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lison\Documents\aaawildfc\fc new spreadsheet\final version\final sum version\"/>
    </mc:Choice>
  </mc:AlternateContent>
  <xr:revisionPtr revIDLastSave="0" documentId="13_ncr:1_{367A445B-7D3D-4E8B-A074-BF623F49DF6C}" xr6:coauthVersionLast="40" xr6:coauthVersionMax="40" xr10:uidLastSave="{00000000-0000-0000-0000-000000000000}"/>
  <bookViews>
    <workbookView xWindow="0" yWindow="0" windowWidth="19200" windowHeight="6940" xr2:uid="{ED940EF8-3FD5-47C6-B8CE-CE686E4E67C8}"/>
  </bookViews>
  <sheets>
    <sheet name="Sheet1" sheetId="1" r:id="rId1"/>
    <sheet name="GEMWs" sheetId="2" r:id="rId2"/>
  </sheets>
  <definedNames>
    <definedName name="_xlnm._FilterDatabase" localSheetId="1" hidden="1">GEMWs!$G$24:$G$24</definedName>
    <definedName name="_xlnm._FilterDatabase" localSheetId="0" hidden="1">Sheet1!$A$18:$Q$11816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11376" i="1" l="1"/>
  <c r="N11376" i="1"/>
  <c r="O11374" i="1"/>
  <c r="N11374" i="1"/>
  <c r="O11371" i="1"/>
  <c r="N11371" i="1"/>
  <c r="O11370" i="1"/>
  <c r="N11370" i="1"/>
  <c r="O11364" i="1"/>
  <c r="N11364" i="1"/>
  <c r="O11363" i="1"/>
  <c r="N11363" i="1"/>
  <c r="O11354" i="1"/>
  <c r="N11354" i="1"/>
  <c r="O11353" i="1"/>
  <c r="N11353" i="1"/>
  <c r="O11347" i="1"/>
  <c r="N11347" i="1"/>
  <c r="O11344" i="1"/>
  <c r="N11344" i="1"/>
  <c r="O11340" i="1"/>
  <c r="N11340" i="1"/>
  <c r="O11338" i="1"/>
  <c r="N11338" i="1"/>
  <c r="O11331" i="1"/>
  <c r="N11331" i="1"/>
  <c r="O11326" i="1"/>
  <c r="N11326" i="1"/>
  <c r="O11325" i="1"/>
  <c r="N11325" i="1"/>
  <c r="O11324" i="1"/>
  <c r="N11324" i="1"/>
  <c r="O11323" i="1"/>
  <c r="N11323" i="1"/>
  <c r="O11318" i="1"/>
  <c r="N11318" i="1"/>
  <c r="O11317" i="1"/>
  <c r="N11317" i="1"/>
  <c r="O11315" i="1"/>
  <c r="N11315" i="1"/>
  <c r="O11314" i="1"/>
  <c r="N11314" i="1"/>
  <c r="O11305" i="1"/>
  <c r="N11305" i="1"/>
  <c r="O11303" i="1"/>
  <c r="N11303" i="1"/>
  <c r="O11302" i="1"/>
  <c r="N11302" i="1"/>
  <c r="O11299" i="1"/>
  <c r="N11299" i="1"/>
  <c r="O11298" i="1"/>
  <c r="N11298" i="1"/>
  <c r="O11297" i="1"/>
  <c r="N11297" i="1"/>
  <c r="O11293" i="1"/>
  <c r="N11293" i="1"/>
  <c r="O11292" i="1"/>
  <c r="N11292" i="1"/>
  <c r="O11291" i="1"/>
  <c r="N11291" i="1"/>
  <c r="O11287" i="1"/>
  <c r="N11287" i="1"/>
  <c r="O11285" i="1"/>
  <c r="N11285" i="1"/>
  <c r="O11282" i="1"/>
  <c r="N11282" i="1"/>
  <c r="O11281" i="1"/>
  <c r="N11281" i="1"/>
  <c r="O11272" i="1"/>
  <c r="N11272" i="1"/>
  <c r="O11270" i="1"/>
  <c r="N11270" i="1"/>
  <c r="O11268" i="1"/>
  <c r="N11268" i="1"/>
  <c r="O11267" i="1"/>
  <c r="N11267" i="1"/>
  <c r="O11264" i="1"/>
  <c r="N11264" i="1"/>
  <c r="O11263" i="1"/>
  <c r="N11263" i="1"/>
  <c r="O11262" i="1"/>
  <c r="N11262" i="1"/>
  <c r="O11258" i="1"/>
  <c r="N11258" i="1"/>
  <c r="O11252" i="1"/>
  <c r="N11252" i="1"/>
  <c r="O11246" i="1"/>
  <c r="N11246" i="1"/>
  <c r="O11239" i="1"/>
  <c r="N11239" i="1"/>
  <c r="O11235" i="1"/>
  <c r="N11235" i="1"/>
  <c r="O11222" i="1"/>
  <c r="N11222" i="1"/>
  <c r="O11220" i="1"/>
  <c r="N11220" i="1"/>
  <c r="O11215" i="1"/>
  <c r="N11215" i="1"/>
  <c r="O11213" i="1"/>
  <c r="N11213" i="1"/>
  <c r="O11211" i="1"/>
  <c r="N11211" i="1"/>
  <c r="O11210" i="1"/>
  <c r="N11210" i="1"/>
  <c r="O11208" i="1"/>
  <c r="N11208" i="1"/>
  <c r="O11205" i="1"/>
  <c r="N11205" i="1"/>
  <c r="O11199" i="1"/>
  <c r="N11199" i="1"/>
  <c r="O11191" i="1"/>
  <c r="N11191" i="1"/>
  <c r="O11190" i="1"/>
  <c r="N11190" i="1"/>
  <c r="O11189" i="1"/>
  <c r="N11189" i="1"/>
  <c r="O11182" i="1"/>
  <c r="N11182" i="1"/>
  <c r="O11179" i="1"/>
  <c r="N11179" i="1"/>
  <c r="O11178" i="1"/>
  <c r="N11178" i="1"/>
  <c r="O11177" i="1"/>
  <c r="N11177" i="1"/>
  <c r="O11175" i="1"/>
  <c r="N11175" i="1"/>
  <c r="O11173" i="1"/>
  <c r="N11173" i="1"/>
  <c r="O11171" i="1"/>
  <c r="N11171" i="1"/>
  <c r="O11164" i="1"/>
  <c r="N11164" i="1"/>
  <c r="O11161" i="1"/>
  <c r="N11161" i="1"/>
  <c r="O11157" i="1"/>
  <c r="N11157" i="1"/>
  <c r="O11153" i="1"/>
  <c r="N11153" i="1"/>
  <c r="O11142" i="1"/>
  <c r="N11142" i="1"/>
  <c r="O11141" i="1"/>
  <c r="N11141" i="1"/>
  <c r="O11131" i="1"/>
  <c r="N11131" i="1"/>
  <c r="O11128" i="1"/>
  <c r="N11128" i="1"/>
  <c r="O11127" i="1"/>
  <c r="N11127" i="1"/>
  <c r="O11126" i="1"/>
  <c r="N11126" i="1"/>
  <c r="O11125" i="1"/>
  <c r="N11125" i="1"/>
  <c r="O11122" i="1"/>
  <c r="N11122" i="1"/>
  <c r="O11121" i="1"/>
  <c r="N11121" i="1"/>
  <c r="O11120" i="1"/>
  <c r="N11120" i="1"/>
  <c r="O11118" i="1"/>
  <c r="N11118" i="1"/>
  <c r="O11115" i="1"/>
  <c r="N11115" i="1"/>
  <c r="O11114" i="1"/>
  <c r="N11114" i="1"/>
  <c r="O11113" i="1"/>
  <c r="N11113" i="1"/>
  <c r="O11112" i="1"/>
  <c r="N11112" i="1"/>
  <c r="O11111" i="1"/>
  <c r="N11111" i="1"/>
  <c r="O11110" i="1"/>
  <c r="N11110" i="1"/>
  <c r="O11109" i="1"/>
  <c r="N11109" i="1"/>
  <c r="O11106" i="1"/>
  <c r="N11106" i="1"/>
  <c r="O11104" i="1"/>
  <c r="N11104" i="1"/>
  <c r="O11103" i="1"/>
  <c r="N11103" i="1"/>
  <c r="O11101" i="1"/>
  <c r="N11101" i="1"/>
  <c r="O11097" i="1"/>
  <c r="N11097" i="1"/>
  <c r="O11096" i="1"/>
  <c r="N11096" i="1"/>
  <c r="O11095" i="1"/>
  <c r="N11095" i="1"/>
  <c r="O11094" i="1"/>
  <c r="N11094" i="1"/>
  <c r="O11093" i="1"/>
  <c r="N11093" i="1"/>
  <c r="O11090" i="1"/>
  <c r="N11090" i="1"/>
  <c r="O11088" i="1"/>
  <c r="N11088" i="1"/>
  <c r="O11086" i="1"/>
  <c r="N11086" i="1"/>
  <c r="O11083" i="1"/>
  <c r="N11083" i="1"/>
  <c r="O11081" i="1"/>
  <c r="N11081" i="1"/>
  <c r="O11079" i="1"/>
  <c r="N11079" i="1"/>
  <c r="O11078" i="1"/>
  <c r="N11078" i="1"/>
  <c r="O11077" i="1"/>
  <c r="N11077" i="1"/>
  <c r="O11076" i="1"/>
  <c r="N11076" i="1"/>
  <c r="O11075" i="1"/>
  <c r="N11075" i="1"/>
  <c r="O11074" i="1"/>
  <c r="N11074" i="1"/>
  <c r="O11073" i="1"/>
  <c r="N11073" i="1"/>
  <c r="O11072" i="1"/>
  <c r="N11072" i="1"/>
  <c r="O11071" i="1"/>
  <c r="N11071" i="1"/>
  <c r="O11070" i="1"/>
  <c r="N11070" i="1"/>
  <c r="O11069" i="1"/>
  <c r="N11069" i="1"/>
  <c r="O11067" i="1"/>
  <c r="N11067" i="1"/>
  <c r="O11066" i="1"/>
  <c r="N11066" i="1"/>
  <c r="O11063" i="1"/>
  <c r="N11063" i="1"/>
  <c r="O11062" i="1"/>
  <c r="N11062" i="1"/>
  <c r="O11059" i="1"/>
  <c r="N11059" i="1"/>
  <c r="O11057" i="1"/>
  <c r="N11057" i="1"/>
  <c r="O11055" i="1"/>
  <c r="N11055" i="1"/>
  <c r="O11054" i="1"/>
  <c r="N11054" i="1"/>
  <c r="O11052" i="1"/>
  <c r="N11052" i="1"/>
  <c r="O11049" i="1"/>
  <c r="N11049" i="1"/>
  <c r="O11046" i="1"/>
  <c r="N11046" i="1"/>
  <c r="O11045" i="1"/>
  <c r="N11045" i="1"/>
  <c r="O11044" i="1"/>
  <c r="N11044" i="1"/>
  <c r="O11043" i="1"/>
  <c r="N11043" i="1"/>
  <c r="O11042" i="1"/>
  <c r="N11042" i="1"/>
  <c r="O11041" i="1"/>
  <c r="N11041" i="1"/>
  <c r="O11040" i="1"/>
  <c r="N11040" i="1"/>
  <c r="O11039" i="1"/>
  <c r="N11039" i="1"/>
  <c r="O11038" i="1"/>
  <c r="N11038" i="1"/>
  <c r="O11037" i="1"/>
  <c r="N11037" i="1"/>
  <c r="O11036" i="1"/>
  <c r="N11036" i="1"/>
  <c r="O11033" i="1"/>
  <c r="N11033" i="1"/>
  <c r="O11032" i="1"/>
  <c r="N11032" i="1"/>
  <c r="O11031" i="1"/>
  <c r="N11031" i="1"/>
  <c r="O11029" i="1"/>
  <c r="N11029" i="1"/>
  <c r="O11025" i="1"/>
  <c r="N11025" i="1"/>
  <c r="O11024" i="1"/>
  <c r="N11024" i="1"/>
  <c r="O11022" i="1"/>
  <c r="N11022" i="1"/>
  <c r="O11021" i="1"/>
  <c r="N11021" i="1"/>
  <c r="O11020" i="1"/>
  <c r="N11020" i="1"/>
  <c r="O11019" i="1"/>
  <c r="N11019" i="1"/>
  <c r="O11018" i="1"/>
  <c r="N11018" i="1"/>
  <c r="O11017" i="1"/>
  <c r="N11017" i="1"/>
  <c r="O11016" i="1"/>
  <c r="N11016" i="1"/>
  <c r="O11013" i="1"/>
  <c r="N11013" i="1"/>
  <c r="O11012" i="1"/>
  <c r="N11012" i="1"/>
  <c r="O11010" i="1"/>
  <c r="N11010" i="1"/>
  <c r="O11007" i="1"/>
  <c r="N11007" i="1"/>
  <c r="O11006" i="1"/>
  <c r="N11006" i="1"/>
  <c r="O11002" i="1"/>
  <c r="N11002" i="1"/>
  <c r="O10996" i="1"/>
  <c r="N10996" i="1"/>
  <c r="O10995" i="1"/>
  <c r="N10995" i="1"/>
  <c r="O10994" i="1"/>
  <c r="N10994" i="1"/>
  <c r="O10993" i="1"/>
  <c r="N10993" i="1"/>
  <c r="O10991" i="1"/>
  <c r="N10991" i="1"/>
  <c r="O10989" i="1"/>
  <c r="N10989" i="1"/>
  <c r="O10988" i="1"/>
  <c r="N10988" i="1"/>
  <c r="O10987" i="1"/>
  <c r="N10987" i="1"/>
  <c r="O10985" i="1"/>
  <c r="N10985" i="1"/>
  <c r="O10978" i="1"/>
  <c r="N10978" i="1"/>
  <c r="O10977" i="1"/>
  <c r="N10977" i="1"/>
  <c r="O10972" i="1"/>
  <c r="N10972" i="1"/>
  <c r="O10968" i="1"/>
  <c r="N10968" i="1"/>
  <c r="O10966" i="1"/>
  <c r="N10966" i="1"/>
  <c r="O10961" i="1"/>
  <c r="N10961" i="1"/>
  <c r="O10958" i="1"/>
  <c r="N10958" i="1"/>
  <c r="O10956" i="1"/>
  <c r="N10956" i="1"/>
  <c r="O10953" i="1"/>
  <c r="N10953" i="1"/>
  <c r="O10951" i="1"/>
  <c r="N10951" i="1"/>
  <c r="O10950" i="1"/>
  <c r="N10950" i="1"/>
  <c r="O10947" i="1"/>
  <c r="N10947" i="1"/>
  <c r="O10941" i="1"/>
  <c r="N10941" i="1"/>
  <c r="O10934" i="1"/>
  <c r="N10934" i="1"/>
  <c r="O10931" i="1"/>
  <c r="N10931" i="1"/>
  <c r="O10929" i="1"/>
  <c r="N10929" i="1"/>
  <c r="O10926" i="1"/>
  <c r="N10926" i="1"/>
  <c r="O10923" i="1"/>
  <c r="N10923" i="1"/>
  <c r="O10914" i="1"/>
  <c r="N10914" i="1"/>
  <c r="O10910" i="1"/>
  <c r="N10910" i="1"/>
  <c r="O10908" i="1"/>
  <c r="N10908" i="1"/>
  <c r="O10897" i="1"/>
  <c r="N10897" i="1"/>
  <c r="O10892" i="1"/>
  <c r="N10892" i="1"/>
  <c r="O10890" i="1"/>
  <c r="N10890" i="1"/>
  <c r="O10885" i="1"/>
  <c r="N10885" i="1"/>
  <c r="O10883" i="1"/>
  <c r="N10883" i="1"/>
  <c r="O10882" i="1"/>
  <c r="N10882" i="1"/>
  <c r="O10880" i="1"/>
  <c r="N10880" i="1"/>
  <c r="O10873" i="1"/>
  <c r="N10873" i="1"/>
  <c r="O10871" i="1"/>
  <c r="N10871" i="1"/>
  <c r="O10869" i="1"/>
  <c r="N10869" i="1"/>
  <c r="O10864" i="1"/>
  <c r="N10864" i="1"/>
  <c r="O10863" i="1"/>
  <c r="N10863" i="1"/>
  <c r="O10862" i="1"/>
  <c r="N10862" i="1"/>
  <c r="O10858" i="1"/>
  <c r="N10858" i="1"/>
  <c r="O10856" i="1"/>
  <c r="N10856" i="1"/>
  <c r="O10855" i="1"/>
  <c r="N10855" i="1"/>
  <c r="O10854" i="1"/>
  <c r="N10854" i="1"/>
  <c r="O10852" i="1"/>
  <c r="N10852" i="1"/>
  <c r="O10850" i="1"/>
  <c r="N10850" i="1"/>
  <c r="O10848" i="1"/>
  <c r="N10848" i="1"/>
  <c r="O10847" i="1"/>
  <c r="N10847" i="1"/>
  <c r="O10846" i="1"/>
  <c r="N10846" i="1"/>
  <c r="O10834" i="1"/>
  <c r="N10834" i="1"/>
  <c r="O10830" i="1"/>
  <c r="N10830" i="1"/>
  <c r="O10829" i="1"/>
  <c r="N10829" i="1"/>
  <c r="O10825" i="1"/>
  <c r="N10825" i="1"/>
  <c r="O10824" i="1"/>
  <c r="N10824" i="1"/>
  <c r="O10823" i="1"/>
  <c r="N10823" i="1"/>
  <c r="O10821" i="1"/>
  <c r="N10821" i="1"/>
  <c r="O10820" i="1"/>
  <c r="N10820" i="1"/>
  <c r="O10563" i="1"/>
  <c r="N10563" i="1"/>
  <c r="O10557" i="1"/>
  <c r="N10557" i="1"/>
  <c r="O10555" i="1"/>
  <c r="N10555" i="1"/>
  <c r="O10554" i="1"/>
  <c r="N10554" i="1"/>
  <c r="O10552" i="1"/>
  <c r="N10552" i="1"/>
  <c r="O10548" i="1"/>
  <c r="N10548" i="1"/>
  <c r="O10547" i="1"/>
  <c r="N10547" i="1"/>
  <c r="O10546" i="1"/>
  <c r="N10546" i="1"/>
  <c r="O10544" i="1"/>
  <c r="N10544" i="1"/>
  <c r="O10542" i="1"/>
  <c r="N10542" i="1"/>
  <c r="O10541" i="1"/>
  <c r="N10541" i="1"/>
  <c r="O10540" i="1"/>
  <c r="N10540" i="1"/>
  <c r="O10538" i="1"/>
  <c r="N10538" i="1"/>
  <c r="O10533" i="1"/>
  <c r="N10533" i="1"/>
  <c r="O10531" i="1"/>
  <c r="N10531" i="1"/>
  <c r="O10529" i="1"/>
  <c r="N10529" i="1"/>
  <c r="O10526" i="1"/>
  <c r="N10526" i="1"/>
  <c r="O10525" i="1"/>
  <c r="N10525" i="1"/>
  <c r="O10524" i="1"/>
  <c r="N10524" i="1"/>
  <c r="O10523" i="1"/>
  <c r="N10523" i="1"/>
  <c r="O10522" i="1"/>
  <c r="N10522" i="1"/>
  <c r="O10521" i="1"/>
  <c r="N10521" i="1"/>
  <c r="O10520" i="1"/>
  <c r="N10520" i="1"/>
  <c r="O10519" i="1"/>
  <c r="N10519" i="1"/>
  <c r="O10518" i="1"/>
  <c r="N10518" i="1"/>
  <c r="O10517" i="1"/>
  <c r="N10517" i="1"/>
  <c r="O10516" i="1"/>
  <c r="N10516" i="1"/>
  <c r="O10515" i="1"/>
  <c r="N10515" i="1"/>
  <c r="O10514" i="1"/>
  <c r="N10514" i="1"/>
  <c r="O10511" i="1"/>
  <c r="N10511" i="1"/>
  <c r="O10510" i="1"/>
  <c r="N10510" i="1"/>
  <c r="O10503" i="1"/>
  <c r="N10503" i="1"/>
  <c r="O10497" i="1"/>
  <c r="N10497" i="1"/>
  <c r="O10493" i="1"/>
  <c r="N10493" i="1"/>
  <c r="O10492" i="1"/>
  <c r="N10492" i="1"/>
  <c r="O10485" i="1"/>
  <c r="N10485" i="1"/>
  <c r="O10346" i="1"/>
  <c r="N10346" i="1"/>
  <c r="O10343" i="1"/>
  <c r="N10343" i="1"/>
  <c r="O10340" i="1"/>
  <c r="N10340" i="1"/>
  <c r="O10335" i="1"/>
  <c r="N10335" i="1"/>
  <c r="O10332" i="1"/>
  <c r="N10332" i="1"/>
  <c r="O10331" i="1"/>
  <c r="N10331" i="1"/>
  <c r="O10329" i="1"/>
  <c r="N10329" i="1"/>
  <c r="O10327" i="1"/>
  <c r="N10327" i="1"/>
  <c r="O10322" i="1"/>
  <c r="N10322" i="1"/>
  <c r="O10318" i="1"/>
  <c r="N10318" i="1"/>
  <c r="O10315" i="1"/>
  <c r="N10315" i="1"/>
  <c r="O10313" i="1"/>
  <c r="N10313" i="1"/>
  <c r="O10312" i="1"/>
  <c r="N10312" i="1"/>
  <c r="O10310" i="1"/>
  <c r="N10310" i="1"/>
  <c r="O10309" i="1"/>
  <c r="N10309" i="1"/>
  <c r="O10308" i="1"/>
  <c r="N10308" i="1"/>
  <c r="O10307" i="1"/>
  <c r="N10307" i="1"/>
  <c r="O10306" i="1"/>
  <c r="N10306" i="1"/>
  <c r="O10305" i="1"/>
  <c r="N10305" i="1"/>
  <c r="O10304" i="1"/>
  <c r="N10304" i="1"/>
  <c r="O10303" i="1"/>
  <c r="N10303" i="1"/>
  <c r="O10302" i="1"/>
  <c r="N10302" i="1"/>
  <c r="O10301" i="1"/>
  <c r="N10301" i="1"/>
  <c r="O10300" i="1"/>
  <c r="N10300" i="1"/>
  <c r="O10299" i="1"/>
  <c r="N10299" i="1"/>
  <c r="O10298" i="1"/>
  <c r="N10298" i="1"/>
  <c r="O10297" i="1"/>
  <c r="N10297" i="1"/>
  <c r="O10296" i="1"/>
  <c r="N10296" i="1"/>
  <c r="O10295" i="1"/>
  <c r="N10295" i="1"/>
  <c r="O10293" i="1"/>
  <c r="N10293" i="1"/>
  <c r="O10292" i="1"/>
  <c r="N10292" i="1"/>
  <c r="O10285" i="1"/>
  <c r="N10285" i="1"/>
  <c r="O9988" i="1"/>
  <c r="N9988" i="1"/>
  <c r="O9983" i="1"/>
  <c r="N9983" i="1"/>
  <c r="O9978" i="1"/>
  <c r="N9978" i="1"/>
  <c r="O9977" i="1"/>
  <c r="N9977" i="1"/>
  <c r="O9976" i="1"/>
  <c r="N9976" i="1"/>
  <c r="O9974" i="1"/>
  <c r="N9974" i="1"/>
  <c r="O9972" i="1"/>
  <c r="N9972" i="1"/>
  <c r="O9971" i="1"/>
  <c r="N9971" i="1"/>
  <c r="O9970" i="1"/>
  <c r="N9970" i="1"/>
  <c r="O9969" i="1"/>
  <c r="N9969" i="1"/>
  <c r="O9968" i="1"/>
  <c r="N9968" i="1"/>
  <c r="O9967" i="1"/>
  <c r="N9967" i="1"/>
  <c r="O9965" i="1"/>
  <c r="N9965" i="1"/>
  <c r="O9964" i="1"/>
  <c r="N9964" i="1"/>
  <c r="O9962" i="1"/>
  <c r="N9962" i="1"/>
  <c r="O9960" i="1"/>
  <c r="N9960" i="1"/>
  <c r="O9958" i="1"/>
  <c r="N9958" i="1"/>
  <c r="O9957" i="1"/>
  <c r="N9957" i="1"/>
  <c r="O9956" i="1"/>
  <c r="N9956" i="1"/>
  <c r="O9955" i="1"/>
  <c r="N9955" i="1"/>
  <c r="O9953" i="1"/>
  <c r="N9953" i="1"/>
  <c r="O9952" i="1"/>
  <c r="N9952" i="1"/>
  <c r="O9951" i="1"/>
  <c r="N9951" i="1"/>
  <c r="O9948" i="1"/>
  <c r="N9948" i="1"/>
  <c r="O9946" i="1"/>
  <c r="N9946" i="1"/>
  <c r="O9945" i="1"/>
  <c r="N9945" i="1"/>
  <c r="O9944" i="1"/>
  <c r="N9944" i="1"/>
  <c r="O9943" i="1"/>
  <c r="N9943" i="1"/>
  <c r="O9942" i="1"/>
  <c r="N9942" i="1"/>
  <c r="O9941" i="1"/>
  <c r="N9941" i="1"/>
  <c r="O9937" i="1"/>
  <c r="N9937" i="1"/>
  <c r="O9936" i="1"/>
  <c r="N9936" i="1"/>
  <c r="O9932" i="1"/>
  <c r="N9932" i="1"/>
  <c r="O9930" i="1"/>
  <c r="N9930" i="1"/>
  <c r="O9928" i="1"/>
  <c r="N9928" i="1"/>
  <c r="O9926" i="1"/>
  <c r="N9926" i="1"/>
  <c r="O9923" i="1"/>
  <c r="N9923" i="1"/>
  <c r="O9922" i="1"/>
  <c r="N9922" i="1"/>
  <c r="O9919" i="1"/>
  <c r="N9919" i="1"/>
  <c r="O9916" i="1"/>
  <c r="N9916" i="1"/>
  <c r="O9915" i="1"/>
  <c r="N9915" i="1"/>
  <c r="O9913" i="1"/>
  <c r="N9913" i="1"/>
  <c r="O9911" i="1"/>
  <c r="N9911" i="1"/>
  <c r="O9910" i="1"/>
  <c r="N9910" i="1"/>
  <c r="O9909" i="1"/>
  <c r="N9909" i="1"/>
  <c r="O9908" i="1"/>
  <c r="N9908" i="1"/>
  <c r="O9906" i="1"/>
  <c r="N9906" i="1"/>
  <c r="O9904" i="1"/>
  <c r="N9904" i="1"/>
  <c r="O9900" i="1"/>
  <c r="N9900" i="1"/>
  <c r="O9898" i="1"/>
  <c r="N9898" i="1"/>
  <c r="O9897" i="1"/>
  <c r="N9897" i="1"/>
  <c r="O9895" i="1"/>
  <c r="N9895" i="1"/>
  <c r="O9894" i="1"/>
  <c r="N9894" i="1"/>
  <c r="O9892" i="1"/>
  <c r="N9892" i="1"/>
  <c r="O9884" i="1"/>
  <c r="N9884" i="1"/>
  <c r="O9882" i="1"/>
  <c r="N9882" i="1"/>
  <c r="O9881" i="1"/>
  <c r="N9881" i="1"/>
  <c r="O9880" i="1"/>
  <c r="N9880" i="1"/>
  <c r="O9879" i="1"/>
  <c r="N9879" i="1"/>
  <c r="O9877" i="1"/>
  <c r="N9877" i="1"/>
  <c r="O9876" i="1"/>
  <c r="N9876" i="1"/>
  <c r="O9875" i="1"/>
  <c r="N9875" i="1"/>
  <c r="O9874" i="1"/>
  <c r="N9874" i="1"/>
  <c r="O9873" i="1"/>
  <c r="N9873" i="1"/>
  <c r="O9872" i="1"/>
  <c r="N9872" i="1"/>
  <c r="O9871" i="1"/>
  <c r="N9871" i="1"/>
  <c r="O9870" i="1"/>
  <c r="N9870" i="1"/>
  <c r="O9869" i="1"/>
  <c r="N9869" i="1"/>
  <c r="O9868" i="1"/>
  <c r="N9868" i="1"/>
  <c r="O9867" i="1"/>
  <c r="N9867" i="1"/>
  <c r="O9866" i="1"/>
  <c r="N9866" i="1"/>
  <c r="O9864" i="1"/>
  <c r="N9864" i="1"/>
  <c r="O9863" i="1"/>
  <c r="N9863" i="1"/>
  <c r="O9862" i="1"/>
  <c r="N9862" i="1"/>
  <c r="O9856" i="1"/>
  <c r="N9856" i="1"/>
  <c r="O9855" i="1"/>
  <c r="N9855" i="1"/>
  <c r="O9854" i="1"/>
  <c r="N9854" i="1"/>
  <c r="O9853" i="1"/>
  <c r="N9853" i="1"/>
  <c r="O9851" i="1"/>
  <c r="N9851" i="1"/>
  <c r="O9850" i="1"/>
  <c r="N9850" i="1"/>
  <c r="O9847" i="1"/>
  <c r="N9847" i="1"/>
  <c r="O9846" i="1"/>
  <c r="N9846" i="1"/>
  <c r="O9841" i="1"/>
  <c r="N9841" i="1"/>
  <c r="O9840" i="1"/>
  <c r="N9840" i="1"/>
  <c r="O9837" i="1"/>
  <c r="N9837" i="1"/>
  <c r="O9835" i="1"/>
  <c r="N9835" i="1"/>
  <c r="O9834" i="1"/>
  <c r="N9834" i="1"/>
  <c r="O9832" i="1"/>
  <c r="N9832" i="1"/>
  <c r="O9831" i="1"/>
  <c r="N9831" i="1"/>
  <c r="O9830" i="1"/>
  <c r="N9830" i="1"/>
  <c r="O9828" i="1"/>
  <c r="N9828" i="1"/>
  <c r="O9827" i="1"/>
  <c r="N9827" i="1"/>
  <c r="O9824" i="1"/>
  <c r="N9824" i="1"/>
  <c r="O9820" i="1"/>
  <c r="N9820" i="1"/>
  <c r="O9818" i="1"/>
  <c r="N9818" i="1"/>
  <c r="O9817" i="1"/>
  <c r="N9817" i="1"/>
  <c r="O9816" i="1"/>
  <c r="N9816" i="1"/>
  <c r="O9815" i="1"/>
  <c r="N9815" i="1"/>
  <c r="O9814" i="1"/>
  <c r="N9814" i="1"/>
  <c r="O9813" i="1"/>
  <c r="N9813" i="1"/>
  <c r="O9812" i="1"/>
  <c r="N9812" i="1"/>
  <c r="O9811" i="1"/>
  <c r="N9811" i="1"/>
  <c r="O9810" i="1"/>
  <c r="N9810" i="1"/>
  <c r="O9809" i="1"/>
  <c r="N9809" i="1"/>
  <c r="O9808" i="1"/>
  <c r="N9808" i="1"/>
  <c r="O9807" i="1"/>
  <c r="N9807" i="1"/>
  <c r="O9804" i="1"/>
  <c r="N9804" i="1"/>
  <c r="O9803" i="1"/>
  <c r="N9803" i="1"/>
  <c r="O9802" i="1"/>
  <c r="N9802" i="1"/>
  <c r="O9801" i="1"/>
  <c r="N9801" i="1"/>
  <c r="O9800" i="1"/>
  <c r="N9800" i="1"/>
  <c r="O9799" i="1"/>
  <c r="N9799" i="1"/>
  <c r="O9796" i="1"/>
  <c r="N9796" i="1"/>
  <c r="O9795" i="1"/>
  <c r="N9795" i="1"/>
  <c r="O9794" i="1"/>
  <c r="N9794" i="1"/>
  <c r="O9791" i="1"/>
  <c r="N9791" i="1"/>
  <c r="O9789" i="1"/>
  <c r="N9789" i="1"/>
  <c r="O9785" i="1"/>
  <c r="N9785" i="1"/>
  <c r="O9784" i="1"/>
  <c r="N9784" i="1"/>
  <c r="O9776" i="1"/>
  <c r="N9776" i="1"/>
  <c r="O9775" i="1"/>
  <c r="N9775" i="1"/>
  <c r="O9774" i="1"/>
  <c r="N9774" i="1"/>
  <c r="O9772" i="1"/>
  <c r="N9772" i="1"/>
  <c r="O9768" i="1"/>
  <c r="N9768" i="1"/>
  <c r="O9765" i="1"/>
  <c r="N9765" i="1"/>
  <c r="O9764" i="1"/>
  <c r="N9764" i="1"/>
  <c r="O9763" i="1"/>
  <c r="N9763" i="1"/>
  <c r="O9762" i="1"/>
  <c r="N9762" i="1"/>
  <c r="O9761" i="1"/>
  <c r="N9761" i="1"/>
  <c r="O9760" i="1"/>
  <c r="N9760" i="1"/>
  <c r="O9759" i="1"/>
  <c r="N9759" i="1"/>
  <c r="O9758" i="1"/>
  <c r="N9758" i="1"/>
  <c r="O9757" i="1"/>
  <c r="N9757" i="1"/>
  <c r="O9754" i="1"/>
  <c r="N9754" i="1"/>
  <c r="O9753" i="1"/>
  <c r="N9753" i="1"/>
  <c r="O9750" i="1"/>
  <c r="N9750" i="1"/>
  <c r="O9743" i="1"/>
  <c r="N9743" i="1"/>
  <c r="O9737" i="1"/>
  <c r="N9737" i="1"/>
  <c r="O9736" i="1"/>
  <c r="N9736" i="1"/>
  <c r="O9735" i="1"/>
  <c r="N9735" i="1"/>
  <c r="O9734" i="1"/>
  <c r="N9734" i="1"/>
  <c r="O9730" i="1"/>
  <c r="N9730" i="1"/>
  <c r="O9728" i="1"/>
  <c r="N9728" i="1"/>
  <c r="O9726" i="1"/>
  <c r="N9726" i="1"/>
  <c r="O9724" i="1"/>
  <c r="N9724" i="1"/>
  <c r="O9721" i="1"/>
  <c r="N9721" i="1"/>
  <c r="O9720" i="1"/>
  <c r="N9720" i="1"/>
  <c r="O9718" i="1"/>
  <c r="N9718" i="1"/>
  <c r="O9717" i="1"/>
  <c r="N9717" i="1"/>
  <c r="O9713" i="1"/>
  <c r="N9713" i="1"/>
  <c r="O9709" i="1"/>
  <c r="N9709" i="1"/>
  <c r="O9703" i="1"/>
  <c r="N9703" i="1"/>
  <c r="O9696" i="1"/>
  <c r="N9696" i="1"/>
  <c r="O9695" i="1"/>
  <c r="N9695" i="1"/>
  <c r="O9501" i="1"/>
  <c r="N9501" i="1"/>
  <c r="O9497" i="1"/>
  <c r="N9497" i="1"/>
  <c r="O9495" i="1"/>
  <c r="N9495" i="1"/>
  <c r="O9489" i="1"/>
  <c r="N9489" i="1"/>
  <c r="O9486" i="1"/>
  <c r="N9486" i="1"/>
  <c r="O9485" i="1"/>
  <c r="N9485" i="1"/>
  <c r="O9484" i="1"/>
  <c r="N9484" i="1"/>
  <c r="O9483" i="1"/>
  <c r="N9483" i="1"/>
  <c r="O9482" i="1"/>
  <c r="N9482" i="1"/>
  <c r="O9332" i="1"/>
  <c r="N9332" i="1"/>
  <c r="O9329" i="1"/>
  <c r="N9329" i="1"/>
  <c r="O9328" i="1"/>
  <c r="N9328" i="1"/>
  <c r="O9326" i="1"/>
  <c r="N9326" i="1"/>
  <c r="O9325" i="1"/>
  <c r="N9325" i="1"/>
  <c r="O9324" i="1"/>
  <c r="N9324" i="1"/>
  <c r="O9321" i="1"/>
  <c r="N9321" i="1"/>
  <c r="O9320" i="1"/>
  <c r="N9320" i="1"/>
  <c r="O9319" i="1"/>
  <c r="N9319" i="1"/>
  <c r="O9318" i="1"/>
  <c r="N9318" i="1"/>
  <c r="O9316" i="1"/>
  <c r="N9316" i="1"/>
  <c r="O9315" i="1"/>
  <c r="N9315" i="1"/>
  <c r="O9314" i="1"/>
  <c r="N9314" i="1"/>
  <c r="O9313" i="1"/>
  <c r="N9313" i="1"/>
  <c r="O9302" i="1"/>
  <c r="N9302" i="1"/>
  <c r="O9300" i="1"/>
  <c r="N9300" i="1"/>
  <c r="O9299" i="1"/>
  <c r="N9299" i="1"/>
  <c r="O9294" i="1"/>
  <c r="N9294" i="1"/>
  <c r="O9293" i="1"/>
  <c r="N9293" i="1"/>
  <c r="O9284" i="1"/>
  <c r="N9284" i="1"/>
  <c r="O9283" i="1"/>
  <c r="N9283" i="1"/>
  <c r="O9282" i="1"/>
  <c r="N9282" i="1"/>
  <c r="O9281" i="1"/>
  <c r="N9281" i="1"/>
  <c r="O9274" i="1"/>
  <c r="N9274" i="1"/>
  <c r="O9264" i="1"/>
  <c r="N9264" i="1"/>
  <c r="O9261" i="1"/>
  <c r="N9261" i="1"/>
  <c r="O9259" i="1"/>
  <c r="N9259" i="1"/>
  <c r="O9258" i="1"/>
  <c r="N9258" i="1"/>
  <c r="O9256" i="1"/>
  <c r="N9256" i="1"/>
  <c r="O9254" i="1"/>
  <c r="N9254" i="1"/>
  <c r="O9253" i="1"/>
  <c r="N9253" i="1"/>
  <c r="O9251" i="1"/>
  <c r="N9251" i="1"/>
  <c r="O9250" i="1"/>
  <c r="N9250" i="1"/>
  <c r="O9249" i="1"/>
  <c r="N9249" i="1"/>
  <c r="O9248" i="1"/>
  <c r="N9248" i="1"/>
  <c r="O9247" i="1"/>
  <c r="N9247" i="1"/>
  <c r="O9246" i="1"/>
  <c r="N9246" i="1"/>
  <c r="O9244" i="1"/>
  <c r="N9244" i="1"/>
  <c r="O9243" i="1"/>
  <c r="N9243" i="1"/>
  <c r="O9242" i="1"/>
  <c r="N9242" i="1"/>
  <c r="O9241" i="1"/>
  <c r="N9241" i="1"/>
  <c r="O9240" i="1"/>
  <c r="N9240" i="1"/>
  <c r="O9239" i="1"/>
  <c r="N9239" i="1"/>
  <c r="O9238" i="1"/>
  <c r="N9238" i="1"/>
  <c r="O9233" i="1"/>
  <c r="N9233" i="1"/>
  <c r="O9231" i="1"/>
  <c r="N9231" i="1"/>
  <c r="O9230" i="1"/>
  <c r="N9230" i="1"/>
  <c r="O9229" i="1"/>
  <c r="N9229" i="1"/>
  <c r="O9221" i="1"/>
  <c r="N9221" i="1"/>
  <c r="O9220" i="1"/>
  <c r="N9220" i="1"/>
  <c r="O9219" i="1"/>
  <c r="N9219" i="1"/>
  <c r="O9217" i="1"/>
  <c r="N9217" i="1"/>
  <c r="O9216" i="1"/>
  <c r="N9216" i="1"/>
  <c r="O9215" i="1"/>
  <c r="N9215" i="1"/>
  <c r="O9213" i="1"/>
  <c r="N9213" i="1"/>
  <c r="O9211" i="1"/>
  <c r="N9211" i="1"/>
  <c r="O9210" i="1"/>
  <c r="N9210" i="1"/>
  <c r="O9205" i="1"/>
  <c r="N9205" i="1"/>
  <c r="O9199" i="1"/>
  <c r="N9199" i="1"/>
  <c r="O9197" i="1"/>
  <c r="N9197" i="1"/>
  <c r="O9194" i="1"/>
  <c r="N9194" i="1"/>
  <c r="O9192" i="1"/>
  <c r="N9192" i="1"/>
  <c r="O9189" i="1"/>
  <c r="N9189" i="1"/>
  <c r="O9188" i="1"/>
  <c r="N9188" i="1"/>
  <c r="O9184" i="1"/>
  <c r="N9184" i="1"/>
  <c r="O9183" i="1"/>
  <c r="N9183" i="1"/>
  <c r="O9179" i="1"/>
  <c r="N9179" i="1"/>
  <c r="O9178" i="1"/>
  <c r="N9178" i="1"/>
  <c r="O9177" i="1"/>
  <c r="N9177" i="1"/>
  <c r="O9176" i="1"/>
  <c r="N9176" i="1"/>
  <c r="O9175" i="1"/>
  <c r="N9175" i="1"/>
  <c r="O9173" i="1"/>
  <c r="N9173" i="1"/>
  <c r="O9172" i="1"/>
  <c r="N9172" i="1"/>
  <c r="O9171" i="1"/>
  <c r="N9171" i="1"/>
  <c r="O9169" i="1"/>
  <c r="N9169" i="1"/>
  <c r="O9168" i="1"/>
  <c r="N9168" i="1"/>
  <c r="O9167" i="1"/>
  <c r="N9167" i="1"/>
  <c r="O9166" i="1"/>
  <c r="N9166" i="1"/>
  <c r="O9165" i="1"/>
  <c r="N9165" i="1"/>
  <c r="O9164" i="1"/>
  <c r="N9164" i="1"/>
  <c r="O9163" i="1"/>
  <c r="N9163" i="1"/>
  <c r="O9162" i="1"/>
  <c r="N9162" i="1"/>
  <c r="O9160" i="1"/>
  <c r="N9160" i="1"/>
  <c r="O9159" i="1"/>
  <c r="N9159" i="1"/>
  <c r="O9154" i="1"/>
  <c r="N9154" i="1"/>
  <c r="O9150" i="1"/>
  <c r="N9150" i="1"/>
  <c r="O9149" i="1"/>
  <c r="N9149" i="1"/>
  <c r="O9148" i="1"/>
  <c r="N9148" i="1"/>
  <c r="O9147" i="1"/>
  <c r="N9147" i="1"/>
  <c r="O9146" i="1"/>
  <c r="N9146" i="1"/>
  <c r="O9145" i="1"/>
  <c r="N9145" i="1"/>
  <c r="O9144" i="1"/>
  <c r="N9144" i="1"/>
  <c r="O9143" i="1"/>
  <c r="N9143" i="1"/>
  <c r="O9141" i="1"/>
  <c r="N9141" i="1"/>
  <c r="O9140" i="1"/>
  <c r="N9140" i="1"/>
  <c r="O9139" i="1"/>
  <c r="N9139" i="1"/>
  <c r="O9138" i="1"/>
  <c r="N9138" i="1"/>
  <c r="O9137" i="1"/>
  <c r="N9137" i="1"/>
  <c r="O9136" i="1"/>
  <c r="N9136" i="1"/>
  <c r="O9134" i="1"/>
  <c r="N9134" i="1"/>
  <c r="O9132" i="1"/>
  <c r="N9132" i="1"/>
  <c r="O9130" i="1"/>
  <c r="N9130" i="1"/>
  <c r="O9129" i="1"/>
  <c r="N9129" i="1"/>
  <c r="O9128" i="1"/>
  <c r="N9128" i="1"/>
  <c r="O9127" i="1"/>
  <c r="N9127" i="1"/>
  <c r="O9126" i="1"/>
  <c r="N9126" i="1"/>
  <c r="O9124" i="1"/>
  <c r="N9124" i="1"/>
  <c r="O9123" i="1"/>
  <c r="N9123" i="1"/>
  <c r="O9122" i="1"/>
  <c r="N9122" i="1"/>
  <c r="O9119" i="1"/>
  <c r="N9119" i="1"/>
  <c r="O9118" i="1"/>
  <c r="N9118" i="1"/>
  <c r="O9116" i="1"/>
  <c r="N9116" i="1"/>
  <c r="O9114" i="1"/>
  <c r="N9114" i="1"/>
  <c r="O9113" i="1"/>
  <c r="N9113" i="1"/>
  <c r="O9112" i="1"/>
  <c r="N9112" i="1"/>
  <c r="O9111" i="1"/>
  <c r="N9111" i="1"/>
  <c r="O9108" i="1"/>
  <c r="N9108" i="1"/>
  <c r="O9100" i="1"/>
  <c r="N9100" i="1"/>
  <c r="O9095" i="1"/>
  <c r="N9095" i="1"/>
  <c r="O9091" i="1"/>
  <c r="N9091" i="1"/>
  <c r="O9086" i="1"/>
  <c r="N9086" i="1"/>
  <c r="O9080" i="1"/>
  <c r="N9080" i="1"/>
  <c r="O9073" i="1"/>
  <c r="N9073" i="1"/>
  <c r="O9072" i="1"/>
  <c r="N9072" i="1"/>
  <c r="O9071" i="1"/>
  <c r="N9071" i="1"/>
  <c r="O9070" i="1"/>
  <c r="N9070" i="1"/>
  <c r="O9065" i="1"/>
  <c r="N9065" i="1"/>
  <c r="O9061" i="1"/>
  <c r="N9061" i="1"/>
  <c r="O9057" i="1"/>
  <c r="N9057" i="1"/>
  <c r="O9056" i="1"/>
  <c r="N9056" i="1"/>
  <c r="O9050" i="1"/>
  <c r="N9050" i="1"/>
  <c r="O9044" i="1"/>
  <c r="N9044" i="1"/>
  <c r="O9043" i="1"/>
  <c r="N9043" i="1"/>
  <c r="O9036" i="1"/>
  <c r="N9036" i="1"/>
  <c r="O9033" i="1"/>
  <c r="N9033" i="1"/>
  <c r="O9031" i="1"/>
  <c r="N9031" i="1"/>
  <c r="O9030" i="1"/>
  <c r="N9030" i="1"/>
  <c r="O9029" i="1"/>
  <c r="N9029" i="1"/>
  <c r="O9028" i="1"/>
  <c r="N9028" i="1"/>
  <c r="O9027" i="1"/>
  <c r="N9027" i="1"/>
  <c r="O9026" i="1"/>
  <c r="N9026" i="1"/>
  <c r="O9025" i="1"/>
  <c r="N9025" i="1"/>
  <c r="O9024" i="1"/>
  <c r="N9024" i="1"/>
  <c r="O9022" i="1"/>
  <c r="N9022" i="1"/>
  <c r="O9021" i="1"/>
  <c r="N9021" i="1"/>
  <c r="O9020" i="1"/>
  <c r="N9020" i="1"/>
  <c r="O9019" i="1"/>
  <c r="N9019" i="1"/>
  <c r="O9017" i="1"/>
  <c r="N9017" i="1"/>
  <c r="O9016" i="1"/>
  <c r="N9016" i="1"/>
  <c r="O9014" i="1"/>
  <c r="N9014" i="1"/>
  <c r="O8942" i="1"/>
  <c r="N8942" i="1"/>
  <c r="O8934" i="1"/>
  <c r="N8934" i="1"/>
  <c r="O8933" i="1"/>
  <c r="N8933" i="1"/>
  <c r="O8932" i="1"/>
  <c r="N8932" i="1"/>
  <c r="O8847" i="1"/>
  <c r="N8847" i="1"/>
  <c r="O8844" i="1"/>
  <c r="N8844" i="1"/>
  <c r="O8841" i="1"/>
  <c r="N8841" i="1"/>
  <c r="O8840" i="1"/>
  <c r="N8840" i="1"/>
  <c r="O8838" i="1"/>
  <c r="N8838" i="1"/>
  <c r="O8836" i="1"/>
  <c r="N8836" i="1"/>
  <c r="O8834" i="1"/>
  <c r="N8834" i="1"/>
  <c r="O8833" i="1"/>
  <c r="N8833" i="1"/>
  <c r="O8832" i="1"/>
  <c r="N8832" i="1"/>
  <c r="O8831" i="1"/>
  <c r="N8831" i="1"/>
  <c r="O8830" i="1"/>
  <c r="N8830" i="1"/>
  <c r="O8829" i="1"/>
  <c r="N8829" i="1"/>
  <c r="O8828" i="1"/>
  <c r="N8828" i="1"/>
  <c r="O8827" i="1"/>
  <c r="N8827" i="1"/>
  <c r="O8824" i="1"/>
  <c r="N8824" i="1"/>
  <c r="O8823" i="1"/>
  <c r="N8823" i="1"/>
  <c r="O8822" i="1"/>
  <c r="N8822" i="1"/>
  <c r="O8821" i="1"/>
  <c r="N8821" i="1"/>
  <c r="O8820" i="1"/>
  <c r="N8820" i="1"/>
  <c r="O8819" i="1"/>
  <c r="N8819" i="1"/>
  <c r="O8816" i="1"/>
  <c r="N8816" i="1"/>
  <c r="O8815" i="1"/>
  <c r="N8815" i="1"/>
  <c r="O8814" i="1"/>
  <c r="N8814" i="1"/>
  <c r="O8813" i="1"/>
  <c r="N8813" i="1"/>
  <c r="O8812" i="1"/>
  <c r="N8812" i="1"/>
  <c r="O8810" i="1"/>
  <c r="N8810" i="1"/>
  <c r="O8809" i="1"/>
  <c r="N8809" i="1"/>
  <c r="O8808" i="1"/>
  <c r="N8808" i="1"/>
  <c r="O8805" i="1"/>
  <c r="N8805" i="1"/>
  <c r="O8804" i="1"/>
  <c r="N8804" i="1"/>
  <c r="O8803" i="1"/>
  <c r="N8803" i="1"/>
  <c r="O8802" i="1"/>
  <c r="N8802" i="1"/>
  <c r="O8791" i="1"/>
  <c r="N8791" i="1"/>
  <c r="O8787" i="1"/>
  <c r="N8787" i="1"/>
  <c r="O8786" i="1"/>
  <c r="N8786" i="1"/>
  <c r="O8784" i="1"/>
  <c r="N8784" i="1"/>
  <c r="O7799" i="1"/>
  <c r="N7799" i="1"/>
  <c r="O7798" i="1"/>
  <c r="N7798" i="1"/>
  <c r="O7797" i="1"/>
  <c r="N7797" i="1"/>
  <c r="O7796" i="1"/>
  <c r="N7796" i="1"/>
  <c r="O7795" i="1"/>
  <c r="N7795" i="1"/>
  <c r="O7794" i="1"/>
  <c r="N7794" i="1"/>
  <c r="O7792" i="1"/>
  <c r="N7792" i="1"/>
  <c r="O7791" i="1"/>
  <c r="N7791" i="1"/>
  <c r="O7787" i="1"/>
  <c r="N7787" i="1"/>
  <c r="O7785" i="1"/>
  <c r="N7785" i="1"/>
  <c r="O7784" i="1"/>
  <c r="N7784" i="1"/>
  <c r="O7783" i="1"/>
  <c r="N7783" i="1"/>
  <c r="O7782" i="1"/>
  <c r="N7782" i="1"/>
  <c r="O7781" i="1"/>
  <c r="N7781" i="1"/>
  <c r="O7780" i="1"/>
  <c r="N7780" i="1"/>
  <c r="O7779" i="1"/>
  <c r="N7779" i="1"/>
  <c r="O7778" i="1"/>
  <c r="N7778" i="1"/>
  <c r="O7777" i="1"/>
  <c r="N7777" i="1"/>
  <c r="O7776" i="1"/>
  <c r="N7776" i="1"/>
  <c r="O7775" i="1"/>
  <c r="N7775" i="1"/>
  <c r="O7773" i="1"/>
  <c r="N7773" i="1"/>
  <c r="O7772" i="1"/>
  <c r="N7772" i="1"/>
  <c r="O7771" i="1"/>
  <c r="N7771" i="1"/>
  <c r="O7768" i="1"/>
  <c r="N7768" i="1"/>
  <c r="O7767" i="1"/>
  <c r="N7767" i="1"/>
  <c r="O7766" i="1"/>
  <c r="N7766" i="1"/>
  <c r="O7765" i="1"/>
  <c r="N7765" i="1"/>
  <c r="O7764" i="1"/>
  <c r="N7764" i="1"/>
  <c r="O7763" i="1"/>
  <c r="N7763" i="1"/>
  <c r="O7762" i="1"/>
  <c r="N7762" i="1"/>
  <c r="O7761" i="1"/>
  <c r="N7761" i="1"/>
  <c r="O7760" i="1"/>
  <c r="N7760" i="1"/>
  <c r="O7759" i="1"/>
  <c r="N7759" i="1"/>
  <c r="O7758" i="1"/>
  <c r="N7758" i="1"/>
  <c r="O7757" i="1"/>
  <c r="N7757" i="1"/>
  <c r="O7756" i="1"/>
  <c r="N7756" i="1"/>
  <c r="O7755" i="1"/>
  <c r="N7755" i="1"/>
  <c r="O7754" i="1"/>
  <c r="N7754" i="1"/>
  <c r="O7753" i="1"/>
  <c r="N7753" i="1"/>
  <c r="O7751" i="1"/>
  <c r="N7751" i="1"/>
  <c r="O7748" i="1"/>
  <c r="N7748" i="1"/>
  <c r="O7747" i="1"/>
  <c r="N7747" i="1"/>
  <c r="O7746" i="1"/>
  <c r="N7746" i="1"/>
  <c r="O7745" i="1"/>
  <c r="N7745" i="1"/>
  <c r="O7744" i="1"/>
  <c r="N7744" i="1"/>
  <c r="O7743" i="1"/>
  <c r="N7743" i="1"/>
  <c r="O7742" i="1"/>
  <c r="N7742" i="1"/>
  <c r="O7740" i="1"/>
  <c r="N7740" i="1"/>
  <c r="O7738" i="1"/>
  <c r="N7738" i="1"/>
  <c r="O7737" i="1"/>
  <c r="N7737" i="1"/>
  <c r="O7736" i="1"/>
  <c r="N7736" i="1"/>
  <c r="O7734" i="1"/>
  <c r="N7734" i="1"/>
  <c r="O7733" i="1"/>
  <c r="N7733" i="1"/>
  <c r="O7729" i="1"/>
  <c r="N7729" i="1"/>
  <c r="O7728" i="1"/>
  <c r="N7728" i="1"/>
  <c r="O7727" i="1"/>
  <c r="N7727" i="1"/>
  <c r="O7726" i="1"/>
  <c r="N7726" i="1"/>
  <c r="O7722" i="1"/>
  <c r="N7722" i="1"/>
  <c r="O7721" i="1"/>
  <c r="N7721" i="1"/>
  <c r="O7718" i="1"/>
  <c r="N7718" i="1"/>
  <c r="O7717" i="1"/>
  <c r="N7717" i="1"/>
  <c r="O7716" i="1"/>
  <c r="N7716" i="1"/>
  <c r="O7715" i="1"/>
  <c r="N7715" i="1"/>
  <c r="O7712" i="1"/>
  <c r="N7712" i="1"/>
  <c r="O7710" i="1"/>
  <c r="N7710" i="1"/>
  <c r="O7707" i="1"/>
  <c r="N7707" i="1"/>
  <c r="O7704" i="1"/>
  <c r="N7704" i="1"/>
  <c r="O7703" i="1"/>
  <c r="N7703" i="1"/>
  <c r="O7699" i="1"/>
  <c r="N7699" i="1"/>
  <c r="O7697" i="1"/>
  <c r="N7697" i="1"/>
  <c r="O7694" i="1"/>
  <c r="N7694" i="1"/>
  <c r="O7692" i="1"/>
  <c r="N7692" i="1"/>
  <c r="O7690" i="1"/>
  <c r="N7690" i="1"/>
  <c r="O7688" i="1"/>
  <c r="N7688" i="1"/>
  <c r="O7685" i="1"/>
  <c r="N7685" i="1"/>
  <c r="O7684" i="1"/>
  <c r="N7684" i="1"/>
  <c r="O7681" i="1"/>
  <c r="N7681" i="1"/>
  <c r="O7679" i="1"/>
  <c r="N7679" i="1"/>
  <c r="O7676" i="1"/>
  <c r="N7676" i="1"/>
  <c r="O7674" i="1"/>
  <c r="N7674" i="1"/>
  <c r="O7673" i="1"/>
  <c r="N7673" i="1"/>
  <c r="O7672" i="1"/>
  <c r="N7672" i="1"/>
  <c r="O7671" i="1"/>
  <c r="N7671" i="1"/>
  <c r="O7670" i="1"/>
  <c r="N7670" i="1"/>
  <c r="O7669" i="1"/>
  <c r="N7669" i="1"/>
  <c r="O7668" i="1"/>
  <c r="N7668" i="1"/>
  <c r="O7665" i="1"/>
  <c r="N7665" i="1"/>
  <c r="O7663" i="1"/>
  <c r="N7663" i="1"/>
  <c r="O7661" i="1"/>
  <c r="N7661" i="1"/>
  <c r="O7660" i="1"/>
  <c r="N7660" i="1"/>
  <c r="O7659" i="1"/>
  <c r="N7659" i="1"/>
  <c r="O7658" i="1"/>
  <c r="N7658" i="1"/>
  <c r="O7657" i="1"/>
  <c r="N7657" i="1"/>
  <c r="O7656" i="1"/>
  <c r="N7656" i="1"/>
  <c r="O7654" i="1"/>
  <c r="N7654" i="1"/>
  <c r="O7653" i="1"/>
  <c r="N7653" i="1"/>
  <c r="O7652" i="1"/>
  <c r="N7652" i="1"/>
  <c r="O7651" i="1"/>
  <c r="N7651" i="1"/>
  <c r="O7650" i="1"/>
  <c r="N7650" i="1"/>
  <c r="O7649" i="1"/>
  <c r="N7649" i="1"/>
  <c r="O7648" i="1"/>
  <c r="N7648" i="1"/>
  <c r="O7647" i="1"/>
  <c r="N7647" i="1"/>
  <c r="O7646" i="1"/>
  <c r="N7646" i="1"/>
  <c r="O7645" i="1"/>
  <c r="N7645" i="1"/>
  <c r="O7644" i="1"/>
  <c r="N7644" i="1"/>
  <c r="O7643" i="1"/>
  <c r="N7643" i="1"/>
  <c r="O7642" i="1"/>
  <c r="N7642" i="1"/>
  <c r="O7641" i="1"/>
  <c r="N7641" i="1"/>
  <c r="O7640" i="1"/>
  <c r="N7640" i="1"/>
  <c r="O7639" i="1"/>
  <c r="N7639" i="1"/>
  <c r="O7638" i="1"/>
  <c r="N7638" i="1"/>
  <c r="O7637" i="1"/>
  <c r="N7637" i="1"/>
  <c r="O7635" i="1"/>
  <c r="N7635" i="1"/>
  <c r="O7634" i="1"/>
  <c r="N7634" i="1"/>
  <c r="O7633" i="1"/>
  <c r="N7633" i="1"/>
  <c r="O7631" i="1"/>
  <c r="N7631" i="1"/>
  <c r="O7629" i="1"/>
  <c r="N7629" i="1"/>
  <c r="O7626" i="1"/>
  <c r="N7626" i="1"/>
  <c r="O7622" i="1"/>
  <c r="N7622" i="1"/>
  <c r="O7619" i="1"/>
  <c r="N7619" i="1"/>
  <c r="O7618" i="1"/>
  <c r="N7618" i="1"/>
  <c r="O7613" i="1"/>
  <c r="N7613" i="1"/>
  <c r="O7611" i="1"/>
  <c r="N7611" i="1"/>
  <c r="O7608" i="1"/>
  <c r="N7608" i="1"/>
  <c r="O7605" i="1"/>
  <c r="N7605" i="1"/>
  <c r="O7595" i="1"/>
  <c r="N7595" i="1"/>
  <c r="O7594" i="1"/>
  <c r="N7594" i="1"/>
  <c r="O7590" i="1"/>
  <c r="N7590" i="1"/>
  <c r="O7589" i="1"/>
  <c r="N7589" i="1"/>
  <c r="O7583" i="1"/>
  <c r="N7583" i="1"/>
  <c r="O7579" i="1"/>
  <c r="N7579" i="1"/>
  <c r="O7578" i="1"/>
  <c r="N7578" i="1"/>
  <c r="O7575" i="1"/>
  <c r="N7575" i="1"/>
  <c r="O7570" i="1"/>
  <c r="N7570" i="1"/>
  <c r="O7568" i="1"/>
  <c r="N7568" i="1"/>
  <c r="O7565" i="1"/>
  <c r="N7565" i="1"/>
  <c r="O7559" i="1"/>
  <c r="N7559" i="1"/>
  <c r="O7554" i="1"/>
  <c r="N7554" i="1"/>
  <c r="O7542" i="1"/>
  <c r="N7542" i="1"/>
  <c r="O7541" i="1"/>
  <c r="N7541" i="1"/>
  <c r="O7537" i="1"/>
  <c r="N7537" i="1"/>
  <c r="O7535" i="1"/>
  <c r="N7535" i="1"/>
  <c r="O7533" i="1"/>
  <c r="N7533" i="1"/>
  <c r="O7532" i="1"/>
  <c r="N7532" i="1"/>
  <c r="O7531" i="1"/>
  <c r="N7531" i="1"/>
  <c r="O7530" i="1"/>
  <c r="N7530" i="1"/>
  <c r="O7529" i="1"/>
  <c r="N7529" i="1"/>
  <c r="O7528" i="1"/>
  <c r="N7528" i="1"/>
  <c r="O7527" i="1"/>
  <c r="N7527" i="1"/>
  <c r="O7526" i="1"/>
  <c r="N7526" i="1"/>
  <c r="O7525" i="1"/>
  <c r="N7525" i="1"/>
  <c r="O7523" i="1"/>
  <c r="N7523" i="1"/>
  <c r="O7521" i="1"/>
  <c r="N7521" i="1"/>
  <c r="O7518" i="1"/>
  <c r="N7518" i="1"/>
  <c r="O7517" i="1"/>
  <c r="N7517" i="1"/>
  <c r="O7516" i="1"/>
  <c r="N7516" i="1"/>
  <c r="O7513" i="1"/>
  <c r="N7513" i="1"/>
  <c r="O7508" i="1"/>
  <c r="N7508" i="1"/>
  <c r="O7498" i="1"/>
  <c r="N7498" i="1"/>
  <c r="O7497" i="1"/>
  <c r="N7497" i="1"/>
  <c r="O7495" i="1"/>
  <c r="N7495" i="1"/>
  <c r="O7493" i="1"/>
  <c r="N7493" i="1"/>
  <c r="O7490" i="1"/>
  <c r="N7490" i="1"/>
  <c r="O7473" i="1"/>
  <c r="N7473" i="1"/>
  <c r="O7468" i="1"/>
  <c r="N7468" i="1"/>
  <c r="O7464" i="1"/>
  <c r="N7464" i="1"/>
  <c r="O7463" i="1"/>
  <c r="N7463" i="1"/>
  <c r="O7462" i="1"/>
  <c r="N7462" i="1"/>
  <c r="O7461" i="1"/>
  <c r="N7461" i="1"/>
  <c r="O7460" i="1"/>
  <c r="N7460" i="1"/>
  <c r="O7456" i="1"/>
  <c r="N7456" i="1"/>
  <c r="O7453" i="1"/>
  <c r="N7453" i="1"/>
  <c r="O7452" i="1"/>
  <c r="N7452" i="1"/>
  <c r="O7451" i="1"/>
  <c r="N7451" i="1"/>
  <c r="O7443" i="1"/>
  <c r="N7443" i="1"/>
  <c r="O7435" i="1"/>
  <c r="N7435" i="1"/>
  <c r="O7434" i="1"/>
  <c r="N7434" i="1"/>
  <c r="O7433" i="1"/>
  <c r="N7433" i="1"/>
  <c r="O7432" i="1"/>
  <c r="N7432" i="1"/>
  <c r="O7430" i="1"/>
  <c r="N7430" i="1"/>
  <c r="O7429" i="1"/>
  <c r="N7429" i="1"/>
  <c r="O7428" i="1"/>
  <c r="N7428" i="1"/>
  <c r="O7425" i="1"/>
  <c r="N7425" i="1"/>
  <c r="O7421" i="1"/>
  <c r="N7421" i="1"/>
  <c r="O7419" i="1"/>
  <c r="N7419" i="1"/>
  <c r="O7416" i="1"/>
  <c r="N7416" i="1"/>
  <c r="O7415" i="1"/>
  <c r="N7415" i="1"/>
  <c r="O7412" i="1"/>
  <c r="N7412" i="1"/>
  <c r="O7406" i="1"/>
  <c r="N7406" i="1"/>
  <c r="O7405" i="1"/>
  <c r="N7405" i="1"/>
  <c r="O7404" i="1"/>
  <c r="N7404" i="1"/>
  <c r="O7402" i="1"/>
  <c r="N7402" i="1"/>
  <c r="O7393" i="1"/>
  <c r="N7393" i="1"/>
  <c r="O7392" i="1"/>
  <c r="N7392" i="1"/>
  <c r="O7390" i="1"/>
  <c r="N7390" i="1"/>
  <c r="O7384" i="1"/>
  <c r="N7384" i="1"/>
  <c r="O7383" i="1"/>
  <c r="N7383" i="1"/>
  <c r="O7380" i="1"/>
  <c r="N7380" i="1"/>
  <c r="O7376" i="1"/>
  <c r="N7376" i="1"/>
  <c r="O7375" i="1"/>
  <c r="N7375" i="1"/>
  <c r="O7374" i="1"/>
  <c r="N7374" i="1"/>
  <c r="O7373" i="1"/>
  <c r="N7373" i="1"/>
  <c r="O7372" i="1"/>
  <c r="N7372" i="1"/>
  <c r="O7371" i="1"/>
  <c r="N7371" i="1"/>
  <c r="O7369" i="1"/>
  <c r="N7369" i="1"/>
  <c r="O7368" i="1"/>
  <c r="N7368" i="1"/>
  <c r="O7367" i="1"/>
  <c r="N7367" i="1"/>
  <c r="O7366" i="1"/>
  <c r="N7366" i="1"/>
  <c r="O7362" i="1"/>
  <c r="N7362" i="1"/>
  <c r="O7361" i="1"/>
  <c r="N7361" i="1"/>
  <c r="O7358" i="1"/>
  <c r="N7358" i="1"/>
  <c r="O7353" i="1"/>
  <c r="N7353" i="1"/>
  <c r="O7352" i="1"/>
  <c r="N7352" i="1"/>
  <c r="O7346" i="1"/>
  <c r="N7346" i="1"/>
  <c r="O7345" i="1"/>
  <c r="N7345" i="1"/>
  <c r="O7344" i="1"/>
  <c r="N7344" i="1"/>
  <c r="O7343" i="1"/>
  <c r="N7343" i="1"/>
  <c r="O7342" i="1"/>
  <c r="N7342" i="1"/>
  <c r="O7334" i="1"/>
  <c r="N7334" i="1"/>
  <c r="O7332" i="1"/>
  <c r="N7332" i="1"/>
  <c r="O7330" i="1"/>
  <c r="N7330" i="1"/>
  <c r="O7326" i="1"/>
  <c r="N7326" i="1"/>
  <c r="O7324" i="1"/>
  <c r="N7324" i="1"/>
  <c r="O7322" i="1"/>
  <c r="N7322" i="1"/>
  <c r="O7319" i="1"/>
  <c r="N7319" i="1"/>
  <c r="O7317" i="1"/>
  <c r="N7317" i="1"/>
  <c r="O7314" i="1"/>
  <c r="N7314" i="1"/>
  <c r="O7306" i="1"/>
  <c r="N7306" i="1"/>
  <c r="O7305" i="1"/>
  <c r="N7305" i="1"/>
  <c r="O7299" i="1"/>
  <c r="N7299" i="1"/>
  <c r="O7298" i="1"/>
  <c r="N7298" i="1"/>
  <c r="O7297" i="1"/>
  <c r="N7297" i="1"/>
  <c r="O7295" i="1"/>
  <c r="N7295" i="1"/>
  <c r="O7294" i="1"/>
  <c r="N7294" i="1"/>
  <c r="O7293" i="1"/>
  <c r="N7293" i="1"/>
  <c r="O7288" i="1"/>
  <c r="N7288" i="1"/>
  <c r="O7284" i="1"/>
  <c r="N7284" i="1"/>
  <c r="O7281" i="1"/>
  <c r="N7281" i="1"/>
  <c r="O7280" i="1"/>
  <c r="N7280" i="1"/>
  <c r="O7275" i="1"/>
  <c r="N7275" i="1"/>
  <c r="O7274" i="1"/>
  <c r="N7274" i="1"/>
  <c r="O7273" i="1"/>
  <c r="N7273" i="1"/>
  <c r="O7272" i="1"/>
  <c r="N7272" i="1"/>
  <c r="O7271" i="1"/>
  <c r="N7271" i="1"/>
  <c r="O7270" i="1"/>
  <c r="N7270" i="1"/>
  <c r="O7269" i="1"/>
  <c r="N7269" i="1"/>
  <c r="O7267" i="1"/>
  <c r="N7267" i="1"/>
  <c r="O7266" i="1"/>
  <c r="N7266" i="1"/>
  <c r="O7265" i="1"/>
  <c r="N7265" i="1"/>
  <c r="O7264" i="1"/>
  <c r="N7264" i="1"/>
  <c r="O7261" i="1"/>
  <c r="N7261" i="1"/>
  <c r="O7258" i="1"/>
  <c r="N7258" i="1"/>
  <c r="O7255" i="1"/>
  <c r="N7255" i="1"/>
  <c r="O7252" i="1"/>
  <c r="N7252" i="1"/>
  <c r="O7251" i="1"/>
  <c r="N7251" i="1"/>
  <c r="O7250" i="1"/>
  <c r="N7250" i="1"/>
  <c r="O7249" i="1"/>
  <c r="N7249" i="1"/>
  <c r="O7248" i="1"/>
  <c r="N7248" i="1"/>
  <c r="O7247" i="1"/>
  <c r="N7247" i="1"/>
  <c r="O7246" i="1"/>
  <c r="N7246" i="1"/>
  <c r="O7245" i="1"/>
  <c r="N7245" i="1"/>
  <c r="O7244" i="1"/>
  <c r="N7244" i="1"/>
  <c r="O7242" i="1"/>
  <c r="N7242" i="1"/>
  <c r="O7241" i="1"/>
  <c r="N7241" i="1"/>
  <c r="O7239" i="1"/>
  <c r="N7239" i="1"/>
  <c r="O7238" i="1"/>
  <c r="N7238" i="1"/>
  <c r="O7237" i="1"/>
  <c r="N7237" i="1"/>
  <c r="O7236" i="1"/>
  <c r="N7236" i="1"/>
  <c r="O7235" i="1"/>
  <c r="N7235" i="1"/>
  <c r="O7234" i="1"/>
  <c r="N7234" i="1"/>
  <c r="O7233" i="1"/>
  <c r="N7233" i="1"/>
  <c r="O7232" i="1"/>
  <c r="N7232" i="1"/>
  <c r="O7231" i="1"/>
  <c r="N7231" i="1"/>
  <c r="O7230" i="1"/>
  <c r="N7230" i="1"/>
  <c r="O7229" i="1"/>
  <c r="N7229" i="1"/>
  <c r="O7228" i="1"/>
  <c r="N7228" i="1"/>
  <c r="O7227" i="1"/>
  <c r="N7227" i="1"/>
  <c r="O7226" i="1"/>
  <c r="N7226" i="1"/>
  <c r="O7225" i="1"/>
  <c r="N7225" i="1"/>
  <c r="O7224" i="1"/>
  <c r="N7224" i="1"/>
  <c r="O7221" i="1"/>
  <c r="N7221" i="1"/>
  <c r="O7218" i="1"/>
  <c r="N7218" i="1"/>
  <c r="O6913" i="1"/>
  <c r="N6913" i="1"/>
  <c r="O6908" i="1"/>
  <c r="N6908" i="1"/>
  <c r="O6907" i="1"/>
  <c r="N6907" i="1"/>
  <c r="O6904" i="1"/>
  <c r="N6904" i="1"/>
  <c r="O6902" i="1"/>
  <c r="N6902" i="1"/>
  <c r="O6894" i="1"/>
  <c r="N6894" i="1"/>
  <c r="O6893" i="1"/>
  <c r="N6893" i="1"/>
  <c r="O6892" i="1"/>
  <c r="N6892" i="1"/>
  <c r="O6884" i="1"/>
  <c r="N6884" i="1"/>
  <c r="O6881" i="1"/>
  <c r="N6881" i="1"/>
  <c r="O6878" i="1"/>
  <c r="N6878" i="1"/>
  <c r="O6869" i="1"/>
  <c r="N6869" i="1"/>
  <c r="O6862" i="1"/>
  <c r="N6862" i="1"/>
  <c r="O6859" i="1"/>
  <c r="N6859" i="1"/>
  <c r="O6856" i="1"/>
  <c r="N6856" i="1"/>
  <c r="O6853" i="1"/>
  <c r="N6853" i="1"/>
  <c r="O6852" i="1"/>
  <c r="N6852" i="1"/>
  <c r="O6850" i="1"/>
  <c r="N6850" i="1"/>
  <c r="O6847" i="1"/>
  <c r="N6847" i="1"/>
  <c r="O6845" i="1"/>
  <c r="N6845" i="1"/>
  <c r="O6843" i="1"/>
  <c r="N6843" i="1"/>
  <c r="O6832" i="1"/>
  <c r="N6832" i="1"/>
  <c r="O6816" i="1"/>
  <c r="N6816" i="1"/>
  <c r="O6815" i="1"/>
  <c r="N6815" i="1"/>
  <c r="O6813" i="1"/>
  <c r="N6813" i="1"/>
  <c r="O6806" i="1"/>
  <c r="N6806" i="1"/>
  <c r="O6805" i="1"/>
  <c r="N6805" i="1"/>
  <c r="O6798" i="1"/>
  <c r="N6798" i="1"/>
  <c r="O6459" i="1"/>
  <c r="N6459" i="1"/>
  <c r="O6454" i="1"/>
  <c r="N6454" i="1"/>
  <c r="O6451" i="1"/>
  <c r="N6451" i="1"/>
  <c r="O6450" i="1"/>
  <c r="N6450" i="1"/>
  <c r="O6449" i="1"/>
  <c r="N6449" i="1"/>
  <c r="O6448" i="1"/>
  <c r="N6448" i="1"/>
  <c r="O6447" i="1"/>
  <c r="N6447" i="1"/>
  <c r="O6445" i="1"/>
  <c r="N6445" i="1"/>
  <c r="O6442" i="1"/>
  <c r="N6442" i="1"/>
  <c r="O6441" i="1"/>
  <c r="N6441" i="1"/>
  <c r="O6440" i="1"/>
  <c r="N6440" i="1"/>
  <c r="O6439" i="1"/>
  <c r="N6439" i="1"/>
  <c r="O6434" i="1"/>
  <c r="N6434" i="1"/>
  <c r="O6433" i="1"/>
  <c r="N6433" i="1"/>
  <c r="O6425" i="1"/>
  <c r="N6425" i="1"/>
  <c r="O6421" i="1"/>
  <c r="N6421" i="1"/>
  <c r="O6408" i="1"/>
  <c r="N6408" i="1"/>
  <c r="O6400" i="1"/>
  <c r="N6400" i="1"/>
  <c r="O6398" i="1"/>
  <c r="N6398" i="1"/>
  <c r="O6397" i="1"/>
  <c r="N6397" i="1"/>
  <c r="O6396" i="1"/>
  <c r="N6396" i="1"/>
  <c r="O6395" i="1"/>
  <c r="N6395" i="1"/>
  <c r="O6390" i="1"/>
  <c r="N6390" i="1"/>
  <c r="O6389" i="1"/>
  <c r="N6389" i="1"/>
  <c r="O6388" i="1"/>
  <c r="N6388" i="1"/>
  <c r="O6384" i="1"/>
  <c r="N6384" i="1"/>
  <c r="O6382" i="1"/>
  <c r="N6382" i="1"/>
  <c r="O6381" i="1"/>
  <c r="N6381" i="1"/>
  <c r="O6380" i="1"/>
  <c r="N6380" i="1"/>
  <c r="O6379" i="1"/>
  <c r="N6379" i="1"/>
  <c r="O6374" i="1"/>
  <c r="N6374" i="1"/>
  <c r="O6371" i="1"/>
  <c r="N6371" i="1"/>
  <c r="O6370" i="1"/>
  <c r="N6370" i="1"/>
  <c r="O6369" i="1"/>
  <c r="N6369" i="1"/>
  <c r="O6368" i="1"/>
  <c r="N6368" i="1"/>
  <c r="O6367" i="1"/>
  <c r="N6367" i="1"/>
  <c r="O6366" i="1"/>
  <c r="N6366" i="1"/>
  <c r="O6365" i="1"/>
  <c r="N6365" i="1"/>
  <c r="O6364" i="1"/>
  <c r="N6364" i="1"/>
  <c r="O6363" i="1"/>
  <c r="N6363" i="1"/>
  <c r="O6362" i="1"/>
  <c r="N6362" i="1"/>
  <c r="O6361" i="1"/>
  <c r="N6361" i="1"/>
  <c r="O6360" i="1"/>
  <c r="N6360" i="1"/>
  <c r="O6359" i="1"/>
  <c r="N6359" i="1"/>
  <c r="O6357" i="1"/>
  <c r="N6357" i="1"/>
  <c r="O6356" i="1"/>
  <c r="N6356" i="1"/>
  <c r="O6344" i="1"/>
  <c r="N6344" i="1"/>
  <c r="O6343" i="1"/>
  <c r="N6343" i="1"/>
  <c r="O6342" i="1"/>
  <c r="N6342" i="1"/>
  <c r="O6341" i="1"/>
  <c r="N6341" i="1"/>
  <c r="O6340" i="1"/>
  <c r="N6340" i="1"/>
  <c r="O6339" i="1"/>
  <c r="N6339" i="1"/>
  <c r="O6335" i="1"/>
  <c r="N6335" i="1"/>
  <c r="O6334" i="1"/>
  <c r="N6334" i="1"/>
  <c r="O6332" i="1"/>
  <c r="N6332" i="1"/>
  <c r="O6331" i="1"/>
  <c r="N6331" i="1"/>
  <c r="O6330" i="1"/>
  <c r="N6330" i="1"/>
  <c r="O6329" i="1"/>
  <c r="N6329" i="1"/>
  <c r="O6328" i="1"/>
  <c r="N6328" i="1"/>
  <c r="O6323" i="1"/>
  <c r="N6323" i="1"/>
  <c r="O6322" i="1"/>
  <c r="N6322" i="1"/>
  <c r="O6320" i="1"/>
  <c r="N6320" i="1"/>
  <c r="O6319" i="1"/>
  <c r="N6319" i="1"/>
  <c r="O6318" i="1"/>
  <c r="N6318" i="1"/>
  <c r="O6317" i="1"/>
  <c r="N6317" i="1"/>
  <c r="O6316" i="1"/>
  <c r="N6316" i="1"/>
  <c r="O6313" i="1"/>
  <c r="N6313" i="1"/>
  <c r="O6312" i="1"/>
  <c r="N6312" i="1"/>
  <c r="O6311" i="1"/>
  <c r="N6311" i="1"/>
  <c r="O6309" i="1"/>
  <c r="N6309" i="1"/>
  <c r="O6304" i="1"/>
  <c r="N6304" i="1"/>
  <c r="O6303" i="1"/>
  <c r="N6303" i="1"/>
  <c r="O6302" i="1"/>
  <c r="N6302" i="1"/>
  <c r="O6301" i="1"/>
  <c r="N6301" i="1"/>
  <c r="O6300" i="1"/>
  <c r="N6300" i="1"/>
  <c r="O6298" i="1"/>
  <c r="N6298" i="1"/>
  <c r="O6292" i="1"/>
  <c r="N6292" i="1"/>
  <c r="O6286" i="1"/>
  <c r="N6286" i="1"/>
  <c r="O6285" i="1"/>
  <c r="N6285" i="1"/>
  <c r="O6284" i="1"/>
  <c r="N6284" i="1"/>
  <c r="O6282" i="1"/>
  <c r="N6282" i="1"/>
  <c r="O6276" i="1"/>
  <c r="N6276" i="1"/>
  <c r="O6153" i="1"/>
  <c r="N6153" i="1"/>
  <c r="O6152" i="1"/>
  <c r="N6152" i="1"/>
  <c r="O6151" i="1"/>
  <c r="N6151" i="1"/>
  <c r="O6148" i="1"/>
  <c r="N6148" i="1"/>
  <c r="O6147" i="1"/>
  <c r="N6147" i="1"/>
  <c r="O6145" i="1"/>
  <c r="N6145" i="1"/>
  <c r="O6144" i="1"/>
  <c r="N6144" i="1"/>
  <c r="O6142" i="1"/>
  <c r="N6142" i="1"/>
  <c r="O6141" i="1"/>
  <c r="N6141" i="1"/>
  <c r="O6140" i="1"/>
  <c r="N6140" i="1"/>
  <c r="O6136" i="1"/>
  <c r="N6136" i="1"/>
  <c r="O6135" i="1"/>
  <c r="N6135" i="1"/>
  <c r="O6134" i="1"/>
  <c r="N6134" i="1"/>
  <c r="O6133" i="1"/>
  <c r="N6133" i="1"/>
  <c r="O6132" i="1"/>
  <c r="N6132" i="1"/>
  <c r="O6131" i="1"/>
  <c r="N6131" i="1"/>
  <c r="O6130" i="1"/>
  <c r="N6130" i="1"/>
  <c r="O6128" i="1"/>
  <c r="N6128" i="1"/>
  <c r="O6127" i="1"/>
  <c r="N6127" i="1"/>
  <c r="O6124" i="1"/>
  <c r="N6124" i="1"/>
  <c r="O6116" i="1"/>
  <c r="N6116" i="1"/>
  <c r="O6112" i="1"/>
  <c r="N6112" i="1"/>
  <c r="O6110" i="1"/>
  <c r="N6110" i="1"/>
  <c r="O6108" i="1"/>
  <c r="N6108" i="1"/>
  <c r="O6105" i="1"/>
  <c r="N6105" i="1"/>
  <c r="O6104" i="1"/>
  <c r="N6104" i="1"/>
  <c r="O6103" i="1"/>
  <c r="N6103" i="1"/>
  <c r="O6102" i="1"/>
  <c r="N6102" i="1"/>
  <c r="O6101" i="1"/>
  <c r="N6101" i="1"/>
  <c r="O6095" i="1"/>
  <c r="N6095" i="1"/>
  <c r="O6091" i="1"/>
  <c r="N6091" i="1"/>
  <c r="O6078" i="1"/>
  <c r="N6078" i="1"/>
  <c r="O6077" i="1"/>
  <c r="N6077" i="1"/>
  <c r="O6071" i="1"/>
  <c r="N6071" i="1"/>
  <c r="O6070" i="1"/>
  <c r="N6070" i="1"/>
  <c r="O6068" i="1"/>
  <c r="N6068" i="1"/>
  <c r="O6057" i="1"/>
  <c r="N6057" i="1"/>
  <c r="O6055" i="1"/>
  <c r="N6055" i="1"/>
  <c r="O6043" i="1"/>
  <c r="N6043" i="1"/>
  <c r="O6042" i="1"/>
  <c r="N6042" i="1"/>
  <c r="O6041" i="1"/>
  <c r="N6041" i="1"/>
  <c r="O6035" i="1"/>
  <c r="N6035" i="1"/>
  <c r="O6034" i="1"/>
  <c r="N6034" i="1"/>
  <c r="O6033" i="1"/>
  <c r="N6033" i="1"/>
  <c r="O6030" i="1"/>
  <c r="N6030" i="1"/>
  <c r="O6029" i="1"/>
  <c r="N6029" i="1"/>
  <c r="O6027" i="1"/>
  <c r="N6027" i="1"/>
  <c r="O6020" i="1"/>
  <c r="N6020" i="1"/>
  <c r="O6019" i="1"/>
  <c r="N6019" i="1"/>
  <c r="O6015" i="1"/>
  <c r="N6015" i="1"/>
  <c r="O6013" i="1"/>
  <c r="N6013" i="1"/>
  <c r="O6012" i="1"/>
  <c r="N6012" i="1"/>
  <c r="O6009" i="1"/>
  <c r="N6009" i="1"/>
  <c r="O6008" i="1"/>
  <c r="N6008" i="1"/>
  <c r="O6007" i="1"/>
  <c r="N6007" i="1"/>
  <c r="O6004" i="1"/>
  <c r="N6004" i="1"/>
  <c r="O6003" i="1"/>
  <c r="N6003" i="1"/>
  <c r="O6002" i="1"/>
  <c r="N6002" i="1"/>
  <c r="O6001" i="1"/>
  <c r="N6001" i="1"/>
  <c r="O5999" i="1"/>
  <c r="N5999" i="1"/>
  <c r="O5998" i="1"/>
  <c r="N5998" i="1"/>
  <c r="O5997" i="1"/>
  <c r="N5997" i="1"/>
  <c r="O5989" i="1"/>
  <c r="N5989" i="1"/>
  <c r="O5985" i="1"/>
  <c r="N5985" i="1"/>
  <c r="O5984" i="1"/>
  <c r="N5984" i="1"/>
  <c r="O5983" i="1"/>
  <c r="N5983" i="1"/>
  <c r="O5982" i="1"/>
  <c r="N5982" i="1"/>
  <c r="O5981" i="1"/>
  <c r="N5981" i="1"/>
  <c r="O5978" i="1"/>
  <c r="N5978" i="1"/>
  <c r="O5977" i="1"/>
  <c r="N5977" i="1"/>
  <c r="O5976" i="1"/>
  <c r="N5976" i="1"/>
  <c r="O5975" i="1"/>
  <c r="N5975" i="1"/>
  <c r="O5974" i="1"/>
  <c r="N5974" i="1"/>
  <c r="O5971" i="1"/>
  <c r="N5971" i="1"/>
  <c r="O5970" i="1"/>
  <c r="N5970" i="1"/>
  <c r="O5968" i="1"/>
  <c r="N5968" i="1"/>
  <c r="O5967" i="1"/>
  <c r="N5967" i="1"/>
  <c r="O5966" i="1"/>
  <c r="N5966" i="1"/>
  <c r="O5965" i="1"/>
  <c r="N5965" i="1"/>
  <c r="O5963" i="1"/>
  <c r="N5963" i="1"/>
  <c r="O5959" i="1"/>
  <c r="N5959" i="1"/>
  <c r="O5671" i="1"/>
  <c r="N5671" i="1"/>
  <c r="O5670" i="1"/>
  <c r="N5670" i="1"/>
  <c r="O5665" i="1"/>
  <c r="N5665" i="1"/>
  <c r="O5664" i="1"/>
  <c r="N5664" i="1"/>
  <c r="O5661" i="1"/>
  <c r="N5661" i="1"/>
  <c r="O5660" i="1"/>
  <c r="N5660" i="1"/>
  <c r="O5659" i="1"/>
  <c r="N5659" i="1"/>
  <c r="O5652" i="1"/>
  <c r="N5652" i="1"/>
  <c r="O5651" i="1"/>
  <c r="N5651" i="1"/>
  <c r="O5649" i="1"/>
  <c r="N5649" i="1"/>
  <c r="O5648" i="1"/>
  <c r="N5648" i="1"/>
  <c r="O5646" i="1"/>
  <c r="N5646" i="1"/>
  <c r="O5644" i="1"/>
  <c r="N5644" i="1"/>
  <c r="O5641" i="1"/>
  <c r="N5641" i="1"/>
  <c r="O5639" i="1"/>
  <c r="N5639" i="1"/>
  <c r="O5635" i="1"/>
  <c r="N5635" i="1"/>
  <c r="O5634" i="1"/>
  <c r="N5634" i="1"/>
  <c r="O5632" i="1"/>
  <c r="N5632" i="1"/>
  <c r="O5631" i="1"/>
  <c r="N5631" i="1"/>
  <c r="O5629" i="1"/>
  <c r="N5629" i="1"/>
  <c r="O5626" i="1"/>
  <c r="N5626" i="1"/>
  <c r="O5624" i="1"/>
  <c r="N5624" i="1"/>
  <c r="O5623" i="1"/>
  <c r="N5623" i="1"/>
  <c r="O5622" i="1"/>
  <c r="N5622" i="1"/>
  <c r="O5621" i="1"/>
  <c r="N5621" i="1"/>
  <c r="O5620" i="1"/>
  <c r="N5620" i="1"/>
  <c r="O5617" i="1"/>
  <c r="N5617" i="1"/>
  <c r="O5616" i="1"/>
  <c r="N5616" i="1"/>
  <c r="O5615" i="1"/>
  <c r="N5615" i="1"/>
  <c r="O5614" i="1"/>
  <c r="N5614" i="1"/>
  <c r="O5613" i="1"/>
  <c r="N5613" i="1"/>
  <c r="O5611" i="1"/>
  <c r="N5611" i="1"/>
  <c r="O5610" i="1"/>
  <c r="N5610" i="1"/>
  <c r="O5609" i="1"/>
  <c r="N5609" i="1"/>
  <c r="O5608" i="1"/>
  <c r="N5608" i="1"/>
  <c r="O5607" i="1"/>
  <c r="N5607" i="1"/>
  <c r="O5606" i="1"/>
  <c r="N5606" i="1"/>
  <c r="O5604" i="1"/>
  <c r="N5604" i="1"/>
  <c r="O5603" i="1"/>
  <c r="N5603" i="1"/>
  <c r="O5602" i="1"/>
  <c r="N5602" i="1"/>
  <c r="O5601" i="1"/>
  <c r="N5601" i="1"/>
  <c r="O5600" i="1"/>
  <c r="N5600" i="1"/>
  <c r="O5599" i="1"/>
  <c r="N5599" i="1"/>
  <c r="O5598" i="1"/>
  <c r="N5598" i="1"/>
  <c r="O5597" i="1"/>
  <c r="N5597" i="1"/>
  <c r="O5596" i="1"/>
  <c r="N5596" i="1"/>
  <c r="O5595" i="1"/>
  <c r="N5595" i="1"/>
  <c r="O5594" i="1"/>
  <c r="N5594" i="1"/>
  <c r="O5593" i="1"/>
  <c r="N5593" i="1"/>
  <c r="O5592" i="1"/>
  <c r="N5592" i="1"/>
  <c r="O5591" i="1"/>
  <c r="N5591" i="1"/>
  <c r="O5590" i="1"/>
  <c r="N5590" i="1"/>
  <c r="O5589" i="1"/>
  <c r="N5589" i="1"/>
  <c r="O5588" i="1"/>
  <c r="N5588" i="1"/>
  <c r="O5587" i="1"/>
  <c r="N5587" i="1"/>
  <c r="O5585" i="1"/>
  <c r="N5585" i="1"/>
  <c r="O5584" i="1"/>
  <c r="N5584" i="1"/>
  <c r="O5583" i="1"/>
  <c r="N5583" i="1"/>
  <c r="O5582" i="1"/>
  <c r="N5582" i="1"/>
  <c r="O5581" i="1"/>
  <c r="N5581" i="1"/>
  <c r="O5578" i="1"/>
  <c r="N5578" i="1"/>
  <c r="O5577" i="1"/>
  <c r="N5577" i="1"/>
  <c r="O5572" i="1"/>
  <c r="N5572" i="1"/>
  <c r="O5568" i="1"/>
  <c r="N5568" i="1"/>
  <c r="O5564" i="1"/>
  <c r="N5564" i="1"/>
  <c r="O5563" i="1"/>
  <c r="N5563" i="1"/>
  <c r="O5560" i="1"/>
  <c r="N5560" i="1"/>
  <c r="O5559" i="1"/>
  <c r="N5559" i="1"/>
  <c r="O5558" i="1"/>
  <c r="N5558" i="1"/>
  <c r="O5557" i="1"/>
  <c r="N5557" i="1"/>
  <c r="O5554" i="1"/>
  <c r="N5554" i="1"/>
  <c r="O5551" i="1"/>
  <c r="N5551" i="1"/>
  <c r="O5550" i="1"/>
  <c r="N5550" i="1"/>
  <c r="O5547" i="1"/>
  <c r="N5547" i="1"/>
  <c r="O5546" i="1"/>
  <c r="N5546" i="1"/>
  <c r="O5545" i="1"/>
  <c r="N5545" i="1"/>
  <c r="O5544" i="1"/>
  <c r="N5544" i="1"/>
  <c r="O5543" i="1"/>
  <c r="N5543" i="1"/>
  <c r="O5542" i="1"/>
  <c r="N5542" i="1"/>
  <c r="O5538" i="1"/>
  <c r="N5538" i="1"/>
  <c r="O5536" i="1"/>
  <c r="N5536" i="1"/>
  <c r="O5531" i="1"/>
  <c r="N5531" i="1"/>
  <c r="O5528" i="1"/>
  <c r="N5528" i="1"/>
  <c r="O5521" i="1"/>
  <c r="N5521" i="1"/>
  <c r="O5516" i="1"/>
  <c r="N5516" i="1"/>
  <c r="O5505" i="1"/>
  <c r="N5505" i="1"/>
  <c r="O5502" i="1"/>
  <c r="N5502" i="1"/>
  <c r="O5500" i="1"/>
  <c r="N5500" i="1"/>
  <c r="O5499" i="1"/>
  <c r="N5499" i="1"/>
  <c r="O5498" i="1"/>
  <c r="N5498" i="1"/>
  <c r="O5497" i="1"/>
  <c r="N5497" i="1"/>
  <c r="O5495" i="1"/>
  <c r="N5495" i="1"/>
  <c r="O5494" i="1"/>
  <c r="N5494" i="1"/>
  <c r="O5493" i="1"/>
  <c r="N5493" i="1"/>
  <c r="O5492" i="1"/>
  <c r="N5492" i="1"/>
  <c r="O5491" i="1"/>
  <c r="N5491" i="1"/>
  <c r="O5490" i="1"/>
  <c r="N5490" i="1"/>
  <c r="O5489" i="1"/>
  <c r="N5489" i="1"/>
  <c r="O5488" i="1"/>
  <c r="N5488" i="1"/>
  <c r="O5487" i="1"/>
  <c r="N5487" i="1"/>
  <c r="O5486" i="1"/>
  <c r="N5486" i="1"/>
  <c r="O5485" i="1"/>
  <c r="N5485" i="1"/>
  <c r="O5484" i="1"/>
  <c r="N5484" i="1"/>
  <c r="O5483" i="1"/>
  <c r="N5483" i="1"/>
  <c r="O5481" i="1"/>
  <c r="N5481" i="1"/>
  <c r="O5479" i="1"/>
  <c r="N5479" i="1"/>
  <c r="O5477" i="1"/>
  <c r="N5477" i="1"/>
  <c r="O5476" i="1"/>
  <c r="N5476" i="1"/>
  <c r="O5475" i="1"/>
  <c r="N5475" i="1"/>
  <c r="O5474" i="1"/>
  <c r="N5474" i="1"/>
  <c r="O5466" i="1"/>
  <c r="N5466" i="1"/>
  <c r="O5463" i="1"/>
  <c r="N5463" i="1"/>
  <c r="O5460" i="1"/>
  <c r="N5460" i="1"/>
  <c r="O5459" i="1"/>
  <c r="N5459" i="1"/>
  <c r="O5451" i="1"/>
  <c r="N5451" i="1"/>
  <c r="O5450" i="1"/>
  <c r="N5450" i="1"/>
  <c r="O5444" i="1"/>
  <c r="N5444" i="1"/>
  <c r="O5443" i="1"/>
  <c r="N5443" i="1"/>
  <c r="O5441" i="1"/>
  <c r="N5441" i="1"/>
  <c r="O5438" i="1"/>
  <c r="N5438" i="1"/>
  <c r="O5437" i="1"/>
  <c r="N5437" i="1"/>
  <c r="O5435" i="1"/>
  <c r="N5435" i="1"/>
  <c r="O5431" i="1"/>
  <c r="N5431" i="1"/>
  <c r="O5430" i="1"/>
  <c r="N5430" i="1"/>
  <c r="O5429" i="1"/>
  <c r="N5429" i="1"/>
  <c r="O5423" i="1"/>
  <c r="N5423" i="1"/>
  <c r="O5419" i="1"/>
  <c r="N5419" i="1"/>
  <c r="O5418" i="1"/>
  <c r="N5418" i="1"/>
  <c r="O5416" i="1"/>
  <c r="N5416" i="1"/>
  <c r="O5415" i="1"/>
  <c r="N5415" i="1"/>
  <c r="O5413" i="1"/>
  <c r="N5413" i="1"/>
  <c r="O5412" i="1"/>
  <c r="N5412" i="1"/>
  <c r="O5411" i="1"/>
  <c r="N5411" i="1"/>
  <c r="O5410" i="1"/>
  <c r="N5410" i="1"/>
  <c r="O5405" i="1"/>
  <c r="N5405" i="1"/>
  <c r="O5404" i="1"/>
  <c r="N5404" i="1"/>
  <c r="O5403" i="1"/>
  <c r="N5403" i="1"/>
  <c r="O5401" i="1"/>
  <c r="N5401" i="1"/>
  <c r="O5398" i="1"/>
  <c r="N5398" i="1"/>
  <c r="O5396" i="1"/>
  <c r="N5396" i="1"/>
  <c r="O5395" i="1"/>
  <c r="N5395" i="1"/>
  <c r="O5392" i="1"/>
  <c r="N5392" i="1"/>
  <c r="O5389" i="1"/>
  <c r="N5389" i="1"/>
  <c r="O5388" i="1"/>
  <c r="N5388" i="1"/>
  <c r="O5385" i="1"/>
  <c r="N5385" i="1"/>
  <c r="O5384" i="1"/>
  <c r="N5384" i="1"/>
  <c r="O5383" i="1"/>
  <c r="N5383" i="1"/>
  <c r="O5381" i="1"/>
  <c r="N5381" i="1"/>
  <c r="O5380" i="1"/>
  <c r="N5380" i="1"/>
  <c r="O5378" i="1"/>
  <c r="N5378" i="1"/>
  <c r="O5377" i="1"/>
  <c r="N5377" i="1"/>
  <c r="O5375" i="1"/>
  <c r="N5375" i="1"/>
  <c r="O5374" i="1"/>
  <c r="N5374" i="1"/>
  <c r="O5373" i="1"/>
  <c r="N5373" i="1"/>
  <c r="O5372" i="1"/>
  <c r="N5372" i="1"/>
  <c r="O5371" i="1"/>
  <c r="N5371" i="1"/>
  <c r="O5369" i="1"/>
  <c r="N5369" i="1"/>
  <c r="O5368" i="1"/>
  <c r="N5368" i="1"/>
  <c r="O5367" i="1"/>
  <c r="N5367" i="1"/>
  <c r="O5366" i="1"/>
  <c r="N5366" i="1"/>
  <c r="O5365" i="1"/>
  <c r="N5365" i="1"/>
  <c r="O5364" i="1"/>
  <c r="N5364" i="1"/>
  <c r="O5363" i="1"/>
  <c r="N5363" i="1"/>
  <c r="O5362" i="1"/>
  <c r="N5362" i="1"/>
  <c r="O5361" i="1"/>
  <c r="N5361" i="1"/>
  <c r="O5360" i="1"/>
  <c r="N5360" i="1"/>
  <c r="O5359" i="1"/>
  <c r="N5359" i="1"/>
  <c r="O5358" i="1"/>
  <c r="N5358" i="1"/>
  <c r="O5353" i="1"/>
  <c r="N5353" i="1"/>
  <c r="O5351" i="1"/>
  <c r="N5351" i="1"/>
  <c r="O5349" i="1"/>
  <c r="N5349" i="1"/>
  <c r="O5348" i="1"/>
  <c r="N5348" i="1"/>
  <c r="O5347" i="1"/>
  <c r="N5347" i="1"/>
  <c r="O5346" i="1"/>
  <c r="N5346" i="1"/>
  <c r="O5345" i="1"/>
  <c r="N5345" i="1"/>
  <c r="O5344" i="1"/>
  <c r="N5344" i="1"/>
  <c r="O5343" i="1"/>
  <c r="N5343" i="1"/>
  <c r="O5341" i="1"/>
  <c r="N5341" i="1"/>
  <c r="O5339" i="1"/>
  <c r="N5339" i="1"/>
  <c r="O5336" i="1"/>
  <c r="N5336" i="1"/>
  <c r="O5334" i="1"/>
  <c r="N5334" i="1"/>
  <c r="O5333" i="1"/>
  <c r="N5333" i="1"/>
  <c r="O5331" i="1"/>
  <c r="N5331" i="1"/>
  <c r="O5329" i="1"/>
  <c r="N5329" i="1"/>
  <c r="O5328" i="1"/>
  <c r="N5328" i="1"/>
  <c r="O5322" i="1"/>
  <c r="N5322" i="1"/>
  <c r="O5320" i="1"/>
  <c r="N5320" i="1"/>
  <c r="O5318" i="1"/>
  <c r="N5318" i="1"/>
  <c r="O5316" i="1"/>
  <c r="N5316" i="1"/>
  <c r="O5314" i="1"/>
  <c r="N5314" i="1"/>
  <c r="O5311" i="1"/>
  <c r="N5311" i="1"/>
  <c r="O5269" i="1"/>
  <c r="N5269" i="1"/>
  <c r="O5267" i="1"/>
  <c r="N5267" i="1"/>
  <c r="O5266" i="1"/>
  <c r="N5266" i="1"/>
  <c r="O5265" i="1"/>
  <c r="N5265" i="1"/>
  <c r="O5264" i="1"/>
  <c r="N5264" i="1"/>
  <c r="O5263" i="1"/>
  <c r="N5263" i="1"/>
  <c r="O5261" i="1"/>
  <c r="N5261" i="1"/>
  <c r="O5260" i="1"/>
  <c r="N5260" i="1"/>
  <c r="O5259" i="1"/>
  <c r="N5259" i="1"/>
  <c r="O5258" i="1"/>
  <c r="N5258" i="1"/>
  <c r="O5254" i="1"/>
  <c r="N5254" i="1"/>
  <c r="O5253" i="1"/>
  <c r="N5253" i="1"/>
  <c r="O5241" i="1"/>
  <c r="N5241" i="1"/>
  <c r="O5240" i="1"/>
  <c r="N5240" i="1"/>
  <c r="O5235" i="1"/>
  <c r="N5235" i="1"/>
  <c r="O5234" i="1"/>
  <c r="N5234" i="1"/>
  <c r="O5231" i="1"/>
  <c r="N5231" i="1"/>
  <c r="O5229" i="1"/>
  <c r="N5229" i="1"/>
  <c r="O5227" i="1"/>
  <c r="N5227" i="1"/>
  <c r="O5223" i="1"/>
  <c r="N5223" i="1"/>
  <c r="O5220" i="1"/>
  <c r="N5220" i="1"/>
  <c r="O5218" i="1"/>
  <c r="N5218" i="1"/>
  <c r="O5217" i="1"/>
  <c r="N5217" i="1"/>
  <c r="O5202" i="1"/>
  <c r="N5202" i="1"/>
  <c r="O5192" i="1"/>
  <c r="N5192" i="1"/>
  <c r="O5190" i="1"/>
  <c r="N5190" i="1"/>
  <c r="O5189" i="1"/>
  <c r="N5189" i="1"/>
  <c r="O5186" i="1"/>
  <c r="N5186" i="1"/>
  <c r="O5179" i="1"/>
  <c r="N5179" i="1"/>
  <c r="O5115" i="1"/>
  <c r="N5115" i="1"/>
  <c r="O5113" i="1"/>
  <c r="N5113" i="1"/>
  <c r="O5107" i="1"/>
  <c r="N5107" i="1"/>
  <c r="O5103" i="1"/>
  <c r="N5103" i="1"/>
  <c r="O5102" i="1"/>
  <c r="N5102" i="1"/>
  <c r="O5101" i="1"/>
  <c r="N5101" i="1"/>
  <c r="O5100" i="1"/>
  <c r="N5100" i="1"/>
  <c r="O5099" i="1"/>
  <c r="N5099" i="1"/>
  <c r="O5098" i="1"/>
  <c r="N5098" i="1"/>
  <c r="O5097" i="1"/>
  <c r="N5097" i="1"/>
  <c r="O5094" i="1"/>
  <c r="N5094" i="1"/>
  <c r="O5090" i="1"/>
  <c r="N5090" i="1"/>
  <c r="O5087" i="1"/>
  <c r="N5087" i="1"/>
  <c r="O5076" i="1"/>
  <c r="N5076" i="1"/>
  <c r="O5075" i="1"/>
  <c r="N5075" i="1"/>
  <c r="O5073" i="1"/>
  <c r="N5073" i="1"/>
  <c r="O5071" i="1"/>
  <c r="N5071" i="1"/>
  <c r="O5064" i="1"/>
  <c r="N5064" i="1"/>
  <c r="O5063" i="1"/>
  <c r="N5063" i="1"/>
  <c r="O5055" i="1"/>
  <c r="N5055" i="1"/>
  <c r="O5054" i="1"/>
  <c r="N5054" i="1"/>
  <c r="O5051" i="1"/>
  <c r="N5051" i="1"/>
  <c r="O5050" i="1"/>
  <c r="N5050" i="1"/>
  <c r="O5049" i="1"/>
  <c r="N5049" i="1"/>
  <c r="O5048" i="1"/>
  <c r="N5048" i="1"/>
  <c r="O5047" i="1"/>
  <c r="N5047" i="1"/>
  <c r="O5044" i="1"/>
  <c r="N5044" i="1"/>
  <c r="O5043" i="1"/>
  <c r="N5043" i="1"/>
  <c r="O5041" i="1"/>
  <c r="N5041" i="1"/>
  <c r="O5040" i="1"/>
  <c r="N5040" i="1"/>
  <c r="O5039" i="1"/>
  <c r="N5039" i="1"/>
  <c r="O5037" i="1"/>
  <c r="N5037" i="1"/>
  <c r="O5035" i="1"/>
  <c r="N5035" i="1"/>
  <c r="O4955" i="1"/>
  <c r="N4955" i="1"/>
  <c r="O4952" i="1"/>
  <c r="N4952" i="1"/>
  <c r="O4948" i="1"/>
  <c r="N4948" i="1"/>
  <c r="O4946" i="1"/>
  <c r="N4946" i="1"/>
  <c r="O4944" i="1"/>
  <c r="N4944" i="1"/>
  <c r="O4941" i="1"/>
  <c r="N4941" i="1"/>
  <c r="O4938" i="1"/>
  <c r="N4938" i="1"/>
  <c r="O4494" i="1"/>
  <c r="N4494" i="1"/>
  <c r="O4493" i="1"/>
  <c r="N4493" i="1"/>
  <c r="O4492" i="1"/>
  <c r="N4492" i="1"/>
  <c r="O4491" i="1"/>
  <c r="N4491" i="1"/>
  <c r="O4490" i="1"/>
  <c r="N4490" i="1"/>
  <c r="O4488" i="1"/>
  <c r="N4488" i="1"/>
  <c r="O4486" i="1"/>
  <c r="N4486" i="1"/>
  <c r="O4478" i="1"/>
  <c r="N4478" i="1"/>
  <c r="O4476" i="1"/>
  <c r="N4476" i="1"/>
  <c r="O4475" i="1"/>
  <c r="N4475" i="1"/>
  <c r="O4473" i="1"/>
  <c r="N4473" i="1"/>
  <c r="O4469" i="1"/>
  <c r="N4469" i="1"/>
  <c r="O4467" i="1"/>
  <c r="N4467" i="1"/>
  <c r="O4465" i="1"/>
  <c r="N4465" i="1"/>
  <c r="O4459" i="1"/>
  <c r="N4459" i="1"/>
  <c r="O4457" i="1"/>
  <c r="N4457" i="1"/>
  <c r="O4456" i="1"/>
  <c r="N4456" i="1"/>
  <c r="O4454" i="1"/>
  <c r="N4454" i="1"/>
  <c r="O4448" i="1"/>
  <c r="N4448" i="1"/>
  <c r="O4445" i="1"/>
  <c r="N4445" i="1"/>
  <c r="O4443" i="1"/>
  <c r="N4443" i="1"/>
  <c r="O4442" i="1"/>
  <c r="N4442" i="1"/>
  <c r="O4439" i="1"/>
  <c r="N4439" i="1"/>
  <c r="O4438" i="1"/>
  <c r="N4438" i="1"/>
  <c r="O4437" i="1"/>
  <c r="N4437" i="1"/>
  <c r="O4435" i="1"/>
  <c r="N4435" i="1"/>
  <c r="O4434" i="1"/>
  <c r="N4434" i="1"/>
  <c r="O4430" i="1"/>
  <c r="N4430" i="1"/>
  <c r="O4429" i="1"/>
  <c r="N4429" i="1"/>
  <c r="O4428" i="1"/>
  <c r="N4428" i="1"/>
  <c r="O4426" i="1"/>
  <c r="N4426" i="1"/>
  <c r="O4425" i="1"/>
  <c r="N4425" i="1"/>
  <c r="O4424" i="1"/>
  <c r="N4424" i="1"/>
  <c r="O4423" i="1"/>
  <c r="N4423" i="1"/>
  <c r="O4420" i="1"/>
  <c r="N4420" i="1"/>
  <c r="O4418" i="1"/>
  <c r="N4418" i="1"/>
  <c r="O4417" i="1"/>
  <c r="N4417" i="1"/>
  <c r="O4413" i="1"/>
  <c r="N4413" i="1"/>
  <c r="O4409" i="1"/>
  <c r="N4409" i="1"/>
  <c r="O4408" i="1"/>
  <c r="N4408" i="1"/>
  <c r="O4407" i="1"/>
  <c r="N4407" i="1"/>
  <c r="O4405" i="1"/>
  <c r="N4405" i="1"/>
  <c r="O4403" i="1"/>
  <c r="N4403" i="1"/>
  <c r="O4402" i="1"/>
  <c r="N4402" i="1"/>
  <c r="O4401" i="1"/>
  <c r="N4401" i="1"/>
  <c r="O4400" i="1"/>
  <c r="N4400" i="1"/>
  <c r="O4399" i="1"/>
  <c r="N4399" i="1"/>
  <c r="O4398" i="1"/>
  <c r="N4398" i="1"/>
  <c r="O4397" i="1"/>
  <c r="N4397" i="1"/>
  <c r="O4396" i="1"/>
  <c r="N4396" i="1"/>
  <c r="O4395" i="1"/>
  <c r="N4395" i="1"/>
  <c r="O4394" i="1"/>
  <c r="N4394" i="1"/>
  <c r="O4393" i="1"/>
  <c r="N4393" i="1"/>
  <c r="O4391" i="1"/>
  <c r="N4391" i="1"/>
  <c r="O4388" i="1"/>
  <c r="N4388" i="1"/>
  <c r="O4379" i="1"/>
  <c r="N4379" i="1"/>
  <c r="O4376" i="1"/>
  <c r="N4376" i="1"/>
  <c r="O4375" i="1"/>
  <c r="N4375" i="1"/>
  <c r="O4374" i="1"/>
  <c r="N4374" i="1"/>
  <c r="O4369" i="1"/>
  <c r="N4369" i="1"/>
  <c r="O4367" i="1"/>
  <c r="N4367" i="1"/>
  <c r="O4247" i="1"/>
  <c r="N4247" i="1"/>
  <c r="O4245" i="1"/>
  <c r="N4245" i="1"/>
  <c r="O4244" i="1"/>
  <c r="N4244" i="1"/>
  <c r="O4242" i="1"/>
  <c r="N4242" i="1"/>
  <c r="O4241" i="1"/>
  <c r="N4241" i="1"/>
  <c r="O4240" i="1"/>
  <c r="N4240" i="1"/>
  <c r="O4238" i="1"/>
  <c r="N4238" i="1"/>
  <c r="O4237" i="1"/>
  <c r="N4237" i="1"/>
  <c r="O4236" i="1"/>
  <c r="N4236" i="1"/>
  <c r="O4235" i="1"/>
  <c r="N4235" i="1"/>
  <c r="O4185" i="1"/>
  <c r="N4185" i="1"/>
  <c r="O4183" i="1"/>
  <c r="N4183" i="1"/>
  <c r="O4182" i="1"/>
  <c r="N4182" i="1"/>
  <c r="O4181" i="1"/>
  <c r="N4181" i="1"/>
  <c r="O4180" i="1"/>
  <c r="N4180" i="1"/>
  <c r="O4179" i="1"/>
  <c r="N4179" i="1"/>
  <c r="O4178" i="1"/>
  <c r="N4178" i="1"/>
  <c r="O4173" i="1"/>
  <c r="N4173" i="1"/>
  <c r="O4170" i="1"/>
  <c r="N4170" i="1"/>
  <c r="O4154" i="1"/>
  <c r="N4154" i="1"/>
  <c r="O4152" i="1"/>
  <c r="N4152" i="1"/>
  <c r="O4151" i="1"/>
  <c r="N4151" i="1"/>
  <c r="O4150" i="1"/>
  <c r="N4150" i="1"/>
  <c r="O4149" i="1"/>
  <c r="N4149" i="1"/>
  <c r="O4148" i="1"/>
  <c r="N4148" i="1"/>
  <c r="O4147" i="1"/>
  <c r="N4147" i="1"/>
  <c r="O4145" i="1"/>
  <c r="N4145" i="1"/>
  <c r="O4144" i="1"/>
  <c r="N4144" i="1"/>
  <c r="O4142" i="1"/>
  <c r="N4142" i="1"/>
  <c r="O4141" i="1"/>
  <c r="N4141" i="1"/>
  <c r="O4138" i="1"/>
  <c r="N4138" i="1"/>
  <c r="O4132" i="1"/>
  <c r="N4132" i="1"/>
  <c r="O4130" i="1"/>
  <c r="N4130" i="1"/>
  <c r="O4129" i="1"/>
  <c r="N4129" i="1"/>
  <c r="O4127" i="1"/>
  <c r="N4127" i="1"/>
  <c r="O4122" i="1"/>
  <c r="N4122" i="1"/>
  <c r="O4120" i="1"/>
  <c r="N4120" i="1"/>
  <c r="O4118" i="1"/>
  <c r="N4118" i="1"/>
  <c r="O4115" i="1"/>
  <c r="N4115" i="1"/>
  <c r="O4108" i="1"/>
  <c r="N4108" i="1"/>
  <c r="O4106" i="1"/>
  <c r="N4106" i="1"/>
  <c r="O4105" i="1"/>
  <c r="N4105" i="1"/>
  <c r="O4103" i="1"/>
  <c r="N4103" i="1"/>
  <c r="O4101" i="1"/>
  <c r="N4101" i="1"/>
  <c r="O4098" i="1"/>
  <c r="N4098" i="1"/>
  <c r="O4097" i="1"/>
  <c r="N4097" i="1"/>
  <c r="O3297" i="1"/>
  <c r="N3297" i="1"/>
  <c r="O3292" i="1"/>
  <c r="N3292" i="1"/>
  <c r="O3290" i="1"/>
  <c r="N3290" i="1"/>
  <c r="O3288" i="1"/>
  <c r="N3288" i="1"/>
  <c r="O3281" i="1"/>
  <c r="N3281" i="1"/>
  <c r="O3273" i="1"/>
  <c r="N3273" i="1"/>
  <c r="O3269" i="1"/>
  <c r="N3269" i="1"/>
  <c r="O3266" i="1"/>
  <c r="N3266" i="1"/>
  <c r="O3265" i="1"/>
  <c r="N3265" i="1"/>
  <c r="O3262" i="1"/>
  <c r="N3262" i="1"/>
  <c r="O3259" i="1"/>
  <c r="N3259" i="1"/>
  <c r="O3258" i="1"/>
  <c r="N3258" i="1"/>
  <c r="O3251" i="1"/>
  <c r="N3251" i="1"/>
  <c r="O3244" i="1"/>
  <c r="N3244" i="1"/>
  <c r="O3240" i="1"/>
  <c r="N3240" i="1"/>
  <c r="O3239" i="1"/>
  <c r="N3239" i="1"/>
  <c r="O3236" i="1"/>
  <c r="N3236" i="1"/>
  <c r="O3231" i="1"/>
  <c r="N3231" i="1"/>
  <c r="O3228" i="1"/>
  <c r="N3228" i="1"/>
  <c r="O3226" i="1"/>
  <c r="N3226" i="1"/>
  <c r="O3222" i="1"/>
  <c r="N3222" i="1"/>
  <c r="O3217" i="1"/>
  <c r="N3217" i="1"/>
  <c r="O3207" i="1"/>
  <c r="N3207" i="1"/>
  <c r="O3192" i="1"/>
  <c r="N3192" i="1"/>
  <c r="O3189" i="1"/>
  <c r="N3189" i="1"/>
  <c r="O3187" i="1"/>
  <c r="N3187" i="1"/>
  <c r="O3180" i="1"/>
  <c r="N3180" i="1"/>
  <c r="O3179" i="1"/>
  <c r="N3179" i="1"/>
  <c r="O3175" i="1"/>
  <c r="N3175" i="1"/>
  <c r="O3174" i="1"/>
  <c r="N3174" i="1"/>
  <c r="O3173" i="1"/>
  <c r="N3173" i="1"/>
  <c r="O3164" i="1"/>
  <c r="N3164" i="1"/>
  <c r="O3162" i="1"/>
  <c r="N3162" i="1"/>
  <c r="O3160" i="1"/>
  <c r="N3160" i="1"/>
  <c r="O3158" i="1"/>
  <c r="N3158" i="1"/>
  <c r="O3155" i="1"/>
  <c r="N3155" i="1"/>
  <c r="O3153" i="1"/>
  <c r="N3153" i="1"/>
  <c r="O3151" i="1"/>
  <c r="N3151" i="1"/>
  <c r="O3149" i="1"/>
  <c r="N3149" i="1"/>
  <c r="O3146" i="1"/>
  <c r="N3146" i="1"/>
  <c r="O3144" i="1"/>
  <c r="N3144" i="1"/>
  <c r="O3140" i="1"/>
  <c r="N3140" i="1"/>
  <c r="O3138" i="1"/>
  <c r="N3138" i="1"/>
  <c r="O3137" i="1"/>
  <c r="N3137" i="1"/>
  <c r="O3136" i="1"/>
  <c r="N3136" i="1"/>
  <c r="O3135" i="1"/>
  <c r="N3135" i="1"/>
  <c r="O3133" i="1"/>
  <c r="N3133" i="1"/>
  <c r="O3132" i="1"/>
  <c r="N3132" i="1"/>
  <c r="O3130" i="1"/>
  <c r="N3130" i="1"/>
  <c r="O3129" i="1"/>
  <c r="N3129" i="1"/>
  <c r="O3127" i="1"/>
  <c r="N3127" i="1"/>
  <c r="O3123" i="1"/>
  <c r="N3123" i="1"/>
  <c r="O3121" i="1"/>
  <c r="N3121" i="1"/>
  <c r="O3112" i="1"/>
  <c r="N3112" i="1"/>
  <c r="O3106" i="1"/>
  <c r="N3106" i="1"/>
  <c r="O3096" i="1"/>
  <c r="N3096" i="1"/>
  <c r="O3095" i="1"/>
  <c r="N3095" i="1"/>
  <c r="O3094" i="1"/>
  <c r="N3094" i="1"/>
  <c r="O3092" i="1"/>
  <c r="N3092" i="1"/>
  <c r="O3081" i="1"/>
  <c r="N3081" i="1"/>
  <c r="O3080" i="1"/>
  <c r="N3080" i="1"/>
  <c r="O3079" i="1"/>
  <c r="N3079" i="1"/>
  <c r="O3076" i="1"/>
  <c r="N3076" i="1"/>
  <c r="O3075" i="1"/>
  <c r="N3075" i="1"/>
  <c r="O3073" i="1"/>
  <c r="N3073" i="1"/>
  <c r="O3072" i="1"/>
  <c r="N3072" i="1"/>
  <c r="O3071" i="1"/>
  <c r="N3071" i="1"/>
  <c r="O3070" i="1"/>
  <c r="N3070" i="1"/>
  <c r="O3068" i="1"/>
  <c r="N3068" i="1"/>
  <c r="O3067" i="1"/>
  <c r="N3067" i="1"/>
  <c r="O3066" i="1"/>
  <c r="N3066" i="1"/>
  <c r="O3065" i="1"/>
  <c r="N3065" i="1"/>
  <c r="O3064" i="1"/>
  <c r="N3064" i="1"/>
  <c r="O3063" i="1"/>
  <c r="N3063" i="1"/>
  <c r="O3062" i="1"/>
  <c r="N3062" i="1"/>
  <c r="O3061" i="1"/>
  <c r="N3061" i="1"/>
  <c r="O3060" i="1"/>
  <c r="N3060" i="1"/>
  <c r="O3059" i="1"/>
  <c r="N3059" i="1"/>
  <c r="O3058" i="1"/>
  <c r="N3058" i="1"/>
  <c r="O3057" i="1"/>
  <c r="N3057" i="1"/>
  <c r="O3056" i="1"/>
  <c r="N3056" i="1"/>
  <c r="O3055" i="1"/>
  <c r="N3055" i="1"/>
  <c r="O3054" i="1"/>
  <c r="N3054" i="1"/>
  <c r="O3053" i="1"/>
  <c r="N3053" i="1"/>
  <c r="O3052" i="1"/>
  <c r="N3052" i="1"/>
  <c r="O3051" i="1"/>
  <c r="N3051" i="1"/>
  <c r="O3050" i="1"/>
  <c r="N3050" i="1"/>
  <c r="O3049" i="1"/>
  <c r="N3049" i="1"/>
  <c r="O3048" i="1"/>
  <c r="N3048" i="1"/>
  <c r="O3047" i="1"/>
  <c r="N3047" i="1"/>
  <c r="O3046" i="1"/>
  <c r="N3046" i="1"/>
  <c r="O3045" i="1"/>
  <c r="N3045" i="1"/>
  <c r="O3044" i="1"/>
  <c r="N3044" i="1"/>
  <c r="O3043" i="1"/>
  <c r="N3043" i="1"/>
  <c r="O3042" i="1"/>
  <c r="N3042" i="1"/>
  <c r="O3041" i="1"/>
  <c r="N3041" i="1"/>
  <c r="O3040" i="1"/>
  <c r="N3040" i="1"/>
  <c r="O3039" i="1"/>
  <c r="N3039" i="1"/>
  <c r="O3038" i="1"/>
  <c r="N3038" i="1"/>
  <c r="O3037" i="1"/>
  <c r="N3037" i="1"/>
  <c r="O3036" i="1"/>
  <c r="N3036" i="1"/>
  <c r="O3035" i="1"/>
  <c r="N3035" i="1"/>
  <c r="O3034" i="1"/>
  <c r="N3034" i="1"/>
  <c r="O3031" i="1"/>
  <c r="N3031" i="1"/>
  <c r="O3030" i="1"/>
  <c r="N3030" i="1"/>
  <c r="O3029" i="1"/>
  <c r="N3029" i="1"/>
  <c r="O3026" i="1"/>
  <c r="N3026" i="1"/>
  <c r="O3025" i="1"/>
  <c r="N3025" i="1"/>
  <c r="O3024" i="1"/>
  <c r="N3024" i="1"/>
  <c r="O3023" i="1"/>
  <c r="N3023" i="1"/>
  <c r="O3022" i="1"/>
  <c r="N3022" i="1"/>
  <c r="O3021" i="1"/>
  <c r="N3021" i="1"/>
  <c r="O3019" i="1"/>
  <c r="N3019" i="1"/>
  <c r="O3017" i="1"/>
  <c r="N3017" i="1"/>
  <c r="O3015" i="1"/>
  <c r="N3015" i="1"/>
  <c r="O3014" i="1"/>
  <c r="N3014" i="1"/>
  <c r="O3013" i="1"/>
  <c r="N3013" i="1"/>
  <c r="O3011" i="1"/>
  <c r="N3011" i="1"/>
  <c r="O3009" i="1"/>
  <c r="N3009" i="1"/>
  <c r="O3007" i="1"/>
  <c r="N3007" i="1"/>
  <c r="O3005" i="1"/>
  <c r="N3005" i="1"/>
  <c r="O3003" i="1"/>
  <c r="N3003" i="1"/>
  <c r="O3002" i="1"/>
  <c r="N3002" i="1"/>
  <c r="O3001" i="1"/>
  <c r="N3001" i="1"/>
  <c r="O3000" i="1"/>
  <c r="N3000" i="1"/>
  <c r="O2999" i="1"/>
  <c r="N2999" i="1"/>
  <c r="O2998" i="1"/>
  <c r="N2998" i="1"/>
  <c r="O2997" i="1"/>
  <c r="N2997" i="1"/>
  <c r="O2996" i="1"/>
  <c r="N2996" i="1"/>
  <c r="O2995" i="1"/>
  <c r="N2995" i="1"/>
  <c r="O2993" i="1"/>
  <c r="N2993" i="1"/>
  <c r="O2988" i="1"/>
  <c r="N2988" i="1"/>
  <c r="O2986" i="1"/>
  <c r="N2986" i="1"/>
  <c r="O2983" i="1"/>
  <c r="N2983" i="1"/>
  <c r="O2981" i="1"/>
  <c r="N2981" i="1"/>
  <c r="O2977" i="1"/>
  <c r="N2977" i="1"/>
  <c r="O2975" i="1"/>
  <c r="N2975" i="1"/>
  <c r="O2974" i="1"/>
  <c r="N2974" i="1"/>
  <c r="O2973" i="1"/>
  <c r="N2973" i="1"/>
  <c r="O2972" i="1"/>
  <c r="N2972" i="1"/>
  <c r="O2970" i="1"/>
  <c r="N2970" i="1"/>
  <c r="O2963" i="1"/>
  <c r="N2963" i="1"/>
  <c r="O2927" i="1"/>
  <c r="N2927" i="1"/>
  <c r="O2924" i="1"/>
  <c r="N2924" i="1"/>
  <c r="O2923" i="1"/>
  <c r="N2923" i="1"/>
  <c r="O2922" i="1"/>
  <c r="N2922" i="1"/>
  <c r="O2921" i="1"/>
  <c r="N2921" i="1"/>
  <c r="O2866" i="1"/>
  <c r="N2866" i="1"/>
  <c r="O2862" i="1"/>
  <c r="N2862" i="1"/>
  <c r="O2860" i="1"/>
  <c r="N2860" i="1"/>
  <c r="O2857" i="1"/>
  <c r="N2857" i="1"/>
  <c r="O2856" i="1"/>
  <c r="N2856" i="1"/>
  <c r="O2395" i="1"/>
  <c r="N2395" i="1"/>
  <c r="O2394" i="1"/>
  <c r="N2394" i="1"/>
  <c r="O2393" i="1"/>
  <c r="N2393" i="1"/>
  <c r="O2392" i="1"/>
  <c r="N2392" i="1"/>
  <c r="O2391" i="1"/>
  <c r="N2391" i="1"/>
  <c r="O2390" i="1"/>
  <c r="N2390" i="1"/>
  <c r="O2387" i="1"/>
  <c r="N2387" i="1"/>
  <c r="O2386" i="1"/>
  <c r="N2386" i="1"/>
  <c r="O2385" i="1"/>
  <c r="N2385" i="1"/>
  <c r="O2384" i="1"/>
  <c r="N2384" i="1"/>
  <c r="O2383" i="1"/>
  <c r="N2383" i="1"/>
  <c r="O2382" i="1"/>
  <c r="N2382" i="1"/>
  <c r="O2374" i="1"/>
  <c r="N2374" i="1"/>
  <c r="O2372" i="1"/>
  <c r="N2372" i="1"/>
  <c r="O2371" i="1"/>
  <c r="N2371" i="1"/>
  <c r="O2370" i="1"/>
  <c r="N2370" i="1"/>
  <c r="O2368" i="1"/>
  <c r="N2368" i="1"/>
  <c r="O2367" i="1"/>
  <c r="N2367" i="1"/>
  <c r="O2366" i="1"/>
  <c r="N2366" i="1"/>
  <c r="O2365" i="1"/>
  <c r="N2365" i="1"/>
  <c r="O2363" i="1"/>
  <c r="N2363" i="1"/>
  <c r="O2362" i="1"/>
  <c r="N2362" i="1"/>
  <c r="O2356" i="1"/>
  <c r="N2356" i="1"/>
  <c r="O2354" i="1"/>
  <c r="N2354" i="1"/>
  <c r="O2353" i="1"/>
  <c r="N2353" i="1"/>
  <c r="O2352" i="1"/>
  <c r="N2352" i="1"/>
  <c r="O2351" i="1"/>
  <c r="N2351" i="1"/>
  <c r="O2349" i="1"/>
  <c r="N2349" i="1"/>
  <c r="O2346" i="1"/>
  <c r="N2346" i="1"/>
  <c r="O2344" i="1"/>
  <c r="N2344" i="1"/>
  <c r="O2343" i="1"/>
  <c r="N2343" i="1"/>
  <c r="O2342" i="1"/>
  <c r="N2342" i="1"/>
  <c r="O2339" i="1"/>
  <c r="N2339" i="1"/>
  <c r="O2338" i="1"/>
  <c r="N2338" i="1"/>
  <c r="O2334" i="1"/>
  <c r="N2334" i="1"/>
  <c r="O2332" i="1"/>
  <c r="N2332" i="1"/>
  <c r="O2329" i="1"/>
  <c r="N2329" i="1"/>
  <c r="O2328" i="1"/>
  <c r="N2328" i="1"/>
  <c r="O2327" i="1"/>
  <c r="N2327" i="1"/>
  <c r="O2326" i="1"/>
  <c r="N2326" i="1"/>
  <c r="O2322" i="1"/>
  <c r="N2322" i="1"/>
  <c r="O2321" i="1"/>
  <c r="N2321" i="1"/>
  <c r="O2318" i="1"/>
  <c r="N2318" i="1"/>
  <c r="O2316" i="1"/>
  <c r="N2316" i="1"/>
  <c r="O2315" i="1"/>
  <c r="N2315" i="1"/>
  <c r="O2314" i="1"/>
  <c r="N2314" i="1"/>
  <c r="O2313" i="1"/>
  <c r="N2313" i="1"/>
  <c r="O2311" i="1"/>
  <c r="N2311" i="1"/>
  <c r="O2310" i="1"/>
  <c r="N2310" i="1"/>
  <c r="O2308" i="1"/>
  <c r="N2308" i="1"/>
  <c r="O2306" i="1"/>
  <c r="N2306" i="1"/>
  <c r="O2300" i="1"/>
  <c r="N2300" i="1"/>
  <c r="O2296" i="1"/>
  <c r="N2296" i="1"/>
  <c r="O2294" i="1"/>
  <c r="N2294" i="1"/>
  <c r="O2293" i="1"/>
  <c r="N2293" i="1"/>
  <c r="O2291" i="1"/>
  <c r="N2291" i="1"/>
  <c r="O2290" i="1"/>
  <c r="N2290" i="1"/>
  <c r="O2288" i="1"/>
  <c r="N2288" i="1"/>
  <c r="O2287" i="1"/>
  <c r="N2287" i="1"/>
  <c r="O2286" i="1"/>
  <c r="N2286" i="1"/>
  <c r="O2285" i="1"/>
  <c r="N2285" i="1"/>
  <c r="O2284" i="1"/>
  <c r="N2284" i="1"/>
  <c r="O2283" i="1"/>
  <c r="N2283" i="1"/>
  <c r="O2282" i="1"/>
  <c r="N2282" i="1"/>
  <c r="O2281" i="1"/>
  <c r="N2281" i="1"/>
  <c r="O2280" i="1"/>
  <c r="N2280" i="1"/>
  <c r="O2279" i="1"/>
  <c r="N2279" i="1"/>
  <c r="O2278" i="1"/>
  <c r="N2278" i="1"/>
  <c r="O2277" i="1"/>
  <c r="N2277" i="1"/>
  <c r="O2276" i="1"/>
  <c r="N2276" i="1"/>
  <c r="O2275" i="1"/>
  <c r="N2275" i="1"/>
  <c r="O2274" i="1"/>
  <c r="N2274" i="1"/>
  <c r="O2273" i="1"/>
  <c r="N2273" i="1"/>
  <c r="O2272" i="1"/>
  <c r="N2272" i="1"/>
  <c r="O2271" i="1"/>
  <c r="N2271" i="1"/>
  <c r="O2270" i="1"/>
  <c r="N2270" i="1"/>
  <c r="O2269" i="1"/>
  <c r="N2269" i="1"/>
  <c r="O2268" i="1"/>
  <c r="N2268" i="1"/>
  <c r="O2267" i="1"/>
  <c r="N2267" i="1"/>
  <c r="O2266" i="1"/>
  <c r="N2266" i="1"/>
  <c r="O2265" i="1"/>
  <c r="N2265" i="1"/>
  <c r="O2264" i="1"/>
  <c r="N2264" i="1"/>
  <c r="O2262" i="1"/>
  <c r="N2262" i="1"/>
  <c r="O2261" i="1"/>
  <c r="N2261" i="1"/>
  <c r="O2260" i="1"/>
  <c r="N2260" i="1"/>
  <c r="O2259" i="1"/>
  <c r="N2259" i="1"/>
  <c r="O2257" i="1"/>
  <c r="N2257" i="1"/>
  <c r="O2256" i="1"/>
  <c r="N2256" i="1"/>
  <c r="O2255" i="1"/>
  <c r="N2255" i="1"/>
  <c r="O2254" i="1"/>
  <c r="N2254" i="1"/>
  <c r="O2251" i="1"/>
  <c r="N2251" i="1"/>
  <c r="O2250" i="1"/>
  <c r="N2250" i="1"/>
  <c r="O2249" i="1"/>
  <c r="N2249" i="1"/>
  <c r="O2248" i="1"/>
  <c r="N2248" i="1"/>
  <c r="O2235" i="1"/>
  <c r="N2235" i="1"/>
  <c r="O2234" i="1"/>
  <c r="N2234" i="1"/>
  <c r="O2233" i="1"/>
  <c r="N2233" i="1"/>
  <c r="O2222" i="1"/>
  <c r="N2222" i="1"/>
  <c r="O2214" i="1"/>
  <c r="N2214" i="1"/>
  <c r="O2213" i="1"/>
  <c r="N2213" i="1"/>
  <c r="O2211" i="1"/>
  <c r="N2211" i="1"/>
  <c r="O2206" i="1"/>
  <c r="N2206" i="1"/>
  <c r="O2204" i="1"/>
  <c r="N2204" i="1"/>
  <c r="O2203" i="1"/>
  <c r="N2203" i="1"/>
  <c r="O2202" i="1"/>
  <c r="N2202" i="1"/>
  <c r="O2199" i="1"/>
  <c r="N2199" i="1"/>
  <c r="O2198" i="1"/>
  <c r="N2198" i="1"/>
  <c r="O2197" i="1"/>
  <c r="N2197" i="1"/>
  <c r="O2196" i="1"/>
  <c r="N2196" i="1"/>
  <c r="O2195" i="1"/>
  <c r="N2195" i="1"/>
  <c r="O2194" i="1"/>
  <c r="N2194" i="1"/>
  <c r="O2192" i="1"/>
  <c r="N2192" i="1"/>
  <c r="O2184" i="1"/>
  <c r="N2184" i="1"/>
  <c r="O2183" i="1"/>
  <c r="N2183" i="1"/>
  <c r="O2179" i="1"/>
  <c r="N2179" i="1"/>
  <c r="O2177" i="1"/>
  <c r="N2177" i="1"/>
  <c r="O2176" i="1"/>
  <c r="N2176" i="1"/>
  <c r="O2175" i="1"/>
  <c r="N2175" i="1"/>
  <c r="O2174" i="1"/>
  <c r="N2174" i="1"/>
  <c r="O2173" i="1"/>
  <c r="N2173" i="1"/>
  <c r="O2172" i="1"/>
  <c r="N2172" i="1"/>
  <c r="O2171" i="1"/>
  <c r="N2171" i="1"/>
  <c r="O2170" i="1"/>
  <c r="N2170" i="1"/>
  <c r="O2169" i="1"/>
  <c r="N2169" i="1"/>
  <c r="O2167" i="1"/>
  <c r="N2167" i="1"/>
  <c r="O2166" i="1"/>
  <c r="N2166" i="1"/>
  <c r="O2165" i="1"/>
  <c r="N2165" i="1"/>
  <c r="O2163" i="1"/>
  <c r="N2163" i="1"/>
  <c r="O2161" i="1"/>
  <c r="N2161" i="1"/>
  <c r="O2160" i="1"/>
  <c r="N2160" i="1"/>
  <c r="O2159" i="1"/>
  <c r="N2159" i="1"/>
  <c r="O2158" i="1"/>
  <c r="N2158" i="1"/>
  <c r="O2157" i="1"/>
  <c r="N2157" i="1"/>
  <c r="O2156" i="1"/>
  <c r="N2156" i="1"/>
  <c r="O2155" i="1"/>
  <c r="N2155" i="1"/>
  <c r="O2154" i="1"/>
  <c r="N2154" i="1"/>
  <c r="O2149" i="1"/>
  <c r="N2149" i="1"/>
  <c r="O2146" i="1"/>
  <c r="N2146" i="1"/>
  <c r="O2141" i="1"/>
  <c r="N2141" i="1"/>
  <c r="O2140" i="1"/>
  <c r="N2140" i="1"/>
  <c r="O2133" i="1"/>
  <c r="N2133" i="1"/>
  <c r="O2127" i="1"/>
  <c r="N2127" i="1"/>
  <c r="O2125" i="1"/>
  <c r="N2125" i="1"/>
  <c r="O2123" i="1"/>
  <c r="N2123" i="1"/>
  <c r="O2122" i="1"/>
  <c r="N2122" i="1"/>
  <c r="O2120" i="1"/>
  <c r="N2120" i="1"/>
  <c r="O2118" i="1"/>
  <c r="N2118" i="1"/>
  <c r="O2117" i="1"/>
  <c r="N2117" i="1"/>
  <c r="O2116" i="1"/>
  <c r="N2116" i="1"/>
  <c r="O2114" i="1"/>
  <c r="N2114" i="1"/>
  <c r="O2110" i="1"/>
  <c r="N2110" i="1"/>
  <c r="O2109" i="1"/>
  <c r="N2109" i="1"/>
  <c r="O2108" i="1"/>
  <c r="N2108" i="1"/>
  <c r="O2107" i="1"/>
  <c r="N2107" i="1"/>
  <c r="O2106" i="1"/>
  <c r="N2106" i="1"/>
  <c r="O2102" i="1"/>
  <c r="N2102" i="1"/>
  <c r="O2099" i="1"/>
  <c r="N2099" i="1"/>
  <c r="O2098" i="1"/>
  <c r="N2098" i="1"/>
  <c r="O2096" i="1"/>
  <c r="N2096" i="1"/>
  <c r="O2087" i="1"/>
  <c r="N2087" i="1"/>
  <c r="O2085" i="1"/>
  <c r="N2085" i="1"/>
  <c r="O2084" i="1"/>
  <c r="N2084" i="1"/>
  <c r="O2082" i="1"/>
  <c r="N2082" i="1"/>
  <c r="O2080" i="1"/>
  <c r="N2080" i="1"/>
  <c r="O2079" i="1"/>
  <c r="N2079" i="1"/>
  <c r="O2074" i="1"/>
  <c r="N2074" i="1"/>
  <c r="O2071" i="1"/>
  <c r="N2071" i="1"/>
  <c r="O2060" i="1"/>
  <c r="N2060" i="1"/>
  <c r="O2058" i="1"/>
  <c r="N2058" i="1"/>
  <c r="O2057" i="1"/>
  <c r="N2057" i="1"/>
  <c r="O2052" i="1"/>
  <c r="N2052" i="1"/>
  <c r="O2051" i="1"/>
  <c r="N2051" i="1"/>
  <c r="O2049" i="1"/>
  <c r="N2049" i="1"/>
  <c r="O2048" i="1"/>
  <c r="N2048" i="1"/>
  <c r="O2047" i="1"/>
  <c r="N2047" i="1"/>
  <c r="O2045" i="1"/>
  <c r="N2045" i="1"/>
  <c r="O2043" i="1"/>
  <c r="N2043" i="1"/>
  <c r="O2041" i="1"/>
  <c r="N2041" i="1"/>
  <c r="O1865" i="1"/>
  <c r="N1865" i="1"/>
  <c r="O1864" i="1"/>
  <c r="N1864" i="1"/>
  <c r="O1860" i="1"/>
  <c r="N1860" i="1"/>
  <c r="O1859" i="1"/>
  <c r="N1859" i="1"/>
  <c r="O1856" i="1"/>
  <c r="N1856" i="1"/>
  <c r="O1855" i="1"/>
  <c r="N1855" i="1"/>
  <c r="O1853" i="1"/>
  <c r="N1853" i="1"/>
  <c r="O1848" i="1"/>
  <c r="N1848" i="1"/>
  <c r="O1844" i="1"/>
  <c r="N1844" i="1"/>
  <c r="O1843" i="1"/>
  <c r="N1843" i="1"/>
  <c r="O1841" i="1"/>
  <c r="N1841" i="1"/>
  <c r="O1840" i="1"/>
  <c r="N1840" i="1"/>
  <c r="O1839" i="1"/>
  <c r="N1839" i="1"/>
  <c r="O1838" i="1"/>
  <c r="N1838" i="1"/>
  <c r="O1834" i="1"/>
  <c r="N1834" i="1"/>
  <c r="O1831" i="1"/>
  <c r="N1831" i="1"/>
  <c r="O1830" i="1"/>
  <c r="N1830" i="1"/>
  <c r="O1829" i="1"/>
  <c r="N1829" i="1"/>
  <c r="O1828" i="1"/>
  <c r="N1828" i="1"/>
  <c r="O1826" i="1"/>
  <c r="N1826" i="1"/>
  <c r="O1532" i="1"/>
  <c r="N1532" i="1"/>
  <c r="O1526" i="1"/>
  <c r="N1526" i="1"/>
  <c r="O1525" i="1"/>
  <c r="N1525" i="1"/>
  <c r="O1522" i="1"/>
  <c r="N1522" i="1"/>
  <c r="O1521" i="1"/>
  <c r="N1521" i="1"/>
  <c r="O1520" i="1"/>
  <c r="N1520" i="1"/>
  <c r="O1519" i="1"/>
  <c r="N1519" i="1"/>
  <c r="O1518" i="1"/>
  <c r="N1518" i="1"/>
  <c r="O1517" i="1"/>
  <c r="N1517" i="1"/>
  <c r="O1516" i="1"/>
  <c r="N1516" i="1"/>
  <c r="O1513" i="1"/>
  <c r="N1513" i="1"/>
  <c r="O1511" i="1"/>
  <c r="N1511" i="1"/>
  <c r="O1510" i="1"/>
  <c r="N1510" i="1"/>
  <c r="O1509" i="1"/>
  <c r="N1509" i="1"/>
  <c r="O1508" i="1"/>
  <c r="N1508" i="1"/>
  <c r="O1505" i="1"/>
  <c r="N1505" i="1"/>
  <c r="O1503" i="1"/>
  <c r="N1503" i="1"/>
  <c r="O1498" i="1"/>
  <c r="N1498" i="1"/>
  <c r="O1492" i="1"/>
  <c r="N1492" i="1"/>
  <c r="O1489" i="1"/>
  <c r="N1489" i="1"/>
  <c r="O1487" i="1"/>
  <c r="N1487" i="1"/>
  <c r="O1485" i="1"/>
  <c r="N1485" i="1"/>
  <c r="O1484" i="1"/>
  <c r="N1484" i="1"/>
  <c r="O1482" i="1"/>
  <c r="N1482" i="1"/>
  <c r="O1481" i="1"/>
  <c r="N1481" i="1"/>
  <c r="O1479" i="1"/>
  <c r="N1479" i="1"/>
  <c r="O1475" i="1"/>
  <c r="N1475" i="1"/>
  <c r="O1473" i="1"/>
  <c r="N1473" i="1"/>
  <c r="O1472" i="1"/>
  <c r="N1472" i="1"/>
  <c r="O1471" i="1"/>
  <c r="N1471" i="1"/>
  <c r="O1470" i="1"/>
  <c r="N1470" i="1"/>
  <c r="O1469" i="1"/>
  <c r="N1469" i="1"/>
  <c r="O1468" i="1"/>
  <c r="N1468" i="1"/>
  <c r="O1467" i="1"/>
  <c r="N1467" i="1"/>
  <c r="O1466" i="1"/>
  <c r="N1466" i="1"/>
  <c r="O1465" i="1"/>
  <c r="N1465" i="1"/>
  <c r="O1461" i="1"/>
  <c r="N1461" i="1"/>
  <c r="O1460" i="1"/>
  <c r="N1460" i="1"/>
  <c r="O1458" i="1"/>
  <c r="N1458" i="1"/>
  <c r="O1457" i="1"/>
  <c r="N1457" i="1"/>
  <c r="O1456" i="1"/>
  <c r="N1456" i="1"/>
  <c r="O1454" i="1"/>
  <c r="N1454" i="1"/>
  <c r="O1452" i="1"/>
  <c r="N1452" i="1"/>
  <c r="O1451" i="1"/>
  <c r="N1451" i="1"/>
  <c r="O1450" i="1"/>
  <c r="N1450" i="1"/>
  <c r="O1448" i="1"/>
  <c r="N1448" i="1"/>
  <c r="O1446" i="1"/>
  <c r="N1446" i="1"/>
  <c r="O1445" i="1"/>
  <c r="N1445" i="1"/>
  <c r="O1444" i="1"/>
  <c r="N1444" i="1"/>
  <c r="O1439" i="1"/>
  <c r="N1439" i="1"/>
  <c r="O1436" i="1"/>
  <c r="N1436" i="1"/>
  <c r="O1435" i="1"/>
  <c r="N1435" i="1"/>
  <c r="O1434" i="1"/>
  <c r="N1434" i="1"/>
  <c r="O1432" i="1"/>
  <c r="N1432" i="1"/>
  <c r="O1429" i="1"/>
  <c r="N1429" i="1"/>
  <c r="O1428" i="1"/>
  <c r="N1428" i="1"/>
  <c r="O1426" i="1"/>
  <c r="N1426" i="1"/>
  <c r="O1424" i="1"/>
  <c r="N1424" i="1"/>
  <c r="O1423" i="1"/>
  <c r="N1423" i="1"/>
  <c r="O1419" i="1"/>
  <c r="N1419" i="1"/>
  <c r="O1418" i="1"/>
  <c r="N1418" i="1"/>
  <c r="O1417" i="1"/>
  <c r="N1417" i="1"/>
  <c r="O1415" i="1"/>
  <c r="N1415" i="1"/>
  <c r="O1409" i="1"/>
  <c r="N1409" i="1"/>
  <c r="O1408" i="1"/>
  <c r="N1408" i="1"/>
  <c r="O1402" i="1"/>
  <c r="N1402" i="1"/>
  <c r="O1401" i="1"/>
  <c r="N1401" i="1"/>
  <c r="O1400" i="1"/>
  <c r="N1400" i="1"/>
  <c r="O1398" i="1"/>
  <c r="N1398" i="1"/>
  <c r="O1396" i="1"/>
  <c r="N1396" i="1"/>
  <c r="O1394" i="1"/>
  <c r="N1394" i="1"/>
  <c r="O1390" i="1"/>
  <c r="N1390" i="1"/>
  <c r="O1389" i="1"/>
  <c r="N1389" i="1"/>
  <c r="O1388" i="1"/>
  <c r="N1388" i="1"/>
  <c r="O1386" i="1"/>
  <c r="N1386" i="1"/>
  <c r="O1385" i="1"/>
  <c r="N1385" i="1"/>
  <c r="O1382" i="1"/>
  <c r="N1382" i="1"/>
  <c r="O1380" i="1"/>
  <c r="N1380" i="1"/>
  <c r="O1378" i="1"/>
  <c r="N1378" i="1"/>
  <c r="O1377" i="1"/>
  <c r="N1377" i="1"/>
  <c r="O1376" i="1"/>
  <c r="N1376" i="1"/>
  <c r="O1374" i="1"/>
  <c r="N1374" i="1"/>
  <c r="O1372" i="1"/>
  <c r="N1372" i="1"/>
  <c r="O1371" i="1"/>
  <c r="N1371" i="1"/>
  <c r="O1370" i="1"/>
  <c r="N1370" i="1"/>
  <c r="O1369" i="1"/>
  <c r="N1369" i="1"/>
  <c r="O1368" i="1"/>
  <c r="N1368" i="1"/>
  <c r="O1367" i="1"/>
  <c r="N1367" i="1"/>
  <c r="O1366" i="1"/>
  <c r="N1366" i="1"/>
  <c r="O1365" i="1"/>
  <c r="N1365" i="1"/>
  <c r="O1364" i="1"/>
  <c r="N1364" i="1"/>
  <c r="O1363" i="1"/>
  <c r="N1363" i="1"/>
  <c r="O1360" i="1"/>
  <c r="N1360" i="1"/>
  <c r="O1257" i="1"/>
  <c r="N1257" i="1"/>
  <c r="O1256" i="1"/>
  <c r="N1256" i="1"/>
  <c r="O1253" i="1"/>
  <c r="N1253" i="1"/>
  <c r="O1248" i="1"/>
  <c r="N1248" i="1"/>
  <c r="O1243" i="1"/>
  <c r="N1243" i="1"/>
  <c r="O1241" i="1"/>
  <c r="N1241" i="1"/>
  <c r="O1240" i="1"/>
  <c r="N1240" i="1"/>
  <c r="O1239" i="1"/>
  <c r="N1239" i="1"/>
  <c r="O1238" i="1"/>
  <c r="N1238" i="1"/>
  <c r="O1237" i="1"/>
  <c r="N1237" i="1"/>
  <c r="O1236" i="1"/>
  <c r="N1236" i="1"/>
  <c r="O1234" i="1"/>
  <c r="N1234" i="1"/>
  <c r="O1233" i="1"/>
  <c r="N1233" i="1"/>
  <c r="O1232" i="1"/>
  <c r="N1232" i="1"/>
  <c r="O1231" i="1"/>
  <c r="N1231" i="1"/>
  <c r="O1230" i="1"/>
  <c r="N1230" i="1"/>
  <c r="O1229" i="1"/>
  <c r="N1229" i="1"/>
  <c r="O1228" i="1"/>
  <c r="N1228" i="1"/>
  <c r="O1227" i="1"/>
  <c r="N1227" i="1"/>
  <c r="O1226" i="1"/>
  <c r="N1226" i="1"/>
  <c r="O1225" i="1"/>
  <c r="N1225" i="1"/>
  <c r="O1224" i="1"/>
  <c r="N1224" i="1"/>
  <c r="O1223" i="1"/>
  <c r="N1223" i="1"/>
  <c r="O1220" i="1"/>
  <c r="N1220" i="1"/>
  <c r="O1219" i="1"/>
  <c r="N1219" i="1"/>
  <c r="O1217" i="1"/>
  <c r="N1217" i="1"/>
  <c r="O1195" i="1"/>
  <c r="N1195" i="1"/>
  <c r="O1194" i="1"/>
  <c r="N1194" i="1"/>
  <c r="O1191" i="1"/>
  <c r="N1191" i="1"/>
  <c r="O1190" i="1"/>
  <c r="N1190" i="1"/>
  <c r="O1189" i="1"/>
  <c r="N1189" i="1"/>
  <c r="O1188" i="1"/>
  <c r="N1188" i="1"/>
  <c r="O1187" i="1"/>
  <c r="N1187" i="1"/>
  <c r="O1186" i="1"/>
  <c r="N1186" i="1"/>
  <c r="O1183" i="1"/>
  <c r="N1183" i="1"/>
  <c r="O1182" i="1"/>
  <c r="N1182" i="1"/>
  <c r="O1181" i="1"/>
  <c r="N1181" i="1"/>
  <c r="O1179" i="1"/>
  <c r="N1179" i="1"/>
  <c r="O1178" i="1"/>
  <c r="N1178" i="1"/>
  <c r="O1176" i="1"/>
  <c r="N1176" i="1"/>
  <c r="O1173" i="1"/>
  <c r="N1173" i="1"/>
  <c r="O1171" i="1"/>
  <c r="N1171" i="1"/>
  <c r="O1170" i="1"/>
  <c r="N1170" i="1"/>
  <c r="O1169" i="1"/>
  <c r="N1169" i="1"/>
  <c r="O1168" i="1"/>
  <c r="N1168" i="1"/>
  <c r="O1166" i="1"/>
  <c r="N1166" i="1"/>
  <c r="O1165" i="1"/>
  <c r="N1165" i="1"/>
  <c r="O1162" i="1"/>
  <c r="N1162" i="1"/>
  <c r="O1161" i="1"/>
  <c r="N1161" i="1"/>
  <c r="O1160" i="1"/>
  <c r="N1160" i="1"/>
  <c r="O1159" i="1"/>
  <c r="N1159" i="1"/>
  <c r="O1158" i="1"/>
  <c r="N1158" i="1"/>
  <c r="O1157" i="1"/>
  <c r="N1157" i="1"/>
  <c r="O1156" i="1"/>
  <c r="N1156" i="1"/>
  <c r="O1153" i="1"/>
  <c r="N1153" i="1"/>
  <c r="O1150" i="1"/>
  <c r="N1150" i="1"/>
  <c r="O1148" i="1"/>
  <c r="N1148" i="1"/>
  <c r="O1147" i="1"/>
  <c r="N1147" i="1"/>
  <c r="O1146" i="1"/>
  <c r="N1146" i="1"/>
  <c r="O1145" i="1"/>
  <c r="N1145" i="1"/>
  <c r="O1144" i="1"/>
  <c r="N1144" i="1"/>
  <c r="O1143" i="1"/>
  <c r="N1143" i="1"/>
  <c r="O1142" i="1"/>
  <c r="N1142" i="1"/>
  <c r="O1141" i="1"/>
  <c r="N1141" i="1"/>
  <c r="O1140" i="1"/>
  <c r="N1140" i="1"/>
  <c r="O854" i="1"/>
  <c r="N854" i="1"/>
  <c r="O849" i="1"/>
  <c r="N849" i="1"/>
  <c r="O844" i="1"/>
  <c r="N844" i="1"/>
  <c r="O843" i="1"/>
  <c r="N843" i="1"/>
  <c r="O833" i="1"/>
  <c r="N833" i="1"/>
  <c r="O829" i="1"/>
  <c r="N829" i="1"/>
  <c r="O827" i="1"/>
  <c r="N827" i="1"/>
  <c r="O826" i="1"/>
  <c r="N826" i="1"/>
  <c r="O813" i="1"/>
  <c r="N813" i="1"/>
  <c r="O809" i="1"/>
  <c r="N809" i="1"/>
  <c r="O808" i="1"/>
  <c r="N808" i="1"/>
  <c r="O806" i="1"/>
  <c r="N806" i="1"/>
  <c r="O805" i="1"/>
  <c r="N805" i="1"/>
  <c r="O804" i="1"/>
  <c r="N804" i="1"/>
  <c r="O803" i="1"/>
  <c r="N803" i="1"/>
  <c r="O802" i="1"/>
  <c r="N802" i="1"/>
  <c r="O801" i="1"/>
  <c r="N801" i="1"/>
  <c r="O800" i="1"/>
  <c r="N800" i="1"/>
  <c r="O799" i="1"/>
  <c r="N799" i="1"/>
  <c r="O798" i="1"/>
  <c r="N798" i="1"/>
  <c r="O797" i="1"/>
  <c r="N797" i="1"/>
  <c r="O796" i="1"/>
  <c r="N796" i="1"/>
  <c r="O795" i="1"/>
  <c r="N795" i="1"/>
  <c r="O794" i="1"/>
  <c r="N794" i="1"/>
  <c r="O793" i="1"/>
  <c r="N793" i="1"/>
  <c r="O792" i="1"/>
  <c r="N792" i="1"/>
  <c r="O791" i="1"/>
  <c r="N791" i="1"/>
  <c r="O790" i="1"/>
  <c r="N790" i="1"/>
  <c r="O789" i="1"/>
  <c r="N789" i="1"/>
  <c r="O788" i="1"/>
  <c r="N788" i="1"/>
  <c r="O786" i="1"/>
  <c r="N786" i="1"/>
  <c r="O785" i="1"/>
  <c r="N785" i="1"/>
  <c r="O783" i="1"/>
  <c r="N783" i="1"/>
  <c r="O782" i="1"/>
  <c r="N782" i="1"/>
  <c r="O781" i="1"/>
  <c r="N781" i="1"/>
  <c r="O777" i="1"/>
  <c r="N777" i="1"/>
  <c r="O773" i="1"/>
  <c r="N773" i="1"/>
  <c r="O772" i="1"/>
  <c r="N772" i="1"/>
  <c r="O769" i="1"/>
  <c r="N769" i="1"/>
  <c r="O765" i="1"/>
  <c r="N765" i="1"/>
  <c r="O764" i="1"/>
  <c r="N764" i="1"/>
  <c r="O763" i="1"/>
  <c r="N763" i="1"/>
  <c r="O760" i="1"/>
  <c r="N760" i="1"/>
  <c r="O758" i="1"/>
  <c r="N758" i="1"/>
  <c r="O757" i="1"/>
  <c r="N757" i="1"/>
  <c r="O754" i="1"/>
  <c r="N754" i="1"/>
  <c r="O753" i="1"/>
  <c r="N753" i="1"/>
  <c r="O750" i="1"/>
  <c r="N750" i="1"/>
  <c r="O749" i="1"/>
  <c r="N749" i="1"/>
  <c r="O748" i="1"/>
  <c r="N748" i="1"/>
  <c r="O745" i="1"/>
  <c r="N745" i="1"/>
  <c r="O744" i="1"/>
  <c r="N744" i="1"/>
  <c r="O743" i="1"/>
  <c r="N743" i="1"/>
  <c r="O742" i="1"/>
  <c r="N742" i="1"/>
  <c r="O741" i="1"/>
  <c r="N741" i="1"/>
  <c r="O740" i="1"/>
  <c r="N740" i="1"/>
  <c r="O738" i="1"/>
  <c r="N738" i="1"/>
  <c r="O737" i="1"/>
  <c r="N737" i="1"/>
  <c r="O736" i="1"/>
  <c r="N736" i="1"/>
  <c r="O734" i="1"/>
  <c r="N734" i="1"/>
  <c r="O733" i="1"/>
  <c r="N733" i="1"/>
  <c r="O729" i="1"/>
  <c r="N729" i="1"/>
  <c r="O728" i="1"/>
  <c r="N728" i="1"/>
  <c r="O727" i="1"/>
  <c r="N727" i="1"/>
  <c r="O726" i="1"/>
  <c r="N726" i="1"/>
  <c r="O725" i="1"/>
  <c r="N725" i="1"/>
  <c r="O719" i="1"/>
  <c r="N719" i="1"/>
  <c r="O715" i="1"/>
  <c r="N715" i="1"/>
  <c r="O713" i="1"/>
  <c r="N713" i="1"/>
  <c r="O710" i="1"/>
  <c r="N710" i="1"/>
  <c r="O707" i="1"/>
  <c r="N707" i="1"/>
  <c r="O706" i="1"/>
  <c r="N706" i="1"/>
  <c r="O700" i="1"/>
  <c r="N700" i="1"/>
  <c r="O694" i="1"/>
  <c r="N694" i="1"/>
  <c r="O693" i="1"/>
  <c r="N693" i="1"/>
  <c r="O692" i="1"/>
  <c r="N692" i="1"/>
  <c r="O690" i="1"/>
  <c r="N690" i="1"/>
  <c r="O689" i="1"/>
  <c r="N689" i="1"/>
  <c r="O687" i="1"/>
  <c r="N687" i="1"/>
  <c r="O686" i="1"/>
  <c r="N686" i="1"/>
  <c r="O685" i="1"/>
  <c r="N685" i="1"/>
  <c r="O684" i="1"/>
  <c r="N684" i="1"/>
  <c r="O683" i="1"/>
  <c r="N683" i="1"/>
  <c r="O682" i="1"/>
  <c r="N682" i="1"/>
  <c r="O680" i="1"/>
  <c r="N680" i="1"/>
  <c r="O679" i="1"/>
  <c r="N679" i="1"/>
  <c r="O678" i="1"/>
  <c r="N678" i="1"/>
  <c r="O677" i="1"/>
  <c r="N677" i="1"/>
  <c r="O672" i="1"/>
  <c r="N672" i="1"/>
  <c r="O670" i="1"/>
  <c r="N670" i="1"/>
  <c r="O668" i="1"/>
  <c r="N668" i="1"/>
  <c r="O666" i="1"/>
  <c r="N666" i="1"/>
  <c r="O665" i="1"/>
  <c r="N665" i="1"/>
  <c r="O664" i="1"/>
  <c r="N664" i="1"/>
  <c r="O663" i="1"/>
  <c r="N663" i="1"/>
  <c r="O662" i="1"/>
  <c r="N662" i="1"/>
  <c r="O661" i="1"/>
  <c r="N661" i="1"/>
  <c r="O660" i="1"/>
  <c r="N660" i="1"/>
  <c r="O659" i="1"/>
  <c r="N659" i="1"/>
  <c r="O658" i="1"/>
  <c r="N658" i="1"/>
  <c r="O657" i="1"/>
  <c r="N657" i="1"/>
  <c r="O656" i="1"/>
  <c r="N656" i="1"/>
  <c r="O655" i="1"/>
  <c r="N655" i="1"/>
  <c r="O654" i="1"/>
  <c r="N654" i="1"/>
  <c r="O653" i="1"/>
  <c r="N653" i="1"/>
  <c r="O651" i="1"/>
  <c r="N651" i="1"/>
  <c r="O650" i="1"/>
  <c r="N650" i="1"/>
  <c r="O648" i="1"/>
  <c r="N648" i="1"/>
  <c r="O647" i="1"/>
  <c r="N647" i="1"/>
  <c r="O646" i="1"/>
  <c r="N646" i="1"/>
  <c r="O643" i="1"/>
  <c r="N643" i="1"/>
  <c r="O642" i="1"/>
  <c r="N642" i="1"/>
  <c r="O641" i="1"/>
  <c r="N641" i="1"/>
  <c r="O640" i="1"/>
  <c r="N640" i="1"/>
  <c r="O637" i="1"/>
  <c r="N637" i="1"/>
  <c r="O632" i="1"/>
  <c r="N632" i="1"/>
  <c r="O630" i="1"/>
  <c r="N630" i="1"/>
  <c r="O629" i="1"/>
  <c r="N629" i="1"/>
  <c r="O628" i="1"/>
  <c r="N628" i="1"/>
  <c r="O627" i="1"/>
  <c r="N627" i="1"/>
  <c r="O626" i="1"/>
  <c r="N626" i="1"/>
  <c r="O619" i="1"/>
  <c r="N619" i="1"/>
  <c r="O616" i="1"/>
  <c r="N616" i="1"/>
  <c r="O612" i="1"/>
  <c r="N612" i="1"/>
  <c r="O319" i="1"/>
  <c r="N319" i="1"/>
  <c r="O317" i="1"/>
  <c r="N317" i="1"/>
  <c r="O308" i="1"/>
  <c r="N308" i="1"/>
  <c r="O303" i="1"/>
  <c r="N303" i="1"/>
  <c r="O296" i="1"/>
  <c r="N296" i="1"/>
  <c r="O289" i="1"/>
  <c r="N289" i="1"/>
  <c r="O287" i="1"/>
  <c r="N287" i="1"/>
  <c r="O286" i="1"/>
  <c r="N286" i="1"/>
  <c r="O285" i="1"/>
  <c r="N285" i="1"/>
  <c r="O284" i="1"/>
  <c r="N284" i="1"/>
  <c r="O283" i="1"/>
  <c r="N283" i="1"/>
  <c r="O282" i="1"/>
  <c r="N282" i="1"/>
  <c r="O281" i="1"/>
  <c r="N281" i="1"/>
  <c r="O280" i="1"/>
  <c r="N280" i="1"/>
  <c r="O278" i="1"/>
  <c r="N278" i="1"/>
  <c r="O277" i="1"/>
  <c r="N277" i="1"/>
  <c r="O276" i="1"/>
  <c r="N276" i="1"/>
  <c r="O275" i="1"/>
  <c r="N275" i="1"/>
  <c r="O273" i="1"/>
  <c r="N273" i="1"/>
  <c r="O268" i="1"/>
  <c r="N268" i="1"/>
  <c r="O267" i="1"/>
  <c r="N267" i="1"/>
  <c r="O266" i="1"/>
  <c r="N266" i="1"/>
  <c r="O265" i="1"/>
  <c r="N265" i="1"/>
  <c r="O264" i="1"/>
  <c r="N264" i="1"/>
  <c r="O263" i="1"/>
  <c r="N263" i="1"/>
  <c r="O262" i="1"/>
  <c r="N262" i="1"/>
  <c r="O261" i="1"/>
  <c r="N261" i="1"/>
  <c r="O257" i="1"/>
  <c r="N257" i="1"/>
  <c r="O256" i="1"/>
  <c r="N256" i="1"/>
  <c r="O240" i="1"/>
  <c r="N240" i="1"/>
  <c r="O237" i="1"/>
  <c r="N237" i="1"/>
  <c r="O235" i="1"/>
  <c r="N235" i="1"/>
  <c r="O228" i="1"/>
  <c r="N228" i="1"/>
  <c r="O227" i="1"/>
  <c r="N227" i="1"/>
  <c r="O225" i="1"/>
  <c r="N225" i="1"/>
  <c r="O220" i="1"/>
  <c r="N220" i="1"/>
  <c r="O218" i="1"/>
  <c r="N218" i="1"/>
  <c r="O215" i="1"/>
  <c r="N215" i="1"/>
  <c r="O214" i="1"/>
  <c r="N214" i="1"/>
  <c r="O213" i="1"/>
  <c r="N213" i="1"/>
  <c r="O211" i="1"/>
  <c r="N211" i="1"/>
  <c r="O209" i="1"/>
  <c r="N209" i="1"/>
  <c r="O199" i="1"/>
  <c r="N199" i="1"/>
  <c r="O198" i="1"/>
  <c r="N198" i="1"/>
  <c r="O196" i="1"/>
  <c r="N196" i="1"/>
  <c r="O193" i="1"/>
  <c r="N193" i="1"/>
  <c r="O190" i="1"/>
  <c r="N190" i="1"/>
  <c r="O186" i="1"/>
  <c r="N186" i="1"/>
  <c r="O184" i="1"/>
  <c r="N184" i="1"/>
  <c r="O183" i="1"/>
  <c r="N183" i="1"/>
  <c r="O182" i="1"/>
  <c r="N182" i="1"/>
  <c r="O181" i="1"/>
  <c r="N181" i="1"/>
  <c r="O180" i="1"/>
  <c r="N180" i="1"/>
  <c r="O179" i="1"/>
  <c r="N179" i="1"/>
  <c r="O178" i="1"/>
  <c r="N178" i="1"/>
  <c r="O177" i="1"/>
  <c r="N177" i="1"/>
  <c r="O176" i="1"/>
  <c r="N176" i="1"/>
  <c r="O175" i="1"/>
  <c r="N175" i="1"/>
  <c r="O174" i="1"/>
  <c r="N174" i="1"/>
  <c r="O173" i="1"/>
  <c r="N173" i="1"/>
  <c r="O172" i="1"/>
  <c r="N172" i="1"/>
  <c r="O171" i="1"/>
  <c r="N171" i="1"/>
  <c r="O168" i="1"/>
  <c r="N168" i="1"/>
  <c r="O166" i="1"/>
  <c r="N166" i="1"/>
  <c r="O163" i="1"/>
  <c r="N163" i="1"/>
  <c r="O160" i="1"/>
  <c r="N160" i="1"/>
  <c r="O155" i="1"/>
  <c r="N155" i="1"/>
  <c r="O152" i="1"/>
  <c r="N152" i="1"/>
  <c r="O150" i="1"/>
  <c r="N150" i="1"/>
  <c r="O149" i="1"/>
  <c r="N149" i="1"/>
  <c r="O148" i="1"/>
  <c r="N148" i="1"/>
  <c r="O147" i="1"/>
  <c r="N147" i="1"/>
  <c r="O146" i="1"/>
  <c r="N146" i="1"/>
  <c r="O145" i="1"/>
  <c r="N145" i="1"/>
  <c r="O144" i="1"/>
  <c r="N144" i="1"/>
  <c r="O142" i="1"/>
  <c r="N142" i="1"/>
  <c r="O141" i="1"/>
  <c r="N141" i="1"/>
  <c r="O137" i="1"/>
  <c r="N137" i="1"/>
  <c r="O133" i="1"/>
  <c r="N133" i="1"/>
  <c r="O130" i="1"/>
  <c r="N130" i="1"/>
  <c r="O125" i="1"/>
  <c r="N125" i="1"/>
  <c r="O120" i="1"/>
  <c r="N120" i="1"/>
  <c r="O118" i="1"/>
  <c r="N118" i="1"/>
  <c r="O117" i="1"/>
  <c r="N117" i="1"/>
  <c r="O115" i="1"/>
  <c r="N115" i="1"/>
  <c r="O113" i="1"/>
  <c r="N113" i="1"/>
  <c r="O112" i="1"/>
  <c r="N112" i="1"/>
  <c r="O111" i="1"/>
  <c r="N111" i="1"/>
  <c r="O110" i="1"/>
  <c r="N110" i="1"/>
  <c r="O109" i="1"/>
  <c r="N109" i="1"/>
  <c r="O108" i="1"/>
  <c r="N108" i="1"/>
  <c r="O107" i="1"/>
  <c r="N107" i="1"/>
  <c r="O106" i="1"/>
  <c r="N106" i="1"/>
  <c r="O102" i="1"/>
  <c r="N102" i="1"/>
  <c r="O99" i="1"/>
  <c r="N99" i="1"/>
  <c r="O94" i="1"/>
  <c r="N94" i="1"/>
  <c r="O92" i="1"/>
  <c r="N92" i="1"/>
  <c r="O91" i="1"/>
  <c r="N91" i="1"/>
  <c r="O90" i="1"/>
  <c r="N90" i="1"/>
  <c r="O89" i="1"/>
  <c r="N89" i="1"/>
  <c r="O87" i="1"/>
  <c r="N87" i="1"/>
  <c r="O86" i="1"/>
  <c r="N86" i="1"/>
  <c r="O85" i="1"/>
  <c r="N85" i="1"/>
  <c r="O81" i="1"/>
  <c r="N81" i="1"/>
  <c r="O80" i="1"/>
  <c r="N80" i="1"/>
  <c r="O73" i="1"/>
  <c r="N73" i="1"/>
  <c r="O68" i="1"/>
  <c r="N68" i="1"/>
  <c r="O64" i="1"/>
  <c r="N64" i="1"/>
  <c r="O58" i="1"/>
  <c r="N58" i="1"/>
  <c r="O57" i="1"/>
  <c r="N57" i="1"/>
  <c r="O53" i="1"/>
  <c r="N53" i="1"/>
  <c r="O52" i="1"/>
  <c r="N52" i="1"/>
  <c r="O51" i="1"/>
  <c r="N51" i="1"/>
  <c r="O48" i="1"/>
  <c r="N48" i="1"/>
  <c r="O47" i="1"/>
  <c r="N47" i="1"/>
  <c r="O46" i="1"/>
  <c r="N46" i="1"/>
  <c r="O45" i="1"/>
  <c r="N45" i="1"/>
  <c r="O44" i="1"/>
  <c r="N44" i="1"/>
  <c r="O43" i="1"/>
  <c r="N43" i="1"/>
  <c r="O42" i="1"/>
  <c r="N42" i="1"/>
  <c r="O41" i="1"/>
  <c r="N41" i="1"/>
  <c r="O40" i="1"/>
  <c r="N40" i="1"/>
  <c r="O37" i="1"/>
  <c r="N37" i="1"/>
  <c r="O33" i="1"/>
  <c r="N33" i="1"/>
  <c r="O31" i="1"/>
  <c r="N31" i="1"/>
  <c r="B11826" i="1" l="1"/>
  <c r="C11826" i="1" s="1"/>
  <c r="B11827" i="1"/>
  <c r="C11827" i="1" s="1"/>
  <c r="B11828" i="1"/>
  <c r="C11828" i="1" s="1"/>
  <c r="B11829" i="1"/>
  <c r="C11829" i="1" s="1"/>
  <c r="B11830" i="1"/>
  <c r="C11830" i="1" s="1"/>
  <c r="B11831" i="1"/>
  <c r="C11831" i="1" s="1"/>
  <c r="B11832" i="1"/>
  <c r="C11832" i="1" s="1"/>
  <c r="B11833" i="1"/>
  <c r="C11833" i="1" s="1"/>
  <c r="B11834" i="1"/>
  <c r="C11834" i="1" s="1"/>
  <c r="B11835" i="1"/>
  <c r="C11835" i="1" s="1"/>
  <c r="B11836" i="1"/>
  <c r="C11836" i="1" s="1"/>
  <c r="B11837" i="1"/>
  <c r="C11837" i="1" s="1"/>
  <c r="B11838" i="1"/>
  <c r="C11838" i="1" s="1"/>
  <c r="B11839" i="1"/>
  <c r="C11839" i="1" s="1"/>
  <c r="B11840" i="1"/>
  <c r="C11840" i="1" s="1"/>
  <c r="B11841" i="1"/>
  <c r="C11841" i="1" s="1"/>
  <c r="B11842" i="1"/>
  <c r="C11842" i="1" s="1"/>
  <c r="B11843" i="1"/>
  <c r="C11843" i="1" s="1"/>
  <c r="B11844" i="1"/>
  <c r="C11844" i="1" s="1"/>
  <c r="B11845" i="1"/>
  <c r="C11845" i="1" s="1"/>
  <c r="B11846" i="1"/>
  <c r="C11846" i="1" s="1"/>
  <c r="B11847" i="1"/>
  <c r="C11847" i="1" s="1"/>
  <c r="B11848" i="1"/>
  <c r="C11848" i="1" s="1"/>
  <c r="B11849" i="1"/>
  <c r="C11849" i="1" s="1"/>
  <c r="B11850" i="1"/>
  <c r="C11850" i="1" s="1"/>
  <c r="B11851" i="1"/>
  <c r="C11851" i="1" s="1"/>
  <c r="B11852" i="1"/>
  <c r="C11852" i="1" s="1"/>
  <c r="B11853" i="1"/>
  <c r="C11853" i="1" s="1"/>
  <c r="B11854" i="1"/>
  <c r="C11854" i="1" s="1"/>
  <c r="B11855" i="1"/>
  <c r="C11855" i="1" s="1"/>
  <c r="B11856" i="1"/>
  <c r="C11856" i="1" s="1"/>
  <c r="B11857" i="1"/>
  <c r="C11857" i="1" s="1"/>
  <c r="B11858" i="1"/>
  <c r="C11858" i="1" s="1"/>
  <c r="B11859" i="1"/>
  <c r="C11859" i="1" s="1"/>
  <c r="B11860" i="1"/>
  <c r="C11860" i="1" s="1"/>
  <c r="B11861" i="1"/>
  <c r="C11861" i="1" s="1"/>
  <c r="B11862" i="1"/>
  <c r="C11862" i="1" s="1"/>
  <c r="B11863" i="1"/>
  <c r="C11863" i="1" s="1"/>
  <c r="B11864" i="1"/>
  <c r="C11864" i="1" s="1"/>
  <c r="B11865" i="1"/>
  <c r="C11865" i="1" s="1"/>
  <c r="B11866" i="1"/>
  <c r="C11866" i="1" s="1"/>
  <c r="B11867" i="1"/>
  <c r="C11867" i="1" s="1"/>
  <c r="B11868" i="1"/>
  <c r="C11868" i="1" s="1"/>
  <c r="B11869" i="1"/>
  <c r="C11869" i="1" s="1"/>
  <c r="B11870" i="1"/>
  <c r="C11870" i="1" s="1"/>
  <c r="B11871" i="1"/>
  <c r="C11871" i="1" s="1"/>
  <c r="B11872" i="1"/>
  <c r="C11872" i="1" s="1"/>
  <c r="B11873" i="1"/>
  <c r="C11873" i="1" s="1"/>
  <c r="B11874" i="1"/>
  <c r="C11874" i="1" s="1"/>
  <c r="B11875" i="1"/>
  <c r="C11875" i="1" s="1"/>
  <c r="B11876" i="1"/>
  <c r="C11876" i="1" s="1"/>
  <c r="B11877" i="1"/>
  <c r="C11877" i="1" s="1"/>
  <c r="B11878" i="1"/>
  <c r="C11878" i="1" s="1"/>
  <c r="B11879" i="1"/>
  <c r="C11879" i="1" s="1"/>
  <c r="B11880" i="1"/>
  <c r="C11880" i="1" s="1"/>
  <c r="B11881" i="1"/>
  <c r="C11881" i="1" s="1"/>
  <c r="B11882" i="1"/>
  <c r="C11882" i="1" s="1"/>
  <c r="B11883" i="1"/>
  <c r="C11883" i="1" s="1"/>
  <c r="B11884" i="1"/>
  <c r="C11884" i="1" s="1"/>
  <c r="B11885" i="1"/>
  <c r="C11885" i="1" s="1"/>
  <c r="B11886" i="1"/>
  <c r="C11886" i="1" s="1"/>
  <c r="B11887" i="1"/>
  <c r="C11887" i="1" s="1"/>
  <c r="B11888" i="1"/>
  <c r="C11888" i="1" s="1"/>
  <c r="B11889" i="1"/>
  <c r="C11889" i="1" s="1"/>
  <c r="B11890" i="1"/>
  <c r="C11890" i="1" s="1"/>
  <c r="B11891" i="1"/>
  <c r="C11891" i="1" s="1"/>
  <c r="B11892" i="1"/>
  <c r="C11892" i="1" s="1"/>
  <c r="B11893" i="1"/>
  <c r="C11893" i="1" s="1"/>
  <c r="B11894" i="1"/>
  <c r="C11894" i="1" s="1"/>
  <c r="B11895" i="1"/>
  <c r="C11895" i="1" s="1"/>
  <c r="B11896" i="1"/>
  <c r="C11896" i="1" s="1"/>
  <c r="B11897" i="1"/>
  <c r="C11897" i="1" s="1"/>
  <c r="B11898" i="1"/>
  <c r="C11898" i="1" s="1"/>
  <c r="B11899" i="1"/>
  <c r="C11899" i="1" s="1"/>
  <c r="B11900" i="1"/>
  <c r="C11900" i="1" s="1"/>
  <c r="B11901" i="1"/>
  <c r="C11901" i="1" s="1"/>
  <c r="B11902" i="1"/>
  <c r="C11902" i="1" s="1"/>
  <c r="B11903" i="1"/>
  <c r="C11903" i="1" s="1"/>
  <c r="B11904" i="1"/>
  <c r="C11904" i="1" s="1"/>
  <c r="B11905" i="1"/>
  <c r="C11905" i="1" s="1"/>
  <c r="B11906" i="1"/>
  <c r="C11906" i="1" s="1"/>
  <c r="B11907" i="1"/>
  <c r="C11907" i="1" s="1"/>
  <c r="B11908" i="1"/>
  <c r="C11908" i="1" s="1"/>
  <c r="B11909" i="1"/>
  <c r="C11909" i="1" s="1"/>
  <c r="B11910" i="1"/>
  <c r="C11910" i="1" s="1"/>
  <c r="B11911" i="1"/>
  <c r="C11911" i="1" s="1"/>
  <c r="B11912" i="1"/>
  <c r="C11912" i="1" s="1"/>
  <c r="B11913" i="1"/>
  <c r="C11913" i="1" s="1"/>
  <c r="B11914" i="1"/>
  <c r="C11914" i="1" s="1"/>
  <c r="B11915" i="1"/>
  <c r="C11915" i="1" s="1"/>
  <c r="B11916" i="1"/>
  <c r="C11916" i="1" s="1"/>
  <c r="B11917" i="1"/>
  <c r="C11917" i="1" s="1"/>
  <c r="B11918" i="1"/>
  <c r="C11918" i="1" s="1"/>
  <c r="B11919" i="1"/>
  <c r="C11919" i="1" s="1"/>
  <c r="B11920" i="1"/>
  <c r="C11920" i="1" s="1"/>
  <c r="B11921" i="1"/>
  <c r="C11921" i="1" s="1"/>
  <c r="B11922" i="1"/>
  <c r="C11922" i="1" s="1"/>
  <c r="B11923" i="1"/>
  <c r="C11923" i="1" s="1"/>
  <c r="B11924" i="1"/>
  <c r="C11924" i="1" s="1"/>
  <c r="B11925" i="1"/>
  <c r="C11925" i="1" s="1"/>
  <c r="B11926" i="1"/>
  <c r="C11926" i="1" s="1"/>
  <c r="B11927" i="1"/>
  <c r="C11927" i="1" s="1"/>
  <c r="B11928" i="1"/>
  <c r="C11928" i="1" s="1"/>
  <c r="B11929" i="1"/>
  <c r="C11929" i="1" s="1"/>
  <c r="B11930" i="1"/>
  <c r="C11930" i="1" s="1"/>
  <c r="B11931" i="1"/>
  <c r="C11931" i="1" s="1"/>
  <c r="B11932" i="1"/>
  <c r="C11932" i="1" s="1"/>
  <c r="B11933" i="1"/>
  <c r="C11933" i="1" s="1"/>
  <c r="B11934" i="1"/>
  <c r="C11934" i="1" s="1"/>
  <c r="B11935" i="1"/>
  <c r="C11935" i="1" s="1"/>
  <c r="B11936" i="1"/>
  <c r="C11936" i="1" s="1"/>
  <c r="B11937" i="1"/>
  <c r="C11937" i="1" s="1"/>
  <c r="B11938" i="1"/>
  <c r="C11938" i="1" s="1"/>
  <c r="B11939" i="1"/>
  <c r="C11939" i="1" s="1"/>
  <c r="B11940" i="1"/>
  <c r="C11940" i="1" s="1"/>
  <c r="B11941" i="1"/>
  <c r="C11941" i="1" s="1"/>
  <c r="B11942" i="1"/>
  <c r="C11942" i="1" s="1"/>
  <c r="B11943" i="1"/>
  <c r="C11943" i="1" s="1"/>
  <c r="B11944" i="1"/>
  <c r="C11944" i="1" s="1"/>
  <c r="B11945" i="1"/>
  <c r="C11945" i="1" s="1"/>
  <c r="B11946" i="1"/>
  <c r="C11946" i="1" s="1"/>
  <c r="B11947" i="1"/>
  <c r="C11947" i="1" s="1"/>
  <c r="B11948" i="1"/>
  <c r="C11948" i="1" s="1"/>
  <c r="B11949" i="1"/>
  <c r="C11949" i="1" s="1"/>
  <c r="B11950" i="1"/>
  <c r="C11950" i="1" s="1"/>
  <c r="B11951" i="1"/>
  <c r="C11951" i="1" s="1"/>
  <c r="B11952" i="1"/>
  <c r="C11952" i="1" s="1"/>
  <c r="B11953" i="1"/>
  <c r="C11953" i="1" s="1"/>
  <c r="B11954" i="1"/>
  <c r="C11954" i="1" s="1"/>
  <c r="B11955" i="1"/>
  <c r="C11955" i="1" s="1"/>
  <c r="B11956" i="1"/>
  <c r="C11956" i="1" s="1"/>
  <c r="B11957" i="1"/>
  <c r="C11957" i="1" s="1"/>
  <c r="B11958" i="1"/>
  <c r="C11958" i="1" s="1"/>
  <c r="B11959" i="1"/>
  <c r="C11959" i="1" s="1"/>
  <c r="B11960" i="1"/>
  <c r="C11960" i="1" s="1"/>
  <c r="B11961" i="1"/>
  <c r="C11961" i="1" s="1"/>
  <c r="B11962" i="1"/>
  <c r="C11962" i="1" s="1"/>
  <c r="B11963" i="1"/>
  <c r="C11963" i="1" s="1"/>
  <c r="B11964" i="1"/>
  <c r="C11964" i="1" s="1"/>
  <c r="B11965" i="1"/>
  <c r="C11965" i="1" s="1"/>
  <c r="B11966" i="1"/>
  <c r="C11966" i="1" s="1"/>
  <c r="B11967" i="1"/>
  <c r="C11967" i="1" s="1"/>
  <c r="B11968" i="1"/>
  <c r="C11968" i="1" s="1"/>
  <c r="B11969" i="1"/>
  <c r="C11969" i="1" s="1"/>
  <c r="B11970" i="1"/>
  <c r="C11970" i="1" s="1"/>
  <c r="B11971" i="1"/>
  <c r="C11971" i="1" s="1"/>
  <c r="B11972" i="1"/>
  <c r="C11972" i="1" s="1"/>
  <c r="B11973" i="1"/>
  <c r="C11973" i="1" s="1"/>
  <c r="B11974" i="1"/>
  <c r="C11974" i="1" s="1"/>
  <c r="B11975" i="1"/>
  <c r="C11975" i="1" s="1"/>
  <c r="B11976" i="1"/>
  <c r="C11976" i="1" s="1"/>
  <c r="B11977" i="1"/>
  <c r="C11977" i="1" s="1"/>
  <c r="B11978" i="1"/>
  <c r="C11978" i="1" s="1"/>
  <c r="B11979" i="1"/>
  <c r="C11979" i="1" s="1"/>
  <c r="B11980" i="1"/>
  <c r="C11980" i="1" s="1"/>
  <c r="B11981" i="1"/>
  <c r="C11981" i="1" s="1"/>
  <c r="B11982" i="1"/>
  <c r="C11982" i="1" s="1"/>
  <c r="B11983" i="1"/>
  <c r="C11983" i="1" s="1"/>
  <c r="B11984" i="1"/>
  <c r="C11984" i="1" s="1"/>
  <c r="B11985" i="1"/>
  <c r="C11985" i="1" s="1"/>
  <c r="B11986" i="1"/>
  <c r="C11986" i="1" s="1"/>
  <c r="B11987" i="1"/>
  <c r="C11987" i="1" s="1"/>
  <c r="B11988" i="1"/>
  <c r="C11988" i="1" s="1"/>
  <c r="B11989" i="1"/>
  <c r="C11989" i="1" s="1"/>
  <c r="B11990" i="1"/>
  <c r="C11990" i="1" s="1"/>
  <c r="B11991" i="1"/>
  <c r="C11991" i="1" s="1"/>
  <c r="B11992" i="1"/>
  <c r="C11992" i="1" s="1"/>
  <c r="B11993" i="1"/>
  <c r="C11993" i="1" s="1"/>
  <c r="B11994" i="1"/>
  <c r="C11994" i="1" s="1"/>
  <c r="B11995" i="1"/>
  <c r="C11995" i="1" s="1"/>
  <c r="B11996" i="1"/>
  <c r="C11996" i="1" s="1"/>
  <c r="B11997" i="1"/>
  <c r="C11997" i="1" s="1"/>
  <c r="B11998" i="1"/>
  <c r="C11998" i="1" s="1"/>
  <c r="B11999" i="1"/>
  <c r="C11999" i="1" s="1"/>
  <c r="B12000" i="1"/>
  <c r="C12000" i="1" s="1"/>
  <c r="B12001" i="1"/>
  <c r="C12001" i="1" s="1"/>
  <c r="B12002" i="1"/>
  <c r="C12002" i="1" s="1"/>
  <c r="B12003" i="1"/>
  <c r="C12003" i="1" s="1"/>
  <c r="B12004" i="1"/>
  <c r="C12004" i="1" s="1"/>
  <c r="B12005" i="1"/>
  <c r="C12005" i="1" s="1"/>
  <c r="B12006" i="1"/>
  <c r="C12006" i="1" s="1"/>
  <c r="B12007" i="1"/>
  <c r="C12007" i="1" s="1"/>
  <c r="B12008" i="1"/>
  <c r="C12008" i="1" s="1"/>
  <c r="B12009" i="1"/>
  <c r="C12009" i="1" s="1"/>
  <c r="B12010" i="1"/>
  <c r="C12010" i="1" s="1"/>
  <c r="B12011" i="1"/>
  <c r="C12011" i="1" s="1"/>
  <c r="B12012" i="1"/>
  <c r="C12012" i="1" s="1"/>
  <c r="B12013" i="1"/>
  <c r="C12013" i="1" s="1"/>
  <c r="B12014" i="1"/>
  <c r="C12014" i="1" s="1"/>
  <c r="B12015" i="1"/>
  <c r="C12015" i="1" s="1"/>
  <c r="B12016" i="1"/>
  <c r="C12016" i="1" s="1"/>
  <c r="B12017" i="1"/>
  <c r="C12017" i="1" s="1"/>
  <c r="B12018" i="1"/>
  <c r="C12018" i="1" s="1"/>
  <c r="B12019" i="1"/>
  <c r="C12019" i="1" s="1"/>
  <c r="B12020" i="1"/>
  <c r="C12020" i="1" s="1"/>
  <c r="B12021" i="1"/>
  <c r="C12021" i="1" s="1"/>
  <c r="B12022" i="1"/>
  <c r="C12022" i="1" s="1"/>
  <c r="B12023" i="1"/>
  <c r="C12023" i="1" s="1"/>
  <c r="B12024" i="1"/>
  <c r="C12024" i="1" s="1"/>
  <c r="B12025" i="1"/>
  <c r="C12025" i="1" s="1"/>
  <c r="B12026" i="1"/>
  <c r="C12026" i="1" s="1"/>
  <c r="B12027" i="1"/>
  <c r="C12027" i="1" s="1"/>
  <c r="B12028" i="1"/>
  <c r="C12028" i="1" s="1"/>
  <c r="B12029" i="1"/>
  <c r="C12029" i="1" s="1"/>
  <c r="B12030" i="1"/>
  <c r="C12030" i="1" s="1"/>
  <c r="B12031" i="1"/>
  <c r="C12031" i="1" s="1"/>
  <c r="B12032" i="1"/>
  <c r="C12032" i="1" s="1"/>
  <c r="B12033" i="1"/>
  <c r="C12033" i="1" s="1"/>
  <c r="B12034" i="1"/>
  <c r="C12034" i="1" s="1"/>
  <c r="B12035" i="1"/>
  <c r="C12035" i="1" s="1"/>
  <c r="B12036" i="1"/>
  <c r="C12036" i="1" s="1"/>
  <c r="B12037" i="1"/>
  <c r="C12037" i="1" s="1"/>
  <c r="B12038" i="1"/>
  <c r="C12038" i="1" s="1"/>
  <c r="B12039" i="1"/>
  <c r="C12039" i="1" s="1"/>
  <c r="B12040" i="1"/>
  <c r="C12040" i="1" s="1"/>
  <c r="B12041" i="1"/>
  <c r="C12041" i="1" s="1"/>
  <c r="B12042" i="1"/>
  <c r="C12042" i="1" s="1"/>
  <c r="B12043" i="1"/>
  <c r="C12043" i="1" s="1"/>
  <c r="B12044" i="1"/>
  <c r="C12044" i="1" s="1"/>
  <c r="B12045" i="1"/>
  <c r="C12045" i="1" s="1"/>
  <c r="B12046" i="1"/>
  <c r="C12046" i="1" s="1"/>
  <c r="B12047" i="1"/>
  <c r="C12047" i="1" s="1"/>
  <c r="B12048" i="1"/>
  <c r="C12048" i="1" s="1"/>
  <c r="B12049" i="1"/>
  <c r="C12049" i="1" s="1"/>
  <c r="B12050" i="1"/>
  <c r="C12050" i="1" s="1"/>
  <c r="B12051" i="1"/>
  <c r="C12051" i="1" s="1"/>
  <c r="B12052" i="1"/>
  <c r="C12052" i="1" s="1"/>
  <c r="B12053" i="1"/>
  <c r="C12053" i="1" s="1"/>
  <c r="B12054" i="1"/>
  <c r="C12054" i="1" s="1"/>
  <c r="B12055" i="1"/>
  <c r="C12055" i="1" s="1"/>
  <c r="B12056" i="1"/>
  <c r="C12056" i="1" s="1"/>
  <c r="B12057" i="1"/>
  <c r="C12057" i="1" s="1"/>
  <c r="B12058" i="1"/>
  <c r="C12058" i="1" s="1"/>
  <c r="B12059" i="1"/>
  <c r="C12059" i="1" s="1"/>
  <c r="B12060" i="1"/>
  <c r="C12060" i="1" s="1"/>
  <c r="B12061" i="1"/>
  <c r="C12061" i="1" s="1"/>
  <c r="B11825" i="1"/>
  <c r="C11825" i="1" s="1"/>
  <c r="C12062" i="1" l="1"/>
  <c r="M6" i="1" s="1"/>
  <c r="O11378" i="1" l="1"/>
  <c r="O11366" i="1"/>
  <c r="O11348" i="1"/>
  <c r="O11336" i="1"/>
  <c r="O11334" i="1"/>
  <c r="O11316" i="1"/>
  <c r="O11312" i="1"/>
  <c r="O11308" i="1"/>
  <c r="O11306" i="1"/>
  <c r="O11296" i="1"/>
  <c r="O11274" i="1"/>
  <c r="O11266" i="1"/>
  <c r="O11254" i="1"/>
  <c r="O11250" i="1"/>
  <c r="O11248" i="1"/>
  <c r="O11242" i="1"/>
  <c r="O11240" i="1"/>
  <c r="O11238" i="1"/>
  <c r="O11232" i="1"/>
  <c r="O11224" i="1"/>
  <c r="O11204" i="1"/>
  <c r="O11198" i="1"/>
  <c r="O11194" i="1"/>
  <c r="O11180" i="1"/>
  <c r="O11172" i="1"/>
  <c r="O11170" i="1"/>
  <c r="O11168" i="1"/>
  <c r="O11166" i="1"/>
  <c r="O11162" i="1"/>
  <c r="O11160" i="1"/>
  <c r="N11378" i="1"/>
  <c r="N11366" i="1"/>
  <c r="N11348" i="1"/>
  <c r="N11336" i="1"/>
  <c r="N11334" i="1"/>
  <c r="N11316" i="1"/>
  <c r="N11312" i="1"/>
  <c r="N11308" i="1"/>
  <c r="N11306" i="1"/>
  <c r="N11296" i="1"/>
  <c r="N11274" i="1"/>
  <c r="N11266" i="1"/>
  <c r="N11254" i="1"/>
  <c r="N11250" i="1"/>
  <c r="N11248" i="1"/>
  <c r="N11242" i="1"/>
  <c r="N11240" i="1"/>
  <c r="N11238" i="1"/>
  <c r="N11232" i="1"/>
  <c r="N11224" i="1"/>
  <c r="N11204" i="1"/>
  <c r="N11198" i="1"/>
  <c r="N11194" i="1"/>
  <c r="N11180" i="1"/>
  <c r="N11172" i="1"/>
  <c r="N11170" i="1"/>
  <c r="N11168" i="1"/>
  <c r="N11166" i="1"/>
  <c r="N11162" i="1"/>
  <c r="N11160" i="1"/>
  <c r="N11148" i="1"/>
  <c r="O11377" i="1"/>
  <c r="O11361" i="1"/>
  <c r="O11339" i="1"/>
  <c r="O11309" i="1"/>
  <c r="O11273" i="1"/>
  <c r="O11271" i="1"/>
  <c r="O11269" i="1"/>
  <c r="O11259" i="1"/>
  <c r="O11257" i="1"/>
  <c r="O11251" i="1"/>
  <c r="O11247" i="1"/>
  <c r="O11245" i="1"/>
  <c r="O11237" i="1"/>
  <c r="O11229" i="1"/>
  <c r="O11201" i="1"/>
  <c r="O11197" i="1"/>
  <c r="O11167" i="1"/>
  <c r="O11140" i="1"/>
  <c r="O11130" i="1"/>
  <c r="O11116" i="1"/>
  <c r="O11102" i="1"/>
  <c r="O11100" i="1"/>
  <c r="O11092" i="1"/>
  <c r="O11080" i="1"/>
  <c r="O11056" i="1"/>
  <c r="O11050" i="1"/>
  <c r="O11034" i="1"/>
  <c r="O11030" i="1"/>
  <c r="O11028" i="1"/>
  <c r="O11014" i="1"/>
  <c r="N11377" i="1"/>
  <c r="N11361" i="1"/>
  <c r="N11339" i="1"/>
  <c r="N11309" i="1"/>
  <c r="N11273" i="1"/>
  <c r="N11271" i="1"/>
  <c r="N11269" i="1"/>
  <c r="N11259" i="1"/>
  <c r="N11257" i="1"/>
  <c r="N11251" i="1"/>
  <c r="N11247" i="1"/>
  <c r="N11245" i="1"/>
  <c r="N11237" i="1"/>
  <c r="N11229" i="1"/>
  <c r="N11201" i="1"/>
  <c r="N11197" i="1"/>
  <c r="N11167" i="1"/>
  <c r="N11140" i="1"/>
  <c r="N11130" i="1"/>
  <c r="N11116" i="1"/>
  <c r="N11102" i="1"/>
  <c r="N11100" i="1"/>
  <c r="N11092" i="1"/>
  <c r="N11080" i="1"/>
  <c r="N11056" i="1"/>
  <c r="N11050" i="1"/>
  <c r="N11034" i="1"/>
  <c r="N11030" i="1"/>
  <c r="N11028" i="1"/>
  <c r="N11014" i="1"/>
  <c r="O11369" i="1"/>
  <c r="O11359" i="1"/>
  <c r="O11335" i="1"/>
  <c r="O11327" i="1"/>
  <c r="O11319" i="1"/>
  <c r="O11289" i="1"/>
  <c r="O11279" i="1"/>
  <c r="O11275" i="1"/>
  <c r="O11265" i="1"/>
  <c r="O11243" i="1"/>
  <c r="O11231" i="1"/>
  <c r="O11219" i="1"/>
  <c r="O11209" i="1"/>
  <c r="O11207" i="1"/>
  <c r="O11203" i="1"/>
  <c r="O11159" i="1"/>
  <c r="O11148" i="1"/>
  <c r="O11143" i="1"/>
  <c r="O11137" i="1"/>
  <c r="O11133" i="1"/>
  <c r="O11123" i="1"/>
  <c r="O11119" i="1"/>
  <c r="O11107" i="1"/>
  <c r="O11091" i="1"/>
  <c r="O11089" i="1"/>
  <c r="O11087" i="1"/>
  <c r="O11065" i="1"/>
  <c r="O11051" i="1"/>
  <c r="O11035" i="1"/>
  <c r="O11027" i="1"/>
  <c r="O11023" i="1"/>
  <c r="O11001" i="1"/>
  <c r="O10999" i="1"/>
  <c r="O10979" i="1"/>
  <c r="O10975" i="1"/>
  <c r="O10967" i="1"/>
  <c r="N11265" i="1"/>
  <c r="N11243" i="1"/>
  <c r="N11203" i="1"/>
  <c r="N11159" i="1"/>
  <c r="N11119" i="1"/>
  <c r="N11051" i="1"/>
  <c r="N11023" i="1"/>
  <c r="O10982" i="1"/>
  <c r="N10975" i="1"/>
  <c r="N10967" i="1"/>
  <c r="N10962" i="1"/>
  <c r="N10960" i="1"/>
  <c r="O10954" i="1"/>
  <c r="O10928" i="1"/>
  <c r="O10920" i="1"/>
  <c r="O10912" i="1"/>
  <c r="O10900" i="1"/>
  <c r="O10884" i="1"/>
  <c r="O10870" i="1"/>
  <c r="O10868" i="1"/>
  <c r="O10844" i="1"/>
  <c r="O10840" i="1"/>
  <c r="O10836" i="1"/>
  <c r="O10832" i="1"/>
  <c r="O10828" i="1"/>
  <c r="O10553" i="1"/>
  <c r="O10551" i="1"/>
  <c r="O10545" i="1"/>
  <c r="O10543" i="1"/>
  <c r="O10539" i="1"/>
  <c r="O10537" i="1"/>
  <c r="O10535" i="1"/>
  <c r="O10527" i="1"/>
  <c r="O10509" i="1"/>
  <c r="O10507" i="1"/>
  <c r="O10487" i="1"/>
  <c r="O10483" i="1"/>
  <c r="O10481" i="1"/>
  <c r="O10316" i="1"/>
  <c r="O10290" i="1"/>
  <c r="O10286" i="1"/>
  <c r="O10284" i="1"/>
  <c r="O9987" i="1"/>
  <c r="O9985" i="1"/>
  <c r="O9959" i="1"/>
  <c r="O9921" i="1"/>
  <c r="O9917" i="1"/>
  <c r="O9893" i="1"/>
  <c r="O9891" i="1"/>
  <c r="O9887" i="1"/>
  <c r="O9883" i="1"/>
  <c r="O9861" i="1"/>
  <c r="O9859" i="1"/>
  <c r="O9833" i="1"/>
  <c r="O9829" i="1"/>
  <c r="O9825" i="1"/>
  <c r="O9823" i="1"/>
  <c r="O9821" i="1"/>
  <c r="O9819" i="1"/>
  <c r="O9805" i="1"/>
  <c r="O9781" i="1"/>
  <c r="O9779" i="1"/>
  <c r="N11359" i="1"/>
  <c r="N11327" i="1"/>
  <c r="N11279" i="1"/>
  <c r="N11137" i="1"/>
  <c r="N11123" i="1"/>
  <c r="N11107" i="1"/>
  <c r="N11091" i="1"/>
  <c r="N11035" i="1"/>
  <c r="O11004" i="1"/>
  <c r="N10979" i="1"/>
  <c r="N10974" i="1"/>
  <c r="N10954" i="1"/>
  <c r="N10939" i="1"/>
  <c r="O10921" i="1"/>
  <c r="N10919" i="1"/>
  <c r="O10911" i="1"/>
  <c r="O10909" i="1"/>
  <c r="N10870" i="1"/>
  <c r="N10865" i="1"/>
  <c r="N10844" i="1"/>
  <c r="O10841" i="1"/>
  <c r="N10839" i="1"/>
  <c r="N10836" i="1"/>
  <c r="O10831" i="1"/>
  <c r="N10558" i="1"/>
  <c r="N10551" i="1"/>
  <c r="N10539" i="1"/>
  <c r="N10534" i="1"/>
  <c r="N10532" i="1"/>
  <c r="N10530" i="1"/>
  <c r="O10508" i="1"/>
  <c r="N10506" i="1"/>
  <c r="O10498" i="1"/>
  <c r="O10486" i="1"/>
  <c r="N10482" i="1"/>
  <c r="O10339" i="1"/>
  <c r="O10289" i="1"/>
  <c r="N10287" i="1"/>
  <c r="N10284" i="1"/>
  <c r="N9985" i="1"/>
  <c r="O9940" i="1"/>
  <c r="N9938" i="1"/>
  <c r="O9920" i="1"/>
  <c r="O9918" i="1"/>
  <c r="N9914" i="1"/>
  <c r="N9893" i="1"/>
  <c r="O9890" i="1"/>
  <c r="N9888" i="1"/>
  <c r="O9878" i="1"/>
  <c r="N9859" i="1"/>
  <c r="O9852" i="1"/>
  <c r="N9848" i="1"/>
  <c r="N9825" i="1"/>
  <c r="O9822" i="1"/>
  <c r="N9805" i="1"/>
  <c r="O9744" i="1"/>
  <c r="O9742" i="1"/>
  <c r="O9740" i="1"/>
  <c r="O9714" i="1"/>
  <c r="O9704" i="1"/>
  <c r="O9700" i="1"/>
  <c r="O9505" i="1"/>
  <c r="O9499" i="1"/>
  <c r="O9330" i="1"/>
  <c r="O9310" i="1"/>
  <c r="O9296" i="1"/>
  <c r="O9286" i="1"/>
  <c r="O9276" i="1"/>
  <c r="O9268" i="1"/>
  <c r="O9262" i="1"/>
  <c r="O9260" i="1"/>
  <c r="O9252" i="1"/>
  <c r="O9234" i="1"/>
  <c r="O9232" i="1"/>
  <c r="O9222" i="1"/>
  <c r="O9218" i="1"/>
  <c r="O9186" i="1"/>
  <c r="O9174" i="1"/>
  <c r="O9170" i="1"/>
  <c r="O9110" i="1"/>
  <c r="O9092" i="1"/>
  <c r="O9088" i="1"/>
  <c r="O9084" i="1"/>
  <c r="O9078" i="1"/>
  <c r="O9076" i="1"/>
  <c r="O9066" i="1"/>
  <c r="O9064" i="1"/>
  <c r="O9052" i="1"/>
  <c r="O9048" i="1"/>
  <c r="O9046" i="1"/>
  <c r="O9034" i="1"/>
  <c r="O9018" i="1"/>
  <c r="O8851" i="1"/>
  <c r="O8849" i="1"/>
  <c r="O8789" i="1"/>
  <c r="O8775" i="1"/>
  <c r="O7788" i="1"/>
  <c r="O7774" i="1"/>
  <c r="O7770" i="1"/>
  <c r="O7730" i="1"/>
  <c r="O7700" i="1"/>
  <c r="O7636" i="1"/>
  <c r="O7628" i="1"/>
  <c r="O7610" i="1"/>
  <c r="O7604" i="1"/>
  <c r="O7600" i="1"/>
  <c r="O7596" i="1"/>
  <c r="O7592" i="1"/>
  <c r="O7584" i="1"/>
  <c r="O7582" i="1"/>
  <c r="O7580" i="1"/>
  <c r="O7574" i="1"/>
  <c r="O7556" i="1"/>
  <c r="O7538" i="1"/>
  <c r="O7534" i="1"/>
  <c r="O7524" i="1"/>
  <c r="O7522" i="1"/>
  <c r="O7510" i="1"/>
  <c r="O7502" i="1"/>
  <c r="O7500" i="1"/>
  <c r="N11335" i="1"/>
  <c r="N11319" i="1"/>
  <c r="N11275" i="1"/>
  <c r="N11231" i="1"/>
  <c r="N11219" i="1"/>
  <c r="N11207" i="1"/>
  <c r="N11133" i="1"/>
  <c r="N11027" i="1"/>
  <c r="N11004" i="1"/>
  <c r="N11001" i="1"/>
  <c r="N10982" i="1"/>
  <c r="O10960" i="1"/>
  <c r="N10928" i="1"/>
  <c r="N10921" i="1"/>
  <c r="O10913" i="1"/>
  <c r="N10911" i="1"/>
  <c r="N10909" i="1"/>
  <c r="O10901" i="1"/>
  <c r="N10884" i="1"/>
  <c r="N10841" i="1"/>
  <c r="O10835" i="1"/>
  <c r="O10833" i="1"/>
  <c r="N10831" i="1"/>
  <c r="N10553" i="1"/>
  <c r="N10543" i="1"/>
  <c r="N10527" i="1"/>
  <c r="N10508" i="1"/>
  <c r="N10498" i="1"/>
  <c r="N10486" i="1"/>
  <c r="N10481" i="1"/>
  <c r="N10339" i="1"/>
  <c r="O10333" i="1"/>
  <c r="O10291" i="1"/>
  <c r="N10289" i="1"/>
  <c r="N10286" i="1"/>
  <c r="N9987" i="1"/>
  <c r="N9959" i="1"/>
  <c r="N9940" i="1"/>
  <c r="N9920" i="1"/>
  <c r="N9918" i="1"/>
  <c r="N9890" i="1"/>
  <c r="N9887" i="1"/>
  <c r="N9878" i="1"/>
  <c r="N9861" i="1"/>
  <c r="N11369" i="1"/>
  <c r="N11089" i="1"/>
  <c r="N11065" i="1"/>
  <c r="N10999" i="1"/>
  <c r="O10919" i="1"/>
  <c r="N10901" i="1"/>
  <c r="N10853" i="1"/>
  <c r="N10851" i="1"/>
  <c r="N10849" i="1"/>
  <c r="O10839" i="1"/>
  <c r="N10828" i="1"/>
  <c r="N10545" i="1"/>
  <c r="N10535" i="1"/>
  <c r="O10532" i="1"/>
  <c r="O10506" i="1"/>
  <c r="N10487" i="1"/>
  <c r="O10482" i="1"/>
  <c r="N10333" i="1"/>
  <c r="N10316" i="1"/>
  <c r="O10287" i="1"/>
  <c r="N9950" i="1"/>
  <c r="N9896" i="1"/>
  <c r="O9848" i="1"/>
  <c r="O9842" i="1"/>
  <c r="N9822" i="1"/>
  <c r="N9819" i="1"/>
  <c r="N9782" i="1"/>
  <c r="O9769" i="1"/>
  <c r="N9742" i="1"/>
  <c r="N11209" i="1"/>
  <c r="N11143" i="1"/>
  <c r="O10986" i="1"/>
  <c r="O10939" i="1"/>
  <c r="O10917" i="1"/>
  <c r="N10900" i="1"/>
  <c r="N10868" i="1"/>
  <c r="O10534" i="1"/>
  <c r="N10291" i="1"/>
  <c r="O9938" i="1"/>
  <c r="O9888" i="1"/>
  <c r="N9842" i="1"/>
  <c r="N9821" i="1"/>
  <c r="O9806" i="1"/>
  <c r="O9786" i="1"/>
  <c r="N9781" i="1"/>
  <c r="N9769" i="1"/>
  <c r="O9749" i="1"/>
  <c r="N9744" i="1"/>
  <c r="O9719" i="1"/>
  <c r="N9715" i="1"/>
  <c r="N9704" i="1"/>
  <c r="N9505" i="1"/>
  <c r="N10986" i="1"/>
  <c r="O10974" i="1"/>
  <c r="O10945" i="1"/>
  <c r="O10937" i="1"/>
  <c r="O10925" i="1"/>
  <c r="N10917" i="1"/>
  <c r="N10913" i="1"/>
  <c r="O10903" i="1"/>
  <c r="N10833" i="1"/>
  <c r="O10558" i="1"/>
  <c r="N10509" i="1"/>
  <c r="N10290" i="1"/>
  <c r="O9934" i="1"/>
  <c r="N9917" i="1"/>
  <c r="O9886" i="1"/>
  <c r="N9883" i="1"/>
  <c r="N9852" i="1"/>
  <c r="N9829" i="1"/>
  <c r="N9806" i="1"/>
  <c r="N9786" i="1"/>
  <c r="N9749" i="1"/>
  <c r="N9719" i="1"/>
  <c r="N9714" i="1"/>
  <c r="N11289" i="1"/>
  <c r="N11087" i="1"/>
  <c r="O10962" i="1"/>
  <c r="N10945" i="1"/>
  <c r="N10937" i="1"/>
  <c r="N10925" i="1"/>
  <c r="N10920" i="1"/>
  <c r="N10912" i="1"/>
  <c r="N10903" i="1"/>
  <c r="O10865" i="1"/>
  <c r="O10853" i="1"/>
  <c r="O10851" i="1"/>
  <c r="O10849" i="1"/>
  <c r="N10840" i="1"/>
  <c r="N10835" i="1"/>
  <c r="N10832" i="1"/>
  <c r="N10537" i="1"/>
  <c r="O10530" i="1"/>
  <c r="N10507" i="1"/>
  <c r="N10483" i="1"/>
  <c r="O9950" i="1"/>
  <c r="N9934" i="1"/>
  <c r="N9921" i="1"/>
  <c r="O9914" i="1"/>
  <c r="O9896" i="1"/>
  <c r="N9891" i="1"/>
  <c r="N9886" i="1"/>
  <c r="N9833" i="1"/>
  <c r="N9823" i="1"/>
  <c r="O9782" i="1"/>
  <c r="N9779" i="1"/>
  <c r="N9740" i="1"/>
  <c r="O9705" i="1"/>
  <c r="N9700" i="1"/>
  <c r="O9504" i="1"/>
  <c r="N9499" i="1"/>
  <c r="N9330" i="1"/>
  <c r="N9303" i="1"/>
  <c r="N9296" i="1"/>
  <c r="N9289" i="1"/>
  <c r="N9286" i="1"/>
  <c r="N9267" i="1"/>
  <c r="N9262" i="1"/>
  <c r="N9237" i="1"/>
  <c r="N9234" i="1"/>
  <c r="N9227" i="1"/>
  <c r="N9181" i="1"/>
  <c r="N9174" i="1"/>
  <c r="N9101" i="1"/>
  <c r="N9088" i="1"/>
  <c r="N9076" i="1"/>
  <c r="N9064" i="1"/>
  <c r="O9051" i="1"/>
  <c r="O9015" i="1"/>
  <c r="O8947" i="1"/>
  <c r="N8935" i="1"/>
  <c r="N8850" i="1"/>
  <c r="O8842" i="1"/>
  <c r="N9705" i="1"/>
  <c r="N9504" i="1"/>
  <c r="O9498" i="1"/>
  <c r="O9323" i="1"/>
  <c r="N9310" i="1"/>
  <c r="O9295" i="1"/>
  <c r="O9285" i="1"/>
  <c r="N9276" i="1"/>
  <c r="O9271" i="1"/>
  <c r="O9223" i="1"/>
  <c r="O9209" i="1"/>
  <c r="O9187" i="1"/>
  <c r="O9151" i="1"/>
  <c r="N9110" i="1"/>
  <c r="N9078" i="1"/>
  <c r="N9066" i="1"/>
  <c r="N9051" i="1"/>
  <c r="N9046" i="1"/>
  <c r="O9041" i="1"/>
  <c r="N9034" i="1"/>
  <c r="O9023" i="1"/>
  <c r="N9015" i="1"/>
  <c r="N8947" i="1"/>
  <c r="O8939" i="1"/>
  <c r="N8849" i="1"/>
  <c r="N8842" i="1"/>
  <c r="O9715" i="1"/>
  <c r="O9500" i="1"/>
  <c r="N9498" i="1"/>
  <c r="N9323" i="1"/>
  <c r="O9297" i="1"/>
  <c r="N9295" i="1"/>
  <c r="O9287" i="1"/>
  <c r="N9285" i="1"/>
  <c r="O9275" i="1"/>
  <c r="N9271" i="1"/>
  <c r="N9268" i="1"/>
  <c r="N9252" i="1"/>
  <c r="O9225" i="1"/>
  <c r="N9223" i="1"/>
  <c r="N9218" i="1"/>
  <c r="N9209" i="1"/>
  <c r="O9193" i="1"/>
  <c r="N9187" i="1"/>
  <c r="O9155" i="1"/>
  <c r="O9153" i="1"/>
  <c r="N9151" i="1"/>
  <c r="O9107" i="1"/>
  <c r="N9092" i="1"/>
  <c r="N9048" i="1"/>
  <c r="N9041" i="1"/>
  <c r="N9023" i="1"/>
  <c r="N8939" i="1"/>
  <c r="N8851" i="1"/>
  <c r="N9500" i="1"/>
  <c r="O9303" i="1"/>
  <c r="N9297" i="1"/>
  <c r="O9289" i="1"/>
  <c r="N9287" i="1"/>
  <c r="N9275" i="1"/>
  <c r="O9267" i="1"/>
  <c r="N9260" i="1"/>
  <c r="O9237" i="1"/>
  <c r="N9232" i="1"/>
  <c r="O9227" i="1"/>
  <c r="N9225" i="1"/>
  <c r="N9222" i="1"/>
  <c r="N9193" i="1"/>
  <c r="N9186" i="1"/>
  <c r="O9181" i="1"/>
  <c r="N9170" i="1"/>
  <c r="N9155" i="1"/>
  <c r="N9153" i="1"/>
  <c r="N9107" i="1"/>
  <c r="O9101" i="1"/>
  <c r="N9084" i="1"/>
  <c r="N9052" i="1"/>
  <c r="N9018" i="1"/>
  <c r="O8935" i="1"/>
  <c r="O8850" i="1"/>
  <c r="O7793" i="1"/>
  <c r="N7769" i="1"/>
  <c r="O7615" i="1"/>
  <c r="N7610" i="1"/>
  <c r="N7600" i="1"/>
  <c r="N7580" i="1"/>
  <c r="N7573" i="1"/>
  <c r="N7561" i="1"/>
  <c r="O7553" i="1"/>
  <c r="O7545" i="1"/>
  <c r="N7543" i="1"/>
  <c r="N7538" i="1"/>
  <c r="N7522" i="1"/>
  <c r="N7510" i="1"/>
  <c r="N7500" i="1"/>
  <c r="O7489" i="1"/>
  <c r="O7485" i="1"/>
  <c r="O7479" i="1"/>
  <c r="O7467" i="1"/>
  <c r="O7465" i="1"/>
  <c r="O7455" i="1"/>
  <c r="O7449" i="1"/>
  <c r="O7447" i="1"/>
  <c r="O7445" i="1"/>
  <c r="O7431" i="1"/>
  <c r="O7407" i="1"/>
  <c r="O7403" i="1"/>
  <c r="O7401" i="1"/>
  <c r="O7399" i="1"/>
  <c r="O7395" i="1"/>
  <c r="O7391" i="1"/>
  <c r="O7387" i="1"/>
  <c r="O7385" i="1"/>
  <c r="O7379" i="1"/>
  <c r="O7377" i="1"/>
  <c r="O7359" i="1"/>
  <c r="O7355" i="1"/>
  <c r="O7347" i="1"/>
  <c r="O7341" i="1"/>
  <c r="O7329" i="1"/>
  <c r="O7325" i="1"/>
  <c r="O7323" i="1"/>
  <c r="O7307" i="1"/>
  <c r="O7301" i="1"/>
  <c r="O7289" i="1"/>
  <c r="O7283" i="1"/>
  <c r="O7277" i="1"/>
  <c r="O7259" i="1"/>
  <c r="O7257" i="1"/>
  <c r="O7223" i="1"/>
  <c r="O6911" i="1"/>
  <c r="N8789" i="1"/>
  <c r="N7793" i="1"/>
  <c r="N7788" i="1"/>
  <c r="N7636" i="1"/>
  <c r="O7617" i="1"/>
  <c r="N7615" i="1"/>
  <c r="O7609" i="1"/>
  <c r="O7599" i="1"/>
  <c r="N7592" i="1"/>
  <c r="N7582" i="1"/>
  <c r="O7557" i="1"/>
  <c r="N7553" i="1"/>
  <c r="O7547" i="1"/>
  <c r="N7545" i="1"/>
  <c r="N7524" i="1"/>
  <c r="N7502" i="1"/>
  <c r="O7499" i="1"/>
  <c r="N7489" i="1"/>
  <c r="N7485" i="1"/>
  <c r="N7479" i="1"/>
  <c r="N7467" i="1"/>
  <c r="N7465" i="1"/>
  <c r="N7455" i="1"/>
  <c r="N7449" i="1"/>
  <c r="N7447" i="1"/>
  <c r="N7445" i="1"/>
  <c r="N7431" i="1"/>
  <c r="N7407" i="1"/>
  <c r="N7403" i="1"/>
  <c r="N7401" i="1"/>
  <c r="N7399" i="1"/>
  <c r="N7395" i="1"/>
  <c r="N7391" i="1"/>
  <c r="N7387" i="1"/>
  <c r="N7385" i="1"/>
  <c r="N7379" i="1"/>
  <c r="N7377" i="1"/>
  <c r="N7359" i="1"/>
  <c r="N7355" i="1"/>
  <c r="N7347" i="1"/>
  <c r="N7341" i="1"/>
  <c r="N7329" i="1"/>
  <c r="N7325" i="1"/>
  <c r="N7323" i="1"/>
  <c r="N7307" i="1"/>
  <c r="N7301" i="1"/>
  <c r="N7289" i="1"/>
  <c r="N7283" i="1"/>
  <c r="N7277" i="1"/>
  <c r="N7259" i="1"/>
  <c r="N7257" i="1"/>
  <c r="N7223" i="1"/>
  <c r="N6911" i="1"/>
  <c r="N7770" i="1"/>
  <c r="N7730" i="1"/>
  <c r="N7628" i="1"/>
  <c r="N7617" i="1"/>
  <c r="N7609" i="1"/>
  <c r="N7604" i="1"/>
  <c r="O7601" i="1"/>
  <c r="N7599" i="1"/>
  <c r="N7596" i="1"/>
  <c r="N7584" i="1"/>
  <c r="N7574" i="1"/>
  <c r="O7569" i="1"/>
  <c r="O7567" i="1"/>
  <c r="N7557" i="1"/>
  <c r="N7547" i="1"/>
  <c r="N7534" i="1"/>
  <c r="N7499" i="1"/>
  <c r="O7492" i="1"/>
  <c r="O7488" i="1"/>
  <c r="O7486" i="1"/>
  <c r="O7484" i="1"/>
  <c r="O7482" i="1"/>
  <c r="O7478" i="1"/>
  <c r="O7474" i="1"/>
  <c r="O7470" i="1"/>
  <c r="O7466" i="1"/>
  <c r="O7454" i="1"/>
  <c r="O7446" i="1"/>
  <c r="O7444" i="1"/>
  <c r="O7442" i="1"/>
  <c r="O7440" i="1"/>
  <c r="O7438" i="1"/>
  <c r="O7426" i="1"/>
  <c r="O7424" i="1"/>
  <c r="O7420" i="1"/>
  <c r="O7410" i="1"/>
  <c r="O7408" i="1"/>
  <c r="O7398" i="1"/>
  <c r="O7396" i="1"/>
  <c r="O7382" i="1"/>
  <c r="O7370" i="1"/>
  <c r="O7348" i="1"/>
  <c r="O7340" i="1"/>
  <c r="O7318" i="1"/>
  <c r="O7312" i="1"/>
  <c r="O7308" i="1"/>
  <c r="O7304" i="1"/>
  <c r="O7278" i="1"/>
  <c r="O7268" i="1"/>
  <c r="O7260" i="1"/>
  <c r="O7256" i="1"/>
  <c r="O7240" i="1"/>
  <c r="O7212" i="1"/>
  <c r="O6914" i="1"/>
  <c r="O6910" i="1"/>
  <c r="O6898" i="1"/>
  <c r="O6874" i="1"/>
  <c r="O6872" i="1"/>
  <c r="O6860" i="1"/>
  <c r="N8775" i="1"/>
  <c r="N7774" i="1"/>
  <c r="O7769" i="1"/>
  <c r="N7700" i="1"/>
  <c r="N7601" i="1"/>
  <c r="O7573" i="1"/>
  <c r="N7569" i="1"/>
  <c r="N7567" i="1"/>
  <c r="O7561" i="1"/>
  <c r="N7556" i="1"/>
  <c r="O7543" i="1"/>
  <c r="N7492" i="1"/>
  <c r="N7488" i="1"/>
  <c r="N7486" i="1"/>
  <c r="N7484" i="1"/>
  <c r="N7482" i="1"/>
  <c r="N7478" i="1"/>
  <c r="N7474" i="1"/>
  <c r="N7470" i="1"/>
  <c r="N7466" i="1"/>
  <c r="N7454" i="1"/>
  <c r="N7446" i="1"/>
  <c r="N7444" i="1"/>
  <c r="N7442" i="1"/>
  <c r="N7440" i="1"/>
  <c r="N7438" i="1"/>
  <c r="N7426" i="1"/>
  <c r="N7424" i="1"/>
  <c r="N7420" i="1"/>
  <c r="N7410" i="1"/>
  <c r="N7408" i="1"/>
  <c r="N7398" i="1"/>
  <c r="N7396" i="1"/>
  <c r="N7382" i="1"/>
  <c r="N7370" i="1"/>
  <c r="N7348" i="1"/>
  <c r="N7340" i="1"/>
  <c r="N7318" i="1"/>
  <c r="N7312" i="1"/>
  <c r="N7308" i="1"/>
  <c r="N7304" i="1"/>
  <c r="N7278" i="1"/>
  <c r="N7268" i="1"/>
  <c r="N7260" i="1"/>
  <c r="N7256" i="1"/>
  <c r="N7240" i="1"/>
  <c r="N7212" i="1"/>
  <c r="N6914" i="1"/>
  <c r="N6910" i="1"/>
  <c r="N6898" i="1"/>
  <c r="N6874" i="1"/>
  <c r="N6872" i="1"/>
  <c r="N6860" i="1"/>
  <c r="O6903" i="1"/>
  <c r="O6901" i="1"/>
  <c r="O6877" i="1"/>
  <c r="O6873" i="1"/>
  <c r="O6841" i="1"/>
  <c r="O6835" i="1"/>
  <c r="O6833" i="1"/>
  <c r="O6807" i="1"/>
  <c r="O6801" i="1"/>
  <c r="O6453" i="1"/>
  <c r="O6437" i="1"/>
  <c r="O6435" i="1"/>
  <c r="O6429" i="1"/>
  <c r="O6411" i="1"/>
  <c r="O6409" i="1"/>
  <c r="O6405" i="1"/>
  <c r="O6401" i="1"/>
  <c r="O6383" i="1"/>
  <c r="O6349" i="1"/>
  <c r="O6347" i="1"/>
  <c r="O6337" i="1"/>
  <c r="O6315" i="1"/>
  <c r="O6299" i="1"/>
  <c r="O6289" i="1"/>
  <c r="O6283" i="1"/>
  <c r="O6150" i="1"/>
  <c r="O6146" i="1"/>
  <c r="O6122" i="1"/>
  <c r="O6118" i="1"/>
  <c r="O6098" i="1"/>
  <c r="O6090" i="1"/>
  <c r="O6072" i="1"/>
  <c r="O6062" i="1"/>
  <c r="O6058" i="1"/>
  <c r="O6056" i="1"/>
  <c r="O6050" i="1"/>
  <c r="O6048" i="1"/>
  <c r="O6024" i="1"/>
  <c r="O6018" i="1"/>
  <c r="O6000" i="1"/>
  <c r="O5996" i="1"/>
  <c r="O5994" i="1"/>
  <c r="O5986" i="1"/>
  <c r="N6903" i="1"/>
  <c r="N6901" i="1"/>
  <c r="N6877" i="1"/>
  <c r="N6873" i="1"/>
  <c r="N6841" i="1"/>
  <c r="N6835" i="1"/>
  <c r="N6833" i="1"/>
  <c r="N6807" i="1"/>
  <c r="N6801" i="1"/>
  <c r="N6453" i="1"/>
  <c r="N6437" i="1"/>
  <c r="N6435" i="1"/>
  <c r="N6429" i="1"/>
  <c r="N6411" i="1"/>
  <c r="N6409" i="1"/>
  <c r="N6405" i="1"/>
  <c r="N6401" i="1"/>
  <c r="N6383" i="1"/>
  <c r="N6349" i="1"/>
  <c r="N6347" i="1"/>
  <c r="N6337" i="1"/>
  <c r="N6315" i="1"/>
  <c r="N6299" i="1"/>
  <c r="N6289" i="1"/>
  <c r="N6283" i="1"/>
  <c r="N6150" i="1"/>
  <c r="N6146" i="1"/>
  <c r="N6122" i="1"/>
  <c r="N6118" i="1"/>
  <c r="N6098" i="1"/>
  <c r="N6090" i="1"/>
  <c r="N6072" i="1"/>
  <c r="N6062" i="1"/>
  <c r="N6058" i="1"/>
  <c r="N6056" i="1"/>
  <c r="N6050" i="1"/>
  <c r="N6048" i="1"/>
  <c r="N6024" i="1"/>
  <c r="N6018" i="1"/>
  <c r="N6000" i="1"/>
  <c r="N5996" i="1"/>
  <c r="N5994" i="1"/>
  <c r="N5986" i="1"/>
  <c r="O6875" i="1"/>
  <c r="O6861" i="1"/>
  <c r="O6848" i="1"/>
  <c r="O6840" i="1"/>
  <c r="O6838" i="1"/>
  <c r="O6836" i="1"/>
  <c r="O6828" i="1"/>
  <c r="O6826" i="1"/>
  <c r="O6822" i="1"/>
  <c r="O6814" i="1"/>
  <c r="O6808" i="1"/>
  <c r="O6804" i="1"/>
  <c r="O6792" i="1"/>
  <c r="O6452" i="1"/>
  <c r="O6444" i="1"/>
  <c r="O6426" i="1"/>
  <c r="O6420" i="1"/>
  <c r="O6412" i="1"/>
  <c r="O6410" i="1"/>
  <c r="O6404" i="1"/>
  <c r="O6402" i="1"/>
  <c r="O6376" i="1"/>
  <c r="O6354" i="1"/>
  <c r="O6346" i="1"/>
  <c r="O6338" i="1"/>
  <c r="O6336" i="1"/>
  <c r="O6314" i="1"/>
  <c r="O6308" i="1"/>
  <c r="O6306" i="1"/>
  <c r="O6296" i="1"/>
  <c r="O6290" i="1"/>
  <c r="O6149" i="1"/>
  <c r="O6143" i="1"/>
  <c r="O6129" i="1"/>
  <c r="O6117" i="1"/>
  <c r="O6113" i="1"/>
  <c r="O6093" i="1"/>
  <c r="O6083" i="1"/>
  <c r="O6075" i="1"/>
  <c r="O6061" i="1"/>
  <c r="O6059" i="1"/>
  <c r="O6025" i="1"/>
  <c r="O6017" i="1"/>
  <c r="O5987" i="1"/>
  <c r="O5650" i="1"/>
  <c r="O5586" i="1"/>
  <c r="N6875" i="1"/>
  <c r="N6861" i="1"/>
  <c r="N6848" i="1"/>
  <c r="N6840" i="1"/>
  <c r="N6838" i="1"/>
  <c r="N6836" i="1"/>
  <c r="N6828" i="1"/>
  <c r="N6826" i="1"/>
  <c r="N6822" i="1"/>
  <c r="N6814" i="1"/>
  <c r="N6808" i="1"/>
  <c r="N6804" i="1"/>
  <c r="N6792" i="1"/>
  <c r="N6452" i="1"/>
  <c r="N6444" i="1"/>
  <c r="N6426" i="1"/>
  <c r="N6420" i="1"/>
  <c r="N6412" i="1"/>
  <c r="N6410" i="1"/>
  <c r="N6404" i="1"/>
  <c r="N6402" i="1"/>
  <c r="N6376" i="1"/>
  <c r="N6354" i="1"/>
  <c r="N6346" i="1"/>
  <c r="N6338" i="1"/>
  <c r="N6336" i="1"/>
  <c r="N6314" i="1"/>
  <c r="N6308" i="1"/>
  <c r="N6306" i="1"/>
  <c r="N6296" i="1"/>
  <c r="N6290" i="1"/>
  <c r="N6149" i="1"/>
  <c r="N6143" i="1"/>
  <c r="N6129" i="1"/>
  <c r="N6117" i="1"/>
  <c r="N6113" i="1"/>
  <c r="N6093" i="1"/>
  <c r="N6083" i="1"/>
  <c r="N6075" i="1"/>
  <c r="N6061" i="1"/>
  <c r="N6059" i="1"/>
  <c r="N6025" i="1"/>
  <c r="N6017" i="1"/>
  <c r="N5987" i="1"/>
  <c r="N5650" i="1"/>
  <c r="N5586" i="1"/>
  <c r="O5565" i="1"/>
  <c r="O5555" i="1"/>
  <c r="O5549" i="1"/>
  <c r="O5507" i="1"/>
  <c r="O5427" i="1"/>
  <c r="O5425" i="1"/>
  <c r="O5391" i="1"/>
  <c r="O5335" i="1"/>
  <c r="O5319" i="1"/>
  <c r="O5317" i="1"/>
  <c r="O5309" i="1"/>
  <c r="O5307" i="1"/>
  <c r="O5255" i="1"/>
  <c r="O5251" i="1"/>
  <c r="O5249" i="1"/>
  <c r="O5239" i="1"/>
  <c r="O5237" i="1"/>
  <c r="O5221" i="1"/>
  <c r="O5215" i="1"/>
  <c r="O5205" i="1"/>
  <c r="O5201" i="1"/>
  <c r="O5197" i="1"/>
  <c r="O5195" i="1"/>
  <c r="O5193" i="1"/>
  <c r="O5177" i="1"/>
  <c r="O5118" i="1"/>
  <c r="O5116" i="1"/>
  <c r="O5112" i="1"/>
  <c r="O5110" i="1"/>
  <c r="O5096" i="1"/>
  <c r="O5084" i="1"/>
  <c r="O5080" i="1"/>
  <c r="O5074" i="1"/>
  <c r="O5068" i="1"/>
  <c r="O5066" i="1"/>
  <c r="O5056" i="1"/>
  <c r="O4954" i="1"/>
  <c r="O4942" i="1"/>
  <c r="O4940" i="1"/>
  <c r="O4447" i="1"/>
  <c r="N5575" i="1"/>
  <c r="O5552" i="1"/>
  <c r="O5548" i="1"/>
  <c r="O5524" i="1"/>
  <c r="O5522" i="1"/>
  <c r="O5518" i="1"/>
  <c r="O5506" i="1"/>
  <c r="O5478" i="1"/>
  <c r="O5452" i="1"/>
  <c r="O5446" i="1"/>
  <c r="O5414" i="1"/>
  <c r="O5394" i="1"/>
  <c r="O5390" i="1"/>
  <c r="O5262" i="1"/>
  <c r="O5256" i="1"/>
  <c r="O5248" i="1"/>
  <c r="O5244" i="1"/>
  <c r="O5242" i="1"/>
  <c r="O5236" i="1"/>
  <c r="O5232" i="1"/>
  <c r="O5228" i="1"/>
  <c r="O5226" i="1"/>
  <c r="O5224" i="1"/>
  <c r="O5222" i="1"/>
  <c r="O5216" i="1"/>
  <c r="O5206" i="1"/>
  <c r="O5204" i="1"/>
  <c r="O5200" i="1"/>
  <c r="O5194" i="1"/>
  <c r="O5188" i="1"/>
  <c r="O5184" i="1"/>
  <c r="O5180" i="1"/>
  <c r="O5178" i="1"/>
  <c r="O5093" i="1"/>
  <c r="O5077" i="1"/>
  <c r="O5065" i="1"/>
  <c r="O5057" i="1"/>
  <c r="O4953" i="1"/>
  <c r="O4949" i="1"/>
  <c r="O4945" i="1"/>
  <c r="O4939" i="1"/>
  <c r="O4484" i="1"/>
  <c r="O4470" i="1"/>
  <c r="O4444" i="1"/>
  <c r="O4432" i="1"/>
  <c r="O4404" i="1"/>
  <c r="O4390" i="1"/>
  <c r="N5552" i="1"/>
  <c r="N5548" i="1"/>
  <c r="N5524" i="1"/>
  <c r="N5522" i="1"/>
  <c r="N5518" i="1"/>
  <c r="N5506" i="1"/>
  <c r="N5478" i="1"/>
  <c r="N5452" i="1"/>
  <c r="N5446" i="1"/>
  <c r="N5414" i="1"/>
  <c r="N5394" i="1"/>
  <c r="N5390" i="1"/>
  <c r="N5262" i="1"/>
  <c r="N5256" i="1"/>
  <c r="N5248" i="1"/>
  <c r="N5244" i="1"/>
  <c r="N5242" i="1"/>
  <c r="N5236" i="1"/>
  <c r="N5232" i="1"/>
  <c r="N5228" i="1"/>
  <c r="N5226" i="1"/>
  <c r="N5224" i="1"/>
  <c r="N5222" i="1"/>
  <c r="N5216" i="1"/>
  <c r="N5206" i="1"/>
  <c r="N5204" i="1"/>
  <c r="N5200" i="1"/>
  <c r="N5194" i="1"/>
  <c r="N5188" i="1"/>
  <c r="N5184" i="1"/>
  <c r="N5180" i="1"/>
  <c r="N5178" i="1"/>
  <c r="N5093" i="1"/>
  <c r="N5077" i="1"/>
  <c r="N5065" i="1"/>
  <c r="N5057" i="1"/>
  <c r="N4953" i="1"/>
  <c r="N4949" i="1"/>
  <c r="N4945" i="1"/>
  <c r="N4939" i="1"/>
  <c r="N4484" i="1"/>
  <c r="N4470" i="1"/>
  <c r="N4444" i="1"/>
  <c r="N4432" i="1"/>
  <c r="N4404" i="1"/>
  <c r="N4390" i="1"/>
  <c r="N5555" i="1"/>
  <c r="N5549" i="1"/>
  <c r="N5507" i="1"/>
  <c r="N5391" i="1"/>
  <c r="N5317" i="1"/>
  <c r="N5249" i="1"/>
  <c r="N5239" i="1"/>
  <c r="N5221" i="1"/>
  <c r="N5215" i="1"/>
  <c r="N5195" i="1"/>
  <c r="N5084" i="1"/>
  <c r="N5074" i="1"/>
  <c r="N5066" i="1"/>
  <c r="N5056" i="1"/>
  <c r="N4942" i="1"/>
  <c r="O4249" i="1"/>
  <c r="O4243" i="1"/>
  <c r="O4239" i="1"/>
  <c r="O4174" i="1"/>
  <c r="O4172" i="1"/>
  <c r="O4168" i="1"/>
  <c r="O4166" i="1"/>
  <c r="O4156" i="1"/>
  <c r="O4146" i="1"/>
  <c r="O4114" i="1"/>
  <c r="O4112" i="1"/>
  <c r="O4096" i="1"/>
  <c r="O3282" i="1"/>
  <c r="O3280" i="1"/>
  <c r="O3260" i="1"/>
  <c r="O3248" i="1"/>
  <c r="O3232" i="1"/>
  <c r="O3224" i="1"/>
  <c r="O3220" i="1"/>
  <c r="O3218" i="1"/>
  <c r="O3210" i="1"/>
  <c r="O3204" i="1"/>
  <c r="O3202" i="1"/>
  <c r="O3200" i="1"/>
  <c r="O3184" i="1"/>
  <c r="O3178" i="1"/>
  <c r="O3168" i="1"/>
  <c r="O3156" i="1"/>
  <c r="O3152" i="1"/>
  <c r="O3134" i="1"/>
  <c r="O3126" i="1"/>
  <c r="O3122" i="1"/>
  <c r="O3118" i="1"/>
  <c r="O3114" i="1"/>
  <c r="O3108" i="1"/>
  <c r="O3104" i="1"/>
  <c r="O3098" i="1"/>
  <c r="O3084" i="1"/>
  <c r="O3082" i="1"/>
  <c r="O3078" i="1"/>
  <c r="O3032" i="1"/>
  <c r="O3028" i="1"/>
  <c r="O3018" i="1"/>
  <c r="O3010" i="1"/>
  <c r="O2992" i="1"/>
  <c r="O2980" i="1"/>
  <c r="O2976" i="1"/>
  <c r="O2968" i="1"/>
  <c r="O2964" i="1"/>
  <c r="O2962" i="1"/>
  <c r="O2920" i="1"/>
  <c r="O2858" i="1"/>
  <c r="O2852" i="1"/>
  <c r="O2377" i="1"/>
  <c r="O2369" i="1"/>
  <c r="O2361" i="1"/>
  <c r="O2359" i="1"/>
  <c r="O2355" i="1"/>
  <c r="O2341" i="1"/>
  <c r="O2335" i="1"/>
  <c r="O2309" i="1"/>
  <c r="O2307" i="1"/>
  <c r="O2299" i="1"/>
  <c r="O2297" i="1"/>
  <c r="O2289" i="1"/>
  <c r="O2223" i="1"/>
  <c r="O2219" i="1"/>
  <c r="O2205" i="1"/>
  <c r="O2189" i="1"/>
  <c r="O2153" i="1"/>
  <c r="O2135" i="1"/>
  <c r="O2121" i="1"/>
  <c r="O2119" i="1"/>
  <c r="O2113" i="1"/>
  <c r="O2111" i="1"/>
  <c r="O2105" i="1"/>
  <c r="O2103" i="1"/>
  <c r="O2101" i="1"/>
  <c r="O2093" i="1"/>
  <c r="N5427" i="1"/>
  <c r="N5319" i="1"/>
  <c r="N5309" i="1"/>
  <c r="N5237" i="1"/>
  <c r="N5205" i="1"/>
  <c r="N5201" i="1"/>
  <c r="N5193" i="1"/>
  <c r="N5177" i="1"/>
  <c r="N5112" i="1"/>
  <c r="N4249" i="1"/>
  <c r="N4243" i="1"/>
  <c r="N4239" i="1"/>
  <c r="N4174" i="1"/>
  <c r="N4172" i="1"/>
  <c r="N4168" i="1"/>
  <c r="N4166" i="1"/>
  <c r="N4156" i="1"/>
  <c r="N4146" i="1"/>
  <c r="N4114" i="1"/>
  <c r="N4112" i="1"/>
  <c r="N4096" i="1"/>
  <c r="N3282" i="1"/>
  <c r="N3280" i="1"/>
  <c r="N3260" i="1"/>
  <c r="N3248" i="1"/>
  <c r="N3232" i="1"/>
  <c r="N3224" i="1"/>
  <c r="N3220" i="1"/>
  <c r="N3218" i="1"/>
  <c r="N3210" i="1"/>
  <c r="N3204" i="1"/>
  <c r="N3202" i="1"/>
  <c r="N3200" i="1"/>
  <c r="N3184" i="1"/>
  <c r="N3178" i="1"/>
  <c r="N3168" i="1"/>
  <c r="N3156" i="1"/>
  <c r="N3152" i="1"/>
  <c r="N3134" i="1"/>
  <c r="N3126" i="1"/>
  <c r="N3122" i="1"/>
  <c r="N3118" i="1"/>
  <c r="N3114" i="1"/>
  <c r="N3108" i="1"/>
  <c r="N3104" i="1"/>
  <c r="N3098" i="1"/>
  <c r="N3084" i="1"/>
  <c r="N3082" i="1"/>
  <c r="N3078" i="1"/>
  <c r="N3032" i="1"/>
  <c r="N3028" i="1"/>
  <c r="N3018" i="1"/>
  <c r="N3010" i="1"/>
  <c r="N2992" i="1"/>
  <c r="N2980" i="1"/>
  <c r="N2976" i="1"/>
  <c r="N2968" i="1"/>
  <c r="N2964" i="1"/>
  <c r="N2962" i="1"/>
  <c r="N2920" i="1"/>
  <c r="N2858" i="1"/>
  <c r="N2852" i="1"/>
  <c r="N2377" i="1"/>
  <c r="N2369" i="1"/>
  <c r="N2361" i="1"/>
  <c r="N2359" i="1"/>
  <c r="N2355" i="1"/>
  <c r="N2341" i="1"/>
  <c r="N2335" i="1"/>
  <c r="N2309" i="1"/>
  <c r="N2307" i="1"/>
  <c r="N2299" i="1"/>
  <c r="N2297" i="1"/>
  <c r="N2289" i="1"/>
  <c r="N2223" i="1"/>
  <c r="N2219" i="1"/>
  <c r="N2205" i="1"/>
  <c r="N2189" i="1"/>
  <c r="N2153" i="1"/>
  <c r="N2135" i="1"/>
  <c r="N2121" i="1"/>
  <c r="N2119" i="1"/>
  <c r="N2113" i="1"/>
  <c r="N2111" i="1"/>
  <c r="N2105" i="1"/>
  <c r="N2103" i="1"/>
  <c r="N2101" i="1"/>
  <c r="N2093" i="1"/>
  <c r="N2091" i="1"/>
  <c r="N2075" i="1"/>
  <c r="N2073" i="1"/>
  <c r="N2067" i="1"/>
  <c r="N2063" i="1"/>
  <c r="N2061" i="1"/>
  <c r="N2053" i="1"/>
  <c r="N1858" i="1"/>
  <c r="N1846" i="1"/>
  <c r="N1544" i="1"/>
  <c r="N1542" i="1"/>
  <c r="N1540" i="1"/>
  <c r="N1536" i="1"/>
  <c r="N1534" i="1"/>
  <c r="N1530" i="1"/>
  <c r="N1524" i="1"/>
  <c r="N1512" i="1"/>
  <c r="N1504" i="1"/>
  <c r="N1502" i="1"/>
  <c r="N1490" i="1"/>
  <c r="N1486" i="1"/>
  <c r="N1480" i="1"/>
  <c r="N1478" i="1"/>
  <c r="N1476" i="1"/>
  <c r="N1474" i="1"/>
  <c r="N1442" i="1"/>
  <c r="N1438" i="1"/>
  <c r="N1422" i="1"/>
  <c r="N1420" i="1"/>
  <c r="N1416" i="1"/>
  <c r="N1414" i="1"/>
  <c r="N1412" i="1"/>
  <c r="N1410" i="1"/>
  <c r="N1406" i="1"/>
  <c r="N1362" i="1"/>
  <c r="N1246" i="1"/>
  <c r="O5575" i="1"/>
  <c r="N5251" i="1"/>
  <c r="N5110" i="1"/>
  <c r="N5096" i="1"/>
  <c r="N5080" i="1"/>
  <c r="N5068" i="1"/>
  <c r="N4954" i="1"/>
  <c r="O4171" i="1"/>
  <c r="O4117" i="1"/>
  <c r="O4113" i="1"/>
  <c r="O4109" i="1"/>
  <c r="O3289" i="1"/>
  <c r="O3275" i="1"/>
  <c r="O3249" i="1"/>
  <c r="O3223" i="1"/>
  <c r="O3221" i="1"/>
  <c r="O3209" i="1"/>
  <c r="O3193" i="1"/>
  <c r="O3177" i="1"/>
  <c r="O3167" i="1"/>
  <c r="O3147" i="1"/>
  <c r="O3131" i="1"/>
  <c r="O3125" i="1"/>
  <c r="O3117" i="1"/>
  <c r="O3111" i="1"/>
  <c r="O3107" i="1"/>
  <c r="O3105" i="1"/>
  <c r="O3101" i="1"/>
  <c r="O3093" i="1"/>
  <c r="O3091" i="1"/>
  <c r="O3087" i="1"/>
  <c r="O3077" i="1"/>
  <c r="O2967" i="1"/>
  <c r="O2867" i="1"/>
  <c r="O2851" i="1"/>
  <c r="O2358" i="1"/>
  <c r="O2304" i="1"/>
  <c r="O2228" i="1"/>
  <c r="O2182" i="1"/>
  <c r="O2152" i="1"/>
  <c r="O2142" i="1"/>
  <c r="O2136" i="1"/>
  <c r="O2073" i="1"/>
  <c r="O2063" i="1"/>
  <c r="N2056" i="1"/>
  <c r="O2053" i="1"/>
  <c r="N1545" i="1"/>
  <c r="O1542" i="1"/>
  <c r="O1539" i="1"/>
  <c r="N1537" i="1"/>
  <c r="O1534" i="1"/>
  <c r="O1529" i="1"/>
  <c r="O1507" i="1"/>
  <c r="O1502" i="1"/>
  <c r="O1490" i="1"/>
  <c r="O1478" i="1"/>
  <c r="O1441" i="1"/>
  <c r="O1414" i="1"/>
  <c r="O1411" i="1"/>
  <c r="N1407" i="1"/>
  <c r="O1391" i="1"/>
  <c r="O1387" i="1"/>
  <c r="N1381" i="1"/>
  <c r="N1379" i="1"/>
  <c r="N1375" i="1"/>
  <c r="N1373" i="1"/>
  <c r="N1185" i="1"/>
  <c r="N1155" i="1"/>
  <c r="N853" i="1"/>
  <c r="N841" i="1"/>
  <c r="N787" i="1"/>
  <c r="N779" i="1"/>
  <c r="N775" i="1"/>
  <c r="N771" i="1"/>
  <c r="N739" i="1"/>
  <c r="N731" i="1"/>
  <c r="N703" i="1"/>
  <c r="N701" i="1"/>
  <c r="N697" i="1"/>
  <c r="N681" i="1"/>
  <c r="N671" i="1"/>
  <c r="N669" i="1"/>
  <c r="N667" i="1"/>
  <c r="N645" i="1"/>
  <c r="N639" i="1"/>
  <c r="N621" i="1"/>
  <c r="N617" i="1"/>
  <c r="N320" i="1"/>
  <c r="N312" i="1"/>
  <c r="N272" i="1"/>
  <c r="N260" i="1"/>
  <c r="N236" i="1"/>
  <c r="N232" i="1"/>
  <c r="N204" i="1"/>
  <c r="N202" i="1"/>
  <c r="N200" i="1"/>
  <c r="N188" i="1"/>
  <c r="N170" i="1"/>
  <c r="N158" i="1"/>
  <c r="N5335" i="1"/>
  <c r="N5307" i="1"/>
  <c r="N5197" i="1"/>
  <c r="N5118" i="1"/>
  <c r="N4447" i="1"/>
  <c r="N4171" i="1"/>
  <c r="N4117" i="1"/>
  <c r="N4113" i="1"/>
  <c r="N4109" i="1"/>
  <c r="N3289" i="1"/>
  <c r="N3275" i="1"/>
  <c r="N3249" i="1"/>
  <c r="N3223" i="1"/>
  <c r="N3221" i="1"/>
  <c r="N3209" i="1"/>
  <c r="N3193" i="1"/>
  <c r="N3177" i="1"/>
  <c r="N3167" i="1"/>
  <c r="N3147" i="1"/>
  <c r="N3131" i="1"/>
  <c r="N3125" i="1"/>
  <c r="N3117" i="1"/>
  <c r="N3111" i="1"/>
  <c r="N3107" i="1"/>
  <c r="N3105" i="1"/>
  <c r="N3101" i="1"/>
  <c r="N3093" i="1"/>
  <c r="N3091" i="1"/>
  <c r="N3087" i="1"/>
  <c r="N3077" i="1"/>
  <c r="N2967" i="1"/>
  <c r="N2867" i="1"/>
  <c r="N2851" i="1"/>
  <c r="N2358" i="1"/>
  <c r="N2304" i="1"/>
  <c r="N2228" i="1"/>
  <c r="N2182" i="1"/>
  <c r="N2152" i="1"/>
  <c r="N2142" i="1"/>
  <c r="N2136" i="1"/>
  <c r="O2075" i="1"/>
  <c r="O2072" i="1"/>
  <c r="O2050" i="1"/>
  <c r="O2046" i="1"/>
  <c r="O1858" i="1"/>
  <c r="O1846" i="1"/>
  <c r="O1544" i="1"/>
  <c r="N1539" i="1"/>
  <c r="O1536" i="1"/>
  <c r="O1533" i="1"/>
  <c r="N1529" i="1"/>
  <c r="O1524" i="1"/>
  <c r="N1507" i="1"/>
  <c r="O1504" i="1"/>
  <c r="O1480" i="1"/>
  <c r="O1455" i="1"/>
  <c r="O1453" i="1"/>
  <c r="O1447" i="1"/>
  <c r="N1441" i="1"/>
  <c r="O1438" i="1"/>
  <c r="O1427" i="1"/>
  <c r="O1416" i="1"/>
  <c r="O1413" i="1"/>
  <c r="N1411" i="1"/>
  <c r="O1406" i="1"/>
  <c r="O1403" i="1"/>
  <c r="O1397" i="1"/>
  <c r="N1391" i="1"/>
  <c r="N1387" i="1"/>
  <c r="O1362" i="1"/>
  <c r="O1246" i="1"/>
  <c r="O1192" i="1"/>
  <c r="O1174" i="1"/>
  <c r="O838" i="1"/>
  <c r="O834" i="1"/>
  <c r="O832" i="1"/>
  <c r="O830" i="1"/>
  <c r="O816" i="1"/>
  <c r="O810" i="1"/>
  <c r="O784" i="1"/>
  <c r="O774" i="1"/>
  <c r="O770" i="1"/>
  <c r="O756" i="1"/>
  <c r="O752" i="1"/>
  <c r="O746" i="1"/>
  <c r="O720" i="1"/>
  <c r="O696" i="1"/>
  <c r="O688" i="1"/>
  <c r="O676" i="1"/>
  <c r="O315" i="1"/>
  <c r="O313" i="1"/>
  <c r="O295" i="1"/>
  <c r="O291" i="1"/>
  <c r="O271" i="1"/>
  <c r="O269" i="1"/>
  <c r="O259" i="1"/>
  <c r="O253" i="1"/>
  <c r="O251" i="1"/>
  <c r="O239" i="1"/>
  <c r="O233" i="1"/>
  <c r="O229" i="1"/>
  <c r="O223" i="1"/>
  <c r="O221" i="1"/>
  <c r="O217" i="1"/>
  <c r="O201" i="1"/>
  <c r="O187" i="1"/>
  <c r="O159" i="1"/>
  <c r="N5565" i="1"/>
  <c r="N5425" i="1"/>
  <c r="N5116" i="1"/>
  <c r="O4187" i="1"/>
  <c r="O4159" i="1"/>
  <c r="O4153" i="1"/>
  <c r="O4139" i="1"/>
  <c r="O4137" i="1"/>
  <c r="O4131" i="1"/>
  <c r="O4111" i="1"/>
  <c r="O3295" i="1"/>
  <c r="O3277" i="1"/>
  <c r="O3255" i="1"/>
  <c r="O3241" i="1"/>
  <c r="O3233" i="1"/>
  <c r="O3229" i="1"/>
  <c r="O3225" i="1"/>
  <c r="O3219" i="1"/>
  <c r="O3203" i="1"/>
  <c r="O3199" i="1"/>
  <c r="O3161" i="1"/>
  <c r="O3157" i="1"/>
  <c r="O3115" i="1"/>
  <c r="O3103" i="1"/>
  <c r="O3099" i="1"/>
  <c r="O3089" i="1"/>
  <c r="O3069" i="1"/>
  <c r="O2991" i="1"/>
  <c r="O2979" i="1"/>
  <c r="O2859" i="1"/>
  <c r="O2849" i="1"/>
  <c r="O2340" i="1"/>
  <c r="O2312" i="1"/>
  <c r="O2302" i="1"/>
  <c r="O2298" i="1"/>
  <c r="O2200" i="1"/>
  <c r="O2186" i="1"/>
  <c r="O2180" i="1"/>
  <c r="O2164" i="1"/>
  <c r="O2138" i="1"/>
  <c r="O2134" i="1"/>
  <c r="O2126" i="1"/>
  <c r="O2124" i="1"/>
  <c r="O2112" i="1"/>
  <c r="O2104" i="1"/>
  <c r="O2091" i="1"/>
  <c r="N2072" i="1"/>
  <c r="O2067" i="1"/>
  <c r="O2064" i="1"/>
  <c r="N2050" i="1"/>
  <c r="N2046" i="1"/>
  <c r="O1543" i="1"/>
  <c r="O1535" i="1"/>
  <c r="N1533" i="1"/>
  <c r="O1523" i="1"/>
  <c r="O1515" i="1"/>
  <c r="O1486" i="1"/>
  <c r="O1474" i="1"/>
  <c r="N1455" i="1"/>
  <c r="N1453" i="1"/>
  <c r="N1447" i="1"/>
  <c r="O1433" i="1"/>
  <c r="N1427" i="1"/>
  <c r="O1420" i="1"/>
  <c r="N1413" i="1"/>
  <c r="O1410" i="1"/>
  <c r="O1405" i="1"/>
  <c r="N1403" i="1"/>
  <c r="N1397" i="1"/>
  <c r="O1361" i="1"/>
  <c r="O1245" i="1"/>
  <c r="N1192" i="1"/>
  <c r="N1174" i="1"/>
  <c r="N838" i="1"/>
  <c r="N834" i="1"/>
  <c r="N832" i="1"/>
  <c r="N830" i="1"/>
  <c r="N816" i="1"/>
  <c r="N810" i="1"/>
  <c r="N784" i="1"/>
  <c r="N774" i="1"/>
  <c r="N770" i="1"/>
  <c r="N756" i="1"/>
  <c r="N752" i="1"/>
  <c r="N746" i="1"/>
  <c r="N720" i="1"/>
  <c r="N696" i="1"/>
  <c r="N688" i="1"/>
  <c r="N676" i="1"/>
  <c r="N315" i="1"/>
  <c r="N313" i="1"/>
  <c r="N295" i="1"/>
  <c r="N291" i="1"/>
  <c r="N271" i="1"/>
  <c r="N269" i="1"/>
  <c r="N259" i="1"/>
  <c r="N253" i="1"/>
  <c r="N251" i="1"/>
  <c r="N239" i="1"/>
  <c r="N233" i="1"/>
  <c r="N229" i="1"/>
  <c r="N223" i="1"/>
  <c r="N221" i="1"/>
  <c r="N217" i="1"/>
  <c r="N201" i="1"/>
  <c r="N187" i="1"/>
  <c r="N159" i="1"/>
  <c r="N127" i="1"/>
  <c r="N123" i="1"/>
  <c r="N121" i="1"/>
  <c r="N103" i="1"/>
  <c r="N101" i="1"/>
  <c r="N93" i="1"/>
  <c r="N5255" i="1"/>
  <c r="N4940" i="1"/>
  <c r="N4187" i="1"/>
  <c r="N4159" i="1"/>
  <c r="N4153" i="1"/>
  <c r="N4139" i="1"/>
  <c r="N4137" i="1"/>
  <c r="N4131" i="1"/>
  <c r="N4111" i="1"/>
  <c r="N3295" i="1"/>
  <c r="N3277" i="1"/>
  <c r="N3255" i="1"/>
  <c r="N3241" i="1"/>
  <c r="N3233" i="1"/>
  <c r="N3229" i="1"/>
  <c r="N3225" i="1"/>
  <c r="N3219" i="1"/>
  <c r="N3203" i="1"/>
  <c r="N3199" i="1"/>
  <c r="N3161" i="1"/>
  <c r="N3157" i="1"/>
  <c r="N3115" i="1"/>
  <c r="N3103" i="1"/>
  <c r="N3099" i="1"/>
  <c r="N3089" i="1"/>
  <c r="N3069" i="1"/>
  <c r="N2991" i="1"/>
  <c r="N2979" i="1"/>
  <c r="N2859" i="1"/>
  <c r="N2849" i="1"/>
  <c r="N2340" i="1"/>
  <c r="N2312" i="1"/>
  <c r="N2302" i="1"/>
  <c r="N2298" i="1"/>
  <c r="N2200" i="1"/>
  <c r="N2186" i="1"/>
  <c r="N2180" i="1"/>
  <c r="N2164" i="1"/>
  <c r="N2138" i="1"/>
  <c r="N2134" i="1"/>
  <c r="N2126" i="1"/>
  <c r="N2124" i="1"/>
  <c r="N2112" i="1"/>
  <c r="N2104" i="1"/>
  <c r="N2064" i="1"/>
  <c r="O2061" i="1"/>
  <c r="O2056" i="1"/>
  <c r="O1545" i="1"/>
  <c r="N1543" i="1"/>
  <c r="O1540" i="1"/>
  <c r="O1537" i="1"/>
  <c r="N1535" i="1"/>
  <c r="O1530" i="1"/>
  <c r="N1523" i="1"/>
  <c r="N1515" i="1"/>
  <c r="O1512" i="1"/>
  <c r="O1476" i="1"/>
  <c r="O1442" i="1"/>
  <c r="N1433" i="1"/>
  <c r="O1422" i="1"/>
  <c r="O1412" i="1"/>
  <c r="O1407" i="1"/>
  <c r="N1405" i="1"/>
  <c r="O1381" i="1"/>
  <c r="O1379" i="1"/>
  <c r="O1375" i="1"/>
  <c r="O1373" i="1"/>
  <c r="N1361" i="1"/>
  <c r="N1245" i="1"/>
  <c r="O1185" i="1"/>
  <c r="O1155" i="1"/>
  <c r="O853" i="1"/>
  <c r="O841" i="1"/>
  <c r="O787" i="1"/>
  <c r="O779" i="1"/>
  <c r="O775" i="1"/>
  <c r="O771" i="1"/>
  <c r="O739" i="1"/>
  <c r="O731" i="1"/>
  <c r="O703" i="1"/>
  <c r="O701" i="1"/>
  <c r="O697" i="1"/>
  <c r="O681" i="1"/>
  <c r="O671" i="1"/>
  <c r="O669" i="1"/>
  <c r="O667" i="1"/>
  <c r="O645" i="1"/>
  <c r="O639" i="1"/>
  <c r="O621" i="1"/>
  <c r="O617" i="1"/>
  <c r="O320" i="1"/>
  <c r="O312" i="1"/>
  <c r="O272" i="1"/>
  <c r="O260" i="1"/>
  <c r="O236" i="1"/>
  <c r="O232" i="1"/>
  <c r="O204" i="1"/>
  <c r="O202" i="1"/>
  <c r="O200" i="1"/>
  <c r="O188" i="1"/>
  <c r="O170" i="1"/>
  <c r="O158" i="1"/>
  <c r="O138" i="1"/>
  <c r="O128" i="1"/>
  <c r="O126" i="1"/>
  <c r="O104" i="1"/>
  <c r="O98" i="1"/>
  <c r="O96" i="1"/>
  <c r="O84" i="1"/>
  <c r="N128" i="1"/>
  <c r="O121" i="1"/>
  <c r="N65" i="1"/>
  <c r="N61" i="1"/>
  <c r="N35" i="1"/>
  <c r="O127" i="1"/>
  <c r="N104" i="1"/>
  <c r="O101" i="1"/>
  <c r="N98" i="1"/>
  <c r="O76" i="1"/>
  <c r="O38" i="1"/>
  <c r="O34" i="1"/>
  <c r="O32" i="1"/>
  <c r="N38" i="1"/>
  <c r="N32" i="1"/>
  <c r="O29" i="1"/>
  <c r="N29" i="1"/>
  <c r="N126" i="1"/>
  <c r="O123" i="1"/>
  <c r="O103" i="1"/>
  <c r="N76" i="1"/>
  <c r="N34" i="1"/>
  <c r="N138" i="1"/>
  <c r="N96" i="1"/>
  <c r="O93" i="1"/>
  <c r="N84" i="1"/>
  <c r="O65" i="1"/>
  <c r="O61" i="1"/>
  <c r="O35" i="1"/>
  <c r="O11800" i="1"/>
  <c r="O11796" i="1"/>
  <c r="O11782" i="1"/>
  <c r="O11780" i="1"/>
  <c r="O11778" i="1"/>
  <c r="O11776" i="1"/>
  <c r="O11772" i="1"/>
  <c r="O11768" i="1"/>
  <c r="O11766" i="1"/>
  <c r="O11758" i="1"/>
  <c r="O11754" i="1"/>
  <c r="O11750" i="1"/>
  <c r="O11748" i="1"/>
  <c r="O11746" i="1"/>
  <c r="O11744" i="1"/>
  <c r="O11742" i="1"/>
  <c r="O11740" i="1"/>
  <c r="O11734" i="1"/>
  <c r="O11730" i="1"/>
  <c r="O11722" i="1"/>
  <c r="O11716" i="1"/>
  <c r="O11706" i="1"/>
  <c r="O11662" i="1"/>
  <c r="O11656" i="1"/>
  <c r="O11644" i="1"/>
  <c r="O11642" i="1"/>
  <c r="O11638" i="1"/>
  <c r="O11626" i="1"/>
  <c r="O11624" i="1"/>
  <c r="O11620" i="1"/>
  <c r="O11616" i="1"/>
  <c r="O11612" i="1"/>
  <c r="O11608" i="1"/>
  <c r="O11604" i="1"/>
  <c r="O11602" i="1"/>
  <c r="O11600" i="1"/>
  <c r="O11598" i="1"/>
  <c r="O11596" i="1"/>
  <c r="O11594" i="1"/>
  <c r="O11592" i="1"/>
  <c r="O11588" i="1"/>
  <c r="O11580" i="1"/>
  <c r="O11578" i="1"/>
  <c r="O11576" i="1"/>
  <c r="O11574" i="1"/>
  <c r="O11572" i="1"/>
  <c r="O11570" i="1"/>
  <c r="O11568" i="1"/>
  <c r="O11564" i="1"/>
  <c r="O11560" i="1"/>
  <c r="O11558" i="1"/>
  <c r="O11556" i="1"/>
  <c r="O11554" i="1"/>
  <c r="O11552" i="1"/>
  <c r="O11548" i="1"/>
  <c r="O11546" i="1"/>
  <c r="O11544" i="1"/>
  <c r="O11536" i="1"/>
  <c r="O11530" i="1"/>
  <c r="O11528" i="1"/>
  <c r="O11520" i="1"/>
  <c r="O11516" i="1"/>
  <c r="O11514" i="1"/>
  <c r="O11512" i="1"/>
  <c r="O11508" i="1"/>
  <c r="O11506" i="1"/>
  <c r="O11504" i="1"/>
  <c r="O11492" i="1"/>
  <c r="O11476" i="1"/>
  <c r="O11470" i="1"/>
  <c r="O11460" i="1"/>
  <c r="O11458" i="1"/>
  <c r="O11454" i="1"/>
  <c r="O11452" i="1"/>
  <c r="O11450" i="1"/>
  <c r="O11448" i="1"/>
  <c r="O11446" i="1"/>
  <c r="O11444" i="1"/>
  <c r="O11432" i="1"/>
  <c r="O11428" i="1"/>
  <c r="O11424" i="1"/>
  <c r="O11414" i="1"/>
  <c r="O11398" i="1"/>
  <c r="O10814" i="1"/>
  <c r="O10806" i="1"/>
  <c r="O10792" i="1"/>
  <c r="O10790" i="1"/>
  <c r="O10778" i="1"/>
  <c r="O10764" i="1"/>
  <c r="O10754" i="1"/>
  <c r="O10740" i="1"/>
  <c r="O10738" i="1"/>
  <c r="O10728" i="1"/>
  <c r="O10702" i="1"/>
  <c r="O10700" i="1"/>
  <c r="O10686" i="1"/>
  <c r="O10676" i="1"/>
  <c r="O10674" i="1"/>
  <c r="O10662" i="1"/>
  <c r="O10660" i="1"/>
  <c r="O10650" i="1"/>
  <c r="O10648" i="1"/>
  <c r="O10634" i="1"/>
  <c r="O10624" i="1"/>
  <c r="O10622" i="1"/>
  <c r="O10610" i="1"/>
  <c r="O10608" i="1"/>
  <c r="O10598" i="1"/>
  <c r="O10584" i="1"/>
  <c r="O10568" i="1"/>
  <c r="O10478" i="1"/>
  <c r="O10474" i="1"/>
  <c r="O10466" i="1"/>
  <c r="O10464" i="1"/>
  <c r="O10462" i="1"/>
  <c r="O10460" i="1"/>
  <c r="O10458" i="1"/>
  <c r="O10452" i="1"/>
  <c r="O10450" i="1"/>
  <c r="O10442" i="1"/>
  <c r="O10436" i="1"/>
  <c r="O10434" i="1"/>
  <c r="O10428" i="1"/>
  <c r="O10426" i="1"/>
  <c r="O10420" i="1"/>
  <c r="O10418" i="1"/>
  <c r="O10416" i="1"/>
  <c r="O10414" i="1"/>
  <c r="O10404" i="1"/>
  <c r="O10400" i="1"/>
  <c r="O10396" i="1"/>
  <c r="O10390" i="1"/>
  <c r="O10380" i="1"/>
  <c r="O10376" i="1"/>
  <c r="O10372" i="1"/>
  <c r="O10266" i="1"/>
  <c r="O10258" i="1"/>
  <c r="O10238" i="1"/>
  <c r="O10226" i="1"/>
  <c r="O10176" i="1"/>
  <c r="O10168" i="1"/>
  <c r="O10146" i="1"/>
  <c r="O10138" i="1"/>
  <c r="O10120" i="1"/>
  <c r="O10118" i="1"/>
  <c r="O10108" i="1"/>
  <c r="O10088" i="1"/>
  <c r="O10062" i="1"/>
  <c r="O10060" i="1"/>
  <c r="O10044" i="1"/>
  <c r="O10030" i="1"/>
  <c r="O10022" i="1"/>
  <c r="O10016" i="1"/>
  <c r="O10008" i="1"/>
  <c r="O10006" i="1"/>
  <c r="O10004" i="1"/>
  <c r="O9440" i="1"/>
  <c r="O9406" i="1"/>
  <c r="O9388" i="1"/>
  <c r="O9382" i="1"/>
  <c r="O9376" i="1"/>
  <c r="O9370" i="1"/>
  <c r="O9348" i="1"/>
  <c r="O9340" i="1"/>
  <c r="O9336" i="1"/>
  <c r="O9004" i="1"/>
  <c r="O8990" i="1"/>
  <c r="O8988" i="1"/>
  <c r="O8984" i="1"/>
  <c r="O8982" i="1"/>
  <c r="O8968" i="1"/>
  <c r="O8962" i="1"/>
  <c r="O8960" i="1"/>
  <c r="O8956" i="1"/>
  <c r="O8950" i="1"/>
  <c r="O8948" i="1"/>
  <c r="O8926" i="1"/>
  <c r="O8854" i="1"/>
  <c r="O8738" i="1"/>
  <c r="O8726" i="1"/>
  <c r="O8684" i="1"/>
  <c r="O8680" i="1"/>
  <c r="O8670" i="1"/>
  <c r="O8642" i="1"/>
  <c r="O8620" i="1"/>
  <c r="O8618" i="1"/>
  <c r="O8540" i="1"/>
  <c r="O8518" i="1"/>
  <c r="O8468" i="1"/>
  <c r="O8438" i="1"/>
  <c r="O8416" i="1"/>
  <c r="O8336" i="1"/>
  <c r="O8328" i="1"/>
  <c r="O8312" i="1"/>
  <c r="O8310" i="1"/>
  <c r="O8262" i="1"/>
  <c r="O8228" i="1"/>
  <c r="O8212" i="1"/>
  <c r="O8206" i="1"/>
  <c r="O8160" i="1"/>
  <c r="O8148" i="1"/>
  <c r="O8112" i="1"/>
  <c r="O8056" i="1"/>
  <c r="O8040" i="1"/>
  <c r="O7964" i="1"/>
  <c r="O7944" i="1"/>
  <c r="O7922" i="1"/>
  <c r="O7898" i="1"/>
  <c r="O7888" i="1"/>
  <c r="O7866" i="1"/>
  <c r="O7836" i="1"/>
  <c r="O7814" i="1"/>
  <c r="O7802" i="1"/>
  <c r="O7156" i="1"/>
  <c r="O7148" i="1"/>
  <c r="O7144" i="1"/>
  <c r="O7076" i="1"/>
  <c r="O7074" i="1"/>
  <c r="O7056" i="1"/>
  <c r="O7054" i="1"/>
  <c r="O7014" i="1"/>
  <c r="O6786" i="1"/>
  <c r="O6764" i="1"/>
  <c r="O6748" i="1"/>
  <c r="O6734" i="1"/>
  <c r="O6724" i="1"/>
  <c r="O6716" i="1"/>
  <c r="O6684" i="1"/>
  <c r="O6668" i="1"/>
  <c r="O6658" i="1"/>
  <c r="O6626" i="1"/>
  <c r="O6612" i="1"/>
  <c r="O6602" i="1"/>
  <c r="O6586" i="1"/>
  <c r="O6572" i="1"/>
  <c r="O6556" i="1"/>
  <c r="O6550" i="1"/>
  <c r="O6532" i="1"/>
  <c r="O6520" i="1"/>
  <c r="O6480" i="1"/>
  <c r="O6462" i="1"/>
  <c r="O6266" i="1"/>
  <c r="O6264" i="1"/>
  <c r="O6254" i="1"/>
  <c r="O6248" i="1"/>
  <c r="O6246" i="1"/>
  <c r="O6238" i="1"/>
  <c r="O6236" i="1"/>
  <c r="O6222" i="1"/>
  <c r="O6210" i="1"/>
  <c r="O6208" i="1"/>
  <c r="O6204" i="1"/>
  <c r="O6200" i="1"/>
  <c r="O6192" i="1"/>
  <c r="O6188" i="1"/>
  <c r="O6182" i="1"/>
  <c r="O6176" i="1"/>
  <c r="O6166" i="1"/>
  <c r="O6162" i="1"/>
  <c r="O6158" i="1"/>
  <c r="O6154" i="1"/>
  <c r="O5938" i="1"/>
  <c r="O5932" i="1"/>
  <c r="O5926" i="1"/>
  <c r="O5906" i="1"/>
  <c r="O5888" i="1"/>
  <c r="O5878" i="1"/>
  <c r="O5876" i="1"/>
  <c r="O5872" i="1"/>
  <c r="O5862" i="1"/>
  <c r="O5860" i="1"/>
  <c r="O5836" i="1"/>
  <c r="O5832" i="1"/>
  <c r="O5830" i="1"/>
  <c r="O5824" i="1"/>
  <c r="O5786" i="1"/>
  <c r="O5774" i="1"/>
  <c r="O5760" i="1"/>
  <c r="O5754" i="1"/>
  <c r="O5752" i="1"/>
  <c r="O5736" i="1"/>
  <c r="O5730" i="1"/>
  <c r="O5724" i="1"/>
  <c r="O5722" i="1"/>
  <c r="O5702" i="1"/>
  <c r="O5698" i="1"/>
  <c r="O5696" i="1"/>
  <c r="O5694" i="1"/>
  <c r="O5680" i="1"/>
  <c r="O5678" i="1"/>
  <c r="O5146" i="1"/>
  <c r="O5140" i="1"/>
  <c r="O5126" i="1"/>
  <c r="O5028" i="1"/>
  <c r="O5020" i="1"/>
  <c r="O4996" i="1"/>
  <c r="O4980" i="1"/>
  <c r="O4972" i="1"/>
  <c r="O4964" i="1"/>
  <c r="O4896" i="1"/>
  <c r="O4868" i="1"/>
  <c r="O4770" i="1"/>
  <c r="O4764" i="1"/>
  <c r="O4756" i="1"/>
  <c r="O4732" i="1"/>
  <c r="O4724" i="1"/>
  <c r="O4718" i="1"/>
  <c r="O4690" i="1"/>
  <c r="O4678" i="1"/>
  <c r="O4636" i="1"/>
  <c r="O4628" i="1"/>
  <c r="O4606" i="1"/>
  <c r="O4554" i="1"/>
  <c r="O4548" i="1"/>
  <c r="O4540" i="1"/>
  <c r="O4518" i="1"/>
  <c r="O4510" i="1"/>
  <c r="O4504" i="1"/>
  <c r="O4496" i="1"/>
  <c r="O4334" i="1"/>
  <c r="O4332" i="1"/>
  <c r="O4324" i="1"/>
  <c r="O4306" i="1"/>
  <c r="O4304" i="1"/>
  <c r="O4298" i="1"/>
  <c r="O4290" i="1"/>
  <c r="O4286" i="1"/>
  <c r="O4284" i="1"/>
  <c r="O4282" i="1"/>
  <c r="O4258" i="1"/>
  <c r="O4082" i="1"/>
  <c r="O4076" i="1"/>
  <c r="O4074" i="1"/>
  <c r="O4070" i="1"/>
  <c r="O4062" i="1"/>
  <c r="O4052" i="1"/>
  <c r="O4050" i="1"/>
  <c r="O4042" i="1"/>
  <c r="O4040" i="1"/>
  <c r="O4034" i="1"/>
  <c r="O4028" i="1"/>
  <c r="O4010" i="1"/>
  <c r="O4002" i="1"/>
  <c r="O3954" i="1"/>
  <c r="O3946" i="1"/>
  <c r="O3932" i="1"/>
  <c r="O3928" i="1"/>
  <c r="O3912" i="1"/>
  <c r="O3898" i="1"/>
  <c r="O3888" i="1"/>
  <c r="O3864" i="1"/>
  <c r="O3848" i="1"/>
  <c r="O3838" i="1"/>
  <c r="O3832" i="1"/>
  <c r="O3830" i="1"/>
  <c r="O3826" i="1"/>
  <c r="O3816" i="1"/>
  <c r="O3794" i="1"/>
  <c r="O3788" i="1"/>
  <c r="O3782" i="1"/>
  <c r="O3768" i="1"/>
  <c r="O3766" i="1"/>
  <c r="O3764" i="1"/>
  <c r="O3760" i="1"/>
  <c r="O3754" i="1"/>
  <c r="O3752" i="1"/>
  <c r="O3726" i="1"/>
  <c r="O3712" i="1"/>
  <c r="O3688" i="1"/>
  <c r="O3672" i="1"/>
  <c r="O3670" i="1"/>
  <c r="O3666" i="1"/>
  <c r="O3656" i="1"/>
  <c r="O3654" i="1"/>
  <c r="O3646" i="1"/>
  <c r="O3644" i="1"/>
  <c r="O3634" i="1"/>
  <c r="O3628" i="1"/>
  <c r="O3612" i="1"/>
  <c r="O3600" i="1"/>
  <c r="O3592" i="1"/>
  <c r="O3586" i="1"/>
  <c r="O3562" i="1"/>
  <c r="O3558" i="1"/>
  <c r="O3554" i="1"/>
  <c r="O3546" i="1"/>
  <c r="O3538" i="1"/>
  <c r="O3528" i="1"/>
  <c r="O3526" i="1"/>
  <c r="O3524" i="1"/>
  <c r="O3522" i="1"/>
  <c r="O3516" i="1"/>
  <c r="O3512" i="1"/>
  <c r="O3486" i="1"/>
  <c r="O3484" i="1"/>
  <c r="O3468" i="1"/>
  <c r="O3460" i="1"/>
  <c r="O3450" i="1"/>
  <c r="O3448" i="1"/>
  <c r="O3436" i="1"/>
  <c r="O3418" i="1"/>
  <c r="O3416" i="1"/>
  <c r="O3410" i="1"/>
  <c r="O3402" i="1"/>
  <c r="O3400" i="1"/>
  <c r="O3388" i="1"/>
  <c r="O3378" i="1"/>
  <c r="O3376" i="1"/>
  <c r="O3374" i="1"/>
  <c r="N11800" i="1"/>
  <c r="N11796" i="1"/>
  <c r="N11782" i="1"/>
  <c r="N11780" i="1"/>
  <c r="N11778" i="1"/>
  <c r="N11776" i="1"/>
  <c r="N11772" i="1"/>
  <c r="N11768" i="1"/>
  <c r="N11766" i="1"/>
  <c r="N11758" i="1"/>
  <c r="N11754" i="1"/>
  <c r="N11750" i="1"/>
  <c r="N11748" i="1"/>
  <c r="N11746" i="1"/>
  <c r="N11744" i="1"/>
  <c r="N11742" i="1"/>
  <c r="N11740" i="1"/>
  <c r="N11734" i="1"/>
  <c r="N11730" i="1"/>
  <c r="N11722" i="1"/>
  <c r="N11716" i="1"/>
  <c r="N11706" i="1"/>
  <c r="N11662" i="1"/>
  <c r="N11656" i="1"/>
  <c r="N11644" i="1"/>
  <c r="N11642" i="1"/>
  <c r="N11638" i="1"/>
  <c r="N11626" i="1"/>
  <c r="N11624" i="1"/>
  <c r="N11620" i="1"/>
  <c r="N11616" i="1"/>
  <c r="N11612" i="1"/>
  <c r="N11608" i="1"/>
  <c r="N11604" i="1"/>
  <c r="N11602" i="1"/>
  <c r="N11600" i="1"/>
  <c r="N11598" i="1"/>
  <c r="N11596" i="1"/>
  <c r="N11594" i="1"/>
  <c r="N11592" i="1"/>
  <c r="N11588" i="1"/>
  <c r="N11580" i="1"/>
  <c r="N11578" i="1"/>
  <c r="N11576" i="1"/>
  <c r="N11574" i="1"/>
  <c r="N11572" i="1"/>
  <c r="N11570" i="1"/>
  <c r="N11568" i="1"/>
  <c r="N11564" i="1"/>
  <c r="N11560" i="1"/>
  <c r="N11558" i="1"/>
  <c r="N11556" i="1"/>
  <c r="N11554" i="1"/>
  <c r="N11552" i="1"/>
  <c r="N11548" i="1"/>
  <c r="N11546" i="1"/>
  <c r="N11544" i="1"/>
  <c r="N11536" i="1"/>
  <c r="N11530" i="1"/>
  <c r="N11528" i="1"/>
  <c r="N11520" i="1"/>
  <c r="N11516" i="1"/>
  <c r="N11514" i="1"/>
  <c r="N11512" i="1"/>
  <c r="N11508" i="1"/>
  <c r="N11506" i="1"/>
  <c r="N11504" i="1"/>
  <c r="N11492" i="1"/>
  <c r="N11476" i="1"/>
  <c r="N11470" i="1"/>
  <c r="N11460" i="1"/>
  <c r="N11458" i="1"/>
  <c r="N11454" i="1"/>
  <c r="N11452" i="1"/>
  <c r="N11450" i="1"/>
  <c r="N11448" i="1"/>
  <c r="N11446" i="1"/>
  <c r="N11444" i="1"/>
  <c r="N11432" i="1"/>
  <c r="N11428" i="1"/>
  <c r="N11424" i="1"/>
  <c r="N11414" i="1"/>
  <c r="N11398" i="1"/>
  <c r="N10814" i="1"/>
  <c r="N10806" i="1"/>
  <c r="N10792" i="1"/>
  <c r="N10790" i="1"/>
  <c r="N10778" i="1"/>
  <c r="N10764" i="1"/>
  <c r="N10754" i="1"/>
  <c r="N10740" i="1"/>
  <c r="N10738" i="1"/>
  <c r="N10728" i="1"/>
  <c r="N10702" i="1"/>
  <c r="N10700" i="1"/>
  <c r="N10686" i="1"/>
  <c r="N10676" i="1"/>
  <c r="N10674" i="1"/>
  <c r="N10662" i="1"/>
  <c r="N10660" i="1"/>
  <c r="N10650" i="1"/>
  <c r="N10648" i="1"/>
  <c r="N10634" i="1"/>
  <c r="N10624" i="1"/>
  <c r="N10622" i="1"/>
  <c r="N10610" i="1"/>
  <c r="N10608" i="1"/>
  <c r="N10598" i="1"/>
  <c r="N10584" i="1"/>
  <c r="N10568" i="1"/>
  <c r="N10478" i="1"/>
  <c r="N10474" i="1"/>
  <c r="N10466" i="1"/>
  <c r="N10464" i="1"/>
  <c r="N10462" i="1"/>
  <c r="N10460" i="1"/>
  <c r="N10458" i="1"/>
  <c r="N10452" i="1"/>
  <c r="N10450" i="1"/>
  <c r="N10442" i="1"/>
  <c r="N10436" i="1"/>
  <c r="N10434" i="1"/>
  <c r="N10428" i="1"/>
  <c r="N10426" i="1"/>
  <c r="N10420" i="1"/>
  <c r="N10418" i="1"/>
  <c r="N10416" i="1"/>
  <c r="N10414" i="1"/>
  <c r="N10404" i="1"/>
  <c r="N10400" i="1"/>
  <c r="N10396" i="1"/>
  <c r="N10390" i="1"/>
  <c r="N10380" i="1"/>
  <c r="N10376" i="1"/>
  <c r="N10372" i="1"/>
  <c r="N10266" i="1"/>
  <c r="N10258" i="1"/>
  <c r="N10238" i="1"/>
  <c r="N10226" i="1"/>
  <c r="N10176" i="1"/>
  <c r="N10168" i="1"/>
  <c r="N10146" i="1"/>
  <c r="N10138" i="1"/>
  <c r="N10120" i="1"/>
  <c r="N10118" i="1"/>
  <c r="N10108" i="1"/>
  <c r="N10088" i="1"/>
  <c r="N10062" i="1"/>
  <c r="N10060" i="1"/>
  <c r="N10044" i="1"/>
  <c r="N10030" i="1"/>
  <c r="N10022" i="1"/>
  <c r="N10016" i="1"/>
  <c r="N10008" i="1"/>
  <c r="N10006" i="1"/>
  <c r="N10004" i="1"/>
  <c r="N9440" i="1"/>
  <c r="N9406" i="1"/>
  <c r="N9388" i="1"/>
  <c r="N9382" i="1"/>
  <c r="N9376" i="1"/>
  <c r="N9370" i="1"/>
  <c r="N9348" i="1"/>
  <c r="N9340" i="1"/>
  <c r="N9336" i="1"/>
  <c r="N9004" i="1"/>
  <c r="N8990" i="1"/>
  <c r="N8988" i="1"/>
  <c r="N8984" i="1"/>
  <c r="N8982" i="1"/>
  <c r="N8968" i="1"/>
  <c r="N8962" i="1"/>
  <c r="N8960" i="1"/>
  <c r="N8956" i="1"/>
  <c r="N8950" i="1"/>
  <c r="N8948" i="1"/>
  <c r="N8926" i="1"/>
  <c r="N8854" i="1"/>
  <c r="N8738" i="1"/>
  <c r="N8726" i="1"/>
  <c r="N8684" i="1"/>
  <c r="N8680" i="1"/>
  <c r="N8670" i="1"/>
  <c r="N8642" i="1"/>
  <c r="N8620" i="1"/>
  <c r="N8618" i="1"/>
  <c r="N8540" i="1"/>
  <c r="N8518" i="1"/>
  <c r="N8468" i="1"/>
  <c r="N8438" i="1"/>
  <c r="N8416" i="1"/>
  <c r="N8336" i="1"/>
  <c r="N8328" i="1"/>
  <c r="N8312" i="1"/>
  <c r="N8310" i="1"/>
  <c r="N8262" i="1"/>
  <c r="N8228" i="1"/>
  <c r="N8212" i="1"/>
  <c r="N8206" i="1"/>
  <c r="N8160" i="1"/>
  <c r="N8148" i="1"/>
  <c r="N8112" i="1"/>
  <c r="N8056" i="1"/>
  <c r="N8040" i="1"/>
  <c r="N7964" i="1"/>
  <c r="N7944" i="1"/>
  <c r="N7922" i="1"/>
  <c r="N7898" i="1"/>
  <c r="N7888" i="1"/>
  <c r="N7866" i="1"/>
  <c r="N7836" i="1"/>
  <c r="N7814" i="1"/>
  <c r="N7802" i="1"/>
  <c r="N7156" i="1"/>
  <c r="N7148" i="1"/>
  <c r="N7144" i="1"/>
  <c r="N7076" i="1"/>
  <c r="N7074" i="1"/>
  <c r="N7056" i="1"/>
  <c r="N7054" i="1"/>
  <c r="N7014" i="1"/>
  <c r="N6786" i="1"/>
  <c r="N6764" i="1"/>
  <c r="N6748" i="1"/>
  <c r="N6734" i="1"/>
  <c r="N6724" i="1"/>
  <c r="N6716" i="1"/>
  <c r="N6684" i="1"/>
  <c r="N6668" i="1"/>
  <c r="N6658" i="1"/>
  <c r="N6626" i="1"/>
  <c r="N6612" i="1"/>
  <c r="N6602" i="1"/>
  <c r="N6586" i="1"/>
  <c r="N6572" i="1"/>
  <c r="N6556" i="1"/>
  <c r="N6550" i="1"/>
  <c r="N6532" i="1"/>
  <c r="N6520" i="1"/>
  <c r="N6480" i="1"/>
  <c r="N6462" i="1"/>
  <c r="N6266" i="1"/>
  <c r="N6264" i="1"/>
  <c r="N6254" i="1"/>
  <c r="N6248" i="1"/>
  <c r="N6246" i="1"/>
  <c r="N6238" i="1"/>
  <c r="N6236" i="1"/>
  <c r="N6222" i="1"/>
  <c r="N6210" i="1"/>
  <c r="N6208" i="1"/>
  <c r="N6204" i="1"/>
  <c r="N6200" i="1"/>
  <c r="N6192" i="1"/>
  <c r="N6188" i="1"/>
  <c r="N6182" i="1"/>
  <c r="N6176" i="1"/>
  <c r="N6166" i="1"/>
  <c r="N6162" i="1"/>
  <c r="N6158" i="1"/>
  <c r="N6154" i="1"/>
  <c r="N5938" i="1"/>
  <c r="N5932" i="1"/>
  <c r="N5926" i="1"/>
  <c r="N5906" i="1"/>
  <c r="N5888" i="1"/>
  <c r="N5878" i="1"/>
  <c r="N5876" i="1"/>
  <c r="N5872" i="1"/>
  <c r="N5862" i="1"/>
  <c r="N5860" i="1"/>
  <c r="N5836" i="1"/>
  <c r="N5832" i="1"/>
  <c r="N5830" i="1"/>
  <c r="N5824" i="1"/>
  <c r="N5786" i="1"/>
  <c r="N5774" i="1"/>
  <c r="N5760" i="1"/>
  <c r="N5754" i="1"/>
  <c r="N5752" i="1"/>
  <c r="N5736" i="1"/>
  <c r="N5730" i="1"/>
  <c r="N5724" i="1"/>
  <c r="N5722" i="1"/>
  <c r="N5702" i="1"/>
  <c r="N5698" i="1"/>
  <c r="N5696" i="1"/>
  <c r="N5694" i="1"/>
  <c r="N5680" i="1"/>
  <c r="N5678" i="1"/>
  <c r="N5146" i="1"/>
  <c r="N5140" i="1"/>
  <c r="N5126" i="1"/>
  <c r="N5028" i="1"/>
  <c r="N5020" i="1"/>
  <c r="N4996" i="1"/>
  <c r="N4980" i="1"/>
  <c r="N4972" i="1"/>
  <c r="N4964" i="1"/>
  <c r="N4896" i="1"/>
  <c r="N4868" i="1"/>
  <c r="N4770" i="1"/>
  <c r="N4764" i="1"/>
  <c r="N4756" i="1"/>
  <c r="N4732" i="1"/>
  <c r="N4724" i="1"/>
  <c r="N4718" i="1"/>
  <c r="N4690" i="1"/>
  <c r="N4678" i="1"/>
  <c r="N4636" i="1"/>
  <c r="N4628" i="1"/>
  <c r="N4606" i="1"/>
  <c r="N4554" i="1"/>
  <c r="N4548" i="1"/>
  <c r="N4540" i="1"/>
  <c r="N4518" i="1"/>
  <c r="N4510" i="1"/>
  <c r="N4504" i="1"/>
  <c r="N4496" i="1"/>
  <c r="N4334" i="1"/>
  <c r="N4332" i="1"/>
  <c r="N4324" i="1"/>
  <c r="N4306" i="1"/>
  <c r="N4304" i="1"/>
  <c r="N4298" i="1"/>
  <c r="N4290" i="1"/>
  <c r="N4286" i="1"/>
  <c r="N4284" i="1"/>
  <c r="N4282" i="1"/>
  <c r="N4258" i="1"/>
  <c r="N4082" i="1"/>
  <c r="N4076" i="1"/>
  <c r="N4074" i="1"/>
  <c r="N4070" i="1"/>
  <c r="N4062" i="1"/>
  <c r="N4052" i="1"/>
  <c r="N4050" i="1"/>
  <c r="N4042" i="1"/>
  <c r="N4040" i="1"/>
  <c r="N4034" i="1"/>
  <c r="N4028" i="1"/>
  <c r="N4010" i="1"/>
  <c r="N4002" i="1"/>
  <c r="N3954" i="1"/>
  <c r="N3946" i="1"/>
  <c r="N3932" i="1"/>
  <c r="N3928" i="1"/>
  <c r="N3912" i="1"/>
  <c r="N3898" i="1"/>
  <c r="N3888" i="1"/>
  <c r="O11787" i="1"/>
  <c r="O11785" i="1"/>
  <c r="O11783" i="1"/>
  <c r="O11779" i="1"/>
  <c r="O11767" i="1"/>
  <c r="O11765" i="1"/>
  <c r="O11761" i="1"/>
  <c r="O11757" i="1"/>
  <c r="O11753" i="1"/>
  <c r="O11747" i="1"/>
  <c r="O11745" i="1"/>
  <c r="O11743" i="1"/>
  <c r="O11733" i="1"/>
  <c r="O11729" i="1"/>
  <c r="O11727" i="1"/>
  <c r="O11705" i="1"/>
  <c r="O11699" i="1"/>
  <c r="O11697" i="1"/>
  <c r="O11693" i="1"/>
  <c r="O11689" i="1"/>
  <c r="O11679" i="1"/>
  <c r="O11661" i="1"/>
  <c r="O11659" i="1"/>
  <c r="O11635" i="1"/>
  <c r="O11623" i="1"/>
  <c r="O11621" i="1"/>
  <c r="O11603" i="1"/>
  <c r="O11599" i="1"/>
  <c r="O11591" i="1"/>
  <c r="O11589" i="1"/>
  <c r="O11585" i="1"/>
  <c r="O11583" i="1"/>
  <c r="O11581" i="1"/>
  <c r="O11579" i="1"/>
  <c r="O11573" i="1"/>
  <c r="O11563" i="1"/>
  <c r="O11559" i="1"/>
  <c r="O11557" i="1"/>
  <c r="O11549" i="1"/>
  <c r="O11539" i="1"/>
  <c r="O11515" i="1"/>
  <c r="O11513" i="1"/>
  <c r="O11511" i="1"/>
  <c r="O11501" i="1"/>
  <c r="O11495" i="1"/>
  <c r="O11489" i="1"/>
  <c r="O11487" i="1"/>
  <c r="O11483" i="1"/>
  <c r="O11473" i="1"/>
  <c r="O11461" i="1"/>
  <c r="O11449" i="1"/>
  <c r="O11447" i="1"/>
  <c r="O11445" i="1"/>
  <c r="O11443" i="1"/>
  <c r="O11441" i="1"/>
  <c r="O11437" i="1"/>
  <c r="O11433" i="1"/>
  <c r="O11429" i="1"/>
  <c r="O11427" i="1"/>
  <c r="O11425" i="1"/>
  <c r="O11423" i="1"/>
  <c r="O11421" i="1"/>
  <c r="O11419" i="1"/>
  <c r="O11417" i="1"/>
  <c r="O11405" i="1"/>
  <c r="O11401" i="1"/>
  <c r="O11399" i="1"/>
  <c r="O11397" i="1"/>
  <c r="O11393" i="1"/>
  <c r="O11383" i="1"/>
  <c r="O11381" i="1"/>
  <c r="O10817" i="1"/>
  <c r="O10803" i="1"/>
  <c r="O10771" i="1"/>
  <c r="O10719" i="1"/>
  <c r="O10615" i="1"/>
  <c r="O10585" i="1"/>
  <c r="O10575" i="1"/>
  <c r="O10573" i="1"/>
  <c r="O10473" i="1"/>
  <c r="O10469" i="1"/>
  <c r="O10467" i="1"/>
  <c r="O10465" i="1"/>
  <c r="O10457" i="1"/>
  <c r="O10455" i="1"/>
  <c r="O10453" i="1"/>
  <c r="O10447" i="1"/>
  <c r="O10445" i="1"/>
  <c r="O10443" i="1"/>
  <c r="O10441" i="1"/>
  <c r="O10437" i="1"/>
  <c r="O10435" i="1"/>
  <c r="O10433" i="1"/>
  <c r="O10431" i="1"/>
  <c r="O10429" i="1"/>
  <c r="O10427" i="1"/>
  <c r="O10425" i="1"/>
  <c r="O10423" i="1"/>
  <c r="O10413" i="1"/>
  <c r="O10397" i="1"/>
  <c r="O10389" i="1"/>
  <c r="O10383" i="1"/>
  <c r="O10377" i="1"/>
  <c r="O10357" i="1"/>
  <c r="O10281" i="1"/>
  <c r="O10271" i="1"/>
  <c r="O10269" i="1"/>
  <c r="O10235" i="1"/>
  <c r="O10227" i="1"/>
  <c r="O10211" i="1"/>
  <c r="O10209" i="1"/>
  <c r="O10207" i="1"/>
  <c r="O10191" i="1"/>
  <c r="O10179" i="1"/>
  <c r="O10177" i="1"/>
  <c r="O10167" i="1"/>
  <c r="O10161" i="1"/>
  <c r="O10149" i="1"/>
  <c r="O10147" i="1"/>
  <c r="O10131" i="1"/>
  <c r="O10117" i="1"/>
  <c r="O10091" i="1"/>
  <c r="O10089" i="1"/>
  <c r="O10079" i="1"/>
  <c r="O10073" i="1"/>
  <c r="O10059" i="1"/>
  <c r="O10033" i="1"/>
  <c r="O10031" i="1"/>
  <c r="O10003" i="1"/>
  <c r="O9435" i="1"/>
  <c r="O9433" i="1"/>
  <c r="O9417" i="1"/>
  <c r="O9413" i="1"/>
  <c r="O9407" i="1"/>
  <c r="O9403" i="1"/>
  <c r="O9401" i="1"/>
  <c r="O9395" i="1"/>
  <c r="O9367" i="1"/>
  <c r="O9363" i="1"/>
  <c r="O9353" i="1"/>
  <c r="O9343" i="1"/>
  <c r="O9013" i="1"/>
  <c r="O9003" i="1"/>
  <c r="O8997" i="1"/>
  <c r="O8981" i="1"/>
  <c r="O8975" i="1"/>
  <c r="O8971" i="1"/>
  <c r="O8969" i="1"/>
  <c r="O8965" i="1"/>
  <c r="O8959" i="1"/>
  <c r="O8957" i="1"/>
  <c r="O8951" i="1"/>
  <c r="O8919" i="1"/>
  <c r="O8861" i="1"/>
  <c r="O8723" i="1"/>
  <c r="O8671" i="1"/>
  <c r="O8635" i="1"/>
  <c r="O8625" i="1"/>
  <c r="O8617" i="1"/>
  <c r="O8589" i="1"/>
  <c r="O8571" i="1"/>
  <c r="O8569" i="1"/>
  <c r="O8559" i="1"/>
  <c r="N11765" i="1"/>
  <c r="N11757" i="1"/>
  <c r="N11733" i="1"/>
  <c r="N11693" i="1"/>
  <c r="N11661" i="1"/>
  <c r="N11621" i="1"/>
  <c r="N11589" i="1"/>
  <c r="N11581" i="1"/>
  <c r="N11573" i="1"/>
  <c r="N11557" i="1"/>
  <c r="N11549" i="1"/>
  <c r="N11501" i="1"/>
  <c r="N11461" i="1"/>
  <c r="N11445" i="1"/>
  <c r="N11437" i="1"/>
  <c r="N11429" i="1"/>
  <c r="N11421" i="1"/>
  <c r="N11405" i="1"/>
  <c r="N11397" i="1"/>
  <c r="N11381" i="1"/>
  <c r="N10803" i="1"/>
  <c r="N10771" i="1"/>
  <c r="N10467" i="1"/>
  <c r="N10443" i="1"/>
  <c r="N10435" i="1"/>
  <c r="N10427" i="1"/>
  <c r="N10281" i="1"/>
  <c r="N10209" i="1"/>
  <c r="N10177" i="1"/>
  <c r="N10161" i="1"/>
  <c r="N10089" i="1"/>
  <c r="N10073" i="1"/>
  <c r="N10033" i="1"/>
  <c r="N9407" i="1"/>
  <c r="N9367" i="1"/>
  <c r="N9343" i="1"/>
  <c r="N9013" i="1"/>
  <c r="N8997" i="1"/>
  <c r="N8981" i="1"/>
  <c r="N8965" i="1"/>
  <c r="N8957" i="1"/>
  <c r="N8723" i="1"/>
  <c r="N8635" i="1"/>
  <c r="N8571" i="1"/>
  <c r="O8535" i="1"/>
  <c r="O8523" i="1"/>
  <c r="O8515" i="1"/>
  <c r="O8483" i="1"/>
  <c r="O8467" i="1"/>
  <c r="O8431" i="1"/>
  <c r="O8379" i="1"/>
  <c r="O8375" i="1"/>
  <c r="O8367" i="1"/>
  <c r="O8355" i="1"/>
  <c r="O8315" i="1"/>
  <c r="O8275" i="1"/>
  <c r="O8271" i="1"/>
  <c r="O8263" i="1"/>
  <c r="O8251" i="1"/>
  <c r="O8215" i="1"/>
  <c r="O8207" i="1"/>
  <c r="O8159" i="1"/>
  <c r="O8107" i="1"/>
  <c r="O8083" i="1"/>
  <c r="O8015" i="1"/>
  <c r="O7931" i="1"/>
  <c r="O7927" i="1"/>
  <c r="O7923" i="1"/>
  <c r="O7843" i="1"/>
  <c r="O7839" i="1"/>
  <c r="O7153" i="1"/>
  <c r="O7113" i="1"/>
  <c r="O7033" i="1"/>
  <c r="O6977" i="1"/>
  <c r="O6937" i="1"/>
  <c r="O6717" i="1"/>
  <c r="O6701" i="1"/>
  <c r="O6645" i="1"/>
  <c r="O6617" i="1"/>
  <c r="O6585" i="1"/>
  <c r="O6581" i="1"/>
  <c r="O6493" i="1"/>
  <c r="O6485" i="1"/>
  <c r="O6477" i="1"/>
  <c r="O6267" i="1"/>
  <c r="O6263" i="1"/>
  <c r="O6255" i="1"/>
  <c r="O6239" i="1"/>
  <c r="O6227" i="1"/>
  <c r="O6223" i="1"/>
  <c r="O6207" i="1"/>
  <c r="O6175" i="1"/>
  <c r="O6171" i="1"/>
  <c r="O6167" i="1"/>
  <c r="O6155" i="1"/>
  <c r="O5927" i="1"/>
  <c r="O5903" i="1"/>
  <c r="O5867" i="1"/>
  <c r="O5831" i="1"/>
  <c r="O5815" i="1"/>
  <c r="O5787" i="1"/>
  <c r="O5783" i="1"/>
  <c r="O5779" i="1"/>
  <c r="O5735" i="1"/>
  <c r="O5723" i="1"/>
  <c r="O5711" i="1"/>
  <c r="O5703" i="1"/>
  <c r="O5683" i="1"/>
  <c r="O5293" i="1"/>
  <c r="O5017" i="1"/>
  <c r="O5009" i="1"/>
  <c r="O5001" i="1"/>
  <c r="O4993" i="1"/>
  <c r="O4985" i="1"/>
  <c r="O4977" i="1"/>
  <c r="O4969" i="1"/>
  <c r="O4901" i="1"/>
  <c r="O4893" i="1"/>
  <c r="O4809" i="1"/>
  <c r="O4777" i="1"/>
  <c r="O4593" i="1"/>
  <c r="O4585" i="1"/>
  <c r="O4365" i="1"/>
  <c r="O4353" i="1"/>
  <c r="O4317" i="1"/>
  <c r="O4273" i="1"/>
  <c r="O4253" i="1"/>
  <c r="O4061" i="1"/>
  <c r="O4017" i="1"/>
  <c r="O3973" i="1"/>
  <c r="O3965" i="1"/>
  <c r="O3961" i="1"/>
  <c r="O3929" i="1"/>
  <c r="N3865" i="1"/>
  <c r="N3838" i="1"/>
  <c r="O3835" i="1"/>
  <c r="N3830" i="1"/>
  <c r="N3817" i="1"/>
  <c r="N3782" i="1"/>
  <c r="N3766" i="1"/>
  <c r="N3761" i="1"/>
  <c r="N3745" i="1"/>
  <c r="N3737" i="1"/>
  <c r="N3726" i="1"/>
  <c r="O3723" i="1"/>
  <c r="N3705" i="1"/>
  <c r="N3689" i="1"/>
  <c r="O3675" i="1"/>
  <c r="N3673" i="1"/>
  <c r="N3670" i="1"/>
  <c r="N3657" i="1"/>
  <c r="N3654" i="1"/>
  <c r="N3646" i="1"/>
  <c r="N3641" i="1"/>
  <c r="N3609" i="1"/>
  <c r="O3603" i="1"/>
  <c r="N3601" i="1"/>
  <c r="O3595" i="1"/>
  <c r="O3571" i="1"/>
  <c r="N3558" i="1"/>
  <c r="N3553" i="1"/>
  <c r="O3539" i="1"/>
  <c r="O3531" i="1"/>
  <c r="N3526" i="1"/>
  <c r="O3523" i="1"/>
  <c r="O3515" i="1"/>
  <c r="O3507" i="1"/>
  <c r="N3486" i="1"/>
  <c r="N3481" i="1"/>
  <c r="N3433" i="1"/>
  <c r="O3411" i="1"/>
  <c r="N3409" i="1"/>
  <c r="O3403" i="1"/>
  <c r="O3395" i="1"/>
  <c r="N3374" i="1"/>
  <c r="O3362" i="1"/>
  <c r="O3354" i="1"/>
  <c r="O3344" i="1"/>
  <c r="O3338" i="1"/>
  <c r="O3330" i="1"/>
  <c r="O3316" i="1"/>
  <c r="O3304" i="1"/>
  <c r="O2900" i="1"/>
  <c r="O2890" i="1"/>
  <c r="O2880" i="1"/>
  <c r="O2838" i="1"/>
  <c r="O2822" i="1"/>
  <c r="O2808" i="1"/>
  <c r="O2798" i="1"/>
  <c r="O2784" i="1"/>
  <c r="O2770" i="1"/>
  <c r="O2744" i="1"/>
  <c r="O2726" i="1"/>
  <c r="O2704" i="1"/>
  <c r="O2658" i="1"/>
  <c r="O2636" i="1"/>
  <c r="O2610" i="1"/>
  <c r="O2606" i="1"/>
  <c r="O2604" i="1"/>
  <c r="O2594" i="1"/>
  <c r="O2586" i="1"/>
  <c r="O2584" i="1"/>
  <c r="O2558" i="1"/>
  <c r="O2554" i="1"/>
  <c r="O2536" i="1"/>
  <c r="O2516" i="1"/>
  <c r="O2498" i="1"/>
  <c r="O2464" i="1"/>
  <c r="O2460" i="1"/>
  <c r="O2458" i="1"/>
  <c r="O2456" i="1"/>
  <c r="O2442" i="1"/>
  <c r="O2434" i="1"/>
  <c r="O2428" i="1"/>
  <c r="O2418" i="1"/>
  <c r="O2414" i="1"/>
  <c r="O2402" i="1"/>
  <c r="O2398" i="1"/>
  <c r="O2036" i="1"/>
  <c r="O2024" i="1"/>
  <c r="O2018" i="1"/>
  <c r="O2006" i="1"/>
  <c r="O2004" i="1"/>
  <c r="O2000" i="1"/>
  <c r="O1988" i="1"/>
  <c r="O1986" i="1"/>
  <c r="O1982" i="1"/>
  <c r="O1946" i="1"/>
  <c r="O1936" i="1"/>
  <c r="O1930" i="1"/>
  <c r="O1868" i="1"/>
  <c r="O1824" i="1"/>
  <c r="O1820" i="1"/>
  <c r="O1814" i="1"/>
  <c r="O1810" i="1"/>
  <c r="O1802" i="1"/>
  <c r="O1794" i="1"/>
  <c r="O1790" i="1"/>
  <c r="O1788" i="1"/>
  <c r="O1786" i="1"/>
  <c r="O1784" i="1"/>
  <c r="O1782" i="1"/>
  <c r="O1766" i="1"/>
  <c r="O1748" i="1"/>
  <c r="O1740" i="1"/>
  <c r="O1728" i="1"/>
  <c r="O1718" i="1"/>
  <c r="O1704" i="1"/>
  <c r="O1694" i="1"/>
  <c r="O1680" i="1"/>
  <c r="O1678" i="1"/>
  <c r="O1656" i="1"/>
  <c r="O1654" i="1"/>
  <c r="O1646" i="1"/>
  <c r="O1632" i="1"/>
  <c r="O1622" i="1"/>
  <c r="O1604" i="1"/>
  <c r="O1590" i="1"/>
  <c r="O1582" i="1"/>
  <c r="O1572" i="1"/>
  <c r="O1554" i="1"/>
  <c r="O1298" i="1"/>
  <c r="O1278" i="1"/>
  <c r="O1268" i="1"/>
  <c r="O1120" i="1"/>
  <c r="O1116" i="1"/>
  <c r="O1102" i="1"/>
  <c r="O1098" i="1"/>
  <c r="O1086" i="1"/>
  <c r="O1076" i="1"/>
  <c r="O1074" i="1"/>
  <c r="O1064" i="1"/>
  <c r="O1046" i="1"/>
  <c r="O1034" i="1"/>
  <c r="O1030" i="1"/>
  <c r="O1014" i="1"/>
  <c r="O956" i="1"/>
  <c r="O954" i="1"/>
  <c r="O948" i="1"/>
  <c r="O930" i="1"/>
  <c r="O920" i="1"/>
  <c r="O916" i="1"/>
  <c r="O896" i="1"/>
  <c r="O892" i="1"/>
  <c r="O888" i="1"/>
  <c r="O864" i="1"/>
  <c r="O862" i="1"/>
  <c r="O860" i="1"/>
  <c r="O576" i="1"/>
  <c r="O552" i="1"/>
  <c r="O550" i="1"/>
  <c r="O532" i="1"/>
  <c r="O526" i="1"/>
  <c r="O514" i="1"/>
  <c r="O502" i="1"/>
  <c r="O500" i="1"/>
  <c r="O476" i="1"/>
  <c r="O442" i="1"/>
  <c r="O436" i="1"/>
  <c r="O418" i="1"/>
  <c r="O410" i="1"/>
  <c r="O392" i="1"/>
  <c r="O388" i="1"/>
  <c r="O362" i="1"/>
  <c r="O360" i="1"/>
  <c r="O328" i="1"/>
  <c r="O324" i="1"/>
  <c r="N11787" i="1"/>
  <c r="N11779" i="1"/>
  <c r="N11747" i="1"/>
  <c r="N11699" i="1"/>
  <c r="N11659" i="1"/>
  <c r="N11635" i="1"/>
  <c r="N11603" i="1"/>
  <c r="N11579" i="1"/>
  <c r="N11563" i="1"/>
  <c r="N11539" i="1"/>
  <c r="N11515" i="1"/>
  <c r="N11483" i="1"/>
  <c r="N11443" i="1"/>
  <c r="N11427" i="1"/>
  <c r="N11419" i="1"/>
  <c r="N10817" i="1"/>
  <c r="N10585" i="1"/>
  <c r="N10473" i="1"/>
  <c r="N10465" i="1"/>
  <c r="N10457" i="1"/>
  <c r="N10441" i="1"/>
  <c r="N10433" i="1"/>
  <c r="N10425" i="1"/>
  <c r="N10377" i="1"/>
  <c r="N10271" i="1"/>
  <c r="N10207" i="1"/>
  <c r="N10191" i="1"/>
  <c r="N10167" i="1"/>
  <c r="N10079" i="1"/>
  <c r="N10031" i="1"/>
  <c r="N9413" i="1"/>
  <c r="N9003" i="1"/>
  <c r="N8971" i="1"/>
  <c r="N8625" i="1"/>
  <c r="N8617" i="1"/>
  <c r="N8569" i="1"/>
  <c r="N8535" i="1"/>
  <c r="N8523" i="1"/>
  <c r="N8515" i="1"/>
  <c r="N8483" i="1"/>
  <c r="N8467" i="1"/>
  <c r="N8431" i="1"/>
  <c r="N8379" i="1"/>
  <c r="N8375" i="1"/>
  <c r="N8367" i="1"/>
  <c r="N8355" i="1"/>
  <c r="N8315" i="1"/>
  <c r="N8275" i="1"/>
  <c r="N8271" i="1"/>
  <c r="N8263" i="1"/>
  <c r="N8251" i="1"/>
  <c r="N8215" i="1"/>
  <c r="N8207" i="1"/>
  <c r="N8159" i="1"/>
  <c r="N8107" i="1"/>
  <c r="N8083" i="1"/>
  <c r="N8015" i="1"/>
  <c r="N7931" i="1"/>
  <c r="N7927" i="1"/>
  <c r="N7923" i="1"/>
  <c r="N7843" i="1"/>
  <c r="N7839" i="1"/>
  <c r="N7153" i="1"/>
  <c r="N7113" i="1"/>
  <c r="N7033" i="1"/>
  <c r="N6977" i="1"/>
  <c r="N6937" i="1"/>
  <c r="N6717" i="1"/>
  <c r="N6701" i="1"/>
  <c r="N6645" i="1"/>
  <c r="N6617" i="1"/>
  <c r="N6585" i="1"/>
  <c r="N6581" i="1"/>
  <c r="N6493" i="1"/>
  <c r="N6485" i="1"/>
  <c r="N6477" i="1"/>
  <c r="N6267" i="1"/>
  <c r="N6263" i="1"/>
  <c r="N6255" i="1"/>
  <c r="N6239" i="1"/>
  <c r="N6227" i="1"/>
  <c r="N6223" i="1"/>
  <c r="N6207" i="1"/>
  <c r="N6175" i="1"/>
  <c r="N6171" i="1"/>
  <c r="N6167" i="1"/>
  <c r="N6155" i="1"/>
  <c r="N5927" i="1"/>
  <c r="N5903" i="1"/>
  <c r="N5867" i="1"/>
  <c r="N5831" i="1"/>
  <c r="N5815" i="1"/>
  <c r="N5787" i="1"/>
  <c r="N5783" i="1"/>
  <c r="N5779" i="1"/>
  <c r="N5735" i="1"/>
  <c r="N5723" i="1"/>
  <c r="N5711" i="1"/>
  <c r="N5703" i="1"/>
  <c r="N5683" i="1"/>
  <c r="N5293" i="1"/>
  <c r="N5017" i="1"/>
  <c r="N5009" i="1"/>
  <c r="N5001" i="1"/>
  <c r="N4993" i="1"/>
  <c r="N4985" i="1"/>
  <c r="N4977" i="1"/>
  <c r="N4969" i="1"/>
  <c r="N4901" i="1"/>
  <c r="N4893" i="1"/>
  <c r="N4809" i="1"/>
  <c r="N4777" i="1"/>
  <c r="N4593" i="1"/>
  <c r="N4585" i="1"/>
  <c r="N4365" i="1"/>
  <c r="N4353" i="1"/>
  <c r="N4317" i="1"/>
  <c r="N4273" i="1"/>
  <c r="N4253" i="1"/>
  <c r="N4061" i="1"/>
  <c r="N4017" i="1"/>
  <c r="N3973" i="1"/>
  <c r="N3965" i="1"/>
  <c r="N3961" i="1"/>
  <c r="N3929" i="1"/>
  <c r="N3864" i="1"/>
  <c r="O3853" i="1"/>
  <c r="N3848" i="1"/>
  <c r="N3835" i="1"/>
  <c r="N3832" i="1"/>
  <c r="N3816" i="1"/>
  <c r="O3781" i="1"/>
  <c r="N3768" i="1"/>
  <c r="O3765" i="1"/>
  <c r="N3760" i="1"/>
  <c r="O3757" i="1"/>
  <c r="N3752" i="1"/>
  <c r="O3725" i="1"/>
  <c r="N3723" i="1"/>
  <c r="O3717" i="1"/>
  <c r="N3712" i="1"/>
  <c r="O3693" i="1"/>
  <c r="N3688" i="1"/>
  <c r="O3685" i="1"/>
  <c r="N3675" i="1"/>
  <c r="N3672" i="1"/>
  <c r="N3656" i="1"/>
  <c r="O3621" i="1"/>
  <c r="N3603" i="1"/>
  <c r="N3600" i="1"/>
  <c r="N3595" i="1"/>
  <c r="N3592" i="1"/>
  <c r="O3589" i="1"/>
  <c r="O3573" i="1"/>
  <c r="N3571" i="1"/>
  <c r="N3539" i="1"/>
  <c r="N3531" i="1"/>
  <c r="N3528" i="1"/>
  <c r="N3523" i="1"/>
  <c r="N3515" i="1"/>
  <c r="N3512" i="1"/>
  <c r="N3507" i="1"/>
  <c r="O3485" i="1"/>
  <c r="O3477" i="1"/>
  <c r="O3461" i="1"/>
  <c r="O3453" i="1"/>
  <c r="N3448" i="1"/>
  <c r="O3445" i="1"/>
  <c r="O3437" i="1"/>
  <c r="O3429" i="1"/>
  <c r="N3416" i="1"/>
  <c r="N3411" i="1"/>
  <c r="N3403" i="1"/>
  <c r="N3400" i="1"/>
  <c r="N3395" i="1"/>
  <c r="N3376" i="1"/>
  <c r="O3373" i="1"/>
  <c r="N3362" i="1"/>
  <c r="N3354" i="1"/>
  <c r="N3344" i="1"/>
  <c r="N3338" i="1"/>
  <c r="N3330" i="1"/>
  <c r="N3316" i="1"/>
  <c r="N3304" i="1"/>
  <c r="N2900" i="1"/>
  <c r="N2890" i="1"/>
  <c r="N2880" i="1"/>
  <c r="N2838" i="1"/>
  <c r="N2822" i="1"/>
  <c r="N2808" i="1"/>
  <c r="N2798" i="1"/>
  <c r="N2784" i="1"/>
  <c r="N2770" i="1"/>
  <c r="N2744" i="1"/>
  <c r="N2726" i="1"/>
  <c r="N2704" i="1"/>
  <c r="N2658" i="1"/>
  <c r="N2636" i="1"/>
  <c r="N2610" i="1"/>
  <c r="N2606" i="1"/>
  <c r="N2604" i="1"/>
  <c r="N2594" i="1"/>
  <c r="N2586" i="1"/>
  <c r="N2584" i="1"/>
  <c r="N2558" i="1"/>
  <c r="N2554" i="1"/>
  <c r="N2536" i="1"/>
  <c r="N2516" i="1"/>
  <c r="N2498" i="1"/>
  <c r="N2464" i="1"/>
  <c r="N2460" i="1"/>
  <c r="N2458" i="1"/>
  <c r="N2456" i="1"/>
  <c r="N2442" i="1"/>
  <c r="N2434" i="1"/>
  <c r="N2428" i="1"/>
  <c r="N2418" i="1"/>
  <c r="N2414" i="1"/>
  <c r="N2402" i="1"/>
  <c r="N2398" i="1"/>
  <c r="N2036" i="1"/>
  <c r="N2024" i="1"/>
  <c r="N2018" i="1"/>
  <c r="N2006" i="1"/>
  <c r="N2004" i="1"/>
  <c r="N2000" i="1"/>
  <c r="N1988" i="1"/>
  <c r="N1986" i="1"/>
  <c r="N1982" i="1"/>
  <c r="N1946" i="1"/>
  <c r="N1936" i="1"/>
  <c r="N1930" i="1"/>
  <c r="N1868" i="1"/>
  <c r="N1824" i="1"/>
  <c r="N1820" i="1"/>
  <c r="N1814" i="1"/>
  <c r="N1810" i="1"/>
  <c r="N1802" i="1"/>
  <c r="N1794" i="1"/>
  <c r="N1790" i="1"/>
  <c r="N1788" i="1"/>
  <c r="N1786" i="1"/>
  <c r="N1784" i="1"/>
  <c r="N1782" i="1"/>
  <c r="N1766" i="1"/>
  <c r="N1748" i="1"/>
  <c r="N1740" i="1"/>
  <c r="N1728" i="1"/>
  <c r="N1718" i="1"/>
  <c r="N1704" i="1"/>
  <c r="N1694" i="1"/>
  <c r="N1680" i="1"/>
  <c r="N1678" i="1"/>
  <c r="N1656" i="1"/>
  <c r="N1654" i="1"/>
  <c r="N1646" i="1"/>
  <c r="N1632" i="1"/>
  <c r="N1622" i="1"/>
  <c r="N1604" i="1"/>
  <c r="N1590" i="1"/>
  <c r="N1582" i="1"/>
  <c r="N1572" i="1"/>
  <c r="N1554" i="1"/>
  <c r="N1298" i="1"/>
  <c r="N1278" i="1"/>
  <c r="N1268" i="1"/>
  <c r="N1120" i="1"/>
  <c r="N1116" i="1"/>
  <c r="N1102" i="1"/>
  <c r="N1098" i="1"/>
  <c r="N1086" i="1"/>
  <c r="N1076" i="1"/>
  <c r="N1074" i="1"/>
  <c r="N1064" i="1"/>
  <c r="N1046" i="1"/>
  <c r="N1034" i="1"/>
  <c r="N1030" i="1"/>
  <c r="N1014" i="1"/>
  <c r="N956" i="1"/>
  <c r="N954" i="1"/>
  <c r="N948" i="1"/>
  <c r="N930" i="1"/>
  <c r="N920" i="1"/>
  <c r="N916" i="1"/>
  <c r="N896" i="1"/>
  <c r="N892" i="1"/>
  <c r="N888" i="1"/>
  <c r="N864" i="1"/>
  <c r="N862" i="1"/>
  <c r="N860" i="1"/>
  <c r="N576" i="1"/>
  <c r="N552" i="1"/>
  <c r="N550" i="1"/>
  <c r="N532" i="1"/>
  <c r="N526" i="1"/>
  <c r="N514" i="1"/>
  <c r="N502" i="1"/>
  <c r="N500" i="1"/>
  <c r="N476" i="1"/>
  <c r="N442" i="1"/>
  <c r="N436" i="1"/>
  <c r="N418" i="1"/>
  <c r="N410" i="1"/>
  <c r="N392" i="1"/>
  <c r="N388" i="1"/>
  <c r="N362" i="1"/>
  <c r="N360" i="1"/>
  <c r="N328" i="1"/>
  <c r="N324" i="1"/>
  <c r="N11785" i="1"/>
  <c r="N11761" i="1"/>
  <c r="N11753" i="1"/>
  <c r="N11745" i="1"/>
  <c r="N11729" i="1"/>
  <c r="N11705" i="1"/>
  <c r="N11697" i="1"/>
  <c r="N11689" i="1"/>
  <c r="N11585" i="1"/>
  <c r="N11513" i="1"/>
  <c r="N11489" i="1"/>
  <c r="N11473" i="1"/>
  <c r="N11449" i="1"/>
  <c r="N11441" i="1"/>
  <c r="N11433" i="1"/>
  <c r="N11425" i="1"/>
  <c r="N11417" i="1"/>
  <c r="N11401" i="1"/>
  <c r="N11393" i="1"/>
  <c r="N10719" i="1"/>
  <c r="N10615" i="1"/>
  <c r="N10575" i="1"/>
  <c r="N10455" i="1"/>
  <c r="N10447" i="1"/>
  <c r="N10431" i="1"/>
  <c r="N10423" i="1"/>
  <c r="N10383" i="1"/>
  <c r="N10269" i="1"/>
  <c r="N10149" i="1"/>
  <c r="N10117" i="1"/>
  <c r="N9435" i="1"/>
  <c r="N9403" i="1"/>
  <c r="N9395" i="1"/>
  <c r="N9363" i="1"/>
  <c r="N8969" i="1"/>
  <c r="N8919" i="1"/>
  <c r="N8671" i="1"/>
  <c r="N8559" i="1"/>
  <c r="O8481" i="1"/>
  <c r="O8433" i="1"/>
  <c r="O8421" i="1"/>
  <c r="O8385" i="1"/>
  <c r="O8381" i="1"/>
  <c r="O8365" i="1"/>
  <c r="O8349" i="1"/>
  <c r="O8309" i="1"/>
  <c r="O8281" i="1"/>
  <c r="O8277" i="1"/>
  <c r="O8261" i="1"/>
  <c r="O8245" i="1"/>
  <c r="O8233" i="1"/>
  <c r="O8209" i="1"/>
  <c r="O8077" i="1"/>
  <c r="O8073" i="1"/>
  <c r="O8065" i="1"/>
  <c r="O7981" i="1"/>
  <c r="O7973" i="1"/>
  <c r="O7925" i="1"/>
  <c r="O7857" i="1"/>
  <c r="O7841" i="1"/>
  <c r="O7813" i="1"/>
  <c r="O7809" i="1"/>
  <c r="O7151" i="1"/>
  <c r="O7147" i="1"/>
  <c r="O7095" i="1"/>
  <c r="O7035" i="1"/>
  <c r="O6975" i="1"/>
  <c r="O6955" i="1"/>
  <c r="O6935" i="1"/>
  <c r="O6747" i="1"/>
  <c r="O6743" i="1"/>
  <c r="O6711" i="1"/>
  <c r="O6691" i="1"/>
  <c r="O6683" i="1"/>
  <c r="O6619" i="1"/>
  <c r="O6563" i="1"/>
  <c r="O6523" i="1"/>
  <c r="O6515" i="1"/>
  <c r="O6483" i="1"/>
  <c r="O6467" i="1"/>
  <c r="O6257" i="1"/>
  <c r="O6245" i="1"/>
  <c r="O6237" i="1"/>
  <c r="O6201" i="1"/>
  <c r="O6177" i="1"/>
  <c r="O6169" i="1"/>
  <c r="O6161" i="1"/>
  <c r="O5925" i="1"/>
  <c r="O5909" i="1"/>
  <c r="O5901" i="1"/>
  <c r="O5897" i="1"/>
  <c r="O5893" i="1"/>
  <c r="O5873" i="1"/>
  <c r="O5869" i="1"/>
  <c r="O5845" i="1"/>
  <c r="O5837" i="1"/>
  <c r="O5829" i="1"/>
  <c r="O5801" i="1"/>
  <c r="O5773" i="1"/>
  <c r="O5761" i="1"/>
  <c r="O5757" i="1"/>
  <c r="O5753" i="1"/>
  <c r="O5729" i="1"/>
  <c r="O5721" i="1"/>
  <c r="O5697" i="1"/>
  <c r="O5673" i="1"/>
  <c r="O5133" i="1"/>
  <c r="O4711" i="1"/>
  <c r="O4631" i="1"/>
  <c r="O4563" i="1"/>
  <c r="O4543" i="1"/>
  <c r="O4499" i="1"/>
  <c r="O4343" i="1"/>
  <c r="O4311" i="1"/>
  <c r="O4307" i="1"/>
  <c r="O4275" i="1"/>
  <c r="O4271" i="1"/>
  <c r="O4079" i="1"/>
  <c r="O4075" i="1"/>
  <c r="O4051" i="1"/>
  <c r="O4047" i="1"/>
  <c r="O4027" i="1"/>
  <c r="O4011" i="1"/>
  <c r="O4007" i="1"/>
  <c r="O3995" i="1"/>
  <c r="O3991" i="1"/>
  <c r="O3963" i="1"/>
  <c r="O3955" i="1"/>
  <c r="O3947" i="1"/>
  <c r="O3939" i="1"/>
  <c r="O3927" i="1"/>
  <c r="O3919" i="1"/>
  <c r="O3911" i="1"/>
  <c r="O3879" i="1"/>
  <c r="O3871" i="1"/>
  <c r="O3863" i="1"/>
  <c r="N3853" i="1"/>
  <c r="O3847" i="1"/>
  <c r="O3831" i="1"/>
  <c r="N3826" i="1"/>
  <c r="N3794" i="1"/>
  <c r="N3781" i="1"/>
  <c r="N3765" i="1"/>
  <c r="N3757" i="1"/>
  <c r="N3754" i="1"/>
  <c r="O3751" i="1"/>
  <c r="O3735" i="1"/>
  <c r="O3727" i="1"/>
  <c r="N3725" i="1"/>
  <c r="O3719" i="1"/>
  <c r="N3717" i="1"/>
  <c r="N3693" i="1"/>
  <c r="O3687" i="1"/>
  <c r="N3685" i="1"/>
  <c r="N3666" i="1"/>
  <c r="N3634" i="1"/>
  <c r="N3621" i="1"/>
  <c r="N3589" i="1"/>
  <c r="N3586" i="1"/>
  <c r="N3573" i="1"/>
  <c r="N3562" i="1"/>
  <c r="N3554" i="1"/>
  <c r="O3551" i="1"/>
  <c r="N3546" i="1"/>
  <c r="N3538" i="1"/>
  <c r="N3522" i="1"/>
  <c r="O3519" i="1"/>
  <c r="O3503" i="1"/>
  <c r="N3485" i="1"/>
  <c r="N3477" i="1"/>
  <c r="N3461" i="1"/>
  <c r="N3453" i="1"/>
  <c r="N3450" i="1"/>
  <c r="N3445" i="1"/>
  <c r="N3437" i="1"/>
  <c r="O3431" i="1"/>
  <c r="N3429" i="1"/>
  <c r="N3418" i="1"/>
  <c r="N3410" i="1"/>
  <c r="O3407" i="1"/>
  <c r="N3402" i="1"/>
  <c r="N3378" i="1"/>
  <c r="O3375" i="1"/>
  <c r="N3373" i="1"/>
  <c r="O3339" i="1"/>
  <c r="O3329" i="1"/>
  <c r="O3315" i="1"/>
  <c r="O3303" i="1"/>
  <c r="O3301" i="1"/>
  <c r="O3299" i="1"/>
  <c r="O2895" i="1"/>
  <c r="O2885" i="1"/>
  <c r="O2875" i="1"/>
  <c r="O2841" i="1"/>
  <c r="O2827" i="1"/>
  <c r="O2811" i="1"/>
  <c r="O2795" i="1"/>
  <c r="O2785" i="1"/>
  <c r="O2779" i="1"/>
  <c r="O2769" i="1"/>
  <c r="O2757" i="1"/>
  <c r="O2745" i="1"/>
  <c r="O2729" i="1"/>
  <c r="O2725" i="1"/>
  <c r="O2703" i="1"/>
  <c r="O2671" i="1"/>
  <c r="O2617" i="1"/>
  <c r="O2609" i="1"/>
  <c r="O2583" i="1"/>
  <c r="O2575" i="1"/>
  <c r="O2567" i="1"/>
  <c r="O2551" i="1"/>
  <c r="O2539" i="1"/>
  <c r="O2535" i="1"/>
  <c r="O2507" i="1"/>
  <c r="O2499" i="1"/>
  <c r="O2469" i="1"/>
  <c r="O2463" i="1"/>
  <c r="O2445" i="1"/>
  <c r="O2421" i="1"/>
  <c r="O2401" i="1"/>
  <c r="O2399" i="1"/>
  <c r="O2397" i="1"/>
  <c r="O1963" i="1"/>
  <c r="O1917" i="1"/>
  <c r="O1911" i="1"/>
  <c r="O1901" i="1"/>
  <c r="O1899" i="1"/>
  <c r="O1895" i="1"/>
  <c r="O1825" i="1"/>
  <c r="O1821" i="1"/>
  <c r="O1819" i="1"/>
  <c r="O1815" i="1"/>
  <c r="O1811" i="1"/>
  <c r="O1797" i="1"/>
  <c r="O1793" i="1"/>
  <c r="O1791" i="1"/>
  <c r="O1775" i="1"/>
  <c r="O1765" i="1"/>
  <c r="O1761" i="1"/>
  <c r="O1719" i="1"/>
  <c r="O1713" i="1"/>
  <c r="O1711" i="1"/>
  <c r="O1695" i="1"/>
  <c r="O1689" i="1"/>
  <c r="O1677" i="1"/>
  <c r="O1665" i="1"/>
  <c r="O1653" i="1"/>
  <c r="O1647" i="1"/>
  <c r="O1641" i="1"/>
  <c r="O1639" i="1"/>
  <c r="O1629" i="1"/>
  <c r="O1617" i="1"/>
  <c r="O1615" i="1"/>
  <c r="O1605" i="1"/>
  <c r="O1579" i="1"/>
  <c r="O1573" i="1"/>
  <c r="O1567" i="1"/>
  <c r="O1557" i="1"/>
  <c r="O1547" i="1"/>
  <c r="O1359" i="1"/>
  <c r="O1331" i="1"/>
  <c r="O1309" i="1"/>
  <c r="O1287" i="1"/>
  <c r="O1263" i="1"/>
  <c r="O1129" i="1"/>
  <c r="O1125" i="1"/>
  <c r="O1119" i="1"/>
  <c r="O1103" i="1"/>
  <c r="O1101" i="1"/>
  <c r="O1089" i="1"/>
  <c r="O1065" i="1"/>
  <c r="O1059" i="1"/>
  <c r="O1057" i="1"/>
  <c r="O1035" i="1"/>
  <c r="O1007" i="1"/>
  <c r="O999" i="1"/>
  <c r="O959" i="1"/>
  <c r="O949" i="1"/>
  <c r="O947" i="1"/>
  <c r="O943" i="1"/>
  <c r="O941" i="1"/>
  <c r="O931" i="1"/>
  <c r="O929" i="1"/>
  <c r="O927" i="1"/>
  <c r="O925" i="1"/>
  <c r="O919" i="1"/>
  <c r="O891" i="1"/>
  <c r="O873" i="1"/>
  <c r="O863" i="1"/>
  <c r="O589" i="1"/>
  <c r="O563" i="1"/>
  <c r="O557" i="1"/>
  <c r="O555" i="1"/>
  <c r="O529" i="1"/>
  <c r="O527" i="1"/>
  <c r="O497" i="1"/>
  <c r="O487" i="1"/>
  <c r="O449" i="1"/>
  <c r="O447" i="1"/>
  <c r="O445" i="1"/>
  <c r="O395" i="1"/>
  <c r="O393" i="1"/>
  <c r="O389" i="1"/>
  <c r="O381" i="1"/>
  <c r="O355" i="1"/>
  <c r="O349" i="1"/>
  <c r="O331" i="1"/>
  <c r="O329" i="1"/>
  <c r="O325" i="1"/>
  <c r="N589" i="1"/>
  <c r="N557" i="1"/>
  <c r="N529" i="1"/>
  <c r="N497" i="1"/>
  <c r="N487" i="1"/>
  <c r="N449" i="1"/>
  <c r="N445" i="1"/>
  <c r="N395" i="1"/>
  <c r="N355" i="1"/>
  <c r="N331" i="1"/>
  <c r="N11783" i="1"/>
  <c r="N11767" i="1"/>
  <c r="N11743" i="1"/>
  <c r="N11727" i="1"/>
  <c r="N11679" i="1"/>
  <c r="N11623" i="1"/>
  <c r="N11599" i="1"/>
  <c r="N11591" i="1"/>
  <c r="N11583" i="1"/>
  <c r="N11559" i="1"/>
  <c r="N11511" i="1"/>
  <c r="N11495" i="1"/>
  <c r="N11487" i="1"/>
  <c r="N11447" i="1"/>
  <c r="N11423" i="1"/>
  <c r="N11399" i="1"/>
  <c r="N11383" i="1"/>
  <c r="N10573" i="1"/>
  <c r="N10469" i="1"/>
  <c r="N10453" i="1"/>
  <c r="N10445" i="1"/>
  <c r="N10437" i="1"/>
  <c r="N10429" i="1"/>
  <c r="N10413" i="1"/>
  <c r="N10397" i="1"/>
  <c r="N10389" i="1"/>
  <c r="N10357" i="1"/>
  <c r="N10235" i="1"/>
  <c r="N10227" i="1"/>
  <c r="N10211" i="1"/>
  <c r="N10179" i="1"/>
  <c r="N10147" i="1"/>
  <c r="N10131" i="1"/>
  <c r="N10091" i="1"/>
  <c r="N10059" i="1"/>
  <c r="N10003" i="1"/>
  <c r="N9433" i="1"/>
  <c r="N9417" i="1"/>
  <c r="N9401" i="1"/>
  <c r="N9353" i="1"/>
  <c r="N8975" i="1"/>
  <c r="N8959" i="1"/>
  <c r="N8951" i="1"/>
  <c r="N8861" i="1"/>
  <c r="N8589" i="1"/>
  <c r="N8481" i="1"/>
  <c r="N8433" i="1"/>
  <c r="N8421" i="1"/>
  <c r="N8385" i="1"/>
  <c r="N8381" i="1"/>
  <c r="N8365" i="1"/>
  <c r="N8349" i="1"/>
  <c r="N8309" i="1"/>
  <c r="N8281" i="1"/>
  <c r="N8277" i="1"/>
  <c r="N8261" i="1"/>
  <c r="N8245" i="1"/>
  <c r="N8233" i="1"/>
  <c r="N8209" i="1"/>
  <c r="N8077" i="1"/>
  <c r="N8073" i="1"/>
  <c r="N8065" i="1"/>
  <c r="N7981" i="1"/>
  <c r="N7973" i="1"/>
  <c r="N7925" i="1"/>
  <c r="N7857" i="1"/>
  <c r="N7841" i="1"/>
  <c r="N7813" i="1"/>
  <c r="N7809" i="1"/>
  <c r="N7151" i="1"/>
  <c r="N7147" i="1"/>
  <c r="N7095" i="1"/>
  <c r="N7035" i="1"/>
  <c r="N6975" i="1"/>
  <c r="N6955" i="1"/>
  <c r="N6935" i="1"/>
  <c r="N6747" i="1"/>
  <c r="N6743" i="1"/>
  <c r="N6711" i="1"/>
  <c r="N6691" i="1"/>
  <c r="N6683" i="1"/>
  <c r="N6619" i="1"/>
  <c r="N6563" i="1"/>
  <c r="N6523" i="1"/>
  <c r="N6515" i="1"/>
  <c r="N6483" i="1"/>
  <c r="N6467" i="1"/>
  <c r="N6257" i="1"/>
  <c r="N6245" i="1"/>
  <c r="N6237" i="1"/>
  <c r="N6201" i="1"/>
  <c r="N6177" i="1"/>
  <c r="N6169" i="1"/>
  <c r="N6161" i="1"/>
  <c r="N5925" i="1"/>
  <c r="N5909" i="1"/>
  <c r="N5901" i="1"/>
  <c r="N5897" i="1"/>
  <c r="N5893" i="1"/>
  <c r="N5873" i="1"/>
  <c r="N5869" i="1"/>
  <c r="N5845" i="1"/>
  <c r="N5837" i="1"/>
  <c r="N5829" i="1"/>
  <c r="N5801" i="1"/>
  <c r="N5773" i="1"/>
  <c r="N5761" i="1"/>
  <c r="N5757" i="1"/>
  <c r="N5753" i="1"/>
  <c r="N5729" i="1"/>
  <c r="N5721" i="1"/>
  <c r="N5697" i="1"/>
  <c r="N5673" i="1"/>
  <c r="N5133" i="1"/>
  <c r="N4711" i="1"/>
  <c r="N4631" i="1"/>
  <c r="N4563" i="1"/>
  <c r="N4543" i="1"/>
  <c r="N4499" i="1"/>
  <c r="N4343" i="1"/>
  <c r="N4311" i="1"/>
  <c r="N4307" i="1"/>
  <c r="N4275" i="1"/>
  <c r="N4271" i="1"/>
  <c r="N4079" i="1"/>
  <c r="N4075" i="1"/>
  <c r="N4051" i="1"/>
  <c r="N4047" i="1"/>
  <c r="N4027" i="1"/>
  <c r="N4011" i="1"/>
  <c r="N4007" i="1"/>
  <c r="N3995" i="1"/>
  <c r="N3991" i="1"/>
  <c r="N3963" i="1"/>
  <c r="N3955" i="1"/>
  <c r="N3947" i="1"/>
  <c r="N3939" i="1"/>
  <c r="N3927" i="1"/>
  <c r="N3919" i="1"/>
  <c r="N3911" i="1"/>
  <c r="N3879" i="1"/>
  <c r="N3871" i="1"/>
  <c r="O3865" i="1"/>
  <c r="N3863" i="1"/>
  <c r="N3847" i="1"/>
  <c r="N3831" i="1"/>
  <c r="O3817" i="1"/>
  <c r="N3788" i="1"/>
  <c r="N3764" i="1"/>
  <c r="O3761" i="1"/>
  <c r="N3751" i="1"/>
  <c r="O3745" i="1"/>
  <c r="O3737" i="1"/>
  <c r="N3735" i="1"/>
  <c r="N3727" i="1"/>
  <c r="N3719" i="1"/>
  <c r="O3705" i="1"/>
  <c r="O3689" i="1"/>
  <c r="N3687" i="1"/>
  <c r="O3673" i="1"/>
  <c r="O3657" i="1"/>
  <c r="N3644" i="1"/>
  <c r="O3641" i="1"/>
  <c r="N3628" i="1"/>
  <c r="N3612" i="1"/>
  <c r="O3609" i="1"/>
  <c r="O3601" i="1"/>
  <c r="O3553" i="1"/>
  <c r="N3551" i="1"/>
  <c r="N3524" i="1"/>
  <c r="N3519" i="1"/>
  <c r="N3516" i="1"/>
  <c r="N3503" i="1"/>
  <c r="N3484" i="1"/>
  <c r="O3481" i="1"/>
  <c r="N3468" i="1"/>
  <c r="N3460" i="1"/>
  <c r="N3436" i="1"/>
  <c r="O3433" i="1"/>
  <c r="N3431" i="1"/>
  <c r="O3409" i="1"/>
  <c r="N3407" i="1"/>
  <c r="N3388" i="1"/>
  <c r="N3375" i="1"/>
  <c r="N3339" i="1"/>
  <c r="N3329" i="1"/>
  <c r="N3315" i="1"/>
  <c r="N3303" i="1"/>
  <c r="N3301" i="1"/>
  <c r="N3299" i="1"/>
  <c r="N2895" i="1"/>
  <c r="N2885" i="1"/>
  <c r="N2875" i="1"/>
  <c r="N2841" i="1"/>
  <c r="N2827" i="1"/>
  <c r="N2811" i="1"/>
  <c r="N2795" i="1"/>
  <c r="N2785" i="1"/>
  <c r="N2779" i="1"/>
  <c r="N2769" i="1"/>
  <c r="N2757" i="1"/>
  <c r="N2745" i="1"/>
  <c r="N2729" i="1"/>
  <c r="N2725" i="1"/>
  <c r="N2703" i="1"/>
  <c r="N2671" i="1"/>
  <c r="N2617" i="1"/>
  <c r="N2609" i="1"/>
  <c r="N2583" i="1"/>
  <c r="N2575" i="1"/>
  <c r="N2567" i="1"/>
  <c r="N2551" i="1"/>
  <c r="N2539" i="1"/>
  <c r="N2535" i="1"/>
  <c r="N2507" i="1"/>
  <c r="N2499" i="1"/>
  <c r="N2469" i="1"/>
  <c r="N2463" i="1"/>
  <c r="N2445" i="1"/>
  <c r="N2421" i="1"/>
  <c r="N2401" i="1"/>
  <c r="N2399" i="1"/>
  <c r="N2397" i="1"/>
  <c r="N1963" i="1"/>
  <c r="N1917" i="1"/>
  <c r="N1911" i="1"/>
  <c r="N1901" i="1"/>
  <c r="N1899" i="1"/>
  <c r="N1895" i="1"/>
  <c r="N1825" i="1"/>
  <c r="N1821" i="1"/>
  <c r="N1819" i="1"/>
  <c r="N1815" i="1"/>
  <c r="N1811" i="1"/>
  <c r="N1797" i="1"/>
  <c r="N1793" i="1"/>
  <c r="N1791" i="1"/>
  <c r="N1775" i="1"/>
  <c r="N1765" i="1"/>
  <c r="N1761" i="1"/>
  <c r="N1719" i="1"/>
  <c r="N1713" i="1"/>
  <c r="N1711" i="1"/>
  <c r="N1695" i="1"/>
  <c r="N1689" i="1"/>
  <c r="N1677" i="1"/>
  <c r="N1665" i="1"/>
  <c r="N1653" i="1"/>
  <c r="N1647" i="1"/>
  <c r="N1641" i="1"/>
  <c r="N1639" i="1"/>
  <c r="N1629" i="1"/>
  <c r="N1617" i="1"/>
  <c r="N1615" i="1"/>
  <c r="N1605" i="1"/>
  <c r="N1579" i="1"/>
  <c r="N1573" i="1"/>
  <c r="N1567" i="1"/>
  <c r="N1557" i="1"/>
  <c r="N1547" i="1"/>
  <c r="N1359" i="1"/>
  <c r="N1331" i="1"/>
  <c r="N1309" i="1"/>
  <c r="N1287" i="1"/>
  <c r="N1263" i="1"/>
  <c r="N1129" i="1"/>
  <c r="N1125" i="1"/>
  <c r="N1119" i="1"/>
  <c r="N1103" i="1"/>
  <c r="N1101" i="1"/>
  <c r="N1089" i="1"/>
  <c r="N1065" i="1"/>
  <c r="N1059" i="1"/>
  <c r="N1057" i="1"/>
  <c r="N1035" i="1"/>
  <c r="N1007" i="1"/>
  <c r="N999" i="1"/>
  <c r="N959" i="1"/>
  <c r="N949" i="1"/>
  <c r="N947" i="1"/>
  <c r="N943" i="1"/>
  <c r="N941" i="1"/>
  <c r="N931" i="1"/>
  <c r="N929" i="1"/>
  <c r="N927" i="1"/>
  <c r="N925" i="1"/>
  <c r="N919" i="1"/>
  <c r="N891" i="1"/>
  <c r="N873" i="1"/>
  <c r="N863" i="1"/>
  <c r="N563" i="1"/>
  <c r="N555" i="1"/>
  <c r="N527" i="1"/>
  <c r="N447" i="1"/>
  <c r="N393" i="1"/>
  <c r="N389" i="1"/>
  <c r="N381" i="1"/>
  <c r="N349" i="1"/>
  <c r="N329" i="1"/>
  <c r="N325" i="1"/>
  <c r="M11800" i="1"/>
  <c r="L11800" i="1"/>
  <c r="M11798" i="1"/>
  <c r="O11798" i="1" s="1"/>
  <c r="L11798" i="1"/>
  <c r="N11798" i="1" s="1"/>
  <c r="M11797" i="1"/>
  <c r="O11797" i="1" s="1"/>
  <c r="L11797" i="1"/>
  <c r="N11797" i="1" s="1"/>
  <c r="M11796" i="1"/>
  <c r="L11796" i="1"/>
  <c r="M11794" i="1"/>
  <c r="O11794" i="1" s="1"/>
  <c r="L11794" i="1"/>
  <c r="N11794" i="1" s="1"/>
  <c r="M11793" i="1"/>
  <c r="O11793" i="1" s="1"/>
  <c r="L11793" i="1"/>
  <c r="N11793" i="1" s="1"/>
  <c r="M11790" i="1"/>
  <c r="O11790" i="1" s="1"/>
  <c r="L11790" i="1"/>
  <c r="N11790" i="1" s="1"/>
  <c r="M11787" i="1"/>
  <c r="L11787" i="1"/>
  <c r="M11786" i="1"/>
  <c r="O11786" i="1" s="1"/>
  <c r="L11786" i="1"/>
  <c r="N11786" i="1" s="1"/>
  <c r="M11785" i="1"/>
  <c r="L11785" i="1"/>
  <c r="M11784" i="1"/>
  <c r="O11784" i="1" s="1"/>
  <c r="L11784" i="1"/>
  <c r="N11784" i="1" s="1"/>
  <c r="M11783" i="1"/>
  <c r="L11783" i="1"/>
  <c r="M11782" i="1"/>
  <c r="L11782" i="1"/>
  <c r="M11781" i="1"/>
  <c r="O11781" i="1" s="1"/>
  <c r="L11781" i="1"/>
  <c r="N11781" i="1" s="1"/>
  <c r="M11780" i="1"/>
  <c r="L11780" i="1"/>
  <c r="M11779" i="1"/>
  <c r="L11779" i="1"/>
  <c r="M11778" i="1"/>
  <c r="L11778" i="1"/>
  <c r="M11776" i="1"/>
  <c r="L11776" i="1"/>
  <c r="M11772" i="1"/>
  <c r="L11772" i="1"/>
  <c r="M11771" i="1"/>
  <c r="O11771" i="1" s="1"/>
  <c r="L11771" i="1"/>
  <c r="N11771" i="1" s="1"/>
  <c r="M11768" i="1"/>
  <c r="L11768" i="1"/>
  <c r="M11767" i="1"/>
  <c r="L11767" i="1"/>
  <c r="M11766" i="1"/>
  <c r="L11766" i="1"/>
  <c r="M11765" i="1"/>
  <c r="L11765" i="1"/>
  <c r="M11764" i="1"/>
  <c r="O11764" i="1" s="1"/>
  <c r="L11764" i="1"/>
  <c r="N11764" i="1" s="1"/>
  <c r="M11763" i="1"/>
  <c r="O11763" i="1" s="1"/>
  <c r="L11763" i="1"/>
  <c r="N11763" i="1" s="1"/>
  <c r="M11761" i="1"/>
  <c r="L11761" i="1"/>
  <c r="M11760" i="1"/>
  <c r="O11760" i="1" s="1"/>
  <c r="L11760" i="1"/>
  <c r="N11760" i="1" s="1"/>
  <c r="M11758" i="1"/>
  <c r="L11758" i="1"/>
  <c r="M11757" i="1"/>
  <c r="L11757" i="1"/>
  <c r="M11756" i="1"/>
  <c r="O11756" i="1" s="1"/>
  <c r="L11756" i="1"/>
  <c r="N11756" i="1" s="1"/>
  <c r="M11754" i="1"/>
  <c r="L11754" i="1"/>
  <c r="M11753" i="1"/>
  <c r="L11753" i="1"/>
  <c r="M11750" i="1"/>
  <c r="L11750" i="1"/>
  <c r="M11748" i="1"/>
  <c r="L11748" i="1"/>
  <c r="M11747" i="1"/>
  <c r="L11747" i="1"/>
  <c r="M11746" i="1"/>
  <c r="L11746" i="1"/>
  <c r="M11745" i="1"/>
  <c r="L11745" i="1"/>
  <c r="M11744" i="1"/>
  <c r="L11744" i="1"/>
  <c r="M11743" i="1"/>
  <c r="L11743" i="1"/>
  <c r="M11742" i="1"/>
  <c r="L11742" i="1"/>
  <c r="M11741" i="1"/>
  <c r="O11741" i="1" s="1"/>
  <c r="L11741" i="1"/>
  <c r="N11741" i="1" s="1"/>
  <c r="M11740" i="1"/>
  <c r="L11740" i="1"/>
  <c r="M11738" i="1"/>
  <c r="O11738" i="1" s="1"/>
  <c r="L11738" i="1"/>
  <c r="N11738" i="1" s="1"/>
  <c r="M11734" i="1"/>
  <c r="L11734" i="1"/>
  <c r="M11733" i="1"/>
  <c r="L11733" i="1"/>
  <c r="M11730" i="1"/>
  <c r="L11730" i="1"/>
  <c r="M11729" i="1"/>
  <c r="L11729" i="1"/>
  <c r="M11728" i="1"/>
  <c r="O11728" i="1" s="1"/>
  <c r="L11728" i="1"/>
  <c r="N11728" i="1" s="1"/>
  <c r="M11727" i="1"/>
  <c r="L11727" i="1"/>
  <c r="M11726" i="1"/>
  <c r="O11726" i="1" s="1"/>
  <c r="L11726" i="1"/>
  <c r="N11726" i="1" s="1"/>
  <c r="M11725" i="1"/>
  <c r="O11725" i="1" s="1"/>
  <c r="L11725" i="1"/>
  <c r="N11725" i="1" s="1"/>
  <c r="M11723" i="1"/>
  <c r="O11723" i="1" s="1"/>
  <c r="L11723" i="1"/>
  <c r="N11723" i="1" s="1"/>
  <c r="M11722" i="1"/>
  <c r="L11722" i="1"/>
  <c r="M11720" i="1"/>
  <c r="O11720" i="1" s="1"/>
  <c r="L11720" i="1"/>
  <c r="N11720" i="1" s="1"/>
  <c r="M11719" i="1"/>
  <c r="O11719" i="1" s="1"/>
  <c r="L11719" i="1"/>
  <c r="N11719" i="1" s="1"/>
  <c r="M11718" i="1"/>
  <c r="O11718" i="1" s="1"/>
  <c r="L11718" i="1"/>
  <c r="N11718" i="1" s="1"/>
  <c r="M11716" i="1"/>
  <c r="L11716" i="1"/>
  <c r="M11714" i="1"/>
  <c r="O11714" i="1" s="1"/>
  <c r="L11714" i="1"/>
  <c r="N11714" i="1" s="1"/>
  <c r="M11711" i="1"/>
  <c r="O11711" i="1" s="1"/>
  <c r="L11711" i="1"/>
  <c r="N11711" i="1" s="1"/>
  <c r="M11709" i="1"/>
  <c r="O11709" i="1" s="1"/>
  <c r="L11709" i="1"/>
  <c r="N11709" i="1" s="1"/>
  <c r="M11708" i="1"/>
  <c r="O11708" i="1" s="1"/>
  <c r="L11708" i="1"/>
  <c r="N11708" i="1" s="1"/>
  <c r="M11707" i="1"/>
  <c r="O11707" i="1" s="1"/>
  <c r="L11707" i="1"/>
  <c r="N11707" i="1" s="1"/>
  <c r="M11706" i="1"/>
  <c r="L11706" i="1"/>
  <c r="M11705" i="1"/>
  <c r="L11705" i="1"/>
  <c r="M11704" i="1"/>
  <c r="O11704" i="1" s="1"/>
  <c r="L11704" i="1"/>
  <c r="N11704" i="1" s="1"/>
  <c r="M11703" i="1"/>
  <c r="O11703" i="1" s="1"/>
  <c r="L11703" i="1"/>
  <c r="N11703" i="1" s="1"/>
  <c r="M11702" i="1"/>
  <c r="O11702" i="1" s="1"/>
  <c r="L11702" i="1"/>
  <c r="N11702" i="1" s="1"/>
  <c r="M11701" i="1"/>
  <c r="O11701" i="1" s="1"/>
  <c r="L11701" i="1"/>
  <c r="N11701" i="1" s="1"/>
  <c r="M11699" i="1"/>
  <c r="L11699" i="1"/>
  <c r="M11697" i="1"/>
  <c r="L11697" i="1"/>
  <c r="M11693" i="1"/>
  <c r="L11693" i="1"/>
  <c r="M11692" i="1"/>
  <c r="O11692" i="1" s="1"/>
  <c r="L11692" i="1"/>
  <c r="N11692" i="1" s="1"/>
  <c r="M11689" i="1"/>
  <c r="L11689" i="1"/>
  <c r="M11688" i="1"/>
  <c r="O11688" i="1" s="1"/>
  <c r="L11688" i="1"/>
  <c r="N11688" i="1" s="1"/>
  <c r="M11687" i="1"/>
  <c r="O11687" i="1" s="1"/>
  <c r="L11687" i="1"/>
  <c r="N11687" i="1" s="1"/>
  <c r="M11686" i="1"/>
  <c r="O11686" i="1" s="1"/>
  <c r="L11686" i="1"/>
  <c r="N11686" i="1" s="1"/>
  <c r="M11685" i="1"/>
  <c r="O11685" i="1" s="1"/>
  <c r="L11685" i="1"/>
  <c r="N11685" i="1" s="1"/>
  <c r="M11684" i="1"/>
  <c r="O11684" i="1" s="1"/>
  <c r="L11684" i="1"/>
  <c r="N11684" i="1" s="1"/>
  <c r="M11683" i="1"/>
  <c r="O11683" i="1" s="1"/>
  <c r="L11683" i="1"/>
  <c r="N11683" i="1" s="1"/>
  <c r="M11681" i="1"/>
  <c r="O11681" i="1" s="1"/>
  <c r="L11681" i="1"/>
  <c r="N11681" i="1" s="1"/>
  <c r="M11679" i="1"/>
  <c r="L11679" i="1"/>
  <c r="M11677" i="1"/>
  <c r="O11677" i="1" s="1"/>
  <c r="L11677" i="1"/>
  <c r="N11677" i="1" s="1"/>
  <c r="M11676" i="1"/>
  <c r="O11676" i="1" s="1"/>
  <c r="L11676" i="1"/>
  <c r="N11676" i="1" s="1"/>
  <c r="M11674" i="1"/>
  <c r="O11674" i="1" s="1"/>
  <c r="L11674" i="1"/>
  <c r="N11674" i="1" s="1"/>
  <c r="M11673" i="1"/>
  <c r="O11673" i="1" s="1"/>
  <c r="L11673" i="1"/>
  <c r="N11673" i="1" s="1"/>
  <c r="M11670" i="1"/>
  <c r="O11670" i="1" s="1"/>
  <c r="L11670" i="1"/>
  <c r="N11670" i="1" s="1"/>
  <c r="M11668" i="1"/>
  <c r="O11668" i="1" s="1"/>
  <c r="L11668" i="1"/>
  <c r="N11668" i="1" s="1"/>
  <c r="M11666" i="1"/>
  <c r="O11666" i="1" s="1"/>
  <c r="L11666" i="1"/>
  <c r="N11666" i="1" s="1"/>
  <c r="M11665" i="1"/>
  <c r="O11665" i="1" s="1"/>
  <c r="L11665" i="1"/>
  <c r="N11665" i="1" s="1"/>
  <c r="M11664" i="1"/>
  <c r="O11664" i="1" s="1"/>
  <c r="L11664" i="1"/>
  <c r="N11664" i="1" s="1"/>
  <c r="M11663" i="1"/>
  <c r="O11663" i="1" s="1"/>
  <c r="L11663" i="1"/>
  <c r="N11663" i="1" s="1"/>
  <c r="M11662" i="1"/>
  <c r="L11662" i="1"/>
  <c r="M11661" i="1"/>
  <c r="L11661" i="1"/>
  <c r="M11660" i="1"/>
  <c r="O11660" i="1" s="1"/>
  <c r="L11660" i="1"/>
  <c r="N11660" i="1" s="1"/>
  <c r="M11659" i="1"/>
  <c r="L11659" i="1"/>
  <c r="M11658" i="1"/>
  <c r="O11658" i="1" s="1"/>
  <c r="L11658" i="1"/>
  <c r="N11658" i="1" s="1"/>
  <c r="M11656" i="1"/>
  <c r="L11656" i="1"/>
  <c r="M11654" i="1"/>
  <c r="O11654" i="1" s="1"/>
  <c r="L11654" i="1"/>
  <c r="N11654" i="1" s="1"/>
  <c r="M11650" i="1"/>
  <c r="O11650" i="1" s="1"/>
  <c r="L11650" i="1"/>
  <c r="N11650" i="1" s="1"/>
  <c r="M11649" i="1"/>
  <c r="O11649" i="1" s="1"/>
  <c r="L11649" i="1"/>
  <c r="N11649" i="1" s="1"/>
  <c r="M11646" i="1"/>
  <c r="O11646" i="1" s="1"/>
  <c r="L11646" i="1"/>
  <c r="N11646" i="1" s="1"/>
  <c r="M11645" i="1"/>
  <c r="O11645" i="1" s="1"/>
  <c r="L11645" i="1"/>
  <c r="N11645" i="1" s="1"/>
  <c r="M11644" i="1"/>
  <c r="L11644" i="1"/>
  <c r="M11643" i="1"/>
  <c r="O11643" i="1" s="1"/>
  <c r="L11643" i="1"/>
  <c r="N11643" i="1" s="1"/>
  <c r="M11642" i="1"/>
  <c r="L11642" i="1"/>
  <c r="M11641" i="1"/>
  <c r="O11641" i="1" s="1"/>
  <c r="L11641" i="1"/>
  <c r="N11641" i="1" s="1"/>
  <c r="M11640" i="1"/>
  <c r="O11640" i="1" s="1"/>
  <c r="L11640" i="1"/>
  <c r="N11640" i="1" s="1"/>
  <c r="M11638" i="1"/>
  <c r="L11638" i="1"/>
  <c r="M11637" i="1"/>
  <c r="O11637" i="1" s="1"/>
  <c r="L11637" i="1"/>
  <c r="N11637" i="1" s="1"/>
  <c r="M11635" i="1"/>
  <c r="L11635" i="1"/>
  <c r="M11634" i="1"/>
  <c r="O11634" i="1" s="1"/>
  <c r="L11634" i="1"/>
  <c r="N11634" i="1" s="1"/>
  <c r="M11632" i="1"/>
  <c r="O11632" i="1" s="1"/>
  <c r="L11632" i="1"/>
  <c r="N11632" i="1" s="1"/>
  <c r="M11631" i="1"/>
  <c r="O11631" i="1" s="1"/>
  <c r="L11631" i="1"/>
  <c r="N11631" i="1" s="1"/>
  <c r="M11628" i="1"/>
  <c r="O11628" i="1" s="1"/>
  <c r="L11628" i="1"/>
  <c r="N11628" i="1" s="1"/>
  <c r="M11626" i="1"/>
  <c r="L11626" i="1"/>
  <c r="M11625" i="1"/>
  <c r="O11625" i="1" s="1"/>
  <c r="L11625" i="1"/>
  <c r="N11625" i="1" s="1"/>
  <c r="M11624" i="1"/>
  <c r="L11624" i="1"/>
  <c r="M11623" i="1"/>
  <c r="L11623" i="1"/>
  <c r="M11622" i="1"/>
  <c r="O11622" i="1" s="1"/>
  <c r="L11622" i="1"/>
  <c r="N11622" i="1" s="1"/>
  <c r="M11621" i="1"/>
  <c r="L11621" i="1"/>
  <c r="M11620" i="1"/>
  <c r="L11620" i="1"/>
  <c r="M11619" i="1"/>
  <c r="O11619" i="1" s="1"/>
  <c r="L11619" i="1"/>
  <c r="N11619" i="1" s="1"/>
  <c r="M11618" i="1"/>
  <c r="O11618" i="1" s="1"/>
  <c r="L11618" i="1"/>
  <c r="N11618" i="1" s="1"/>
  <c r="M11617" i="1"/>
  <c r="O11617" i="1" s="1"/>
  <c r="L11617" i="1"/>
  <c r="N11617" i="1" s="1"/>
  <c r="M11616" i="1"/>
  <c r="L11616" i="1"/>
  <c r="M11614" i="1"/>
  <c r="O11614" i="1" s="1"/>
  <c r="L11614" i="1"/>
  <c r="N11614" i="1" s="1"/>
  <c r="M11612" i="1"/>
  <c r="L11612" i="1"/>
  <c r="M11608" i="1"/>
  <c r="L11608" i="1"/>
  <c r="M11607" i="1"/>
  <c r="O11607" i="1" s="1"/>
  <c r="L11607" i="1"/>
  <c r="N11607" i="1" s="1"/>
  <c r="M11604" i="1"/>
  <c r="L11604" i="1"/>
  <c r="M11603" i="1"/>
  <c r="L11603" i="1"/>
  <c r="M11602" i="1"/>
  <c r="L11602" i="1"/>
  <c r="M11601" i="1"/>
  <c r="O11601" i="1" s="1"/>
  <c r="L11601" i="1"/>
  <c r="N11601" i="1" s="1"/>
  <c r="M11600" i="1"/>
  <c r="L11600" i="1"/>
  <c r="M11599" i="1"/>
  <c r="L11599" i="1"/>
  <c r="M11598" i="1"/>
  <c r="L11598" i="1"/>
  <c r="M11596" i="1"/>
  <c r="L11596" i="1"/>
  <c r="M11594" i="1"/>
  <c r="L11594" i="1"/>
  <c r="M11592" i="1"/>
  <c r="L11592" i="1"/>
  <c r="M11591" i="1"/>
  <c r="L11591" i="1"/>
  <c r="M11589" i="1"/>
  <c r="L11589" i="1"/>
  <c r="M11588" i="1"/>
  <c r="L11588" i="1"/>
  <c r="M11585" i="1"/>
  <c r="L11585" i="1"/>
  <c r="M11583" i="1"/>
  <c r="L11583" i="1"/>
  <c r="M11581" i="1"/>
  <c r="L11581" i="1"/>
  <c r="M11580" i="1"/>
  <c r="L11580" i="1"/>
  <c r="M11579" i="1"/>
  <c r="L11579" i="1"/>
  <c r="M11578" i="1"/>
  <c r="L11578" i="1"/>
  <c r="M11577" i="1"/>
  <c r="O11577" i="1" s="1"/>
  <c r="L11577" i="1"/>
  <c r="N11577" i="1" s="1"/>
  <c r="M11576" i="1"/>
  <c r="L11576" i="1"/>
  <c r="M11575" i="1"/>
  <c r="O11575" i="1" s="1"/>
  <c r="L11575" i="1"/>
  <c r="N11575" i="1" s="1"/>
  <c r="M11574" i="1"/>
  <c r="L11574" i="1"/>
  <c r="M11573" i="1"/>
  <c r="L11573" i="1"/>
  <c r="M11572" i="1"/>
  <c r="L11572" i="1"/>
  <c r="M11570" i="1"/>
  <c r="L11570" i="1"/>
  <c r="M11568" i="1"/>
  <c r="L11568" i="1"/>
  <c r="M11564" i="1"/>
  <c r="L11564" i="1"/>
  <c r="M11563" i="1"/>
  <c r="L11563" i="1"/>
  <c r="M11560" i="1"/>
  <c r="L11560" i="1"/>
  <c r="M11559" i="1"/>
  <c r="L11559" i="1"/>
  <c r="M11558" i="1"/>
  <c r="L11558" i="1"/>
  <c r="M11557" i="1"/>
  <c r="L11557" i="1"/>
  <c r="M11556" i="1"/>
  <c r="L11556" i="1"/>
  <c r="M11555" i="1"/>
  <c r="O11555" i="1" s="1"/>
  <c r="L11555" i="1"/>
  <c r="N11555" i="1" s="1"/>
  <c r="M11554" i="1"/>
  <c r="L11554" i="1"/>
  <c r="M11552" i="1"/>
  <c r="L11552" i="1"/>
  <c r="M11550" i="1"/>
  <c r="O11550" i="1" s="1"/>
  <c r="L11550" i="1"/>
  <c r="N11550" i="1" s="1"/>
  <c r="M11549" i="1"/>
  <c r="L11549" i="1"/>
  <c r="M11548" i="1"/>
  <c r="L11548" i="1"/>
  <c r="M11546" i="1"/>
  <c r="L11546" i="1"/>
  <c r="M11544" i="1"/>
  <c r="L11544" i="1"/>
  <c r="M11541" i="1"/>
  <c r="O11541" i="1" s="1"/>
  <c r="L11541" i="1"/>
  <c r="N11541" i="1" s="1"/>
  <c r="M11539" i="1"/>
  <c r="L11539" i="1"/>
  <c r="M11537" i="1"/>
  <c r="O11537" i="1" s="1"/>
  <c r="L11537" i="1"/>
  <c r="N11537" i="1" s="1"/>
  <c r="M11536" i="1"/>
  <c r="L11536" i="1"/>
  <c r="M11535" i="1"/>
  <c r="O11535" i="1" s="1"/>
  <c r="L11535" i="1"/>
  <c r="N11535" i="1" s="1"/>
  <c r="M11534" i="1"/>
  <c r="O11534" i="1" s="1"/>
  <c r="L11534" i="1"/>
  <c r="N11534" i="1" s="1"/>
  <c r="M11533" i="1"/>
  <c r="O11533" i="1" s="1"/>
  <c r="L11533" i="1"/>
  <c r="N11533" i="1" s="1"/>
  <c r="M11532" i="1"/>
  <c r="O11532" i="1" s="1"/>
  <c r="L11532" i="1"/>
  <c r="N11532" i="1" s="1"/>
  <c r="M11531" i="1"/>
  <c r="O11531" i="1" s="1"/>
  <c r="L11531" i="1"/>
  <c r="N11531" i="1" s="1"/>
  <c r="M11530" i="1"/>
  <c r="L11530" i="1"/>
  <c r="M11529" i="1"/>
  <c r="O11529" i="1" s="1"/>
  <c r="L11529" i="1"/>
  <c r="N11529" i="1" s="1"/>
  <c r="M11528" i="1"/>
  <c r="L11528" i="1"/>
  <c r="M11526" i="1"/>
  <c r="O11526" i="1" s="1"/>
  <c r="L11526" i="1"/>
  <c r="N11526" i="1" s="1"/>
  <c r="M11524" i="1"/>
  <c r="O11524" i="1" s="1"/>
  <c r="L11524" i="1"/>
  <c r="N11524" i="1" s="1"/>
  <c r="M11520" i="1"/>
  <c r="L11520" i="1"/>
  <c r="M11519" i="1"/>
  <c r="O11519" i="1" s="1"/>
  <c r="L11519" i="1"/>
  <c r="N11519" i="1" s="1"/>
  <c r="M11516" i="1"/>
  <c r="L11516" i="1"/>
  <c r="M11515" i="1"/>
  <c r="L11515" i="1"/>
  <c r="M11514" i="1"/>
  <c r="L11514" i="1"/>
  <c r="M11513" i="1"/>
  <c r="L11513" i="1"/>
  <c r="M11512" i="1"/>
  <c r="L11512" i="1"/>
  <c r="M11511" i="1"/>
  <c r="L11511" i="1"/>
  <c r="M11510" i="1"/>
  <c r="O11510" i="1" s="1"/>
  <c r="L11510" i="1"/>
  <c r="N11510" i="1" s="1"/>
  <c r="M11508" i="1"/>
  <c r="L11508" i="1"/>
  <c r="M11506" i="1"/>
  <c r="L11506" i="1"/>
  <c r="M11504" i="1"/>
  <c r="L11504" i="1"/>
  <c r="M11503" i="1"/>
  <c r="O11503" i="1" s="1"/>
  <c r="L11503" i="1"/>
  <c r="N11503" i="1" s="1"/>
  <c r="M11501" i="1"/>
  <c r="L11501" i="1"/>
  <c r="M11500" i="1"/>
  <c r="O11500" i="1" s="1"/>
  <c r="L11500" i="1"/>
  <c r="N11500" i="1" s="1"/>
  <c r="M11497" i="1"/>
  <c r="O11497" i="1" s="1"/>
  <c r="L11497" i="1"/>
  <c r="N11497" i="1" s="1"/>
  <c r="M11495" i="1"/>
  <c r="L11495" i="1"/>
  <c r="M11493" i="1"/>
  <c r="O11493" i="1" s="1"/>
  <c r="L11493" i="1"/>
  <c r="N11493" i="1" s="1"/>
  <c r="M11492" i="1"/>
  <c r="L11492" i="1"/>
  <c r="M11491" i="1"/>
  <c r="O11491" i="1" s="1"/>
  <c r="L11491" i="1"/>
  <c r="N11491" i="1" s="1"/>
  <c r="M11490" i="1"/>
  <c r="O11490" i="1" s="1"/>
  <c r="L11490" i="1"/>
  <c r="N11490" i="1" s="1"/>
  <c r="M11489" i="1"/>
  <c r="L11489" i="1"/>
  <c r="M11488" i="1"/>
  <c r="O11488" i="1" s="1"/>
  <c r="L11488" i="1"/>
  <c r="N11488" i="1" s="1"/>
  <c r="M11487" i="1"/>
  <c r="L11487" i="1"/>
  <c r="M11486" i="1"/>
  <c r="O11486" i="1" s="1"/>
  <c r="L11486" i="1"/>
  <c r="N11486" i="1" s="1"/>
  <c r="M11485" i="1"/>
  <c r="O11485" i="1" s="1"/>
  <c r="L11485" i="1"/>
  <c r="N11485" i="1" s="1"/>
  <c r="M11483" i="1"/>
  <c r="L11483" i="1"/>
  <c r="M11481" i="1"/>
  <c r="O11481" i="1" s="1"/>
  <c r="L11481" i="1"/>
  <c r="N11481" i="1" s="1"/>
  <c r="M11477" i="1"/>
  <c r="O11477" i="1" s="1"/>
  <c r="L11477" i="1"/>
  <c r="N11477" i="1" s="1"/>
  <c r="M11476" i="1"/>
  <c r="L11476" i="1"/>
  <c r="M11473" i="1"/>
  <c r="L11473" i="1"/>
  <c r="M11472" i="1"/>
  <c r="O11472" i="1" s="1"/>
  <c r="L11472" i="1"/>
  <c r="N11472" i="1" s="1"/>
  <c r="M11471" i="1"/>
  <c r="O11471" i="1" s="1"/>
  <c r="L11471" i="1"/>
  <c r="N11471" i="1" s="1"/>
  <c r="M11470" i="1"/>
  <c r="L11470" i="1"/>
  <c r="M11469" i="1"/>
  <c r="O11469" i="1" s="1"/>
  <c r="L11469" i="1"/>
  <c r="N11469" i="1" s="1"/>
  <c r="M11468" i="1"/>
  <c r="O11468" i="1" s="1"/>
  <c r="L11468" i="1"/>
  <c r="N11468" i="1" s="1"/>
  <c r="M11467" i="1"/>
  <c r="O11467" i="1" s="1"/>
  <c r="L11467" i="1"/>
  <c r="N11467" i="1" s="1"/>
  <c r="M11465" i="1"/>
  <c r="O11465" i="1" s="1"/>
  <c r="L11465" i="1"/>
  <c r="N11465" i="1" s="1"/>
  <c r="M11463" i="1"/>
  <c r="O11463" i="1" s="1"/>
  <c r="L11463" i="1"/>
  <c r="N11463" i="1" s="1"/>
  <c r="M11461" i="1"/>
  <c r="L11461" i="1"/>
  <c r="M11460" i="1"/>
  <c r="L11460" i="1"/>
  <c r="M11458" i="1"/>
  <c r="L11458" i="1"/>
  <c r="M11457" i="1"/>
  <c r="O11457" i="1" s="1"/>
  <c r="L11457" i="1"/>
  <c r="N11457" i="1" s="1"/>
  <c r="M11454" i="1"/>
  <c r="L11454" i="1"/>
  <c r="M11452" i="1"/>
  <c r="L11452" i="1"/>
  <c r="M11450" i="1"/>
  <c r="L11450" i="1"/>
  <c r="M11449" i="1"/>
  <c r="L11449" i="1"/>
  <c r="M11448" i="1"/>
  <c r="L11448" i="1"/>
  <c r="M11447" i="1"/>
  <c r="L11447" i="1"/>
  <c r="M11446" i="1"/>
  <c r="L11446" i="1"/>
  <c r="M11445" i="1"/>
  <c r="L11445" i="1"/>
  <c r="M11444" i="1"/>
  <c r="L11444" i="1"/>
  <c r="M11443" i="1"/>
  <c r="L11443" i="1"/>
  <c r="M11442" i="1"/>
  <c r="O11442" i="1" s="1"/>
  <c r="L11442" i="1"/>
  <c r="N11442" i="1" s="1"/>
  <c r="M11441" i="1"/>
  <c r="L11441" i="1"/>
  <c r="M11439" i="1"/>
  <c r="O11439" i="1" s="1"/>
  <c r="L11439" i="1"/>
  <c r="N11439" i="1" s="1"/>
  <c r="M11437" i="1"/>
  <c r="L11437" i="1"/>
  <c r="M11433" i="1"/>
  <c r="L11433" i="1"/>
  <c r="M11432" i="1"/>
  <c r="L11432" i="1"/>
  <c r="M11429" i="1"/>
  <c r="L11429" i="1"/>
  <c r="M11428" i="1"/>
  <c r="L11428" i="1"/>
  <c r="M11427" i="1"/>
  <c r="L11427" i="1"/>
  <c r="M11426" i="1"/>
  <c r="O11426" i="1" s="1"/>
  <c r="L11426" i="1"/>
  <c r="N11426" i="1" s="1"/>
  <c r="M11425" i="1"/>
  <c r="L11425" i="1"/>
  <c r="M11424" i="1"/>
  <c r="L11424" i="1"/>
  <c r="M11423" i="1"/>
  <c r="L11423" i="1"/>
  <c r="M11421" i="1"/>
  <c r="L11421" i="1"/>
  <c r="M11419" i="1"/>
  <c r="L11419" i="1"/>
  <c r="M11417" i="1"/>
  <c r="L11417" i="1"/>
  <c r="M11416" i="1"/>
  <c r="O11416" i="1" s="1"/>
  <c r="L11416" i="1"/>
  <c r="N11416" i="1" s="1"/>
  <c r="M11414" i="1"/>
  <c r="L11414" i="1"/>
  <c r="M11413" i="1"/>
  <c r="O11413" i="1" s="1"/>
  <c r="L11413" i="1"/>
  <c r="N11413" i="1" s="1"/>
  <c r="M11410" i="1"/>
  <c r="O11410" i="1" s="1"/>
  <c r="L11410" i="1"/>
  <c r="N11410" i="1" s="1"/>
  <c r="M11408" i="1"/>
  <c r="O11408" i="1" s="1"/>
  <c r="L11408" i="1"/>
  <c r="N11408" i="1" s="1"/>
  <c r="M11406" i="1"/>
  <c r="O11406" i="1" s="1"/>
  <c r="L11406" i="1"/>
  <c r="N11406" i="1" s="1"/>
  <c r="M11405" i="1"/>
  <c r="L11405" i="1"/>
  <c r="M11404" i="1"/>
  <c r="O11404" i="1" s="1"/>
  <c r="L11404" i="1"/>
  <c r="N11404" i="1" s="1"/>
  <c r="M11403" i="1"/>
  <c r="O11403" i="1" s="1"/>
  <c r="L11403" i="1"/>
  <c r="N11403" i="1" s="1"/>
  <c r="M11402" i="1"/>
  <c r="O11402" i="1" s="1"/>
  <c r="L11402" i="1"/>
  <c r="N11402" i="1" s="1"/>
  <c r="M11401" i="1"/>
  <c r="L11401" i="1"/>
  <c r="M11400" i="1"/>
  <c r="O11400" i="1" s="1"/>
  <c r="L11400" i="1"/>
  <c r="N11400" i="1" s="1"/>
  <c r="M11399" i="1"/>
  <c r="L11399" i="1"/>
  <c r="M11398" i="1"/>
  <c r="L11398" i="1"/>
  <c r="M11397" i="1"/>
  <c r="L11397" i="1"/>
  <c r="M11395" i="1"/>
  <c r="O11395" i="1" s="1"/>
  <c r="L11395" i="1"/>
  <c r="N11395" i="1" s="1"/>
  <c r="M11393" i="1"/>
  <c r="L11393" i="1"/>
  <c r="M11389" i="1"/>
  <c r="O11389" i="1" s="1"/>
  <c r="L11389" i="1"/>
  <c r="N11389" i="1" s="1"/>
  <c r="M11388" i="1"/>
  <c r="O11388" i="1" s="1"/>
  <c r="L11388" i="1"/>
  <c r="N11388" i="1" s="1"/>
  <c r="M11385" i="1"/>
  <c r="O11385" i="1" s="1"/>
  <c r="L11385" i="1"/>
  <c r="N11385" i="1" s="1"/>
  <c r="M11384" i="1"/>
  <c r="O11384" i="1" s="1"/>
  <c r="L11384" i="1"/>
  <c r="N11384" i="1" s="1"/>
  <c r="M11383" i="1"/>
  <c r="L11383" i="1"/>
  <c r="M11382" i="1"/>
  <c r="O11382" i="1" s="1"/>
  <c r="L11382" i="1"/>
  <c r="N11382" i="1" s="1"/>
  <c r="M11381" i="1"/>
  <c r="L11381" i="1"/>
  <c r="M11380" i="1"/>
  <c r="O11380" i="1" s="1"/>
  <c r="L11380" i="1"/>
  <c r="N11380" i="1" s="1"/>
  <c r="M11379" i="1"/>
  <c r="O11379" i="1" s="1"/>
  <c r="L11379" i="1"/>
  <c r="N11379" i="1" s="1"/>
  <c r="M10817" i="1"/>
  <c r="L10817" i="1"/>
  <c r="M10814" i="1"/>
  <c r="L10814" i="1"/>
  <c r="M10806" i="1"/>
  <c r="L10806" i="1"/>
  <c r="M10803" i="1"/>
  <c r="L10803" i="1"/>
  <c r="M10792" i="1"/>
  <c r="L10792" i="1"/>
  <c r="M10790" i="1"/>
  <c r="L10790" i="1"/>
  <c r="M10780" i="1"/>
  <c r="O10780" i="1" s="1"/>
  <c r="L10780" i="1"/>
  <c r="N10780" i="1" s="1"/>
  <c r="M10778" i="1"/>
  <c r="L10778" i="1"/>
  <c r="M10771" i="1"/>
  <c r="L10771" i="1"/>
  <c r="M10766" i="1"/>
  <c r="O10766" i="1" s="1"/>
  <c r="L10766" i="1"/>
  <c r="N10766" i="1" s="1"/>
  <c r="M10764" i="1"/>
  <c r="L10764" i="1"/>
  <c r="M10754" i="1"/>
  <c r="L10754" i="1"/>
  <c r="M10752" i="1"/>
  <c r="O10752" i="1" s="1"/>
  <c r="L10752" i="1"/>
  <c r="N10752" i="1" s="1"/>
  <c r="M10745" i="1"/>
  <c r="O10745" i="1" s="1"/>
  <c r="L10745" i="1"/>
  <c r="N10745" i="1" s="1"/>
  <c r="M10740" i="1"/>
  <c r="L10740" i="1"/>
  <c r="M10738" i="1"/>
  <c r="L10738" i="1"/>
  <c r="M10728" i="1"/>
  <c r="L10728" i="1"/>
  <c r="M10726" i="1"/>
  <c r="O10726" i="1" s="1"/>
  <c r="L10726" i="1"/>
  <c r="N10726" i="1" s="1"/>
  <c r="M10719" i="1"/>
  <c r="L10719" i="1"/>
  <c r="M10714" i="1"/>
  <c r="O10714" i="1" s="1"/>
  <c r="L10714" i="1"/>
  <c r="N10714" i="1" s="1"/>
  <c r="M10712" i="1"/>
  <c r="O10712" i="1" s="1"/>
  <c r="L10712" i="1"/>
  <c r="N10712" i="1" s="1"/>
  <c r="M10702" i="1"/>
  <c r="L10702" i="1"/>
  <c r="M10700" i="1"/>
  <c r="L10700" i="1"/>
  <c r="M10693" i="1"/>
  <c r="O10693" i="1" s="1"/>
  <c r="L10693" i="1"/>
  <c r="N10693" i="1" s="1"/>
  <c r="M10688" i="1"/>
  <c r="O10688" i="1" s="1"/>
  <c r="L10688" i="1"/>
  <c r="N10688" i="1" s="1"/>
  <c r="M10686" i="1"/>
  <c r="L10686" i="1"/>
  <c r="M10676" i="1"/>
  <c r="L10676" i="1"/>
  <c r="M10674" i="1"/>
  <c r="L10674" i="1"/>
  <c r="M10667" i="1"/>
  <c r="O10667" i="1" s="1"/>
  <c r="L10667" i="1"/>
  <c r="N10667" i="1" s="1"/>
  <c r="M10662" i="1"/>
  <c r="L10662" i="1"/>
  <c r="M10660" i="1"/>
  <c r="L10660" i="1"/>
  <c r="M10650" i="1"/>
  <c r="L10650" i="1"/>
  <c r="M10648" i="1"/>
  <c r="L10648" i="1"/>
  <c r="M10641" i="1"/>
  <c r="O10641" i="1" s="1"/>
  <c r="L10641" i="1"/>
  <c r="N10641" i="1" s="1"/>
  <c r="M10636" i="1"/>
  <c r="O10636" i="1" s="1"/>
  <c r="L10636" i="1"/>
  <c r="N10636" i="1" s="1"/>
  <c r="M10634" i="1"/>
  <c r="L10634" i="1"/>
  <c r="M10624" i="1"/>
  <c r="L10624" i="1"/>
  <c r="M10622" i="1"/>
  <c r="L10622" i="1"/>
  <c r="M10615" i="1"/>
  <c r="L10615" i="1"/>
  <c r="M10610" i="1"/>
  <c r="L10610" i="1"/>
  <c r="M10608" i="1"/>
  <c r="L10608" i="1"/>
  <c r="M10598" i="1"/>
  <c r="L10598" i="1"/>
  <c r="M10596" i="1"/>
  <c r="O10596" i="1" s="1"/>
  <c r="L10596" i="1"/>
  <c r="N10596" i="1" s="1"/>
  <c r="M10589" i="1"/>
  <c r="O10589" i="1" s="1"/>
  <c r="L10589" i="1"/>
  <c r="N10589" i="1" s="1"/>
  <c r="M10585" i="1"/>
  <c r="L10585" i="1"/>
  <c r="M10584" i="1"/>
  <c r="L10584" i="1"/>
  <c r="M10575" i="1"/>
  <c r="L10575" i="1"/>
  <c r="M10573" i="1"/>
  <c r="L10573" i="1"/>
  <c r="M10568" i="1"/>
  <c r="L10568" i="1"/>
  <c r="M10479" i="1"/>
  <c r="O10479" i="1" s="1"/>
  <c r="L10479" i="1"/>
  <c r="N10479" i="1" s="1"/>
  <c r="M10478" i="1"/>
  <c r="L10478" i="1"/>
  <c r="M10476" i="1"/>
  <c r="O10476" i="1" s="1"/>
  <c r="L10476" i="1"/>
  <c r="N10476" i="1" s="1"/>
  <c r="M10474" i="1"/>
  <c r="L10474" i="1"/>
  <c r="M10473" i="1"/>
  <c r="L10473" i="1"/>
  <c r="M10472" i="1"/>
  <c r="O10472" i="1" s="1"/>
  <c r="L10472" i="1"/>
  <c r="N10472" i="1" s="1"/>
  <c r="M10471" i="1"/>
  <c r="O10471" i="1" s="1"/>
  <c r="L10471" i="1"/>
  <c r="N10471" i="1" s="1"/>
  <c r="M10469" i="1"/>
  <c r="L10469" i="1"/>
  <c r="M10467" i="1"/>
  <c r="L10467" i="1"/>
  <c r="M10466" i="1"/>
  <c r="L10466" i="1"/>
  <c r="M10465" i="1"/>
  <c r="L10465" i="1"/>
  <c r="M10464" i="1"/>
  <c r="L10464" i="1"/>
  <c r="M10462" i="1"/>
  <c r="L10462" i="1"/>
  <c r="M10460" i="1"/>
  <c r="L10460" i="1"/>
  <c r="M10459" i="1"/>
  <c r="O10459" i="1" s="1"/>
  <c r="L10459" i="1"/>
  <c r="N10459" i="1" s="1"/>
  <c r="M10458" i="1"/>
  <c r="L10458" i="1"/>
  <c r="M10457" i="1"/>
  <c r="L10457" i="1"/>
  <c r="M10455" i="1"/>
  <c r="L10455" i="1"/>
  <c r="M10453" i="1"/>
  <c r="L10453" i="1"/>
  <c r="M10452" i="1"/>
  <c r="L10452" i="1"/>
  <c r="M10451" i="1"/>
  <c r="O10451" i="1" s="1"/>
  <c r="L10451" i="1"/>
  <c r="N10451" i="1" s="1"/>
  <c r="M10450" i="1"/>
  <c r="L10450" i="1"/>
  <c r="M10449" i="1"/>
  <c r="O10449" i="1" s="1"/>
  <c r="L10449" i="1"/>
  <c r="N10449" i="1" s="1"/>
  <c r="M10447" i="1"/>
  <c r="L10447" i="1"/>
  <c r="M10445" i="1"/>
  <c r="L10445" i="1"/>
  <c r="M10444" i="1"/>
  <c r="O10444" i="1" s="1"/>
  <c r="L10444" i="1"/>
  <c r="N10444" i="1" s="1"/>
  <c r="M10443" i="1"/>
  <c r="L10443" i="1"/>
  <c r="M10442" i="1"/>
  <c r="L10442" i="1"/>
  <c r="M10441" i="1"/>
  <c r="L10441" i="1"/>
  <c r="M10439" i="1"/>
  <c r="O10439" i="1" s="1"/>
  <c r="L10439" i="1"/>
  <c r="N10439" i="1" s="1"/>
  <c r="M10437" i="1"/>
  <c r="L10437" i="1"/>
  <c r="M10436" i="1"/>
  <c r="L10436" i="1"/>
  <c r="M10435" i="1"/>
  <c r="L10435" i="1"/>
  <c r="M10434" i="1"/>
  <c r="L10434" i="1"/>
  <c r="M10433" i="1"/>
  <c r="L10433" i="1"/>
  <c r="M10431" i="1"/>
  <c r="L10431" i="1"/>
  <c r="M10429" i="1"/>
  <c r="L10429" i="1"/>
  <c r="M10428" i="1"/>
  <c r="L10428" i="1"/>
  <c r="M10427" i="1"/>
  <c r="L10427" i="1"/>
  <c r="M10426" i="1"/>
  <c r="L10426" i="1"/>
  <c r="M10425" i="1"/>
  <c r="L10425" i="1"/>
  <c r="M10423" i="1"/>
  <c r="L10423" i="1"/>
  <c r="M10421" i="1"/>
  <c r="O10421" i="1" s="1"/>
  <c r="L10421" i="1"/>
  <c r="N10421" i="1" s="1"/>
  <c r="M10420" i="1"/>
  <c r="L10420" i="1"/>
  <c r="M10419" i="1"/>
  <c r="O10419" i="1" s="1"/>
  <c r="L10419" i="1"/>
  <c r="N10419" i="1" s="1"/>
  <c r="M10418" i="1"/>
  <c r="L10418" i="1"/>
  <c r="M10416" i="1"/>
  <c r="L10416" i="1"/>
  <c r="M10414" i="1"/>
  <c r="L10414" i="1"/>
  <c r="M10413" i="1"/>
  <c r="L10413" i="1"/>
  <c r="M10412" i="1"/>
  <c r="O10412" i="1" s="1"/>
  <c r="L10412" i="1"/>
  <c r="N10412" i="1" s="1"/>
  <c r="M10411" i="1"/>
  <c r="O10411" i="1" s="1"/>
  <c r="L10411" i="1"/>
  <c r="N10411" i="1" s="1"/>
  <c r="M10409" i="1"/>
  <c r="O10409" i="1" s="1"/>
  <c r="L10409" i="1"/>
  <c r="N10409" i="1" s="1"/>
  <c r="M10407" i="1"/>
  <c r="O10407" i="1" s="1"/>
  <c r="L10407" i="1"/>
  <c r="N10407" i="1" s="1"/>
  <c r="M10406" i="1"/>
  <c r="O10406" i="1" s="1"/>
  <c r="L10406" i="1"/>
  <c r="N10406" i="1" s="1"/>
  <c r="M10404" i="1"/>
  <c r="L10404" i="1"/>
  <c r="M10403" i="1"/>
  <c r="O10403" i="1" s="1"/>
  <c r="L10403" i="1"/>
  <c r="N10403" i="1" s="1"/>
  <c r="M10400" i="1"/>
  <c r="L10400" i="1"/>
  <c r="M10397" i="1"/>
  <c r="L10397" i="1"/>
  <c r="M10396" i="1"/>
  <c r="L10396" i="1"/>
  <c r="M10390" i="1"/>
  <c r="L10390" i="1"/>
  <c r="M10389" i="1"/>
  <c r="L10389" i="1"/>
  <c r="M10384" i="1"/>
  <c r="O10384" i="1" s="1"/>
  <c r="L10384" i="1"/>
  <c r="N10384" i="1" s="1"/>
  <c r="M10383" i="1"/>
  <c r="L10383" i="1"/>
  <c r="M10380" i="1"/>
  <c r="L10380" i="1"/>
  <c r="M10377" i="1"/>
  <c r="L10377" i="1"/>
  <c r="M10376" i="1"/>
  <c r="L10376" i="1"/>
  <c r="M10372" i="1"/>
  <c r="L10372" i="1"/>
  <c r="M10367" i="1"/>
  <c r="O10367" i="1" s="1"/>
  <c r="L10367" i="1"/>
  <c r="N10367" i="1" s="1"/>
  <c r="M10362" i="1"/>
  <c r="O10362" i="1" s="1"/>
  <c r="L10362" i="1"/>
  <c r="N10362" i="1" s="1"/>
  <c r="M10357" i="1"/>
  <c r="L10357" i="1"/>
  <c r="M10355" i="1"/>
  <c r="O10355" i="1" s="1"/>
  <c r="L10355" i="1"/>
  <c r="N10355" i="1" s="1"/>
  <c r="M10351" i="1"/>
  <c r="O10351" i="1" s="1"/>
  <c r="L10351" i="1"/>
  <c r="N10351" i="1" s="1"/>
  <c r="M10281" i="1"/>
  <c r="L10281" i="1"/>
  <c r="M10271" i="1"/>
  <c r="L10271" i="1"/>
  <c r="M10269" i="1"/>
  <c r="L10269" i="1"/>
  <c r="M10267" i="1"/>
  <c r="O10267" i="1" s="1"/>
  <c r="L10267" i="1"/>
  <c r="N10267" i="1" s="1"/>
  <c r="M10266" i="1"/>
  <c r="L10266" i="1"/>
  <c r="M10258" i="1"/>
  <c r="L10258" i="1"/>
  <c r="M10257" i="1"/>
  <c r="O10257" i="1" s="1"/>
  <c r="L10257" i="1"/>
  <c r="N10257" i="1" s="1"/>
  <c r="M10250" i="1"/>
  <c r="O10250" i="1" s="1"/>
  <c r="L10250" i="1"/>
  <c r="N10250" i="1" s="1"/>
  <c r="M10240" i="1"/>
  <c r="O10240" i="1" s="1"/>
  <c r="L10240" i="1"/>
  <c r="N10240" i="1" s="1"/>
  <c r="M10238" i="1"/>
  <c r="L10238" i="1"/>
  <c r="M10236" i="1"/>
  <c r="O10236" i="1" s="1"/>
  <c r="L10236" i="1"/>
  <c r="N10236" i="1" s="1"/>
  <c r="M10235" i="1"/>
  <c r="L10235" i="1"/>
  <c r="M10227" i="1"/>
  <c r="L10227" i="1"/>
  <c r="M10226" i="1"/>
  <c r="L10226" i="1"/>
  <c r="M10220" i="1"/>
  <c r="O10220" i="1" s="1"/>
  <c r="L10220" i="1"/>
  <c r="N10220" i="1" s="1"/>
  <c r="M10211" i="1"/>
  <c r="L10211" i="1"/>
  <c r="M10209" i="1"/>
  <c r="L10209" i="1"/>
  <c r="M10207" i="1"/>
  <c r="L10207" i="1"/>
  <c r="M10206" i="1"/>
  <c r="O10206" i="1" s="1"/>
  <c r="L10206" i="1"/>
  <c r="N10206" i="1" s="1"/>
  <c r="M10198" i="1"/>
  <c r="O10198" i="1" s="1"/>
  <c r="L10198" i="1"/>
  <c r="N10198" i="1" s="1"/>
  <c r="M10197" i="1"/>
  <c r="O10197" i="1" s="1"/>
  <c r="L10197" i="1"/>
  <c r="N10197" i="1" s="1"/>
  <c r="M10191" i="1"/>
  <c r="L10191" i="1"/>
  <c r="M10181" i="1"/>
  <c r="O10181" i="1" s="1"/>
  <c r="L10181" i="1"/>
  <c r="N10181" i="1" s="1"/>
  <c r="M10179" i="1"/>
  <c r="L10179" i="1"/>
  <c r="M10177" i="1"/>
  <c r="L10177" i="1"/>
  <c r="M10176" i="1"/>
  <c r="L10176" i="1"/>
  <c r="M10168" i="1"/>
  <c r="L10168" i="1"/>
  <c r="M10167" i="1"/>
  <c r="L10167" i="1"/>
  <c r="M10161" i="1"/>
  <c r="L10161" i="1"/>
  <c r="M10151" i="1"/>
  <c r="O10151" i="1" s="1"/>
  <c r="L10151" i="1"/>
  <c r="N10151" i="1" s="1"/>
  <c r="M10149" i="1"/>
  <c r="L10149" i="1"/>
  <c r="M10147" i="1"/>
  <c r="L10147" i="1"/>
  <c r="M10146" i="1"/>
  <c r="L10146" i="1"/>
  <c r="M10138" i="1"/>
  <c r="L10138" i="1"/>
  <c r="M10137" i="1"/>
  <c r="O10137" i="1" s="1"/>
  <c r="L10137" i="1"/>
  <c r="N10137" i="1" s="1"/>
  <c r="M10131" i="1"/>
  <c r="L10131" i="1"/>
  <c r="M10122" i="1"/>
  <c r="O10122" i="1" s="1"/>
  <c r="L10122" i="1"/>
  <c r="N10122" i="1" s="1"/>
  <c r="M10120" i="1"/>
  <c r="L10120" i="1"/>
  <c r="M10118" i="1"/>
  <c r="L10118" i="1"/>
  <c r="M10117" i="1"/>
  <c r="L10117" i="1"/>
  <c r="M10109" i="1"/>
  <c r="O10109" i="1" s="1"/>
  <c r="L10109" i="1"/>
  <c r="N10109" i="1" s="1"/>
  <c r="M10108" i="1"/>
  <c r="L10108" i="1"/>
  <c r="M10102" i="1"/>
  <c r="O10102" i="1" s="1"/>
  <c r="L10102" i="1"/>
  <c r="N10102" i="1" s="1"/>
  <c r="M10093" i="1"/>
  <c r="O10093" i="1" s="1"/>
  <c r="L10093" i="1"/>
  <c r="N10093" i="1" s="1"/>
  <c r="M10091" i="1"/>
  <c r="L10091" i="1"/>
  <c r="M10089" i="1"/>
  <c r="L10089" i="1"/>
  <c r="M10088" i="1"/>
  <c r="L10088" i="1"/>
  <c r="M10080" i="1"/>
  <c r="O10080" i="1" s="1"/>
  <c r="L10080" i="1"/>
  <c r="N10080" i="1" s="1"/>
  <c r="M10079" i="1"/>
  <c r="L10079" i="1"/>
  <c r="M10073" i="1"/>
  <c r="L10073" i="1"/>
  <c r="M10064" i="1"/>
  <c r="O10064" i="1" s="1"/>
  <c r="L10064" i="1"/>
  <c r="N10064" i="1" s="1"/>
  <c r="M10062" i="1"/>
  <c r="L10062" i="1"/>
  <c r="M10060" i="1"/>
  <c r="L10060" i="1"/>
  <c r="M10059" i="1"/>
  <c r="L10059" i="1"/>
  <c r="M10051" i="1"/>
  <c r="O10051" i="1" s="1"/>
  <c r="L10051" i="1"/>
  <c r="N10051" i="1" s="1"/>
  <c r="M10050" i="1"/>
  <c r="O10050" i="1" s="1"/>
  <c r="L10050" i="1"/>
  <c r="N10050" i="1" s="1"/>
  <c r="M10044" i="1"/>
  <c r="L10044" i="1"/>
  <c r="M10035" i="1"/>
  <c r="O10035" i="1" s="1"/>
  <c r="L10035" i="1"/>
  <c r="N10035" i="1" s="1"/>
  <c r="M10033" i="1"/>
  <c r="L10033" i="1"/>
  <c r="M10031" i="1"/>
  <c r="L10031" i="1"/>
  <c r="M10030" i="1"/>
  <c r="L10030" i="1"/>
  <c r="M10022" i="1"/>
  <c r="L10022" i="1"/>
  <c r="M10016" i="1"/>
  <c r="L10016" i="1"/>
  <c r="M10008" i="1"/>
  <c r="L10008" i="1"/>
  <c r="M10006" i="1"/>
  <c r="L10006" i="1"/>
  <c r="M10004" i="1"/>
  <c r="L10004" i="1"/>
  <c r="M10003" i="1"/>
  <c r="L10003" i="1"/>
  <c r="M9995" i="1"/>
  <c r="O9995" i="1" s="1"/>
  <c r="L9995" i="1"/>
  <c r="N9995" i="1" s="1"/>
  <c r="M9443" i="1"/>
  <c r="O9443" i="1" s="1"/>
  <c r="L9443" i="1"/>
  <c r="N9443" i="1" s="1"/>
  <c r="M9442" i="1"/>
  <c r="O9442" i="1" s="1"/>
  <c r="L9442" i="1"/>
  <c r="N9442" i="1" s="1"/>
  <c r="M9440" i="1"/>
  <c r="L9440" i="1"/>
  <c r="M9436" i="1"/>
  <c r="O9436" i="1" s="1"/>
  <c r="L9436" i="1"/>
  <c r="N9436" i="1" s="1"/>
  <c r="M9435" i="1"/>
  <c r="L9435" i="1"/>
  <c r="M9433" i="1"/>
  <c r="L9433" i="1"/>
  <c r="M9427" i="1"/>
  <c r="O9427" i="1" s="1"/>
  <c r="L9427" i="1"/>
  <c r="N9427" i="1" s="1"/>
  <c r="M9426" i="1"/>
  <c r="O9426" i="1" s="1"/>
  <c r="L9426" i="1"/>
  <c r="N9426" i="1" s="1"/>
  <c r="M9424" i="1"/>
  <c r="O9424" i="1" s="1"/>
  <c r="L9424" i="1"/>
  <c r="N9424" i="1" s="1"/>
  <c r="M9418" i="1"/>
  <c r="O9418" i="1" s="1"/>
  <c r="L9418" i="1"/>
  <c r="N9418" i="1" s="1"/>
  <c r="M9417" i="1"/>
  <c r="L9417" i="1"/>
  <c r="M9413" i="1"/>
  <c r="L9413" i="1"/>
  <c r="M9407" i="1"/>
  <c r="L9407" i="1"/>
  <c r="M9406" i="1"/>
  <c r="L9406" i="1"/>
  <c r="M9403" i="1"/>
  <c r="L9403" i="1"/>
  <c r="M9401" i="1"/>
  <c r="L9401" i="1"/>
  <c r="M9395" i="1"/>
  <c r="L9395" i="1"/>
  <c r="M9391" i="1"/>
  <c r="O9391" i="1" s="1"/>
  <c r="L9391" i="1"/>
  <c r="N9391" i="1" s="1"/>
  <c r="M9388" i="1"/>
  <c r="L9388" i="1"/>
  <c r="M9382" i="1"/>
  <c r="L9382" i="1"/>
  <c r="M9376" i="1"/>
  <c r="L9376" i="1"/>
  <c r="M9370" i="1"/>
  <c r="L9370" i="1"/>
  <c r="M9367" i="1"/>
  <c r="L9367" i="1"/>
  <c r="M9363" i="1"/>
  <c r="L9363" i="1"/>
  <c r="M9357" i="1"/>
  <c r="O9357" i="1" s="1"/>
  <c r="L9357" i="1"/>
  <c r="N9357" i="1" s="1"/>
  <c r="M9353" i="1"/>
  <c r="L9353" i="1"/>
  <c r="M9348" i="1"/>
  <c r="L9348" i="1"/>
  <c r="M9343" i="1"/>
  <c r="L9343" i="1"/>
  <c r="M9340" i="1"/>
  <c r="L9340" i="1"/>
  <c r="M9336" i="1"/>
  <c r="L9336" i="1"/>
  <c r="M9013" i="1"/>
  <c r="L9013" i="1"/>
  <c r="M9006" i="1"/>
  <c r="O9006" i="1" s="1"/>
  <c r="L9006" i="1"/>
  <c r="N9006" i="1" s="1"/>
  <c r="M9004" i="1"/>
  <c r="L9004" i="1"/>
  <c r="M9003" i="1"/>
  <c r="L9003" i="1"/>
  <c r="M8997" i="1"/>
  <c r="L8997" i="1"/>
  <c r="M8993" i="1"/>
  <c r="O8993" i="1" s="1"/>
  <c r="L8993" i="1"/>
  <c r="N8993" i="1" s="1"/>
  <c r="M8990" i="1"/>
  <c r="L8990" i="1"/>
  <c r="M8988" i="1"/>
  <c r="L8988" i="1"/>
  <c r="M8984" i="1"/>
  <c r="L8984" i="1"/>
  <c r="M8982" i="1"/>
  <c r="L8982" i="1"/>
  <c r="M8981" i="1"/>
  <c r="L8981" i="1"/>
  <c r="M8975" i="1"/>
  <c r="L8975" i="1"/>
  <c r="M8971" i="1"/>
  <c r="L8971" i="1"/>
  <c r="M8969" i="1"/>
  <c r="L8969" i="1"/>
  <c r="M8968" i="1"/>
  <c r="L8968" i="1"/>
  <c r="M8966" i="1"/>
  <c r="O8966" i="1" s="1"/>
  <c r="L8966" i="1"/>
  <c r="N8966" i="1" s="1"/>
  <c r="M8965" i="1"/>
  <c r="L8965" i="1"/>
  <c r="M8963" i="1"/>
  <c r="O8963" i="1" s="1"/>
  <c r="L8963" i="1"/>
  <c r="N8963" i="1" s="1"/>
  <c r="M8962" i="1"/>
  <c r="L8962" i="1"/>
  <c r="M8960" i="1"/>
  <c r="L8960" i="1"/>
  <c r="M8959" i="1"/>
  <c r="L8959" i="1"/>
  <c r="M8957" i="1"/>
  <c r="L8957" i="1"/>
  <c r="M8956" i="1"/>
  <c r="L8956" i="1"/>
  <c r="M8954" i="1"/>
  <c r="O8954" i="1" s="1"/>
  <c r="L8954" i="1"/>
  <c r="N8954" i="1" s="1"/>
  <c r="M8953" i="1"/>
  <c r="O8953" i="1" s="1"/>
  <c r="L8953" i="1"/>
  <c r="N8953" i="1" s="1"/>
  <c r="M8951" i="1"/>
  <c r="L8951" i="1"/>
  <c r="M8950" i="1"/>
  <c r="L8950" i="1"/>
  <c r="M8948" i="1"/>
  <c r="L8948" i="1"/>
  <c r="M8926" i="1"/>
  <c r="L8926" i="1"/>
  <c r="M8919" i="1"/>
  <c r="L8919" i="1"/>
  <c r="M8918" i="1"/>
  <c r="O8918" i="1" s="1"/>
  <c r="L8918" i="1"/>
  <c r="N8918" i="1" s="1"/>
  <c r="M8911" i="1"/>
  <c r="O8911" i="1" s="1"/>
  <c r="L8911" i="1"/>
  <c r="N8911" i="1" s="1"/>
  <c r="M8910" i="1"/>
  <c r="O8910" i="1" s="1"/>
  <c r="L8910" i="1"/>
  <c r="N8910" i="1" s="1"/>
  <c r="M8903" i="1"/>
  <c r="O8903" i="1" s="1"/>
  <c r="L8903" i="1"/>
  <c r="N8903" i="1" s="1"/>
  <c r="M8902" i="1"/>
  <c r="O8902" i="1" s="1"/>
  <c r="L8902" i="1"/>
  <c r="N8902" i="1" s="1"/>
  <c r="M8896" i="1"/>
  <c r="O8896" i="1" s="1"/>
  <c r="L8896" i="1"/>
  <c r="N8896" i="1" s="1"/>
  <c r="M8895" i="1"/>
  <c r="O8895" i="1" s="1"/>
  <c r="L8895" i="1"/>
  <c r="N8895" i="1" s="1"/>
  <c r="M8889" i="1"/>
  <c r="O8889" i="1" s="1"/>
  <c r="L8889" i="1"/>
  <c r="N8889" i="1" s="1"/>
  <c r="M8888" i="1"/>
  <c r="O8888" i="1" s="1"/>
  <c r="L8888" i="1"/>
  <c r="N8888" i="1" s="1"/>
  <c r="M8882" i="1"/>
  <c r="O8882" i="1" s="1"/>
  <c r="L8882" i="1"/>
  <c r="N8882" i="1" s="1"/>
  <c r="M8881" i="1"/>
  <c r="O8881" i="1" s="1"/>
  <c r="L8881" i="1"/>
  <c r="N8881" i="1" s="1"/>
  <c r="M8875" i="1"/>
  <c r="O8875" i="1" s="1"/>
  <c r="L8875" i="1"/>
  <c r="N8875" i="1" s="1"/>
  <c r="M8874" i="1"/>
  <c r="O8874" i="1" s="1"/>
  <c r="L8874" i="1"/>
  <c r="N8874" i="1" s="1"/>
  <c r="M8868" i="1"/>
  <c r="O8868" i="1" s="1"/>
  <c r="L8868" i="1"/>
  <c r="N8868" i="1" s="1"/>
  <c r="M8867" i="1"/>
  <c r="O8867" i="1" s="1"/>
  <c r="L8867" i="1"/>
  <c r="N8867" i="1" s="1"/>
  <c r="M8861" i="1"/>
  <c r="L8861" i="1"/>
  <c r="M8860" i="1"/>
  <c r="O8860" i="1" s="1"/>
  <c r="L8860" i="1"/>
  <c r="N8860" i="1" s="1"/>
  <c r="M8854" i="1"/>
  <c r="L8854" i="1"/>
  <c r="M8761" i="1"/>
  <c r="O8761" i="1" s="1"/>
  <c r="L8761" i="1"/>
  <c r="N8761" i="1" s="1"/>
  <c r="M8755" i="1"/>
  <c r="O8755" i="1" s="1"/>
  <c r="L8755" i="1"/>
  <c r="N8755" i="1" s="1"/>
  <c r="M8743" i="1"/>
  <c r="O8743" i="1" s="1"/>
  <c r="L8743" i="1"/>
  <c r="N8743" i="1" s="1"/>
  <c r="M8738" i="1"/>
  <c r="L8738" i="1"/>
  <c r="M8736" i="1"/>
  <c r="O8736" i="1" s="1"/>
  <c r="L8736" i="1"/>
  <c r="N8736" i="1" s="1"/>
  <c r="M8726" i="1"/>
  <c r="L8726" i="1"/>
  <c r="M8723" i="1"/>
  <c r="L8723" i="1"/>
  <c r="M8721" i="1"/>
  <c r="O8721" i="1" s="1"/>
  <c r="L8721" i="1"/>
  <c r="N8721" i="1" s="1"/>
  <c r="M8719" i="1"/>
  <c r="O8719" i="1" s="1"/>
  <c r="L8719" i="1"/>
  <c r="N8719" i="1" s="1"/>
  <c r="M8718" i="1"/>
  <c r="O8718" i="1" s="1"/>
  <c r="L8718" i="1"/>
  <c r="N8718" i="1" s="1"/>
  <c r="M8690" i="1"/>
  <c r="O8690" i="1" s="1"/>
  <c r="L8690" i="1"/>
  <c r="N8690" i="1" s="1"/>
  <c r="M8686" i="1"/>
  <c r="O8686" i="1" s="1"/>
  <c r="L8686" i="1"/>
  <c r="N8686" i="1" s="1"/>
  <c r="M8684" i="1"/>
  <c r="L8684" i="1"/>
  <c r="M8680" i="1"/>
  <c r="L8680" i="1"/>
  <c r="M8672" i="1"/>
  <c r="O8672" i="1" s="1"/>
  <c r="L8672" i="1"/>
  <c r="N8672" i="1" s="1"/>
  <c r="M8671" i="1"/>
  <c r="L8671" i="1"/>
  <c r="M8670" i="1"/>
  <c r="L8670" i="1"/>
  <c r="M8660" i="1"/>
  <c r="O8660" i="1" s="1"/>
  <c r="L8660" i="1"/>
  <c r="N8660" i="1" s="1"/>
  <c r="M8654" i="1"/>
  <c r="O8654" i="1" s="1"/>
  <c r="L8654" i="1"/>
  <c r="N8654" i="1" s="1"/>
  <c r="M8642" i="1"/>
  <c r="L8642" i="1"/>
  <c r="M8637" i="1"/>
  <c r="O8637" i="1" s="1"/>
  <c r="L8637" i="1"/>
  <c r="N8637" i="1" s="1"/>
  <c r="M8635" i="1"/>
  <c r="L8635" i="1"/>
  <c r="M8625" i="1"/>
  <c r="L8625" i="1"/>
  <c r="M8622" i="1"/>
  <c r="O8622" i="1" s="1"/>
  <c r="L8622" i="1"/>
  <c r="N8622" i="1" s="1"/>
  <c r="M8620" i="1"/>
  <c r="L8620" i="1"/>
  <c r="M8618" i="1"/>
  <c r="L8618" i="1"/>
  <c r="M8617" i="1"/>
  <c r="L8617" i="1"/>
  <c r="M8589" i="1"/>
  <c r="L8589" i="1"/>
  <c r="M8585" i="1"/>
  <c r="O8585" i="1" s="1"/>
  <c r="L8585" i="1"/>
  <c r="N8585" i="1" s="1"/>
  <c r="M8583" i="1"/>
  <c r="O8583" i="1" s="1"/>
  <c r="L8583" i="1"/>
  <c r="N8583" i="1" s="1"/>
  <c r="M8579" i="1"/>
  <c r="O8579" i="1" s="1"/>
  <c r="L8579" i="1"/>
  <c r="N8579" i="1" s="1"/>
  <c r="M8571" i="1"/>
  <c r="L8571" i="1"/>
  <c r="M8570" i="1"/>
  <c r="O8570" i="1" s="1"/>
  <c r="L8570" i="1"/>
  <c r="N8570" i="1" s="1"/>
  <c r="M8569" i="1"/>
  <c r="L8569" i="1"/>
  <c r="M8559" i="1"/>
  <c r="L8559" i="1"/>
  <c r="M8553" i="1"/>
  <c r="O8553" i="1" s="1"/>
  <c r="L8553" i="1"/>
  <c r="N8553" i="1" s="1"/>
  <c r="M8540" i="1"/>
  <c r="L8540" i="1"/>
  <c r="M8535" i="1"/>
  <c r="L8535" i="1"/>
  <c r="M8533" i="1"/>
  <c r="O8533" i="1" s="1"/>
  <c r="L8533" i="1"/>
  <c r="N8533" i="1" s="1"/>
  <c r="M8523" i="1"/>
  <c r="L8523" i="1"/>
  <c r="M8520" i="1"/>
  <c r="O8520" i="1" s="1"/>
  <c r="L8520" i="1"/>
  <c r="N8520" i="1" s="1"/>
  <c r="M8518" i="1"/>
  <c r="L8518" i="1"/>
  <c r="M8516" i="1"/>
  <c r="O8516" i="1" s="1"/>
  <c r="L8516" i="1"/>
  <c r="N8516" i="1" s="1"/>
  <c r="M8515" i="1"/>
  <c r="L8515" i="1"/>
  <c r="M8487" i="1"/>
  <c r="O8487" i="1" s="1"/>
  <c r="L8487" i="1"/>
  <c r="N8487" i="1" s="1"/>
  <c r="M8483" i="1"/>
  <c r="L8483" i="1"/>
  <c r="M8481" i="1"/>
  <c r="L8481" i="1"/>
  <c r="M8477" i="1"/>
  <c r="O8477" i="1" s="1"/>
  <c r="L8477" i="1"/>
  <c r="N8477" i="1" s="1"/>
  <c r="M8469" i="1"/>
  <c r="O8469" i="1" s="1"/>
  <c r="L8469" i="1"/>
  <c r="N8469" i="1" s="1"/>
  <c r="M8468" i="1"/>
  <c r="L8468" i="1"/>
  <c r="M8467" i="1"/>
  <c r="L8467" i="1"/>
  <c r="M8457" i="1"/>
  <c r="O8457" i="1" s="1"/>
  <c r="L8457" i="1"/>
  <c r="N8457" i="1" s="1"/>
  <c r="M8451" i="1"/>
  <c r="O8451" i="1" s="1"/>
  <c r="L8451" i="1"/>
  <c r="N8451" i="1" s="1"/>
  <c r="M8438" i="1"/>
  <c r="L8438" i="1"/>
  <c r="M8433" i="1"/>
  <c r="L8433" i="1"/>
  <c r="M8431" i="1"/>
  <c r="L8431" i="1"/>
  <c r="M8421" i="1"/>
  <c r="L8421" i="1"/>
  <c r="M8418" i="1"/>
  <c r="O8418" i="1" s="1"/>
  <c r="L8418" i="1"/>
  <c r="N8418" i="1" s="1"/>
  <c r="M8416" i="1"/>
  <c r="L8416" i="1"/>
  <c r="M8414" i="1"/>
  <c r="O8414" i="1" s="1"/>
  <c r="L8414" i="1"/>
  <c r="N8414" i="1" s="1"/>
  <c r="M8413" i="1"/>
  <c r="O8413" i="1" s="1"/>
  <c r="L8413" i="1"/>
  <c r="N8413" i="1" s="1"/>
  <c r="M8385" i="1"/>
  <c r="L8385" i="1"/>
  <c r="M8381" i="1"/>
  <c r="L8381" i="1"/>
  <c r="M8379" i="1"/>
  <c r="L8379" i="1"/>
  <c r="M8375" i="1"/>
  <c r="L8375" i="1"/>
  <c r="M8367" i="1"/>
  <c r="L8367" i="1"/>
  <c r="M8366" i="1"/>
  <c r="O8366" i="1" s="1"/>
  <c r="L8366" i="1"/>
  <c r="N8366" i="1" s="1"/>
  <c r="M8365" i="1"/>
  <c r="L8365" i="1"/>
  <c r="M8355" i="1"/>
  <c r="L8355" i="1"/>
  <c r="M8349" i="1"/>
  <c r="L8349" i="1"/>
  <c r="M8336" i="1"/>
  <c r="L8336" i="1"/>
  <c r="M8331" i="1"/>
  <c r="O8331" i="1" s="1"/>
  <c r="L8331" i="1"/>
  <c r="N8331" i="1" s="1"/>
  <c r="M8328" i="1"/>
  <c r="L8328" i="1"/>
  <c r="M8318" i="1"/>
  <c r="O8318" i="1" s="1"/>
  <c r="L8318" i="1"/>
  <c r="N8318" i="1" s="1"/>
  <c r="M8315" i="1"/>
  <c r="L8315" i="1"/>
  <c r="M8312" i="1"/>
  <c r="L8312" i="1"/>
  <c r="M8310" i="1"/>
  <c r="L8310" i="1"/>
  <c r="M8309" i="1"/>
  <c r="L8309" i="1"/>
  <c r="M8281" i="1"/>
  <c r="L8281" i="1"/>
  <c r="M8277" i="1"/>
  <c r="L8277" i="1"/>
  <c r="M8275" i="1"/>
  <c r="L8275" i="1"/>
  <c r="M8271" i="1"/>
  <c r="L8271" i="1"/>
  <c r="M8263" i="1"/>
  <c r="L8263" i="1"/>
  <c r="M8262" i="1"/>
  <c r="L8262" i="1"/>
  <c r="M8261" i="1"/>
  <c r="L8261" i="1"/>
  <c r="M8251" i="1"/>
  <c r="L8251" i="1"/>
  <c r="M8245" i="1"/>
  <c r="L8245" i="1"/>
  <c r="M8233" i="1"/>
  <c r="L8233" i="1"/>
  <c r="M8228" i="1"/>
  <c r="L8228" i="1"/>
  <c r="M8225" i="1"/>
  <c r="O8225" i="1" s="1"/>
  <c r="L8225" i="1"/>
  <c r="N8225" i="1" s="1"/>
  <c r="M8215" i="1"/>
  <c r="L8215" i="1"/>
  <c r="M8212" i="1"/>
  <c r="L8212" i="1"/>
  <c r="M8209" i="1"/>
  <c r="L8209" i="1"/>
  <c r="M8207" i="1"/>
  <c r="L8207" i="1"/>
  <c r="M8206" i="1"/>
  <c r="L8206" i="1"/>
  <c r="M8178" i="1"/>
  <c r="O8178" i="1" s="1"/>
  <c r="L8178" i="1"/>
  <c r="N8178" i="1" s="1"/>
  <c r="M8174" i="1"/>
  <c r="O8174" i="1" s="1"/>
  <c r="L8174" i="1"/>
  <c r="N8174" i="1" s="1"/>
  <c r="M8172" i="1"/>
  <c r="O8172" i="1" s="1"/>
  <c r="L8172" i="1"/>
  <c r="N8172" i="1" s="1"/>
  <c r="M8168" i="1"/>
  <c r="O8168" i="1" s="1"/>
  <c r="L8168" i="1"/>
  <c r="N8168" i="1" s="1"/>
  <c r="M8160" i="1"/>
  <c r="L8160" i="1"/>
  <c r="M8159" i="1"/>
  <c r="L8159" i="1"/>
  <c r="M8158" i="1"/>
  <c r="O8158" i="1" s="1"/>
  <c r="L8158" i="1"/>
  <c r="N8158" i="1" s="1"/>
  <c r="M8148" i="1"/>
  <c r="L8148" i="1"/>
  <c r="M8133" i="1"/>
  <c r="O8133" i="1" s="1"/>
  <c r="L8133" i="1"/>
  <c r="N8133" i="1" s="1"/>
  <c r="M8129" i="1"/>
  <c r="O8129" i="1" s="1"/>
  <c r="L8129" i="1"/>
  <c r="N8129" i="1" s="1"/>
  <c r="M8126" i="1"/>
  <c r="O8126" i="1" s="1"/>
  <c r="L8126" i="1"/>
  <c r="N8126" i="1" s="1"/>
  <c r="M8116" i="1"/>
  <c r="O8116" i="1" s="1"/>
  <c r="L8116" i="1"/>
  <c r="N8116" i="1" s="1"/>
  <c r="M8112" i="1"/>
  <c r="L8112" i="1"/>
  <c r="M8110" i="1"/>
  <c r="O8110" i="1" s="1"/>
  <c r="L8110" i="1"/>
  <c r="N8110" i="1" s="1"/>
  <c r="M8108" i="1"/>
  <c r="O8108" i="1" s="1"/>
  <c r="L8108" i="1"/>
  <c r="N8108" i="1" s="1"/>
  <c r="M8107" i="1"/>
  <c r="L8107" i="1"/>
  <c r="M8083" i="1"/>
  <c r="L8083" i="1"/>
  <c r="M8079" i="1"/>
  <c r="O8079" i="1" s="1"/>
  <c r="L8079" i="1"/>
  <c r="N8079" i="1" s="1"/>
  <c r="M8077" i="1"/>
  <c r="L8077" i="1"/>
  <c r="M8073" i="1"/>
  <c r="L8073" i="1"/>
  <c r="M8065" i="1"/>
  <c r="L8065" i="1"/>
  <c r="M8056" i="1"/>
  <c r="L8056" i="1"/>
  <c r="M8040" i="1"/>
  <c r="L8040" i="1"/>
  <c r="M8036" i="1"/>
  <c r="O8036" i="1" s="1"/>
  <c r="L8036" i="1"/>
  <c r="N8036" i="1" s="1"/>
  <c r="M8033" i="1"/>
  <c r="O8033" i="1" s="1"/>
  <c r="L8033" i="1"/>
  <c r="N8033" i="1" s="1"/>
  <c r="M8023" i="1"/>
  <c r="O8023" i="1" s="1"/>
  <c r="L8023" i="1"/>
  <c r="N8023" i="1" s="1"/>
  <c r="M8020" i="1"/>
  <c r="O8020" i="1" s="1"/>
  <c r="L8020" i="1"/>
  <c r="N8020" i="1" s="1"/>
  <c r="M8018" i="1"/>
  <c r="O8018" i="1" s="1"/>
  <c r="L8018" i="1"/>
  <c r="N8018" i="1" s="1"/>
  <c r="M8016" i="1"/>
  <c r="O8016" i="1" s="1"/>
  <c r="L8016" i="1"/>
  <c r="N8016" i="1" s="1"/>
  <c r="M8015" i="1"/>
  <c r="L8015" i="1"/>
  <c r="M7991" i="1"/>
  <c r="O7991" i="1" s="1"/>
  <c r="L7991" i="1"/>
  <c r="N7991" i="1" s="1"/>
  <c r="M7987" i="1"/>
  <c r="O7987" i="1" s="1"/>
  <c r="L7987" i="1"/>
  <c r="N7987" i="1" s="1"/>
  <c r="M7985" i="1"/>
  <c r="O7985" i="1" s="1"/>
  <c r="L7985" i="1"/>
  <c r="N7985" i="1" s="1"/>
  <c r="M7981" i="1"/>
  <c r="L7981" i="1"/>
  <c r="M7973" i="1"/>
  <c r="L7973" i="1"/>
  <c r="M7964" i="1"/>
  <c r="L7964" i="1"/>
  <c r="M7948" i="1"/>
  <c r="O7948" i="1" s="1"/>
  <c r="L7948" i="1"/>
  <c r="N7948" i="1" s="1"/>
  <c r="M7944" i="1"/>
  <c r="L7944" i="1"/>
  <c r="M7941" i="1"/>
  <c r="O7941" i="1" s="1"/>
  <c r="L7941" i="1"/>
  <c r="N7941" i="1" s="1"/>
  <c r="M7931" i="1"/>
  <c r="L7931" i="1"/>
  <c r="M7927" i="1"/>
  <c r="L7927" i="1"/>
  <c r="M7925" i="1"/>
  <c r="L7925" i="1"/>
  <c r="M7923" i="1"/>
  <c r="L7923" i="1"/>
  <c r="M7922" i="1"/>
  <c r="L7922" i="1"/>
  <c r="M7898" i="1"/>
  <c r="L7898" i="1"/>
  <c r="M7894" i="1"/>
  <c r="O7894" i="1" s="1"/>
  <c r="L7894" i="1"/>
  <c r="N7894" i="1" s="1"/>
  <c r="M7892" i="1"/>
  <c r="O7892" i="1" s="1"/>
  <c r="L7892" i="1"/>
  <c r="N7892" i="1" s="1"/>
  <c r="M7888" i="1"/>
  <c r="L7888" i="1"/>
  <c r="M7880" i="1"/>
  <c r="O7880" i="1" s="1"/>
  <c r="L7880" i="1"/>
  <c r="N7880" i="1" s="1"/>
  <c r="M7871" i="1"/>
  <c r="O7871" i="1" s="1"/>
  <c r="L7871" i="1"/>
  <c r="N7871" i="1" s="1"/>
  <c r="M7866" i="1"/>
  <c r="L7866" i="1"/>
  <c r="M7857" i="1"/>
  <c r="L7857" i="1"/>
  <c r="M7854" i="1"/>
  <c r="O7854" i="1" s="1"/>
  <c r="L7854" i="1"/>
  <c r="N7854" i="1" s="1"/>
  <c r="M7852" i="1"/>
  <c r="O7852" i="1" s="1"/>
  <c r="L7852" i="1"/>
  <c r="N7852" i="1" s="1"/>
  <c r="M7843" i="1"/>
  <c r="L7843" i="1"/>
  <c r="M7841" i="1"/>
  <c r="L7841" i="1"/>
  <c r="M7839" i="1"/>
  <c r="L7839" i="1"/>
  <c r="M7837" i="1"/>
  <c r="O7837" i="1" s="1"/>
  <c r="L7837" i="1"/>
  <c r="N7837" i="1" s="1"/>
  <c r="M7836" i="1"/>
  <c r="L7836" i="1"/>
  <c r="M7818" i="1"/>
  <c r="O7818" i="1" s="1"/>
  <c r="L7818" i="1"/>
  <c r="N7818" i="1" s="1"/>
  <c r="M7814" i="1"/>
  <c r="L7814" i="1"/>
  <c r="M7813" i="1"/>
  <c r="L7813" i="1"/>
  <c r="M7809" i="1"/>
  <c r="L7809" i="1"/>
  <c r="M7802" i="1"/>
  <c r="L7802" i="1"/>
  <c r="M7159" i="1"/>
  <c r="O7159" i="1" s="1"/>
  <c r="L7159" i="1"/>
  <c r="N7159" i="1" s="1"/>
  <c r="M7157" i="1"/>
  <c r="O7157" i="1" s="1"/>
  <c r="L7157" i="1"/>
  <c r="N7157" i="1" s="1"/>
  <c r="M7156" i="1"/>
  <c r="L7156" i="1"/>
  <c r="M7154" i="1"/>
  <c r="O7154" i="1" s="1"/>
  <c r="L7154" i="1"/>
  <c r="N7154" i="1" s="1"/>
  <c r="M7153" i="1"/>
  <c r="L7153" i="1"/>
  <c r="M7151" i="1"/>
  <c r="L7151" i="1"/>
  <c r="M7150" i="1"/>
  <c r="O7150" i="1" s="1"/>
  <c r="L7150" i="1"/>
  <c r="N7150" i="1" s="1"/>
  <c r="M7148" i="1"/>
  <c r="L7148" i="1"/>
  <c r="M7147" i="1"/>
  <c r="L7147" i="1"/>
  <c r="M7145" i="1"/>
  <c r="O7145" i="1" s="1"/>
  <c r="L7145" i="1"/>
  <c r="N7145" i="1" s="1"/>
  <c r="M7144" i="1"/>
  <c r="L7144" i="1"/>
  <c r="M7142" i="1"/>
  <c r="O7142" i="1" s="1"/>
  <c r="L7142" i="1"/>
  <c r="N7142" i="1" s="1"/>
  <c r="M7113" i="1"/>
  <c r="L7113" i="1"/>
  <c r="M7095" i="1"/>
  <c r="L7095" i="1"/>
  <c r="M7093" i="1"/>
  <c r="O7093" i="1" s="1"/>
  <c r="L7093" i="1"/>
  <c r="N7093" i="1" s="1"/>
  <c r="M7076" i="1"/>
  <c r="L7076" i="1"/>
  <c r="M7074" i="1"/>
  <c r="L7074" i="1"/>
  <c r="M7056" i="1"/>
  <c r="L7056" i="1"/>
  <c r="M7054" i="1"/>
  <c r="L7054" i="1"/>
  <c r="M7035" i="1"/>
  <c r="L7035" i="1"/>
  <c r="M7033" i="1"/>
  <c r="L7033" i="1"/>
  <c r="M7016" i="1"/>
  <c r="O7016" i="1" s="1"/>
  <c r="L7016" i="1"/>
  <c r="N7016" i="1" s="1"/>
  <c r="M7014" i="1"/>
  <c r="L7014" i="1"/>
  <c r="M6996" i="1"/>
  <c r="O6996" i="1" s="1"/>
  <c r="L6996" i="1"/>
  <c r="N6996" i="1" s="1"/>
  <c r="M6994" i="1"/>
  <c r="O6994" i="1" s="1"/>
  <c r="L6994" i="1"/>
  <c r="N6994" i="1" s="1"/>
  <c r="M6977" i="1"/>
  <c r="L6977" i="1"/>
  <c r="M6975" i="1"/>
  <c r="L6975" i="1"/>
  <c r="M6957" i="1"/>
  <c r="O6957" i="1" s="1"/>
  <c r="L6957" i="1"/>
  <c r="N6957" i="1" s="1"/>
  <c r="M6955" i="1"/>
  <c r="L6955" i="1"/>
  <c r="M6937" i="1"/>
  <c r="L6937" i="1"/>
  <c r="M6935" i="1"/>
  <c r="L6935" i="1"/>
  <c r="M6917" i="1"/>
  <c r="O6917" i="1" s="1"/>
  <c r="L6917" i="1"/>
  <c r="N6917" i="1" s="1"/>
  <c r="M6786" i="1"/>
  <c r="L6786" i="1"/>
  <c r="M6780" i="1"/>
  <c r="O6780" i="1" s="1"/>
  <c r="L6780" i="1"/>
  <c r="N6780" i="1" s="1"/>
  <c r="M6778" i="1"/>
  <c r="O6778" i="1" s="1"/>
  <c r="L6778" i="1"/>
  <c r="N6778" i="1" s="1"/>
  <c r="M6774" i="1"/>
  <c r="O6774" i="1" s="1"/>
  <c r="L6774" i="1"/>
  <c r="N6774" i="1" s="1"/>
  <c r="M6764" i="1"/>
  <c r="L6764" i="1"/>
  <c r="M6754" i="1"/>
  <c r="O6754" i="1" s="1"/>
  <c r="L6754" i="1"/>
  <c r="N6754" i="1" s="1"/>
  <c r="M6748" i="1"/>
  <c r="L6748" i="1"/>
  <c r="M6747" i="1"/>
  <c r="L6747" i="1"/>
  <c r="M6743" i="1"/>
  <c r="L6743" i="1"/>
  <c r="M6734" i="1"/>
  <c r="L6734" i="1"/>
  <c r="M6724" i="1"/>
  <c r="L6724" i="1"/>
  <c r="M6717" i="1"/>
  <c r="L6717" i="1"/>
  <c r="M6716" i="1"/>
  <c r="L6716" i="1"/>
  <c r="M6711" i="1"/>
  <c r="L6711" i="1"/>
  <c r="M6701" i="1"/>
  <c r="L6701" i="1"/>
  <c r="M6691" i="1"/>
  <c r="L6691" i="1"/>
  <c r="M6684" i="1"/>
  <c r="L6684" i="1"/>
  <c r="M6683" i="1"/>
  <c r="L6683" i="1"/>
  <c r="M6678" i="1"/>
  <c r="O6678" i="1" s="1"/>
  <c r="L6678" i="1"/>
  <c r="N6678" i="1" s="1"/>
  <c r="M6668" i="1"/>
  <c r="L6668" i="1"/>
  <c r="M6658" i="1"/>
  <c r="L6658" i="1"/>
  <c r="M6651" i="1"/>
  <c r="O6651" i="1" s="1"/>
  <c r="L6651" i="1"/>
  <c r="N6651" i="1" s="1"/>
  <c r="M6649" i="1"/>
  <c r="O6649" i="1" s="1"/>
  <c r="L6649" i="1"/>
  <c r="N6649" i="1" s="1"/>
  <c r="M6645" i="1"/>
  <c r="L6645" i="1"/>
  <c r="M6636" i="1"/>
  <c r="O6636" i="1" s="1"/>
  <c r="L6636" i="1"/>
  <c r="N6636" i="1" s="1"/>
  <c r="M6626" i="1"/>
  <c r="L6626" i="1"/>
  <c r="M6619" i="1"/>
  <c r="L6619" i="1"/>
  <c r="M6617" i="1"/>
  <c r="L6617" i="1"/>
  <c r="M6612" i="1"/>
  <c r="L6612" i="1"/>
  <c r="M6602" i="1"/>
  <c r="L6602" i="1"/>
  <c r="M6593" i="1"/>
  <c r="O6593" i="1" s="1"/>
  <c r="L6593" i="1"/>
  <c r="N6593" i="1" s="1"/>
  <c r="M6586" i="1"/>
  <c r="L6586" i="1"/>
  <c r="M6585" i="1"/>
  <c r="L6585" i="1"/>
  <c r="M6581" i="1"/>
  <c r="L6581" i="1"/>
  <c r="M6572" i="1"/>
  <c r="L6572" i="1"/>
  <c r="M6563" i="1"/>
  <c r="L6563" i="1"/>
  <c r="M6556" i="1"/>
  <c r="L6556" i="1"/>
  <c r="M6554" i="1"/>
  <c r="O6554" i="1" s="1"/>
  <c r="L6554" i="1"/>
  <c r="N6554" i="1" s="1"/>
  <c r="M6550" i="1"/>
  <c r="L6550" i="1"/>
  <c r="M6541" i="1"/>
  <c r="O6541" i="1" s="1"/>
  <c r="L6541" i="1"/>
  <c r="N6541" i="1" s="1"/>
  <c r="M6532" i="1"/>
  <c r="L6532" i="1"/>
  <c r="M6523" i="1"/>
  <c r="L6523" i="1"/>
  <c r="M6520" i="1"/>
  <c r="L6520" i="1"/>
  <c r="M6517" i="1"/>
  <c r="O6517" i="1" s="1"/>
  <c r="L6517" i="1"/>
  <c r="N6517" i="1" s="1"/>
  <c r="M6515" i="1"/>
  <c r="L6515" i="1"/>
  <c r="M6505" i="1"/>
  <c r="O6505" i="1" s="1"/>
  <c r="L6505" i="1"/>
  <c r="N6505" i="1" s="1"/>
  <c r="M6500" i="1"/>
  <c r="O6500" i="1" s="1"/>
  <c r="L6500" i="1"/>
  <c r="N6500" i="1" s="1"/>
  <c r="M6493" i="1"/>
  <c r="L6493" i="1"/>
  <c r="M6485" i="1"/>
  <c r="L6485" i="1"/>
  <c r="M6483" i="1"/>
  <c r="L6483" i="1"/>
  <c r="M6480" i="1"/>
  <c r="L6480" i="1"/>
  <c r="M6479" i="1"/>
  <c r="O6479" i="1" s="1"/>
  <c r="L6479" i="1"/>
  <c r="N6479" i="1" s="1"/>
  <c r="M6477" i="1"/>
  <c r="L6477" i="1"/>
  <c r="M6467" i="1"/>
  <c r="L6467" i="1"/>
  <c r="M6462" i="1"/>
  <c r="L6462" i="1"/>
  <c r="M6274" i="1"/>
  <c r="O6274" i="1" s="1"/>
  <c r="L6274" i="1"/>
  <c r="N6274" i="1" s="1"/>
  <c r="M6272" i="1"/>
  <c r="O6272" i="1" s="1"/>
  <c r="L6272" i="1"/>
  <c r="N6272" i="1" s="1"/>
  <c r="M6267" i="1"/>
  <c r="L6267" i="1"/>
  <c r="M6266" i="1"/>
  <c r="L6266" i="1"/>
  <c r="M6265" i="1"/>
  <c r="O6265" i="1" s="1"/>
  <c r="L6265" i="1"/>
  <c r="N6265" i="1" s="1"/>
  <c r="M6264" i="1"/>
  <c r="L6264" i="1"/>
  <c r="M6263" i="1"/>
  <c r="L6263" i="1"/>
  <c r="M6258" i="1"/>
  <c r="O6258" i="1" s="1"/>
  <c r="L6258" i="1"/>
  <c r="N6258" i="1" s="1"/>
  <c r="M6257" i="1"/>
  <c r="L6257" i="1"/>
  <c r="M6256" i="1"/>
  <c r="O6256" i="1" s="1"/>
  <c r="L6256" i="1"/>
  <c r="N6256" i="1" s="1"/>
  <c r="M6255" i="1"/>
  <c r="L6255" i="1"/>
  <c r="M6254" i="1"/>
  <c r="L6254" i="1"/>
  <c r="M6252" i="1"/>
  <c r="O6252" i="1" s="1"/>
  <c r="L6252" i="1"/>
  <c r="N6252" i="1" s="1"/>
  <c r="M6248" i="1"/>
  <c r="L6248" i="1"/>
  <c r="M6247" i="1"/>
  <c r="O6247" i="1" s="1"/>
  <c r="L6247" i="1"/>
  <c r="N6247" i="1" s="1"/>
  <c r="M6246" i="1"/>
  <c r="L6246" i="1"/>
  <c r="M6245" i="1"/>
  <c r="L6245" i="1"/>
  <c r="M6243" i="1"/>
  <c r="O6243" i="1" s="1"/>
  <c r="L6243" i="1"/>
  <c r="N6243" i="1" s="1"/>
  <c r="M6239" i="1"/>
  <c r="L6239" i="1"/>
  <c r="M6238" i="1"/>
  <c r="L6238" i="1"/>
  <c r="M6237" i="1"/>
  <c r="L6237" i="1"/>
  <c r="M6236" i="1"/>
  <c r="L6236" i="1"/>
  <c r="M6235" i="1"/>
  <c r="O6235" i="1" s="1"/>
  <c r="L6235" i="1"/>
  <c r="N6235" i="1" s="1"/>
  <c r="M6232" i="1"/>
  <c r="O6232" i="1" s="1"/>
  <c r="L6232" i="1"/>
  <c r="N6232" i="1" s="1"/>
  <c r="M6227" i="1"/>
  <c r="L6227" i="1"/>
  <c r="M6226" i="1"/>
  <c r="O6226" i="1" s="1"/>
  <c r="L6226" i="1"/>
  <c r="N6226" i="1" s="1"/>
  <c r="M6224" i="1"/>
  <c r="O6224" i="1" s="1"/>
  <c r="L6224" i="1"/>
  <c r="N6224" i="1" s="1"/>
  <c r="M6223" i="1"/>
  <c r="L6223" i="1"/>
  <c r="M6222" i="1"/>
  <c r="L6222" i="1"/>
  <c r="M6220" i="1"/>
  <c r="O6220" i="1" s="1"/>
  <c r="L6220" i="1"/>
  <c r="N6220" i="1" s="1"/>
  <c r="M6217" i="1"/>
  <c r="O6217" i="1" s="1"/>
  <c r="L6217" i="1"/>
  <c r="N6217" i="1" s="1"/>
  <c r="M6211" i="1"/>
  <c r="O6211" i="1" s="1"/>
  <c r="L6211" i="1"/>
  <c r="N6211" i="1" s="1"/>
  <c r="M6210" i="1"/>
  <c r="L6210" i="1"/>
  <c r="M6208" i="1"/>
  <c r="L6208" i="1"/>
  <c r="M6207" i="1"/>
  <c r="L6207" i="1"/>
  <c r="M6206" i="1"/>
  <c r="O6206" i="1" s="1"/>
  <c r="L6206" i="1"/>
  <c r="N6206" i="1" s="1"/>
  <c r="M6204" i="1"/>
  <c r="L6204" i="1"/>
  <c r="M6201" i="1"/>
  <c r="L6201" i="1"/>
  <c r="M6200" i="1"/>
  <c r="L6200" i="1"/>
  <c r="M6195" i="1"/>
  <c r="O6195" i="1" s="1"/>
  <c r="L6195" i="1"/>
  <c r="N6195" i="1" s="1"/>
  <c r="M6193" i="1"/>
  <c r="O6193" i="1" s="1"/>
  <c r="L6193" i="1"/>
  <c r="N6193" i="1" s="1"/>
  <c r="M6192" i="1"/>
  <c r="L6192" i="1"/>
  <c r="M6188" i="1"/>
  <c r="L6188" i="1"/>
  <c r="M6185" i="1"/>
  <c r="O6185" i="1" s="1"/>
  <c r="L6185" i="1"/>
  <c r="N6185" i="1" s="1"/>
  <c r="M6182" i="1"/>
  <c r="L6182" i="1"/>
  <c r="M6181" i="1"/>
  <c r="O6181" i="1" s="1"/>
  <c r="L6181" i="1"/>
  <c r="N6181" i="1" s="1"/>
  <c r="M6177" i="1"/>
  <c r="L6177" i="1"/>
  <c r="M6176" i="1"/>
  <c r="L6176" i="1"/>
  <c r="M6175" i="1"/>
  <c r="L6175" i="1"/>
  <c r="M6171" i="1"/>
  <c r="L6171" i="1"/>
  <c r="M6169" i="1"/>
  <c r="L6169" i="1"/>
  <c r="M6167" i="1"/>
  <c r="L6167" i="1"/>
  <c r="M6166" i="1"/>
  <c r="L6166" i="1"/>
  <c r="M6165" i="1"/>
  <c r="O6165" i="1" s="1"/>
  <c r="L6165" i="1"/>
  <c r="N6165" i="1" s="1"/>
  <c r="M6162" i="1"/>
  <c r="L6162" i="1"/>
  <c r="M6161" i="1"/>
  <c r="L6161" i="1"/>
  <c r="M6158" i="1"/>
  <c r="L6158" i="1"/>
  <c r="M6156" i="1"/>
  <c r="O6156" i="1" s="1"/>
  <c r="L6156" i="1"/>
  <c r="N6156" i="1" s="1"/>
  <c r="M6155" i="1"/>
  <c r="L6155" i="1"/>
  <c r="M6154" i="1"/>
  <c r="L6154" i="1"/>
  <c r="M5952" i="1"/>
  <c r="O5952" i="1" s="1"/>
  <c r="L5952" i="1"/>
  <c r="N5952" i="1" s="1"/>
  <c r="M5940" i="1"/>
  <c r="O5940" i="1" s="1"/>
  <c r="L5940" i="1"/>
  <c r="N5940" i="1" s="1"/>
  <c r="M5938" i="1"/>
  <c r="L5938" i="1"/>
  <c r="M5935" i="1"/>
  <c r="O5935" i="1" s="1"/>
  <c r="L5935" i="1"/>
  <c r="N5935" i="1" s="1"/>
  <c r="M5932" i="1"/>
  <c r="L5932" i="1"/>
  <c r="M5931" i="1"/>
  <c r="O5931" i="1" s="1"/>
  <c r="L5931" i="1"/>
  <c r="N5931" i="1" s="1"/>
  <c r="M5930" i="1"/>
  <c r="O5930" i="1" s="1"/>
  <c r="L5930" i="1"/>
  <c r="N5930" i="1" s="1"/>
  <c r="M5927" i="1"/>
  <c r="L5927" i="1"/>
  <c r="M5926" i="1"/>
  <c r="L5926" i="1"/>
  <c r="M5925" i="1"/>
  <c r="L5925" i="1"/>
  <c r="M5923" i="1"/>
  <c r="O5923" i="1" s="1"/>
  <c r="L5923" i="1"/>
  <c r="N5923" i="1" s="1"/>
  <c r="M5911" i="1"/>
  <c r="O5911" i="1" s="1"/>
  <c r="L5911" i="1"/>
  <c r="N5911" i="1" s="1"/>
  <c r="M5909" i="1"/>
  <c r="L5909" i="1"/>
  <c r="M5906" i="1"/>
  <c r="L5906" i="1"/>
  <c r="M5903" i="1"/>
  <c r="L5903" i="1"/>
  <c r="M5902" i="1"/>
  <c r="O5902" i="1" s="1"/>
  <c r="L5902" i="1"/>
  <c r="N5902" i="1" s="1"/>
  <c r="M5901" i="1"/>
  <c r="L5901" i="1"/>
  <c r="M5897" i="1"/>
  <c r="L5897" i="1"/>
  <c r="M5896" i="1"/>
  <c r="O5896" i="1" s="1"/>
  <c r="L5896" i="1"/>
  <c r="N5896" i="1" s="1"/>
  <c r="M5895" i="1"/>
  <c r="O5895" i="1" s="1"/>
  <c r="L5895" i="1"/>
  <c r="N5895" i="1" s="1"/>
  <c r="M5893" i="1"/>
  <c r="L5893" i="1"/>
  <c r="M5888" i="1"/>
  <c r="L5888" i="1"/>
  <c r="M5878" i="1"/>
  <c r="L5878" i="1"/>
  <c r="M5876" i="1"/>
  <c r="L5876" i="1"/>
  <c r="M5873" i="1"/>
  <c r="L5873" i="1"/>
  <c r="M5872" i="1"/>
  <c r="L5872" i="1"/>
  <c r="M5869" i="1"/>
  <c r="L5869" i="1"/>
  <c r="M5868" i="1"/>
  <c r="O5868" i="1" s="1"/>
  <c r="L5868" i="1"/>
  <c r="N5868" i="1" s="1"/>
  <c r="M5867" i="1"/>
  <c r="L5867" i="1"/>
  <c r="M5863" i="1"/>
  <c r="O5863" i="1" s="1"/>
  <c r="L5863" i="1"/>
  <c r="N5863" i="1" s="1"/>
  <c r="M5862" i="1"/>
  <c r="L5862" i="1"/>
  <c r="M5861" i="1"/>
  <c r="O5861" i="1" s="1"/>
  <c r="L5861" i="1"/>
  <c r="N5861" i="1" s="1"/>
  <c r="M5860" i="1"/>
  <c r="L5860" i="1"/>
  <c r="M5855" i="1"/>
  <c r="O5855" i="1" s="1"/>
  <c r="L5855" i="1"/>
  <c r="N5855" i="1" s="1"/>
  <c r="M5845" i="1"/>
  <c r="L5845" i="1"/>
  <c r="M5844" i="1"/>
  <c r="O5844" i="1" s="1"/>
  <c r="L5844" i="1"/>
  <c r="N5844" i="1" s="1"/>
  <c r="M5841" i="1"/>
  <c r="O5841" i="1" s="1"/>
  <c r="L5841" i="1"/>
  <c r="N5841" i="1" s="1"/>
  <c r="M5838" i="1"/>
  <c r="O5838" i="1" s="1"/>
  <c r="L5838" i="1"/>
  <c r="N5838" i="1" s="1"/>
  <c r="M5837" i="1"/>
  <c r="L5837" i="1"/>
  <c r="M5836" i="1"/>
  <c r="L5836" i="1"/>
  <c r="M5832" i="1"/>
  <c r="L5832" i="1"/>
  <c r="M5831" i="1"/>
  <c r="L5831" i="1"/>
  <c r="M5830" i="1"/>
  <c r="L5830" i="1"/>
  <c r="M5829" i="1"/>
  <c r="L5829" i="1"/>
  <c r="M5824" i="1"/>
  <c r="L5824" i="1"/>
  <c r="M5815" i="1"/>
  <c r="L5815" i="1"/>
  <c r="M5814" i="1"/>
  <c r="O5814" i="1" s="1"/>
  <c r="L5814" i="1"/>
  <c r="N5814" i="1" s="1"/>
  <c r="M5811" i="1"/>
  <c r="O5811" i="1" s="1"/>
  <c r="L5811" i="1"/>
  <c r="N5811" i="1" s="1"/>
  <c r="M5808" i="1"/>
  <c r="O5808" i="1" s="1"/>
  <c r="L5808" i="1"/>
  <c r="N5808" i="1" s="1"/>
  <c r="M5807" i="1"/>
  <c r="O5807" i="1" s="1"/>
  <c r="L5807" i="1"/>
  <c r="N5807" i="1" s="1"/>
  <c r="M5806" i="1"/>
  <c r="O5806" i="1" s="1"/>
  <c r="L5806" i="1"/>
  <c r="N5806" i="1" s="1"/>
  <c r="M5802" i="1"/>
  <c r="O5802" i="1" s="1"/>
  <c r="L5802" i="1"/>
  <c r="N5802" i="1" s="1"/>
  <c r="M5801" i="1"/>
  <c r="L5801" i="1"/>
  <c r="M5800" i="1"/>
  <c r="O5800" i="1" s="1"/>
  <c r="L5800" i="1"/>
  <c r="N5800" i="1" s="1"/>
  <c r="M5799" i="1"/>
  <c r="O5799" i="1" s="1"/>
  <c r="L5799" i="1"/>
  <c r="N5799" i="1" s="1"/>
  <c r="M5787" i="1"/>
  <c r="L5787" i="1"/>
  <c r="M5786" i="1"/>
  <c r="L5786" i="1"/>
  <c r="M5783" i="1"/>
  <c r="L5783" i="1"/>
  <c r="M5780" i="1"/>
  <c r="O5780" i="1" s="1"/>
  <c r="L5780" i="1"/>
  <c r="N5780" i="1" s="1"/>
  <c r="M5779" i="1"/>
  <c r="L5779" i="1"/>
  <c r="M5778" i="1"/>
  <c r="O5778" i="1" s="1"/>
  <c r="L5778" i="1"/>
  <c r="N5778" i="1" s="1"/>
  <c r="M5774" i="1"/>
  <c r="L5774" i="1"/>
  <c r="M5773" i="1"/>
  <c r="L5773" i="1"/>
  <c r="M5772" i="1"/>
  <c r="O5772" i="1" s="1"/>
  <c r="L5772" i="1"/>
  <c r="N5772" i="1" s="1"/>
  <c r="M5770" i="1"/>
  <c r="O5770" i="1" s="1"/>
  <c r="L5770" i="1"/>
  <c r="N5770" i="1" s="1"/>
  <c r="M5761" i="1"/>
  <c r="L5761" i="1"/>
  <c r="M5760" i="1"/>
  <c r="L5760" i="1"/>
  <c r="M5757" i="1"/>
  <c r="L5757" i="1"/>
  <c r="M5754" i="1"/>
  <c r="L5754" i="1"/>
  <c r="M5753" i="1"/>
  <c r="L5753" i="1"/>
  <c r="M5752" i="1"/>
  <c r="L5752" i="1"/>
  <c r="M5748" i="1"/>
  <c r="O5748" i="1" s="1"/>
  <c r="L5748" i="1"/>
  <c r="N5748" i="1" s="1"/>
  <c r="M5747" i="1"/>
  <c r="O5747" i="1" s="1"/>
  <c r="L5747" i="1"/>
  <c r="N5747" i="1" s="1"/>
  <c r="M5746" i="1"/>
  <c r="O5746" i="1" s="1"/>
  <c r="L5746" i="1"/>
  <c r="N5746" i="1" s="1"/>
  <c r="M5744" i="1"/>
  <c r="O5744" i="1" s="1"/>
  <c r="L5744" i="1"/>
  <c r="N5744" i="1" s="1"/>
  <c r="M5736" i="1"/>
  <c r="L5736" i="1"/>
  <c r="M5735" i="1"/>
  <c r="L5735" i="1"/>
  <c r="M5730" i="1"/>
  <c r="L5730" i="1"/>
  <c r="M5729" i="1"/>
  <c r="L5729" i="1"/>
  <c r="M5728" i="1"/>
  <c r="O5728" i="1" s="1"/>
  <c r="L5728" i="1"/>
  <c r="N5728" i="1" s="1"/>
  <c r="M5724" i="1"/>
  <c r="L5724" i="1"/>
  <c r="M5723" i="1"/>
  <c r="L5723" i="1"/>
  <c r="M5722" i="1"/>
  <c r="L5722" i="1"/>
  <c r="M5721" i="1"/>
  <c r="L5721" i="1"/>
  <c r="M5711" i="1"/>
  <c r="L5711" i="1"/>
  <c r="M5710" i="1"/>
  <c r="O5710" i="1" s="1"/>
  <c r="L5710" i="1"/>
  <c r="N5710" i="1" s="1"/>
  <c r="M5707" i="1"/>
  <c r="O5707" i="1" s="1"/>
  <c r="L5707" i="1"/>
  <c r="N5707" i="1" s="1"/>
  <c r="M5704" i="1"/>
  <c r="O5704" i="1" s="1"/>
  <c r="L5704" i="1"/>
  <c r="N5704" i="1" s="1"/>
  <c r="M5703" i="1"/>
  <c r="L5703" i="1"/>
  <c r="M5702" i="1"/>
  <c r="L5702" i="1"/>
  <c r="M5698" i="1"/>
  <c r="L5698" i="1"/>
  <c r="M5697" i="1"/>
  <c r="L5697" i="1"/>
  <c r="M5696" i="1"/>
  <c r="L5696" i="1"/>
  <c r="M5694" i="1"/>
  <c r="L5694" i="1"/>
  <c r="M5687" i="1"/>
  <c r="O5687" i="1" s="1"/>
  <c r="L5687" i="1"/>
  <c r="N5687" i="1" s="1"/>
  <c r="M5686" i="1"/>
  <c r="O5686" i="1" s="1"/>
  <c r="L5686" i="1"/>
  <c r="N5686" i="1" s="1"/>
  <c r="M5683" i="1"/>
  <c r="L5683" i="1"/>
  <c r="M5680" i="1"/>
  <c r="L5680" i="1"/>
  <c r="M5679" i="1"/>
  <c r="O5679" i="1" s="1"/>
  <c r="L5679" i="1"/>
  <c r="N5679" i="1" s="1"/>
  <c r="M5678" i="1"/>
  <c r="L5678" i="1"/>
  <c r="M5675" i="1"/>
  <c r="O5675" i="1" s="1"/>
  <c r="L5675" i="1"/>
  <c r="N5675" i="1" s="1"/>
  <c r="M5674" i="1"/>
  <c r="O5674" i="1" s="1"/>
  <c r="L5674" i="1"/>
  <c r="N5674" i="1" s="1"/>
  <c r="M5673" i="1"/>
  <c r="L5673" i="1"/>
  <c r="M5293" i="1"/>
  <c r="L5293" i="1"/>
  <c r="M5289" i="1"/>
  <c r="O5289" i="1" s="1"/>
  <c r="L5289" i="1"/>
  <c r="N5289" i="1" s="1"/>
  <c r="M5282" i="1"/>
  <c r="O5282" i="1" s="1"/>
  <c r="L5282" i="1"/>
  <c r="N5282" i="1" s="1"/>
  <c r="M5146" i="1"/>
  <c r="L5146" i="1"/>
  <c r="M5140" i="1"/>
  <c r="L5140" i="1"/>
  <c r="M5133" i="1"/>
  <c r="L5133" i="1"/>
  <c r="M5126" i="1"/>
  <c r="L5126" i="1"/>
  <c r="M5028" i="1"/>
  <c r="L5028" i="1"/>
  <c r="M5025" i="1"/>
  <c r="O5025" i="1" s="1"/>
  <c r="L5025" i="1"/>
  <c r="N5025" i="1" s="1"/>
  <c r="M5020" i="1"/>
  <c r="L5020" i="1"/>
  <c r="M5017" i="1"/>
  <c r="L5017" i="1"/>
  <c r="M5012" i="1"/>
  <c r="O5012" i="1" s="1"/>
  <c r="L5012" i="1"/>
  <c r="N5012" i="1" s="1"/>
  <c r="M5009" i="1"/>
  <c r="L5009" i="1"/>
  <c r="M5004" i="1"/>
  <c r="O5004" i="1" s="1"/>
  <c r="L5004" i="1"/>
  <c r="N5004" i="1" s="1"/>
  <c r="M5001" i="1"/>
  <c r="L5001" i="1"/>
  <c r="M4996" i="1"/>
  <c r="L4996" i="1"/>
  <c r="M4993" i="1"/>
  <c r="L4993" i="1"/>
  <c r="M4988" i="1"/>
  <c r="O4988" i="1" s="1"/>
  <c r="L4988" i="1"/>
  <c r="N4988" i="1" s="1"/>
  <c r="M4985" i="1"/>
  <c r="L4985" i="1"/>
  <c r="M4980" i="1"/>
  <c r="L4980" i="1"/>
  <c r="M4977" i="1"/>
  <c r="L4977" i="1"/>
  <c r="M4972" i="1"/>
  <c r="L4972" i="1"/>
  <c r="M4969" i="1"/>
  <c r="L4969" i="1"/>
  <c r="M4964" i="1"/>
  <c r="L4964" i="1"/>
  <c r="M4961" i="1"/>
  <c r="O4961" i="1" s="1"/>
  <c r="L4961" i="1"/>
  <c r="N4961" i="1" s="1"/>
  <c r="M4958" i="1"/>
  <c r="O4958" i="1" s="1"/>
  <c r="L4958" i="1"/>
  <c r="N4958" i="1" s="1"/>
  <c r="M4914" i="1"/>
  <c r="O4914" i="1" s="1"/>
  <c r="L4914" i="1"/>
  <c r="N4914" i="1" s="1"/>
  <c r="M4901" i="1"/>
  <c r="L4901" i="1"/>
  <c r="M4896" i="1"/>
  <c r="L4896" i="1"/>
  <c r="M4893" i="1"/>
  <c r="L4893" i="1"/>
  <c r="M4868" i="1"/>
  <c r="L4868" i="1"/>
  <c r="M4855" i="1"/>
  <c r="O4855" i="1" s="1"/>
  <c r="L4855" i="1"/>
  <c r="N4855" i="1" s="1"/>
  <c r="M4850" i="1"/>
  <c r="O4850" i="1" s="1"/>
  <c r="L4850" i="1"/>
  <c r="N4850" i="1" s="1"/>
  <c r="M4847" i="1"/>
  <c r="O4847" i="1" s="1"/>
  <c r="L4847" i="1"/>
  <c r="N4847" i="1" s="1"/>
  <c r="M4822" i="1"/>
  <c r="O4822" i="1" s="1"/>
  <c r="L4822" i="1"/>
  <c r="N4822" i="1" s="1"/>
  <c r="M4809" i="1"/>
  <c r="L4809" i="1"/>
  <c r="M4804" i="1"/>
  <c r="O4804" i="1" s="1"/>
  <c r="L4804" i="1"/>
  <c r="N4804" i="1" s="1"/>
  <c r="M4801" i="1"/>
  <c r="O4801" i="1" s="1"/>
  <c r="L4801" i="1"/>
  <c r="N4801" i="1" s="1"/>
  <c r="M4777" i="1"/>
  <c r="L4777" i="1"/>
  <c r="M4770" i="1"/>
  <c r="L4770" i="1"/>
  <c r="M4764" i="1"/>
  <c r="L4764" i="1"/>
  <c r="M4759" i="1"/>
  <c r="O4759" i="1" s="1"/>
  <c r="L4759" i="1"/>
  <c r="N4759" i="1" s="1"/>
  <c r="M4756" i="1"/>
  <c r="L4756" i="1"/>
  <c r="M4732" i="1"/>
  <c r="L4732" i="1"/>
  <c r="M4724" i="1"/>
  <c r="L4724" i="1"/>
  <c r="M4718" i="1"/>
  <c r="L4718" i="1"/>
  <c r="M4711" i="1"/>
  <c r="L4711" i="1"/>
  <c r="M4690" i="1"/>
  <c r="L4690" i="1"/>
  <c r="M4684" i="1"/>
  <c r="O4684" i="1" s="1"/>
  <c r="L4684" i="1"/>
  <c r="N4684" i="1" s="1"/>
  <c r="M4678" i="1"/>
  <c r="L4678" i="1"/>
  <c r="M4674" i="1"/>
  <c r="O4674" i="1" s="1"/>
  <c r="L4674" i="1"/>
  <c r="N4674" i="1" s="1"/>
  <c r="M4671" i="1"/>
  <c r="O4671" i="1" s="1"/>
  <c r="L4671" i="1"/>
  <c r="N4671" i="1" s="1"/>
  <c r="M4648" i="1"/>
  <c r="O4648" i="1" s="1"/>
  <c r="L4648" i="1"/>
  <c r="N4648" i="1" s="1"/>
  <c r="M4642" i="1"/>
  <c r="O4642" i="1" s="1"/>
  <c r="L4642" i="1"/>
  <c r="N4642" i="1" s="1"/>
  <c r="M4636" i="1"/>
  <c r="L4636" i="1"/>
  <c r="M4631" i="1"/>
  <c r="L4631" i="1"/>
  <c r="M4628" i="1"/>
  <c r="L4628" i="1"/>
  <c r="M4606" i="1"/>
  <c r="L4606" i="1"/>
  <c r="M4599" i="1"/>
  <c r="O4599" i="1" s="1"/>
  <c r="L4599" i="1"/>
  <c r="N4599" i="1" s="1"/>
  <c r="M4593" i="1"/>
  <c r="L4593" i="1"/>
  <c r="M4588" i="1"/>
  <c r="O4588" i="1" s="1"/>
  <c r="L4588" i="1"/>
  <c r="N4588" i="1" s="1"/>
  <c r="M4585" i="1"/>
  <c r="L4585" i="1"/>
  <c r="M4563" i="1"/>
  <c r="L4563" i="1"/>
  <c r="M4554" i="1"/>
  <c r="L4554" i="1"/>
  <c r="M4548" i="1"/>
  <c r="L4548" i="1"/>
  <c r="M4543" i="1"/>
  <c r="L4543" i="1"/>
  <c r="M4540" i="1"/>
  <c r="L4540" i="1"/>
  <c r="M4518" i="1"/>
  <c r="L4518" i="1"/>
  <c r="M4510" i="1"/>
  <c r="L4510" i="1"/>
  <c r="M4504" i="1"/>
  <c r="L4504" i="1"/>
  <c r="M4499" i="1"/>
  <c r="L4499" i="1"/>
  <c r="M4496" i="1"/>
  <c r="L4496" i="1"/>
  <c r="M4365" i="1"/>
  <c r="L4365" i="1"/>
  <c r="M4364" i="1"/>
  <c r="O4364" i="1" s="1"/>
  <c r="L4364" i="1"/>
  <c r="N4364" i="1" s="1"/>
  <c r="M4358" i="1"/>
  <c r="O4358" i="1" s="1"/>
  <c r="L4358" i="1"/>
  <c r="N4358" i="1" s="1"/>
  <c r="M4356" i="1"/>
  <c r="O4356" i="1" s="1"/>
  <c r="L4356" i="1"/>
  <c r="N4356" i="1" s="1"/>
  <c r="M4354" i="1"/>
  <c r="O4354" i="1" s="1"/>
  <c r="L4354" i="1"/>
  <c r="N4354" i="1" s="1"/>
  <c r="M4353" i="1"/>
  <c r="L4353" i="1"/>
  <c r="M4351" i="1"/>
  <c r="O4351" i="1" s="1"/>
  <c r="L4351" i="1"/>
  <c r="N4351" i="1" s="1"/>
  <c r="M4345" i="1"/>
  <c r="O4345" i="1" s="1"/>
  <c r="L4345" i="1"/>
  <c r="N4345" i="1" s="1"/>
  <c r="M4343" i="1"/>
  <c r="L4343" i="1"/>
  <c r="M4341" i="1"/>
  <c r="O4341" i="1" s="1"/>
  <c r="L4341" i="1"/>
  <c r="N4341" i="1" s="1"/>
  <c r="M4339" i="1"/>
  <c r="O4339" i="1" s="1"/>
  <c r="L4339" i="1"/>
  <c r="N4339" i="1" s="1"/>
  <c r="M4334" i="1"/>
  <c r="L4334" i="1"/>
  <c r="M4332" i="1"/>
  <c r="L4332" i="1"/>
  <c r="M4330" i="1"/>
  <c r="O4330" i="1" s="1"/>
  <c r="L4330" i="1"/>
  <c r="N4330" i="1" s="1"/>
  <c r="M4324" i="1"/>
  <c r="L4324" i="1"/>
  <c r="M4322" i="1"/>
  <c r="O4322" i="1" s="1"/>
  <c r="L4322" i="1"/>
  <c r="N4322" i="1" s="1"/>
  <c r="M4320" i="1"/>
  <c r="O4320" i="1" s="1"/>
  <c r="L4320" i="1"/>
  <c r="N4320" i="1" s="1"/>
  <c r="M4319" i="1"/>
  <c r="O4319" i="1" s="1"/>
  <c r="L4319" i="1"/>
  <c r="N4319" i="1" s="1"/>
  <c r="M4317" i="1"/>
  <c r="L4317" i="1"/>
  <c r="M4316" i="1"/>
  <c r="O4316" i="1" s="1"/>
  <c r="L4316" i="1"/>
  <c r="N4316" i="1" s="1"/>
  <c r="M4311" i="1"/>
  <c r="L4311" i="1"/>
  <c r="M4309" i="1"/>
  <c r="O4309" i="1" s="1"/>
  <c r="L4309" i="1"/>
  <c r="N4309" i="1" s="1"/>
  <c r="M4307" i="1"/>
  <c r="L4307" i="1"/>
  <c r="M4306" i="1"/>
  <c r="L4306" i="1"/>
  <c r="M4304" i="1"/>
  <c r="L4304" i="1"/>
  <c r="M4303" i="1"/>
  <c r="O4303" i="1" s="1"/>
  <c r="L4303" i="1"/>
  <c r="N4303" i="1" s="1"/>
  <c r="M4298" i="1"/>
  <c r="L4298" i="1"/>
  <c r="M4296" i="1"/>
  <c r="O4296" i="1" s="1"/>
  <c r="L4296" i="1"/>
  <c r="N4296" i="1" s="1"/>
  <c r="M4295" i="1"/>
  <c r="O4295" i="1" s="1"/>
  <c r="L4295" i="1"/>
  <c r="N4295" i="1" s="1"/>
  <c r="M4294" i="1"/>
  <c r="O4294" i="1" s="1"/>
  <c r="L4294" i="1"/>
  <c r="N4294" i="1" s="1"/>
  <c r="M4292" i="1"/>
  <c r="O4292" i="1" s="1"/>
  <c r="L4292" i="1"/>
  <c r="N4292" i="1" s="1"/>
  <c r="M4291" i="1"/>
  <c r="O4291" i="1" s="1"/>
  <c r="L4291" i="1"/>
  <c r="N4291" i="1" s="1"/>
  <c r="M4290" i="1"/>
  <c r="L4290" i="1"/>
  <c r="M4286" i="1"/>
  <c r="L4286" i="1"/>
  <c r="M4284" i="1"/>
  <c r="L4284" i="1"/>
  <c r="M4283" i="1"/>
  <c r="O4283" i="1" s="1"/>
  <c r="L4283" i="1"/>
  <c r="N4283" i="1" s="1"/>
  <c r="M4282" i="1"/>
  <c r="L4282" i="1"/>
  <c r="M4280" i="1"/>
  <c r="O4280" i="1" s="1"/>
  <c r="L4280" i="1"/>
  <c r="N4280" i="1" s="1"/>
  <c r="M4279" i="1"/>
  <c r="O4279" i="1" s="1"/>
  <c r="L4279" i="1"/>
  <c r="N4279" i="1" s="1"/>
  <c r="M4275" i="1"/>
  <c r="L4275" i="1"/>
  <c r="M4273" i="1"/>
  <c r="L4273" i="1"/>
  <c r="M4272" i="1"/>
  <c r="O4272" i="1" s="1"/>
  <c r="L4272" i="1"/>
  <c r="N4272" i="1" s="1"/>
  <c r="M4271" i="1"/>
  <c r="L4271" i="1"/>
  <c r="M4269" i="1"/>
  <c r="O4269" i="1" s="1"/>
  <c r="L4269" i="1"/>
  <c r="N4269" i="1" s="1"/>
  <c r="M4268" i="1"/>
  <c r="O4268" i="1" s="1"/>
  <c r="L4268" i="1"/>
  <c r="N4268" i="1" s="1"/>
  <c r="M4264" i="1"/>
  <c r="O4264" i="1" s="1"/>
  <c r="L4264" i="1"/>
  <c r="N4264" i="1" s="1"/>
  <c r="M4262" i="1"/>
  <c r="O4262" i="1" s="1"/>
  <c r="L4262" i="1"/>
  <c r="N4262" i="1" s="1"/>
  <c r="M4261" i="1"/>
  <c r="O4261" i="1" s="1"/>
  <c r="L4261" i="1"/>
  <c r="N4261" i="1" s="1"/>
  <c r="M4260" i="1"/>
  <c r="O4260" i="1" s="1"/>
  <c r="L4260" i="1"/>
  <c r="N4260" i="1" s="1"/>
  <c r="M4258" i="1"/>
  <c r="L4258" i="1"/>
  <c r="M4257" i="1"/>
  <c r="O4257" i="1" s="1"/>
  <c r="L4257" i="1"/>
  <c r="N4257" i="1" s="1"/>
  <c r="M4253" i="1"/>
  <c r="L4253" i="1"/>
  <c r="M4251" i="1"/>
  <c r="O4251" i="1" s="1"/>
  <c r="L4251" i="1"/>
  <c r="N4251" i="1" s="1"/>
  <c r="M4082" i="1"/>
  <c r="L4082" i="1"/>
  <c r="M4079" i="1"/>
  <c r="L4079" i="1"/>
  <c r="M4076" i="1"/>
  <c r="L4076" i="1"/>
  <c r="M4075" i="1"/>
  <c r="L4075" i="1"/>
  <c r="M4074" i="1"/>
  <c r="L4074" i="1"/>
  <c r="M4070" i="1"/>
  <c r="L4070" i="1"/>
  <c r="M4062" i="1"/>
  <c r="L4062" i="1"/>
  <c r="M4061" i="1"/>
  <c r="L4061" i="1"/>
  <c r="M4052" i="1"/>
  <c r="L4052" i="1"/>
  <c r="M4051" i="1"/>
  <c r="L4051" i="1"/>
  <c r="M4050" i="1"/>
  <c r="L4050" i="1"/>
  <c r="M4047" i="1"/>
  <c r="L4047" i="1"/>
  <c r="M4044" i="1"/>
  <c r="O4044" i="1" s="1"/>
  <c r="L4044" i="1"/>
  <c r="N4044" i="1" s="1"/>
  <c r="M4042" i="1"/>
  <c r="L4042" i="1"/>
  <c r="M4040" i="1"/>
  <c r="L4040" i="1"/>
  <c r="M4034" i="1"/>
  <c r="L4034" i="1"/>
  <c r="M4028" i="1"/>
  <c r="L4028" i="1"/>
  <c r="M4027" i="1"/>
  <c r="L4027" i="1"/>
  <c r="M4020" i="1"/>
  <c r="O4020" i="1" s="1"/>
  <c r="L4020" i="1"/>
  <c r="N4020" i="1" s="1"/>
  <c r="M4017" i="1"/>
  <c r="L4017" i="1"/>
  <c r="M4014" i="1"/>
  <c r="O4014" i="1" s="1"/>
  <c r="L4014" i="1"/>
  <c r="N4014" i="1" s="1"/>
  <c r="M4012" i="1"/>
  <c r="O4012" i="1" s="1"/>
  <c r="L4012" i="1"/>
  <c r="N4012" i="1" s="1"/>
  <c r="M4011" i="1"/>
  <c r="L4011" i="1"/>
  <c r="M4010" i="1"/>
  <c r="L4010" i="1"/>
  <c r="M4009" i="1"/>
  <c r="O4009" i="1" s="1"/>
  <c r="L4009" i="1"/>
  <c r="N4009" i="1" s="1"/>
  <c r="M4007" i="1"/>
  <c r="L4007" i="1"/>
  <c r="M4006" i="1"/>
  <c r="O4006" i="1" s="1"/>
  <c r="L4006" i="1"/>
  <c r="N4006" i="1" s="1"/>
  <c r="M4002" i="1"/>
  <c r="L4002" i="1"/>
  <c r="M3999" i="1"/>
  <c r="O3999" i="1" s="1"/>
  <c r="L3999" i="1"/>
  <c r="N3999" i="1" s="1"/>
  <c r="M3997" i="1"/>
  <c r="O3997" i="1" s="1"/>
  <c r="L3997" i="1"/>
  <c r="N3997" i="1" s="1"/>
  <c r="M3996" i="1"/>
  <c r="O3996" i="1" s="1"/>
  <c r="L3996" i="1"/>
  <c r="N3996" i="1" s="1"/>
  <c r="M3995" i="1"/>
  <c r="L3995" i="1"/>
  <c r="M3991" i="1"/>
  <c r="L3991" i="1"/>
  <c r="M3983" i="1"/>
  <c r="O3983" i="1" s="1"/>
  <c r="L3983" i="1"/>
  <c r="N3983" i="1" s="1"/>
  <c r="M3982" i="1"/>
  <c r="O3982" i="1" s="1"/>
  <c r="L3982" i="1"/>
  <c r="N3982" i="1" s="1"/>
  <c r="M3973" i="1"/>
  <c r="L3973" i="1"/>
  <c r="M3972" i="1"/>
  <c r="O3972" i="1" s="1"/>
  <c r="L3972" i="1"/>
  <c r="N3972" i="1" s="1"/>
  <c r="M3971" i="1"/>
  <c r="O3971" i="1" s="1"/>
  <c r="L3971" i="1"/>
  <c r="N3971" i="1" s="1"/>
  <c r="M3968" i="1"/>
  <c r="O3968" i="1" s="1"/>
  <c r="L3968" i="1"/>
  <c r="N3968" i="1" s="1"/>
  <c r="M3965" i="1"/>
  <c r="L3965" i="1"/>
  <c r="M3963" i="1"/>
  <c r="L3963" i="1"/>
  <c r="M3961" i="1"/>
  <c r="L3961" i="1"/>
  <c r="M3955" i="1"/>
  <c r="L3955" i="1"/>
  <c r="M3954" i="1"/>
  <c r="L3954" i="1"/>
  <c r="M3948" i="1"/>
  <c r="O3948" i="1" s="1"/>
  <c r="L3948" i="1"/>
  <c r="N3948" i="1" s="1"/>
  <c r="M3947" i="1"/>
  <c r="L3947" i="1"/>
  <c r="M3946" i="1"/>
  <c r="L3946" i="1"/>
  <c r="M3939" i="1"/>
  <c r="L3939" i="1"/>
  <c r="M3936" i="1"/>
  <c r="O3936" i="1" s="1"/>
  <c r="L3936" i="1"/>
  <c r="N3936" i="1" s="1"/>
  <c r="M3932" i="1"/>
  <c r="L3932" i="1"/>
  <c r="M3930" i="1"/>
  <c r="O3930" i="1" s="1"/>
  <c r="L3930" i="1"/>
  <c r="N3930" i="1" s="1"/>
  <c r="M3929" i="1"/>
  <c r="L3929" i="1"/>
  <c r="M3928" i="1"/>
  <c r="L3928" i="1"/>
  <c r="M3927" i="1"/>
  <c r="L3927" i="1"/>
  <c r="M3925" i="1"/>
  <c r="O3925" i="1" s="1"/>
  <c r="L3925" i="1"/>
  <c r="N3925" i="1" s="1"/>
  <c r="M3924" i="1"/>
  <c r="O3924" i="1" s="1"/>
  <c r="L3924" i="1"/>
  <c r="N3924" i="1" s="1"/>
  <c r="M3919" i="1"/>
  <c r="L3919" i="1"/>
  <c r="M3916" i="1"/>
  <c r="O3916" i="1" s="1"/>
  <c r="L3916" i="1"/>
  <c r="N3916" i="1" s="1"/>
  <c r="M3913" i="1"/>
  <c r="O3913" i="1" s="1"/>
  <c r="L3913" i="1"/>
  <c r="N3913" i="1" s="1"/>
  <c r="M3912" i="1"/>
  <c r="L3912" i="1"/>
  <c r="M3911" i="1"/>
  <c r="L3911" i="1"/>
  <c r="M3908" i="1"/>
  <c r="O3908" i="1" s="1"/>
  <c r="L3908" i="1"/>
  <c r="N3908" i="1" s="1"/>
  <c r="M3899" i="1"/>
  <c r="O3899" i="1" s="1"/>
  <c r="L3899" i="1"/>
  <c r="N3899" i="1" s="1"/>
  <c r="M3898" i="1"/>
  <c r="L3898" i="1"/>
  <c r="M3889" i="1"/>
  <c r="O3889" i="1" s="1"/>
  <c r="L3889" i="1"/>
  <c r="N3889" i="1" s="1"/>
  <c r="M3888" i="1"/>
  <c r="L3888" i="1"/>
  <c r="M3887" i="1"/>
  <c r="O3887" i="1" s="1"/>
  <c r="L3887" i="1"/>
  <c r="N3887" i="1" s="1"/>
  <c r="M3885" i="1"/>
  <c r="O3885" i="1" s="1"/>
  <c r="L3885" i="1"/>
  <c r="N3885" i="1" s="1"/>
  <c r="M3881" i="1"/>
  <c r="O3881" i="1" s="1"/>
  <c r="L3881" i="1"/>
  <c r="N3881" i="1" s="1"/>
  <c r="M3879" i="1"/>
  <c r="L3879" i="1"/>
  <c r="M3877" i="1"/>
  <c r="O3877" i="1" s="1"/>
  <c r="L3877" i="1"/>
  <c r="N3877" i="1" s="1"/>
  <c r="M3871" i="1"/>
  <c r="L3871" i="1"/>
  <c r="M3865" i="1"/>
  <c r="L3865" i="1"/>
  <c r="M3864" i="1"/>
  <c r="L3864" i="1"/>
  <c r="M3863" i="1"/>
  <c r="L3863" i="1"/>
  <c r="M3856" i="1"/>
  <c r="O3856" i="1" s="1"/>
  <c r="L3856" i="1"/>
  <c r="N3856" i="1" s="1"/>
  <c r="M3853" i="1"/>
  <c r="L3853" i="1"/>
  <c r="M3851" i="1"/>
  <c r="O3851" i="1" s="1"/>
  <c r="L3851" i="1"/>
  <c r="N3851" i="1" s="1"/>
  <c r="M3849" i="1"/>
  <c r="O3849" i="1" s="1"/>
  <c r="L3849" i="1"/>
  <c r="N3849" i="1" s="1"/>
  <c r="M3848" i="1"/>
  <c r="L3848" i="1"/>
  <c r="M3847" i="1"/>
  <c r="L3847" i="1"/>
  <c r="M3846" i="1"/>
  <c r="O3846" i="1" s="1"/>
  <c r="L3846" i="1"/>
  <c r="N3846" i="1" s="1"/>
  <c r="M3844" i="1"/>
  <c r="O3844" i="1" s="1"/>
  <c r="L3844" i="1"/>
  <c r="N3844" i="1" s="1"/>
  <c r="M3843" i="1"/>
  <c r="O3843" i="1" s="1"/>
  <c r="L3843" i="1"/>
  <c r="N3843" i="1" s="1"/>
  <c r="M3838" i="1"/>
  <c r="L3838" i="1"/>
  <c r="M3835" i="1"/>
  <c r="L3835" i="1"/>
  <c r="M3832" i="1"/>
  <c r="L3832" i="1"/>
  <c r="M3831" i="1"/>
  <c r="L3831" i="1"/>
  <c r="M3830" i="1"/>
  <c r="L3830" i="1"/>
  <c r="M3826" i="1"/>
  <c r="L3826" i="1"/>
  <c r="M3817" i="1"/>
  <c r="L3817" i="1"/>
  <c r="M3816" i="1"/>
  <c r="L3816" i="1"/>
  <c r="M3807" i="1"/>
  <c r="O3807" i="1" s="1"/>
  <c r="L3807" i="1"/>
  <c r="N3807" i="1" s="1"/>
  <c r="M3806" i="1"/>
  <c r="O3806" i="1" s="1"/>
  <c r="L3806" i="1"/>
  <c r="N3806" i="1" s="1"/>
  <c r="M3805" i="1"/>
  <c r="O3805" i="1" s="1"/>
  <c r="L3805" i="1"/>
  <c r="N3805" i="1" s="1"/>
  <c r="M3802" i="1"/>
  <c r="O3802" i="1" s="1"/>
  <c r="L3802" i="1"/>
  <c r="N3802" i="1" s="1"/>
  <c r="M3798" i="1"/>
  <c r="O3798" i="1" s="1"/>
  <c r="L3798" i="1"/>
  <c r="N3798" i="1" s="1"/>
  <c r="M3796" i="1"/>
  <c r="O3796" i="1" s="1"/>
  <c r="L3796" i="1"/>
  <c r="N3796" i="1" s="1"/>
  <c r="M3794" i="1"/>
  <c r="L3794" i="1"/>
  <c r="M3788" i="1"/>
  <c r="L3788" i="1"/>
  <c r="M3782" i="1"/>
  <c r="L3782" i="1"/>
  <c r="M3781" i="1"/>
  <c r="L3781" i="1"/>
  <c r="M3780" i="1"/>
  <c r="O3780" i="1" s="1"/>
  <c r="L3780" i="1"/>
  <c r="N3780" i="1" s="1"/>
  <c r="M3773" i="1"/>
  <c r="O3773" i="1" s="1"/>
  <c r="L3773" i="1"/>
  <c r="N3773" i="1" s="1"/>
  <c r="M3770" i="1"/>
  <c r="O3770" i="1" s="1"/>
  <c r="L3770" i="1"/>
  <c r="N3770" i="1" s="1"/>
  <c r="M3768" i="1"/>
  <c r="L3768" i="1"/>
  <c r="M3766" i="1"/>
  <c r="L3766" i="1"/>
  <c r="M3765" i="1"/>
  <c r="L3765" i="1"/>
  <c r="M3764" i="1"/>
  <c r="L3764" i="1"/>
  <c r="M3763" i="1"/>
  <c r="O3763" i="1" s="1"/>
  <c r="L3763" i="1"/>
  <c r="N3763" i="1" s="1"/>
  <c r="M3761" i="1"/>
  <c r="L3761" i="1"/>
  <c r="M3760" i="1"/>
  <c r="L3760" i="1"/>
  <c r="M3757" i="1"/>
  <c r="L3757" i="1"/>
  <c r="M3754" i="1"/>
  <c r="L3754" i="1"/>
  <c r="M3752" i="1"/>
  <c r="L3752" i="1"/>
  <c r="M3751" i="1"/>
  <c r="L3751" i="1"/>
  <c r="M3749" i="1"/>
  <c r="O3749" i="1" s="1"/>
  <c r="L3749" i="1"/>
  <c r="N3749" i="1" s="1"/>
  <c r="M3745" i="1"/>
  <c r="L3745" i="1"/>
  <c r="M3737" i="1"/>
  <c r="L3737" i="1"/>
  <c r="M3735" i="1"/>
  <c r="L3735" i="1"/>
  <c r="M3727" i="1"/>
  <c r="L3727" i="1"/>
  <c r="M3726" i="1"/>
  <c r="L3726" i="1"/>
  <c r="M3725" i="1"/>
  <c r="L3725" i="1"/>
  <c r="M3723" i="1"/>
  <c r="L3723" i="1"/>
  <c r="M3720" i="1"/>
  <c r="O3720" i="1" s="1"/>
  <c r="L3720" i="1"/>
  <c r="N3720" i="1" s="1"/>
  <c r="M3719" i="1"/>
  <c r="L3719" i="1"/>
  <c r="M3717" i="1"/>
  <c r="L3717" i="1"/>
  <c r="M3712" i="1"/>
  <c r="L3712" i="1"/>
  <c r="M3705" i="1"/>
  <c r="L3705" i="1"/>
  <c r="M3704" i="1"/>
  <c r="O3704" i="1" s="1"/>
  <c r="L3704" i="1"/>
  <c r="N3704" i="1" s="1"/>
  <c r="M3703" i="1"/>
  <c r="O3703" i="1" s="1"/>
  <c r="L3703" i="1"/>
  <c r="N3703" i="1" s="1"/>
  <c r="M3696" i="1"/>
  <c r="O3696" i="1" s="1"/>
  <c r="L3696" i="1"/>
  <c r="N3696" i="1" s="1"/>
  <c r="M3693" i="1"/>
  <c r="L3693" i="1"/>
  <c r="M3691" i="1"/>
  <c r="O3691" i="1" s="1"/>
  <c r="L3691" i="1"/>
  <c r="N3691" i="1" s="1"/>
  <c r="M3689" i="1"/>
  <c r="L3689" i="1"/>
  <c r="M3688" i="1"/>
  <c r="L3688" i="1"/>
  <c r="M3687" i="1"/>
  <c r="L3687" i="1"/>
  <c r="M3686" i="1"/>
  <c r="O3686" i="1" s="1"/>
  <c r="L3686" i="1"/>
  <c r="N3686" i="1" s="1"/>
  <c r="M3685" i="1"/>
  <c r="L3685" i="1"/>
  <c r="M3683" i="1"/>
  <c r="O3683" i="1" s="1"/>
  <c r="L3683" i="1"/>
  <c r="N3683" i="1" s="1"/>
  <c r="M3682" i="1"/>
  <c r="O3682" i="1" s="1"/>
  <c r="L3682" i="1"/>
  <c r="N3682" i="1" s="1"/>
  <c r="M3678" i="1"/>
  <c r="O3678" i="1" s="1"/>
  <c r="L3678" i="1"/>
  <c r="N3678" i="1" s="1"/>
  <c r="M3675" i="1"/>
  <c r="L3675" i="1"/>
  <c r="M3673" i="1"/>
  <c r="L3673" i="1"/>
  <c r="M3672" i="1"/>
  <c r="L3672" i="1"/>
  <c r="M3670" i="1"/>
  <c r="L3670" i="1"/>
  <c r="M3666" i="1"/>
  <c r="L3666" i="1"/>
  <c r="M3657" i="1"/>
  <c r="L3657" i="1"/>
  <c r="M3656" i="1"/>
  <c r="L3656" i="1"/>
  <c r="M3654" i="1"/>
  <c r="L3654" i="1"/>
  <c r="M3646" i="1"/>
  <c r="L3646" i="1"/>
  <c r="M3645" i="1"/>
  <c r="O3645" i="1" s="1"/>
  <c r="L3645" i="1"/>
  <c r="N3645" i="1" s="1"/>
  <c r="M3644" i="1"/>
  <c r="L3644" i="1"/>
  <c r="M3641" i="1"/>
  <c r="L3641" i="1"/>
  <c r="M3637" i="1"/>
  <c r="O3637" i="1" s="1"/>
  <c r="L3637" i="1"/>
  <c r="N3637" i="1" s="1"/>
  <c r="M3636" i="1"/>
  <c r="O3636" i="1" s="1"/>
  <c r="L3636" i="1"/>
  <c r="N3636" i="1" s="1"/>
  <c r="M3634" i="1"/>
  <c r="L3634" i="1"/>
  <c r="M3628" i="1"/>
  <c r="L3628" i="1"/>
  <c r="M3621" i="1"/>
  <c r="L3621" i="1"/>
  <c r="M3620" i="1"/>
  <c r="O3620" i="1" s="1"/>
  <c r="L3620" i="1"/>
  <c r="N3620" i="1" s="1"/>
  <c r="M3619" i="1"/>
  <c r="O3619" i="1" s="1"/>
  <c r="L3619" i="1"/>
  <c r="N3619" i="1" s="1"/>
  <c r="M3612" i="1"/>
  <c r="L3612" i="1"/>
  <c r="M3609" i="1"/>
  <c r="L3609" i="1"/>
  <c r="M3607" i="1"/>
  <c r="O3607" i="1" s="1"/>
  <c r="L3607" i="1"/>
  <c r="N3607" i="1" s="1"/>
  <c r="M3605" i="1"/>
  <c r="O3605" i="1" s="1"/>
  <c r="L3605" i="1"/>
  <c r="N3605" i="1" s="1"/>
  <c r="M3604" i="1"/>
  <c r="O3604" i="1" s="1"/>
  <c r="L3604" i="1"/>
  <c r="N3604" i="1" s="1"/>
  <c r="M3603" i="1"/>
  <c r="L3603" i="1"/>
  <c r="M3602" i="1"/>
  <c r="O3602" i="1" s="1"/>
  <c r="L3602" i="1"/>
  <c r="N3602" i="1" s="1"/>
  <c r="M3601" i="1"/>
  <c r="L3601" i="1"/>
  <c r="M3600" i="1"/>
  <c r="L3600" i="1"/>
  <c r="M3599" i="1"/>
  <c r="O3599" i="1" s="1"/>
  <c r="L3599" i="1"/>
  <c r="N3599" i="1" s="1"/>
  <c r="M3595" i="1"/>
  <c r="L3595" i="1"/>
  <c r="M3592" i="1"/>
  <c r="L3592" i="1"/>
  <c r="M3589" i="1"/>
  <c r="L3589" i="1"/>
  <c r="M3588" i="1"/>
  <c r="O3588" i="1" s="1"/>
  <c r="L3588" i="1"/>
  <c r="N3588" i="1" s="1"/>
  <c r="M3586" i="1"/>
  <c r="L3586" i="1"/>
  <c r="M3582" i="1"/>
  <c r="O3582" i="1" s="1"/>
  <c r="L3582" i="1"/>
  <c r="N3582" i="1" s="1"/>
  <c r="M3573" i="1"/>
  <c r="L3573" i="1"/>
  <c r="M3571" i="1"/>
  <c r="L3571" i="1"/>
  <c r="M3563" i="1"/>
  <c r="O3563" i="1" s="1"/>
  <c r="L3563" i="1"/>
  <c r="N3563" i="1" s="1"/>
  <c r="M3562" i="1"/>
  <c r="L3562" i="1"/>
  <c r="M3561" i="1"/>
  <c r="O3561" i="1" s="1"/>
  <c r="L3561" i="1"/>
  <c r="N3561" i="1" s="1"/>
  <c r="M3558" i="1"/>
  <c r="L3558" i="1"/>
  <c r="M3554" i="1"/>
  <c r="L3554" i="1"/>
  <c r="M3553" i="1"/>
  <c r="L3553" i="1"/>
  <c r="M3551" i="1"/>
  <c r="L3551" i="1"/>
  <c r="M3546" i="1"/>
  <c r="L3546" i="1"/>
  <c r="M3539" i="1"/>
  <c r="L3539" i="1"/>
  <c r="M3538" i="1"/>
  <c r="L3538" i="1"/>
  <c r="M3531" i="1"/>
  <c r="L3531" i="1"/>
  <c r="M3528" i="1"/>
  <c r="L3528" i="1"/>
  <c r="M3526" i="1"/>
  <c r="L3526" i="1"/>
  <c r="M3524" i="1"/>
  <c r="L3524" i="1"/>
  <c r="M3523" i="1"/>
  <c r="L3523" i="1"/>
  <c r="M3522" i="1"/>
  <c r="L3522" i="1"/>
  <c r="M3521" i="1"/>
  <c r="O3521" i="1" s="1"/>
  <c r="L3521" i="1"/>
  <c r="N3521" i="1" s="1"/>
  <c r="M3520" i="1"/>
  <c r="O3520" i="1" s="1"/>
  <c r="L3520" i="1"/>
  <c r="N3520" i="1" s="1"/>
  <c r="M3519" i="1"/>
  <c r="L3519" i="1"/>
  <c r="M3516" i="1"/>
  <c r="L3516" i="1"/>
  <c r="M3515" i="1"/>
  <c r="L3515" i="1"/>
  <c r="M3512" i="1"/>
  <c r="L3512" i="1"/>
  <c r="M3510" i="1"/>
  <c r="O3510" i="1" s="1"/>
  <c r="L3510" i="1"/>
  <c r="N3510" i="1" s="1"/>
  <c r="M3509" i="1"/>
  <c r="O3509" i="1" s="1"/>
  <c r="L3509" i="1"/>
  <c r="N3509" i="1" s="1"/>
  <c r="M3507" i="1"/>
  <c r="L3507" i="1"/>
  <c r="M3503" i="1"/>
  <c r="L3503" i="1"/>
  <c r="M3495" i="1"/>
  <c r="O3495" i="1" s="1"/>
  <c r="L3495" i="1"/>
  <c r="N3495" i="1" s="1"/>
  <c r="M3494" i="1"/>
  <c r="O3494" i="1" s="1"/>
  <c r="L3494" i="1"/>
  <c r="N3494" i="1" s="1"/>
  <c r="M3486" i="1"/>
  <c r="L3486" i="1"/>
  <c r="M3485" i="1"/>
  <c r="L3485" i="1"/>
  <c r="M3484" i="1"/>
  <c r="L3484" i="1"/>
  <c r="M3481" i="1"/>
  <c r="L3481" i="1"/>
  <c r="M3477" i="1"/>
  <c r="L3477" i="1"/>
  <c r="M3476" i="1"/>
  <c r="O3476" i="1" s="1"/>
  <c r="L3476" i="1"/>
  <c r="N3476" i="1" s="1"/>
  <c r="M3474" i="1"/>
  <c r="O3474" i="1" s="1"/>
  <c r="L3474" i="1"/>
  <c r="N3474" i="1" s="1"/>
  <c r="M3468" i="1"/>
  <c r="L3468" i="1"/>
  <c r="M3461" i="1"/>
  <c r="L3461" i="1"/>
  <c r="M3460" i="1"/>
  <c r="L3460" i="1"/>
  <c r="M3453" i="1"/>
  <c r="L3453" i="1"/>
  <c r="M3450" i="1"/>
  <c r="L3450" i="1"/>
  <c r="M3448" i="1"/>
  <c r="L3448" i="1"/>
  <c r="M3446" i="1"/>
  <c r="O3446" i="1" s="1"/>
  <c r="L3446" i="1"/>
  <c r="N3446" i="1" s="1"/>
  <c r="M3445" i="1"/>
  <c r="L3445" i="1"/>
  <c r="M3444" i="1"/>
  <c r="O3444" i="1" s="1"/>
  <c r="L3444" i="1"/>
  <c r="N3444" i="1" s="1"/>
  <c r="M3443" i="1"/>
  <c r="O3443" i="1" s="1"/>
  <c r="L3443" i="1"/>
  <c r="N3443" i="1" s="1"/>
  <c r="M3442" i="1"/>
  <c r="O3442" i="1" s="1"/>
  <c r="L3442" i="1"/>
  <c r="N3442" i="1" s="1"/>
  <c r="M3437" i="1"/>
  <c r="L3437" i="1"/>
  <c r="M3436" i="1"/>
  <c r="L3436" i="1"/>
  <c r="M3433" i="1"/>
  <c r="L3433" i="1"/>
  <c r="M3431" i="1"/>
  <c r="L3431" i="1"/>
  <c r="M3430" i="1"/>
  <c r="O3430" i="1" s="1"/>
  <c r="L3430" i="1"/>
  <c r="N3430" i="1" s="1"/>
  <c r="M3429" i="1"/>
  <c r="L3429" i="1"/>
  <c r="M3426" i="1"/>
  <c r="O3426" i="1" s="1"/>
  <c r="L3426" i="1"/>
  <c r="N3426" i="1" s="1"/>
  <c r="M3418" i="1"/>
  <c r="L3418" i="1"/>
  <c r="M3416" i="1"/>
  <c r="L3416" i="1"/>
  <c r="M3411" i="1"/>
  <c r="L3411" i="1"/>
  <c r="M3410" i="1"/>
  <c r="L3410" i="1"/>
  <c r="M3409" i="1"/>
  <c r="L3409" i="1"/>
  <c r="M3407" i="1"/>
  <c r="L3407" i="1"/>
  <c r="M3403" i="1"/>
  <c r="L3403" i="1"/>
  <c r="M3402" i="1"/>
  <c r="L3402" i="1"/>
  <c r="M3400" i="1"/>
  <c r="L3400" i="1"/>
  <c r="M3395" i="1"/>
  <c r="L3395" i="1"/>
  <c r="M3389" i="1"/>
  <c r="O3389" i="1" s="1"/>
  <c r="L3389" i="1"/>
  <c r="N3389" i="1" s="1"/>
  <c r="M3388" i="1"/>
  <c r="L3388" i="1"/>
  <c r="M3387" i="1"/>
  <c r="O3387" i="1" s="1"/>
  <c r="L3387" i="1"/>
  <c r="N3387" i="1" s="1"/>
  <c r="M3380" i="1"/>
  <c r="O3380" i="1" s="1"/>
  <c r="L3380" i="1"/>
  <c r="N3380" i="1" s="1"/>
  <c r="M3378" i="1"/>
  <c r="L3378" i="1"/>
  <c r="M3376" i="1"/>
  <c r="L3376" i="1"/>
  <c r="M3375" i="1"/>
  <c r="L3375" i="1"/>
  <c r="M3374" i="1"/>
  <c r="L3374" i="1"/>
  <c r="M3373" i="1"/>
  <c r="L3373" i="1"/>
  <c r="M3372" i="1"/>
  <c r="O3372" i="1" s="1"/>
  <c r="L3372" i="1"/>
  <c r="N3372" i="1" s="1"/>
  <c r="M3371" i="1"/>
  <c r="O3371" i="1" s="1"/>
  <c r="L3371" i="1"/>
  <c r="N3371" i="1" s="1"/>
  <c r="M3370" i="1"/>
  <c r="O3370" i="1" s="1"/>
  <c r="L3370" i="1"/>
  <c r="N3370" i="1" s="1"/>
  <c r="M3366" i="1"/>
  <c r="O3366" i="1" s="1"/>
  <c r="L3366" i="1"/>
  <c r="N3366" i="1" s="1"/>
  <c r="M3365" i="1"/>
  <c r="O3365" i="1" s="1"/>
  <c r="L3365" i="1"/>
  <c r="N3365" i="1" s="1"/>
  <c r="M3362" i="1"/>
  <c r="L3362" i="1"/>
  <c r="M3360" i="1"/>
  <c r="O3360" i="1" s="1"/>
  <c r="L3360" i="1"/>
  <c r="N3360" i="1" s="1"/>
  <c r="M3359" i="1"/>
  <c r="O3359" i="1" s="1"/>
  <c r="L3359" i="1"/>
  <c r="N3359" i="1" s="1"/>
  <c r="M3357" i="1"/>
  <c r="O3357" i="1" s="1"/>
  <c r="L3357" i="1"/>
  <c r="N3357" i="1" s="1"/>
  <c r="M3354" i="1"/>
  <c r="L3354" i="1"/>
  <c r="M3346" i="1"/>
  <c r="O3346" i="1" s="1"/>
  <c r="L3346" i="1"/>
  <c r="N3346" i="1" s="1"/>
  <c r="M3344" i="1"/>
  <c r="L3344" i="1"/>
  <c r="M3339" i="1"/>
  <c r="L3339" i="1"/>
  <c r="M3338" i="1"/>
  <c r="L3338" i="1"/>
  <c r="M3337" i="1"/>
  <c r="O3337" i="1" s="1"/>
  <c r="L3337" i="1"/>
  <c r="N3337" i="1" s="1"/>
  <c r="M3334" i="1"/>
  <c r="O3334" i="1" s="1"/>
  <c r="L3334" i="1"/>
  <c r="N3334" i="1" s="1"/>
  <c r="M3330" i="1"/>
  <c r="L3330" i="1"/>
  <c r="M3329" i="1"/>
  <c r="L3329" i="1"/>
  <c r="M3327" i="1"/>
  <c r="O3327" i="1" s="1"/>
  <c r="L3327" i="1"/>
  <c r="N3327" i="1" s="1"/>
  <c r="M3322" i="1"/>
  <c r="O3322" i="1" s="1"/>
  <c r="L3322" i="1"/>
  <c r="N3322" i="1" s="1"/>
  <c r="M3316" i="1"/>
  <c r="L3316" i="1"/>
  <c r="M3315" i="1"/>
  <c r="L3315" i="1"/>
  <c r="M3308" i="1"/>
  <c r="O3308" i="1" s="1"/>
  <c r="L3308" i="1"/>
  <c r="N3308" i="1" s="1"/>
  <c r="M3306" i="1"/>
  <c r="O3306" i="1" s="1"/>
  <c r="L3306" i="1"/>
  <c r="N3306" i="1" s="1"/>
  <c r="M3304" i="1"/>
  <c r="L3304" i="1"/>
  <c r="M3303" i="1"/>
  <c r="L3303" i="1"/>
  <c r="M3302" i="1"/>
  <c r="O3302" i="1" s="1"/>
  <c r="L3302" i="1"/>
  <c r="N3302" i="1" s="1"/>
  <c r="M3301" i="1"/>
  <c r="L3301" i="1"/>
  <c r="M3300" i="1"/>
  <c r="O3300" i="1" s="1"/>
  <c r="L3300" i="1"/>
  <c r="N3300" i="1" s="1"/>
  <c r="M3299" i="1"/>
  <c r="L3299" i="1"/>
  <c r="M3298" i="1"/>
  <c r="O3298" i="1" s="1"/>
  <c r="L3298" i="1"/>
  <c r="N3298" i="1" s="1"/>
  <c r="M2915" i="1"/>
  <c r="O2915" i="1" s="1"/>
  <c r="L2915" i="1"/>
  <c r="N2915" i="1" s="1"/>
  <c r="M2910" i="1"/>
  <c r="O2910" i="1" s="1"/>
  <c r="L2910" i="1"/>
  <c r="N2910" i="1" s="1"/>
  <c r="M2905" i="1"/>
  <c r="O2905" i="1" s="1"/>
  <c r="L2905" i="1"/>
  <c r="N2905" i="1" s="1"/>
  <c r="M2900" i="1"/>
  <c r="L2900" i="1"/>
  <c r="M2895" i="1"/>
  <c r="L2895" i="1"/>
  <c r="M2890" i="1"/>
  <c r="L2890" i="1"/>
  <c r="M2885" i="1"/>
  <c r="L2885" i="1"/>
  <c r="M2880" i="1"/>
  <c r="L2880" i="1"/>
  <c r="M2875" i="1"/>
  <c r="L2875" i="1"/>
  <c r="M2870" i="1"/>
  <c r="O2870" i="1" s="1"/>
  <c r="L2870" i="1"/>
  <c r="N2870" i="1" s="1"/>
  <c r="M2841" i="1"/>
  <c r="L2841" i="1"/>
  <c r="M2838" i="1"/>
  <c r="L2838" i="1"/>
  <c r="M2828" i="1"/>
  <c r="O2828" i="1" s="1"/>
  <c r="L2828" i="1"/>
  <c r="N2828" i="1" s="1"/>
  <c r="M2827" i="1"/>
  <c r="L2827" i="1"/>
  <c r="M2822" i="1"/>
  <c r="L2822" i="1"/>
  <c r="M2811" i="1"/>
  <c r="L2811" i="1"/>
  <c r="M2810" i="1"/>
  <c r="O2810" i="1" s="1"/>
  <c r="L2810" i="1"/>
  <c r="N2810" i="1" s="1"/>
  <c r="M2808" i="1"/>
  <c r="L2808" i="1"/>
  <c r="M2807" i="1"/>
  <c r="O2807" i="1" s="1"/>
  <c r="L2807" i="1"/>
  <c r="N2807" i="1" s="1"/>
  <c r="M2798" i="1"/>
  <c r="L2798" i="1"/>
  <c r="M2795" i="1"/>
  <c r="L2795" i="1"/>
  <c r="M2785" i="1"/>
  <c r="L2785" i="1"/>
  <c r="M2784" i="1"/>
  <c r="L2784" i="1"/>
  <c r="M2779" i="1"/>
  <c r="L2779" i="1"/>
  <c r="M2770" i="1"/>
  <c r="L2770" i="1"/>
  <c r="M2769" i="1"/>
  <c r="L2769" i="1"/>
  <c r="M2767" i="1"/>
  <c r="O2767" i="1" s="1"/>
  <c r="L2767" i="1"/>
  <c r="N2767" i="1" s="1"/>
  <c r="M2766" i="1"/>
  <c r="O2766" i="1" s="1"/>
  <c r="L2766" i="1"/>
  <c r="N2766" i="1" s="1"/>
  <c r="M2757" i="1"/>
  <c r="L2757" i="1"/>
  <c r="M2745" i="1"/>
  <c r="L2745" i="1"/>
  <c r="M2744" i="1"/>
  <c r="L2744" i="1"/>
  <c r="M2739" i="1"/>
  <c r="O2739" i="1" s="1"/>
  <c r="L2739" i="1"/>
  <c r="N2739" i="1" s="1"/>
  <c r="M2729" i="1"/>
  <c r="L2729" i="1"/>
  <c r="M2728" i="1"/>
  <c r="O2728" i="1" s="1"/>
  <c r="L2728" i="1"/>
  <c r="N2728" i="1" s="1"/>
  <c r="M2726" i="1"/>
  <c r="L2726" i="1"/>
  <c r="M2725" i="1"/>
  <c r="L2725" i="1"/>
  <c r="M2716" i="1"/>
  <c r="O2716" i="1" s="1"/>
  <c r="L2716" i="1"/>
  <c r="N2716" i="1" s="1"/>
  <c r="M2704" i="1"/>
  <c r="L2704" i="1"/>
  <c r="M2703" i="1"/>
  <c r="L2703" i="1"/>
  <c r="M2698" i="1"/>
  <c r="O2698" i="1" s="1"/>
  <c r="L2698" i="1"/>
  <c r="N2698" i="1" s="1"/>
  <c r="M2684" i="1"/>
  <c r="O2684" i="1" s="1"/>
  <c r="L2684" i="1"/>
  <c r="N2684" i="1" s="1"/>
  <c r="M2683" i="1"/>
  <c r="O2683" i="1" s="1"/>
  <c r="L2683" i="1"/>
  <c r="N2683" i="1" s="1"/>
  <c r="M2681" i="1"/>
  <c r="O2681" i="1" s="1"/>
  <c r="L2681" i="1"/>
  <c r="N2681" i="1" s="1"/>
  <c r="M2680" i="1"/>
  <c r="O2680" i="1" s="1"/>
  <c r="L2680" i="1"/>
  <c r="N2680" i="1" s="1"/>
  <c r="M2671" i="1"/>
  <c r="L2671" i="1"/>
  <c r="M2658" i="1"/>
  <c r="L2658" i="1"/>
  <c r="M2656" i="1"/>
  <c r="O2656" i="1" s="1"/>
  <c r="L2656" i="1"/>
  <c r="N2656" i="1" s="1"/>
  <c r="M2651" i="1"/>
  <c r="O2651" i="1" s="1"/>
  <c r="L2651" i="1"/>
  <c r="N2651" i="1" s="1"/>
  <c r="M2637" i="1"/>
  <c r="O2637" i="1" s="1"/>
  <c r="L2637" i="1"/>
  <c r="N2637" i="1" s="1"/>
  <c r="M2636" i="1"/>
  <c r="L2636" i="1"/>
  <c r="M2634" i="1"/>
  <c r="O2634" i="1" s="1"/>
  <c r="L2634" i="1"/>
  <c r="N2634" i="1" s="1"/>
  <c r="M2633" i="1"/>
  <c r="O2633" i="1" s="1"/>
  <c r="L2633" i="1"/>
  <c r="N2633" i="1" s="1"/>
  <c r="M2624" i="1"/>
  <c r="O2624" i="1" s="1"/>
  <c r="L2624" i="1"/>
  <c r="N2624" i="1" s="1"/>
  <c r="M2617" i="1"/>
  <c r="L2617" i="1"/>
  <c r="M2610" i="1"/>
  <c r="L2610" i="1"/>
  <c r="M2609" i="1"/>
  <c r="L2609" i="1"/>
  <c r="M2606" i="1"/>
  <c r="L2606" i="1"/>
  <c r="M2604" i="1"/>
  <c r="L2604" i="1"/>
  <c r="M2602" i="1"/>
  <c r="O2602" i="1" s="1"/>
  <c r="L2602" i="1"/>
  <c r="N2602" i="1" s="1"/>
  <c r="M2594" i="1"/>
  <c r="L2594" i="1"/>
  <c r="M2591" i="1"/>
  <c r="O2591" i="1" s="1"/>
  <c r="L2591" i="1"/>
  <c r="N2591" i="1" s="1"/>
  <c r="M2587" i="1"/>
  <c r="O2587" i="1" s="1"/>
  <c r="L2587" i="1"/>
  <c r="N2587" i="1" s="1"/>
  <c r="M2586" i="1"/>
  <c r="L2586" i="1"/>
  <c r="M2584" i="1"/>
  <c r="L2584" i="1"/>
  <c r="M2583" i="1"/>
  <c r="L2583" i="1"/>
  <c r="M2575" i="1"/>
  <c r="L2575" i="1"/>
  <c r="M2567" i="1"/>
  <c r="L2567" i="1"/>
  <c r="M2560" i="1"/>
  <c r="O2560" i="1" s="1"/>
  <c r="L2560" i="1"/>
  <c r="N2560" i="1" s="1"/>
  <c r="M2558" i="1"/>
  <c r="L2558" i="1"/>
  <c r="M2554" i="1"/>
  <c r="L2554" i="1"/>
  <c r="M2552" i="1"/>
  <c r="O2552" i="1" s="1"/>
  <c r="L2552" i="1"/>
  <c r="N2552" i="1" s="1"/>
  <c r="M2551" i="1"/>
  <c r="L2551" i="1"/>
  <c r="M2542" i="1"/>
  <c r="O2542" i="1" s="1"/>
  <c r="L2542" i="1"/>
  <c r="N2542" i="1" s="1"/>
  <c r="M2539" i="1"/>
  <c r="L2539" i="1"/>
  <c r="M2536" i="1"/>
  <c r="L2536" i="1"/>
  <c r="M2535" i="1"/>
  <c r="L2535" i="1"/>
  <c r="M2533" i="1"/>
  <c r="O2533" i="1" s="1"/>
  <c r="L2533" i="1"/>
  <c r="N2533" i="1" s="1"/>
  <c r="M2532" i="1"/>
  <c r="O2532" i="1" s="1"/>
  <c r="L2532" i="1"/>
  <c r="N2532" i="1" s="1"/>
  <c r="M2531" i="1"/>
  <c r="O2531" i="1" s="1"/>
  <c r="L2531" i="1"/>
  <c r="N2531" i="1" s="1"/>
  <c r="M2522" i="1"/>
  <c r="O2522" i="1" s="1"/>
  <c r="L2522" i="1"/>
  <c r="N2522" i="1" s="1"/>
  <c r="M2516" i="1"/>
  <c r="L2516" i="1"/>
  <c r="M2507" i="1"/>
  <c r="L2507" i="1"/>
  <c r="M2505" i="1"/>
  <c r="O2505" i="1" s="1"/>
  <c r="L2505" i="1"/>
  <c r="N2505" i="1" s="1"/>
  <c r="M2499" i="1"/>
  <c r="L2499" i="1"/>
  <c r="M2498" i="1"/>
  <c r="L2498" i="1"/>
  <c r="M2483" i="1"/>
  <c r="O2483" i="1" s="1"/>
  <c r="L2483" i="1"/>
  <c r="N2483" i="1" s="1"/>
  <c r="M2482" i="1"/>
  <c r="O2482" i="1" s="1"/>
  <c r="L2482" i="1"/>
  <c r="N2482" i="1" s="1"/>
  <c r="M2480" i="1"/>
  <c r="O2480" i="1" s="1"/>
  <c r="L2480" i="1"/>
  <c r="N2480" i="1" s="1"/>
  <c r="M2479" i="1"/>
  <c r="O2479" i="1" s="1"/>
  <c r="L2479" i="1"/>
  <c r="N2479" i="1" s="1"/>
  <c r="M2474" i="1"/>
  <c r="O2474" i="1" s="1"/>
  <c r="L2474" i="1"/>
  <c r="N2474" i="1" s="1"/>
  <c r="M2469" i="1"/>
  <c r="L2469" i="1"/>
  <c r="M2464" i="1"/>
  <c r="L2464" i="1"/>
  <c r="M2463" i="1"/>
  <c r="L2463" i="1"/>
  <c r="M2460" i="1"/>
  <c r="L2460" i="1"/>
  <c r="M2458" i="1"/>
  <c r="L2458" i="1"/>
  <c r="M2456" i="1"/>
  <c r="L2456" i="1"/>
  <c r="M2449" i="1"/>
  <c r="O2449" i="1" s="1"/>
  <c r="L2449" i="1"/>
  <c r="N2449" i="1" s="1"/>
  <c r="M2445" i="1"/>
  <c r="L2445" i="1"/>
  <c r="M2443" i="1"/>
  <c r="O2443" i="1" s="1"/>
  <c r="L2443" i="1"/>
  <c r="N2443" i="1" s="1"/>
  <c r="M2442" i="1"/>
  <c r="L2442" i="1"/>
  <c r="M2440" i="1"/>
  <c r="O2440" i="1" s="1"/>
  <c r="L2440" i="1"/>
  <c r="N2440" i="1" s="1"/>
  <c r="M2439" i="1"/>
  <c r="O2439" i="1" s="1"/>
  <c r="L2439" i="1"/>
  <c r="N2439" i="1" s="1"/>
  <c r="M2434" i="1"/>
  <c r="L2434" i="1"/>
  <c r="M2431" i="1"/>
  <c r="O2431" i="1" s="1"/>
  <c r="L2431" i="1"/>
  <c r="N2431" i="1" s="1"/>
  <c r="M2428" i="1"/>
  <c r="L2428" i="1"/>
  <c r="M2422" i="1"/>
  <c r="O2422" i="1" s="1"/>
  <c r="L2422" i="1"/>
  <c r="N2422" i="1" s="1"/>
  <c r="M2421" i="1"/>
  <c r="L2421" i="1"/>
  <c r="M2418" i="1"/>
  <c r="L2418" i="1"/>
  <c r="M2414" i="1"/>
  <c r="L2414" i="1"/>
  <c r="M2402" i="1"/>
  <c r="L2402" i="1"/>
  <c r="M2401" i="1"/>
  <c r="L2401" i="1"/>
  <c r="M2399" i="1"/>
  <c r="L2399" i="1"/>
  <c r="M2398" i="1"/>
  <c r="L2398" i="1"/>
  <c r="M2397" i="1"/>
  <c r="L2397" i="1"/>
  <c r="M2036" i="1"/>
  <c r="L2036" i="1"/>
  <c r="M2024" i="1"/>
  <c r="L2024" i="1"/>
  <c r="M2022" i="1"/>
  <c r="O2022" i="1" s="1"/>
  <c r="L2022" i="1"/>
  <c r="N2022" i="1" s="1"/>
  <c r="M2018" i="1"/>
  <c r="L2018" i="1"/>
  <c r="M2006" i="1"/>
  <c r="L2006" i="1"/>
  <c r="M2004" i="1"/>
  <c r="L2004" i="1"/>
  <c r="M2000" i="1"/>
  <c r="L2000" i="1"/>
  <c r="M1988" i="1"/>
  <c r="L1988" i="1"/>
  <c r="M1986" i="1"/>
  <c r="L1986" i="1"/>
  <c r="M1982" i="1"/>
  <c r="L1982" i="1"/>
  <c r="M1970" i="1"/>
  <c r="O1970" i="1" s="1"/>
  <c r="L1970" i="1"/>
  <c r="N1970" i="1" s="1"/>
  <c r="M1965" i="1"/>
  <c r="O1965" i="1" s="1"/>
  <c r="L1965" i="1"/>
  <c r="N1965" i="1" s="1"/>
  <c r="M1963" i="1"/>
  <c r="L1963" i="1"/>
  <c r="M1953" i="1"/>
  <c r="O1953" i="1" s="1"/>
  <c r="L1953" i="1"/>
  <c r="N1953" i="1" s="1"/>
  <c r="M1948" i="1"/>
  <c r="O1948" i="1" s="1"/>
  <c r="L1948" i="1"/>
  <c r="N1948" i="1" s="1"/>
  <c r="M1946" i="1"/>
  <c r="L1946" i="1"/>
  <c r="M1936" i="1"/>
  <c r="L1936" i="1"/>
  <c r="M1934" i="1"/>
  <c r="O1934" i="1" s="1"/>
  <c r="L1934" i="1"/>
  <c r="N1934" i="1" s="1"/>
  <c r="M1930" i="1"/>
  <c r="L1930" i="1"/>
  <c r="M1919" i="1"/>
  <c r="O1919" i="1" s="1"/>
  <c r="L1919" i="1"/>
  <c r="N1919" i="1" s="1"/>
  <c r="M1917" i="1"/>
  <c r="L1917" i="1"/>
  <c r="M1913" i="1"/>
  <c r="O1913" i="1" s="1"/>
  <c r="L1913" i="1"/>
  <c r="N1913" i="1" s="1"/>
  <c r="M1911" i="1"/>
  <c r="L1911" i="1"/>
  <c r="M1901" i="1"/>
  <c r="L1901" i="1"/>
  <c r="M1899" i="1"/>
  <c r="L1899" i="1"/>
  <c r="M1895" i="1"/>
  <c r="L1895" i="1"/>
  <c r="M1884" i="1"/>
  <c r="O1884" i="1" s="1"/>
  <c r="L1884" i="1"/>
  <c r="N1884" i="1" s="1"/>
  <c r="M1879" i="1"/>
  <c r="O1879" i="1" s="1"/>
  <c r="L1879" i="1"/>
  <c r="N1879" i="1" s="1"/>
  <c r="M1868" i="1"/>
  <c r="L1868" i="1"/>
  <c r="M1825" i="1"/>
  <c r="L1825" i="1"/>
  <c r="M1824" i="1"/>
  <c r="L1824" i="1"/>
  <c r="M1821" i="1"/>
  <c r="L1821" i="1"/>
  <c r="M1820" i="1"/>
  <c r="L1820" i="1"/>
  <c r="M1819" i="1"/>
  <c r="L1819" i="1"/>
  <c r="M1816" i="1"/>
  <c r="O1816" i="1" s="1"/>
  <c r="L1816" i="1"/>
  <c r="N1816" i="1" s="1"/>
  <c r="M1815" i="1"/>
  <c r="L1815" i="1"/>
  <c r="M1814" i="1"/>
  <c r="L1814" i="1"/>
  <c r="M1811" i="1"/>
  <c r="L1811" i="1"/>
  <c r="M1810" i="1"/>
  <c r="L1810" i="1"/>
  <c r="M1809" i="1"/>
  <c r="O1809" i="1" s="1"/>
  <c r="L1809" i="1"/>
  <c r="N1809" i="1" s="1"/>
  <c r="M1806" i="1"/>
  <c r="O1806" i="1" s="1"/>
  <c r="L1806" i="1"/>
  <c r="N1806" i="1" s="1"/>
  <c r="M1805" i="1"/>
  <c r="O1805" i="1" s="1"/>
  <c r="L1805" i="1"/>
  <c r="N1805" i="1" s="1"/>
  <c r="M1803" i="1"/>
  <c r="O1803" i="1" s="1"/>
  <c r="L1803" i="1"/>
  <c r="N1803" i="1" s="1"/>
  <c r="M1802" i="1"/>
  <c r="L1802" i="1"/>
  <c r="M1800" i="1"/>
  <c r="O1800" i="1" s="1"/>
  <c r="L1800" i="1"/>
  <c r="N1800" i="1" s="1"/>
  <c r="M1799" i="1"/>
  <c r="O1799" i="1" s="1"/>
  <c r="L1799" i="1"/>
  <c r="N1799" i="1" s="1"/>
  <c r="M1797" i="1"/>
  <c r="L1797" i="1"/>
  <c r="M1796" i="1"/>
  <c r="O1796" i="1" s="1"/>
  <c r="L1796" i="1"/>
  <c r="N1796" i="1" s="1"/>
  <c r="M1794" i="1"/>
  <c r="L1794" i="1"/>
  <c r="M1793" i="1"/>
  <c r="L1793" i="1"/>
  <c r="M1791" i="1"/>
  <c r="L1791" i="1"/>
  <c r="M1790" i="1"/>
  <c r="L1790" i="1"/>
  <c r="M1788" i="1"/>
  <c r="L1788" i="1"/>
  <c r="M1786" i="1"/>
  <c r="L1786" i="1"/>
  <c r="M1784" i="1"/>
  <c r="L1784" i="1"/>
  <c r="M1782" i="1"/>
  <c r="L1782" i="1"/>
  <c r="M1775" i="1"/>
  <c r="L1775" i="1"/>
  <c r="M1773" i="1"/>
  <c r="O1773" i="1" s="1"/>
  <c r="L1773" i="1"/>
  <c r="N1773" i="1" s="1"/>
  <c r="M1772" i="1"/>
  <c r="O1772" i="1" s="1"/>
  <c r="L1772" i="1"/>
  <c r="N1772" i="1" s="1"/>
  <c r="M1766" i="1"/>
  <c r="L1766" i="1"/>
  <c r="M1765" i="1"/>
  <c r="L1765" i="1"/>
  <c r="M1761" i="1"/>
  <c r="L1761" i="1"/>
  <c r="M1759" i="1"/>
  <c r="O1759" i="1" s="1"/>
  <c r="L1759" i="1"/>
  <c r="N1759" i="1" s="1"/>
  <c r="M1752" i="1"/>
  <c r="O1752" i="1" s="1"/>
  <c r="L1752" i="1"/>
  <c r="N1752" i="1" s="1"/>
  <c r="M1750" i="1"/>
  <c r="O1750" i="1" s="1"/>
  <c r="L1750" i="1"/>
  <c r="N1750" i="1" s="1"/>
  <c r="M1749" i="1"/>
  <c r="O1749" i="1" s="1"/>
  <c r="L1749" i="1"/>
  <c r="N1749" i="1" s="1"/>
  <c r="M1748" i="1"/>
  <c r="L1748" i="1"/>
  <c r="M1741" i="1"/>
  <c r="O1741" i="1" s="1"/>
  <c r="L1741" i="1"/>
  <c r="N1741" i="1" s="1"/>
  <c r="M1740" i="1"/>
  <c r="L1740" i="1"/>
  <c r="M1737" i="1"/>
  <c r="O1737" i="1" s="1"/>
  <c r="L1737" i="1"/>
  <c r="N1737" i="1" s="1"/>
  <c r="M1735" i="1"/>
  <c r="O1735" i="1" s="1"/>
  <c r="L1735" i="1"/>
  <c r="N1735" i="1" s="1"/>
  <c r="M1728" i="1"/>
  <c r="L1728" i="1"/>
  <c r="M1726" i="1"/>
  <c r="O1726" i="1" s="1"/>
  <c r="L1726" i="1"/>
  <c r="N1726" i="1" s="1"/>
  <c r="M1725" i="1"/>
  <c r="O1725" i="1" s="1"/>
  <c r="L1725" i="1"/>
  <c r="N1725" i="1" s="1"/>
  <c r="M1719" i="1"/>
  <c r="L1719" i="1"/>
  <c r="M1718" i="1"/>
  <c r="L1718" i="1"/>
  <c r="M1713" i="1"/>
  <c r="L1713" i="1"/>
  <c r="M1711" i="1"/>
  <c r="L1711" i="1"/>
  <c r="M1704" i="1"/>
  <c r="L1704" i="1"/>
  <c r="M1702" i="1"/>
  <c r="O1702" i="1" s="1"/>
  <c r="L1702" i="1"/>
  <c r="N1702" i="1" s="1"/>
  <c r="M1701" i="1"/>
  <c r="O1701" i="1" s="1"/>
  <c r="L1701" i="1"/>
  <c r="N1701" i="1" s="1"/>
  <c r="M1695" i="1"/>
  <c r="L1695" i="1"/>
  <c r="M1694" i="1"/>
  <c r="L1694" i="1"/>
  <c r="M1689" i="1"/>
  <c r="L1689" i="1"/>
  <c r="M1687" i="1"/>
  <c r="O1687" i="1" s="1"/>
  <c r="L1687" i="1"/>
  <c r="N1687" i="1" s="1"/>
  <c r="M1680" i="1"/>
  <c r="L1680" i="1"/>
  <c r="M1678" i="1"/>
  <c r="L1678" i="1"/>
  <c r="M1677" i="1"/>
  <c r="L1677" i="1"/>
  <c r="M1671" i="1"/>
  <c r="O1671" i="1" s="1"/>
  <c r="L1671" i="1"/>
  <c r="N1671" i="1" s="1"/>
  <c r="M1670" i="1"/>
  <c r="O1670" i="1" s="1"/>
  <c r="L1670" i="1"/>
  <c r="N1670" i="1" s="1"/>
  <c r="M1665" i="1"/>
  <c r="L1665" i="1"/>
  <c r="M1663" i="1"/>
  <c r="O1663" i="1" s="1"/>
  <c r="L1663" i="1"/>
  <c r="N1663" i="1" s="1"/>
  <c r="M1656" i="1"/>
  <c r="L1656" i="1"/>
  <c r="M1654" i="1"/>
  <c r="L1654" i="1"/>
  <c r="M1653" i="1"/>
  <c r="L1653" i="1"/>
  <c r="M1647" i="1"/>
  <c r="L1647" i="1"/>
  <c r="M1646" i="1"/>
  <c r="L1646" i="1"/>
  <c r="M1641" i="1"/>
  <c r="L1641" i="1"/>
  <c r="M1639" i="1"/>
  <c r="L1639" i="1"/>
  <c r="M1632" i="1"/>
  <c r="L1632" i="1"/>
  <c r="M1630" i="1"/>
  <c r="O1630" i="1" s="1"/>
  <c r="L1630" i="1"/>
  <c r="N1630" i="1" s="1"/>
  <c r="M1629" i="1"/>
  <c r="L1629" i="1"/>
  <c r="M1623" i="1"/>
  <c r="O1623" i="1" s="1"/>
  <c r="L1623" i="1"/>
  <c r="N1623" i="1" s="1"/>
  <c r="M1622" i="1"/>
  <c r="L1622" i="1"/>
  <c r="M1617" i="1"/>
  <c r="L1617" i="1"/>
  <c r="M1615" i="1"/>
  <c r="L1615" i="1"/>
  <c r="M1607" i="1"/>
  <c r="O1607" i="1" s="1"/>
  <c r="L1607" i="1"/>
  <c r="N1607" i="1" s="1"/>
  <c r="M1605" i="1"/>
  <c r="L1605" i="1"/>
  <c r="M1604" i="1"/>
  <c r="L1604" i="1"/>
  <c r="M1598" i="1"/>
  <c r="O1598" i="1" s="1"/>
  <c r="L1598" i="1"/>
  <c r="N1598" i="1" s="1"/>
  <c r="M1597" i="1"/>
  <c r="O1597" i="1" s="1"/>
  <c r="L1597" i="1"/>
  <c r="N1597" i="1" s="1"/>
  <c r="M1592" i="1"/>
  <c r="O1592" i="1" s="1"/>
  <c r="L1592" i="1"/>
  <c r="N1592" i="1" s="1"/>
  <c r="M1590" i="1"/>
  <c r="L1590" i="1"/>
  <c r="M1582" i="1"/>
  <c r="L1582" i="1"/>
  <c r="M1580" i="1"/>
  <c r="O1580" i="1" s="1"/>
  <c r="L1580" i="1"/>
  <c r="N1580" i="1" s="1"/>
  <c r="M1579" i="1"/>
  <c r="L1579" i="1"/>
  <c r="M1573" i="1"/>
  <c r="L1573" i="1"/>
  <c r="M1572" i="1"/>
  <c r="L1572" i="1"/>
  <c r="M1567" i="1"/>
  <c r="L1567" i="1"/>
  <c r="M1565" i="1"/>
  <c r="O1565" i="1" s="1"/>
  <c r="L1565" i="1"/>
  <c r="N1565" i="1" s="1"/>
  <c r="M1557" i="1"/>
  <c r="L1557" i="1"/>
  <c r="M1555" i="1"/>
  <c r="O1555" i="1" s="1"/>
  <c r="L1555" i="1"/>
  <c r="N1555" i="1" s="1"/>
  <c r="M1554" i="1"/>
  <c r="L1554" i="1"/>
  <c r="M1548" i="1"/>
  <c r="O1548" i="1" s="1"/>
  <c r="L1548" i="1"/>
  <c r="N1548" i="1" s="1"/>
  <c r="M1547" i="1"/>
  <c r="L1547" i="1"/>
  <c r="M1359" i="1"/>
  <c r="L1359" i="1"/>
  <c r="M1337" i="1"/>
  <c r="O1337" i="1" s="1"/>
  <c r="L1337" i="1"/>
  <c r="N1337" i="1" s="1"/>
  <c r="M1331" i="1"/>
  <c r="L1331" i="1"/>
  <c r="M1309" i="1"/>
  <c r="L1309" i="1"/>
  <c r="M1298" i="1"/>
  <c r="L1298" i="1"/>
  <c r="M1287" i="1"/>
  <c r="L1287" i="1"/>
  <c r="M1278" i="1"/>
  <c r="L1278" i="1"/>
  <c r="M1273" i="1"/>
  <c r="O1273" i="1" s="1"/>
  <c r="L1273" i="1"/>
  <c r="N1273" i="1" s="1"/>
  <c r="M1268" i="1"/>
  <c r="L1268" i="1"/>
  <c r="M1263" i="1"/>
  <c r="L1263" i="1"/>
  <c r="M1262" i="1"/>
  <c r="O1262" i="1" s="1"/>
  <c r="L1262" i="1"/>
  <c r="N1262" i="1" s="1"/>
  <c r="M1130" i="1"/>
  <c r="O1130" i="1" s="1"/>
  <c r="L1130" i="1"/>
  <c r="N1130" i="1" s="1"/>
  <c r="M1129" i="1"/>
  <c r="L1129" i="1"/>
  <c r="M1128" i="1"/>
  <c r="O1128" i="1" s="1"/>
  <c r="L1128" i="1"/>
  <c r="N1128" i="1" s="1"/>
  <c r="M1125" i="1"/>
  <c r="L1125" i="1"/>
  <c r="M1120" i="1"/>
  <c r="L1120" i="1"/>
  <c r="M1119" i="1"/>
  <c r="L1119" i="1"/>
  <c r="M1118" i="1"/>
  <c r="O1118" i="1" s="1"/>
  <c r="L1118" i="1"/>
  <c r="N1118" i="1" s="1"/>
  <c r="M1116" i="1"/>
  <c r="L1116" i="1"/>
  <c r="M1113" i="1"/>
  <c r="O1113" i="1" s="1"/>
  <c r="L1113" i="1"/>
  <c r="N1113" i="1" s="1"/>
  <c r="M1103" i="1"/>
  <c r="L1103" i="1"/>
  <c r="M1102" i="1"/>
  <c r="L1102" i="1"/>
  <c r="M1101" i="1"/>
  <c r="L1101" i="1"/>
  <c r="M1098" i="1"/>
  <c r="L1098" i="1"/>
  <c r="M1093" i="1"/>
  <c r="O1093" i="1" s="1"/>
  <c r="L1093" i="1"/>
  <c r="N1093" i="1" s="1"/>
  <c r="M1092" i="1"/>
  <c r="O1092" i="1" s="1"/>
  <c r="L1092" i="1"/>
  <c r="N1092" i="1" s="1"/>
  <c r="M1091" i="1"/>
  <c r="O1091" i="1" s="1"/>
  <c r="L1091" i="1"/>
  <c r="N1091" i="1" s="1"/>
  <c r="M1089" i="1"/>
  <c r="L1089" i="1"/>
  <c r="M1086" i="1"/>
  <c r="L1086" i="1"/>
  <c r="M1076" i="1"/>
  <c r="L1076" i="1"/>
  <c r="M1075" i="1"/>
  <c r="O1075" i="1" s="1"/>
  <c r="L1075" i="1"/>
  <c r="N1075" i="1" s="1"/>
  <c r="M1074" i="1"/>
  <c r="L1074" i="1"/>
  <c r="M1072" i="1"/>
  <c r="O1072" i="1" s="1"/>
  <c r="L1072" i="1"/>
  <c r="N1072" i="1" s="1"/>
  <c r="M1070" i="1"/>
  <c r="O1070" i="1" s="1"/>
  <c r="L1070" i="1"/>
  <c r="N1070" i="1" s="1"/>
  <c r="M1065" i="1"/>
  <c r="L1065" i="1"/>
  <c r="M1064" i="1"/>
  <c r="L1064" i="1"/>
  <c r="M1063" i="1"/>
  <c r="O1063" i="1" s="1"/>
  <c r="L1063" i="1"/>
  <c r="N1063" i="1" s="1"/>
  <c r="M1061" i="1"/>
  <c r="O1061" i="1" s="1"/>
  <c r="L1061" i="1"/>
  <c r="N1061" i="1" s="1"/>
  <c r="M1059" i="1"/>
  <c r="L1059" i="1"/>
  <c r="M1057" i="1"/>
  <c r="L1057" i="1"/>
  <c r="M1047" i="1"/>
  <c r="O1047" i="1" s="1"/>
  <c r="L1047" i="1"/>
  <c r="N1047" i="1" s="1"/>
  <c r="M1046" i="1"/>
  <c r="L1046" i="1"/>
  <c r="M1045" i="1"/>
  <c r="O1045" i="1" s="1"/>
  <c r="L1045" i="1"/>
  <c r="N1045" i="1" s="1"/>
  <c r="M1043" i="1"/>
  <c r="O1043" i="1" s="1"/>
  <c r="L1043" i="1"/>
  <c r="N1043" i="1" s="1"/>
  <c r="M1041" i="1"/>
  <c r="O1041" i="1" s="1"/>
  <c r="L1041" i="1"/>
  <c r="N1041" i="1" s="1"/>
  <c r="M1036" i="1"/>
  <c r="O1036" i="1" s="1"/>
  <c r="L1036" i="1"/>
  <c r="N1036" i="1" s="1"/>
  <c r="M1035" i="1"/>
  <c r="L1035" i="1"/>
  <c r="M1034" i="1"/>
  <c r="L1034" i="1"/>
  <c r="M1032" i="1"/>
  <c r="O1032" i="1" s="1"/>
  <c r="L1032" i="1"/>
  <c r="N1032" i="1" s="1"/>
  <c r="M1030" i="1"/>
  <c r="L1030" i="1"/>
  <c r="M1028" i="1"/>
  <c r="O1028" i="1" s="1"/>
  <c r="L1028" i="1"/>
  <c r="N1028" i="1" s="1"/>
  <c r="M1018" i="1"/>
  <c r="O1018" i="1" s="1"/>
  <c r="L1018" i="1"/>
  <c r="N1018" i="1" s="1"/>
  <c r="M1017" i="1"/>
  <c r="O1017" i="1" s="1"/>
  <c r="L1017" i="1"/>
  <c r="N1017" i="1" s="1"/>
  <c r="M1016" i="1"/>
  <c r="O1016" i="1" s="1"/>
  <c r="L1016" i="1"/>
  <c r="N1016" i="1" s="1"/>
  <c r="M1014" i="1"/>
  <c r="L1014" i="1"/>
  <c r="M1012" i="1"/>
  <c r="O1012" i="1" s="1"/>
  <c r="L1012" i="1"/>
  <c r="N1012" i="1" s="1"/>
  <c r="M1007" i="1"/>
  <c r="L1007" i="1"/>
  <c r="M1006" i="1"/>
  <c r="O1006" i="1" s="1"/>
  <c r="L1006" i="1"/>
  <c r="N1006" i="1" s="1"/>
  <c r="M1005" i="1"/>
  <c r="O1005" i="1" s="1"/>
  <c r="L1005" i="1"/>
  <c r="N1005" i="1" s="1"/>
  <c r="M1003" i="1"/>
  <c r="O1003" i="1" s="1"/>
  <c r="L1003" i="1"/>
  <c r="N1003" i="1" s="1"/>
  <c r="M1001" i="1"/>
  <c r="O1001" i="1" s="1"/>
  <c r="L1001" i="1"/>
  <c r="N1001" i="1" s="1"/>
  <c r="M999" i="1"/>
  <c r="L999" i="1"/>
  <c r="M989" i="1"/>
  <c r="O989" i="1" s="1"/>
  <c r="L989" i="1"/>
  <c r="N989" i="1" s="1"/>
  <c r="M988" i="1"/>
  <c r="O988" i="1" s="1"/>
  <c r="L988" i="1"/>
  <c r="N988" i="1" s="1"/>
  <c r="M987" i="1"/>
  <c r="O987" i="1" s="1"/>
  <c r="L987" i="1"/>
  <c r="N987" i="1" s="1"/>
  <c r="M985" i="1"/>
  <c r="O985" i="1" s="1"/>
  <c r="L985" i="1"/>
  <c r="N985" i="1" s="1"/>
  <c r="M983" i="1"/>
  <c r="O983" i="1" s="1"/>
  <c r="L983" i="1"/>
  <c r="N983" i="1" s="1"/>
  <c r="M978" i="1"/>
  <c r="O978" i="1" s="1"/>
  <c r="L978" i="1"/>
  <c r="N978" i="1" s="1"/>
  <c r="M977" i="1"/>
  <c r="O977" i="1" s="1"/>
  <c r="L977" i="1"/>
  <c r="N977" i="1" s="1"/>
  <c r="M976" i="1"/>
  <c r="O976" i="1" s="1"/>
  <c r="L976" i="1"/>
  <c r="N976" i="1" s="1"/>
  <c r="M974" i="1"/>
  <c r="O974" i="1" s="1"/>
  <c r="L974" i="1"/>
  <c r="N974" i="1" s="1"/>
  <c r="M972" i="1"/>
  <c r="O972" i="1" s="1"/>
  <c r="L972" i="1"/>
  <c r="N972" i="1" s="1"/>
  <c r="M970" i="1"/>
  <c r="O970" i="1" s="1"/>
  <c r="L970" i="1"/>
  <c r="N970" i="1" s="1"/>
  <c r="M960" i="1"/>
  <c r="O960" i="1" s="1"/>
  <c r="L960" i="1"/>
  <c r="N960" i="1" s="1"/>
  <c r="M959" i="1"/>
  <c r="L959" i="1"/>
  <c r="M958" i="1"/>
  <c r="O958" i="1" s="1"/>
  <c r="L958" i="1"/>
  <c r="N958" i="1" s="1"/>
  <c r="M956" i="1"/>
  <c r="L956" i="1"/>
  <c r="M954" i="1"/>
  <c r="L954" i="1"/>
  <c r="M949" i="1"/>
  <c r="L949" i="1"/>
  <c r="M948" i="1"/>
  <c r="L948" i="1"/>
  <c r="M947" i="1"/>
  <c r="L947" i="1"/>
  <c r="M945" i="1"/>
  <c r="O945" i="1" s="1"/>
  <c r="L945" i="1"/>
  <c r="N945" i="1" s="1"/>
  <c r="M943" i="1"/>
  <c r="L943" i="1"/>
  <c r="M941" i="1"/>
  <c r="L941" i="1"/>
  <c r="M931" i="1"/>
  <c r="L931" i="1"/>
  <c r="M930" i="1"/>
  <c r="L930" i="1"/>
  <c r="M929" i="1"/>
  <c r="L929" i="1"/>
  <c r="M927" i="1"/>
  <c r="L927" i="1"/>
  <c r="M925" i="1"/>
  <c r="L925" i="1"/>
  <c r="M920" i="1"/>
  <c r="L920" i="1"/>
  <c r="M919" i="1"/>
  <c r="L919" i="1"/>
  <c r="M918" i="1"/>
  <c r="O918" i="1" s="1"/>
  <c r="L918" i="1"/>
  <c r="N918" i="1" s="1"/>
  <c r="M916" i="1"/>
  <c r="L916" i="1"/>
  <c r="M914" i="1"/>
  <c r="O914" i="1" s="1"/>
  <c r="L914" i="1"/>
  <c r="N914" i="1" s="1"/>
  <c r="M912" i="1"/>
  <c r="O912" i="1" s="1"/>
  <c r="L912" i="1"/>
  <c r="N912" i="1" s="1"/>
  <c r="M908" i="1"/>
  <c r="O908" i="1" s="1"/>
  <c r="L908" i="1"/>
  <c r="N908" i="1" s="1"/>
  <c r="M902" i="1"/>
  <c r="O902" i="1" s="1"/>
  <c r="L902" i="1"/>
  <c r="N902" i="1" s="1"/>
  <c r="M901" i="1"/>
  <c r="O901" i="1" s="1"/>
  <c r="L901" i="1"/>
  <c r="N901" i="1" s="1"/>
  <c r="M900" i="1"/>
  <c r="O900" i="1" s="1"/>
  <c r="L900" i="1"/>
  <c r="N900" i="1" s="1"/>
  <c r="M898" i="1"/>
  <c r="O898" i="1" s="1"/>
  <c r="L898" i="1"/>
  <c r="N898" i="1" s="1"/>
  <c r="M896" i="1"/>
  <c r="L896" i="1"/>
  <c r="M892" i="1"/>
  <c r="L892" i="1"/>
  <c r="M891" i="1"/>
  <c r="L891" i="1"/>
  <c r="M890" i="1"/>
  <c r="O890" i="1" s="1"/>
  <c r="L890" i="1"/>
  <c r="N890" i="1" s="1"/>
  <c r="M888" i="1"/>
  <c r="L888" i="1"/>
  <c r="M886" i="1"/>
  <c r="O886" i="1" s="1"/>
  <c r="L886" i="1"/>
  <c r="N886" i="1" s="1"/>
  <c r="M884" i="1"/>
  <c r="O884" i="1" s="1"/>
  <c r="L884" i="1"/>
  <c r="N884" i="1" s="1"/>
  <c r="M880" i="1"/>
  <c r="O880" i="1" s="1"/>
  <c r="L880" i="1"/>
  <c r="N880" i="1" s="1"/>
  <c r="M874" i="1"/>
  <c r="O874" i="1" s="1"/>
  <c r="L874" i="1"/>
  <c r="N874" i="1" s="1"/>
  <c r="M873" i="1"/>
  <c r="L873" i="1"/>
  <c r="M872" i="1"/>
  <c r="O872" i="1" s="1"/>
  <c r="L872" i="1"/>
  <c r="N872" i="1" s="1"/>
  <c r="M870" i="1"/>
  <c r="O870" i="1" s="1"/>
  <c r="L870" i="1"/>
  <c r="N870" i="1" s="1"/>
  <c r="M868" i="1"/>
  <c r="O868" i="1" s="1"/>
  <c r="L868" i="1"/>
  <c r="N868" i="1" s="1"/>
  <c r="M864" i="1"/>
  <c r="L864" i="1"/>
  <c r="M863" i="1"/>
  <c r="L863" i="1"/>
  <c r="M862" i="1"/>
  <c r="L862" i="1"/>
  <c r="M860" i="1"/>
  <c r="L860" i="1"/>
  <c r="M858" i="1"/>
  <c r="O858" i="1" s="1"/>
  <c r="L858" i="1"/>
  <c r="N858" i="1" s="1"/>
  <c r="M856" i="1"/>
  <c r="O856" i="1" s="1"/>
  <c r="L856" i="1"/>
  <c r="N856" i="1" s="1"/>
  <c r="M602" i="1"/>
  <c r="O602" i="1" s="1"/>
  <c r="L602" i="1"/>
  <c r="N602" i="1" s="1"/>
  <c r="M597" i="1"/>
  <c r="O597" i="1" s="1"/>
  <c r="L597" i="1"/>
  <c r="N597" i="1" s="1"/>
  <c r="M592" i="1"/>
  <c r="O592" i="1" s="1"/>
  <c r="L592" i="1"/>
  <c r="N592" i="1" s="1"/>
  <c r="M589" i="1"/>
  <c r="L589" i="1"/>
  <c r="M583" i="1"/>
  <c r="O583" i="1" s="1"/>
  <c r="L583" i="1"/>
  <c r="N583" i="1" s="1"/>
  <c r="M581" i="1"/>
  <c r="O581" i="1" s="1"/>
  <c r="L581" i="1"/>
  <c r="N581" i="1" s="1"/>
  <c r="M580" i="1"/>
  <c r="O580" i="1" s="1"/>
  <c r="L580" i="1"/>
  <c r="N580" i="1" s="1"/>
  <c r="M578" i="1"/>
  <c r="O578" i="1" s="1"/>
  <c r="L578" i="1"/>
  <c r="N578" i="1" s="1"/>
  <c r="M577" i="1"/>
  <c r="O577" i="1" s="1"/>
  <c r="L577" i="1"/>
  <c r="N577" i="1" s="1"/>
  <c r="M576" i="1"/>
  <c r="L576" i="1"/>
  <c r="M571" i="1"/>
  <c r="O571" i="1" s="1"/>
  <c r="L571" i="1"/>
  <c r="N571" i="1" s="1"/>
  <c r="M566" i="1"/>
  <c r="O566" i="1" s="1"/>
  <c r="L566" i="1"/>
  <c r="N566" i="1" s="1"/>
  <c r="M563" i="1"/>
  <c r="L563" i="1"/>
  <c r="M557" i="1"/>
  <c r="L557" i="1"/>
  <c r="M555" i="1"/>
  <c r="L555" i="1"/>
  <c r="M554" i="1"/>
  <c r="O554" i="1" s="1"/>
  <c r="L554" i="1"/>
  <c r="N554" i="1" s="1"/>
  <c r="M552" i="1"/>
  <c r="L552" i="1"/>
  <c r="M551" i="1"/>
  <c r="O551" i="1" s="1"/>
  <c r="L551" i="1"/>
  <c r="N551" i="1" s="1"/>
  <c r="M550" i="1"/>
  <c r="L550" i="1"/>
  <c r="M545" i="1"/>
  <c r="O545" i="1" s="1"/>
  <c r="L545" i="1"/>
  <c r="N545" i="1" s="1"/>
  <c r="M540" i="1"/>
  <c r="O540" i="1" s="1"/>
  <c r="L540" i="1"/>
  <c r="N540" i="1" s="1"/>
  <c r="M537" i="1"/>
  <c r="O537" i="1" s="1"/>
  <c r="L537" i="1"/>
  <c r="N537" i="1" s="1"/>
  <c r="M532" i="1"/>
  <c r="L532" i="1"/>
  <c r="M530" i="1"/>
  <c r="O530" i="1" s="1"/>
  <c r="L530" i="1"/>
  <c r="N530" i="1" s="1"/>
  <c r="M529" i="1"/>
  <c r="L529" i="1"/>
  <c r="M527" i="1"/>
  <c r="L527" i="1"/>
  <c r="M526" i="1"/>
  <c r="L526" i="1"/>
  <c r="M524" i="1"/>
  <c r="O524" i="1" s="1"/>
  <c r="L524" i="1"/>
  <c r="N524" i="1" s="1"/>
  <c r="M519" i="1"/>
  <c r="O519" i="1" s="1"/>
  <c r="L519" i="1"/>
  <c r="N519" i="1" s="1"/>
  <c r="M514" i="1"/>
  <c r="L514" i="1"/>
  <c r="M511" i="1"/>
  <c r="O511" i="1" s="1"/>
  <c r="L511" i="1"/>
  <c r="N511" i="1" s="1"/>
  <c r="M505" i="1"/>
  <c r="O505" i="1" s="1"/>
  <c r="L505" i="1"/>
  <c r="N505" i="1" s="1"/>
  <c r="M503" i="1"/>
  <c r="O503" i="1" s="1"/>
  <c r="L503" i="1"/>
  <c r="N503" i="1" s="1"/>
  <c r="M502" i="1"/>
  <c r="L502" i="1"/>
  <c r="M500" i="1"/>
  <c r="L500" i="1"/>
  <c r="M499" i="1"/>
  <c r="O499" i="1" s="1"/>
  <c r="L499" i="1"/>
  <c r="N499" i="1" s="1"/>
  <c r="M497" i="1"/>
  <c r="L497" i="1"/>
  <c r="M492" i="1"/>
  <c r="O492" i="1" s="1"/>
  <c r="L492" i="1"/>
  <c r="N492" i="1" s="1"/>
  <c r="M487" i="1"/>
  <c r="L487" i="1"/>
  <c r="M484" i="1"/>
  <c r="O484" i="1" s="1"/>
  <c r="L484" i="1"/>
  <c r="N484" i="1" s="1"/>
  <c r="M478" i="1"/>
  <c r="O478" i="1" s="1"/>
  <c r="L478" i="1"/>
  <c r="N478" i="1" s="1"/>
  <c r="M476" i="1"/>
  <c r="L476" i="1"/>
  <c r="M475" i="1"/>
  <c r="O475" i="1" s="1"/>
  <c r="L475" i="1"/>
  <c r="N475" i="1" s="1"/>
  <c r="M473" i="1"/>
  <c r="O473" i="1" s="1"/>
  <c r="L473" i="1"/>
  <c r="N473" i="1" s="1"/>
  <c r="M472" i="1"/>
  <c r="O472" i="1" s="1"/>
  <c r="L472" i="1"/>
  <c r="N472" i="1" s="1"/>
  <c r="M466" i="1"/>
  <c r="O466" i="1" s="1"/>
  <c r="L466" i="1"/>
  <c r="N466" i="1" s="1"/>
  <c r="M449" i="1"/>
  <c r="L449" i="1"/>
  <c r="M447" i="1"/>
  <c r="L447" i="1"/>
  <c r="M446" i="1"/>
  <c r="O446" i="1" s="1"/>
  <c r="L446" i="1"/>
  <c r="N446" i="1" s="1"/>
  <c r="M445" i="1"/>
  <c r="L445" i="1"/>
  <c r="M443" i="1"/>
  <c r="O443" i="1" s="1"/>
  <c r="L443" i="1"/>
  <c r="N443" i="1" s="1"/>
  <c r="M442" i="1"/>
  <c r="L442" i="1"/>
  <c r="M436" i="1"/>
  <c r="L436" i="1"/>
  <c r="M421" i="1"/>
  <c r="O421" i="1" s="1"/>
  <c r="L421" i="1"/>
  <c r="N421" i="1" s="1"/>
  <c r="M419" i="1"/>
  <c r="O419" i="1" s="1"/>
  <c r="L419" i="1"/>
  <c r="N419" i="1" s="1"/>
  <c r="M418" i="1"/>
  <c r="L418" i="1"/>
  <c r="M417" i="1"/>
  <c r="O417" i="1" s="1"/>
  <c r="L417" i="1"/>
  <c r="N417" i="1" s="1"/>
  <c r="M416" i="1"/>
  <c r="O416" i="1" s="1"/>
  <c r="L416" i="1"/>
  <c r="N416" i="1" s="1"/>
  <c r="M410" i="1"/>
  <c r="L410" i="1"/>
  <c r="M395" i="1"/>
  <c r="L395" i="1"/>
  <c r="M393" i="1"/>
  <c r="L393" i="1"/>
  <c r="M392" i="1"/>
  <c r="L392" i="1"/>
  <c r="M391" i="1"/>
  <c r="O391" i="1" s="1"/>
  <c r="L391" i="1"/>
  <c r="N391" i="1" s="1"/>
  <c r="M389" i="1"/>
  <c r="L389" i="1"/>
  <c r="M388" i="1"/>
  <c r="L388" i="1"/>
  <c r="M381" i="1"/>
  <c r="L381" i="1"/>
  <c r="M373" i="1"/>
  <c r="O373" i="1" s="1"/>
  <c r="L373" i="1"/>
  <c r="N373" i="1" s="1"/>
  <c r="M362" i="1"/>
  <c r="L362" i="1"/>
  <c r="M360" i="1"/>
  <c r="L360" i="1"/>
  <c r="M359" i="1"/>
  <c r="O359" i="1" s="1"/>
  <c r="L359" i="1"/>
  <c r="N359" i="1" s="1"/>
  <c r="M358" i="1"/>
  <c r="O358" i="1" s="1"/>
  <c r="L358" i="1"/>
  <c r="N358" i="1" s="1"/>
  <c r="M356" i="1"/>
  <c r="O356" i="1" s="1"/>
  <c r="L356" i="1"/>
  <c r="N356" i="1" s="1"/>
  <c r="M355" i="1"/>
  <c r="L355" i="1"/>
  <c r="M349" i="1"/>
  <c r="L349" i="1"/>
  <c r="M331" i="1"/>
  <c r="L331" i="1"/>
  <c r="M329" i="1"/>
  <c r="L329" i="1"/>
  <c r="M328" i="1"/>
  <c r="L328" i="1"/>
  <c r="M327" i="1"/>
  <c r="O327" i="1" s="1"/>
  <c r="L327" i="1"/>
  <c r="N327" i="1" s="1"/>
  <c r="M325" i="1"/>
  <c r="L325" i="1"/>
  <c r="M324" i="1"/>
  <c r="L324" i="1"/>
  <c r="H11817" i="1" l="1"/>
  <c r="O7" i="1" s="1"/>
  <c r="P11800" i="1"/>
  <c r="Q11800" i="1"/>
  <c r="P11798" i="1"/>
  <c r="Q11798" i="1"/>
  <c r="P11797" i="1"/>
  <c r="Q11797" i="1"/>
  <c r="P11796" i="1"/>
  <c r="Q11796" i="1"/>
  <c r="P11794" i="1"/>
  <c r="Q11794" i="1"/>
  <c r="P11793" i="1"/>
  <c r="Q11793" i="1"/>
  <c r="P11790" i="1"/>
  <c r="Q11790" i="1"/>
  <c r="P11787" i="1"/>
  <c r="Q11787" i="1"/>
  <c r="P11786" i="1"/>
  <c r="Q11786" i="1"/>
  <c r="P11785" i="1"/>
  <c r="Q11785" i="1"/>
  <c r="P11784" i="1"/>
  <c r="Q11784" i="1"/>
  <c r="P11783" i="1"/>
  <c r="Q11783" i="1"/>
  <c r="P11782" i="1"/>
  <c r="Q11782" i="1"/>
  <c r="P11781" i="1"/>
  <c r="Q11781" i="1"/>
  <c r="P11780" i="1"/>
  <c r="Q11780" i="1"/>
  <c r="P11779" i="1"/>
  <c r="Q11779" i="1"/>
  <c r="P11778" i="1"/>
  <c r="Q11778" i="1"/>
  <c r="P11776" i="1"/>
  <c r="Q11776" i="1"/>
  <c r="P11772" i="1"/>
  <c r="Q11772" i="1"/>
  <c r="P11771" i="1"/>
  <c r="Q11771" i="1"/>
  <c r="P11768" i="1"/>
  <c r="Q11768" i="1"/>
  <c r="P11767" i="1"/>
  <c r="Q11767" i="1"/>
  <c r="P11766" i="1"/>
  <c r="Q11766" i="1"/>
  <c r="P11765" i="1"/>
  <c r="Q11765" i="1"/>
  <c r="P11764" i="1"/>
  <c r="Q11764" i="1"/>
  <c r="P11763" i="1"/>
  <c r="Q11763" i="1"/>
  <c r="P11761" i="1"/>
  <c r="Q11761" i="1"/>
  <c r="P11760" i="1"/>
  <c r="Q11760" i="1"/>
  <c r="P11758" i="1"/>
  <c r="Q11758" i="1"/>
  <c r="P11757" i="1"/>
  <c r="Q11757" i="1"/>
  <c r="P11756" i="1"/>
  <c r="Q11756" i="1"/>
  <c r="P11754" i="1"/>
  <c r="Q11754" i="1"/>
  <c r="P11753" i="1"/>
  <c r="Q11753" i="1"/>
  <c r="P11750" i="1"/>
  <c r="Q11750" i="1"/>
  <c r="P11748" i="1"/>
  <c r="Q11748" i="1"/>
  <c r="P11747" i="1"/>
  <c r="Q11747" i="1"/>
  <c r="P11746" i="1"/>
  <c r="Q11746" i="1"/>
  <c r="P11745" i="1"/>
  <c r="Q11745" i="1"/>
  <c r="P11744" i="1"/>
  <c r="Q11744" i="1"/>
  <c r="P11743" i="1"/>
  <c r="Q11743" i="1"/>
  <c r="P11742" i="1"/>
  <c r="Q11742" i="1"/>
  <c r="P11741" i="1"/>
  <c r="Q11741" i="1"/>
  <c r="P11740" i="1"/>
  <c r="Q11740" i="1"/>
  <c r="P11738" i="1"/>
  <c r="Q11738" i="1"/>
  <c r="P11734" i="1"/>
  <c r="Q11734" i="1"/>
  <c r="P11733" i="1"/>
  <c r="Q11733" i="1"/>
  <c r="P11730" i="1"/>
  <c r="Q11730" i="1"/>
  <c r="P11729" i="1"/>
  <c r="Q11729" i="1"/>
  <c r="P11728" i="1"/>
  <c r="Q11728" i="1"/>
  <c r="P11727" i="1"/>
  <c r="Q11727" i="1"/>
  <c r="P11726" i="1"/>
  <c r="Q11726" i="1"/>
  <c r="P11725" i="1"/>
  <c r="Q11725" i="1"/>
  <c r="P11723" i="1"/>
  <c r="Q11723" i="1"/>
  <c r="P11722" i="1"/>
  <c r="Q11722" i="1"/>
  <c r="P11720" i="1"/>
  <c r="Q11720" i="1"/>
  <c r="P11719" i="1"/>
  <c r="Q11719" i="1"/>
  <c r="P11718" i="1"/>
  <c r="Q11718" i="1"/>
  <c r="P11716" i="1"/>
  <c r="Q11716" i="1"/>
  <c r="P11714" i="1"/>
  <c r="Q11714" i="1"/>
  <c r="P11711" i="1"/>
  <c r="Q11711" i="1"/>
  <c r="P11709" i="1"/>
  <c r="Q11709" i="1"/>
  <c r="P11708" i="1"/>
  <c r="Q11708" i="1"/>
  <c r="P11707" i="1"/>
  <c r="Q11707" i="1"/>
  <c r="P11706" i="1"/>
  <c r="Q11706" i="1"/>
  <c r="P11705" i="1"/>
  <c r="Q11705" i="1"/>
  <c r="P11704" i="1"/>
  <c r="Q11704" i="1"/>
  <c r="P11703" i="1"/>
  <c r="Q11703" i="1"/>
  <c r="P11702" i="1"/>
  <c r="Q11702" i="1"/>
  <c r="P11701" i="1"/>
  <c r="Q11701" i="1"/>
  <c r="P11699" i="1"/>
  <c r="Q11699" i="1"/>
  <c r="P11697" i="1"/>
  <c r="Q11697" i="1"/>
  <c r="P11693" i="1"/>
  <c r="Q11693" i="1"/>
  <c r="P11692" i="1"/>
  <c r="Q11692" i="1"/>
  <c r="P11689" i="1"/>
  <c r="Q11689" i="1"/>
  <c r="P11688" i="1"/>
  <c r="Q11688" i="1"/>
  <c r="P11687" i="1"/>
  <c r="Q11687" i="1"/>
  <c r="P11686" i="1"/>
  <c r="Q11686" i="1"/>
  <c r="P11685" i="1"/>
  <c r="Q11685" i="1"/>
  <c r="P11684" i="1"/>
  <c r="Q11684" i="1"/>
  <c r="P11683" i="1"/>
  <c r="Q11683" i="1"/>
  <c r="P11681" i="1"/>
  <c r="Q11681" i="1"/>
  <c r="P11679" i="1"/>
  <c r="Q11679" i="1"/>
  <c r="P11677" i="1"/>
  <c r="Q11677" i="1"/>
  <c r="P11676" i="1"/>
  <c r="Q11676" i="1"/>
  <c r="P11674" i="1"/>
  <c r="Q11674" i="1"/>
  <c r="P11673" i="1"/>
  <c r="Q11673" i="1"/>
  <c r="P11670" i="1"/>
  <c r="Q11670" i="1"/>
  <c r="P11668" i="1"/>
  <c r="Q11668" i="1"/>
  <c r="P11666" i="1"/>
  <c r="Q11666" i="1"/>
  <c r="P11665" i="1"/>
  <c r="Q11665" i="1"/>
  <c r="P11664" i="1"/>
  <c r="Q11664" i="1"/>
  <c r="P11663" i="1"/>
  <c r="Q11663" i="1"/>
  <c r="P11662" i="1"/>
  <c r="Q11662" i="1"/>
  <c r="P11661" i="1"/>
  <c r="Q11661" i="1"/>
  <c r="P11660" i="1"/>
  <c r="Q11660" i="1"/>
  <c r="P11659" i="1"/>
  <c r="Q11659" i="1"/>
  <c r="P11658" i="1"/>
  <c r="Q11658" i="1"/>
  <c r="P11656" i="1"/>
  <c r="Q11656" i="1"/>
  <c r="P11654" i="1"/>
  <c r="Q11654" i="1"/>
  <c r="P11650" i="1"/>
  <c r="Q11650" i="1"/>
  <c r="P11649" i="1"/>
  <c r="Q11649" i="1"/>
  <c r="P11646" i="1"/>
  <c r="Q11646" i="1"/>
  <c r="P11645" i="1"/>
  <c r="Q11645" i="1"/>
  <c r="P11644" i="1"/>
  <c r="Q11644" i="1"/>
  <c r="P11643" i="1"/>
  <c r="Q11643" i="1"/>
  <c r="P11642" i="1"/>
  <c r="Q11642" i="1"/>
  <c r="P11641" i="1"/>
  <c r="Q11641" i="1"/>
  <c r="P11640" i="1"/>
  <c r="Q11640" i="1"/>
  <c r="P11638" i="1"/>
  <c r="Q11638" i="1"/>
  <c r="P11637" i="1"/>
  <c r="Q11637" i="1"/>
  <c r="P11635" i="1"/>
  <c r="Q11635" i="1"/>
  <c r="P11634" i="1"/>
  <c r="Q11634" i="1"/>
  <c r="P11632" i="1"/>
  <c r="Q11632" i="1"/>
  <c r="P11631" i="1"/>
  <c r="Q11631" i="1"/>
  <c r="P11628" i="1"/>
  <c r="Q11628" i="1"/>
  <c r="P11626" i="1"/>
  <c r="Q11626" i="1"/>
  <c r="P11625" i="1"/>
  <c r="Q11625" i="1"/>
  <c r="P11624" i="1"/>
  <c r="Q11624" i="1"/>
  <c r="P11623" i="1"/>
  <c r="Q11623" i="1"/>
  <c r="P11622" i="1"/>
  <c r="Q11622" i="1"/>
  <c r="P11621" i="1"/>
  <c r="Q11621" i="1"/>
  <c r="P11620" i="1"/>
  <c r="Q11620" i="1"/>
  <c r="P11619" i="1"/>
  <c r="Q11619" i="1"/>
  <c r="P11618" i="1"/>
  <c r="Q11618" i="1"/>
  <c r="P11617" i="1"/>
  <c r="Q11617" i="1"/>
  <c r="P11616" i="1"/>
  <c r="Q11616" i="1"/>
  <c r="P11614" i="1"/>
  <c r="Q11614" i="1"/>
  <c r="P11612" i="1"/>
  <c r="Q11612" i="1"/>
  <c r="P11608" i="1"/>
  <c r="Q11608" i="1"/>
  <c r="P11607" i="1"/>
  <c r="Q11607" i="1"/>
  <c r="P11604" i="1"/>
  <c r="Q11604" i="1"/>
  <c r="P11603" i="1"/>
  <c r="Q11603" i="1"/>
  <c r="P11602" i="1"/>
  <c r="Q11602" i="1"/>
  <c r="P11601" i="1"/>
  <c r="Q11601" i="1"/>
  <c r="P11600" i="1"/>
  <c r="Q11600" i="1"/>
  <c r="P11599" i="1"/>
  <c r="Q11599" i="1"/>
  <c r="P11598" i="1"/>
  <c r="Q11598" i="1"/>
  <c r="P11596" i="1"/>
  <c r="Q11596" i="1"/>
  <c r="P11594" i="1"/>
  <c r="Q11594" i="1"/>
  <c r="P11592" i="1"/>
  <c r="Q11592" i="1"/>
  <c r="P11591" i="1"/>
  <c r="Q11591" i="1"/>
  <c r="P11589" i="1"/>
  <c r="Q11589" i="1"/>
  <c r="P11588" i="1"/>
  <c r="Q11588" i="1"/>
  <c r="P11585" i="1"/>
  <c r="Q11585" i="1"/>
  <c r="P11583" i="1"/>
  <c r="Q11583" i="1"/>
  <c r="P11581" i="1"/>
  <c r="Q11581" i="1"/>
  <c r="P11580" i="1"/>
  <c r="Q11580" i="1"/>
  <c r="P11579" i="1"/>
  <c r="Q11579" i="1"/>
  <c r="P11578" i="1"/>
  <c r="Q11578" i="1"/>
  <c r="P11577" i="1"/>
  <c r="Q11577" i="1"/>
  <c r="P11576" i="1"/>
  <c r="Q11576" i="1"/>
  <c r="P11575" i="1"/>
  <c r="Q11575" i="1"/>
  <c r="P11574" i="1"/>
  <c r="Q11574" i="1"/>
  <c r="P11573" i="1"/>
  <c r="Q11573" i="1"/>
  <c r="P11572" i="1"/>
  <c r="Q11572" i="1"/>
  <c r="P11570" i="1"/>
  <c r="Q11570" i="1"/>
  <c r="P11568" i="1"/>
  <c r="Q11568" i="1"/>
  <c r="P11564" i="1"/>
  <c r="Q11564" i="1"/>
  <c r="P11563" i="1"/>
  <c r="Q11563" i="1"/>
  <c r="P11560" i="1"/>
  <c r="Q11560" i="1"/>
  <c r="P11559" i="1"/>
  <c r="Q11559" i="1"/>
  <c r="P11558" i="1"/>
  <c r="Q11558" i="1"/>
  <c r="P11557" i="1"/>
  <c r="Q11557" i="1"/>
  <c r="P11556" i="1"/>
  <c r="Q11556" i="1"/>
  <c r="P11555" i="1"/>
  <c r="Q11555" i="1"/>
  <c r="P11554" i="1"/>
  <c r="Q11554" i="1"/>
  <c r="P11552" i="1"/>
  <c r="Q11552" i="1"/>
  <c r="P11550" i="1"/>
  <c r="Q11550" i="1"/>
  <c r="P11549" i="1"/>
  <c r="Q11549" i="1"/>
  <c r="P11548" i="1"/>
  <c r="Q11548" i="1"/>
  <c r="P11546" i="1"/>
  <c r="Q11546" i="1"/>
  <c r="P11544" i="1"/>
  <c r="Q11544" i="1"/>
  <c r="P11541" i="1"/>
  <c r="Q11541" i="1"/>
  <c r="P11539" i="1"/>
  <c r="Q11539" i="1"/>
  <c r="P11537" i="1"/>
  <c r="Q11537" i="1"/>
  <c r="P11536" i="1"/>
  <c r="Q11536" i="1"/>
  <c r="P11535" i="1"/>
  <c r="Q11535" i="1"/>
  <c r="P11534" i="1"/>
  <c r="Q11534" i="1"/>
  <c r="P11533" i="1"/>
  <c r="Q11533" i="1"/>
  <c r="P11532" i="1"/>
  <c r="Q11532" i="1"/>
  <c r="P11531" i="1"/>
  <c r="Q11531" i="1"/>
  <c r="P11530" i="1"/>
  <c r="Q11530" i="1"/>
  <c r="P11529" i="1"/>
  <c r="Q11529" i="1"/>
  <c r="P11528" i="1"/>
  <c r="Q11528" i="1"/>
  <c r="P11526" i="1"/>
  <c r="Q11526" i="1"/>
  <c r="P11524" i="1"/>
  <c r="Q11524" i="1"/>
  <c r="P11520" i="1"/>
  <c r="Q11520" i="1"/>
  <c r="P11519" i="1"/>
  <c r="Q11519" i="1"/>
  <c r="P11516" i="1"/>
  <c r="Q11516" i="1"/>
  <c r="P11515" i="1"/>
  <c r="Q11515" i="1"/>
  <c r="P11514" i="1"/>
  <c r="Q11514" i="1"/>
  <c r="P11513" i="1"/>
  <c r="Q11513" i="1"/>
  <c r="P11512" i="1"/>
  <c r="Q11512" i="1"/>
  <c r="P11511" i="1"/>
  <c r="Q11511" i="1"/>
  <c r="P11510" i="1"/>
  <c r="Q11510" i="1"/>
  <c r="P11508" i="1"/>
  <c r="Q11508" i="1"/>
  <c r="P11506" i="1"/>
  <c r="Q11506" i="1"/>
  <c r="P11504" i="1"/>
  <c r="Q11504" i="1"/>
  <c r="P11503" i="1"/>
  <c r="Q11503" i="1"/>
  <c r="P11501" i="1"/>
  <c r="Q11501" i="1"/>
  <c r="P11500" i="1"/>
  <c r="Q11500" i="1"/>
  <c r="P11497" i="1"/>
  <c r="Q11497" i="1"/>
  <c r="P11495" i="1"/>
  <c r="Q11495" i="1"/>
  <c r="P11493" i="1"/>
  <c r="Q11493" i="1"/>
  <c r="P11492" i="1"/>
  <c r="Q11492" i="1"/>
  <c r="P11491" i="1"/>
  <c r="Q11491" i="1"/>
  <c r="P11490" i="1"/>
  <c r="Q11490" i="1"/>
  <c r="P11489" i="1"/>
  <c r="Q11489" i="1"/>
  <c r="P11488" i="1"/>
  <c r="Q11488" i="1"/>
  <c r="P11487" i="1"/>
  <c r="Q11487" i="1"/>
  <c r="P11486" i="1"/>
  <c r="Q11486" i="1"/>
  <c r="P11485" i="1"/>
  <c r="Q11485" i="1"/>
  <c r="P11483" i="1"/>
  <c r="Q11483" i="1"/>
  <c r="P11481" i="1"/>
  <c r="Q11481" i="1"/>
  <c r="P11477" i="1"/>
  <c r="Q11477" i="1"/>
  <c r="P11476" i="1"/>
  <c r="Q11476" i="1"/>
  <c r="P11473" i="1"/>
  <c r="Q11473" i="1"/>
  <c r="P11472" i="1"/>
  <c r="Q11472" i="1"/>
  <c r="P11471" i="1"/>
  <c r="Q11471" i="1"/>
  <c r="P11470" i="1"/>
  <c r="Q11470" i="1"/>
  <c r="P11469" i="1"/>
  <c r="Q11469" i="1"/>
  <c r="P11468" i="1"/>
  <c r="Q11468" i="1"/>
  <c r="P11467" i="1"/>
  <c r="Q11467" i="1"/>
  <c r="P11465" i="1"/>
  <c r="Q11465" i="1"/>
  <c r="P11463" i="1"/>
  <c r="Q11463" i="1"/>
  <c r="P11461" i="1"/>
  <c r="Q11461" i="1"/>
  <c r="P11460" i="1"/>
  <c r="Q11460" i="1"/>
  <c r="P11458" i="1"/>
  <c r="Q11458" i="1"/>
  <c r="P11457" i="1"/>
  <c r="Q11457" i="1"/>
  <c r="P11454" i="1"/>
  <c r="Q11454" i="1"/>
  <c r="P11452" i="1"/>
  <c r="Q11452" i="1"/>
  <c r="P11450" i="1"/>
  <c r="Q11450" i="1"/>
  <c r="P11449" i="1"/>
  <c r="Q11449" i="1"/>
  <c r="P11448" i="1"/>
  <c r="Q11448" i="1"/>
  <c r="P11447" i="1"/>
  <c r="Q11447" i="1"/>
  <c r="P11446" i="1"/>
  <c r="Q11446" i="1"/>
  <c r="P11445" i="1"/>
  <c r="Q11445" i="1"/>
  <c r="P11444" i="1"/>
  <c r="Q11444" i="1"/>
  <c r="P11443" i="1"/>
  <c r="Q11443" i="1"/>
  <c r="P11442" i="1"/>
  <c r="Q11442" i="1"/>
  <c r="P11441" i="1"/>
  <c r="Q11441" i="1"/>
  <c r="P11439" i="1"/>
  <c r="Q11439" i="1"/>
  <c r="P11437" i="1"/>
  <c r="Q11437" i="1"/>
  <c r="P11433" i="1"/>
  <c r="Q11433" i="1"/>
  <c r="P11432" i="1"/>
  <c r="Q11432" i="1"/>
  <c r="P11429" i="1"/>
  <c r="Q11429" i="1"/>
  <c r="P11428" i="1"/>
  <c r="Q11428" i="1"/>
  <c r="P11427" i="1"/>
  <c r="Q11427" i="1"/>
  <c r="P11426" i="1"/>
  <c r="Q11426" i="1"/>
  <c r="P11425" i="1"/>
  <c r="Q11425" i="1"/>
  <c r="P11424" i="1"/>
  <c r="Q11424" i="1"/>
  <c r="P11423" i="1"/>
  <c r="Q11423" i="1"/>
  <c r="P11421" i="1"/>
  <c r="Q11421" i="1"/>
  <c r="P11419" i="1"/>
  <c r="Q11419" i="1"/>
  <c r="P11417" i="1"/>
  <c r="Q11417" i="1"/>
  <c r="P11416" i="1"/>
  <c r="Q11416" i="1"/>
  <c r="P11414" i="1"/>
  <c r="Q11414" i="1"/>
  <c r="P11413" i="1"/>
  <c r="Q11413" i="1"/>
  <c r="P11410" i="1"/>
  <c r="Q11410" i="1"/>
  <c r="P11408" i="1"/>
  <c r="Q11408" i="1"/>
  <c r="P11406" i="1"/>
  <c r="Q11406" i="1"/>
  <c r="P11405" i="1"/>
  <c r="Q11405" i="1"/>
  <c r="P11404" i="1"/>
  <c r="Q11404" i="1"/>
  <c r="P11403" i="1"/>
  <c r="Q11403" i="1"/>
  <c r="P11402" i="1"/>
  <c r="Q11402" i="1"/>
  <c r="P11401" i="1"/>
  <c r="Q11401" i="1"/>
  <c r="P11400" i="1"/>
  <c r="Q11400" i="1"/>
  <c r="P11399" i="1"/>
  <c r="Q11399" i="1"/>
  <c r="P11398" i="1"/>
  <c r="Q11398" i="1"/>
  <c r="P11397" i="1"/>
  <c r="Q11397" i="1"/>
  <c r="P11395" i="1"/>
  <c r="Q11395" i="1"/>
  <c r="P11393" i="1"/>
  <c r="Q11393" i="1"/>
  <c r="P11389" i="1"/>
  <c r="Q11389" i="1"/>
  <c r="P11388" i="1"/>
  <c r="Q11388" i="1"/>
  <c r="P11385" i="1"/>
  <c r="Q11385" i="1"/>
  <c r="P11384" i="1"/>
  <c r="Q11384" i="1"/>
  <c r="P11383" i="1"/>
  <c r="Q11383" i="1"/>
  <c r="P11382" i="1"/>
  <c r="Q11382" i="1"/>
  <c r="P11381" i="1"/>
  <c r="Q11381" i="1"/>
  <c r="P11380" i="1"/>
  <c r="Q11380" i="1"/>
  <c r="P11379" i="1"/>
  <c r="Q11379" i="1"/>
  <c r="P11378" i="1"/>
  <c r="Q11378" i="1"/>
  <c r="P11377" i="1"/>
  <c r="Q11377" i="1"/>
  <c r="P11376" i="1"/>
  <c r="Q11376" i="1"/>
  <c r="P11374" i="1"/>
  <c r="Q11374" i="1"/>
  <c r="P11371" i="1"/>
  <c r="Q11371" i="1"/>
  <c r="P11370" i="1"/>
  <c r="Q11370" i="1"/>
  <c r="P11369" i="1"/>
  <c r="Q11369" i="1"/>
  <c r="P11366" i="1"/>
  <c r="Q11366" i="1"/>
  <c r="P11364" i="1"/>
  <c r="Q11364" i="1"/>
  <c r="P11363" i="1"/>
  <c r="Q11363" i="1"/>
  <c r="P11361" i="1"/>
  <c r="Q11361" i="1"/>
  <c r="P11359" i="1"/>
  <c r="Q11359" i="1"/>
  <c r="P11354" i="1"/>
  <c r="Q11354" i="1"/>
  <c r="P11353" i="1"/>
  <c r="Q11353" i="1"/>
  <c r="P11348" i="1"/>
  <c r="Q11348" i="1"/>
  <c r="P11347" i="1"/>
  <c r="Q11347" i="1"/>
  <c r="P11344" i="1"/>
  <c r="Q11344" i="1"/>
  <c r="P11340" i="1"/>
  <c r="Q11340" i="1"/>
  <c r="P11339" i="1"/>
  <c r="Q11339" i="1"/>
  <c r="P11338" i="1"/>
  <c r="Q11338" i="1"/>
  <c r="P11336" i="1"/>
  <c r="Q11336" i="1"/>
  <c r="P11335" i="1"/>
  <c r="Q11335" i="1"/>
  <c r="P11334" i="1"/>
  <c r="Q11334" i="1"/>
  <c r="P11331" i="1"/>
  <c r="Q11331" i="1"/>
  <c r="P11327" i="1"/>
  <c r="Q11327" i="1"/>
  <c r="P11326" i="1"/>
  <c r="Q11326" i="1"/>
  <c r="P11325" i="1"/>
  <c r="Q11325" i="1"/>
  <c r="P11324" i="1"/>
  <c r="Q11324" i="1"/>
  <c r="P11323" i="1"/>
  <c r="Q11323" i="1"/>
  <c r="P11319" i="1"/>
  <c r="Q11319" i="1"/>
  <c r="P11318" i="1"/>
  <c r="Q11318" i="1"/>
  <c r="P11317" i="1"/>
  <c r="Q11317" i="1"/>
  <c r="P11316" i="1"/>
  <c r="Q11316" i="1"/>
  <c r="P11315" i="1"/>
  <c r="Q11315" i="1"/>
  <c r="P11314" i="1"/>
  <c r="Q11314" i="1"/>
  <c r="P11312" i="1"/>
  <c r="Q11312" i="1"/>
  <c r="P11309" i="1"/>
  <c r="Q11309" i="1"/>
  <c r="P11308" i="1"/>
  <c r="Q11308" i="1"/>
  <c r="P11306" i="1"/>
  <c r="Q11306" i="1"/>
  <c r="P11305" i="1"/>
  <c r="Q11305" i="1"/>
  <c r="P11303" i="1"/>
  <c r="Q11303" i="1"/>
  <c r="P11302" i="1"/>
  <c r="Q11302" i="1"/>
  <c r="P11299" i="1"/>
  <c r="Q11299" i="1"/>
  <c r="P11298" i="1"/>
  <c r="Q11298" i="1"/>
  <c r="P11297" i="1"/>
  <c r="Q11297" i="1"/>
  <c r="P11296" i="1"/>
  <c r="Q11296" i="1"/>
  <c r="P11293" i="1"/>
  <c r="Q11293" i="1"/>
  <c r="P11292" i="1"/>
  <c r="Q11292" i="1"/>
  <c r="P11291" i="1"/>
  <c r="Q11291" i="1"/>
  <c r="P11289" i="1"/>
  <c r="Q11289" i="1"/>
  <c r="P11287" i="1"/>
  <c r="Q11287" i="1"/>
  <c r="P11285" i="1"/>
  <c r="Q11285" i="1"/>
  <c r="P11282" i="1"/>
  <c r="Q11282" i="1"/>
  <c r="P11281" i="1"/>
  <c r="Q11281" i="1"/>
  <c r="P11279" i="1"/>
  <c r="Q11279" i="1"/>
  <c r="P11275" i="1"/>
  <c r="Q11275" i="1"/>
  <c r="P11274" i="1"/>
  <c r="Q11274" i="1"/>
  <c r="P11273" i="1"/>
  <c r="Q11273" i="1"/>
  <c r="P11272" i="1"/>
  <c r="Q11272" i="1"/>
  <c r="P11271" i="1"/>
  <c r="Q11271" i="1"/>
  <c r="P11270" i="1"/>
  <c r="Q11270" i="1"/>
  <c r="P11269" i="1"/>
  <c r="Q11269" i="1"/>
  <c r="P11268" i="1"/>
  <c r="Q11268" i="1"/>
  <c r="P11267" i="1"/>
  <c r="Q11267" i="1"/>
  <c r="P11266" i="1"/>
  <c r="Q11266" i="1"/>
  <c r="P11265" i="1"/>
  <c r="Q11265" i="1"/>
  <c r="P11264" i="1"/>
  <c r="Q11264" i="1"/>
  <c r="P11263" i="1"/>
  <c r="Q11263" i="1"/>
  <c r="P11262" i="1"/>
  <c r="Q11262" i="1"/>
  <c r="P11259" i="1"/>
  <c r="Q11259" i="1"/>
  <c r="P11258" i="1"/>
  <c r="Q11258" i="1"/>
  <c r="P11257" i="1"/>
  <c r="Q11257" i="1"/>
  <c r="P11254" i="1"/>
  <c r="Q11254" i="1"/>
  <c r="P11252" i="1"/>
  <c r="Q11252" i="1"/>
  <c r="P11251" i="1"/>
  <c r="Q11251" i="1"/>
  <c r="P11250" i="1"/>
  <c r="Q11250" i="1"/>
  <c r="P11248" i="1"/>
  <c r="Q11248" i="1"/>
  <c r="P11247" i="1"/>
  <c r="Q11247" i="1"/>
  <c r="P11246" i="1"/>
  <c r="Q11246" i="1"/>
  <c r="P11245" i="1"/>
  <c r="Q11245" i="1"/>
  <c r="P11243" i="1"/>
  <c r="Q11243" i="1"/>
  <c r="P11242" i="1"/>
  <c r="Q11242" i="1"/>
  <c r="P11240" i="1"/>
  <c r="Q11240" i="1"/>
  <c r="P11239" i="1"/>
  <c r="Q11239" i="1"/>
  <c r="P11238" i="1"/>
  <c r="Q11238" i="1"/>
  <c r="P11237" i="1"/>
  <c r="Q11237" i="1"/>
  <c r="P11235" i="1"/>
  <c r="Q11235" i="1"/>
  <c r="P11232" i="1"/>
  <c r="Q11232" i="1"/>
  <c r="P11231" i="1"/>
  <c r="Q11231" i="1"/>
  <c r="P11229" i="1"/>
  <c r="Q11229" i="1"/>
  <c r="P11224" i="1"/>
  <c r="Q11224" i="1"/>
  <c r="P11222" i="1"/>
  <c r="Q11222" i="1"/>
  <c r="P11220" i="1"/>
  <c r="Q11220" i="1"/>
  <c r="P11219" i="1"/>
  <c r="Q11219" i="1"/>
  <c r="P11215" i="1"/>
  <c r="Q11215" i="1"/>
  <c r="P11213" i="1"/>
  <c r="Q11213" i="1"/>
  <c r="P11211" i="1"/>
  <c r="Q11211" i="1"/>
  <c r="P11210" i="1"/>
  <c r="Q11210" i="1"/>
  <c r="P11209" i="1"/>
  <c r="Q11209" i="1"/>
  <c r="P11208" i="1"/>
  <c r="Q11208" i="1"/>
  <c r="P11207" i="1"/>
  <c r="Q11207" i="1"/>
  <c r="P11205" i="1"/>
  <c r="Q11205" i="1"/>
  <c r="P11204" i="1"/>
  <c r="Q11204" i="1"/>
  <c r="P11203" i="1"/>
  <c r="Q11203" i="1"/>
  <c r="P11201" i="1"/>
  <c r="Q11201" i="1"/>
  <c r="P11199" i="1"/>
  <c r="Q11199" i="1"/>
  <c r="P11198" i="1"/>
  <c r="Q11198" i="1"/>
  <c r="P11197" i="1"/>
  <c r="Q11197" i="1"/>
  <c r="P11194" i="1"/>
  <c r="Q11194" i="1"/>
  <c r="P11191" i="1"/>
  <c r="Q11191" i="1"/>
  <c r="P11190" i="1"/>
  <c r="Q11190" i="1"/>
  <c r="P11189" i="1"/>
  <c r="Q11189" i="1"/>
  <c r="P11182" i="1"/>
  <c r="Q11182" i="1"/>
  <c r="P11180" i="1"/>
  <c r="Q11180" i="1"/>
  <c r="P11179" i="1"/>
  <c r="Q11179" i="1"/>
  <c r="P11178" i="1"/>
  <c r="Q11178" i="1"/>
  <c r="P11177" i="1"/>
  <c r="Q11177" i="1"/>
  <c r="P11175" i="1"/>
  <c r="Q11175" i="1"/>
  <c r="P11173" i="1"/>
  <c r="Q11173" i="1"/>
  <c r="P11172" i="1"/>
  <c r="Q11172" i="1"/>
  <c r="P11171" i="1"/>
  <c r="Q11171" i="1"/>
  <c r="P11170" i="1"/>
  <c r="Q11170" i="1"/>
  <c r="P11168" i="1"/>
  <c r="Q11168" i="1"/>
  <c r="P11167" i="1"/>
  <c r="Q11167" i="1"/>
  <c r="P11166" i="1"/>
  <c r="Q11166" i="1"/>
  <c r="P11164" i="1"/>
  <c r="Q11164" i="1"/>
  <c r="P11162" i="1"/>
  <c r="Q11162" i="1"/>
  <c r="P11161" i="1"/>
  <c r="Q11161" i="1"/>
  <c r="P11160" i="1"/>
  <c r="Q11160" i="1"/>
  <c r="P11159" i="1"/>
  <c r="Q11159" i="1"/>
  <c r="P11157" i="1"/>
  <c r="Q11157" i="1"/>
  <c r="P11153" i="1"/>
  <c r="Q11153" i="1"/>
  <c r="P11148" i="1"/>
  <c r="Q11148" i="1"/>
  <c r="P11143" i="1"/>
  <c r="Q11143" i="1"/>
  <c r="P11142" i="1"/>
  <c r="Q11142" i="1"/>
  <c r="P11141" i="1"/>
  <c r="Q11141" i="1"/>
  <c r="P11140" i="1"/>
  <c r="Q11140" i="1"/>
  <c r="P11137" i="1"/>
  <c r="Q11137" i="1"/>
  <c r="P11133" i="1"/>
  <c r="Q11133" i="1"/>
  <c r="P11131" i="1"/>
  <c r="Q11131" i="1"/>
  <c r="P11130" i="1"/>
  <c r="Q11130" i="1"/>
  <c r="P11128" i="1"/>
  <c r="Q11128" i="1"/>
  <c r="P11127" i="1"/>
  <c r="Q11127" i="1"/>
  <c r="P11126" i="1"/>
  <c r="Q11126" i="1"/>
  <c r="P11125" i="1"/>
  <c r="Q11125" i="1"/>
  <c r="P11123" i="1"/>
  <c r="Q11123" i="1"/>
  <c r="P11122" i="1"/>
  <c r="Q11122" i="1"/>
  <c r="P11121" i="1"/>
  <c r="Q11121" i="1"/>
  <c r="P11120" i="1"/>
  <c r="Q11120" i="1"/>
  <c r="P11119" i="1"/>
  <c r="Q11119" i="1"/>
  <c r="P11118" i="1"/>
  <c r="Q11118" i="1"/>
  <c r="P11116" i="1"/>
  <c r="Q11116" i="1"/>
  <c r="P11115" i="1"/>
  <c r="Q11115" i="1"/>
  <c r="P11114" i="1"/>
  <c r="Q11114" i="1"/>
  <c r="P11113" i="1"/>
  <c r="Q11113" i="1"/>
  <c r="P11112" i="1"/>
  <c r="Q11112" i="1"/>
  <c r="P11111" i="1"/>
  <c r="Q11111" i="1"/>
  <c r="P11110" i="1"/>
  <c r="Q11110" i="1"/>
  <c r="P11109" i="1"/>
  <c r="Q11109" i="1"/>
  <c r="P11107" i="1"/>
  <c r="Q11107" i="1"/>
  <c r="P11106" i="1"/>
  <c r="Q11106" i="1"/>
  <c r="P11104" i="1"/>
  <c r="Q11104" i="1"/>
  <c r="P11103" i="1"/>
  <c r="Q11103" i="1"/>
  <c r="P11102" i="1"/>
  <c r="Q11102" i="1"/>
  <c r="P11101" i="1"/>
  <c r="Q11101" i="1"/>
  <c r="P11100" i="1"/>
  <c r="Q11100" i="1"/>
  <c r="P11097" i="1"/>
  <c r="Q11097" i="1"/>
  <c r="P11096" i="1"/>
  <c r="Q11096" i="1"/>
  <c r="P11095" i="1"/>
  <c r="Q11095" i="1"/>
  <c r="P11094" i="1"/>
  <c r="Q11094" i="1"/>
  <c r="P11093" i="1"/>
  <c r="Q11093" i="1"/>
  <c r="P11092" i="1"/>
  <c r="Q11092" i="1"/>
  <c r="P11091" i="1"/>
  <c r="Q11091" i="1"/>
  <c r="P11090" i="1"/>
  <c r="Q11090" i="1"/>
  <c r="P11089" i="1"/>
  <c r="Q11089" i="1"/>
  <c r="P11088" i="1"/>
  <c r="Q11088" i="1"/>
  <c r="P11087" i="1"/>
  <c r="Q11087" i="1"/>
  <c r="P11086" i="1"/>
  <c r="Q11086" i="1"/>
  <c r="P11083" i="1"/>
  <c r="Q11083" i="1"/>
  <c r="P11081" i="1"/>
  <c r="Q11081" i="1"/>
  <c r="P11080" i="1"/>
  <c r="Q11080" i="1"/>
  <c r="P11079" i="1"/>
  <c r="Q11079" i="1"/>
  <c r="P11078" i="1"/>
  <c r="Q11078" i="1"/>
  <c r="P11077" i="1"/>
  <c r="Q11077" i="1"/>
  <c r="P11076" i="1"/>
  <c r="Q11076" i="1"/>
  <c r="P11075" i="1"/>
  <c r="Q11075" i="1"/>
  <c r="P11074" i="1"/>
  <c r="Q11074" i="1"/>
  <c r="P11073" i="1"/>
  <c r="Q11073" i="1"/>
  <c r="P11072" i="1"/>
  <c r="Q11072" i="1"/>
  <c r="P11071" i="1"/>
  <c r="Q11071" i="1"/>
  <c r="P11070" i="1"/>
  <c r="Q11070" i="1"/>
  <c r="P11069" i="1"/>
  <c r="Q11069" i="1"/>
  <c r="P11067" i="1"/>
  <c r="Q11067" i="1"/>
  <c r="P11066" i="1"/>
  <c r="Q11066" i="1"/>
  <c r="P11065" i="1"/>
  <c r="Q11065" i="1"/>
  <c r="P11063" i="1"/>
  <c r="Q11063" i="1"/>
  <c r="P11062" i="1"/>
  <c r="Q11062" i="1"/>
  <c r="P11059" i="1"/>
  <c r="Q11059" i="1"/>
  <c r="P11057" i="1"/>
  <c r="Q11057" i="1"/>
  <c r="P11056" i="1"/>
  <c r="Q11056" i="1"/>
  <c r="P11055" i="1"/>
  <c r="Q11055" i="1"/>
  <c r="P11054" i="1"/>
  <c r="Q11054" i="1"/>
  <c r="P11052" i="1"/>
  <c r="Q11052" i="1"/>
  <c r="P11051" i="1"/>
  <c r="Q11051" i="1"/>
  <c r="P11050" i="1"/>
  <c r="Q11050" i="1"/>
  <c r="P11049" i="1"/>
  <c r="Q11049" i="1"/>
  <c r="P11046" i="1"/>
  <c r="Q11046" i="1"/>
  <c r="P11045" i="1"/>
  <c r="Q11045" i="1"/>
  <c r="P11044" i="1"/>
  <c r="Q11044" i="1"/>
  <c r="P11043" i="1"/>
  <c r="Q11043" i="1"/>
  <c r="P11042" i="1"/>
  <c r="Q11042" i="1"/>
  <c r="P11041" i="1"/>
  <c r="Q11041" i="1"/>
  <c r="P11040" i="1"/>
  <c r="Q11040" i="1"/>
  <c r="P11039" i="1"/>
  <c r="Q11039" i="1"/>
  <c r="P11038" i="1"/>
  <c r="Q11038" i="1"/>
  <c r="P11037" i="1"/>
  <c r="Q11037" i="1"/>
  <c r="P11036" i="1"/>
  <c r="Q11036" i="1"/>
  <c r="P11035" i="1"/>
  <c r="Q11035" i="1"/>
  <c r="P11034" i="1"/>
  <c r="Q11034" i="1"/>
  <c r="P11033" i="1"/>
  <c r="Q11033" i="1"/>
  <c r="P11032" i="1"/>
  <c r="Q11032" i="1"/>
  <c r="P11031" i="1"/>
  <c r="Q11031" i="1"/>
  <c r="P11030" i="1"/>
  <c r="Q11030" i="1"/>
  <c r="P11029" i="1"/>
  <c r="Q11029" i="1"/>
  <c r="P11028" i="1"/>
  <c r="Q11028" i="1"/>
  <c r="P11027" i="1"/>
  <c r="Q11027" i="1"/>
  <c r="P11025" i="1"/>
  <c r="Q11025" i="1"/>
  <c r="P11024" i="1"/>
  <c r="Q11024" i="1"/>
  <c r="P11023" i="1"/>
  <c r="Q11023" i="1"/>
  <c r="P11022" i="1"/>
  <c r="Q11022" i="1"/>
  <c r="P11021" i="1"/>
  <c r="Q11021" i="1"/>
  <c r="P11020" i="1"/>
  <c r="Q11020" i="1"/>
  <c r="P11019" i="1"/>
  <c r="Q11019" i="1"/>
  <c r="P11018" i="1"/>
  <c r="Q11018" i="1"/>
  <c r="P11017" i="1"/>
  <c r="Q11017" i="1"/>
  <c r="P11016" i="1"/>
  <c r="Q11016" i="1"/>
  <c r="P11014" i="1"/>
  <c r="Q11014" i="1"/>
  <c r="P11013" i="1"/>
  <c r="Q11013" i="1"/>
  <c r="P11012" i="1"/>
  <c r="Q11012" i="1"/>
  <c r="P11010" i="1"/>
  <c r="Q11010" i="1"/>
  <c r="P11007" i="1"/>
  <c r="Q11007" i="1"/>
  <c r="P11006" i="1"/>
  <c r="Q11006" i="1"/>
  <c r="P11004" i="1"/>
  <c r="Q11004" i="1"/>
  <c r="P11002" i="1"/>
  <c r="Q11002" i="1"/>
  <c r="P11001" i="1"/>
  <c r="Q11001" i="1"/>
  <c r="P10999" i="1"/>
  <c r="Q10999" i="1"/>
  <c r="P10996" i="1"/>
  <c r="Q10996" i="1"/>
  <c r="P10995" i="1"/>
  <c r="Q10995" i="1"/>
  <c r="P10994" i="1"/>
  <c r="Q10994" i="1"/>
  <c r="P10993" i="1"/>
  <c r="Q10993" i="1"/>
  <c r="P10991" i="1"/>
  <c r="Q10991" i="1"/>
  <c r="P10989" i="1"/>
  <c r="Q10989" i="1"/>
  <c r="P10988" i="1"/>
  <c r="Q10988" i="1"/>
  <c r="P10987" i="1"/>
  <c r="Q10987" i="1"/>
  <c r="P10986" i="1"/>
  <c r="Q10986" i="1"/>
  <c r="P10985" i="1"/>
  <c r="Q10985" i="1"/>
  <c r="P10982" i="1"/>
  <c r="Q10982" i="1"/>
  <c r="P10979" i="1"/>
  <c r="Q10979" i="1"/>
  <c r="P10978" i="1"/>
  <c r="Q10978" i="1"/>
  <c r="P10977" i="1"/>
  <c r="Q10977" i="1"/>
  <c r="P10975" i="1"/>
  <c r="Q10975" i="1"/>
  <c r="P10974" i="1"/>
  <c r="Q10974" i="1"/>
  <c r="P10972" i="1"/>
  <c r="Q10972" i="1"/>
  <c r="P10968" i="1"/>
  <c r="Q10968" i="1"/>
  <c r="P10967" i="1"/>
  <c r="Q10967" i="1"/>
  <c r="P10966" i="1"/>
  <c r="Q10966" i="1"/>
  <c r="P10962" i="1"/>
  <c r="Q10962" i="1"/>
  <c r="P10961" i="1"/>
  <c r="Q10961" i="1"/>
  <c r="P10960" i="1"/>
  <c r="Q10960" i="1"/>
  <c r="P10958" i="1"/>
  <c r="Q10958" i="1"/>
  <c r="P10956" i="1"/>
  <c r="Q10956" i="1"/>
  <c r="P10954" i="1"/>
  <c r="Q10954" i="1"/>
  <c r="P10953" i="1"/>
  <c r="Q10953" i="1"/>
  <c r="P10951" i="1"/>
  <c r="Q10951" i="1"/>
  <c r="P10950" i="1"/>
  <c r="Q10950" i="1"/>
  <c r="P10947" i="1"/>
  <c r="Q10947" i="1"/>
  <c r="P10945" i="1"/>
  <c r="Q10945" i="1"/>
  <c r="P10941" i="1"/>
  <c r="Q10941" i="1"/>
  <c r="P10939" i="1"/>
  <c r="Q10939" i="1"/>
  <c r="P10937" i="1"/>
  <c r="Q10937" i="1"/>
  <c r="P10934" i="1"/>
  <c r="Q10934" i="1"/>
  <c r="P10931" i="1"/>
  <c r="Q10931" i="1"/>
  <c r="P10929" i="1"/>
  <c r="Q10929" i="1"/>
  <c r="P10928" i="1"/>
  <c r="Q10928" i="1"/>
  <c r="P10926" i="1"/>
  <c r="Q10926" i="1"/>
  <c r="P10925" i="1"/>
  <c r="Q10925" i="1"/>
  <c r="P10923" i="1"/>
  <c r="Q10923" i="1"/>
  <c r="P10921" i="1"/>
  <c r="Q10921" i="1"/>
  <c r="P10920" i="1"/>
  <c r="Q10920" i="1"/>
  <c r="P10919" i="1"/>
  <c r="Q10919" i="1"/>
  <c r="P10917" i="1"/>
  <c r="Q10917" i="1"/>
  <c r="P10914" i="1"/>
  <c r="Q10914" i="1"/>
  <c r="P10913" i="1"/>
  <c r="Q10913" i="1"/>
  <c r="P10912" i="1"/>
  <c r="Q10912" i="1"/>
  <c r="P10911" i="1"/>
  <c r="Q10911" i="1"/>
  <c r="P10910" i="1"/>
  <c r="Q10910" i="1"/>
  <c r="P10909" i="1"/>
  <c r="Q10909" i="1"/>
  <c r="P10908" i="1"/>
  <c r="Q10908" i="1"/>
  <c r="P10903" i="1"/>
  <c r="Q10903" i="1"/>
  <c r="P10901" i="1"/>
  <c r="Q10901" i="1"/>
  <c r="P10900" i="1"/>
  <c r="Q10900" i="1"/>
  <c r="P10897" i="1"/>
  <c r="Q10897" i="1"/>
  <c r="P10892" i="1"/>
  <c r="Q10892" i="1"/>
  <c r="P10890" i="1"/>
  <c r="Q10890" i="1"/>
  <c r="P10885" i="1"/>
  <c r="Q10885" i="1"/>
  <c r="P10884" i="1"/>
  <c r="Q10884" i="1"/>
  <c r="P10883" i="1"/>
  <c r="Q10883" i="1"/>
  <c r="P10882" i="1"/>
  <c r="Q10882" i="1"/>
  <c r="P10880" i="1"/>
  <c r="Q10880" i="1"/>
  <c r="P10873" i="1"/>
  <c r="Q10873" i="1"/>
  <c r="P10871" i="1"/>
  <c r="Q10871" i="1"/>
  <c r="P10870" i="1"/>
  <c r="Q10870" i="1"/>
  <c r="P10869" i="1"/>
  <c r="Q10869" i="1"/>
  <c r="P10868" i="1"/>
  <c r="Q10868" i="1"/>
  <c r="P10865" i="1"/>
  <c r="Q10865" i="1"/>
  <c r="P10864" i="1"/>
  <c r="Q10864" i="1"/>
  <c r="P10863" i="1"/>
  <c r="Q10863" i="1"/>
  <c r="P10862" i="1"/>
  <c r="Q10862" i="1"/>
  <c r="P10858" i="1"/>
  <c r="Q10858" i="1"/>
  <c r="P10856" i="1"/>
  <c r="Q10856" i="1"/>
  <c r="P10855" i="1"/>
  <c r="Q10855" i="1"/>
  <c r="P10854" i="1"/>
  <c r="Q10854" i="1"/>
  <c r="P10853" i="1"/>
  <c r="Q10853" i="1"/>
  <c r="P10852" i="1"/>
  <c r="Q10852" i="1"/>
  <c r="P10851" i="1"/>
  <c r="Q10851" i="1"/>
  <c r="P10850" i="1"/>
  <c r="Q10850" i="1"/>
  <c r="P10849" i="1"/>
  <c r="Q10849" i="1"/>
  <c r="P10848" i="1"/>
  <c r="Q10848" i="1"/>
  <c r="P10847" i="1"/>
  <c r="Q10847" i="1"/>
  <c r="P10846" i="1"/>
  <c r="Q10846" i="1"/>
  <c r="P10844" i="1"/>
  <c r="Q10844" i="1"/>
  <c r="P10841" i="1"/>
  <c r="Q10841" i="1"/>
  <c r="P10840" i="1"/>
  <c r="Q10840" i="1"/>
  <c r="P10839" i="1"/>
  <c r="Q10839" i="1"/>
  <c r="P10836" i="1"/>
  <c r="Q10836" i="1"/>
  <c r="P10835" i="1"/>
  <c r="Q10835" i="1"/>
  <c r="P10834" i="1"/>
  <c r="Q10834" i="1"/>
  <c r="P10833" i="1"/>
  <c r="Q10833" i="1"/>
  <c r="P10832" i="1"/>
  <c r="Q10832" i="1"/>
  <c r="P10831" i="1"/>
  <c r="Q10831" i="1"/>
  <c r="P10830" i="1"/>
  <c r="Q10830" i="1"/>
  <c r="P10829" i="1"/>
  <c r="Q10829" i="1"/>
  <c r="P10828" i="1"/>
  <c r="Q10828" i="1"/>
  <c r="P10825" i="1"/>
  <c r="Q10825" i="1"/>
  <c r="P10824" i="1"/>
  <c r="Q10824" i="1"/>
  <c r="P10823" i="1"/>
  <c r="Q10823" i="1"/>
  <c r="P10821" i="1"/>
  <c r="Q10821" i="1"/>
  <c r="P10820" i="1"/>
  <c r="Q10820" i="1"/>
  <c r="P10817" i="1"/>
  <c r="Q10817" i="1"/>
  <c r="P10814" i="1"/>
  <c r="Q10814" i="1"/>
  <c r="P10806" i="1"/>
  <c r="Q10806" i="1"/>
  <c r="P10803" i="1"/>
  <c r="Q10803" i="1"/>
  <c r="P10792" i="1"/>
  <c r="Q10792" i="1"/>
  <c r="P10790" i="1"/>
  <c r="Q10790" i="1"/>
  <c r="P10780" i="1"/>
  <c r="Q10780" i="1"/>
  <c r="P10778" i="1"/>
  <c r="Q10778" i="1"/>
  <c r="P10771" i="1"/>
  <c r="Q10771" i="1"/>
  <c r="P10766" i="1"/>
  <c r="Q10766" i="1"/>
  <c r="P10764" i="1"/>
  <c r="Q10764" i="1"/>
  <c r="P10754" i="1"/>
  <c r="Q10754" i="1"/>
  <c r="P10752" i="1"/>
  <c r="Q10752" i="1"/>
  <c r="P10745" i="1"/>
  <c r="Q10745" i="1"/>
  <c r="P10740" i="1"/>
  <c r="Q10740" i="1"/>
  <c r="P10738" i="1"/>
  <c r="Q10738" i="1"/>
  <c r="P10728" i="1"/>
  <c r="Q10728" i="1"/>
  <c r="P10726" i="1"/>
  <c r="Q10726" i="1"/>
  <c r="P10719" i="1"/>
  <c r="Q10719" i="1"/>
  <c r="P10714" i="1"/>
  <c r="Q10714" i="1"/>
  <c r="P10712" i="1"/>
  <c r="Q10712" i="1"/>
  <c r="P10702" i="1"/>
  <c r="Q10702" i="1"/>
  <c r="P10700" i="1"/>
  <c r="Q10700" i="1"/>
  <c r="P10693" i="1"/>
  <c r="Q10693" i="1"/>
  <c r="P10688" i="1"/>
  <c r="Q10688" i="1"/>
  <c r="P10686" i="1"/>
  <c r="Q10686" i="1"/>
  <c r="P10676" i="1"/>
  <c r="Q10676" i="1"/>
  <c r="P10674" i="1"/>
  <c r="Q10674" i="1"/>
  <c r="P10667" i="1"/>
  <c r="Q10667" i="1"/>
  <c r="P10662" i="1"/>
  <c r="Q10662" i="1"/>
  <c r="P10660" i="1"/>
  <c r="Q10660" i="1"/>
  <c r="P10650" i="1"/>
  <c r="Q10650" i="1"/>
  <c r="P10648" i="1"/>
  <c r="Q10648" i="1"/>
  <c r="P10641" i="1"/>
  <c r="Q10641" i="1"/>
  <c r="P10636" i="1"/>
  <c r="Q10636" i="1"/>
  <c r="P10634" i="1"/>
  <c r="Q10634" i="1"/>
  <c r="P10624" i="1"/>
  <c r="Q10624" i="1"/>
  <c r="P10622" i="1"/>
  <c r="Q10622" i="1"/>
  <c r="P10615" i="1"/>
  <c r="Q10615" i="1"/>
  <c r="P10610" i="1"/>
  <c r="Q10610" i="1"/>
  <c r="P10608" i="1"/>
  <c r="Q10608" i="1"/>
  <c r="P10598" i="1"/>
  <c r="Q10598" i="1"/>
  <c r="P10596" i="1"/>
  <c r="Q10596" i="1"/>
  <c r="P10589" i="1"/>
  <c r="Q10589" i="1"/>
  <c r="P10585" i="1"/>
  <c r="Q10585" i="1"/>
  <c r="P10584" i="1"/>
  <c r="Q10584" i="1"/>
  <c r="P10575" i="1"/>
  <c r="Q10575" i="1"/>
  <c r="P10573" i="1"/>
  <c r="Q10573" i="1"/>
  <c r="P10568" i="1"/>
  <c r="Q10568" i="1"/>
  <c r="P10563" i="1"/>
  <c r="Q10563" i="1"/>
  <c r="P10558" i="1"/>
  <c r="Q10558" i="1"/>
  <c r="P10557" i="1"/>
  <c r="Q10557" i="1"/>
  <c r="P10555" i="1"/>
  <c r="Q10555" i="1"/>
  <c r="P10554" i="1"/>
  <c r="Q10554" i="1"/>
  <c r="P10553" i="1"/>
  <c r="Q10553" i="1"/>
  <c r="P10552" i="1"/>
  <c r="Q10552" i="1"/>
  <c r="P10551" i="1"/>
  <c r="Q10551" i="1"/>
  <c r="P10548" i="1"/>
  <c r="Q10548" i="1"/>
  <c r="P10547" i="1"/>
  <c r="Q10547" i="1"/>
  <c r="P10546" i="1"/>
  <c r="Q10546" i="1"/>
  <c r="P10545" i="1"/>
  <c r="Q10545" i="1"/>
  <c r="P10544" i="1"/>
  <c r="Q10544" i="1"/>
  <c r="P10543" i="1"/>
  <c r="Q10543" i="1"/>
  <c r="P10542" i="1"/>
  <c r="Q10542" i="1"/>
  <c r="P10541" i="1"/>
  <c r="Q10541" i="1"/>
  <c r="P10540" i="1"/>
  <c r="Q10540" i="1"/>
  <c r="P10539" i="1"/>
  <c r="Q10539" i="1"/>
  <c r="P10538" i="1"/>
  <c r="Q10538" i="1"/>
  <c r="P10537" i="1"/>
  <c r="Q10537" i="1"/>
  <c r="P10535" i="1"/>
  <c r="Q10535" i="1"/>
  <c r="P10534" i="1"/>
  <c r="Q10534" i="1"/>
  <c r="P10533" i="1"/>
  <c r="Q10533" i="1"/>
  <c r="P10532" i="1"/>
  <c r="Q10532" i="1"/>
  <c r="P10531" i="1"/>
  <c r="Q10531" i="1"/>
  <c r="P10530" i="1"/>
  <c r="Q10530" i="1"/>
  <c r="P10529" i="1"/>
  <c r="Q10529" i="1"/>
  <c r="P10527" i="1"/>
  <c r="Q10527" i="1"/>
  <c r="P10526" i="1"/>
  <c r="Q10526" i="1"/>
  <c r="P10525" i="1"/>
  <c r="Q10525" i="1"/>
  <c r="P10524" i="1"/>
  <c r="Q10524" i="1"/>
  <c r="P10523" i="1"/>
  <c r="Q10523" i="1"/>
  <c r="P10522" i="1"/>
  <c r="Q10522" i="1"/>
  <c r="P10521" i="1"/>
  <c r="Q10521" i="1"/>
  <c r="P10520" i="1"/>
  <c r="Q10520" i="1"/>
  <c r="P10519" i="1"/>
  <c r="Q10519" i="1"/>
  <c r="P10518" i="1"/>
  <c r="Q10518" i="1"/>
  <c r="P10517" i="1"/>
  <c r="Q10517" i="1"/>
  <c r="P10516" i="1"/>
  <c r="Q10516" i="1"/>
  <c r="P10515" i="1"/>
  <c r="Q10515" i="1"/>
  <c r="P10514" i="1"/>
  <c r="Q10514" i="1"/>
  <c r="P10511" i="1"/>
  <c r="Q10511" i="1"/>
  <c r="P10510" i="1"/>
  <c r="Q10510" i="1"/>
  <c r="P10509" i="1"/>
  <c r="Q10509" i="1"/>
  <c r="P10508" i="1"/>
  <c r="Q10508" i="1"/>
  <c r="P10507" i="1"/>
  <c r="Q10507" i="1"/>
  <c r="P10506" i="1"/>
  <c r="Q10506" i="1"/>
  <c r="P10503" i="1"/>
  <c r="Q10503" i="1"/>
  <c r="P10498" i="1"/>
  <c r="Q10498" i="1"/>
  <c r="P10497" i="1"/>
  <c r="Q10497" i="1"/>
  <c r="P10493" i="1"/>
  <c r="Q10493" i="1"/>
  <c r="P10492" i="1"/>
  <c r="Q10492" i="1"/>
  <c r="P10487" i="1"/>
  <c r="Q10487" i="1"/>
  <c r="P10486" i="1"/>
  <c r="Q10486" i="1"/>
  <c r="P10485" i="1"/>
  <c r="Q10485" i="1"/>
  <c r="P10483" i="1"/>
  <c r="Q10483" i="1"/>
  <c r="P10482" i="1"/>
  <c r="Q10482" i="1"/>
  <c r="P10481" i="1"/>
  <c r="Q10481" i="1"/>
  <c r="P10479" i="1"/>
  <c r="Q10479" i="1"/>
  <c r="P10478" i="1"/>
  <c r="Q10478" i="1"/>
  <c r="P10476" i="1"/>
  <c r="Q10476" i="1"/>
  <c r="P10474" i="1"/>
  <c r="Q10474" i="1"/>
  <c r="P10473" i="1"/>
  <c r="Q10473" i="1"/>
  <c r="P10472" i="1"/>
  <c r="Q10472" i="1"/>
  <c r="P10471" i="1"/>
  <c r="Q10471" i="1"/>
  <c r="P10469" i="1"/>
  <c r="Q10469" i="1"/>
  <c r="P10467" i="1"/>
  <c r="Q10467" i="1"/>
  <c r="P10466" i="1"/>
  <c r="Q10466" i="1"/>
  <c r="P10465" i="1"/>
  <c r="Q10465" i="1"/>
  <c r="P10464" i="1"/>
  <c r="Q10464" i="1"/>
  <c r="P10462" i="1"/>
  <c r="Q10462" i="1"/>
  <c r="P10460" i="1"/>
  <c r="Q10460" i="1"/>
  <c r="P10459" i="1"/>
  <c r="Q10459" i="1"/>
  <c r="P10458" i="1"/>
  <c r="Q10458" i="1"/>
  <c r="P10457" i="1"/>
  <c r="Q10457" i="1"/>
  <c r="P10455" i="1"/>
  <c r="Q10455" i="1"/>
  <c r="P10453" i="1"/>
  <c r="Q10453" i="1"/>
  <c r="P10452" i="1"/>
  <c r="Q10452" i="1"/>
  <c r="P10451" i="1"/>
  <c r="Q10451" i="1"/>
  <c r="P10450" i="1"/>
  <c r="Q10450" i="1"/>
  <c r="P10449" i="1"/>
  <c r="Q10449" i="1"/>
  <c r="P10447" i="1"/>
  <c r="Q10447" i="1"/>
  <c r="P10445" i="1"/>
  <c r="Q10445" i="1"/>
  <c r="P10444" i="1"/>
  <c r="Q10444" i="1"/>
  <c r="P10443" i="1"/>
  <c r="Q10443" i="1"/>
  <c r="P10442" i="1"/>
  <c r="Q10442" i="1"/>
  <c r="P10441" i="1"/>
  <c r="Q10441" i="1"/>
  <c r="P10439" i="1"/>
  <c r="Q10439" i="1"/>
  <c r="P10437" i="1"/>
  <c r="Q10437" i="1"/>
  <c r="P10436" i="1"/>
  <c r="Q10436" i="1"/>
  <c r="P10435" i="1"/>
  <c r="Q10435" i="1"/>
  <c r="P10434" i="1"/>
  <c r="Q10434" i="1"/>
  <c r="P10433" i="1"/>
  <c r="Q10433" i="1"/>
  <c r="P10431" i="1"/>
  <c r="Q10431" i="1"/>
  <c r="P10429" i="1"/>
  <c r="Q10429" i="1"/>
  <c r="P10428" i="1"/>
  <c r="Q10428" i="1"/>
  <c r="P10427" i="1"/>
  <c r="Q10427" i="1"/>
  <c r="P10426" i="1"/>
  <c r="Q10426" i="1"/>
  <c r="P10425" i="1"/>
  <c r="Q10425" i="1"/>
  <c r="P10423" i="1"/>
  <c r="Q10423" i="1"/>
  <c r="P10421" i="1"/>
  <c r="Q10421" i="1"/>
  <c r="P10420" i="1"/>
  <c r="Q10420" i="1"/>
  <c r="P10419" i="1"/>
  <c r="Q10419" i="1"/>
  <c r="P10418" i="1"/>
  <c r="Q10418" i="1"/>
  <c r="P10416" i="1"/>
  <c r="Q10416" i="1"/>
  <c r="P10414" i="1"/>
  <c r="Q10414" i="1"/>
  <c r="P10413" i="1"/>
  <c r="Q10413" i="1"/>
  <c r="P10412" i="1"/>
  <c r="Q10412" i="1"/>
  <c r="P10411" i="1"/>
  <c r="Q10411" i="1"/>
  <c r="P10409" i="1"/>
  <c r="Q10409" i="1"/>
  <c r="P10407" i="1"/>
  <c r="Q10407" i="1"/>
  <c r="P10406" i="1"/>
  <c r="Q10406" i="1"/>
  <c r="P10404" i="1"/>
  <c r="Q10404" i="1"/>
  <c r="P10403" i="1"/>
  <c r="Q10403" i="1"/>
  <c r="P10400" i="1"/>
  <c r="Q10400" i="1"/>
  <c r="P10397" i="1"/>
  <c r="Q10397" i="1"/>
  <c r="P10396" i="1"/>
  <c r="Q10396" i="1"/>
  <c r="P10390" i="1"/>
  <c r="Q10390" i="1"/>
  <c r="P10389" i="1"/>
  <c r="Q10389" i="1"/>
  <c r="P10384" i="1"/>
  <c r="Q10384" i="1"/>
  <c r="P10383" i="1"/>
  <c r="Q10383" i="1"/>
  <c r="P10380" i="1"/>
  <c r="Q10380" i="1"/>
  <c r="P10377" i="1"/>
  <c r="Q10377" i="1"/>
  <c r="P10376" i="1"/>
  <c r="Q10376" i="1"/>
  <c r="P10372" i="1"/>
  <c r="Q10372" i="1"/>
  <c r="P10367" i="1"/>
  <c r="Q10367" i="1"/>
  <c r="P10362" i="1"/>
  <c r="Q10362" i="1"/>
  <c r="P10357" i="1"/>
  <c r="Q10357" i="1"/>
  <c r="P10355" i="1"/>
  <c r="Q10355" i="1"/>
  <c r="P10351" i="1"/>
  <c r="Q10351" i="1"/>
  <c r="P10346" i="1"/>
  <c r="Q10346" i="1"/>
  <c r="P10343" i="1"/>
  <c r="Q10343" i="1"/>
  <c r="P10340" i="1"/>
  <c r="Q10340" i="1"/>
  <c r="P10339" i="1"/>
  <c r="Q10339" i="1"/>
  <c r="P10335" i="1"/>
  <c r="Q10335" i="1"/>
  <c r="P10333" i="1"/>
  <c r="Q10333" i="1"/>
  <c r="P10332" i="1"/>
  <c r="Q10332" i="1"/>
  <c r="P10331" i="1"/>
  <c r="Q10331" i="1"/>
  <c r="P10329" i="1"/>
  <c r="Q10329" i="1"/>
  <c r="P10327" i="1"/>
  <c r="Q10327" i="1"/>
  <c r="P10322" i="1"/>
  <c r="Q10322" i="1"/>
  <c r="P10318" i="1"/>
  <c r="Q10318" i="1"/>
  <c r="P10316" i="1"/>
  <c r="Q10316" i="1"/>
  <c r="P10315" i="1"/>
  <c r="Q10315" i="1"/>
  <c r="P10313" i="1"/>
  <c r="Q10313" i="1"/>
  <c r="P10312" i="1"/>
  <c r="Q10312" i="1"/>
  <c r="P10310" i="1"/>
  <c r="Q10310" i="1"/>
  <c r="P10309" i="1"/>
  <c r="Q10309" i="1"/>
  <c r="P10308" i="1"/>
  <c r="Q10308" i="1"/>
  <c r="P10307" i="1"/>
  <c r="Q10307" i="1"/>
  <c r="P10306" i="1"/>
  <c r="Q10306" i="1"/>
  <c r="P10305" i="1"/>
  <c r="Q10305" i="1"/>
  <c r="P10304" i="1"/>
  <c r="Q10304" i="1"/>
  <c r="P10303" i="1"/>
  <c r="Q10303" i="1"/>
  <c r="P10302" i="1"/>
  <c r="Q10302" i="1"/>
  <c r="P10301" i="1"/>
  <c r="Q10301" i="1"/>
  <c r="P10300" i="1"/>
  <c r="Q10300" i="1"/>
  <c r="P10299" i="1"/>
  <c r="Q10299" i="1"/>
  <c r="P10298" i="1"/>
  <c r="Q10298" i="1"/>
  <c r="P10297" i="1"/>
  <c r="Q10297" i="1"/>
  <c r="P10296" i="1"/>
  <c r="Q10296" i="1"/>
  <c r="P10295" i="1"/>
  <c r="Q10295" i="1"/>
  <c r="P10293" i="1"/>
  <c r="Q10293" i="1"/>
  <c r="P10292" i="1"/>
  <c r="Q10292" i="1"/>
  <c r="P10291" i="1"/>
  <c r="Q10291" i="1"/>
  <c r="P10290" i="1"/>
  <c r="Q10290" i="1"/>
  <c r="P10289" i="1"/>
  <c r="Q10289" i="1"/>
  <c r="P10287" i="1"/>
  <c r="Q10287" i="1"/>
  <c r="P10286" i="1"/>
  <c r="Q10286" i="1"/>
  <c r="P10285" i="1"/>
  <c r="Q10285" i="1"/>
  <c r="P10284" i="1"/>
  <c r="Q10284" i="1"/>
  <c r="P10281" i="1"/>
  <c r="Q10281" i="1"/>
  <c r="P10271" i="1"/>
  <c r="Q10271" i="1"/>
  <c r="P10269" i="1"/>
  <c r="Q10269" i="1"/>
  <c r="P10267" i="1"/>
  <c r="Q10267" i="1"/>
  <c r="P10266" i="1"/>
  <c r="Q10266" i="1"/>
  <c r="P10258" i="1"/>
  <c r="Q10258" i="1"/>
  <c r="P10257" i="1"/>
  <c r="Q10257" i="1"/>
  <c r="P10250" i="1"/>
  <c r="Q10250" i="1"/>
  <c r="P10240" i="1"/>
  <c r="Q10240" i="1"/>
  <c r="P10238" i="1"/>
  <c r="Q10238" i="1"/>
  <c r="P10236" i="1"/>
  <c r="Q10236" i="1"/>
  <c r="P10235" i="1"/>
  <c r="Q10235" i="1"/>
  <c r="P10227" i="1"/>
  <c r="Q10227" i="1"/>
  <c r="P10226" i="1"/>
  <c r="Q10226" i="1"/>
  <c r="P10220" i="1"/>
  <c r="Q10220" i="1"/>
  <c r="P10211" i="1"/>
  <c r="Q10211" i="1"/>
  <c r="P10209" i="1"/>
  <c r="Q10209" i="1"/>
  <c r="P10207" i="1"/>
  <c r="Q10207" i="1"/>
  <c r="P10206" i="1"/>
  <c r="Q10206" i="1"/>
  <c r="P10198" i="1"/>
  <c r="Q10198" i="1"/>
  <c r="P10197" i="1"/>
  <c r="Q10197" i="1"/>
  <c r="P10191" i="1"/>
  <c r="Q10191" i="1"/>
  <c r="P10181" i="1"/>
  <c r="Q10181" i="1"/>
  <c r="P10179" i="1"/>
  <c r="Q10179" i="1"/>
  <c r="P10177" i="1"/>
  <c r="Q10177" i="1"/>
  <c r="P10176" i="1"/>
  <c r="Q10176" i="1"/>
  <c r="P10168" i="1"/>
  <c r="Q10168" i="1"/>
  <c r="P10167" i="1"/>
  <c r="Q10167" i="1"/>
  <c r="P10161" i="1"/>
  <c r="Q10161" i="1"/>
  <c r="P10151" i="1"/>
  <c r="Q10151" i="1"/>
  <c r="P10149" i="1"/>
  <c r="Q10149" i="1"/>
  <c r="P10147" i="1"/>
  <c r="Q10147" i="1"/>
  <c r="P10146" i="1"/>
  <c r="Q10146" i="1"/>
  <c r="P10138" i="1"/>
  <c r="Q10138" i="1"/>
  <c r="P10137" i="1"/>
  <c r="Q10137" i="1"/>
  <c r="P10131" i="1"/>
  <c r="Q10131" i="1"/>
  <c r="P10122" i="1"/>
  <c r="Q10122" i="1"/>
  <c r="P10120" i="1"/>
  <c r="Q10120" i="1"/>
  <c r="P10118" i="1"/>
  <c r="Q10118" i="1"/>
  <c r="P10117" i="1"/>
  <c r="Q10117" i="1"/>
  <c r="P10109" i="1"/>
  <c r="Q10109" i="1"/>
  <c r="P10108" i="1"/>
  <c r="Q10108" i="1"/>
  <c r="P10102" i="1"/>
  <c r="Q10102" i="1"/>
  <c r="P10093" i="1"/>
  <c r="Q10093" i="1"/>
  <c r="P10091" i="1"/>
  <c r="Q10091" i="1"/>
  <c r="P10089" i="1"/>
  <c r="Q10089" i="1"/>
  <c r="P10088" i="1"/>
  <c r="Q10088" i="1"/>
  <c r="P10080" i="1"/>
  <c r="Q10080" i="1"/>
  <c r="P10079" i="1"/>
  <c r="Q10079" i="1"/>
  <c r="P10073" i="1"/>
  <c r="Q10073" i="1"/>
  <c r="P10064" i="1"/>
  <c r="Q10064" i="1"/>
  <c r="P10062" i="1"/>
  <c r="Q10062" i="1"/>
  <c r="P10060" i="1"/>
  <c r="Q10060" i="1"/>
  <c r="P10059" i="1"/>
  <c r="Q10059" i="1"/>
  <c r="P10051" i="1"/>
  <c r="Q10051" i="1"/>
  <c r="P10050" i="1"/>
  <c r="Q10050" i="1"/>
  <c r="P10044" i="1"/>
  <c r="Q10044" i="1"/>
  <c r="P10035" i="1"/>
  <c r="Q10035" i="1"/>
  <c r="P10033" i="1"/>
  <c r="Q10033" i="1"/>
  <c r="P10031" i="1"/>
  <c r="Q10031" i="1"/>
  <c r="P10030" i="1"/>
  <c r="Q10030" i="1"/>
  <c r="P10022" i="1"/>
  <c r="Q10022" i="1"/>
  <c r="P10016" i="1"/>
  <c r="Q10016" i="1"/>
  <c r="P10008" i="1"/>
  <c r="Q10008" i="1"/>
  <c r="P10006" i="1"/>
  <c r="Q10006" i="1"/>
  <c r="P10004" i="1"/>
  <c r="Q10004" i="1"/>
  <c r="P10003" i="1"/>
  <c r="Q10003" i="1"/>
  <c r="P9995" i="1"/>
  <c r="Q9995" i="1"/>
  <c r="P9988" i="1"/>
  <c r="Q9988" i="1"/>
  <c r="P9987" i="1"/>
  <c r="Q9987" i="1"/>
  <c r="P9985" i="1"/>
  <c r="Q9985" i="1"/>
  <c r="P9983" i="1"/>
  <c r="Q9983" i="1"/>
  <c r="P9978" i="1"/>
  <c r="Q9978" i="1"/>
  <c r="P9977" i="1"/>
  <c r="Q9977" i="1"/>
  <c r="P9976" i="1"/>
  <c r="Q9976" i="1"/>
  <c r="P9974" i="1"/>
  <c r="Q9974" i="1"/>
  <c r="P9972" i="1"/>
  <c r="Q9972" i="1"/>
  <c r="P9971" i="1"/>
  <c r="Q9971" i="1"/>
  <c r="P9970" i="1"/>
  <c r="Q9970" i="1"/>
  <c r="P9969" i="1"/>
  <c r="Q9969" i="1"/>
  <c r="P9968" i="1"/>
  <c r="Q9968" i="1"/>
  <c r="P9967" i="1"/>
  <c r="Q9967" i="1"/>
  <c r="P9965" i="1"/>
  <c r="Q9965" i="1"/>
  <c r="P9964" i="1"/>
  <c r="Q9964" i="1"/>
  <c r="P9962" i="1"/>
  <c r="Q9962" i="1"/>
  <c r="P9960" i="1"/>
  <c r="Q9960" i="1"/>
  <c r="P9959" i="1"/>
  <c r="Q9959" i="1"/>
  <c r="P9958" i="1"/>
  <c r="Q9958" i="1"/>
  <c r="P9957" i="1"/>
  <c r="Q9957" i="1"/>
  <c r="P9956" i="1"/>
  <c r="Q9956" i="1"/>
  <c r="P9955" i="1"/>
  <c r="Q9955" i="1"/>
  <c r="P9953" i="1"/>
  <c r="Q9953" i="1"/>
  <c r="P9952" i="1"/>
  <c r="Q9952" i="1"/>
  <c r="P9951" i="1"/>
  <c r="Q9951" i="1"/>
  <c r="P9950" i="1"/>
  <c r="Q9950" i="1"/>
  <c r="P9948" i="1"/>
  <c r="Q9948" i="1"/>
  <c r="P9946" i="1"/>
  <c r="Q9946" i="1"/>
  <c r="P9945" i="1"/>
  <c r="Q9945" i="1"/>
  <c r="P9944" i="1"/>
  <c r="Q9944" i="1"/>
  <c r="P9943" i="1"/>
  <c r="Q9943" i="1"/>
  <c r="P9942" i="1"/>
  <c r="Q9942" i="1"/>
  <c r="P9941" i="1"/>
  <c r="Q9941" i="1"/>
  <c r="P9940" i="1"/>
  <c r="Q9940" i="1"/>
  <c r="P9938" i="1"/>
  <c r="Q9938" i="1"/>
  <c r="P9937" i="1"/>
  <c r="Q9937" i="1"/>
  <c r="P9936" i="1"/>
  <c r="Q9936" i="1"/>
  <c r="P9934" i="1"/>
  <c r="Q9934" i="1"/>
  <c r="P9932" i="1"/>
  <c r="Q9932" i="1"/>
  <c r="P9930" i="1"/>
  <c r="Q9930" i="1"/>
  <c r="P9928" i="1"/>
  <c r="Q9928" i="1"/>
  <c r="P9926" i="1"/>
  <c r="Q9926" i="1"/>
  <c r="P9923" i="1"/>
  <c r="Q9923" i="1"/>
  <c r="P9922" i="1"/>
  <c r="Q9922" i="1"/>
  <c r="P9921" i="1"/>
  <c r="Q9921" i="1"/>
  <c r="P9920" i="1"/>
  <c r="Q9920" i="1"/>
  <c r="P9919" i="1"/>
  <c r="Q9919" i="1"/>
  <c r="P9918" i="1"/>
  <c r="Q9918" i="1"/>
  <c r="P9917" i="1"/>
  <c r="Q9917" i="1"/>
  <c r="P9916" i="1"/>
  <c r="Q9916" i="1"/>
  <c r="P9915" i="1"/>
  <c r="Q9915" i="1"/>
  <c r="P9914" i="1"/>
  <c r="Q9914" i="1"/>
  <c r="P9913" i="1"/>
  <c r="Q9913" i="1"/>
  <c r="P9911" i="1"/>
  <c r="Q9911" i="1"/>
  <c r="P9910" i="1"/>
  <c r="Q9910" i="1"/>
  <c r="P9909" i="1"/>
  <c r="Q9909" i="1"/>
  <c r="P9908" i="1"/>
  <c r="Q9908" i="1"/>
  <c r="P9906" i="1"/>
  <c r="Q9906" i="1"/>
  <c r="P9904" i="1"/>
  <c r="Q9904" i="1"/>
  <c r="P9900" i="1"/>
  <c r="Q9900" i="1"/>
  <c r="P9898" i="1"/>
  <c r="Q9898" i="1"/>
  <c r="P9897" i="1"/>
  <c r="Q9897" i="1"/>
  <c r="P9896" i="1"/>
  <c r="Q9896" i="1"/>
  <c r="P9895" i="1"/>
  <c r="Q9895" i="1"/>
  <c r="P9894" i="1"/>
  <c r="Q9894" i="1"/>
  <c r="P9893" i="1"/>
  <c r="Q9893" i="1"/>
  <c r="P9892" i="1"/>
  <c r="Q9892" i="1"/>
  <c r="P9891" i="1"/>
  <c r="Q9891" i="1"/>
  <c r="P9890" i="1"/>
  <c r="Q9890" i="1"/>
  <c r="P9888" i="1"/>
  <c r="Q9888" i="1"/>
  <c r="P9887" i="1"/>
  <c r="Q9887" i="1"/>
  <c r="P9886" i="1"/>
  <c r="Q9886" i="1"/>
  <c r="P9884" i="1"/>
  <c r="Q9884" i="1"/>
  <c r="P9883" i="1"/>
  <c r="Q9883" i="1"/>
  <c r="P9882" i="1"/>
  <c r="Q9882" i="1"/>
  <c r="P9881" i="1"/>
  <c r="Q9881" i="1"/>
  <c r="P9880" i="1"/>
  <c r="Q9880" i="1"/>
  <c r="P9879" i="1"/>
  <c r="Q9879" i="1"/>
  <c r="P9878" i="1"/>
  <c r="Q9878" i="1"/>
  <c r="P9877" i="1"/>
  <c r="Q9877" i="1"/>
  <c r="P9876" i="1"/>
  <c r="Q9876" i="1"/>
  <c r="P9875" i="1"/>
  <c r="Q9875" i="1"/>
  <c r="P9874" i="1"/>
  <c r="Q9874" i="1"/>
  <c r="P9873" i="1"/>
  <c r="Q9873" i="1"/>
  <c r="P9872" i="1"/>
  <c r="Q9872" i="1"/>
  <c r="P9871" i="1"/>
  <c r="Q9871" i="1"/>
  <c r="P9870" i="1"/>
  <c r="Q9870" i="1"/>
  <c r="P9869" i="1"/>
  <c r="Q9869" i="1"/>
  <c r="P9868" i="1"/>
  <c r="Q9868" i="1"/>
  <c r="P9867" i="1"/>
  <c r="Q9867" i="1"/>
  <c r="P9866" i="1"/>
  <c r="Q9866" i="1"/>
  <c r="P9864" i="1"/>
  <c r="Q9864" i="1"/>
  <c r="P9863" i="1"/>
  <c r="Q9863" i="1"/>
  <c r="P9862" i="1"/>
  <c r="Q9862" i="1"/>
  <c r="P9861" i="1"/>
  <c r="Q9861" i="1"/>
  <c r="P9859" i="1"/>
  <c r="Q9859" i="1"/>
  <c r="P9856" i="1"/>
  <c r="Q9856" i="1"/>
  <c r="P9855" i="1"/>
  <c r="Q9855" i="1"/>
  <c r="P9854" i="1"/>
  <c r="Q9854" i="1"/>
  <c r="P9853" i="1"/>
  <c r="Q9853" i="1"/>
  <c r="P9852" i="1"/>
  <c r="Q9852" i="1"/>
  <c r="P9851" i="1"/>
  <c r="Q9851" i="1"/>
  <c r="P9850" i="1"/>
  <c r="Q9850" i="1"/>
  <c r="P9848" i="1"/>
  <c r="Q9848" i="1"/>
  <c r="P9847" i="1"/>
  <c r="Q9847" i="1"/>
  <c r="P9846" i="1"/>
  <c r="Q9846" i="1"/>
  <c r="P9842" i="1"/>
  <c r="Q9842" i="1"/>
  <c r="P9841" i="1"/>
  <c r="Q9841" i="1"/>
  <c r="P9840" i="1"/>
  <c r="Q9840" i="1"/>
  <c r="P9837" i="1"/>
  <c r="Q9837" i="1"/>
  <c r="P9835" i="1"/>
  <c r="Q9835" i="1"/>
  <c r="P9834" i="1"/>
  <c r="Q9834" i="1"/>
  <c r="P9833" i="1"/>
  <c r="Q9833" i="1"/>
  <c r="P9832" i="1"/>
  <c r="Q9832" i="1"/>
  <c r="P9831" i="1"/>
  <c r="Q9831" i="1"/>
  <c r="P9830" i="1"/>
  <c r="Q9830" i="1"/>
  <c r="P9829" i="1"/>
  <c r="Q9829" i="1"/>
  <c r="P9828" i="1"/>
  <c r="Q9828" i="1"/>
  <c r="P9827" i="1"/>
  <c r="Q9827" i="1"/>
  <c r="P9825" i="1"/>
  <c r="Q9825" i="1"/>
  <c r="P9824" i="1"/>
  <c r="Q9824" i="1"/>
  <c r="P9823" i="1"/>
  <c r="Q9823" i="1"/>
  <c r="P9822" i="1"/>
  <c r="Q9822" i="1"/>
  <c r="P9821" i="1"/>
  <c r="Q9821" i="1"/>
  <c r="P9820" i="1"/>
  <c r="Q9820" i="1"/>
  <c r="P9819" i="1"/>
  <c r="Q9819" i="1"/>
  <c r="P9818" i="1"/>
  <c r="Q9818" i="1"/>
  <c r="P9817" i="1"/>
  <c r="Q9817" i="1"/>
  <c r="P9816" i="1"/>
  <c r="Q9816" i="1"/>
  <c r="P9815" i="1"/>
  <c r="Q9815" i="1"/>
  <c r="P9814" i="1"/>
  <c r="Q9814" i="1"/>
  <c r="P9813" i="1"/>
  <c r="Q9813" i="1"/>
  <c r="P9812" i="1"/>
  <c r="Q9812" i="1"/>
  <c r="P9811" i="1"/>
  <c r="Q9811" i="1"/>
  <c r="P9810" i="1"/>
  <c r="Q9810" i="1"/>
  <c r="P9809" i="1"/>
  <c r="Q9809" i="1"/>
  <c r="P9808" i="1"/>
  <c r="Q9808" i="1"/>
  <c r="P9807" i="1"/>
  <c r="Q9807" i="1"/>
  <c r="P9806" i="1"/>
  <c r="Q9806" i="1"/>
  <c r="P9805" i="1"/>
  <c r="Q9805" i="1"/>
  <c r="P9804" i="1"/>
  <c r="Q9804" i="1"/>
  <c r="P9803" i="1"/>
  <c r="Q9803" i="1"/>
  <c r="P9802" i="1"/>
  <c r="Q9802" i="1"/>
  <c r="P9801" i="1"/>
  <c r="Q9801" i="1"/>
  <c r="P9800" i="1"/>
  <c r="Q9800" i="1"/>
  <c r="P9799" i="1"/>
  <c r="Q9799" i="1"/>
  <c r="P9796" i="1"/>
  <c r="Q9796" i="1"/>
  <c r="P9795" i="1"/>
  <c r="Q9795" i="1"/>
  <c r="P9794" i="1"/>
  <c r="Q9794" i="1"/>
  <c r="P9791" i="1"/>
  <c r="Q9791" i="1"/>
  <c r="P9789" i="1"/>
  <c r="Q9789" i="1"/>
  <c r="P9786" i="1"/>
  <c r="Q9786" i="1"/>
  <c r="P9785" i="1"/>
  <c r="Q9785" i="1"/>
  <c r="P9784" i="1"/>
  <c r="Q9784" i="1"/>
  <c r="P9782" i="1"/>
  <c r="Q9782" i="1"/>
  <c r="P9781" i="1"/>
  <c r="Q9781" i="1"/>
  <c r="P9779" i="1"/>
  <c r="Q9779" i="1"/>
  <c r="P9776" i="1"/>
  <c r="Q9776" i="1"/>
  <c r="P9775" i="1"/>
  <c r="Q9775" i="1"/>
  <c r="P9774" i="1"/>
  <c r="Q9774" i="1"/>
  <c r="P9772" i="1"/>
  <c r="Q9772" i="1"/>
  <c r="P9769" i="1"/>
  <c r="Q9769" i="1"/>
  <c r="P9768" i="1"/>
  <c r="Q9768" i="1"/>
  <c r="P9765" i="1"/>
  <c r="Q9765" i="1"/>
  <c r="P9764" i="1"/>
  <c r="Q9764" i="1"/>
  <c r="P9763" i="1"/>
  <c r="Q9763" i="1"/>
  <c r="P9762" i="1"/>
  <c r="Q9762" i="1"/>
  <c r="P9761" i="1"/>
  <c r="Q9761" i="1"/>
  <c r="P9760" i="1"/>
  <c r="Q9760" i="1"/>
  <c r="P9759" i="1"/>
  <c r="Q9759" i="1"/>
  <c r="P9758" i="1"/>
  <c r="Q9758" i="1"/>
  <c r="P9757" i="1"/>
  <c r="Q9757" i="1"/>
  <c r="P9754" i="1"/>
  <c r="Q9754" i="1"/>
  <c r="P9753" i="1"/>
  <c r="Q9753" i="1"/>
  <c r="P9750" i="1"/>
  <c r="Q9750" i="1"/>
  <c r="P9749" i="1"/>
  <c r="Q9749" i="1"/>
  <c r="P9744" i="1"/>
  <c r="Q9744" i="1"/>
  <c r="P9743" i="1"/>
  <c r="Q9743" i="1"/>
  <c r="P9742" i="1"/>
  <c r="Q9742" i="1"/>
  <c r="P9740" i="1"/>
  <c r="Q9740" i="1"/>
  <c r="P9737" i="1"/>
  <c r="Q9737" i="1"/>
  <c r="P9736" i="1"/>
  <c r="Q9736" i="1"/>
  <c r="P9735" i="1"/>
  <c r="Q9735" i="1"/>
  <c r="P9734" i="1"/>
  <c r="Q9734" i="1"/>
  <c r="P9730" i="1"/>
  <c r="Q9730" i="1"/>
  <c r="P9728" i="1"/>
  <c r="Q9728" i="1"/>
  <c r="P9726" i="1"/>
  <c r="Q9726" i="1"/>
  <c r="P9724" i="1"/>
  <c r="Q9724" i="1"/>
  <c r="P9721" i="1"/>
  <c r="Q9721" i="1"/>
  <c r="P9720" i="1"/>
  <c r="Q9720" i="1"/>
  <c r="P9719" i="1"/>
  <c r="Q9719" i="1"/>
  <c r="P9718" i="1"/>
  <c r="Q9718" i="1"/>
  <c r="P9717" i="1"/>
  <c r="Q9717" i="1"/>
  <c r="P9715" i="1"/>
  <c r="Q9715" i="1"/>
  <c r="P9714" i="1"/>
  <c r="Q9714" i="1"/>
  <c r="P9713" i="1"/>
  <c r="Q9713" i="1"/>
  <c r="P9709" i="1"/>
  <c r="Q9709" i="1"/>
  <c r="P9705" i="1"/>
  <c r="Q9705" i="1"/>
  <c r="P9704" i="1"/>
  <c r="Q9704" i="1"/>
  <c r="P9703" i="1"/>
  <c r="Q9703" i="1"/>
  <c r="P9700" i="1"/>
  <c r="Q9700" i="1"/>
  <c r="P9696" i="1"/>
  <c r="Q9696" i="1"/>
  <c r="P9695" i="1"/>
  <c r="Q9695" i="1"/>
  <c r="P9505" i="1"/>
  <c r="Q9505" i="1"/>
  <c r="P9504" i="1"/>
  <c r="Q9504" i="1"/>
  <c r="P9501" i="1"/>
  <c r="Q9501" i="1"/>
  <c r="P9500" i="1"/>
  <c r="Q9500" i="1"/>
  <c r="P9499" i="1"/>
  <c r="Q9499" i="1"/>
  <c r="P9498" i="1"/>
  <c r="Q9498" i="1"/>
  <c r="P9497" i="1"/>
  <c r="Q9497" i="1"/>
  <c r="P9495" i="1"/>
  <c r="Q9495" i="1"/>
  <c r="P9489" i="1"/>
  <c r="Q9489" i="1"/>
  <c r="P9486" i="1"/>
  <c r="Q9486" i="1"/>
  <c r="P9485" i="1"/>
  <c r="Q9485" i="1"/>
  <c r="P9484" i="1"/>
  <c r="Q9484" i="1"/>
  <c r="P9483" i="1"/>
  <c r="Q9483" i="1"/>
  <c r="P9482" i="1"/>
  <c r="Q9482" i="1"/>
  <c r="P9443" i="1"/>
  <c r="Q9443" i="1"/>
  <c r="P9442" i="1"/>
  <c r="Q9442" i="1"/>
  <c r="P9440" i="1"/>
  <c r="Q9440" i="1"/>
  <c r="P9436" i="1"/>
  <c r="Q9436" i="1"/>
  <c r="P9435" i="1"/>
  <c r="Q9435" i="1"/>
  <c r="P9433" i="1"/>
  <c r="Q9433" i="1"/>
  <c r="P9427" i="1"/>
  <c r="Q9427" i="1"/>
  <c r="P9426" i="1"/>
  <c r="Q9426" i="1"/>
  <c r="P9424" i="1"/>
  <c r="Q9424" i="1"/>
  <c r="P9418" i="1"/>
  <c r="Q9418" i="1"/>
  <c r="P9417" i="1"/>
  <c r="Q9417" i="1"/>
  <c r="P9413" i="1"/>
  <c r="Q9413" i="1"/>
  <c r="P9407" i="1"/>
  <c r="Q9407" i="1"/>
  <c r="P9406" i="1"/>
  <c r="Q9406" i="1"/>
  <c r="P9403" i="1"/>
  <c r="Q9403" i="1"/>
  <c r="P9401" i="1"/>
  <c r="Q9401" i="1"/>
  <c r="P9395" i="1"/>
  <c r="Q9395" i="1"/>
  <c r="P9391" i="1"/>
  <c r="Q9391" i="1"/>
  <c r="P9388" i="1"/>
  <c r="Q9388" i="1"/>
  <c r="P9382" i="1"/>
  <c r="Q9382" i="1"/>
  <c r="P9376" i="1"/>
  <c r="Q9376" i="1"/>
  <c r="P9370" i="1"/>
  <c r="Q9370" i="1"/>
  <c r="P9367" i="1"/>
  <c r="Q9367" i="1"/>
  <c r="P9363" i="1"/>
  <c r="Q9363" i="1"/>
  <c r="P9357" i="1"/>
  <c r="Q9357" i="1"/>
  <c r="P9353" i="1"/>
  <c r="Q9353" i="1"/>
  <c r="P9348" i="1"/>
  <c r="Q9348" i="1"/>
  <c r="P9343" i="1"/>
  <c r="Q9343" i="1"/>
  <c r="P9340" i="1"/>
  <c r="Q9340" i="1"/>
  <c r="P9336" i="1"/>
  <c r="Q9336" i="1"/>
  <c r="P9332" i="1"/>
  <c r="Q9332" i="1"/>
  <c r="P9330" i="1"/>
  <c r="Q9330" i="1"/>
  <c r="P9329" i="1"/>
  <c r="Q9329" i="1"/>
  <c r="P9328" i="1"/>
  <c r="Q9328" i="1"/>
  <c r="P9326" i="1"/>
  <c r="Q9326" i="1"/>
  <c r="P9325" i="1"/>
  <c r="Q9325" i="1"/>
  <c r="P9324" i="1"/>
  <c r="Q9324" i="1"/>
  <c r="P9323" i="1"/>
  <c r="Q9323" i="1"/>
  <c r="P9321" i="1"/>
  <c r="Q9321" i="1"/>
  <c r="P9320" i="1"/>
  <c r="Q9320" i="1"/>
  <c r="P9319" i="1"/>
  <c r="Q9319" i="1"/>
  <c r="P9318" i="1"/>
  <c r="Q9318" i="1"/>
  <c r="P9316" i="1"/>
  <c r="Q9316" i="1"/>
  <c r="P9315" i="1"/>
  <c r="Q9315" i="1"/>
  <c r="P9314" i="1"/>
  <c r="Q9314" i="1"/>
  <c r="P9313" i="1"/>
  <c r="Q9313" i="1"/>
  <c r="P9310" i="1"/>
  <c r="Q9310" i="1"/>
  <c r="P9303" i="1"/>
  <c r="Q9303" i="1"/>
  <c r="P9302" i="1"/>
  <c r="Q9302" i="1"/>
  <c r="P9300" i="1"/>
  <c r="Q9300" i="1"/>
  <c r="P9299" i="1"/>
  <c r="Q9299" i="1"/>
  <c r="P9297" i="1"/>
  <c r="Q9297" i="1"/>
  <c r="P9296" i="1"/>
  <c r="Q9296" i="1"/>
  <c r="P9295" i="1"/>
  <c r="Q9295" i="1"/>
  <c r="P9294" i="1"/>
  <c r="Q9294" i="1"/>
  <c r="P9293" i="1"/>
  <c r="Q9293" i="1"/>
  <c r="P9289" i="1"/>
  <c r="Q9289" i="1"/>
  <c r="P9287" i="1"/>
  <c r="Q9287" i="1"/>
  <c r="P9286" i="1"/>
  <c r="Q9286" i="1"/>
  <c r="P9285" i="1"/>
  <c r="Q9285" i="1"/>
  <c r="P9284" i="1"/>
  <c r="Q9284" i="1"/>
  <c r="P9283" i="1"/>
  <c r="Q9283" i="1"/>
  <c r="P9282" i="1"/>
  <c r="Q9282" i="1"/>
  <c r="P9281" i="1"/>
  <c r="Q9281" i="1"/>
  <c r="P9276" i="1"/>
  <c r="Q9276" i="1"/>
  <c r="P9275" i="1"/>
  <c r="Q9275" i="1"/>
  <c r="P9274" i="1"/>
  <c r="Q9274" i="1"/>
  <c r="P9271" i="1"/>
  <c r="Q9271" i="1"/>
  <c r="P9268" i="1"/>
  <c r="Q9268" i="1"/>
  <c r="P9267" i="1"/>
  <c r="Q9267" i="1"/>
  <c r="P9264" i="1"/>
  <c r="Q9264" i="1"/>
  <c r="P9262" i="1"/>
  <c r="Q9262" i="1"/>
  <c r="P9261" i="1"/>
  <c r="Q9261" i="1"/>
  <c r="P9260" i="1"/>
  <c r="Q9260" i="1"/>
  <c r="P9259" i="1"/>
  <c r="Q9259" i="1"/>
  <c r="P9258" i="1"/>
  <c r="Q9258" i="1"/>
  <c r="P9256" i="1"/>
  <c r="Q9256" i="1"/>
  <c r="P9254" i="1"/>
  <c r="Q9254" i="1"/>
  <c r="P9253" i="1"/>
  <c r="Q9253" i="1"/>
  <c r="P9252" i="1"/>
  <c r="Q9252" i="1"/>
  <c r="P9251" i="1"/>
  <c r="Q9251" i="1"/>
  <c r="P9250" i="1"/>
  <c r="Q9250" i="1"/>
  <c r="P9249" i="1"/>
  <c r="Q9249" i="1"/>
  <c r="P9248" i="1"/>
  <c r="Q9248" i="1"/>
  <c r="P9247" i="1"/>
  <c r="Q9247" i="1"/>
  <c r="P9246" i="1"/>
  <c r="Q9246" i="1"/>
  <c r="P9244" i="1"/>
  <c r="Q9244" i="1"/>
  <c r="P9243" i="1"/>
  <c r="Q9243" i="1"/>
  <c r="P9242" i="1"/>
  <c r="Q9242" i="1"/>
  <c r="P9241" i="1"/>
  <c r="Q9241" i="1"/>
  <c r="P9240" i="1"/>
  <c r="Q9240" i="1"/>
  <c r="P9239" i="1"/>
  <c r="Q9239" i="1"/>
  <c r="P9238" i="1"/>
  <c r="Q9238" i="1"/>
  <c r="P9237" i="1"/>
  <c r="Q9237" i="1"/>
  <c r="P9234" i="1"/>
  <c r="Q9234" i="1"/>
  <c r="P9233" i="1"/>
  <c r="Q9233" i="1"/>
  <c r="P9232" i="1"/>
  <c r="Q9232" i="1"/>
  <c r="P9231" i="1"/>
  <c r="Q9231" i="1"/>
  <c r="P9230" i="1"/>
  <c r="Q9230" i="1"/>
  <c r="P9229" i="1"/>
  <c r="Q9229" i="1"/>
  <c r="P9227" i="1"/>
  <c r="Q9227" i="1"/>
  <c r="P9225" i="1"/>
  <c r="Q9225" i="1"/>
  <c r="P9223" i="1"/>
  <c r="Q9223" i="1"/>
  <c r="P9222" i="1"/>
  <c r="Q9222" i="1"/>
  <c r="P9221" i="1"/>
  <c r="Q9221" i="1"/>
  <c r="P9220" i="1"/>
  <c r="Q9220" i="1"/>
  <c r="P9219" i="1"/>
  <c r="Q9219" i="1"/>
  <c r="P9218" i="1"/>
  <c r="Q9218" i="1"/>
  <c r="P9217" i="1"/>
  <c r="Q9217" i="1"/>
  <c r="P9216" i="1"/>
  <c r="Q9216" i="1"/>
  <c r="P9215" i="1"/>
  <c r="Q9215" i="1"/>
  <c r="P9213" i="1"/>
  <c r="Q9213" i="1"/>
  <c r="P9211" i="1"/>
  <c r="Q9211" i="1"/>
  <c r="P9210" i="1"/>
  <c r="Q9210" i="1"/>
  <c r="P9209" i="1"/>
  <c r="Q9209" i="1"/>
  <c r="P9205" i="1"/>
  <c r="Q9205" i="1"/>
  <c r="P9199" i="1"/>
  <c r="Q9199" i="1"/>
  <c r="P9197" i="1"/>
  <c r="Q9197" i="1"/>
  <c r="P9194" i="1"/>
  <c r="Q9194" i="1"/>
  <c r="P9193" i="1"/>
  <c r="Q9193" i="1"/>
  <c r="P9192" i="1"/>
  <c r="Q9192" i="1"/>
  <c r="P9189" i="1"/>
  <c r="Q9189" i="1"/>
  <c r="P9188" i="1"/>
  <c r="Q9188" i="1"/>
  <c r="P9187" i="1"/>
  <c r="Q9187" i="1"/>
  <c r="P9186" i="1"/>
  <c r="Q9186" i="1"/>
  <c r="P9184" i="1"/>
  <c r="Q9184" i="1"/>
  <c r="P9183" i="1"/>
  <c r="Q9183" i="1"/>
  <c r="P9181" i="1"/>
  <c r="Q9181" i="1"/>
  <c r="P9179" i="1"/>
  <c r="Q9179" i="1"/>
  <c r="P9178" i="1"/>
  <c r="Q9178" i="1"/>
  <c r="P9177" i="1"/>
  <c r="Q9177" i="1"/>
  <c r="P9176" i="1"/>
  <c r="Q9176" i="1"/>
  <c r="P9175" i="1"/>
  <c r="Q9175" i="1"/>
  <c r="P9174" i="1"/>
  <c r="Q9174" i="1"/>
  <c r="P9173" i="1"/>
  <c r="Q9173" i="1"/>
  <c r="P9172" i="1"/>
  <c r="Q9172" i="1"/>
  <c r="P9171" i="1"/>
  <c r="Q9171" i="1"/>
  <c r="P9170" i="1"/>
  <c r="Q9170" i="1"/>
  <c r="P9169" i="1"/>
  <c r="Q9169" i="1"/>
  <c r="P9168" i="1"/>
  <c r="Q9168" i="1"/>
  <c r="P9167" i="1"/>
  <c r="Q9167" i="1"/>
  <c r="P9166" i="1"/>
  <c r="Q9166" i="1"/>
  <c r="P9165" i="1"/>
  <c r="Q9165" i="1"/>
  <c r="P9164" i="1"/>
  <c r="Q9164" i="1"/>
  <c r="P9163" i="1"/>
  <c r="Q9163" i="1"/>
  <c r="P9162" i="1"/>
  <c r="Q9162" i="1"/>
  <c r="P9160" i="1"/>
  <c r="Q9160" i="1"/>
  <c r="P9159" i="1"/>
  <c r="Q9159" i="1"/>
  <c r="P9155" i="1"/>
  <c r="Q9155" i="1"/>
  <c r="P9154" i="1"/>
  <c r="Q9154" i="1"/>
  <c r="P9153" i="1"/>
  <c r="Q9153" i="1"/>
  <c r="P9151" i="1"/>
  <c r="Q9151" i="1"/>
  <c r="P9150" i="1"/>
  <c r="Q9150" i="1"/>
  <c r="P9149" i="1"/>
  <c r="Q9149" i="1"/>
  <c r="P9148" i="1"/>
  <c r="Q9148" i="1"/>
  <c r="P9147" i="1"/>
  <c r="Q9147" i="1"/>
  <c r="P9146" i="1"/>
  <c r="Q9146" i="1"/>
  <c r="P9145" i="1"/>
  <c r="Q9145" i="1"/>
  <c r="P9144" i="1"/>
  <c r="Q9144" i="1"/>
  <c r="P9143" i="1"/>
  <c r="Q9143" i="1"/>
  <c r="P9141" i="1"/>
  <c r="Q9141" i="1"/>
  <c r="P9140" i="1"/>
  <c r="Q9140" i="1"/>
  <c r="P9139" i="1"/>
  <c r="Q9139" i="1"/>
  <c r="P9138" i="1"/>
  <c r="Q9138" i="1"/>
  <c r="P9137" i="1"/>
  <c r="Q9137" i="1"/>
  <c r="P9136" i="1"/>
  <c r="Q9136" i="1"/>
  <c r="P9134" i="1"/>
  <c r="Q9134" i="1"/>
  <c r="P9132" i="1"/>
  <c r="Q9132" i="1"/>
  <c r="P9130" i="1"/>
  <c r="Q9130" i="1"/>
  <c r="P9129" i="1"/>
  <c r="Q9129" i="1"/>
  <c r="P9128" i="1"/>
  <c r="Q9128" i="1"/>
  <c r="P9127" i="1"/>
  <c r="Q9127" i="1"/>
  <c r="P9126" i="1"/>
  <c r="Q9126" i="1"/>
  <c r="P9124" i="1"/>
  <c r="Q9124" i="1"/>
  <c r="P9123" i="1"/>
  <c r="Q9123" i="1"/>
  <c r="P9122" i="1"/>
  <c r="Q9122" i="1"/>
  <c r="P9119" i="1"/>
  <c r="Q9119" i="1"/>
  <c r="P9118" i="1"/>
  <c r="Q9118" i="1"/>
  <c r="P9116" i="1"/>
  <c r="Q9116" i="1"/>
  <c r="P9114" i="1"/>
  <c r="Q9114" i="1"/>
  <c r="P9113" i="1"/>
  <c r="Q9113" i="1"/>
  <c r="P9112" i="1"/>
  <c r="Q9112" i="1"/>
  <c r="P9111" i="1"/>
  <c r="Q9111" i="1"/>
  <c r="P9110" i="1"/>
  <c r="Q9110" i="1"/>
  <c r="P9108" i="1"/>
  <c r="Q9108" i="1"/>
  <c r="P9107" i="1"/>
  <c r="Q9107" i="1"/>
  <c r="P9101" i="1"/>
  <c r="Q9101" i="1"/>
  <c r="P9100" i="1"/>
  <c r="Q9100" i="1"/>
  <c r="P9095" i="1"/>
  <c r="Q9095" i="1"/>
  <c r="P9092" i="1"/>
  <c r="Q9092" i="1"/>
  <c r="P9091" i="1"/>
  <c r="Q9091" i="1"/>
  <c r="P9088" i="1"/>
  <c r="Q9088" i="1"/>
  <c r="P9086" i="1"/>
  <c r="Q9086" i="1"/>
  <c r="P9084" i="1"/>
  <c r="Q9084" i="1"/>
  <c r="P9080" i="1"/>
  <c r="Q9080" i="1"/>
  <c r="P9078" i="1"/>
  <c r="Q9078" i="1"/>
  <c r="P9076" i="1"/>
  <c r="Q9076" i="1"/>
  <c r="P9073" i="1"/>
  <c r="Q9073" i="1"/>
  <c r="P9072" i="1"/>
  <c r="Q9072" i="1"/>
  <c r="P9071" i="1"/>
  <c r="Q9071" i="1"/>
  <c r="P9070" i="1"/>
  <c r="Q9070" i="1"/>
  <c r="P9066" i="1"/>
  <c r="Q9066" i="1"/>
  <c r="P9065" i="1"/>
  <c r="Q9065" i="1"/>
  <c r="P9064" i="1"/>
  <c r="Q9064" i="1"/>
  <c r="P9061" i="1"/>
  <c r="Q9061" i="1"/>
  <c r="P9057" i="1"/>
  <c r="Q9057" i="1"/>
  <c r="P9056" i="1"/>
  <c r="Q9056" i="1"/>
  <c r="P9052" i="1"/>
  <c r="Q9052" i="1"/>
  <c r="P9051" i="1"/>
  <c r="Q9051" i="1"/>
  <c r="P9050" i="1"/>
  <c r="Q9050" i="1"/>
  <c r="P9048" i="1"/>
  <c r="Q9048" i="1"/>
  <c r="P9046" i="1"/>
  <c r="Q9046" i="1"/>
  <c r="P9044" i="1"/>
  <c r="Q9044" i="1"/>
  <c r="P9043" i="1"/>
  <c r="Q9043" i="1"/>
  <c r="P9041" i="1"/>
  <c r="Q9041" i="1"/>
  <c r="P9036" i="1"/>
  <c r="Q9036" i="1"/>
  <c r="P9034" i="1"/>
  <c r="Q9034" i="1"/>
  <c r="P9033" i="1"/>
  <c r="Q9033" i="1"/>
  <c r="P9031" i="1"/>
  <c r="Q9031" i="1"/>
  <c r="P9030" i="1"/>
  <c r="Q9030" i="1"/>
  <c r="P9029" i="1"/>
  <c r="Q9029" i="1"/>
  <c r="P9028" i="1"/>
  <c r="Q9028" i="1"/>
  <c r="P9027" i="1"/>
  <c r="Q9027" i="1"/>
  <c r="P9026" i="1"/>
  <c r="Q9026" i="1"/>
  <c r="P9025" i="1"/>
  <c r="Q9025" i="1"/>
  <c r="P9024" i="1"/>
  <c r="Q9024" i="1"/>
  <c r="P9023" i="1"/>
  <c r="Q9023" i="1"/>
  <c r="P9022" i="1"/>
  <c r="Q9022" i="1"/>
  <c r="P9021" i="1"/>
  <c r="Q9021" i="1"/>
  <c r="P9020" i="1"/>
  <c r="Q9020" i="1"/>
  <c r="P9019" i="1"/>
  <c r="Q9019" i="1"/>
  <c r="P9018" i="1"/>
  <c r="Q9018" i="1"/>
  <c r="P9017" i="1"/>
  <c r="Q9017" i="1"/>
  <c r="P9016" i="1"/>
  <c r="Q9016" i="1"/>
  <c r="P9015" i="1"/>
  <c r="Q9015" i="1"/>
  <c r="P9014" i="1"/>
  <c r="Q9014" i="1"/>
  <c r="P9013" i="1"/>
  <c r="Q9013" i="1"/>
  <c r="P9006" i="1"/>
  <c r="Q9006" i="1"/>
  <c r="P9004" i="1"/>
  <c r="Q9004" i="1"/>
  <c r="P9003" i="1"/>
  <c r="Q9003" i="1"/>
  <c r="P8997" i="1"/>
  <c r="Q8997" i="1"/>
  <c r="P8993" i="1"/>
  <c r="Q8993" i="1"/>
  <c r="P8990" i="1"/>
  <c r="Q8990" i="1"/>
  <c r="P8988" i="1"/>
  <c r="Q8988" i="1"/>
  <c r="P8984" i="1"/>
  <c r="Q8984" i="1"/>
  <c r="P8982" i="1"/>
  <c r="Q8982" i="1"/>
  <c r="P8981" i="1"/>
  <c r="Q8981" i="1"/>
  <c r="P8975" i="1"/>
  <c r="Q8975" i="1"/>
  <c r="P8971" i="1"/>
  <c r="Q8971" i="1"/>
  <c r="P8969" i="1"/>
  <c r="Q8969" i="1"/>
  <c r="P8968" i="1"/>
  <c r="Q8968" i="1"/>
  <c r="P8966" i="1"/>
  <c r="Q8966" i="1"/>
  <c r="P8965" i="1"/>
  <c r="Q8965" i="1"/>
  <c r="P8963" i="1"/>
  <c r="Q8963" i="1"/>
  <c r="P8962" i="1"/>
  <c r="Q8962" i="1"/>
  <c r="P8960" i="1"/>
  <c r="Q8960" i="1"/>
  <c r="P8959" i="1"/>
  <c r="Q8959" i="1"/>
  <c r="P8957" i="1"/>
  <c r="Q8957" i="1"/>
  <c r="P8956" i="1"/>
  <c r="Q8956" i="1"/>
  <c r="P8954" i="1"/>
  <c r="Q8954" i="1"/>
  <c r="P8953" i="1"/>
  <c r="Q8953" i="1"/>
  <c r="P8951" i="1"/>
  <c r="Q8951" i="1"/>
  <c r="P8950" i="1"/>
  <c r="Q8950" i="1"/>
  <c r="P8948" i="1"/>
  <c r="Q8948" i="1"/>
  <c r="P8947" i="1"/>
  <c r="Q8947" i="1"/>
  <c r="P8942" i="1"/>
  <c r="Q8942" i="1"/>
  <c r="P8939" i="1"/>
  <c r="Q8939" i="1"/>
  <c r="P8935" i="1"/>
  <c r="Q8935" i="1"/>
  <c r="P8934" i="1"/>
  <c r="Q8934" i="1"/>
  <c r="P8933" i="1"/>
  <c r="Q8933" i="1"/>
  <c r="P8932" i="1"/>
  <c r="Q8932" i="1"/>
  <c r="P8926" i="1"/>
  <c r="Q8926" i="1"/>
  <c r="P8919" i="1"/>
  <c r="Q8919" i="1"/>
  <c r="P8918" i="1"/>
  <c r="Q8918" i="1"/>
  <c r="P8911" i="1"/>
  <c r="Q8911" i="1"/>
  <c r="P8910" i="1"/>
  <c r="Q8910" i="1"/>
  <c r="P8903" i="1"/>
  <c r="Q8903" i="1"/>
  <c r="P8902" i="1"/>
  <c r="Q8902" i="1"/>
  <c r="P8896" i="1"/>
  <c r="Q8896" i="1"/>
  <c r="P8895" i="1"/>
  <c r="Q8895" i="1"/>
  <c r="P8889" i="1"/>
  <c r="Q8889" i="1"/>
  <c r="P8888" i="1"/>
  <c r="Q8888" i="1"/>
  <c r="P8882" i="1"/>
  <c r="Q8882" i="1"/>
  <c r="P8881" i="1"/>
  <c r="Q8881" i="1"/>
  <c r="P8875" i="1"/>
  <c r="Q8875" i="1"/>
  <c r="P8874" i="1"/>
  <c r="Q8874" i="1"/>
  <c r="P8868" i="1"/>
  <c r="Q8868" i="1"/>
  <c r="P8867" i="1"/>
  <c r="Q8867" i="1"/>
  <c r="P8861" i="1"/>
  <c r="Q8861" i="1"/>
  <c r="P8860" i="1"/>
  <c r="Q8860" i="1"/>
  <c r="P8854" i="1"/>
  <c r="Q8854" i="1"/>
  <c r="P8851" i="1"/>
  <c r="Q8851" i="1"/>
  <c r="P8850" i="1"/>
  <c r="Q8850" i="1"/>
  <c r="P8849" i="1"/>
  <c r="Q8849" i="1"/>
  <c r="P8847" i="1"/>
  <c r="Q8847" i="1"/>
  <c r="P8844" i="1"/>
  <c r="Q8844" i="1"/>
  <c r="P8842" i="1"/>
  <c r="Q8842" i="1"/>
  <c r="P8841" i="1"/>
  <c r="Q8841" i="1"/>
  <c r="P8840" i="1"/>
  <c r="Q8840" i="1"/>
  <c r="P8838" i="1"/>
  <c r="Q8838" i="1"/>
  <c r="P8836" i="1"/>
  <c r="Q8836" i="1"/>
  <c r="P8834" i="1"/>
  <c r="Q8834" i="1"/>
  <c r="P8833" i="1"/>
  <c r="Q8833" i="1"/>
  <c r="P8832" i="1"/>
  <c r="Q8832" i="1"/>
  <c r="P8831" i="1"/>
  <c r="Q8831" i="1"/>
  <c r="P8830" i="1"/>
  <c r="Q8830" i="1"/>
  <c r="P8829" i="1"/>
  <c r="Q8829" i="1"/>
  <c r="P8828" i="1"/>
  <c r="Q8828" i="1"/>
  <c r="P8827" i="1"/>
  <c r="Q8827" i="1"/>
  <c r="P8824" i="1"/>
  <c r="Q8824" i="1"/>
  <c r="P8823" i="1"/>
  <c r="Q8823" i="1"/>
  <c r="P8822" i="1"/>
  <c r="Q8822" i="1"/>
  <c r="P8821" i="1"/>
  <c r="Q8821" i="1"/>
  <c r="P8820" i="1"/>
  <c r="Q8820" i="1"/>
  <c r="P8819" i="1"/>
  <c r="Q8819" i="1"/>
  <c r="P8816" i="1"/>
  <c r="Q8816" i="1"/>
  <c r="P8815" i="1"/>
  <c r="Q8815" i="1"/>
  <c r="P8814" i="1"/>
  <c r="Q8814" i="1"/>
  <c r="P8813" i="1"/>
  <c r="Q8813" i="1"/>
  <c r="P8812" i="1"/>
  <c r="Q8812" i="1"/>
  <c r="P8810" i="1"/>
  <c r="Q8810" i="1"/>
  <c r="P8809" i="1"/>
  <c r="Q8809" i="1"/>
  <c r="P8808" i="1"/>
  <c r="Q8808" i="1"/>
  <c r="P8805" i="1"/>
  <c r="Q8805" i="1"/>
  <c r="P8804" i="1"/>
  <c r="Q8804" i="1"/>
  <c r="P8803" i="1"/>
  <c r="Q8803" i="1"/>
  <c r="P8802" i="1"/>
  <c r="Q8802" i="1"/>
  <c r="P8791" i="1"/>
  <c r="Q8791" i="1"/>
  <c r="P8789" i="1"/>
  <c r="Q8789" i="1"/>
  <c r="P8787" i="1"/>
  <c r="Q8787" i="1"/>
  <c r="P8786" i="1"/>
  <c r="Q8786" i="1"/>
  <c r="P8784" i="1"/>
  <c r="Q8784" i="1"/>
  <c r="P8775" i="1"/>
  <c r="Q8775" i="1"/>
  <c r="P8761" i="1"/>
  <c r="Q8761" i="1"/>
  <c r="P8755" i="1"/>
  <c r="Q8755" i="1"/>
  <c r="P8743" i="1"/>
  <c r="Q8743" i="1"/>
  <c r="P8738" i="1"/>
  <c r="Q8738" i="1"/>
  <c r="P8736" i="1"/>
  <c r="Q8736" i="1"/>
  <c r="P8726" i="1"/>
  <c r="Q8726" i="1"/>
  <c r="P8723" i="1"/>
  <c r="Q8723" i="1"/>
  <c r="P8721" i="1"/>
  <c r="Q8721" i="1"/>
  <c r="P8719" i="1"/>
  <c r="Q8719" i="1"/>
  <c r="P8718" i="1"/>
  <c r="Q8718" i="1"/>
  <c r="P8690" i="1"/>
  <c r="Q8690" i="1"/>
  <c r="P8686" i="1"/>
  <c r="Q8686" i="1"/>
  <c r="P8684" i="1"/>
  <c r="Q8684" i="1"/>
  <c r="P8680" i="1"/>
  <c r="Q8680" i="1"/>
  <c r="P8672" i="1"/>
  <c r="Q8672" i="1"/>
  <c r="P8671" i="1"/>
  <c r="Q8671" i="1"/>
  <c r="P8670" i="1"/>
  <c r="Q8670" i="1"/>
  <c r="P8660" i="1"/>
  <c r="Q8660" i="1"/>
  <c r="P8654" i="1"/>
  <c r="Q8654" i="1"/>
  <c r="P8642" i="1"/>
  <c r="Q8642" i="1"/>
  <c r="P8637" i="1"/>
  <c r="Q8637" i="1"/>
  <c r="P8635" i="1"/>
  <c r="Q8635" i="1"/>
  <c r="P8625" i="1"/>
  <c r="Q8625" i="1"/>
  <c r="P8622" i="1"/>
  <c r="Q8622" i="1"/>
  <c r="P8620" i="1"/>
  <c r="Q8620" i="1"/>
  <c r="P8618" i="1"/>
  <c r="Q8618" i="1"/>
  <c r="P8617" i="1"/>
  <c r="Q8617" i="1"/>
  <c r="P8589" i="1"/>
  <c r="Q8589" i="1"/>
  <c r="P8585" i="1"/>
  <c r="Q8585" i="1"/>
  <c r="P8583" i="1"/>
  <c r="Q8583" i="1"/>
  <c r="P8579" i="1"/>
  <c r="Q8579" i="1"/>
  <c r="P8571" i="1"/>
  <c r="Q8571" i="1"/>
  <c r="P8570" i="1"/>
  <c r="Q8570" i="1"/>
  <c r="P8569" i="1"/>
  <c r="Q8569" i="1"/>
  <c r="P8559" i="1"/>
  <c r="Q8559" i="1"/>
  <c r="P8553" i="1"/>
  <c r="Q8553" i="1"/>
  <c r="P8540" i="1"/>
  <c r="Q8540" i="1"/>
  <c r="P8535" i="1"/>
  <c r="Q8535" i="1"/>
  <c r="P8533" i="1"/>
  <c r="Q8533" i="1"/>
  <c r="P8523" i="1"/>
  <c r="Q8523" i="1"/>
  <c r="P8520" i="1"/>
  <c r="Q8520" i="1"/>
  <c r="P8518" i="1"/>
  <c r="Q8518" i="1"/>
  <c r="P8516" i="1"/>
  <c r="Q8516" i="1"/>
  <c r="P8515" i="1"/>
  <c r="Q8515" i="1"/>
  <c r="P8487" i="1"/>
  <c r="Q8487" i="1"/>
  <c r="P8483" i="1"/>
  <c r="Q8483" i="1"/>
  <c r="P8481" i="1"/>
  <c r="Q8481" i="1"/>
  <c r="P8477" i="1"/>
  <c r="Q8477" i="1"/>
  <c r="P8469" i="1"/>
  <c r="Q8469" i="1"/>
  <c r="P8468" i="1"/>
  <c r="Q8468" i="1"/>
  <c r="P8467" i="1"/>
  <c r="Q8467" i="1"/>
  <c r="P8457" i="1"/>
  <c r="Q8457" i="1"/>
  <c r="P8451" i="1"/>
  <c r="Q8451" i="1"/>
  <c r="P8438" i="1"/>
  <c r="Q8438" i="1"/>
  <c r="P8433" i="1"/>
  <c r="Q8433" i="1"/>
  <c r="P8431" i="1"/>
  <c r="Q8431" i="1"/>
  <c r="P8421" i="1"/>
  <c r="Q8421" i="1"/>
  <c r="P8418" i="1"/>
  <c r="Q8418" i="1"/>
  <c r="P8416" i="1"/>
  <c r="Q8416" i="1"/>
  <c r="P8414" i="1"/>
  <c r="Q8414" i="1"/>
  <c r="P8413" i="1"/>
  <c r="Q8413" i="1"/>
  <c r="P8385" i="1"/>
  <c r="Q8385" i="1"/>
  <c r="P8381" i="1"/>
  <c r="Q8381" i="1"/>
  <c r="P8379" i="1"/>
  <c r="Q8379" i="1"/>
  <c r="P8375" i="1"/>
  <c r="Q8375" i="1"/>
  <c r="P8367" i="1"/>
  <c r="Q8367" i="1"/>
  <c r="P8366" i="1"/>
  <c r="Q8366" i="1"/>
  <c r="P8365" i="1"/>
  <c r="Q8365" i="1"/>
  <c r="P8355" i="1"/>
  <c r="Q8355" i="1"/>
  <c r="P8349" i="1"/>
  <c r="Q8349" i="1"/>
  <c r="P8336" i="1"/>
  <c r="Q8336" i="1"/>
  <c r="P8331" i="1"/>
  <c r="Q8331" i="1"/>
  <c r="P8328" i="1"/>
  <c r="Q8328" i="1"/>
  <c r="P8318" i="1"/>
  <c r="Q8318" i="1"/>
  <c r="P8315" i="1"/>
  <c r="Q8315" i="1"/>
  <c r="P8312" i="1"/>
  <c r="Q8312" i="1"/>
  <c r="P8310" i="1"/>
  <c r="Q8310" i="1"/>
  <c r="P8309" i="1"/>
  <c r="Q8309" i="1"/>
  <c r="P8281" i="1"/>
  <c r="Q8281" i="1"/>
  <c r="P8277" i="1"/>
  <c r="Q8277" i="1"/>
  <c r="P8275" i="1"/>
  <c r="Q8275" i="1"/>
  <c r="P8271" i="1"/>
  <c r="Q8271" i="1"/>
  <c r="P8263" i="1"/>
  <c r="Q8263" i="1"/>
  <c r="P8262" i="1"/>
  <c r="Q8262" i="1"/>
  <c r="P8261" i="1"/>
  <c r="Q8261" i="1"/>
  <c r="P8251" i="1"/>
  <c r="Q8251" i="1"/>
  <c r="P8245" i="1"/>
  <c r="Q8245" i="1"/>
  <c r="P8233" i="1"/>
  <c r="Q8233" i="1"/>
  <c r="P8228" i="1"/>
  <c r="Q8228" i="1"/>
  <c r="P8225" i="1"/>
  <c r="Q8225" i="1"/>
  <c r="P8215" i="1"/>
  <c r="Q8215" i="1"/>
  <c r="P8212" i="1"/>
  <c r="Q8212" i="1"/>
  <c r="P8209" i="1"/>
  <c r="Q8209" i="1"/>
  <c r="P8207" i="1"/>
  <c r="Q8207" i="1"/>
  <c r="P8206" i="1"/>
  <c r="Q8206" i="1"/>
  <c r="P8178" i="1"/>
  <c r="Q8178" i="1"/>
  <c r="P8174" i="1"/>
  <c r="Q8174" i="1"/>
  <c r="P8172" i="1"/>
  <c r="Q8172" i="1"/>
  <c r="P8168" i="1"/>
  <c r="Q8168" i="1"/>
  <c r="P8160" i="1"/>
  <c r="Q8160" i="1"/>
  <c r="P8159" i="1"/>
  <c r="Q8159" i="1"/>
  <c r="P8158" i="1"/>
  <c r="Q8158" i="1"/>
  <c r="P8148" i="1"/>
  <c r="Q8148" i="1"/>
  <c r="P8133" i="1"/>
  <c r="Q8133" i="1"/>
  <c r="P8129" i="1"/>
  <c r="Q8129" i="1"/>
  <c r="P8126" i="1"/>
  <c r="Q8126" i="1"/>
  <c r="P8116" i="1"/>
  <c r="Q8116" i="1"/>
  <c r="P8112" i="1"/>
  <c r="Q8112" i="1"/>
  <c r="P8110" i="1"/>
  <c r="Q8110" i="1"/>
  <c r="P8108" i="1"/>
  <c r="Q8108" i="1"/>
  <c r="P8107" i="1"/>
  <c r="Q8107" i="1"/>
  <c r="P8083" i="1"/>
  <c r="Q8083" i="1"/>
  <c r="P8079" i="1"/>
  <c r="Q8079" i="1"/>
  <c r="P8077" i="1"/>
  <c r="Q8077" i="1"/>
  <c r="P8073" i="1"/>
  <c r="Q8073" i="1"/>
  <c r="P8065" i="1"/>
  <c r="Q8065" i="1"/>
  <c r="P8056" i="1"/>
  <c r="Q8056" i="1"/>
  <c r="P8040" i="1"/>
  <c r="Q8040" i="1"/>
  <c r="P8036" i="1"/>
  <c r="Q8036" i="1"/>
  <c r="P8033" i="1"/>
  <c r="Q8033" i="1"/>
  <c r="P8023" i="1"/>
  <c r="Q8023" i="1"/>
  <c r="P8020" i="1"/>
  <c r="Q8020" i="1"/>
  <c r="P8018" i="1"/>
  <c r="Q8018" i="1"/>
  <c r="P8016" i="1"/>
  <c r="Q8016" i="1"/>
  <c r="P8015" i="1"/>
  <c r="Q8015" i="1"/>
  <c r="P7991" i="1"/>
  <c r="Q7991" i="1"/>
  <c r="P7987" i="1"/>
  <c r="Q7987" i="1"/>
  <c r="P7985" i="1"/>
  <c r="Q7985" i="1"/>
  <c r="P7981" i="1"/>
  <c r="Q7981" i="1"/>
  <c r="P7973" i="1"/>
  <c r="Q7973" i="1"/>
  <c r="P7964" i="1"/>
  <c r="Q7964" i="1"/>
  <c r="P7948" i="1"/>
  <c r="Q7948" i="1"/>
  <c r="P7944" i="1"/>
  <c r="Q7944" i="1"/>
  <c r="P7941" i="1"/>
  <c r="Q7941" i="1"/>
  <c r="P7931" i="1"/>
  <c r="Q7931" i="1"/>
  <c r="P7927" i="1"/>
  <c r="Q7927" i="1"/>
  <c r="P7925" i="1"/>
  <c r="Q7925" i="1"/>
  <c r="P7923" i="1"/>
  <c r="Q7923" i="1"/>
  <c r="P7922" i="1"/>
  <c r="Q7922" i="1"/>
  <c r="P7898" i="1"/>
  <c r="Q7898" i="1"/>
  <c r="P7894" i="1"/>
  <c r="Q7894" i="1"/>
  <c r="P7892" i="1"/>
  <c r="Q7892" i="1"/>
  <c r="P7888" i="1"/>
  <c r="Q7888" i="1"/>
  <c r="P7880" i="1"/>
  <c r="Q7880" i="1"/>
  <c r="P7871" i="1"/>
  <c r="Q7871" i="1"/>
  <c r="P7866" i="1"/>
  <c r="Q7866" i="1"/>
  <c r="P7857" i="1"/>
  <c r="Q7857" i="1"/>
  <c r="P7854" i="1"/>
  <c r="Q7854" i="1"/>
  <c r="P7852" i="1"/>
  <c r="Q7852" i="1"/>
  <c r="P7843" i="1"/>
  <c r="Q7843" i="1"/>
  <c r="P7841" i="1"/>
  <c r="Q7841" i="1"/>
  <c r="P7839" i="1"/>
  <c r="Q7839" i="1"/>
  <c r="P7837" i="1"/>
  <c r="Q7837" i="1"/>
  <c r="P7836" i="1"/>
  <c r="Q7836" i="1"/>
  <c r="P7818" i="1"/>
  <c r="Q7818" i="1"/>
  <c r="P7814" i="1"/>
  <c r="Q7814" i="1"/>
  <c r="P7813" i="1"/>
  <c r="Q7813" i="1"/>
  <c r="P7809" i="1"/>
  <c r="Q7809" i="1"/>
  <c r="P7802" i="1"/>
  <c r="Q7802" i="1"/>
  <c r="P7799" i="1"/>
  <c r="Q7799" i="1"/>
  <c r="P7798" i="1"/>
  <c r="Q7798" i="1"/>
  <c r="P7797" i="1"/>
  <c r="Q7797" i="1"/>
  <c r="P7796" i="1"/>
  <c r="Q7796" i="1"/>
  <c r="P7795" i="1"/>
  <c r="Q7795" i="1"/>
  <c r="P7794" i="1"/>
  <c r="Q7794" i="1"/>
  <c r="P7793" i="1"/>
  <c r="Q7793" i="1"/>
  <c r="P7792" i="1"/>
  <c r="Q7792" i="1"/>
  <c r="P7791" i="1"/>
  <c r="Q7791" i="1"/>
  <c r="P7788" i="1"/>
  <c r="Q7788" i="1"/>
  <c r="P7787" i="1"/>
  <c r="Q7787" i="1"/>
  <c r="P7785" i="1"/>
  <c r="Q7785" i="1"/>
  <c r="P7784" i="1"/>
  <c r="Q7784" i="1"/>
  <c r="P7783" i="1"/>
  <c r="Q7783" i="1"/>
  <c r="P7782" i="1"/>
  <c r="Q7782" i="1"/>
  <c r="P7781" i="1"/>
  <c r="Q7781" i="1"/>
  <c r="P7780" i="1"/>
  <c r="Q7780" i="1"/>
  <c r="P7779" i="1"/>
  <c r="Q7779" i="1"/>
  <c r="P7778" i="1"/>
  <c r="Q7778" i="1"/>
  <c r="P7777" i="1"/>
  <c r="Q7777" i="1"/>
  <c r="P7776" i="1"/>
  <c r="Q7776" i="1"/>
  <c r="P7775" i="1"/>
  <c r="Q7775" i="1"/>
  <c r="P7774" i="1"/>
  <c r="Q7774" i="1"/>
  <c r="P7773" i="1"/>
  <c r="Q7773" i="1"/>
  <c r="P7772" i="1"/>
  <c r="Q7772" i="1"/>
  <c r="P7771" i="1"/>
  <c r="Q7771" i="1"/>
  <c r="P7770" i="1"/>
  <c r="Q7770" i="1"/>
  <c r="P7769" i="1"/>
  <c r="Q7769" i="1"/>
  <c r="P7768" i="1"/>
  <c r="Q7768" i="1"/>
  <c r="P7767" i="1"/>
  <c r="Q7767" i="1"/>
  <c r="P7766" i="1"/>
  <c r="Q7766" i="1"/>
  <c r="P7765" i="1"/>
  <c r="Q7765" i="1"/>
  <c r="P7764" i="1"/>
  <c r="Q7764" i="1"/>
  <c r="P7763" i="1"/>
  <c r="Q7763" i="1"/>
  <c r="P7762" i="1"/>
  <c r="Q7762" i="1"/>
  <c r="P7761" i="1"/>
  <c r="Q7761" i="1"/>
  <c r="P7760" i="1"/>
  <c r="Q7760" i="1"/>
  <c r="P7759" i="1"/>
  <c r="Q7759" i="1"/>
  <c r="P7758" i="1"/>
  <c r="Q7758" i="1"/>
  <c r="P7757" i="1"/>
  <c r="Q7757" i="1"/>
  <c r="P7756" i="1"/>
  <c r="Q7756" i="1"/>
  <c r="P7755" i="1"/>
  <c r="Q7755" i="1"/>
  <c r="P7754" i="1"/>
  <c r="Q7754" i="1"/>
  <c r="P7753" i="1"/>
  <c r="Q7753" i="1"/>
  <c r="P7751" i="1"/>
  <c r="Q7751" i="1"/>
  <c r="P7748" i="1"/>
  <c r="Q7748" i="1"/>
  <c r="P7747" i="1"/>
  <c r="Q7747" i="1"/>
  <c r="P7746" i="1"/>
  <c r="Q7746" i="1"/>
  <c r="P7745" i="1"/>
  <c r="Q7745" i="1"/>
  <c r="P7744" i="1"/>
  <c r="Q7744" i="1"/>
  <c r="P7743" i="1"/>
  <c r="Q7743" i="1"/>
  <c r="P7742" i="1"/>
  <c r="Q7742" i="1"/>
  <c r="P7740" i="1"/>
  <c r="Q7740" i="1"/>
  <c r="P7738" i="1"/>
  <c r="Q7738" i="1"/>
  <c r="P7737" i="1"/>
  <c r="Q7737" i="1"/>
  <c r="P7736" i="1"/>
  <c r="Q7736" i="1"/>
  <c r="P7734" i="1"/>
  <c r="Q7734" i="1"/>
  <c r="P7733" i="1"/>
  <c r="Q7733" i="1"/>
  <c r="P7730" i="1"/>
  <c r="Q7730" i="1"/>
  <c r="P7729" i="1"/>
  <c r="Q7729" i="1"/>
  <c r="P7728" i="1"/>
  <c r="Q7728" i="1"/>
  <c r="P7727" i="1"/>
  <c r="Q7727" i="1"/>
  <c r="P7726" i="1"/>
  <c r="Q7726" i="1"/>
  <c r="P7722" i="1"/>
  <c r="Q7722" i="1"/>
  <c r="P7721" i="1"/>
  <c r="Q7721" i="1"/>
  <c r="P7718" i="1"/>
  <c r="Q7718" i="1"/>
  <c r="P7717" i="1"/>
  <c r="Q7717" i="1"/>
  <c r="P7716" i="1"/>
  <c r="Q7716" i="1"/>
  <c r="P7715" i="1"/>
  <c r="Q7715" i="1"/>
  <c r="P7712" i="1"/>
  <c r="Q7712" i="1"/>
  <c r="P7710" i="1"/>
  <c r="Q7710" i="1"/>
  <c r="P7707" i="1"/>
  <c r="Q7707" i="1"/>
  <c r="P7704" i="1"/>
  <c r="Q7704" i="1"/>
  <c r="P7703" i="1"/>
  <c r="Q7703" i="1"/>
  <c r="P7700" i="1"/>
  <c r="Q7700" i="1"/>
  <c r="P7699" i="1"/>
  <c r="Q7699" i="1"/>
  <c r="P7697" i="1"/>
  <c r="Q7697" i="1"/>
  <c r="P7694" i="1"/>
  <c r="Q7694" i="1"/>
  <c r="P7692" i="1"/>
  <c r="Q7692" i="1"/>
  <c r="P7690" i="1"/>
  <c r="Q7690" i="1"/>
  <c r="P7688" i="1"/>
  <c r="Q7688" i="1"/>
  <c r="P7685" i="1"/>
  <c r="Q7685" i="1"/>
  <c r="P7684" i="1"/>
  <c r="Q7684" i="1"/>
  <c r="P7681" i="1"/>
  <c r="Q7681" i="1"/>
  <c r="P7679" i="1"/>
  <c r="Q7679" i="1"/>
  <c r="P7676" i="1"/>
  <c r="Q7676" i="1"/>
  <c r="P7674" i="1"/>
  <c r="Q7674" i="1"/>
  <c r="P7673" i="1"/>
  <c r="Q7673" i="1"/>
  <c r="P7672" i="1"/>
  <c r="Q7672" i="1"/>
  <c r="P7671" i="1"/>
  <c r="Q7671" i="1"/>
  <c r="P7670" i="1"/>
  <c r="Q7670" i="1"/>
  <c r="P7669" i="1"/>
  <c r="Q7669" i="1"/>
  <c r="P7668" i="1"/>
  <c r="Q7668" i="1"/>
  <c r="P7665" i="1"/>
  <c r="Q7665" i="1"/>
  <c r="P7663" i="1"/>
  <c r="Q7663" i="1"/>
  <c r="P7661" i="1"/>
  <c r="Q7661" i="1"/>
  <c r="P7660" i="1"/>
  <c r="Q7660" i="1"/>
  <c r="P7659" i="1"/>
  <c r="Q7659" i="1"/>
  <c r="P7658" i="1"/>
  <c r="Q7658" i="1"/>
  <c r="P7657" i="1"/>
  <c r="Q7657" i="1"/>
  <c r="P7656" i="1"/>
  <c r="Q7656" i="1"/>
  <c r="P7654" i="1"/>
  <c r="Q7654" i="1"/>
  <c r="P7653" i="1"/>
  <c r="Q7653" i="1"/>
  <c r="P7652" i="1"/>
  <c r="Q7652" i="1"/>
  <c r="P7651" i="1"/>
  <c r="Q7651" i="1"/>
  <c r="P7650" i="1"/>
  <c r="Q7650" i="1"/>
  <c r="P7649" i="1"/>
  <c r="Q7649" i="1"/>
  <c r="P7648" i="1"/>
  <c r="Q7648" i="1"/>
  <c r="P7647" i="1"/>
  <c r="Q7647" i="1"/>
  <c r="P7646" i="1"/>
  <c r="Q7646" i="1"/>
  <c r="P7645" i="1"/>
  <c r="Q7645" i="1"/>
  <c r="P7644" i="1"/>
  <c r="Q7644" i="1"/>
  <c r="P7643" i="1"/>
  <c r="Q7643" i="1"/>
  <c r="P7642" i="1"/>
  <c r="Q7642" i="1"/>
  <c r="P7641" i="1"/>
  <c r="Q7641" i="1"/>
  <c r="P7640" i="1"/>
  <c r="Q7640" i="1"/>
  <c r="P7639" i="1"/>
  <c r="Q7639" i="1"/>
  <c r="P7638" i="1"/>
  <c r="Q7638" i="1"/>
  <c r="P7637" i="1"/>
  <c r="Q7637" i="1"/>
  <c r="P7636" i="1"/>
  <c r="Q7636" i="1"/>
  <c r="P7635" i="1"/>
  <c r="Q7635" i="1"/>
  <c r="P7634" i="1"/>
  <c r="Q7634" i="1"/>
  <c r="P7633" i="1"/>
  <c r="Q7633" i="1"/>
  <c r="P7631" i="1"/>
  <c r="Q7631" i="1"/>
  <c r="P7629" i="1"/>
  <c r="Q7629" i="1"/>
  <c r="P7628" i="1"/>
  <c r="Q7628" i="1"/>
  <c r="P7626" i="1"/>
  <c r="Q7626" i="1"/>
  <c r="P7622" i="1"/>
  <c r="Q7622" i="1"/>
  <c r="P7619" i="1"/>
  <c r="Q7619" i="1"/>
  <c r="P7618" i="1"/>
  <c r="Q7618" i="1"/>
  <c r="P7617" i="1"/>
  <c r="Q7617" i="1"/>
  <c r="P7615" i="1"/>
  <c r="Q7615" i="1"/>
  <c r="P7613" i="1"/>
  <c r="Q7613" i="1"/>
  <c r="P7611" i="1"/>
  <c r="Q7611" i="1"/>
  <c r="P7610" i="1"/>
  <c r="Q7610" i="1"/>
  <c r="P7609" i="1"/>
  <c r="Q7609" i="1"/>
  <c r="P7608" i="1"/>
  <c r="Q7608" i="1"/>
  <c r="P7605" i="1"/>
  <c r="Q7605" i="1"/>
  <c r="P7604" i="1"/>
  <c r="Q7604" i="1"/>
  <c r="P7601" i="1"/>
  <c r="Q7601" i="1"/>
  <c r="P7600" i="1"/>
  <c r="Q7600" i="1"/>
  <c r="P7599" i="1"/>
  <c r="Q7599" i="1"/>
  <c r="P7596" i="1"/>
  <c r="Q7596" i="1"/>
  <c r="P7595" i="1"/>
  <c r="Q7595" i="1"/>
  <c r="P7594" i="1"/>
  <c r="Q7594" i="1"/>
  <c r="P7592" i="1"/>
  <c r="Q7592" i="1"/>
  <c r="P7590" i="1"/>
  <c r="Q7590" i="1"/>
  <c r="P7589" i="1"/>
  <c r="Q7589" i="1"/>
  <c r="P7584" i="1"/>
  <c r="Q7584" i="1"/>
  <c r="P7583" i="1"/>
  <c r="Q7583" i="1"/>
  <c r="P7582" i="1"/>
  <c r="Q7582" i="1"/>
  <c r="P7580" i="1"/>
  <c r="Q7580" i="1"/>
  <c r="P7579" i="1"/>
  <c r="Q7579" i="1"/>
  <c r="P7578" i="1"/>
  <c r="Q7578" i="1"/>
  <c r="P7575" i="1"/>
  <c r="Q7575" i="1"/>
  <c r="P7574" i="1"/>
  <c r="Q7574" i="1"/>
  <c r="P7573" i="1"/>
  <c r="Q7573" i="1"/>
  <c r="P7570" i="1"/>
  <c r="Q7570" i="1"/>
  <c r="P7569" i="1"/>
  <c r="Q7569" i="1"/>
  <c r="P7568" i="1"/>
  <c r="Q7568" i="1"/>
  <c r="P7567" i="1"/>
  <c r="Q7567" i="1"/>
  <c r="P7565" i="1"/>
  <c r="Q7565" i="1"/>
  <c r="P7561" i="1"/>
  <c r="Q7561" i="1"/>
  <c r="P7559" i="1"/>
  <c r="Q7559" i="1"/>
  <c r="P7557" i="1"/>
  <c r="Q7557" i="1"/>
  <c r="P7556" i="1"/>
  <c r="Q7556" i="1"/>
  <c r="P7554" i="1"/>
  <c r="Q7554" i="1"/>
  <c r="P7553" i="1"/>
  <c r="Q7553" i="1"/>
  <c r="P7547" i="1"/>
  <c r="Q7547" i="1"/>
  <c r="P7545" i="1"/>
  <c r="Q7545" i="1"/>
  <c r="P7543" i="1"/>
  <c r="Q7543" i="1"/>
  <c r="P7542" i="1"/>
  <c r="Q7542" i="1"/>
  <c r="P7541" i="1"/>
  <c r="Q7541" i="1"/>
  <c r="P7538" i="1"/>
  <c r="Q7538" i="1"/>
  <c r="P7537" i="1"/>
  <c r="Q7537" i="1"/>
  <c r="P7535" i="1"/>
  <c r="Q7535" i="1"/>
  <c r="P7534" i="1"/>
  <c r="Q7534" i="1"/>
  <c r="P7533" i="1"/>
  <c r="Q7533" i="1"/>
  <c r="P7532" i="1"/>
  <c r="Q7532" i="1"/>
  <c r="P7531" i="1"/>
  <c r="Q7531" i="1"/>
  <c r="P7530" i="1"/>
  <c r="Q7530" i="1"/>
  <c r="P7529" i="1"/>
  <c r="Q7529" i="1"/>
  <c r="P7528" i="1"/>
  <c r="Q7528" i="1"/>
  <c r="P7527" i="1"/>
  <c r="Q7527" i="1"/>
  <c r="P7526" i="1"/>
  <c r="Q7526" i="1"/>
  <c r="P7525" i="1"/>
  <c r="Q7525" i="1"/>
  <c r="P7524" i="1"/>
  <c r="Q7524" i="1"/>
  <c r="P7523" i="1"/>
  <c r="Q7523" i="1"/>
  <c r="P7522" i="1"/>
  <c r="Q7522" i="1"/>
  <c r="P7521" i="1"/>
  <c r="Q7521" i="1"/>
  <c r="P7518" i="1"/>
  <c r="Q7518" i="1"/>
  <c r="P7517" i="1"/>
  <c r="Q7517" i="1"/>
  <c r="P7516" i="1"/>
  <c r="Q7516" i="1"/>
  <c r="P7513" i="1"/>
  <c r="Q7513" i="1"/>
  <c r="P7510" i="1"/>
  <c r="Q7510" i="1"/>
  <c r="P7508" i="1"/>
  <c r="Q7508" i="1"/>
  <c r="P7502" i="1"/>
  <c r="Q7502" i="1"/>
  <c r="P7500" i="1"/>
  <c r="Q7500" i="1"/>
  <c r="P7499" i="1"/>
  <c r="Q7499" i="1"/>
  <c r="P7498" i="1"/>
  <c r="Q7498" i="1"/>
  <c r="P7497" i="1"/>
  <c r="Q7497" i="1"/>
  <c r="P7495" i="1"/>
  <c r="Q7495" i="1"/>
  <c r="P7493" i="1"/>
  <c r="Q7493" i="1"/>
  <c r="P7492" i="1"/>
  <c r="Q7492" i="1"/>
  <c r="P7490" i="1"/>
  <c r="Q7490" i="1"/>
  <c r="P7489" i="1"/>
  <c r="Q7489" i="1"/>
  <c r="P7488" i="1"/>
  <c r="Q7488" i="1"/>
  <c r="P7486" i="1"/>
  <c r="Q7486" i="1"/>
  <c r="P7485" i="1"/>
  <c r="Q7485" i="1"/>
  <c r="P7484" i="1"/>
  <c r="Q7484" i="1"/>
  <c r="P7482" i="1"/>
  <c r="Q7482" i="1"/>
  <c r="P7479" i="1"/>
  <c r="Q7479" i="1"/>
  <c r="P7478" i="1"/>
  <c r="Q7478" i="1"/>
  <c r="P7474" i="1"/>
  <c r="Q7474" i="1"/>
  <c r="P7473" i="1"/>
  <c r="Q7473" i="1"/>
  <c r="P7470" i="1"/>
  <c r="Q7470" i="1"/>
  <c r="P7468" i="1"/>
  <c r="Q7468" i="1"/>
  <c r="P7467" i="1"/>
  <c r="Q7467" i="1"/>
  <c r="P7466" i="1"/>
  <c r="Q7466" i="1"/>
  <c r="P7465" i="1"/>
  <c r="Q7465" i="1"/>
  <c r="P7464" i="1"/>
  <c r="Q7464" i="1"/>
  <c r="P7463" i="1"/>
  <c r="Q7463" i="1"/>
  <c r="P7462" i="1"/>
  <c r="Q7462" i="1"/>
  <c r="P7461" i="1"/>
  <c r="Q7461" i="1"/>
  <c r="P7460" i="1"/>
  <c r="Q7460" i="1"/>
  <c r="P7456" i="1"/>
  <c r="Q7456" i="1"/>
  <c r="P7455" i="1"/>
  <c r="Q7455" i="1"/>
  <c r="P7454" i="1"/>
  <c r="Q7454" i="1"/>
  <c r="P7453" i="1"/>
  <c r="Q7453" i="1"/>
  <c r="P7452" i="1"/>
  <c r="Q7452" i="1"/>
  <c r="P7451" i="1"/>
  <c r="Q7451" i="1"/>
  <c r="P7449" i="1"/>
  <c r="Q7449" i="1"/>
  <c r="P7447" i="1"/>
  <c r="Q7447" i="1"/>
  <c r="P7446" i="1"/>
  <c r="Q7446" i="1"/>
  <c r="P7445" i="1"/>
  <c r="Q7445" i="1"/>
  <c r="P7444" i="1"/>
  <c r="Q7444" i="1"/>
  <c r="P7443" i="1"/>
  <c r="Q7443" i="1"/>
  <c r="P7442" i="1"/>
  <c r="Q7442" i="1"/>
  <c r="P7440" i="1"/>
  <c r="Q7440" i="1"/>
  <c r="P7438" i="1"/>
  <c r="Q7438" i="1"/>
  <c r="P7435" i="1"/>
  <c r="Q7435" i="1"/>
  <c r="P7434" i="1"/>
  <c r="Q7434" i="1"/>
  <c r="P7433" i="1"/>
  <c r="Q7433" i="1"/>
  <c r="P7432" i="1"/>
  <c r="Q7432" i="1"/>
  <c r="P7431" i="1"/>
  <c r="Q7431" i="1"/>
  <c r="P7430" i="1"/>
  <c r="Q7430" i="1"/>
  <c r="P7429" i="1"/>
  <c r="Q7429" i="1"/>
  <c r="P7428" i="1"/>
  <c r="Q7428" i="1"/>
  <c r="P7426" i="1"/>
  <c r="Q7426" i="1"/>
  <c r="P7425" i="1"/>
  <c r="Q7425" i="1"/>
  <c r="P7424" i="1"/>
  <c r="Q7424" i="1"/>
  <c r="P7421" i="1"/>
  <c r="Q7421" i="1"/>
  <c r="P7420" i="1"/>
  <c r="Q7420" i="1"/>
  <c r="P7419" i="1"/>
  <c r="Q7419" i="1"/>
  <c r="P7416" i="1"/>
  <c r="Q7416" i="1"/>
  <c r="P7415" i="1"/>
  <c r="Q7415" i="1"/>
  <c r="P7412" i="1"/>
  <c r="Q7412" i="1"/>
  <c r="P7410" i="1"/>
  <c r="Q7410" i="1"/>
  <c r="P7408" i="1"/>
  <c r="Q7408" i="1"/>
  <c r="P7407" i="1"/>
  <c r="Q7407" i="1"/>
  <c r="P7406" i="1"/>
  <c r="Q7406" i="1"/>
  <c r="P7405" i="1"/>
  <c r="Q7405" i="1"/>
  <c r="P7404" i="1"/>
  <c r="Q7404" i="1"/>
  <c r="P7403" i="1"/>
  <c r="Q7403" i="1"/>
  <c r="P7402" i="1"/>
  <c r="Q7402" i="1"/>
  <c r="P7401" i="1"/>
  <c r="Q7401" i="1"/>
  <c r="P7399" i="1"/>
  <c r="Q7399" i="1"/>
  <c r="P7398" i="1"/>
  <c r="Q7398" i="1"/>
  <c r="P7396" i="1"/>
  <c r="Q7396" i="1"/>
  <c r="P7395" i="1"/>
  <c r="Q7395" i="1"/>
  <c r="P7393" i="1"/>
  <c r="Q7393" i="1"/>
  <c r="P7392" i="1"/>
  <c r="Q7392" i="1"/>
  <c r="P7391" i="1"/>
  <c r="Q7391" i="1"/>
  <c r="P7390" i="1"/>
  <c r="Q7390" i="1"/>
  <c r="P7387" i="1"/>
  <c r="Q7387" i="1"/>
  <c r="P7385" i="1"/>
  <c r="Q7385" i="1"/>
  <c r="P7384" i="1"/>
  <c r="Q7384" i="1"/>
  <c r="P7383" i="1"/>
  <c r="Q7383" i="1"/>
  <c r="P7382" i="1"/>
  <c r="Q7382" i="1"/>
  <c r="P7380" i="1"/>
  <c r="Q7380" i="1"/>
  <c r="P7379" i="1"/>
  <c r="Q7379" i="1"/>
  <c r="P7377" i="1"/>
  <c r="Q7377" i="1"/>
  <c r="P7376" i="1"/>
  <c r="Q7376" i="1"/>
  <c r="P7375" i="1"/>
  <c r="Q7375" i="1"/>
  <c r="P7374" i="1"/>
  <c r="Q7374" i="1"/>
  <c r="P7373" i="1"/>
  <c r="Q7373" i="1"/>
  <c r="P7372" i="1"/>
  <c r="Q7372" i="1"/>
  <c r="P7371" i="1"/>
  <c r="Q7371" i="1"/>
  <c r="P7370" i="1"/>
  <c r="Q7370" i="1"/>
  <c r="P7369" i="1"/>
  <c r="Q7369" i="1"/>
  <c r="P7368" i="1"/>
  <c r="Q7368" i="1"/>
  <c r="P7367" i="1"/>
  <c r="Q7367" i="1"/>
  <c r="P7366" i="1"/>
  <c r="Q7366" i="1"/>
  <c r="P7362" i="1"/>
  <c r="Q7362" i="1"/>
  <c r="P7361" i="1"/>
  <c r="Q7361" i="1"/>
  <c r="P7359" i="1"/>
  <c r="Q7359" i="1"/>
  <c r="P7358" i="1"/>
  <c r="Q7358" i="1"/>
  <c r="P7355" i="1"/>
  <c r="Q7355" i="1"/>
  <c r="P7353" i="1"/>
  <c r="Q7353" i="1"/>
  <c r="P7352" i="1"/>
  <c r="Q7352" i="1"/>
  <c r="P7348" i="1"/>
  <c r="Q7348" i="1"/>
  <c r="P7347" i="1"/>
  <c r="Q7347" i="1"/>
  <c r="P7346" i="1"/>
  <c r="Q7346" i="1"/>
  <c r="P7345" i="1"/>
  <c r="Q7345" i="1"/>
  <c r="P7344" i="1"/>
  <c r="Q7344" i="1"/>
  <c r="P7343" i="1"/>
  <c r="Q7343" i="1"/>
  <c r="P7342" i="1"/>
  <c r="Q7342" i="1"/>
  <c r="P7341" i="1"/>
  <c r="Q7341" i="1"/>
  <c r="P7340" i="1"/>
  <c r="Q7340" i="1"/>
  <c r="P7334" i="1"/>
  <c r="Q7334" i="1"/>
  <c r="P7332" i="1"/>
  <c r="Q7332" i="1"/>
  <c r="P7330" i="1"/>
  <c r="Q7330" i="1"/>
  <c r="P7329" i="1"/>
  <c r="Q7329" i="1"/>
  <c r="P7326" i="1"/>
  <c r="Q7326" i="1"/>
  <c r="P7325" i="1"/>
  <c r="Q7325" i="1"/>
  <c r="P7324" i="1"/>
  <c r="Q7324" i="1"/>
  <c r="P7323" i="1"/>
  <c r="Q7323" i="1"/>
  <c r="P7322" i="1"/>
  <c r="Q7322" i="1"/>
  <c r="P7319" i="1"/>
  <c r="Q7319" i="1"/>
  <c r="P7318" i="1"/>
  <c r="Q7318" i="1"/>
  <c r="P7317" i="1"/>
  <c r="Q7317" i="1"/>
  <c r="P7314" i="1"/>
  <c r="Q7314" i="1"/>
  <c r="P7312" i="1"/>
  <c r="Q7312" i="1"/>
  <c r="P7308" i="1"/>
  <c r="Q7308" i="1"/>
  <c r="P7307" i="1"/>
  <c r="Q7307" i="1"/>
  <c r="P7306" i="1"/>
  <c r="Q7306" i="1"/>
  <c r="P7305" i="1"/>
  <c r="Q7305" i="1"/>
  <c r="P7304" i="1"/>
  <c r="Q7304" i="1"/>
  <c r="P7301" i="1"/>
  <c r="Q7301" i="1"/>
  <c r="P7299" i="1"/>
  <c r="Q7299" i="1"/>
  <c r="P7298" i="1"/>
  <c r="Q7298" i="1"/>
  <c r="P7297" i="1"/>
  <c r="Q7297" i="1"/>
  <c r="P7295" i="1"/>
  <c r="Q7295" i="1"/>
  <c r="P7294" i="1"/>
  <c r="Q7294" i="1"/>
  <c r="P7293" i="1"/>
  <c r="Q7293" i="1"/>
  <c r="P7289" i="1"/>
  <c r="Q7289" i="1"/>
  <c r="P7288" i="1"/>
  <c r="Q7288" i="1"/>
  <c r="P7284" i="1"/>
  <c r="Q7284" i="1"/>
  <c r="P7283" i="1"/>
  <c r="Q7283" i="1"/>
  <c r="P7281" i="1"/>
  <c r="Q7281" i="1"/>
  <c r="P7280" i="1"/>
  <c r="Q7280" i="1"/>
  <c r="P7278" i="1"/>
  <c r="Q7278" i="1"/>
  <c r="P7277" i="1"/>
  <c r="Q7277" i="1"/>
  <c r="P7275" i="1"/>
  <c r="Q7275" i="1"/>
  <c r="P7274" i="1"/>
  <c r="Q7274" i="1"/>
  <c r="P7273" i="1"/>
  <c r="Q7273" i="1"/>
  <c r="P7272" i="1"/>
  <c r="Q7272" i="1"/>
  <c r="P7271" i="1"/>
  <c r="Q7271" i="1"/>
  <c r="P7270" i="1"/>
  <c r="Q7270" i="1"/>
  <c r="P7269" i="1"/>
  <c r="Q7269" i="1"/>
  <c r="P7268" i="1"/>
  <c r="Q7268" i="1"/>
  <c r="P7267" i="1"/>
  <c r="Q7267" i="1"/>
  <c r="P7266" i="1"/>
  <c r="Q7266" i="1"/>
  <c r="P7265" i="1"/>
  <c r="Q7265" i="1"/>
  <c r="P7264" i="1"/>
  <c r="Q7264" i="1"/>
  <c r="P7261" i="1"/>
  <c r="Q7261" i="1"/>
  <c r="P7260" i="1"/>
  <c r="Q7260" i="1"/>
  <c r="P7259" i="1"/>
  <c r="Q7259" i="1"/>
  <c r="P7258" i="1"/>
  <c r="Q7258" i="1"/>
  <c r="P7257" i="1"/>
  <c r="Q7257" i="1"/>
  <c r="P7256" i="1"/>
  <c r="Q7256" i="1"/>
  <c r="P7255" i="1"/>
  <c r="Q7255" i="1"/>
  <c r="P7252" i="1"/>
  <c r="Q7252" i="1"/>
  <c r="P7251" i="1"/>
  <c r="Q7251" i="1"/>
  <c r="P7250" i="1"/>
  <c r="Q7250" i="1"/>
  <c r="P7249" i="1"/>
  <c r="Q7249" i="1"/>
  <c r="P7248" i="1"/>
  <c r="Q7248" i="1"/>
  <c r="P7247" i="1"/>
  <c r="Q7247" i="1"/>
  <c r="P7246" i="1"/>
  <c r="Q7246" i="1"/>
  <c r="P7245" i="1"/>
  <c r="Q7245" i="1"/>
  <c r="P7244" i="1"/>
  <c r="Q7244" i="1"/>
  <c r="P7242" i="1"/>
  <c r="Q7242" i="1"/>
  <c r="P7241" i="1"/>
  <c r="Q7241" i="1"/>
  <c r="P7240" i="1"/>
  <c r="Q7240" i="1"/>
  <c r="P7239" i="1"/>
  <c r="Q7239" i="1"/>
  <c r="P7238" i="1"/>
  <c r="Q7238" i="1"/>
  <c r="P7237" i="1"/>
  <c r="Q7237" i="1"/>
  <c r="P7236" i="1"/>
  <c r="Q7236" i="1"/>
  <c r="P7235" i="1"/>
  <c r="Q7235" i="1"/>
  <c r="P7234" i="1"/>
  <c r="Q7234" i="1"/>
  <c r="P7233" i="1"/>
  <c r="Q7233" i="1"/>
  <c r="P7232" i="1"/>
  <c r="Q7232" i="1"/>
  <c r="P7231" i="1"/>
  <c r="Q7231" i="1"/>
  <c r="P7230" i="1"/>
  <c r="Q7230" i="1"/>
  <c r="P7229" i="1"/>
  <c r="Q7229" i="1"/>
  <c r="P7228" i="1"/>
  <c r="Q7228" i="1"/>
  <c r="P7227" i="1"/>
  <c r="Q7227" i="1"/>
  <c r="P7226" i="1"/>
  <c r="Q7226" i="1"/>
  <c r="P7225" i="1"/>
  <c r="Q7225" i="1"/>
  <c r="P7224" i="1"/>
  <c r="Q7224" i="1"/>
  <c r="P7223" i="1"/>
  <c r="Q7223" i="1"/>
  <c r="P7221" i="1"/>
  <c r="Q7221" i="1"/>
  <c r="P7218" i="1"/>
  <c r="Q7218" i="1"/>
  <c r="P7212" i="1"/>
  <c r="Q7212" i="1"/>
  <c r="P7159" i="1"/>
  <c r="Q7159" i="1"/>
  <c r="P7157" i="1"/>
  <c r="Q7157" i="1"/>
  <c r="P7156" i="1"/>
  <c r="Q7156" i="1"/>
  <c r="P7154" i="1"/>
  <c r="Q7154" i="1"/>
  <c r="P7153" i="1"/>
  <c r="Q7153" i="1"/>
  <c r="P7151" i="1"/>
  <c r="Q7151" i="1"/>
  <c r="P7150" i="1"/>
  <c r="Q7150" i="1"/>
  <c r="P7148" i="1"/>
  <c r="Q7148" i="1"/>
  <c r="P7147" i="1"/>
  <c r="Q7147" i="1"/>
  <c r="P7145" i="1"/>
  <c r="Q7145" i="1"/>
  <c r="P7144" i="1"/>
  <c r="Q7144" i="1"/>
  <c r="P7142" i="1"/>
  <c r="Q7142" i="1"/>
  <c r="P7113" i="1"/>
  <c r="Q7113" i="1"/>
  <c r="P7095" i="1"/>
  <c r="Q7095" i="1"/>
  <c r="P7093" i="1"/>
  <c r="Q7093" i="1"/>
  <c r="P7076" i="1"/>
  <c r="Q7076" i="1"/>
  <c r="P7074" i="1"/>
  <c r="Q7074" i="1"/>
  <c r="P7056" i="1"/>
  <c r="Q7056" i="1"/>
  <c r="P7054" i="1"/>
  <c r="Q7054" i="1"/>
  <c r="P7035" i="1"/>
  <c r="Q7035" i="1"/>
  <c r="P7033" i="1"/>
  <c r="Q7033" i="1"/>
  <c r="P7016" i="1"/>
  <c r="Q7016" i="1"/>
  <c r="P7014" i="1"/>
  <c r="Q7014" i="1"/>
  <c r="P6996" i="1"/>
  <c r="Q6996" i="1"/>
  <c r="P6994" i="1"/>
  <c r="Q6994" i="1"/>
  <c r="P6977" i="1"/>
  <c r="Q6977" i="1"/>
  <c r="P6975" i="1"/>
  <c r="Q6975" i="1"/>
  <c r="P6957" i="1"/>
  <c r="Q6957" i="1"/>
  <c r="P6955" i="1"/>
  <c r="Q6955" i="1"/>
  <c r="P6937" i="1"/>
  <c r="Q6937" i="1"/>
  <c r="P6935" i="1"/>
  <c r="Q6935" i="1"/>
  <c r="P6917" i="1"/>
  <c r="Q6917" i="1"/>
  <c r="P6914" i="1"/>
  <c r="Q6914" i="1"/>
  <c r="P6913" i="1"/>
  <c r="Q6913" i="1"/>
  <c r="P6911" i="1"/>
  <c r="Q6911" i="1"/>
  <c r="P6910" i="1"/>
  <c r="Q6910" i="1"/>
  <c r="P6908" i="1"/>
  <c r="Q6908" i="1"/>
  <c r="P6907" i="1"/>
  <c r="Q6907" i="1"/>
  <c r="P6904" i="1"/>
  <c r="Q6904" i="1"/>
  <c r="P6903" i="1"/>
  <c r="Q6903" i="1"/>
  <c r="P6902" i="1"/>
  <c r="Q6902" i="1"/>
  <c r="P6901" i="1"/>
  <c r="Q6901" i="1"/>
  <c r="P6898" i="1"/>
  <c r="Q6898" i="1"/>
  <c r="P6894" i="1"/>
  <c r="Q6894" i="1"/>
  <c r="P6893" i="1"/>
  <c r="Q6893" i="1"/>
  <c r="P6892" i="1"/>
  <c r="Q6892" i="1"/>
  <c r="P6884" i="1"/>
  <c r="Q6884" i="1"/>
  <c r="P6881" i="1"/>
  <c r="Q6881" i="1"/>
  <c r="P6878" i="1"/>
  <c r="Q6878" i="1"/>
  <c r="P6877" i="1"/>
  <c r="Q6877" i="1"/>
  <c r="P6875" i="1"/>
  <c r="Q6875" i="1"/>
  <c r="P6874" i="1"/>
  <c r="Q6874" i="1"/>
  <c r="P6873" i="1"/>
  <c r="Q6873" i="1"/>
  <c r="P6872" i="1"/>
  <c r="Q6872" i="1"/>
  <c r="P6869" i="1"/>
  <c r="Q6869" i="1"/>
  <c r="P6862" i="1"/>
  <c r="Q6862" i="1"/>
  <c r="P6861" i="1"/>
  <c r="Q6861" i="1"/>
  <c r="P6860" i="1"/>
  <c r="Q6860" i="1"/>
  <c r="P6859" i="1"/>
  <c r="Q6859" i="1"/>
  <c r="P6856" i="1"/>
  <c r="Q6856" i="1"/>
  <c r="P6853" i="1"/>
  <c r="Q6853" i="1"/>
  <c r="P6852" i="1"/>
  <c r="Q6852" i="1"/>
  <c r="P6850" i="1"/>
  <c r="Q6850" i="1"/>
  <c r="P6848" i="1"/>
  <c r="Q6848" i="1"/>
  <c r="P6847" i="1"/>
  <c r="Q6847" i="1"/>
  <c r="P6845" i="1"/>
  <c r="Q6845" i="1"/>
  <c r="P6843" i="1"/>
  <c r="Q6843" i="1"/>
  <c r="P6841" i="1"/>
  <c r="Q6841" i="1"/>
  <c r="P6840" i="1"/>
  <c r="Q6840" i="1"/>
  <c r="P6838" i="1"/>
  <c r="Q6838" i="1"/>
  <c r="P6836" i="1"/>
  <c r="Q6836" i="1"/>
  <c r="P6835" i="1"/>
  <c r="Q6835" i="1"/>
  <c r="P6833" i="1"/>
  <c r="Q6833" i="1"/>
  <c r="P6832" i="1"/>
  <c r="Q6832" i="1"/>
  <c r="P6828" i="1"/>
  <c r="Q6828" i="1"/>
  <c r="P6826" i="1"/>
  <c r="Q6826" i="1"/>
  <c r="P6822" i="1"/>
  <c r="Q6822" i="1"/>
  <c r="P6816" i="1"/>
  <c r="Q6816" i="1"/>
  <c r="P6815" i="1"/>
  <c r="Q6815" i="1"/>
  <c r="P6814" i="1"/>
  <c r="Q6814" i="1"/>
  <c r="P6813" i="1"/>
  <c r="Q6813" i="1"/>
  <c r="P6808" i="1"/>
  <c r="Q6808" i="1"/>
  <c r="P6807" i="1"/>
  <c r="Q6807" i="1"/>
  <c r="P6806" i="1"/>
  <c r="Q6806" i="1"/>
  <c r="P6805" i="1"/>
  <c r="Q6805" i="1"/>
  <c r="P6804" i="1"/>
  <c r="Q6804" i="1"/>
  <c r="P6801" i="1"/>
  <c r="Q6801" i="1"/>
  <c r="P6798" i="1"/>
  <c r="Q6798" i="1"/>
  <c r="P6792" i="1"/>
  <c r="Q6792" i="1"/>
  <c r="P6786" i="1"/>
  <c r="Q6786" i="1"/>
  <c r="P6780" i="1"/>
  <c r="Q6780" i="1"/>
  <c r="P6778" i="1"/>
  <c r="Q6778" i="1"/>
  <c r="P6774" i="1"/>
  <c r="Q6774" i="1"/>
  <c r="P6764" i="1"/>
  <c r="Q6764" i="1"/>
  <c r="P6754" i="1"/>
  <c r="Q6754" i="1"/>
  <c r="P6748" i="1"/>
  <c r="Q6748" i="1"/>
  <c r="P6747" i="1"/>
  <c r="Q6747" i="1"/>
  <c r="P6743" i="1"/>
  <c r="Q6743" i="1"/>
  <c r="P6734" i="1"/>
  <c r="Q6734" i="1"/>
  <c r="P6724" i="1"/>
  <c r="Q6724" i="1"/>
  <c r="P6717" i="1"/>
  <c r="Q6717" i="1"/>
  <c r="P6716" i="1"/>
  <c r="Q6716" i="1"/>
  <c r="P6711" i="1"/>
  <c r="Q6711" i="1"/>
  <c r="P6701" i="1"/>
  <c r="Q6701" i="1"/>
  <c r="P6691" i="1"/>
  <c r="Q6691" i="1"/>
  <c r="P6684" i="1"/>
  <c r="Q6684" i="1"/>
  <c r="P6683" i="1"/>
  <c r="Q6683" i="1"/>
  <c r="P6678" i="1"/>
  <c r="Q6678" i="1"/>
  <c r="P6668" i="1"/>
  <c r="Q6668" i="1"/>
  <c r="P6658" i="1"/>
  <c r="Q6658" i="1"/>
  <c r="P6651" i="1"/>
  <c r="Q6651" i="1"/>
  <c r="P6649" i="1"/>
  <c r="Q6649" i="1"/>
  <c r="P6645" i="1"/>
  <c r="Q6645" i="1"/>
  <c r="P6636" i="1"/>
  <c r="Q6636" i="1"/>
  <c r="P6626" i="1"/>
  <c r="Q6626" i="1"/>
  <c r="P6619" i="1"/>
  <c r="Q6619" i="1"/>
  <c r="P6617" i="1"/>
  <c r="Q6617" i="1"/>
  <c r="P6612" i="1"/>
  <c r="Q6612" i="1"/>
  <c r="P6602" i="1"/>
  <c r="Q6602" i="1"/>
  <c r="P6593" i="1"/>
  <c r="Q6593" i="1"/>
  <c r="P6586" i="1"/>
  <c r="Q6586" i="1"/>
  <c r="P6585" i="1"/>
  <c r="Q6585" i="1"/>
  <c r="P6581" i="1"/>
  <c r="Q6581" i="1"/>
  <c r="P6572" i="1"/>
  <c r="Q6572" i="1"/>
  <c r="P6563" i="1"/>
  <c r="Q6563" i="1"/>
  <c r="P6556" i="1"/>
  <c r="Q6556" i="1"/>
  <c r="P6554" i="1"/>
  <c r="Q6554" i="1"/>
  <c r="P6550" i="1"/>
  <c r="Q6550" i="1"/>
  <c r="P6541" i="1"/>
  <c r="Q6541" i="1"/>
  <c r="P6532" i="1"/>
  <c r="Q6532" i="1"/>
  <c r="P6523" i="1"/>
  <c r="Q6523" i="1"/>
  <c r="P6520" i="1"/>
  <c r="Q6520" i="1"/>
  <c r="P6517" i="1"/>
  <c r="Q6517" i="1"/>
  <c r="P6515" i="1"/>
  <c r="Q6515" i="1"/>
  <c r="P6505" i="1"/>
  <c r="Q6505" i="1"/>
  <c r="P6500" i="1"/>
  <c r="Q6500" i="1"/>
  <c r="P6493" i="1"/>
  <c r="Q6493" i="1"/>
  <c r="P6485" i="1"/>
  <c r="Q6485" i="1"/>
  <c r="P6483" i="1"/>
  <c r="Q6483" i="1"/>
  <c r="P6480" i="1"/>
  <c r="Q6480" i="1"/>
  <c r="P6479" i="1"/>
  <c r="Q6479" i="1"/>
  <c r="P6477" i="1"/>
  <c r="Q6477" i="1"/>
  <c r="P6467" i="1"/>
  <c r="Q6467" i="1"/>
  <c r="P6462" i="1"/>
  <c r="Q6462" i="1"/>
  <c r="P6459" i="1"/>
  <c r="Q6459" i="1"/>
  <c r="P6454" i="1"/>
  <c r="Q6454" i="1"/>
  <c r="P6453" i="1"/>
  <c r="Q6453" i="1"/>
  <c r="P6452" i="1"/>
  <c r="Q6452" i="1"/>
  <c r="P6451" i="1"/>
  <c r="Q6451" i="1"/>
  <c r="P6450" i="1"/>
  <c r="Q6450" i="1"/>
  <c r="P6449" i="1"/>
  <c r="Q6449" i="1"/>
  <c r="P6448" i="1"/>
  <c r="Q6448" i="1"/>
  <c r="P6447" i="1"/>
  <c r="Q6447" i="1"/>
  <c r="P6445" i="1"/>
  <c r="Q6445" i="1"/>
  <c r="P6444" i="1"/>
  <c r="Q6444" i="1"/>
  <c r="P6442" i="1"/>
  <c r="Q6442" i="1"/>
  <c r="P6441" i="1"/>
  <c r="Q6441" i="1"/>
  <c r="P6440" i="1"/>
  <c r="Q6440" i="1"/>
  <c r="P6439" i="1"/>
  <c r="Q6439" i="1"/>
  <c r="P6437" i="1"/>
  <c r="Q6437" i="1"/>
  <c r="P6435" i="1"/>
  <c r="Q6435" i="1"/>
  <c r="P6434" i="1"/>
  <c r="Q6434" i="1"/>
  <c r="P6433" i="1"/>
  <c r="Q6433" i="1"/>
  <c r="P6429" i="1"/>
  <c r="Q6429" i="1"/>
  <c r="P6426" i="1"/>
  <c r="Q6426" i="1"/>
  <c r="P6425" i="1"/>
  <c r="Q6425" i="1"/>
  <c r="P6421" i="1"/>
  <c r="Q6421" i="1"/>
  <c r="P6420" i="1"/>
  <c r="Q6420" i="1"/>
  <c r="P6412" i="1"/>
  <c r="Q6412" i="1"/>
  <c r="P6411" i="1"/>
  <c r="Q6411" i="1"/>
  <c r="P6410" i="1"/>
  <c r="Q6410" i="1"/>
  <c r="P6409" i="1"/>
  <c r="Q6409" i="1"/>
  <c r="P6408" i="1"/>
  <c r="Q6408" i="1"/>
  <c r="P6405" i="1"/>
  <c r="Q6405" i="1"/>
  <c r="P6404" i="1"/>
  <c r="Q6404" i="1"/>
  <c r="P6402" i="1"/>
  <c r="Q6402" i="1"/>
  <c r="P6401" i="1"/>
  <c r="Q6401" i="1"/>
  <c r="P6400" i="1"/>
  <c r="Q6400" i="1"/>
  <c r="P6398" i="1"/>
  <c r="Q6398" i="1"/>
  <c r="P6397" i="1"/>
  <c r="Q6397" i="1"/>
  <c r="P6396" i="1"/>
  <c r="Q6396" i="1"/>
  <c r="P6395" i="1"/>
  <c r="Q6395" i="1"/>
  <c r="P6390" i="1"/>
  <c r="Q6390" i="1"/>
  <c r="P6389" i="1"/>
  <c r="Q6389" i="1"/>
  <c r="P6388" i="1"/>
  <c r="Q6388" i="1"/>
  <c r="P6384" i="1"/>
  <c r="Q6384" i="1"/>
  <c r="P6383" i="1"/>
  <c r="Q6383" i="1"/>
  <c r="P6382" i="1"/>
  <c r="Q6382" i="1"/>
  <c r="P6381" i="1"/>
  <c r="Q6381" i="1"/>
  <c r="P6380" i="1"/>
  <c r="Q6380" i="1"/>
  <c r="P6379" i="1"/>
  <c r="Q6379" i="1"/>
  <c r="P6376" i="1"/>
  <c r="Q6376" i="1"/>
  <c r="P6374" i="1"/>
  <c r="Q6374" i="1"/>
  <c r="P6371" i="1"/>
  <c r="Q6371" i="1"/>
  <c r="P6370" i="1"/>
  <c r="Q6370" i="1"/>
  <c r="P6369" i="1"/>
  <c r="Q6369" i="1"/>
  <c r="P6368" i="1"/>
  <c r="Q6368" i="1"/>
  <c r="P6367" i="1"/>
  <c r="Q6367" i="1"/>
  <c r="P6366" i="1"/>
  <c r="Q6366" i="1"/>
  <c r="P6365" i="1"/>
  <c r="Q6365" i="1"/>
  <c r="P6364" i="1"/>
  <c r="Q6364" i="1"/>
  <c r="P6363" i="1"/>
  <c r="Q6363" i="1"/>
  <c r="P6362" i="1"/>
  <c r="Q6362" i="1"/>
  <c r="P6361" i="1"/>
  <c r="Q6361" i="1"/>
  <c r="P6360" i="1"/>
  <c r="Q6360" i="1"/>
  <c r="P6359" i="1"/>
  <c r="Q6359" i="1"/>
  <c r="P6357" i="1"/>
  <c r="Q6357" i="1"/>
  <c r="P6356" i="1"/>
  <c r="Q6356" i="1"/>
  <c r="P6354" i="1"/>
  <c r="Q6354" i="1"/>
  <c r="P6349" i="1"/>
  <c r="Q6349" i="1"/>
  <c r="P6347" i="1"/>
  <c r="Q6347" i="1"/>
  <c r="P6346" i="1"/>
  <c r="Q6346" i="1"/>
  <c r="P6344" i="1"/>
  <c r="Q6344" i="1"/>
  <c r="P6343" i="1"/>
  <c r="Q6343" i="1"/>
  <c r="P6342" i="1"/>
  <c r="Q6342" i="1"/>
  <c r="P6341" i="1"/>
  <c r="Q6341" i="1"/>
  <c r="P6340" i="1"/>
  <c r="Q6340" i="1"/>
  <c r="P6339" i="1"/>
  <c r="Q6339" i="1"/>
  <c r="P6338" i="1"/>
  <c r="Q6338" i="1"/>
  <c r="P6337" i="1"/>
  <c r="Q6337" i="1"/>
  <c r="P6336" i="1"/>
  <c r="Q6336" i="1"/>
  <c r="P6335" i="1"/>
  <c r="Q6335" i="1"/>
  <c r="P6334" i="1"/>
  <c r="Q6334" i="1"/>
  <c r="P6332" i="1"/>
  <c r="Q6332" i="1"/>
  <c r="P6331" i="1"/>
  <c r="Q6331" i="1"/>
  <c r="P6330" i="1"/>
  <c r="Q6330" i="1"/>
  <c r="P6329" i="1"/>
  <c r="Q6329" i="1"/>
  <c r="P6328" i="1"/>
  <c r="Q6328" i="1"/>
  <c r="P6323" i="1"/>
  <c r="Q6323" i="1"/>
  <c r="P6322" i="1"/>
  <c r="Q6322" i="1"/>
  <c r="P6320" i="1"/>
  <c r="Q6320" i="1"/>
  <c r="P6319" i="1"/>
  <c r="Q6319" i="1"/>
  <c r="P6318" i="1"/>
  <c r="Q6318" i="1"/>
  <c r="P6317" i="1"/>
  <c r="Q6317" i="1"/>
  <c r="P6316" i="1"/>
  <c r="Q6316" i="1"/>
  <c r="P6315" i="1"/>
  <c r="Q6315" i="1"/>
  <c r="P6314" i="1"/>
  <c r="Q6314" i="1"/>
  <c r="P6313" i="1"/>
  <c r="Q6313" i="1"/>
  <c r="P6312" i="1"/>
  <c r="Q6312" i="1"/>
  <c r="P6311" i="1"/>
  <c r="Q6311" i="1"/>
  <c r="P6309" i="1"/>
  <c r="Q6309" i="1"/>
  <c r="P6308" i="1"/>
  <c r="Q6308" i="1"/>
  <c r="P6306" i="1"/>
  <c r="Q6306" i="1"/>
  <c r="P6304" i="1"/>
  <c r="Q6304" i="1"/>
  <c r="P6303" i="1"/>
  <c r="Q6303" i="1"/>
  <c r="P6302" i="1"/>
  <c r="Q6302" i="1"/>
  <c r="P6301" i="1"/>
  <c r="Q6301" i="1"/>
  <c r="P6300" i="1"/>
  <c r="Q6300" i="1"/>
  <c r="P6299" i="1"/>
  <c r="Q6299" i="1"/>
  <c r="P6298" i="1"/>
  <c r="Q6298" i="1"/>
  <c r="P6296" i="1"/>
  <c r="Q6296" i="1"/>
  <c r="P6292" i="1"/>
  <c r="Q6292" i="1"/>
  <c r="P6290" i="1"/>
  <c r="Q6290" i="1"/>
  <c r="P6289" i="1"/>
  <c r="Q6289" i="1"/>
  <c r="P6286" i="1"/>
  <c r="Q6286" i="1"/>
  <c r="P6285" i="1"/>
  <c r="Q6285" i="1"/>
  <c r="P6284" i="1"/>
  <c r="Q6284" i="1"/>
  <c r="P6283" i="1"/>
  <c r="Q6283" i="1"/>
  <c r="P6282" i="1"/>
  <c r="Q6282" i="1"/>
  <c r="P6276" i="1"/>
  <c r="Q6276" i="1"/>
  <c r="P6274" i="1"/>
  <c r="Q6274" i="1"/>
  <c r="P6272" i="1"/>
  <c r="Q6272" i="1"/>
  <c r="P6267" i="1"/>
  <c r="Q6267" i="1"/>
  <c r="P6266" i="1"/>
  <c r="Q6266" i="1"/>
  <c r="P6265" i="1"/>
  <c r="Q6265" i="1"/>
  <c r="P6264" i="1"/>
  <c r="Q6264" i="1"/>
  <c r="P6263" i="1"/>
  <c r="Q6263" i="1"/>
  <c r="P6258" i="1"/>
  <c r="Q6258" i="1"/>
  <c r="P6257" i="1"/>
  <c r="Q6257" i="1"/>
  <c r="P6256" i="1"/>
  <c r="Q6256" i="1"/>
  <c r="P6255" i="1"/>
  <c r="Q6255" i="1"/>
  <c r="P6254" i="1"/>
  <c r="Q6254" i="1"/>
  <c r="P6252" i="1"/>
  <c r="Q6252" i="1"/>
  <c r="P6248" i="1"/>
  <c r="Q6248" i="1"/>
  <c r="P6247" i="1"/>
  <c r="Q6247" i="1"/>
  <c r="P6246" i="1"/>
  <c r="Q6246" i="1"/>
  <c r="P6245" i="1"/>
  <c r="Q6245" i="1"/>
  <c r="P6243" i="1"/>
  <c r="Q6243" i="1"/>
  <c r="P6239" i="1"/>
  <c r="Q6239" i="1"/>
  <c r="P6238" i="1"/>
  <c r="Q6238" i="1"/>
  <c r="P6237" i="1"/>
  <c r="Q6237" i="1"/>
  <c r="P6236" i="1"/>
  <c r="Q6236" i="1"/>
  <c r="P6235" i="1"/>
  <c r="Q6235" i="1"/>
  <c r="P6232" i="1"/>
  <c r="Q6232" i="1"/>
  <c r="P6227" i="1"/>
  <c r="Q6227" i="1"/>
  <c r="P6226" i="1"/>
  <c r="Q6226" i="1"/>
  <c r="P6224" i="1"/>
  <c r="Q6224" i="1"/>
  <c r="P6223" i="1"/>
  <c r="Q6223" i="1"/>
  <c r="P6222" i="1"/>
  <c r="Q6222" i="1"/>
  <c r="P6220" i="1"/>
  <c r="Q6220" i="1"/>
  <c r="P6217" i="1"/>
  <c r="Q6217" i="1"/>
  <c r="P6211" i="1"/>
  <c r="Q6211" i="1"/>
  <c r="P6210" i="1"/>
  <c r="Q6210" i="1"/>
  <c r="P6208" i="1"/>
  <c r="Q6208" i="1"/>
  <c r="P6207" i="1"/>
  <c r="Q6207" i="1"/>
  <c r="P6206" i="1"/>
  <c r="Q6206" i="1"/>
  <c r="P6204" i="1"/>
  <c r="Q6204" i="1"/>
  <c r="P6201" i="1"/>
  <c r="Q6201" i="1"/>
  <c r="P6200" i="1"/>
  <c r="Q6200" i="1"/>
  <c r="P6195" i="1"/>
  <c r="Q6195" i="1"/>
  <c r="P6193" i="1"/>
  <c r="Q6193" i="1"/>
  <c r="P6192" i="1"/>
  <c r="Q6192" i="1"/>
  <c r="P6188" i="1"/>
  <c r="Q6188" i="1"/>
  <c r="P6185" i="1"/>
  <c r="Q6185" i="1"/>
  <c r="P6182" i="1"/>
  <c r="Q6182" i="1"/>
  <c r="P6181" i="1"/>
  <c r="Q6181" i="1"/>
  <c r="P6177" i="1"/>
  <c r="Q6177" i="1"/>
  <c r="P6176" i="1"/>
  <c r="Q6176" i="1"/>
  <c r="P6175" i="1"/>
  <c r="Q6175" i="1"/>
  <c r="P6171" i="1"/>
  <c r="Q6171" i="1"/>
  <c r="P6169" i="1"/>
  <c r="Q6169" i="1"/>
  <c r="P6167" i="1"/>
  <c r="Q6167" i="1"/>
  <c r="P6166" i="1"/>
  <c r="Q6166" i="1"/>
  <c r="P6165" i="1"/>
  <c r="Q6165" i="1"/>
  <c r="P6162" i="1"/>
  <c r="Q6162" i="1"/>
  <c r="P6161" i="1"/>
  <c r="Q6161" i="1"/>
  <c r="P6158" i="1"/>
  <c r="Q6158" i="1"/>
  <c r="P6156" i="1"/>
  <c r="Q6156" i="1"/>
  <c r="P6155" i="1"/>
  <c r="Q6155" i="1"/>
  <c r="P6154" i="1"/>
  <c r="Q6154" i="1"/>
  <c r="P6153" i="1"/>
  <c r="Q6153" i="1"/>
  <c r="P6152" i="1"/>
  <c r="Q6152" i="1"/>
  <c r="P6151" i="1"/>
  <c r="Q6151" i="1"/>
  <c r="P6150" i="1"/>
  <c r="Q6150" i="1"/>
  <c r="P6149" i="1"/>
  <c r="Q6149" i="1"/>
  <c r="P6148" i="1"/>
  <c r="Q6148" i="1"/>
  <c r="P6147" i="1"/>
  <c r="Q6147" i="1"/>
  <c r="P6146" i="1"/>
  <c r="Q6146" i="1"/>
  <c r="P6145" i="1"/>
  <c r="Q6145" i="1"/>
  <c r="P6144" i="1"/>
  <c r="Q6144" i="1"/>
  <c r="P6143" i="1"/>
  <c r="Q6143" i="1"/>
  <c r="P6142" i="1"/>
  <c r="Q6142" i="1"/>
  <c r="P6141" i="1"/>
  <c r="Q6141" i="1"/>
  <c r="P6140" i="1"/>
  <c r="Q6140" i="1"/>
  <c r="P6136" i="1"/>
  <c r="Q6136" i="1"/>
  <c r="P6135" i="1"/>
  <c r="Q6135" i="1"/>
  <c r="P6134" i="1"/>
  <c r="Q6134" i="1"/>
  <c r="P6133" i="1"/>
  <c r="Q6133" i="1"/>
  <c r="P6132" i="1"/>
  <c r="Q6132" i="1"/>
  <c r="P6131" i="1"/>
  <c r="Q6131" i="1"/>
  <c r="P6130" i="1"/>
  <c r="Q6130" i="1"/>
  <c r="P6129" i="1"/>
  <c r="Q6129" i="1"/>
  <c r="P6128" i="1"/>
  <c r="Q6128" i="1"/>
  <c r="P6127" i="1"/>
  <c r="Q6127" i="1"/>
  <c r="P6124" i="1"/>
  <c r="Q6124" i="1"/>
  <c r="P6122" i="1"/>
  <c r="Q6122" i="1"/>
  <c r="P6118" i="1"/>
  <c r="Q6118" i="1"/>
  <c r="P6117" i="1"/>
  <c r="Q6117" i="1"/>
  <c r="P6116" i="1"/>
  <c r="Q6116" i="1"/>
  <c r="P6113" i="1"/>
  <c r="Q6113" i="1"/>
  <c r="P6112" i="1"/>
  <c r="Q6112" i="1"/>
  <c r="P6110" i="1"/>
  <c r="Q6110" i="1"/>
  <c r="P6108" i="1"/>
  <c r="Q6108" i="1"/>
  <c r="P6105" i="1"/>
  <c r="Q6105" i="1"/>
  <c r="P6104" i="1"/>
  <c r="Q6104" i="1"/>
  <c r="P6103" i="1"/>
  <c r="Q6103" i="1"/>
  <c r="P6102" i="1"/>
  <c r="Q6102" i="1"/>
  <c r="P6101" i="1"/>
  <c r="Q6101" i="1"/>
  <c r="P6098" i="1"/>
  <c r="Q6098" i="1"/>
  <c r="P6095" i="1"/>
  <c r="Q6095" i="1"/>
  <c r="P6093" i="1"/>
  <c r="Q6093" i="1"/>
  <c r="P6091" i="1"/>
  <c r="Q6091" i="1"/>
  <c r="P6090" i="1"/>
  <c r="Q6090" i="1"/>
  <c r="P6083" i="1"/>
  <c r="Q6083" i="1"/>
  <c r="P6078" i="1"/>
  <c r="Q6078" i="1"/>
  <c r="P6077" i="1"/>
  <c r="Q6077" i="1"/>
  <c r="P6075" i="1"/>
  <c r="Q6075" i="1"/>
  <c r="P6072" i="1"/>
  <c r="Q6072" i="1"/>
  <c r="P6071" i="1"/>
  <c r="Q6071" i="1"/>
  <c r="P6070" i="1"/>
  <c r="Q6070" i="1"/>
  <c r="P6068" i="1"/>
  <c r="Q6068" i="1"/>
  <c r="P6062" i="1"/>
  <c r="Q6062" i="1"/>
  <c r="P6061" i="1"/>
  <c r="Q6061" i="1"/>
  <c r="P6059" i="1"/>
  <c r="Q6059" i="1"/>
  <c r="P6058" i="1"/>
  <c r="Q6058" i="1"/>
  <c r="P6057" i="1"/>
  <c r="Q6057" i="1"/>
  <c r="P6056" i="1"/>
  <c r="Q6056" i="1"/>
  <c r="P6055" i="1"/>
  <c r="Q6055" i="1"/>
  <c r="P6050" i="1"/>
  <c r="Q6050" i="1"/>
  <c r="P6048" i="1"/>
  <c r="Q6048" i="1"/>
  <c r="P6043" i="1"/>
  <c r="Q6043" i="1"/>
  <c r="P6042" i="1"/>
  <c r="Q6042" i="1"/>
  <c r="P6041" i="1"/>
  <c r="Q6041" i="1"/>
  <c r="P6035" i="1"/>
  <c r="Q6035" i="1"/>
  <c r="P6034" i="1"/>
  <c r="Q6034" i="1"/>
  <c r="P6033" i="1"/>
  <c r="Q6033" i="1"/>
  <c r="P6030" i="1"/>
  <c r="Q6030" i="1"/>
  <c r="P6029" i="1"/>
  <c r="Q6029" i="1"/>
  <c r="P6027" i="1"/>
  <c r="Q6027" i="1"/>
  <c r="P6025" i="1"/>
  <c r="Q6025" i="1"/>
  <c r="P6024" i="1"/>
  <c r="Q6024" i="1"/>
  <c r="P6020" i="1"/>
  <c r="Q6020" i="1"/>
  <c r="P6019" i="1"/>
  <c r="Q6019" i="1"/>
  <c r="P6018" i="1"/>
  <c r="Q6018" i="1"/>
  <c r="P6017" i="1"/>
  <c r="Q6017" i="1"/>
  <c r="P6015" i="1"/>
  <c r="Q6015" i="1"/>
  <c r="P6013" i="1"/>
  <c r="Q6013" i="1"/>
  <c r="P6012" i="1"/>
  <c r="Q6012" i="1"/>
  <c r="P6009" i="1"/>
  <c r="Q6009" i="1"/>
  <c r="P6008" i="1"/>
  <c r="Q6008" i="1"/>
  <c r="P6007" i="1"/>
  <c r="Q6007" i="1"/>
  <c r="P6004" i="1"/>
  <c r="Q6004" i="1"/>
  <c r="P6003" i="1"/>
  <c r="Q6003" i="1"/>
  <c r="P6002" i="1"/>
  <c r="Q6002" i="1"/>
  <c r="P6001" i="1"/>
  <c r="Q6001" i="1"/>
  <c r="P6000" i="1"/>
  <c r="Q6000" i="1"/>
  <c r="P5999" i="1"/>
  <c r="Q5999" i="1"/>
  <c r="P5998" i="1"/>
  <c r="Q5998" i="1"/>
  <c r="P5997" i="1"/>
  <c r="Q5997" i="1"/>
  <c r="P5996" i="1"/>
  <c r="Q5996" i="1"/>
  <c r="P5994" i="1"/>
  <c r="Q5994" i="1"/>
  <c r="P5989" i="1"/>
  <c r="Q5989" i="1"/>
  <c r="P5987" i="1"/>
  <c r="Q5987" i="1"/>
  <c r="P5986" i="1"/>
  <c r="Q5986" i="1"/>
  <c r="P5985" i="1"/>
  <c r="Q5985" i="1"/>
  <c r="P5984" i="1"/>
  <c r="Q5984" i="1"/>
  <c r="P5983" i="1"/>
  <c r="Q5983" i="1"/>
  <c r="P5982" i="1"/>
  <c r="Q5982" i="1"/>
  <c r="P5981" i="1"/>
  <c r="Q5981" i="1"/>
  <c r="P5978" i="1"/>
  <c r="Q5978" i="1"/>
  <c r="P5977" i="1"/>
  <c r="Q5977" i="1"/>
  <c r="P5976" i="1"/>
  <c r="Q5976" i="1"/>
  <c r="P5975" i="1"/>
  <c r="Q5975" i="1"/>
  <c r="P5974" i="1"/>
  <c r="Q5974" i="1"/>
  <c r="P5971" i="1"/>
  <c r="Q5971" i="1"/>
  <c r="P5970" i="1"/>
  <c r="Q5970" i="1"/>
  <c r="P5968" i="1"/>
  <c r="Q5968" i="1"/>
  <c r="P5967" i="1"/>
  <c r="Q5967" i="1"/>
  <c r="P5966" i="1"/>
  <c r="Q5966" i="1"/>
  <c r="P5965" i="1"/>
  <c r="Q5965" i="1"/>
  <c r="P5963" i="1"/>
  <c r="Q5963" i="1"/>
  <c r="P5959" i="1"/>
  <c r="Q5959" i="1"/>
  <c r="P5952" i="1"/>
  <c r="Q5952" i="1"/>
  <c r="P5940" i="1"/>
  <c r="Q5940" i="1"/>
  <c r="P5938" i="1"/>
  <c r="Q5938" i="1"/>
  <c r="P5935" i="1"/>
  <c r="Q5935" i="1"/>
  <c r="P5932" i="1"/>
  <c r="Q5932" i="1"/>
  <c r="P5931" i="1"/>
  <c r="Q5931" i="1"/>
  <c r="P5930" i="1"/>
  <c r="Q5930" i="1"/>
  <c r="P5927" i="1"/>
  <c r="Q5927" i="1"/>
  <c r="P5926" i="1"/>
  <c r="Q5926" i="1"/>
  <c r="P5925" i="1"/>
  <c r="Q5925" i="1"/>
  <c r="P5923" i="1"/>
  <c r="Q5923" i="1"/>
  <c r="P5911" i="1"/>
  <c r="Q5911" i="1"/>
  <c r="P5909" i="1"/>
  <c r="Q5909" i="1"/>
  <c r="P5906" i="1"/>
  <c r="Q5906" i="1"/>
  <c r="P5903" i="1"/>
  <c r="Q5903" i="1"/>
  <c r="P5902" i="1"/>
  <c r="Q5902" i="1"/>
  <c r="P5901" i="1"/>
  <c r="Q5901" i="1"/>
  <c r="P5897" i="1"/>
  <c r="Q5897" i="1"/>
  <c r="P5896" i="1"/>
  <c r="Q5896" i="1"/>
  <c r="P5895" i="1"/>
  <c r="Q5895" i="1"/>
  <c r="P5893" i="1"/>
  <c r="Q5893" i="1"/>
  <c r="P5888" i="1"/>
  <c r="Q5888" i="1"/>
  <c r="P5878" i="1"/>
  <c r="Q5878" i="1"/>
  <c r="P5876" i="1"/>
  <c r="Q5876" i="1"/>
  <c r="P5873" i="1"/>
  <c r="Q5873" i="1"/>
  <c r="P5872" i="1"/>
  <c r="Q5872" i="1"/>
  <c r="P5869" i="1"/>
  <c r="Q5869" i="1"/>
  <c r="P5868" i="1"/>
  <c r="Q5868" i="1"/>
  <c r="P5867" i="1"/>
  <c r="Q5867" i="1"/>
  <c r="P5863" i="1"/>
  <c r="Q5863" i="1"/>
  <c r="P5862" i="1"/>
  <c r="Q5862" i="1"/>
  <c r="P5861" i="1"/>
  <c r="Q5861" i="1"/>
  <c r="P5860" i="1"/>
  <c r="Q5860" i="1"/>
  <c r="P5855" i="1"/>
  <c r="Q5855" i="1"/>
  <c r="P5845" i="1"/>
  <c r="Q5845" i="1"/>
  <c r="P5844" i="1"/>
  <c r="Q5844" i="1"/>
  <c r="P5841" i="1"/>
  <c r="Q5841" i="1"/>
  <c r="P5838" i="1"/>
  <c r="Q5838" i="1"/>
  <c r="P5837" i="1"/>
  <c r="Q5837" i="1"/>
  <c r="P5836" i="1"/>
  <c r="Q5836" i="1"/>
  <c r="P5832" i="1"/>
  <c r="Q5832" i="1"/>
  <c r="P5831" i="1"/>
  <c r="Q5831" i="1"/>
  <c r="P5830" i="1"/>
  <c r="Q5830" i="1"/>
  <c r="P5829" i="1"/>
  <c r="Q5829" i="1"/>
  <c r="P5824" i="1"/>
  <c r="Q5824" i="1"/>
  <c r="P5815" i="1"/>
  <c r="Q5815" i="1"/>
  <c r="P5814" i="1"/>
  <c r="Q5814" i="1"/>
  <c r="P5811" i="1"/>
  <c r="Q5811" i="1"/>
  <c r="P5808" i="1"/>
  <c r="Q5808" i="1"/>
  <c r="P5807" i="1"/>
  <c r="Q5807" i="1"/>
  <c r="P5806" i="1"/>
  <c r="Q5806" i="1"/>
  <c r="P5802" i="1"/>
  <c r="Q5802" i="1"/>
  <c r="P5801" i="1"/>
  <c r="Q5801" i="1"/>
  <c r="P5800" i="1"/>
  <c r="Q5800" i="1"/>
  <c r="P5799" i="1"/>
  <c r="Q5799" i="1"/>
  <c r="P5787" i="1"/>
  <c r="Q5787" i="1"/>
  <c r="P5786" i="1"/>
  <c r="Q5786" i="1"/>
  <c r="P5783" i="1"/>
  <c r="Q5783" i="1"/>
  <c r="P5780" i="1"/>
  <c r="Q5780" i="1"/>
  <c r="P5779" i="1"/>
  <c r="Q5779" i="1"/>
  <c r="P5778" i="1"/>
  <c r="Q5778" i="1"/>
  <c r="P5774" i="1"/>
  <c r="Q5774" i="1"/>
  <c r="P5773" i="1"/>
  <c r="Q5773" i="1"/>
  <c r="P5772" i="1"/>
  <c r="Q5772" i="1"/>
  <c r="P5770" i="1"/>
  <c r="Q5770" i="1"/>
  <c r="P5761" i="1"/>
  <c r="Q5761" i="1"/>
  <c r="P5760" i="1"/>
  <c r="Q5760" i="1"/>
  <c r="P5757" i="1"/>
  <c r="Q5757" i="1"/>
  <c r="P5754" i="1"/>
  <c r="Q5754" i="1"/>
  <c r="P5753" i="1"/>
  <c r="Q5753" i="1"/>
  <c r="P5752" i="1"/>
  <c r="Q5752" i="1"/>
  <c r="P5748" i="1"/>
  <c r="Q5748" i="1"/>
  <c r="P5747" i="1"/>
  <c r="Q5747" i="1"/>
  <c r="P5746" i="1"/>
  <c r="Q5746" i="1"/>
  <c r="P5744" i="1"/>
  <c r="Q5744" i="1"/>
  <c r="P5736" i="1"/>
  <c r="Q5736" i="1"/>
  <c r="P5735" i="1"/>
  <c r="Q5735" i="1"/>
  <c r="P5730" i="1"/>
  <c r="Q5730" i="1"/>
  <c r="P5729" i="1"/>
  <c r="Q5729" i="1"/>
  <c r="P5728" i="1"/>
  <c r="Q5728" i="1"/>
  <c r="P5724" i="1"/>
  <c r="Q5724" i="1"/>
  <c r="P5723" i="1"/>
  <c r="Q5723" i="1"/>
  <c r="P5722" i="1"/>
  <c r="Q5722" i="1"/>
  <c r="P5721" i="1"/>
  <c r="Q5721" i="1"/>
  <c r="P5711" i="1"/>
  <c r="Q5711" i="1"/>
  <c r="P5710" i="1"/>
  <c r="Q5710" i="1"/>
  <c r="P5707" i="1"/>
  <c r="Q5707" i="1"/>
  <c r="P5704" i="1"/>
  <c r="Q5704" i="1"/>
  <c r="P5703" i="1"/>
  <c r="Q5703" i="1"/>
  <c r="P5702" i="1"/>
  <c r="Q5702" i="1"/>
  <c r="P5698" i="1"/>
  <c r="Q5698" i="1"/>
  <c r="P5697" i="1"/>
  <c r="Q5697" i="1"/>
  <c r="P5696" i="1"/>
  <c r="Q5696" i="1"/>
  <c r="P5694" i="1"/>
  <c r="Q5694" i="1"/>
  <c r="P5687" i="1"/>
  <c r="Q5687" i="1"/>
  <c r="P5686" i="1"/>
  <c r="Q5686" i="1"/>
  <c r="P5683" i="1"/>
  <c r="Q5683" i="1"/>
  <c r="P5680" i="1"/>
  <c r="Q5680" i="1"/>
  <c r="P5679" i="1"/>
  <c r="Q5679" i="1"/>
  <c r="P5678" i="1"/>
  <c r="Q5678" i="1"/>
  <c r="P5675" i="1"/>
  <c r="Q5675" i="1"/>
  <c r="P5674" i="1"/>
  <c r="Q5674" i="1"/>
  <c r="P5673" i="1"/>
  <c r="Q5673" i="1"/>
  <c r="P5671" i="1"/>
  <c r="Q5671" i="1"/>
  <c r="P5670" i="1"/>
  <c r="Q5670" i="1"/>
  <c r="P5665" i="1"/>
  <c r="Q5665" i="1"/>
  <c r="P5664" i="1"/>
  <c r="Q5664" i="1"/>
  <c r="P5661" i="1"/>
  <c r="Q5661" i="1"/>
  <c r="P5660" i="1"/>
  <c r="Q5660" i="1"/>
  <c r="P5659" i="1"/>
  <c r="Q5659" i="1"/>
  <c r="P5652" i="1"/>
  <c r="Q5652" i="1"/>
  <c r="P5651" i="1"/>
  <c r="Q5651" i="1"/>
  <c r="P5650" i="1"/>
  <c r="Q5650" i="1"/>
  <c r="P5649" i="1"/>
  <c r="Q5649" i="1"/>
  <c r="P5648" i="1"/>
  <c r="Q5648" i="1"/>
  <c r="P5646" i="1"/>
  <c r="Q5646" i="1"/>
  <c r="P5644" i="1"/>
  <c r="Q5644" i="1"/>
  <c r="P5641" i="1"/>
  <c r="Q5641" i="1"/>
  <c r="P5639" i="1"/>
  <c r="Q5639" i="1"/>
  <c r="P5635" i="1"/>
  <c r="Q5635" i="1"/>
  <c r="P5634" i="1"/>
  <c r="Q5634" i="1"/>
  <c r="P5632" i="1"/>
  <c r="Q5632" i="1"/>
  <c r="P5631" i="1"/>
  <c r="Q5631" i="1"/>
  <c r="P5629" i="1"/>
  <c r="Q5629" i="1"/>
  <c r="P5626" i="1"/>
  <c r="Q5626" i="1"/>
  <c r="P5624" i="1"/>
  <c r="Q5624" i="1"/>
  <c r="P5623" i="1"/>
  <c r="Q5623" i="1"/>
  <c r="P5622" i="1"/>
  <c r="Q5622" i="1"/>
  <c r="P5621" i="1"/>
  <c r="Q5621" i="1"/>
  <c r="P5620" i="1"/>
  <c r="Q5620" i="1"/>
  <c r="P5617" i="1"/>
  <c r="Q5617" i="1"/>
  <c r="P5616" i="1"/>
  <c r="Q5616" i="1"/>
  <c r="P5615" i="1"/>
  <c r="Q5615" i="1"/>
  <c r="P5614" i="1"/>
  <c r="Q5614" i="1"/>
  <c r="P5613" i="1"/>
  <c r="Q5613" i="1"/>
  <c r="P5611" i="1"/>
  <c r="Q5611" i="1"/>
  <c r="P5610" i="1"/>
  <c r="Q5610" i="1"/>
  <c r="P5609" i="1"/>
  <c r="Q5609" i="1"/>
  <c r="P5608" i="1"/>
  <c r="Q5608" i="1"/>
  <c r="P5607" i="1"/>
  <c r="Q5607" i="1"/>
  <c r="P5606" i="1"/>
  <c r="Q5606" i="1"/>
  <c r="P5604" i="1"/>
  <c r="Q5604" i="1"/>
  <c r="P5603" i="1"/>
  <c r="Q5603" i="1"/>
  <c r="P5602" i="1"/>
  <c r="Q5602" i="1"/>
  <c r="P5601" i="1"/>
  <c r="Q5601" i="1"/>
  <c r="P5600" i="1"/>
  <c r="Q5600" i="1"/>
  <c r="P5599" i="1"/>
  <c r="Q5599" i="1"/>
  <c r="P5598" i="1"/>
  <c r="Q5598" i="1"/>
  <c r="P5597" i="1"/>
  <c r="Q5597" i="1"/>
  <c r="P5596" i="1"/>
  <c r="Q5596" i="1"/>
  <c r="P5595" i="1"/>
  <c r="Q5595" i="1"/>
  <c r="P5594" i="1"/>
  <c r="Q5594" i="1"/>
  <c r="P5593" i="1"/>
  <c r="Q5593" i="1"/>
  <c r="P5592" i="1"/>
  <c r="Q5592" i="1"/>
  <c r="P5591" i="1"/>
  <c r="Q5591" i="1"/>
  <c r="P5590" i="1"/>
  <c r="Q5590" i="1"/>
  <c r="P5589" i="1"/>
  <c r="Q5589" i="1"/>
  <c r="P5588" i="1"/>
  <c r="Q5588" i="1"/>
  <c r="P5587" i="1"/>
  <c r="Q5587" i="1"/>
  <c r="P5586" i="1"/>
  <c r="Q5586" i="1"/>
  <c r="P5585" i="1"/>
  <c r="Q5585" i="1"/>
  <c r="P5584" i="1"/>
  <c r="Q5584" i="1"/>
  <c r="P5583" i="1"/>
  <c r="Q5583" i="1"/>
  <c r="P5582" i="1"/>
  <c r="Q5582" i="1"/>
  <c r="P5581" i="1"/>
  <c r="Q5581" i="1"/>
  <c r="P5578" i="1"/>
  <c r="Q5578" i="1"/>
  <c r="P5577" i="1"/>
  <c r="Q5577" i="1"/>
  <c r="P5575" i="1"/>
  <c r="Q5575" i="1"/>
  <c r="P5572" i="1"/>
  <c r="Q5572" i="1"/>
  <c r="P5568" i="1"/>
  <c r="Q5568" i="1"/>
  <c r="P5565" i="1"/>
  <c r="Q5565" i="1"/>
  <c r="P5564" i="1"/>
  <c r="Q5564" i="1"/>
  <c r="P5563" i="1"/>
  <c r="Q5563" i="1"/>
  <c r="P5560" i="1"/>
  <c r="Q5560" i="1"/>
  <c r="P5559" i="1"/>
  <c r="Q5559" i="1"/>
  <c r="P5558" i="1"/>
  <c r="Q5558" i="1"/>
  <c r="P5557" i="1"/>
  <c r="Q5557" i="1"/>
  <c r="P5555" i="1"/>
  <c r="Q5555" i="1"/>
  <c r="P5554" i="1"/>
  <c r="Q5554" i="1"/>
  <c r="P5552" i="1"/>
  <c r="Q5552" i="1"/>
  <c r="P5551" i="1"/>
  <c r="Q5551" i="1"/>
  <c r="P5550" i="1"/>
  <c r="Q5550" i="1"/>
  <c r="P5549" i="1"/>
  <c r="Q5549" i="1"/>
  <c r="P5548" i="1"/>
  <c r="Q5548" i="1"/>
  <c r="P5547" i="1"/>
  <c r="Q5547" i="1"/>
  <c r="P5546" i="1"/>
  <c r="Q5546" i="1"/>
  <c r="P5545" i="1"/>
  <c r="Q5545" i="1"/>
  <c r="P5544" i="1"/>
  <c r="Q5544" i="1"/>
  <c r="P5543" i="1"/>
  <c r="Q5543" i="1"/>
  <c r="P5542" i="1"/>
  <c r="Q5542" i="1"/>
  <c r="P5538" i="1"/>
  <c r="Q5538" i="1"/>
  <c r="P5536" i="1"/>
  <c r="Q5536" i="1"/>
  <c r="P5531" i="1"/>
  <c r="Q5531" i="1"/>
  <c r="P5528" i="1"/>
  <c r="Q5528" i="1"/>
  <c r="P5524" i="1"/>
  <c r="Q5524" i="1"/>
  <c r="P5522" i="1"/>
  <c r="Q5522" i="1"/>
  <c r="P5521" i="1"/>
  <c r="Q5521" i="1"/>
  <c r="P5518" i="1"/>
  <c r="Q5518" i="1"/>
  <c r="P5516" i="1"/>
  <c r="Q5516" i="1"/>
  <c r="P5507" i="1"/>
  <c r="Q5507" i="1"/>
  <c r="P5506" i="1"/>
  <c r="Q5506" i="1"/>
  <c r="P5505" i="1"/>
  <c r="Q5505" i="1"/>
  <c r="P5502" i="1"/>
  <c r="Q5502" i="1"/>
  <c r="P5500" i="1"/>
  <c r="Q5500" i="1"/>
  <c r="P5499" i="1"/>
  <c r="Q5499" i="1"/>
  <c r="P5498" i="1"/>
  <c r="Q5498" i="1"/>
  <c r="P5497" i="1"/>
  <c r="Q5497" i="1"/>
  <c r="P5495" i="1"/>
  <c r="Q5495" i="1"/>
  <c r="P5494" i="1"/>
  <c r="Q5494" i="1"/>
  <c r="P5493" i="1"/>
  <c r="Q5493" i="1"/>
  <c r="P5492" i="1"/>
  <c r="Q5492" i="1"/>
  <c r="P5491" i="1"/>
  <c r="Q5491" i="1"/>
  <c r="P5490" i="1"/>
  <c r="Q5490" i="1"/>
  <c r="P5489" i="1"/>
  <c r="Q5489" i="1"/>
  <c r="P5488" i="1"/>
  <c r="Q5488" i="1"/>
  <c r="P5487" i="1"/>
  <c r="Q5487" i="1"/>
  <c r="P5486" i="1"/>
  <c r="Q5486" i="1"/>
  <c r="P5485" i="1"/>
  <c r="Q5485" i="1"/>
  <c r="P5484" i="1"/>
  <c r="Q5484" i="1"/>
  <c r="P5483" i="1"/>
  <c r="Q5483" i="1"/>
  <c r="P5481" i="1"/>
  <c r="Q5481" i="1"/>
  <c r="P5479" i="1"/>
  <c r="Q5479" i="1"/>
  <c r="P5478" i="1"/>
  <c r="Q5478" i="1"/>
  <c r="P5477" i="1"/>
  <c r="Q5477" i="1"/>
  <c r="P5476" i="1"/>
  <c r="Q5476" i="1"/>
  <c r="P5475" i="1"/>
  <c r="Q5475" i="1"/>
  <c r="P5474" i="1"/>
  <c r="Q5474" i="1"/>
  <c r="P5466" i="1"/>
  <c r="Q5466" i="1"/>
  <c r="P5463" i="1"/>
  <c r="Q5463" i="1"/>
  <c r="P5460" i="1"/>
  <c r="Q5460" i="1"/>
  <c r="P5459" i="1"/>
  <c r="Q5459" i="1"/>
  <c r="P5452" i="1"/>
  <c r="Q5452" i="1"/>
  <c r="P5451" i="1"/>
  <c r="Q5451" i="1"/>
  <c r="P5450" i="1"/>
  <c r="Q5450" i="1"/>
  <c r="P5446" i="1"/>
  <c r="Q5446" i="1"/>
  <c r="P5444" i="1"/>
  <c r="Q5444" i="1"/>
  <c r="P5443" i="1"/>
  <c r="Q5443" i="1"/>
  <c r="P5441" i="1"/>
  <c r="Q5441" i="1"/>
  <c r="P5438" i="1"/>
  <c r="Q5438" i="1"/>
  <c r="P5437" i="1"/>
  <c r="Q5437" i="1"/>
  <c r="P5435" i="1"/>
  <c r="Q5435" i="1"/>
  <c r="P5431" i="1"/>
  <c r="Q5431" i="1"/>
  <c r="P5430" i="1"/>
  <c r="Q5430" i="1"/>
  <c r="P5429" i="1"/>
  <c r="Q5429" i="1"/>
  <c r="P5427" i="1"/>
  <c r="Q5427" i="1"/>
  <c r="P5425" i="1"/>
  <c r="Q5425" i="1"/>
  <c r="P5423" i="1"/>
  <c r="Q5423" i="1"/>
  <c r="P5419" i="1"/>
  <c r="Q5419" i="1"/>
  <c r="P5418" i="1"/>
  <c r="Q5418" i="1"/>
  <c r="P5416" i="1"/>
  <c r="Q5416" i="1"/>
  <c r="P5415" i="1"/>
  <c r="Q5415" i="1"/>
  <c r="P5414" i="1"/>
  <c r="Q5414" i="1"/>
  <c r="P5413" i="1"/>
  <c r="Q5413" i="1"/>
  <c r="P5412" i="1"/>
  <c r="Q5412" i="1"/>
  <c r="P5411" i="1"/>
  <c r="Q5411" i="1"/>
  <c r="P5410" i="1"/>
  <c r="Q5410" i="1"/>
  <c r="P5405" i="1"/>
  <c r="Q5405" i="1"/>
  <c r="P5404" i="1"/>
  <c r="Q5404" i="1"/>
  <c r="P5403" i="1"/>
  <c r="Q5403" i="1"/>
  <c r="P5401" i="1"/>
  <c r="Q5401" i="1"/>
  <c r="P5398" i="1"/>
  <c r="Q5398" i="1"/>
  <c r="P5396" i="1"/>
  <c r="Q5396" i="1"/>
  <c r="P5395" i="1"/>
  <c r="Q5395" i="1"/>
  <c r="P5394" i="1"/>
  <c r="Q5394" i="1"/>
  <c r="P5392" i="1"/>
  <c r="Q5392" i="1"/>
  <c r="P5391" i="1"/>
  <c r="Q5391" i="1"/>
  <c r="P5390" i="1"/>
  <c r="Q5390" i="1"/>
  <c r="P5389" i="1"/>
  <c r="Q5389" i="1"/>
  <c r="P5388" i="1"/>
  <c r="Q5388" i="1"/>
  <c r="P5385" i="1"/>
  <c r="Q5385" i="1"/>
  <c r="P5384" i="1"/>
  <c r="Q5384" i="1"/>
  <c r="P5383" i="1"/>
  <c r="Q5383" i="1"/>
  <c r="P5381" i="1"/>
  <c r="Q5381" i="1"/>
  <c r="P5380" i="1"/>
  <c r="Q5380" i="1"/>
  <c r="P5378" i="1"/>
  <c r="Q5378" i="1"/>
  <c r="P5377" i="1"/>
  <c r="Q5377" i="1"/>
  <c r="P5375" i="1"/>
  <c r="Q5375" i="1"/>
  <c r="P5374" i="1"/>
  <c r="Q5374" i="1"/>
  <c r="P5373" i="1"/>
  <c r="Q5373" i="1"/>
  <c r="P5372" i="1"/>
  <c r="Q5372" i="1"/>
  <c r="P5371" i="1"/>
  <c r="Q5371" i="1"/>
  <c r="P5369" i="1"/>
  <c r="Q5369" i="1"/>
  <c r="P5368" i="1"/>
  <c r="Q5368" i="1"/>
  <c r="P5367" i="1"/>
  <c r="Q5367" i="1"/>
  <c r="P5366" i="1"/>
  <c r="Q5366" i="1"/>
  <c r="P5365" i="1"/>
  <c r="Q5365" i="1"/>
  <c r="P5364" i="1"/>
  <c r="Q5364" i="1"/>
  <c r="P5363" i="1"/>
  <c r="Q5363" i="1"/>
  <c r="P5362" i="1"/>
  <c r="Q5362" i="1"/>
  <c r="P5361" i="1"/>
  <c r="Q5361" i="1"/>
  <c r="P5360" i="1"/>
  <c r="Q5360" i="1"/>
  <c r="P5359" i="1"/>
  <c r="Q5359" i="1"/>
  <c r="P5358" i="1"/>
  <c r="Q5358" i="1"/>
  <c r="P5353" i="1"/>
  <c r="Q5353" i="1"/>
  <c r="P5351" i="1"/>
  <c r="Q5351" i="1"/>
  <c r="P5349" i="1"/>
  <c r="Q5349" i="1"/>
  <c r="P5348" i="1"/>
  <c r="Q5348" i="1"/>
  <c r="P5347" i="1"/>
  <c r="Q5347" i="1"/>
  <c r="P5346" i="1"/>
  <c r="Q5346" i="1"/>
  <c r="P5345" i="1"/>
  <c r="Q5345" i="1"/>
  <c r="P5344" i="1"/>
  <c r="Q5344" i="1"/>
  <c r="P5343" i="1"/>
  <c r="Q5343" i="1"/>
  <c r="P5341" i="1"/>
  <c r="Q5341" i="1"/>
  <c r="P5339" i="1"/>
  <c r="Q5339" i="1"/>
  <c r="P5336" i="1"/>
  <c r="Q5336" i="1"/>
  <c r="P5335" i="1"/>
  <c r="Q5335" i="1"/>
  <c r="P5334" i="1"/>
  <c r="Q5334" i="1"/>
  <c r="P5333" i="1"/>
  <c r="Q5333" i="1"/>
  <c r="P5331" i="1"/>
  <c r="Q5331" i="1"/>
  <c r="P5329" i="1"/>
  <c r="Q5329" i="1"/>
  <c r="P5328" i="1"/>
  <c r="Q5328" i="1"/>
  <c r="P5322" i="1"/>
  <c r="Q5322" i="1"/>
  <c r="P5320" i="1"/>
  <c r="Q5320" i="1"/>
  <c r="P5319" i="1"/>
  <c r="Q5319" i="1"/>
  <c r="P5318" i="1"/>
  <c r="Q5318" i="1"/>
  <c r="P5317" i="1"/>
  <c r="Q5317" i="1"/>
  <c r="P5316" i="1"/>
  <c r="Q5316" i="1"/>
  <c r="P5314" i="1"/>
  <c r="Q5314" i="1"/>
  <c r="P5311" i="1"/>
  <c r="Q5311" i="1"/>
  <c r="P5309" i="1"/>
  <c r="Q5309" i="1"/>
  <c r="P5307" i="1"/>
  <c r="Q5307" i="1"/>
  <c r="P5293" i="1"/>
  <c r="Q5293" i="1"/>
  <c r="P5289" i="1"/>
  <c r="Q5289" i="1"/>
  <c r="P5282" i="1"/>
  <c r="Q5282" i="1"/>
  <c r="P5269" i="1"/>
  <c r="Q5269" i="1"/>
  <c r="P5267" i="1"/>
  <c r="Q5267" i="1"/>
  <c r="P5266" i="1"/>
  <c r="Q5266" i="1"/>
  <c r="P5265" i="1"/>
  <c r="Q5265" i="1"/>
  <c r="P5264" i="1"/>
  <c r="Q5264" i="1"/>
  <c r="P5263" i="1"/>
  <c r="Q5263" i="1"/>
  <c r="P5262" i="1"/>
  <c r="Q5262" i="1"/>
  <c r="P5261" i="1"/>
  <c r="Q5261" i="1"/>
  <c r="P5260" i="1"/>
  <c r="Q5260" i="1"/>
  <c r="P5259" i="1"/>
  <c r="Q5259" i="1"/>
  <c r="P5258" i="1"/>
  <c r="Q5258" i="1"/>
  <c r="P5256" i="1"/>
  <c r="Q5256" i="1"/>
  <c r="P5255" i="1"/>
  <c r="Q5255" i="1"/>
  <c r="P5254" i="1"/>
  <c r="Q5254" i="1"/>
  <c r="P5253" i="1"/>
  <c r="Q5253" i="1"/>
  <c r="P5251" i="1"/>
  <c r="Q5251" i="1"/>
  <c r="P5249" i="1"/>
  <c r="Q5249" i="1"/>
  <c r="P5248" i="1"/>
  <c r="Q5248" i="1"/>
  <c r="P5244" i="1"/>
  <c r="Q5244" i="1"/>
  <c r="P5242" i="1"/>
  <c r="Q5242" i="1"/>
  <c r="P5241" i="1"/>
  <c r="Q5241" i="1"/>
  <c r="P5240" i="1"/>
  <c r="Q5240" i="1"/>
  <c r="P5239" i="1"/>
  <c r="Q5239" i="1"/>
  <c r="P5237" i="1"/>
  <c r="Q5237" i="1"/>
  <c r="P5236" i="1"/>
  <c r="Q5236" i="1"/>
  <c r="P5235" i="1"/>
  <c r="Q5235" i="1"/>
  <c r="P5234" i="1"/>
  <c r="Q5234" i="1"/>
  <c r="P5232" i="1"/>
  <c r="Q5232" i="1"/>
  <c r="P5231" i="1"/>
  <c r="Q5231" i="1"/>
  <c r="P5229" i="1"/>
  <c r="Q5229" i="1"/>
  <c r="P5228" i="1"/>
  <c r="Q5228" i="1"/>
  <c r="P5227" i="1"/>
  <c r="Q5227" i="1"/>
  <c r="P5226" i="1"/>
  <c r="Q5226" i="1"/>
  <c r="P5224" i="1"/>
  <c r="Q5224" i="1"/>
  <c r="P5223" i="1"/>
  <c r="Q5223" i="1"/>
  <c r="P5222" i="1"/>
  <c r="Q5222" i="1"/>
  <c r="P5221" i="1"/>
  <c r="Q5221" i="1"/>
  <c r="P5220" i="1"/>
  <c r="Q5220" i="1"/>
  <c r="P5218" i="1"/>
  <c r="Q5218" i="1"/>
  <c r="P5217" i="1"/>
  <c r="Q5217" i="1"/>
  <c r="P5216" i="1"/>
  <c r="Q5216" i="1"/>
  <c r="P5215" i="1"/>
  <c r="Q5215" i="1"/>
  <c r="P5206" i="1"/>
  <c r="Q5206" i="1"/>
  <c r="P5205" i="1"/>
  <c r="Q5205" i="1"/>
  <c r="P5204" i="1"/>
  <c r="Q5204" i="1"/>
  <c r="P5202" i="1"/>
  <c r="Q5202" i="1"/>
  <c r="P5201" i="1"/>
  <c r="Q5201" i="1"/>
  <c r="P5200" i="1"/>
  <c r="Q5200" i="1"/>
  <c r="P5197" i="1"/>
  <c r="Q5197" i="1"/>
  <c r="P5195" i="1"/>
  <c r="Q5195" i="1"/>
  <c r="P5194" i="1"/>
  <c r="Q5194" i="1"/>
  <c r="P5193" i="1"/>
  <c r="Q5193" i="1"/>
  <c r="P5192" i="1"/>
  <c r="Q5192" i="1"/>
  <c r="P5190" i="1"/>
  <c r="Q5190" i="1"/>
  <c r="P5189" i="1"/>
  <c r="Q5189" i="1"/>
  <c r="P5188" i="1"/>
  <c r="Q5188" i="1"/>
  <c r="P5186" i="1"/>
  <c r="Q5186" i="1"/>
  <c r="P5184" i="1"/>
  <c r="Q5184" i="1"/>
  <c r="P5180" i="1"/>
  <c r="Q5180" i="1"/>
  <c r="P5179" i="1"/>
  <c r="Q5179" i="1"/>
  <c r="P5178" i="1"/>
  <c r="Q5178" i="1"/>
  <c r="P5177" i="1"/>
  <c r="Q5177" i="1"/>
  <c r="P5146" i="1"/>
  <c r="Q5146" i="1"/>
  <c r="P5140" i="1"/>
  <c r="Q5140" i="1"/>
  <c r="P5133" i="1"/>
  <c r="Q5133" i="1"/>
  <c r="P5126" i="1"/>
  <c r="Q5126" i="1"/>
  <c r="P5118" i="1"/>
  <c r="Q5118" i="1"/>
  <c r="P5116" i="1"/>
  <c r="Q5116" i="1"/>
  <c r="P5115" i="1"/>
  <c r="Q5115" i="1"/>
  <c r="P5113" i="1"/>
  <c r="Q5113" i="1"/>
  <c r="P5112" i="1"/>
  <c r="Q5112" i="1"/>
  <c r="P5110" i="1"/>
  <c r="Q5110" i="1"/>
  <c r="P5107" i="1"/>
  <c r="Q5107" i="1"/>
  <c r="P5103" i="1"/>
  <c r="Q5103" i="1"/>
  <c r="P5102" i="1"/>
  <c r="Q5102" i="1"/>
  <c r="P5101" i="1"/>
  <c r="Q5101" i="1"/>
  <c r="P5100" i="1"/>
  <c r="Q5100" i="1"/>
  <c r="P5099" i="1"/>
  <c r="Q5099" i="1"/>
  <c r="P5098" i="1"/>
  <c r="Q5098" i="1"/>
  <c r="P5097" i="1"/>
  <c r="Q5097" i="1"/>
  <c r="P5096" i="1"/>
  <c r="Q5096" i="1"/>
  <c r="P5094" i="1"/>
  <c r="Q5094" i="1"/>
  <c r="P5093" i="1"/>
  <c r="Q5093" i="1"/>
  <c r="P5090" i="1"/>
  <c r="Q5090" i="1"/>
  <c r="P5087" i="1"/>
  <c r="Q5087" i="1"/>
  <c r="P5084" i="1"/>
  <c r="Q5084" i="1"/>
  <c r="P5080" i="1"/>
  <c r="Q5080" i="1"/>
  <c r="P5077" i="1"/>
  <c r="Q5077" i="1"/>
  <c r="P5076" i="1"/>
  <c r="Q5076" i="1"/>
  <c r="P5075" i="1"/>
  <c r="Q5075" i="1"/>
  <c r="P5074" i="1"/>
  <c r="Q5074" i="1"/>
  <c r="P5073" i="1"/>
  <c r="Q5073" i="1"/>
  <c r="P5071" i="1"/>
  <c r="Q5071" i="1"/>
  <c r="P5068" i="1"/>
  <c r="Q5068" i="1"/>
  <c r="P5066" i="1"/>
  <c r="Q5066" i="1"/>
  <c r="P5065" i="1"/>
  <c r="Q5065" i="1"/>
  <c r="P5064" i="1"/>
  <c r="Q5064" i="1"/>
  <c r="P5063" i="1"/>
  <c r="Q5063" i="1"/>
  <c r="P5057" i="1"/>
  <c r="Q5057" i="1"/>
  <c r="P5056" i="1"/>
  <c r="Q5056" i="1"/>
  <c r="P5055" i="1"/>
  <c r="Q5055" i="1"/>
  <c r="P5054" i="1"/>
  <c r="Q5054" i="1"/>
  <c r="P5051" i="1"/>
  <c r="Q5051" i="1"/>
  <c r="P5050" i="1"/>
  <c r="Q5050" i="1"/>
  <c r="P5049" i="1"/>
  <c r="Q5049" i="1"/>
  <c r="P5048" i="1"/>
  <c r="Q5048" i="1"/>
  <c r="P5047" i="1"/>
  <c r="Q5047" i="1"/>
  <c r="P5044" i="1"/>
  <c r="Q5044" i="1"/>
  <c r="P5043" i="1"/>
  <c r="Q5043" i="1"/>
  <c r="P5041" i="1"/>
  <c r="Q5041" i="1"/>
  <c r="P5040" i="1"/>
  <c r="Q5040" i="1"/>
  <c r="P5039" i="1"/>
  <c r="Q5039" i="1"/>
  <c r="P5037" i="1"/>
  <c r="Q5037" i="1"/>
  <c r="P5035" i="1"/>
  <c r="Q5035" i="1"/>
  <c r="P5028" i="1"/>
  <c r="Q5028" i="1"/>
  <c r="P5025" i="1"/>
  <c r="Q5025" i="1"/>
  <c r="P5020" i="1"/>
  <c r="Q5020" i="1"/>
  <c r="P5017" i="1"/>
  <c r="Q5017" i="1"/>
  <c r="P5012" i="1"/>
  <c r="Q5012" i="1"/>
  <c r="P5009" i="1"/>
  <c r="Q5009" i="1"/>
  <c r="P5004" i="1"/>
  <c r="Q5004" i="1"/>
  <c r="P5001" i="1"/>
  <c r="Q5001" i="1"/>
  <c r="P4996" i="1"/>
  <c r="Q4996" i="1"/>
  <c r="P4993" i="1"/>
  <c r="Q4993" i="1"/>
  <c r="P4988" i="1"/>
  <c r="Q4988" i="1"/>
  <c r="P4985" i="1"/>
  <c r="Q4985" i="1"/>
  <c r="P4980" i="1"/>
  <c r="Q4980" i="1"/>
  <c r="P4977" i="1"/>
  <c r="Q4977" i="1"/>
  <c r="P4972" i="1"/>
  <c r="Q4972" i="1"/>
  <c r="P4969" i="1"/>
  <c r="Q4969" i="1"/>
  <c r="P4964" i="1"/>
  <c r="Q4964" i="1"/>
  <c r="P4961" i="1"/>
  <c r="Q4961" i="1"/>
  <c r="P4958" i="1"/>
  <c r="Q4958" i="1"/>
  <c r="P4955" i="1"/>
  <c r="Q4955" i="1"/>
  <c r="P4954" i="1"/>
  <c r="Q4954" i="1"/>
  <c r="P4953" i="1"/>
  <c r="Q4953" i="1"/>
  <c r="P4952" i="1"/>
  <c r="Q4952" i="1"/>
  <c r="P4949" i="1"/>
  <c r="Q4949" i="1"/>
  <c r="P4948" i="1"/>
  <c r="Q4948" i="1"/>
  <c r="P4946" i="1"/>
  <c r="Q4946" i="1"/>
  <c r="P4945" i="1"/>
  <c r="Q4945" i="1"/>
  <c r="P4944" i="1"/>
  <c r="Q4944" i="1"/>
  <c r="P4942" i="1"/>
  <c r="Q4942" i="1"/>
  <c r="P4941" i="1"/>
  <c r="Q4941" i="1"/>
  <c r="P4940" i="1"/>
  <c r="Q4940" i="1"/>
  <c r="P4939" i="1"/>
  <c r="Q4939" i="1"/>
  <c r="P4938" i="1"/>
  <c r="Q4938" i="1"/>
  <c r="P4914" i="1"/>
  <c r="Q4914" i="1"/>
  <c r="P4901" i="1"/>
  <c r="Q4901" i="1"/>
  <c r="P4896" i="1"/>
  <c r="Q4896" i="1"/>
  <c r="P4893" i="1"/>
  <c r="Q4893" i="1"/>
  <c r="P4868" i="1"/>
  <c r="Q4868" i="1"/>
  <c r="P4855" i="1"/>
  <c r="Q4855" i="1"/>
  <c r="P4850" i="1"/>
  <c r="Q4850" i="1"/>
  <c r="P4847" i="1"/>
  <c r="Q4847" i="1"/>
  <c r="P4822" i="1"/>
  <c r="Q4822" i="1"/>
  <c r="P4809" i="1"/>
  <c r="Q4809" i="1"/>
  <c r="P4804" i="1"/>
  <c r="Q4804" i="1"/>
  <c r="P4801" i="1"/>
  <c r="Q4801" i="1"/>
  <c r="P4777" i="1"/>
  <c r="Q4777" i="1"/>
  <c r="P4770" i="1"/>
  <c r="Q4770" i="1"/>
  <c r="P4764" i="1"/>
  <c r="Q4764" i="1"/>
  <c r="P4759" i="1"/>
  <c r="Q4759" i="1"/>
  <c r="P4756" i="1"/>
  <c r="Q4756" i="1"/>
  <c r="P4732" i="1"/>
  <c r="Q4732" i="1"/>
  <c r="P4724" i="1"/>
  <c r="Q4724" i="1"/>
  <c r="P4718" i="1"/>
  <c r="Q4718" i="1"/>
  <c r="P4711" i="1"/>
  <c r="Q4711" i="1"/>
  <c r="P4690" i="1"/>
  <c r="Q4690" i="1"/>
  <c r="P4684" i="1"/>
  <c r="Q4684" i="1"/>
  <c r="P4678" i="1"/>
  <c r="Q4678" i="1"/>
  <c r="P4674" i="1"/>
  <c r="Q4674" i="1"/>
  <c r="P4671" i="1"/>
  <c r="Q4671" i="1"/>
  <c r="P4648" i="1"/>
  <c r="Q4648" i="1"/>
  <c r="P4642" i="1"/>
  <c r="Q4642" i="1"/>
  <c r="P4636" i="1"/>
  <c r="Q4636" i="1"/>
  <c r="P4631" i="1"/>
  <c r="Q4631" i="1"/>
  <c r="P4628" i="1"/>
  <c r="Q4628" i="1"/>
  <c r="P4606" i="1"/>
  <c r="Q4606" i="1"/>
  <c r="P4599" i="1"/>
  <c r="Q4599" i="1"/>
  <c r="P4593" i="1"/>
  <c r="Q4593" i="1"/>
  <c r="P4588" i="1"/>
  <c r="Q4588" i="1"/>
  <c r="P4585" i="1"/>
  <c r="Q4585" i="1"/>
  <c r="P4563" i="1"/>
  <c r="Q4563" i="1"/>
  <c r="P4554" i="1"/>
  <c r="Q4554" i="1"/>
  <c r="P4548" i="1"/>
  <c r="Q4548" i="1"/>
  <c r="P4543" i="1"/>
  <c r="Q4543" i="1"/>
  <c r="P4540" i="1"/>
  <c r="Q4540" i="1"/>
  <c r="P4518" i="1"/>
  <c r="Q4518" i="1"/>
  <c r="P4510" i="1"/>
  <c r="Q4510" i="1"/>
  <c r="P4504" i="1"/>
  <c r="Q4504" i="1"/>
  <c r="P4499" i="1"/>
  <c r="Q4499" i="1"/>
  <c r="P4496" i="1"/>
  <c r="Q4496" i="1"/>
  <c r="P4494" i="1"/>
  <c r="Q4494" i="1"/>
  <c r="P4493" i="1"/>
  <c r="Q4493" i="1"/>
  <c r="P4492" i="1"/>
  <c r="Q4492" i="1"/>
  <c r="P4491" i="1"/>
  <c r="Q4491" i="1"/>
  <c r="P4490" i="1"/>
  <c r="Q4490" i="1"/>
  <c r="P4488" i="1"/>
  <c r="Q4488" i="1"/>
  <c r="P4486" i="1"/>
  <c r="Q4486" i="1"/>
  <c r="P4484" i="1"/>
  <c r="Q4484" i="1"/>
  <c r="P4478" i="1"/>
  <c r="Q4478" i="1"/>
  <c r="P4476" i="1"/>
  <c r="Q4476" i="1"/>
  <c r="P4475" i="1"/>
  <c r="Q4475" i="1"/>
  <c r="P4473" i="1"/>
  <c r="Q4473" i="1"/>
  <c r="P4470" i="1"/>
  <c r="Q4470" i="1"/>
  <c r="P4469" i="1"/>
  <c r="Q4469" i="1"/>
  <c r="P4467" i="1"/>
  <c r="Q4467" i="1"/>
  <c r="P4465" i="1"/>
  <c r="Q4465" i="1"/>
  <c r="P4459" i="1"/>
  <c r="Q4459" i="1"/>
  <c r="P4457" i="1"/>
  <c r="Q4457" i="1"/>
  <c r="P4456" i="1"/>
  <c r="Q4456" i="1"/>
  <c r="P4454" i="1"/>
  <c r="Q4454" i="1"/>
  <c r="P4448" i="1"/>
  <c r="Q4448" i="1"/>
  <c r="P4447" i="1"/>
  <c r="Q4447" i="1"/>
  <c r="P4445" i="1"/>
  <c r="Q4445" i="1"/>
  <c r="P4444" i="1"/>
  <c r="Q4444" i="1"/>
  <c r="P4443" i="1"/>
  <c r="Q4443" i="1"/>
  <c r="P4442" i="1"/>
  <c r="Q4442" i="1"/>
  <c r="P4439" i="1"/>
  <c r="Q4439" i="1"/>
  <c r="P4438" i="1"/>
  <c r="Q4438" i="1"/>
  <c r="P4437" i="1"/>
  <c r="Q4437" i="1"/>
  <c r="P4435" i="1"/>
  <c r="Q4435" i="1"/>
  <c r="P4434" i="1"/>
  <c r="Q4434" i="1"/>
  <c r="P4432" i="1"/>
  <c r="Q4432" i="1"/>
  <c r="P4430" i="1"/>
  <c r="Q4430" i="1"/>
  <c r="P4429" i="1"/>
  <c r="Q4429" i="1"/>
  <c r="P4428" i="1"/>
  <c r="Q4428" i="1"/>
  <c r="P4426" i="1"/>
  <c r="Q4426" i="1"/>
  <c r="P4425" i="1"/>
  <c r="Q4425" i="1"/>
  <c r="P4424" i="1"/>
  <c r="Q4424" i="1"/>
  <c r="P4423" i="1"/>
  <c r="Q4423" i="1"/>
  <c r="P4420" i="1"/>
  <c r="Q4420" i="1"/>
  <c r="P4418" i="1"/>
  <c r="Q4418" i="1"/>
  <c r="P4417" i="1"/>
  <c r="Q4417" i="1"/>
  <c r="P4413" i="1"/>
  <c r="Q4413" i="1"/>
  <c r="P4409" i="1"/>
  <c r="Q4409" i="1"/>
  <c r="P4408" i="1"/>
  <c r="Q4408" i="1"/>
  <c r="P4407" i="1"/>
  <c r="Q4407" i="1"/>
  <c r="P4405" i="1"/>
  <c r="Q4405" i="1"/>
  <c r="P4404" i="1"/>
  <c r="Q4404" i="1"/>
  <c r="P4403" i="1"/>
  <c r="Q4403" i="1"/>
  <c r="P4402" i="1"/>
  <c r="Q4402" i="1"/>
  <c r="P4401" i="1"/>
  <c r="Q4401" i="1"/>
  <c r="P4400" i="1"/>
  <c r="Q4400" i="1"/>
  <c r="P4399" i="1"/>
  <c r="Q4399" i="1"/>
  <c r="P4398" i="1"/>
  <c r="Q4398" i="1"/>
  <c r="P4397" i="1"/>
  <c r="Q4397" i="1"/>
  <c r="P4396" i="1"/>
  <c r="Q4396" i="1"/>
  <c r="P4395" i="1"/>
  <c r="Q4395" i="1"/>
  <c r="P4394" i="1"/>
  <c r="Q4394" i="1"/>
  <c r="P4393" i="1"/>
  <c r="Q4393" i="1"/>
  <c r="P4391" i="1"/>
  <c r="Q4391" i="1"/>
  <c r="P4390" i="1"/>
  <c r="Q4390" i="1"/>
  <c r="P4388" i="1"/>
  <c r="Q4388" i="1"/>
  <c r="P4379" i="1"/>
  <c r="Q4379" i="1"/>
  <c r="P4376" i="1"/>
  <c r="Q4376" i="1"/>
  <c r="P4375" i="1"/>
  <c r="Q4375" i="1"/>
  <c r="P4374" i="1"/>
  <c r="Q4374" i="1"/>
  <c r="P4369" i="1"/>
  <c r="Q4369" i="1"/>
  <c r="P4367" i="1"/>
  <c r="Q4367" i="1"/>
  <c r="P4365" i="1"/>
  <c r="Q4365" i="1"/>
  <c r="P4364" i="1"/>
  <c r="Q4364" i="1"/>
  <c r="P4358" i="1"/>
  <c r="Q4358" i="1"/>
  <c r="P4356" i="1"/>
  <c r="Q4356" i="1"/>
  <c r="P4354" i="1"/>
  <c r="Q4354" i="1"/>
  <c r="P4353" i="1"/>
  <c r="Q4353" i="1"/>
  <c r="P4351" i="1"/>
  <c r="Q4351" i="1"/>
  <c r="P4345" i="1"/>
  <c r="Q4345" i="1"/>
  <c r="P4343" i="1"/>
  <c r="Q4343" i="1"/>
  <c r="P4341" i="1"/>
  <c r="Q4341" i="1"/>
  <c r="P4339" i="1"/>
  <c r="Q4339" i="1"/>
  <c r="P4334" i="1"/>
  <c r="Q4334" i="1"/>
  <c r="P4332" i="1"/>
  <c r="Q4332" i="1"/>
  <c r="P4330" i="1"/>
  <c r="Q4330" i="1"/>
  <c r="P4324" i="1"/>
  <c r="Q4324" i="1"/>
  <c r="P4322" i="1"/>
  <c r="Q4322" i="1"/>
  <c r="P4320" i="1"/>
  <c r="Q4320" i="1"/>
  <c r="P4319" i="1"/>
  <c r="Q4319" i="1"/>
  <c r="P4317" i="1"/>
  <c r="Q4317" i="1"/>
  <c r="P4316" i="1"/>
  <c r="Q4316" i="1"/>
  <c r="P4311" i="1"/>
  <c r="Q4311" i="1"/>
  <c r="P4309" i="1"/>
  <c r="Q4309" i="1"/>
  <c r="P4307" i="1"/>
  <c r="Q4307" i="1"/>
  <c r="P4306" i="1"/>
  <c r="Q4306" i="1"/>
  <c r="P4304" i="1"/>
  <c r="Q4304" i="1"/>
  <c r="P4303" i="1"/>
  <c r="Q4303" i="1"/>
  <c r="P4298" i="1"/>
  <c r="Q4298" i="1"/>
  <c r="P4296" i="1"/>
  <c r="Q4296" i="1"/>
  <c r="P4295" i="1"/>
  <c r="Q4295" i="1"/>
  <c r="P4294" i="1"/>
  <c r="Q4294" i="1"/>
  <c r="P4292" i="1"/>
  <c r="Q4292" i="1"/>
  <c r="P4291" i="1"/>
  <c r="Q4291" i="1"/>
  <c r="P4290" i="1"/>
  <c r="Q4290" i="1"/>
  <c r="P4286" i="1"/>
  <c r="Q4286" i="1"/>
  <c r="P4284" i="1"/>
  <c r="Q4284" i="1"/>
  <c r="P4283" i="1"/>
  <c r="Q4283" i="1"/>
  <c r="P4282" i="1"/>
  <c r="Q4282" i="1"/>
  <c r="P4280" i="1"/>
  <c r="Q4280" i="1"/>
  <c r="P4279" i="1"/>
  <c r="Q4279" i="1"/>
  <c r="P4275" i="1"/>
  <c r="Q4275" i="1"/>
  <c r="P4273" i="1"/>
  <c r="Q4273" i="1"/>
  <c r="P4272" i="1"/>
  <c r="Q4272" i="1"/>
  <c r="P4271" i="1"/>
  <c r="Q4271" i="1"/>
  <c r="P4269" i="1"/>
  <c r="Q4269" i="1"/>
  <c r="P4268" i="1"/>
  <c r="Q4268" i="1"/>
  <c r="P4264" i="1"/>
  <c r="Q4264" i="1"/>
  <c r="P4262" i="1"/>
  <c r="Q4262" i="1"/>
  <c r="P4261" i="1"/>
  <c r="Q4261" i="1"/>
  <c r="P4260" i="1"/>
  <c r="Q4260" i="1"/>
  <c r="P4258" i="1"/>
  <c r="Q4258" i="1"/>
  <c r="P4257" i="1"/>
  <c r="Q4257" i="1"/>
  <c r="P4253" i="1"/>
  <c r="Q4253" i="1"/>
  <c r="P4251" i="1"/>
  <c r="Q4251" i="1"/>
  <c r="P4249" i="1"/>
  <c r="Q4249" i="1"/>
  <c r="P4247" i="1"/>
  <c r="Q4247" i="1"/>
  <c r="P4245" i="1"/>
  <c r="Q4245" i="1"/>
  <c r="P4244" i="1"/>
  <c r="Q4244" i="1"/>
  <c r="P4243" i="1"/>
  <c r="Q4243" i="1"/>
  <c r="P4242" i="1"/>
  <c r="Q4242" i="1"/>
  <c r="P4241" i="1"/>
  <c r="Q4241" i="1"/>
  <c r="P4240" i="1"/>
  <c r="Q4240" i="1"/>
  <c r="P4239" i="1"/>
  <c r="Q4239" i="1"/>
  <c r="P4238" i="1"/>
  <c r="Q4238" i="1"/>
  <c r="P4237" i="1"/>
  <c r="Q4237" i="1"/>
  <c r="P4236" i="1"/>
  <c r="Q4236" i="1"/>
  <c r="P4235" i="1"/>
  <c r="Q4235" i="1"/>
  <c r="P4187" i="1"/>
  <c r="Q4187" i="1"/>
  <c r="P4185" i="1"/>
  <c r="Q4185" i="1"/>
  <c r="P4183" i="1"/>
  <c r="Q4183" i="1"/>
  <c r="P4182" i="1"/>
  <c r="Q4182" i="1"/>
  <c r="P4181" i="1"/>
  <c r="Q4181" i="1"/>
  <c r="P4180" i="1"/>
  <c r="Q4180" i="1"/>
  <c r="P4179" i="1"/>
  <c r="Q4179" i="1"/>
  <c r="P4178" i="1"/>
  <c r="Q4178" i="1"/>
  <c r="P4174" i="1"/>
  <c r="Q4174" i="1"/>
  <c r="P4173" i="1"/>
  <c r="Q4173" i="1"/>
  <c r="P4172" i="1"/>
  <c r="Q4172" i="1"/>
  <c r="P4171" i="1"/>
  <c r="Q4171" i="1"/>
  <c r="P4170" i="1"/>
  <c r="Q4170" i="1"/>
  <c r="P4168" i="1"/>
  <c r="Q4168" i="1"/>
  <c r="P4166" i="1"/>
  <c r="Q4166" i="1"/>
  <c r="P4159" i="1"/>
  <c r="Q4159" i="1"/>
  <c r="P4156" i="1"/>
  <c r="Q4156" i="1"/>
  <c r="P4154" i="1"/>
  <c r="Q4154" i="1"/>
  <c r="P4153" i="1"/>
  <c r="Q4153" i="1"/>
  <c r="P4152" i="1"/>
  <c r="Q4152" i="1"/>
  <c r="P4151" i="1"/>
  <c r="Q4151" i="1"/>
  <c r="P4150" i="1"/>
  <c r="Q4150" i="1"/>
  <c r="P4149" i="1"/>
  <c r="Q4149" i="1"/>
  <c r="P4148" i="1"/>
  <c r="Q4148" i="1"/>
  <c r="P4147" i="1"/>
  <c r="Q4147" i="1"/>
  <c r="P4146" i="1"/>
  <c r="Q4146" i="1"/>
  <c r="P4145" i="1"/>
  <c r="Q4145" i="1"/>
  <c r="P4144" i="1"/>
  <c r="Q4144" i="1"/>
  <c r="P4142" i="1"/>
  <c r="Q4142" i="1"/>
  <c r="P4141" i="1"/>
  <c r="Q4141" i="1"/>
  <c r="P4139" i="1"/>
  <c r="Q4139" i="1"/>
  <c r="P4138" i="1"/>
  <c r="Q4138" i="1"/>
  <c r="P4137" i="1"/>
  <c r="Q4137" i="1"/>
  <c r="P4132" i="1"/>
  <c r="Q4132" i="1"/>
  <c r="P4131" i="1"/>
  <c r="Q4131" i="1"/>
  <c r="P4130" i="1"/>
  <c r="Q4130" i="1"/>
  <c r="P4129" i="1"/>
  <c r="Q4129" i="1"/>
  <c r="P4127" i="1"/>
  <c r="Q4127" i="1"/>
  <c r="P4122" i="1"/>
  <c r="Q4122" i="1"/>
  <c r="P4120" i="1"/>
  <c r="Q4120" i="1"/>
  <c r="P4118" i="1"/>
  <c r="Q4118" i="1"/>
  <c r="P4117" i="1"/>
  <c r="Q4117" i="1"/>
  <c r="P4115" i="1"/>
  <c r="Q4115" i="1"/>
  <c r="P4114" i="1"/>
  <c r="Q4114" i="1"/>
  <c r="P4113" i="1"/>
  <c r="Q4113" i="1"/>
  <c r="P4112" i="1"/>
  <c r="Q4112" i="1"/>
  <c r="P4111" i="1"/>
  <c r="Q4111" i="1"/>
  <c r="P4109" i="1"/>
  <c r="Q4109" i="1"/>
  <c r="P4108" i="1"/>
  <c r="Q4108" i="1"/>
  <c r="P4106" i="1"/>
  <c r="Q4106" i="1"/>
  <c r="P4105" i="1"/>
  <c r="Q4105" i="1"/>
  <c r="P4103" i="1"/>
  <c r="Q4103" i="1"/>
  <c r="P4101" i="1"/>
  <c r="Q4101" i="1"/>
  <c r="P4098" i="1"/>
  <c r="Q4098" i="1"/>
  <c r="P4097" i="1"/>
  <c r="Q4097" i="1"/>
  <c r="P4096" i="1"/>
  <c r="Q4096" i="1"/>
  <c r="P4082" i="1"/>
  <c r="Q4082" i="1"/>
  <c r="P4079" i="1"/>
  <c r="Q4079" i="1"/>
  <c r="P4076" i="1"/>
  <c r="Q4076" i="1"/>
  <c r="P4075" i="1"/>
  <c r="Q4075" i="1"/>
  <c r="P4074" i="1"/>
  <c r="Q4074" i="1"/>
  <c r="P4070" i="1"/>
  <c r="Q4070" i="1"/>
  <c r="P4062" i="1"/>
  <c r="Q4062" i="1"/>
  <c r="P4061" i="1"/>
  <c r="Q4061" i="1"/>
  <c r="P4052" i="1"/>
  <c r="Q4052" i="1"/>
  <c r="P4051" i="1"/>
  <c r="Q4051" i="1"/>
  <c r="P4050" i="1"/>
  <c r="Q4050" i="1"/>
  <c r="P4047" i="1"/>
  <c r="Q4047" i="1"/>
  <c r="P4044" i="1"/>
  <c r="Q4044" i="1"/>
  <c r="P4042" i="1"/>
  <c r="Q4042" i="1"/>
  <c r="P4040" i="1"/>
  <c r="Q4040" i="1"/>
  <c r="P4034" i="1"/>
  <c r="Q4034" i="1"/>
  <c r="P4028" i="1"/>
  <c r="Q4028" i="1"/>
  <c r="P4027" i="1"/>
  <c r="Q4027" i="1"/>
  <c r="P4020" i="1"/>
  <c r="Q4020" i="1"/>
  <c r="P4017" i="1"/>
  <c r="Q4017" i="1"/>
  <c r="P4014" i="1"/>
  <c r="Q4014" i="1"/>
  <c r="P4012" i="1"/>
  <c r="Q4012" i="1"/>
  <c r="P4011" i="1"/>
  <c r="Q4011" i="1"/>
  <c r="P4010" i="1"/>
  <c r="Q4010" i="1"/>
  <c r="P4009" i="1"/>
  <c r="Q4009" i="1"/>
  <c r="P4007" i="1"/>
  <c r="Q4007" i="1"/>
  <c r="P4006" i="1"/>
  <c r="Q4006" i="1"/>
  <c r="P4002" i="1"/>
  <c r="Q4002" i="1"/>
  <c r="P3999" i="1"/>
  <c r="Q3999" i="1"/>
  <c r="P3997" i="1"/>
  <c r="Q3997" i="1"/>
  <c r="P3996" i="1"/>
  <c r="Q3996" i="1"/>
  <c r="P3995" i="1"/>
  <c r="Q3995" i="1"/>
  <c r="P3991" i="1"/>
  <c r="Q3991" i="1"/>
  <c r="P3983" i="1"/>
  <c r="Q3983" i="1"/>
  <c r="P3982" i="1"/>
  <c r="Q3982" i="1"/>
  <c r="P3973" i="1"/>
  <c r="Q3973" i="1"/>
  <c r="P3972" i="1"/>
  <c r="Q3972" i="1"/>
  <c r="P3971" i="1"/>
  <c r="Q3971" i="1"/>
  <c r="P3968" i="1"/>
  <c r="Q3968" i="1"/>
  <c r="P3965" i="1"/>
  <c r="Q3965" i="1"/>
  <c r="P3963" i="1"/>
  <c r="Q3963" i="1"/>
  <c r="P3961" i="1"/>
  <c r="Q3961" i="1"/>
  <c r="P3955" i="1"/>
  <c r="Q3955" i="1"/>
  <c r="P3954" i="1"/>
  <c r="Q3954" i="1"/>
  <c r="P3948" i="1"/>
  <c r="Q3948" i="1"/>
  <c r="P3947" i="1"/>
  <c r="Q3947" i="1"/>
  <c r="P3946" i="1"/>
  <c r="Q3946" i="1"/>
  <c r="P3939" i="1"/>
  <c r="Q3939" i="1"/>
  <c r="P3936" i="1"/>
  <c r="Q3936" i="1"/>
  <c r="P3932" i="1"/>
  <c r="Q3932" i="1"/>
  <c r="P3930" i="1"/>
  <c r="Q3930" i="1"/>
  <c r="P3929" i="1"/>
  <c r="Q3929" i="1"/>
  <c r="P3928" i="1"/>
  <c r="Q3928" i="1"/>
  <c r="P3927" i="1"/>
  <c r="Q3927" i="1"/>
  <c r="P3925" i="1"/>
  <c r="Q3925" i="1"/>
  <c r="P3924" i="1"/>
  <c r="Q3924" i="1"/>
  <c r="P3919" i="1"/>
  <c r="Q3919" i="1"/>
  <c r="P3916" i="1"/>
  <c r="Q3916" i="1"/>
  <c r="P3913" i="1"/>
  <c r="Q3913" i="1"/>
  <c r="P3912" i="1"/>
  <c r="Q3912" i="1"/>
  <c r="P3911" i="1"/>
  <c r="Q3911" i="1"/>
  <c r="P3908" i="1"/>
  <c r="Q3908" i="1"/>
  <c r="P3899" i="1"/>
  <c r="Q3899" i="1"/>
  <c r="P3898" i="1"/>
  <c r="Q3898" i="1"/>
  <c r="P3889" i="1"/>
  <c r="Q3889" i="1"/>
  <c r="P3888" i="1"/>
  <c r="Q3888" i="1"/>
  <c r="P3887" i="1"/>
  <c r="Q3887" i="1"/>
  <c r="P3885" i="1"/>
  <c r="Q3885" i="1"/>
  <c r="P3881" i="1"/>
  <c r="Q3881" i="1"/>
  <c r="P3879" i="1"/>
  <c r="Q3879" i="1"/>
  <c r="P3877" i="1"/>
  <c r="Q3877" i="1"/>
  <c r="P3871" i="1"/>
  <c r="Q3871" i="1"/>
  <c r="P3865" i="1"/>
  <c r="Q3865" i="1"/>
  <c r="P3864" i="1"/>
  <c r="Q3864" i="1"/>
  <c r="P3863" i="1"/>
  <c r="Q3863" i="1"/>
  <c r="P3856" i="1"/>
  <c r="Q3856" i="1"/>
  <c r="P3853" i="1"/>
  <c r="Q3853" i="1"/>
  <c r="P3851" i="1"/>
  <c r="Q3851" i="1"/>
  <c r="P3849" i="1"/>
  <c r="Q3849" i="1"/>
  <c r="P3848" i="1"/>
  <c r="Q3848" i="1"/>
  <c r="P3847" i="1"/>
  <c r="Q3847" i="1"/>
  <c r="P3846" i="1"/>
  <c r="Q3846" i="1"/>
  <c r="P3844" i="1"/>
  <c r="Q3844" i="1"/>
  <c r="P3843" i="1"/>
  <c r="Q3843" i="1"/>
  <c r="P3838" i="1"/>
  <c r="Q3838" i="1"/>
  <c r="P3835" i="1"/>
  <c r="Q3835" i="1"/>
  <c r="P3832" i="1"/>
  <c r="Q3832" i="1"/>
  <c r="P3831" i="1"/>
  <c r="Q3831" i="1"/>
  <c r="P3830" i="1"/>
  <c r="Q3830" i="1"/>
  <c r="P3826" i="1"/>
  <c r="Q3826" i="1"/>
  <c r="P3817" i="1"/>
  <c r="Q3817" i="1"/>
  <c r="P3816" i="1"/>
  <c r="Q3816" i="1"/>
  <c r="P3807" i="1"/>
  <c r="Q3807" i="1"/>
  <c r="P3806" i="1"/>
  <c r="Q3806" i="1"/>
  <c r="P3805" i="1"/>
  <c r="Q3805" i="1"/>
  <c r="P3802" i="1"/>
  <c r="Q3802" i="1"/>
  <c r="P3798" i="1"/>
  <c r="Q3798" i="1"/>
  <c r="P3796" i="1"/>
  <c r="Q3796" i="1"/>
  <c r="P3794" i="1"/>
  <c r="Q3794" i="1"/>
  <c r="P3788" i="1"/>
  <c r="Q3788" i="1"/>
  <c r="P3782" i="1"/>
  <c r="Q3782" i="1"/>
  <c r="P3781" i="1"/>
  <c r="Q3781" i="1"/>
  <c r="P3780" i="1"/>
  <c r="Q3780" i="1"/>
  <c r="P3773" i="1"/>
  <c r="Q3773" i="1"/>
  <c r="P3770" i="1"/>
  <c r="Q3770" i="1"/>
  <c r="P3768" i="1"/>
  <c r="Q3768" i="1"/>
  <c r="P3766" i="1"/>
  <c r="Q3766" i="1"/>
  <c r="P3765" i="1"/>
  <c r="Q3765" i="1"/>
  <c r="P3764" i="1"/>
  <c r="Q3764" i="1"/>
  <c r="P3763" i="1"/>
  <c r="Q3763" i="1"/>
  <c r="P3761" i="1"/>
  <c r="Q3761" i="1"/>
  <c r="P3760" i="1"/>
  <c r="Q3760" i="1"/>
  <c r="P3757" i="1"/>
  <c r="Q3757" i="1"/>
  <c r="P3754" i="1"/>
  <c r="Q3754" i="1"/>
  <c r="P3752" i="1"/>
  <c r="Q3752" i="1"/>
  <c r="P3751" i="1"/>
  <c r="Q3751" i="1"/>
  <c r="P3749" i="1"/>
  <c r="Q3749" i="1"/>
  <c r="P3745" i="1"/>
  <c r="Q3745" i="1"/>
  <c r="P3737" i="1"/>
  <c r="Q3737" i="1"/>
  <c r="P3735" i="1"/>
  <c r="Q3735" i="1"/>
  <c r="P3727" i="1"/>
  <c r="Q3727" i="1"/>
  <c r="P3726" i="1"/>
  <c r="Q3726" i="1"/>
  <c r="P3725" i="1"/>
  <c r="Q3725" i="1"/>
  <c r="P3723" i="1"/>
  <c r="Q3723" i="1"/>
  <c r="P3720" i="1"/>
  <c r="Q3720" i="1"/>
  <c r="P3719" i="1"/>
  <c r="Q3719" i="1"/>
  <c r="P3717" i="1"/>
  <c r="Q3717" i="1"/>
  <c r="P3712" i="1"/>
  <c r="Q3712" i="1"/>
  <c r="P3705" i="1"/>
  <c r="Q3705" i="1"/>
  <c r="P3704" i="1"/>
  <c r="Q3704" i="1"/>
  <c r="P3703" i="1"/>
  <c r="Q3703" i="1"/>
  <c r="P3696" i="1"/>
  <c r="Q3696" i="1"/>
  <c r="P3693" i="1"/>
  <c r="Q3693" i="1"/>
  <c r="P3691" i="1"/>
  <c r="Q3691" i="1"/>
  <c r="P3689" i="1"/>
  <c r="Q3689" i="1"/>
  <c r="P3688" i="1"/>
  <c r="Q3688" i="1"/>
  <c r="P3687" i="1"/>
  <c r="Q3687" i="1"/>
  <c r="P3686" i="1"/>
  <c r="Q3686" i="1"/>
  <c r="P3685" i="1"/>
  <c r="Q3685" i="1"/>
  <c r="P3683" i="1"/>
  <c r="Q3683" i="1"/>
  <c r="P3682" i="1"/>
  <c r="Q3682" i="1"/>
  <c r="P3678" i="1"/>
  <c r="Q3678" i="1"/>
  <c r="P3675" i="1"/>
  <c r="Q3675" i="1"/>
  <c r="P3673" i="1"/>
  <c r="Q3673" i="1"/>
  <c r="P3672" i="1"/>
  <c r="Q3672" i="1"/>
  <c r="P3670" i="1"/>
  <c r="Q3670" i="1"/>
  <c r="P3666" i="1"/>
  <c r="Q3666" i="1"/>
  <c r="P3657" i="1"/>
  <c r="Q3657" i="1"/>
  <c r="P3656" i="1"/>
  <c r="Q3656" i="1"/>
  <c r="P3654" i="1"/>
  <c r="Q3654" i="1"/>
  <c r="P3646" i="1"/>
  <c r="Q3646" i="1"/>
  <c r="P3645" i="1"/>
  <c r="Q3645" i="1"/>
  <c r="P3644" i="1"/>
  <c r="Q3644" i="1"/>
  <c r="P3641" i="1"/>
  <c r="Q3641" i="1"/>
  <c r="P3637" i="1"/>
  <c r="Q3637" i="1"/>
  <c r="P3636" i="1"/>
  <c r="Q3636" i="1"/>
  <c r="P3634" i="1"/>
  <c r="Q3634" i="1"/>
  <c r="P3628" i="1"/>
  <c r="Q3628" i="1"/>
  <c r="P3621" i="1"/>
  <c r="Q3621" i="1"/>
  <c r="P3620" i="1"/>
  <c r="Q3620" i="1"/>
  <c r="P3619" i="1"/>
  <c r="Q3619" i="1"/>
  <c r="P3612" i="1"/>
  <c r="Q3612" i="1"/>
  <c r="P3609" i="1"/>
  <c r="Q3609" i="1"/>
  <c r="P3607" i="1"/>
  <c r="Q3607" i="1"/>
  <c r="P3605" i="1"/>
  <c r="Q3605" i="1"/>
  <c r="P3604" i="1"/>
  <c r="Q3604" i="1"/>
  <c r="P3603" i="1"/>
  <c r="Q3603" i="1"/>
  <c r="P3602" i="1"/>
  <c r="Q3602" i="1"/>
  <c r="P3601" i="1"/>
  <c r="Q3601" i="1"/>
  <c r="P3600" i="1"/>
  <c r="Q3600" i="1"/>
  <c r="P3599" i="1"/>
  <c r="Q3599" i="1"/>
  <c r="P3595" i="1"/>
  <c r="Q3595" i="1"/>
  <c r="P3592" i="1"/>
  <c r="Q3592" i="1"/>
  <c r="P3589" i="1"/>
  <c r="Q3589" i="1"/>
  <c r="P3588" i="1"/>
  <c r="Q3588" i="1"/>
  <c r="P3586" i="1"/>
  <c r="Q3586" i="1"/>
  <c r="P3582" i="1"/>
  <c r="Q3582" i="1"/>
  <c r="P3573" i="1"/>
  <c r="Q3573" i="1"/>
  <c r="P3571" i="1"/>
  <c r="Q3571" i="1"/>
  <c r="P3563" i="1"/>
  <c r="Q3563" i="1"/>
  <c r="P3562" i="1"/>
  <c r="Q3562" i="1"/>
  <c r="P3561" i="1"/>
  <c r="Q3561" i="1"/>
  <c r="P3558" i="1"/>
  <c r="Q3558" i="1"/>
  <c r="P3554" i="1"/>
  <c r="Q3554" i="1"/>
  <c r="P3553" i="1"/>
  <c r="Q3553" i="1"/>
  <c r="P3551" i="1"/>
  <c r="Q3551" i="1"/>
  <c r="P3546" i="1"/>
  <c r="Q3546" i="1"/>
  <c r="P3539" i="1"/>
  <c r="Q3539" i="1"/>
  <c r="P3538" i="1"/>
  <c r="Q3538" i="1"/>
  <c r="P3531" i="1"/>
  <c r="Q3531" i="1"/>
  <c r="P3528" i="1"/>
  <c r="Q3528" i="1"/>
  <c r="P3526" i="1"/>
  <c r="Q3526" i="1"/>
  <c r="P3524" i="1"/>
  <c r="Q3524" i="1"/>
  <c r="P3523" i="1"/>
  <c r="Q3523" i="1"/>
  <c r="P3522" i="1"/>
  <c r="Q3522" i="1"/>
  <c r="P3521" i="1"/>
  <c r="Q3521" i="1"/>
  <c r="P3520" i="1"/>
  <c r="Q3520" i="1"/>
  <c r="P3519" i="1"/>
  <c r="Q3519" i="1"/>
  <c r="P3516" i="1"/>
  <c r="Q3516" i="1"/>
  <c r="P3515" i="1"/>
  <c r="Q3515" i="1"/>
  <c r="P3512" i="1"/>
  <c r="Q3512" i="1"/>
  <c r="P3510" i="1"/>
  <c r="Q3510" i="1"/>
  <c r="P3509" i="1"/>
  <c r="Q3509" i="1"/>
  <c r="P3507" i="1"/>
  <c r="Q3507" i="1"/>
  <c r="P3503" i="1"/>
  <c r="Q3503" i="1"/>
  <c r="P3495" i="1"/>
  <c r="Q3495" i="1"/>
  <c r="P3494" i="1"/>
  <c r="Q3494" i="1"/>
  <c r="P3486" i="1"/>
  <c r="Q3486" i="1"/>
  <c r="P3485" i="1"/>
  <c r="Q3485" i="1"/>
  <c r="P3484" i="1"/>
  <c r="Q3484" i="1"/>
  <c r="P3481" i="1"/>
  <c r="Q3481" i="1"/>
  <c r="P3477" i="1"/>
  <c r="Q3477" i="1"/>
  <c r="P3476" i="1"/>
  <c r="Q3476" i="1"/>
  <c r="P3474" i="1"/>
  <c r="Q3474" i="1"/>
  <c r="P3468" i="1"/>
  <c r="Q3468" i="1"/>
  <c r="P3461" i="1"/>
  <c r="Q3461" i="1"/>
  <c r="P3460" i="1"/>
  <c r="Q3460" i="1"/>
  <c r="P3453" i="1"/>
  <c r="Q3453" i="1"/>
  <c r="P3450" i="1"/>
  <c r="Q3450" i="1"/>
  <c r="P3448" i="1"/>
  <c r="Q3448" i="1"/>
  <c r="P3446" i="1"/>
  <c r="Q3446" i="1"/>
  <c r="P3445" i="1"/>
  <c r="Q3445" i="1"/>
  <c r="P3444" i="1"/>
  <c r="Q3444" i="1"/>
  <c r="P3443" i="1"/>
  <c r="Q3443" i="1"/>
  <c r="P3442" i="1"/>
  <c r="Q3442" i="1"/>
  <c r="P3437" i="1"/>
  <c r="Q3437" i="1"/>
  <c r="P3436" i="1"/>
  <c r="Q3436" i="1"/>
  <c r="P3433" i="1"/>
  <c r="Q3433" i="1"/>
  <c r="P3431" i="1"/>
  <c r="Q3431" i="1"/>
  <c r="P3430" i="1"/>
  <c r="Q3430" i="1"/>
  <c r="P3429" i="1"/>
  <c r="Q3429" i="1"/>
  <c r="P3426" i="1"/>
  <c r="Q3426" i="1"/>
  <c r="P3418" i="1"/>
  <c r="Q3418" i="1"/>
  <c r="P3416" i="1"/>
  <c r="Q3416" i="1"/>
  <c r="P3411" i="1"/>
  <c r="Q3411" i="1"/>
  <c r="P3410" i="1"/>
  <c r="Q3410" i="1"/>
  <c r="P3409" i="1"/>
  <c r="Q3409" i="1"/>
  <c r="P3407" i="1"/>
  <c r="Q3407" i="1"/>
  <c r="P3403" i="1"/>
  <c r="Q3403" i="1"/>
  <c r="P3402" i="1"/>
  <c r="Q3402" i="1"/>
  <c r="P3400" i="1"/>
  <c r="Q3400" i="1"/>
  <c r="P3395" i="1"/>
  <c r="Q3395" i="1"/>
  <c r="P3389" i="1"/>
  <c r="Q3389" i="1"/>
  <c r="P3388" i="1"/>
  <c r="Q3388" i="1"/>
  <c r="P3387" i="1"/>
  <c r="Q3387" i="1"/>
  <c r="P3380" i="1"/>
  <c r="Q3380" i="1"/>
  <c r="P3378" i="1"/>
  <c r="Q3378" i="1"/>
  <c r="P3376" i="1"/>
  <c r="Q3376" i="1"/>
  <c r="P3375" i="1"/>
  <c r="Q3375" i="1"/>
  <c r="P3374" i="1"/>
  <c r="Q3374" i="1"/>
  <c r="P3373" i="1"/>
  <c r="Q3373" i="1"/>
  <c r="P3372" i="1"/>
  <c r="Q3372" i="1"/>
  <c r="P3371" i="1"/>
  <c r="Q3371" i="1"/>
  <c r="P3370" i="1"/>
  <c r="Q3370" i="1"/>
  <c r="P3366" i="1"/>
  <c r="Q3366" i="1"/>
  <c r="P3365" i="1"/>
  <c r="Q3365" i="1"/>
  <c r="P3362" i="1"/>
  <c r="Q3362" i="1"/>
  <c r="P3360" i="1"/>
  <c r="Q3360" i="1"/>
  <c r="P3359" i="1"/>
  <c r="Q3359" i="1"/>
  <c r="P3357" i="1"/>
  <c r="Q3357" i="1"/>
  <c r="P3354" i="1"/>
  <c r="Q3354" i="1"/>
  <c r="P3346" i="1"/>
  <c r="Q3346" i="1"/>
  <c r="P3344" i="1"/>
  <c r="Q3344" i="1"/>
  <c r="P3339" i="1"/>
  <c r="Q3339" i="1"/>
  <c r="P3338" i="1"/>
  <c r="Q3338" i="1"/>
  <c r="P3337" i="1"/>
  <c r="Q3337" i="1"/>
  <c r="P3334" i="1"/>
  <c r="Q3334" i="1"/>
  <c r="P3330" i="1"/>
  <c r="Q3330" i="1"/>
  <c r="P3329" i="1"/>
  <c r="Q3329" i="1"/>
  <c r="P3327" i="1"/>
  <c r="Q3327" i="1"/>
  <c r="P3322" i="1"/>
  <c r="Q3322" i="1"/>
  <c r="P3316" i="1"/>
  <c r="Q3316" i="1"/>
  <c r="P3315" i="1"/>
  <c r="Q3315" i="1"/>
  <c r="P3308" i="1"/>
  <c r="Q3308" i="1"/>
  <c r="P3306" i="1"/>
  <c r="Q3306" i="1"/>
  <c r="P3304" i="1"/>
  <c r="Q3304" i="1"/>
  <c r="P3303" i="1"/>
  <c r="Q3303" i="1"/>
  <c r="P3302" i="1"/>
  <c r="Q3302" i="1"/>
  <c r="P3301" i="1"/>
  <c r="Q3301" i="1"/>
  <c r="P3300" i="1"/>
  <c r="Q3300" i="1"/>
  <c r="P3299" i="1"/>
  <c r="Q3299" i="1"/>
  <c r="P3298" i="1"/>
  <c r="Q3298" i="1"/>
  <c r="P3297" i="1"/>
  <c r="Q3297" i="1"/>
  <c r="P3295" i="1"/>
  <c r="Q3295" i="1"/>
  <c r="P3292" i="1"/>
  <c r="Q3292" i="1"/>
  <c r="P3290" i="1"/>
  <c r="Q3290" i="1"/>
  <c r="P3289" i="1"/>
  <c r="Q3289" i="1"/>
  <c r="P3288" i="1"/>
  <c r="Q3288" i="1"/>
  <c r="P3282" i="1"/>
  <c r="Q3282" i="1"/>
  <c r="P3281" i="1"/>
  <c r="Q3281" i="1"/>
  <c r="P3280" i="1"/>
  <c r="Q3280" i="1"/>
  <c r="P3277" i="1"/>
  <c r="Q3277" i="1"/>
  <c r="P3275" i="1"/>
  <c r="Q3275" i="1"/>
  <c r="P3273" i="1"/>
  <c r="Q3273" i="1"/>
  <c r="P3269" i="1"/>
  <c r="Q3269" i="1"/>
  <c r="P3266" i="1"/>
  <c r="Q3266" i="1"/>
  <c r="P3265" i="1"/>
  <c r="Q3265" i="1"/>
  <c r="P3262" i="1"/>
  <c r="Q3262" i="1"/>
  <c r="P3260" i="1"/>
  <c r="Q3260" i="1"/>
  <c r="P3259" i="1"/>
  <c r="Q3259" i="1"/>
  <c r="P3258" i="1"/>
  <c r="Q3258" i="1"/>
  <c r="P3255" i="1"/>
  <c r="Q3255" i="1"/>
  <c r="P3251" i="1"/>
  <c r="Q3251" i="1"/>
  <c r="P3249" i="1"/>
  <c r="Q3249" i="1"/>
  <c r="P3248" i="1"/>
  <c r="Q3248" i="1"/>
  <c r="P3244" i="1"/>
  <c r="Q3244" i="1"/>
  <c r="P3241" i="1"/>
  <c r="Q3241" i="1"/>
  <c r="P3240" i="1"/>
  <c r="Q3240" i="1"/>
  <c r="P3239" i="1"/>
  <c r="Q3239" i="1"/>
  <c r="P3236" i="1"/>
  <c r="Q3236" i="1"/>
  <c r="P3233" i="1"/>
  <c r="Q3233" i="1"/>
  <c r="P3232" i="1"/>
  <c r="Q3232" i="1"/>
  <c r="P3231" i="1"/>
  <c r="Q3231" i="1"/>
  <c r="P3229" i="1"/>
  <c r="Q3229" i="1"/>
  <c r="P3228" i="1"/>
  <c r="Q3228" i="1"/>
  <c r="P3226" i="1"/>
  <c r="Q3226" i="1"/>
  <c r="P3225" i="1"/>
  <c r="Q3225" i="1"/>
  <c r="P3224" i="1"/>
  <c r="Q3224" i="1"/>
  <c r="P3223" i="1"/>
  <c r="Q3223" i="1"/>
  <c r="P3222" i="1"/>
  <c r="Q3222" i="1"/>
  <c r="P3221" i="1"/>
  <c r="Q3221" i="1"/>
  <c r="P3220" i="1"/>
  <c r="Q3220" i="1"/>
  <c r="P3219" i="1"/>
  <c r="Q3219" i="1"/>
  <c r="P3218" i="1"/>
  <c r="Q3218" i="1"/>
  <c r="P3217" i="1"/>
  <c r="Q3217" i="1"/>
  <c r="P3210" i="1"/>
  <c r="Q3210" i="1"/>
  <c r="P3209" i="1"/>
  <c r="Q3209" i="1"/>
  <c r="P3207" i="1"/>
  <c r="Q3207" i="1"/>
  <c r="P3204" i="1"/>
  <c r="Q3204" i="1"/>
  <c r="P3203" i="1"/>
  <c r="Q3203" i="1"/>
  <c r="P3202" i="1"/>
  <c r="Q3202" i="1"/>
  <c r="P3200" i="1"/>
  <c r="Q3200" i="1"/>
  <c r="P3199" i="1"/>
  <c r="Q3199" i="1"/>
  <c r="P3193" i="1"/>
  <c r="Q3193" i="1"/>
  <c r="P3192" i="1"/>
  <c r="Q3192" i="1"/>
  <c r="P3189" i="1"/>
  <c r="Q3189" i="1"/>
  <c r="P3187" i="1"/>
  <c r="Q3187" i="1"/>
  <c r="P3184" i="1"/>
  <c r="Q3184" i="1"/>
  <c r="P3180" i="1"/>
  <c r="Q3180" i="1"/>
  <c r="P3179" i="1"/>
  <c r="Q3179" i="1"/>
  <c r="P3178" i="1"/>
  <c r="Q3178" i="1"/>
  <c r="P3177" i="1"/>
  <c r="Q3177" i="1"/>
  <c r="P3175" i="1"/>
  <c r="Q3175" i="1"/>
  <c r="P3174" i="1"/>
  <c r="Q3174" i="1"/>
  <c r="P3173" i="1"/>
  <c r="Q3173" i="1"/>
  <c r="P3168" i="1"/>
  <c r="Q3168" i="1"/>
  <c r="P3167" i="1"/>
  <c r="Q3167" i="1"/>
  <c r="P3164" i="1"/>
  <c r="Q3164" i="1"/>
  <c r="P3162" i="1"/>
  <c r="Q3162" i="1"/>
  <c r="P3161" i="1"/>
  <c r="Q3161" i="1"/>
  <c r="P3160" i="1"/>
  <c r="Q3160" i="1"/>
  <c r="P3158" i="1"/>
  <c r="Q3158" i="1"/>
  <c r="P3157" i="1"/>
  <c r="Q3157" i="1"/>
  <c r="P3156" i="1"/>
  <c r="Q3156" i="1"/>
  <c r="P3155" i="1"/>
  <c r="Q3155" i="1"/>
  <c r="P3153" i="1"/>
  <c r="Q3153" i="1"/>
  <c r="P3152" i="1"/>
  <c r="Q3152" i="1"/>
  <c r="P3151" i="1"/>
  <c r="Q3151" i="1"/>
  <c r="P3149" i="1"/>
  <c r="Q3149" i="1"/>
  <c r="P3147" i="1"/>
  <c r="Q3147" i="1"/>
  <c r="P3146" i="1"/>
  <c r="Q3146" i="1"/>
  <c r="P3144" i="1"/>
  <c r="Q3144" i="1"/>
  <c r="P3140" i="1"/>
  <c r="Q3140" i="1"/>
  <c r="P3138" i="1"/>
  <c r="Q3138" i="1"/>
  <c r="P3137" i="1"/>
  <c r="Q3137" i="1"/>
  <c r="P3136" i="1"/>
  <c r="Q3136" i="1"/>
  <c r="P3135" i="1"/>
  <c r="Q3135" i="1"/>
  <c r="P3134" i="1"/>
  <c r="Q3134" i="1"/>
  <c r="P3133" i="1"/>
  <c r="Q3133" i="1"/>
  <c r="P3132" i="1"/>
  <c r="Q3132" i="1"/>
  <c r="P3131" i="1"/>
  <c r="Q3131" i="1"/>
  <c r="P3130" i="1"/>
  <c r="Q3130" i="1"/>
  <c r="P3129" i="1"/>
  <c r="Q3129" i="1"/>
  <c r="P3127" i="1"/>
  <c r="Q3127" i="1"/>
  <c r="P3126" i="1"/>
  <c r="Q3126" i="1"/>
  <c r="P3125" i="1"/>
  <c r="Q3125" i="1"/>
  <c r="P3123" i="1"/>
  <c r="Q3123" i="1"/>
  <c r="P3122" i="1"/>
  <c r="Q3122" i="1"/>
  <c r="P3121" i="1"/>
  <c r="Q3121" i="1"/>
  <c r="P3118" i="1"/>
  <c r="Q3118" i="1"/>
  <c r="P3117" i="1"/>
  <c r="Q3117" i="1"/>
  <c r="P3115" i="1"/>
  <c r="Q3115" i="1"/>
  <c r="P3114" i="1"/>
  <c r="Q3114" i="1"/>
  <c r="P3112" i="1"/>
  <c r="Q3112" i="1"/>
  <c r="P3111" i="1"/>
  <c r="Q3111" i="1"/>
  <c r="P3108" i="1"/>
  <c r="Q3108" i="1"/>
  <c r="P3107" i="1"/>
  <c r="Q3107" i="1"/>
  <c r="P3106" i="1"/>
  <c r="Q3106" i="1"/>
  <c r="P3105" i="1"/>
  <c r="Q3105" i="1"/>
  <c r="P3104" i="1"/>
  <c r="Q3104" i="1"/>
  <c r="P3103" i="1"/>
  <c r="Q3103" i="1"/>
  <c r="P3101" i="1"/>
  <c r="Q3101" i="1"/>
  <c r="P3099" i="1"/>
  <c r="Q3099" i="1"/>
  <c r="P3098" i="1"/>
  <c r="Q3098" i="1"/>
  <c r="P3096" i="1"/>
  <c r="Q3096" i="1"/>
  <c r="P3095" i="1"/>
  <c r="Q3095" i="1"/>
  <c r="P3094" i="1"/>
  <c r="Q3094" i="1"/>
  <c r="P3093" i="1"/>
  <c r="Q3093" i="1"/>
  <c r="P3092" i="1"/>
  <c r="Q3092" i="1"/>
  <c r="P3091" i="1"/>
  <c r="Q3091" i="1"/>
  <c r="P3089" i="1"/>
  <c r="Q3089" i="1"/>
  <c r="P3087" i="1"/>
  <c r="Q3087" i="1"/>
  <c r="P3084" i="1"/>
  <c r="Q3084" i="1"/>
  <c r="P3082" i="1"/>
  <c r="Q3082" i="1"/>
  <c r="P3081" i="1"/>
  <c r="Q3081" i="1"/>
  <c r="P3080" i="1"/>
  <c r="Q3080" i="1"/>
  <c r="P3079" i="1"/>
  <c r="Q3079" i="1"/>
  <c r="P3078" i="1"/>
  <c r="Q3078" i="1"/>
  <c r="P3077" i="1"/>
  <c r="Q3077" i="1"/>
  <c r="P3076" i="1"/>
  <c r="Q3076" i="1"/>
  <c r="P3075" i="1"/>
  <c r="Q3075" i="1"/>
  <c r="P3073" i="1"/>
  <c r="Q3073" i="1"/>
  <c r="P3072" i="1"/>
  <c r="Q3072" i="1"/>
  <c r="P3071" i="1"/>
  <c r="Q3071" i="1"/>
  <c r="P3070" i="1"/>
  <c r="Q3070" i="1"/>
  <c r="P3069" i="1"/>
  <c r="Q3069" i="1"/>
  <c r="P3068" i="1"/>
  <c r="Q3068" i="1"/>
  <c r="P3067" i="1"/>
  <c r="Q3067" i="1"/>
  <c r="P3066" i="1"/>
  <c r="Q3066" i="1"/>
  <c r="P3065" i="1"/>
  <c r="Q3065" i="1"/>
  <c r="P3064" i="1"/>
  <c r="Q3064" i="1"/>
  <c r="P3063" i="1"/>
  <c r="Q3063" i="1"/>
  <c r="P3062" i="1"/>
  <c r="Q3062" i="1"/>
  <c r="P3061" i="1"/>
  <c r="Q3061" i="1"/>
  <c r="P3060" i="1"/>
  <c r="Q3060" i="1"/>
  <c r="P3059" i="1"/>
  <c r="Q3059" i="1"/>
  <c r="P3058" i="1"/>
  <c r="Q3058" i="1"/>
  <c r="P3057" i="1"/>
  <c r="Q3057" i="1"/>
  <c r="P3056" i="1"/>
  <c r="Q3056" i="1"/>
  <c r="P3055" i="1"/>
  <c r="Q3055" i="1"/>
  <c r="P3054" i="1"/>
  <c r="Q3054" i="1"/>
  <c r="P3053" i="1"/>
  <c r="Q3053" i="1"/>
  <c r="P3052" i="1"/>
  <c r="Q3052" i="1"/>
  <c r="P3051" i="1"/>
  <c r="Q3051" i="1"/>
  <c r="P3050" i="1"/>
  <c r="Q3050" i="1"/>
  <c r="P3049" i="1"/>
  <c r="Q3049" i="1"/>
  <c r="P3048" i="1"/>
  <c r="Q3048" i="1"/>
  <c r="P3047" i="1"/>
  <c r="Q3047" i="1"/>
  <c r="P3046" i="1"/>
  <c r="Q3046" i="1"/>
  <c r="P3045" i="1"/>
  <c r="Q3045" i="1"/>
  <c r="P3044" i="1"/>
  <c r="Q3044" i="1"/>
  <c r="P3043" i="1"/>
  <c r="Q3043" i="1"/>
  <c r="P3042" i="1"/>
  <c r="Q3042" i="1"/>
  <c r="P3041" i="1"/>
  <c r="Q3041" i="1"/>
  <c r="P3040" i="1"/>
  <c r="Q3040" i="1"/>
  <c r="P3039" i="1"/>
  <c r="Q3039" i="1"/>
  <c r="P3038" i="1"/>
  <c r="Q3038" i="1"/>
  <c r="P3037" i="1"/>
  <c r="Q3037" i="1"/>
  <c r="P3036" i="1"/>
  <c r="Q3036" i="1"/>
  <c r="P3035" i="1"/>
  <c r="Q3035" i="1"/>
  <c r="P3034" i="1"/>
  <c r="Q3034" i="1"/>
  <c r="P3032" i="1"/>
  <c r="Q3032" i="1"/>
  <c r="P3031" i="1"/>
  <c r="Q3031" i="1"/>
  <c r="P3030" i="1"/>
  <c r="Q3030" i="1"/>
  <c r="P3029" i="1"/>
  <c r="Q3029" i="1"/>
  <c r="P3028" i="1"/>
  <c r="Q3028" i="1"/>
  <c r="P3026" i="1"/>
  <c r="Q3026" i="1"/>
  <c r="P3025" i="1"/>
  <c r="Q3025" i="1"/>
  <c r="P3024" i="1"/>
  <c r="Q3024" i="1"/>
  <c r="P3023" i="1"/>
  <c r="Q3023" i="1"/>
  <c r="P3022" i="1"/>
  <c r="Q3022" i="1"/>
  <c r="P3021" i="1"/>
  <c r="Q3021" i="1"/>
  <c r="P3019" i="1"/>
  <c r="Q3019" i="1"/>
  <c r="P3018" i="1"/>
  <c r="Q3018" i="1"/>
  <c r="P3017" i="1"/>
  <c r="Q3017" i="1"/>
  <c r="P3015" i="1"/>
  <c r="Q3015" i="1"/>
  <c r="P3014" i="1"/>
  <c r="Q3014" i="1"/>
  <c r="P3013" i="1"/>
  <c r="Q3013" i="1"/>
  <c r="P3011" i="1"/>
  <c r="Q3011" i="1"/>
  <c r="P3010" i="1"/>
  <c r="Q3010" i="1"/>
  <c r="P3009" i="1"/>
  <c r="Q3009" i="1"/>
  <c r="P3007" i="1"/>
  <c r="Q3007" i="1"/>
  <c r="P3005" i="1"/>
  <c r="Q3005" i="1"/>
  <c r="P3003" i="1"/>
  <c r="Q3003" i="1"/>
  <c r="P3002" i="1"/>
  <c r="Q3002" i="1"/>
  <c r="P3001" i="1"/>
  <c r="Q3001" i="1"/>
  <c r="P3000" i="1"/>
  <c r="Q3000" i="1"/>
  <c r="P2999" i="1"/>
  <c r="Q2999" i="1"/>
  <c r="P2998" i="1"/>
  <c r="Q2998" i="1"/>
  <c r="P2997" i="1"/>
  <c r="Q2997" i="1"/>
  <c r="P2996" i="1"/>
  <c r="Q2996" i="1"/>
  <c r="P2995" i="1"/>
  <c r="Q2995" i="1"/>
  <c r="P2993" i="1"/>
  <c r="Q2993" i="1"/>
  <c r="P2992" i="1"/>
  <c r="Q2992" i="1"/>
  <c r="P2991" i="1"/>
  <c r="Q2991" i="1"/>
  <c r="P2988" i="1"/>
  <c r="Q2988" i="1"/>
  <c r="P2986" i="1"/>
  <c r="Q2986" i="1"/>
  <c r="P2983" i="1"/>
  <c r="Q2983" i="1"/>
  <c r="P2981" i="1"/>
  <c r="Q2981" i="1"/>
  <c r="P2980" i="1"/>
  <c r="Q2980" i="1"/>
  <c r="P2979" i="1"/>
  <c r="Q2979" i="1"/>
  <c r="P2977" i="1"/>
  <c r="Q2977" i="1"/>
  <c r="P2976" i="1"/>
  <c r="Q2976" i="1"/>
  <c r="P2975" i="1"/>
  <c r="Q2975" i="1"/>
  <c r="P2974" i="1"/>
  <c r="Q2974" i="1"/>
  <c r="P2973" i="1"/>
  <c r="Q2973" i="1"/>
  <c r="P2972" i="1"/>
  <c r="Q2972" i="1"/>
  <c r="P2970" i="1"/>
  <c r="Q2970" i="1"/>
  <c r="P2968" i="1"/>
  <c r="Q2968" i="1"/>
  <c r="P2967" i="1"/>
  <c r="Q2967" i="1"/>
  <c r="P2964" i="1"/>
  <c r="Q2964" i="1"/>
  <c r="P2963" i="1"/>
  <c r="Q2963" i="1"/>
  <c r="P2962" i="1"/>
  <c r="Q2962" i="1"/>
  <c r="P2927" i="1"/>
  <c r="Q2927" i="1"/>
  <c r="P2924" i="1"/>
  <c r="Q2924" i="1"/>
  <c r="P2923" i="1"/>
  <c r="Q2923" i="1"/>
  <c r="P2922" i="1"/>
  <c r="Q2922" i="1"/>
  <c r="P2921" i="1"/>
  <c r="Q2921" i="1"/>
  <c r="P2920" i="1"/>
  <c r="Q2920" i="1"/>
  <c r="P2915" i="1"/>
  <c r="Q2915" i="1"/>
  <c r="P2910" i="1"/>
  <c r="Q2910" i="1"/>
  <c r="P2905" i="1"/>
  <c r="Q2905" i="1"/>
  <c r="P2900" i="1"/>
  <c r="Q2900" i="1"/>
  <c r="P2895" i="1"/>
  <c r="Q2895" i="1"/>
  <c r="P2890" i="1"/>
  <c r="Q2890" i="1"/>
  <c r="P2885" i="1"/>
  <c r="Q2885" i="1"/>
  <c r="P2880" i="1"/>
  <c r="Q2880" i="1"/>
  <c r="P2875" i="1"/>
  <c r="Q2875" i="1"/>
  <c r="P2870" i="1"/>
  <c r="Q2870" i="1"/>
  <c r="P2867" i="1"/>
  <c r="Q2867" i="1"/>
  <c r="P2866" i="1"/>
  <c r="Q2866" i="1"/>
  <c r="P2862" i="1"/>
  <c r="Q2862" i="1"/>
  <c r="P2860" i="1"/>
  <c r="Q2860" i="1"/>
  <c r="P2859" i="1"/>
  <c r="Q2859" i="1"/>
  <c r="P2858" i="1"/>
  <c r="Q2858" i="1"/>
  <c r="P2857" i="1"/>
  <c r="Q2857" i="1"/>
  <c r="P2856" i="1"/>
  <c r="Q2856" i="1"/>
  <c r="P2852" i="1"/>
  <c r="Q2852" i="1"/>
  <c r="P2851" i="1"/>
  <c r="Q2851" i="1"/>
  <c r="P2849" i="1"/>
  <c r="Q2849" i="1"/>
  <c r="P2841" i="1"/>
  <c r="Q2841" i="1"/>
  <c r="P2838" i="1"/>
  <c r="Q2838" i="1"/>
  <c r="P2828" i="1"/>
  <c r="Q2828" i="1"/>
  <c r="P2827" i="1"/>
  <c r="Q2827" i="1"/>
  <c r="P2822" i="1"/>
  <c r="Q2822" i="1"/>
  <c r="P2811" i="1"/>
  <c r="Q2811" i="1"/>
  <c r="P2810" i="1"/>
  <c r="Q2810" i="1"/>
  <c r="P2808" i="1"/>
  <c r="Q2808" i="1"/>
  <c r="P2807" i="1"/>
  <c r="Q2807" i="1"/>
  <c r="P2798" i="1"/>
  <c r="Q2798" i="1"/>
  <c r="P2795" i="1"/>
  <c r="Q2795" i="1"/>
  <c r="P2785" i="1"/>
  <c r="Q2785" i="1"/>
  <c r="P2784" i="1"/>
  <c r="Q2784" i="1"/>
  <c r="P2779" i="1"/>
  <c r="Q2779" i="1"/>
  <c r="P2770" i="1"/>
  <c r="Q2770" i="1"/>
  <c r="P2769" i="1"/>
  <c r="Q2769" i="1"/>
  <c r="P2767" i="1"/>
  <c r="Q2767" i="1"/>
  <c r="P2766" i="1"/>
  <c r="Q2766" i="1"/>
  <c r="P2757" i="1"/>
  <c r="Q2757" i="1"/>
  <c r="P2745" i="1"/>
  <c r="Q2745" i="1"/>
  <c r="P2744" i="1"/>
  <c r="Q2744" i="1"/>
  <c r="P2739" i="1"/>
  <c r="Q2739" i="1"/>
  <c r="P2729" i="1"/>
  <c r="Q2729" i="1"/>
  <c r="P2728" i="1"/>
  <c r="Q2728" i="1"/>
  <c r="P2726" i="1"/>
  <c r="Q2726" i="1"/>
  <c r="P2725" i="1"/>
  <c r="Q2725" i="1"/>
  <c r="P2716" i="1"/>
  <c r="Q2716" i="1"/>
  <c r="P2704" i="1"/>
  <c r="Q2704" i="1"/>
  <c r="P2703" i="1"/>
  <c r="Q2703" i="1"/>
  <c r="P2698" i="1"/>
  <c r="Q2698" i="1"/>
  <c r="P2684" i="1"/>
  <c r="Q2684" i="1"/>
  <c r="P2683" i="1"/>
  <c r="Q2683" i="1"/>
  <c r="P2681" i="1"/>
  <c r="Q2681" i="1"/>
  <c r="P2680" i="1"/>
  <c r="Q2680" i="1"/>
  <c r="P2671" i="1"/>
  <c r="Q2671" i="1"/>
  <c r="P2658" i="1"/>
  <c r="Q2658" i="1"/>
  <c r="P2656" i="1"/>
  <c r="Q2656" i="1"/>
  <c r="P2651" i="1"/>
  <c r="Q2651" i="1"/>
  <c r="P2637" i="1"/>
  <c r="Q2637" i="1"/>
  <c r="P2636" i="1"/>
  <c r="Q2636" i="1"/>
  <c r="P2634" i="1"/>
  <c r="Q2634" i="1"/>
  <c r="P2633" i="1"/>
  <c r="Q2633" i="1"/>
  <c r="P2624" i="1"/>
  <c r="Q2624" i="1"/>
  <c r="P2617" i="1"/>
  <c r="Q2617" i="1"/>
  <c r="P2610" i="1"/>
  <c r="Q2610" i="1"/>
  <c r="P2609" i="1"/>
  <c r="Q2609" i="1"/>
  <c r="P2606" i="1"/>
  <c r="Q2606" i="1"/>
  <c r="P2604" i="1"/>
  <c r="Q2604" i="1"/>
  <c r="P2602" i="1"/>
  <c r="Q2602" i="1"/>
  <c r="P2594" i="1"/>
  <c r="Q2594" i="1"/>
  <c r="P2591" i="1"/>
  <c r="Q2591" i="1"/>
  <c r="P2587" i="1"/>
  <c r="Q2587" i="1"/>
  <c r="P2586" i="1"/>
  <c r="Q2586" i="1"/>
  <c r="P2584" i="1"/>
  <c r="Q2584" i="1"/>
  <c r="P2583" i="1"/>
  <c r="Q2583" i="1"/>
  <c r="P2575" i="1"/>
  <c r="Q2575" i="1"/>
  <c r="P2567" i="1"/>
  <c r="Q2567" i="1"/>
  <c r="P2560" i="1"/>
  <c r="Q2560" i="1"/>
  <c r="P2558" i="1"/>
  <c r="Q2558" i="1"/>
  <c r="P2554" i="1"/>
  <c r="Q2554" i="1"/>
  <c r="P2552" i="1"/>
  <c r="Q2552" i="1"/>
  <c r="P2551" i="1"/>
  <c r="Q2551" i="1"/>
  <c r="P2542" i="1"/>
  <c r="Q2542" i="1"/>
  <c r="P2539" i="1"/>
  <c r="Q2539" i="1"/>
  <c r="P2536" i="1"/>
  <c r="Q2536" i="1"/>
  <c r="P2535" i="1"/>
  <c r="Q2535" i="1"/>
  <c r="P2533" i="1"/>
  <c r="Q2533" i="1"/>
  <c r="P2532" i="1"/>
  <c r="Q2532" i="1"/>
  <c r="P2531" i="1"/>
  <c r="Q2531" i="1"/>
  <c r="P2522" i="1"/>
  <c r="Q2522" i="1"/>
  <c r="P2516" i="1"/>
  <c r="Q2516" i="1"/>
  <c r="P2507" i="1"/>
  <c r="Q2507" i="1"/>
  <c r="P2505" i="1"/>
  <c r="Q2505" i="1"/>
  <c r="P2499" i="1"/>
  <c r="Q2499" i="1"/>
  <c r="P2498" i="1"/>
  <c r="Q2498" i="1"/>
  <c r="P2483" i="1"/>
  <c r="Q2483" i="1"/>
  <c r="P2482" i="1"/>
  <c r="Q2482" i="1"/>
  <c r="P2480" i="1"/>
  <c r="Q2480" i="1"/>
  <c r="P2479" i="1"/>
  <c r="Q2479" i="1"/>
  <c r="P2474" i="1"/>
  <c r="Q2474" i="1"/>
  <c r="P2469" i="1"/>
  <c r="Q2469" i="1"/>
  <c r="P2464" i="1"/>
  <c r="Q2464" i="1"/>
  <c r="P2463" i="1"/>
  <c r="Q2463" i="1"/>
  <c r="P2460" i="1"/>
  <c r="Q2460" i="1"/>
  <c r="P2458" i="1"/>
  <c r="Q2458" i="1"/>
  <c r="P2456" i="1"/>
  <c r="Q2456" i="1"/>
  <c r="P2449" i="1"/>
  <c r="Q2449" i="1"/>
  <c r="P2445" i="1"/>
  <c r="Q2445" i="1"/>
  <c r="P2443" i="1"/>
  <c r="Q2443" i="1"/>
  <c r="P2442" i="1"/>
  <c r="Q2442" i="1"/>
  <c r="P2440" i="1"/>
  <c r="Q2440" i="1"/>
  <c r="P2439" i="1"/>
  <c r="Q2439" i="1"/>
  <c r="P2434" i="1"/>
  <c r="Q2434" i="1"/>
  <c r="P2431" i="1"/>
  <c r="Q2431" i="1"/>
  <c r="P2428" i="1"/>
  <c r="Q2428" i="1"/>
  <c r="P2422" i="1"/>
  <c r="Q2422" i="1"/>
  <c r="P2421" i="1"/>
  <c r="Q2421" i="1"/>
  <c r="P2418" i="1"/>
  <c r="Q2418" i="1"/>
  <c r="P2414" i="1"/>
  <c r="Q2414" i="1"/>
  <c r="P2402" i="1"/>
  <c r="Q2402" i="1"/>
  <c r="P2401" i="1"/>
  <c r="Q2401" i="1"/>
  <c r="P2399" i="1"/>
  <c r="Q2399" i="1"/>
  <c r="P2398" i="1"/>
  <c r="Q2398" i="1"/>
  <c r="P2397" i="1"/>
  <c r="Q2397" i="1"/>
  <c r="P2395" i="1"/>
  <c r="Q2395" i="1"/>
  <c r="P2394" i="1"/>
  <c r="Q2394" i="1"/>
  <c r="P2393" i="1"/>
  <c r="Q2393" i="1"/>
  <c r="P2392" i="1"/>
  <c r="Q2392" i="1"/>
  <c r="P2391" i="1"/>
  <c r="Q2391" i="1"/>
  <c r="P2390" i="1"/>
  <c r="Q2390" i="1"/>
  <c r="P2387" i="1"/>
  <c r="Q2387" i="1"/>
  <c r="P2386" i="1"/>
  <c r="Q2386" i="1"/>
  <c r="P2385" i="1"/>
  <c r="Q2385" i="1"/>
  <c r="P2384" i="1"/>
  <c r="Q2384" i="1"/>
  <c r="P2383" i="1"/>
  <c r="Q2383" i="1"/>
  <c r="P2382" i="1"/>
  <c r="Q2382" i="1"/>
  <c r="P2377" i="1"/>
  <c r="Q2377" i="1"/>
  <c r="P2374" i="1"/>
  <c r="Q2374" i="1"/>
  <c r="P2372" i="1"/>
  <c r="Q2372" i="1"/>
  <c r="P2371" i="1"/>
  <c r="Q2371" i="1"/>
  <c r="P2370" i="1"/>
  <c r="Q2370" i="1"/>
  <c r="P2369" i="1"/>
  <c r="Q2369" i="1"/>
  <c r="P2368" i="1"/>
  <c r="Q2368" i="1"/>
  <c r="P2367" i="1"/>
  <c r="Q2367" i="1"/>
  <c r="P2366" i="1"/>
  <c r="Q2366" i="1"/>
  <c r="P2365" i="1"/>
  <c r="Q2365" i="1"/>
  <c r="P2363" i="1"/>
  <c r="Q2363" i="1"/>
  <c r="P2362" i="1"/>
  <c r="Q2362" i="1"/>
  <c r="P2361" i="1"/>
  <c r="Q2361" i="1"/>
  <c r="P2359" i="1"/>
  <c r="Q2359" i="1"/>
  <c r="P2358" i="1"/>
  <c r="Q2358" i="1"/>
  <c r="P2356" i="1"/>
  <c r="Q2356" i="1"/>
  <c r="P2355" i="1"/>
  <c r="Q2355" i="1"/>
  <c r="P2354" i="1"/>
  <c r="Q2354" i="1"/>
  <c r="P2353" i="1"/>
  <c r="Q2353" i="1"/>
  <c r="P2352" i="1"/>
  <c r="Q2352" i="1"/>
  <c r="P2351" i="1"/>
  <c r="Q2351" i="1"/>
  <c r="P2349" i="1"/>
  <c r="Q2349" i="1"/>
  <c r="P2346" i="1"/>
  <c r="Q2346" i="1"/>
  <c r="P2344" i="1"/>
  <c r="Q2344" i="1"/>
  <c r="P2343" i="1"/>
  <c r="Q2343" i="1"/>
  <c r="P2342" i="1"/>
  <c r="Q2342" i="1"/>
  <c r="P2341" i="1"/>
  <c r="Q2341" i="1"/>
  <c r="P2340" i="1"/>
  <c r="Q2340" i="1"/>
  <c r="P2339" i="1"/>
  <c r="Q2339" i="1"/>
  <c r="P2338" i="1"/>
  <c r="Q2338" i="1"/>
  <c r="P2335" i="1"/>
  <c r="Q2335" i="1"/>
  <c r="P2334" i="1"/>
  <c r="Q2334" i="1"/>
  <c r="P2332" i="1"/>
  <c r="Q2332" i="1"/>
  <c r="P2329" i="1"/>
  <c r="Q2329" i="1"/>
  <c r="P2328" i="1"/>
  <c r="Q2328" i="1"/>
  <c r="P2327" i="1"/>
  <c r="Q2327" i="1"/>
  <c r="P2326" i="1"/>
  <c r="Q2326" i="1"/>
  <c r="P2322" i="1"/>
  <c r="Q2322" i="1"/>
  <c r="P2321" i="1"/>
  <c r="Q2321" i="1"/>
  <c r="P2318" i="1"/>
  <c r="Q2318" i="1"/>
  <c r="P2316" i="1"/>
  <c r="Q2316" i="1"/>
  <c r="P2315" i="1"/>
  <c r="Q2315" i="1"/>
  <c r="P2314" i="1"/>
  <c r="Q2314" i="1"/>
  <c r="P2313" i="1"/>
  <c r="Q2313" i="1"/>
  <c r="P2312" i="1"/>
  <c r="Q2312" i="1"/>
  <c r="P2311" i="1"/>
  <c r="Q2311" i="1"/>
  <c r="P2310" i="1"/>
  <c r="Q2310" i="1"/>
  <c r="P2309" i="1"/>
  <c r="Q2309" i="1"/>
  <c r="P2308" i="1"/>
  <c r="Q2308" i="1"/>
  <c r="P2307" i="1"/>
  <c r="Q2307" i="1"/>
  <c r="P2306" i="1"/>
  <c r="Q2306" i="1"/>
  <c r="P2304" i="1"/>
  <c r="Q2304" i="1"/>
  <c r="P2302" i="1"/>
  <c r="Q2302" i="1"/>
  <c r="P2300" i="1"/>
  <c r="Q2300" i="1"/>
  <c r="P2299" i="1"/>
  <c r="Q2299" i="1"/>
  <c r="P2298" i="1"/>
  <c r="Q2298" i="1"/>
  <c r="P2297" i="1"/>
  <c r="Q2297" i="1"/>
  <c r="P2296" i="1"/>
  <c r="Q2296" i="1"/>
  <c r="P2294" i="1"/>
  <c r="Q2294" i="1"/>
  <c r="P2293" i="1"/>
  <c r="Q2293" i="1"/>
  <c r="P2291" i="1"/>
  <c r="Q2291" i="1"/>
  <c r="P2290" i="1"/>
  <c r="Q2290" i="1"/>
  <c r="P2289" i="1"/>
  <c r="Q2289" i="1"/>
  <c r="P2288" i="1"/>
  <c r="Q2288" i="1"/>
  <c r="P2287" i="1"/>
  <c r="Q2287" i="1"/>
  <c r="P2286" i="1"/>
  <c r="Q2286" i="1"/>
  <c r="P2285" i="1"/>
  <c r="Q2285" i="1"/>
  <c r="P2284" i="1"/>
  <c r="Q2284" i="1"/>
  <c r="P2283" i="1"/>
  <c r="Q2283" i="1"/>
  <c r="P2282" i="1"/>
  <c r="Q2282" i="1"/>
  <c r="P2281" i="1"/>
  <c r="Q2281" i="1"/>
  <c r="P2280" i="1"/>
  <c r="Q2280" i="1"/>
  <c r="P2279" i="1"/>
  <c r="Q2279" i="1"/>
  <c r="P2278" i="1"/>
  <c r="Q2278" i="1"/>
  <c r="P2277" i="1"/>
  <c r="Q2277" i="1"/>
  <c r="P2276" i="1"/>
  <c r="Q2276" i="1"/>
  <c r="P2275" i="1"/>
  <c r="Q2275" i="1"/>
  <c r="P2274" i="1"/>
  <c r="Q2274" i="1"/>
  <c r="P2273" i="1"/>
  <c r="Q2273" i="1"/>
  <c r="P2272" i="1"/>
  <c r="Q2272" i="1"/>
  <c r="P2271" i="1"/>
  <c r="Q2271" i="1"/>
  <c r="P2270" i="1"/>
  <c r="Q2270" i="1"/>
  <c r="P2269" i="1"/>
  <c r="Q2269" i="1"/>
  <c r="P2268" i="1"/>
  <c r="Q2268" i="1"/>
  <c r="P2267" i="1"/>
  <c r="Q2267" i="1"/>
  <c r="P2266" i="1"/>
  <c r="Q2266" i="1"/>
  <c r="P2265" i="1"/>
  <c r="Q2265" i="1"/>
  <c r="P2264" i="1"/>
  <c r="Q2264" i="1"/>
  <c r="P2262" i="1"/>
  <c r="Q2262" i="1"/>
  <c r="P2261" i="1"/>
  <c r="Q2261" i="1"/>
  <c r="P2260" i="1"/>
  <c r="Q2260" i="1"/>
  <c r="P2259" i="1"/>
  <c r="Q2259" i="1"/>
  <c r="P2257" i="1"/>
  <c r="Q2257" i="1"/>
  <c r="P2256" i="1"/>
  <c r="Q2256" i="1"/>
  <c r="P2255" i="1"/>
  <c r="Q2255" i="1"/>
  <c r="P2254" i="1"/>
  <c r="Q2254" i="1"/>
  <c r="P2251" i="1"/>
  <c r="Q2251" i="1"/>
  <c r="P2250" i="1"/>
  <c r="Q2250" i="1"/>
  <c r="P2249" i="1"/>
  <c r="Q2249" i="1"/>
  <c r="P2248" i="1"/>
  <c r="Q2248" i="1"/>
  <c r="P2235" i="1"/>
  <c r="Q2235" i="1"/>
  <c r="P2234" i="1"/>
  <c r="Q2234" i="1"/>
  <c r="P2233" i="1"/>
  <c r="Q2233" i="1"/>
  <c r="P2228" i="1"/>
  <c r="Q2228" i="1"/>
  <c r="P2223" i="1"/>
  <c r="Q2223" i="1"/>
  <c r="P2222" i="1"/>
  <c r="Q2222" i="1"/>
  <c r="P2219" i="1"/>
  <c r="Q2219" i="1"/>
  <c r="P2214" i="1"/>
  <c r="Q2214" i="1"/>
  <c r="P2213" i="1"/>
  <c r="Q2213" i="1"/>
  <c r="P2211" i="1"/>
  <c r="Q2211" i="1"/>
  <c r="P2206" i="1"/>
  <c r="Q2206" i="1"/>
  <c r="P2205" i="1"/>
  <c r="Q2205" i="1"/>
  <c r="P2204" i="1"/>
  <c r="Q2204" i="1"/>
  <c r="P2203" i="1"/>
  <c r="Q2203" i="1"/>
  <c r="P2202" i="1"/>
  <c r="Q2202" i="1"/>
  <c r="P2200" i="1"/>
  <c r="Q2200" i="1"/>
  <c r="P2199" i="1"/>
  <c r="Q2199" i="1"/>
  <c r="P2198" i="1"/>
  <c r="Q2198" i="1"/>
  <c r="P2197" i="1"/>
  <c r="Q2197" i="1"/>
  <c r="P2196" i="1"/>
  <c r="Q2196" i="1"/>
  <c r="P2195" i="1"/>
  <c r="Q2195" i="1"/>
  <c r="P2194" i="1"/>
  <c r="Q2194" i="1"/>
  <c r="P2192" i="1"/>
  <c r="Q2192" i="1"/>
  <c r="P2189" i="1"/>
  <c r="Q2189" i="1"/>
  <c r="P2186" i="1"/>
  <c r="Q2186" i="1"/>
  <c r="P2184" i="1"/>
  <c r="Q2184" i="1"/>
  <c r="P2183" i="1"/>
  <c r="Q2183" i="1"/>
  <c r="P2182" i="1"/>
  <c r="Q2182" i="1"/>
  <c r="P2180" i="1"/>
  <c r="Q2180" i="1"/>
  <c r="P2179" i="1"/>
  <c r="Q2179" i="1"/>
  <c r="P2177" i="1"/>
  <c r="Q2177" i="1"/>
  <c r="P2176" i="1"/>
  <c r="Q2176" i="1"/>
  <c r="P2175" i="1"/>
  <c r="Q2175" i="1"/>
  <c r="P2174" i="1"/>
  <c r="Q2174" i="1"/>
  <c r="P2173" i="1"/>
  <c r="Q2173" i="1"/>
  <c r="P2172" i="1"/>
  <c r="Q2172" i="1"/>
  <c r="P2171" i="1"/>
  <c r="Q2171" i="1"/>
  <c r="P2170" i="1"/>
  <c r="Q2170" i="1"/>
  <c r="P2169" i="1"/>
  <c r="Q2169" i="1"/>
  <c r="P2167" i="1"/>
  <c r="Q2167" i="1"/>
  <c r="P2166" i="1"/>
  <c r="Q2166" i="1"/>
  <c r="P2165" i="1"/>
  <c r="Q2165" i="1"/>
  <c r="P2164" i="1"/>
  <c r="Q2164" i="1"/>
  <c r="P2163" i="1"/>
  <c r="Q2163" i="1"/>
  <c r="P2161" i="1"/>
  <c r="Q2161" i="1"/>
  <c r="P2160" i="1"/>
  <c r="Q2160" i="1"/>
  <c r="P2159" i="1"/>
  <c r="Q2159" i="1"/>
  <c r="P2158" i="1"/>
  <c r="Q2158" i="1"/>
  <c r="P2157" i="1"/>
  <c r="Q2157" i="1"/>
  <c r="P2156" i="1"/>
  <c r="Q2156" i="1"/>
  <c r="P2155" i="1"/>
  <c r="Q2155" i="1"/>
  <c r="P2154" i="1"/>
  <c r="Q2154" i="1"/>
  <c r="P2153" i="1"/>
  <c r="Q2153" i="1"/>
  <c r="P2152" i="1"/>
  <c r="Q2152" i="1"/>
  <c r="P2149" i="1"/>
  <c r="Q2149" i="1"/>
  <c r="P2146" i="1"/>
  <c r="Q2146" i="1"/>
  <c r="P2142" i="1"/>
  <c r="Q2142" i="1"/>
  <c r="P2141" i="1"/>
  <c r="Q2141" i="1"/>
  <c r="P2140" i="1"/>
  <c r="Q2140" i="1"/>
  <c r="P2138" i="1"/>
  <c r="Q2138" i="1"/>
  <c r="P2136" i="1"/>
  <c r="Q2136" i="1"/>
  <c r="P2135" i="1"/>
  <c r="Q2135" i="1"/>
  <c r="P2134" i="1"/>
  <c r="Q2134" i="1"/>
  <c r="P2133" i="1"/>
  <c r="Q2133" i="1"/>
  <c r="P2127" i="1"/>
  <c r="Q2127" i="1"/>
  <c r="P2126" i="1"/>
  <c r="Q2126" i="1"/>
  <c r="P2125" i="1"/>
  <c r="Q2125" i="1"/>
  <c r="P2124" i="1"/>
  <c r="Q2124" i="1"/>
  <c r="P2123" i="1"/>
  <c r="Q2123" i="1"/>
  <c r="P2122" i="1"/>
  <c r="Q2122" i="1"/>
  <c r="P2121" i="1"/>
  <c r="Q2121" i="1"/>
  <c r="P2120" i="1"/>
  <c r="Q2120" i="1"/>
  <c r="P2119" i="1"/>
  <c r="Q2119" i="1"/>
  <c r="P2118" i="1"/>
  <c r="Q2118" i="1"/>
  <c r="P2117" i="1"/>
  <c r="Q2117" i="1"/>
  <c r="P2116" i="1"/>
  <c r="Q2116" i="1"/>
  <c r="P2114" i="1"/>
  <c r="Q2114" i="1"/>
  <c r="P2113" i="1"/>
  <c r="Q2113" i="1"/>
  <c r="P2112" i="1"/>
  <c r="Q2112" i="1"/>
  <c r="P2111" i="1"/>
  <c r="Q2111" i="1"/>
  <c r="P2110" i="1"/>
  <c r="Q2110" i="1"/>
  <c r="P2109" i="1"/>
  <c r="Q2109" i="1"/>
  <c r="P2108" i="1"/>
  <c r="Q2108" i="1"/>
  <c r="P2107" i="1"/>
  <c r="Q2107" i="1"/>
  <c r="P2106" i="1"/>
  <c r="Q2106" i="1"/>
  <c r="P2105" i="1"/>
  <c r="Q2105" i="1"/>
  <c r="P2104" i="1"/>
  <c r="Q2104" i="1"/>
  <c r="P2103" i="1"/>
  <c r="Q2103" i="1"/>
  <c r="P2102" i="1"/>
  <c r="Q2102" i="1"/>
  <c r="P2101" i="1"/>
  <c r="Q2101" i="1"/>
  <c r="P2099" i="1"/>
  <c r="Q2099" i="1"/>
  <c r="P2098" i="1"/>
  <c r="Q2098" i="1"/>
  <c r="P2096" i="1"/>
  <c r="Q2096" i="1"/>
  <c r="P2093" i="1"/>
  <c r="Q2093" i="1"/>
  <c r="P2091" i="1"/>
  <c r="Q2091" i="1"/>
  <c r="P2087" i="1"/>
  <c r="Q2087" i="1"/>
  <c r="P2085" i="1"/>
  <c r="Q2085" i="1"/>
  <c r="P2084" i="1"/>
  <c r="Q2084" i="1"/>
  <c r="P2082" i="1"/>
  <c r="Q2082" i="1"/>
  <c r="P2080" i="1"/>
  <c r="Q2080" i="1"/>
  <c r="P2079" i="1"/>
  <c r="Q2079" i="1"/>
  <c r="P2075" i="1"/>
  <c r="Q2075" i="1"/>
  <c r="P2074" i="1"/>
  <c r="Q2074" i="1"/>
  <c r="P2073" i="1"/>
  <c r="Q2073" i="1"/>
  <c r="P2072" i="1"/>
  <c r="Q2072" i="1"/>
  <c r="P2071" i="1"/>
  <c r="Q2071" i="1"/>
  <c r="P2067" i="1"/>
  <c r="Q2067" i="1"/>
  <c r="P2064" i="1"/>
  <c r="Q2064" i="1"/>
  <c r="P2063" i="1"/>
  <c r="Q2063" i="1"/>
  <c r="P2061" i="1"/>
  <c r="Q2061" i="1"/>
  <c r="P2060" i="1"/>
  <c r="Q2060" i="1"/>
  <c r="P2058" i="1"/>
  <c r="Q2058" i="1"/>
  <c r="P2057" i="1"/>
  <c r="Q2057" i="1"/>
  <c r="P2056" i="1"/>
  <c r="Q2056" i="1"/>
  <c r="P2053" i="1"/>
  <c r="Q2053" i="1"/>
  <c r="P2052" i="1"/>
  <c r="Q2052" i="1"/>
  <c r="P2051" i="1"/>
  <c r="Q2051" i="1"/>
  <c r="P2050" i="1"/>
  <c r="Q2050" i="1"/>
  <c r="P2049" i="1"/>
  <c r="Q2049" i="1"/>
  <c r="P2048" i="1"/>
  <c r="Q2048" i="1"/>
  <c r="P2047" i="1"/>
  <c r="Q2047" i="1"/>
  <c r="P2046" i="1"/>
  <c r="Q2046" i="1"/>
  <c r="P2045" i="1"/>
  <c r="Q2045" i="1"/>
  <c r="P2043" i="1"/>
  <c r="Q2043" i="1"/>
  <c r="P2041" i="1"/>
  <c r="Q2041" i="1"/>
  <c r="P2036" i="1"/>
  <c r="Q2036" i="1"/>
  <c r="P2024" i="1"/>
  <c r="Q2024" i="1"/>
  <c r="P2022" i="1"/>
  <c r="Q2022" i="1"/>
  <c r="P2018" i="1"/>
  <c r="Q2018" i="1"/>
  <c r="P2006" i="1"/>
  <c r="Q2006" i="1"/>
  <c r="P2004" i="1"/>
  <c r="Q2004" i="1"/>
  <c r="P2000" i="1"/>
  <c r="Q2000" i="1"/>
  <c r="P1988" i="1"/>
  <c r="Q1988" i="1"/>
  <c r="P1986" i="1"/>
  <c r="Q1986" i="1"/>
  <c r="P1982" i="1"/>
  <c r="Q1982" i="1"/>
  <c r="P1970" i="1"/>
  <c r="Q1970" i="1"/>
  <c r="P1965" i="1"/>
  <c r="Q1965" i="1"/>
  <c r="P1963" i="1"/>
  <c r="Q1963" i="1"/>
  <c r="P1953" i="1"/>
  <c r="Q1953" i="1"/>
  <c r="P1948" i="1"/>
  <c r="Q1948" i="1"/>
  <c r="P1946" i="1"/>
  <c r="Q1946" i="1"/>
  <c r="P1936" i="1"/>
  <c r="Q1936" i="1"/>
  <c r="P1934" i="1"/>
  <c r="Q1934" i="1"/>
  <c r="P1930" i="1"/>
  <c r="Q1930" i="1"/>
  <c r="P1919" i="1"/>
  <c r="Q1919" i="1"/>
  <c r="P1917" i="1"/>
  <c r="Q1917" i="1"/>
  <c r="P1913" i="1"/>
  <c r="Q1913" i="1"/>
  <c r="P1911" i="1"/>
  <c r="Q1911" i="1"/>
  <c r="P1901" i="1"/>
  <c r="Q1901" i="1"/>
  <c r="P1899" i="1"/>
  <c r="Q1899" i="1"/>
  <c r="P1895" i="1"/>
  <c r="Q1895" i="1"/>
  <c r="P1884" i="1"/>
  <c r="Q1884" i="1"/>
  <c r="P1879" i="1"/>
  <c r="Q1879" i="1"/>
  <c r="P1868" i="1"/>
  <c r="Q1868" i="1"/>
  <c r="P1865" i="1"/>
  <c r="Q1865" i="1"/>
  <c r="P1864" i="1"/>
  <c r="Q1864" i="1"/>
  <c r="P1860" i="1"/>
  <c r="Q1860" i="1"/>
  <c r="P1859" i="1"/>
  <c r="Q1859" i="1"/>
  <c r="P1858" i="1"/>
  <c r="Q1858" i="1"/>
  <c r="P1856" i="1"/>
  <c r="Q1856" i="1"/>
  <c r="P1855" i="1"/>
  <c r="Q1855" i="1"/>
  <c r="P1853" i="1"/>
  <c r="Q1853" i="1"/>
  <c r="P1848" i="1"/>
  <c r="Q1848" i="1"/>
  <c r="P1846" i="1"/>
  <c r="Q1846" i="1"/>
  <c r="P1844" i="1"/>
  <c r="Q1844" i="1"/>
  <c r="P1843" i="1"/>
  <c r="Q1843" i="1"/>
  <c r="P1841" i="1"/>
  <c r="Q1841" i="1"/>
  <c r="P1840" i="1"/>
  <c r="Q1840" i="1"/>
  <c r="P1839" i="1"/>
  <c r="Q1839" i="1"/>
  <c r="P1838" i="1"/>
  <c r="Q1838" i="1"/>
  <c r="P1834" i="1"/>
  <c r="Q1834" i="1"/>
  <c r="P1831" i="1"/>
  <c r="Q1831" i="1"/>
  <c r="P1830" i="1"/>
  <c r="Q1830" i="1"/>
  <c r="P1829" i="1"/>
  <c r="Q1829" i="1"/>
  <c r="P1828" i="1"/>
  <c r="Q1828" i="1"/>
  <c r="P1826" i="1"/>
  <c r="Q1826" i="1"/>
  <c r="P1825" i="1"/>
  <c r="Q1825" i="1"/>
  <c r="P1824" i="1"/>
  <c r="Q1824" i="1"/>
  <c r="P1821" i="1"/>
  <c r="Q1821" i="1"/>
  <c r="P1820" i="1"/>
  <c r="Q1820" i="1"/>
  <c r="P1819" i="1"/>
  <c r="Q1819" i="1"/>
  <c r="P1816" i="1"/>
  <c r="Q1816" i="1"/>
  <c r="P1815" i="1"/>
  <c r="Q1815" i="1"/>
  <c r="P1814" i="1"/>
  <c r="Q1814" i="1"/>
  <c r="P1811" i="1"/>
  <c r="Q1811" i="1"/>
  <c r="P1810" i="1"/>
  <c r="Q1810" i="1"/>
  <c r="P1809" i="1"/>
  <c r="Q1809" i="1"/>
  <c r="P1806" i="1"/>
  <c r="Q1806" i="1"/>
  <c r="P1805" i="1"/>
  <c r="Q1805" i="1"/>
  <c r="P1803" i="1"/>
  <c r="Q1803" i="1"/>
  <c r="P1802" i="1"/>
  <c r="Q1802" i="1"/>
  <c r="P1800" i="1"/>
  <c r="Q1800" i="1"/>
  <c r="P1799" i="1"/>
  <c r="Q1799" i="1"/>
  <c r="P1797" i="1"/>
  <c r="Q1797" i="1"/>
  <c r="P1796" i="1"/>
  <c r="Q1796" i="1"/>
  <c r="P1794" i="1"/>
  <c r="Q1794" i="1"/>
  <c r="P1793" i="1"/>
  <c r="Q1793" i="1"/>
  <c r="P1791" i="1"/>
  <c r="Q1791" i="1"/>
  <c r="P1790" i="1"/>
  <c r="Q1790" i="1"/>
  <c r="P1788" i="1"/>
  <c r="Q1788" i="1"/>
  <c r="P1786" i="1"/>
  <c r="Q1786" i="1"/>
  <c r="P1784" i="1"/>
  <c r="Q1784" i="1"/>
  <c r="P1782" i="1"/>
  <c r="Q1782" i="1"/>
  <c r="P1775" i="1"/>
  <c r="Q1775" i="1"/>
  <c r="P1773" i="1"/>
  <c r="Q1773" i="1"/>
  <c r="P1772" i="1"/>
  <c r="Q1772" i="1"/>
  <c r="P1766" i="1"/>
  <c r="Q1766" i="1"/>
  <c r="P1765" i="1"/>
  <c r="Q1765" i="1"/>
  <c r="P1761" i="1"/>
  <c r="Q1761" i="1"/>
  <c r="P1759" i="1"/>
  <c r="Q1759" i="1"/>
  <c r="P1752" i="1"/>
  <c r="Q1752" i="1"/>
  <c r="P1750" i="1"/>
  <c r="Q1750" i="1"/>
  <c r="P1749" i="1"/>
  <c r="Q1749" i="1"/>
  <c r="P1748" i="1"/>
  <c r="Q1748" i="1"/>
  <c r="P1741" i="1"/>
  <c r="Q1741" i="1"/>
  <c r="P1740" i="1"/>
  <c r="Q1740" i="1"/>
  <c r="P1737" i="1"/>
  <c r="Q1737" i="1"/>
  <c r="P1735" i="1"/>
  <c r="Q1735" i="1"/>
  <c r="P1728" i="1"/>
  <c r="Q1728" i="1"/>
  <c r="P1726" i="1"/>
  <c r="Q1726" i="1"/>
  <c r="P1725" i="1"/>
  <c r="Q1725" i="1"/>
  <c r="P1719" i="1"/>
  <c r="Q1719" i="1"/>
  <c r="P1718" i="1"/>
  <c r="Q1718" i="1"/>
  <c r="P1713" i="1"/>
  <c r="Q1713" i="1"/>
  <c r="P1711" i="1"/>
  <c r="Q1711" i="1"/>
  <c r="P1704" i="1"/>
  <c r="Q1704" i="1"/>
  <c r="P1702" i="1"/>
  <c r="Q1702" i="1"/>
  <c r="P1701" i="1"/>
  <c r="Q1701" i="1"/>
  <c r="P1695" i="1"/>
  <c r="Q1695" i="1"/>
  <c r="P1694" i="1"/>
  <c r="Q1694" i="1"/>
  <c r="P1689" i="1"/>
  <c r="Q1689" i="1"/>
  <c r="P1687" i="1"/>
  <c r="Q1687" i="1"/>
  <c r="P1680" i="1"/>
  <c r="Q1680" i="1"/>
  <c r="P1678" i="1"/>
  <c r="Q1678" i="1"/>
  <c r="P1677" i="1"/>
  <c r="Q1677" i="1"/>
  <c r="P1671" i="1"/>
  <c r="Q1671" i="1"/>
  <c r="P1670" i="1"/>
  <c r="Q1670" i="1"/>
  <c r="P1665" i="1"/>
  <c r="Q1665" i="1"/>
  <c r="P1663" i="1"/>
  <c r="Q1663" i="1"/>
  <c r="P1656" i="1"/>
  <c r="Q1656" i="1"/>
  <c r="P1654" i="1"/>
  <c r="Q1654" i="1"/>
  <c r="P1653" i="1"/>
  <c r="Q1653" i="1"/>
  <c r="P1647" i="1"/>
  <c r="Q1647" i="1"/>
  <c r="P1646" i="1"/>
  <c r="Q1646" i="1"/>
  <c r="P1641" i="1"/>
  <c r="Q1641" i="1"/>
  <c r="P1639" i="1"/>
  <c r="Q1639" i="1"/>
  <c r="P1632" i="1"/>
  <c r="Q1632" i="1"/>
  <c r="P1630" i="1"/>
  <c r="Q1630" i="1"/>
  <c r="P1629" i="1"/>
  <c r="Q1629" i="1"/>
  <c r="P1623" i="1"/>
  <c r="Q1623" i="1"/>
  <c r="P1622" i="1"/>
  <c r="Q1622" i="1"/>
  <c r="P1617" i="1"/>
  <c r="Q1617" i="1"/>
  <c r="P1615" i="1"/>
  <c r="Q1615" i="1"/>
  <c r="P1607" i="1"/>
  <c r="Q1607" i="1"/>
  <c r="P1605" i="1"/>
  <c r="Q1605" i="1"/>
  <c r="P1604" i="1"/>
  <c r="Q1604" i="1"/>
  <c r="P1598" i="1"/>
  <c r="Q1598" i="1"/>
  <c r="P1597" i="1"/>
  <c r="Q1597" i="1"/>
  <c r="P1592" i="1"/>
  <c r="Q1592" i="1"/>
  <c r="P1590" i="1"/>
  <c r="Q1590" i="1"/>
  <c r="P1582" i="1"/>
  <c r="Q1582" i="1"/>
  <c r="P1580" i="1"/>
  <c r="Q1580" i="1"/>
  <c r="P1579" i="1"/>
  <c r="Q1579" i="1"/>
  <c r="P1573" i="1"/>
  <c r="Q1573" i="1"/>
  <c r="P1572" i="1"/>
  <c r="Q1572" i="1"/>
  <c r="P1567" i="1"/>
  <c r="Q1567" i="1"/>
  <c r="P1565" i="1"/>
  <c r="Q1565" i="1"/>
  <c r="P1557" i="1"/>
  <c r="Q1557" i="1"/>
  <c r="P1555" i="1"/>
  <c r="Q1555" i="1"/>
  <c r="P1554" i="1"/>
  <c r="Q1554" i="1"/>
  <c r="P1548" i="1"/>
  <c r="Q1548" i="1"/>
  <c r="P1547" i="1"/>
  <c r="Q1547" i="1"/>
  <c r="P1545" i="1"/>
  <c r="Q1545" i="1"/>
  <c r="P1544" i="1"/>
  <c r="Q1544" i="1"/>
  <c r="P1543" i="1"/>
  <c r="Q1543" i="1"/>
  <c r="P1542" i="1"/>
  <c r="Q1542" i="1"/>
  <c r="P1540" i="1"/>
  <c r="Q1540" i="1"/>
  <c r="P1539" i="1"/>
  <c r="Q1539" i="1"/>
  <c r="P1537" i="1"/>
  <c r="Q1537" i="1"/>
  <c r="P1536" i="1"/>
  <c r="Q1536" i="1"/>
  <c r="P1535" i="1"/>
  <c r="Q1535" i="1"/>
  <c r="P1534" i="1"/>
  <c r="Q1534" i="1"/>
  <c r="P1533" i="1"/>
  <c r="Q1533" i="1"/>
  <c r="P1532" i="1"/>
  <c r="Q1532" i="1"/>
  <c r="P1530" i="1"/>
  <c r="Q1530" i="1"/>
  <c r="P1529" i="1"/>
  <c r="Q1529" i="1"/>
  <c r="P1526" i="1"/>
  <c r="Q1526" i="1"/>
  <c r="P1525" i="1"/>
  <c r="Q1525" i="1"/>
  <c r="P1524" i="1"/>
  <c r="Q1524" i="1"/>
  <c r="P1523" i="1"/>
  <c r="Q1523" i="1"/>
  <c r="P1522" i="1"/>
  <c r="Q1522" i="1"/>
  <c r="P1521" i="1"/>
  <c r="Q1521" i="1"/>
  <c r="P1520" i="1"/>
  <c r="Q1520" i="1"/>
  <c r="P1519" i="1"/>
  <c r="Q1519" i="1"/>
  <c r="P1518" i="1"/>
  <c r="Q1518" i="1"/>
  <c r="P1517" i="1"/>
  <c r="Q1517" i="1"/>
  <c r="P1516" i="1"/>
  <c r="Q1516" i="1"/>
  <c r="P1515" i="1"/>
  <c r="Q1515" i="1"/>
  <c r="P1513" i="1"/>
  <c r="Q1513" i="1"/>
  <c r="P1512" i="1"/>
  <c r="Q1512" i="1"/>
  <c r="P1511" i="1"/>
  <c r="Q1511" i="1"/>
  <c r="P1510" i="1"/>
  <c r="Q1510" i="1"/>
  <c r="P1509" i="1"/>
  <c r="Q1509" i="1"/>
  <c r="P1508" i="1"/>
  <c r="Q1508" i="1"/>
  <c r="P1507" i="1"/>
  <c r="Q1507" i="1"/>
  <c r="P1505" i="1"/>
  <c r="Q1505" i="1"/>
  <c r="P1504" i="1"/>
  <c r="Q1504" i="1"/>
  <c r="P1503" i="1"/>
  <c r="Q1503" i="1"/>
  <c r="P1502" i="1"/>
  <c r="Q1502" i="1"/>
  <c r="P1498" i="1"/>
  <c r="Q1498" i="1"/>
  <c r="P1492" i="1"/>
  <c r="Q1492" i="1"/>
  <c r="P1490" i="1"/>
  <c r="Q1490" i="1"/>
  <c r="P1489" i="1"/>
  <c r="Q1489" i="1"/>
  <c r="P1487" i="1"/>
  <c r="Q1487" i="1"/>
  <c r="P1486" i="1"/>
  <c r="Q1486" i="1"/>
  <c r="P1485" i="1"/>
  <c r="Q1485" i="1"/>
  <c r="P1484" i="1"/>
  <c r="Q1484" i="1"/>
  <c r="P1482" i="1"/>
  <c r="Q1482" i="1"/>
  <c r="P1481" i="1"/>
  <c r="Q1481" i="1"/>
  <c r="P1480" i="1"/>
  <c r="Q1480" i="1"/>
  <c r="P1479" i="1"/>
  <c r="Q1479" i="1"/>
  <c r="P1478" i="1"/>
  <c r="Q1478" i="1"/>
  <c r="P1476" i="1"/>
  <c r="Q1476" i="1"/>
  <c r="P1475" i="1"/>
  <c r="Q1475" i="1"/>
  <c r="P1474" i="1"/>
  <c r="Q1474" i="1"/>
  <c r="P1473" i="1"/>
  <c r="Q1473" i="1"/>
  <c r="P1472" i="1"/>
  <c r="Q1472" i="1"/>
  <c r="P1471" i="1"/>
  <c r="Q1471" i="1"/>
  <c r="P1470" i="1"/>
  <c r="Q1470" i="1"/>
  <c r="P1469" i="1"/>
  <c r="Q1469" i="1"/>
  <c r="P1468" i="1"/>
  <c r="Q1468" i="1"/>
  <c r="P1467" i="1"/>
  <c r="Q1467" i="1"/>
  <c r="P1466" i="1"/>
  <c r="Q1466" i="1"/>
  <c r="P1465" i="1"/>
  <c r="Q1465" i="1"/>
  <c r="P1461" i="1"/>
  <c r="Q1461" i="1"/>
  <c r="P1460" i="1"/>
  <c r="Q1460" i="1"/>
  <c r="P1458" i="1"/>
  <c r="Q1458" i="1"/>
  <c r="P1457" i="1"/>
  <c r="Q1457" i="1"/>
  <c r="P1456" i="1"/>
  <c r="Q1456" i="1"/>
  <c r="P1455" i="1"/>
  <c r="Q1455" i="1"/>
  <c r="P1454" i="1"/>
  <c r="Q1454" i="1"/>
  <c r="P1453" i="1"/>
  <c r="Q1453" i="1"/>
  <c r="P1452" i="1"/>
  <c r="Q1452" i="1"/>
  <c r="P1451" i="1"/>
  <c r="Q1451" i="1"/>
  <c r="P1450" i="1"/>
  <c r="Q1450" i="1"/>
  <c r="P1448" i="1"/>
  <c r="Q1448" i="1"/>
  <c r="P1447" i="1"/>
  <c r="Q1447" i="1"/>
  <c r="P1446" i="1"/>
  <c r="Q1446" i="1"/>
  <c r="P1445" i="1"/>
  <c r="Q1445" i="1"/>
  <c r="P1444" i="1"/>
  <c r="Q1444" i="1"/>
  <c r="P1442" i="1"/>
  <c r="Q1442" i="1"/>
  <c r="P1441" i="1"/>
  <c r="Q1441" i="1"/>
  <c r="P1439" i="1"/>
  <c r="Q1439" i="1"/>
  <c r="P1438" i="1"/>
  <c r="Q1438" i="1"/>
  <c r="P1436" i="1"/>
  <c r="Q1436" i="1"/>
  <c r="P1435" i="1"/>
  <c r="Q1435" i="1"/>
  <c r="P1434" i="1"/>
  <c r="Q1434" i="1"/>
  <c r="P1433" i="1"/>
  <c r="Q1433" i="1"/>
  <c r="P1432" i="1"/>
  <c r="Q1432" i="1"/>
  <c r="P1429" i="1"/>
  <c r="Q1429" i="1"/>
  <c r="P1428" i="1"/>
  <c r="Q1428" i="1"/>
  <c r="P1427" i="1"/>
  <c r="Q1427" i="1"/>
  <c r="P1426" i="1"/>
  <c r="Q1426" i="1"/>
  <c r="P1424" i="1"/>
  <c r="Q1424" i="1"/>
  <c r="P1423" i="1"/>
  <c r="Q1423" i="1"/>
  <c r="P1422" i="1"/>
  <c r="Q1422" i="1"/>
  <c r="P1420" i="1"/>
  <c r="Q1420" i="1"/>
  <c r="P1419" i="1"/>
  <c r="Q1419" i="1"/>
  <c r="P1418" i="1"/>
  <c r="Q1418" i="1"/>
  <c r="P1417" i="1"/>
  <c r="Q1417" i="1"/>
  <c r="P1416" i="1"/>
  <c r="Q1416" i="1"/>
  <c r="P1415" i="1"/>
  <c r="Q1415" i="1"/>
  <c r="P1414" i="1"/>
  <c r="Q1414" i="1"/>
  <c r="P1413" i="1"/>
  <c r="Q1413" i="1"/>
  <c r="P1412" i="1"/>
  <c r="Q1412" i="1"/>
  <c r="P1411" i="1"/>
  <c r="Q1411" i="1"/>
  <c r="P1410" i="1"/>
  <c r="Q1410" i="1"/>
  <c r="P1409" i="1"/>
  <c r="Q1409" i="1"/>
  <c r="P1408" i="1"/>
  <c r="Q1408" i="1"/>
  <c r="P1407" i="1"/>
  <c r="Q1407" i="1"/>
  <c r="P1406" i="1"/>
  <c r="Q1406" i="1"/>
  <c r="P1405" i="1"/>
  <c r="Q1405" i="1"/>
  <c r="P1403" i="1"/>
  <c r="Q1403" i="1"/>
  <c r="P1402" i="1"/>
  <c r="Q1402" i="1"/>
  <c r="P1401" i="1"/>
  <c r="Q1401" i="1"/>
  <c r="P1400" i="1"/>
  <c r="Q1400" i="1"/>
  <c r="P1398" i="1"/>
  <c r="Q1398" i="1"/>
  <c r="P1397" i="1"/>
  <c r="Q1397" i="1"/>
  <c r="P1396" i="1"/>
  <c r="Q1396" i="1"/>
  <c r="P1394" i="1"/>
  <c r="Q1394" i="1"/>
  <c r="P1391" i="1"/>
  <c r="Q1391" i="1"/>
  <c r="P1390" i="1"/>
  <c r="Q1390" i="1"/>
  <c r="P1389" i="1"/>
  <c r="Q1389" i="1"/>
  <c r="P1388" i="1"/>
  <c r="Q1388" i="1"/>
  <c r="P1387" i="1"/>
  <c r="Q1387" i="1"/>
  <c r="P1386" i="1"/>
  <c r="Q1386" i="1"/>
  <c r="P1385" i="1"/>
  <c r="Q1385" i="1"/>
  <c r="P1382" i="1"/>
  <c r="Q1382" i="1"/>
  <c r="P1381" i="1"/>
  <c r="Q1381" i="1"/>
  <c r="P1380" i="1"/>
  <c r="Q1380" i="1"/>
  <c r="P1379" i="1"/>
  <c r="Q1379" i="1"/>
  <c r="P1378" i="1"/>
  <c r="Q1378" i="1"/>
  <c r="P1377" i="1"/>
  <c r="Q1377" i="1"/>
  <c r="P1376" i="1"/>
  <c r="Q1376" i="1"/>
  <c r="P1375" i="1"/>
  <c r="Q1375" i="1"/>
  <c r="P1374" i="1"/>
  <c r="Q1374" i="1"/>
  <c r="P1373" i="1"/>
  <c r="Q1373" i="1"/>
  <c r="P1372" i="1"/>
  <c r="Q1372" i="1"/>
  <c r="P1371" i="1"/>
  <c r="Q1371" i="1"/>
  <c r="P1370" i="1"/>
  <c r="Q1370" i="1"/>
  <c r="P1369" i="1"/>
  <c r="Q1369" i="1"/>
  <c r="P1368" i="1"/>
  <c r="Q1368" i="1"/>
  <c r="P1367" i="1"/>
  <c r="Q1367" i="1"/>
  <c r="P1366" i="1"/>
  <c r="Q1366" i="1"/>
  <c r="P1365" i="1"/>
  <c r="Q1365" i="1"/>
  <c r="P1364" i="1"/>
  <c r="Q1364" i="1"/>
  <c r="P1363" i="1"/>
  <c r="Q1363" i="1"/>
  <c r="P1362" i="1"/>
  <c r="Q1362" i="1"/>
  <c r="P1361" i="1"/>
  <c r="Q1361" i="1"/>
  <c r="P1360" i="1"/>
  <c r="Q1360" i="1"/>
  <c r="P1359" i="1"/>
  <c r="Q1359" i="1"/>
  <c r="P1337" i="1"/>
  <c r="Q1337" i="1"/>
  <c r="P1331" i="1"/>
  <c r="Q1331" i="1"/>
  <c r="P1309" i="1"/>
  <c r="Q1309" i="1"/>
  <c r="P1298" i="1"/>
  <c r="Q1298" i="1"/>
  <c r="P1287" i="1"/>
  <c r="Q1287" i="1"/>
  <c r="P1278" i="1"/>
  <c r="Q1278" i="1"/>
  <c r="P1273" i="1"/>
  <c r="Q1273" i="1"/>
  <c r="P1268" i="1"/>
  <c r="Q1268" i="1"/>
  <c r="P1263" i="1"/>
  <c r="Q1263" i="1"/>
  <c r="P1262" i="1"/>
  <c r="Q1262" i="1"/>
  <c r="P1257" i="1"/>
  <c r="Q1257" i="1"/>
  <c r="P1256" i="1"/>
  <c r="Q1256" i="1"/>
  <c r="P1253" i="1"/>
  <c r="Q1253" i="1"/>
  <c r="P1248" i="1"/>
  <c r="Q1248" i="1"/>
  <c r="P1246" i="1"/>
  <c r="Q1246" i="1"/>
  <c r="P1245" i="1"/>
  <c r="Q1245" i="1"/>
  <c r="P1243" i="1"/>
  <c r="Q1243" i="1"/>
  <c r="P1241" i="1"/>
  <c r="Q1241" i="1"/>
  <c r="P1240" i="1"/>
  <c r="Q1240" i="1"/>
  <c r="P1239" i="1"/>
  <c r="Q1239" i="1"/>
  <c r="P1238" i="1"/>
  <c r="Q1238" i="1"/>
  <c r="P1237" i="1"/>
  <c r="Q1237" i="1"/>
  <c r="P1236" i="1"/>
  <c r="Q1236" i="1"/>
  <c r="P1234" i="1"/>
  <c r="Q1234" i="1"/>
  <c r="P1233" i="1"/>
  <c r="Q1233" i="1"/>
  <c r="P1232" i="1"/>
  <c r="Q1232" i="1"/>
  <c r="P1231" i="1"/>
  <c r="Q1231" i="1"/>
  <c r="P1230" i="1"/>
  <c r="Q1230" i="1"/>
  <c r="P1229" i="1"/>
  <c r="Q1229" i="1"/>
  <c r="P1228" i="1"/>
  <c r="Q1228" i="1"/>
  <c r="P1227" i="1"/>
  <c r="Q1227" i="1"/>
  <c r="P1226" i="1"/>
  <c r="Q1226" i="1"/>
  <c r="P1225" i="1"/>
  <c r="Q1225" i="1"/>
  <c r="P1224" i="1"/>
  <c r="Q1224" i="1"/>
  <c r="P1223" i="1"/>
  <c r="Q1223" i="1"/>
  <c r="P1220" i="1"/>
  <c r="Q1220" i="1"/>
  <c r="P1219" i="1"/>
  <c r="Q1219" i="1"/>
  <c r="P1217" i="1"/>
  <c r="Q1217" i="1"/>
  <c r="P1195" i="1"/>
  <c r="Q1195" i="1"/>
  <c r="P1194" i="1"/>
  <c r="Q1194" i="1"/>
  <c r="P1192" i="1"/>
  <c r="Q1192" i="1"/>
  <c r="P1191" i="1"/>
  <c r="Q1191" i="1"/>
  <c r="P1190" i="1"/>
  <c r="Q1190" i="1"/>
  <c r="P1189" i="1"/>
  <c r="Q1189" i="1"/>
  <c r="P1188" i="1"/>
  <c r="Q1188" i="1"/>
  <c r="P1187" i="1"/>
  <c r="Q1187" i="1"/>
  <c r="P1186" i="1"/>
  <c r="Q1186" i="1"/>
  <c r="P1185" i="1"/>
  <c r="Q1185" i="1"/>
  <c r="P1183" i="1"/>
  <c r="Q1183" i="1"/>
  <c r="P1182" i="1"/>
  <c r="Q1182" i="1"/>
  <c r="P1181" i="1"/>
  <c r="Q1181" i="1"/>
  <c r="P1179" i="1"/>
  <c r="Q1179" i="1"/>
  <c r="P1178" i="1"/>
  <c r="Q1178" i="1"/>
  <c r="P1176" i="1"/>
  <c r="Q1176" i="1"/>
  <c r="P1174" i="1"/>
  <c r="Q1174" i="1"/>
  <c r="P1173" i="1"/>
  <c r="Q1173" i="1"/>
  <c r="P1171" i="1"/>
  <c r="Q1171" i="1"/>
  <c r="P1170" i="1"/>
  <c r="Q1170" i="1"/>
  <c r="P1169" i="1"/>
  <c r="Q1169" i="1"/>
  <c r="P1168" i="1"/>
  <c r="Q1168" i="1"/>
  <c r="P1166" i="1"/>
  <c r="Q1166" i="1"/>
  <c r="P1165" i="1"/>
  <c r="Q1165" i="1"/>
  <c r="P1162" i="1"/>
  <c r="Q1162" i="1"/>
  <c r="P1161" i="1"/>
  <c r="Q1161" i="1"/>
  <c r="P1160" i="1"/>
  <c r="Q1160" i="1"/>
  <c r="P1159" i="1"/>
  <c r="Q1159" i="1"/>
  <c r="P1158" i="1"/>
  <c r="Q1158" i="1"/>
  <c r="P1157" i="1"/>
  <c r="Q1157" i="1"/>
  <c r="P1156" i="1"/>
  <c r="Q1156" i="1"/>
  <c r="P1155" i="1"/>
  <c r="Q1155" i="1"/>
  <c r="P1153" i="1"/>
  <c r="Q1153" i="1"/>
  <c r="P1150" i="1"/>
  <c r="Q1150" i="1"/>
  <c r="P1148" i="1"/>
  <c r="Q1148" i="1"/>
  <c r="P1147" i="1"/>
  <c r="Q1147" i="1"/>
  <c r="P1146" i="1"/>
  <c r="Q1146" i="1"/>
  <c r="P1145" i="1"/>
  <c r="Q1145" i="1"/>
  <c r="P1144" i="1"/>
  <c r="Q1144" i="1"/>
  <c r="P1143" i="1"/>
  <c r="Q1143" i="1"/>
  <c r="P1142" i="1"/>
  <c r="Q1142" i="1"/>
  <c r="P1141" i="1"/>
  <c r="Q1141" i="1"/>
  <c r="P1140" i="1"/>
  <c r="Q1140" i="1"/>
  <c r="P1130" i="1"/>
  <c r="Q1130" i="1"/>
  <c r="P1129" i="1"/>
  <c r="Q1129" i="1"/>
  <c r="P1128" i="1"/>
  <c r="Q1128" i="1"/>
  <c r="P1125" i="1"/>
  <c r="Q1125" i="1"/>
  <c r="P1120" i="1"/>
  <c r="Q1120" i="1"/>
  <c r="P1119" i="1"/>
  <c r="Q1119" i="1"/>
  <c r="P1118" i="1"/>
  <c r="Q1118" i="1"/>
  <c r="P1116" i="1"/>
  <c r="Q1116" i="1"/>
  <c r="P1113" i="1"/>
  <c r="Q1113" i="1"/>
  <c r="P1103" i="1"/>
  <c r="Q1103" i="1"/>
  <c r="P1102" i="1"/>
  <c r="Q1102" i="1"/>
  <c r="P1101" i="1"/>
  <c r="Q1101" i="1"/>
  <c r="P1098" i="1"/>
  <c r="Q1098" i="1"/>
  <c r="P1093" i="1"/>
  <c r="Q1093" i="1"/>
  <c r="P1092" i="1"/>
  <c r="Q1092" i="1"/>
  <c r="P1091" i="1"/>
  <c r="Q1091" i="1"/>
  <c r="P1089" i="1"/>
  <c r="Q1089" i="1"/>
  <c r="P1086" i="1"/>
  <c r="Q1086" i="1"/>
  <c r="P1076" i="1"/>
  <c r="Q1076" i="1"/>
  <c r="P1075" i="1"/>
  <c r="Q1075" i="1"/>
  <c r="P1074" i="1"/>
  <c r="Q1074" i="1"/>
  <c r="P1072" i="1"/>
  <c r="Q1072" i="1"/>
  <c r="P1070" i="1"/>
  <c r="Q1070" i="1"/>
  <c r="P1065" i="1"/>
  <c r="Q1065" i="1"/>
  <c r="P1064" i="1"/>
  <c r="Q1064" i="1"/>
  <c r="P1063" i="1"/>
  <c r="Q1063" i="1"/>
  <c r="P1061" i="1"/>
  <c r="Q1061" i="1"/>
  <c r="P1059" i="1"/>
  <c r="Q1059" i="1"/>
  <c r="P1057" i="1"/>
  <c r="Q1057" i="1"/>
  <c r="P1047" i="1"/>
  <c r="Q1047" i="1"/>
  <c r="P1046" i="1"/>
  <c r="Q1046" i="1"/>
  <c r="P1045" i="1"/>
  <c r="Q1045" i="1"/>
  <c r="P1043" i="1"/>
  <c r="Q1043" i="1"/>
  <c r="P1041" i="1"/>
  <c r="Q1041" i="1"/>
  <c r="P1036" i="1"/>
  <c r="Q1036" i="1"/>
  <c r="P1035" i="1"/>
  <c r="Q1035" i="1"/>
  <c r="P1034" i="1"/>
  <c r="Q1034" i="1"/>
  <c r="P1032" i="1"/>
  <c r="Q1032" i="1"/>
  <c r="P1030" i="1"/>
  <c r="Q1030" i="1"/>
  <c r="P1028" i="1"/>
  <c r="Q1028" i="1"/>
  <c r="P1018" i="1"/>
  <c r="Q1018" i="1"/>
  <c r="P1017" i="1"/>
  <c r="Q1017" i="1"/>
  <c r="P1016" i="1"/>
  <c r="Q1016" i="1"/>
  <c r="P1014" i="1"/>
  <c r="Q1014" i="1"/>
  <c r="P1012" i="1"/>
  <c r="Q1012" i="1"/>
  <c r="P1007" i="1"/>
  <c r="Q1007" i="1"/>
  <c r="P1006" i="1"/>
  <c r="Q1006" i="1"/>
  <c r="P1005" i="1"/>
  <c r="Q1005" i="1"/>
  <c r="P1003" i="1"/>
  <c r="Q1003" i="1"/>
  <c r="P1001" i="1"/>
  <c r="Q1001" i="1"/>
  <c r="P999" i="1"/>
  <c r="Q999" i="1"/>
  <c r="P989" i="1"/>
  <c r="Q989" i="1"/>
  <c r="P988" i="1"/>
  <c r="Q988" i="1"/>
  <c r="P987" i="1"/>
  <c r="Q987" i="1"/>
  <c r="P985" i="1"/>
  <c r="Q985" i="1"/>
  <c r="P983" i="1"/>
  <c r="Q983" i="1"/>
  <c r="P978" i="1"/>
  <c r="Q978" i="1"/>
  <c r="P977" i="1"/>
  <c r="Q977" i="1"/>
  <c r="P976" i="1"/>
  <c r="Q976" i="1"/>
  <c r="P974" i="1"/>
  <c r="Q974" i="1"/>
  <c r="P972" i="1"/>
  <c r="Q972" i="1"/>
  <c r="P970" i="1"/>
  <c r="Q970" i="1"/>
  <c r="P960" i="1"/>
  <c r="Q960" i="1"/>
  <c r="P959" i="1"/>
  <c r="Q959" i="1"/>
  <c r="P958" i="1"/>
  <c r="Q958" i="1"/>
  <c r="P956" i="1"/>
  <c r="Q956" i="1"/>
  <c r="P954" i="1"/>
  <c r="Q954" i="1"/>
  <c r="P949" i="1"/>
  <c r="Q949" i="1"/>
  <c r="P948" i="1"/>
  <c r="Q948" i="1"/>
  <c r="P947" i="1"/>
  <c r="Q947" i="1"/>
  <c r="P945" i="1"/>
  <c r="Q945" i="1"/>
  <c r="P943" i="1"/>
  <c r="Q943" i="1"/>
  <c r="P941" i="1"/>
  <c r="Q941" i="1"/>
  <c r="P931" i="1"/>
  <c r="Q931" i="1"/>
  <c r="P930" i="1"/>
  <c r="Q930" i="1"/>
  <c r="P929" i="1"/>
  <c r="Q929" i="1"/>
  <c r="P927" i="1"/>
  <c r="Q927" i="1"/>
  <c r="P925" i="1"/>
  <c r="Q925" i="1"/>
  <c r="P920" i="1"/>
  <c r="Q920" i="1"/>
  <c r="P919" i="1"/>
  <c r="Q919" i="1"/>
  <c r="P918" i="1"/>
  <c r="Q918" i="1"/>
  <c r="P916" i="1"/>
  <c r="Q916" i="1"/>
  <c r="P914" i="1"/>
  <c r="Q914" i="1"/>
  <c r="P912" i="1"/>
  <c r="Q912" i="1"/>
  <c r="P908" i="1"/>
  <c r="Q908" i="1"/>
  <c r="P902" i="1"/>
  <c r="Q902" i="1"/>
  <c r="P901" i="1"/>
  <c r="Q901" i="1"/>
  <c r="P900" i="1"/>
  <c r="Q900" i="1"/>
  <c r="P898" i="1"/>
  <c r="Q898" i="1"/>
  <c r="P896" i="1"/>
  <c r="Q896" i="1"/>
  <c r="P892" i="1"/>
  <c r="Q892" i="1"/>
  <c r="P891" i="1"/>
  <c r="Q891" i="1"/>
  <c r="P890" i="1"/>
  <c r="Q890" i="1"/>
  <c r="P888" i="1"/>
  <c r="Q888" i="1"/>
  <c r="P886" i="1"/>
  <c r="Q886" i="1"/>
  <c r="P884" i="1"/>
  <c r="Q884" i="1"/>
  <c r="P880" i="1"/>
  <c r="Q880" i="1"/>
  <c r="P874" i="1"/>
  <c r="Q874" i="1"/>
  <c r="P873" i="1"/>
  <c r="Q873" i="1"/>
  <c r="P872" i="1"/>
  <c r="Q872" i="1"/>
  <c r="P870" i="1"/>
  <c r="Q870" i="1"/>
  <c r="P868" i="1"/>
  <c r="Q868" i="1"/>
  <c r="P864" i="1"/>
  <c r="Q864" i="1"/>
  <c r="P863" i="1"/>
  <c r="Q863" i="1"/>
  <c r="P862" i="1"/>
  <c r="Q862" i="1"/>
  <c r="P860" i="1"/>
  <c r="Q860" i="1"/>
  <c r="P858" i="1"/>
  <c r="Q858" i="1"/>
  <c r="P856" i="1"/>
  <c r="Q856" i="1"/>
  <c r="P854" i="1"/>
  <c r="Q854" i="1"/>
  <c r="P853" i="1"/>
  <c r="Q853" i="1"/>
  <c r="P849" i="1"/>
  <c r="Q849" i="1"/>
  <c r="P844" i="1"/>
  <c r="Q844" i="1"/>
  <c r="P843" i="1"/>
  <c r="Q843" i="1"/>
  <c r="P841" i="1"/>
  <c r="Q841" i="1"/>
  <c r="P838" i="1"/>
  <c r="Q838" i="1"/>
  <c r="P834" i="1"/>
  <c r="Q834" i="1"/>
  <c r="P833" i="1"/>
  <c r="Q833" i="1"/>
  <c r="P832" i="1"/>
  <c r="Q832" i="1"/>
  <c r="P830" i="1"/>
  <c r="Q830" i="1"/>
  <c r="P829" i="1"/>
  <c r="Q829" i="1"/>
  <c r="P827" i="1"/>
  <c r="Q827" i="1"/>
  <c r="P826" i="1"/>
  <c r="Q826" i="1"/>
  <c r="P816" i="1"/>
  <c r="Q816" i="1"/>
  <c r="P813" i="1"/>
  <c r="Q813" i="1"/>
  <c r="P810" i="1"/>
  <c r="Q810" i="1"/>
  <c r="P809" i="1"/>
  <c r="Q809" i="1"/>
  <c r="P808" i="1"/>
  <c r="Q808" i="1"/>
  <c r="P806" i="1"/>
  <c r="Q806" i="1"/>
  <c r="P805" i="1"/>
  <c r="Q805" i="1"/>
  <c r="P804" i="1"/>
  <c r="Q804" i="1"/>
  <c r="P803" i="1"/>
  <c r="Q803" i="1"/>
  <c r="P802" i="1"/>
  <c r="Q802" i="1"/>
  <c r="P801" i="1"/>
  <c r="Q801" i="1"/>
  <c r="P800" i="1"/>
  <c r="Q800" i="1"/>
  <c r="P799" i="1"/>
  <c r="Q799" i="1"/>
  <c r="P798" i="1"/>
  <c r="Q798" i="1"/>
  <c r="P797" i="1"/>
  <c r="Q797" i="1"/>
  <c r="P796" i="1"/>
  <c r="Q796" i="1"/>
  <c r="P795" i="1"/>
  <c r="Q795" i="1"/>
  <c r="P794" i="1"/>
  <c r="Q794" i="1"/>
  <c r="P793" i="1"/>
  <c r="Q793" i="1"/>
  <c r="P792" i="1"/>
  <c r="Q792" i="1"/>
  <c r="P791" i="1"/>
  <c r="Q791" i="1"/>
  <c r="P790" i="1"/>
  <c r="Q790" i="1"/>
  <c r="P789" i="1"/>
  <c r="Q789" i="1"/>
  <c r="P788" i="1"/>
  <c r="Q788" i="1"/>
  <c r="P787" i="1"/>
  <c r="Q787" i="1"/>
  <c r="P786" i="1"/>
  <c r="Q786" i="1"/>
  <c r="P785" i="1"/>
  <c r="Q785" i="1"/>
  <c r="P784" i="1"/>
  <c r="Q784" i="1"/>
  <c r="P783" i="1"/>
  <c r="Q783" i="1"/>
  <c r="P782" i="1"/>
  <c r="Q782" i="1"/>
  <c r="P781" i="1"/>
  <c r="Q781" i="1"/>
  <c r="P779" i="1"/>
  <c r="Q779" i="1"/>
  <c r="P777" i="1"/>
  <c r="Q777" i="1"/>
  <c r="P775" i="1"/>
  <c r="Q775" i="1"/>
  <c r="P774" i="1"/>
  <c r="Q774" i="1"/>
  <c r="P773" i="1"/>
  <c r="Q773" i="1"/>
  <c r="P772" i="1"/>
  <c r="Q772" i="1"/>
  <c r="P771" i="1"/>
  <c r="Q771" i="1"/>
  <c r="P770" i="1"/>
  <c r="Q770" i="1"/>
  <c r="P769" i="1"/>
  <c r="Q769" i="1"/>
  <c r="P765" i="1"/>
  <c r="Q765" i="1"/>
  <c r="P764" i="1"/>
  <c r="Q764" i="1"/>
  <c r="P763" i="1"/>
  <c r="Q763" i="1"/>
  <c r="P760" i="1"/>
  <c r="Q760" i="1"/>
  <c r="P758" i="1"/>
  <c r="Q758" i="1"/>
  <c r="P757" i="1"/>
  <c r="Q757" i="1"/>
  <c r="P756" i="1"/>
  <c r="Q756" i="1"/>
  <c r="P754" i="1"/>
  <c r="Q754" i="1"/>
  <c r="P753" i="1"/>
  <c r="Q753" i="1"/>
  <c r="P752" i="1"/>
  <c r="Q752" i="1"/>
  <c r="P750" i="1"/>
  <c r="Q750" i="1"/>
  <c r="P749" i="1"/>
  <c r="Q749" i="1"/>
  <c r="P748" i="1"/>
  <c r="Q748" i="1"/>
  <c r="P746" i="1"/>
  <c r="Q746" i="1"/>
  <c r="P745" i="1"/>
  <c r="Q745" i="1"/>
  <c r="P744" i="1"/>
  <c r="Q744" i="1"/>
  <c r="P743" i="1"/>
  <c r="Q743" i="1"/>
  <c r="P742" i="1"/>
  <c r="Q742" i="1"/>
  <c r="P741" i="1"/>
  <c r="Q741" i="1"/>
  <c r="P740" i="1"/>
  <c r="Q740" i="1"/>
  <c r="P739" i="1"/>
  <c r="Q739" i="1"/>
  <c r="P738" i="1"/>
  <c r="Q738" i="1"/>
  <c r="P737" i="1"/>
  <c r="Q737" i="1"/>
  <c r="P736" i="1"/>
  <c r="Q736" i="1"/>
  <c r="P734" i="1"/>
  <c r="Q734" i="1"/>
  <c r="P733" i="1"/>
  <c r="Q733" i="1"/>
  <c r="P731" i="1"/>
  <c r="Q731" i="1"/>
  <c r="P729" i="1"/>
  <c r="Q729" i="1"/>
  <c r="P728" i="1"/>
  <c r="Q728" i="1"/>
  <c r="P727" i="1"/>
  <c r="Q727" i="1"/>
  <c r="P726" i="1"/>
  <c r="Q726" i="1"/>
  <c r="P725" i="1"/>
  <c r="Q725" i="1"/>
  <c r="P720" i="1"/>
  <c r="Q720" i="1"/>
  <c r="P719" i="1"/>
  <c r="Q719" i="1"/>
  <c r="P715" i="1"/>
  <c r="Q715" i="1"/>
  <c r="P713" i="1"/>
  <c r="Q713" i="1"/>
  <c r="P710" i="1"/>
  <c r="Q710" i="1"/>
  <c r="P707" i="1"/>
  <c r="Q707" i="1"/>
  <c r="P706" i="1"/>
  <c r="Q706" i="1"/>
  <c r="P703" i="1"/>
  <c r="Q703" i="1"/>
  <c r="P701" i="1"/>
  <c r="Q701" i="1"/>
  <c r="P700" i="1"/>
  <c r="Q700" i="1"/>
  <c r="P697" i="1"/>
  <c r="Q697" i="1"/>
  <c r="P696" i="1"/>
  <c r="Q696" i="1"/>
  <c r="P694" i="1"/>
  <c r="Q694" i="1"/>
  <c r="P693" i="1"/>
  <c r="Q693" i="1"/>
  <c r="P692" i="1"/>
  <c r="Q692" i="1"/>
  <c r="P690" i="1"/>
  <c r="Q690" i="1"/>
  <c r="P689" i="1"/>
  <c r="Q689" i="1"/>
  <c r="P688" i="1"/>
  <c r="Q688" i="1"/>
  <c r="P687" i="1"/>
  <c r="Q687" i="1"/>
  <c r="P686" i="1"/>
  <c r="Q686" i="1"/>
  <c r="P685" i="1"/>
  <c r="Q685" i="1"/>
  <c r="P684" i="1"/>
  <c r="Q684" i="1"/>
  <c r="P683" i="1"/>
  <c r="Q683" i="1"/>
  <c r="P682" i="1"/>
  <c r="Q682" i="1"/>
  <c r="P681" i="1"/>
  <c r="Q681" i="1"/>
  <c r="P680" i="1"/>
  <c r="Q680" i="1"/>
  <c r="P679" i="1"/>
  <c r="Q679" i="1"/>
  <c r="P678" i="1"/>
  <c r="Q678" i="1"/>
  <c r="P677" i="1"/>
  <c r="Q677" i="1"/>
  <c r="P676" i="1"/>
  <c r="Q676" i="1"/>
  <c r="P672" i="1"/>
  <c r="Q672" i="1"/>
  <c r="P671" i="1"/>
  <c r="Q671" i="1"/>
  <c r="P670" i="1"/>
  <c r="Q670" i="1"/>
  <c r="P669" i="1"/>
  <c r="Q669" i="1"/>
  <c r="P668" i="1"/>
  <c r="Q668" i="1"/>
  <c r="P667" i="1"/>
  <c r="Q667" i="1"/>
  <c r="P666" i="1"/>
  <c r="Q666" i="1"/>
  <c r="P665" i="1"/>
  <c r="Q665" i="1"/>
  <c r="P664" i="1"/>
  <c r="Q664" i="1"/>
  <c r="P663" i="1"/>
  <c r="Q663" i="1"/>
  <c r="P662" i="1"/>
  <c r="Q662" i="1"/>
  <c r="P661" i="1"/>
  <c r="Q661" i="1"/>
  <c r="P660" i="1"/>
  <c r="Q660" i="1"/>
  <c r="P659" i="1"/>
  <c r="Q659" i="1"/>
  <c r="P658" i="1"/>
  <c r="Q658" i="1"/>
  <c r="P657" i="1"/>
  <c r="Q657" i="1"/>
  <c r="P656" i="1"/>
  <c r="Q656" i="1"/>
  <c r="P655" i="1"/>
  <c r="Q655" i="1"/>
  <c r="P654" i="1"/>
  <c r="Q654" i="1"/>
  <c r="P653" i="1"/>
  <c r="Q653" i="1"/>
  <c r="P651" i="1"/>
  <c r="Q651" i="1"/>
  <c r="P650" i="1"/>
  <c r="Q650" i="1"/>
  <c r="P648" i="1"/>
  <c r="Q648" i="1"/>
  <c r="P647" i="1"/>
  <c r="Q647" i="1"/>
  <c r="P646" i="1"/>
  <c r="Q646" i="1"/>
  <c r="P645" i="1"/>
  <c r="Q645" i="1"/>
  <c r="P643" i="1"/>
  <c r="Q643" i="1"/>
  <c r="P642" i="1"/>
  <c r="Q642" i="1"/>
  <c r="P641" i="1"/>
  <c r="Q641" i="1"/>
  <c r="P640" i="1"/>
  <c r="Q640" i="1"/>
  <c r="P639" i="1"/>
  <c r="Q639" i="1"/>
  <c r="P637" i="1"/>
  <c r="Q637" i="1"/>
  <c r="P632" i="1"/>
  <c r="Q632" i="1"/>
  <c r="P630" i="1"/>
  <c r="Q630" i="1"/>
  <c r="P629" i="1"/>
  <c r="Q629" i="1"/>
  <c r="P628" i="1"/>
  <c r="Q628" i="1"/>
  <c r="P627" i="1"/>
  <c r="Q627" i="1"/>
  <c r="P626" i="1"/>
  <c r="Q626" i="1"/>
  <c r="P621" i="1"/>
  <c r="Q621" i="1"/>
  <c r="P619" i="1"/>
  <c r="Q619" i="1"/>
  <c r="P617" i="1"/>
  <c r="Q617" i="1"/>
  <c r="P616" i="1"/>
  <c r="Q616" i="1"/>
  <c r="P612" i="1"/>
  <c r="Q612" i="1"/>
  <c r="P602" i="1"/>
  <c r="Q602" i="1"/>
  <c r="P597" i="1"/>
  <c r="Q597" i="1"/>
  <c r="P592" i="1"/>
  <c r="Q592" i="1"/>
  <c r="P589" i="1"/>
  <c r="Q589" i="1"/>
  <c r="P583" i="1"/>
  <c r="Q583" i="1"/>
  <c r="P581" i="1"/>
  <c r="Q581" i="1"/>
  <c r="P580" i="1"/>
  <c r="Q580" i="1"/>
  <c r="P578" i="1"/>
  <c r="Q578" i="1"/>
  <c r="P577" i="1"/>
  <c r="Q577" i="1"/>
  <c r="P576" i="1"/>
  <c r="Q576" i="1"/>
  <c r="P571" i="1"/>
  <c r="Q571" i="1"/>
  <c r="P566" i="1"/>
  <c r="Q566" i="1"/>
  <c r="P563" i="1"/>
  <c r="Q563" i="1"/>
  <c r="P557" i="1"/>
  <c r="Q557" i="1"/>
  <c r="P555" i="1"/>
  <c r="Q555" i="1"/>
  <c r="P554" i="1"/>
  <c r="Q554" i="1"/>
  <c r="P552" i="1"/>
  <c r="Q552" i="1"/>
  <c r="P551" i="1"/>
  <c r="Q551" i="1"/>
  <c r="P550" i="1"/>
  <c r="Q550" i="1"/>
  <c r="P545" i="1"/>
  <c r="Q545" i="1"/>
  <c r="P540" i="1"/>
  <c r="Q540" i="1"/>
  <c r="P537" i="1"/>
  <c r="Q537" i="1"/>
  <c r="P532" i="1"/>
  <c r="Q532" i="1"/>
  <c r="P530" i="1"/>
  <c r="Q530" i="1"/>
  <c r="P529" i="1"/>
  <c r="Q529" i="1"/>
  <c r="P527" i="1"/>
  <c r="Q527" i="1"/>
  <c r="P526" i="1"/>
  <c r="Q526" i="1"/>
  <c r="P524" i="1"/>
  <c r="Q524" i="1"/>
  <c r="P519" i="1"/>
  <c r="Q519" i="1"/>
  <c r="P514" i="1"/>
  <c r="Q514" i="1"/>
  <c r="P511" i="1"/>
  <c r="Q511" i="1"/>
  <c r="P505" i="1"/>
  <c r="Q505" i="1"/>
  <c r="P503" i="1"/>
  <c r="Q503" i="1"/>
  <c r="P502" i="1"/>
  <c r="Q502" i="1"/>
  <c r="P500" i="1"/>
  <c r="Q500" i="1"/>
  <c r="P499" i="1"/>
  <c r="Q499" i="1"/>
  <c r="P497" i="1"/>
  <c r="Q497" i="1"/>
  <c r="P492" i="1"/>
  <c r="Q492" i="1"/>
  <c r="P487" i="1"/>
  <c r="Q487" i="1"/>
  <c r="P484" i="1"/>
  <c r="Q484" i="1"/>
  <c r="P478" i="1"/>
  <c r="Q478" i="1"/>
  <c r="P476" i="1"/>
  <c r="Q476" i="1"/>
  <c r="P475" i="1"/>
  <c r="Q475" i="1"/>
  <c r="P473" i="1"/>
  <c r="Q473" i="1"/>
  <c r="P472" i="1"/>
  <c r="Q472" i="1"/>
  <c r="P466" i="1"/>
  <c r="Q466" i="1"/>
  <c r="P449" i="1"/>
  <c r="Q449" i="1"/>
  <c r="P447" i="1"/>
  <c r="Q447" i="1"/>
  <c r="P446" i="1"/>
  <c r="Q446" i="1"/>
  <c r="P445" i="1"/>
  <c r="Q445" i="1"/>
  <c r="P443" i="1"/>
  <c r="Q443" i="1"/>
  <c r="P442" i="1"/>
  <c r="Q442" i="1"/>
  <c r="P436" i="1"/>
  <c r="Q436" i="1"/>
  <c r="P421" i="1"/>
  <c r="Q421" i="1"/>
  <c r="P419" i="1"/>
  <c r="Q419" i="1"/>
  <c r="P418" i="1"/>
  <c r="Q418" i="1"/>
  <c r="P417" i="1"/>
  <c r="Q417" i="1"/>
  <c r="P416" i="1"/>
  <c r="Q416" i="1"/>
  <c r="P410" i="1"/>
  <c r="Q410" i="1"/>
  <c r="P395" i="1"/>
  <c r="Q395" i="1"/>
  <c r="P393" i="1"/>
  <c r="Q393" i="1"/>
  <c r="P392" i="1"/>
  <c r="Q392" i="1"/>
  <c r="P391" i="1"/>
  <c r="Q391" i="1"/>
  <c r="P389" i="1"/>
  <c r="Q389" i="1"/>
  <c r="P388" i="1"/>
  <c r="Q388" i="1"/>
  <c r="P381" i="1"/>
  <c r="Q381" i="1"/>
  <c r="P373" i="1"/>
  <c r="Q373" i="1"/>
  <c r="P362" i="1"/>
  <c r="Q362" i="1"/>
  <c r="P360" i="1"/>
  <c r="Q360" i="1"/>
  <c r="P359" i="1"/>
  <c r="Q359" i="1"/>
  <c r="P358" i="1"/>
  <c r="Q358" i="1"/>
  <c r="P356" i="1"/>
  <c r="Q356" i="1"/>
  <c r="P355" i="1"/>
  <c r="Q355" i="1"/>
  <c r="P349" i="1"/>
  <c r="Q349" i="1"/>
  <c r="P331" i="1"/>
  <c r="Q331" i="1"/>
  <c r="P329" i="1"/>
  <c r="Q329" i="1"/>
  <c r="P328" i="1"/>
  <c r="Q328" i="1"/>
  <c r="P327" i="1"/>
  <c r="Q327" i="1"/>
  <c r="P325" i="1"/>
  <c r="Q325" i="1"/>
  <c r="P324" i="1"/>
  <c r="Q324" i="1"/>
  <c r="P320" i="1"/>
  <c r="Q320" i="1"/>
  <c r="P319" i="1"/>
  <c r="Q319" i="1"/>
  <c r="P317" i="1"/>
  <c r="Q317" i="1"/>
  <c r="P315" i="1"/>
  <c r="Q315" i="1"/>
  <c r="P313" i="1"/>
  <c r="Q313" i="1"/>
  <c r="P312" i="1"/>
  <c r="Q312" i="1"/>
  <c r="P308" i="1"/>
  <c r="Q308" i="1"/>
  <c r="P303" i="1"/>
  <c r="Q303" i="1"/>
  <c r="P296" i="1"/>
  <c r="Q296" i="1"/>
  <c r="P295" i="1"/>
  <c r="Q295" i="1"/>
  <c r="P291" i="1"/>
  <c r="Q291" i="1"/>
  <c r="P289" i="1"/>
  <c r="Q289" i="1"/>
  <c r="P287" i="1"/>
  <c r="Q287" i="1"/>
  <c r="P286" i="1"/>
  <c r="Q286" i="1"/>
  <c r="P285" i="1"/>
  <c r="Q285" i="1"/>
  <c r="P284" i="1"/>
  <c r="Q284" i="1"/>
  <c r="P283" i="1"/>
  <c r="Q283" i="1"/>
  <c r="P282" i="1"/>
  <c r="Q282" i="1"/>
  <c r="P281" i="1"/>
  <c r="Q281" i="1"/>
  <c r="P280" i="1"/>
  <c r="Q280" i="1"/>
  <c r="P278" i="1"/>
  <c r="Q278" i="1"/>
  <c r="P277" i="1"/>
  <c r="Q277" i="1"/>
  <c r="P276" i="1"/>
  <c r="Q276" i="1"/>
  <c r="P275" i="1"/>
  <c r="Q275" i="1"/>
  <c r="P273" i="1"/>
  <c r="Q273" i="1"/>
  <c r="P272" i="1"/>
  <c r="Q272" i="1"/>
  <c r="P271" i="1"/>
  <c r="Q271" i="1"/>
  <c r="P269" i="1"/>
  <c r="Q269" i="1"/>
  <c r="P268" i="1"/>
  <c r="Q268" i="1"/>
  <c r="P267" i="1"/>
  <c r="Q267" i="1"/>
  <c r="P266" i="1"/>
  <c r="Q266" i="1"/>
  <c r="P265" i="1"/>
  <c r="Q265" i="1"/>
  <c r="P264" i="1"/>
  <c r="Q264" i="1"/>
  <c r="P263" i="1"/>
  <c r="Q263" i="1"/>
  <c r="P262" i="1"/>
  <c r="Q262" i="1"/>
  <c r="P261" i="1"/>
  <c r="Q261" i="1"/>
  <c r="P260" i="1"/>
  <c r="Q260" i="1"/>
  <c r="P259" i="1"/>
  <c r="Q259" i="1"/>
  <c r="P257" i="1"/>
  <c r="Q257" i="1"/>
  <c r="P256" i="1"/>
  <c r="Q256" i="1"/>
  <c r="P253" i="1"/>
  <c r="Q253" i="1"/>
  <c r="P251" i="1"/>
  <c r="Q251" i="1"/>
  <c r="P240" i="1"/>
  <c r="Q240" i="1"/>
  <c r="P239" i="1"/>
  <c r="Q239" i="1"/>
  <c r="P237" i="1"/>
  <c r="Q237" i="1"/>
  <c r="P236" i="1"/>
  <c r="Q236" i="1"/>
  <c r="P235" i="1"/>
  <c r="Q235" i="1"/>
  <c r="P233" i="1"/>
  <c r="Q233" i="1"/>
  <c r="P232" i="1"/>
  <c r="Q232" i="1"/>
  <c r="P229" i="1"/>
  <c r="Q229" i="1"/>
  <c r="P228" i="1"/>
  <c r="Q228" i="1"/>
  <c r="P227" i="1"/>
  <c r="Q227" i="1"/>
  <c r="P225" i="1"/>
  <c r="Q225" i="1"/>
  <c r="P223" i="1"/>
  <c r="Q223" i="1"/>
  <c r="P221" i="1"/>
  <c r="Q221" i="1"/>
  <c r="P220" i="1"/>
  <c r="Q220" i="1"/>
  <c r="P218" i="1"/>
  <c r="Q218" i="1"/>
  <c r="P217" i="1"/>
  <c r="Q217" i="1"/>
  <c r="P215" i="1"/>
  <c r="Q215" i="1"/>
  <c r="P214" i="1"/>
  <c r="Q214" i="1"/>
  <c r="P213" i="1"/>
  <c r="Q213" i="1"/>
  <c r="P211" i="1"/>
  <c r="Q211" i="1"/>
  <c r="P209" i="1"/>
  <c r="Q209" i="1"/>
  <c r="P204" i="1"/>
  <c r="Q204" i="1"/>
  <c r="P202" i="1"/>
  <c r="Q202" i="1"/>
  <c r="P201" i="1"/>
  <c r="Q201" i="1"/>
  <c r="P200" i="1"/>
  <c r="Q200" i="1"/>
  <c r="P199" i="1"/>
  <c r="Q199" i="1"/>
  <c r="P198" i="1"/>
  <c r="Q198" i="1"/>
  <c r="P196" i="1"/>
  <c r="Q196" i="1"/>
  <c r="P193" i="1"/>
  <c r="Q193" i="1"/>
  <c r="P190" i="1"/>
  <c r="Q190" i="1"/>
  <c r="P188" i="1"/>
  <c r="Q188" i="1"/>
  <c r="P187" i="1"/>
  <c r="Q187" i="1"/>
  <c r="P186" i="1"/>
  <c r="Q186" i="1"/>
  <c r="P184" i="1"/>
  <c r="Q184" i="1"/>
  <c r="P183" i="1"/>
  <c r="Q183" i="1"/>
  <c r="P182" i="1"/>
  <c r="Q182" i="1"/>
  <c r="P181" i="1"/>
  <c r="Q181" i="1"/>
  <c r="P180" i="1"/>
  <c r="Q180" i="1"/>
  <c r="P179" i="1"/>
  <c r="Q179" i="1"/>
  <c r="P178" i="1"/>
  <c r="Q178" i="1"/>
  <c r="P177" i="1"/>
  <c r="Q177" i="1"/>
  <c r="P176" i="1"/>
  <c r="Q176" i="1"/>
  <c r="P175" i="1"/>
  <c r="Q175" i="1"/>
  <c r="P174" i="1"/>
  <c r="Q174" i="1"/>
  <c r="P173" i="1"/>
  <c r="Q173" i="1"/>
  <c r="P172" i="1"/>
  <c r="Q172" i="1"/>
  <c r="P171" i="1"/>
  <c r="Q171" i="1"/>
  <c r="P170" i="1"/>
  <c r="Q170" i="1"/>
  <c r="P168" i="1"/>
  <c r="Q168" i="1"/>
  <c r="P166" i="1"/>
  <c r="Q166" i="1"/>
  <c r="P163" i="1"/>
  <c r="Q163" i="1"/>
  <c r="P160" i="1"/>
  <c r="Q160" i="1"/>
  <c r="P159" i="1"/>
  <c r="Q159" i="1"/>
  <c r="P158" i="1"/>
  <c r="Q158" i="1"/>
  <c r="P155" i="1"/>
  <c r="Q155" i="1"/>
  <c r="P152" i="1"/>
  <c r="Q152" i="1"/>
  <c r="P150" i="1"/>
  <c r="Q150" i="1"/>
  <c r="P149" i="1"/>
  <c r="Q149" i="1"/>
  <c r="P148" i="1"/>
  <c r="Q148" i="1"/>
  <c r="P147" i="1"/>
  <c r="Q147" i="1"/>
  <c r="P146" i="1"/>
  <c r="Q146" i="1"/>
  <c r="P145" i="1"/>
  <c r="Q145" i="1"/>
  <c r="P144" i="1"/>
  <c r="Q144" i="1"/>
  <c r="P142" i="1"/>
  <c r="Q142" i="1"/>
  <c r="P141" i="1"/>
  <c r="Q141" i="1"/>
  <c r="P138" i="1"/>
  <c r="Q138" i="1"/>
  <c r="P137" i="1"/>
  <c r="Q137" i="1"/>
  <c r="P133" i="1"/>
  <c r="Q133" i="1"/>
  <c r="P130" i="1"/>
  <c r="Q130" i="1"/>
  <c r="P128" i="1"/>
  <c r="Q128" i="1"/>
  <c r="P127" i="1"/>
  <c r="Q127" i="1"/>
  <c r="P126" i="1"/>
  <c r="Q126" i="1"/>
  <c r="P125" i="1"/>
  <c r="Q125" i="1"/>
  <c r="P123" i="1"/>
  <c r="Q123" i="1"/>
  <c r="P121" i="1"/>
  <c r="Q121" i="1"/>
  <c r="P120" i="1"/>
  <c r="Q120" i="1"/>
  <c r="P118" i="1"/>
  <c r="Q118" i="1"/>
  <c r="P117" i="1"/>
  <c r="Q117" i="1"/>
  <c r="P115" i="1"/>
  <c r="Q115" i="1"/>
  <c r="P113" i="1"/>
  <c r="Q113" i="1"/>
  <c r="P112" i="1"/>
  <c r="Q112" i="1"/>
  <c r="P111" i="1"/>
  <c r="Q111" i="1"/>
  <c r="P110" i="1"/>
  <c r="Q110" i="1"/>
  <c r="P109" i="1"/>
  <c r="Q109" i="1"/>
  <c r="P108" i="1"/>
  <c r="Q108" i="1"/>
  <c r="P107" i="1"/>
  <c r="Q107" i="1"/>
  <c r="P106" i="1"/>
  <c r="Q106" i="1"/>
  <c r="P104" i="1"/>
  <c r="Q104" i="1"/>
  <c r="P103" i="1"/>
  <c r="Q103" i="1"/>
  <c r="P102" i="1"/>
  <c r="Q102" i="1"/>
  <c r="P101" i="1"/>
  <c r="Q101" i="1"/>
  <c r="P99" i="1"/>
  <c r="Q99" i="1"/>
  <c r="P98" i="1"/>
  <c r="Q98" i="1"/>
  <c r="P96" i="1"/>
  <c r="Q96" i="1"/>
  <c r="P94" i="1"/>
  <c r="Q94" i="1"/>
  <c r="P93" i="1"/>
  <c r="Q93" i="1"/>
  <c r="P92" i="1"/>
  <c r="Q92" i="1"/>
  <c r="P91" i="1"/>
  <c r="Q91" i="1"/>
  <c r="P90" i="1"/>
  <c r="Q90" i="1"/>
  <c r="P89" i="1"/>
  <c r="Q89" i="1"/>
  <c r="P87" i="1"/>
  <c r="Q87" i="1"/>
  <c r="P86" i="1"/>
  <c r="Q86" i="1"/>
  <c r="P85" i="1"/>
  <c r="Q85" i="1"/>
  <c r="P84" i="1"/>
  <c r="Q84" i="1"/>
  <c r="P81" i="1"/>
  <c r="Q81" i="1"/>
  <c r="P80" i="1"/>
  <c r="Q80" i="1"/>
  <c r="P76" i="1"/>
  <c r="Q76" i="1"/>
  <c r="P73" i="1"/>
  <c r="Q73" i="1"/>
  <c r="P68" i="1"/>
  <c r="Q68" i="1"/>
  <c r="P65" i="1"/>
  <c r="Q65" i="1"/>
  <c r="P64" i="1"/>
  <c r="Q64" i="1"/>
  <c r="P61" i="1"/>
  <c r="Q61" i="1"/>
  <c r="P58" i="1"/>
  <c r="Q58" i="1"/>
  <c r="P57" i="1"/>
  <c r="Q57" i="1"/>
  <c r="P53" i="1"/>
  <c r="Q53" i="1"/>
  <c r="P52" i="1"/>
  <c r="Q52" i="1"/>
  <c r="P51" i="1"/>
  <c r="Q51" i="1"/>
  <c r="P48" i="1"/>
  <c r="Q48" i="1"/>
  <c r="P47" i="1"/>
  <c r="Q47" i="1"/>
  <c r="P46" i="1"/>
  <c r="Q46" i="1"/>
  <c r="P45" i="1"/>
  <c r="Q45" i="1"/>
  <c r="P44" i="1"/>
  <c r="Q44" i="1"/>
  <c r="P43" i="1"/>
  <c r="Q43" i="1"/>
  <c r="P42" i="1"/>
  <c r="Q42" i="1"/>
  <c r="P41" i="1"/>
  <c r="Q41" i="1"/>
  <c r="P40" i="1"/>
  <c r="Q40" i="1"/>
  <c r="P38" i="1"/>
  <c r="Q38" i="1"/>
  <c r="P37" i="1"/>
  <c r="Q37" i="1"/>
  <c r="P35" i="1"/>
  <c r="Q35" i="1"/>
  <c r="P34" i="1"/>
  <c r="Q34" i="1"/>
  <c r="P33" i="1"/>
  <c r="Q33" i="1"/>
  <c r="P32" i="1"/>
  <c r="Q32" i="1"/>
  <c r="P31" i="1"/>
  <c r="Q31" i="1"/>
  <c r="P29" i="1"/>
  <c r="Q29" i="1"/>
  <c r="I3" i="2" l="1"/>
  <c r="I4" i="2" l="1"/>
  <c r="I5" i="2"/>
  <c r="H21" i="2" l="1"/>
  <c r="F21" i="2"/>
  <c r="G21" i="2" l="1"/>
  <c r="M11788" i="1" l="1"/>
  <c r="O11788" i="1" s="1"/>
  <c r="P11788" i="1" s="1"/>
  <c r="M11770" i="1"/>
  <c r="O11770" i="1" s="1"/>
  <c r="M11762" i="1"/>
  <c r="O11762" i="1" s="1"/>
  <c r="M11732" i="1"/>
  <c r="O11732" i="1" s="1"/>
  <c r="M11724" i="1"/>
  <c r="O11724" i="1" s="1"/>
  <c r="M11710" i="1"/>
  <c r="O11710" i="1" s="1"/>
  <c r="M11698" i="1"/>
  <c r="O11698" i="1" s="1"/>
  <c r="M11694" i="1"/>
  <c r="O11694" i="1" s="1"/>
  <c r="M11690" i="1"/>
  <c r="O11690" i="1" s="1"/>
  <c r="M11682" i="1"/>
  <c r="O11682" i="1" s="1"/>
  <c r="M11680" i="1"/>
  <c r="O11680" i="1" s="1"/>
  <c r="M11648" i="1"/>
  <c r="O11648" i="1" s="1"/>
  <c r="M11606" i="1"/>
  <c r="O11606" i="1" s="1"/>
  <c r="M11590" i="1"/>
  <c r="O11590" i="1" s="1"/>
  <c r="M11584" i="1"/>
  <c r="O11584" i="1" s="1"/>
  <c r="M11582" i="1"/>
  <c r="O11582" i="1" s="1"/>
  <c r="M11562" i="1"/>
  <c r="O11562" i="1" s="1"/>
  <c r="M11540" i="1"/>
  <c r="O11540" i="1" s="1"/>
  <c r="M11538" i="1"/>
  <c r="O11538" i="1" s="1"/>
  <c r="M11518" i="1"/>
  <c r="O11518" i="1" s="1"/>
  <c r="M11502" i="1"/>
  <c r="O11502" i="1" s="1"/>
  <c r="M11496" i="1"/>
  <c r="O11496" i="1" s="1"/>
  <c r="M11494" i="1"/>
  <c r="O11494" i="1" s="1"/>
  <c r="M11482" i="1"/>
  <c r="O11482" i="1" s="1"/>
  <c r="M11478" i="1"/>
  <c r="O11478" i="1" s="1"/>
  <c r="M11474" i="1"/>
  <c r="O11474" i="1" s="1"/>
  <c r="M11466" i="1"/>
  <c r="O11466" i="1" s="1"/>
  <c r="M11464" i="1"/>
  <c r="O11464" i="1" s="1"/>
  <c r="M11438" i="1"/>
  <c r="O11438" i="1" s="1"/>
  <c r="M11434" i="1"/>
  <c r="O11434" i="1" s="1"/>
  <c r="M11430" i="1"/>
  <c r="O11430" i="1" s="1"/>
  <c r="M11422" i="1"/>
  <c r="O11422" i="1" s="1"/>
  <c r="M11420" i="1"/>
  <c r="O11420" i="1" s="1"/>
  <c r="M11394" i="1"/>
  <c r="O11394" i="1" s="1"/>
  <c r="M11390" i="1"/>
  <c r="O11390" i="1" s="1"/>
  <c r="M11386" i="1"/>
  <c r="O11386" i="1" s="1"/>
  <c r="M11378" i="1"/>
  <c r="M11376" i="1"/>
  <c r="M11374" i="1"/>
  <c r="M11372" i="1"/>
  <c r="O11372" i="1" s="1"/>
  <c r="P11372" i="1" s="1"/>
  <c r="M11370" i="1"/>
  <c r="M11366" i="1"/>
  <c r="M11364" i="1"/>
  <c r="M11358" i="1"/>
  <c r="O11358" i="1" s="1"/>
  <c r="P11358" i="1" s="1"/>
  <c r="M11356" i="1"/>
  <c r="O11356" i="1" s="1"/>
  <c r="P11356" i="1" s="1"/>
  <c r="M11354" i="1"/>
  <c r="M11352" i="1"/>
  <c r="O11352" i="1" s="1"/>
  <c r="P11352" i="1" s="1"/>
  <c r="M11350" i="1"/>
  <c r="O11350" i="1" s="1"/>
  <c r="P11350" i="1" s="1"/>
  <c r="M11348" i="1"/>
  <c r="M11346" i="1"/>
  <c r="O11346" i="1" s="1"/>
  <c r="P11346" i="1" s="1"/>
  <c r="M11344" i="1"/>
  <c r="M11342" i="1"/>
  <c r="O11342" i="1" s="1"/>
  <c r="P11342" i="1" s="1"/>
  <c r="M11340" i="1"/>
  <c r="M11338" i="1"/>
  <c r="M11336" i="1"/>
  <c r="M11334" i="1"/>
  <c r="M11332" i="1"/>
  <c r="O11332" i="1" s="1"/>
  <c r="P11332" i="1" s="1"/>
  <c r="M11330" i="1"/>
  <c r="O11330" i="1" s="1"/>
  <c r="P11330" i="1" s="1"/>
  <c r="M11328" i="1"/>
  <c r="O11328" i="1" s="1"/>
  <c r="P11328" i="1" s="1"/>
  <c r="M11326" i="1"/>
  <c r="M11324" i="1"/>
  <c r="M11322" i="1"/>
  <c r="O11322" i="1" s="1"/>
  <c r="P11322" i="1" s="1"/>
  <c r="M11320" i="1"/>
  <c r="O11320" i="1" s="1"/>
  <c r="P11320" i="1" s="1"/>
  <c r="M11318" i="1"/>
  <c r="M11316" i="1"/>
  <c r="M11314" i="1"/>
  <c r="M11310" i="1"/>
  <c r="O11310" i="1" s="1"/>
  <c r="P11310" i="1" s="1"/>
  <c r="M11308" i="1"/>
  <c r="M11302" i="1"/>
  <c r="M11300" i="1"/>
  <c r="O11300" i="1" s="1"/>
  <c r="P11300" i="1" s="1"/>
  <c r="M11298" i="1"/>
  <c r="M11296" i="1"/>
  <c r="M11294" i="1"/>
  <c r="O11294" i="1" s="1"/>
  <c r="P11294" i="1" s="1"/>
  <c r="M11292" i="1"/>
  <c r="M11290" i="1"/>
  <c r="O11290" i="1" s="1"/>
  <c r="P11290" i="1" s="1"/>
  <c r="M11288" i="1"/>
  <c r="O11288" i="1" s="1"/>
  <c r="P11288" i="1" s="1"/>
  <c r="M11286" i="1"/>
  <c r="O11286" i="1" s="1"/>
  <c r="P11286" i="1" s="1"/>
  <c r="M11284" i="1"/>
  <c r="O11284" i="1" s="1"/>
  <c r="P11284" i="1" s="1"/>
  <c r="M11282" i="1"/>
  <c r="M11280" i="1"/>
  <c r="O11280" i="1" s="1"/>
  <c r="P11280" i="1" s="1"/>
  <c r="M11278" i="1"/>
  <c r="O11278" i="1" s="1"/>
  <c r="P11278" i="1" s="1"/>
  <c r="M11276" i="1"/>
  <c r="O11276" i="1" s="1"/>
  <c r="P11276" i="1" s="1"/>
  <c r="M11274" i="1"/>
  <c r="M11272" i="1"/>
  <c r="M11270" i="1"/>
  <c r="M11268" i="1"/>
  <c r="M11266" i="1"/>
  <c r="M11264" i="1"/>
  <c r="M11262" i="1"/>
  <c r="M11260" i="1"/>
  <c r="O11260" i="1" s="1"/>
  <c r="P11260" i="1" s="1"/>
  <c r="M11258" i="1"/>
  <c r="M11256" i="1"/>
  <c r="O11256" i="1" s="1"/>
  <c r="P11256" i="1" s="1"/>
  <c r="M11254" i="1"/>
  <c r="M11252" i="1"/>
  <c r="M11250" i="1"/>
  <c r="M11244" i="1"/>
  <c r="O11244" i="1" s="1"/>
  <c r="P11244" i="1" s="1"/>
  <c r="M11242" i="1"/>
  <c r="M11240" i="1"/>
  <c r="M11238" i="1"/>
  <c r="M11236" i="1"/>
  <c r="O11236" i="1" s="1"/>
  <c r="P11236" i="1" s="1"/>
  <c r="M11234" i="1"/>
  <c r="O11234" i="1" s="1"/>
  <c r="P11234" i="1" s="1"/>
  <c r="M11232" i="1"/>
  <c r="M11230" i="1"/>
  <c r="O11230" i="1" s="1"/>
  <c r="P11230" i="1" s="1"/>
  <c r="M11226" i="1"/>
  <c r="O11226" i="1" s="1"/>
  <c r="P11226" i="1" s="1"/>
  <c r="M11224" i="1"/>
  <c r="M11222" i="1"/>
  <c r="M11220" i="1"/>
  <c r="M11218" i="1"/>
  <c r="O11218" i="1" s="1"/>
  <c r="P11218" i="1" s="1"/>
  <c r="M11216" i="1"/>
  <c r="O11216" i="1" s="1"/>
  <c r="P11216" i="1" s="1"/>
  <c r="M11214" i="1"/>
  <c r="O11214" i="1" s="1"/>
  <c r="P11214" i="1" s="1"/>
  <c r="M11212" i="1"/>
  <c r="O11212" i="1" s="1"/>
  <c r="P11212" i="1" s="1"/>
  <c r="M11210" i="1"/>
  <c r="M11208" i="1"/>
  <c r="M11206" i="1"/>
  <c r="O11206" i="1" s="1"/>
  <c r="P11206" i="1" s="1"/>
  <c r="M11204" i="1"/>
  <c r="M11202" i="1"/>
  <c r="O11202" i="1" s="1"/>
  <c r="P11202" i="1" s="1"/>
  <c r="M11200" i="1"/>
  <c r="O11200" i="1" s="1"/>
  <c r="P11200" i="1" s="1"/>
  <c r="M11196" i="1"/>
  <c r="O11196" i="1" s="1"/>
  <c r="P11196" i="1" s="1"/>
  <c r="M11194" i="1"/>
  <c r="M11192" i="1"/>
  <c r="O11192" i="1" s="1"/>
  <c r="P11192" i="1" s="1"/>
  <c r="M11190" i="1"/>
  <c r="M11188" i="1"/>
  <c r="O11188" i="1" s="1"/>
  <c r="P11188" i="1" s="1"/>
  <c r="M11186" i="1"/>
  <c r="O11186" i="1" s="1"/>
  <c r="P11186" i="1" s="1"/>
  <c r="M11184" i="1"/>
  <c r="O11184" i="1" s="1"/>
  <c r="P11184" i="1" s="1"/>
  <c r="M11182" i="1"/>
  <c r="M11180" i="1"/>
  <c r="M11178" i="1"/>
  <c r="M11176" i="1"/>
  <c r="O11176" i="1" s="1"/>
  <c r="P11176" i="1" s="1"/>
  <c r="M11174" i="1"/>
  <c r="O11174" i="1" s="1"/>
  <c r="P11174" i="1" s="1"/>
  <c r="M11172" i="1"/>
  <c r="M11170" i="1"/>
  <c r="M11168" i="1"/>
  <c r="M11166" i="1"/>
  <c r="M11164" i="1"/>
  <c r="M11162" i="1"/>
  <c r="M11160" i="1"/>
  <c r="M11158" i="1"/>
  <c r="O11158" i="1" s="1"/>
  <c r="P11158" i="1" s="1"/>
  <c r="M11156" i="1"/>
  <c r="O11156" i="1" s="1"/>
  <c r="P11156" i="1" s="1"/>
  <c r="M11154" i="1"/>
  <c r="O11154" i="1" s="1"/>
  <c r="P11154" i="1" s="1"/>
  <c r="M11152" i="1"/>
  <c r="O11152" i="1" s="1"/>
  <c r="P11152" i="1" s="1"/>
  <c r="M11150" i="1"/>
  <c r="O11150" i="1" s="1"/>
  <c r="P11150" i="1" s="1"/>
  <c r="M11148" i="1"/>
  <c r="M11146" i="1"/>
  <c r="O11146" i="1" s="1"/>
  <c r="P11146" i="1" s="1"/>
  <c r="M11142" i="1"/>
  <c r="M11140" i="1"/>
  <c r="M11138" i="1"/>
  <c r="O11138" i="1" s="1"/>
  <c r="P11138" i="1" s="1"/>
  <c r="M11136" i="1"/>
  <c r="O11136" i="1" s="1"/>
  <c r="P11136" i="1" s="1"/>
  <c r="M11134" i="1"/>
  <c r="O11134" i="1" s="1"/>
  <c r="P11134" i="1" s="1"/>
  <c r="M11132" i="1"/>
  <c r="O11132" i="1" s="1"/>
  <c r="P11132" i="1" s="1"/>
  <c r="M11130" i="1"/>
  <c r="M11128" i="1"/>
  <c r="M11126" i="1"/>
  <c r="M11124" i="1"/>
  <c r="O11124" i="1" s="1"/>
  <c r="P11124" i="1" s="1"/>
  <c r="M11122" i="1"/>
  <c r="M11120" i="1"/>
  <c r="M11118" i="1"/>
  <c r="M11116" i="1"/>
  <c r="M11114" i="1"/>
  <c r="M11112" i="1"/>
  <c r="M11110" i="1"/>
  <c r="M11108" i="1"/>
  <c r="O11108" i="1" s="1"/>
  <c r="P11108" i="1" s="1"/>
  <c r="M11106" i="1"/>
  <c r="M11104" i="1"/>
  <c r="M11102" i="1"/>
  <c r="M11100" i="1"/>
  <c r="M11098" i="1"/>
  <c r="O11098" i="1" s="1"/>
  <c r="P11098" i="1" s="1"/>
  <c r="M11096" i="1"/>
  <c r="M11094" i="1"/>
  <c r="M11092" i="1"/>
  <c r="M11090" i="1"/>
  <c r="M11086" i="1"/>
  <c r="M11084" i="1"/>
  <c r="O11084" i="1" s="1"/>
  <c r="P11084" i="1" s="1"/>
  <c r="M11078" i="1"/>
  <c r="M11076" i="1"/>
  <c r="M11074" i="1"/>
  <c r="M11072" i="1"/>
  <c r="M11070" i="1"/>
  <c r="M11068" i="1"/>
  <c r="O11068" i="1" s="1"/>
  <c r="P11068" i="1" s="1"/>
  <c r="M11066" i="1"/>
  <c r="M11064" i="1"/>
  <c r="O11064" i="1" s="1"/>
  <c r="P11064" i="1" s="1"/>
  <c r="M11062" i="1"/>
  <c r="M11060" i="1"/>
  <c r="O11060" i="1" s="1"/>
  <c r="P11060" i="1" s="1"/>
  <c r="M11058" i="1"/>
  <c r="O11058" i="1" s="1"/>
  <c r="P11058" i="1" s="1"/>
  <c r="M11056" i="1"/>
  <c r="M11054" i="1"/>
  <c r="M11052" i="1"/>
  <c r="M11050" i="1"/>
  <c r="M11048" i="1"/>
  <c r="O11048" i="1" s="1"/>
  <c r="P11048" i="1" s="1"/>
  <c r="M11046" i="1"/>
  <c r="M11044" i="1"/>
  <c r="M11042" i="1"/>
  <c r="M11040" i="1"/>
  <c r="M11038" i="1"/>
  <c r="M11036" i="1"/>
  <c r="M11034" i="1"/>
  <c r="M11032" i="1"/>
  <c r="M11030" i="1"/>
  <c r="M11028" i="1"/>
  <c r="M11026" i="1"/>
  <c r="O11026" i="1" s="1"/>
  <c r="P11026" i="1" s="1"/>
  <c r="M11024" i="1"/>
  <c r="M11022" i="1"/>
  <c r="M11020" i="1"/>
  <c r="M11018" i="1"/>
  <c r="M11016" i="1"/>
  <c r="M11014" i="1"/>
  <c r="M11012" i="1"/>
  <c r="M11010" i="1"/>
  <c r="M11008" i="1"/>
  <c r="O11008" i="1" s="1"/>
  <c r="P11008" i="1" s="1"/>
  <c r="M11006" i="1"/>
  <c r="M11004" i="1"/>
  <c r="M11002" i="1"/>
  <c r="M11000" i="1"/>
  <c r="O11000" i="1" s="1"/>
  <c r="P11000" i="1" s="1"/>
  <c r="M10998" i="1"/>
  <c r="O10998" i="1" s="1"/>
  <c r="P10998" i="1" s="1"/>
  <c r="M10996" i="1"/>
  <c r="M10994" i="1"/>
  <c r="M10992" i="1"/>
  <c r="O10992" i="1" s="1"/>
  <c r="P10992" i="1" s="1"/>
  <c r="M10990" i="1"/>
  <c r="O10990" i="1" s="1"/>
  <c r="P10990" i="1" s="1"/>
  <c r="M10988" i="1"/>
  <c r="M10986" i="1"/>
  <c r="M10984" i="1"/>
  <c r="O10984" i="1" s="1"/>
  <c r="P10984" i="1" s="1"/>
  <c r="M10982" i="1"/>
  <c r="M10980" i="1"/>
  <c r="O10980" i="1" s="1"/>
  <c r="P10980" i="1" s="1"/>
  <c r="M10976" i="1"/>
  <c r="O10976" i="1" s="1"/>
  <c r="P10976" i="1" s="1"/>
  <c r="M10974" i="1"/>
  <c r="M10972" i="1"/>
  <c r="M10970" i="1"/>
  <c r="O10970" i="1" s="1"/>
  <c r="P10970" i="1" s="1"/>
  <c r="M10968" i="1"/>
  <c r="M10966" i="1"/>
  <c r="M10964" i="1"/>
  <c r="O10964" i="1" s="1"/>
  <c r="P10964" i="1" s="1"/>
  <c r="M10962" i="1"/>
  <c r="M10960" i="1"/>
  <c r="M10958" i="1"/>
  <c r="M10956" i="1"/>
  <c r="M10954" i="1"/>
  <c r="M10952" i="1"/>
  <c r="O10952" i="1" s="1"/>
  <c r="P10952" i="1" s="1"/>
  <c r="M10950" i="1"/>
  <c r="M10948" i="1"/>
  <c r="O10948" i="1" s="1"/>
  <c r="P10948" i="1" s="1"/>
  <c r="M10946" i="1"/>
  <c r="O10946" i="1" s="1"/>
  <c r="P10946" i="1" s="1"/>
  <c r="M10944" i="1"/>
  <c r="O10944" i="1" s="1"/>
  <c r="P10944" i="1" s="1"/>
  <c r="M10942" i="1"/>
  <c r="O10942" i="1" s="1"/>
  <c r="P10942" i="1" s="1"/>
  <c r="M10940" i="1"/>
  <c r="O10940" i="1" s="1"/>
  <c r="P10940" i="1" s="1"/>
  <c r="M10938" i="1"/>
  <c r="O10938" i="1" s="1"/>
  <c r="P10938" i="1" s="1"/>
  <c r="M10936" i="1"/>
  <c r="O10936" i="1" s="1"/>
  <c r="P10936" i="1" s="1"/>
  <c r="M10934" i="1"/>
  <c r="M10932" i="1"/>
  <c r="O10932" i="1" s="1"/>
  <c r="P10932" i="1" s="1"/>
  <c r="M10930" i="1"/>
  <c r="O10930" i="1" s="1"/>
  <c r="P10930" i="1" s="1"/>
  <c r="M10928" i="1"/>
  <c r="M10926" i="1"/>
  <c r="M10924" i="1"/>
  <c r="O10924" i="1" s="1"/>
  <c r="P10924" i="1" s="1"/>
  <c r="M10922" i="1"/>
  <c r="O10922" i="1" s="1"/>
  <c r="P10922" i="1" s="1"/>
  <c r="M10920" i="1"/>
  <c r="M10918" i="1"/>
  <c r="O10918" i="1" s="1"/>
  <c r="P10918" i="1" s="1"/>
  <c r="M10916" i="1"/>
  <c r="O10916" i="1" s="1"/>
  <c r="P10916" i="1" s="1"/>
  <c r="M10914" i="1"/>
  <c r="M10912" i="1"/>
  <c r="M10910" i="1"/>
  <c r="M10908" i="1"/>
  <c r="M10906" i="1"/>
  <c r="O10906" i="1" s="1"/>
  <c r="P10906" i="1" s="1"/>
  <c r="M10904" i="1"/>
  <c r="O10904" i="1" s="1"/>
  <c r="P10904" i="1" s="1"/>
  <c r="M10902" i="1"/>
  <c r="O10902" i="1" s="1"/>
  <c r="P10902" i="1" s="1"/>
  <c r="M10900" i="1"/>
  <c r="M10898" i="1"/>
  <c r="O10898" i="1" s="1"/>
  <c r="P10898" i="1" s="1"/>
  <c r="M10896" i="1"/>
  <c r="O10896" i="1" s="1"/>
  <c r="P10896" i="1" s="1"/>
  <c r="M10894" i="1"/>
  <c r="O10894" i="1" s="1"/>
  <c r="P10894" i="1" s="1"/>
  <c r="M10892" i="1"/>
  <c r="M10890" i="1"/>
  <c r="M10888" i="1"/>
  <c r="O10888" i="1" s="1"/>
  <c r="P10888" i="1" s="1"/>
  <c r="M10886" i="1"/>
  <c r="O10886" i="1" s="1"/>
  <c r="P10886" i="1" s="1"/>
  <c r="M10884" i="1"/>
  <c r="M10882" i="1"/>
  <c r="M10880" i="1"/>
  <c r="M10878" i="1"/>
  <c r="O10878" i="1" s="1"/>
  <c r="P10878" i="1" s="1"/>
  <c r="M10876" i="1"/>
  <c r="O10876" i="1" s="1"/>
  <c r="P10876" i="1" s="1"/>
  <c r="M10874" i="1"/>
  <c r="O10874" i="1" s="1"/>
  <c r="P10874" i="1" s="1"/>
  <c r="M10872" i="1"/>
  <c r="O10872" i="1" s="1"/>
  <c r="P10872" i="1" s="1"/>
  <c r="M10870" i="1"/>
  <c r="M10868" i="1"/>
  <c r="M10866" i="1"/>
  <c r="O10866" i="1" s="1"/>
  <c r="P10866" i="1" s="1"/>
  <c r="M10864" i="1"/>
  <c r="M10862" i="1"/>
  <c r="M10860" i="1"/>
  <c r="O10860" i="1" s="1"/>
  <c r="P10860" i="1" s="1"/>
  <c r="M10858" i="1"/>
  <c r="M10856" i="1"/>
  <c r="M10854" i="1"/>
  <c r="M10852" i="1"/>
  <c r="M10850" i="1"/>
  <c r="M10848" i="1"/>
  <c r="M10846" i="1"/>
  <c r="M10844" i="1"/>
  <c r="M10842" i="1"/>
  <c r="O10842" i="1" s="1"/>
  <c r="P10842" i="1" s="1"/>
  <c r="M10840" i="1"/>
  <c r="M10838" i="1"/>
  <c r="O10838" i="1" s="1"/>
  <c r="P10838" i="1" s="1"/>
  <c r="M10836" i="1"/>
  <c r="M10834" i="1"/>
  <c r="M10832" i="1"/>
  <c r="M10830" i="1"/>
  <c r="M10828" i="1"/>
  <c r="M10826" i="1"/>
  <c r="O10826" i="1" s="1"/>
  <c r="P10826" i="1" s="1"/>
  <c r="M10824" i="1"/>
  <c r="M10822" i="1"/>
  <c r="O10822" i="1" s="1"/>
  <c r="P10822" i="1" s="1"/>
  <c r="M10820" i="1"/>
  <c r="M10818" i="1"/>
  <c r="O10818" i="1" s="1"/>
  <c r="M10816" i="1"/>
  <c r="O10816" i="1" s="1"/>
  <c r="M10812" i="1"/>
  <c r="O10812" i="1" s="1"/>
  <c r="M10810" i="1"/>
  <c r="O10810" i="1" s="1"/>
  <c r="M10802" i="1"/>
  <c r="O10802" i="1" s="1"/>
  <c r="M10800" i="1"/>
  <c r="O10800" i="1" s="1"/>
  <c r="M10798" i="1"/>
  <c r="O10798" i="1" s="1"/>
  <c r="M10796" i="1"/>
  <c r="O10796" i="1" s="1"/>
  <c r="M10794" i="1"/>
  <c r="O10794" i="1" s="1"/>
  <c r="M10788" i="1"/>
  <c r="O10788" i="1" s="1"/>
  <c r="M10786" i="1"/>
  <c r="O10786" i="1" s="1"/>
  <c r="M10784" i="1"/>
  <c r="O10784" i="1" s="1"/>
  <c r="M10776" i="1"/>
  <c r="O10776" i="1" s="1"/>
  <c r="M10774" i="1"/>
  <c r="O10774" i="1" s="1"/>
  <c r="M10772" i="1"/>
  <c r="O10772" i="1" s="1"/>
  <c r="M10770" i="1"/>
  <c r="O10770" i="1" s="1"/>
  <c r="P10770" i="1" s="1"/>
  <c r="M10768" i="1"/>
  <c r="O10768" i="1" s="1"/>
  <c r="M10762" i="1"/>
  <c r="O10762" i="1" s="1"/>
  <c r="M10760" i="1"/>
  <c r="O10760" i="1" s="1"/>
  <c r="M10758" i="1"/>
  <c r="O10758" i="1" s="1"/>
  <c r="M10750" i="1"/>
  <c r="O10750" i="1" s="1"/>
  <c r="M10748" i="1"/>
  <c r="O10748" i="1" s="1"/>
  <c r="M10746" i="1"/>
  <c r="O10746" i="1" s="1"/>
  <c r="M10744" i="1"/>
  <c r="O10744" i="1" s="1"/>
  <c r="P10744" i="1" s="1"/>
  <c r="M10742" i="1"/>
  <c r="O10742" i="1" s="1"/>
  <c r="M10736" i="1"/>
  <c r="O10736" i="1" s="1"/>
  <c r="M10734" i="1"/>
  <c r="O10734" i="1" s="1"/>
  <c r="M10732" i="1"/>
  <c r="O10732" i="1" s="1"/>
  <c r="M10724" i="1"/>
  <c r="O10724" i="1" s="1"/>
  <c r="M10722" i="1"/>
  <c r="O10722" i="1" s="1"/>
  <c r="M10720" i="1"/>
  <c r="O10720" i="1" s="1"/>
  <c r="M10718" i="1"/>
  <c r="O10718" i="1" s="1"/>
  <c r="M10716" i="1"/>
  <c r="O10716" i="1" s="1"/>
  <c r="M10710" i="1"/>
  <c r="O10710" i="1" s="1"/>
  <c r="M10708" i="1"/>
  <c r="O10708" i="1" s="1"/>
  <c r="M10706" i="1"/>
  <c r="O10706" i="1" s="1"/>
  <c r="M10698" i="1"/>
  <c r="O10698" i="1" s="1"/>
  <c r="M10696" i="1"/>
  <c r="O10696" i="1" s="1"/>
  <c r="M10694" i="1"/>
  <c r="O10694" i="1" s="1"/>
  <c r="M10692" i="1"/>
  <c r="O10692" i="1" s="1"/>
  <c r="M10690" i="1"/>
  <c r="O10690" i="1" s="1"/>
  <c r="M10684" i="1"/>
  <c r="O10684" i="1" s="1"/>
  <c r="M10682" i="1"/>
  <c r="O10682" i="1" s="1"/>
  <c r="M10680" i="1"/>
  <c r="O10680" i="1" s="1"/>
  <c r="M10672" i="1"/>
  <c r="O10672" i="1" s="1"/>
  <c r="M10670" i="1"/>
  <c r="O10670" i="1" s="1"/>
  <c r="M10668" i="1"/>
  <c r="O10668" i="1" s="1"/>
  <c r="M10666" i="1"/>
  <c r="O10666" i="1" s="1"/>
  <c r="M10664" i="1"/>
  <c r="O10664" i="1" s="1"/>
  <c r="M10658" i="1"/>
  <c r="O10658" i="1" s="1"/>
  <c r="M10656" i="1"/>
  <c r="O10656" i="1" s="1"/>
  <c r="M10654" i="1"/>
  <c r="O10654" i="1" s="1"/>
  <c r="M10646" i="1"/>
  <c r="O10646" i="1" s="1"/>
  <c r="M10644" i="1"/>
  <c r="O10644" i="1" s="1"/>
  <c r="M10642" i="1"/>
  <c r="O10642" i="1" s="1"/>
  <c r="M10640" i="1"/>
  <c r="O10640" i="1" s="1"/>
  <c r="M10638" i="1"/>
  <c r="O10638" i="1" s="1"/>
  <c r="M10632" i="1"/>
  <c r="O10632" i="1" s="1"/>
  <c r="M10630" i="1"/>
  <c r="O10630" i="1" s="1"/>
  <c r="M10628" i="1"/>
  <c r="O10628" i="1" s="1"/>
  <c r="M10620" i="1"/>
  <c r="O10620" i="1" s="1"/>
  <c r="M10618" i="1"/>
  <c r="O10618" i="1" s="1"/>
  <c r="M10616" i="1"/>
  <c r="O10616" i="1" s="1"/>
  <c r="M10614" i="1"/>
  <c r="O10614" i="1" s="1"/>
  <c r="M10612" i="1"/>
  <c r="O10612" i="1" s="1"/>
  <c r="M10606" i="1"/>
  <c r="O10606" i="1" s="1"/>
  <c r="M10604" i="1"/>
  <c r="O10604" i="1" s="1"/>
  <c r="M10602" i="1"/>
  <c r="O10602" i="1" s="1"/>
  <c r="M10594" i="1"/>
  <c r="O10594" i="1" s="1"/>
  <c r="M10592" i="1"/>
  <c r="O10592" i="1" s="1"/>
  <c r="M10590" i="1"/>
  <c r="O10590" i="1" s="1"/>
  <c r="M10588" i="1"/>
  <c r="O10588" i="1" s="1"/>
  <c r="P10588" i="1" s="1"/>
  <c r="M10586" i="1"/>
  <c r="O10586" i="1" s="1"/>
  <c r="M10582" i="1"/>
  <c r="O10582" i="1" s="1"/>
  <c r="M10578" i="1"/>
  <c r="O10578" i="1" s="1"/>
  <c r="M10576" i="1"/>
  <c r="O10576" i="1" s="1"/>
  <c r="M10572" i="1"/>
  <c r="O10572" i="1" s="1"/>
  <c r="M10570" i="1"/>
  <c r="O10570" i="1" s="1"/>
  <c r="M10566" i="1"/>
  <c r="O10566" i="1" s="1"/>
  <c r="M10563" i="1"/>
  <c r="M10561" i="1"/>
  <c r="O10561" i="1" s="1"/>
  <c r="P10561" i="1" s="1"/>
  <c r="M10559" i="1"/>
  <c r="O10559" i="1" s="1"/>
  <c r="P10559" i="1" s="1"/>
  <c r="M10557" i="1"/>
  <c r="M10555" i="1"/>
  <c r="M10551" i="1"/>
  <c r="M10549" i="1"/>
  <c r="O10549" i="1" s="1"/>
  <c r="P10549" i="1" s="1"/>
  <c r="M10547" i="1"/>
  <c r="M10545" i="1"/>
  <c r="M10543" i="1"/>
  <c r="M10541" i="1"/>
  <c r="M10539" i="1"/>
  <c r="M10537" i="1"/>
  <c r="M10535" i="1"/>
  <c r="M10533" i="1"/>
  <c r="M10531" i="1"/>
  <c r="M10529" i="1"/>
  <c r="M10527" i="1"/>
  <c r="M10525" i="1"/>
  <c r="M10523" i="1"/>
  <c r="M10521" i="1"/>
  <c r="M10519" i="1"/>
  <c r="M10517" i="1"/>
  <c r="M10515" i="1"/>
  <c r="M10513" i="1"/>
  <c r="O10513" i="1" s="1"/>
  <c r="P10513" i="1" s="1"/>
  <c r="M10511" i="1"/>
  <c r="M10509" i="1"/>
  <c r="M10507" i="1"/>
  <c r="M10505" i="1"/>
  <c r="O10505" i="1" s="1"/>
  <c r="P10505" i="1" s="1"/>
  <c r="M10503" i="1"/>
  <c r="M10501" i="1"/>
  <c r="O10501" i="1" s="1"/>
  <c r="P10501" i="1" s="1"/>
  <c r="M10499" i="1"/>
  <c r="O10499" i="1" s="1"/>
  <c r="P10499" i="1" s="1"/>
  <c r="M10497" i="1"/>
  <c r="M10495" i="1"/>
  <c r="O10495" i="1" s="1"/>
  <c r="P10495" i="1" s="1"/>
  <c r="M10493" i="1"/>
  <c r="M10491" i="1"/>
  <c r="O10491" i="1" s="1"/>
  <c r="P10491" i="1" s="1"/>
  <c r="M10489" i="1"/>
  <c r="O10489" i="1" s="1"/>
  <c r="P10489" i="1" s="1"/>
  <c r="M10487" i="1"/>
  <c r="M10485" i="1"/>
  <c r="M10483" i="1"/>
  <c r="M10481" i="1"/>
  <c r="M10405" i="1"/>
  <c r="O10405" i="1" s="1"/>
  <c r="M10401" i="1"/>
  <c r="O10401" i="1" s="1"/>
  <c r="M10393" i="1"/>
  <c r="O10393" i="1" s="1"/>
  <c r="M10391" i="1"/>
  <c r="O10391" i="1" s="1"/>
  <c r="M10387" i="1"/>
  <c r="O10387" i="1" s="1"/>
  <c r="M10385" i="1"/>
  <c r="O10385" i="1" s="1"/>
  <c r="M10381" i="1"/>
  <c r="O10381" i="1" s="1"/>
  <c r="M10373" i="1"/>
  <c r="O10373" i="1" s="1"/>
  <c r="M10371" i="1"/>
  <c r="O10371" i="1" s="1"/>
  <c r="M10369" i="1"/>
  <c r="O10369" i="1" s="1"/>
  <c r="M10363" i="1"/>
  <c r="O10363" i="1" s="1"/>
  <c r="M10361" i="1"/>
  <c r="O10361" i="1" s="1"/>
  <c r="P10361" i="1" s="1"/>
  <c r="M10359" i="1"/>
  <c r="O10359" i="1" s="1"/>
  <c r="M10353" i="1"/>
  <c r="O10353" i="1" s="1"/>
  <c r="M10347" i="1"/>
  <c r="O10347" i="1" s="1"/>
  <c r="M10345" i="1"/>
  <c r="O10345" i="1" s="1"/>
  <c r="P10345" i="1" s="1"/>
  <c r="M10343" i="1"/>
  <c r="M10341" i="1"/>
  <c r="O10341" i="1" s="1"/>
  <c r="P10341" i="1" s="1"/>
  <c r="M10339" i="1"/>
  <c r="M10337" i="1"/>
  <c r="O10337" i="1" s="1"/>
  <c r="P10337" i="1" s="1"/>
  <c r="M10335" i="1"/>
  <c r="M10333" i="1"/>
  <c r="M10331" i="1"/>
  <c r="M10329" i="1"/>
  <c r="M10327" i="1"/>
  <c r="M10325" i="1"/>
  <c r="O10325" i="1" s="1"/>
  <c r="P10325" i="1" s="1"/>
  <c r="M10323" i="1"/>
  <c r="O10323" i="1" s="1"/>
  <c r="P10323" i="1" s="1"/>
  <c r="M10321" i="1"/>
  <c r="O10321" i="1" s="1"/>
  <c r="P10321" i="1" s="1"/>
  <c r="M10319" i="1"/>
  <c r="O10319" i="1" s="1"/>
  <c r="P10319" i="1" s="1"/>
  <c r="M10317" i="1"/>
  <c r="O10317" i="1" s="1"/>
  <c r="P10317" i="1" s="1"/>
  <c r="M10315" i="1"/>
  <c r="M10313" i="1"/>
  <c r="M10311" i="1"/>
  <c r="O10311" i="1" s="1"/>
  <c r="P10311" i="1" s="1"/>
  <c r="M10309" i="1"/>
  <c r="M10307" i="1"/>
  <c r="M10305" i="1"/>
  <c r="M10303" i="1"/>
  <c r="M10301" i="1"/>
  <c r="M10299" i="1"/>
  <c r="M10297" i="1"/>
  <c r="M10295" i="1"/>
  <c r="M10293" i="1"/>
  <c r="M10291" i="1"/>
  <c r="M10289" i="1"/>
  <c r="M10287" i="1"/>
  <c r="M10285" i="1"/>
  <c r="M10282" i="1"/>
  <c r="O10282" i="1" s="1"/>
  <c r="M10280" i="1"/>
  <c r="O10280" i="1" s="1"/>
  <c r="P10280" i="1" s="1"/>
  <c r="M10278" i="1"/>
  <c r="O10278" i="1" s="1"/>
  <c r="M10272" i="1"/>
  <c r="O10272" i="1" s="1"/>
  <c r="M10270" i="1"/>
  <c r="O10270" i="1" s="1"/>
  <c r="M10264" i="1"/>
  <c r="O10264" i="1" s="1"/>
  <c r="P10264" i="1" s="1"/>
  <c r="M10256" i="1"/>
  <c r="O10256" i="1" s="1"/>
  <c r="M10254" i="1"/>
  <c r="O10254" i="1" s="1"/>
  <c r="M10252" i="1"/>
  <c r="O10252" i="1" s="1"/>
  <c r="M10248" i="1"/>
  <c r="O10248" i="1" s="1"/>
  <c r="M10246" i="1"/>
  <c r="O10246" i="1" s="1"/>
  <c r="M10244" i="1"/>
  <c r="O10244" i="1" s="1"/>
  <c r="M10234" i="1"/>
  <c r="O10234" i="1" s="1"/>
  <c r="M10232" i="1"/>
  <c r="O10232" i="1" s="1"/>
  <c r="M10230" i="1"/>
  <c r="O10230" i="1" s="1"/>
  <c r="M10224" i="1"/>
  <c r="O10224" i="1" s="1"/>
  <c r="M10222" i="1"/>
  <c r="O10222" i="1" s="1"/>
  <c r="M10218" i="1"/>
  <c r="O10218" i="1" s="1"/>
  <c r="M10216" i="1"/>
  <c r="O10216" i="1" s="1"/>
  <c r="M10212" i="1"/>
  <c r="O10212" i="1" s="1"/>
  <c r="M10210" i="1"/>
  <c r="O10210" i="1" s="1"/>
  <c r="M10204" i="1"/>
  <c r="O10204" i="1" s="1"/>
  <c r="M10196" i="1"/>
  <c r="O10196" i="1" s="1"/>
  <c r="M10194" i="1"/>
  <c r="O10194" i="1" s="1"/>
  <c r="M10192" i="1"/>
  <c r="O10192" i="1" s="1"/>
  <c r="M10190" i="1"/>
  <c r="O10190" i="1" s="1"/>
  <c r="P10190" i="1" s="1"/>
  <c r="M10188" i="1"/>
  <c r="O10188" i="1" s="1"/>
  <c r="M10182" i="1"/>
  <c r="O10182" i="1" s="1"/>
  <c r="M10180" i="1"/>
  <c r="O10180" i="1" s="1"/>
  <c r="M10174" i="1"/>
  <c r="O10174" i="1" s="1"/>
  <c r="P10174" i="1" s="1"/>
  <c r="M10166" i="1"/>
  <c r="O10166" i="1" s="1"/>
  <c r="M10164" i="1"/>
  <c r="O10164" i="1" s="1"/>
  <c r="M10162" i="1"/>
  <c r="O10162" i="1" s="1"/>
  <c r="M10160" i="1"/>
  <c r="O10160" i="1" s="1"/>
  <c r="P10160" i="1" s="1"/>
  <c r="M10158" i="1"/>
  <c r="O10158" i="1" s="1"/>
  <c r="M10152" i="1"/>
  <c r="O10152" i="1" s="1"/>
  <c r="M10150" i="1"/>
  <c r="O10150" i="1" s="1"/>
  <c r="M10144" i="1"/>
  <c r="O10144" i="1" s="1"/>
  <c r="M10136" i="1"/>
  <c r="O10136" i="1" s="1"/>
  <c r="M10134" i="1"/>
  <c r="O10134" i="1" s="1"/>
  <c r="M10132" i="1"/>
  <c r="O10132" i="1" s="1"/>
  <c r="M10130" i="1"/>
  <c r="O10130" i="1" s="1"/>
  <c r="M10128" i="1"/>
  <c r="O10128" i="1" s="1"/>
  <c r="M10116" i="1"/>
  <c r="O10116" i="1" s="1"/>
  <c r="M10114" i="1"/>
  <c r="O10114" i="1" s="1"/>
  <c r="M10112" i="1"/>
  <c r="O10112" i="1" s="1"/>
  <c r="M10106" i="1"/>
  <c r="O10106" i="1" s="1"/>
  <c r="M10104" i="1"/>
  <c r="O10104" i="1" s="1"/>
  <c r="M10100" i="1"/>
  <c r="O10100" i="1" s="1"/>
  <c r="M10098" i="1"/>
  <c r="O10098" i="1" s="1"/>
  <c r="M10096" i="1"/>
  <c r="O10096" i="1" s="1"/>
  <c r="M10092" i="1"/>
  <c r="O10092" i="1" s="1"/>
  <c r="M10086" i="1"/>
  <c r="O10086" i="1" s="1"/>
  <c r="M10078" i="1"/>
  <c r="O10078" i="1" s="1"/>
  <c r="M10076" i="1"/>
  <c r="O10076" i="1" s="1"/>
  <c r="M10074" i="1"/>
  <c r="O10074" i="1" s="1"/>
  <c r="M10072" i="1"/>
  <c r="O10072" i="1" s="1"/>
  <c r="M10070" i="1"/>
  <c r="O10070" i="1" s="1"/>
  <c r="M10058" i="1"/>
  <c r="O10058" i="1" s="1"/>
  <c r="M10056" i="1"/>
  <c r="O10056" i="1" s="1"/>
  <c r="M10054" i="1"/>
  <c r="O10054" i="1" s="1"/>
  <c r="M10048" i="1"/>
  <c r="O10048" i="1" s="1"/>
  <c r="M10046" i="1"/>
  <c r="O10046" i="1" s="1"/>
  <c r="M10042" i="1"/>
  <c r="O10042" i="1" s="1"/>
  <c r="M10040" i="1"/>
  <c r="O10040" i="1" s="1"/>
  <c r="M10038" i="1"/>
  <c r="O10038" i="1" s="1"/>
  <c r="P10038" i="1" s="1"/>
  <c r="M10034" i="1"/>
  <c r="O10034" i="1" s="1"/>
  <c r="M10028" i="1"/>
  <c r="O10028" i="1" s="1"/>
  <c r="M10020" i="1"/>
  <c r="O10020" i="1" s="1"/>
  <c r="M10018" i="1"/>
  <c r="O10018" i="1" s="1"/>
  <c r="M10014" i="1"/>
  <c r="O10014" i="1" s="1"/>
  <c r="M10012" i="1"/>
  <c r="O10012" i="1" s="1"/>
  <c r="M10002" i="1"/>
  <c r="O10002" i="1" s="1"/>
  <c r="M10000" i="1"/>
  <c r="O10000" i="1" s="1"/>
  <c r="M9998" i="1"/>
  <c r="O9998" i="1" s="1"/>
  <c r="M9994" i="1"/>
  <c r="O9994" i="1" s="1"/>
  <c r="M9991" i="1"/>
  <c r="O9991" i="1" s="1"/>
  <c r="P9991" i="1" s="1"/>
  <c r="M9989" i="1"/>
  <c r="O9989" i="1" s="1"/>
  <c r="P9989" i="1" s="1"/>
  <c r="M9987" i="1"/>
  <c r="M9985" i="1"/>
  <c r="M9983" i="1"/>
  <c r="M9981" i="1"/>
  <c r="O9981" i="1" s="1"/>
  <c r="P9981" i="1" s="1"/>
  <c r="M9979" i="1"/>
  <c r="O9979" i="1" s="1"/>
  <c r="P9979" i="1" s="1"/>
  <c r="M9977" i="1"/>
  <c r="M9975" i="1"/>
  <c r="O9975" i="1" s="1"/>
  <c r="P9975" i="1" s="1"/>
  <c r="M9973" i="1"/>
  <c r="O9973" i="1" s="1"/>
  <c r="P9973" i="1" s="1"/>
  <c r="M9971" i="1"/>
  <c r="M9969" i="1"/>
  <c r="M9967" i="1"/>
  <c r="M9965" i="1"/>
  <c r="M9963" i="1"/>
  <c r="O9963" i="1" s="1"/>
  <c r="P9963" i="1" s="1"/>
  <c r="M9961" i="1"/>
  <c r="O9961" i="1" s="1"/>
  <c r="P9961" i="1" s="1"/>
  <c r="M9959" i="1"/>
  <c r="M9957" i="1"/>
  <c r="M9953" i="1"/>
  <c r="M9951" i="1"/>
  <c r="M9949" i="1"/>
  <c r="O9949" i="1" s="1"/>
  <c r="P9949" i="1" s="1"/>
  <c r="M9947" i="1"/>
  <c r="O9947" i="1" s="1"/>
  <c r="P9947" i="1" s="1"/>
  <c r="M9945" i="1"/>
  <c r="M9941" i="1"/>
  <c r="M9939" i="1"/>
  <c r="O9939" i="1" s="1"/>
  <c r="P9939" i="1" s="1"/>
  <c r="M9937" i="1"/>
  <c r="M9935" i="1"/>
  <c r="O9935" i="1" s="1"/>
  <c r="P9935" i="1" s="1"/>
  <c r="M9933" i="1"/>
  <c r="O9933" i="1" s="1"/>
  <c r="P9933" i="1" s="1"/>
  <c r="M9931" i="1"/>
  <c r="O9931" i="1" s="1"/>
  <c r="P9931" i="1" s="1"/>
  <c r="M9929" i="1"/>
  <c r="O9929" i="1" s="1"/>
  <c r="P9929" i="1" s="1"/>
  <c r="M9927" i="1"/>
  <c r="O9927" i="1" s="1"/>
  <c r="P9927" i="1" s="1"/>
  <c r="M9925" i="1"/>
  <c r="O9925" i="1" s="1"/>
  <c r="P9925" i="1" s="1"/>
  <c r="M9923" i="1"/>
  <c r="M9921" i="1"/>
  <c r="M9919" i="1"/>
  <c r="M9917" i="1"/>
  <c r="M9915" i="1"/>
  <c r="M9913" i="1"/>
  <c r="M9911" i="1"/>
  <c r="M9909" i="1"/>
  <c r="M9907" i="1"/>
  <c r="O9907" i="1" s="1"/>
  <c r="P9907" i="1" s="1"/>
  <c r="M9905" i="1"/>
  <c r="O9905" i="1" s="1"/>
  <c r="P9905" i="1" s="1"/>
  <c r="M9903" i="1"/>
  <c r="O9903" i="1" s="1"/>
  <c r="P9903" i="1" s="1"/>
  <c r="M9901" i="1"/>
  <c r="O9901" i="1" s="1"/>
  <c r="P9901" i="1" s="1"/>
  <c r="M9899" i="1"/>
  <c r="O9899" i="1" s="1"/>
  <c r="P9899" i="1" s="1"/>
  <c r="M9897" i="1"/>
  <c r="M9895" i="1"/>
  <c r="M9893" i="1"/>
  <c r="M9891" i="1"/>
  <c r="M9887" i="1"/>
  <c r="M9885" i="1"/>
  <c r="O9885" i="1" s="1"/>
  <c r="P9885" i="1" s="1"/>
  <c r="M9883" i="1"/>
  <c r="M9881" i="1"/>
  <c r="M9879" i="1"/>
  <c r="M9877" i="1"/>
  <c r="M9875" i="1"/>
  <c r="M9873" i="1"/>
  <c r="M9871" i="1"/>
  <c r="M9869" i="1"/>
  <c r="M9867" i="1"/>
  <c r="M9865" i="1"/>
  <c r="O9865" i="1" s="1"/>
  <c r="P9865" i="1" s="1"/>
  <c r="M9863" i="1"/>
  <c r="M9861" i="1"/>
  <c r="M9859" i="1"/>
  <c r="M9857" i="1"/>
  <c r="O9857" i="1" s="1"/>
  <c r="P9857" i="1" s="1"/>
  <c r="M9855" i="1"/>
  <c r="M9853" i="1"/>
  <c r="M9851" i="1"/>
  <c r="M9849" i="1"/>
  <c r="O9849" i="1" s="1"/>
  <c r="P9849" i="1" s="1"/>
  <c r="M9847" i="1"/>
  <c r="M9845" i="1"/>
  <c r="O9845" i="1" s="1"/>
  <c r="P9845" i="1" s="1"/>
  <c r="M9843" i="1"/>
  <c r="O9843" i="1" s="1"/>
  <c r="P9843" i="1" s="1"/>
  <c r="M9841" i="1"/>
  <c r="M9839" i="1"/>
  <c r="O9839" i="1" s="1"/>
  <c r="P9839" i="1" s="1"/>
  <c r="M9837" i="1"/>
  <c r="M9835" i="1"/>
  <c r="M9833" i="1"/>
  <c r="M9831" i="1"/>
  <c r="M9827" i="1"/>
  <c r="M9825" i="1"/>
  <c r="M9823" i="1"/>
  <c r="M9821" i="1"/>
  <c r="M9819" i="1"/>
  <c r="M9817" i="1"/>
  <c r="M9815" i="1"/>
  <c r="M9813" i="1"/>
  <c r="M9811" i="1"/>
  <c r="M9809" i="1"/>
  <c r="M9807" i="1"/>
  <c r="M9805" i="1"/>
  <c r="M9803" i="1"/>
  <c r="M9801" i="1"/>
  <c r="M9797" i="1"/>
  <c r="O9797" i="1" s="1"/>
  <c r="P9797" i="1" s="1"/>
  <c r="M9795" i="1"/>
  <c r="M9793" i="1"/>
  <c r="O9793" i="1" s="1"/>
  <c r="P9793" i="1" s="1"/>
  <c r="M9791" i="1"/>
  <c r="M9789" i="1"/>
  <c r="M9787" i="1"/>
  <c r="O9787" i="1" s="1"/>
  <c r="P9787" i="1" s="1"/>
  <c r="M9785" i="1"/>
  <c r="M9783" i="1"/>
  <c r="O9783" i="1" s="1"/>
  <c r="P9783" i="1" s="1"/>
  <c r="M9781" i="1"/>
  <c r="M9779" i="1"/>
  <c r="M9777" i="1"/>
  <c r="O9777" i="1" s="1"/>
  <c r="P9777" i="1" s="1"/>
  <c r="M9775" i="1"/>
  <c r="M9773" i="1"/>
  <c r="O9773" i="1" s="1"/>
  <c r="P9773" i="1" s="1"/>
  <c r="M9771" i="1"/>
  <c r="O9771" i="1" s="1"/>
  <c r="P9771" i="1" s="1"/>
  <c r="M9769" i="1"/>
  <c r="M9767" i="1"/>
  <c r="O9767" i="1" s="1"/>
  <c r="P9767" i="1" s="1"/>
  <c r="M9765" i="1"/>
  <c r="M9763" i="1"/>
  <c r="M9761" i="1"/>
  <c r="M9759" i="1"/>
  <c r="M9757" i="1"/>
  <c r="M9755" i="1"/>
  <c r="O9755" i="1" s="1"/>
  <c r="P9755" i="1" s="1"/>
  <c r="M9753" i="1"/>
  <c r="M9751" i="1"/>
  <c r="O9751" i="1" s="1"/>
  <c r="P9751" i="1" s="1"/>
  <c r="M9749" i="1"/>
  <c r="M9747" i="1"/>
  <c r="O9747" i="1" s="1"/>
  <c r="P9747" i="1" s="1"/>
  <c r="M9745" i="1"/>
  <c r="O9745" i="1" s="1"/>
  <c r="P9745" i="1" s="1"/>
  <c r="M9741" i="1"/>
  <c r="O9741" i="1" s="1"/>
  <c r="P9741" i="1" s="1"/>
  <c r="M9739" i="1"/>
  <c r="O9739" i="1" s="1"/>
  <c r="P9739" i="1" s="1"/>
  <c r="M9737" i="1"/>
  <c r="M9735" i="1"/>
  <c r="M9733" i="1"/>
  <c r="O9733" i="1" s="1"/>
  <c r="P9733" i="1" s="1"/>
  <c r="M9731" i="1"/>
  <c r="O9731" i="1" s="1"/>
  <c r="P9731" i="1" s="1"/>
  <c r="M9729" i="1"/>
  <c r="O9729" i="1" s="1"/>
  <c r="P9729" i="1" s="1"/>
  <c r="M9727" i="1"/>
  <c r="O9727" i="1" s="1"/>
  <c r="P9727" i="1" s="1"/>
  <c r="M9725" i="1"/>
  <c r="O9725" i="1" s="1"/>
  <c r="P9725" i="1" s="1"/>
  <c r="M9723" i="1"/>
  <c r="O9723" i="1" s="1"/>
  <c r="P9723" i="1" s="1"/>
  <c r="M9721" i="1"/>
  <c r="M9719" i="1"/>
  <c r="M9717" i="1"/>
  <c r="M9715" i="1"/>
  <c r="M9713" i="1"/>
  <c r="M9711" i="1"/>
  <c r="O9711" i="1" s="1"/>
  <c r="P9711" i="1" s="1"/>
  <c r="M9709" i="1"/>
  <c r="M9707" i="1"/>
  <c r="O9707" i="1" s="1"/>
  <c r="P9707" i="1" s="1"/>
  <c r="M9705" i="1"/>
  <c r="M9703" i="1"/>
  <c r="M9701" i="1"/>
  <c r="O9701" i="1" s="1"/>
  <c r="P9701" i="1" s="1"/>
  <c r="M9699" i="1"/>
  <c r="O9699" i="1" s="1"/>
  <c r="P9699" i="1" s="1"/>
  <c r="M9697" i="1"/>
  <c r="O9697" i="1" s="1"/>
  <c r="P9697" i="1" s="1"/>
  <c r="M9695" i="1"/>
  <c r="M9693" i="1"/>
  <c r="O9693" i="1" s="1"/>
  <c r="M9691" i="1"/>
  <c r="O9691" i="1" s="1"/>
  <c r="M9689" i="1"/>
  <c r="O9689" i="1" s="1"/>
  <c r="P9689" i="1" s="1"/>
  <c r="M9687" i="1"/>
  <c r="O9687" i="1" s="1"/>
  <c r="M9683" i="1"/>
  <c r="O9683" i="1" s="1"/>
  <c r="M9681" i="1"/>
  <c r="O9681" i="1" s="1"/>
  <c r="M9679" i="1"/>
  <c r="O9679" i="1" s="1"/>
  <c r="P9679" i="1" s="1"/>
  <c r="M9677" i="1"/>
  <c r="O9677" i="1" s="1"/>
  <c r="M9675" i="1"/>
  <c r="O9675" i="1" s="1"/>
  <c r="M9673" i="1"/>
  <c r="O9673" i="1" s="1"/>
  <c r="M9671" i="1"/>
  <c r="O9671" i="1" s="1"/>
  <c r="P9671" i="1" s="1"/>
  <c r="M9669" i="1"/>
  <c r="O9669" i="1" s="1"/>
  <c r="M9667" i="1"/>
  <c r="O9667" i="1" s="1"/>
  <c r="M9665" i="1"/>
  <c r="O9665" i="1" s="1"/>
  <c r="M9663" i="1"/>
  <c r="O9663" i="1" s="1"/>
  <c r="M9661" i="1"/>
  <c r="O9661" i="1" s="1"/>
  <c r="M9659" i="1"/>
  <c r="O9659" i="1" s="1"/>
  <c r="M9657" i="1"/>
  <c r="O9657" i="1" s="1"/>
  <c r="M9655" i="1"/>
  <c r="O9655" i="1" s="1"/>
  <c r="P9655" i="1" s="1"/>
  <c r="M9653" i="1"/>
  <c r="O9653" i="1" s="1"/>
  <c r="M9651" i="1"/>
  <c r="O9651" i="1" s="1"/>
  <c r="M9649" i="1"/>
  <c r="O9649" i="1" s="1"/>
  <c r="M9647" i="1"/>
  <c r="O9647" i="1" s="1"/>
  <c r="M9645" i="1"/>
  <c r="O9645" i="1" s="1"/>
  <c r="M9643" i="1"/>
  <c r="O9643" i="1" s="1"/>
  <c r="M9641" i="1"/>
  <c r="O9641" i="1" s="1"/>
  <c r="M9639" i="1"/>
  <c r="O9639" i="1" s="1"/>
  <c r="P9639" i="1" s="1"/>
  <c r="M9637" i="1"/>
  <c r="O9637" i="1" s="1"/>
  <c r="M9635" i="1"/>
  <c r="O9635" i="1" s="1"/>
  <c r="M9633" i="1"/>
  <c r="O9633" i="1" s="1"/>
  <c r="M9631" i="1"/>
  <c r="O9631" i="1" s="1"/>
  <c r="M9629" i="1"/>
  <c r="O9629" i="1" s="1"/>
  <c r="M9627" i="1"/>
  <c r="O9627" i="1" s="1"/>
  <c r="M9625" i="1"/>
  <c r="O9625" i="1" s="1"/>
  <c r="M9623" i="1"/>
  <c r="O9623" i="1" s="1"/>
  <c r="P9623" i="1" s="1"/>
  <c r="M9621" i="1"/>
  <c r="O9621" i="1" s="1"/>
  <c r="M9619" i="1"/>
  <c r="O9619" i="1" s="1"/>
  <c r="M9617" i="1"/>
  <c r="O9617" i="1" s="1"/>
  <c r="M9615" i="1"/>
  <c r="O9615" i="1" s="1"/>
  <c r="P9615" i="1" s="1"/>
  <c r="M9613" i="1"/>
  <c r="O9613" i="1" s="1"/>
  <c r="M9611" i="1"/>
  <c r="O9611" i="1" s="1"/>
  <c r="M9609" i="1"/>
  <c r="O9609" i="1" s="1"/>
  <c r="M9607" i="1"/>
  <c r="O9607" i="1" s="1"/>
  <c r="M9605" i="1"/>
  <c r="O9605" i="1" s="1"/>
  <c r="M9603" i="1"/>
  <c r="O9603" i="1" s="1"/>
  <c r="M9601" i="1"/>
  <c r="O9601" i="1" s="1"/>
  <c r="M9599" i="1"/>
  <c r="O9599" i="1" s="1"/>
  <c r="P9599" i="1" s="1"/>
  <c r="M9597" i="1"/>
  <c r="O9597" i="1" s="1"/>
  <c r="M9595" i="1"/>
  <c r="O9595" i="1" s="1"/>
  <c r="M9593" i="1"/>
  <c r="O9593" i="1" s="1"/>
  <c r="M9591" i="1"/>
  <c r="O9591" i="1" s="1"/>
  <c r="P9591" i="1" s="1"/>
  <c r="M9589" i="1"/>
  <c r="O9589" i="1" s="1"/>
  <c r="M9587" i="1"/>
  <c r="O9587" i="1" s="1"/>
  <c r="M9585" i="1"/>
  <c r="O9585" i="1" s="1"/>
  <c r="M9583" i="1"/>
  <c r="O9583" i="1" s="1"/>
  <c r="M9581" i="1"/>
  <c r="O9581" i="1" s="1"/>
  <c r="M9579" i="1"/>
  <c r="O9579" i="1" s="1"/>
  <c r="M9577" i="1"/>
  <c r="O9577" i="1" s="1"/>
  <c r="M9575" i="1"/>
  <c r="O9575" i="1" s="1"/>
  <c r="P9575" i="1" s="1"/>
  <c r="M9573" i="1"/>
  <c r="O9573" i="1" s="1"/>
  <c r="M9571" i="1"/>
  <c r="O9571" i="1" s="1"/>
  <c r="M9569" i="1"/>
  <c r="O9569" i="1" s="1"/>
  <c r="M9567" i="1"/>
  <c r="O9567" i="1" s="1"/>
  <c r="P9567" i="1" s="1"/>
  <c r="M9565" i="1"/>
  <c r="O9565" i="1" s="1"/>
  <c r="M9563" i="1"/>
  <c r="O9563" i="1" s="1"/>
  <c r="M9561" i="1"/>
  <c r="O9561" i="1" s="1"/>
  <c r="M9559" i="1"/>
  <c r="O9559" i="1" s="1"/>
  <c r="M9557" i="1"/>
  <c r="O9557" i="1" s="1"/>
  <c r="M9555" i="1"/>
  <c r="O9555" i="1" s="1"/>
  <c r="M9553" i="1"/>
  <c r="O9553" i="1" s="1"/>
  <c r="M9551" i="1"/>
  <c r="O9551" i="1" s="1"/>
  <c r="M9549" i="1"/>
  <c r="O9549" i="1" s="1"/>
  <c r="M9547" i="1"/>
  <c r="O9547" i="1" s="1"/>
  <c r="M9545" i="1"/>
  <c r="O9545" i="1" s="1"/>
  <c r="M9543" i="1"/>
  <c r="O9543" i="1" s="1"/>
  <c r="P9543" i="1" s="1"/>
  <c r="M9541" i="1"/>
  <c r="O9541" i="1" s="1"/>
  <c r="M9539" i="1"/>
  <c r="O9539" i="1" s="1"/>
  <c r="M9537" i="1"/>
  <c r="O9537" i="1" s="1"/>
  <c r="M9535" i="1"/>
  <c r="O9535" i="1" s="1"/>
  <c r="M9533" i="1"/>
  <c r="O9533" i="1" s="1"/>
  <c r="M9531" i="1"/>
  <c r="O9531" i="1" s="1"/>
  <c r="M9529" i="1"/>
  <c r="O9529" i="1" s="1"/>
  <c r="M9527" i="1"/>
  <c r="O9527" i="1" s="1"/>
  <c r="M9525" i="1"/>
  <c r="O9525" i="1" s="1"/>
  <c r="M9523" i="1"/>
  <c r="O9523" i="1" s="1"/>
  <c r="M9521" i="1"/>
  <c r="O9521" i="1" s="1"/>
  <c r="M9519" i="1"/>
  <c r="O9519" i="1" s="1"/>
  <c r="P9519" i="1" s="1"/>
  <c r="M9517" i="1"/>
  <c r="O9517" i="1" s="1"/>
  <c r="M9515" i="1"/>
  <c r="O9515" i="1" s="1"/>
  <c r="M9513" i="1"/>
  <c r="O9513" i="1" s="1"/>
  <c r="M9511" i="1"/>
  <c r="O9511" i="1" s="1"/>
  <c r="M9509" i="1"/>
  <c r="O9509" i="1" s="1"/>
  <c r="M9507" i="1"/>
  <c r="O9507" i="1" s="1"/>
  <c r="M9505" i="1"/>
  <c r="M9501" i="1"/>
  <c r="M9499" i="1"/>
  <c r="M9495" i="1"/>
  <c r="M9493" i="1"/>
  <c r="O9493" i="1" s="1"/>
  <c r="P9493" i="1" s="1"/>
  <c r="M9491" i="1"/>
  <c r="O9491" i="1" s="1"/>
  <c r="P9491" i="1" s="1"/>
  <c r="M9489" i="1"/>
  <c r="M9487" i="1"/>
  <c r="O9487" i="1" s="1"/>
  <c r="P9487" i="1" s="1"/>
  <c r="M9485" i="1"/>
  <c r="M9483" i="1"/>
  <c r="M9481" i="1"/>
  <c r="O9481" i="1" s="1"/>
  <c r="M9477" i="1"/>
  <c r="O9477" i="1" s="1"/>
  <c r="M9473" i="1"/>
  <c r="O9473" i="1" s="1"/>
  <c r="M9469" i="1"/>
  <c r="O9469" i="1" s="1"/>
  <c r="M9465" i="1"/>
  <c r="O9465" i="1" s="1"/>
  <c r="M9461" i="1"/>
  <c r="O9461" i="1" s="1"/>
  <c r="M9457" i="1"/>
  <c r="O9457" i="1" s="1"/>
  <c r="M9453" i="1"/>
  <c r="O9453" i="1" s="1"/>
  <c r="M9449" i="1"/>
  <c r="O9449" i="1" s="1"/>
  <c r="M9441" i="1"/>
  <c r="O9441" i="1" s="1"/>
  <c r="M9439" i="1"/>
  <c r="O9439" i="1" s="1"/>
  <c r="M9437" i="1"/>
  <c r="O9437" i="1" s="1"/>
  <c r="M9431" i="1"/>
  <c r="O9431" i="1" s="1"/>
  <c r="M9429" i="1"/>
  <c r="O9429" i="1" s="1"/>
  <c r="M9425" i="1"/>
  <c r="O9425" i="1" s="1"/>
  <c r="M9423" i="1"/>
  <c r="O9423" i="1" s="1"/>
  <c r="M9419" i="1"/>
  <c r="O9419" i="1" s="1"/>
  <c r="M9415" i="1"/>
  <c r="O9415" i="1" s="1"/>
  <c r="M9411" i="1"/>
  <c r="O9411" i="1" s="1"/>
  <c r="M9409" i="1"/>
  <c r="O9409" i="1" s="1"/>
  <c r="M9405" i="1"/>
  <c r="O9405" i="1" s="1"/>
  <c r="M9397" i="1"/>
  <c r="O9397" i="1" s="1"/>
  <c r="M9393" i="1"/>
  <c r="O9393" i="1" s="1"/>
  <c r="M9389" i="1"/>
  <c r="O9389" i="1" s="1"/>
  <c r="M9387" i="1"/>
  <c r="O9387" i="1" s="1"/>
  <c r="M9385" i="1"/>
  <c r="O9385" i="1" s="1"/>
  <c r="M9383" i="1"/>
  <c r="O9383" i="1" s="1"/>
  <c r="M9381" i="1"/>
  <c r="O9381" i="1" s="1"/>
  <c r="M9379" i="1"/>
  <c r="O9379" i="1" s="1"/>
  <c r="M9377" i="1"/>
  <c r="O9377" i="1" s="1"/>
  <c r="M9375" i="1"/>
  <c r="O9375" i="1" s="1"/>
  <c r="M9373" i="1"/>
  <c r="O9373" i="1" s="1"/>
  <c r="M9371" i="1"/>
  <c r="O9371" i="1" s="1"/>
  <c r="M9369" i="1"/>
  <c r="O9369" i="1" s="1"/>
  <c r="M9359" i="1"/>
  <c r="O9359" i="1" s="1"/>
  <c r="M9355" i="1"/>
  <c r="O9355" i="1" s="1"/>
  <c r="P9355" i="1" s="1"/>
  <c r="M9351" i="1"/>
  <c r="O9351" i="1" s="1"/>
  <c r="M9349" i="1"/>
  <c r="O9349" i="1" s="1"/>
  <c r="M9347" i="1"/>
  <c r="O9347" i="1" s="1"/>
  <c r="M9345" i="1"/>
  <c r="O9345" i="1" s="1"/>
  <c r="M9341" i="1"/>
  <c r="O9341" i="1" s="1"/>
  <c r="M9339" i="1"/>
  <c r="O9339" i="1" s="1"/>
  <c r="M9337" i="1"/>
  <c r="O9337" i="1" s="1"/>
  <c r="M9335" i="1"/>
  <c r="O9335" i="1" s="1"/>
  <c r="M9333" i="1"/>
  <c r="O9333" i="1" s="1"/>
  <c r="M9332" i="1"/>
  <c r="M9330" i="1"/>
  <c r="M9328" i="1"/>
  <c r="M9326" i="1"/>
  <c r="M9322" i="1"/>
  <c r="O9322" i="1" s="1"/>
  <c r="P9322" i="1" s="1"/>
  <c r="M9320" i="1"/>
  <c r="M9318" i="1"/>
  <c r="M9316" i="1"/>
  <c r="M9314" i="1"/>
  <c r="M9312" i="1"/>
  <c r="O9312" i="1" s="1"/>
  <c r="P9312" i="1" s="1"/>
  <c r="M9310" i="1"/>
  <c r="M9308" i="1"/>
  <c r="O9308" i="1" s="1"/>
  <c r="P9308" i="1" s="1"/>
  <c r="M9306" i="1"/>
  <c r="O9306" i="1" s="1"/>
  <c r="P9306" i="1" s="1"/>
  <c r="M9304" i="1"/>
  <c r="O9304" i="1" s="1"/>
  <c r="P9304" i="1" s="1"/>
  <c r="M9302" i="1"/>
  <c r="M9300" i="1"/>
  <c r="M9298" i="1"/>
  <c r="O9298" i="1" s="1"/>
  <c r="P9298" i="1" s="1"/>
  <c r="M9294" i="1"/>
  <c r="M9292" i="1"/>
  <c r="O9292" i="1" s="1"/>
  <c r="P9292" i="1" s="1"/>
  <c r="M9290" i="1"/>
  <c r="O9290" i="1" s="1"/>
  <c r="P9290" i="1" s="1"/>
  <c r="M9288" i="1"/>
  <c r="O9288" i="1" s="1"/>
  <c r="P9288" i="1" s="1"/>
  <c r="M9286" i="1"/>
  <c r="M9284" i="1"/>
  <c r="M9282" i="1"/>
  <c r="M9280" i="1"/>
  <c r="O9280" i="1" s="1"/>
  <c r="P9280" i="1" s="1"/>
  <c r="M9278" i="1"/>
  <c r="O9278" i="1" s="1"/>
  <c r="P9278" i="1" s="1"/>
  <c r="M9276" i="1"/>
  <c r="M9274" i="1"/>
  <c r="M9270" i="1"/>
  <c r="O9270" i="1" s="1"/>
  <c r="P9270" i="1" s="1"/>
  <c r="M9268" i="1"/>
  <c r="M9266" i="1"/>
  <c r="O9266" i="1" s="1"/>
  <c r="P9266" i="1" s="1"/>
  <c r="M9264" i="1"/>
  <c r="M9262" i="1"/>
  <c r="M9260" i="1"/>
  <c r="M9258" i="1"/>
  <c r="M9256" i="1"/>
  <c r="M9254" i="1"/>
  <c r="M9252" i="1"/>
  <c r="M9250" i="1"/>
  <c r="M9248" i="1"/>
  <c r="M9246" i="1"/>
  <c r="M9244" i="1"/>
  <c r="M9242" i="1"/>
  <c r="M9240" i="1"/>
  <c r="M9238" i="1"/>
  <c r="M9236" i="1"/>
  <c r="O9236" i="1" s="1"/>
  <c r="P9236" i="1" s="1"/>
  <c r="M9234" i="1"/>
  <c r="M9232" i="1"/>
  <c r="M9230" i="1"/>
  <c r="M9228" i="1"/>
  <c r="O9228" i="1" s="1"/>
  <c r="P9228" i="1" s="1"/>
  <c r="M9226" i="1"/>
  <c r="O9226" i="1" s="1"/>
  <c r="P9226" i="1" s="1"/>
  <c r="M9224" i="1"/>
  <c r="O9224" i="1" s="1"/>
  <c r="P9224" i="1" s="1"/>
  <c r="M9222" i="1"/>
  <c r="M9220" i="1"/>
  <c r="M9218" i="1"/>
  <c r="M9216" i="1"/>
  <c r="M9214" i="1"/>
  <c r="O9214" i="1" s="1"/>
  <c r="P9214" i="1" s="1"/>
  <c r="M9212" i="1"/>
  <c r="O9212" i="1" s="1"/>
  <c r="P9212" i="1" s="1"/>
  <c r="M9210" i="1"/>
  <c r="M9208" i="1"/>
  <c r="O9208" i="1" s="1"/>
  <c r="P9208" i="1" s="1"/>
  <c r="M9206" i="1"/>
  <c r="O9206" i="1" s="1"/>
  <c r="P9206" i="1" s="1"/>
  <c r="M9204" i="1"/>
  <c r="O9204" i="1" s="1"/>
  <c r="P9204" i="1" s="1"/>
  <c r="M9202" i="1"/>
  <c r="O9202" i="1" s="1"/>
  <c r="P9202" i="1" s="1"/>
  <c r="M9200" i="1"/>
  <c r="O9200" i="1" s="1"/>
  <c r="P9200" i="1" s="1"/>
  <c r="M9198" i="1"/>
  <c r="O9198" i="1" s="1"/>
  <c r="P9198" i="1" s="1"/>
  <c r="M9196" i="1"/>
  <c r="O9196" i="1" s="1"/>
  <c r="P9196" i="1" s="1"/>
  <c r="M9194" i="1"/>
  <c r="M9192" i="1"/>
  <c r="M9190" i="1"/>
  <c r="O9190" i="1" s="1"/>
  <c r="P9190" i="1" s="1"/>
  <c r="M9188" i="1"/>
  <c r="M9186" i="1"/>
  <c r="M9184" i="1"/>
  <c r="M9182" i="1"/>
  <c r="O9182" i="1" s="1"/>
  <c r="P9182" i="1" s="1"/>
  <c r="M9178" i="1"/>
  <c r="M9176" i="1"/>
  <c r="M9172" i="1"/>
  <c r="M9170" i="1"/>
  <c r="M9168" i="1"/>
  <c r="M9166" i="1"/>
  <c r="M9164" i="1"/>
  <c r="M9162" i="1"/>
  <c r="M9160" i="1"/>
  <c r="M9158" i="1"/>
  <c r="O9158" i="1" s="1"/>
  <c r="P9158" i="1" s="1"/>
  <c r="M9156" i="1"/>
  <c r="O9156" i="1" s="1"/>
  <c r="P9156" i="1" s="1"/>
  <c r="M9154" i="1"/>
  <c r="M9152" i="1"/>
  <c r="O9152" i="1" s="1"/>
  <c r="P9152" i="1" s="1"/>
  <c r="M9150" i="1"/>
  <c r="M9148" i="1"/>
  <c r="M9146" i="1"/>
  <c r="M9144" i="1"/>
  <c r="M9142" i="1"/>
  <c r="O9142" i="1" s="1"/>
  <c r="P9142" i="1" s="1"/>
  <c r="M9138" i="1"/>
  <c r="M9136" i="1"/>
  <c r="M9134" i="1"/>
  <c r="M9132" i="1"/>
  <c r="M9130" i="1"/>
  <c r="M9128" i="1"/>
  <c r="M9126" i="1"/>
  <c r="M9124" i="1"/>
  <c r="M9122" i="1"/>
  <c r="M9120" i="1"/>
  <c r="O9120" i="1" s="1"/>
  <c r="P9120" i="1" s="1"/>
  <c r="M9118" i="1"/>
  <c r="M9116" i="1"/>
  <c r="M9114" i="1"/>
  <c r="M9112" i="1"/>
  <c r="M9110" i="1"/>
  <c r="M9108" i="1"/>
  <c r="M9106" i="1"/>
  <c r="O9106" i="1" s="1"/>
  <c r="P9106" i="1" s="1"/>
  <c r="M9104" i="1"/>
  <c r="O9104" i="1" s="1"/>
  <c r="P9104" i="1" s="1"/>
  <c r="M9102" i="1"/>
  <c r="O9102" i="1" s="1"/>
  <c r="P9102" i="1" s="1"/>
  <c r="M9100" i="1"/>
  <c r="M9098" i="1"/>
  <c r="O9098" i="1" s="1"/>
  <c r="P9098" i="1" s="1"/>
  <c r="M9096" i="1"/>
  <c r="O9096" i="1" s="1"/>
  <c r="P9096" i="1" s="1"/>
  <c r="M9094" i="1"/>
  <c r="O9094" i="1" s="1"/>
  <c r="P9094" i="1" s="1"/>
  <c r="M9092" i="1"/>
  <c r="M9090" i="1"/>
  <c r="O9090" i="1" s="1"/>
  <c r="P9090" i="1" s="1"/>
  <c r="M9088" i="1"/>
  <c r="M9086" i="1"/>
  <c r="M9084" i="1"/>
  <c r="M9082" i="1"/>
  <c r="O9082" i="1" s="1"/>
  <c r="P9082" i="1" s="1"/>
  <c r="M9080" i="1"/>
  <c r="M9078" i="1"/>
  <c r="M9076" i="1"/>
  <c r="M9074" i="1"/>
  <c r="O9074" i="1" s="1"/>
  <c r="P9074" i="1" s="1"/>
  <c r="M9072" i="1"/>
  <c r="M9070" i="1"/>
  <c r="M9068" i="1"/>
  <c r="O9068" i="1" s="1"/>
  <c r="P9068" i="1" s="1"/>
  <c r="M9066" i="1"/>
  <c r="M9064" i="1"/>
  <c r="M9062" i="1"/>
  <c r="O9062" i="1" s="1"/>
  <c r="P9062" i="1" s="1"/>
  <c r="M9060" i="1"/>
  <c r="O9060" i="1" s="1"/>
  <c r="P9060" i="1" s="1"/>
  <c r="M9058" i="1"/>
  <c r="O9058" i="1" s="1"/>
  <c r="P9058" i="1" s="1"/>
  <c r="M9056" i="1"/>
  <c r="M9054" i="1"/>
  <c r="O9054" i="1" s="1"/>
  <c r="P9054" i="1" s="1"/>
  <c r="M9052" i="1"/>
  <c r="M9050" i="1"/>
  <c r="M9048" i="1"/>
  <c r="M9046" i="1"/>
  <c r="M9044" i="1"/>
  <c r="M9042" i="1"/>
  <c r="O9042" i="1" s="1"/>
  <c r="P9042" i="1" s="1"/>
  <c r="M9040" i="1"/>
  <c r="O9040" i="1" s="1"/>
  <c r="P9040" i="1" s="1"/>
  <c r="M9036" i="1"/>
  <c r="M9034" i="1"/>
  <c r="M9032" i="1"/>
  <c r="O9032" i="1" s="1"/>
  <c r="P9032" i="1" s="1"/>
  <c r="M9030" i="1"/>
  <c r="M9028" i="1"/>
  <c r="M9026" i="1"/>
  <c r="M9024" i="1"/>
  <c r="M9022" i="1"/>
  <c r="M9020" i="1"/>
  <c r="M9018" i="1"/>
  <c r="M9016" i="1"/>
  <c r="M9014" i="1"/>
  <c r="M9011" i="1"/>
  <c r="O9011" i="1" s="1"/>
  <c r="M9009" i="1"/>
  <c r="O9009" i="1" s="1"/>
  <c r="P9009" i="1" s="1"/>
  <c r="M9007" i="1"/>
  <c r="O9007" i="1" s="1"/>
  <c r="M9001" i="1"/>
  <c r="O9001" i="1" s="1"/>
  <c r="M8999" i="1"/>
  <c r="O8999" i="1" s="1"/>
  <c r="M8995" i="1"/>
  <c r="O8995" i="1" s="1"/>
  <c r="M8991" i="1"/>
  <c r="O8991" i="1" s="1"/>
  <c r="M8989" i="1"/>
  <c r="O8989" i="1" s="1"/>
  <c r="M8987" i="1"/>
  <c r="O8987" i="1" s="1"/>
  <c r="M8985" i="1"/>
  <c r="O8985" i="1" s="1"/>
  <c r="M8979" i="1"/>
  <c r="O8979" i="1" s="1"/>
  <c r="M8977" i="1"/>
  <c r="O8977" i="1" s="1"/>
  <c r="M8973" i="1"/>
  <c r="O8973" i="1" s="1"/>
  <c r="M8946" i="1"/>
  <c r="O8946" i="1" s="1"/>
  <c r="P8946" i="1" s="1"/>
  <c r="M8944" i="1"/>
  <c r="O8944" i="1" s="1"/>
  <c r="P8944" i="1" s="1"/>
  <c r="M8942" i="1"/>
  <c r="M8940" i="1"/>
  <c r="O8940" i="1" s="1"/>
  <c r="P8940" i="1" s="1"/>
  <c r="M8938" i="1"/>
  <c r="O8938" i="1" s="1"/>
  <c r="P8938" i="1" s="1"/>
  <c r="M8936" i="1"/>
  <c r="O8936" i="1" s="1"/>
  <c r="P8936" i="1" s="1"/>
  <c r="M8934" i="1"/>
  <c r="M8932" i="1"/>
  <c r="M8930" i="1"/>
  <c r="O8930" i="1" s="1"/>
  <c r="P8930" i="1" s="1"/>
  <c r="M8928" i="1"/>
  <c r="O8928" i="1" s="1"/>
  <c r="P8928" i="1" s="1"/>
  <c r="M8925" i="1"/>
  <c r="O8925" i="1" s="1"/>
  <c r="M8923" i="1"/>
  <c r="O8923" i="1" s="1"/>
  <c r="M8921" i="1"/>
  <c r="O8921" i="1" s="1"/>
  <c r="P8921" i="1" s="1"/>
  <c r="M8917" i="1"/>
  <c r="O8917" i="1" s="1"/>
  <c r="M8915" i="1"/>
  <c r="O8915" i="1" s="1"/>
  <c r="M8913" i="1"/>
  <c r="O8913" i="1" s="1"/>
  <c r="M8909" i="1"/>
  <c r="O8909" i="1" s="1"/>
  <c r="M8907" i="1"/>
  <c r="O8907" i="1" s="1"/>
  <c r="M8905" i="1"/>
  <c r="O8905" i="1" s="1"/>
  <c r="M8901" i="1"/>
  <c r="O8901" i="1" s="1"/>
  <c r="M8897" i="1"/>
  <c r="O8897" i="1" s="1"/>
  <c r="P8897" i="1" s="1"/>
  <c r="M8893" i="1"/>
  <c r="O8893" i="1" s="1"/>
  <c r="M8891" i="1"/>
  <c r="O8891" i="1" s="1"/>
  <c r="M8887" i="1"/>
  <c r="O8887" i="1" s="1"/>
  <c r="M8883" i="1"/>
  <c r="O8883" i="1" s="1"/>
  <c r="M8879" i="1"/>
  <c r="O8879" i="1" s="1"/>
  <c r="M8877" i="1"/>
  <c r="O8877" i="1" s="1"/>
  <c r="M8873" i="1"/>
  <c r="O8873" i="1" s="1"/>
  <c r="M8869" i="1"/>
  <c r="O8869" i="1" s="1"/>
  <c r="M8865" i="1"/>
  <c r="O8865" i="1" s="1"/>
  <c r="M8863" i="1"/>
  <c r="O8863" i="1" s="1"/>
  <c r="M8859" i="1"/>
  <c r="O8859" i="1" s="1"/>
  <c r="M8855" i="1"/>
  <c r="O8855" i="1" s="1"/>
  <c r="P8855" i="1" s="1"/>
  <c r="M8853" i="1"/>
  <c r="O8853" i="1" s="1"/>
  <c r="P8853" i="1" s="1"/>
  <c r="M8851" i="1"/>
  <c r="M8849" i="1"/>
  <c r="M8847" i="1"/>
  <c r="M8845" i="1"/>
  <c r="O8845" i="1" s="1"/>
  <c r="P8845" i="1" s="1"/>
  <c r="M8843" i="1"/>
  <c r="O8843" i="1" s="1"/>
  <c r="P8843" i="1" s="1"/>
  <c r="M8841" i="1"/>
  <c r="M8839" i="1"/>
  <c r="O8839" i="1" s="1"/>
  <c r="P8839" i="1" s="1"/>
  <c r="M8837" i="1"/>
  <c r="O8837" i="1" s="1"/>
  <c r="P8837" i="1" s="1"/>
  <c r="M8835" i="1"/>
  <c r="O8835" i="1" s="1"/>
  <c r="P8835" i="1" s="1"/>
  <c r="M8833" i="1"/>
  <c r="M8831" i="1"/>
  <c r="M8829" i="1"/>
  <c r="M8827" i="1"/>
  <c r="M8825" i="1"/>
  <c r="O8825" i="1" s="1"/>
  <c r="P8825" i="1" s="1"/>
  <c r="M8823" i="1"/>
  <c r="M8821" i="1"/>
  <c r="M8819" i="1"/>
  <c r="M8817" i="1"/>
  <c r="O8817" i="1" s="1"/>
  <c r="P8817" i="1" s="1"/>
  <c r="M8815" i="1"/>
  <c r="M8813" i="1"/>
  <c r="M8811" i="1"/>
  <c r="O8811" i="1" s="1"/>
  <c r="P8811" i="1" s="1"/>
  <c r="M8809" i="1"/>
  <c r="M8807" i="1"/>
  <c r="O8807" i="1" s="1"/>
  <c r="P8807" i="1" s="1"/>
  <c r="M8805" i="1"/>
  <c r="M8803" i="1"/>
  <c r="M8801" i="1"/>
  <c r="O8801" i="1" s="1"/>
  <c r="P8801" i="1" s="1"/>
  <c r="M8795" i="1"/>
  <c r="O8795" i="1" s="1"/>
  <c r="P8795" i="1" s="1"/>
  <c r="M8793" i="1"/>
  <c r="O8793" i="1" s="1"/>
  <c r="P8793" i="1" s="1"/>
  <c r="M8791" i="1"/>
  <c r="M8789" i="1"/>
  <c r="M8787" i="1"/>
  <c r="M8785" i="1"/>
  <c r="O8785" i="1" s="1"/>
  <c r="P8785" i="1" s="1"/>
  <c r="M8783" i="1"/>
  <c r="O8783" i="1" s="1"/>
  <c r="P8783" i="1" s="1"/>
  <c r="M8781" i="1"/>
  <c r="O8781" i="1" s="1"/>
  <c r="P8781" i="1" s="1"/>
  <c r="M8779" i="1"/>
  <c r="O8779" i="1" s="1"/>
  <c r="P8779" i="1" s="1"/>
  <c r="M8777" i="1"/>
  <c r="O8777" i="1" s="1"/>
  <c r="P8777" i="1" s="1"/>
  <c r="M8775" i="1"/>
  <c r="M8773" i="1"/>
  <c r="O8773" i="1" s="1"/>
  <c r="P8773" i="1" s="1"/>
  <c r="M8771" i="1"/>
  <c r="O8771" i="1" s="1"/>
  <c r="P8771" i="1" s="1"/>
  <c r="M8769" i="1"/>
  <c r="O8769" i="1" s="1"/>
  <c r="P8769" i="1" s="1"/>
  <c r="M8767" i="1"/>
  <c r="O8767" i="1" s="1"/>
  <c r="P8767" i="1" s="1"/>
  <c r="M8766" i="1"/>
  <c r="O8766" i="1" s="1"/>
  <c r="M8764" i="1"/>
  <c r="O8764" i="1" s="1"/>
  <c r="P8764" i="1" s="1"/>
  <c r="M8762" i="1"/>
  <c r="O8762" i="1" s="1"/>
  <c r="M8760" i="1"/>
  <c r="O8760" i="1" s="1"/>
  <c r="M8758" i="1"/>
  <c r="O8758" i="1" s="1"/>
  <c r="M8756" i="1"/>
  <c r="O8756" i="1" s="1"/>
  <c r="P8756" i="1" s="1"/>
  <c r="M8754" i="1"/>
  <c r="O8754" i="1" s="1"/>
  <c r="M8752" i="1"/>
  <c r="O8752" i="1" s="1"/>
  <c r="M8750" i="1"/>
  <c r="O8750" i="1" s="1"/>
  <c r="M8748" i="1"/>
  <c r="O8748" i="1" s="1"/>
  <c r="P8748" i="1" s="1"/>
  <c r="M8746" i="1"/>
  <c r="O8746" i="1" s="1"/>
  <c r="M8744" i="1"/>
  <c r="O8744" i="1" s="1"/>
  <c r="M8742" i="1"/>
  <c r="O8742" i="1" s="1"/>
  <c r="M8740" i="1"/>
  <c r="O8740" i="1" s="1"/>
  <c r="P8740" i="1" s="1"/>
  <c r="M8734" i="1"/>
  <c r="O8734" i="1" s="1"/>
  <c r="M8732" i="1"/>
  <c r="O8732" i="1" s="1"/>
  <c r="M8730" i="1"/>
  <c r="O8730" i="1" s="1"/>
  <c r="M8728" i="1"/>
  <c r="O8728" i="1" s="1"/>
  <c r="M8724" i="1"/>
  <c r="O8724" i="1" s="1"/>
  <c r="M8722" i="1"/>
  <c r="O8722" i="1" s="1"/>
  <c r="M8716" i="1"/>
  <c r="O8716" i="1" s="1"/>
  <c r="M8714" i="1"/>
  <c r="O8714" i="1" s="1"/>
  <c r="P8714" i="1" s="1"/>
  <c r="M8712" i="1"/>
  <c r="O8712" i="1" s="1"/>
  <c r="M8710" i="1"/>
  <c r="O8710" i="1" s="1"/>
  <c r="M8708" i="1"/>
  <c r="O8708" i="1" s="1"/>
  <c r="M8706" i="1"/>
  <c r="O8706" i="1" s="1"/>
  <c r="P8706" i="1" s="1"/>
  <c r="M8704" i="1"/>
  <c r="O8704" i="1" s="1"/>
  <c r="M8702" i="1"/>
  <c r="O8702" i="1" s="1"/>
  <c r="M8700" i="1"/>
  <c r="O8700" i="1" s="1"/>
  <c r="M8698" i="1"/>
  <c r="O8698" i="1" s="1"/>
  <c r="P8698" i="1" s="1"/>
  <c r="M8696" i="1"/>
  <c r="O8696" i="1" s="1"/>
  <c r="M8692" i="1"/>
  <c r="O8692" i="1" s="1"/>
  <c r="M8688" i="1"/>
  <c r="O8688" i="1" s="1"/>
  <c r="M8682" i="1"/>
  <c r="O8682" i="1" s="1"/>
  <c r="M8678" i="1"/>
  <c r="O8678" i="1" s="1"/>
  <c r="M8676" i="1"/>
  <c r="O8676" i="1" s="1"/>
  <c r="M8674" i="1"/>
  <c r="O8674" i="1" s="1"/>
  <c r="M8668" i="1"/>
  <c r="O8668" i="1" s="1"/>
  <c r="M8666" i="1"/>
  <c r="O8666" i="1" s="1"/>
  <c r="M8664" i="1"/>
  <c r="O8664" i="1" s="1"/>
  <c r="M8662" i="1"/>
  <c r="O8662" i="1" s="1"/>
  <c r="M8658" i="1"/>
  <c r="O8658" i="1" s="1"/>
  <c r="M8656" i="1"/>
  <c r="O8656" i="1" s="1"/>
  <c r="M8652" i="1"/>
  <c r="O8652" i="1" s="1"/>
  <c r="M8650" i="1"/>
  <c r="O8650" i="1" s="1"/>
  <c r="M8648" i="1"/>
  <c r="O8648" i="1" s="1"/>
  <c r="P8648" i="1" s="1"/>
  <c r="M8646" i="1"/>
  <c r="O8646" i="1" s="1"/>
  <c r="M8640" i="1"/>
  <c r="O8640" i="1" s="1"/>
  <c r="M8636" i="1"/>
  <c r="O8636" i="1" s="1"/>
  <c r="M8632" i="1"/>
  <c r="O8632" i="1" s="1"/>
  <c r="P8632" i="1" s="1"/>
  <c r="M8630" i="1"/>
  <c r="O8630" i="1" s="1"/>
  <c r="M8628" i="1"/>
  <c r="O8628" i="1" s="1"/>
  <c r="M8626" i="1"/>
  <c r="O8626" i="1" s="1"/>
  <c r="M8624" i="1"/>
  <c r="O8624" i="1" s="1"/>
  <c r="P8624" i="1" s="1"/>
  <c r="M8616" i="1"/>
  <c r="O8616" i="1" s="1"/>
  <c r="M8614" i="1"/>
  <c r="O8614" i="1" s="1"/>
  <c r="M8612" i="1"/>
  <c r="O8612" i="1" s="1"/>
  <c r="M8610" i="1"/>
  <c r="O8610" i="1" s="1"/>
  <c r="M8608" i="1"/>
  <c r="O8608" i="1" s="1"/>
  <c r="M8606" i="1"/>
  <c r="O8606" i="1" s="1"/>
  <c r="M8604" i="1"/>
  <c r="O8604" i="1" s="1"/>
  <c r="M8602" i="1"/>
  <c r="O8602" i="1" s="1"/>
  <c r="M8600" i="1"/>
  <c r="O8600" i="1" s="1"/>
  <c r="M8598" i="1"/>
  <c r="O8598" i="1" s="1"/>
  <c r="M8596" i="1"/>
  <c r="O8596" i="1" s="1"/>
  <c r="M8594" i="1"/>
  <c r="O8594" i="1" s="1"/>
  <c r="P8594" i="1" s="1"/>
  <c r="M8592" i="1"/>
  <c r="O8592" i="1" s="1"/>
  <c r="M8590" i="1"/>
  <c r="O8590" i="1" s="1"/>
  <c r="M8588" i="1"/>
  <c r="O8588" i="1" s="1"/>
  <c r="M8586" i="1"/>
  <c r="O8586" i="1" s="1"/>
  <c r="P8586" i="1" s="1"/>
  <c r="M8584" i="1"/>
  <c r="O8584" i="1" s="1"/>
  <c r="M8582" i="1"/>
  <c r="O8582" i="1" s="1"/>
  <c r="M8580" i="1"/>
  <c r="O8580" i="1" s="1"/>
  <c r="M8578" i="1"/>
  <c r="O8578" i="1" s="1"/>
  <c r="P8578" i="1" s="1"/>
  <c r="M8576" i="1"/>
  <c r="O8576" i="1" s="1"/>
  <c r="M8574" i="1"/>
  <c r="O8574" i="1" s="1"/>
  <c r="M8572" i="1"/>
  <c r="O8572" i="1" s="1"/>
  <c r="M8568" i="1"/>
  <c r="O8568" i="1" s="1"/>
  <c r="M8566" i="1"/>
  <c r="O8566" i="1" s="1"/>
  <c r="M8564" i="1"/>
  <c r="O8564" i="1" s="1"/>
  <c r="M8562" i="1"/>
  <c r="O8562" i="1" s="1"/>
  <c r="M8560" i="1"/>
  <c r="O8560" i="1" s="1"/>
  <c r="M8558" i="1"/>
  <c r="O8558" i="1" s="1"/>
  <c r="M8556" i="1"/>
  <c r="O8556" i="1" s="1"/>
  <c r="M8554" i="1"/>
  <c r="O8554" i="1" s="1"/>
  <c r="M8552" i="1"/>
  <c r="O8552" i="1" s="1"/>
  <c r="M8550" i="1"/>
  <c r="O8550" i="1" s="1"/>
  <c r="M8548" i="1"/>
  <c r="O8548" i="1" s="1"/>
  <c r="M8546" i="1"/>
  <c r="O8546" i="1" s="1"/>
  <c r="M8538" i="1"/>
  <c r="O8538" i="1" s="1"/>
  <c r="M8534" i="1"/>
  <c r="O8534" i="1" s="1"/>
  <c r="M8530" i="1"/>
  <c r="O8530" i="1" s="1"/>
  <c r="M8528" i="1"/>
  <c r="O8528" i="1" s="1"/>
  <c r="M8526" i="1"/>
  <c r="O8526" i="1" s="1"/>
  <c r="P8526" i="1" s="1"/>
  <c r="M8524" i="1"/>
  <c r="O8524" i="1" s="1"/>
  <c r="M8522" i="1"/>
  <c r="O8522" i="1" s="1"/>
  <c r="M8514" i="1"/>
  <c r="O8514" i="1" s="1"/>
  <c r="M8512" i="1"/>
  <c r="O8512" i="1" s="1"/>
  <c r="M8510" i="1"/>
  <c r="O8510" i="1" s="1"/>
  <c r="M8508" i="1"/>
  <c r="O8508" i="1" s="1"/>
  <c r="M8506" i="1"/>
  <c r="O8506" i="1" s="1"/>
  <c r="M8504" i="1"/>
  <c r="O8504" i="1" s="1"/>
  <c r="P8504" i="1" s="1"/>
  <c r="M8502" i="1"/>
  <c r="O8502" i="1" s="1"/>
  <c r="M8500" i="1"/>
  <c r="O8500" i="1" s="1"/>
  <c r="M8498" i="1"/>
  <c r="O8498" i="1" s="1"/>
  <c r="M8496" i="1"/>
  <c r="O8496" i="1" s="1"/>
  <c r="P8496" i="1" s="1"/>
  <c r="M8494" i="1"/>
  <c r="O8494" i="1" s="1"/>
  <c r="M8492" i="1"/>
  <c r="O8492" i="1" s="1"/>
  <c r="M8490" i="1"/>
  <c r="O8490" i="1" s="1"/>
  <c r="M8488" i="1"/>
  <c r="O8488" i="1" s="1"/>
  <c r="P8488" i="1" s="1"/>
  <c r="M8486" i="1"/>
  <c r="O8486" i="1" s="1"/>
  <c r="M8484" i="1"/>
  <c r="O8484" i="1" s="1"/>
  <c r="M8482" i="1"/>
  <c r="O8482" i="1" s="1"/>
  <c r="M8480" i="1"/>
  <c r="O8480" i="1" s="1"/>
  <c r="M8478" i="1"/>
  <c r="O8478" i="1" s="1"/>
  <c r="M8476" i="1"/>
  <c r="O8476" i="1" s="1"/>
  <c r="M8474" i="1"/>
  <c r="O8474" i="1" s="1"/>
  <c r="M8472" i="1"/>
  <c r="O8472" i="1" s="1"/>
  <c r="M8470" i="1"/>
  <c r="O8470" i="1" s="1"/>
  <c r="M8466" i="1"/>
  <c r="O8466" i="1" s="1"/>
  <c r="M8464" i="1"/>
  <c r="O8464" i="1" s="1"/>
  <c r="M8462" i="1"/>
  <c r="O8462" i="1" s="1"/>
  <c r="M8460" i="1"/>
  <c r="O8460" i="1" s="1"/>
  <c r="M8458" i="1"/>
  <c r="O8458" i="1" s="1"/>
  <c r="M8456" i="1"/>
  <c r="O8456" i="1" s="1"/>
  <c r="M8454" i="1"/>
  <c r="O8454" i="1" s="1"/>
  <c r="M8452" i="1"/>
  <c r="O8452" i="1" s="1"/>
  <c r="M8450" i="1"/>
  <c r="O8450" i="1" s="1"/>
  <c r="M8448" i="1"/>
  <c r="O8448" i="1" s="1"/>
  <c r="M8446" i="1"/>
  <c r="O8446" i="1" s="1"/>
  <c r="M8444" i="1"/>
  <c r="O8444" i="1" s="1"/>
  <c r="M8436" i="1"/>
  <c r="O8436" i="1" s="1"/>
  <c r="M8432" i="1"/>
  <c r="O8432" i="1" s="1"/>
  <c r="M8428" i="1"/>
  <c r="O8428" i="1" s="1"/>
  <c r="P8428" i="1" s="1"/>
  <c r="M8426" i="1"/>
  <c r="O8426" i="1" s="1"/>
  <c r="M8424" i="1"/>
  <c r="O8424" i="1" s="1"/>
  <c r="M8422" i="1"/>
  <c r="O8422" i="1" s="1"/>
  <c r="M8420" i="1"/>
  <c r="O8420" i="1" s="1"/>
  <c r="P8420" i="1" s="1"/>
  <c r="M8412" i="1"/>
  <c r="O8412" i="1" s="1"/>
  <c r="M8410" i="1"/>
  <c r="O8410" i="1" s="1"/>
  <c r="M8408" i="1"/>
  <c r="O8408" i="1" s="1"/>
  <c r="M8406" i="1"/>
  <c r="O8406" i="1" s="1"/>
  <c r="P8406" i="1" s="1"/>
  <c r="M8404" i="1"/>
  <c r="O8404" i="1" s="1"/>
  <c r="M8402" i="1"/>
  <c r="O8402" i="1" s="1"/>
  <c r="M8400" i="1"/>
  <c r="O8400" i="1" s="1"/>
  <c r="M8398" i="1"/>
  <c r="O8398" i="1" s="1"/>
  <c r="M8396" i="1"/>
  <c r="O8396" i="1" s="1"/>
  <c r="M8394" i="1"/>
  <c r="O8394" i="1" s="1"/>
  <c r="M8392" i="1"/>
  <c r="O8392" i="1" s="1"/>
  <c r="M8390" i="1"/>
  <c r="O8390" i="1" s="1"/>
  <c r="M8388" i="1"/>
  <c r="O8388" i="1" s="1"/>
  <c r="M8386" i="1"/>
  <c r="O8386" i="1" s="1"/>
  <c r="M8384" i="1"/>
  <c r="O8384" i="1" s="1"/>
  <c r="M8382" i="1"/>
  <c r="O8382" i="1" s="1"/>
  <c r="P8382" i="1" s="1"/>
  <c r="M8380" i="1"/>
  <c r="O8380" i="1" s="1"/>
  <c r="M8378" i="1"/>
  <c r="O8378" i="1" s="1"/>
  <c r="M8376" i="1"/>
  <c r="O8376" i="1" s="1"/>
  <c r="M8374" i="1"/>
  <c r="O8374" i="1" s="1"/>
  <c r="P8374" i="1" s="1"/>
  <c r="M8372" i="1"/>
  <c r="O8372" i="1" s="1"/>
  <c r="M8370" i="1"/>
  <c r="O8370" i="1" s="1"/>
  <c r="M8368" i="1"/>
  <c r="O8368" i="1" s="1"/>
  <c r="M8364" i="1"/>
  <c r="O8364" i="1" s="1"/>
  <c r="P8364" i="1" s="1"/>
  <c r="M8362" i="1"/>
  <c r="O8362" i="1" s="1"/>
  <c r="M8360" i="1"/>
  <c r="O8360" i="1" s="1"/>
  <c r="M8358" i="1"/>
  <c r="O8358" i="1" s="1"/>
  <c r="M8356" i="1"/>
  <c r="O8356" i="1" s="1"/>
  <c r="M8354" i="1"/>
  <c r="O8354" i="1" s="1"/>
  <c r="M8352" i="1"/>
  <c r="O8352" i="1" s="1"/>
  <c r="M8350" i="1"/>
  <c r="O8350" i="1" s="1"/>
  <c r="M8348" i="1"/>
  <c r="O8348" i="1" s="1"/>
  <c r="M8346" i="1"/>
  <c r="O8346" i="1" s="1"/>
  <c r="M8344" i="1"/>
  <c r="O8344" i="1" s="1"/>
  <c r="M8342" i="1"/>
  <c r="O8342" i="1" s="1"/>
  <c r="M8334" i="1"/>
  <c r="O8334" i="1" s="1"/>
  <c r="M8326" i="1"/>
  <c r="O8326" i="1" s="1"/>
  <c r="M8324" i="1"/>
  <c r="O8324" i="1" s="1"/>
  <c r="M8322" i="1"/>
  <c r="O8322" i="1" s="1"/>
  <c r="M8320" i="1"/>
  <c r="O8320" i="1" s="1"/>
  <c r="M8316" i="1"/>
  <c r="O8316" i="1" s="1"/>
  <c r="M8314" i="1"/>
  <c r="O8314" i="1" s="1"/>
  <c r="M8308" i="1"/>
  <c r="O8308" i="1" s="1"/>
  <c r="M8306" i="1"/>
  <c r="O8306" i="1" s="1"/>
  <c r="P8306" i="1" s="1"/>
  <c r="M8304" i="1"/>
  <c r="O8304" i="1" s="1"/>
  <c r="M8302" i="1"/>
  <c r="O8302" i="1" s="1"/>
  <c r="M8300" i="1"/>
  <c r="O8300" i="1" s="1"/>
  <c r="M8298" i="1"/>
  <c r="O8298" i="1" s="1"/>
  <c r="M8296" i="1"/>
  <c r="O8296" i="1" s="1"/>
  <c r="M8294" i="1"/>
  <c r="O8294" i="1" s="1"/>
  <c r="M8292" i="1"/>
  <c r="O8292" i="1" s="1"/>
  <c r="M8290" i="1"/>
  <c r="O8290" i="1" s="1"/>
  <c r="M8288" i="1"/>
  <c r="O8288" i="1" s="1"/>
  <c r="M8286" i="1"/>
  <c r="O8286" i="1" s="1"/>
  <c r="M8284" i="1"/>
  <c r="O8284" i="1" s="1"/>
  <c r="M8282" i="1"/>
  <c r="O8282" i="1" s="1"/>
  <c r="M8280" i="1"/>
  <c r="O8280" i="1" s="1"/>
  <c r="M8278" i="1"/>
  <c r="O8278" i="1" s="1"/>
  <c r="M8276" i="1"/>
  <c r="O8276" i="1" s="1"/>
  <c r="M8274" i="1"/>
  <c r="O8274" i="1" s="1"/>
  <c r="P8274" i="1" s="1"/>
  <c r="M8272" i="1"/>
  <c r="O8272" i="1" s="1"/>
  <c r="M8270" i="1"/>
  <c r="O8270" i="1" s="1"/>
  <c r="M8268" i="1"/>
  <c r="O8268" i="1" s="1"/>
  <c r="M8266" i="1"/>
  <c r="O8266" i="1" s="1"/>
  <c r="M8264" i="1"/>
  <c r="O8264" i="1" s="1"/>
  <c r="M8260" i="1"/>
  <c r="O8260" i="1" s="1"/>
  <c r="M8258" i="1"/>
  <c r="O8258" i="1" s="1"/>
  <c r="M8256" i="1"/>
  <c r="O8256" i="1" s="1"/>
  <c r="M8254" i="1"/>
  <c r="O8254" i="1" s="1"/>
  <c r="M8252" i="1"/>
  <c r="O8252" i="1" s="1"/>
  <c r="M8250" i="1"/>
  <c r="O8250" i="1" s="1"/>
  <c r="M8248" i="1"/>
  <c r="O8248" i="1" s="1"/>
  <c r="M8246" i="1"/>
  <c r="O8246" i="1" s="1"/>
  <c r="M8244" i="1"/>
  <c r="O8244" i="1" s="1"/>
  <c r="M8242" i="1"/>
  <c r="O8242" i="1" s="1"/>
  <c r="M8240" i="1"/>
  <c r="O8240" i="1" s="1"/>
  <c r="P8240" i="1" s="1"/>
  <c r="M8238" i="1"/>
  <c r="O8238" i="1" s="1"/>
  <c r="M8236" i="1"/>
  <c r="O8236" i="1" s="1"/>
  <c r="M8234" i="1"/>
  <c r="O8234" i="1" s="1"/>
  <c r="M8232" i="1"/>
  <c r="O8232" i="1" s="1"/>
  <c r="M8230" i="1"/>
  <c r="O8230" i="1" s="1"/>
  <c r="M8226" i="1"/>
  <c r="O8226" i="1" s="1"/>
  <c r="M8222" i="1"/>
  <c r="O8222" i="1" s="1"/>
  <c r="M8220" i="1"/>
  <c r="O8220" i="1" s="1"/>
  <c r="M8218" i="1"/>
  <c r="O8218" i="1" s="1"/>
  <c r="M8216" i="1"/>
  <c r="O8216" i="1" s="1"/>
  <c r="M8214" i="1"/>
  <c r="O8214" i="1" s="1"/>
  <c r="M8210" i="1"/>
  <c r="O8210" i="1" s="1"/>
  <c r="M8204" i="1"/>
  <c r="O8204" i="1" s="1"/>
  <c r="M8202" i="1"/>
  <c r="O8202" i="1" s="1"/>
  <c r="M8200" i="1"/>
  <c r="O8200" i="1" s="1"/>
  <c r="M8198" i="1"/>
  <c r="O8198" i="1" s="1"/>
  <c r="P8198" i="1" s="1"/>
  <c r="M8196" i="1"/>
  <c r="O8196" i="1" s="1"/>
  <c r="M8194" i="1"/>
  <c r="O8194" i="1" s="1"/>
  <c r="M8192" i="1"/>
  <c r="O8192" i="1" s="1"/>
  <c r="M8190" i="1"/>
  <c r="O8190" i="1" s="1"/>
  <c r="M8188" i="1"/>
  <c r="O8188" i="1" s="1"/>
  <c r="M8186" i="1"/>
  <c r="O8186" i="1" s="1"/>
  <c r="M8184" i="1"/>
  <c r="O8184" i="1" s="1"/>
  <c r="M8180" i="1"/>
  <c r="O8180" i="1" s="1"/>
  <c r="M8176" i="1"/>
  <c r="O8176" i="1" s="1"/>
  <c r="M8170" i="1"/>
  <c r="O8170" i="1" s="1"/>
  <c r="M8166" i="1"/>
  <c r="O8166" i="1" s="1"/>
  <c r="M8164" i="1"/>
  <c r="O8164" i="1" s="1"/>
  <c r="P8164" i="1" s="1"/>
  <c r="M8162" i="1"/>
  <c r="O8162" i="1" s="1"/>
  <c r="M8156" i="1"/>
  <c r="O8156" i="1" s="1"/>
  <c r="M8154" i="1"/>
  <c r="O8154" i="1" s="1"/>
  <c r="M8152" i="1"/>
  <c r="O8152" i="1" s="1"/>
  <c r="P8152" i="1" s="1"/>
  <c r="M8150" i="1"/>
  <c r="O8150" i="1" s="1"/>
  <c r="M8146" i="1"/>
  <c r="O8146" i="1" s="1"/>
  <c r="M8144" i="1"/>
  <c r="O8144" i="1" s="1"/>
  <c r="M8142" i="1"/>
  <c r="O8142" i="1" s="1"/>
  <c r="M8140" i="1"/>
  <c r="O8140" i="1" s="1"/>
  <c r="M8138" i="1"/>
  <c r="O8138" i="1" s="1"/>
  <c r="M8136" i="1"/>
  <c r="O8136" i="1" s="1"/>
  <c r="M8134" i="1"/>
  <c r="O8134" i="1" s="1"/>
  <c r="M8132" i="1"/>
  <c r="O8132" i="1" s="1"/>
  <c r="M8130" i="1"/>
  <c r="O8130" i="1" s="1"/>
  <c r="M8124" i="1"/>
  <c r="O8124" i="1" s="1"/>
  <c r="M8122" i="1"/>
  <c r="O8122" i="1" s="1"/>
  <c r="M8120" i="1"/>
  <c r="O8120" i="1" s="1"/>
  <c r="M8118" i="1"/>
  <c r="O8118" i="1" s="1"/>
  <c r="M8114" i="1"/>
  <c r="O8114" i="1" s="1"/>
  <c r="M8106" i="1"/>
  <c r="O8106" i="1" s="1"/>
  <c r="P8106" i="1" s="1"/>
  <c r="M8104" i="1"/>
  <c r="O8104" i="1" s="1"/>
  <c r="M8102" i="1"/>
  <c r="O8102" i="1" s="1"/>
  <c r="M8100" i="1"/>
  <c r="O8100" i="1" s="1"/>
  <c r="M8098" i="1"/>
  <c r="O8098" i="1" s="1"/>
  <c r="P8098" i="1" s="1"/>
  <c r="M8096" i="1"/>
  <c r="O8096" i="1" s="1"/>
  <c r="M8094" i="1"/>
  <c r="O8094" i="1" s="1"/>
  <c r="M8092" i="1"/>
  <c r="O8092" i="1" s="1"/>
  <c r="M8090" i="1"/>
  <c r="O8090" i="1" s="1"/>
  <c r="P8090" i="1" s="1"/>
  <c r="M8088" i="1"/>
  <c r="O8088" i="1" s="1"/>
  <c r="M8086" i="1"/>
  <c r="O8086" i="1" s="1"/>
  <c r="M8084" i="1"/>
  <c r="O8084" i="1" s="1"/>
  <c r="M8082" i="1"/>
  <c r="O8082" i="1" s="1"/>
  <c r="M8080" i="1"/>
  <c r="O8080" i="1" s="1"/>
  <c r="M8078" i="1"/>
  <c r="O8078" i="1" s="1"/>
  <c r="M8076" i="1"/>
  <c r="O8076" i="1" s="1"/>
  <c r="M8074" i="1"/>
  <c r="O8074" i="1" s="1"/>
  <c r="M8072" i="1"/>
  <c r="O8072" i="1" s="1"/>
  <c r="M8070" i="1"/>
  <c r="O8070" i="1" s="1"/>
  <c r="M8068" i="1"/>
  <c r="O8068" i="1" s="1"/>
  <c r="M8066" i="1"/>
  <c r="O8066" i="1" s="1"/>
  <c r="M8064" i="1"/>
  <c r="O8064" i="1" s="1"/>
  <c r="M8062" i="1"/>
  <c r="O8062" i="1" s="1"/>
  <c r="M8060" i="1"/>
  <c r="O8060" i="1" s="1"/>
  <c r="M8058" i="1"/>
  <c r="O8058" i="1" s="1"/>
  <c r="P8058" i="1" s="1"/>
  <c r="M8054" i="1"/>
  <c r="O8054" i="1" s="1"/>
  <c r="M8052" i="1"/>
  <c r="O8052" i="1" s="1"/>
  <c r="M8050" i="1"/>
  <c r="O8050" i="1" s="1"/>
  <c r="M8048" i="1"/>
  <c r="O8048" i="1" s="1"/>
  <c r="M8046" i="1"/>
  <c r="O8046" i="1" s="1"/>
  <c r="M8044" i="1"/>
  <c r="O8044" i="1" s="1"/>
  <c r="M8038" i="1"/>
  <c r="O8038" i="1" s="1"/>
  <c r="M8034" i="1"/>
  <c r="O8034" i="1" s="1"/>
  <c r="M8030" i="1"/>
  <c r="O8030" i="1" s="1"/>
  <c r="M8028" i="1"/>
  <c r="O8028" i="1" s="1"/>
  <c r="M8026" i="1"/>
  <c r="O8026" i="1" s="1"/>
  <c r="M8024" i="1"/>
  <c r="O8024" i="1" s="1"/>
  <c r="M8022" i="1"/>
  <c r="O8022" i="1" s="1"/>
  <c r="M8014" i="1"/>
  <c r="O8014" i="1" s="1"/>
  <c r="M8012" i="1"/>
  <c r="O8012" i="1" s="1"/>
  <c r="M8010" i="1"/>
  <c r="O8010" i="1" s="1"/>
  <c r="P8010" i="1" s="1"/>
  <c r="M8008" i="1"/>
  <c r="O8008" i="1" s="1"/>
  <c r="M8006" i="1"/>
  <c r="O8006" i="1" s="1"/>
  <c r="M8004" i="1"/>
  <c r="O8004" i="1" s="1"/>
  <c r="M8002" i="1"/>
  <c r="O8002" i="1" s="1"/>
  <c r="P8002" i="1" s="1"/>
  <c r="M8000" i="1"/>
  <c r="O8000" i="1" s="1"/>
  <c r="M7998" i="1"/>
  <c r="O7998" i="1" s="1"/>
  <c r="M7996" i="1"/>
  <c r="O7996" i="1" s="1"/>
  <c r="M7994" i="1"/>
  <c r="O7994" i="1" s="1"/>
  <c r="P7994" i="1" s="1"/>
  <c r="M7992" i="1"/>
  <c r="O7992" i="1" s="1"/>
  <c r="M7990" i="1"/>
  <c r="O7990" i="1" s="1"/>
  <c r="M7988" i="1"/>
  <c r="O7988" i="1" s="1"/>
  <c r="M7986" i="1"/>
  <c r="O7986" i="1" s="1"/>
  <c r="M7984" i="1"/>
  <c r="O7984" i="1" s="1"/>
  <c r="M7982" i="1"/>
  <c r="O7982" i="1" s="1"/>
  <c r="M7980" i="1"/>
  <c r="O7980" i="1" s="1"/>
  <c r="M7978" i="1"/>
  <c r="O7978" i="1" s="1"/>
  <c r="P7978" i="1" s="1"/>
  <c r="M7976" i="1"/>
  <c r="O7976" i="1" s="1"/>
  <c r="M7974" i="1"/>
  <c r="O7974" i="1" s="1"/>
  <c r="M7972" i="1"/>
  <c r="O7972" i="1" s="1"/>
  <c r="M7970" i="1"/>
  <c r="O7970" i="1" s="1"/>
  <c r="M7968" i="1"/>
  <c r="O7968" i="1" s="1"/>
  <c r="M7966" i="1"/>
  <c r="O7966" i="1" s="1"/>
  <c r="M7962" i="1"/>
  <c r="O7962" i="1" s="1"/>
  <c r="M7960" i="1"/>
  <c r="O7960" i="1" s="1"/>
  <c r="M7958" i="1"/>
  <c r="O7958" i="1" s="1"/>
  <c r="M7956" i="1"/>
  <c r="O7956" i="1" s="1"/>
  <c r="M7954" i="1"/>
  <c r="O7954" i="1" s="1"/>
  <c r="M7952" i="1"/>
  <c r="O7952" i="1" s="1"/>
  <c r="P7952" i="1" s="1"/>
  <c r="M7946" i="1"/>
  <c r="O7946" i="1" s="1"/>
  <c r="M7942" i="1"/>
  <c r="O7942" i="1" s="1"/>
  <c r="M7938" i="1"/>
  <c r="O7938" i="1" s="1"/>
  <c r="M7936" i="1"/>
  <c r="O7936" i="1" s="1"/>
  <c r="M7934" i="1"/>
  <c r="O7934" i="1" s="1"/>
  <c r="M7932" i="1"/>
  <c r="O7932" i="1" s="1"/>
  <c r="M7930" i="1"/>
  <c r="O7930" i="1" s="1"/>
  <c r="M7928" i="1"/>
  <c r="O7928" i="1" s="1"/>
  <c r="P7928" i="1" s="1"/>
  <c r="M7926" i="1"/>
  <c r="O7926" i="1" s="1"/>
  <c r="M7920" i="1"/>
  <c r="O7920" i="1" s="1"/>
  <c r="M7918" i="1"/>
  <c r="O7918" i="1" s="1"/>
  <c r="M7916" i="1"/>
  <c r="O7916" i="1" s="1"/>
  <c r="P7916" i="1" s="1"/>
  <c r="M7914" i="1"/>
  <c r="O7914" i="1" s="1"/>
  <c r="M7912" i="1"/>
  <c r="O7912" i="1" s="1"/>
  <c r="M7910" i="1"/>
  <c r="O7910" i="1" s="1"/>
  <c r="M7908" i="1"/>
  <c r="O7908" i="1" s="1"/>
  <c r="P7908" i="1" s="1"/>
  <c r="M7906" i="1"/>
  <c r="O7906" i="1" s="1"/>
  <c r="M7904" i="1"/>
  <c r="O7904" i="1" s="1"/>
  <c r="M7900" i="1"/>
  <c r="O7900" i="1" s="1"/>
  <c r="M7896" i="1"/>
  <c r="O7896" i="1" s="1"/>
  <c r="P7896" i="1" s="1"/>
  <c r="M7890" i="1"/>
  <c r="O7890" i="1" s="1"/>
  <c r="M7886" i="1"/>
  <c r="O7886" i="1" s="1"/>
  <c r="M7884" i="1"/>
  <c r="O7884" i="1" s="1"/>
  <c r="M7882" i="1"/>
  <c r="O7882" i="1" s="1"/>
  <c r="M7878" i="1"/>
  <c r="O7878" i="1" s="1"/>
  <c r="M7876" i="1"/>
  <c r="O7876" i="1" s="1"/>
  <c r="M7874" i="1"/>
  <c r="O7874" i="1" s="1"/>
  <c r="M7872" i="1"/>
  <c r="O7872" i="1" s="1"/>
  <c r="M7870" i="1"/>
  <c r="O7870" i="1" s="1"/>
  <c r="M7868" i="1"/>
  <c r="O7868" i="1" s="1"/>
  <c r="M7864" i="1"/>
  <c r="O7864" i="1" s="1"/>
  <c r="M7862" i="1"/>
  <c r="O7862" i="1" s="1"/>
  <c r="M7860" i="1"/>
  <c r="O7860" i="1" s="1"/>
  <c r="M7856" i="1"/>
  <c r="O7856" i="1" s="1"/>
  <c r="M7850" i="1"/>
  <c r="O7850" i="1" s="1"/>
  <c r="M7848" i="1"/>
  <c r="O7848" i="1" s="1"/>
  <c r="M7846" i="1"/>
  <c r="O7846" i="1" s="1"/>
  <c r="M7844" i="1"/>
  <c r="O7844" i="1" s="1"/>
  <c r="M7842" i="1"/>
  <c r="O7842" i="1" s="1"/>
  <c r="M7840" i="1"/>
  <c r="O7840" i="1" s="1"/>
  <c r="M7834" i="1"/>
  <c r="O7834" i="1" s="1"/>
  <c r="M7832" i="1"/>
  <c r="O7832" i="1" s="1"/>
  <c r="M7830" i="1"/>
  <c r="O7830" i="1" s="1"/>
  <c r="M7828" i="1"/>
  <c r="O7828" i="1" s="1"/>
  <c r="P7828" i="1" s="1"/>
  <c r="M7826" i="1"/>
  <c r="O7826" i="1" s="1"/>
  <c r="M7824" i="1"/>
  <c r="O7824" i="1" s="1"/>
  <c r="M7822" i="1"/>
  <c r="O7822" i="1" s="1"/>
  <c r="M7816" i="1"/>
  <c r="O7816" i="1" s="1"/>
  <c r="P7816" i="1" s="1"/>
  <c r="M7812" i="1"/>
  <c r="O7812" i="1" s="1"/>
  <c r="M7810" i="1"/>
  <c r="O7810" i="1" s="1"/>
  <c r="M7808" i="1"/>
  <c r="O7808" i="1" s="1"/>
  <c r="M7806" i="1"/>
  <c r="O7806" i="1" s="1"/>
  <c r="M7804" i="1"/>
  <c r="O7804" i="1" s="1"/>
  <c r="M7800" i="1"/>
  <c r="O7800" i="1" s="1"/>
  <c r="M7799" i="1"/>
  <c r="M7797" i="1"/>
  <c r="M7795" i="1"/>
  <c r="M7793" i="1"/>
  <c r="M7789" i="1"/>
  <c r="O7789" i="1" s="1"/>
  <c r="P7789" i="1" s="1"/>
  <c r="M7787" i="1"/>
  <c r="M7785" i="1"/>
  <c r="M7783" i="1"/>
  <c r="M7781" i="1"/>
  <c r="M7779" i="1"/>
  <c r="M7777" i="1"/>
  <c r="M7775" i="1"/>
  <c r="M7773" i="1"/>
  <c r="M7771" i="1"/>
  <c r="M7769" i="1"/>
  <c r="M7767" i="1"/>
  <c r="M7765" i="1"/>
  <c r="M7763" i="1"/>
  <c r="M7761" i="1"/>
  <c r="M7759" i="1"/>
  <c r="M7757" i="1"/>
  <c r="M7755" i="1"/>
  <c r="M7753" i="1"/>
  <c r="M7751" i="1"/>
  <c r="M7749" i="1"/>
  <c r="O7749" i="1" s="1"/>
  <c r="P7749" i="1" s="1"/>
  <c r="M7747" i="1"/>
  <c r="M7745" i="1"/>
  <c r="M7743" i="1"/>
  <c r="M7741" i="1"/>
  <c r="O7741" i="1" s="1"/>
  <c r="P7741" i="1" s="1"/>
  <c r="M7739" i="1"/>
  <c r="O7739" i="1" s="1"/>
  <c r="P7739" i="1" s="1"/>
  <c r="M7737" i="1"/>
  <c r="M7733" i="1"/>
  <c r="M7731" i="1"/>
  <c r="O7731" i="1" s="1"/>
  <c r="P7731" i="1" s="1"/>
  <c r="M7729" i="1"/>
  <c r="M7727" i="1"/>
  <c r="M7725" i="1"/>
  <c r="O7725" i="1" s="1"/>
  <c r="P7725" i="1" s="1"/>
  <c r="M7723" i="1"/>
  <c r="O7723" i="1" s="1"/>
  <c r="P7723" i="1" s="1"/>
  <c r="M7721" i="1"/>
  <c r="M7719" i="1"/>
  <c r="O7719" i="1" s="1"/>
  <c r="P7719" i="1" s="1"/>
  <c r="M7717" i="1"/>
  <c r="M7715" i="1"/>
  <c r="M7713" i="1"/>
  <c r="O7713" i="1" s="1"/>
  <c r="P7713" i="1" s="1"/>
  <c r="M7711" i="1"/>
  <c r="O7711" i="1" s="1"/>
  <c r="P7711" i="1" s="1"/>
  <c r="M7709" i="1"/>
  <c r="O7709" i="1" s="1"/>
  <c r="P7709" i="1" s="1"/>
  <c r="M7707" i="1"/>
  <c r="M7705" i="1"/>
  <c r="O7705" i="1" s="1"/>
  <c r="P7705" i="1" s="1"/>
  <c r="M7703" i="1"/>
  <c r="M7701" i="1"/>
  <c r="O7701" i="1" s="1"/>
  <c r="P7701" i="1" s="1"/>
  <c r="M7699" i="1"/>
  <c r="M7697" i="1"/>
  <c r="M7695" i="1"/>
  <c r="O7695" i="1" s="1"/>
  <c r="P7695" i="1" s="1"/>
  <c r="M7693" i="1"/>
  <c r="O7693" i="1" s="1"/>
  <c r="P7693" i="1" s="1"/>
  <c r="M7691" i="1"/>
  <c r="O7691" i="1" s="1"/>
  <c r="P7691" i="1" s="1"/>
  <c r="M7689" i="1"/>
  <c r="O7689" i="1" s="1"/>
  <c r="P7689" i="1" s="1"/>
  <c r="M7687" i="1"/>
  <c r="O7687" i="1" s="1"/>
  <c r="P7687" i="1" s="1"/>
  <c r="M7685" i="1"/>
  <c r="M7683" i="1"/>
  <c r="O7683" i="1" s="1"/>
  <c r="P7683" i="1" s="1"/>
  <c r="M7681" i="1"/>
  <c r="M7679" i="1"/>
  <c r="M7675" i="1"/>
  <c r="O7675" i="1" s="1"/>
  <c r="P7675" i="1" s="1"/>
  <c r="M7673" i="1"/>
  <c r="M7671" i="1"/>
  <c r="M7669" i="1"/>
  <c r="M7667" i="1"/>
  <c r="O7667" i="1" s="1"/>
  <c r="P7667" i="1" s="1"/>
  <c r="M7665" i="1"/>
  <c r="M7663" i="1"/>
  <c r="M7661" i="1"/>
  <c r="M7659" i="1"/>
  <c r="M7657" i="1"/>
  <c r="M7655" i="1"/>
  <c r="O7655" i="1" s="1"/>
  <c r="P7655" i="1" s="1"/>
  <c r="M7653" i="1"/>
  <c r="M7651" i="1"/>
  <c r="M7649" i="1"/>
  <c r="M7647" i="1"/>
  <c r="M7645" i="1"/>
  <c r="M7643" i="1"/>
  <c r="M7641" i="1"/>
  <c r="M7639" i="1"/>
  <c r="M7637" i="1"/>
  <c r="M7635" i="1"/>
  <c r="M7633" i="1"/>
  <c r="M7631" i="1"/>
  <c r="M7629" i="1"/>
  <c r="M7627" i="1"/>
  <c r="O7627" i="1" s="1"/>
  <c r="P7627" i="1" s="1"/>
  <c r="M7625" i="1"/>
  <c r="O7625" i="1" s="1"/>
  <c r="P7625" i="1" s="1"/>
  <c r="M7623" i="1"/>
  <c r="O7623" i="1" s="1"/>
  <c r="P7623" i="1" s="1"/>
  <c r="M7621" i="1"/>
  <c r="O7621" i="1" s="1"/>
  <c r="P7621" i="1" s="1"/>
  <c r="M7619" i="1"/>
  <c r="M7617" i="1"/>
  <c r="M7613" i="1"/>
  <c r="M7611" i="1"/>
  <c r="M7609" i="1"/>
  <c r="M7607" i="1"/>
  <c r="O7607" i="1" s="1"/>
  <c r="P7607" i="1" s="1"/>
  <c r="M7605" i="1"/>
  <c r="M7603" i="1"/>
  <c r="O7603" i="1" s="1"/>
  <c r="P7603" i="1" s="1"/>
  <c r="M7601" i="1"/>
  <c r="M7597" i="1"/>
  <c r="O7597" i="1" s="1"/>
  <c r="P7597" i="1" s="1"/>
  <c r="M7595" i="1"/>
  <c r="M7591" i="1"/>
  <c r="O7591" i="1" s="1"/>
  <c r="P7591" i="1" s="1"/>
  <c r="M7589" i="1"/>
  <c r="M7587" i="1"/>
  <c r="O7587" i="1" s="1"/>
  <c r="P7587" i="1" s="1"/>
  <c r="M7585" i="1"/>
  <c r="O7585" i="1" s="1"/>
  <c r="P7585" i="1" s="1"/>
  <c r="M7583" i="1"/>
  <c r="M7581" i="1"/>
  <c r="O7581" i="1" s="1"/>
  <c r="P7581" i="1" s="1"/>
  <c r="M7579" i="1"/>
  <c r="M7577" i="1"/>
  <c r="O7577" i="1" s="1"/>
  <c r="P7577" i="1" s="1"/>
  <c r="M7575" i="1"/>
  <c r="M7573" i="1"/>
  <c r="M7571" i="1"/>
  <c r="O7571" i="1" s="1"/>
  <c r="P7571" i="1" s="1"/>
  <c r="M7569" i="1"/>
  <c r="M7567" i="1"/>
  <c r="M7563" i="1"/>
  <c r="O7563" i="1" s="1"/>
  <c r="P7563" i="1" s="1"/>
  <c r="M7561" i="1"/>
  <c r="M7559" i="1"/>
  <c r="M7557" i="1"/>
  <c r="M7555" i="1"/>
  <c r="O7555" i="1" s="1"/>
  <c r="P7555" i="1" s="1"/>
  <c r="M7553" i="1"/>
  <c r="M7551" i="1"/>
  <c r="O7551" i="1" s="1"/>
  <c r="P7551" i="1" s="1"/>
  <c r="M7549" i="1"/>
  <c r="O7549" i="1" s="1"/>
  <c r="P7549" i="1" s="1"/>
  <c r="M7547" i="1"/>
  <c r="M7545" i="1"/>
  <c r="M7543" i="1"/>
  <c r="M7541" i="1"/>
  <c r="M7537" i="1"/>
  <c r="M7535" i="1"/>
  <c r="M7531" i="1"/>
  <c r="M7529" i="1"/>
  <c r="M7527" i="1"/>
  <c r="M7525" i="1"/>
  <c r="M7523" i="1"/>
  <c r="M7521" i="1"/>
  <c r="M7519" i="1"/>
  <c r="O7519" i="1" s="1"/>
  <c r="P7519" i="1" s="1"/>
  <c r="M7517" i="1"/>
  <c r="M7515" i="1"/>
  <c r="O7515" i="1" s="1"/>
  <c r="P7515" i="1" s="1"/>
  <c r="M7513" i="1"/>
  <c r="M7511" i="1"/>
  <c r="O7511" i="1" s="1"/>
  <c r="P7511" i="1" s="1"/>
  <c r="M7509" i="1"/>
  <c r="O7509" i="1" s="1"/>
  <c r="P7509" i="1" s="1"/>
  <c r="M7507" i="1"/>
  <c r="O7507" i="1" s="1"/>
  <c r="P7507" i="1" s="1"/>
  <c r="M7505" i="1"/>
  <c r="O7505" i="1" s="1"/>
  <c r="P7505" i="1" s="1"/>
  <c r="M7503" i="1"/>
  <c r="O7503" i="1" s="1"/>
  <c r="P7503" i="1" s="1"/>
  <c r="M7501" i="1"/>
  <c r="O7501" i="1" s="1"/>
  <c r="P7501" i="1" s="1"/>
  <c r="M7499" i="1"/>
  <c r="M7497" i="1"/>
  <c r="M7495" i="1"/>
  <c r="M7493" i="1"/>
  <c r="M7491" i="1"/>
  <c r="O7491" i="1" s="1"/>
  <c r="P7491" i="1" s="1"/>
  <c r="M7489" i="1"/>
  <c r="M7487" i="1"/>
  <c r="O7487" i="1" s="1"/>
  <c r="P7487" i="1" s="1"/>
  <c r="M7485" i="1"/>
  <c r="M7483" i="1"/>
  <c r="O7483" i="1" s="1"/>
  <c r="P7483" i="1" s="1"/>
  <c r="M7481" i="1"/>
  <c r="O7481" i="1" s="1"/>
  <c r="P7481" i="1" s="1"/>
  <c r="M7477" i="1"/>
  <c r="O7477" i="1" s="1"/>
  <c r="P7477" i="1" s="1"/>
  <c r="M7475" i="1"/>
  <c r="O7475" i="1" s="1"/>
  <c r="P7475" i="1" s="1"/>
  <c r="M7471" i="1"/>
  <c r="O7471" i="1" s="1"/>
  <c r="P7471" i="1" s="1"/>
  <c r="M7469" i="1"/>
  <c r="O7469" i="1" s="1"/>
  <c r="P7469" i="1" s="1"/>
  <c r="M7467" i="1"/>
  <c r="M7465" i="1"/>
  <c r="M7463" i="1"/>
  <c r="M7461" i="1"/>
  <c r="M7459" i="1"/>
  <c r="O7459" i="1" s="1"/>
  <c r="P7459" i="1" s="1"/>
  <c r="M7457" i="1"/>
  <c r="O7457" i="1" s="1"/>
  <c r="P7457" i="1" s="1"/>
  <c r="M7455" i="1"/>
  <c r="M7453" i="1"/>
  <c r="M7451" i="1"/>
  <c r="M7449" i="1"/>
  <c r="M7447" i="1"/>
  <c r="M7443" i="1"/>
  <c r="M7437" i="1"/>
  <c r="O7437" i="1" s="1"/>
  <c r="P7437" i="1" s="1"/>
  <c r="M7435" i="1"/>
  <c r="M7433" i="1"/>
  <c r="M7431" i="1"/>
  <c r="M7429" i="1"/>
  <c r="M7427" i="1"/>
  <c r="O7427" i="1" s="1"/>
  <c r="P7427" i="1" s="1"/>
  <c r="M7425" i="1"/>
  <c r="M7423" i="1"/>
  <c r="O7423" i="1" s="1"/>
  <c r="P7423" i="1" s="1"/>
  <c r="M7421" i="1"/>
  <c r="M7417" i="1"/>
  <c r="O7417" i="1" s="1"/>
  <c r="P7417" i="1" s="1"/>
  <c r="M7415" i="1"/>
  <c r="M7411" i="1"/>
  <c r="O7411" i="1" s="1"/>
  <c r="P7411" i="1" s="1"/>
  <c r="M7409" i="1"/>
  <c r="O7409" i="1" s="1"/>
  <c r="P7409" i="1" s="1"/>
  <c r="M7407" i="1"/>
  <c r="M7405" i="1"/>
  <c r="M7403" i="1"/>
  <c r="M7401" i="1"/>
  <c r="M7399" i="1"/>
  <c r="M7397" i="1"/>
  <c r="O7397" i="1" s="1"/>
  <c r="P7397" i="1" s="1"/>
  <c r="M7395" i="1"/>
  <c r="M7393" i="1"/>
  <c r="M7391" i="1"/>
  <c r="M7389" i="1"/>
  <c r="O7389" i="1" s="1"/>
  <c r="P7389" i="1" s="1"/>
  <c r="M7387" i="1"/>
  <c r="M7383" i="1"/>
  <c r="M7377" i="1"/>
  <c r="M7375" i="1"/>
  <c r="M7373" i="1"/>
  <c r="M7371" i="1"/>
  <c r="M7369" i="1"/>
  <c r="M7367" i="1"/>
  <c r="M7365" i="1"/>
  <c r="O7365" i="1" s="1"/>
  <c r="P7365" i="1" s="1"/>
  <c r="M7363" i="1"/>
  <c r="O7363" i="1" s="1"/>
  <c r="P7363" i="1" s="1"/>
  <c r="M7361" i="1"/>
  <c r="M7357" i="1"/>
  <c r="O7357" i="1" s="1"/>
  <c r="P7357" i="1" s="1"/>
  <c r="M7355" i="1"/>
  <c r="M7351" i="1"/>
  <c r="O7351" i="1" s="1"/>
  <c r="P7351" i="1" s="1"/>
  <c r="M7349" i="1"/>
  <c r="O7349" i="1" s="1"/>
  <c r="P7349" i="1" s="1"/>
  <c r="M7347" i="1"/>
  <c r="M7345" i="1"/>
  <c r="M7343" i="1"/>
  <c r="M7341" i="1"/>
  <c r="M7339" i="1"/>
  <c r="O7339" i="1" s="1"/>
  <c r="P7339" i="1" s="1"/>
  <c r="M7337" i="1"/>
  <c r="O7337" i="1" s="1"/>
  <c r="P7337" i="1" s="1"/>
  <c r="M7335" i="1"/>
  <c r="O7335" i="1" s="1"/>
  <c r="P7335" i="1" s="1"/>
  <c r="M7333" i="1"/>
  <c r="O7333" i="1" s="1"/>
  <c r="P7333" i="1" s="1"/>
  <c r="M7331" i="1"/>
  <c r="O7331" i="1" s="1"/>
  <c r="P7331" i="1" s="1"/>
  <c r="M7329" i="1"/>
  <c r="M7327" i="1"/>
  <c r="O7327" i="1" s="1"/>
  <c r="P7327" i="1" s="1"/>
  <c r="M7323" i="1"/>
  <c r="M7317" i="1"/>
  <c r="M7315" i="1"/>
  <c r="O7315" i="1" s="1"/>
  <c r="P7315" i="1" s="1"/>
  <c r="M7313" i="1"/>
  <c r="O7313" i="1" s="1"/>
  <c r="P7313" i="1" s="1"/>
  <c r="M7311" i="1"/>
  <c r="O7311" i="1" s="1"/>
  <c r="P7311" i="1" s="1"/>
  <c r="M7309" i="1"/>
  <c r="O7309" i="1" s="1"/>
  <c r="P7309" i="1" s="1"/>
  <c r="M7307" i="1"/>
  <c r="M7305" i="1"/>
  <c r="M7303" i="1"/>
  <c r="O7303" i="1" s="1"/>
  <c r="P7303" i="1" s="1"/>
  <c r="M7301" i="1"/>
  <c r="M7299" i="1"/>
  <c r="M7297" i="1"/>
  <c r="M7295" i="1"/>
  <c r="M7293" i="1"/>
  <c r="M7291" i="1"/>
  <c r="O7291" i="1" s="1"/>
  <c r="P7291" i="1" s="1"/>
  <c r="M7289" i="1"/>
  <c r="M7287" i="1"/>
  <c r="O7287" i="1" s="1"/>
  <c r="P7287" i="1" s="1"/>
  <c r="M7285" i="1"/>
  <c r="O7285" i="1" s="1"/>
  <c r="P7285" i="1" s="1"/>
  <c r="M7283" i="1"/>
  <c r="M7281" i="1"/>
  <c r="M7279" i="1"/>
  <c r="O7279" i="1" s="1"/>
  <c r="P7279" i="1" s="1"/>
  <c r="M7277" i="1"/>
  <c r="M7275" i="1"/>
  <c r="M7273" i="1"/>
  <c r="M7271" i="1"/>
  <c r="M7269" i="1"/>
  <c r="M7267" i="1"/>
  <c r="M7265" i="1"/>
  <c r="M7263" i="1"/>
  <c r="O7263" i="1" s="1"/>
  <c r="P7263" i="1" s="1"/>
  <c r="M7261" i="1"/>
  <c r="M7259" i="1"/>
  <c r="M7257" i="1"/>
  <c r="M7255" i="1"/>
  <c r="M7251" i="1"/>
  <c r="M7249" i="1"/>
  <c r="M7247" i="1"/>
  <c r="M7245" i="1"/>
  <c r="M7243" i="1"/>
  <c r="O7243" i="1" s="1"/>
  <c r="P7243" i="1" s="1"/>
  <c r="M7241" i="1"/>
  <c r="M7239" i="1"/>
  <c r="M7235" i="1"/>
  <c r="M7233" i="1"/>
  <c r="M7229" i="1"/>
  <c r="M7227" i="1"/>
  <c r="M7225" i="1"/>
  <c r="M7223" i="1"/>
  <c r="M7221" i="1"/>
  <c r="M7219" i="1"/>
  <c r="O7219" i="1" s="1"/>
  <c r="P7219" i="1" s="1"/>
  <c r="M7217" i="1"/>
  <c r="O7217" i="1" s="1"/>
  <c r="P7217" i="1" s="1"/>
  <c r="M7215" i="1"/>
  <c r="O7215" i="1" s="1"/>
  <c r="P7215" i="1" s="1"/>
  <c r="M7213" i="1"/>
  <c r="O7213" i="1" s="1"/>
  <c r="P7213" i="1" s="1"/>
  <c r="M7211" i="1"/>
  <c r="O7211" i="1" s="1"/>
  <c r="P7211" i="1" s="1"/>
  <c r="M7209" i="1"/>
  <c r="O7209" i="1" s="1"/>
  <c r="M7205" i="1"/>
  <c r="O7205" i="1" s="1"/>
  <c r="M7203" i="1"/>
  <c r="O7203" i="1" s="1"/>
  <c r="M7199" i="1"/>
  <c r="O7199" i="1" s="1"/>
  <c r="M7197" i="1"/>
  <c r="O7197" i="1" s="1"/>
  <c r="M7193" i="1"/>
  <c r="O7193" i="1" s="1"/>
  <c r="P7193" i="1" s="1"/>
  <c r="M7191" i="1"/>
  <c r="O7191" i="1" s="1"/>
  <c r="M7187" i="1"/>
  <c r="O7187" i="1" s="1"/>
  <c r="M7185" i="1"/>
  <c r="O7185" i="1" s="1"/>
  <c r="M7181" i="1"/>
  <c r="O7181" i="1" s="1"/>
  <c r="M7125" i="1"/>
  <c r="O7125" i="1" s="1"/>
  <c r="M7123" i="1"/>
  <c r="O7123" i="1" s="1"/>
  <c r="M7111" i="1"/>
  <c r="O7111" i="1" s="1"/>
  <c r="M7107" i="1"/>
  <c r="O7107" i="1" s="1"/>
  <c r="M7105" i="1"/>
  <c r="O7105" i="1" s="1"/>
  <c r="M7103" i="1"/>
  <c r="O7103" i="1" s="1"/>
  <c r="M7101" i="1"/>
  <c r="O7101" i="1" s="1"/>
  <c r="M7099" i="1"/>
  <c r="O7099" i="1" s="1"/>
  <c r="M7097" i="1"/>
  <c r="O7097" i="1" s="1"/>
  <c r="M7091" i="1"/>
  <c r="O7091" i="1" s="1"/>
  <c r="M7087" i="1"/>
  <c r="O7087" i="1" s="1"/>
  <c r="M7083" i="1"/>
  <c r="O7083" i="1" s="1"/>
  <c r="M7081" i="1"/>
  <c r="O7081" i="1" s="1"/>
  <c r="M7079" i="1"/>
  <c r="O7079" i="1" s="1"/>
  <c r="M7077" i="1"/>
  <c r="O7077" i="1" s="1"/>
  <c r="M7075" i="1"/>
  <c r="O7075" i="1" s="1"/>
  <c r="M7073" i="1"/>
  <c r="O7073" i="1" s="1"/>
  <c r="M7069" i="1"/>
  <c r="O7069" i="1" s="1"/>
  <c r="M7067" i="1"/>
  <c r="O7067" i="1" s="1"/>
  <c r="M7063" i="1"/>
  <c r="O7063" i="1" s="1"/>
  <c r="M7061" i="1"/>
  <c r="O7061" i="1" s="1"/>
  <c r="M7059" i="1"/>
  <c r="O7059" i="1" s="1"/>
  <c r="M7057" i="1"/>
  <c r="O7057" i="1" s="1"/>
  <c r="M7055" i="1"/>
  <c r="O7055" i="1" s="1"/>
  <c r="M7053" i="1"/>
  <c r="O7053" i="1" s="1"/>
  <c r="M7047" i="1"/>
  <c r="O7047" i="1" s="1"/>
  <c r="M7045" i="1"/>
  <c r="O7045" i="1" s="1"/>
  <c r="M7043" i="1"/>
  <c r="O7043" i="1" s="1"/>
  <c r="M7041" i="1"/>
  <c r="O7041" i="1" s="1"/>
  <c r="M7039" i="1"/>
  <c r="O7039" i="1" s="1"/>
  <c r="M7037" i="1"/>
  <c r="O7037" i="1" s="1"/>
  <c r="M7031" i="1"/>
  <c r="O7031" i="1" s="1"/>
  <c r="M7027" i="1"/>
  <c r="O7027" i="1" s="1"/>
  <c r="M7023" i="1"/>
  <c r="O7023" i="1" s="1"/>
  <c r="M7021" i="1"/>
  <c r="O7021" i="1" s="1"/>
  <c r="M7019" i="1"/>
  <c r="O7019" i="1" s="1"/>
  <c r="M7017" i="1"/>
  <c r="O7017" i="1" s="1"/>
  <c r="M7015" i="1"/>
  <c r="O7015" i="1" s="1"/>
  <c r="M7013" i="1"/>
  <c r="O7013" i="1" s="1"/>
  <c r="M7007" i="1"/>
  <c r="O7007" i="1" s="1"/>
  <c r="M7003" i="1"/>
  <c r="O7003" i="1" s="1"/>
  <c r="M7001" i="1"/>
  <c r="O7001" i="1" s="1"/>
  <c r="M6999" i="1"/>
  <c r="O6999" i="1" s="1"/>
  <c r="M6997" i="1"/>
  <c r="O6997" i="1" s="1"/>
  <c r="P6997" i="1" s="1"/>
  <c r="M6995" i="1"/>
  <c r="O6995" i="1" s="1"/>
  <c r="M6993" i="1"/>
  <c r="O6993" i="1" s="1"/>
  <c r="M6989" i="1"/>
  <c r="O6989" i="1" s="1"/>
  <c r="M6987" i="1"/>
  <c r="O6987" i="1" s="1"/>
  <c r="P6987" i="1" s="1"/>
  <c r="M6985" i="1"/>
  <c r="O6985" i="1" s="1"/>
  <c r="M6983" i="1"/>
  <c r="O6983" i="1" s="1"/>
  <c r="M6981" i="1"/>
  <c r="O6981" i="1" s="1"/>
  <c r="M6979" i="1"/>
  <c r="O6979" i="1" s="1"/>
  <c r="M6973" i="1"/>
  <c r="O6973" i="1" s="1"/>
  <c r="M6969" i="1"/>
  <c r="O6969" i="1" s="1"/>
  <c r="M6967" i="1"/>
  <c r="O6967" i="1" s="1"/>
  <c r="M6965" i="1"/>
  <c r="O6965" i="1" s="1"/>
  <c r="M6963" i="1"/>
  <c r="O6963" i="1" s="1"/>
  <c r="M6961" i="1"/>
  <c r="O6961" i="1" s="1"/>
  <c r="M6959" i="1"/>
  <c r="O6959" i="1" s="1"/>
  <c r="M6953" i="1"/>
  <c r="O6953" i="1" s="1"/>
  <c r="P6953" i="1" s="1"/>
  <c r="M6949" i="1"/>
  <c r="O6949" i="1" s="1"/>
  <c r="M6947" i="1"/>
  <c r="O6947" i="1" s="1"/>
  <c r="M6945" i="1"/>
  <c r="O6945" i="1" s="1"/>
  <c r="M6943" i="1"/>
  <c r="O6943" i="1" s="1"/>
  <c r="P6943" i="1" s="1"/>
  <c r="M6941" i="1"/>
  <c r="O6941" i="1" s="1"/>
  <c r="M6939" i="1"/>
  <c r="O6939" i="1" s="1"/>
  <c r="M6933" i="1"/>
  <c r="O6933" i="1" s="1"/>
  <c r="M6929" i="1"/>
  <c r="O6929" i="1" s="1"/>
  <c r="M6927" i="1"/>
  <c r="O6927" i="1" s="1"/>
  <c r="M6925" i="1"/>
  <c r="O6925" i="1" s="1"/>
  <c r="M6923" i="1"/>
  <c r="O6923" i="1" s="1"/>
  <c r="M6921" i="1"/>
  <c r="O6921" i="1" s="1"/>
  <c r="M6919" i="1"/>
  <c r="O6919" i="1" s="1"/>
  <c r="M6915" i="1"/>
  <c r="O6915" i="1" s="1"/>
  <c r="P6915" i="1" s="1"/>
  <c r="M6913" i="1"/>
  <c r="M6911" i="1"/>
  <c r="M6909" i="1"/>
  <c r="O6909" i="1" s="1"/>
  <c r="P6909" i="1" s="1"/>
  <c r="M6907" i="1"/>
  <c r="M6905" i="1"/>
  <c r="O6905" i="1" s="1"/>
  <c r="P6905" i="1" s="1"/>
  <c r="M6903" i="1"/>
  <c r="M6901" i="1"/>
  <c r="M6899" i="1"/>
  <c r="O6899" i="1" s="1"/>
  <c r="P6899" i="1" s="1"/>
  <c r="M6897" i="1"/>
  <c r="O6897" i="1" s="1"/>
  <c r="P6897" i="1" s="1"/>
  <c r="M6895" i="1"/>
  <c r="O6895" i="1" s="1"/>
  <c r="P6895" i="1" s="1"/>
  <c r="M6893" i="1"/>
  <c r="M6891" i="1"/>
  <c r="O6891" i="1" s="1"/>
  <c r="P6891" i="1" s="1"/>
  <c r="M6887" i="1"/>
  <c r="O6887" i="1" s="1"/>
  <c r="P6887" i="1" s="1"/>
  <c r="M6885" i="1"/>
  <c r="O6885" i="1" s="1"/>
  <c r="P6885" i="1" s="1"/>
  <c r="M6883" i="1"/>
  <c r="O6883" i="1" s="1"/>
  <c r="P6883" i="1" s="1"/>
  <c r="M6881" i="1"/>
  <c r="M6879" i="1"/>
  <c r="O6879" i="1" s="1"/>
  <c r="P6879" i="1" s="1"/>
  <c r="M6877" i="1"/>
  <c r="M6875" i="1"/>
  <c r="M6873" i="1"/>
  <c r="M6871" i="1"/>
  <c r="O6871" i="1" s="1"/>
  <c r="P6871" i="1" s="1"/>
  <c r="M6869" i="1"/>
  <c r="M6867" i="1"/>
  <c r="O6867" i="1" s="1"/>
  <c r="P6867" i="1" s="1"/>
  <c r="M6865" i="1"/>
  <c r="O6865" i="1" s="1"/>
  <c r="P6865" i="1" s="1"/>
  <c r="M6863" i="1"/>
  <c r="O6863" i="1" s="1"/>
  <c r="P6863" i="1" s="1"/>
  <c r="M6861" i="1"/>
  <c r="M6859" i="1"/>
  <c r="M6857" i="1"/>
  <c r="O6857" i="1" s="1"/>
  <c r="P6857" i="1" s="1"/>
  <c r="M6855" i="1"/>
  <c r="O6855" i="1" s="1"/>
  <c r="P6855" i="1" s="1"/>
  <c r="M6853" i="1"/>
  <c r="M6851" i="1"/>
  <c r="O6851" i="1" s="1"/>
  <c r="P6851" i="1" s="1"/>
  <c r="M6849" i="1"/>
  <c r="O6849" i="1" s="1"/>
  <c r="P6849" i="1" s="1"/>
  <c r="M6847" i="1"/>
  <c r="M6845" i="1"/>
  <c r="M6843" i="1"/>
  <c r="M6841" i="1"/>
  <c r="M6839" i="1"/>
  <c r="O6839" i="1" s="1"/>
  <c r="P6839" i="1" s="1"/>
  <c r="M6835" i="1"/>
  <c r="M6833" i="1"/>
  <c r="M6831" i="1"/>
  <c r="O6831" i="1" s="1"/>
  <c r="P6831" i="1" s="1"/>
  <c r="M6829" i="1"/>
  <c r="O6829" i="1" s="1"/>
  <c r="P6829" i="1" s="1"/>
  <c r="M6827" i="1"/>
  <c r="O6827" i="1" s="1"/>
  <c r="P6827" i="1" s="1"/>
  <c r="M6825" i="1"/>
  <c r="O6825" i="1" s="1"/>
  <c r="P6825" i="1" s="1"/>
  <c r="M6823" i="1"/>
  <c r="O6823" i="1" s="1"/>
  <c r="P6823" i="1" s="1"/>
  <c r="M6821" i="1"/>
  <c r="O6821" i="1" s="1"/>
  <c r="P6821" i="1" s="1"/>
  <c r="M6819" i="1"/>
  <c r="O6819" i="1" s="1"/>
  <c r="P6819" i="1" s="1"/>
  <c r="M6817" i="1"/>
  <c r="O6817" i="1" s="1"/>
  <c r="P6817" i="1" s="1"/>
  <c r="M6815" i="1"/>
  <c r="M6811" i="1"/>
  <c r="O6811" i="1" s="1"/>
  <c r="P6811" i="1" s="1"/>
  <c r="M6809" i="1"/>
  <c r="O6809" i="1" s="1"/>
  <c r="P6809" i="1" s="1"/>
  <c r="M6807" i="1"/>
  <c r="M6805" i="1"/>
  <c r="M6803" i="1"/>
  <c r="O6803" i="1" s="1"/>
  <c r="P6803" i="1" s="1"/>
  <c r="M6801" i="1"/>
  <c r="M6799" i="1"/>
  <c r="O6799" i="1" s="1"/>
  <c r="P6799" i="1" s="1"/>
  <c r="M6797" i="1"/>
  <c r="O6797" i="1" s="1"/>
  <c r="P6797" i="1" s="1"/>
  <c r="M6795" i="1"/>
  <c r="O6795" i="1" s="1"/>
  <c r="P6795" i="1" s="1"/>
  <c r="M6793" i="1"/>
  <c r="O6793" i="1" s="1"/>
  <c r="P6793" i="1" s="1"/>
  <c r="M6791" i="1"/>
  <c r="O6791" i="1" s="1"/>
  <c r="P6791" i="1" s="1"/>
  <c r="M6789" i="1"/>
  <c r="O6789" i="1" s="1"/>
  <c r="M6787" i="1"/>
  <c r="O6787" i="1" s="1"/>
  <c r="M6785" i="1"/>
  <c r="O6785" i="1" s="1"/>
  <c r="P6785" i="1" s="1"/>
  <c r="M6783" i="1"/>
  <c r="O6783" i="1" s="1"/>
  <c r="M6781" i="1"/>
  <c r="O6781" i="1" s="1"/>
  <c r="M6777" i="1"/>
  <c r="O6777" i="1" s="1"/>
  <c r="M6775" i="1"/>
  <c r="O6775" i="1" s="1"/>
  <c r="M6773" i="1"/>
  <c r="O6773" i="1" s="1"/>
  <c r="M6771" i="1"/>
  <c r="O6771" i="1" s="1"/>
  <c r="M6769" i="1"/>
  <c r="O6769" i="1" s="1"/>
  <c r="M6767" i="1"/>
  <c r="O6767" i="1" s="1"/>
  <c r="M6763" i="1"/>
  <c r="O6763" i="1" s="1"/>
  <c r="M6761" i="1"/>
  <c r="O6761" i="1" s="1"/>
  <c r="M6759" i="1"/>
  <c r="O6759" i="1" s="1"/>
  <c r="M6757" i="1"/>
  <c r="O6757" i="1" s="1"/>
  <c r="M6755" i="1"/>
  <c r="O6755" i="1" s="1"/>
  <c r="M6753" i="1"/>
  <c r="O6753" i="1" s="1"/>
  <c r="M6751" i="1"/>
  <c r="O6751" i="1" s="1"/>
  <c r="M6749" i="1"/>
  <c r="O6749" i="1" s="1"/>
  <c r="M6745" i="1"/>
  <c r="O6745" i="1" s="1"/>
  <c r="M6737" i="1"/>
  <c r="O6737" i="1" s="1"/>
  <c r="M6733" i="1"/>
  <c r="O6733" i="1" s="1"/>
  <c r="M6731" i="1"/>
  <c r="O6731" i="1" s="1"/>
  <c r="M6729" i="1"/>
  <c r="O6729" i="1" s="1"/>
  <c r="M6727" i="1"/>
  <c r="O6727" i="1" s="1"/>
  <c r="M6725" i="1"/>
  <c r="O6725" i="1" s="1"/>
  <c r="M6723" i="1"/>
  <c r="O6723" i="1" s="1"/>
  <c r="M6721" i="1"/>
  <c r="O6721" i="1" s="1"/>
  <c r="M6715" i="1"/>
  <c r="O6715" i="1" s="1"/>
  <c r="M6713" i="1"/>
  <c r="O6713" i="1" s="1"/>
  <c r="M6705" i="1"/>
  <c r="O6705" i="1" s="1"/>
  <c r="M6703" i="1"/>
  <c r="O6703" i="1" s="1"/>
  <c r="M6699" i="1"/>
  <c r="O6699" i="1" s="1"/>
  <c r="M6697" i="1"/>
  <c r="O6697" i="1" s="1"/>
  <c r="M6695" i="1"/>
  <c r="O6695" i="1" s="1"/>
  <c r="P6695" i="1" s="1"/>
  <c r="M6693" i="1"/>
  <c r="O6693" i="1" s="1"/>
  <c r="M6689" i="1"/>
  <c r="O6689" i="1" s="1"/>
  <c r="M6687" i="1"/>
  <c r="O6687" i="1" s="1"/>
  <c r="M6685" i="1"/>
  <c r="O6685" i="1" s="1"/>
  <c r="M6681" i="1"/>
  <c r="O6681" i="1" s="1"/>
  <c r="M6677" i="1"/>
  <c r="O6677" i="1" s="1"/>
  <c r="M6675" i="1"/>
  <c r="O6675" i="1" s="1"/>
  <c r="M6673" i="1"/>
  <c r="O6673" i="1" s="1"/>
  <c r="M6671" i="1"/>
  <c r="O6671" i="1" s="1"/>
  <c r="M6667" i="1"/>
  <c r="O6667" i="1" s="1"/>
  <c r="M6665" i="1"/>
  <c r="O6665" i="1" s="1"/>
  <c r="M6663" i="1"/>
  <c r="O6663" i="1" s="1"/>
  <c r="M6661" i="1"/>
  <c r="O6661" i="1" s="1"/>
  <c r="M6659" i="1"/>
  <c r="O6659" i="1" s="1"/>
  <c r="M6657" i="1"/>
  <c r="O6657" i="1" s="1"/>
  <c r="M6655" i="1"/>
  <c r="O6655" i="1" s="1"/>
  <c r="P6655" i="1" s="1"/>
  <c r="M6647" i="1"/>
  <c r="O6647" i="1" s="1"/>
  <c r="M6641" i="1"/>
  <c r="O6641" i="1" s="1"/>
  <c r="M6639" i="1"/>
  <c r="O6639" i="1" s="1"/>
  <c r="M6635" i="1"/>
  <c r="O6635" i="1" s="1"/>
  <c r="P6635" i="1" s="1"/>
  <c r="M6633" i="1"/>
  <c r="O6633" i="1" s="1"/>
  <c r="M6631" i="1"/>
  <c r="O6631" i="1" s="1"/>
  <c r="M6629" i="1"/>
  <c r="O6629" i="1" s="1"/>
  <c r="M6627" i="1"/>
  <c r="O6627" i="1" s="1"/>
  <c r="M6625" i="1"/>
  <c r="O6625" i="1" s="1"/>
  <c r="M6623" i="1"/>
  <c r="O6623" i="1" s="1"/>
  <c r="M6621" i="1"/>
  <c r="O6621" i="1" s="1"/>
  <c r="M6615" i="1"/>
  <c r="O6615" i="1" s="1"/>
  <c r="M6611" i="1"/>
  <c r="O6611" i="1" s="1"/>
  <c r="M6609" i="1"/>
  <c r="O6609" i="1" s="1"/>
  <c r="M6607" i="1"/>
  <c r="O6607" i="1" s="1"/>
  <c r="M6605" i="1"/>
  <c r="O6605" i="1" s="1"/>
  <c r="M6601" i="1"/>
  <c r="O6601" i="1" s="1"/>
  <c r="M6599" i="1"/>
  <c r="O6599" i="1" s="1"/>
  <c r="M6597" i="1"/>
  <c r="O6597" i="1" s="1"/>
  <c r="M6595" i="1"/>
  <c r="O6595" i="1" s="1"/>
  <c r="M6591" i="1"/>
  <c r="O6591" i="1" s="1"/>
  <c r="M6589" i="1"/>
  <c r="O6589" i="1" s="1"/>
  <c r="M6587" i="1"/>
  <c r="O6587" i="1" s="1"/>
  <c r="M6583" i="1"/>
  <c r="O6583" i="1" s="1"/>
  <c r="M6575" i="1"/>
  <c r="O6575" i="1" s="1"/>
  <c r="M6571" i="1"/>
  <c r="O6571" i="1" s="1"/>
  <c r="M6569" i="1"/>
  <c r="O6569" i="1" s="1"/>
  <c r="M6567" i="1"/>
  <c r="O6567" i="1" s="1"/>
  <c r="M6565" i="1"/>
  <c r="O6565" i="1" s="1"/>
  <c r="M6561" i="1"/>
  <c r="O6561" i="1" s="1"/>
  <c r="M6559" i="1"/>
  <c r="O6559" i="1" s="1"/>
  <c r="M6557" i="1"/>
  <c r="O6557" i="1" s="1"/>
  <c r="M6553" i="1"/>
  <c r="O6553" i="1" s="1"/>
  <c r="M6549" i="1"/>
  <c r="O6549" i="1" s="1"/>
  <c r="M6547" i="1"/>
  <c r="O6547" i="1" s="1"/>
  <c r="M6545" i="1"/>
  <c r="O6545" i="1" s="1"/>
  <c r="M6543" i="1"/>
  <c r="O6543" i="1" s="1"/>
  <c r="M6539" i="1"/>
  <c r="O6539" i="1" s="1"/>
  <c r="M6537" i="1"/>
  <c r="O6537" i="1" s="1"/>
  <c r="M6535" i="1"/>
  <c r="O6535" i="1" s="1"/>
  <c r="M6533" i="1"/>
  <c r="O6533" i="1" s="1"/>
  <c r="M6531" i="1"/>
  <c r="O6531" i="1" s="1"/>
  <c r="M6529" i="1"/>
  <c r="O6529" i="1" s="1"/>
  <c r="M6527" i="1"/>
  <c r="O6527" i="1" s="1"/>
  <c r="M6525" i="1"/>
  <c r="O6525" i="1" s="1"/>
  <c r="M6521" i="1"/>
  <c r="O6521" i="1" s="1"/>
  <c r="M6519" i="1"/>
  <c r="O6519" i="1" s="1"/>
  <c r="M6513" i="1"/>
  <c r="O6513" i="1" s="1"/>
  <c r="P6513" i="1" s="1"/>
  <c r="M6509" i="1"/>
  <c r="O6509" i="1" s="1"/>
  <c r="M6507" i="1"/>
  <c r="O6507" i="1" s="1"/>
  <c r="M6503" i="1"/>
  <c r="O6503" i="1" s="1"/>
  <c r="M6501" i="1"/>
  <c r="O6501" i="1" s="1"/>
  <c r="P6501" i="1" s="1"/>
  <c r="M6499" i="1"/>
  <c r="O6499" i="1" s="1"/>
  <c r="M6497" i="1"/>
  <c r="O6497" i="1" s="1"/>
  <c r="M6495" i="1"/>
  <c r="O6495" i="1" s="1"/>
  <c r="M6491" i="1"/>
  <c r="O6491" i="1" s="1"/>
  <c r="M6489" i="1"/>
  <c r="O6489" i="1" s="1"/>
  <c r="M6487" i="1"/>
  <c r="O6487" i="1" s="1"/>
  <c r="M6481" i="1"/>
  <c r="O6481" i="1" s="1"/>
  <c r="M6471" i="1"/>
  <c r="O6471" i="1" s="1"/>
  <c r="M6469" i="1"/>
  <c r="O6469" i="1" s="1"/>
  <c r="M6465" i="1"/>
  <c r="O6465" i="1" s="1"/>
  <c r="M6463" i="1"/>
  <c r="O6463" i="1" s="1"/>
  <c r="M6461" i="1"/>
  <c r="O6461" i="1" s="1"/>
  <c r="M6459" i="1"/>
  <c r="M6457" i="1"/>
  <c r="O6457" i="1" s="1"/>
  <c r="P6457" i="1" s="1"/>
  <c r="M6455" i="1"/>
  <c r="O6455" i="1" s="1"/>
  <c r="P6455" i="1" s="1"/>
  <c r="M6453" i="1"/>
  <c r="M6451" i="1"/>
  <c r="M6449" i="1"/>
  <c r="M6447" i="1"/>
  <c r="M6445" i="1"/>
  <c r="M6443" i="1"/>
  <c r="O6443" i="1" s="1"/>
  <c r="P6443" i="1" s="1"/>
  <c r="M6441" i="1"/>
  <c r="M6439" i="1"/>
  <c r="M6437" i="1"/>
  <c r="M6435" i="1"/>
  <c r="M6433" i="1"/>
  <c r="M6431" i="1"/>
  <c r="O6431" i="1" s="1"/>
  <c r="P6431" i="1" s="1"/>
  <c r="M6429" i="1"/>
  <c r="M6427" i="1"/>
  <c r="O6427" i="1" s="1"/>
  <c r="P6427" i="1" s="1"/>
  <c r="M6425" i="1"/>
  <c r="M6423" i="1"/>
  <c r="O6423" i="1" s="1"/>
  <c r="P6423" i="1" s="1"/>
  <c r="M6421" i="1"/>
  <c r="M6419" i="1"/>
  <c r="O6419" i="1" s="1"/>
  <c r="P6419" i="1" s="1"/>
  <c r="M6417" i="1"/>
  <c r="O6417" i="1" s="1"/>
  <c r="P6417" i="1" s="1"/>
  <c r="M6415" i="1"/>
  <c r="O6415" i="1" s="1"/>
  <c r="P6415" i="1" s="1"/>
  <c r="M6413" i="1"/>
  <c r="O6413" i="1" s="1"/>
  <c r="P6413" i="1" s="1"/>
  <c r="M6411" i="1"/>
  <c r="M6409" i="1"/>
  <c r="M6407" i="1"/>
  <c r="O6407" i="1" s="1"/>
  <c r="P6407" i="1" s="1"/>
  <c r="M6405" i="1"/>
  <c r="M6403" i="1"/>
  <c r="O6403" i="1" s="1"/>
  <c r="P6403" i="1" s="1"/>
  <c r="M6401" i="1"/>
  <c r="M6399" i="1"/>
  <c r="O6399" i="1" s="1"/>
  <c r="P6399" i="1" s="1"/>
  <c r="M6397" i="1"/>
  <c r="M6395" i="1"/>
  <c r="M6393" i="1"/>
  <c r="O6393" i="1" s="1"/>
  <c r="P6393" i="1" s="1"/>
  <c r="M6391" i="1"/>
  <c r="O6391" i="1" s="1"/>
  <c r="P6391" i="1" s="1"/>
  <c r="M6389" i="1"/>
  <c r="M6387" i="1"/>
  <c r="O6387" i="1" s="1"/>
  <c r="P6387" i="1" s="1"/>
  <c r="M6385" i="1"/>
  <c r="O6385" i="1" s="1"/>
  <c r="P6385" i="1" s="1"/>
  <c r="M6383" i="1"/>
  <c r="M6381" i="1"/>
  <c r="M6379" i="1"/>
  <c r="M6377" i="1"/>
  <c r="O6377" i="1" s="1"/>
  <c r="P6377" i="1" s="1"/>
  <c r="M6375" i="1"/>
  <c r="O6375" i="1" s="1"/>
  <c r="P6375" i="1" s="1"/>
  <c r="M6373" i="1"/>
  <c r="O6373" i="1" s="1"/>
  <c r="P6373" i="1" s="1"/>
  <c r="M6371" i="1"/>
  <c r="M6369" i="1"/>
  <c r="M6367" i="1"/>
  <c r="M6365" i="1"/>
  <c r="M6363" i="1"/>
  <c r="M6361" i="1"/>
  <c r="M6359" i="1"/>
  <c r="M6357" i="1"/>
  <c r="M6353" i="1"/>
  <c r="O6353" i="1" s="1"/>
  <c r="P6353" i="1" s="1"/>
  <c r="M6351" i="1"/>
  <c r="O6351" i="1" s="1"/>
  <c r="P6351" i="1" s="1"/>
  <c r="M6349" i="1"/>
  <c r="M6347" i="1"/>
  <c r="M6345" i="1"/>
  <c r="O6345" i="1" s="1"/>
  <c r="P6345" i="1" s="1"/>
  <c r="M6343" i="1"/>
  <c r="M6341" i="1"/>
  <c r="M6337" i="1"/>
  <c r="M6335" i="1"/>
  <c r="M6333" i="1"/>
  <c r="O6333" i="1" s="1"/>
  <c r="P6333" i="1" s="1"/>
  <c r="M6331" i="1"/>
  <c r="M6329" i="1"/>
  <c r="M6327" i="1"/>
  <c r="O6327" i="1" s="1"/>
  <c r="P6327" i="1" s="1"/>
  <c r="M6325" i="1"/>
  <c r="O6325" i="1" s="1"/>
  <c r="P6325" i="1" s="1"/>
  <c r="M6321" i="1"/>
  <c r="O6321" i="1" s="1"/>
  <c r="P6321" i="1" s="1"/>
  <c r="M6319" i="1"/>
  <c r="M6317" i="1"/>
  <c r="M6315" i="1"/>
  <c r="M6313" i="1"/>
  <c r="M6311" i="1"/>
  <c r="M6309" i="1"/>
  <c r="M6307" i="1"/>
  <c r="O6307" i="1" s="1"/>
  <c r="P6307" i="1" s="1"/>
  <c r="M6305" i="1"/>
  <c r="O6305" i="1" s="1"/>
  <c r="P6305" i="1" s="1"/>
  <c r="M6303" i="1"/>
  <c r="M6301" i="1"/>
  <c r="M6297" i="1"/>
  <c r="O6297" i="1" s="1"/>
  <c r="P6297" i="1" s="1"/>
  <c r="M6295" i="1"/>
  <c r="O6295" i="1" s="1"/>
  <c r="P6295" i="1" s="1"/>
  <c r="M6293" i="1"/>
  <c r="O6293" i="1" s="1"/>
  <c r="P6293" i="1" s="1"/>
  <c r="M6291" i="1"/>
  <c r="O6291" i="1" s="1"/>
  <c r="P6291" i="1" s="1"/>
  <c r="M6289" i="1"/>
  <c r="M6287" i="1"/>
  <c r="O6287" i="1" s="1"/>
  <c r="P6287" i="1" s="1"/>
  <c r="M6283" i="1"/>
  <c r="M6281" i="1"/>
  <c r="O6281" i="1" s="1"/>
  <c r="P6281" i="1" s="1"/>
  <c r="M6279" i="1"/>
  <c r="O6279" i="1" s="1"/>
  <c r="P6279" i="1" s="1"/>
  <c r="M6277" i="1"/>
  <c r="O6277" i="1" s="1"/>
  <c r="P6277" i="1" s="1"/>
  <c r="M6275" i="1"/>
  <c r="O6275" i="1" s="1"/>
  <c r="P6275" i="1" s="1"/>
  <c r="M6270" i="1"/>
  <c r="O6270" i="1" s="1"/>
  <c r="M6268" i="1"/>
  <c r="O6268" i="1" s="1"/>
  <c r="M6262" i="1"/>
  <c r="O6262" i="1" s="1"/>
  <c r="M6260" i="1"/>
  <c r="O6260" i="1" s="1"/>
  <c r="P6260" i="1" s="1"/>
  <c r="M6244" i="1"/>
  <c r="O6244" i="1" s="1"/>
  <c r="M6242" i="1"/>
  <c r="O6242" i="1" s="1"/>
  <c r="M6240" i="1"/>
  <c r="O6240" i="1" s="1"/>
  <c r="M6234" i="1"/>
  <c r="O6234" i="1" s="1"/>
  <c r="M6228" i="1"/>
  <c r="O6228" i="1" s="1"/>
  <c r="M6218" i="1"/>
  <c r="O6218" i="1" s="1"/>
  <c r="M6216" i="1"/>
  <c r="O6216" i="1" s="1"/>
  <c r="M6214" i="1"/>
  <c r="O6214" i="1" s="1"/>
  <c r="P6214" i="1" s="1"/>
  <c r="M6212" i="1"/>
  <c r="O6212" i="1" s="1"/>
  <c r="M6202" i="1"/>
  <c r="O6202" i="1" s="1"/>
  <c r="M6198" i="1"/>
  <c r="O6198" i="1" s="1"/>
  <c r="M6196" i="1"/>
  <c r="O6196" i="1" s="1"/>
  <c r="P6196" i="1" s="1"/>
  <c r="M6194" i="1"/>
  <c r="O6194" i="1" s="1"/>
  <c r="M6190" i="1"/>
  <c r="O6190" i="1" s="1"/>
  <c r="M6186" i="1"/>
  <c r="O6186" i="1" s="1"/>
  <c r="M6184" i="1"/>
  <c r="O6184" i="1" s="1"/>
  <c r="P6184" i="1" s="1"/>
  <c r="M6178" i="1"/>
  <c r="O6178" i="1" s="1"/>
  <c r="M6172" i="1"/>
  <c r="O6172" i="1" s="1"/>
  <c r="M6170" i="1"/>
  <c r="O6170" i="1" s="1"/>
  <c r="M6168" i="1"/>
  <c r="O6168" i="1" s="1"/>
  <c r="P6168" i="1" s="1"/>
  <c r="M6152" i="1"/>
  <c r="M6150" i="1"/>
  <c r="M6148" i="1"/>
  <c r="M6146" i="1"/>
  <c r="M6144" i="1"/>
  <c r="M6142" i="1"/>
  <c r="M6140" i="1"/>
  <c r="M6138" i="1"/>
  <c r="O6138" i="1" s="1"/>
  <c r="P6138" i="1" s="1"/>
  <c r="M6136" i="1"/>
  <c r="M6134" i="1"/>
  <c r="M6132" i="1"/>
  <c r="M6128" i="1"/>
  <c r="M6126" i="1"/>
  <c r="O6126" i="1" s="1"/>
  <c r="P6126" i="1" s="1"/>
  <c r="M6124" i="1"/>
  <c r="M6122" i="1"/>
  <c r="M6120" i="1"/>
  <c r="O6120" i="1" s="1"/>
  <c r="P6120" i="1" s="1"/>
  <c r="M6118" i="1"/>
  <c r="M6116" i="1"/>
  <c r="M6112" i="1"/>
  <c r="M6110" i="1"/>
  <c r="M6108" i="1"/>
  <c r="M6104" i="1"/>
  <c r="M6102" i="1"/>
  <c r="M6100" i="1"/>
  <c r="O6100" i="1" s="1"/>
  <c r="P6100" i="1" s="1"/>
  <c r="M6098" i="1"/>
  <c r="M6094" i="1"/>
  <c r="O6094" i="1" s="1"/>
  <c r="P6094" i="1" s="1"/>
  <c r="M6092" i="1"/>
  <c r="O6092" i="1" s="1"/>
  <c r="P6092" i="1" s="1"/>
  <c r="M6090" i="1"/>
  <c r="M6086" i="1"/>
  <c r="O6086" i="1" s="1"/>
  <c r="P6086" i="1" s="1"/>
  <c r="M6084" i="1"/>
  <c r="O6084" i="1" s="1"/>
  <c r="P6084" i="1" s="1"/>
  <c r="M6082" i="1"/>
  <c r="O6082" i="1" s="1"/>
  <c r="P6082" i="1" s="1"/>
  <c r="M6080" i="1"/>
  <c r="O6080" i="1" s="1"/>
  <c r="P6080" i="1" s="1"/>
  <c r="M6078" i="1"/>
  <c r="M6076" i="1"/>
  <c r="O6076" i="1" s="1"/>
  <c r="P6076" i="1" s="1"/>
  <c r="M6074" i="1"/>
  <c r="O6074" i="1" s="1"/>
  <c r="P6074" i="1" s="1"/>
  <c r="M6072" i="1"/>
  <c r="M6070" i="1"/>
  <c r="M6068" i="1"/>
  <c r="M6066" i="1"/>
  <c r="O6066" i="1" s="1"/>
  <c r="P6066" i="1" s="1"/>
  <c r="M6064" i="1"/>
  <c r="O6064" i="1" s="1"/>
  <c r="P6064" i="1" s="1"/>
  <c r="M6062" i="1"/>
  <c r="M6060" i="1"/>
  <c r="O6060" i="1" s="1"/>
  <c r="P6060" i="1" s="1"/>
  <c r="M6058" i="1"/>
  <c r="M6054" i="1"/>
  <c r="O6054" i="1" s="1"/>
  <c r="P6054" i="1" s="1"/>
  <c r="M6052" i="1"/>
  <c r="O6052" i="1" s="1"/>
  <c r="P6052" i="1" s="1"/>
  <c r="M6050" i="1"/>
  <c r="M6046" i="1"/>
  <c r="O6046" i="1" s="1"/>
  <c r="P6046" i="1" s="1"/>
  <c r="M6044" i="1"/>
  <c r="O6044" i="1" s="1"/>
  <c r="P6044" i="1" s="1"/>
  <c r="M6042" i="1"/>
  <c r="M6040" i="1"/>
  <c r="O6040" i="1" s="1"/>
  <c r="P6040" i="1" s="1"/>
  <c r="M6038" i="1"/>
  <c r="O6038" i="1" s="1"/>
  <c r="P6038" i="1" s="1"/>
  <c r="M6036" i="1"/>
  <c r="O6036" i="1" s="1"/>
  <c r="P6036" i="1" s="1"/>
  <c r="M6034" i="1"/>
  <c r="M6032" i="1"/>
  <c r="O6032" i="1" s="1"/>
  <c r="P6032" i="1" s="1"/>
  <c r="M6030" i="1"/>
  <c r="M6028" i="1"/>
  <c r="O6028" i="1" s="1"/>
  <c r="P6028" i="1" s="1"/>
  <c r="M6026" i="1"/>
  <c r="O6026" i="1" s="1"/>
  <c r="P6026" i="1" s="1"/>
  <c r="M6024" i="1"/>
  <c r="M6022" i="1"/>
  <c r="O6022" i="1" s="1"/>
  <c r="P6022" i="1" s="1"/>
  <c r="M6020" i="1"/>
  <c r="M6018" i="1"/>
  <c r="M6016" i="1"/>
  <c r="O6016" i="1" s="1"/>
  <c r="P6016" i="1" s="1"/>
  <c r="M6014" i="1"/>
  <c r="O6014" i="1" s="1"/>
  <c r="P6014" i="1" s="1"/>
  <c r="M6010" i="1"/>
  <c r="O6010" i="1" s="1"/>
  <c r="P6010" i="1" s="1"/>
  <c r="M6008" i="1"/>
  <c r="M6006" i="1"/>
  <c r="O6006" i="1" s="1"/>
  <c r="P6006" i="1" s="1"/>
  <c r="M6004" i="1"/>
  <c r="M6000" i="1"/>
  <c r="M5998" i="1"/>
  <c r="M5996" i="1"/>
  <c r="M5994" i="1"/>
  <c r="M5992" i="1"/>
  <c r="O5992" i="1" s="1"/>
  <c r="P5992" i="1" s="1"/>
  <c r="M5990" i="1"/>
  <c r="O5990" i="1" s="1"/>
  <c r="P5990" i="1" s="1"/>
  <c r="M5988" i="1"/>
  <c r="O5988" i="1" s="1"/>
  <c r="P5988" i="1" s="1"/>
  <c r="M5986" i="1"/>
  <c r="M5984" i="1"/>
  <c r="M5982" i="1"/>
  <c r="M5980" i="1"/>
  <c r="O5980" i="1" s="1"/>
  <c r="P5980" i="1" s="1"/>
  <c r="M5978" i="1"/>
  <c r="M5976" i="1"/>
  <c r="M5974" i="1"/>
  <c r="M5972" i="1"/>
  <c r="O5972" i="1" s="1"/>
  <c r="P5972" i="1" s="1"/>
  <c r="M5970" i="1"/>
  <c r="M5968" i="1"/>
  <c r="M5966" i="1"/>
  <c r="M5964" i="1"/>
  <c r="O5964" i="1" s="1"/>
  <c r="P5964" i="1" s="1"/>
  <c r="M5962" i="1"/>
  <c r="O5962" i="1" s="1"/>
  <c r="P5962" i="1" s="1"/>
  <c r="M5960" i="1"/>
  <c r="O5960" i="1" s="1"/>
  <c r="P5960" i="1" s="1"/>
  <c r="M5958" i="1"/>
  <c r="O5958" i="1" s="1"/>
  <c r="P5958" i="1" s="1"/>
  <c r="M5956" i="1"/>
  <c r="O5956" i="1" s="1"/>
  <c r="P5956" i="1" s="1"/>
  <c r="M5954" i="1"/>
  <c r="O5954" i="1" s="1"/>
  <c r="P5954" i="1" s="1"/>
  <c r="M5953" i="1"/>
  <c r="O5953" i="1" s="1"/>
  <c r="P5953" i="1" s="1"/>
  <c r="M5947" i="1"/>
  <c r="O5947" i="1" s="1"/>
  <c r="M5945" i="1"/>
  <c r="O5945" i="1" s="1"/>
  <c r="M5943" i="1"/>
  <c r="O5943" i="1" s="1"/>
  <c r="M5941" i="1"/>
  <c r="O5941" i="1" s="1"/>
  <c r="P5941" i="1" s="1"/>
  <c r="M5937" i="1"/>
  <c r="O5937" i="1" s="1"/>
  <c r="M5929" i="1"/>
  <c r="O5929" i="1" s="1"/>
  <c r="M5917" i="1"/>
  <c r="O5917" i="1" s="1"/>
  <c r="M5913" i="1"/>
  <c r="O5913" i="1" s="1"/>
  <c r="M5907" i="1"/>
  <c r="O5907" i="1" s="1"/>
  <c r="M5905" i="1"/>
  <c r="O5905" i="1" s="1"/>
  <c r="M5899" i="1"/>
  <c r="O5899" i="1" s="1"/>
  <c r="M5885" i="1"/>
  <c r="O5885" i="1" s="1"/>
  <c r="P5885" i="1" s="1"/>
  <c r="M5881" i="1"/>
  <c r="O5881" i="1" s="1"/>
  <c r="M5879" i="1"/>
  <c r="O5879" i="1" s="1"/>
  <c r="M5875" i="1"/>
  <c r="O5875" i="1" s="1"/>
  <c r="M5871" i="1"/>
  <c r="O5871" i="1" s="1"/>
  <c r="M5865" i="1"/>
  <c r="O5865" i="1" s="1"/>
  <c r="M5853" i="1"/>
  <c r="O5853" i="1" s="1"/>
  <c r="M5851" i="1"/>
  <c r="O5851" i="1" s="1"/>
  <c r="M5849" i="1"/>
  <c r="O5849" i="1" s="1"/>
  <c r="M5847" i="1"/>
  <c r="O5847" i="1" s="1"/>
  <c r="M5843" i="1"/>
  <c r="O5843" i="1" s="1"/>
  <c r="M5821" i="1"/>
  <c r="O5821" i="1" s="1"/>
  <c r="M5819" i="1"/>
  <c r="O5819" i="1" s="1"/>
  <c r="M5817" i="1"/>
  <c r="O5817" i="1" s="1"/>
  <c r="M5813" i="1"/>
  <c r="O5813" i="1" s="1"/>
  <c r="M5793" i="1"/>
  <c r="O5793" i="1" s="1"/>
  <c r="M5791" i="1"/>
  <c r="O5791" i="1" s="1"/>
  <c r="P5791" i="1" s="1"/>
  <c r="M5789" i="1"/>
  <c r="O5789" i="1" s="1"/>
  <c r="M5785" i="1"/>
  <c r="O5785" i="1" s="1"/>
  <c r="M5771" i="1"/>
  <c r="O5771" i="1" s="1"/>
  <c r="M5763" i="1"/>
  <c r="O5763" i="1" s="1"/>
  <c r="M5759" i="1"/>
  <c r="O5759" i="1" s="1"/>
  <c r="M5745" i="1"/>
  <c r="O5745" i="1" s="1"/>
  <c r="M5741" i="1"/>
  <c r="O5741" i="1" s="1"/>
  <c r="M5739" i="1"/>
  <c r="O5739" i="1" s="1"/>
  <c r="P5739" i="1" s="1"/>
  <c r="M5737" i="1"/>
  <c r="O5737" i="1" s="1"/>
  <c r="M5733" i="1"/>
  <c r="O5733" i="1" s="1"/>
  <c r="M5717" i="1"/>
  <c r="O5717" i="1" s="1"/>
  <c r="M5713" i="1"/>
  <c r="O5713" i="1" s="1"/>
  <c r="M5709" i="1"/>
  <c r="O5709" i="1" s="1"/>
  <c r="M5695" i="1"/>
  <c r="O5695" i="1" s="1"/>
  <c r="M5689" i="1"/>
  <c r="O5689" i="1" s="1"/>
  <c r="M5685" i="1"/>
  <c r="O5685" i="1" s="1"/>
  <c r="M5672" i="1"/>
  <c r="O5672" i="1" s="1"/>
  <c r="P5672" i="1" s="1"/>
  <c r="M5670" i="1"/>
  <c r="M5666" i="1"/>
  <c r="O5666" i="1" s="1"/>
  <c r="P5666" i="1" s="1"/>
  <c r="M5664" i="1"/>
  <c r="M5662" i="1"/>
  <c r="O5662" i="1" s="1"/>
  <c r="P5662" i="1" s="1"/>
  <c r="M5660" i="1"/>
  <c r="M5658" i="1"/>
  <c r="O5658" i="1" s="1"/>
  <c r="P5658" i="1" s="1"/>
  <c r="M5656" i="1"/>
  <c r="O5656" i="1" s="1"/>
  <c r="P5656" i="1" s="1"/>
  <c r="M5654" i="1"/>
  <c r="O5654" i="1" s="1"/>
  <c r="P5654" i="1" s="1"/>
  <c r="M5652" i="1"/>
  <c r="M5650" i="1"/>
  <c r="M5648" i="1"/>
  <c r="M5646" i="1"/>
  <c r="M5644" i="1"/>
  <c r="M5642" i="1"/>
  <c r="O5642" i="1" s="1"/>
  <c r="P5642" i="1" s="1"/>
  <c r="M5640" i="1"/>
  <c r="O5640" i="1" s="1"/>
  <c r="P5640" i="1" s="1"/>
  <c r="M5638" i="1"/>
  <c r="O5638" i="1" s="1"/>
  <c r="P5638" i="1" s="1"/>
  <c r="M5636" i="1"/>
  <c r="O5636" i="1" s="1"/>
  <c r="P5636" i="1" s="1"/>
  <c r="M5634" i="1"/>
  <c r="M5632" i="1"/>
  <c r="M5630" i="1"/>
  <c r="O5630" i="1" s="1"/>
  <c r="P5630" i="1" s="1"/>
  <c r="M5628" i="1"/>
  <c r="O5628" i="1" s="1"/>
  <c r="P5628" i="1" s="1"/>
  <c r="M5626" i="1"/>
  <c r="M5624" i="1"/>
  <c r="M5622" i="1"/>
  <c r="M5620" i="1"/>
  <c r="M5618" i="1"/>
  <c r="O5618" i="1" s="1"/>
  <c r="P5618" i="1" s="1"/>
  <c r="M5616" i="1"/>
  <c r="M5614" i="1"/>
  <c r="M5612" i="1"/>
  <c r="O5612" i="1" s="1"/>
  <c r="P5612" i="1" s="1"/>
  <c r="M5610" i="1"/>
  <c r="M5608" i="1"/>
  <c r="M5606" i="1"/>
  <c r="M5604" i="1"/>
  <c r="M5600" i="1"/>
  <c r="M5598" i="1"/>
  <c r="M5596" i="1"/>
  <c r="M5594" i="1"/>
  <c r="M5592" i="1"/>
  <c r="M5588" i="1"/>
  <c r="M5586" i="1"/>
  <c r="M5584" i="1"/>
  <c r="M5582" i="1"/>
  <c r="M5580" i="1"/>
  <c r="O5580" i="1" s="1"/>
  <c r="P5580" i="1" s="1"/>
  <c r="M5578" i="1"/>
  <c r="M5576" i="1"/>
  <c r="O5576" i="1" s="1"/>
  <c r="P5576" i="1" s="1"/>
  <c r="M5574" i="1"/>
  <c r="O5574" i="1" s="1"/>
  <c r="P5574" i="1" s="1"/>
  <c r="M5572" i="1"/>
  <c r="M5570" i="1"/>
  <c r="O5570" i="1" s="1"/>
  <c r="P5570" i="1" s="1"/>
  <c r="M5568" i="1"/>
  <c r="M5566" i="1"/>
  <c r="O5566" i="1" s="1"/>
  <c r="P5566" i="1" s="1"/>
  <c r="M5564" i="1"/>
  <c r="M5562" i="1"/>
  <c r="O5562" i="1" s="1"/>
  <c r="P5562" i="1" s="1"/>
  <c r="M5560" i="1"/>
  <c r="M5558" i="1"/>
  <c r="M5556" i="1"/>
  <c r="O5556" i="1" s="1"/>
  <c r="P5556" i="1" s="1"/>
  <c r="M5554" i="1"/>
  <c r="M5552" i="1"/>
  <c r="M5550" i="1"/>
  <c r="M5548" i="1"/>
  <c r="M5546" i="1"/>
  <c r="M5544" i="1"/>
  <c r="M5542" i="1"/>
  <c r="M5540" i="1"/>
  <c r="O5540" i="1" s="1"/>
  <c r="P5540" i="1" s="1"/>
  <c r="M5538" i="1"/>
  <c r="M5536" i="1"/>
  <c r="M5534" i="1"/>
  <c r="O5534" i="1" s="1"/>
  <c r="P5534" i="1" s="1"/>
  <c r="M5532" i="1"/>
  <c r="O5532" i="1" s="1"/>
  <c r="P5532" i="1" s="1"/>
  <c r="M5530" i="1"/>
  <c r="O5530" i="1" s="1"/>
  <c r="P5530" i="1" s="1"/>
  <c r="M5528" i="1"/>
  <c r="M5526" i="1"/>
  <c r="O5526" i="1" s="1"/>
  <c r="P5526" i="1" s="1"/>
  <c r="M5524" i="1"/>
  <c r="M5522" i="1"/>
  <c r="M5520" i="1"/>
  <c r="O5520" i="1" s="1"/>
  <c r="P5520" i="1" s="1"/>
  <c r="M5518" i="1"/>
  <c r="M5516" i="1"/>
  <c r="M5514" i="1"/>
  <c r="O5514" i="1" s="1"/>
  <c r="P5514" i="1" s="1"/>
  <c r="M5512" i="1"/>
  <c r="O5512" i="1" s="1"/>
  <c r="P5512" i="1" s="1"/>
  <c r="M5510" i="1"/>
  <c r="O5510" i="1" s="1"/>
  <c r="P5510" i="1" s="1"/>
  <c r="M5508" i="1"/>
  <c r="O5508" i="1" s="1"/>
  <c r="P5508" i="1" s="1"/>
  <c r="M5506" i="1"/>
  <c r="M5504" i="1"/>
  <c r="O5504" i="1" s="1"/>
  <c r="P5504" i="1" s="1"/>
  <c r="M5502" i="1"/>
  <c r="M5500" i="1"/>
  <c r="M5498" i="1"/>
  <c r="M5496" i="1"/>
  <c r="O5496" i="1" s="1"/>
  <c r="P5496" i="1" s="1"/>
  <c r="M5494" i="1"/>
  <c r="M5492" i="1"/>
  <c r="M5490" i="1"/>
  <c r="M5488" i="1"/>
  <c r="M5486" i="1"/>
  <c r="M5484" i="1"/>
  <c r="M5482" i="1"/>
  <c r="O5482" i="1" s="1"/>
  <c r="P5482" i="1" s="1"/>
  <c r="M5480" i="1"/>
  <c r="O5480" i="1" s="1"/>
  <c r="P5480" i="1" s="1"/>
  <c r="M5478" i="1"/>
  <c r="M5474" i="1"/>
  <c r="M5472" i="1"/>
  <c r="O5472" i="1" s="1"/>
  <c r="P5472" i="1" s="1"/>
  <c r="M5470" i="1"/>
  <c r="O5470" i="1" s="1"/>
  <c r="P5470" i="1" s="1"/>
  <c r="M5466" i="1"/>
  <c r="M5464" i="1"/>
  <c r="O5464" i="1" s="1"/>
  <c r="P5464" i="1" s="1"/>
  <c r="M5462" i="1"/>
  <c r="O5462" i="1" s="1"/>
  <c r="P5462" i="1" s="1"/>
  <c r="M5460" i="1"/>
  <c r="M5458" i="1"/>
  <c r="O5458" i="1" s="1"/>
  <c r="P5458" i="1" s="1"/>
  <c r="M5456" i="1"/>
  <c r="O5456" i="1" s="1"/>
  <c r="P5456" i="1" s="1"/>
  <c r="M5454" i="1"/>
  <c r="O5454" i="1" s="1"/>
  <c r="P5454" i="1" s="1"/>
  <c r="M5452" i="1"/>
  <c r="M5448" i="1"/>
  <c r="O5448" i="1" s="1"/>
  <c r="P5448" i="1" s="1"/>
  <c r="M5446" i="1"/>
  <c r="M5444" i="1"/>
  <c r="M5442" i="1"/>
  <c r="O5442" i="1" s="1"/>
  <c r="P5442" i="1" s="1"/>
  <c r="M5438" i="1"/>
  <c r="M5436" i="1"/>
  <c r="O5436" i="1" s="1"/>
  <c r="P5436" i="1" s="1"/>
  <c r="M5434" i="1"/>
  <c r="O5434" i="1" s="1"/>
  <c r="P5434" i="1" s="1"/>
  <c r="M5432" i="1"/>
  <c r="O5432" i="1" s="1"/>
  <c r="P5432" i="1" s="1"/>
  <c r="M5430" i="1"/>
  <c r="M5428" i="1"/>
  <c r="O5428" i="1" s="1"/>
  <c r="P5428" i="1" s="1"/>
  <c r="M5426" i="1"/>
  <c r="O5426" i="1" s="1"/>
  <c r="P5426" i="1" s="1"/>
  <c r="M5424" i="1"/>
  <c r="O5424" i="1" s="1"/>
  <c r="P5424" i="1" s="1"/>
  <c r="M5422" i="1"/>
  <c r="O5422" i="1" s="1"/>
  <c r="P5422" i="1" s="1"/>
  <c r="M5420" i="1"/>
  <c r="O5420" i="1" s="1"/>
  <c r="P5420" i="1" s="1"/>
  <c r="M5418" i="1"/>
  <c r="M5416" i="1"/>
  <c r="M5412" i="1"/>
  <c r="M5410" i="1"/>
  <c r="M5408" i="1"/>
  <c r="O5408" i="1" s="1"/>
  <c r="P5408" i="1" s="1"/>
  <c r="M5406" i="1"/>
  <c r="O5406" i="1" s="1"/>
  <c r="P5406" i="1" s="1"/>
  <c r="M5402" i="1"/>
  <c r="O5402" i="1" s="1"/>
  <c r="P5402" i="1" s="1"/>
  <c r="M5400" i="1"/>
  <c r="O5400" i="1" s="1"/>
  <c r="P5400" i="1" s="1"/>
  <c r="M5398" i="1"/>
  <c r="M5396" i="1"/>
  <c r="M5394" i="1"/>
  <c r="M5392" i="1"/>
  <c r="M5390" i="1"/>
  <c r="M5388" i="1"/>
  <c r="M5386" i="1"/>
  <c r="O5386" i="1" s="1"/>
  <c r="P5386" i="1" s="1"/>
  <c r="M5384" i="1"/>
  <c r="M5382" i="1"/>
  <c r="O5382" i="1" s="1"/>
  <c r="P5382" i="1" s="1"/>
  <c r="M5380" i="1"/>
  <c r="M5378" i="1"/>
  <c r="M5376" i="1"/>
  <c r="O5376" i="1" s="1"/>
  <c r="P5376" i="1" s="1"/>
  <c r="M5374" i="1"/>
  <c r="M5372" i="1"/>
  <c r="M5368" i="1"/>
  <c r="M5366" i="1"/>
  <c r="M5364" i="1"/>
  <c r="M5362" i="1"/>
  <c r="M5360" i="1"/>
  <c r="M5358" i="1"/>
  <c r="M5356" i="1"/>
  <c r="O5356" i="1" s="1"/>
  <c r="P5356" i="1" s="1"/>
  <c r="M5354" i="1"/>
  <c r="O5354" i="1" s="1"/>
  <c r="P5354" i="1" s="1"/>
  <c r="M5352" i="1"/>
  <c r="O5352" i="1" s="1"/>
  <c r="P5352" i="1" s="1"/>
  <c r="M5350" i="1"/>
  <c r="O5350" i="1" s="1"/>
  <c r="P5350" i="1" s="1"/>
  <c r="M5348" i="1"/>
  <c r="M5346" i="1"/>
  <c r="M5344" i="1"/>
  <c r="M5342" i="1"/>
  <c r="O5342" i="1" s="1"/>
  <c r="P5342" i="1" s="1"/>
  <c r="M5340" i="1"/>
  <c r="O5340" i="1" s="1"/>
  <c r="P5340" i="1" s="1"/>
  <c r="M5338" i="1"/>
  <c r="O5338" i="1" s="1"/>
  <c r="P5338" i="1" s="1"/>
  <c r="M5336" i="1"/>
  <c r="M5334" i="1"/>
  <c r="M5332" i="1"/>
  <c r="O5332" i="1" s="1"/>
  <c r="P5332" i="1" s="1"/>
  <c r="M5328" i="1"/>
  <c r="M5326" i="1"/>
  <c r="O5326" i="1" s="1"/>
  <c r="P5326" i="1" s="1"/>
  <c r="M5324" i="1"/>
  <c r="O5324" i="1" s="1"/>
  <c r="P5324" i="1" s="1"/>
  <c r="M5322" i="1"/>
  <c r="M5320" i="1"/>
  <c r="M5318" i="1"/>
  <c r="M5316" i="1"/>
  <c r="M5314" i="1"/>
  <c r="M5312" i="1"/>
  <c r="O5312" i="1" s="1"/>
  <c r="P5312" i="1" s="1"/>
  <c r="M5310" i="1"/>
  <c r="O5310" i="1" s="1"/>
  <c r="P5310" i="1" s="1"/>
  <c r="M5308" i="1"/>
  <c r="O5308" i="1" s="1"/>
  <c r="P5308" i="1" s="1"/>
  <c r="M5303" i="1"/>
  <c r="O5303" i="1" s="1"/>
  <c r="M5301" i="1"/>
  <c r="O5301" i="1" s="1"/>
  <c r="M5299" i="1"/>
  <c r="O5299" i="1" s="1"/>
  <c r="M5295" i="1"/>
  <c r="O5295" i="1" s="1"/>
  <c r="P5295" i="1" s="1"/>
  <c r="M5291" i="1"/>
  <c r="O5291" i="1" s="1"/>
  <c r="M5287" i="1"/>
  <c r="O5287" i="1" s="1"/>
  <c r="M5285" i="1"/>
  <c r="O5285" i="1" s="1"/>
  <c r="M5281" i="1"/>
  <c r="O5281" i="1" s="1"/>
  <c r="P5281" i="1" s="1"/>
  <c r="M5277" i="1"/>
  <c r="O5277" i="1" s="1"/>
  <c r="M5275" i="1"/>
  <c r="O5275" i="1" s="1"/>
  <c r="M5273" i="1"/>
  <c r="O5273" i="1" s="1"/>
  <c r="P5273" i="1" s="1"/>
  <c r="M5271" i="1"/>
  <c r="O5271" i="1" s="1"/>
  <c r="P5271" i="1" s="1"/>
  <c r="M5269" i="1"/>
  <c r="M5267" i="1"/>
  <c r="M5265" i="1"/>
  <c r="M5263" i="1"/>
  <c r="M5261" i="1"/>
  <c r="M5259" i="1"/>
  <c r="M5257" i="1"/>
  <c r="O5257" i="1" s="1"/>
  <c r="P5257" i="1" s="1"/>
  <c r="M5255" i="1"/>
  <c r="M5253" i="1"/>
  <c r="M5251" i="1"/>
  <c r="M5249" i="1"/>
  <c r="M5247" i="1"/>
  <c r="O5247" i="1" s="1"/>
  <c r="P5247" i="1" s="1"/>
  <c r="M5245" i="1"/>
  <c r="O5245" i="1" s="1"/>
  <c r="P5245" i="1" s="1"/>
  <c r="M5243" i="1"/>
  <c r="O5243" i="1" s="1"/>
  <c r="P5243" i="1" s="1"/>
  <c r="M5241" i="1"/>
  <c r="M5239" i="1"/>
  <c r="M5237" i="1"/>
  <c r="M5235" i="1"/>
  <c r="M5233" i="1"/>
  <c r="O5233" i="1" s="1"/>
  <c r="P5233" i="1" s="1"/>
  <c r="M5231" i="1"/>
  <c r="M5229" i="1"/>
  <c r="M5227" i="1"/>
  <c r="M5225" i="1"/>
  <c r="O5225" i="1" s="1"/>
  <c r="P5225" i="1" s="1"/>
  <c r="M5223" i="1"/>
  <c r="M5221" i="1"/>
  <c r="M5219" i="1"/>
  <c r="O5219" i="1" s="1"/>
  <c r="P5219" i="1" s="1"/>
  <c r="M5217" i="1"/>
  <c r="M5215" i="1"/>
  <c r="M5213" i="1"/>
  <c r="O5213" i="1" s="1"/>
  <c r="P5213" i="1" s="1"/>
  <c r="M5211" i="1"/>
  <c r="O5211" i="1" s="1"/>
  <c r="P5211" i="1" s="1"/>
  <c r="M5209" i="1"/>
  <c r="O5209" i="1" s="1"/>
  <c r="P5209" i="1" s="1"/>
  <c r="M5207" i="1"/>
  <c r="O5207" i="1" s="1"/>
  <c r="P5207" i="1" s="1"/>
  <c r="M5205" i="1"/>
  <c r="M5203" i="1"/>
  <c r="O5203" i="1" s="1"/>
  <c r="P5203" i="1" s="1"/>
  <c r="M5201" i="1"/>
  <c r="M5199" i="1"/>
  <c r="O5199" i="1" s="1"/>
  <c r="P5199" i="1" s="1"/>
  <c r="M5197" i="1"/>
  <c r="M5195" i="1"/>
  <c r="M5193" i="1"/>
  <c r="M5191" i="1"/>
  <c r="O5191" i="1" s="1"/>
  <c r="P5191" i="1" s="1"/>
  <c r="M5189" i="1"/>
  <c r="M5187" i="1"/>
  <c r="O5187" i="1" s="1"/>
  <c r="P5187" i="1" s="1"/>
  <c r="M5185" i="1"/>
  <c r="O5185" i="1" s="1"/>
  <c r="P5185" i="1" s="1"/>
  <c r="M5183" i="1"/>
  <c r="O5183" i="1" s="1"/>
  <c r="P5183" i="1" s="1"/>
  <c r="M5181" i="1"/>
  <c r="O5181" i="1" s="1"/>
  <c r="P5181" i="1" s="1"/>
  <c r="M5179" i="1"/>
  <c r="M5177" i="1"/>
  <c r="M5173" i="1"/>
  <c r="O5173" i="1" s="1"/>
  <c r="M5171" i="1"/>
  <c r="O5171" i="1" s="1"/>
  <c r="M5167" i="1"/>
  <c r="O5167" i="1" s="1"/>
  <c r="M5163" i="1"/>
  <c r="O5163" i="1" s="1"/>
  <c r="M5161" i="1"/>
  <c r="O5161" i="1" s="1"/>
  <c r="P5161" i="1" s="1"/>
  <c r="M5157" i="1"/>
  <c r="O5157" i="1" s="1"/>
  <c r="M5153" i="1"/>
  <c r="O5153" i="1" s="1"/>
  <c r="M5151" i="1"/>
  <c r="O5151" i="1" s="1"/>
  <c r="M5147" i="1"/>
  <c r="O5147" i="1" s="1"/>
  <c r="M5145" i="1"/>
  <c r="O5145" i="1" s="1"/>
  <c r="M5141" i="1"/>
  <c r="O5141" i="1" s="1"/>
  <c r="M5139" i="1"/>
  <c r="O5139" i="1" s="1"/>
  <c r="M5137" i="1"/>
  <c r="O5137" i="1" s="1"/>
  <c r="M5135" i="1"/>
  <c r="O5135" i="1" s="1"/>
  <c r="M5127" i="1"/>
  <c r="O5127" i="1" s="1"/>
  <c r="M5125" i="1"/>
  <c r="O5125" i="1" s="1"/>
  <c r="M5123" i="1"/>
  <c r="O5123" i="1" s="1"/>
  <c r="M5121" i="1"/>
  <c r="O5121" i="1" s="1"/>
  <c r="M5119" i="1"/>
  <c r="O5119" i="1" s="1"/>
  <c r="P5119" i="1" s="1"/>
  <c r="M5117" i="1"/>
  <c r="O5117" i="1" s="1"/>
  <c r="P5117" i="1" s="1"/>
  <c r="M5115" i="1"/>
  <c r="M5113" i="1"/>
  <c r="M5111" i="1"/>
  <c r="O5111" i="1" s="1"/>
  <c r="P5111" i="1" s="1"/>
  <c r="M5109" i="1"/>
  <c r="O5109" i="1" s="1"/>
  <c r="P5109" i="1" s="1"/>
  <c r="M5107" i="1"/>
  <c r="M5105" i="1"/>
  <c r="O5105" i="1" s="1"/>
  <c r="P5105" i="1" s="1"/>
  <c r="M5103" i="1"/>
  <c r="M5101" i="1"/>
  <c r="M5099" i="1"/>
  <c r="M5097" i="1"/>
  <c r="M5095" i="1"/>
  <c r="O5095" i="1" s="1"/>
  <c r="P5095" i="1" s="1"/>
  <c r="M5093" i="1"/>
  <c r="M5091" i="1"/>
  <c r="O5091" i="1" s="1"/>
  <c r="P5091" i="1" s="1"/>
  <c r="M5089" i="1"/>
  <c r="O5089" i="1" s="1"/>
  <c r="P5089" i="1" s="1"/>
  <c r="M5087" i="1"/>
  <c r="M5085" i="1"/>
  <c r="O5085" i="1" s="1"/>
  <c r="P5085" i="1" s="1"/>
  <c r="M5083" i="1"/>
  <c r="O5083" i="1" s="1"/>
  <c r="P5083" i="1" s="1"/>
  <c r="M5081" i="1"/>
  <c r="O5081" i="1" s="1"/>
  <c r="P5081" i="1" s="1"/>
  <c r="M5079" i="1"/>
  <c r="O5079" i="1" s="1"/>
  <c r="P5079" i="1" s="1"/>
  <c r="M5077" i="1"/>
  <c r="M5075" i="1"/>
  <c r="M5073" i="1"/>
  <c r="M5071" i="1"/>
  <c r="M5069" i="1"/>
  <c r="O5069" i="1" s="1"/>
  <c r="P5069" i="1" s="1"/>
  <c r="M5067" i="1"/>
  <c r="O5067" i="1" s="1"/>
  <c r="P5067" i="1" s="1"/>
  <c r="M5065" i="1"/>
  <c r="M5063" i="1"/>
  <c r="M5061" i="1"/>
  <c r="O5061" i="1" s="1"/>
  <c r="P5061" i="1" s="1"/>
  <c r="M5059" i="1"/>
  <c r="O5059" i="1" s="1"/>
  <c r="P5059" i="1" s="1"/>
  <c r="M5057" i="1"/>
  <c r="M5055" i="1"/>
  <c r="M5053" i="1"/>
  <c r="O5053" i="1" s="1"/>
  <c r="P5053" i="1" s="1"/>
  <c r="M5051" i="1"/>
  <c r="M5049" i="1"/>
  <c r="M5047" i="1"/>
  <c r="M5045" i="1"/>
  <c r="O5045" i="1" s="1"/>
  <c r="P5045" i="1" s="1"/>
  <c r="M5043" i="1"/>
  <c r="M5041" i="1"/>
  <c r="M5039" i="1"/>
  <c r="M5037" i="1"/>
  <c r="M5035" i="1"/>
  <c r="M5033" i="1"/>
  <c r="O5033" i="1" s="1"/>
  <c r="P5033" i="1" s="1"/>
  <c r="M5030" i="1"/>
  <c r="O5030" i="1" s="1"/>
  <c r="M5022" i="1"/>
  <c r="O5022" i="1" s="1"/>
  <c r="M5014" i="1"/>
  <c r="O5014" i="1" s="1"/>
  <c r="P5014" i="1" s="1"/>
  <c r="M5006" i="1"/>
  <c r="O5006" i="1" s="1"/>
  <c r="M4998" i="1"/>
  <c r="O4998" i="1" s="1"/>
  <c r="M4990" i="1"/>
  <c r="O4990" i="1" s="1"/>
  <c r="M4982" i="1"/>
  <c r="O4982" i="1" s="1"/>
  <c r="P4982" i="1" s="1"/>
  <c r="M4974" i="1"/>
  <c r="O4974" i="1" s="1"/>
  <c r="M4966" i="1"/>
  <c r="O4966" i="1" s="1"/>
  <c r="M4960" i="1"/>
  <c r="O4960" i="1" s="1"/>
  <c r="P4960" i="1" s="1"/>
  <c r="M4956" i="1"/>
  <c r="O4956" i="1" s="1"/>
  <c r="P4956" i="1" s="1"/>
  <c r="M4954" i="1"/>
  <c r="M4952" i="1"/>
  <c r="M4950" i="1"/>
  <c r="O4950" i="1" s="1"/>
  <c r="P4950" i="1" s="1"/>
  <c r="M4948" i="1"/>
  <c r="M4946" i="1"/>
  <c r="M4944" i="1"/>
  <c r="M4942" i="1"/>
  <c r="M4940" i="1"/>
  <c r="M4938" i="1"/>
  <c r="M4936" i="1"/>
  <c r="O4936" i="1" s="1"/>
  <c r="M4934" i="1"/>
  <c r="O4934" i="1" s="1"/>
  <c r="M4932" i="1"/>
  <c r="O4932" i="1" s="1"/>
  <c r="M4930" i="1"/>
  <c r="O4930" i="1" s="1"/>
  <c r="M4928" i="1"/>
  <c r="O4928" i="1" s="1"/>
  <c r="M4926" i="1"/>
  <c r="O4926" i="1" s="1"/>
  <c r="M4924" i="1"/>
  <c r="O4924" i="1" s="1"/>
  <c r="P4924" i="1" s="1"/>
  <c r="M4922" i="1"/>
  <c r="O4922" i="1" s="1"/>
  <c r="M4920" i="1"/>
  <c r="O4920" i="1" s="1"/>
  <c r="M4916" i="1"/>
  <c r="O4916" i="1" s="1"/>
  <c r="M4912" i="1"/>
  <c r="O4912" i="1" s="1"/>
  <c r="M4908" i="1"/>
  <c r="O4908" i="1" s="1"/>
  <c r="M4906" i="1"/>
  <c r="O4906" i="1" s="1"/>
  <c r="M4904" i="1"/>
  <c r="O4904" i="1" s="1"/>
  <c r="M4902" i="1"/>
  <c r="O4902" i="1" s="1"/>
  <c r="M4900" i="1"/>
  <c r="O4900" i="1" s="1"/>
  <c r="M4898" i="1"/>
  <c r="O4898" i="1" s="1"/>
  <c r="M4894" i="1"/>
  <c r="O4894" i="1" s="1"/>
  <c r="M4892" i="1"/>
  <c r="O4892" i="1" s="1"/>
  <c r="P4892" i="1" s="1"/>
  <c r="M4890" i="1"/>
  <c r="O4890" i="1" s="1"/>
  <c r="M4888" i="1"/>
  <c r="O4888" i="1" s="1"/>
  <c r="M4886" i="1"/>
  <c r="O4886" i="1" s="1"/>
  <c r="M4884" i="1"/>
  <c r="O4884" i="1" s="1"/>
  <c r="M4882" i="1"/>
  <c r="O4882" i="1" s="1"/>
  <c r="M4880" i="1"/>
  <c r="O4880" i="1" s="1"/>
  <c r="M4878" i="1"/>
  <c r="O4878" i="1" s="1"/>
  <c r="M4876" i="1"/>
  <c r="O4876" i="1" s="1"/>
  <c r="M4874" i="1"/>
  <c r="O4874" i="1" s="1"/>
  <c r="M4870" i="1"/>
  <c r="O4870" i="1" s="1"/>
  <c r="M4866" i="1"/>
  <c r="O4866" i="1" s="1"/>
  <c r="M4862" i="1"/>
  <c r="O4862" i="1" s="1"/>
  <c r="M4860" i="1"/>
  <c r="O4860" i="1" s="1"/>
  <c r="M4858" i="1"/>
  <c r="O4858" i="1" s="1"/>
  <c r="M4856" i="1"/>
  <c r="O4856" i="1" s="1"/>
  <c r="M4854" i="1"/>
  <c r="O4854" i="1" s="1"/>
  <c r="P4854" i="1" s="1"/>
  <c r="M4852" i="1"/>
  <c r="O4852" i="1" s="1"/>
  <c r="M4848" i="1"/>
  <c r="O4848" i="1" s="1"/>
  <c r="M4846" i="1"/>
  <c r="O4846" i="1" s="1"/>
  <c r="M4844" i="1"/>
  <c r="O4844" i="1" s="1"/>
  <c r="M4842" i="1"/>
  <c r="O4842" i="1" s="1"/>
  <c r="M4840" i="1"/>
  <c r="O4840" i="1" s="1"/>
  <c r="M4838" i="1"/>
  <c r="O4838" i="1" s="1"/>
  <c r="P4838" i="1" s="1"/>
  <c r="M4836" i="1"/>
  <c r="O4836" i="1" s="1"/>
  <c r="P4836" i="1" s="1"/>
  <c r="M4834" i="1"/>
  <c r="O4834" i="1" s="1"/>
  <c r="M4832" i="1"/>
  <c r="O4832" i="1" s="1"/>
  <c r="M4830" i="1"/>
  <c r="O4830" i="1" s="1"/>
  <c r="M4828" i="1"/>
  <c r="O4828" i="1" s="1"/>
  <c r="M4824" i="1"/>
  <c r="O4824" i="1" s="1"/>
  <c r="M4820" i="1"/>
  <c r="O4820" i="1" s="1"/>
  <c r="M4816" i="1"/>
  <c r="O4816" i="1" s="1"/>
  <c r="M4814" i="1"/>
  <c r="O4814" i="1" s="1"/>
  <c r="M4812" i="1"/>
  <c r="O4812" i="1" s="1"/>
  <c r="M4810" i="1"/>
  <c r="O4810" i="1" s="1"/>
  <c r="M4808" i="1"/>
  <c r="O4808" i="1" s="1"/>
  <c r="M4806" i="1"/>
  <c r="O4806" i="1" s="1"/>
  <c r="P4806" i="1" s="1"/>
  <c r="M4802" i="1"/>
  <c r="O4802" i="1" s="1"/>
  <c r="M4800" i="1"/>
  <c r="O4800" i="1" s="1"/>
  <c r="M4798" i="1"/>
  <c r="O4798" i="1" s="1"/>
  <c r="P4798" i="1" s="1"/>
  <c r="M4796" i="1"/>
  <c r="O4796" i="1" s="1"/>
  <c r="P4796" i="1" s="1"/>
  <c r="M4794" i="1"/>
  <c r="O4794" i="1" s="1"/>
  <c r="M4792" i="1"/>
  <c r="O4792" i="1" s="1"/>
  <c r="M4790" i="1"/>
  <c r="O4790" i="1" s="1"/>
  <c r="M4788" i="1"/>
  <c r="O4788" i="1" s="1"/>
  <c r="M4786" i="1"/>
  <c r="O4786" i="1" s="1"/>
  <c r="M4784" i="1"/>
  <c r="O4784" i="1" s="1"/>
  <c r="M4782" i="1"/>
  <c r="O4782" i="1" s="1"/>
  <c r="M4780" i="1"/>
  <c r="O4780" i="1" s="1"/>
  <c r="P4780" i="1" s="1"/>
  <c r="M4778" i="1"/>
  <c r="O4778" i="1" s="1"/>
  <c r="M4776" i="1"/>
  <c r="O4776" i="1" s="1"/>
  <c r="M4774" i="1"/>
  <c r="O4774" i="1" s="1"/>
  <c r="M4772" i="1"/>
  <c r="O4772" i="1" s="1"/>
  <c r="P4772" i="1" s="1"/>
  <c r="M4768" i="1"/>
  <c r="O4768" i="1" s="1"/>
  <c r="M4766" i="1"/>
  <c r="O4766" i="1" s="1"/>
  <c r="M4762" i="1"/>
  <c r="O4762" i="1" s="1"/>
  <c r="M4760" i="1"/>
  <c r="O4760" i="1" s="1"/>
  <c r="M4758" i="1"/>
  <c r="O4758" i="1" s="1"/>
  <c r="M4754" i="1"/>
  <c r="O4754" i="1" s="1"/>
  <c r="M4752" i="1"/>
  <c r="O4752" i="1" s="1"/>
  <c r="P4752" i="1" s="1"/>
  <c r="M4750" i="1"/>
  <c r="O4750" i="1" s="1"/>
  <c r="M4746" i="1"/>
  <c r="O4746" i="1" s="1"/>
  <c r="M4744" i="1"/>
  <c r="O4744" i="1" s="1"/>
  <c r="M4742" i="1"/>
  <c r="O4742" i="1" s="1"/>
  <c r="M4740" i="1"/>
  <c r="O4740" i="1" s="1"/>
  <c r="M4738" i="1"/>
  <c r="O4738" i="1" s="1"/>
  <c r="M4734" i="1"/>
  <c r="O4734" i="1" s="1"/>
  <c r="M4730" i="1"/>
  <c r="O4730" i="1" s="1"/>
  <c r="M4726" i="1"/>
  <c r="O4726" i="1" s="1"/>
  <c r="P4726" i="1" s="1"/>
  <c r="M4722" i="1"/>
  <c r="O4722" i="1" s="1"/>
  <c r="M4720" i="1"/>
  <c r="O4720" i="1" s="1"/>
  <c r="M4716" i="1"/>
  <c r="O4716" i="1" s="1"/>
  <c r="M4714" i="1"/>
  <c r="O4714" i="1" s="1"/>
  <c r="M4712" i="1"/>
  <c r="O4712" i="1" s="1"/>
  <c r="M4710" i="1"/>
  <c r="O4710" i="1" s="1"/>
  <c r="M4708" i="1"/>
  <c r="O4708" i="1" s="1"/>
  <c r="P4708" i="1" s="1"/>
  <c r="M4706" i="1"/>
  <c r="O4706" i="1" s="1"/>
  <c r="M4702" i="1"/>
  <c r="O4702" i="1" s="1"/>
  <c r="M4700" i="1"/>
  <c r="O4700" i="1" s="1"/>
  <c r="M4698" i="1"/>
  <c r="O4698" i="1" s="1"/>
  <c r="M4696" i="1"/>
  <c r="O4696" i="1" s="1"/>
  <c r="P4696" i="1" s="1"/>
  <c r="M4692" i="1"/>
  <c r="O4692" i="1" s="1"/>
  <c r="M4688" i="1"/>
  <c r="O4688" i="1" s="1"/>
  <c r="M4682" i="1"/>
  <c r="O4682" i="1" s="1"/>
  <c r="M4680" i="1"/>
  <c r="O4680" i="1" s="1"/>
  <c r="M4676" i="1"/>
  <c r="O4676" i="1" s="1"/>
  <c r="M4672" i="1"/>
  <c r="O4672" i="1" s="1"/>
  <c r="M4670" i="1"/>
  <c r="O4670" i="1" s="1"/>
  <c r="P4670" i="1" s="1"/>
  <c r="M4668" i="1"/>
  <c r="O4668" i="1" s="1"/>
  <c r="M4666" i="1"/>
  <c r="O4666" i="1" s="1"/>
  <c r="M4664" i="1"/>
  <c r="O4664" i="1" s="1"/>
  <c r="M4662" i="1"/>
  <c r="O4662" i="1" s="1"/>
  <c r="M4660" i="1"/>
  <c r="O4660" i="1" s="1"/>
  <c r="M4658" i="1"/>
  <c r="O4658" i="1" s="1"/>
  <c r="M4656" i="1"/>
  <c r="O4656" i="1" s="1"/>
  <c r="M4654" i="1"/>
  <c r="O4654" i="1" s="1"/>
  <c r="M4650" i="1"/>
  <c r="O4650" i="1" s="1"/>
  <c r="M4646" i="1"/>
  <c r="O4646" i="1" s="1"/>
  <c r="M4640" i="1"/>
  <c r="O4640" i="1" s="1"/>
  <c r="M4638" i="1"/>
  <c r="O4638" i="1" s="1"/>
  <c r="M4634" i="1"/>
  <c r="O4634" i="1" s="1"/>
  <c r="M4632" i="1"/>
  <c r="O4632" i="1" s="1"/>
  <c r="M4630" i="1"/>
  <c r="O4630" i="1" s="1"/>
  <c r="M4626" i="1"/>
  <c r="O4626" i="1" s="1"/>
  <c r="P4626" i="1" s="1"/>
  <c r="M4624" i="1"/>
  <c r="O4624" i="1" s="1"/>
  <c r="M4622" i="1"/>
  <c r="O4622" i="1" s="1"/>
  <c r="M4618" i="1"/>
  <c r="O4618" i="1" s="1"/>
  <c r="M4616" i="1"/>
  <c r="O4616" i="1" s="1"/>
  <c r="P4616" i="1" s="1"/>
  <c r="M4614" i="1"/>
  <c r="O4614" i="1" s="1"/>
  <c r="M4612" i="1"/>
  <c r="O4612" i="1" s="1"/>
  <c r="M4608" i="1"/>
  <c r="O4608" i="1" s="1"/>
  <c r="M4604" i="1"/>
  <c r="O4604" i="1" s="1"/>
  <c r="M4600" i="1"/>
  <c r="O4600" i="1" s="1"/>
  <c r="M4598" i="1"/>
  <c r="O4598" i="1" s="1"/>
  <c r="M4596" i="1"/>
  <c r="O4596" i="1" s="1"/>
  <c r="M4594" i="1"/>
  <c r="O4594" i="1" s="1"/>
  <c r="M4592" i="1"/>
  <c r="O4592" i="1" s="1"/>
  <c r="P4592" i="1" s="1"/>
  <c r="M4590" i="1"/>
  <c r="O4590" i="1" s="1"/>
  <c r="M4586" i="1"/>
  <c r="O4586" i="1" s="1"/>
  <c r="M4584" i="1"/>
  <c r="O4584" i="1" s="1"/>
  <c r="M4582" i="1"/>
  <c r="O4582" i="1" s="1"/>
  <c r="M4580" i="1"/>
  <c r="O4580" i="1" s="1"/>
  <c r="M4578" i="1"/>
  <c r="O4578" i="1" s="1"/>
  <c r="M4576" i="1"/>
  <c r="O4576" i="1" s="1"/>
  <c r="P4576" i="1" s="1"/>
  <c r="M4574" i="1"/>
  <c r="O4574" i="1" s="1"/>
  <c r="M4572" i="1"/>
  <c r="O4572" i="1" s="1"/>
  <c r="M4570" i="1"/>
  <c r="O4570" i="1" s="1"/>
  <c r="M4568" i="1"/>
  <c r="O4568" i="1" s="1"/>
  <c r="P4568" i="1" s="1"/>
  <c r="M4566" i="1"/>
  <c r="O4566" i="1" s="1"/>
  <c r="M4564" i="1"/>
  <c r="O4564" i="1" s="1"/>
  <c r="M4562" i="1"/>
  <c r="O4562" i="1" s="1"/>
  <c r="M4560" i="1"/>
  <c r="O4560" i="1" s="1"/>
  <c r="M4556" i="1"/>
  <c r="O4556" i="1" s="1"/>
  <c r="P4556" i="1" s="1"/>
  <c r="M4552" i="1"/>
  <c r="O4552" i="1" s="1"/>
  <c r="M4550" i="1"/>
  <c r="O4550" i="1" s="1"/>
  <c r="M4546" i="1"/>
  <c r="O4546" i="1" s="1"/>
  <c r="P4546" i="1" s="1"/>
  <c r="M4544" i="1"/>
  <c r="O4544" i="1" s="1"/>
  <c r="M4542" i="1"/>
  <c r="O4542" i="1" s="1"/>
  <c r="M4538" i="1"/>
  <c r="O4538" i="1" s="1"/>
  <c r="M4536" i="1"/>
  <c r="O4536" i="1" s="1"/>
  <c r="P4536" i="1" s="1"/>
  <c r="M4534" i="1"/>
  <c r="O4534" i="1" s="1"/>
  <c r="M4530" i="1"/>
  <c r="O4530" i="1" s="1"/>
  <c r="M4528" i="1"/>
  <c r="O4528" i="1" s="1"/>
  <c r="M4526" i="1"/>
  <c r="O4526" i="1" s="1"/>
  <c r="P4526" i="1" s="1"/>
  <c r="M4524" i="1"/>
  <c r="O4524" i="1" s="1"/>
  <c r="P4524" i="1" s="1"/>
  <c r="M4520" i="1"/>
  <c r="O4520" i="1" s="1"/>
  <c r="M4516" i="1"/>
  <c r="O4516" i="1" s="1"/>
  <c r="M4514" i="1"/>
  <c r="O4514" i="1" s="1"/>
  <c r="M4512" i="1"/>
  <c r="O4512" i="1" s="1"/>
  <c r="M4508" i="1"/>
  <c r="O4508" i="1" s="1"/>
  <c r="M4506" i="1"/>
  <c r="O4506" i="1" s="1"/>
  <c r="M4502" i="1"/>
  <c r="O4502" i="1" s="1"/>
  <c r="M4500" i="1"/>
  <c r="O4500" i="1" s="1"/>
  <c r="M4498" i="1"/>
  <c r="O4498" i="1" s="1"/>
  <c r="M4493" i="1"/>
  <c r="M4491" i="1"/>
  <c r="M4489" i="1"/>
  <c r="O4489" i="1" s="1"/>
  <c r="P4489" i="1" s="1"/>
  <c r="M4487" i="1"/>
  <c r="O4487" i="1" s="1"/>
  <c r="P4487" i="1" s="1"/>
  <c r="M4485" i="1"/>
  <c r="O4485" i="1" s="1"/>
  <c r="P4485" i="1" s="1"/>
  <c r="M4483" i="1"/>
  <c r="O4483" i="1" s="1"/>
  <c r="P4483" i="1" s="1"/>
  <c r="M4481" i="1"/>
  <c r="O4481" i="1" s="1"/>
  <c r="P4481" i="1" s="1"/>
  <c r="M4479" i="1"/>
  <c r="O4479" i="1" s="1"/>
  <c r="P4479" i="1" s="1"/>
  <c r="M4477" i="1"/>
  <c r="O4477" i="1" s="1"/>
  <c r="P4477" i="1" s="1"/>
  <c r="M4475" i="1"/>
  <c r="M4473" i="1"/>
  <c r="M4471" i="1"/>
  <c r="O4471" i="1" s="1"/>
  <c r="P4471" i="1" s="1"/>
  <c r="M4469" i="1"/>
  <c r="M4467" i="1"/>
  <c r="M4465" i="1"/>
  <c r="M4463" i="1"/>
  <c r="O4463" i="1" s="1"/>
  <c r="P4463" i="1" s="1"/>
  <c r="M4461" i="1"/>
  <c r="O4461" i="1" s="1"/>
  <c r="P4461" i="1" s="1"/>
  <c r="M4459" i="1"/>
  <c r="M4457" i="1"/>
  <c r="M4455" i="1"/>
  <c r="O4455" i="1" s="1"/>
  <c r="P4455" i="1" s="1"/>
  <c r="M4453" i="1"/>
  <c r="O4453" i="1" s="1"/>
  <c r="P4453" i="1" s="1"/>
  <c r="M4451" i="1"/>
  <c r="O4451" i="1" s="1"/>
  <c r="P4451" i="1" s="1"/>
  <c r="M4449" i="1"/>
  <c r="O4449" i="1" s="1"/>
  <c r="P4449" i="1" s="1"/>
  <c r="M4447" i="1"/>
  <c r="M4445" i="1"/>
  <c r="M4443" i="1"/>
  <c r="M4441" i="1"/>
  <c r="O4441" i="1" s="1"/>
  <c r="P4441" i="1" s="1"/>
  <c r="M4439" i="1"/>
  <c r="M4437" i="1"/>
  <c r="M4435" i="1"/>
  <c r="M4433" i="1"/>
  <c r="O4433" i="1" s="1"/>
  <c r="P4433" i="1" s="1"/>
  <c r="M4431" i="1"/>
  <c r="O4431" i="1" s="1"/>
  <c r="P4431" i="1" s="1"/>
  <c r="M4429" i="1"/>
  <c r="M4427" i="1"/>
  <c r="O4427" i="1" s="1"/>
  <c r="P4427" i="1" s="1"/>
  <c r="M4425" i="1"/>
  <c r="M4423" i="1"/>
  <c r="M4421" i="1"/>
  <c r="O4421" i="1" s="1"/>
  <c r="P4421" i="1" s="1"/>
  <c r="M4419" i="1"/>
  <c r="O4419" i="1" s="1"/>
  <c r="P4419" i="1" s="1"/>
  <c r="M4417" i="1"/>
  <c r="M4415" i="1"/>
  <c r="O4415" i="1" s="1"/>
  <c r="P4415" i="1" s="1"/>
  <c r="M4413" i="1"/>
  <c r="M4411" i="1"/>
  <c r="O4411" i="1" s="1"/>
  <c r="P4411" i="1" s="1"/>
  <c r="M4409" i="1"/>
  <c r="M4407" i="1"/>
  <c r="M4405" i="1"/>
  <c r="M4403" i="1"/>
  <c r="M4401" i="1"/>
  <c r="M4399" i="1"/>
  <c r="M4397" i="1"/>
  <c r="M4395" i="1"/>
  <c r="M4393" i="1"/>
  <c r="M4391" i="1"/>
  <c r="M4389" i="1"/>
  <c r="O4389" i="1" s="1"/>
  <c r="P4389" i="1" s="1"/>
  <c r="M4387" i="1"/>
  <c r="O4387" i="1" s="1"/>
  <c r="P4387" i="1" s="1"/>
  <c r="M4385" i="1"/>
  <c r="O4385" i="1" s="1"/>
  <c r="P4385" i="1" s="1"/>
  <c r="M4383" i="1"/>
  <c r="O4383" i="1" s="1"/>
  <c r="P4383" i="1" s="1"/>
  <c r="M4381" i="1"/>
  <c r="O4381" i="1" s="1"/>
  <c r="P4381" i="1" s="1"/>
  <c r="M4379" i="1"/>
  <c r="M4377" i="1"/>
  <c r="O4377" i="1" s="1"/>
  <c r="P4377" i="1" s="1"/>
  <c r="M4375" i="1"/>
  <c r="M4373" i="1"/>
  <c r="O4373" i="1" s="1"/>
  <c r="P4373" i="1" s="1"/>
  <c r="M4371" i="1"/>
  <c r="O4371" i="1" s="1"/>
  <c r="P4371" i="1" s="1"/>
  <c r="M4369" i="1"/>
  <c r="M4367" i="1"/>
  <c r="M4366" i="1"/>
  <c r="O4366" i="1" s="1"/>
  <c r="M4360" i="1"/>
  <c r="O4360" i="1" s="1"/>
  <c r="M4352" i="1"/>
  <c r="O4352" i="1" s="1"/>
  <c r="M4350" i="1"/>
  <c r="O4350" i="1" s="1"/>
  <c r="M4348" i="1"/>
  <c r="O4348" i="1" s="1"/>
  <c r="M4346" i="1"/>
  <c r="O4346" i="1" s="1"/>
  <c r="M4344" i="1"/>
  <c r="O4344" i="1" s="1"/>
  <c r="M4342" i="1"/>
  <c r="O4342" i="1" s="1"/>
  <c r="M4340" i="1"/>
  <c r="O4340" i="1" s="1"/>
  <c r="M4336" i="1"/>
  <c r="O4336" i="1" s="1"/>
  <c r="M4326" i="1"/>
  <c r="O4326" i="1" s="1"/>
  <c r="M4318" i="1"/>
  <c r="O4318" i="1" s="1"/>
  <c r="M4314" i="1"/>
  <c r="O4314" i="1" s="1"/>
  <c r="M4312" i="1"/>
  <c r="O4312" i="1" s="1"/>
  <c r="M4310" i="1"/>
  <c r="O4310" i="1" s="1"/>
  <c r="P4310" i="1" s="1"/>
  <c r="M4308" i="1"/>
  <c r="O4308" i="1" s="1"/>
  <c r="M4300" i="1"/>
  <c r="O4300" i="1" s="1"/>
  <c r="M4288" i="1"/>
  <c r="O4288" i="1" s="1"/>
  <c r="M4276" i="1"/>
  <c r="O4276" i="1" s="1"/>
  <c r="M4274" i="1"/>
  <c r="O4274" i="1" s="1"/>
  <c r="M4270" i="1"/>
  <c r="O4270" i="1" s="1"/>
  <c r="M4266" i="1"/>
  <c r="O4266" i="1" s="1"/>
  <c r="M4254" i="1"/>
  <c r="O4254" i="1" s="1"/>
  <c r="M4252" i="1"/>
  <c r="O4252" i="1" s="1"/>
  <c r="M4250" i="1"/>
  <c r="O4250" i="1" s="1"/>
  <c r="P4250" i="1" s="1"/>
  <c r="M4248" i="1"/>
  <c r="O4248" i="1" s="1"/>
  <c r="P4248" i="1" s="1"/>
  <c r="M4246" i="1"/>
  <c r="O4246" i="1" s="1"/>
  <c r="P4246" i="1" s="1"/>
  <c r="M4244" i="1"/>
  <c r="M4242" i="1"/>
  <c r="M4240" i="1"/>
  <c r="M4238" i="1"/>
  <c r="M4236" i="1"/>
  <c r="M4234" i="1"/>
  <c r="O4234" i="1" s="1"/>
  <c r="M4232" i="1"/>
  <c r="O4232" i="1" s="1"/>
  <c r="M4230" i="1"/>
  <c r="O4230" i="1" s="1"/>
  <c r="M4228" i="1"/>
  <c r="O4228" i="1" s="1"/>
  <c r="M4226" i="1"/>
  <c r="O4226" i="1" s="1"/>
  <c r="M4224" i="1"/>
  <c r="O4224" i="1" s="1"/>
  <c r="M4222" i="1"/>
  <c r="O4222" i="1" s="1"/>
  <c r="M4220" i="1"/>
  <c r="O4220" i="1" s="1"/>
  <c r="M4218" i="1"/>
  <c r="O4218" i="1" s="1"/>
  <c r="M4216" i="1"/>
  <c r="O4216" i="1" s="1"/>
  <c r="M4214" i="1"/>
  <c r="O4214" i="1" s="1"/>
  <c r="M4212" i="1"/>
  <c r="O4212" i="1" s="1"/>
  <c r="M4210" i="1"/>
  <c r="O4210" i="1" s="1"/>
  <c r="M4208" i="1"/>
  <c r="O4208" i="1" s="1"/>
  <c r="M4206" i="1"/>
  <c r="O4206" i="1" s="1"/>
  <c r="M4204" i="1"/>
  <c r="O4204" i="1" s="1"/>
  <c r="M4202" i="1"/>
  <c r="O4202" i="1" s="1"/>
  <c r="M4200" i="1"/>
  <c r="O4200" i="1" s="1"/>
  <c r="P4200" i="1" s="1"/>
  <c r="M4198" i="1"/>
  <c r="O4198" i="1" s="1"/>
  <c r="M4196" i="1"/>
  <c r="O4196" i="1" s="1"/>
  <c r="M4194" i="1"/>
  <c r="O4194" i="1" s="1"/>
  <c r="M4192" i="1"/>
  <c r="O4192" i="1" s="1"/>
  <c r="P4192" i="1" s="1"/>
  <c r="M4190" i="1"/>
  <c r="O4190" i="1" s="1"/>
  <c r="P4190" i="1" s="1"/>
  <c r="M4188" i="1"/>
  <c r="O4188" i="1" s="1"/>
  <c r="M4186" i="1"/>
  <c r="O4186" i="1" s="1"/>
  <c r="P4186" i="1" s="1"/>
  <c r="M4184" i="1"/>
  <c r="O4184" i="1" s="1"/>
  <c r="P4184" i="1" s="1"/>
  <c r="M4182" i="1"/>
  <c r="M4180" i="1"/>
  <c r="M4178" i="1"/>
  <c r="M4176" i="1"/>
  <c r="O4176" i="1" s="1"/>
  <c r="P4176" i="1" s="1"/>
  <c r="M4174" i="1"/>
  <c r="M4172" i="1"/>
  <c r="M4170" i="1"/>
  <c r="M4168" i="1"/>
  <c r="M4166" i="1"/>
  <c r="M4164" i="1"/>
  <c r="O4164" i="1" s="1"/>
  <c r="P4164" i="1" s="1"/>
  <c r="M4162" i="1"/>
  <c r="O4162" i="1" s="1"/>
  <c r="P4162" i="1" s="1"/>
  <c r="M4160" i="1"/>
  <c r="O4160" i="1" s="1"/>
  <c r="P4160" i="1" s="1"/>
  <c r="M4158" i="1"/>
  <c r="O4158" i="1" s="1"/>
  <c r="P4158" i="1" s="1"/>
  <c r="M4156" i="1"/>
  <c r="M4154" i="1"/>
  <c r="M4152" i="1"/>
  <c r="M4150" i="1"/>
  <c r="M4148" i="1"/>
  <c r="M4146" i="1"/>
  <c r="M4144" i="1"/>
  <c r="M4142" i="1"/>
  <c r="M4140" i="1"/>
  <c r="O4140" i="1" s="1"/>
  <c r="P4140" i="1" s="1"/>
  <c r="M4138" i="1"/>
  <c r="M4136" i="1"/>
  <c r="O4136" i="1" s="1"/>
  <c r="P4136" i="1" s="1"/>
  <c r="M4134" i="1"/>
  <c r="O4134" i="1" s="1"/>
  <c r="P4134" i="1" s="1"/>
  <c r="M4132" i="1"/>
  <c r="M4130" i="1"/>
  <c r="M4128" i="1"/>
  <c r="O4128" i="1" s="1"/>
  <c r="P4128" i="1" s="1"/>
  <c r="M4126" i="1"/>
  <c r="O4126" i="1" s="1"/>
  <c r="P4126" i="1" s="1"/>
  <c r="M4124" i="1"/>
  <c r="O4124" i="1" s="1"/>
  <c r="P4124" i="1" s="1"/>
  <c r="M4122" i="1"/>
  <c r="M4120" i="1"/>
  <c r="M4118" i="1"/>
  <c r="M4116" i="1"/>
  <c r="O4116" i="1" s="1"/>
  <c r="P4116" i="1" s="1"/>
  <c r="M4114" i="1"/>
  <c r="M4112" i="1"/>
  <c r="M4110" i="1"/>
  <c r="O4110" i="1" s="1"/>
  <c r="P4110" i="1" s="1"/>
  <c r="M4108" i="1"/>
  <c r="M4106" i="1"/>
  <c r="M4104" i="1"/>
  <c r="O4104" i="1" s="1"/>
  <c r="P4104" i="1" s="1"/>
  <c r="M4102" i="1"/>
  <c r="O4102" i="1" s="1"/>
  <c r="P4102" i="1" s="1"/>
  <c r="M4100" i="1"/>
  <c r="O4100" i="1" s="1"/>
  <c r="P4100" i="1" s="1"/>
  <c r="M4098" i="1"/>
  <c r="M4096" i="1"/>
  <c r="M4084" i="1"/>
  <c r="O4084" i="1" s="1"/>
  <c r="M4080" i="1"/>
  <c r="O4080" i="1" s="1"/>
  <c r="M4078" i="1"/>
  <c r="O4078" i="1" s="1"/>
  <c r="M4072" i="1"/>
  <c r="O4072" i="1" s="1"/>
  <c r="M4068" i="1"/>
  <c r="O4068" i="1" s="1"/>
  <c r="M4066" i="1"/>
  <c r="O4066" i="1" s="1"/>
  <c r="M4064" i="1"/>
  <c r="O4064" i="1" s="1"/>
  <c r="M4058" i="1"/>
  <c r="O4058" i="1" s="1"/>
  <c r="M4056" i="1"/>
  <c r="O4056" i="1" s="1"/>
  <c r="M4054" i="1"/>
  <c r="O4054" i="1" s="1"/>
  <c r="M4046" i="1"/>
  <c r="O4046" i="1" s="1"/>
  <c r="M4038" i="1"/>
  <c r="O4038" i="1" s="1"/>
  <c r="M4036" i="1"/>
  <c r="O4036" i="1" s="1"/>
  <c r="M4030" i="1"/>
  <c r="O4030" i="1" s="1"/>
  <c r="M4022" i="1"/>
  <c r="O4022" i="1" s="1"/>
  <c r="M4018" i="1"/>
  <c r="O4018" i="1" s="1"/>
  <c r="M4016" i="1"/>
  <c r="O4016" i="1" s="1"/>
  <c r="P4016" i="1" s="1"/>
  <c r="M4008" i="1"/>
  <c r="O4008" i="1" s="1"/>
  <c r="M4004" i="1"/>
  <c r="O4004" i="1" s="1"/>
  <c r="M4000" i="1"/>
  <c r="O4000" i="1" s="1"/>
  <c r="M3998" i="1"/>
  <c r="O3998" i="1" s="1"/>
  <c r="P3998" i="1" s="1"/>
  <c r="M3994" i="1"/>
  <c r="O3994" i="1" s="1"/>
  <c r="M3992" i="1"/>
  <c r="O3992" i="1" s="1"/>
  <c r="M3990" i="1"/>
  <c r="O3990" i="1" s="1"/>
  <c r="M3988" i="1"/>
  <c r="O3988" i="1" s="1"/>
  <c r="M3986" i="1"/>
  <c r="O3986" i="1" s="1"/>
  <c r="M3980" i="1"/>
  <c r="O3980" i="1" s="1"/>
  <c r="M3978" i="1"/>
  <c r="O3978" i="1" s="1"/>
  <c r="M3974" i="1"/>
  <c r="O3974" i="1" s="1"/>
  <c r="M3970" i="1"/>
  <c r="O3970" i="1" s="1"/>
  <c r="M3966" i="1"/>
  <c r="O3966" i="1" s="1"/>
  <c r="M3964" i="1"/>
  <c r="O3964" i="1" s="1"/>
  <c r="M3960" i="1"/>
  <c r="O3960" i="1" s="1"/>
  <c r="M3958" i="1"/>
  <c r="O3958" i="1" s="1"/>
  <c r="M3950" i="1"/>
  <c r="O3950" i="1" s="1"/>
  <c r="M3944" i="1"/>
  <c r="O3944" i="1" s="1"/>
  <c r="M3942" i="1"/>
  <c r="O3942" i="1" s="1"/>
  <c r="M3940" i="1"/>
  <c r="O3940" i="1" s="1"/>
  <c r="M3934" i="1"/>
  <c r="O3934" i="1" s="1"/>
  <c r="M3926" i="1"/>
  <c r="O3926" i="1" s="1"/>
  <c r="M3922" i="1"/>
  <c r="O3922" i="1" s="1"/>
  <c r="M3920" i="1"/>
  <c r="O3920" i="1" s="1"/>
  <c r="M3918" i="1"/>
  <c r="O3918" i="1" s="1"/>
  <c r="M3914" i="1"/>
  <c r="O3914" i="1" s="1"/>
  <c r="M3910" i="1"/>
  <c r="O3910" i="1" s="1"/>
  <c r="M3906" i="1"/>
  <c r="O3906" i="1" s="1"/>
  <c r="M3904" i="1"/>
  <c r="O3904" i="1" s="1"/>
  <c r="M3902" i="1"/>
  <c r="O3902" i="1" s="1"/>
  <c r="M3900" i="1"/>
  <c r="O3900" i="1" s="1"/>
  <c r="M3896" i="1"/>
  <c r="O3896" i="1" s="1"/>
  <c r="M3894" i="1"/>
  <c r="O3894" i="1" s="1"/>
  <c r="M3890" i="1"/>
  <c r="O3890" i="1" s="1"/>
  <c r="M3886" i="1"/>
  <c r="O3886" i="1" s="1"/>
  <c r="M3882" i="1"/>
  <c r="O3882" i="1" s="1"/>
  <c r="M3880" i="1"/>
  <c r="O3880" i="1" s="1"/>
  <c r="M3876" i="1"/>
  <c r="O3876" i="1" s="1"/>
  <c r="M3874" i="1"/>
  <c r="O3874" i="1" s="1"/>
  <c r="M3870" i="1"/>
  <c r="O3870" i="1" s="1"/>
  <c r="M3868" i="1"/>
  <c r="O3868" i="1" s="1"/>
  <c r="M3866" i="1"/>
  <c r="O3866" i="1" s="1"/>
  <c r="M3858" i="1"/>
  <c r="O3858" i="1" s="1"/>
  <c r="M3854" i="1"/>
  <c r="O3854" i="1" s="1"/>
  <c r="M3852" i="1"/>
  <c r="O3852" i="1" s="1"/>
  <c r="M3850" i="1"/>
  <c r="O3850" i="1" s="1"/>
  <c r="M3842" i="1"/>
  <c r="O3842" i="1" s="1"/>
  <c r="P3842" i="1" s="1"/>
  <c r="M3840" i="1"/>
  <c r="O3840" i="1" s="1"/>
  <c r="M3836" i="1"/>
  <c r="O3836" i="1" s="1"/>
  <c r="M3834" i="1"/>
  <c r="O3834" i="1" s="1"/>
  <c r="M3828" i="1"/>
  <c r="O3828" i="1" s="1"/>
  <c r="M3824" i="1"/>
  <c r="O3824" i="1" s="1"/>
  <c r="M3822" i="1"/>
  <c r="O3822" i="1" s="1"/>
  <c r="M3820" i="1"/>
  <c r="O3820" i="1" s="1"/>
  <c r="M3818" i="1"/>
  <c r="O3818" i="1" s="1"/>
  <c r="M3814" i="1"/>
  <c r="O3814" i="1" s="1"/>
  <c r="M3812" i="1"/>
  <c r="O3812" i="1" s="1"/>
  <c r="M3808" i="1"/>
  <c r="O3808" i="1" s="1"/>
  <c r="M3804" i="1"/>
  <c r="O3804" i="1" s="1"/>
  <c r="M3800" i="1"/>
  <c r="O3800" i="1" s="1"/>
  <c r="M3792" i="1"/>
  <c r="O3792" i="1" s="1"/>
  <c r="M3790" i="1"/>
  <c r="O3790" i="1" s="1"/>
  <c r="M3784" i="1"/>
  <c r="O3784" i="1" s="1"/>
  <c r="P3784" i="1" s="1"/>
  <c r="M3778" i="1"/>
  <c r="O3778" i="1" s="1"/>
  <c r="M3776" i="1"/>
  <c r="O3776" i="1" s="1"/>
  <c r="M3774" i="1"/>
  <c r="O3774" i="1" s="1"/>
  <c r="M3762" i="1"/>
  <c r="O3762" i="1" s="1"/>
  <c r="M3758" i="1"/>
  <c r="O3758" i="1" s="1"/>
  <c r="M3756" i="1"/>
  <c r="O3756" i="1" s="1"/>
  <c r="M3750" i="1"/>
  <c r="O3750" i="1" s="1"/>
  <c r="M3748" i="1"/>
  <c r="O3748" i="1" s="1"/>
  <c r="P3748" i="1" s="1"/>
  <c r="M3746" i="1"/>
  <c r="O3746" i="1" s="1"/>
  <c r="M3744" i="1"/>
  <c r="O3744" i="1" s="1"/>
  <c r="M3742" i="1"/>
  <c r="O3742" i="1" s="1"/>
  <c r="M3740" i="1"/>
  <c r="O3740" i="1" s="1"/>
  <c r="M3736" i="1"/>
  <c r="O3736" i="1" s="1"/>
  <c r="M3732" i="1"/>
  <c r="O3732" i="1" s="1"/>
  <c r="M3730" i="1"/>
  <c r="O3730" i="1" s="1"/>
  <c r="M3728" i="1"/>
  <c r="O3728" i="1" s="1"/>
  <c r="M3724" i="1"/>
  <c r="O3724" i="1" s="1"/>
  <c r="M3722" i="1"/>
  <c r="O3722" i="1" s="1"/>
  <c r="M3716" i="1"/>
  <c r="O3716" i="1" s="1"/>
  <c r="M3714" i="1"/>
  <c r="O3714" i="1" s="1"/>
  <c r="M3708" i="1"/>
  <c r="O3708" i="1" s="1"/>
  <c r="M3706" i="1"/>
  <c r="O3706" i="1" s="1"/>
  <c r="M3698" i="1"/>
  <c r="O3698" i="1" s="1"/>
  <c r="M3694" i="1"/>
  <c r="O3694" i="1" s="1"/>
  <c r="P3694" i="1" s="1"/>
  <c r="M3692" i="1"/>
  <c r="O3692" i="1" s="1"/>
  <c r="M3690" i="1"/>
  <c r="O3690" i="1" s="1"/>
  <c r="M3684" i="1"/>
  <c r="O3684" i="1" s="1"/>
  <c r="M3680" i="1"/>
  <c r="O3680" i="1" s="1"/>
  <c r="M3676" i="1"/>
  <c r="O3676" i="1" s="1"/>
  <c r="M3674" i="1"/>
  <c r="O3674" i="1" s="1"/>
  <c r="M3668" i="1"/>
  <c r="O3668" i="1" s="1"/>
  <c r="M3664" i="1"/>
  <c r="O3664" i="1" s="1"/>
  <c r="M3662" i="1"/>
  <c r="O3662" i="1" s="1"/>
  <c r="M3660" i="1"/>
  <c r="O3660" i="1" s="1"/>
  <c r="M3658" i="1"/>
  <c r="O3658" i="1" s="1"/>
  <c r="M3652" i="1"/>
  <c r="O3652" i="1" s="1"/>
  <c r="M3650" i="1"/>
  <c r="O3650" i="1" s="1"/>
  <c r="M3638" i="1"/>
  <c r="O3638" i="1" s="1"/>
  <c r="M3632" i="1"/>
  <c r="O3632" i="1" s="1"/>
  <c r="M3630" i="1"/>
  <c r="O3630" i="1" s="1"/>
  <c r="M3624" i="1"/>
  <c r="O3624" i="1" s="1"/>
  <c r="M3622" i="1"/>
  <c r="O3622" i="1" s="1"/>
  <c r="M3614" i="1"/>
  <c r="O3614" i="1" s="1"/>
  <c r="M3610" i="1"/>
  <c r="O3610" i="1" s="1"/>
  <c r="M3608" i="1"/>
  <c r="O3608" i="1" s="1"/>
  <c r="M3606" i="1"/>
  <c r="O3606" i="1" s="1"/>
  <c r="M3598" i="1"/>
  <c r="O3598" i="1" s="1"/>
  <c r="M3596" i="1"/>
  <c r="O3596" i="1" s="1"/>
  <c r="P3596" i="1" s="1"/>
  <c r="M3594" i="1"/>
  <c r="O3594" i="1" s="1"/>
  <c r="M3590" i="1"/>
  <c r="O3590" i="1" s="1"/>
  <c r="M3584" i="1"/>
  <c r="O3584" i="1" s="1"/>
  <c r="M3580" i="1"/>
  <c r="O3580" i="1" s="1"/>
  <c r="P3580" i="1" s="1"/>
  <c r="M3578" i="1"/>
  <c r="O3578" i="1" s="1"/>
  <c r="M3576" i="1"/>
  <c r="O3576" i="1" s="1"/>
  <c r="M3574" i="1"/>
  <c r="O3574" i="1" s="1"/>
  <c r="M3572" i="1"/>
  <c r="O3572" i="1" s="1"/>
  <c r="M3568" i="1"/>
  <c r="O3568" i="1" s="1"/>
  <c r="M3566" i="1"/>
  <c r="O3566" i="1" s="1"/>
  <c r="M3564" i="1"/>
  <c r="O3564" i="1" s="1"/>
  <c r="M3560" i="1"/>
  <c r="O3560" i="1" s="1"/>
  <c r="M3556" i="1"/>
  <c r="O3556" i="1" s="1"/>
  <c r="M3550" i="1"/>
  <c r="O3550" i="1" s="1"/>
  <c r="M3548" i="1"/>
  <c r="O3548" i="1" s="1"/>
  <c r="M3542" i="1"/>
  <c r="O3542" i="1" s="1"/>
  <c r="M3540" i="1"/>
  <c r="O3540" i="1" s="1"/>
  <c r="M3536" i="1"/>
  <c r="O3536" i="1" s="1"/>
  <c r="M3534" i="1"/>
  <c r="O3534" i="1" s="1"/>
  <c r="M3532" i="1"/>
  <c r="O3532" i="1" s="1"/>
  <c r="M3518" i="1"/>
  <c r="O3518" i="1" s="1"/>
  <c r="M3514" i="1"/>
  <c r="O3514" i="1" s="1"/>
  <c r="M3508" i="1"/>
  <c r="O3508" i="1" s="1"/>
  <c r="M3506" i="1"/>
  <c r="O3506" i="1" s="1"/>
  <c r="M3504" i="1"/>
  <c r="O3504" i="1" s="1"/>
  <c r="M3502" i="1"/>
  <c r="O3502" i="1" s="1"/>
  <c r="M3500" i="1"/>
  <c r="O3500" i="1" s="1"/>
  <c r="M3498" i="1"/>
  <c r="O3498" i="1" s="1"/>
  <c r="M3492" i="1"/>
  <c r="O3492" i="1" s="1"/>
  <c r="M3490" i="1"/>
  <c r="O3490" i="1" s="1"/>
  <c r="M3478" i="1"/>
  <c r="O3478" i="1" s="1"/>
  <c r="M3472" i="1"/>
  <c r="O3472" i="1" s="1"/>
  <c r="P3472" i="1" s="1"/>
  <c r="M3470" i="1"/>
  <c r="O3470" i="1" s="1"/>
  <c r="M3464" i="1"/>
  <c r="O3464" i="1" s="1"/>
  <c r="M3462" i="1"/>
  <c r="O3462" i="1" s="1"/>
  <c r="M3458" i="1"/>
  <c r="O3458" i="1" s="1"/>
  <c r="P3458" i="1" s="1"/>
  <c r="M3456" i="1"/>
  <c r="O3456" i="1" s="1"/>
  <c r="M3454" i="1"/>
  <c r="O3454" i="1" s="1"/>
  <c r="M3440" i="1"/>
  <c r="O3440" i="1" s="1"/>
  <c r="M3438" i="1"/>
  <c r="O3438" i="1" s="1"/>
  <c r="P3438" i="1" s="1"/>
  <c r="M3434" i="1"/>
  <c r="O3434" i="1" s="1"/>
  <c r="M3432" i="1"/>
  <c r="O3432" i="1" s="1"/>
  <c r="M3428" i="1"/>
  <c r="O3428" i="1" s="1"/>
  <c r="M3424" i="1"/>
  <c r="O3424" i="1" s="1"/>
  <c r="M3422" i="1"/>
  <c r="O3422" i="1" s="1"/>
  <c r="M3420" i="1"/>
  <c r="O3420" i="1" s="1"/>
  <c r="M3414" i="1"/>
  <c r="O3414" i="1" s="1"/>
  <c r="M3412" i="1"/>
  <c r="O3412" i="1" s="1"/>
  <c r="M3408" i="1"/>
  <c r="O3408" i="1" s="1"/>
  <c r="M3404" i="1"/>
  <c r="O3404" i="1" s="1"/>
  <c r="M3398" i="1"/>
  <c r="O3398" i="1" s="1"/>
  <c r="M3394" i="1"/>
  <c r="O3394" i="1" s="1"/>
  <c r="M3392" i="1"/>
  <c r="O3392" i="1" s="1"/>
  <c r="M3390" i="1"/>
  <c r="O3390" i="1" s="1"/>
  <c r="M3382" i="1"/>
  <c r="O3382" i="1" s="1"/>
  <c r="M3368" i="1"/>
  <c r="O3368" i="1" s="1"/>
  <c r="M3364" i="1"/>
  <c r="O3364" i="1" s="1"/>
  <c r="M3358" i="1"/>
  <c r="O3358" i="1" s="1"/>
  <c r="M3356" i="1"/>
  <c r="O3356" i="1" s="1"/>
  <c r="M3352" i="1"/>
  <c r="O3352" i="1" s="1"/>
  <c r="M3350" i="1"/>
  <c r="O3350" i="1" s="1"/>
  <c r="M3348" i="1"/>
  <c r="O3348" i="1" s="1"/>
  <c r="M3342" i="1"/>
  <c r="O3342" i="1" s="1"/>
  <c r="M3340" i="1"/>
  <c r="O3340" i="1" s="1"/>
  <c r="M3336" i="1"/>
  <c r="O3336" i="1" s="1"/>
  <c r="M3332" i="1"/>
  <c r="O3332" i="1" s="1"/>
  <c r="M3326" i="1"/>
  <c r="O3326" i="1" s="1"/>
  <c r="M3324" i="1"/>
  <c r="O3324" i="1" s="1"/>
  <c r="M3318" i="1"/>
  <c r="O3318" i="1" s="1"/>
  <c r="M3310" i="1"/>
  <c r="O3310" i="1" s="1"/>
  <c r="M3297" i="1"/>
  <c r="M3295" i="1"/>
  <c r="M3291" i="1"/>
  <c r="O3291" i="1" s="1"/>
  <c r="P3291" i="1" s="1"/>
  <c r="M3289" i="1"/>
  <c r="M3287" i="1"/>
  <c r="O3287" i="1" s="1"/>
  <c r="P3287" i="1" s="1"/>
  <c r="M3285" i="1"/>
  <c r="O3285" i="1" s="1"/>
  <c r="P3285" i="1" s="1"/>
  <c r="M3283" i="1"/>
  <c r="O3283" i="1" s="1"/>
  <c r="P3283" i="1" s="1"/>
  <c r="M3281" i="1"/>
  <c r="M3279" i="1"/>
  <c r="O3279" i="1" s="1"/>
  <c r="P3279" i="1" s="1"/>
  <c r="M3277" i="1"/>
  <c r="M3275" i="1"/>
  <c r="M3273" i="1"/>
  <c r="M3271" i="1"/>
  <c r="O3271" i="1" s="1"/>
  <c r="P3271" i="1" s="1"/>
  <c r="M3269" i="1"/>
  <c r="M3265" i="1"/>
  <c r="M3263" i="1"/>
  <c r="O3263" i="1" s="1"/>
  <c r="P3263" i="1" s="1"/>
  <c r="M3261" i="1"/>
  <c r="O3261" i="1" s="1"/>
  <c r="P3261" i="1" s="1"/>
  <c r="M3259" i="1"/>
  <c r="M3257" i="1"/>
  <c r="O3257" i="1" s="1"/>
  <c r="P3257" i="1" s="1"/>
  <c r="M3255" i="1"/>
  <c r="M3253" i="1"/>
  <c r="O3253" i="1" s="1"/>
  <c r="P3253" i="1" s="1"/>
  <c r="M3251" i="1"/>
  <c r="M3249" i="1"/>
  <c r="M3247" i="1"/>
  <c r="O3247" i="1" s="1"/>
  <c r="P3247" i="1" s="1"/>
  <c r="M3245" i="1"/>
  <c r="O3245" i="1" s="1"/>
  <c r="P3245" i="1" s="1"/>
  <c r="M3243" i="1"/>
  <c r="O3243" i="1" s="1"/>
  <c r="P3243" i="1" s="1"/>
  <c r="M3241" i="1"/>
  <c r="M3239" i="1"/>
  <c r="M3237" i="1"/>
  <c r="O3237" i="1" s="1"/>
  <c r="P3237" i="1" s="1"/>
  <c r="M3235" i="1"/>
  <c r="O3235" i="1" s="1"/>
  <c r="P3235" i="1" s="1"/>
  <c r="M3233" i="1"/>
  <c r="M3231" i="1"/>
  <c r="M3229" i="1"/>
  <c r="M3225" i="1"/>
  <c r="M3223" i="1"/>
  <c r="M3221" i="1"/>
  <c r="M3219" i="1"/>
  <c r="M3217" i="1"/>
  <c r="M3215" i="1"/>
  <c r="O3215" i="1" s="1"/>
  <c r="P3215" i="1" s="1"/>
  <c r="M3213" i="1"/>
  <c r="O3213" i="1" s="1"/>
  <c r="P3213" i="1" s="1"/>
  <c r="M3211" i="1"/>
  <c r="O3211" i="1" s="1"/>
  <c r="P3211" i="1" s="1"/>
  <c r="M3209" i="1"/>
  <c r="M3207" i="1"/>
  <c r="M3205" i="1"/>
  <c r="O3205" i="1" s="1"/>
  <c r="P3205" i="1" s="1"/>
  <c r="M3203" i="1"/>
  <c r="M3199" i="1"/>
  <c r="M3197" i="1"/>
  <c r="O3197" i="1" s="1"/>
  <c r="P3197" i="1" s="1"/>
  <c r="M3195" i="1"/>
  <c r="O3195" i="1" s="1"/>
  <c r="P3195" i="1" s="1"/>
  <c r="M3191" i="1"/>
  <c r="O3191" i="1" s="1"/>
  <c r="P3191" i="1" s="1"/>
  <c r="M3189" i="1"/>
  <c r="M3187" i="1"/>
  <c r="M3185" i="1"/>
  <c r="O3185" i="1" s="1"/>
  <c r="P3185" i="1" s="1"/>
  <c r="M3183" i="1"/>
  <c r="O3183" i="1" s="1"/>
  <c r="P3183" i="1" s="1"/>
  <c r="M3181" i="1"/>
  <c r="O3181" i="1" s="1"/>
  <c r="P3181" i="1" s="1"/>
  <c r="M3179" i="1"/>
  <c r="M3177" i="1"/>
  <c r="M3175" i="1"/>
  <c r="M3173" i="1"/>
  <c r="M3171" i="1"/>
  <c r="O3171" i="1" s="1"/>
  <c r="P3171" i="1" s="1"/>
  <c r="M3169" i="1"/>
  <c r="O3169" i="1" s="1"/>
  <c r="P3169" i="1" s="1"/>
  <c r="M3165" i="1"/>
  <c r="O3165" i="1" s="1"/>
  <c r="P3165" i="1" s="1"/>
  <c r="M3163" i="1"/>
  <c r="O3163" i="1" s="1"/>
  <c r="P3163" i="1" s="1"/>
  <c r="M3161" i="1"/>
  <c r="M3157" i="1"/>
  <c r="M3155" i="1"/>
  <c r="M3153" i="1"/>
  <c r="M3151" i="1"/>
  <c r="M3149" i="1"/>
  <c r="M3147" i="1"/>
  <c r="M3145" i="1"/>
  <c r="O3145" i="1" s="1"/>
  <c r="P3145" i="1" s="1"/>
  <c r="M3143" i="1"/>
  <c r="O3143" i="1" s="1"/>
  <c r="P3143" i="1" s="1"/>
  <c r="M3141" i="1"/>
  <c r="O3141" i="1" s="1"/>
  <c r="P3141" i="1" s="1"/>
  <c r="M3139" i="1"/>
  <c r="O3139" i="1" s="1"/>
  <c r="P3139" i="1" s="1"/>
  <c r="M3137" i="1"/>
  <c r="M3135" i="1"/>
  <c r="M3133" i="1"/>
  <c r="M3131" i="1"/>
  <c r="M3129" i="1"/>
  <c r="M3127" i="1"/>
  <c r="M3125" i="1"/>
  <c r="M3123" i="1"/>
  <c r="M3121" i="1"/>
  <c r="M3119" i="1"/>
  <c r="O3119" i="1" s="1"/>
  <c r="P3119" i="1" s="1"/>
  <c r="M3115" i="1"/>
  <c r="M3113" i="1"/>
  <c r="O3113" i="1" s="1"/>
  <c r="P3113" i="1" s="1"/>
  <c r="M3111" i="1"/>
  <c r="M3109" i="1"/>
  <c r="O3109" i="1" s="1"/>
  <c r="P3109" i="1" s="1"/>
  <c r="M3107" i="1"/>
  <c r="M3105" i="1"/>
  <c r="M3103" i="1"/>
  <c r="M3101" i="1"/>
  <c r="M3099" i="1"/>
  <c r="M3095" i="1"/>
  <c r="M3093" i="1"/>
  <c r="M3091" i="1"/>
  <c r="M3089" i="1"/>
  <c r="M3087" i="1"/>
  <c r="M3085" i="1"/>
  <c r="O3085" i="1" s="1"/>
  <c r="P3085" i="1" s="1"/>
  <c r="M3081" i="1"/>
  <c r="M3079" i="1"/>
  <c r="M3077" i="1"/>
  <c r="M3075" i="1"/>
  <c r="M3073" i="1"/>
  <c r="M3071" i="1"/>
  <c r="M3069" i="1"/>
  <c r="M3067" i="1"/>
  <c r="M3065" i="1"/>
  <c r="M3063" i="1"/>
  <c r="M3061" i="1"/>
  <c r="M3059" i="1"/>
  <c r="M3055" i="1"/>
  <c r="M3053" i="1"/>
  <c r="M3051" i="1"/>
  <c r="M3049" i="1"/>
  <c r="M3047" i="1"/>
  <c r="M3045" i="1"/>
  <c r="M3043" i="1"/>
  <c r="M3041" i="1"/>
  <c r="M3039" i="1"/>
  <c r="M3037" i="1"/>
  <c r="M3035" i="1"/>
  <c r="M3033" i="1"/>
  <c r="O3033" i="1" s="1"/>
  <c r="P3033" i="1" s="1"/>
  <c r="M3029" i="1"/>
  <c r="M3027" i="1"/>
  <c r="O3027" i="1" s="1"/>
  <c r="P3027" i="1" s="1"/>
  <c r="M3025" i="1"/>
  <c r="M3023" i="1"/>
  <c r="M3021" i="1"/>
  <c r="M3019" i="1"/>
  <c r="M3017" i="1"/>
  <c r="M3015" i="1"/>
  <c r="M3013" i="1"/>
  <c r="M3011" i="1"/>
  <c r="M3009" i="1"/>
  <c r="M3007" i="1"/>
  <c r="M3005" i="1"/>
  <c r="M3003" i="1"/>
  <c r="M3001" i="1"/>
  <c r="M2999" i="1"/>
  <c r="M2997" i="1"/>
  <c r="M2995" i="1"/>
  <c r="M2993" i="1"/>
  <c r="M2991" i="1"/>
  <c r="M2987" i="1"/>
  <c r="O2987" i="1" s="1"/>
  <c r="P2987" i="1" s="1"/>
  <c r="M2985" i="1"/>
  <c r="O2985" i="1" s="1"/>
  <c r="P2985" i="1" s="1"/>
  <c r="M2983" i="1"/>
  <c r="M2981" i="1"/>
  <c r="M2979" i="1"/>
  <c r="M2977" i="1"/>
  <c r="M2975" i="1"/>
  <c r="M2973" i="1"/>
  <c r="M2971" i="1"/>
  <c r="O2971" i="1" s="1"/>
  <c r="P2971" i="1" s="1"/>
  <c r="M2969" i="1"/>
  <c r="O2969" i="1" s="1"/>
  <c r="P2969" i="1" s="1"/>
  <c r="M2967" i="1"/>
  <c r="M2965" i="1"/>
  <c r="O2965" i="1" s="1"/>
  <c r="P2965" i="1" s="1"/>
  <c r="M2963" i="1"/>
  <c r="M2959" i="1"/>
  <c r="O2959" i="1" s="1"/>
  <c r="P2959" i="1" s="1"/>
  <c r="M2958" i="1"/>
  <c r="O2958" i="1" s="1"/>
  <c r="P2958" i="1" s="1"/>
  <c r="M2956" i="1"/>
  <c r="O2956" i="1" s="1"/>
  <c r="P2956" i="1" s="1"/>
  <c r="M2952" i="1"/>
  <c r="O2952" i="1" s="1"/>
  <c r="M2950" i="1"/>
  <c r="O2950" i="1" s="1"/>
  <c r="M2946" i="1"/>
  <c r="O2946" i="1" s="1"/>
  <c r="M2944" i="1"/>
  <c r="O2944" i="1" s="1"/>
  <c r="M2940" i="1"/>
  <c r="O2940" i="1" s="1"/>
  <c r="M2938" i="1"/>
  <c r="O2938" i="1" s="1"/>
  <c r="M2934" i="1"/>
  <c r="O2934" i="1" s="1"/>
  <c r="P2934" i="1" s="1"/>
  <c r="M2932" i="1"/>
  <c r="O2932" i="1" s="1"/>
  <c r="M2928" i="1"/>
  <c r="O2928" i="1" s="1"/>
  <c r="P2928" i="1" s="1"/>
  <c r="M2926" i="1"/>
  <c r="O2926" i="1" s="1"/>
  <c r="P2926" i="1" s="1"/>
  <c r="M2924" i="1"/>
  <c r="M2922" i="1"/>
  <c r="M2920" i="1"/>
  <c r="M2918" i="1"/>
  <c r="O2918" i="1" s="1"/>
  <c r="M2914" i="1"/>
  <c r="O2914" i="1" s="1"/>
  <c r="P2914" i="1" s="1"/>
  <c r="M2912" i="1"/>
  <c r="O2912" i="1" s="1"/>
  <c r="P2912" i="1" s="1"/>
  <c r="M2908" i="1"/>
  <c r="O2908" i="1" s="1"/>
  <c r="M2904" i="1"/>
  <c r="O2904" i="1" s="1"/>
  <c r="M2902" i="1"/>
  <c r="O2902" i="1" s="1"/>
  <c r="P2902" i="1" s="1"/>
  <c r="M2898" i="1"/>
  <c r="O2898" i="1" s="1"/>
  <c r="P2898" i="1" s="1"/>
  <c r="M2894" i="1"/>
  <c r="O2894" i="1" s="1"/>
  <c r="M2892" i="1"/>
  <c r="O2892" i="1" s="1"/>
  <c r="M2888" i="1"/>
  <c r="O2888" i="1" s="1"/>
  <c r="M2884" i="1"/>
  <c r="O2884" i="1" s="1"/>
  <c r="M2882" i="1"/>
  <c r="O2882" i="1" s="1"/>
  <c r="M2878" i="1"/>
  <c r="O2878" i="1" s="1"/>
  <c r="M2874" i="1"/>
  <c r="O2874" i="1" s="1"/>
  <c r="M2872" i="1"/>
  <c r="O2872" i="1" s="1"/>
  <c r="P2872" i="1" s="1"/>
  <c r="M2867" i="1"/>
  <c r="M2865" i="1"/>
  <c r="O2865" i="1" s="1"/>
  <c r="P2865" i="1" s="1"/>
  <c r="M2863" i="1"/>
  <c r="O2863" i="1" s="1"/>
  <c r="P2863" i="1" s="1"/>
  <c r="M2861" i="1"/>
  <c r="O2861" i="1" s="1"/>
  <c r="P2861" i="1" s="1"/>
  <c r="M2859" i="1"/>
  <c r="M2857" i="1"/>
  <c r="M2855" i="1"/>
  <c r="O2855" i="1" s="1"/>
  <c r="P2855" i="1" s="1"/>
  <c r="M2853" i="1"/>
  <c r="O2853" i="1" s="1"/>
  <c r="P2853" i="1" s="1"/>
  <c r="M2851" i="1"/>
  <c r="M2849" i="1"/>
  <c r="M2845" i="1"/>
  <c r="O2845" i="1" s="1"/>
  <c r="M2843" i="1"/>
  <c r="O2843" i="1" s="1"/>
  <c r="M2839" i="1"/>
  <c r="O2839" i="1" s="1"/>
  <c r="M2835" i="1"/>
  <c r="O2835" i="1" s="1"/>
  <c r="M2833" i="1"/>
  <c r="O2833" i="1" s="1"/>
  <c r="M2831" i="1"/>
  <c r="O2831" i="1" s="1"/>
  <c r="P2831" i="1" s="1"/>
  <c r="M2829" i="1"/>
  <c r="O2829" i="1" s="1"/>
  <c r="M2825" i="1"/>
  <c r="O2825" i="1" s="1"/>
  <c r="M2821" i="1"/>
  <c r="O2821" i="1" s="1"/>
  <c r="M2819" i="1"/>
  <c r="O2819" i="1" s="1"/>
  <c r="M2815" i="1"/>
  <c r="O2815" i="1" s="1"/>
  <c r="M2813" i="1"/>
  <c r="O2813" i="1" s="1"/>
  <c r="M2809" i="1"/>
  <c r="O2809" i="1" s="1"/>
  <c r="M2803" i="1"/>
  <c r="O2803" i="1" s="1"/>
  <c r="M2799" i="1"/>
  <c r="O2799" i="1" s="1"/>
  <c r="M2797" i="1"/>
  <c r="O2797" i="1" s="1"/>
  <c r="M2793" i="1"/>
  <c r="O2793" i="1" s="1"/>
  <c r="M2783" i="1"/>
  <c r="O2783" i="1" s="1"/>
  <c r="M2777" i="1"/>
  <c r="O2777" i="1" s="1"/>
  <c r="M2773" i="1"/>
  <c r="O2773" i="1" s="1"/>
  <c r="M2771" i="1"/>
  <c r="O2771" i="1" s="1"/>
  <c r="M2765" i="1"/>
  <c r="O2765" i="1" s="1"/>
  <c r="P2765" i="1" s="1"/>
  <c r="M2761" i="1"/>
  <c r="O2761" i="1" s="1"/>
  <c r="M2759" i="1"/>
  <c r="O2759" i="1" s="1"/>
  <c r="M2755" i="1"/>
  <c r="O2755" i="1" s="1"/>
  <c r="M2753" i="1"/>
  <c r="O2753" i="1" s="1"/>
  <c r="M2743" i="1"/>
  <c r="O2743" i="1" s="1"/>
  <c r="M2737" i="1"/>
  <c r="O2737" i="1" s="1"/>
  <c r="M2731" i="1"/>
  <c r="O2731" i="1" s="1"/>
  <c r="M2727" i="1"/>
  <c r="O2727" i="1" s="1"/>
  <c r="M2721" i="1"/>
  <c r="O2721" i="1" s="1"/>
  <c r="M2717" i="1"/>
  <c r="O2717" i="1" s="1"/>
  <c r="M2715" i="1"/>
  <c r="O2715" i="1" s="1"/>
  <c r="M2711" i="1"/>
  <c r="O2711" i="1" s="1"/>
  <c r="M2709" i="1"/>
  <c r="O2709" i="1" s="1"/>
  <c r="M2707" i="1"/>
  <c r="O2707" i="1" s="1"/>
  <c r="M2705" i="1"/>
  <c r="O2705" i="1" s="1"/>
  <c r="M2701" i="1"/>
  <c r="O2701" i="1" s="1"/>
  <c r="M2697" i="1"/>
  <c r="O2697" i="1" s="1"/>
  <c r="M2695" i="1"/>
  <c r="O2695" i="1" s="1"/>
  <c r="M2693" i="1"/>
  <c r="O2693" i="1" s="1"/>
  <c r="M2689" i="1"/>
  <c r="O2689" i="1" s="1"/>
  <c r="M2687" i="1"/>
  <c r="O2687" i="1" s="1"/>
  <c r="M2685" i="1"/>
  <c r="O2685" i="1" s="1"/>
  <c r="M2679" i="1"/>
  <c r="O2679" i="1" s="1"/>
  <c r="M2675" i="1"/>
  <c r="O2675" i="1" s="1"/>
  <c r="M2673" i="1"/>
  <c r="O2673" i="1" s="1"/>
  <c r="M2669" i="1"/>
  <c r="O2669" i="1" s="1"/>
  <c r="M2667" i="1"/>
  <c r="O2667" i="1" s="1"/>
  <c r="M2663" i="1"/>
  <c r="O2663" i="1" s="1"/>
  <c r="M2661" i="1"/>
  <c r="O2661" i="1" s="1"/>
  <c r="M2659" i="1"/>
  <c r="O2659" i="1" s="1"/>
  <c r="M2655" i="1"/>
  <c r="O2655" i="1" s="1"/>
  <c r="M2649" i="1"/>
  <c r="O2649" i="1" s="1"/>
  <c r="M2645" i="1"/>
  <c r="O2645" i="1" s="1"/>
  <c r="M2643" i="1"/>
  <c r="O2643" i="1" s="1"/>
  <c r="M2635" i="1"/>
  <c r="O2635" i="1" s="1"/>
  <c r="M2629" i="1"/>
  <c r="O2629" i="1" s="1"/>
  <c r="P2629" i="1" s="1"/>
  <c r="M2625" i="1"/>
  <c r="O2625" i="1" s="1"/>
  <c r="M2623" i="1"/>
  <c r="O2623" i="1" s="1"/>
  <c r="M2621" i="1"/>
  <c r="O2621" i="1" s="1"/>
  <c r="M2619" i="1"/>
  <c r="O2619" i="1" s="1"/>
  <c r="M2615" i="1"/>
  <c r="O2615" i="1" s="1"/>
  <c r="M2613" i="1"/>
  <c r="O2613" i="1" s="1"/>
  <c r="M2611" i="1"/>
  <c r="O2611" i="1" s="1"/>
  <c r="M2607" i="1"/>
  <c r="O2607" i="1" s="1"/>
  <c r="M2601" i="1"/>
  <c r="O2601" i="1" s="1"/>
  <c r="M2599" i="1"/>
  <c r="O2599" i="1" s="1"/>
  <c r="M2593" i="1"/>
  <c r="O2593" i="1" s="1"/>
  <c r="M2589" i="1"/>
  <c r="O2589" i="1" s="1"/>
  <c r="M2585" i="1"/>
  <c r="O2585" i="1" s="1"/>
  <c r="M2579" i="1"/>
  <c r="O2579" i="1" s="1"/>
  <c r="M2573" i="1"/>
  <c r="O2573" i="1" s="1"/>
  <c r="M2569" i="1"/>
  <c r="O2569" i="1" s="1"/>
  <c r="P2569" i="1" s="1"/>
  <c r="M2565" i="1"/>
  <c r="O2565" i="1" s="1"/>
  <c r="M2563" i="1"/>
  <c r="O2563" i="1" s="1"/>
  <c r="M2561" i="1"/>
  <c r="O2561" i="1" s="1"/>
  <c r="M2557" i="1"/>
  <c r="O2557" i="1" s="1"/>
  <c r="M2549" i="1"/>
  <c r="O2549" i="1" s="1"/>
  <c r="M2547" i="1"/>
  <c r="O2547" i="1" s="1"/>
  <c r="M2541" i="1"/>
  <c r="O2541" i="1" s="1"/>
  <c r="M2527" i="1"/>
  <c r="O2527" i="1" s="1"/>
  <c r="M2523" i="1"/>
  <c r="O2523" i="1" s="1"/>
  <c r="M2521" i="1"/>
  <c r="O2521" i="1" s="1"/>
  <c r="M2519" i="1"/>
  <c r="O2519" i="1" s="1"/>
  <c r="M2517" i="1"/>
  <c r="O2517" i="1" s="1"/>
  <c r="M2515" i="1"/>
  <c r="O2515" i="1" s="1"/>
  <c r="M2503" i="1"/>
  <c r="O2503" i="1" s="1"/>
  <c r="M2497" i="1"/>
  <c r="O2497" i="1" s="1"/>
  <c r="M2495" i="1"/>
  <c r="O2495" i="1" s="1"/>
  <c r="M2489" i="1"/>
  <c r="O2489" i="1" s="1"/>
  <c r="M2481" i="1"/>
  <c r="O2481" i="1" s="1"/>
  <c r="M2475" i="1"/>
  <c r="O2475" i="1" s="1"/>
  <c r="M2473" i="1"/>
  <c r="O2473" i="1" s="1"/>
  <c r="M2471" i="1"/>
  <c r="O2471" i="1" s="1"/>
  <c r="M2461" i="1"/>
  <c r="O2461" i="1" s="1"/>
  <c r="M2455" i="1"/>
  <c r="O2455" i="1" s="1"/>
  <c r="M2447" i="1"/>
  <c r="O2447" i="1" s="1"/>
  <c r="M2441" i="1"/>
  <c r="O2441" i="1" s="1"/>
  <c r="M2435" i="1"/>
  <c r="O2435" i="1" s="1"/>
  <c r="M2433" i="1"/>
  <c r="O2433" i="1" s="1"/>
  <c r="M2429" i="1"/>
  <c r="O2429" i="1" s="1"/>
  <c r="P2429" i="1" s="1"/>
  <c r="M2427" i="1"/>
  <c r="O2427" i="1" s="1"/>
  <c r="M2419" i="1"/>
  <c r="O2419" i="1" s="1"/>
  <c r="M2413" i="1"/>
  <c r="O2413" i="1" s="1"/>
  <c r="M2411" i="1"/>
  <c r="O2411" i="1" s="1"/>
  <c r="M2407" i="1"/>
  <c r="O2407" i="1" s="1"/>
  <c r="M2405" i="1"/>
  <c r="O2405" i="1" s="1"/>
  <c r="M2403" i="1"/>
  <c r="O2403" i="1" s="1"/>
  <c r="M2394" i="1"/>
  <c r="M2392" i="1"/>
  <c r="M2390" i="1"/>
  <c r="M2388" i="1"/>
  <c r="O2388" i="1" s="1"/>
  <c r="P2388" i="1" s="1"/>
  <c r="M2386" i="1"/>
  <c r="M2382" i="1"/>
  <c r="M2380" i="1"/>
  <c r="O2380" i="1" s="1"/>
  <c r="P2380" i="1" s="1"/>
  <c r="M2378" i="1"/>
  <c r="O2378" i="1" s="1"/>
  <c r="P2378" i="1" s="1"/>
  <c r="M2376" i="1"/>
  <c r="O2376" i="1" s="1"/>
  <c r="P2376" i="1" s="1"/>
  <c r="M2374" i="1"/>
  <c r="M2372" i="1"/>
  <c r="M2370" i="1"/>
  <c r="M2368" i="1"/>
  <c r="M2366" i="1"/>
  <c r="M2364" i="1"/>
  <c r="O2364" i="1" s="1"/>
  <c r="P2364" i="1" s="1"/>
  <c r="M2362" i="1"/>
  <c r="M2360" i="1"/>
  <c r="O2360" i="1" s="1"/>
  <c r="P2360" i="1" s="1"/>
  <c r="M2358" i="1"/>
  <c r="M2356" i="1"/>
  <c r="M2354" i="1"/>
  <c r="M2352" i="1"/>
  <c r="M2348" i="1"/>
  <c r="O2348" i="1" s="1"/>
  <c r="P2348" i="1" s="1"/>
  <c r="M2346" i="1"/>
  <c r="M2344" i="1"/>
  <c r="M2342" i="1"/>
  <c r="M2340" i="1"/>
  <c r="M2338" i="1"/>
  <c r="M2336" i="1"/>
  <c r="O2336" i="1" s="1"/>
  <c r="P2336" i="1" s="1"/>
  <c r="M2334" i="1"/>
  <c r="M2332" i="1"/>
  <c r="M2328" i="1"/>
  <c r="M2326" i="1"/>
  <c r="M2322" i="1"/>
  <c r="M2320" i="1"/>
  <c r="O2320" i="1" s="1"/>
  <c r="P2320" i="1" s="1"/>
  <c r="M2316" i="1"/>
  <c r="M2314" i="1"/>
  <c r="M2312" i="1"/>
  <c r="M2310" i="1"/>
  <c r="M2308" i="1"/>
  <c r="M2306" i="1"/>
  <c r="M2304" i="1"/>
  <c r="M2302" i="1"/>
  <c r="M2300" i="1"/>
  <c r="M2298" i="1"/>
  <c r="M2296" i="1"/>
  <c r="M2294" i="1"/>
  <c r="M2292" i="1"/>
  <c r="O2292" i="1" s="1"/>
  <c r="P2292" i="1" s="1"/>
  <c r="M2290" i="1"/>
  <c r="M2288" i="1"/>
  <c r="M2284" i="1"/>
  <c r="M2282" i="1"/>
  <c r="M2280" i="1"/>
  <c r="M2278" i="1"/>
  <c r="M2276" i="1"/>
  <c r="M2274" i="1"/>
  <c r="M2272" i="1"/>
  <c r="M2270" i="1"/>
  <c r="M2268" i="1"/>
  <c r="M2266" i="1"/>
  <c r="M2264" i="1"/>
  <c r="M2262" i="1"/>
  <c r="M2258" i="1"/>
  <c r="O2258" i="1" s="1"/>
  <c r="P2258" i="1" s="1"/>
  <c r="M2256" i="1"/>
  <c r="M2254" i="1"/>
  <c r="M2250" i="1"/>
  <c r="M2248" i="1"/>
  <c r="M2246" i="1"/>
  <c r="O2246" i="1" s="1"/>
  <c r="P2246" i="1" s="1"/>
  <c r="M2244" i="1"/>
  <c r="O2244" i="1" s="1"/>
  <c r="P2244" i="1" s="1"/>
  <c r="M2242" i="1"/>
  <c r="O2242" i="1" s="1"/>
  <c r="P2242" i="1" s="1"/>
  <c r="M2240" i="1"/>
  <c r="O2240" i="1" s="1"/>
  <c r="P2240" i="1" s="1"/>
  <c r="M2238" i="1"/>
  <c r="O2238" i="1" s="1"/>
  <c r="P2238" i="1" s="1"/>
  <c r="M2236" i="1"/>
  <c r="O2236" i="1" s="1"/>
  <c r="P2236" i="1" s="1"/>
  <c r="M2234" i="1"/>
  <c r="M2232" i="1"/>
  <c r="O2232" i="1" s="1"/>
  <c r="P2232" i="1" s="1"/>
  <c r="M2228" i="1"/>
  <c r="M2226" i="1"/>
  <c r="O2226" i="1" s="1"/>
  <c r="P2226" i="1" s="1"/>
  <c r="M2222" i="1"/>
  <c r="M2220" i="1"/>
  <c r="O2220" i="1" s="1"/>
  <c r="P2220" i="1" s="1"/>
  <c r="M2216" i="1"/>
  <c r="O2216" i="1" s="1"/>
  <c r="P2216" i="1" s="1"/>
  <c r="M2214" i="1"/>
  <c r="M2212" i="1"/>
  <c r="O2212" i="1" s="1"/>
  <c r="P2212" i="1" s="1"/>
  <c r="M2210" i="1"/>
  <c r="O2210" i="1" s="1"/>
  <c r="P2210" i="1" s="1"/>
  <c r="M2208" i="1"/>
  <c r="O2208" i="1" s="1"/>
  <c r="P2208" i="1" s="1"/>
  <c r="M2206" i="1"/>
  <c r="M2204" i="1"/>
  <c r="M2202" i="1"/>
  <c r="M2200" i="1"/>
  <c r="M2198" i="1"/>
  <c r="M2194" i="1"/>
  <c r="M2192" i="1"/>
  <c r="M2190" i="1"/>
  <c r="O2190" i="1" s="1"/>
  <c r="P2190" i="1" s="1"/>
  <c r="M2186" i="1"/>
  <c r="M2184" i="1"/>
  <c r="M2182" i="1"/>
  <c r="M2178" i="1"/>
  <c r="O2178" i="1" s="1"/>
  <c r="P2178" i="1" s="1"/>
  <c r="M2176" i="1"/>
  <c r="M2174" i="1"/>
  <c r="M2170" i="1"/>
  <c r="M2166" i="1"/>
  <c r="M2164" i="1"/>
  <c r="M2162" i="1"/>
  <c r="O2162" i="1" s="1"/>
  <c r="P2162" i="1" s="1"/>
  <c r="M2160" i="1"/>
  <c r="M2158" i="1"/>
  <c r="M2156" i="1"/>
  <c r="M2154" i="1"/>
  <c r="M2152" i="1"/>
  <c r="M2150" i="1"/>
  <c r="O2150" i="1" s="1"/>
  <c r="P2150" i="1" s="1"/>
  <c r="M2148" i="1"/>
  <c r="O2148" i="1" s="1"/>
  <c r="P2148" i="1" s="1"/>
  <c r="M2146" i="1"/>
  <c r="M2144" i="1"/>
  <c r="O2144" i="1" s="1"/>
  <c r="P2144" i="1" s="1"/>
  <c r="M2142" i="1"/>
  <c r="M2140" i="1"/>
  <c r="M2138" i="1"/>
  <c r="M2136" i="1"/>
  <c r="M2134" i="1"/>
  <c r="M2132" i="1"/>
  <c r="O2132" i="1" s="1"/>
  <c r="P2132" i="1" s="1"/>
  <c r="M2130" i="1"/>
  <c r="O2130" i="1" s="1"/>
  <c r="P2130" i="1" s="1"/>
  <c r="M2128" i="1"/>
  <c r="O2128" i="1" s="1"/>
  <c r="P2128" i="1" s="1"/>
  <c r="M2126" i="1"/>
  <c r="M2124" i="1"/>
  <c r="M2122" i="1"/>
  <c r="M2120" i="1"/>
  <c r="M2118" i="1"/>
  <c r="M2116" i="1"/>
  <c r="M2114" i="1"/>
  <c r="M2110" i="1"/>
  <c r="M2108" i="1"/>
  <c r="M2104" i="1"/>
  <c r="M2102" i="1"/>
  <c r="M2100" i="1"/>
  <c r="O2100" i="1" s="1"/>
  <c r="P2100" i="1" s="1"/>
  <c r="M2098" i="1"/>
  <c r="M2096" i="1"/>
  <c r="M2094" i="1"/>
  <c r="O2094" i="1" s="1"/>
  <c r="P2094" i="1" s="1"/>
  <c r="M2090" i="1"/>
  <c r="O2090" i="1" s="1"/>
  <c r="P2090" i="1" s="1"/>
  <c r="M2088" i="1"/>
  <c r="O2088" i="1" s="1"/>
  <c r="P2088" i="1" s="1"/>
  <c r="M2086" i="1"/>
  <c r="O2086" i="1" s="1"/>
  <c r="P2086" i="1" s="1"/>
  <c r="M2084" i="1"/>
  <c r="M2082" i="1"/>
  <c r="M2080" i="1"/>
  <c r="M2078" i="1"/>
  <c r="O2078" i="1" s="1"/>
  <c r="P2078" i="1" s="1"/>
  <c r="M2074" i="1"/>
  <c r="M2072" i="1"/>
  <c r="M2068" i="1"/>
  <c r="O2068" i="1" s="1"/>
  <c r="P2068" i="1" s="1"/>
  <c r="M2066" i="1"/>
  <c r="O2066" i="1" s="1"/>
  <c r="P2066" i="1" s="1"/>
  <c r="M2062" i="1"/>
  <c r="O2062" i="1" s="1"/>
  <c r="P2062" i="1" s="1"/>
  <c r="M2060" i="1"/>
  <c r="M2058" i="1"/>
  <c r="M2056" i="1"/>
  <c r="M2054" i="1"/>
  <c r="O2054" i="1" s="1"/>
  <c r="P2054" i="1" s="1"/>
  <c r="M2052" i="1"/>
  <c r="M2050" i="1"/>
  <c r="M2048" i="1"/>
  <c r="M2046" i="1"/>
  <c r="M2044" i="1"/>
  <c r="O2044" i="1" s="1"/>
  <c r="P2044" i="1" s="1"/>
  <c r="M2040" i="1"/>
  <c r="O2040" i="1" s="1"/>
  <c r="P2040" i="1" s="1"/>
  <c r="M2037" i="1"/>
  <c r="O2037" i="1" s="1"/>
  <c r="M2035" i="1"/>
  <c r="O2035" i="1" s="1"/>
  <c r="M2031" i="1"/>
  <c r="O2031" i="1" s="1"/>
  <c r="M2029" i="1"/>
  <c r="O2029" i="1" s="1"/>
  <c r="M2027" i="1"/>
  <c r="O2027" i="1" s="1"/>
  <c r="M2025" i="1"/>
  <c r="O2025" i="1" s="1"/>
  <c r="P2025" i="1" s="1"/>
  <c r="M2023" i="1"/>
  <c r="O2023" i="1" s="1"/>
  <c r="M2021" i="1"/>
  <c r="O2021" i="1" s="1"/>
  <c r="M2019" i="1"/>
  <c r="O2019" i="1" s="1"/>
  <c r="P2019" i="1" s="1"/>
  <c r="M2017" i="1"/>
  <c r="O2017" i="1" s="1"/>
  <c r="P2017" i="1" s="1"/>
  <c r="M2013" i="1"/>
  <c r="O2013" i="1" s="1"/>
  <c r="M2011" i="1"/>
  <c r="O2011" i="1" s="1"/>
  <c r="M2009" i="1"/>
  <c r="O2009" i="1" s="1"/>
  <c r="P2009" i="1" s="1"/>
  <c r="M2007" i="1"/>
  <c r="O2007" i="1" s="1"/>
  <c r="M2005" i="1"/>
  <c r="O2005" i="1" s="1"/>
  <c r="M2003" i="1"/>
  <c r="O2003" i="1" s="1"/>
  <c r="M2001" i="1"/>
  <c r="O2001" i="1" s="1"/>
  <c r="M1999" i="1"/>
  <c r="O1999" i="1" s="1"/>
  <c r="P1999" i="1" s="1"/>
  <c r="M1995" i="1"/>
  <c r="O1995" i="1" s="1"/>
  <c r="M1993" i="1"/>
  <c r="O1993" i="1" s="1"/>
  <c r="M1991" i="1"/>
  <c r="O1991" i="1" s="1"/>
  <c r="M1989" i="1"/>
  <c r="O1989" i="1" s="1"/>
  <c r="M1987" i="1"/>
  <c r="O1987" i="1" s="1"/>
  <c r="M1985" i="1"/>
  <c r="O1985" i="1" s="1"/>
  <c r="M1983" i="1"/>
  <c r="O1983" i="1" s="1"/>
  <c r="M1981" i="1"/>
  <c r="O1981" i="1" s="1"/>
  <c r="M1977" i="1"/>
  <c r="O1977" i="1" s="1"/>
  <c r="M1975" i="1"/>
  <c r="O1975" i="1" s="1"/>
  <c r="M1973" i="1"/>
  <c r="O1973" i="1" s="1"/>
  <c r="P1973" i="1" s="1"/>
  <c r="M1971" i="1"/>
  <c r="O1971" i="1" s="1"/>
  <c r="M1969" i="1"/>
  <c r="O1969" i="1" s="1"/>
  <c r="M1967" i="1"/>
  <c r="O1967" i="1" s="1"/>
  <c r="M1959" i="1"/>
  <c r="O1959" i="1" s="1"/>
  <c r="P1959" i="1" s="1"/>
  <c r="M1955" i="1"/>
  <c r="O1955" i="1" s="1"/>
  <c r="M1951" i="1"/>
  <c r="O1951" i="1" s="1"/>
  <c r="M1949" i="1"/>
  <c r="O1949" i="1" s="1"/>
  <c r="M1947" i="1"/>
  <c r="O1947" i="1" s="1"/>
  <c r="P1947" i="1" s="1"/>
  <c r="M1945" i="1"/>
  <c r="O1945" i="1" s="1"/>
  <c r="M1943" i="1"/>
  <c r="O1943" i="1" s="1"/>
  <c r="M1941" i="1"/>
  <c r="O1941" i="1" s="1"/>
  <c r="M1939" i="1"/>
  <c r="O1939" i="1" s="1"/>
  <c r="P1939" i="1" s="1"/>
  <c r="M1937" i="1"/>
  <c r="O1937" i="1" s="1"/>
  <c r="M1935" i="1"/>
  <c r="O1935" i="1" s="1"/>
  <c r="M1933" i="1"/>
  <c r="O1933" i="1" s="1"/>
  <c r="M1931" i="1"/>
  <c r="O1931" i="1" s="1"/>
  <c r="M1929" i="1"/>
  <c r="O1929" i="1" s="1"/>
  <c r="M1925" i="1"/>
  <c r="O1925" i="1" s="1"/>
  <c r="M1921" i="1"/>
  <c r="O1921" i="1" s="1"/>
  <c r="M1915" i="1"/>
  <c r="O1915" i="1" s="1"/>
  <c r="P1915" i="1" s="1"/>
  <c r="M1907" i="1"/>
  <c r="O1907" i="1" s="1"/>
  <c r="P1907" i="1" s="1"/>
  <c r="M1903" i="1"/>
  <c r="O1903" i="1" s="1"/>
  <c r="M1897" i="1"/>
  <c r="O1897" i="1" s="1"/>
  <c r="M1893" i="1"/>
  <c r="O1893" i="1" s="1"/>
  <c r="M1891" i="1"/>
  <c r="O1891" i="1" s="1"/>
  <c r="P1891" i="1" s="1"/>
  <c r="M1889" i="1"/>
  <c r="O1889" i="1" s="1"/>
  <c r="M1887" i="1"/>
  <c r="O1887" i="1" s="1"/>
  <c r="M1885" i="1"/>
  <c r="O1885" i="1" s="1"/>
  <c r="P1885" i="1" s="1"/>
  <c r="M1883" i="1"/>
  <c r="O1883" i="1" s="1"/>
  <c r="P1883" i="1" s="1"/>
  <c r="M1881" i="1"/>
  <c r="O1881" i="1" s="1"/>
  <c r="M1877" i="1"/>
  <c r="O1877" i="1" s="1"/>
  <c r="M1875" i="1"/>
  <c r="O1875" i="1" s="1"/>
  <c r="M1873" i="1"/>
  <c r="O1873" i="1" s="1"/>
  <c r="M1871" i="1"/>
  <c r="O1871" i="1" s="1"/>
  <c r="M1869" i="1"/>
  <c r="O1869" i="1" s="1"/>
  <c r="M1867" i="1"/>
  <c r="O1867" i="1" s="1"/>
  <c r="M1865" i="1"/>
  <c r="M1863" i="1"/>
  <c r="O1863" i="1" s="1"/>
  <c r="P1863" i="1" s="1"/>
  <c r="M1861" i="1"/>
  <c r="O1861" i="1" s="1"/>
  <c r="P1861" i="1" s="1"/>
  <c r="M1859" i="1"/>
  <c r="M1857" i="1"/>
  <c r="O1857" i="1" s="1"/>
  <c r="P1857" i="1" s="1"/>
  <c r="M1855" i="1"/>
  <c r="M1853" i="1"/>
  <c r="M1851" i="1"/>
  <c r="O1851" i="1" s="1"/>
  <c r="P1851" i="1" s="1"/>
  <c r="M1849" i="1"/>
  <c r="O1849" i="1" s="1"/>
  <c r="P1849" i="1" s="1"/>
  <c r="M1847" i="1"/>
  <c r="O1847" i="1" s="1"/>
  <c r="P1847" i="1" s="1"/>
  <c r="M1845" i="1"/>
  <c r="O1845" i="1" s="1"/>
  <c r="P1845" i="1" s="1"/>
  <c r="M1843" i="1"/>
  <c r="M1841" i="1"/>
  <c r="M1839" i="1"/>
  <c r="M1837" i="1"/>
  <c r="O1837" i="1" s="1"/>
  <c r="P1837" i="1" s="1"/>
  <c r="M1835" i="1"/>
  <c r="O1835" i="1" s="1"/>
  <c r="P1835" i="1" s="1"/>
  <c r="M1833" i="1"/>
  <c r="O1833" i="1" s="1"/>
  <c r="P1833" i="1" s="1"/>
  <c r="M1831" i="1"/>
  <c r="M1829" i="1"/>
  <c r="M1827" i="1"/>
  <c r="O1827" i="1" s="1"/>
  <c r="P1827" i="1" s="1"/>
  <c r="M1823" i="1"/>
  <c r="O1823" i="1" s="1"/>
  <c r="M1813" i="1"/>
  <c r="O1813" i="1" s="1"/>
  <c r="M1787" i="1"/>
  <c r="O1787" i="1" s="1"/>
  <c r="M1785" i="1"/>
  <c r="O1785" i="1" s="1"/>
  <c r="P1785" i="1" s="1"/>
  <c r="M1783" i="1"/>
  <c r="O1783" i="1" s="1"/>
  <c r="M1781" i="1"/>
  <c r="O1781" i="1" s="1"/>
  <c r="M1779" i="1"/>
  <c r="O1779" i="1" s="1"/>
  <c r="M1771" i="1"/>
  <c r="O1771" i="1" s="1"/>
  <c r="P1771" i="1" s="1"/>
  <c r="M1767" i="1"/>
  <c r="O1767" i="1" s="1"/>
  <c r="P1767" i="1" s="1"/>
  <c r="M1763" i="1"/>
  <c r="O1763" i="1" s="1"/>
  <c r="M1755" i="1"/>
  <c r="O1755" i="1" s="1"/>
  <c r="M1753" i="1"/>
  <c r="O1753" i="1" s="1"/>
  <c r="M1747" i="1"/>
  <c r="O1747" i="1" s="1"/>
  <c r="M1745" i="1"/>
  <c r="O1745" i="1" s="1"/>
  <c r="M1743" i="1"/>
  <c r="O1743" i="1" s="1"/>
  <c r="M1739" i="1"/>
  <c r="O1739" i="1" s="1"/>
  <c r="P1739" i="1" s="1"/>
  <c r="M1731" i="1"/>
  <c r="O1731" i="1" s="1"/>
  <c r="M1729" i="1"/>
  <c r="O1729" i="1" s="1"/>
  <c r="M1723" i="1"/>
  <c r="O1723" i="1" s="1"/>
  <c r="M1721" i="1"/>
  <c r="O1721" i="1" s="1"/>
  <c r="P1721" i="1" s="1"/>
  <c r="M1717" i="1"/>
  <c r="O1717" i="1" s="1"/>
  <c r="M1715" i="1"/>
  <c r="O1715" i="1" s="1"/>
  <c r="M1707" i="1"/>
  <c r="O1707" i="1" s="1"/>
  <c r="M1705" i="1"/>
  <c r="O1705" i="1" s="1"/>
  <c r="P1705" i="1" s="1"/>
  <c r="M1699" i="1"/>
  <c r="O1699" i="1" s="1"/>
  <c r="P1699" i="1" s="1"/>
  <c r="M1697" i="1"/>
  <c r="O1697" i="1" s="1"/>
  <c r="M1693" i="1"/>
  <c r="O1693" i="1" s="1"/>
  <c r="M1691" i="1"/>
  <c r="O1691" i="1" s="1"/>
  <c r="P1691" i="1" s="1"/>
  <c r="M1683" i="1"/>
  <c r="O1683" i="1" s="1"/>
  <c r="P1683" i="1" s="1"/>
  <c r="M1681" i="1"/>
  <c r="O1681" i="1" s="1"/>
  <c r="M1675" i="1"/>
  <c r="O1675" i="1" s="1"/>
  <c r="M1673" i="1"/>
  <c r="O1673" i="1" s="1"/>
  <c r="M1669" i="1"/>
  <c r="O1669" i="1" s="1"/>
  <c r="M1667" i="1"/>
  <c r="O1667" i="1" s="1"/>
  <c r="M1659" i="1"/>
  <c r="O1659" i="1" s="1"/>
  <c r="M1657" i="1"/>
  <c r="O1657" i="1" s="1"/>
  <c r="M1651" i="1"/>
  <c r="O1651" i="1" s="1"/>
  <c r="M1649" i="1"/>
  <c r="O1649" i="1" s="1"/>
  <c r="M1645" i="1"/>
  <c r="O1645" i="1" s="1"/>
  <c r="M1643" i="1"/>
  <c r="O1643" i="1" s="1"/>
  <c r="M1635" i="1"/>
  <c r="O1635" i="1" s="1"/>
  <c r="M1633" i="1"/>
  <c r="O1633" i="1" s="1"/>
  <c r="M1627" i="1"/>
  <c r="O1627" i="1" s="1"/>
  <c r="M1625" i="1"/>
  <c r="O1625" i="1" s="1"/>
  <c r="M1621" i="1"/>
  <c r="O1621" i="1" s="1"/>
  <c r="P1621" i="1" s="1"/>
  <c r="M1619" i="1"/>
  <c r="O1619" i="1" s="1"/>
  <c r="M1611" i="1"/>
  <c r="O1611" i="1" s="1"/>
  <c r="M1609" i="1"/>
  <c r="O1609" i="1" s="1"/>
  <c r="P1609" i="1" s="1"/>
  <c r="M1603" i="1"/>
  <c r="O1603" i="1" s="1"/>
  <c r="P1603" i="1" s="1"/>
  <c r="M1599" i="1"/>
  <c r="O1599" i="1" s="1"/>
  <c r="M1595" i="1"/>
  <c r="O1595" i="1" s="1"/>
  <c r="M1593" i="1"/>
  <c r="O1593" i="1" s="1"/>
  <c r="M1591" i="1"/>
  <c r="O1591" i="1" s="1"/>
  <c r="M1589" i="1"/>
  <c r="O1589" i="1" s="1"/>
  <c r="M1587" i="1"/>
  <c r="O1587" i="1" s="1"/>
  <c r="M1583" i="1"/>
  <c r="O1583" i="1" s="1"/>
  <c r="M1577" i="1"/>
  <c r="O1577" i="1" s="1"/>
  <c r="P1577" i="1" s="1"/>
  <c r="M1575" i="1"/>
  <c r="O1575" i="1" s="1"/>
  <c r="M1571" i="1"/>
  <c r="O1571" i="1" s="1"/>
  <c r="M1569" i="1"/>
  <c r="O1569" i="1" s="1"/>
  <c r="M1561" i="1"/>
  <c r="O1561" i="1" s="1"/>
  <c r="M1559" i="1"/>
  <c r="O1559" i="1" s="1"/>
  <c r="M1553" i="1"/>
  <c r="O1553" i="1" s="1"/>
  <c r="M1549" i="1"/>
  <c r="O1549" i="1" s="1"/>
  <c r="P1549" i="1" s="1"/>
  <c r="M1544" i="1"/>
  <c r="M1542" i="1"/>
  <c r="M1540" i="1"/>
  <c r="M1538" i="1"/>
  <c r="O1538" i="1" s="1"/>
  <c r="P1538" i="1" s="1"/>
  <c r="M1536" i="1"/>
  <c r="M1534" i="1"/>
  <c r="M1532" i="1"/>
  <c r="M1530" i="1"/>
  <c r="M1528" i="1"/>
  <c r="O1528" i="1" s="1"/>
  <c r="P1528" i="1" s="1"/>
  <c r="M1526" i="1"/>
  <c r="M1524" i="1"/>
  <c r="M1522" i="1"/>
  <c r="M1520" i="1"/>
  <c r="M1518" i="1"/>
  <c r="M1516" i="1"/>
  <c r="M1514" i="1"/>
  <c r="O1514" i="1" s="1"/>
  <c r="P1514" i="1" s="1"/>
  <c r="M1512" i="1"/>
  <c r="M1510" i="1"/>
  <c r="M1508" i="1"/>
  <c r="M1506" i="1"/>
  <c r="O1506" i="1" s="1"/>
  <c r="P1506" i="1" s="1"/>
  <c r="M1504" i="1"/>
  <c r="M1502" i="1"/>
  <c r="M1500" i="1"/>
  <c r="O1500" i="1" s="1"/>
  <c r="P1500" i="1" s="1"/>
  <c r="M1498" i="1"/>
  <c r="M1496" i="1"/>
  <c r="O1496" i="1" s="1"/>
  <c r="P1496" i="1" s="1"/>
  <c r="M1494" i="1"/>
  <c r="O1494" i="1" s="1"/>
  <c r="P1494" i="1" s="1"/>
  <c r="M1492" i="1"/>
  <c r="M1490" i="1"/>
  <c r="M1488" i="1"/>
  <c r="O1488" i="1" s="1"/>
  <c r="P1488" i="1" s="1"/>
  <c r="M1486" i="1"/>
  <c r="M1484" i="1"/>
  <c r="M1482" i="1"/>
  <c r="M1480" i="1"/>
  <c r="M1478" i="1"/>
  <c r="M1476" i="1"/>
  <c r="M1474" i="1"/>
  <c r="M1472" i="1"/>
  <c r="M1470" i="1"/>
  <c r="M1468" i="1"/>
  <c r="M1466" i="1"/>
  <c r="M1464" i="1"/>
  <c r="O1464" i="1" s="1"/>
  <c r="P1464" i="1" s="1"/>
  <c r="M1462" i="1"/>
  <c r="O1462" i="1" s="1"/>
  <c r="P1462" i="1" s="1"/>
  <c r="M1460" i="1"/>
  <c r="M1458" i="1"/>
  <c r="M1456" i="1"/>
  <c r="M1454" i="1"/>
  <c r="M1452" i="1"/>
  <c r="M1450" i="1"/>
  <c r="M1448" i="1"/>
  <c r="M1446" i="1"/>
  <c r="M1444" i="1"/>
  <c r="M1442" i="1"/>
  <c r="M1440" i="1"/>
  <c r="O1440" i="1" s="1"/>
  <c r="P1440" i="1" s="1"/>
  <c r="M1438" i="1"/>
  <c r="M1436" i="1"/>
  <c r="M1434" i="1"/>
  <c r="M1432" i="1"/>
  <c r="M1430" i="1"/>
  <c r="O1430" i="1" s="1"/>
  <c r="P1430" i="1" s="1"/>
  <c r="M1428" i="1"/>
  <c r="M1426" i="1"/>
  <c r="M1424" i="1"/>
  <c r="M1422" i="1"/>
  <c r="M1420" i="1"/>
  <c r="M1418" i="1"/>
  <c r="M1416" i="1"/>
  <c r="M1414" i="1"/>
  <c r="M1412" i="1"/>
  <c r="M1410" i="1"/>
  <c r="M1408" i="1"/>
  <c r="M1406" i="1"/>
  <c r="M1404" i="1"/>
  <c r="O1404" i="1" s="1"/>
  <c r="P1404" i="1" s="1"/>
  <c r="M1402" i="1"/>
  <c r="M1400" i="1"/>
  <c r="M1398" i="1"/>
  <c r="M1396" i="1"/>
  <c r="M1394" i="1"/>
  <c r="M1392" i="1"/>
  <c r="O1392" i="1" s="1"/>
  <c r="P1392" i="1" s="1"/>
  <c r="M1390" i="1"/>
  <c r="M1388" i="1"/>
  <c r="M1386" i="1"/>
  <c r="M1384" i="1"/>
  <c r="O1384" i="1" s="1"/>
  <c r="P1384" i="1" s="1"/>
  <c r="M1382" i="1"/>
  <c r="M1380" i="1"/>
  <c r="M1378" i="1"/>
  <c r="M1376" i="1"/>
  <c r="M1374" i="1"/>
  <c r="M1372" i="1"/>
  <c r="M1370" i="1"/>
  <c r="M1368" i="1"/>
  <c r="M1366" i="1"/>
  <c r="M1364" i="1"/>
  <c r="M1362" i="1"/>
  <c r="M1360" i="1"/>
  <c r="M1357" i="1"/>
  <c r="O1357" i="1" s="1"/>
  <c r="M1355" i="1"/>
  <c r="O1355" i="1" s="1"/>
  <c r="M1351" i="1"/>
  <c r="O1351" i="1" s="1"/>
  <c r="M1349" i="1"/>
  <c r="O1349" i="1" s="1"/>
  <c r="P1349" i="1" s="1"/>
  <c r="M1347" i="1"/>
  <c r="O1347" i="1" s="1"/>
  <c r="M1345" i="1"/>
  <c r="O1345" i="1" s="1"/>
  <c r="M1343" i="1"/>
  <c r="O1343" i="1" s="1"/>
  <c r="M1339" i="1"/>
  <c r="O1339" i="1" s="1"/>
  <c r="P1339" i="1" s="1"/>
  <c r="M1335" i="1"/>
  <c r="O1335" i="1" s="1"/>
  <c r="M1333" i="1"/>
  <c r="O1333" i="1" s="1"/>
  <c r="M1327" i="1"/>
  <c r="O1327" i="1" s="1"/>
  <c r="M1325" i="1"/>
  <c r="O1325" i="1" s="1"/>
  <c r="P1325" i="1" s="1"/>
  <c r="M1323" i="1"/>
  <c r="O1323" i="1" s="1"/>
  <c r="M1319" i="1"/>
  <c r="O1319" i="1" s="1"/>
  <c r="M1317" i="1"/>
  <c r="O1317" i="1" s="1"/>
  <c r="M1315" i="1"/>
  <c r="O1315" i="1" s="1"/>
  <c r="M1311" i="1"/>
  <c r="O1311" i="1" s="1"/>
  <c r="M1307" i="1"/>
  <c r="O1307" i="1" s="1"/>
  <c r="M1305" i="1"/>
  <c r="O1305" i="1" s="1"/>
  <c r="M1301" i="1"/>
  <c r="O1301" i="1" s="1"/>
  <c r="M1299" i="1"/>
  <c r="O1299" i="1" s="1"/>
  <c r="M1297" i="1"/>
  <c r="O1297" i="1" s="1"/>
  <c r="M1295" i="1"/>
  <c r="O1295" i="1" s="1"/>
  <c r="M1293" i="1"/>
  <c r="O1293" i="1" s="1"/>
  <c r="M1289" i="1"/>
  <c r="O1289" i="1" s="1"/>
  <c r="M1285" i="1"/>
  <c r="O1285" i="1" s="1"/>
  <c r="M1283" i="1"/>
  <c r="O1283" i="1" s="1"/>
  <c r="M1281" i="1"/>
  <c r="O1281" i="1" s="1"/>
  <c r="P1281" i="1" s="1"/>
  <c r="M1279" i="1"/>
  <c r="O1279" i="1" s="1"/>
  <c r="M1277" i="1"/>
  <c r="O1277" i="1" s="1"/>
  <c r="M1275" i="1"/>
  <c r="O1275" i="1" s="1"/>
  <c r="M1271" i="1"/>
  <c r="O1271" i="1" s="1"/>
  <c r="M1269" i="1"/>
  <c r="O1269" i="1" s="1"/>
  <c r="M1267" i="1"/>
  <c r="O1267" i="1" s="1"/>
  <c r="M1265" i="1"/>
  <c r="O1265" i="1" s="1"/>
  <c r="M1259" i="1"/>
  <c r="O1259" i="1" s="1"/>
  <c r="P1259" i="1" s="1"/>
  <c r="M1257" i="1"/>
  <c r="M1255" i="1"/>
  <c r="O1255" i="1" s="1"/>
  <c r="P1255" i="1" s="1"/>
  <c r="M1253" i="1"/>
  <c r="M1251" i="1"/>
  <c r="O1251" i="1" s="1"/>
  <c r="P1251" i="1" s="1"/>
  <c r="M1249" i="1"/>
  <c r="O1249" i="1" s="1"/>
  <c r="P1249" i="1" s="1"/>
  <c r="M1247" i="1"/>
  <c r="O1247" i="1" s="1"/>
  <c r="P1247" i="1" s="1"/>
  <c r="M11799" i="1"/>
  <c r="O11799" i="1" s="1"/>
  <c r="M11795" i="1"/>
  <c r="O11795" i="1" s="1"/>
  <c r="M11789" i="1"/>
  <c r="O11789" i="1" s="1"/>
  <c r="M11777" i="1"/>
  <c r="O11777" i="1" s="1"/>
  <c r="M11773" i="1"/>
  <c r="O11773" i="1" s="1"/>
  <c r="M11769" i="1"/>
  <c r="O11769" i="1" s="1"/>
  <c r="M11759" i="1"/>
  <c r="O11759" i="1" s="1"/>
  <c r="M11755" i="1"/>
  <c r="O11755" i="1" s="1"/>
  <c r="M11749" i="1"/>
  <c r="O11749" i="1" s="1"/>
  <c r="P11749" i="1" s="1"/>
  <c r="M11739" i="1"/>
  <c r="O11739" i="1" s="1"/>
  <c r="P11739" i="1" s="1"/>
  <c r="M11735" i="1"/>
  <c r="O11735" i="1" s="1"/>
  <c r="M11731" i="1"/>
  <c r="O11731" i="1" s="1"/>
  <c r="M11721" i="1"/>
  <c r="O11721" i="1" s="1"/>
  <c r="M11717" i="1"/>
  <c r="O11717" i="1" s="1"/>
  <c r="M11715" i="1"/>
  <c r="O11715" i="1" s="1"/>
  <c r="M11691" i="1"/>
  <c r="O11691" i="1" s="1"/>
  <c r="M11675" i="1"/>
  <c r="O11675" i="1" s="1"/>
  <c r="M11669" i="1"/>
  <c r="O11669" i="1" s="1"/>
  <c r="M11667" i="1"/>
  <c r="O11667" i="1" s="1"/>
  <c r="M11655" i="1"/>
  <c r="O11655" i="1" s="1"/>
  <c r="M11651" i="1"/>
  <c r="O11651" i="1" s="1"/>
  <c r="M11647" i="1"/>
  <c r="O11647" i="1" s="1"/>
  <c r="P11647" i="1" s="1"/>
  <c r="M11639" i="1"/>
  <c r="O11639" i="1" s="1"/>
  <c r="M11633" i="1"/>
  <c r="O11633" i="1" s="1"/>
  <c r="M11627" i="1"/>
  <c r="O11627" i="1" s="1"/>
  <c r="P11627" i="1" s="1"/>
  <c r="M11613" i="1"/>
  <c r="O11613" i="1" s="1"/>
  <c r="M11609" i="1"/>
  <c r="O11609" i="1" s="1"/>
  <c r="M11605" i="1"/>
  <c r="O11605" i="1" s="1"/>
  <c r="M11597" i="1"/>
  <c r="O11597" i="1" s="1"/>
  <c r="M11595" i="1"/>
  <c r="O11595" i="1" s="1"/>
  <c r="P11595" i="1" s="1"/>
  <c r="M11569" i="1"/>
  <c r="O11569" i="1" s="1"/>
  <c r="M11565" i="1"/>
  <c r="O11565" i="1" s="1"/>
  <c r="M11561" i="1"/>
  <c r="O11561" i="1" s="1"/>
  <c r="M11553" i="1"/>
  <c r="O11553" i="1" s="1"/>
  <c r="M11551" i="1"/>
  <c r="O11551" i="1" s="1"/>
  <c r="M11547" i="1"/>
  <c r="O11547" i="1" s="1"/>
  <c r="M11545" i="1"/>
  <c r="O11545" i="1" s="1"/>
  <c r="M11525" i="1"/>
  <c r="O11525" i="1" s="1"/>
  <c r="P11525" i="1" s="1"/>
  <c r="M11521" i="1"/>
  <c r="O11521" i="1" s="1"/>
  <c r="M11517" i="1"/>
  <c r="O11517" i="1" s="1"/>
  <c r="M11509" i="1"/>
  <c r="O11509" i="1" s="1"/>
  <c r="M11507" i="1"/>
  <c r="O11507" i="1" s="1"/>
  <c r="P11507" i="1" s="1"/>
  <c r="M11475" i="1"/>
  <c r="O11475" i="1" s="1"/>
  <c r="M11459" i="1"/>
  <c r="O11459" i="1" s="1"/>
  <c r="M11453" i="1"/>
  <c r="O11453" i="1" s="1"/>
  <c r="M11451" i="1"/>
  <c r="O11451" i="1" s="1"/>
  <c r="M11431" i="1"/>
  <c r="O11431" i="1" s="1"/>
  <c r="M11415" i="1"/>
  <c r="O11415" i="1" s="1"/>
  <c r="M11409" i="1"/>
  <c r="O11409" i="1" s="1"/>
  <c r="M11407" i="1"/>
  <c r="O11407" i="1" s="1"/>
  <c r="P11407" i="1" s="1"/>
  <c r="M11387" i="1"/>
  <c r="O11387" i="1" s="1"/>
  <c r="M11377" i="1"/>
  <c r="M11375" i="1"/>
  <c r="O11375" i="1" s="1"/>
  <c r="P11375" i="1" s="1"/>
  <c r="M11373" i="1"/>
  <c r="O11373" i="1" s="1"/>
  <c r="P11373" i="1" s="1"/>
  <c r="M11371" i="1"/>
  <c r="M11369" i="1"/>
  <c r="M11367" i="1"/>
  <c r="O11367" i="1" s="1"/>
  <c r="P11367" i="1" s="1"/>
  <c r="M11365" i="1"/>
  <c r="O11365" i="1" s="1"/>
  <c r="P11365" i="1" s="1"/>
  <c r="M11363" i="1"/>
  <c r="M11361" i="1"/>
  <c r="M11359" i="1"/>
  <c r="M11357" i="1"/>
  <c r="O11357" i="1" s="1"/>
  <c r="P11357" i="1" s="1"/>
  <c r="M11355" i="1"/>
  <c r="O11355" i="1" s="1"/>
  <c r="P11355" i="1" s="1"/>
  <c r="M11353" i="1"/>
  <c r="M11351" i="1"/>
  <c r="O11351" i="1" s="1"/>
  <c r="P11351" i="1" s="1"/>
  <c r="M11349" i="1"/>
  <c r="O11349" i="1" s="1"/>
  <c r="P11349" i="1" s="1"/>
  <c r="M11347" i="1"/>
  <c r="M11345" i="1"/>
  <c r="O11345" i="1" s="1"/>
  <c r="P11345" i="1" s="1"/>
  <c r="M11343" i="1"/>
  <c r="O11343" i="1" s="1"/>
  <c r="P11343" i="1" s="1"/>
  <c r="M11339" i="1"/>
  <c r="M11337" i="1"/>
  <c r="O11337" i="1" s="1"/>
  <c r="P11337" i="1" s="1"/>
  <c r="M11335" i="1"/>
  <c r="M11333" i="1"/>
  <c r="O11333" i="1" s="1"/>
  <c r="P11333" i="1" s="1"/>
  <c r="M11331" i="1"/>
  <c r="M11329" i="1"/>
  <c r="O11329" i="1" s="1"/>
  <c r="P11329" i="1" s="1"/>
  <c r="M11327" i="1"/>
  <c r="M11325" i="1"/>
  <c r="M11323" i="1"/>
  <c r="M11321" i="1"/>
  <c r="O11321" i="1" s="1"/>
  <c r="P11321" i="1" s="1"/>
  <c r="M11319" i="1"/>
  <c r="M11317" i="1"/>
  <c r="M11315" i="1"/>
  <c r="M11313" i="1"/>
  <c r="O11313" i="1" s="1"/>
  <c r="P11313" i="1" s="1"/>
  <c r="M11311" i="1"/>
  <c r="O11311" i="1" s="1"/>
  <c r="P11311" i="1" s="1"/>
  <c r="M11309" i="1"/>
  <c r="M11307" i="1"/>
  <c r="O11307" i="1" s="1"/>
  <c r="P11307" i="1" s="1"/>
  <c r="M11305" i="1"/>
  <c r="M11303" i="1"/>
  <c r="M11301" i="1"/>
  <c r="O11301" i="1" s="1"/>
  <c r="P11301" i="1" s="1"/>
  <c r="M11299" i="1"/>
  <c r="M11297" i="1"/>
  <c r="M11295" i="1"/>
  <c r="O11295" i="1" s="1"/>
  <c r="P11295" i="1" s="1"/>
  <c r="M11293" i="1"/>
  <c r="M11291" i="1"/>
  <c r="M11289" i="1"/>
  <c r="M11287" i="1"/>
  <c r="M11283" i="1"/>
  <c r="O11283" i="1" s="1"/>
  <c r="P11283" i="1" s="1"/>
  <c r="M11281" i="1"/>
  <c r="M11279" i="1"/>
  <c r="M11277" i="1"/>
  <c r="O11277" i="1" s="1"/>
  <c r="P11277" i="1" s="1"/>
  <c r="M11275" i="1"/>
  <c r="M11273" i="1"/>
  <c r="M11271" i="1"/>
  <c r="M11269" i="1"/>
  <c r="M11267" i="1"/>
  <c r="M11265" i="1"/>
  <c r="M11263" i="1"/>
  <c r="M11261" i="1"/>
  <c r="O11261" i="1" s="1"/>
  <c r="P11261" i="1" s="1"/>
  <c r="M11259" i="1"/>
  <c r="M11257" i="1"/>
  <c r="M11253" i="1"/>
  <c r="O11253" i="1" s="1"/>
  <c r="P11253" i="1" s="1"/>
  <c r="M11251" i="1"/>
  <c r="M11249" i="1"/>
  <c r="O11249" i="1" s="1"/>
  <c r="P11249" i="1" s="1"/>
  <c r="M11247" i="1"/>
  <c r="M11245" i="1"/>
  <c r="M11243" i="1"/>
  <c r="M11241" i="1"/>
  <c r="O11241" i="1" s="1"/>
  <c r="P11241" i="1" s="1"/>
  <c r="M11239" i="1"/>
  <c r="M11237" i="1"/>
  <c r="M11235" i="1"/>
  <c r="M11233" i="1"/>
  <c r="O11233" i="1" s="1"/>
  <c r="P11233" i="1" s="1"/>
  <c r="M11231" i="1"/>
  <c r="M11229" i="1"/>
  <c r="M11227" i="1"/>
  <c r="O11227" i="1" s="1"/>
  <c r="P11227" i="1" s="1"/>
  <c r="M11225" i="1"/>
  <c r="O11225" i="1" s="1"/>
  <c r="P11225" i="1" s="1"/>
  <c r="M11223" i="1"/>
  <c r="O11223" i="1" s="1"/>
  <c r="P11223" i="1" s="1"/>
  <c r="M11221" i="1"/>
  <c r="O11221" i="1" s="1"/>
  <c r="P11221" i="1" s="1"/>
  <c r="M11219" i="1"/>
  <c r="M11217" i="1"/>
  <c r="O11217" i="1" s="1"/>
  <c r="P11217" i="1" s="1"/>
  <c r="M11215" i="1"/>
  <c r="M11213" i="1"/>
  <c r="M11211" i="1"/>
  <c r="M11209" i="1"/>
  <c r="M11207" i="1"/>
  <c r="M11205" i="1"/>
  <c r="M11203" i="1"/>
  <c r="M11201" i="1"/>
  <c r="M11199" i="1"/>
  <c r="M11197" i="1"/>
  <c r="M11195" i="1"/>
  <c r="O11195" i="1" s="1"/>
  <c r="P11195" i="1" s="1"/>
  <c r="M11189" i="1"/>
  <c r="M11187" i="1"/>
  <c r="O11187" i="1" s="1"/>
  <c r="P11187" i="1" s="1"/>
  <c r="M11185" i="1"/>
  <c r="O11185" i="1" s="1"/>
  <c r="P11185" i="1" s="1"/>
  <c r="M11183" i="1"/>
  <c r="O11183" i="1" s="1"/>
  <c r="P11183" i="1" s="1"/>
  <c r="M11181" i="1"/>
  <c r="O11181" i="1" s="1"/>
  <c r="P11181" i="1" s="1"/>
  <c r="M11179" i="1"/>
  <c r="M11177" i="1"/>
  <c r="M11175" i="1"/>
  <c r="M11173" i="1"/>
  <c r="M11171" i="1"/>
  <c r="M11169" i="1"/>
  <c r="O11169" i="1" s="1"/>
  <c r="P11169" i="1" s="1"/>
  <c r="M11167" i="1"/>
  <c r="M11165" i="1"/>
  <c r="O11165" i="1" s="1"/>
  <c r="P11165" i="1" s="1"/>
  <c r="M11163" i="1"/>
  <c r="O11163" i="1" s="1"/>
  <c r="P11163" i="1" s="1"/>
  <c r="M11161" i="1"/>
  <c r="M11159" i="1"/>
  <c r="M11157" i="1"/>
  <c r="M11155" i="1"/>
  <c r="O11155" i="1" s="1"/>
  <c r="P11155" i="1" s="1"/>
  <c r="M11153" i="1"/>
  <c r="M11151" i="1"/>
  <c r="O11151" i="1" s="1"/>
  <c r="P11151" i="1" s="1"/>
  <c r="M11149" i="1"/>
  <c r="O11149" i="1" s="1"/>
  <c r="P11149" i="1" s="1"/>
  <c r="M11147" i="1"/>
  <c r="O11147" i="1" s="1"/>
  <c r="P11147" i="1" s="1"/>
  <c r="M11145" i="1"/>
  <c r="O11145" i="1" s="1"/>
  <c r="P11145" i="1" s="1"/>
  <c r="M11143" i="1"/>
  <c r="M11141" i="1"/>
  <c r="M11135" i="1"/>
  <c r="O11135" i="1" s="1"/>
  <c r="P11135" i="1" s="1"/>
  <c r="M11133" i="1"/>
  <c r="M11131" i="1"/>
  <c r="M11129" i="1"/>
  <c r="O11129" i="1" s="1"/>
  <c r="P11129" i="1" s="1"/>
  <c r="M11127" i="1"/>
  <c r="M11125" i="1"/>
  <c r="M11123" i="1"/>
  <c r="M11121" i="1"/>
  <c r="M11117" i="1"/>
  <c r="O11117" i="1" s="1"/>
  <c r="P11117" i="1" s="1"/>
  <c r="M11115" i="1"/>
  <c r="M11113" i="1"/>
  <c r="M11111" i="1"/>
  <c r="M11109" i="1"/>
  <c r="M11107" i="1"/>
  <c r="M11105" i="1"/>
  <c r="O11105" i="1" s="1"/>
  <c r="P11105" i="1" s="1"/>
  <c r="M11103" i="1"/>
  <c r="M11101" i="1"/>
  <c r="M11099" i="1"/>
  <c r="O11099" i="1" s="1"/>
  <c r="P11099" i="1" s="1"/>
  <c r="M11097" i="1"/>
  <c r="M11095" i="1"/>
  <c r="M11093" i="1"/>
  <c r="M11091" i="1"/>
  <c r="M11089" i="1"/>
  <c r="M11087" i="1"/>
  <c r="M11085" i="1"/>
  <c r="O11085" i="1" s="1"/>
  <c r="P11085" i="1" s="1"/>
  <c r="M11083" i="1"/>
  <c r="M11081" i="1"/>
  <c r="M11079" i="1"/>
  <c r="M11077" i="1"/>
  <c r="M11075" i="1"/>
  <c r="M11073" i="1"/>
  <c r="M11071" i="1"/>
  <c r="M11069" i="1"/>
  <c r="M11067" i="1"/>
  <c r="M11065" i="1"/>
  <c r="M11063" i="1"/>
  <c r="M11061" i="1"/>
  <c r="O11061" i="1" s="1"/>
  <c r="P11061" i="1" s="1"/>
  <c r="M11059" i="1"/>
  <c r="M11057" i="1"/>
  <c r="M11055" i="1"/>
  <c r="M11053" i="1"/>
  <c r="O11053" i="1" s="1"/>
  <c r="P11053" i="1" s="1"/>
  <c r="M11051" i="1"/>
  <c r="M11049" i="1"/>
  <c r="M11047" i="1"/>
  <c r="O11047" i="1" s="1"/>
  <c r="P11047" i="1" s="1"/>
  <c r="M11045" i="1"/>
  <c r="M11043" i="1"/>
  <c r="M11041" i="1"/>
  <c r="M11039" i="1"/>
  <c r="M11037" i="1"/>
  <c r="M11035" i="1"/>
  <c r="M11031" i="1"/>
  <c r="M11029" i="1"/>
  <c r="M11023" i="1"/>
  <c r="M11021" i="1"/>
  <c r="M11019" i="1"/>
  <c r="M11017" i="1"/>
  <c r="M11015" i="1"/>
  <c r="O11015" i="1" s="1"/>
  <c r="P11015" i="1" s="1"/>
  <c r="M11013" i="1"/>
  <c r="M11011" i="1"/>
  <c r="O11011" i="1" s="1"/>
  <c r="P11011" i="1" s="1"/>
  <c r="M11009" i="1"/>
  <c r="O11009" i="1" s="1"/>
  <c r="P11009" i="1" s="1"/>
  <c r="M11007" i="1"/>
  <c r="M11005" i="1"/>
  <c r="O11005" i="1" s="1"/>
  <c r="P11005" i="1" s="1"/>
  <c r="M11003" i="1"/>
  <c r="O11003" i="1" s="1"/>
  <c r="P11003" i="1" s="1"/>
  <c r="M11001" i="1"/>
  <c r="M10999" i="1"/>
  <c r="M10997" i="1"/>
  <c r="O10997" i="1" s="1"/>
  <c r="P10997" i="1" s="1"/>
  <c r="M10995" i="1"/>
  <c r="M10993" i="1"/>
  <c r="M10991" i="1"/>
  <c r="M10989" i="1"/>
  <c r="M10987" i="1"/>
  <c r="M10985" i="1"/>
  <c r="M10983" i="1"/>
  <c r="O10983" i="1" s="1"/>
  <c r="P10983" i="1" s="1"/>
  <c r="M10981" i="1"/>
  <c r="O10981" i="1" s="1"/>
  <c r="P10981" i="1" s="1"/>
  <c r="M10979" i="1"/>
  <c r="M10977" i="1"/>
  <c r="M10975" i="1"/>
  <c r="M10969" i="1"/>
  <c r="O10969" i="1" s="1"/>
  <c r="P10969" i="1" s="1"/>
  <c r="M10967" i="1"/>
  <c r="M10965" i="1"/>
  <c r="O10965" i="1" s="1"/>
  <c r="P10965" i="1" s="1"/>
  <c r="M10963" i="1"/>
  <c r="O10963" i="1" s="1"/>
  <c r="P10963" i="1" s="1"/>
  <c r="M10961" i="1"/>
  <c r="M10959" i="1"/>
  <c r="O10959" i="1" s="1"/>
  <c r="P10959" i="1" s="1"/>
  <c r="M10957" i="1"/>
  <c r="O10957" i="1" s="1"/>
  <c r="P10957" i="1" s="1"/>
  <c r="M10955" i="1"/>
  <c r="O10955" i="1" s="1"/>
  <c r="P10955" i="1" s="1"/>
  <c r="M10953" i="1"/>
  <c r="M10951" i="1"/>
  <c r="M10949" i="1"/>
  <c r="O10949" i="1" s="1"/>
  <c r="P10949" i="1" s="1"/>
  <c r="M10947" i="1"/>
  <c r="M10945" i="1"/>
  <c r="M10943" i="1"/>
  <c r="O10943" i="1" s="1"/>
  <c r="P10943" i="1" s="1"/>
  <c r="M10941" i="1"/>
  <c r="M10939" i="1"/>
  <c r="M10937" i="1"/>
  <c r="M10935" i="1"/>
  <c r="O10935" i="1" s="1"/>
  <c r="P10935" i="1" s="1"/>
  <c r="M10933" i="1"/>
  <c r="O10933" i="1" s="1"/>
  <c r="P10933" i="1" s="1"/>
  <c r="M10931" i="1"/>
  <c r="M10929" i="1"/>
  <c r="M10927" i="1"/>
  <c r="O10927" i="1" s="1"/>
  <c r="P10927" i="1" s="1"/>
  <c r="M10923" i="1"/>
  <c r="M10921" i="1"/>
  <c r="M10919" i="1"/>
  <c r="M10913" i="1"/>
  <c r="M10911" i="1"/>
  <c r="M10909" i="1"/>
  <c r="M10907" i="1"/>
  <c r="O10907" i="1" s="1"/>
  <c r="P10907" i="1" s="1"/>
  <c r="M10905" i="1"/>
  <c r="O10905" i="1" s="1"/>
  <c r="P10905" i="1" s="1"/>
  <c r="M10903" i="1"/>
  <c r="M10901" i="1"/>
  <c r="M10899" i="1"/>
  <c r="O10899" i="1" s="1"/>
  <c r="P10899" i="1" s="1"/>
  <c r="M10897" i="1"/>
  <c r="M10895" i="1"/>
  <c r="O10895" i="1" s="1"/>
  <c r="P10895" i="1" s="1"/>
  <c r="M10893" i="1"/>
  <c r="O10893" i="1" s="1"/>
  <c r="P10893" i="1" s="1"/>
  <c r="M10891" i="1"/>
  <c r="O10891" i="1" s="1"/>
  <c r="P10891" i="1" s="1"/>
  <c r="M10889" i="1"/>
  <c r="O10889" i="1" s="1"/>
  <c r="P10889" i="1" s="1"/>
  <c r="M10887" i="1"/>
  <c r="O10887" i="1" s="1"/>
  <c r="P10887" i="1" s="1"/>
  <c r="M10885" i="1"/>
  <c r="M10883" i="1"/>
  <c r="M10881" i="1"/>
  <c r="O10881" i="1" s="1"/>
  <c r="P10881" i="1" s="1"/>
  <c r="M10879" i="1"/>
  <c r="O10879" i="1" s="1"/>
  <c r="P10879" i="1" s="1"/>
  <c r="M10877" i="1"/>
  <c r="O10877" i="1" s="1"/>
  <c r="P10877" i="1" s="1"/>
  <c r="M10875" i="1"/>
  <c r="O10875" i="1" s="1"/>
  <c r="P10875" i="1" s="1"/>
  <c r="M10873" i="1"/>
  <c r="M10871" i="1"/>
  <c r="M10869" i="1"/>
  <c r="M10865" i="1"/>
  <c r="M10863" i="1"/>
  <c r="M10861" i="1"/>
  <c r="O10861" i="1" s="1"/>
  <c r="P10861" i="1" s="1"/>
  <c r="M10855" i="1"/>
  <c r="M10853" i="1"/>
  <c r="M10851" i="1"/>
  <c r="M10849" i="1"/>
  <c r="M10847" i="1"/>
  <c r="M10845" i="1"/>
  <c r="O10845" i="1" s="1"/>
  <c r="P10845" i="1" s="1"/>
  <c r="M10843" i="1"/>
  <c r="O10843" i="1" s="1"/>
  <c r="P10843" i="1" s="1"/>
  <c r="M10841" i="1"/>
  <c r="M10837" i="1"/>
  <c r="O10837" i="1" s="1"/>
  <c r="P10837" i="1" s="1"/>
  <c r="M10835" i="1"/>
  <c r="M10833" i="1"/>
  <c r="M10831" i="1"/>
  <c r="M10829" i="1"/>
  <c r="M10827" i="1"/>
  <c r="O10827" i="1" s="1"/>
  <c r="P10827" i="1" s="1"/>
  <c r="M10825" i="1"/>
  <c r="M10823" i="1"/>
  <c r="M10821" i="1"/>
  <c r="M10819" i="1"/>
  <c r="O10819" i="1" s="1"/>
  <c r="M10815" i="1"/>
  <c r="O10815" i="1" s="1"/>
  <c r="M10813" i="1"/>
  <c r="O10813" i="1" s="1"/>
  <c r="M10809" i="1"/>
  <c r="O10809" i="1" s="1"/>
  <c r="M10807" i="1"/>
  <c r="O10807" i="1" s="1"/>
  <c r="M10805" i="1"/>
  <c r="O10805" i="1" s="1"/>
  <c r="M10801" i="1"/>
  <c r="O10801" i="1" s="1"/>
  <c r="M10797" i="1"/>
  <c r="O10797" i="1" s="1"/>
  <c r="M10795" i="1"/>
  <c r="O10795" i="1" s="1"/>
  <c r="M10793" i="1"/>
  <c r="O10793" i="1" s="1"/>
  <c r="M10791" i="1"/>
  <c r="O10791" i="1" s="1"/>
  <c r="M10789" i="1"/>
  <c r="O10789" i="1" s="1"/>
  <c r="M10787" i="1"/>
  <c r="O10787" i="1" s="1"/>
  <c r="M10783" i="1"/>
  <c r="O10783" i="1" s="1"/>
  <c r="M10781" i="1"/>
  <c r="O10781" i="1" s="1"/>
  <c r="M10777" i="1"/>
  <c r="O10777" i="1" s="1"/>
  <c r="M10775" i="1"/>
  <c r="O10775" i="1" s="1"/>
  <c r="M10769" i="1"/>
  <c r="O10769" i="1" s="1"/>
  <c r="M10767" i="1"/>
  <c r="O10767" i="1" s="1"/>
  <c r="M10765" i="1"/>
  <c r="O10765" i="1" s="1"/>
  <c r="P10765" i="1" s="1"/>
  <c r="M10763" i="1"/>
  <c r="O10763" i="1" s="1"/>
  <c r="M10761" i="1"/>
  <c r="O10761" i="1" s="1"/>
  <c r="M10757" i="1"/>
  <c r="O10757" i="1" s="1"/>
  <c r="M10755" i="1"/>
  <c r="O10755" i="1" s="1"/>
  <c r="M10751" i="1"/>
  <c r="O10751" i="1" s="1"/>
  <c r="M10749" i="1"/>
  <c r="O10749" i="1" s="1"/>
  <c r="M10743" i="1"/>
  <c r="O10743" i="1" s="1"/>
  <c r="M10741" i="1"/>
  <c r="O10741" i="1" s="1"/>
  <c r="P10741" i="1" s="1"/>
  <c r="M10739" i="1"/>
  <c r="O10739" i="1" s="1"/>
  <c r="M10737" i="1"/>
  <c r="O10737" i="1" s="1"/>
  <c r="M10735" i="1"/>
  <c r="O10735" i="1" s="1"/>
  <c r="M10731" i="1"/>
  <c r="O10731" i="1" s="1"/>
  <c r="M10729" i="1"/>
  <c r="O10729" i="1" s="1"/>
  <c r="M10725" i="1"/>
  <c r="O10725" i="1" s="1"/>
  <c r="M10723" i="1"/>
  <c r="O10723" i="1" s="1"/>
  <c r="M10717" i="1"/>
  <c r="O10717" i="1" s="1"/>
  <c r="P10717" i="1" s="1"/>
  <c r="M10715" i="1"/>
  <c r="O10715" i="1" s="1"/>
  <c r="M10713" i="1"/>
  <c r="O10713" i="1" s="1"/>
  <c r="M10711" i="1"/>
  <c r="O10711" i="1" s="1"/>
  <c r="M10709" i="1"/>
  <c r="O10709" i="1" s="1"/>
  <c r="P10709" i="1" s="1"/>
  <c r="M10705" i="1"/>
  <c r="O10705" i="1" s="1"/>
  <c r="M10703" i="1"/>
  <c r="O10703" i="1" s="1"/>
  <c r="M10699" i="1"/>
  <c r="O10699" i="1" s="1"/>
  <c r="M10697" i="1"/>
  <c r="O10697" i="1" s="1"/>
  <c r="M10691" i="1"/>
  <c r="O10691" i="1" s="1"/>
  <c r="M10689" i="1"/>
  <c r="O10689" i="1" s="1"/>
  <c r="M10687" i="1"/>
  <c r="O10687" i="1" s="1"/>
  <c r="M10685" i="1"/>
  <c r="O10685" i="1" s="1"/>
  <c r="M10683" i="1"/>
  <c r="O10683" i="1" s="1"/>
  <c r="M10679" i="1"/>
  <c r="O10679" i="1" s="1"/>
  <c r="M10677" i="1"/>
  <c r="O10677" i="1" s="1"/>
  <c r="M10673" i="1"/>
  <c r="O10673" i="1" s="1"/>
  <c r="M10671" i="1"/>
  <c r="O10671" i="1" s="1"/>
  <c r="M10665" i="1"/>
  <c r="O10665" i="1" s="1"/>
  <c r="M10663" i="1"/>
  <c r="O10663" i="1" s="1"/>
  <c r="M10661" i="1"/>
  <c r="O10661" i="1" s="1"/>
  <c r="M10659" i="1"/>
  <c r="O10659" i="1" s="1"/>
  <c r="M10657" i="1"/>
  <c r="O10657" i="1" s="1"/>
  <c r="M10653" i="1"/>
  <c r="O10653" i="1" s="1"/>
  <c r="P10653" i="1" s="1"/>
  <c r="M10651" i="1"/>
  <c r="O10651" i="1" s="1"/>
  <c r="M10647" i="1"/>
  <c r="O10647" i="1" s="1"/>
  <c r="M10645" i="1"/>
  <c r="O10645" i="1" s="1"/>
  <c r="M10639" i="1"/>
  <c r="O10639" i="1" s="1"/>
  <c r="M10637" i="1"/>
  <c r="O10637" i="1" s="1"/>
  <c r="P10637" i="1" s="1"/>
  <c r="M10635" i="1"/>
  <c r="O10635" i="1" s="1"/>
  <c r="M10633" i="1"/>
  <c r="O10633" i="1" s="1"/>
  <c r="M10631" i="1"/>
  <c r="O10631" i="1" s="1"/>
  <c r="M10627" i="1"/>
  <c r="O10627" i="1" s="1"/>
  <c r="M10625" i="1"/>
  <c r="O10625" i="1" s="1"/>
  <c r="M10621" i="1"/>
  <c r="O10621" i="1" s="1"/>
  <c r="M10619" i="1"/>
  <c r="O10619" i="1" s="1"/>
  <c r="M10613" i="1"/>
  <c r="O10613" i="1" s="1"/>
  <c r="M10611" i="1"/>
  <c r="O10611" i="1" s="1"/>
  <c r="M10609" i="1"/>
  <c r="O10609" i="1" s="1"/>
  <c r="M10607" i="1"/>
  <c r="O10607" i="1" s="1"/>
  <c r="M10605" i="1"/>
  <c r="O10605" i="1" s="1"/>
  <c r="M10601" i="1"/>
  <c r="O10601" i="1" s="1"/>
  <c r="M10599" i="1"/>
  <c r="O10599" i="1" s="1"/>
  <c r="M10595" i="1"/>
  <c r="O10595" i="1" s="1"/>
  <c r="M10593" i="1"/>
  <c r="O10593" i="1" s="1"/>
  <c r="M10587" i="1"/>
  <c r="O10587" i="1" s="1"/>
  <c r="M10583" i="1"/>
  <c r="O10583" i="1" s="1"/>
  <c r="M10581" i="1"/>
  <c r="O10581" i="1" s="1"/>
  <c r="M10579" i="1"/>
  <c r="O10579" i="1" s="1"/>
  <c r="P10579" i="1" s="1"/>
  <c r="M10571" i="1"/>
  <c r="O10571" i="1" s="1"/>
  <c r="M10567" i="1"/>
  <c r="O10567" i="1" s="1"/>
  <c r="M10565" i="1"/>
  <c r="O10565" i="1" s="1"/>
  <c r="M10564" i="1"/>
  <c r="O10564" i="1" s="1"/>
  <c r="P10564" i="1" s="1"/>
  <c r="M10562" i="1"/>
  <c r="O10562" i="1" s="1"/>
  <c r="P10562" i="1" s="1"/>
  <c r="M10560" i="1"/>
  <c r="O10560" i="1" s="1"/>
  <c r="P10560" i="1" s="1"/>
  <c r="M10558" i="1"/>
  <c r="M10556" i="1"/>
  <c r="O10556" i="1" s="1"/>
  <c r="P10556" i="1" s="1"/>
  <c r="M10554" i="1"/>
  <c r="M10552" i="1"/>
  <c r="M10550" i="1"/>
  <c r="O10550" i="1" s="1"/>
  <c r="P10550" i="1" s="1"/>
  <c r="M10548" i="1"/>
  <c r="M10546" i="1"/>
  <c r="M10544" i="1"/>
  <c r="M10542" i="1"/>
  <c r="M10540" i="1"/>
  <c r="M10538" i="1"/>
  <c r="M10536" i="1"/>
  <c r="O10536" i="1" s="1"/>
  <c r="P10536" i="1" s="1"/>
  <c r="M10534" i="1"/>
  <c r="M10532" i="1"/>
  <c r="M10530" i="1"/>
  <c r="M10528" i="1"/>
  <c r="O10528" i="1" s="1"/>
  <c r="P10528" i="1" s="1"/>
  <c r="M10526" i="1"/>
  <c r="M10524" i="1"/>
  <c r="M10522" i="1"/>
  <c r="M10520" i="1"/>
  <c r="M10518" i="1"/>
  <c r="M10516" i="1"/>
  <c r="M10514" i="1"/>
  <c r="M10512" i="1"/>
  <c r="O10512" i="1" s="1"/>
  <c r="P10512" i="1" s="1"/>
  <c r="M10510" i="1"/>
  <c r="M10508" i="1"/>
  <c r="M10506" i="1"/>
  <c r="M10504" i="1"/>
  <c r="O10504" i="1" s="1"/>
  <c r="P10504" i="1" s="1"/>
  <c r="M10502" i="1"/>
  <c r="O10502" i="1" s="1"/>
  <c r="P10502" i="1" s="1"/>
  <c r="M10500" i="1"/>
  <c r="O10500" i="1" s="1"/>
  <c r="P10500" i="1" s="1"/>
  <c r="M10498" i="1"/>
  <c r="M10496" i="1"/>
  <c r="O10496" i="1" s="1"/>
  <c r="P10496" i="1" s="1"/>
  <c r="M10494" i="1"/>
  <c r="O10494" i="1" s="1"/>
  <c r="P10494" i="1" s="1"/>
  <c r="M10492" i="1"/>
  <c r="M10490" i="1"/>
  <c r="O10490" i="1" s="1"/>
  <c r="P10490" i="1" s="1"/>
  <c r="M10488" i="1"/>
  <c r="O10488" i="1" s="1"/>
  <c r="P10488" i="1" s="1"/>
  <c r="M10486" i="1"/>
  <c r="M10484" i="1"/>
  <c r="O10484" i="1" s="1"/>
  <c r="P10484" i="1" s="1"/>
  <c r="M10482" i="1"/>
  <c r="M10480" i="1"/>
  <c r="O10480" i="1" s="1"/>
  <c r="P10480" i="1" s="1"/>
  <c r="M10398" i="1"/>
  <c r="O10398" i="1" s="1"/>
  <c r="M10394" i="1"/>
  <c r="O10394" i="1" s="1"/>
  <c r="P10394" i="1" s="1"/>
  <c r="M10388" i="1"/>
  <c r="O10388" i="1" s="1"/>
  <c r="M10382" i="1"/>
  <c r="O10382" i="1" s="1"/>
  <c r="M10378" i="1"/>
  <c r="O10378" i="1" s="1"/>
  <c r="P10378" i="1" s="1"/>
  <c r="M10374" i="1"/>
  <c r="O10374" i="1" s="1"/>
  <c r="M10368" i="1"/>
  <c r="O10368" i="1" s="1"/>
  <c r="M10366" i="1"/>
  <c r="O10366" i="1" s="1"/>
  <c r="M10364" i="1"/>
  <c r="O10364" i="1" s="1"/>
  <c r="M10358" i="1"/>
  <c r="O10358" i="1" s="1"/>
  <c r="M10356" i="1"/>
  <c r="O10356" i="1" s="1"/>
  <c r="M10352" i="1"/>
  <c r="O10352" i="1" s="1"/>
  <c r="M10350" i="1"/>
  <c r="O10350" i="1" s="1"/>
  <c r="P10350" i="1" s="1"/>
  <c r="M10348" i="1"/>
  <c r="O10348" i="1" s="1"/>
  <c r="M10346" i="1"/>
  <c r="M10344" i="1"/>
  <c r="O10344" i="1" s="1"/>
  <c r="P10344" i="1" s="1"/>
  <c r="M10342" i="1"/>
  <c r="O10342" i="1" s="1"/>
  <c r="P10342" i="1" s="1"/>
  <c r="M10340" i="1"/>
  <c r="M10338" i="1"/>
  <c r="O10338" i="1" s="1"/>
  <c r="P10338" i="1" s="1"/>
  <c r="M10336" i="1"/>
  <c r="O10336" i="1" s="1"/>
  <c r="P10336" i="1" s="1"/>
  <c r="M10334" i="1"/>
  <c r="O10334" i="1" s="1"/>
  <c r="P10334" i="1" s="1"/>
  <c r="M10332" i="1"/>
  <c r="M10330" i="1"/>
  <c r="O10330" i="1" s="1"/>
  <c r="P10330" i="1" s="1"/>
  <c r="M10328" i="1"/>
  <c r="O10328" i="1" s="1"/>
  <c r="P10328" i="1" s="1"/>
  <c r="M10326" i="1"/>
  <c r="O10326" i="1" s="1"/>
  <c r="P10326" i="1" s="1"/>
  <c r="M10324" i="1"/>
  <c r="O10324" i="1" s="1"/>
  <c r="P10324" i="1" s="1"/>
  <c r="M10322" i="1"/>
  <c r="M10320" i="1"/>
  <c r="O10320" i="1" s="1"/>
  <c r="P10320" i="1" s="1"/>
  <c r="M10318" i="1"/>
  <c r="M10316" i="1"/>
  <c r="M10314" i="1"/>
  <c r="O10314" i="1" s="1"/>
  <c r="P10314" i="1" s="1"/>
  <c r="M10312" i="1"/>
  <c r="M10310" i="1"/>
  <c r="M10308" i="1"/>
  <c r="M10306" i="1"/>
  <c r="M10304" i="1"/>
  <c r="M10302" i="1"/>
  <c r="M10300" i="1"/>
  <c r="M10298" i="1"/>
  <c r="M10296" i="1"/>
  <c r="M10294" i="1"/>
  <c r="O10294" i="1" s="1"/>
  <c r="P10294" i="1" s="1"/>
  <c r="M10292" i="1"/>
  <c r="M10290" i="1"/>
  <c r="M10288" i="1"/>
  <c r="O10288" i="1" s="1"/>
  <c r="P10288" i="1" s="1"/>
  <c r="M10286" i="1"/>
  <c r="M10284" i="1"/>
  <c r="M10283" i="1"/>
  <c r="O10283" i="1" s="1"/>
  <c r="M10279" i="1"/>
  <c r="O10279" i="1" s="1"/>
  <c r="M10277" i="1"/>
  <c r="O10277" i="1" s="1"/>
  <c r="M10275" i="1"/>
  <c r="O10275" i="1" s="1"/>
  <c r="M10265" i="1"/>
  <c r="O10265" i="1" s="1"/>
  <c r="M10263" i="1"/>
  <c r="O10263" i="1" s="1"/>
  <c r="M10261" i="1"/>
  <c r="O10261" i="1" s="1"/>
  <c r="M10255" i="1"/>
  <c r="O10255" i="1" s="1"/>
  <c r="M10253" i="1"/>
  <c r="O10253" i="1" s="1"/>
  <c r="M10251" i="1"/>
  <c r="O10251" i="1" s="1"/>
  <c r="M10249" i="1"/>
  <c r="O10249" i="1" s="1"/>
  <c r="M10247" i="1"/>
  <c r="O10247" i="1" s="1"/>
  <c r="M10241" i="1"/>
  <c r="O10241" i="1" s="1"/>
  <c r="M10239" i="1"/>
  <c r="O10239" i="1" s="1"/>
  <c r="M10233" i="1"/>
  <c r="O10233" i="1" s="1"/>
  <c r="M10225" i="1"/>
  <c r="O10225" i="1" s="1"/>
  <c r="P10225" i="1" s="1"/>
  <c r="M10223" i="1"/>
  <c r="O10223" i="1" s="1"/>
  <c r="M10221" i="1"/>
  <c r="O10221" i="1" s="1"/>
  <c r="M10219" i="1"/>
  <c r="O10219" i="1" s="1"/>
  <c r="M10217" i="1"/>
  <c r="O10217" i="1" s="1"/>
  <c r="P10217" i="1" s="1"/>
  <c r="M10215" i="1"/>
  <c r="O10215" i="1" s="1"/>
  <c r="M10205" i="1"/>
  <c r="O10205" i="1" s="1"/>
  <c r="M10203" i="1"/>
  <c r="O10203" i="1" s="1"/>
  <c r="M10201" i="1"/>
  <c r="O10201" i="1" s="1"/>
  <c r="P10201" i="1" s="1"/>
  <c r="M10195" i="1"/>
  <c r="O10195" i="1" s="1"/>
  <c r="M10193" i="1"/>
  <c r="O10193" i="1" s="1"/>
  <c r="M10189" i="1"/>
  <c r="O10189" i="1" s="1"/>
  <c r="M10187" i="1"/>
  <c r="O10187" i="1" s="1"/>
  <c r="P10187" i="1" s="1"/>
  <c r="M10185" i="1"/>
  <c r="O10185" i="1" s="1"/>
  <c r="M10175" i="1"/>
  <c r="O10175" i="1" s="1"/>
  <c r="M10173" i="1"/>
  <c r="O10173" i="1" s="1"/>
  <c r="M10171" i="1"/>
  <c r="O10171" i="1" s="1"/>
  <c r="P10171" i="1" s="1"/>
  <c r="M10165" i="1"/>
  <c r="O10165" i="1" s="1"/>
  <c r="M10163" i="1"/>
  <c r="O10163" i="1" s="1"/>
  <c r="M10159" i="1"/>
  <c r="O10159" i="1" s="1"/>
  <c r="M10157" i="1"/>
  <c r="O10157" i="1" s="1"/>
  <c r="M10155" i="1"/>
  <c r="O10155" i="1" s="1"/>
  <c r="M10145" i="1"/>
  <c r="O10145" i="1" s="1"/>
  <c r="M10143" i="1"/>
  <c r="O10143" i="1" s="1"/>
  <c r="M10141" i="1"/>
  <c r="O10141" i="1" s="1"/>
  <c r="P10141" i="1" s="1"/>
  <c r="M10135" i="1"/>
  <c r="O10135" i="1" s="1"/>
  <c r="M10133" i="1"/>
  <c r="O10133" i="1" s="1"/>
  <c r="M10129" i="1"/>
  <c r="O10129" i="1" s="1"/>
  <c r="M10127" i="1"/>
  <c r="O10127" i="1" s="1"/>
  <c r="M10125" i="1"/>
  <c r="O10125" i="1" s="1"/>
  <c r="M10121" i="1"/>
  <c r="O10121" i="1" s="1"/>
  <c r="M10115" i="1"/>
  <c r="O10115" i="1" s="1"/>
  <c r="M10107" i="1"/>
  <c r="O10107" i="1" s="1"/>
  <c r="P10107" i="1" s="1"/>
  <c r="M10105" i="1"/>
  <c r="O10105" i="1" s="1"/>
  <c r="M10103" i="1"/>
  <c r="O10103" i="1" s="1"/>
  <c r="M10101" i="1"/>
  <c r="O10101" i="1" s="1"/>
  <c r="M10099" i="1"/>
  <c r="O10099" i="1" s="1"/>
  <c r="M10087" i="1"/>
  <c r="O10087" i="1" s="1"/>
  <c r="M10085" i="1"/>
  <c r="O10085" i="1" s="1"/>
  <c r="M10083" i="1"/>
  <c r="O10083" i="1" s="1"/>
  <c r="M10077" i="1"/>
  <c r="O10077" i="1" s="1"/>
  <c r="P10077" i="1" s="1"/>
  <c r="M10075" i="1"/>
  <c r="O10075" i="1" s="1"/>
  <c r="M10071" i="1"/>
  <c r="O10071" i="1" s="1"/>
  <c r="M10069" i="1"/>
  <c r="O10069" i="1" s="1"/>
  <c r="M10067" i="1"/>
  <c r="O10067" i="1" s="1"/>
  <c r="P10067" i="1" s="1"/>
  <c r="M10063" i="1"/>
  <c r="O10063" i="1" s="1"/>
  <c r="M10057" i="1"/>
  <c r="O10057" i="1" s="1"/>
  <c r="M10049" i="1"/>
  <c r="O10049" i="1" s="1"/>
  <c r="M10047" i="1"/>
  <c r="O10047" i="1" s="1"/>
  <c r="M10045" i="1"/>
  <c r="O10045" i="1" s="1"/>
  <c r="M10043" i="1"/>
  <c r="O10043" i="1" s="1"/>
  <c r="M10041" i="1"/>
  <c r="O10041" i="1" s="1"/>
  <c r="M10029" i="1"/>
  <c r="O10029" i="1" s="1"/>
  <c r="M10027" i="1"/>
  <c r="O10027" i="1" s="1"/>
  <c r="M10025" i="1"/>
  <c r="O10025" i="1" s="1"/>
  <c r="M10021" i="1"/>
  <c r="O10021" i="1" s="1"/>
  <c r="M10019" i="1"/>
  <c r="O10019" i="1" s="1"/>
  <c r="M10017" i="1"/>
  <c r="O10017" i="1" s="1"/>
  <c r="M10015" i="1"/>
  <c r="O10015" i="1" s="1"/>
  <c r="M10013" i="1"/>
  <c r="O10013" i="1" s="1"/>
  <c r="M10011" i="1"/>
  <c r="O10011" i="1" s="1"/>
  <c r="M10007" i="1"/>
  <c r="O10007" i="1" s="1"/>
  <c r="M10001" i="1"/>
  <c r="O10001" i="1" s="1"/>
  <c r="M9993" i="1"/>
  <c r="O9993" i="1" s="1"/>
  <c r="M9992" i="1"/>
  <c r="O9992" i="1" s="1"/>
  <c r="P9992" i="1" s="1"/>
  <c r="M9990" i="1"/>
  <c r="O9990" i="1" s="1"/>
  <c r="P9990" i="1" s="1"/>
  <c r="M9988" i="1"/>
  <c r="M9984" i="1"/>
  <c r="O9984" i="1" s="1"/>
  <c r="P9984" i="1" s="1"/>
  <c r="M9982" i="1"/>
  <c r="O9982" i="1" s="1"/>
  <c r="P9982" i="1" s="1"/>
  <c r="M9980" i="1"/>
  <c r="O9980" i="1" s="1"/>
  <c r="P9980" i="1" s="1"/>
  <c r="M9978" i="1"/>
  <c r="M9976" i="1"/>
  <c r="M9972" i="1"/>
  <c r="M9970" i="1"/>
  <c r="M9968" i="1"/>
  <c r="M9966" i="1"/>
  <c r="O9966" i="1" s="1"/>
  <c r="P9966" i="1" s="1"/>
  <c r="M9964" i="1"/>
  <c r="M9962" i="1"/>
  <c r="M9960" i="1"/>
  <c r="M9958" i="1"/>
  <c r="M9956" i="1"/>
  <c r="M9954" i="1"/>
  <c r="O9954" i="1" s="1"/>
  <c r="P9954" i="1" s="1"/>
  <c r="M9952" i="1"/>
  <c r="M9950" i="1"/>
  <c r="M9948" i="1"/>
  <c r="M9946" i="1"/>
  <c r="M9944" i="1"/>
  <c r="M9942" i="1"/>
  <c r="M9940" i="1"/>
  <c r="M9938" i="1"/>
  <c r="M9936" i="1"/>
  <c r="M9934" i="1"/>
  <c r="M9932" i="1"/>
  <c r="M9930" i="1"/>
  <c r="M9928" i="1"/>
  <c r="M9926" i="1"/>
  <c r="M9924" i="1"/>
  <c r="O9924" i="1" s="1"/>
  <c r="P9924" i="1" s="1"/>
  <c r="M9920" i="1"/>
  <c r="M9918" i="1"/>
  <c r="M9916" i="1"/>
  <c r="M9914" i="1"/>
  <c r="M9912" i="1"/>
  <c r="O9912" i="1" s="1"/>
  <c r="P9912" i="1" s="1"/>
  <c r="M9908" i="1"/>
  <c r="M9906" i="1"/>
  <c r="M9904" i="1"/>
  <c r="M9902" i="1"/>
  <c r="O9902" i="1" s="1"/>
  <c r="P9902" i="1" s="1"/>
  <c r="M9900" i="1"/>
  <c r="M9898" i="1"/>
  <c r="M9896" i="1"/>
  <c r="M9894" i="1"/>
  <c r="M9892" i="1"/>
  <c r="M9890" i="1"/>
  <c r="M9888" i="1"/>
  <c r="M9886" i="1"/>
  <c r="M9884" i="1"/>
  <c r="M9882" i="1"/>
  <c r="M9880" i="1"/>
  <c r="M9878" i="1"/>
  <c r="M9876" i="1"/>
  <c r="M9874" i="1"/>
  <c r="M9872" i="1"/>
  <c r="M9870" i="1"/>
  <c r="M9868" i="1"/>
  <c r="M9866" i="1"/>
  <c r="M9864" i="1"/>
  <c r="M9862" i="1"/>
  <c r="M9860" i="1"/>
  <c r="O9860" i="1" s="1"/>
  <c r="P9860" i="1" s="1"/>
  <c r="M9856" i="1"/>
  <c r="M9854" i="1"/>
  <c r="M9852" i="1"/>
  <c r="M9850" i="1"/>
  <c r="M9848" i="1"/>
  <c r="M9846" i="1"/>
  <c r="M9844" i="1"/>
  <c r="O9844" i="1" s="1"/>
  <c r="P9844" i="1" s="1"/>
  <c r="M9842" i="1"/>
  <c r="M9840" i="1"/>
  <c r="M9838" i="1"/>
  <c r="O9838" i="1" s="1"/>
  <c r="P9838" i="1" s="1"/>
  <c r="M9836" i="1"/>
  <c r="O9836" i="1" s="1"/>
  <c r="P9836" i="1" s="1"/>
  <c r="M9834" i="1"/>
  <c r="M9832" i="1"/>
  <c r="M9830" i="1"/>
  <c r="M9828" i="1"/>
  <c r="M9826" i="1"/>
  <c r="O9826" i="1" s="1"/>
  <c r="P9826" i="1" s="1"/>
  <c r="M9824" i="1"/>
  <c r="M9822" i="1"/>
  <c r="M9820" i="1"/>
  <c r="M9818" i="1"/>
  <c r="M9816" i="1"/>
  <c r="M9814" i="1"/>
  <c r="M9812" i="1"/>
  <c r="M9810" i="1"/>
  <c r="M9808" i="1"/>
  <c r="M9806" i="1"/>
  <c r="M9804" i="1"/>
  <c r="M9802" i="1"/>
  <c r="M9800" i="1"/>
  <c r="M9798" i="1"/>
  <c r="O9798" i="1" s="1"/>
  <c r="P9798" i="1" s="1"/>
  <c r="M9796" i="1"/>
  <c r="M9794" i="1"/>
  <c r="M9792" i="1"/>
  <c r="O9792" i="1" s="1"/>
  <c r="P9792" i="1" s="1"/>
  <c r="M9790" i="1"/>
  <c r="O9790" i="1" s="1"/>
  <c r="P9790" i="1" s="1"/>
  <c r="M9788" i="1"/>
  <c r="O9788" i="1" s="1"/>
  <c r="P9788" i="1" s="1"/>
  <c r="M9786" i="1"/>
  <c r="M9784" i="1"/>
  <c r="M9782" i="1"/>
  <c r="M9780" i="1"/>
  <c r="O9780" i="1" s="1"/>
  <c r="P9780" i="1" s="1"/>
  <c r="M9778" i="1"/>
  <c r="O9778" i="1" s="1"/>
  <c r="P9778" i="1" s="1"/>
  <c r="M9776" i="1"/>
  <c r="M9774" i="1"/>
  <c r="M9770" i="1"/>
  <c r="O9770" i="1" s="1"/>
  <c r="P9770" i="1" s="1"/>
  <c r="M9768" i="1"/>
  <c r="M9766" i="1"/>
  <c r="O9766" i="1" s="1"/>
  <c r="P9766" i="1" s="1"/>
  <c r="M9764" i="1"/>
  <c r="M9762" i="1"/>
  <c r="M9760" i="1"/>
  <c r="M9758" i="1"/>
  <c r="M9756" i="1"/>
  <c r="O9756" i="1" s="1"/>
  <c r="P9756" i="1" s="1"/>
  <c r="M9754" i="1"/>
  <c r="M9752" i="1"/>
  <c r="O9752" i="1" s="1"/>
  <c r="P9752" i="1" s="1"/>
  <c r="M9750" i="1"/>
  <c r="M9748" i="1"/>
  <c r="O9748" i="1" s="1"/>
  <c r="P9748" i="1" s="1"/>
  <c r="M9746" i="1"/>
  <c r="O9746" i="1" s="1"/>
  <c r="P9746" i="1" s="1"/>
  <c r="M9744" i="1"/>
  <c r="M9742" i="1"/>
  <c r="M9740" i="1"/>
  <c r="M9738" i="1"/>
  <c r="O9738" i="1" s="1"/>
  <c r="P9738" i="1" s="1"/>
  <c r="M9736" i="1"/>
  <c r="M9734" i="1"/>
  <c r="M9732" i="1"/>
  <c r="O9732" i="1" s="1"/>
  <c r="P9732" i="1" s="1"/>
  <c r="M9730" i="1"/>
  <c r="M9728" i="1"/>
  <c r="M9726" i="1"/>
  <c r="M9724" i="1"/>
  <c r="M9722" i="1"/>
  <c r="O9722" i="1" s="1"/>
  <c r="P9722" i="1" s="1"/>
  <c r="M9720" i="1"/>
  <c r="M9718" i="1"/>
  <c r="M9714" i="1"/>
  <c r="M9712" i="1"/>
  <c r="O9712" i="1" s="1"/>
  <c r="P9712" i="1" s="1"/>
  <c r="M9710" i="1"/>
  <c r="O9710" i="1" s="1"/>
  <c r="P9710" i="1" s="1"/>
  <c r="M9708" i="1"/>
  <c r="O9708" i="1" s="1"/>
  <c r="P9708" i="1" s="1"/>
  <c r="M9706" i="1"/>
  <c r="O9706" i="1" s="1"/>
  <c r="P9706" i="1" s="1"/>
  <c r="M9704" i="1"/>
  <c r="M9702" i="1"/>
  <c r="O9702" i="1" s="1"/>
  <c r="P9702" i="1" s="1"/>
  <c r="M9700" i="1"/>
  <c r="M9698" i="1"/>
  <c r="O9698" i="1" s="1"/>
  <c r="P9698" i="1" s="1"/>
  <c r="M9696" i="1"/>
  <c r="M9694" i="1"/>
  <c r="O9694" i="1" s="1"/>
  <c r="M9692" i="1"/>
  <c r="O9692" i="1" s="1"/>
  <c r="M9690" i="1"/>
  <c r="O9690" i="1" s="1"/>
  <c r="P9690" i="1" s="1"/>
  <c r="M9688" i="1"/>
  <c r="O9688" i="1" s="1"/>
  <c r="M9686" i="1"/>
  <c r="O9686" i="1" s="1"/>
  <c r="M9684" i="1"/>
  <c r="O9684" i="1" s="1"/>
  <c r="P9684" i="1" s="1"/>
  <c r="M9682" i="1"/>
  <c r="O9682" i="1" s="1"/>
  <c r="P9682" i="1" s="1"/>
  <c r="M9680" i="1"/>
  <c r="O9680" i="1" s="1"/>
  <c r="M9678" i="1"/>
  <c r="O9678" i="1" s="1"/>
  <c r="M9676" i="1"/>
  <c r="O9676" i="1" s="1"/>
  <c r="M9674" i="1"/>
  <c r="O9674" i="1" s="1"/>
  <c r="M9672" i="1"/>
  <c r="O9672" i="1" s="1"/>
  <c r="M9670" i="1"/>
  <c r="O9670" i="1" s="1"/>
  <c r="M9668" i="1"/>
  <c r="O9668" i="1" s="1"/>
  <c r="P9668" i="1" s="1"/>
  <c r="M9664" i="1"/>
  <c r="O9664" i="1" s="1"/>
  <c r="M9662" i="1"/>
  <c r="O9662" i="1" s="1"/>
  <c r="M9660" i="1"/>
  <c r="O9660" i="1" s="1"/>
  <c r="M9658" i="1"/>
  <c r="O9658" i="1" s="1"/>
  <c r="M9656" i="1"/>
  <c r="O9656" i="1" s="1"/>
  <c r="P9656" i="1" s="1"/>
  <c r="M9654" i="1"/>
  <c r="O9654" i="1" s="1"/>
  <c r="M9652" i="1"/>
  <c r="O9652" i="1" s="1"/>
  <c r="M9650" i="1"/>
  <c r="O9650" i="1" s="1"/>
  <c r="M9648" i="1"/>
  <c r="O9648" i="1" s="1"/>
  <c r="P9648" i="1" s="1"/>
  <c r="M9644" i="1"/>
  <c r="O9644" i="1" s="1"/>
  <c r="M9642" i="1"/>
  <c r="O9642" i="1" s="1"/>
  <c r="M9640" i="1"/>
  <c r="O9640" i="1" s="1"/>
  <c r="P9640" i="1" s="1"/>
  <c r="M9638" i="1"/>
  <c r="O9638" i="1" s="1"/>
  <c r="M9636" i="1"/>
  <c r="O9636" i="1" s="1"/>
  <c r="M9634" i="1"/>
  <c r="O9634" i="1" s="1"/>
  <c r="M9632" i="1"/>
  <c r="O9632" i="1" s="1"/>
  <c r="P9632" i="1" s="1"/>
  <c r="M9630" i="1"/>
  <c r="O9630" i="1" s="1"/>
  <c r="M9628" i="1"/>
  <c r="O9628" i="1" s="1"/>
  <c r="M9624" i="1"/>
  <c r="O9624" i="1" s="1"/>
  <c r="M9622" i="1"/>
  <c r="O9622" i="1" s="1"/>
  <c r="M9620" i="1"/>
  <c r="O9620" i="1" s="1"/>
  <c r="M9618" i="1"/>
  <c r="O9618" i="1" s="1"/>
  <c r="M9616" i="1"/>
  <c r="O9616" i="1" s="1"/>
  <c r="M9614" i="1"/>
  <c r="O9614" i="1" s="1"/>
  <c r="M9612" i="1"/>
  <c r="O9612" i="1" s="1"/>
  <c r="P9612" i="1" s="1"/>
  <c r="M9610" i="1"/>
  <c r="O9610" i="1" s="1"/>
  <c r="M9608" i="1"/>
  <c r="O9608" i="1" s="1"/>
  <c r="M9604" i="1"/>
  <c r="O9604" i="1" s="1"/>
  <c r="M9602" i="1"/>
  <c r="O9602" i="1" s="1"/>
  <c r="M9600" i="1"/>
  <c r="O9600" i="1" s="1"/>
  <c r="M9598" i="1"/>
  <c r="O9598" i="1" s="1"/>
  <c r="M9596" i="1"/>
  <c r="O9596" i="1" s="1"/>
  <c r="M9594" i="1"/>
  <c r="O9594" i="1" s="1"/>
  <c r="M9592" i="1"/>
  <c r="O9592" i="1" s="1"/>
  <c r="M9590" i="1"/>
  <c r="O9590" i="1" s="1"/>
  <c r="M9588" i="1"/>
  <c r="O9588" i="1" s="1"/>
  <c r="M9584" i="1"/>
  <c r="O9584" i="1" s="1"/>
  <c r="P9584" i="1" s="1"/>
  <c r="M9582" i="1"/>
  <c r="O9582" i="1" s="1"/>
  <c r="M9580" i="1"/>
  <c r="O9580" i="1" s="1"/>
  <c r="M9578" i="1"/>
  <c r="O9578" i="1" s="1"/>
  <c r="P9578" i="1" s="1"/>
  <c r="M9576" i="1"/>
  <c r="O9576" i="1" s="1"/>
  <c r="P9576" i="1" s="1"/>
  <c r="M9574" i="1"/>
  <c r="O9574" i="1" s="1"/>
  <c r="M9572" i="1"/>
  <c r="O9572" i="1" s="1"/>
  <c r="M9570" i="1"/>
  <c r="O9570" i="1" s="1"/>
  <c r="M9566" i="1"/>
  <c r="O9566" i="1" s="1"/>
  <c r="P9566" i="1" s="1"/>
  <c r="M9564" i="1"/>
  <c r="O9564" i="1" s="1"/>
  <c r="M9562" i="1"/>
  <c r="O9562" i="1" s="1"/>
  <c r="M9560" i="1"/>
  <c r="O9560" i="1" s="1"/>
  <c r="M9558" i="1"/>
  <c r="O9558" i="1" s="1"/>
  <c r="P9558" i="1" s="1"/>
  <c r="M9556" i="1"/>
  <c r="O9556" i="1" s="1"/>
  <c r="M9554" i="1"/>
  <c r="O9554" i="1" s="1"/>
  <c r="M9550" i="1"/>
  <c r="O9550" i="1" s="1"/>
  <c r="M9548" i="1"/>
  <c r="O9548" i="1" s="1"/>
  <c r="P9548" i="1" s="1"/>
  <c r="M9546" i="1"/>
  <c r="O9546" i="1" s="1"/>
  <c r="M9544" i="1"/>
  <c r="O9544" i="1" s="1"/>
  <c r="M9542" i="1"/>
  <c r="O9542" i="1" s="1"/>
  <c r="M9540" i="1"/>
  <c r="O9540" i="1" s="1"/>
  <c r="P9540" i="1" s="1"/>
  <c r="M9538" i="1"/>
  <c r="O9538" i="1" s="1"/>
  <c r="M9536" i="1"/>
  <c r="O9536" i="1" s="1"/>
  <c r="M9532" i="1"/>
  <c r="O9532" i="1" s="1"/>
  <c r="P9532" i="1" s="1"/>
  <c r="M9530" i="1"/>
  <c r="O9530" i="1" s="1"/>
  <c r="P9530" i="1" s="1"/>
  <c r="M9528" i="1"/>
  <c r="O9528" i="1" s="1"/>
  <c r="M9526" i="1"/>
  <c r="O9526" i="1" s="1"/>
  <c r="M9524" i="1"/>
  <c r="O9524" i="1" s="1"/>
  <c r="P9524" i="1" s="1"/>
  <c r="M9522" i="1"/>
  <c r="O9522" i="1" s="1"/>
  <c r="M9520" i="1"/>
  <c r="O9520" i="1" s="1"/>
  <c r="M9518" i="1"/>
  <c r="O9518" i="1" s="1"/>
  <c r="M9516" i="1"/>
  <c r="O9516" i="1" s="1"/>
  <c r="M9512" i="1"/>
  <c r="O9512" i="1" s="1"/>
  <c r="M9510" i="1"/>
  <c r="O9510" i="1" s="1"/>
  <c r="M9508" i="1"/>
  <c r="O9508" i="1" s="1"/>
  <c r="M9506" i="1"/>
  <c r="O9506" i="1" s="1"/>
  <c r="M9504" i="1"/>
  <c r="M9502" i="1"/>
  <c r="O9502" i="1" s="1"/>
  <c r="P9502" i="1" s="1"/>
  <c r="M9498" i="1"/>
  <c r="M9496" i="1"/>
  <c r="O9496" i="1" s="1"/>
  <c r="P9496" i="1" s="1"/>
  <c r="M9494" i="1"/>
  <c r="O9494" i="1" s="1"/>
  <c r="P9494" i="1" s="1"/>
  <c r="M9492" i="1"/>
  <c r="O9492" i="1" s="1"/>
  <c r="P9492" i="1" s="1"/>
  <c r="M9490" i="1"/>
  <c r="O9490" i="1" s="1"/>
  <c r="P9490" i="1" s="1"/>
  <c r="M9488" i="1"/>
  <c r="O9488" i="1" s="1"/>
  <c r="P9488" i="1" s="1"/>
  <c r="M9486" i="1"/>
  <c r="M9482" i="1"/>
  <c r="M9480" i="1"/>
  <c r="O9480" i="1" s="1"/>
  <c r="M9478" i="1"/>
  <c r="O9478" i="1" s="1"/>
  <c r="M9476" i="1"/>
  <c r="O9476" i="1" s="1"/>
  <c r="P9476" i="1" s="1"/>
  <c r="M9474" i="1"/>
  <c r="O9474" i="1" s="1"/>
  <c r="M9472" i="1"/>
  <c r="O9472" i="1" s="1"/>
  <c r="M9470" i="1"/>
  <c r="O9470" i="1" s="1"/>
  <c r="M9468" i="1"/>
  <c r="O9468" i="1" s="1"/>
  <c r="M9466" i="1"/>
  <c r="O9466" i="1" s="1"/>
  <c r="M9464" i="1"/>
  <c r="O9464" i="1" s="1"/>
  <c r="M9462" i="1"/>
  <c r="O9462" i="1" s="1"/>
  <c r="M9460" i="1"/>
  <c r="O9460" i="1" s="1"/>
  <c r="P9460" i="1" s="1"/>
  <c r="M9458" i="1"/>
  <c r="O9458" i="1" s="1"/>
  <c r="M9456" i="1"/>
  <c r="O9456" i="1" s="1"/>
  <c r="M9454" i="1"/>
  <c r="O9454" i="1" s="1"/>
  <c r="M9452" i="1"/>
  <c r="O9452" i="1" s="1"/>
  <c r="P9452" i="1" s="1"/>
  <c r="M9450" i="1"/>
  <c r="O9450" i="1" s="1"/>
  <c r="M9448" i="1"/>
  <c r="O9448" i="1" s="1"/>
  <c r="M9446" i="1"/>
  <c r="O9446" i="1" s="1"/>
  <c r="M9444" i="1"/>
  <c r="O9444" i="1" s="1"/>
  <c r="P9444" i="1" s="1"/>
  <c r="M9438" i="1"/>
  <c r="O9438" i="1" s="1"/>
  <c r="M9434" i="1"/>
  <c r="O9434" i="1" s="1"/>
  <c r="M9432" i="1"/>
  <c r="O9432" i="1" s="1"/>
  <c r="M9428" i="1"/>
  <c r="O9428" i="1" s="1"/>
  <c r="P9428" i="1" s="1"/>
  <c r="M9422" i="1"/>
  <c r="O9422" i="1" s="1"/>
  <c r="M9420" i="1"/>
  <c r="O9420" i="1" s="1"/>
  <c r="M9416" i="1"/>
  <c r="O9416" i="1" s="1"/>
  <c r="M9414" i="1"/>
  <c r="O9414" i="1" s="1"/>
  <c r="M9412" i="1"/>
  <c r="O9412" i="1" s="1"/>
  <c r="M9408" i="1"/>
  <c r="O9408" i="1" s="1"/>
  <c r="M9404" i="1"/>
  <c r="O9404" i="1" s="1"/>
  <c r="M9402" i="1"/>
  <c r="O9402" i="1" s="1"/>
  <c r="M9400" i="1"/>
  <c r="O9400" i="1" s="1"/>
  <c r="M9398" i="1"/>
  <c r="O9398" i="1" s="1"/>
  <c r="M9396" i="1"/>
  <c r="O9396" i="1" s="1"/>
  <c r="M9394" i="1"/>
  <c r="O9394" i="1" s="1"/>
  <c r="M9392" i="1"/>
  <c r="O9392" i="1" s="1"/>
  <c r="M9384" i="1"/>
  <c r="O9384" i="1" s="1"/>
  <c r="M9380" i="1"/>
  <c r="O9380" i="1" s="1"/>
  <c r="M9372" i="1"/>
  <c r="O9372" i="1" s="1"/>
  <c r="M9368" i="1"/>
  <c r="O9368" i="1" s="1"/>
  <c r="M9366" i="1"/>
  <c r="O9366" i="1" s="1"/>
  <c r="M9364" i="1"/>
  <c r="O9364" i="1" s="1"/>
  <c r="M9362" i="1"/>
  <c r="O9362" i="1" s="1"/>
  <c r="M9360" i="1"/>
  <c r="O9360" i="1" s="1"/>
  <c r="M9358" i="1"/>
  <c r="O9358" i="1" s="1"/>
  <c r="M9356" i="1"/>
  <c r="O9356" i="1" s="1"/>
  <c r="M9354" i="1"/>
  <c r="O9354" i="1" s="1"/>
  <c r="M9344" i="1"/>
  <c r="O9344" i="1" s="1"/>
  <c r="M9342" i="1"/>
  <c r="O9342" i="1" s="1"/>
  <c r="M9331" i="1"/>
  <c r="O9331" i="1" s="1"/>
  <c r="P9331" i="1" s="1"/>
  <c r="M9327" i="1"/>
  <c r="O9327" i="1" s="1"/>
  <c r="P9327" i="1" s="1"/>
  <c r="M9325" i="1"/>
  <c r="M9323" i="1"/>
  <c r="M9321" i="1"/>
  <c r="M9319" i="1"/>
  <c r="M9317" i="1"/>
  <c r="O9317" i="1" s="1"/>
  <c r="P9317" i="1" s="1"/>
  <c r="M9315" i="1"/>
  <c r="M9313" i="1"/>
  <c r="M9311" i="1"/>
  <c r="O9311" i="1" s="1"/>
  <c r="P9311" i="1" s="1"/>
  <c r="M9309" i="1"/>
  <c r="O9309" i="1" s="1"/>
  <c r="P9309" i="1" s="1"/>
  <c r="M9307" i="1"/>
  <c r="O9307" i="1" s="1"/>
  <c r="P9307" i="1" s="1"/>
  <c r="M9305" i="1"/>
  <c r="O9305" i="1" s="1"/>
  <c r="P9305" i="1" s="1"/>
  <c r="M9303" i="1"/>
  <c r="M9299" i="1"/>
  <c r="M9297" i="1"/>
  <c r="M9295" i="1"/>
  <c r="M9293" i="1"/>
  <c r="M9291" i="1"/>
  <c r="O9291" i="1" s="1"/>
  <c r="P9291" i="1" s="1"/>
  <c r="M9289" i="1"/>
  <c r="M9287" i="1"/>
  <c r="M9285" i="1"/>
  <c r="M9283" i="1"/>
  <c r="M9281" i="1"/>
  <c r="M9279" i="1"/>
  <c r="O9279" i="1" s="1"/>
  <c r="P9279" i="1" s="1"/>
  <c r="M9277" i="1"/>
  <c r="O9277" i="1" s="1"/>
  <c r="P9277" i="1" s="1"/>
  <c r="M9275" i="1"/>
  <c r="M9273" i="1"/>
  <c r="O9273" i="1" s="1"/>
  <c r="P9273" i="1" s="1"/>
  <c r="M9271" i="1"/>
  <c r="M9269" i="1"/>
  <c r="O9269" i="1" s="1"/>
  <c r="P9269" i="1" s="1"/>
  <c r="M9265" i="1"/>
  <c r="O9265" i="1" s="1"/>
  <c r="P9265" i="1" s="1"/>
  <c r="M9263" i="1"/>
  <c r="O9263" i="1" s="1"/>
  <c r="P9263" i="1" s="1"/>
  <c r="M9261" i="1"/>
  <c r="M9259" i="1"/>
  <c r="M9257" i="1"/>
  <c r="O9257" i="1" s="1"/>
  <c r="P9257" i="1" s="1"/>
  <c r="M9255" i="1"/>
  <c r="O9255" i="1" s="1"/>
  <c r="P9255" i="1" s="1"/>
  <c r="M9253" i="1"/>
  <c r="M9251" i="1"/>
  <c r="M9249" i="1"/>
  <c r="M9247" i="1"/>
  <c r="M9245" i="1"/>
  <c r="O9245" i="1" s="1"/>
  <c r="P9245" i="1" s="1"/>
  <c r="M9241" i="1"/>
  <c r="M9239" i="1"/>
  <c r="M9235" i="1"/>
  <c r="O9235" i="1" s="1"/>
  <c r="P9235" i="1" s="1"/>
  <c r="M9233" i="1"/>
  <c r="M9231" i="1"/>
  <c r="M9229" i="1"/>
  <c r="M9227" i="1"/>
  <c r="M9225" i="1"/>
  <c r="M9223" i="1"/>
  <c r="M9221" i="1"/>
  <c r="M9219" i="1"/>
  <c r="M9217" i="1"/>
  <c r="M9215" i="1"/>
  <c r="M9211" i="1"/>
  <c r="M9209" i="1"/>
  <c r="M9205" i="1"/>
  <c r="M9203" i="1"/>
  <c r="O9203" i="1" s="1"/>
  <c r="P9203" i="1" s="1"/>
  <c r="M9201" i="1"/>
  <c r="O9201" i="1" s="1"/>
  <c r="P9201" i="1" s="1"/>
  <c r="M9199" i="1"/>
  <c r="M9197" i="1"/>
  <c r="M9195" i="1"/>
  <c r="O9195" i="1" s="1"/>
  <c r="P9195" i="1" s="1"/>
  <c r="M9193" i="1"/>
  <c r="M9191" i="1"/>
  <c r="O9191" i="1" s="1"/>
  <c r="P9191" i="1" s="1"/>
  <c r="M9189" i="1"/>
  <c r="M9187" i="1"/>
  <c r="M9185" i="1"/>
  <c r="O9185" i="1" s="1"/>
  <c r="P9185" i="1" s="1"/>
  <c r="M9183" i="1"/>
  <c r="M9181" i="1"/>
  <c r="M9179" i="1"/>
  <c r="M9177" i="1"/>
  <c r="M9175" i="1"/>
  <c r="M9173" i="1"/>
  <c r="M9171" i="1"/>
  <c r="M9169" i="1"/>
  <c r="M9167" i="1"/>
  <c r="M9165" i="1"/>
  <c r="M9163" i="1"/>
  <c r="M9161" i="1"/>
  <c r="O9161" i="1" s="1"/>
  <c r="P9161" i="1" s="1"/>
  <c r="M9159" i="1"/>
  <c r="M9157" i="1"/>
  <c r="O9157" i="1" s="1"/>
  <c r="P9157" i="1" s="1"/>
  <c r="M9155" i="1"/>
  <c r="M9153" i="1"/>
  <c r="M9151" i="1"/>
  <c r="M9149" i="1"/>
  <c r="M9145" i="1"/>
  <c r="M9143" i="1"/>
  <c r="M9141" i="1"/>
  <c r="M9139" i="1"/>
  <c r="M9137" i="1"/>
  <c r="M9135" i="1"/>
  <c r="O9135" i="1" s="1"/>
  <c r="P9135" i="1" s="1"/>
  <c r="M9133" i="1"/>
  <c r="O9133" i="1" s="1"/>
  <c r="P9133" i="1" s="1"/>
  <c r="M9131" i="1"/>
  <c r="O9131" i="1" s="1"/>
  <c r="P9131" i="1" s="1"/>
  <c r="M9129" i="1"/>
  <c r="M9127" i="1"/>
  <c r="M9125" i="1"/>
  <c r="O9125" i="1" s="1"/>
  <c r="P9125" i="1" s="1"/>
  <c r="M9123" i="1"/>
  <c r="M9121" i="1"/>
  <c r="O9121" i="1" s="1"/>
  <c r="P9121" i="1" s="1"/>
  <c r="M9119" i="1"/>
  <c r="M9117" i="1"/>
  <c r="O9117" i="1" s="1"/>
  <c r="P9117" i="1" s="1"/>
  <c r="M9115" i="1"/>
  <c r="O9115" i="1" s="1"/>
  <c r="P9115" i="1" s="1"/>
  <c r="M9113" i="1"/>
  <c r="M9109" i="1"/>
  <c r="O9109" i="1" s="1"/>
  <c r="P9109" i="1" s="1"/>
  <c r="M9107" i="1"/>
  <c r="M9105" i="1"/>
  <c r="O9105" i="1" s="1"/>
  <c r="P9105" i="1" s="1"/>
  <c r="M9101" i="1"/>
  <c r="M9099" i="1"/>
  <c r="O9099" i="1" s="1"/>
  <c r="P9099" i="1" s="1"/>
  <c r="M9097" i="1"/>
  <c r="O9097" i="1" s="1"/>
  <c r="P9097" i="1" s="1"/>
  <c r="M9095" i="1"/>
  <c r="M9093" i="1"/>
  <c r="O9093" i="1" s="1"/>
  <c r="P9093" i="1" s="1"/>
  <c r="M9091" i="1"/>
  <c r="M9089" i="1"/>
  <c r="O9089" i="1" s="1"/>
  <c r="P9089" i="1" s="1"/>
  <c r="M9087" i="1"/>
  <c r="O9087" i="1" s="1"/>
  <c r="P9087" i="1" s="1"/>
  <c r="M9085" i="1"/>
  <c r="O9085" i="1" s="1"/>
  <c r="P9085" i="1" s="1"/>
  <c r="M9083" i="1"/>
  <c r="O9083" i="1" s="1"/>
  <c r="P9083" i="1" s="1"/>
  <c r="M9081" i="1"/>
  <c r="O9081" i="1" s="1"/>
  <c r="P9081" i="1" s="1"/>
  <c r="M9079" i="1"/>
  <c r="O9079" i="1" s="1"/>
  <c r="P9079" i="1" s="1"/>
  <c r="M9075" i="1"/>
  <c r="O9075" i="1" s="1"/>
  <c r="P9075" i="1" s="1"/>
  <c r="M9073" i="1"/>
  <c r="M9069" i="1"/>
  <c r="O9069" i="1" s="1"/>
  <c r="P9069" i="1" s="1"/>
  <c r="M9067" i="1"/>
  <c r="O9067" i="1" s="1"/>
  <c r="P9067" i="1" s="1"/>
  <c r="M9065" i="1"/>
  <c r="M9063" i="1"/>
  <c r="O9063" i="1" s="1"/>
  <c r="P9063" i="1" s="1"/>
  <c r="M9061" i="1"/>
  <c r="M9059" i="1"/>
  <c r="O9059" i="1" s="1"/>
  <c r="P9059" i="1" s="1"/>
  <c r="M9057" i="1"/>
  <c r="M9055" i="1"/>
  <c r="O9055" i="1" s="1"/>
  <c r="P9055" i="1" s="1"/>
  <c r="M9053" i="1"/>
  <c r="O9053" i="1" s="1"/>
  <c r="P9053" i="1" s="1"/>
  <c r="M9051" i="1"/>
  <c r="M9049" i="1"/>
  <c r="O9049" i="1" s="1"/>
  <c r="P9049" i="1" s="1"/>
  <c r="M9047" i="1"/>
  <c r="O9047" i="1" s="1"/>
  <c r="P9047" i="1" s="1"/>
  <c r="M9043" i="1"/>
  <c r="M9041" i="1"/>
  <c r="M9039" i="1"/>
  <c r="O9039" i="1" s="1"/>
  <c r="P9039" i="1" s="1"/>
  <c r="M9037" i="1"/>
  <c r="O9037" i="1" s="1"/>
  <c r="P9037" i="1" s="1"/>
  <c r="M9035" i="1"/>
  <c r="O9035" i="1" s="1"/>
  <c r="P9035" i="1" s="1"/>
  <c r="M9033" i="1"/>
  <c r="M9031" i="1"/>
  <c r="M9029" i="1"/>
  <c r="M9027" i="1"/>
  <c r="M9025" i="1"/>
  <c r="M9023" i="1"/>
  <c r="M9021" i="1"/>
  <c r="M9019" i="1"/>
  <c r="M9017" i="1"/>
  <c r="M9015" i="1"/>
  <c r="M9012" i="1"/>
  <c r="O9012" i="1" s="1"/>
  <c r="M9010" i="1"/>
  <c r="O9010" i="1" s="1"/>
  <c r="M9002" i="1"/>
  <c r="O9002" i="1" s="1"/>
  <c r="M9000" i="1"/>
  <c r="O9000" i="1" s="1"/>
  <c r="P9000" i="1" s="1"/>
  <c r="M8998" i="1"/>
  <c r="O8998" i="1" s="1"/>
  <c r="M8996" i="1"/>
  <c r="O8996" i="1" s="1"/>
  <c r="M8994" i="1"/>
  <c r="O8994" i="1" s="1"/>
  <c r="M8992" i="1"/>
  <c r="O8992" i="1" s="1"/>
  <c r="M8980" i="1"/>
  <c r="O8980" i="1" s="1"/>
  <c r="M8978" i="1"/>
  <c r="O8978" i="1" s="1"/>
  <c r="M8976" i="1"/>
  <c r="O8976" i="1" s="1"/>
  <c r="M8974" i="1"/>
  <c r="O8974" i="1" s="1"/>
  <c r="P8974" i="1" s="1"/>
  <c r="M8972" i="1"/>
  <c r="O8972" i="1" s="1"/>
  <c r="M8947" i="1"/>
  <c r="M8945" i="1"/>
  <c r="O8945" i="1" s="1"/>
  <c r="P8945" i="1" s="1"/>
  <c r="M8943" i="1"/>
  <c r="O8943" i="1" s="1"/>
  <c r="P8943" i="1" s="1"/>
  <c r="M8941" i="1"/>
  <c r="O8941" i="1" s="1"/>
  <c r="P8941" i="1" s="1"/>
  <c r="M8939" i="1"/>
  <c r="M8937" i="1"/>
  <c r="O8937" i="1" s="1"/>
  <c r="P8937" i="1" s="1"/>
  <c r="M8935" i="1"/>
  <c r="M8933" i="1"/>
  <c r="M8931" i="1"/>
  <c r="O8931" i="1" s="1"/>
  <c r="P8931" i="1" s="1"/>
  <c r="M8929" i="1"/>
  <c r="O8929" i="1" s="1"/>
  <c r="P8929" i="1" s="1"/>
  <c r="M8927" i="1"/>
  <c r="O8927" i="1" s="1"/>
  <c r="P8927" i="1" s="1"/>
  <c r="M8924" i="1"/>
  <c r="O8924" i="1" s="1"/>
  <c r="M8920" i="1"/>
  <c r="O8920" i="1" s="1"/>
  <c r="M8916" i="1"/>
  <c r="O8916" i="1" s="1"/>
  <c r="P8916" i="1" s="1"/>
  <c r="M8912" i="1"/>
  <c r="O8912" i="1" s="1"/>
  <c r="P8912" i="1" s="1"/>
  <c r="M8908" i="1"/>
  <c r="O8908" i="1" s="1"/>
  <c r="M8904" i="1"/>
  <c r="O8904" i="1" s="1"/>
  <c r="M8900" i="1"/>
  <c r="O8900" i="1" s="1"/>
  <c r="P8900" i="1" s="1"/>
  <c r="M8898" i="1"/>
  <c r="O8898" i="1" s="1"/>
  <c r="M8894" i="1"/>
  <c r="O8894" i="1" s="1"/>
  <c r="M8890" i="1"/>
  <c r="O8890" i="1" s="1"/>
  <c r="M8886" i="1"/>
  <c r="O8886" i="1" s="1"/>
  <c r="M8884" i="1"/>
  <c r="O8884" i="1" s="1"/>
  <c r="M8880" i="1"/>
  <c r="O8880" i="1" s="1"/>
  <c r="M8876" i="1"/>
  <c r="O8876" i="1" s="1"/>
  <c r="M8872" i="1"/>
  <c r="O8872" i="1" s="1"/>
  <c r="P8872" i="1" s="1"/>
  <c r="M8870" i="1"/>
  <c r="O8870" i="1" s="1"/>
  <c r="P8870" i="1" s="1"/>
  <c r="M8866" i="1"/>
  <c r="O8866" i="1" s="1"/>
  <c r="M8862" i="1"/>
  <c r="O8862" i="1" s="1"/>
  <c r="M8858" i="1"/>
  <c r="O8858" i="1" s="1"/>
  <c r="M8856" i="1"/>
  <c r="O8856" i="1" s="1"/>
  <c r="P8856" i="1" s="1"/>
  <c r="M8852" i="1"/>
  <c r="O8852" i="1" s="1"/>
  <c r="P8852" i="1" s="1"/>
  <c r="M8850" i="1"/>
  <c r="M8848" i="1"/>
  <c r="O8848" i="1" s="1"/>
  <c r="P8848" i="1" s="1"/>
  <c r="M8846" i="1"/>
  <c r="O8846" i="1" s="1"/>
  <c r="P8846" i="1" s="1"/>
  <c r="M8844" i="1"/>
  <c r="M8842" i="1"/>
  <c r="M8840" i="1"/>
  <c r="M8838" i="1"/>
  <c r="M8836" i="1"/>
  <c r="M8834" i="1"/>
  <c r="M8832" i="1"/>
  <c r="M8830" i="1"/>
  <c r="M8828" i="1"/>
  <c r="M8826" i="1"/>
  <c r="O8826" i="1" s="1"/>
  <c r="P8826" i="1" s="1"/>
  <c r="M8824" i="1"/>
  <c r="M8822" i="1"/>
  <c r="M8820" i="1"/>
  <c r="M8818" i="1"/>
  <c r="O8818" i="1" s="1"/>
  <c r="P8818" i="1" s="1"/>
  <c r="M8816" i="1"/>
  <c r="M8814" i="1"/>
  <c r="M8812" i="1"/>
  <c r="M8810" i="1"/>
  <c r="M8808" i="1"/>
  <c r="M8806" i="1"/>
  <c r="O8806" i="1" s="1"/>
  <c r="P8806" i="1" s="1"/>
  <c r="M8804" i="1"/>
  <c r="M8802" i="1"/>
  <c r="M8796" i="1"/>
  <c r="O8796" i="1" s="1"/>
  <c r="P8796" i="1" s="1"/>
  <c r="M8794" i="1"/>
  <c r="O8794" i="1" s="1"/>
  <c r="P8794" i="1" s="1"/>
  <c r="M8792" i="1"/>
  <c r="O8792" i="1" s="1"/>
  <c r="P8792" i="1" s="1"/>
  <c r="M8790" i="1"/>
  <c r="O8790" i="1" s="1"/>
  <c r="P8790" i="1" s="1"/>
  <c r="M8788" i="1"/>
  <c r="O8788" i="1" s="1"/>
  <c r="P8788" i="1" s="1"/>
  <c r="M8786" i="1"/>
  <c r="M8784" i="1"/>
  <c r="M8782" i="1"/>
  <c r="O8782" i="1" s="1"/>
  <c r="P8782" i="1" s="1"/>
  <c r="M8780" i="1"/>
  <c r="O8780" i="1" s="1"/>
  <c r="P8780" i="1" s="1"/>
  <c r="M8778" i="1"/>
  <c r="O8778" i="1" s="1"/>
  <c r="P8778" i="1" s="1"/>
  <c r="M8776" i="1"/>
  <c r="O8776" i="1" s="1"/>
  <c r="P8776" i="1" s="1"/>
  <c r="M8774" i="1"/>
  <c r="O8774" i="1" s="1"/>
  <c r="P8774" i="1" s="1"/>
  <c r="M8772" i="1"/>
  <c r="O8772" i="1" s="1"/>
  <c r="P8772" i="1" s="1"/>
  <c r="M8770" i="1"/>
  <c r="O8770" i="1" s="1"/>
  <c r="P8770" i="1" s="1"/>
  <c r="M8768" i="1"/>
  <c r="O8768" i="1" s="1"/>
  <c r="P8768" i="1" s="1"/>
  <c r="M8765" i="1"/>
  <c r="O8765" i="1" s="1"/>
  <c r="M8763" i="1"/>
  <c r="O8763" i="1" s="1"/>
  <c r="M8759" i="1"/>
  <c r="O8759" i="1" s="1"/>
  <c r="M8757" i="1"/>
  <c r="O8757" i="1" s="1"/>
  <c r="M8753" i="1"/>
  <c r="O8753" i="1" s="1"/>
  <c r="M8751" i="1"/>
  <c r="O8751" i="1" s="1"/>
  <c r="M8749" i="1"/>
  <c r="O8749" i="1" s="1"/>
  <c r="P8749" i="1" s="1"/>
  <c r="M8747" i="1"/>
  <c r="O8747" i="1" s="1"/>
  <c r="M8741" i="1"/>
  <c r="O8741" i="1" s="1"/>
  <c r="M8737" i="1"/>
  <c r="O8737" i="1" s="1"/>
  <c r="M8733" i="1"/>
  <c r="O8733" i="1" s="1"/>
  <c r="P8733" i="1" s="1"/>
  <c r="M8731" i="1"/>
  <c r="O8731" i="1" s="1"/>
  <c r="M8729" i="1"/>
  <c r="O8729" i="1" s="1"/>
  <c r="M8727" i="1"/>
  <c r="O8727" i="1" s="1"/>
  <c r="P8727" i="1" s="1"/>
  <c r="M8725" i="1"/>
  <c r="O8725" i="1" s="1"/>
  <c r="M8717" i="1"/>
  <c r="O8717" i="1" s="1"/>
  <c r="M8715" i="1"/>
  <c r="O8715" i="1" s="1"/>
  <c r="M8713" i="1"/>
  <c r="O8713" i="1" s="1"/>
  <c r="M8711" i="1"/>
  <c r="O8711" i="1" s="1"/>
  <c r="M8709" i="1"/>
  <c r="O8709" i="1" s="1"/>
  <c r="M8707" i="1"/>
  <c r="O8707" i="1" s="1"/>
  <c r="M8705" i="1"/>
  <c r="O8705" i="1" s="1"/>
  <c r="M8703" i="1"/>
  <c r="O8703" i="1" s="1"/>
  <c r="P8703" i="1" s="1"/>
  <c r="M8701" i="1"/>
  <c r="O8701" i="1" s="1"/>
  <c r="M8699" i="1"/>
  <c r="O8699" i="1" s="1"/>
  <c r="M8697" i="1"/>
  <c r="O8697" i="1" s="1"/>
  <c r="M8695" i="1"/>
  <c r="O8695" i="1" s="1"/>
  <c r="P8695" i="1" s="1"/>
  <c r="M8693" i="1"/>
  <c r="O8693" i="1" s="1"/>
  <c r="M8691" i="1"/>
  <c r="O8691" i="1" s="1"/>
  <c r="M8689" i="1"/>
  <c r="O8689" i="1" s="1"/>
  <c r="M8687" i="1"/>
  <c r="O8687" i="1" s="1"/>
  <c r="P8687" i="1" s="1"/>
  <c r="M8685" i="1"/>
  <c r="O8685" i="1" s="1"/>
  <c r="M8683" i="1"/>
  <c r="O8683" i="1" s="1"/>
  <c r="M8681" i="1"/>
  <c r="O8681" i="1" s="1"/>
  <c r="M8679" i="1"/>
  <c r="O8679" i="1" s="1"/>
  <c r="M8677" i="1"/>
  <c r="O8677" i="1" s="1"/>
  <c r="M8675" i="1"/>
  <c r="O8675" i="1" s="1"/>
  <c r="M8673" i="1"/>
  <c r="O8673" i="1" s="1"/>
  <c r="M8669" i="1"/>
  <c r="O8669" i="1" s="1"/>
  <c r="P8669" i="1" s="1"/>
  <c r="M8667" i="1"/>
  <c r="O8667" i="1" s="1"/>
  <c r="M8665" i="1"/>
  <c r="O8665" i="1" s="1"/>
  <c r="M8663" i="1"/>
  <c r="O8663" i="1" s="1"/>
  <c r="P8663" i="1" s="1"/>
  <c r="M8661" i="1"/>
  <c r="O8661" i="1" s="1"/>
  <c r="M8659" i="1"/>
  <c r="O8659" i="1" s="1"/>
  <c r="M8657" i="1"/>
  <c r="O8657" i="1" s="1"/>
  <c r="M8655" i="1"/>
  <c r="O8655" i="1" s="1"/>
  <c r="M8653" i="1"/>
  <c r="O8653" i="1" s="1"/>
  <c r="P8653" i="1" s="1"/>
  <c r="M8651" i="1"/>
  <c r="O8651" i="1" s="1"/>
  <c r="M8649" i="1"/>
  <c r="O8649" i="1" s="1"/>
  <c r="M8647" i="1"/>
  <c r="O8647" i="1" s="1"/>
  <c r="M8645" i="1"/>
  <c r="O8645" i="1" s="1"/>
  <c r="P8645" i="1" s="1"/>
  <c r="M8643" i="1"/>
  <c r="O8643" i="1" s="1"/>
  <c r="M8641" i="1"/>
  <c r="O8641" i="1" s="1"/>
  <c r="M8639" i="1"/>
  <c r="O8639" i="1" s="1"/>
  <c r="M8633" i="1"/>
  <c r="O8633" i="1" s="1"/>
  <c r="M8631" i="1"/>
  <c r="O8631" i="1" s="1"/>
  <c r="M8629" i="1"/>
  <c r="O8629" i="1" s="1"/>
  <c r="M8627" i="1"/>
  <c r="O8627" i="1" s="1"/>
  <c r="M8623" i="1"/>
  <c r="O8623" i="1" s="1"/>
  <c r="M8621" i="1"/>
  <c r="O8621" i="1" s="1"/>
  <c r="M8615" i="1"/>
  <c r="O8615" i="1" s="1"/>
  <c r="M8613" i="1"/>
  <c r="O8613" i="1" s="1"/>
  <c r="M8611" i="1"/>
  <c r="O8611" i="1" s="1"/>
  <c r="P8611" i="1" s="1"/>
  <c r="M8609" i="1"/>
  <c r="O8609" i="1" s="1"/>
  <c r="M8607" i="1"/>
  <c r="O8607" i="1" s="1"/>
  <c r="M8605" i="1"/>
  <c r="O8605" i="1" s="1"/>
  <c r="M8603" i="1"/>
  <c r="O8603" i="1" s="1"/>
  <c r="P8603" i="1" s="1"/>
  <c r="M8601" i="1"/>
  <c r="O8601" i="1" s="1"/>
  <c r="M8599" i="1"/>
  <c r="O8599" i="1" s="1"/>
  <c r="M8597" i="1"/>
  <c r="O8597" i="1" s="1"/>
  <c r="P8597" i="1" s="1"/>
  <c r="M8595" i="1"/>
  <c r="O8595" i="1" s="1"/>
  <c r="M8591" i="1"/>
  <c r="O8591" i="1" s="1"/>
  <c r="M8587" i="1"/>
  <c r="O8587" i="1" s="1"/>
  <c r="M8581" i="1"/>
  <c r="O8581" i="1" s="1"/>
  <c r="M8577" i="1"/>
  <c r="O8577" i="1" s="1"/>
  <c r="M8575" i="1"/>
  <c r="O8575" i="1" s="1"/>
  <c r="M8573" i="1"/>
  <c r="O8573" i="1" s="1"/>
  <c r="M8567" i="1"/>
  <c r="O8567" i="1" s="1"/>
  <c r="M8565" i="1"/>
  <c r="O8565" i="1" s="1"/>
  <c r="M8563" i="1"/>
  <c r="O8563" i="1" s="1"/>
  <c r="M8561" i="1"/>
  <c r="O8561" i="1" s="1"/>
  <c r="M8557" i="1"/>
  <c r="O8557" i="1" s="1"/>
  <c r="M8555" i="1"/>
  <c r="O8555" i="1" s="1"/>
  <c r="P8555" i="1" s="1"/>
  <c r="M8551" i="1"/>
  <c r="O8551" i="1" s="1"/>
  <c r="M8549" i="1"/>
  <c r="O8549" i="1" s="1"/>
  <c r="M8547" i="1"/>
  <c r="O8547" i="1" s="1"/>
  <c r="M8545" i="1"/>
  <c r="O8545" i="1" s="1"/>
  <c r="M8543" i="1"/>
  <c r="O8543" i="1" s="1"/>
  <c r="M8541" i="1"/>
  <c r="O8541" i="1" s="1"/>
  <c r="M8539" i="1"/>
  <c r="O8539" i="1" s="1"/>
  <c r="M8537" i="1"/>
  <c r="O8537" i="1" s="1"/>
  <c r="M8531" i="1"/>
  <c r="O8531" i="1" s="1"/>
  <c r="M8529" i="1"/>
  <c r="O8529" i="1" s="1"/>
  <c r="M8527" i="1"/>
  <c r="O8527" i="1" s="1"/>
  <c r="M8525" i="1"/>
  <c r="O8525" i="1" s="1"/>
  <c r="P8525" i="1" s="1"/>
  <c r="M8521" i="1"/>
  <c r="O8521" i="1" s="1"/>
  <c r="M8519" i="1"/>
  <c r="O8519" i="1" s="1"/>
  <c r="M8513" i="1"/>
  <c r="O8513" i="1" s="1"/>
  <c r="P8513" i="1" s="1"/>
  <c r="M8511" i="1"/>
  <c r="O8511" i="1" s="1"/>
  <c r="M8509" i="1"/>
  <c r="O8509" i="1" s="1"/>
  <c r="M8507" i="1"/>
  <c r="O8507" i="1" s="1"/>
  <c r="M8505" i="1"/>
  <c r="O8505" i="1" s="1"/>
  <c r="M8503" i="1"/>
  <c r="O8503" i="1" s="1"/>
  <c r="M8501" i="1"/>
  <c r="O8501" i="1" s="1"/>
  <c r="M8499" i="1"/>
  <c r="O8499" i="1" s="1"/>
  <c r="M8497" i="1"/>
  <c r="O8497" i="1" s="1"/>
  <c r="P8497" i="1" s="1"/>
  <c r="M8495" i="1"/>
  <c r="O8495" i="1" s="1"/>
  <c r="M8493" i="1"/>
  <c r="O8493" i="1" s="1"/>
  <c r="M8489" i="1"/>
  <c r="O8489" i="1" s="1"/>
  <c r="M8485" i="1"/>
  <c r="O8485" i="1" s="1"/>
  <c r="M8479" i="1"/>
  <c r="O8479" i="1" s="1"/>
  <c r="M8475" i="1"/>
  <c r="O8475" i="1" s="1"/>
  <c r="M8473" i="1"/>
  <c r="O8473" i="1" s="1"/>
  <c r="M8471" i="1"/>
  <c r="O8471" i="1" s="1"/>
  <c r="P8471" i="1" s="1"/>
  <c r="M8465" i="1"/>
  <c r="O8465" i="1" s="1"/>
  <c r="M8463" i="1"/>
  <c r="O8463" i="1" s="1"/>
  <c r="M8461" i="1"/>
  <c r="O8461" i="1" s="1"/>
  <c r="M8459" i="1"/>
  <c r="O8459" i="1" s="1"/>
  <c r="M8455" i="1"/>
  <c r="O8455" i="1" s="1"/>
  <c r="P8455" i="1" s="1"/>
  <c r="M8453" i="1"/>
  <c r="O8453" i="1" s="1"/>
  <c r="M8449" i="1"/>
  <c r="O8449" i="1" s="1"/>
  <c r="M8447" i="1"/>
  <c r="O8447" i="1" s="1"/>
  <c r="M8445" i="1"/>
  <c r="O8445" i="1" s="1"/>
  <c r="M8443" i="1"/>
  <c r="O8443" i="1" s="1"/>
  <c r="M8441" i="1"/>
  <c r="O8441" i="1" s="1"/>
  <c r="M8439" i="1"/>
  <c r="O8439" i="1" s="1"/>
  <c r="M8437" i="1"/>
  <c r="O8437" i="1" s="1"/>
  <c r="P8437" i="1" s="1"/>
  <c r="M8435" i="1"/>
  <c r="O8435" i="1" s="1"/>
  <c r="M8429" i="1"/>
  <c r="O8429" i="1" s="1"/>
  <c r="M8427" i="1"/>
  <c r="O8427" i="1" s="1"/>
  <c r="M8425" i="1"/>
  <c r="O8425" i="1" s="1"/>
  <c r="P8425" i="1" s="1"/>
  <c r="M8423" i="1"/>
  <c r="O8423" i="1" s="1"/>
  <c r="M8419" i="1"/>
  <c r="O8419" i="1" s="1"/>
  <c r="M8417" i="1"/>
  <c r="O8417" i="1" s="1"/>
  <c r="P8417" i="1" s="1"/>
  <c r="M8411" i="1"/>
  <c r="O8411" i="1" s="1"/>
  <c r="M8409" i="1"/>
  <c r="O8409" i="1" s="1"/>
  <c r="M8407" i="1"/>
  <c r="O8407" i="1" s="1"/>
  <c r="M8405" i="1"/>
  <c r="O8405" i="1" s="1"/>
  <c r="M8403" i="1"/>
  <c r="O8403" i="1" s="1"/>
  <c r="M8401" i="1"/>
  <c r="O8401" i="1" s="1"/>
  <c r="M8399" i="1"/>
  <c r="O8399" i="1" s="1"/>
  <c r="M8397" i="1"/>
  <c r="O8397" i="1" s="1"/>
  <c r="M8395" i="1"/>
  <c r="O8395" i="1" s="1"/>
  <c r="M8393" i="1"/>
  <c r="O8393" i="1" s="1"/>
  <c r="M8391" i="1"/>
  <c r="O8391" i="1" s="1"/>
  <c r="M8387" i="1"/>
  <c r="O8387" i="1" s="1"/>
  <c r="M8383" i="1"/>
  <c r="O8383" i="1" s="1"/>
  <c r="P8383" i="1" s="1"/>
  <c r="M8377" i="1"/>
  <c r="O8377" i="1" s="1"/>
  <c r="M8373" i="1"/>
  <c r="O8373" i="1" s="1"/>
  <c r="M8371" i="1"/>
  <c r="O8371" i="1" s="1"/>
  <c r="M8369" i="1"/>
  <c r="O8369" i="1" s="1"/>
  <c r="M8363" i="1"/>
  <c r="O8363" i="1" s="1"/>
  <c r="M8361" i="1"/>
  <c r="O8361" i="1" s="1"/>
  <c r="M8359" i="1"/>
  <c r="O8359" i="1" s="1"/>
  <c r="P8359" i="1" s="1"/>
  <c r="M8357" i="1"/>
  <c r="O8357" i="1" s="1"/>
  <c r="M8353" i="1"/>
  <c r="O8353" i="1" s="1"/>
  <c r="M8351" i="1"/>
  <c r="O8351" i="1" s="1"/>
  <c r="M8347" i="1"/>
  <c r="O8347" i="1" s="1"/>
  <c r="P8347" i="1" s="1"/>
  <c r="M8345" i="1"/>
  <c r="O8345" i="1" s="1"/>
  <c r="P8345" i="1" s="1"/>
  <c r="M8343" i="1"/>
  <c r="O8343" i="1" s="1"/>
  <c r="M8341" i="1"/>
  <c r="O8341" i="1" s="1"/>
  <c r="M8339" i="1"/>
  <c r="O8339" i="1" s="1"/>
  <c r="P8339" i="1" s="1"/>
  <c r="M8337" i="1"/>
  <c r="O8337" i="1" s="1"/>
  <c r="M8335" i="1"/>
  <c r="O8335" i="1" s="1"/>
  <c r="M8333" i="1"/>
  <c r="O8333" i="1" s="1"/>
  <c r="M8329" i="1"/>
  <c r="O8329" i="1" s="1"/>
  <c r="M8325" i="1"/>
  <c r="O8325" i="1" s="1"/>
  <c r="P8325" i="1" s="1"/>
  <c r="M8323" i="1"/>
  <c r="O8323" i="1" s="1"/>
  <c r="M8321" i="1"/>
  <c r="O8321" i="1" s="1"/>
  <c r="M8319" i="1"/>
  <c r="O8319" i="1" s="1"/>
  <c r="P8319" i="1" s="1"/>
  <c r="M8317" i="1"/>
  <c r="O8317" i="1" s="1"/>
  <c r="M8313" i="1"/>
  <c r="O8313" i="1" s="1"/>
  <c r="M8307" i="1"/>
  <c r="O8307" i="1" s="1"/>
  <c r="M8305" i="1"/>
  <c r="O8305" i="1" s="1"/>
  <c r="M8303" i="1"/>
  <c r="O8303" i="1" s="1"/>
  <c r="P8303" i="1" s="1"/>
  <c r="M8301" i="1"/>
  <c r="O8301" i="1" s="1"/>
  <c r="M8299" i="1"/>
  <c r="O8299" i="1" s="1"/>
  <c r="M8297" i="1"/>
  <c r="O8297" i="1" s="1"/>
  <c r="M8295" i="1"/>
  <c r="O8295" i="1" s="1"/>
  <c r="M8293" i="1"/>
  <c r="O8293" i="1" s="1"/>
  <c r="M8291" i="1"/>
  <c r="O8291" i="1" s="1"/>
  <c r="M8289" i="1"/>
  <c r="O8289" i="1" s="1"/>
  <c r="M8287" i="1"/>
  <c r="O8287" i="1" s="1"/>
  <c r="M8283" i="1"/>
  <c r="O8283" i="1" s="1"/>
  <c r="M8279" i="1"/>
  <c r="O8279" i="1" s="1"/>
  <c r="M8273" i="1"/>
  <c r="O8273" i="1" s="1"/>
  <c r="M8269" i="1"/>
  <c r="O8269" i="1" s="1"/>
  <c r="P8269" i="1" s="1"/>
  <c r="M8267" i="1"/>
  <c r="O8267" i="1" s="1"/>
  <c r="M8265" i="1"/>
  <c r="O8265" i="1" s="1"/>
  <c r="M8259" i="1"/>
  <c r="O8259" i="1" s="1"/>
  <c r="M8257" i="1"/>
  <c r="O8257" i="1" s="1"/>
  <c r="M8255" i="1"/>
  <c r="O8255" i="1" s="1"/>
  <c r="M8253" i="1"/>
  <c r="O8253" i="1" s="1"/>
  <c r="M8249" i="1"/>
  <c r="O8249" i="1" s="1"/>
  <c r="M8247" i="1"/>
  <c r="O8247" i="1" s="1"/>
  <c r="M8243" i="1"/>
  <c r="O8243" i="1" s="1"/>
  <c r="M8241" i="1"/>
  <c r="O8241" i="1" s="1"/>
  <c r="M8239" i="1"/>
  <c r="O8239" i="1" s="1"/>
  <c r="P8239" i="1" s="1"/>
  <c r="M8237" i="1"/>
  <c r="O8237" i="1" s="1"/>
  <c r="P8237" i="1" s="1"/>
  <c r="M8231" i="1"/>
  <c r="O8231" i="1" s="1"/>
  <c r="M8223" i="1"/>
  <c r="O8223" i="1" s="1"/>
  <c r="M8221" i="1"/>
  <c r="O8221" i="1" s="1"/>
  <c r="M8219" i="1"/>
  <c r="O8219" i="1" s="1"/>
  <c r="M8217" i="1"/>
  <c r="O8217" i="1" s="1"/>
  <c r="M8213" i="1"/>
  <c r="O8213" i="1" s="1"/>
  <c r="M8211" i="1"/>
  <c r="O8211" i="1" s="1"/>
  <c r="P8211" i="1" s="1"/>
  <c r="M8205" i="1"/>
  <c r="O8205" i="1" s="1"/>
  <c r="M8203" i="1"/>
  <c r="O8203" i="1" s="1"/>
  <c r="M8201" i="1"/>
  <c r="O8201" i="1" s="1"/>
  <c r="M8199" i="1"/>
  <c r="O8199" i="1" s="1"/>
  <c r="M8197" i="1"/>
  <c r="O8197" i="1" s="1"/>
  <c r="M8195" i="1"/>
  <c r="O8195" i="1" s="1"/>
  <c r="M8193" i="1"/>
  <c r="O8193" i="1" s="1"/>
  <c r="M8191" i="1"/>
  <c r="O8191" i="1" s="1"/>
  <c r="M8189" i="1"/>
  <c r="O8189" i="1" s="1"/>
  <c r="M8187" i="1"/>
  <c r="O8187" i="1" s="1"/>
  <c r="M8185" i="1"/>
  <c r="O8185" i="1" s="1"/>
  <c r="M8183" i="1"/>
  <c r="O8183" i="1" s="1"/>
  <c r="M8181" i="1"/>
  <c r="O8181" i="1" s="1"/>
  <c r="P8181" i="1" s="1"/>
  <c r="M8179" i="1"/>
  <c r="O8179" i="1" s="1"/>
  <c r="M8177" i="1"/>
  <c r="O8177" i="1" s="1"/>
  <c r="M8175" i="1"/>
  <c r="O8175" i="1" s="1"/>
  <c r="M8173" i="1"/>
  <c r="O8173" i="1" s="1"/>
  <c r="M8171" i="1"/>
  <c r="O8171" i="1" s="1"/>
  <c r="M8169" i="1"/>
  <c r="O8169" i="1" s="1"/>
  <c r="M8167" i="1"/>
  <c r="O8167" i="1" s="1"/>
  <c r="P8167" i="1" s="1"/>
  <c r="M8165" i="1"/>
  <c r="O8165" i="1" s="1"/>
  <c r="M8163" i="1"/>
  <c r="O8163" i="1" s="1"/>
  <c r="M8161" i="1"/>
  <c r="O8161" i="1" s="1"/>
  <c r="M8157" i="1"/>
  <c r="O8157" i="1" s="1"/>
  <c r="M8155" i="1"/>
  <c r="O8155" i="1" s="1"/>
  <c r="M8153" i="1"/>
  <c r="O8153" i="1" s="1"/>
  <c r="M8151" i="1"/>
  <c r="O8151" i="1" s="1"/>
  <c r="M8149" i="1"/>
  <c r="O8149" i="1" s="1"/>
  <c r="M8147" i="1"/>
  <c r="O8147" i="1" s="1"/>
  <c r="M8145" i="1"/>
  <c r="O8145" i="1" s="1"/>
  <c r="M8143" i="1"/>
  <c r="O8143" i="1" s="1"/>
  <c r="M8141" i="1"/>
  <c r="O8141" i="1" s="1"/>
  <c r="P8141" i="1" s="1"/>
  <c r="M8139" i="1"/>
  <c r="O8139" i="1" s="1"/>
  <c r="P8139" i="1" s="1"/>
  <c r="M8137" i="1"/>
  <c r="O8137" i="1" s="1"/>
  <c r="M8131" i="1"/>
  <c r="O8131" i="1" s="1"/>
  <c r="M8127" i="1"/>
  <c r="O8127" i="1" s="1"/>
  <c r="M8123" i="1"/>
  <c r="O8123" i="1" s="1"/>
  <c r="M8121" i="1"/>
  <c r="O8121" i="1" s="1"/>
  <c r="M8119" i="1"/>
  <c r="O8119" i="1" s="1"/>
  <c r="M8117" i="1"/>
  <c r="O8117" i="1" s="1"/>
  <c r="M8115" i="1"/>
  <c r="O8115" i="1" s="1"/>
  <c r="P8115" i="1" s="1"/>
  <c r="M8113" i="1"/>
  <c r="O8113" i="1" s="1"/>
  <c r="M8111" i="1"/>
  <c r="O8111" i="1" s="1"/>
  <c r="M8105" i="1"/>
  <c r="O8105" i="1" s="1"/>
  <c r="M8103" i="1"/>
  <c r="O8103" i="1" s="1"/>
  <c r="P8103" i="1" s="1"/>
  <c r="M8101" i="1"/>
  <c r="O8101" i="1" s="1"/>
  <c r="M8099" i="1"/>
  <c r="O8099" i="1" s="1"/>
  <c r="M8097" i="1"/>
  <c r="O8097" i="1" s="1"/>
  <c r="P8097" i="1" s="1"/>
  <c r="M8095" i="1"/>
  <c r="O8095" i="1" s="1"/>
  <c r="P8095" i="1" s="1"/>
  <c r="M8093" i="1"/>
  <c r="O8093" i="1" s="1"/>
  <c r="M8091" i="1"/>
  <c r="O8091" i="1" s="1"/>
  <c r="M8089" i="1"/>
  <c r="O8089" i="1" s="1"/>
  <c r="M8085" i="1"/>
  <c r="O8085" i="1" s="1"/>
  <c r="P8085" i="1" s="1"/>
  <c r="M8081" i="1"/>
  <c r="O8081" i="1" s="1"/>
  <c r="M8075" i="1"/>
  <c r="O8075" i="1" s="1"/>
  <c r="M8071" i="1"/>
  <c r="O8071" i="1" s="1"/>
  <c r="M8069" i="1"/>
  <c r="O8069" i="1" s="1"/>
  <c r="M8067" i="1"/>
  <c r="O8067" i="1" s="1"/>
  <c r="M8063" i="1"/>
  <c r="O8063" i="1" s="1"/>
  <c r="M8061" i="1"/>
  <c r="O8061" i="1" s="1"/>
  <c r="M8059" i="1"/>
  <c r="O8059" i="1" s="1"/>
  <c r="M8057" i="1"/>
  <c r="O8057" i="1" s="1"/>
  <c r="M8055" i="1"/>
  <c r="O8055" i="1" s="1"/>
  <c r="M8053" i="1"/>
  <c r="O8053" i="1" s="1"/>
  <c r="M8051" i="1"/>
  <c r="O8051" i="1" s="1"/>
  <c r="P8051" i="1" s="1"/>
  <c r="M8049" i="1"/>
  <c r="O8049" i="1" s="1"/>
  <c r="M8047" i="1"/>
  <c r="O8047" i="1" s="1"/>
  <c r="M8045" i="1"/>
  <c r="O8045" i="1" s="1"/>
  <c r="M8043" i="1"/>
  <c r="O8043" i="1" s="1"/>
  <c r="P8043" i="1" s="1"/>
  <c r="M8041" i="1"/>
  <c r="O8041" i="1" s="1"/>
  <c r="M8039" i="1"/>
  <c r="O8039" i="1" s="1"/>
  <c r="M8037" i="1"/>
  <c r="O8037" i="1" s="1"/>
  <c r="M8031" i="1"/>
  <c r="O8031" i="1" s="1"/>
  <c r="M8029" i="1"/>
  <c r="O8029" i="1" s="1"/>
  <c r="M8027" i="1"/>
  <c r="O8027" i="1" s="1"/>
  <c r="M8025" i="1"/>
  <c r="O8025" i="1" s="1"/>
  <c r="M8021" i="1"/>
  <c r="O8021" i="1" s="1"/>
  <c r="P8021" i="1" s="1"/>
  <c r="M8019" i="1"/>
  <c r="O8019" i="1" s="1"/>
  <c r="M8013" i="1"/>
  <c r="O8013" i="1" s="1"/>
  <c r="M8011" i="1"/>
  <c r="O8011" i="1" s="1"/>
  <c r="P8011" i="1" s="1"/>
  <c r="M8009" i="1"/>
  <c r="O8009" i="1" s="1"/>
  <c r="M8007" i="1"/>
  <c r="O8007" i="1" s="1"/>
  <c r="M8005" i="1"/>
  <c r="O8005" i="1" s="1"/>
  <c r="M8003" i="1"/>
  <c r="O8003" i="1" s="1"/>
  <c r="M8001" i="1"/>
  <c r="O8001" i="1" s="1"/>
  <c r="M7999" i="1"/>
  <c r="O7999" i="1" s="1"/>
  <c r="M7997" i="1"/>
  <c r="O7997" i="1" s="1"/>
  <c r="M7993" i="1"/>
  <c r="O7993" i="1" s="1"/>
  <c r="M7989" i="1"/>
  <c r="O7989" i="1" s="1"/>
  <c r="P7989" i="1" s="1"/>
  <c r="M7983" i="1"/>
  <c r="O7983" i="1" s="1"/>
  <c r="M7979" i="1"/>
  <c r="O7979" i="1" s="1"/>
  <c r="M7977" i="1"/>
  <c r="O7977" i="1" s="1"/>
  <c r="M7975" i="1"/>
  <c r="O7975" i="1" s="1"/>
  <c r="M7971" i="1"/>
  <c r="O7971" i="1" s="1"/>
  <c r="M7969" i="1"/>
  <c r="O7969" i="1" s="1"/>
  <c r="M7967" i="1"/>
  <c r="O7967" i="1" s="1"/>
  <c r="M7965" i="1"/>
  <c r="O7965" i="1" s="1"/>
  <c r="P7965" i="1" s="1"/>
  <c r="M7963" i="1"/>
  <c r="O7963" i="1" s="1"/>
  <c r="M7961" i="1"/>
  <c r="O7961" i="1" s="1"/>
  <c r="M7959" i="1"/>
  <c r="O7959" i="1" s="1"/>
  <c r="P7959" i="1" s="1"/>
  <c r="M7957" i="1"/>
  <c r="O7957" i="1" s="1"/>
  <c r="P7957" i="1" s="1"/>
  <c r="M7955" i="1"/>
  <c r="O7955" i="1" s="1"/>
  <c r="M7953" i="1"/>
  <c r="O7953" i="1" s="1"/>
  <c r="M7951" i="1"/>
  <c r="O7951" i="1" s="1"/>
  <c r="P7951" i="1" s="1"/>
  <c r="M7949" i="1"/>
  <c r="O7949" i="1" s="1"/>
  <c r="M7947" i="1"/>
  <c r="O7947" i="1" s="1"/>
  <c r="M7945" i="1"/>
  <c r="O7945" i="1" s="1"/>
  <c r="M7939" i="1"/>
  <c r="O7939" i="1" s="1"/>
  <c r="M7937" i="1"/>
  <c r="O7937" i="1" s="1"/>
  <c r="P7937" i="1" s="1"/>
  <c r="M7935" i="1"/>
  <c r="O7935" i="1" s="1"/>
  <c r="M7933" i="1"/>
  <c r="O7933" i="1" s="1"/>
  <c r="M7929" i="1"/>
  <c r="O7929" i="1" s="1"/>
  <c r="M7921" i="1"/>
  <c r="O7921" i="1" s="1"/>
  <c r="M7919" i="1"/>
  <c r="O7919" i="1" s="1"/>
  <c r="M7917" i="1"/>
  <c r="O7917" i="1" s="1"/>
  <c r="M7915" i="1"/>
  <c r="O7915" i="1" s="1"/>
  <c r="M7913" i="1"/>
  <c r="O7913" i="1" s="1"/>
  <c r="M7911" i="1"/>
  <c r="O7911" i="1" s="1"/>
  <c r="M7909" i="1"/>
  <c r="O7909" i="1" s="1"/>
  <c r="M7907" i="1"/>
  <c r="O7907" i="1" s="1"/>
  <c r="P7907" i="1" s="1"/>
  <c r="M7905" i="1"/>
  <c r="O7905" i="1" s="1"/>
  <c r="P7905" i="1" s="1"/>
  <c r="M7903" i="1"/>
  <c r="O7903" i="1" s="1"/>
  <c r="M7901" i="1"/>
  <c r="O7901" i="1" s="1"/>
  <c r="M7899" i="1"/>
  <c r="O7899" i="1" s="1"/>
  <c r="M7897" i="1"/>
  <c r="O7897" i="1" s="1"/>
  <c r="P7897" i="1" s="1"/>
  <c r="M7895" i="1"/>
  <c r="O7895" i="1" s="1"/>
  <c r="M7893" i="1"/>
  <c r="O7893" i="1" s="1"/>
  <c r="M7891" i="1"/>
  <c r="O7891" i="1" s="1"/>
  <c r="M7889" i="1"/>
  <c r="O7889" i="1" s="1"/>
  <c r="P7889" i="1" s="1"/>
  <c r="M7887" i="1"/>
  <c r="O7887" i="1" s="1"/>
  <c r="M7885" i="1"/>
  <c r="O7885" i="1" s="1"/>
  <c r="M7883" i="1"/>
  <c r="O7883" i="1" s="1"/>
  <c r="M7881" i="1"/>
  <c r="O7881" i="1" s="1"/>
  <c r="P7881" i="1" s="1"/>
  <c r="M7879" i="1"/>
  <c r="O7879" i="1" s="1"/>
  <c r="M7877" i="1"/>
  <c r="O7877" i="1" s="1"/>
  <c r="M7875" i="1"/>
  <c r="O7875" i="1" s="1"/>
  <c r="M7873" i="1"/>
  <c r="O7873" i="1" s="1"/>
  <c r="P7873" i="1" s="1"/>
  <c r="M7869" i="1"/>
  <c r="O7869" i="1" s="1"/>
  <c r="M7867" i="1"/>
  <c r="O7867" i="1" s="1"/>
  <c r="M7865" i="1"/>
  <c r="O7865" i="1" s="1"/>
  <c r="M7863" i="1"/>
  <c r="O7863" i="1" s="1"/>
  <c r="P7863" i="1" s="1"/>
  <c r="M7861" i="1"/>
  <c r="O7861" i="1" s="1"/>
  <c r="M7859" i="1"/>
  <c r="O7859" i="1" s="1"/>
  <c r="M7855" i="1"/>
  <c r="O7855" i="1" s="1"/>
  <c r="M7849" i="1"/>
  <c r="O7849" i="1" s="1"/>
  <c r="P7849" i="1" s="1"/>
  <c r="M7847" i="1"/>
  <c r="O7847" i="1" s="1"/>
  <c r="M7845" i="1"/>
  <c r="O7845" i="1" s="1"/>
  <c r="M7835" i="1"/>
  <c r="O7835" i="1" s="1"/>
  <c r="M7833" i="1"/>
  <c r="O7833" i="1" s="1"/>
  <c r="P7833" i="1" s="1"/>
  <c r="M7831" i="1"/>
  <c r="O7831" i="1" s="1"/>
  <c r="M7829" i="1"/>
  <c r="O7829" i="1" s="1"/>
  <c r="M7827" i="1"/>
  <c r="O7827" i="1" s="1"/>
  <c r="P7827" i="1" s="1"/>
  <c r="M7825" i="1"/>
  <c r="O7825" i="1" s="1"/>
  <c r="P7825" i="1" s="1"/>
  <c r="M7823" i="1"/>
  <c r="O7823" i="1" s="1"/>
  <c r="M7821" i="1"/>
  <c r="O7821" i="1" s="1"/>
  <c r="M7819" i="1"/>
  <c r="O7819" i="1" s="1"/>
  <c r="M7817" i="1"/>
  <c r="O7817" i="1" s="1"/>
  <c r="P7817" i="1" s="1"/>
  <c r="M7815" i="1"/>
  <c r="O7815" i="1" s="1"/>
  <c r="M7811" i="1"/>
  <c r="O7811" i="1" s="1"/>
  <c r="M7807" i="1"/>
  <c r="O7807" i="1" s="1"/>
  <c r="M7805" i="1"/>
  <c r="O7805" i="1" s="1"/>
  <c r="M7803" i="1"/>
  <c r="O7803" i="1" s="1"/>
  <c r="M7801" i="1"/>
  <c r="O7801" i="1" s="1"/>
  <c r="M7798" i="1"/>
  <c r="M7796" i="1"/>
  <c r="M7794" i="1"/>
  <c r="M7792" i="1"/>
  <c r="M7790" i="1"/>
  <c r="O7790" i="1" s="1"/>
  <c r="P7790" i="1" s="1"/>
  <c r="M7788" i="1"/>
  <c r="M7784" i="1"/>
  <c r="M7782" i="1"/>
  <c r="M7780" i="1"/>
  <c r="M7778" i="1"/>
  <c r="M7776" i="1"/>
  <c r="M7774" i="1"/>
  <c r="M7772" i="1"/>
  <c r="M7768" i="1"/>
  <c r="M7766" i="1"/>
  <c r="M7764" i="1"/>
  <c r="M7762" i="1"/>
  <c r="M7760" i="1"/>
  <c r="M7758" i="1"/>
  <c r="M7756" i="1"/>
  <c r="M7754" i="1"/>
  <c r="M7752" i="1"/>
  <c r="O7752" i="1" s="1"/>
  <c r="P7752" i="1" s="1"/>
  <c r="M7750" i="1"/>
  <c r="O7750" i="1" s="1"/>
  <c r="P7750" i="1" s="1"/>
  <c r="M7748" i="1"/>
  <c r="M7746" i="1"/>
  <c r="M7744" i="1"/>
  <c r="M7742" i="1"/>
  <c r="M7740" i="1"/>
  <c r="M7738" i="1"/>
  <c r="M7736" i="1"/>
  <c r="M7734" i="1"/>
  <c r="M7732" i="1"/>
  <c r="O7732" i="1" s="1"/>
  <c r="P7732" i="1" s="1"/>
  <c r="M7728" i="1"/>
  <c r="M7726" i="1"/>
  <c r="M7724" i="1"/>
  <c r="O7724" i="1" s="1"/>
  <c r="P7724" i="1" s="1"/>
  <c r="M7722" i="1"/>
  <c r="M7720" i="1"/>
  <c r="O7720" i="1" s="1"/>
  <c r="P7720" i="1" s="1"/>
  <c r="M7718" i="1"/>
  <c r="M7716" i="1"/>
  <c r="M7712" i="1"/>
  <c r="M7710" i="1"/>
  <c r="M7708" i="1"/>
  <c r="O7708" i="1" s="1"/>
  <c r="P7708" i="1" s="1"/>
  <c r="M7706" i="1"/>
  <c r="O7706" i="1" s="1"/>
  <c r="P7706" i="1" s="1"/>
  <c r="M7704" i="1"/>
  <c r="M7702" i="1"/>
  <c r="O7702" i="1" s="1"/>
  <c r="P7702" i="1" s="1"/>
  <c r="M7700" i="1"/>
  <c r="M7698" i="1"/>
  <c r="O7698" i="1" s="1"/>
  <c r="P7698" i="1" s="1"/>
  <c r="M7696" i="1"/>
  <c r="O7696" i="1" s="1"/>
  <c r="P7696" i="1" s="1"/>
  <c r="M7694" i="1"/>
  <c r="M7692" i="1"/>
  <c r="M7690" i="1"/>
  <c r="M7688" i="1"/>
  <c r="M7686" i="1"/>
  <c r="O7686" i="1" s="1"/>
  <c r="P7686" i="1" s="1"/>
  <c r="M7684" i="1"/>
  <c r="M7682" i="1"/>
  <c r="O7682" i="1" s="1"/>
  <c r="P7682" i="1" s="1"/>
  <c r="M7680" i="1"/>
  <c r="O7680" i="1" s="1"/>
  <c r="P7680" i="1" s="1"/>
  <c r="M7678" i="1"/>
  <c r="O7678" i="1" s="1"/>
  <c r="P7678" i="1" s="1"/>
  <c r="M7676" i="1"/>
  <c r="M7674" i="1"/>
  <c r="M7670" i="1"/>
  <c r="M7668" i="1"/>
  <c r="M7666" i="1"/>
  <c r="O7666" i="1" s="1"/>
  <c r="P7666" i="1" s="1"/>
  <c r="M7664" i="1"/>
  <c r="O7664" i="1" s="1"/>
  <c r="P7664" i="1" s="1"/>
  <c r="M7662" i="1"/>
  <c r="O7662" i="1" s="1"/>
  <c r="P7662" i="1" s="1"/>
  <c r="M7660" i="1"/>
  <c r="M7658" i="1"/>
  <c r="M7654" i="1"/>
  <c r="M7652" i="1"/>
  <c r="M7648" i="1"/>
  <c r="M7646" i="1"/>
  <c r="M7644" i="1"/>
  <c r="M7642" i="1"/>
  <c r="M7640" i="1"/>
  <c r="M7638" i="1"/>
  <c r="M7636" i="1"/>
  <c r="M7634" i="1"/>
  <c r="M7632" i="1"/>
  <c r="O7632" i="1" s="1"/>
  <c r="P7632" i="1" s="1"/>
  <c r="M7630" i="1"/>
  <c r="O7630" i="1" s="1"/>
  <c r="P7630" i="1" s="1"/>
  <c r="M7628" i="1"/>
  <c r="M7626" i="1"/>
  <c r="M7624" i="1"/>
  <c r="O7624" i="1" s="1"/>
  <c r="P7624" i="1" s="1"/>
  <c r="M7622" i="1"/>
  <c r="M7618" i="1"/>
  <c r="M7616" i="1"/>
  <c r="O7616" i="1" s="1"/>
  <c r="P7616" i="1" s="1"/>
  <c r="M7614" i="1"/>
  <c r="O7614" i="1" s="1"/>
  <c r="P7614" i="1" s="1"/>
  <c r="M7612" i="1"/>
  <c r="O7612" i="1" s="1"/>
  <c r="P7612" i="1" s="1"/>
  <c r="M7610" i="1"/>
  <c r="M7608" i="1"/>
  <c r="M7606" i="1"/>
  <c r="O7606" i="1" s="1"/>
  <c r="P7606" i="1" s="1"/>
  <c r="M7604" i="1"/>
  <c r="M7602" i="1"/>
  <c r="O7602" i="1" s="1"/>
  <c r="P7602" i="1" s="1"/>
  <c r="M7600" i="1"/>
  <c r="M7598" i="1"/>
  <c r="O7598" i="1" s="1"/>
  <c r="P7598" i="1" s="1"/>
  <c r="M7596" i="1"/>
  <c r="M7594" i="1"/>
  <c r="M7592" i="1"/>
  <c r="M7590" i="1"/>
  <c r="M7588" i="1"/>
  <c r="O7588" i="1" s="1"/>
  <c r="P7588" i="1" s="1"/>
  <c r="M7586" i="1"/>
  <c r="O7586" i="1" s="1"/>
  <c r="P7586" i="1" s="1"/>
  <c r="M7584" i="1"/>
  <c r="M7582" i="1"/>
  <c r="M7580" i="1"/>
  <c r="M7578" i="1"/>
  <c r="M7576" i="1"/>
  <c r="O7576" i="1" s="1"/>
  <c r="P7576" i="1" s="1"/>
  <c r="M7574" i="1"/>
  <c r="M7572" i="1"/>
  <c r="O7572" i="1" s="1"/>
  <c r="P7572" i="1" s="1"/>
  <c r="M7570" i="1"/>
  <c r="M7568" i="1"/>
  <c r="M7566" i="1"/>
  <c r="O7566" i="1" s="1"/>
  <c r="P7566" i="1" s="1"/>
  <c r="M7564" i="1"/>
  <c r="O7564" i="1" s="1"/>
  <c r="P7564" i="1" s="1"/>
  <c r="M7562" i="1"/>
  <c r="O7562" i="1" s="1"/>
  <c r="P7562" i="1" s="1"/>
  <c r="M7556" i="1"/>
  <c r="M7554" i="1"/>
  <c r="M7552" i="1"/>
  <c r="O7552" i="1" s="1"/>
  <c r="P7552" i="1" s="1"/>
  <c r="M7550" i="1"/>
  <c r="O7550" i="1" s="1"/>
  <c r="P7550" i="1" s="1"/>
  <c r="M7548" i="1"/>
  <c r="O7548" i="1" s="1"/>
  <c r="P7548" i="1" s="1"/>
  <c r="M7546" i="1"/>
  <c r="O7546" i="1" s="1"/>
  <c r="P7546" i="1" s="1"/>
  <c r="M7544" i="1"/>
  <c r="O7544" i="1" s="1"/>
  <c r="P7544" i="1" s="1"/>
  <c r="M7542" i="1"/>
  <c r="M7540" i="1"/>
  <c r="O7540" i="1" s="1"/>
  <c r="P7540" i="1" s="1"/>
  <c r="M7538" i="1"/>
  <c r="M7536" i="1"/>
  <c r="O7536" i="1" s="1"/>
  <c r="P7536" i="1" s="1"/>
  <c r="M7534" i="1"/>
  <c r="M7532" i="1"/>
  <c r="M7530" i="1"/>
  <c r="M7528" i="1"/>
  <c r="M7526" i="1"/>
  <c r="M7524" i="1"/>
  <c r="M7522" i="1"/>
  <c r="M7520" i="1"/>
  <c r="O7520" i="1" s="1"/>
  <c r="P7520" i="1" s="1"/>
  <c r="M7518" i="1"/>
  <c r="M7516" i="1"/>
  <c r="M7514" i="1"/>
  <c r="O7514" i="1" s="1"/>
  <c r="P7514" i="1" s="1"/>
  <c r="M7512" i="1"/>
  <c r="O7512" i="1" s="1"/>
  <c r="P7512" i="1" s="1"/>
  <c r="M7510" i="1"/>
  <c r="M7508" i="1"/>
  <c r="M7506" i="1"/>
  <c r="O7506" i="1" s="1"/>
  <c r="P7506" i="1" s="1"/>
  <c r="M7502" i="1"/>
  <c r="M7496" i="1"/>
  <c r="O7496" i="1" s="1"/>
  <c r="P7496" i="1" s="1"/>
  <c r="M7494" i="1"/>
  <c r="O7494" i="1" s="1"/>
  <c r="P7494" i="1" s="1"/>
  <c r="M7492" i="1"/>
  <c r="M7490" i="1"/>
  <c r="M7488" i="1"/>
  <c r="M7486" i="1"/>
  <c r="M7484" i="1"/>
  <c r="M7482" i="1"/>
  <c r="M7480" i="1"/>
  <c r="O7480" i="1" s="1"/>
  <c r="P7480" i="1" s="1"/>
  <c r="M7478" i="1"/>
  <c r="M7476" i="1"/>
  <c r="O7476" i="1" s="1"/>
  <c r="P7476" i="1" s="1"/>
  <c r="M7474" i="1"/>
  <c r="M7472" i="1"/>
  <c r="O7472" i="1" s="1"/>
  <c r="P7472" i="1" s="1"/>
  <c r="M7470" i="1"/>
  <c r="M7468" i="1"/>
  <c r="M7466" i="1"/>
  <c r="M7464" i="1"/>
  <c r="M7462" i="1"/>
  <c r="M7460" i="1"/>
  <c r="M7458" i="1"/>
  <c r="O7458" i="1" s="1"/>
  <c r="P7458" i="1" s="1"/>
  <c r="M7456" i="1"/>
  <c r="M7454" i="1"/>
  <c r="M7452" i="1"/>
  <c r="M7450" i="1"/>
  <c r="O7450" i="1" s="1"/>
  <c r="P7450" i="1" s="1"/>
  <c r="M7448" i="1"/>
  <c r="O7448" i="1" s="1"/>
  <c r="P7448" i="1" s="1"/>
  <c r="M7446" i="1"/>
  <c r="M7444" i="1"/>
  <c r="M7442" i="1"/>
  <c r="M7440" i="1"/>
  <c r="M7438" i="1"/>
  <c r="M7436" i="1"/>
  <c r="O7436" i="1" s="1"/>
  <c r="P7436" i="1" s="1"/>
  <c r="M7434" i="1"/>
  <c r="M7432" i="1"/>
  <c r="M7430" i="1"/>
  <c r="M7428" i="1"/>
  <c r="M7426" i="1"/>
  <c r="M7424" i="1"/>
  <c r="M7422" i="1"/>
  <c r="O7422" i="1" s="1"/>
  <c r="P7422" i="1" s="1"/>
  <c r="M7420" i="1"/>
  <c r="M7418" i="1"/>
  <c r="O7418" i="1" s="1"/>
  <c r="P7418" i="1" s="1"/>
  <c r="M7416" i="1"/>
  <c r="M7414" i="1"/>
  <c r="O7414" i="1" s="1"/>
  <c r="P7414" i="1" s="1"/>
  <c r="M7412" i="1"/>
  <c r="M7410" i="1"/>
  <c r="M7408" i="1"/>
  <c r="M7406" i="1"/>
  <c r="M7404" i="1"/>
  <c r="M7402" i="1"/>
  <c r="M7400" i="1"/>
  <c r="O7400" i="1" s="1"/>
  <c r="P7400" i="1" s="1"/>
  <c r="M7398" i="1"/>
  <c r="M7396" i="1"/>
  <c r="M7394" i="1"/>
  <c r="O7394" i="1" s="1"/>
  <c r="P7394" i="1" s="1"/>
  <c r="M7392" i="1"/>
  <c r="M7390" i="1"/>
  <c r="M7388" i="1"/>
  <c r="O7388" i="1" s="1"/>
  <c r="P7388" i="1" s="1"/>
  <c r="M7386" i="1"/>
  <c r="O7386" i="1" s="1"/>
  <c r="P7386" i="1" s="1"/>
  <c r="M7384" i="1"/>
  <c r="M7382" i="1"/>
  <c r="M7380" i="1"/>
  <c r="M7378" i="1"/>
  <c r="O7378" i="1" s="1"/>
  <c r="P7378" i="1" s="1"/>
  <c r="M7376" i="1"/>
  <c r="M7374" i="1"/>
  <c r="M7372" i="1"/>
  <c r="M7370" i="1"/>
  <c r="M7368" i="1"/>
  <c r="M7366" i="1"/>
  <c r="M7364" i="1"/>
  <c r="O7364" i="1" s="1"/>
  <c r="P7364" i="1" s="1"/>
  <c r="M7362" i="1"/>
  <c r="M7360" i="1"/>
  <c r="O7360" i="1" s="1"/>
  <c r="P7360" i="1" s="1"/>
  <c r="M7358" i="1"/>
  <c r="M7356" i="1"/>
  <c r="O7356" i="1" s="1"/>
  <c r="P7356" i="1" s="1"/>
  <c r="M7354" i="1"/>
  <c r="O7354" i="1" s="1"/>
  <c r="P7354" i="1" s="1"/>
  <c r="M7352" i="1"/>
  <c r="M7350" i="1"/>
  <c r="O7350" i="1" s="1"/>
  <c r="P7350" i="1" s="1"/>
  <c r="M7348" i="1"/>
  <c r="M7346" i="1"/>
  <c r="M7344" i="1"/>
  <c r="M7342" i="1"/>
  <c r="M7340" i="1"/>
  <c r="M7338" i="1"/>
  <c r="O7338" i="1" s="1"/>
  <c r="P7338" i="1" s="1"/>
  <c r="M7336" i="1"/>
  <c r="O7336" i="1" s="1"/>
  <c r="P7336" i="1" s="1"/>
  <c r="M7334" i="1"/>
  <c r="M7332" i="1"/>
  <c r="M7330" i="1"/>
  <c r="M7328" i="1"/>
  <c r="O7328" i="1" s="1"/>
  <c r="P7328" i="1" s="1"/>
  <c r="M7326" i="1"/>
  <c r="M7324" i="1"/>
  <c r="M7322" i="1"/>
  <c r="M7320" i="1"/>
  <c r="O7320" i="1" s="1"/>
  <c r="P7320" i="1" s="1"/>
  <c r="M7318" i="1"/>
  <c r="M7316" i="1"/>
  <c r="O7316" i="1" s="1"/>
  <c r="P7316" i="1" s="1"/>
  <c r="M7312" i="1"/>
  <c r="M7310" i="1"/>
  <c r="O7310" i="1" s="1"/>
  <c r="P7310" i="1" s="1"/>
  <c r="M7308" i="1"/>
  <c r="M7306" i="1"/>
  <c r="M7304" i="1"/>
  <c r="M7302" i="1"/>
  <c r="O7302" i="1" s="1"/>
  <c r="P7302" i="1" s="1"/>
  <c r="M7300" i="1"/>
  <c r="O7300" i="1" s="1"/>
  <c r="P7300" i="1" s="1"/>
  <c r="M7296" i="1"/>
  <c r="O7296" i="1" s="1"/>
  <c r="P7296" i="1" s="1"/>
  <c r="M7294" i="1"/>
  <c r="M7290" i="1"/>
  <c r="O7290" i="1" s="1"/>
  <c r="P7290" i="1" s="1"/>
  <c r="M7288" i="1"/>
  <c r="M7286" i="1"/>
  <c r="O7286" i="1" s="1"/>
  <c r="P7286" i="1" s="1"/>
  <c r="M7284" i="1"/>
  <c r="M7282" i="1"/>
  <c r="O7282" i="1" s="1"/>
  <c r="P7282" i="1" s="1"/>
  <c r="M7280" i="1"/>
  <c r="M7278" i="1"/>
  <c r="M7276" i="1"/>
  <c r="O7276" i="1" s="1"/>
  <c r="P7276" i="1" s="1"/>
  <c r="M7274" i="1"/>
  <c r="M7272" i="1"/>
  <c r="M7270" i="1"/>
  <c r="M7268" i="1"/>
  <c r="M7266" i="1"/>
  <c r="M7262" i="1"/>
  <c r="O7262" i="1" s="1"/>
  <c r="P7262" i="1" s="1"/>
  <c r="M7256" i="1"/>
  <c r="M7254" i="1"/>
  <c r="O7254" i="1" s="1"/>
  <c r="P7254" i="1" s="1"/>
  <c r="M7252" i="1"/>
  <c r="M7250" i="1"/>
  <c r="M7248" i="1"/>
  <c r="M7246" i="1"/>
  <c r="M7244" i="1"/>
  <c r="M7242" i="1"/>
  <c r="M7240" i="1"/>
  <c r="M7238" i="1"/>
  <c r="M7236" i="1"/>
  <c r="M7234" i="1"/>
  <c r="M7232" i="1"/>
  <c r="M7230" i="1"/>
  <c r="M7228" i="1"/>
  <c r="M7226" i="1"/>
  <c r="M7224" i="1"/>
  <c r="M7222" i="1"/>
  <c r="O7222" i="1" s="1"/>
  <c r="P7222" i="1" s="1"/>
  <c r="M7220" i="1"/>
  <c r="O7220" i="1" s="1"/>
  <c r="P7220" i="1" s="1"/>
  <c r="M7218" i="1"/>
  <c r="M7216" i="1"/>
  <c r="O7216" i="1" s="1"/>
  <c r="P7216" i="1" s="1"/>
  <c r="M7214" i="1"/>
  <c r="O7214" i="1" s="1"/>
  <c r="P7214" i="1" s="1"/>
  <c r="M7212" i="1"/>
  <c r="M7210" i="1"/>
  <c r="O7210" i="1" s="1"/>
  <c r="P7210" i="1" s="1"/>
  <c r="M7208" i="1"/>
  <c r="O7208" i="1" s="1"/>
  <c r="M7206" i="1"/>
  <c r="O7206" i="1" s="1"/>
  <c r="P7206" i="1" s="1"/>
  <c r="M7202" i="1"/>
  <c r="O7202" i="1" s="1"/>
  <c r="M7200" i="1"/>
  <c r="O7200" i="1" s="1"/>
  <c r="M7196" i="1"/>
  <c r="O7196" i="1" s="1"/>
  <c r="M7194" i="1"/>
  <c r="O7194" i="1" s="1"/>
  <c r="P7194" i="1" s="1"/>
  <c r="M7190" i="1"/>
  <c r="O7190" i="1" s="1"/>
  <c r="M7188" i="1"/>
  <c r="O7188" i="1" s="1"/>
  <c r="M7184" i="1"/>
  <c r="O7184" i="1" s="1"/>
  <c r="P7184" i="1" s="1"/>
  <c r="M7182" i="1"/>
  <c r="O7182" i="1" s="1"/>
  <c r="M7137" i="1"/>
  <c r="O7137" i="1" s="1"/>
  <c r="M7135" i="1"/>
  <c r="O7135" i="1" s="1"/>
  <c r="M7133" i="1"/>
  <c r="O7133" i="1" s="1"/>
  <c r="P7133" i="1" s="1"/>
  <c r="M7131" i="1"/>
  <c r="O7131" i="1" s="1"/>
  <c r="P7131" i="1" s="1"/>
  <c r="M7129" i="1"/>
  <c r="O7129" i="1" s="1"/>
  <c r="M7127" i="1"/>
  <c r="O7127" i="1" s="1"/>
  <c r="M7124" i="1"/>
  <c r="O7124" i="1" s="1"/>
  <c r="P7124" i="1" s="1"/>
  <c r="M7122" i="1"/>
  <c r="O7122" i="1" s="1"/>
  <c r="P7122" i="1" s="1"/>
  <c r="M7112" i="1"/>
  <c r="O7112" i="1" s="1"/>
  <c r="M7106" i="1"/>
  <c r="O7106" i="1" s="1"/>
  <c r="M7102" i="1"/>
  <c r="O7102" i="1" s="1"/>
  <c r="M7100" i="1"/>
  <c r="O7100" i="1" s="1"/>
  <c r="P7100" i="1" s="1"/>
  <c r="M7098" i="1"/>
  <c r="O7098" i="1" s="1"/>
  <c r="M7096" i="1"/>
  <c r="O7096" i="1" s="1"/>
  <c r="M7094" i="1"/>
  <c r="O7094" i="1" s="1"/>
  <c r="M7092" i="1"/>
  <c r="O7092" i="1" s="1"/>
  <c r="M7088" i="1"/>
  <c r="O7088" i="1" s="1"/>
  <c r="M7086" i="1"/>
  <c r="O7086" i="1" s="1"/>
  <c r="M7084" i="1"/>
  <c r="O7084" i="1" s="1"/>
  <c r="M7082" i="1"/>
  <c r="O7082" i="1" s="1"/>
  <c r="M7080" i="1"/>
  <c r="O7080" i="1" s="1"/>
  <c r="M7078" i="1"/>
  <c r="O7078" i="1" s="1"/>
  <c r="M7072" i="1"/>
  <c r="O7072" i="1" s="1"/>
  <c r="M7068" i="1"/>
  <c r="O7068" i="1" s="1"/>
  <c r="P7068" i="1" s="1"/>
  <c r="M7066" i="1"/>
  <c r="O7066" i="1" s="1"/>
  <c r="M7064" i="1"/>
  <c r="O7064" i="1" s="1"/>
  <c r="M7062" i="1"/>
  <c r="O7062" i="1" s="1"/>
  <c r="M7060" i="1"/>
  <c r="O7060" i="1" s="1"/>
  <c r="M7058" i="1"/>
  <c r="O7058" i="1" s="1"/>
  <c r="M7052" i="1"/>
  <c r="O7052" i="1" s="1"/>
  <c r="M7048" i="1"/>
  <c r="O7048" i="1" s="1"/>
  <c r="M7046" i="1"/>
  <c r="O7046" i="1" s="1"/>
  <c r="M7042" i="1"/>
  <c r="O7042" i="1" s="1"/>
  <c r="M7040" i="1"/>
  <c r="O7040" i="1" s="1"/>
  <c r="M7038" i="1"/>
  <c r="O7038" i="1" s="1"/>
  <c r="M7036" i="1"/>
  <c r="O7036" i="1" s="1"/>
  <c r="M7034" i="1"/>
  <c r="O7034" i="1" s="1"/>
  <c r="M7032" i="1"/>
  <c r="O7032" i="1" s="1"/>
  <c r="M7028" i="1"/>
  <c r="O7028" i="1" s="1"/>
  <c r="P7028" i="1" s="1"/>
  <c r="M7026" i="1"/>
  <c r="O7026" i="1" s="1"/>
  <c r="P7026" i="1" s="1"/>
  <c r="M7024" i="1"/>
  <c r="O7024" i="1" s="1"/>
  <c r="M7022" i="1"/>
  <c r="O7022" i="1" s="1"/>
  <c r="M7020" i="1"/>
  <c r="O7020" i="1" s="1"/>
  <c r="M7018" i="1"/>
  <c r="O7018" i="1" s="1"/>
  <c r="M7012" i="1"/>
  <c r="O7012" i="1" s="1"/>
  <c r="M7008" i="1"/>
  <c r="O7008" i="1" s="1"/>
  <c r="M7006" i="1"/>
  <c r="O7006" i="1" s="1"/>
  <c r="M7004" i="1"/>
  <c r="O7004" i="1" s="1"/>
  <c r="M7002" i="1"/>
  <c r="O7002" i="1" s="1"/>
  <c r="M7000" i="1"/>
  <c r="O7000" i="1" s="1"/>
  <c r="M6998" i="1"/>
  <c r="O6998" i="1" s="1"/>
  <c r="P6998" i="1" s="1"/>
  <c r="M6992" i="1"/>
  <c r="O6992" i="1" s="1"/>
  <c r="P6992" i="1" s="1"/>
  <c r="M6988" i="1"/>
  <c r="O6988" i="1" s="1"/>
  <c r="M6984" i="1"/>
  <c r="O6984" i="1" s="1"/>
  <c r="M6982" i="1"/>
  <c r="O6982" i="1" s="1"/>
  <c r="P6982" i="1" s="1"/>
  <c r="M6980" i="1"/>
  <c r="O6980" i="1" s="1"/>
  <c r="P6980" i="1" s="1"/>
  <c r="M6978" i="1"/>
  <c r="O6978" i="1" s="1"/>
  <c r="M6976" i="1"/>
  <c r="O6976" i="1" s="1"/>
  <c r="M6974" i="1"/>
  <c r="O6974" i="1" s="1"/>
  <c r="M6968" i="1"/>
  <c r="O6968" i="1" s="1"/>
  <c r="P6968" i="1" s="1"/>
  <c r="M6964" i="1"/>
  <c r="O6964" i="1" s="1"/>
  <c r="M6962" i="1"/>
  <c r="O6962" i="1" s="1"/>
  <c r="M6960" i="1"/>
  <c r="O6960" i="1" s="1"/>
  <c r="P6960" i="1" s="1"/>
  <c r="M6958" i="1"/>
  <c r="O6958" i="1" s="1"/>
  <c r="P6958" i="1" s="1"/>
  <c r="M6956" i="1"/>
  <c r="O6956" i="1" s="1"/>
  <c r="M6954" i="1"/>
  <c r="O6954" i="1" s="1"/>
  <c r="M6948" i="1"/>
  <c r="O6948" i="1" s="1"/>
  <c r="M6944" i="1"/>
  <c r="O6944" i="1" s="1"/>
  <c r="P6944" i="1" s="1"/>
  <c r="M6942" i="1"/>
  <c r="O6942" i="1" s="1"/>
  <c r="M6940" i="1"/>
  <c r="O6940" i="1" s="1"/>
  <c r="M6938" i="1"/>
  <c r="O6938" i="1" s="1"/>
  <c r="P6938" i="1" s="1"/>
  <c r="M6936" i="1"/>
  <c r="O6936" i="1" s="1"/>
  <c r="P6936" i="1" s="1"/>
  <c r="M6934" i="1"/>
  <c r="O6934" i="1" s="1"/>
  <c r="M6928" i="1"/>
  <c r="O6928" i="1" s="1"/>
  <c r="M6924" i="1"/>
  <c r="O6924" i="1" s="1"/>
  <c r="M6922" i="1"/>
  <c r="O6922" i="1" s="1"/>
  <c r="P6922" i="1" s="1"/>
  <c r="M6920" i="1"/>
  <c r="O6920" i="1" s="1"/>
  <c r="M6918" i="1"/>
  <c r="O6918" i="1" s="1"/>
  <c r="M6916" i="1"/>
  <c r="O6916" i="1" s="1"/>
  <c r="P6916" i="1" s="1"/>
  <c r="M6914" i="1"/>
  <c r="M6912" i="1"/>
  <c r="O6912" i="1" s="1"/>
  <c r="P6912" i="1" s="1"/>
  <c r="M6910" i="1"/>
  <c r="M6908" i="1"/>
  <c r="M6906" i="1"/>
  <c r="O6906" i="1" s="1"/>
  <c r="P6906" i="1" s="1"/>
  <c r="M6904" i="1"/>
  <c r="M6902" i="1"/>
  <c r="M6900" i="1"/>
  <c r="O6900" i="1" s="1"/>
  <c r="P6900" i="1" s="1"/>
  <c r="M6898" i="1"/>
  <c r="M6896" i="1"/>
  <c r="O6896" i="1" s="1"/>
  <c r="P6896" i="1" s="1"/>
  <c r="M6894" i="1"/>
  <c r="M6892" i="1"/>
  <c r="M6890" i="1"/>
  <c r="O6890" i="1" s="1"/>
  <c r="P6890" i="1" s="1"/>
  <c r="M6888" i="1"/>
  <c r="O6888" i="1" s="1"/>
  <c r="P6888" i="1" s="1"/>
  <c r="M6886" i="1"/>
  <c r="O6886" i="1" s="1"/>
  <c r="P6886" i="1" s="1"/>
  <c r="M6884" i="1"/>
  <c r="M6882" i="1"/>
  <c r="O6882" i="1" s="1"/>
  <c r="P6882" i="1" s="1"/>
  <c r="M6880" i="1"/>
  <c r="O6880" i="1" s="1"/>
  <c r="P6880" i="1" s="1"/>
  <c r="M6878" i="1"/>
  <c r="M6876" i="1"/>
  <c r="O6876" i="1" s="1"/>
  <c r="P6876" i="1" s="1"/>
  <c r="M6874" i="1"/>
  <c r="M6872" i="1"/>
  <c r="M6870" i="1"/>
  <c r="O6870" i="1" s="1"/>
  <c r="P6870" i="1" s="1"/>
  <c r="M6868" i="1"/>
  <c r="O6868" i="1" s="1"/>
  <c r="P6868" i="1" s="1"/>
  <c r="M6866" i="1"/>
  <c r="O6866" i="1" s="1"/>
  <c r="P6866" i="1" s="1"/>
  <c r="M6864" i="1"/>
  <c r="O6864" i="1" s="1"/>
  <c r="P6864" i="1" s="1"/>
  <c r="M6860" i="1"/>
  <c r="M6858" i="1"/>
  <c r="O6858" i="1" s="1"/>
  <c r="P6858" i="1" s="1"/>
  <c r="M6856" i="1"/>
  <c r="M6854" i="1"/>
  <c r="O6854" i="1" s="1"/>
  <c r="P6854" i="1" s="1"/>
  <c r="M6852" i="1"/>
  <c r="M6848" i="1"/>
  <c r="M6846" i="1"/>
  <c r="O6846" i="1" s="1"/>
  <c r="P6846" i="1" s="1"/>
  <c r="M6844" i="1"/>
  <c r="O6844" i="1" s="1"/>
  <c r="P6844" i="1" s="1"/>
  <c r="M6842" i="1"/>
  <c r="O6842" i="1" s="1"/>
  <c r="P6842" i="1" s="1"/>
  <c r="M6840" i="1"/>
  <c r="M6838" i="1"/>
  <c r="M6836" i="1"/>
  <c r="M6834" i="1"/>
  <c r="O6834" i="1" s="1"/>
  <c r="P6834" i="1" s="1"/>
  <c r="M6832" i="1"/>
  <c r="M6830" i="1"/>
  <c r="O6830" i="1" s="1"/>
  <c r="P6830" i="1" s="1"/>
  <c r="M6828" i="1"/>
  <c r="M6826" i="1"/>
  <c r="M6824" i="1"/>
  <c r="O6824" i="1" s="1"/>
  <c r="P6824" i="1" s="1"/>
  <c r="M6822" i="1"/>
  <c r="M6820" i="1"/>
  <c r="O6820" i="1" s="1"/>
  <c r="P6820" i="1" s="1"/>
  <c r="M6818" i="1"/>
  <c r="O6818" i="1" s="1"/>
  <c r="P6818" i="1" s="1"/>
  <c r="M6816" i="1"/>
  <c r="M6814" i="1"/>
  <c r="M6812" i="1"/>
  <c r="O6812" i="1" s="1"/>
  <c r="P6812" i="1" s="1"/>
  <c r="M6810" i="1"/>
  <c r="O6810" i="1" s="1"/>
  <c r="P6810" i="1" s="1"/>
  <c r="M6808" i="1"/>
  <c r="M6806" i="1"/>
  <c r="M6804" i="1"/>
  <c r="M6802" i="1"/>
  <c r="O6802" i="1" s="1"/>
  <c r="P6802" i="1" s="1"/>
  <c r="M6798" i="1"/>
  <c r="M6796" i="1"/>
  <c r="O6796" i="1" s="1"/>
  <c r="P6796" i="1" s="1"/>
  <c r="M6794" i="1"/>
  <c r="O6794" i="1" s="1"/>
  <c r="P6794" i="1" s="1"/>
  <c r="M6792" i="1"/>
  <c r="M6790" i="1"/>
  <c r="O6790" i="1" s="1"/>
  <c r="P6790" i="1" s="1"/>
  <c r="M6788" i="1"/>
  <c r="O6788" i="1" s="1"/>
  <c r="P6788" i="1" s="1"/>
  <c r="M6784" i="1"/>
  <c r="O6784" i="1" s="1"/>
  <c r="M6782" i="1"/>
  <c r="O6782" i="1" s="1"/>
  <c r="M6776" i="1"/>
  <c r="O6776" i="1" s="1"/>
  <c r="M6768" i="1"/>
  <c r="O6768" i="1" s="1"/>
  <c r="P6768" i="1" s="1"/>
  <c r="M6766" i="1"/>
  <c r="O6766" i="1" s="1"/>
  <c r="M6762" i="1"/>
  <c r="O6762" i="1" s="1"/>
  <c r="M6760" i="1"/>
  <c r="O6760" i="1" s="1"/>
  <c r="M6758" i="1"/>
  <c r="O6758" i="1" s="1"/>
  <c r="M6756" i="1"/>
  <c r="O6756" i="1" s="1"/>
  <c r="M6752" i="1"/>
  <c r="O6752" i="1" s="1"/>
  <c r="M6750" i="1"/>
  <c r="O6750" i="1" s="1"/>
  <c r="M6746" i="1"/>
  <c r="O6746" i="1" s="1"/>
  <c r="M6744" i="1"/>
  <c r="O6744" i="1" s="1"/>
  <c r="M6742" i="1"/>
  <c r="O6742" i="1" s="1"/>
  <c r="M6740" i="1"/>
  <c r="O6740" i="1" s="1"/>
  <c r="M6738" i="1"/>
  <c r="O6738" i="1" s="1"/>
  <c r="M6736" i="1"/>
  <c r="O6736" i="1" s="1"/>
  <c r="M6732" i="1"/>
  <c r="O6732" i="1" s="1"/>
  <c r="M6730" i="1"/>
  <c r="O6730" i="1" s="1"/>
  <c r="P6730" i="1" s="1"/>
  <c r="M6728" i="1"/>
  <c r="O6728" i="1" s="1"/>
  <c r="M6726" i="1"/>
  <c r="O6726" i="1" s="1"/>
  <c r="M6722" i="1"/>
  <c r="O6722" i="1" s="1"/>
  <c r="M6720" i="1"/>
  <c r="O6720" i="1" s="1"/>
  <c r="P6720" i="1" s="1"/>
  <c r="M6718" i="1"/>
  <c r="O6718" i="1" s="1"/>
  <c r="P6718" i="1" s="1"/>
  <c r="M6714" i="1"/>
  <c r="O6714" i="1" s="1"/>
  <c r="M6710" i="1"/>
  <c r="O6710" i="1" s="1"/>
  <c r="M6708" i="1"/>
  <c r="O6708" i="1" s="1"/>
  <c r="M6706" i="1"/>
  <c r="O6706" i="1" s="1"/>
  <c r="M6704" i="1"/>
  <c r="O6704" i="1" s="1"/>
  <c r="M6700" i="1"/>
  <c r="O6700" i="1" s="1"/>
  <c r="M6698" i="1"/>
  <c r="O6698" i="1" s="1"/>
  <c r="M6696" i="1"/>
  <c r="O6696" i="1" s="1"/>
  <c r="M6694" i="1"/>
  <c r="O6694" i="1" s="1"/>
  <c r="M6692" i="1"/>
  <c r="O6692" i="1" s="1"/>
  <c r="M6690" i="1"/>
  <c r="O6690" i="1" s="1"/>
  <c r="M6688" i="1"/>
  <c r="O6688" i="1" s="1"/>
  <c r="P6688" i="1" s="1"/>
  <c r="M6682" i="1"/>
  <c r="O6682" i="1" s="1"/>
  <c r="M6680" i="1"/>
  <c r="O6680" i="1" s="1"/>
  <c r="M6672" i="1"/>
  <c r="O6672" i="1" s="1"/>
  <c r="M6670" i="1"/>
  <c r="O6670" i="1" s="1"/>
  <c r="P6670" i="1" s="1"/>
  <c r="M6666" i="1"/>
  <c r="O6666" i="1" s="1"/>
  <c r="M6664" i="1"/>
  <c r="O6664" i="1" s="1"/>
  <c r="M6662" i="1"/>
  <c r="O6662" i="1" s="1"/>
  <c r="M6660" i="1"/>
  <c r="O6660" i="1" s="1"/>
  <c r="M6656" i="1"/>
  <c r="O6656" i="1" s="1"/>
  <c r="M6654" i="1"/>
  <c r="O6654" i="1" s="1"/>
  <c r="M6652" i="1"/>
  <c r="O6652" i="1" s="1"/>
  <c r="P6652" i="1" s="1"/>
  <c r="M6648" i="1"/>
  <c r="O6648" i="1" s="1"/>
  <c r="P6648" i="1" s="1"/>
  <c r="M6644" i="1"/>
  <c r="O6644" i="1" s="1"/>
  <c r="M6642" i="1"/>
  <c r="O6642" i="1" s="1"/>
  <c r="M6640" i="1"/>
  <c r="O6640" i="1" s="1"/>
  <c r="P6640" i="1" s="1"/>
  <c r="M6638" i="1"/>
  <c r="O6638" i="1" s="1"/>
  <c r="M6634" i="1"/>
  <c r="O6634" i="1" s="1"/>
  <c r="M6632" i="1"/>
  <c r="O6632" i="1" s="1"/>
  <c r="M6630" i="1"/>
  <c r="O6630" i="1" s="1"/>
  <c r="P6630" i="1" s="1"/>
  <c r="M6628" i="1"/>
  <c r="O6628" i="1" s="1"/>
  <c r="M6624" i="1"/>
  <c r="O6624" i="1" s="1"/>
  <c r="M6622" i="1"/>
  <c r="O6622" i="1" s="1"/>
  <c r="M6620" i="1"/>
  <c r="O6620" i="1" s="1"/>
  <c r="P6620" i="1" s="1"/>
  <c r="M6616" i="1"/>
  <c r="O6616" i="1" s="1"/>
  <c r="M6614" i="1"/>
  <c r="O6614" i="1" s="1"/>
  <c r="M6606" i="1"/>
  <c r="O6606" i="1" s="1"/>
  <c r="M6604" i="1"/>
  <c r="O6604" i="1" s="1"/>
  <c r="M6600" i="1"/>
  <c r="O6600" i="1" s="1"/>
  <c r="M6598" i="1"/>
  <c r="O6598" i="1" s="1"/>
  <c r="M6596" i="1"/>
  <c r="O6596" i="1" s="1"/>
  <c r="M6594" i="1"/>
  <c r="O6594" i="1" s="1"/>
  <c r="P6594" i="1" s="1"/>
  <c r="M6592" i="1"/>
  <c r="O6592" i="1" s="1"/>
  <c r="P6592" i="1" s="1"/>
  <c r="M6590" i="1"/>
  <c r="O6590" i="1" s="1"/>
  <c r="M6588" i="1"/>
  <c r="O6588" i="1" s="1"/>
  <c r="M6584" i="1"/>
  <c r="O6584" i="1" s="1"/>
  <c r="M6580" i="1"/>
  <c r="O6580" i="1" s="1"/>
  <c r="M6578" i="1"/>
  <c r="O6578" i="1" s="1"/>
  <c r="M6576" i="1"/>
  <c r="O6576" i="1" s="1"/>
  <c r="M6574" i="1"/>
  <c r="O6574" i="1" s="1"/>
  <c r="M6570" i="1"/>
  <c r="O6570" i="1" s="1"/>
  <c r="M6568" i="1"/>
  <c r="O6568" i="1" s="1"/>
  <c r="M6566" i="1"/>
  <c r="O6566" i="1" s="1"/>
  <c r="M6564" i="1"/>
  <c r="O6564" i="1" s="1"/>
  <c r="M6562" i="1"/>
  <c r="O6562" i="1" s="1"/>
  <c r="M6560" i="1"/>
  <c r="O6560" i="1" s="1"/>
  <c r="M6558" i="1"/>
  <c r="O6558" i="1" s="1"/>
  <c r="M6552" i="1"/>
  <c r="O6552" i="1" s="1"/>
  <c r="M6544" i="1"/>
  <c r="O6544" i="1" s="1"/>
  <c r="P6544" i="1" s="1"/>
  <c r="M6540" i="1"/>
  <c r="O6540" i="1" s="1"/>
  <c r="M6538" i="1"/>
  <c r="O6538" i="1" s="1"/>
  <c r="M6536" i="1"/>
  <c r="O6536" i="1" s="1"/>
  <c r="P6536" i="1" s="1"/>
  <c r="M6534" i="1"/>
  <c r="O6534" i="1" s="1"/>
  <c r="P6534" i="1" s="1"/>
  <c r="M6530" i="1"/>
  <c r="O6530" i="1" s="1"/>
  <c r="M6528" i="1"/>
  <c r="O6528" i="1" s="1"/>
  <c r="M6524" i="1"/>
  <c r="O6524" i="1" s="1"/>
  <c r="M6518" i="1"/>
  <c r="O6518" i="1" s="1"/>
  <c r="M6514" i="1"/>
  <c r="O6514" i="1" s="1"/>
  <c r="M6512" i="1"/>
  <c r="O6512" i="1" s="1"/>
  <c r="M6510" i="1"/>
  <c r="O6510" i="1" s="1"/>
  <c r="P6510" i="1" s="1"/>
  <c r="M6508" i="1"/>
  <c r="O6508" i="1" s="1"/>
  <c r="P6508" i="1" s="1"/>
  <c r="M6504" i="1"/>
  <c r="O6504" i="1" s="1"/>
  <c r="M6502" i="1"/>
  <c r="O6502" i="1" s="1"/>
  <c r="M6498" i="1"/>
  <c r="O6498" i="1" s="1"/>
  <c r="P6498" i="1" s="1"/>
  <c r="M6496" i="1"/>
  <c r="O6496" i="1" s="1"/>
  <c r="M6494" i="1"/>
  <c r="O6494" i="1" s="1"/>
  <c r="M6492" i="1"/>
  <c r="O6492" i="1" s="1"/>
  <c r="M6490" i="1"/>
  <c r="O6490" i="1" s="1"/>
  <c r="M6486" i="1"/>
  <c r="O6486" i="1" s="1"/>
  <c r="M6482" i="1"/>
  <c r="O6482" i="1" s="1"/>
  <c r="M6476" i="1"/>
  <c r="O6476" i="1" s="1"/>
  <c r="M6474" i="1"/>
  <c r="O6474" i="1" s="1"/>
  <c r="M6472" i="1"/>
  <c r="O6472" i="1" s="1"/>
  <c r="M6470" i="1"/>
  <c r="O6470" i="1" s="1"/>
  <c r="M6466" i="1"/>
  <c r="O6466" i="1" s="1"/>
  <c r="M6464" i="1"/>
  <c r="O6464" i="1" s="1"/>
  <c r="P6464" i="1" s="1"/>
  <c r="M6460" i="1"/>
  <c r="O6460" i="1" s="1"/>
  <c r="P6460" i="1" s="1"/>
  <c r="M6458" i="1"/>
  <c r="O6458" i="1" s="1"/>
  <c r="P6458" i="1" s="1"/>
  <c r="M6456" i="1"/>
  <c r="O6456" i="1" s="1"/>
  <c r="P6456" i="1" s="1"/>
  <c r="M6454" i="1"/>
  <c r="M6452" i="1"/>
  <c r="M6450" i="1"/>
  <c r="M6448" i="1"/>
  <c r="M6446" i="1"/>
  <c r="O6446" i="1" s="1"/>
  <c r="P6446" i="1" s="1"/>
  <c r="M6442" i="1"/>
  <c r="M6440" i="1"/>
  <c r="M6438" i="1"/>
  <c r="O6438" i="1" s="1"/>
  <c r="P6438" i="1" s="1"/>
  <c r="M6436" i="1"/>
  <c r="O6436" i="1" s="1"/>
  <c r="P6436" i="1" s="1"/>
  <c r="M6434" i="1"/>
  <c r="M6432" i="1"/>
  <c r="O6432" i="1" s="1"/>
  <c r="P6432" i="1" s="1"/>
  <c r="M6430" i="1"/>
  <c r="O6430" i="1" s="1"/>
  <c r="P6430" i="1" s="1"/>
  <c r="M6428" i="1"/>
  <c r="O6428" i="1" s="1"/>
  <c r="P6428" i="1" s="1"/>
  <c r="M6424" i="1"/>
  <c r="O6424" i="1" s="1"/>
  <c r="P6424" i="1" s="1"/>
  <c r="M6422" i="1"/>
  <c r="O6422" i="1" s="1"/>
  <c r="P6422" i="1" s="1"/>
  <c r="M6420" i="1"/>
  <c r="M6418" i="1"/>
  <c r="O6418" i="1" s="1"/>
  <c r="P6418" i="1" s="1"/>
  <c r="M6416" i="1"/>
  <c r="O6416" i="1" s="1"/>
  <c r="P6416" i="1" s="1"/>
  <c r="M6414" i="1"/>
  <c r="O6414" i="1" s="1"/>
  <c r="P6414" i="1" s="1"/>
  <c r="M6412" i="1"/>
  <c r="M6410" i="1"/>
  <c r="M6408" i="1"/>
  <c r="M6404" i="1"/>
  <c r="M6402" i="1"/>
  <c r="M6400" i="1"/>
  <c r="M6398" i="1"/>
  <c r="M6396" i="1"/>
  <c r="M6394" i="1"/>
  <c r="O6394" i="1" s="1"/>
  <c r="P6394" i="1" s="1"/>
  <c r="M6392" i="1"/>
  <c r="O6392" i="1" s="1"/>
  <c r="P6392" i="1" s="1"/>
  <c r="M6390" i="1"/>
  <c r="M6386" i="1"/>
  <c r="O6386" i="1" s="1"/>
  <c r="P6386" i="1" s="1"/>
  <c r="M6384" i="1"/>
  <c r="M6382" i="1"/>
  <c r="M6380" i="1"/>
  <c r="M6378" i="1"/>
  <c r="O6378" i="1" s="1"/>
  <c r="P6378" i="1" s="1"/>
  <c r="M6376" i="1"/>
  <c r="M6374" i="1"/>
  <c r="M6372" i="1"/>
  <c r="O6372" i="1" s="1"/>
  <c r="P6372" i="1" s="1"/>
  <c r="M6368" i="1"/>
  <c r="M6366" i="1"/>
  <c r="M6364" i="1"/>
  <c r="M6362" i="1"/>
  <c r="M6360" i="1"/>
  <c r="M6358" i="1"/>
  <c r="O6358" i="1" s="1"/>
  <c r="P6358" i="1" s="1"/>
  <c r="M6356" i="1"/>
  <c r="M6354" i="1"/>
  <c r="M6352" i="1"/>
  <c r="O6352" i="1" s="1"/>
  <c r="P6352" i="1" s="1"/>
  <c r="M6350" i="1"/>
  <c r="O6350" i="1" s="1"/>
  <c r="P6350" i="1" s="1"/>
  <c r="M6348" i="1"/>
  <c r="O6348" i="1" s="1"/>
  <c r="P6348" i="1" s="1"/>
  <c r="M6346" i="1"/>
  <c r="M6344" i="1"/>
  <c r="M6342" i="1"/>
  <c r="M6340" i="1"/>
  <c r="M6338" i="1"/>
  <c r="M6336" i="1"/>
  <c r="M6334" i="1"/>
  <c r="M6332" i="1"/>
  <c r="M6330" i="1"/>
  <c r="M6328" i="1"/>
  <c r="M6326" i="1"/>
  <c r="O6326" i="1" s="1"/>
  <c r="P6326" i="1" s="1"/>
  <c r="M6324" i="1"/>
  <c r="O6324" i="1" s="1"/>
  <c r="P6324" i="1" s="1"/>
  <c r="M6322" i="1"/>
  <c r="M6320" i="1"/>
  <c r="M6318" i="1"/>
  <c r="M6316" i="1"/>
  <c r="M6314" i="1"/>
  <c r="M6312" i="1"/>
  <c r="M6310" i="1"/>
  <c r="O6310" i="1" s="1"/>
  <c r="P6310" i="1" s="1"/>
  <c r="M6308" i="1"/>
  <c r="M6306" i="1"/>
  <c r="M6304" i="1"/>
  <c r="M6302" i="1"/>
  <c r="M6300" i="1"/>
  <c r="M6298" i="1"/>
  <c r="M6296" i="1"/>
  <c r="M6294" i="1"/>
  <c r="O6294" i="1" s="1"/>
  <c r="P6294" i="1" s="1"/>
  <c r="M6292" i="1"/>
  <c r="M6290" i="1"/>
  <c r="M6288" i="1"/>
  <c r="O6288" i="1" s="1"/>
  <c r="P6288" i="1" s="1"/>
  <c r="M6286" i="1"/>
  <c r="M6284" i="1"/>
  <c r="M6282" i="1"/>
  <c r="M6280" i="1"/>
  <c r="O6280" i="1" s="1"/>
  <c r="P6280" i="1" s="1"/>
  <c r="M6278" i="1"/>
  <c r="O6278" i="1" s="1"/>
  <c r="P6278" i="1" s="1"/>
  <c r="M6271" i="1"/>
  <c r="O6271" i="1" s="1"/>
  <c r="P6271" i="1" s="1"/>
  <c r="M6259" i="1"/>
  <c r="O6259" i="1" s="1"/>
  <c r="P6259" i="1" s="1"/>
  <c r="M6253" i="1"/>
  <c r="O6253" i="1" s="1"/>
  <c r="M6251" i="1"/>
  <c r="O6251" i="1" s="1"/>
  <c r="M6249" i="1"/>
  <c r="O6249" i="1" s="1"/>
  <c r="M6233" i="1"/>
  <c r="O6233" i="1" s="1"/>
  <c r="P6233" i="1" s="1"/>
  <c r="M6231" i="1"/>
  <c r="O6231" i="1" s="1"/>
  <c r="M6229" i="1"/>
  <c r="O6229" i="1" s="1"/>
  <c r="M6225" i="1"/>
  <c r="O6225" i="1" s="1"/>
  <c r="P6225" i="1" s="1"/>
  <c r="M6219" i="1"/>
  <c r="O6219" i="1" s="1"/>
  <c r="P6219" i="1" s="1"/>
  <c r="M6213" i="1"/>
  <c r="O6213" i="1" s="1"/>
  <c r="M6209" i="1"/>
  <c r="O6209" i="1" s="1"/>
  <c r="M6203" i="1"/>
  <c r="O6203" i="1" s="1"/>
  <c r="M6197" i="1"/>
  <c r="O6197" i="1" s="1"/>
  <c r="P6197" i="1" s="1"/>
  <c r="M6189" i="1"/>
  <c r="O6189" i="1" s="1"/>
  <c r="M6183" i="1"/>
  <c r="O6183" i="1" s="1"/>
  <c r="M6179" i="1"/>
  <c r="O6179" i="1" s="1"/>
  <c r="M6173" i="1"/>
  <c r="O6173" i="1" s="1"/>
  <c r="M6163" i="1"/>
  <c r="O6163" i="1" s="1"/>
  <c r="M6159" i="1"/>
  <c r="O6159" i="1" s="1"/>
  <c r="M6157" i="1"/>
  <c r="O6157" i="1" s="1"/>
  <c r="M6153" i="1"/>
  <c r="M6151" i="1"/>
  <c r="M6147" i="1"/>
  <c r="M6145" i="1"/>
  <c r="M6143" i="1"/>
  <c r="M6139" i="1"/>
  <c r="O6139" i="1" s="1"/>
  <c r="P6139" i="1" s="1"/>
  <c r="M6137" i="1"/>
  <c r="O6137" i="1" s="1"/>
  <c r="P6137" i="1" s="1"/>
  <c r="M6135" i="1"/>
  <c r="M6133" i="1"/>
  <c r="M6131" i="1"/>
  <c r="M6129" i="1"/>
  <c r="M6127" i="1"/>
  <c r="M6125" i="1"/>
  <c r="O6125" i="1" s="1"/>
  <c r="P6125" i="1" s="1"/>
  <c r="M6121" i="1"/>
  <c r="O6121" i="1" s="1"/>
  <c r="P6121" i="1" s="1"/>
  <c r="M6119" i="1"/>
  <c r="O6119" i="1" s="1"/>
  <c r="P6119" i="1" s="1"/>
  <c r="M6117" i="1"/>
  <c r="M6115" i="1"/>
  <c r="O6115" i="1" s="1"/>
  <c r="P6115" i="1" s="1"/>
  <c r="M6113" i="1"/>
  <c r="M6111" i="1"/>
  <c r="O6111" i="1" s="1"/>
  <c r="P6111" i="1" s="1"/>
  <c r="M6109" i="1"/>
  <c r="O6109" i="1" s="1"/>
  <c r="P6109" i="1" s="1"/>
  <c r="M6107" i="1"/>
  <c r="O6107" i="1" s="1"/>
  <c r="P6107" i="1" s="1"/>
  <c r="M6105" i="1"/>
  <c r="M6103" i="1"/>
  <c r="M6101" i="1"/>
  <c r="M6099" i="1"/>
  <c r="O6099" i="1" s="1"/>
  <c r="P6099" i="1" s="1"/>
  <c r="M6097" i="1"/>
  <c r="O6097" i="1" s="1"/>
  <c r="P6097" i="1" s="1"/>
  <c r="M6095" i="1"/>
  <c r="M6093" i="1"/>
  <c r="M6091" i="1"/>
  <c r="M6089" i="1"/>
  <c r="O6089" i="1" s="1"/>
  <c r="P6089" i="1" s="1"/>
  <c r="M6087" i="1"/>
  <c r="O6087" i="1" s="1"/>
  <c r="P6087" i="1" s="1"/>
  <c r="M6085" i="1"/>
  <c r="O6085" i="1" s="1"/>
  <c r="P6085" i="1" s="1"/>
  <c r="M6083" i="1"/>
  <c r="M6081" i="1"/>
  <c r="O6081" i="1" s="1"/>
  <c r="P6081" i="1" s="1"/>
  <c r="M6079" i="1"/>
  <c r="O6079" i="1" s="1"/>
  <c r="P6079" i="1" s="1"/>
  <c r="M6075" i="1"/>
  <c r="M6073" i="1"/>
  <c r="O6073" i="1" s="1"/>
  <c r="P6073" i="1" s="1"/>
  <c r="M6071" i="1"/>
  <c r="M6067" i="1"/>
  <c r="O6067" i="1" s="1"/>
  <c r="P6067" i="1" s="1"/>
  <c r="M6065" i="1"/>
  <c r="O6065" i="1" s="1"/>
  <c r="P6065" i="1" s="1"/>
  <c r="M6063" i="1"/>
  <c r="O6063" i="1" s="1"/>
  <c r="P6063" i="1" s="1"/>
  <c r="M6061" i="1"/>
  <c r="M6059" i="1"/>
  <c r="M6057" i="1"/>
  <c r="M6055" i="1"/>
  <c r="M6053" i="1"/>
  <c r="O6053" i="1" s="1"/>
  <c r="P6053" i="1" s="1"/>
  <c r="M6051" i="1"/>
  <c r="O6051" i="1" s="1"/>
  <c r="P6051" i="1" s="1"/>
  <c r="M6049" i="1"/>
  <c r="O6049" i="1" s="1"/>
  <c r="P6049" i="1" s="1"/>
  <c r="M6047" i="1"/>
  <c r="O6047" i="1" s="1"/>
  <c r="P6047" i="1" s="1"/>
  <c r="M6045" i="1"/>
  <c r="O6045" i="1" s="1"/>
  <c r="P6045" i="1" s="1"/>
  <c r="M6043" i="1"/>
  <c r="M6041" i="1"/>
  <c r="M6039" i="1"/>
  <c r="O6039" i="1" s="1"/>
  <c r="P6039" i="1" s="1"/>
  <c r="M6037" i="1"/>
  <c r="O6037" i="1" s="1"/>
  <c r="P6037" i="1" s="1"/>
  <c r="M6033" i="1"/>
  <c r="M6031" i="1"/>
  <c r="O6031" i="1" s="1"/>
  <c r="P6031" i="1" s="1"/>
  <c r="M6029" i="1"/>
  <c r="M6027" i="1"/>
  <c r="M6023" i="1"/>
  <c r="O6023" i="1" s="1"/>
  <c r="P6023" i="1" s="1"/>
  <c r="M6021" i="1"/>
  <c r="O6021" i="1" s="1"/>
  <c r="P6021" i="1" s="1"/>
  <c r="M6019" i="1"/>
  <c r="M6017" i="1"/>
  <c r="M6015" i="1"/>
  <c r="M6013" i="1"/>
  <c r="M6011" i="1"/>
  <c r="O6011" i="1" s="1"/>
  <c r="P6011" i="1" s="1"/>
  <c r="M6009" i="1"/>
  <c r="M6007" i="1"/>
  <c r="M6005" i="1"/>
  <c r="O6005" i="1" s="1"/>
  <c r="P6005" i="1" s="1"/>
  <c r="M6003" i="1"/>
  <c r="M6001" i="1"/>
  <c r="M5999" i="1"/>
  <c r="M5997" i="1"/>
  <c r="M5995" i="1"/>
  <c r="O5995" i="1" s="1"/>
  <c r="P5995" i="1" s="1"/>
  <c r="M5993" i="1"/>
  <c r="O5993" i="1" s="1"/>
  <c r="P5993" i="1" s="1"/>
  <c r="M5989" i="1"/>
  <c r="M5987" i="1"/>
  <c r="M5985" i="1"/>
  <c r="M5981" i="1"/>
  <c r="M5979" i="1"/>
  <c r="O5979" i="1" s="1"/>
  <c r="P5979" i="1" s="1"/>
  <c r="M5977" i="1"/>
  <c r="M5975" i="1"/>
  <c r="M5973" i="1"/>
  <c r="O5973" i="1" s="1"/>
  <c r="P5973" i="1" s="1"/>
  <c r="M5969" i="1"/>
  <c r="O5969" i="1" s="1"/>
  <c r="P5969" i="1" s="1"/>
  <c r="M5967" i="1"/>
  <c r="M5965" i="1"/>
  <c r="M5963" i="1"/>
  <c r="M5959" i="1"/>
  <c r="M5957" i="1"/>
  <c r="O5957" i="1" s="1"/>
  <c r="P5957" i="1" s="1"/>
  <c r="M5955" i="1"/>
  <c r="O5955" i="1" s="1"/>
  <c r="P5955" i="1" s="1"/>
  <c r="M5946" i="1"/>
  <c r="O5946" i="1" s="1"/>
  <c r="M5942" i="1"/>
  <c r="O5942" i="1" s="1"/>
  <c r="M5936" i="1"/>
  <c r="O5936" i="1" s="1"/>
  <c r="M5934" i="1"/>
  <c r="O5934" i="1" s="1"/>
  <c r="P5934" i="1" s="1"/>
  <c r="M5924" i="1"/>
  <c r="O5924" i="1" s="1"/>
  <c r="M5918" i="1"/>
  <c r="O5918" i="1" s="1"/>
  <c r="M5916" i="1"/>
  <c r="O5916" i="1" s="1"/>
  <c r="M5914" i="1"/>
  <c r="O5914" i="1" s="1"/>
  <c r="M5912" i="1"/>
  <c r="O5912" i="1" s="1"/>
  <c r="M5908" i="1"/>
  <c r="O5908" i="1" s="1"/>
  <c r="M5894" i="1"/>
  <c r="O5894" i="1" s="1"/>
  <c r="M5886" i="1"/>
  <c r="O5886" i="1" s="1"/>
  <c r="P5886" i="1" s="1"/>
  <c r="M5884" i="1"/>
  <c r="O5884" i="1" s="1"/>
  <c r="M5882" i="1"/>
  <c r="O5882" i="1" s="1"/>
  <c r="M5880" i="1"/>
  <c r="O5880" i="1" s="1"/>
  <c r="M5874" i="1"/>
  <c r="O5874" i="1" s="1"/>
  <c r="M5852" i="1"/>
  <c r="O5852" i="1" s="1"/>
  <c r="M5848" i="1"/>
  <c r="O5848" i="1" s="1"/>
  <c r="M5846" i="1"/>
  <c r="O5846" i="1" s="1"/>
  <c r="P5846" i="1" s="1"/>
  <c r="M5842" i="1"/>
  <c r="O5842" i="1" s="1"/>
  <c r="M5840" i="1"/>
  <c r="O5840" i="1" s="1"/>
  <c r="M5834" i="1"/>
  <c r="O5834" i="1" s="1"/>
  <c r="M5822" i="1"/>
  <c r="O5822" i="1" s="1"/>
  <c r="P5822" i="1" s="1"/>
  <c r="M5818" i="1"/>
  <c r="O5818" i="1" s="1"/>
  <c r="M5816" i="1"/>
  <c r="O5816" i="1" s="1"/>
  <c r="M5812" i="1"/>
  <c r="O5812" i="1" s="1"/>
  <c r="M5810" i="1"/>
  <c r="O5810" i="1" s="1"/>
  <c r="M5804" i="1"/>
  <c r="O5804" i="1" s="1"/>
  <c r="P5804" i="1" s="1"/>
  <c r="M5794" i="1"/>
  <c r="O5794" i="1" s="1"/>
  <c r="M5790" i="1"/>
  <c r="O5790" i="1" s="1"/>
  <c r="M5788" i="1"/>
  <c r="O5788" i="1" s="1"/>
  <c r="M5784" i="1"/>
  <c r="O5784" i="1" s="1"/>
  <c r="M5782" i="1"/>
  <c r="O5782" i="1" s="1"/>
  <c r="M5776" i="1"/>
  <c r="O5776" i="1" s="1"/>
  <c r="M5766" i="1"/>
  <c r="O5766" i="1" s="1"/>
  <c r="M5764" i="1"/>
  <c r="O5764" i="1" s="1"/>
  <c r="P5764" i="1" s="1"/>
  <c r="M5762" i="1"/>
  <c r="O5762" i="1" s="1"/>
  <c r="M5758" i="1"/>
  <c r="O5758" i="1" s="1"/>
  <c r="M5756" i="1"/>
  <c r="O5756" i="1" s="1"/>
  <c r="M5750" i="1"/>
  <c r="O5750" i="1" s="1"/>
  <c r="M5738" i="1"/>
  <c r="O5738" i="1" s="1"/>
  <c r="M5734" i="1"/>
  <c r="O5734" i="1" s="1"/>
  <c r="M5732" i="1"/>
  <c r="O5732" i="1" s="1"/>
  <c r="P5732" i="1" s="1"/>
  <c r="M5726" i="1"/>
  <c r="O5726" i="1" s="1"/>
  <c r="P5726" i="1" s="1"/>
  <c r="M5716" i="1"/>
  <c r="O5716" i="1" s="1"/>
  <c r="M5714" i="1"/>
  <c r="O5714" i="1" s="1"/>
  <c r="M5712" i="1"/>
  <c r="O5712" i="1" s="1"/>
  <c r="M5708" i="1"/>
  <c r="O5708" i="1" s="1"/>
  <c r="M5706" i="1"/>
  <c r="O5706" i="1" s="1"/>
  <c r="M5700" i="1"/>
  <c r="O5700" i="1" s="1"/>
  <c r="M5692" i="1"/>
  <c r="O5692" i="1" s="1"/>
  <c r="M5690" i="1"/>
  <c r="O5690" i="1" s="1"/>
  <c r="M5688" i="1"/>
  <c r="O5688" i="1" s="1"/>
  <c r="M5684" i="1"/>
  <c r="O5684" i="1" s="1"/>
  <c r="M5682" i="1"/>
  <c r="O5682" i="1" s="1"/>
  <c r="P5682" i="1" s="1"/>
  <c r="M5676" i="1"/>
  <c r="O5676" i="1" s="1"/>
  <c r="P5676" i="1" s="1"/>
  <c r="M5671" i="1"/>
  <c r="M5669" i="1"/>
  <c r="O5669" i="1" s="1"/>
  <c r="P5669" i="1" s="1"/>
  <c r="M5667" i="1"/>
  <c r="O5667" i="1" s="1"/>
  <c r="P5667" i="1" s="1"/>
  <c r="M5665" i="1"/>
  <c r="M5663" i="1"/>
  <c r="O5663" i="1" s="1"/>
  <c r="P5663" i="1" s="1"/>
  <c r="M5661" i="1"/>
  <c r="M5659" i="1"/>
  <c r="M5657" i="1"/>
  <c r="O5657" i="1" s="1"/>
  <c r="P5657" i="1" s="1"/>
  <c r="M5655" i="1"/>
  <c r="O5655" i="1" s="1"/>
  <c r="P5655" i="1" s="1"/>
  <c r="M5653" i="1"/>
  <c r="O5653" i="1" s="1"/>
  <c r="P5653" i="1" s="1"/>
  <c r="M5651" i="1"/>
  <c r="M5649" i="1"/>
  <c r="M5647" i="1"/>
  <c r="O5647" i="1" s="1"/>
  <c r="P5647" i="1" s="1"/>
  <c r="M5645" i="1"/>
  <c r="O5645" i="1" s="1"/>
  <c r="P5645" i="1" s="1"/>
  <c r="M5643" i="1"/>
  <c r="O5643" i="1" s="1"/>
  <c r="P5643" i="1" s="1"/>
  <c r="M5639" i="1"/>
  <c r="M5637" i="1"/>
  <c r="O5637" i="1" s="1"/>
  <c r="P5637" i="1" s="1"/>
  <c r="M5635" i="1"/>
  <c r="M5633" i="1"/>
  <c r="O5633" i="1" s="1"/>
  <c r="P5633" i="1" s="1"/>
  <c r="M5631" i="1"/>
  <c r="M5627" i="1"/>
  <c r="O5627" i="1" s="1"/>
  <c r="P5627" i="1" s="1"/>
  <c r="M5625" i="1"/>
  <c r="O5625" i="1" s="1"/>
  <c r="P5625" i="1" s="1"/>
  <c r="M5623" i="1"/>
  <c r="M5621" i="1"/>
  <c r="M5619" i="1"/>
  <c r="O5619" i="1" s="1"/>
  <c r="P5619" i="1" s="1"/>
  <c r="M5617" i="1"/>
  <c r="M5615" i="1"/>
  <c r="M5613" i="1"/>
  <c r="M5611" i="1"/>
  <c r="M5609" i="1"/>
  <c r="M5607" i="1"/>
  <c r="M5605" i="1"/>
  <c r="O5605" i="1" s="1"/>
  <c r="P5605" i="1" s="1"/>
  <c r="M5603" i="1"/>
  <c r="M5601" i="1"/>
  <c r="M5599" i="1"/>
  <c r="M5597" i="1"/>
  <c r="M5595" i="1"/>
  <c r="M5593" i="1"/>
  <c r="M5591" i="1"/>
  <c r="M5589" i="1"/>
  <c r="M5587" i="1"/>
  <c r="M5585" i="1"/>
  <c r="M5583" i="1"/>
  <c r="M5581" i="1"/>
  <c r="M5579" i="1"/>
  <c r="O5579" i="1" s="1"/>
  <c r="P5579" i="1" s="1"/>
  <c r="M5577" i="1"/>
  <c r="M5575" i="1"/>
  <c r="M5573" i="1"/>
  <c r="O5573" i="1" s="1"/>
  <c r="P5573" i="1" s="1"/>
  <c r="M5571" i="1"/>
  <c r="O5571" i="1" s="1"/>
  <c r="P5571" i="1" s="1"/>
  <c r="M5569" i="1"/>
  <c r="O5569" i="1" s="1"/>
  <c r="P5569" i="1" s="1"/>
  <c r="M5567" i="1"/>
  <c r="O5567" i="1" s="1"/>
  <c r="P5567" i="1" s="1"/>
  <c r="M5565" i="1"/>
  <c r="M5561" i="1"/>
  <c r="O5561" i="1" s="1"/>
  <c r="P5561" i="1" s="1"/>
  <c r="M5559" i="1"/>
  <c r="M5557" i="1"/>
  <c r="M5555" i="1"/>
  <c r="M5553" i="1"/>
  <c r="O5553" i="1" s="1"/>
  <c r="P5553" i="1" s="1"/>
  <c r="M5549" i="1"/>
  <c r="M5547" i="1"/>
  <c r="M5545" i="1"/>
  <c r="M5543" i="1"/>
  <c r="M5541" i="1"/>
  <c r="O5541" i="1" s="1"/>
  <c r="P5541" i="1" s="1"/>
  <c r="M5539" i="1"/>
  <c r="O5539" i="1" s="1"/>
  <c r="P5539" i="1" s="1"/>
  <c r="M5537" i="1"/>
  <c r="O5537" i="1" s="1"/>
  <c r="P5537" i="1" s="1"/>
  <c r="M5535" i="1"/>
  <c r="O5535" i="1" s="1"/>
  <c r="P5535" i="1" s="1"/>
  <c r="M5533" i="1"/>
  <c r="O5533" i="1" s="1"/>
  <c r="P5533" i="1" s="1"/>
  <c r="M5531" i="1"/>
  <c r="M5529" i="1"/>
  <c r="O5529" i="1" s="1"/>
  <c r="P5529" i="1" s="1"/>
  <c r="M5527" i="1"/>
  <c r="O5527" i="1" s="1"/>
  <c r="P5527" i="1" s="1"/>
  <c r="M5525" i="1"/>
  <c r="O5525" i="1" s="1"/>
  <c r="P5525" i="1" s="1"/>
  <c r="M5521" i="1"/>
  <c r="M5519" i="1"/>
  <c r="O5519" i="1" s="1"/>
  <c r="P5519" i="1" s="1"/>
  <c r="M5517" i="1"/>
  <c r="O5517" i="1" s="1"/>
  <c r="P5517" i="1" s="1"/>
  <c r="M5515" i="1"/>
  <c r="O5515" i="1" s="1"/>
  <c r="P5515" i="1" s="1"/>
  <c r="M5513" i="1"/>
  <c r="O5513" i="1" s="1"/>
  <c r="P5513" i="1" s="1"/>
  <c r="M5509" i="1"/>
  <c r="O5509" i="1" s="1"/>
  <c r="P5509" i="1" s="1"/>
  <c r="M5507" i="1"/>
  <c r="M5505" i="1"/>
  <c r="M5503" i="1"/>
  <c r="O5503" i="1" s="1"/>
  <c r="P5503" i="1" s="1"/>
  <c r="M5501" i="1"/>
  <c r="O5501" i="1" s="1"/>
  <c r="P5501" i="1" s="1"/>
  <c r="M5499" i="1"/>
  <c r="M5497" i="1"/>
  <c r="M5495" i="1"/>
  <c r="M5493" i="1"/>
  <c r="M5491" i="1"/>
  <c r="M5489" i="1"/>
  <c r="M5487" i="1"/>
  <c r="M5483" i="1"/>
  <c r="M5481" i="1"/>
  <c r="M5479" i="1"/>
  <c r="M5477" i="1"/>
  <c r="M5475" i="1"/>
  <c r="M5473" i="1"/>
  <c r="O5473" i="1" s="1"/>
  <c r="P5473" i="1" s="1"/>
  <c r="M5471" i="1"/>
  <c r="O5471" i="1" s="1"/>
  <c r="P5471" i="1" s="1"/>
  <c r="M5469" i="1"/>
  <c r="O5469" i="1" s="1"/>
  <c r="P5469" i="1" s="1"/>
  <c r="M5467" i="1"/>
  <c r="O5467" i="1" s="1"/>
  <c r="P5467" i="1" s="1"/>
  <c r="M5465" i="1"/>
  <c r="O5465" i="1" s="1"/>
  <c r="P5465" i="1" s="1"/>
  <c r="M5463" i="1"/>
  <c r="M5461" i="1"/>
  <c r="O5461" i="1" s="1"/>
  <c r="P5461" i="1" s="1"/>
  <c r="M5459" i="1"/>
  <c r="M5457" i="1"/>
  <c r="O5457" i="1" s="1"/>
  <c r="P5457" i="1" s="1"/>
  <c r="M5455" i="1"/>
  <c r="O5455" i="1" s="1"/>
  <c r="P5455" i="1" s="1"/>
  <c r="M5453" i="1"/>
  <c r="O5453" i="1" s="1"/>
  <c r="P5453" i="1" s="1"/>
  <c r="M5451" i="1"/>
  <c r="M5449" i="1"/>
  <c r="O5449" i="1" s="1"/>
  <c r="P5449" i="1" s="1"/>
  <c r="M5447" i="1"/>
  <c r="O5447" i="1" s="1"/>
  <c r="P5447" i="1" s="1"/>
  <c r="M5445" i="1"/>
  <c r="O5445" i="1" s="1"/>
  <c r="P5445" i="1" s="1"/>
  <c r="M5443" i="1"/>
  <c r="M5441" i="1"/>
  <c r="M5439" i="1"/>
  <c r="O5439" i="1" s="1"/>
  <c r="P5439" i="1" s="1"/>
  <c r="M5437" i="1"/>
  <c r="M5435" i="1"/>
  <c r="M5431" i="1"/>
  <c r="M5429" i="1"/>
  <c r="M5427" i="1"/>
  <c r="M5425" i="1"/>
  <c r="M5423" i="1"/>
  <c r="M5421" i="1"/>
  <c r="O5421" i="1" s="1"/>
  <c r="P5421" i="1" s="1"/>
  <c r="M5419" i="1"/>
  <c r="M5417" i="1"/>
  <c r="O5417" i="1" s="1"/>
  <c r="P5417" i="1" s="1"/>
  <c r="M5415" i="1"/>
  <c r="M5413" i="1"/>
  <c r="M5411" i="1"/>
  <c r="M5409" i="1"/>
  <c r="O5409" i="1" s="1"/>
  <c r="P5409" i="1" s="1"/>
  <c r="M5407" i="1"/>
  <c r="O5407" i="1" s="1"/>
  <c r="P5407" i="1" s="1"/>
  <c r="M5405" i="1"/>
  <c r="M5403" i="1"/>
  <c r="M5401" i="1"/>
  <c r="M5399" i="1"/>
  <c r="O5399" i="1" s="1"/>
  <c r="P5399" i="1" s="1"/>
  <c r="M5395" i="1"/>
  <c r="M5393" i="1"/>
  <c r="O5393" i="1" s="1"/>
  <c r="P5393" i="1" s="1"/>
  <c r="M5391" i="1"/>
  <c r="M5389" i="1"/>
  <c r="M5387" i="1"/>
  <c r="O5387" i="1" s="1"/>
  <c r="P5387" i="1" s="1"/>
  <c r="M5385" i="1"/>
  <c r="M5383" i="1"/>
  <c r="M5381" i="1"/>
  <c r="M5377" i="1"/>
  <c r="M5375" i="1"/>
  <c r="M5373" i="1"/>
  <c r="M5371" i="1"/>
  <c r="M5369" i="1"/>
  <c r="M5367" i="1"/>
  <c r="M5365" i="1"/>
  <c r="M5361" i="1"/>
  <c r="M5359" i="1"/>
  <c r="M5357" i="1"/>
  <c r="O5357" i="1" s="1"/>
  <c r="P5357" i="1" s="1"/>
  <c r="M5355" i="1"/>
  <c r="O5355" i="1" s="1"/>
  <c r="P5355" i="1" s="1"/>
  <c r="M5353" i="1"/>
  <c r="M5351" i="1"/>
  <c r="M5349" i="1"/>
  <c r="M5347" i="1"/>
  <c r="M5343" i="1"/>
  <c r="M5341" i="1"/>
  <c r="M5339" i="1"/>
  <c r="M5337" i="1"/>
  <c r="O5337" i="1" s="1"/>
  <c r="P5337" i="1" s="1"/>
  <c r="M5335" i="1"/>
  <c r="M5333" i="1"/>
  <c r="M5331" i="1"/>
  <c r="M5329" i="1"/>
  <c r="M5327" i="1"/>
  <c r="O5327" i="1" s="1"/>
  <c r="P5327" i="1" s="1"/>
  <c r="M5325" i="1"/>
  <c r="O5325" i="1" s="1"/>
  <c r="P5325" i="1" s="1"/>
  <c r="M5323" i="1"/>
  <c r="O5323" i="1" s="1"/>
  <c r="P5323" i="1" s="1"/>
  <c r="M5321" i="1"/>
  <c r="O5321" i="1" s="1"/>
  <c r="P5321" i="1" s="1"/>
  <c r="M5319" i="1"/>
  <c r="M5317" i="1"/>
  <c r="M5315" i="1"/>
  <c r="O5315" i="1" s="1"/>
  <c r="P5315" i="1" s="1"/>
  <c r="M5313" i="1"/>
  <c r="O5313" i="1" s="1"/>
  <c r="P5313" i="1" s="1"/>
  <c r="M5311" i="1"/>
  <c r="M5309" i="1"/>
  <c r="M5307" i="1"/>
  <c r="M5306" i="1"/>
  <c r="O5306" i="1" s="1"/>
  <c r="M5304" i="1"/>
  <c r="O5304" i="1" s="1"/>
  <c r="M5302" i="1"/>
  <c r="O5302" i="1" s="1"/>
  <c r="M5298" i="1"/>
  <c r="O5298" i="1" s="1"/>
  <c r="M5296" i="1"/>
  <c r="O5296" i="1" s="1"/>
  <c r="M5292" i="1"/>
  <c r="O5292" i="1" s="1"/>
  <c r="M5288" i="1"/>
  <c r="O5288" i="1" s="1"/>
  <c r="M5284" i="1"/>
  <c r="O5284" i="1" s="1"/>
  <c r="P5284" i="1" s="1"/>
  <c r="M5280" i="1"/>
  <c r="O5280" i="1" s="1"/>
  <c r="P5280" i="1" s="1"/>
  <c r="M5278" i="1"/>
  <c r="O5278" i="1" s="1"/>
  <c r="M5274" i="1"/>
  <c r="O5274" i="1" s="1"/>
  <c r="P5274" i="1" s="1"/>
  <c r="M5272" i="1"/>
  <c r="O5272" i="1" s="1"/>
  <c r="P5272" i="1" s="1"/>
  <c r="M5270" i="1"/>
  <c r="O5270" i="1" s="1"/>
  <c r="P5270" i="1" s="1"/>
  <c r="M5268" i="1"/>
  <c r="O5268" i="1" s="1"/>
  <c r="P5268" i="1" s="1"/>
  <c r="M5266" i="1"/>
  <c r="M5264" i="1"/>
  <c r="M5262" i="1"/>
  <c r="M5260" i="1"/>
  <c r="M5258" i="1"/>
  <c r="M5256" i="1"/>
  <c r="M5254" i="1"/>
  <c r="M5252" i="1"/>
  <c r="O5252" i="1" s="1"/>
  <c r="P5252" i="1" s="1"/>
  <c r="M5250" i="1"/>
  <c r="O5250" i="1" s="1"/>
  <c r="P5250" i="1" s="1"/>
  <c r="M5248" i="1"/>
  <c r="M5246" i="1"/>
  <c r="O5246" i="1" s="1"/>
  <c r="P5246" i="1" s="1"/>
  <c r="M5244" i="1"/>
  <c r="M5242" i="1"/>
  <c r="M5240" i="1"/>
  <c r="M5238" i="1"/>
  <c r="O5238" i="1" s="1"/>
  <c r="P5238" i="1" s="1"/>
  <c r="M5236" i="1"/>
  <c r="M5234" i="1"/>
  <c r="M5232" i="1"/>
  <c r="M5230" i="1"/>
  <c r="O5230" i="1" s="1"/>
  <c r="P5230" i="1" s="1"/>
  <c r="M5228" i="1"/>
  <c r="M5226" i="1"/>
  <c r="M5224" i="1"/>
  <c r="M5222" i="1"/>
  <c r="M5220" i="1"/>
  <c r="M5218" i="1"/>
  <c r="M5216" i="1"/>
  <c r="M5214" i="1"/>
  <c r="O5214" i="1" s="1"/>
  <c r="P5214" i="1" s="1"/>
  <c r="M5212" i="1"/>
  <c r="O5212" i="1" s="1"/>
  <c r="P5212" i="1" s="1"/>
  <c r="M5210" i="1"/>
  <c r="O5210" i="1" s="1"/>
  <c r="P5210" i="1" s="1"/>
  <c r="M5208" i="1"/>
  <c r="O5208" i="1" s="1"/>
  <c r="P5208" i="1" s="1"/>
  <c r="M5206" i="1"/>
  <c r="M5204" i="1"/>
  <c r="M5202" i="1"/>
  <c r="M5200" i="1"/>
  <c r="M5198" i="1"/>
  <c r="O5198" i="1" s="1"/>
  <c r="P5198" i="1" s="1"/>
  <c r="M5196" i="1"/>
  <c r="O5196" i="1" s="1"/>
  <c r="P5196" i="1" s="1"/>
  <c r="M5194" i="1"/>
  <c r="M5192" i="1"/>
  <c r="M5190" i="1"/>
  <c r="M5188" i="1"/>
  <c r="M5186" i="1"/>
  <c r="M5184" i="1"/>
  <c r="M5182" i="1"/>
  <c r="O5182" i="1" s="1"/>
  <c r="P5182" i="1" s="1"/>
  <c r="M5180" i="1"/>
  <c r="M5178" i="1"/>
  <c r="M5176" i="1"/>
  <c r="O5176" i="1" s="1"/>
  <c r="P5176" i="1" s="1"/>
  <c r="M5172" i="1"/>
  <c r="O5172" i="1" s="1"/>
  <c r="M5168" i="1"/>
  <c r="O5168" i="1" s="1"/>
  <c r="M5166" i="1"/>
  <c r="O5166" i="1" s="1"/>
  <c r="M5162" i="1"/>
  <c r="O5162" i="1" s="1"/>
  <c r="P5162" i="1" s="1"/>
  <c r="M5158" i="1"/>
  <c r="O5158" i="1" s="1"/>
  <c r="M5156" i="1"/>
  <c r="O5156" i="1" s="1"/>
  <c r="M5152" i="1"/>
  <c r="O5152" i="1" s="1"/>
  <c r="M5148" i="1"/>
  <c r="O5148" i="1" s="1"/>
  <c r="M5142" i="1"/>
  <c r="O5142" i="1" s="1"/>
  <c r="M5134" i="1"/>
  <c r="O5134" i="1" s="1"/>
  <c r="M5132" i="1"/>
  <c r="O5132" i="1" s="1"/>
  <c r="M5130" i="1"/>
  <c r="O5130" i="1" s="1"/>
  <c r="M5128" i="1"/>
  <c r="O5128" i="1" s="1"/>
  <c r="P5128" i="1" s="1"/>
  <c r="M5120" i="1"/>
  <c r="O5120" i="1" s="1"/>
  <c r="M5118" i="1"/>
  <c r="M5116" i="1"/>
  <c r="M5114" i="1"/>
  <c r="O5114" i="1" s="1"/>
  <c r="P5114" i="1" s="1"/>
  <c r="M5112" i="1"/>
  <c r="M5110" i="1"/>
  <c r="M5108" i="1"/>
  <c r="O5108" i="1" s="1"/>
  <c r="P5108" i="1" s="1"/>
  <c r="M5106" i="1"/>
  <c r="O5106" i="1" s="1"/>
  <c r="P5106" i="1" s="1"/>
  <c r="M5104" i="1"/>
  <c r="O5104" i="1" s="1"/>
  <c r="P5104" i="1" s="1"/>
  <c r="M5102" i="1"/>
  <c r="M5100" i="1"/>
  <c r="M5098" i="1"/>
  <c r="M5096" i="1"/>
  <c r="M5094" i="1"/>
  <c r="M5092" i="1"/>
  <c r="O5092" i="1" s="1"/>
  <c r="P5092" i="1" s="1"/>
  <c r="M5090" i="1"/>
  <c r="M5088" i="1"/>
  <c r="O5088" i="1" s="1"/>
  <c r="P5088" i="1" s="1"/>
  <c r="M5086" i="1"/>
  <c r="O5086" i="1" s="1"/>
  <c r="P5086" i="1" s="1"/>
  <c r="M5084" i="1"/>
  <c r="M5082" i="1"/>
  <c r="O5082" i="1" s="1"/>
  <c r="P5082" i="1" s="1"/>
  <c r="M5080" i="1"/>
  <c r="M5078" i="1"/>
  <c r="O5078" i="1" s="1"/>
  <c r="P5078" i="1" s="1"/>
  <c r="M5076" i="1"/>
  <c r="M5074" i="1"/>
  <c r="M5072" i="1"/>
  <c r="O5072" i="1" s="1"/>
  <c r="P5072" i="1" s="1"/>
  <c r="M5070" i="1"/>
  <c r="O5070" i="1" s="1"/>
  <c r="P5070" i="1" s="1"/>
  <c r="M5068" i="1"/>
  <c r="M5066" i="1"/>
  <c r="M5064" i="1"/>
  <c r="M5062" i="1"/>
  <c r="O5062" i="1" s="1"/>
  <c r="P5062" i="1" s="1"/>
  <c r="M5060" i="1"/>
  <c r="O5060" i="1" s="1"/>
  <c r="P5060" i="1" s="1"/>
  <c r="M5058" i="1"/>
  <c r="O5058" i="1" s="1"/>
  <c r="P5058" i="1" s="1"/>
  <c r="M5056" i="1"/>
  <c r="M5054" i="1"/>
  <c r="M5052" i="1"/>
  <c r="O5052" i="1" s="1"/>
  <c r="P5052" i="1" s="1"/>
  <c r="M5050" i="1"/>
  <c r="M5048" i="1"/>
  <c r="M5046" i="1"/>
  <c r="O5046" i="1" s="1"/>
  <c r="P5046" i="1" s="1"/>
  <c r="M5044" i="1"/>
  <c r="M5042" i="1"/>
  <c r="O5042" i="1" s="1"/>
  <c r="P5042" i="1" s="1"/>
  <c r="M5040" i="1"/>
  <c r="M5038" i="1"/>
  <c r="O5038" i="1" s="1"/>
  <c r="P5038" i="1" s="1"/>
  <c r="M5036" i="1"/>
  <c r="O5036" i="1" s="1"/>
  <c r="P5036" i="1" s="1"/>
  <c r="M5034" i="1"/>
  <c r="O5034" i="1" s="1"/>
  <c r="P5034" i="1" s="1"/>
  <c r="M5031" i="1"/>
  <c r="O5031" i="1" s="1"/>
  <c r="M5027" i="1"/>
  <c r="O5027" i="1" s="1"/>
  <c r="M5023" i="1"/>
  <c r="O5023" i="1" s="1"/>
  <c r="M5019" i="1"/>
  <c r="O5019" i="1" s="1"/>
  <c r="M5015" i="1"/>
  <c r="O5015" i="1" s="1"/>
  <c r="M5011" i="1"/>
  <c r="O5011" i="1" s="1"/>
  <c r="M5007" i="1"/>
  <c r="O5007" i="1" s="1"/>
  <c r="P5007" i="1" s="1"/>
  <c r="M5003" i="1"/>
  <c r="O5003" i="1" s="1"/>
  <c r="M4999" i="1"/>
  <c r="O4999" i="1" s="1"/>
  <c r="M4995" i="1"/>
  <c r="O4995" i="1" s="1"/>
  <c r="M4991" i="1"/>
  <c r="O4991" i="1" s="1"/>
  <c r="P4991" i="1" s="1"/>
  <c r="M4987" i="1"/>
  <c r="O4987" i="1" s="1"/>
  <c r="M4983" i="1"/>
  <c r="O4983" i="1" s="1"/>
  <c r="M4979" i="1"/>
  <c r="O4979" i="1" s="1"/>
  <c r="M4975" i="1"/>
  <c r="O4975" i="1" s="1"/>
  <c r="M4971" i="1"/>
  <c r="O4971" i="1" s="1"/>
  <c r="M4967" i="1"/>
  <c r="O4967" i="1" s="1"/>
  <c r="M4963" i="1"/>
  <c r="O4963" i="1" s="1"/>
  <c r="M4955" i="1"/>
  <c r="M4953" i="1"/>
  <c r="M4951" i="1"/>
  <c r="O4951" i="1" s="1"/>
  <c r="P4951" i="1" s="1"/>
  <c r="M4949" i="1"/>
  <c r="M4947" i="1"/>
  <c r="O4947" i="1" s="1"/>
  <c r="P4947" i="1" s="1"/>
  <c r="M4945" i="1"/>
  <c r="M4943" i="1"/>
  <c r="O4943" i="1" s="1"/>
  <c r="P4943" i="1" s="1"/>
  <c r="M4941" i="1"/>
  <c r="M4939" i="1"/>
  <c r="M4937" i="1"/>
  <c r="O4937" i="1" s="1"/>
  <c r="M4935" i="1"/>
  <c r="O4935" i="1" s="1"/>
  <c r="M4933" i="1"/>
  <c r="O4933" i="1" s="1"/>
  <c r="M4929" i="1"/>
  <c r="O4929" i="1" s="1"/>
  <c r="P4929" i="1" s="1"/>
  <c r="M4927" i="1"/>
  <c r="O4927" i="1" s="1"/>
  <c r="P4927" i="1" s="1"/>
  <c r="M4925" i="1"/>
  <c r="O4925" i="1" s="1"/>
  <c r="M4923" i="1"/>
  <c r="O4923" i="1" s="1"/>
  <c r="M4921" i="1"/>
  <c r="O4921" i="1" s="1"/>
  <c r="P4921" i="1" s="1"/>
  <c r="M4919" i="1"/>
  <c r="O4919" i="1" s="1"/>
  <c r="M4917" i="1"/>
  <c r="O4917" i="1" s="1"/>
  <c r="M4915" i="1"/>
  <c r="O4915" i="1" s="1"/>
  <c r="M4913" i="1"/>
  <c r="O4913" i="1" s="1"/>
  <c r="M4911" i="1"/>
  <c r="O4911" i="1" s="1"/>
  <c r="M4909" i="1"/>
  <c r="O4909" i="1" s="1"/>
  <c r="M4907" i="1"/>
  <c r="O4907" i="1" s="1"/>
  <c r="M4905" i="1"/>
  <c r="O4905" i="1" s="1"/>
  <c r="M4903" i="1"/>
  <c r="O4903" i="1" s="1"/>
  <c r="M4899" i="1"/>
  <c r="O4899" i="1" s="1"/>
  <c r="M4897" i="1"/>
  <c r="O4897" i="1" s="1"/>
  <c r="M4895" i="1"/>
  <c r="O4895" i="1" s="1"/>
  <c r="M4891" i="1"/>
  <c r="O4891" i="1" s="1"/>
  <c r="P4891" i="1" s="1"/>
  <c r="M4889" i="1"/>
  <c r="O4889" i="1" s="1"/>
  <c r="M4887" i="1"/>
  <c r="O4887" i="1" s="1"/>
  <c r="M4883" i="1"/>
  <c r="O4883" i="1" s="1"/>
  <c r="P4883" i="1" s="1"/>
  <c r="M4881" i="1"/>
  <c r="O4881" i="1" s="1"/>
  <c r="P4881" i="1" s="1"/>
  <c r="M4879" i="1"/>
  <c r="O4879" i="1" s="1"/>
  <c r="M4877" i="1"/>
  <c r="O4877" i="1" s="1"/>
  <c r="M4875" i="1"/>
  <c r="O4875" i="1" s="1"/>
  <c r="P4875" i="1" s="1"/>
  <c r="M4873" i="1"/>
  <c r="O4873" i="1" s="1"/>
  <c r="M4871" i="1"/>
  <c r="O4871" i="1" s="1"/>
  <c r="M4869" i="1"/>
  <c r="O4869" i="1" s="1"/>
  <c r="M4867" i="1"/>
  <c r="O4867" i="1" s="1"/>
  <c r="M4865" i="1"/>
  <c r="O4865" i="1" s="1"/>
  <c r="M4863" i="1"/>
  <c r="O4863" i="1" s="1"/>
  <c r="M4861" i="1"/>
  <c r="O4861" i="1" s="1"/>
  <c r="M4859" i="1"/>
  <c r="O4859" i="1" s="1"/>
  <c r="M4857" i="1"/>
  <c r="O4857" i="1" s="1"/>
  <c r="M4853" i="1"/>
  <c r="O4853" i="1" s="1"/>
  <c r="M4851" i="1"/>
  <c r="O4851" i="1" s="1"/>
  <c r="M4849" i="1"/>
  <c r="O4849" i="1" s="1"/>
  <c r="M4845" i="1"/>
  <c r="O4845" i="1" s="1"/>
  <c r="P4845" i="1" s="1"/>
  <c r="M4843" i="1"/>
  <c r="O4843" i="1" s="1"/>
  <c r="M4841" i="1"/>
  <c r="O4841" i="1" s="1"/>
  <c r="M4837" i="1"/>
  <c r="O4837" i="1" s="1"/>
  <c r="P4837" i="1" s="1"/>
  <c r="M4835" i="1"/>
  <c r="O4835" i="1" s="1"/>
  <c r="P4835" i="1" s="1"/>
  <c r="M4833" i="1"/>
  <c r="O4833" i="1" s="1"/>
  <c r="M4831" i="1"/>
  <c r="O4831" i="1" s="1"/>
  <c r="M4829" i="1"/>
  <c r="O4829" i="1" s="1"/>
  <c r="P4829" i="1" s="1"/>
  <c r="M4827" i="1"/>
  <c r="O4827" i="1" s="1"/>
  <c r="P4827" i="1" s="1"/>
  <c r="M4825" i="1"/>
  <c r="O4825" i="1" s="1"/>
  <c r="M4823" i="1"/>
  <c r="O4823" i="1" s="1"/>
  <c r="M4821" i="1"/>
  <c r="O4821" i="1" s="1"/>
  <c r="M4819" i="1"/>
  <c r="O4819" i="1" s="1"/>
  <c r="M4817" i="1"/>
  <c r="O4817" i="1" s="1"/>
  <c r="M4815" i="1"/>
  <c r="O4815" i="1" s="1"/>
  <c r="M4813" i="1"/>
  <c r="O4813" i="1" s="1"/>
  <c r="P4813" i="1" s="1"/>
  <c r="M4811" i="1"/>
  <c r="O4811" i="1" s="1"/>
  <c r="P4811" i="1" s="1"/>
  <c r="M4807" i="1"/>
  <c r="O4807" i="1" s="1"/>
  <c r="M4805" i="1"/>
  <c r="O4805" i="1" s="1"/>
  <c r="M4803" i="1"/>
  <c r="O4803" i="1" s="1"/>
  <c r="M4799" i="1"/>
  <c r="O4799" i="1" s="1"/>
  <c r="M4797" i="1"/>
  <c r="O4797" i="1" s="1"/>
  <c r="M4795" i="1"/>
  <c r="O4795" i="1" s="1"/>
  <c r="M4791" i="1"/>
  <c r="O4791" i="1" s="1"/>
  <c r="M4789" i="1"/>
  <c r="O4789" i="1" s="1"/>
  <c r="M4787" i="1"/>
  <c r="O4787" i="1" s="1"/>
  <c r="M4785" i="1"/>
  <c r="O4785" i="1" s="1"/>
  <c r="M4783" i="1"/>
  <c r="O4783" i="1" s="1"/>
  <c r="P4783" i="1" s="1"/>
  <c r="M4779" i="1"/>
  <c r="O4779" i="1" s="1"/>
  <c r="M4775" i="1"/>
  <c r="O4775" i="1" s="1"/>
  <c r="M4771" i="1"/>
  <c r="O4771" i="1" s="1"/>
  <c r="M4769" i="1"/>
  <c r="O4769" i="1" s="1"/>
  <c r="P4769" i="1" s="1"/>
  <c r="M4767" i="1"/>
  <c r="O4767" i="1" s="1"/>
  <c r="M4765" i="1"/>
  <c r="O4765" i="1" s="1"/>
  <c r="M4763" i="1"/>
  <c r="O4763" i="1" s="1"/>
  <c r="M4761" i="1"/>
  <c r="O4761" i="1" s="1"/>
  <c r="M4757" i="1"/>
  <c r="O4757" i="1" s="1"/>
  <c r="M4755" i="1"/>
  <c r="O4755" i="1" s="1"/>
  <c r="M4753" i="1"/>
  <c r="O4753" i="1" s="1"/>
  <c r="M4751" i="1"/>
  <c r="O4751" i="1" s="1"/>
  <c r="P4751" i="1" s="1"/>
  <c r="M4749" i="1"/>
  <c r="O4749" i="1" s="1"/>
  <c r="P4749" i="1" s="1"/>
  <c r="M4747" i="1"/>
  <c r="O4747" i="1" s="1"/>
  <c r="M4745" i="1"/>
  <c r="O4745" i="1" s="1"/>
  <c r="M4743" i="1"/>
  <c r="O4743" i="1" s="1"/>
  <c r="P4743" i="1" s="1"/>
  <c r="M4741" i="1"/>
  <c r="O4741" i="1" s="1"/>
  <c r="M4739" i="1"/>
  <c r="O4739" i="1" s="1"/>
  <c r="M4737" i="1"/>
  <c r="O4737" i="1" s="1"/>
  <c r="M4735" i="1"/>
  <c r="O4735" i="1" s="1"/>
  <c r="P4735" i="1" s="1"/>
  <c r="M4733" i="1"/>
  <c r="O4733" i="1" s="1"/>
  <c r="M4731" i="1"/>
  <c r="O4731" i="1" s="1"/>
  <c r="M4729" i="1"/>
  <c r="O4729" i="1" s="1"/>
  <c r="M4727" i="1"/>
  <c r="O4727" i="1" s="1"/>
  <c r="M4725" i="1"/>
  <c r="O4725" i="1" s="1"/>
  <c r="M4723" i="1"/>
  <c r="O4723" i="1" s="1"/>
  <c r="M4721" i="1"/>
  <c r="O4721" i="1" s="1"/>
  <c r="M4719" i="1"/>
  <c r="O4719" i="1" s="1"/>
  <c r="M4717" i="1"/>
  <c r="O4717" i="1" s="1"/>
  <c r="M4715" i="1"/>
  <c r="O4715" i="1" s="1"/>
  <c r="M4713" i="1"/>
  <c r="O4713" i="1" s="1"/>
  <c r="M4709" i="1"/>
  <c r="O4709" i="1" s="1"/>
  <c r="P4709" i="1" s="1"/>
  <c r="M4707" i="1"/>
  <c r="O4707" i="1" s="1"/>
  <c r="M4705" i="1"/>
  <c r="O4705" i="1" s="1"/>
  <c r="M4703" i="1"/>
  <c r="O4703" i="1" s="1"/>
  <c r="M4701" i="1"/>
  <c r="O4701" i="1" s="1"/>
  <c r="M4699" i="1"/>
  <c r="O4699" i="1" s="1"/>
  <c r="M4697" i="1"/>
  <c r="O4697" i="1" s="1"/>
  <c r="M4695" i="1"/>
  <c r="O4695" i="1" s="1"/>
  <c r="M4693" i="1"/>
  <c r="O4693" i="1" s="1"/>
  <c r="P4693" i="1" s="1"/>
  <c r="M4691" i="1"/>
  <c r="O4691" i="1" s="1"/>
  <c r="P4691" i="1" s="1"/>
  <c r="M4689" i="1"/>
  <c r="O4689" i="1" s="1"/>
  <c r="M4687" i="1"/>
  <c r="O4687" i="1" s="1"/>
  <c r="M4685" i="1"/>
  <c r="O4685" i="1" s="1"/>
  <c r="P4685" i="1" s="1"/>
  <c r="M4683" i="1"/>
  <c r="O4683" i="1" s="1"/>
  <c r="M4681" i="1"/>
  <c r="O4681" i="1" s="1"/>
  <c r="M4679" i="1"/>
  <c r="O4679" i="1" s="1"/>
  <c r="M4677" i="1"/>
  <c r="O4677" i="1" s="1"/>
  <c r="M4675" i="1"/>
  <c r="O4675" i="1" s="1"/>
  <c r="M4673" i="1"/>
  <c r="O4673" i="1" s="1"/>
  <c r="M4669" i="1"/>
  <c r="O4669" i="1" s="1"/>
  <c r="M4667" i="1"/>
  <c r="O4667" i="1" s="1"/>
  <c r="P4667" i="1" s="1"/>
  <c r="M4665" i="1"/>
  <c r="O4665" i="1" s="1"/>
  <c r="P4665" i="1" s="1"/>
  <c r="M4661" i="1"/>
  <c r="O4661" i="1" s="1"/>
  <c r="M4659" i="1"/>
  <c r="O4659" i="1" s="1"/>
  <c r="M4657" i="1"/>
  <c r="O4657" i="1" s="1"/>
  <c r="M4655" i="1"/>
  <c r="O4655" i="1" s="1"/>
  <c r="P4655" i="1" s="1"/>
  <c r="M4653" i="1"/>
  <c r="O4653" i="1" s="1"/>
  <c r="M4651" i="1"/>
  <c r="O4651" i="1" s="1"/>
  <c r="M4649" i="1"/>
  <c r="O4649" i="1" s="1"/>
  <c r="P4649" i="1" s="1"/>
  <c r="M4647" i="1"/>
  <c r="O4647" i="1" s="1"/>
  <c r="P4647" i="1" s="1"/>
  <c r="M4645" i="1"/>
  <c r="O4645" i="1" s="1"/>
  <c r="M4643" i="1"/>
  <c r="O4643" i="1" s="1"/>
  <c r="M4641" i="1"/>
  <c r="O4641" i="1" s="1"/>
  <c r="M4639" i="1"/>
  <c r="O4639" i="1" s="1"/>
  <c r="P4639" i="1" s="1"/>
  <c r="M4637" i="1"/>
  <c r="O4637" i="1" s="1"/>
  <c r="M4635" i="1"/>
  <c r="O4635" i="1" s="1"/>
  <c r="M4633" i="1"/>
  <c r="O4633" i="1" s="1"/>
  <c r="P4633" i="1" s="1"/>
  <c r="M4629" i="1"/>
  <c r="O4629" i="1" s="1"/>
  <c r="P4629" i="1" s="1"/>
  <c r="M4627" i="1"/>
  <c r="O4627" i="1" s="1"/>
  <c r="M4625" i="1"/>
  <c r="O4625" i="1" s="1"/>
  <c r="M4623" i="1"/>
  <c r="O4623" i="1" s="1"/>
  <c r="M4621" i="1"/>
  <c r="O4621" i="1" s="1"/>
  <c r="M4619" i="1"/>
  <c r="O4619" i="1" s="1"/>
  <c r="M4617" i="1"/>
  <c r="O4617" i="1" s="1"/>
  <c r="M4615" i="1"/>
  <c r="O4615" i="1" s="1"/>
  <c r="P4615" i="1" s="1"/>
  <c r="M4613" i="1"/>
  <c r="O4613" i="1" s="1"/>
  <c r="M4611" i="1"/>
  <c r="O4611" i="1" s="1"/>
  <c r="M4609" i="1"/>
  <c r="O4609" i="1" s="1"/>
  <c r="M4607" i="1"/>
  <c r="O4607" i="1" s="1"/>
  <c r="M4605" i="1"/>
  <c r="O4605" i="1" s="1"/>
  <c r="P4605" i="1" s="1"/>
  <c r="M4603" i="1"/>
  <c r="O4603" i="1" s="1"/>
  <c r="M4601" i="1"/>
  <c r="O4601" i="1" s="1"/>
  <c r="M4597" i="1"/>
  <c r="O4597" i="1" s="1"/>
  <c r="P4597" i="1" s="1"/>
  <c r="M4595" i="1"/>
  <c r="O4595" i="1" s="1"/>
  <c r="P4595" i="1" s="1"/>
  <c r="M4591" i="1"/>
  <c r="O4591" i="1" s="1"/>
  <c r="M4589" i="1"/>
  <c r="O4589" i="1" s="1"/>
  <c r="M4587" i="1"/>
  <c r="O4587" i="1" s="1"/>
  <c r="P4587" i="1" s="1"/>
  <c r="M4583" i="1"/>
  <c r="O4583" i="1" s="1"/>
  <c r="M4581" i="1"/>
  <c r="O4581" i="1" s="1"/>
  <c r="M4579" i="1"/>
  <c r="O4579" i="1" s="1"/>
  <c r="M4575" i="1"/>
  <c r="O4575" i="1" s="1"/>
  <c r="P4575" i="1" s="1"/>
  <c r="M4573" i="1"/>
  <c r="O4573" i="1" s="1"/>
  <c r="P4573" i="1" s="1"/>
  <c r="M4571" i="1"/>
  <c r="O4571" i="1" s="1"/>
  <c r="M4569" i="1"/>
  <c r="O4569" i="1" s="1"/>
  <c r="M4565" i="1"/>
  <c r="O4565" i="1" s="1"/>
  <c r="P4565" i="1" s="1"/>
  <c r="M4561" i="1"/>
  <c r="O4561" i="1" s="1"/>
  <c r="P4561" i="1" s="1"/>
  <c r="M4559" i="1"/>
  <c r="O4559" i="1" s="1"/>
  <c r="M4557" i="1"/>
  <c r="O4557" i="1" s="1"/>
  <c r="M4555" i="1"/>
  <c r="O4555" i="1" s="1"/>
  <c r="P4555" i="1" s="1"/>
  <c r="M4553" i="1"/>
  <c r="O4553" i="1" s="1"/>
  <c r="P4553" i="1" s="1"/>
  <c r="M4551" i="1"/>
  <c r="O4551" i="1" s="1"/>
  <c r="M4549" i="1"/>
  <c r="O4549" i="1" s="1"/>
  <c r="M4547" i="1"/>
  <c r="O4547" i="1" s="1"/>
  <c r="M4545" i="1"/>
  <c r="O4545" i="1" s="1"/>
  <c r="M4541" i="1"/>
  <c r="O4541" i="1" s="1"/>
  <c r="M4539" i="1"/>
  <c r="O4539" i="1" s="1"/>
  <c r="M4537" i="1"/>
  <c r="O4537" i="1" s="1"/>
  <c r="P4537" i="1" s="1"/>
  <c r="M4535" i="1"/>
  <c r="O4535" i="1" s="1"/>
  <c r="P4535" i="1" s="1"/>
  <c r="M4533" i="1"/>
  <c r="O4533" i="1" s="1"/>
  <c r="M4531" i="1"/>
  <c r="O4531" i="1" s="1"/>
  <c r="M4529" i="1"/>
  <c r="O4529" i="1" s="1"/>
  <c r="M4527" i="1"/>
  <c r="O4527" i="1" s="1"/>
  <c r="P4527" i="1" s="1"/>
  <c r="M4525" i="1"/>
  <c r="O4525" i="1" s="1"/>
  <c r="M4523" i="1"/>
  <c r="O4523" i="1" s="1"/>
  <c r="M4521" i="1"/>
  <c r="O4521" i="1" s="1"/>
  <c r="M4519" i="1"/>
  <c r="O4519" i="1" s="1"/>
  <c r="M4517" i="1"/>
  <c r="O4517" i="1" s="1"/>
  <c r="M4515" i="1"/>
  <c r="O4515" i="1" s="1"/>
  <c r="M4511" i="1"/>
  <c r="O4511" i="1" s="1"/>
  <c r="M4509" i="1"/>
  <c r="O4509" i="1" s="1"/>
  <c r="M4507" i="1"/>
  <c r="O4507" i="1" s="1"/>
  <c r="M4505" i="1"/>
  <c r="O4505" i="1" s="1"/>
  <c r="M4503" i="1"/>
  <c r="O4503" i="1" s="1"/>
  <c r="M4501" i="1"/>
  <c r="O4501" i="1" s="1"/>
  <c r="M4497" i="1"/>
  <c r="O4497" i="1" s="1"/>
  <c r="M4495" i="1"/>
  <c r="O4495" i="1" s="1"/>
  <c r="M4494" i="1"/>
  <c r="M4492" i="1"/>
  <c r="M4490" i="1"/>
  <c r="M4488" i="1"/>
  <c r="M4486" i="1"/>
  <c r="M4484" i="1"/>
  <c r="M4482" i="1"/>
  <c r="O4482" i="1" s="1"/>
  <c r="P4482" i="1" s="1"/>
  <c r="M4480" i="1"/>
  <c r="O4480" i="1" s="1"/>
  <c r="P4480" i="1" s="1"/>
  <c r="M4478" i="1"/>
  <c r="M4476" i="1"/>
  <c r="M4474" i="1"/>
  <c r="O4474" i="1" s="1"/>
  <c r="P4474" i="1" s="1"/>
  <c r="M4472" i="1"/>
  <c r="O4472" i="1" s="1"/>
  <c r="P4472" i="1" s="1"/>
  <c r="M4470" i="1"/>
  <c r="M4468" i="1"/>
  <c r="O4468" i="1" s="1"/>
  <c r="P4468" i="1" s="1"/>
  <c r="M4466" i="1"/>
  <c r="O4466" i="1" s="1"/>
  <c r="P4466" i="1" s="1"/>
  <c r="M4464" i="1"/>
  <c r="O4464" i="1" s="1"/>
  <c r="P4464" i="1" s="1"/>
  <c r="M4462" i="1"/>
  <c r="O4462" i="1" s="1"/>
  <c r="P4462" i="1" s="1"/>
  <c r="M4460" i="1"/>
  <c r="O4460" i="1" s="1"/>
  <c r="P4460" i="1" s="1"/>
  <c r="M4458" i="1"/>
  <c r="O4458" i="1" s="1"/>
  <c r="P4458" i="1" s="1"/>
  <c r="M4456" i="1"/>
  <c r="M4454" i="1"/>
  <c r="M4452" i="1"/>
  <c r="O4452" i="1" s="1"/>
  <c r="P4452" i="1" s="1"/>
  <c r="M4450" i="1"/>
  <c r="O4450" i="1" s="1"/>
  <c r="P4450" i="1" s="1"/>
  <c r="M4448" i="1"/>
  <c r="M4446" i="1"/>
  <c r="O4446" i="1" s="1"/>
  <c r="P4446" i="1" s="1"/>
  <c r="M4444" i="1"/>
  <c r="M4442" i="1"/>
  <c r="M4440" i="1"/>
  <c r="O4440" i="1" s="1"/>
  <c r="P4440" i="1" s="1"/>
  <c r="M4438" i="1"/>
  <c r="M4436" i="1"/>
  <c r="O4436" i="1" s="1"/>
  <c r="P4436" i="1" s="1"/>
  <c r="M4434" i="1"/>
  <c r="M4432" i="1"/>
  <c r="M4430" i="1"/>
  <c r="M4428" i="1"/>
  <c r="M4426" i="1"/>
  <c r="M4424" i="1"/>
  <c r="M4422" i="1"/>
  <c r="O4422" i="1" s="1"/>
  <c r="P4422" i="1" s="1"/>
  <c r="M4420" i="1"/>
  <c r="M4418" i="1"/>
  <c r="M4416" i="1"/>
  <c r="O4416" i="1" s="1"/>
  <c r="P4416" i="1" s="1"/>
  <c r="M4414" i="1"/>
  <c r="O4414" i="1" s="1"/>
  <c r="P4414" i="1" s="1"/>
  <c r="M4412" i="1"/>
  <c r="O4412" i="1" s="1"/>
  <c r="P4412" i="1" s="1"/>
  <c r="M4410" i="1"/>
  <c r="O4410" i="1" s="1"/>
  <c r="P4410" i="1" s="1"/>
  <c r="M4408" i="1"/>
  <c r="M4406" i="1"/>
  <c r="O4406" i="1" s="1"/>
  <c r="P4406" i="1" s="1"/>
  <c r="M4404" i="1"/>
  <c r="M4402" i="1"/>
  <c r="M4400" i="1"/>
  <c r="M4398" i="1"/>
  <c r="M4396" i="1"/>
  <c r="M4394" i="1"/>
  <c r="M4392" i="1"/>
  <c r="O4392" i="1" s="1"/>
  <c r="P4392" i="1" s="1"/>
  <c r="M4390" i="1"/>
  <c r="M4388" i="1"/>
  <c r="M4386" i="1"/>
  <c r="O4386" i="1" s="1"/>
  <c r="P4386" i="1" s="1"/>
  <c r="M4384" i="1"/>
  <c r="O4384" i="1" s="1"/>
  <c r="P4384" i="1" s="1"/>
  <c r="M4382" i="1"/>
  <c r="O4382" i="1" s="1"/>
  <c r="P4382" i="1" s="1"/>
  <c r="M4380" i="1"/>
  <c r="O4380" i="1" s="1"/>
  <c r="P4380" i="1" s="1"/>
  <c r="M4378" i="1"/>
  <c r="O4378" i="1" s="1"/>
  <c r="P4378" i="1" s="1"/>
  <c r="M4376" i="1"/>
  <c r="M4374" i="1"/>
  <c r="M4372" i="1"/>
  <c r="O4372" i="1" s="1"/>
  <c r="P4372" i="1" s="1"/>
  <c r="M4370" i="1"/>
  <c r="O4370" i="1" s="1"/>
  <c r="P4370" i="1" s="1"/>
  <c r="M4368" i="1"/>
  <c r="O4368" i="1" s="1"/>
  <c r="P4368" i="1" s="1"/>
  <c r="M4363" i="1"/>
  <c r="O4363" i="1" s="1"/>
  <c r="M4361" i="1"/>
  <c r="O4361" i="1" s="1"/>
  <c r="P4361" i="1" s="1"/>
  <c r="M4359" i="1"/>
  <c r="O4359" i="1" s="1"/>
  <c r="M4357" i="1"/>
  <c r="O4357" i="1" s="1"/>
  <c r="M4355" i="1"/>
  <c r="O4355" i="1" s="1"/>
  <c r="P4355" i="1" s="1"/>
  <c r="M4347" i="1"/>
  <c r="O4347" i="1" s="1"/>
  <c r="P4347" i="1" s="1"/>
  <c r="M4337" i="1"/>
  <c r="O4337" i="1" s="1"/>
  <c r="M4335" i="1"/>
  <c r="O4335" i="1" s="1"/>
  <c r="M4333" i="1"/>
  <c r="O4333" i="1" s="1"/>
  <c r="P4333" i="1" s="1"/>
  <c r="M4331" i="1"/>
  <c r="O4331" i="1" s="1"/>
  <c r="M4329" i="1"/>
  <c r="O4329" i="1" s="1"/>
  <c r="M4327" i="1"/>
  <c r="O4327" i="1" s="1"/>
  <c r="M4325" i="1"/>
  <c r="O4325" i="1" s="1"/>
  <c r="P4325" i="1" s="1"/>
  <c r="M4323" i="1"/>
  <c r="O4323" i="1" s="1"/>
  <c r="P4323" i="1" s="1"/>
  <c r="M4321" i="1"/>
  <c r="O4321" i="1" s="1"/>
  <c r="M4313" i="1"/>
  <c r="O4313" i="1" s="1"/>
  <c r="M4305" i="1"/>
  <c r="O4305" i="1" s="1"/>
  <c r="M4301" i="1"/>
  <c r="O4301" i="1" s="1"/>
  <c r="P4301" i="1" s="1"/>
  <c r="M4299" i="1"/>
  <c r="O4299" i="1" s="1"/>
  <c r="M4297" i="1"/>
  <c r="O4297" i="1" s="1"/>
  <c r="M4293" i="1"/>
  <c r="O4293" i="1" s="1"/>
  <c r="P4293" i="1" s="1"/>
  <c r="M4287" i="1"/>
  <c r="O4287" i="1" s="1"/>
  <c r="M4285" i="1"/>
  <c r="O4285" i="1" s="1"/>
  <c r="M4281" i="1"/>
  <c r="O4281" i="1" s="1"/>
  <c r="M4277" i="1"/>
  <c r="O4277" i="1" s="1"/>
  <c r="P4277" i="1" s="1"/>
  <c r="M4265" i="1"/>
  <c r="O4265" i="1" s="1"/>
  <c r="P4265" i="1" s="1"/>
  <c r="M4263" i="1"/>
  <c r="O4263" i="1" s="1"/>
  <c r="M4259" i="1"/>
  <c r="O4259" i="1" s="1"/>
  <c r="M4255" i="1"/>
  <c r="O4255" i="1" s="1"/>
  <c r="M4249" i="1"/>
  <c r="M4247" i="1"/>
  <c r="M4245" i="1"/>
  <c r="M4243" i="1"/>
  <c r="M4241" i="1"/>
  <c r="M4239" i="1"/>
  <c r="M4237" i="1"/>
  <c r="M4235" i="1"/>
  <c r="M4233" i="1"/>
  <c r="O4233" i="1" s="1"/>
  <c r="M4231" i="1"/>
  <c r="O4231" i="1" s="1"/>
  <c r="M4227" i="1"/>
  <c r="O4227" i="1" s="1"/>
  <c r="M4225" i="1"/>
  <c r="O4225" i="1" s="1"/>
  <c r="M4223" i="1"/>
  <c r="O4223" i="1" s="1"/>
  <c r="M4221" i="1"/>
  <c r="O4221" i="1" s="1"/>
  <c r="M4219" i="1"/>
  <c r="O4219" i="1" s="1"/>
  <c r="M4217" i="1"/>
  <c r="O4217" i="1" s="1"/>
  <c r="M4215" i="1"/>
  <c r="O4215" i="1" s="1"/>
  <c r="M4213" i="1"/>
  <c r="O4213" i="1" s="1"/>
  <c r="M4211" i="1"/>
  <c r="O4211" i="1" s="1"/>
  <c r="M4209" i="1"/>
  <c r="O4209" i="1" s="1"/>
  <c r="P4209" i="1" s="1"/>
  <c r="M4205" i="1"/>
  <c r="O4205" i="1" s="1"/>
  <c r="M4203" i="1"/>
  <c r="O4203" i="1" s="1"/>
  <c r="M4199" i="1"/>
  <c r="O4199" i="1" s="1"/>
  <c r="M4197" i="1"/>
  <c r="O4197" i="1" s="1"/>
  <c r="P4197" i="1" s="1"/>
  <c r="M4193" i="1"/>
  <c r="O4193" i="1" s="1"/>
  <c r="M4191" i="1"/>
  <c r="O4191" i="1" s="1"/>
  <c r="M4187" i="1"/>
  <c r="M4185" i="1"/>
  <c r="M4183" i="1"/>
  <c r="M4181" i="1"/>
  <c r="M4179" i="1"/>
  <c r="M4177" i="1"/>
  <c r="O4177" i="1" s="1"/>
  <c r="P4177" i="1" s="1"/>
  <c r="M4175" i="1"/>
  <c r="O4175" i="1" s="1"/>
  <c r="P4175" i="1" s="1"/>
  <c r="M4173" i="1"/>
  <c r="M4171" i="1"/>
  <c r="M4169" i="1"/>
  <c r="O4169" i="1" s="1"/>
  <c r="P4169" i="1" s="1"/>
  <c r="M4167" i="1"/>
  <c r="O4167" i="1" s="1"/>
  <c r="P4167" i="1" s="1"/>
  <c r="M4165" i="1"/>
  <c r="O4165" i="1" s="1"/>
  <c r="P4165" i="1" s="1"/>
  <c r="M4163" i="1"/>
  <c r="O4163" i="1" s="1"/>
  <c r="P4163" i="1" s="1"/>
  <c r="M4161" i="1"/>
  <c r="O4161" i="1" s="1"/>
  <c r="P4161" i="1" s="1"/>
  <c r="M4159" i="1"/>
  <c r="M4157" i="1"/>
  <c r="O4157" i="1" s="1"/>
  <c r="P4157" i="1" s="1"/>
  <c r="M4155" i="1"/>
  <c r="O4155" i="1" s="1"/>
  <c r="P4155" i="1" s="1"/>
  <c r="M4153" i="1"/>
  <c r="M4151" i="1"/>
  <c r="M4149" i="1"/>
  <c r="M4147" i="1"/>
  <c r="M4145" i="1"/>
  <c r="M4143" i="1"/>
  <c r="O4143" i="1" s="1"/>
  <c r="P4143" i="1" s="1"/>
  <c r="M4141" i="1"/>
  <c r="M4139" i="1"/>
  <c r="M4137" i="1"/>
  <c r="M4135" i="1"/>
  <c r="O4135" i="1" s="1"/>
  <c r="P4135" i="1" s="1"/>
  <c r="M4133" i="1"/>
  <c r="O4133" i="1" s="1"/>
  <c r="P4133" i="1" s="1"/>
  <c r="M4131" i="1"/>
  <c r="M4129" i="1"/>
  <c r="M4127" i="1"/>
  <c r="M4125" i="1"/>
  <c r="O4125" i="1" s="1"/>
  <c r="P4125" i="1" s="1"/>
  <c r="M4123" i="1"/>
  <c r="O4123" i="1" s="1"/>
  <c r="P4123" i="1" s="1"/>
  <c r="M4121" i="1"/>
  <c r="O4121" i="1" s="1"/>
  <c r="P4121" i="1" s="1"/>
  <c r="M4119" i="1"/>
  <c r="O4119" i="1" s="1"/>
  <c r="P4119" i="1" s="1"/>
  <c r="M4117" i="1"/>
  <c r="M4115" i="1"/>
  <c r="M4113" i="1"/>
  <c r="M4111" i="1"/>
  <c r="M4109" i="1"/>
  <c r="M4107" i="1"/>
  <c r="O4107" i="1" s="1"/>
  <c r="P4107" i="1" s="1"/>
  <c r="M4105" i="1"/>
  <c r="M4103" i="1"/>
  <c r="M4101" i="1"/>
  <c r="M4099" i="1"/>
  <c r="O4099" i="1" s="1"/>
  <c r="P4099" i="1" s="1"/>
  <c r="M4097" i="1"/>
  <c r="M4085" i="1"/>
  <c r="O4085" i="1" s="1"/>
  <c r="M4083" i="1"/>
  <c r="O4083" i="1" s="1"/>
  <c r="M4081" i="1"/>
  <c r="O4081" i="1" s="1"/>
  <c r="M4077" i="1"/>
  <c r="O4077" i="1" s="1"/>
  <c r="M4073" i="1"/>
  <c r="O4073" i="1" s="1"/>
  <c r="M4071" i="1"/>
  <c r="O4071" i="1" s="1"/>
  <c r="M4069" i="1"/>
  <c r="O4069" i="1" s="1"/>
  <c r="M4067" i="1"/>
  <c r="O4067" i="1" s="1"/>
  <c r="P4067" i="1" s="1"/>
  <c r="M4065" i="1"/>
  <c r="O4065" i="1" s="1"/>
  <c r="P4065" i="1" s="1"/>
  <c r="M4059" i="1"/>
  <c r="O4059" i="1" s="1"/>
  <c r="M4057" i="1"/>
  <c r="O4057" i="1" s="1"/>
  <c r="M4053" i="1"/>
  <c r="O4053" i="1" s="1"/>
  <c r="M4049" i="1"/>
  <c r="O4049" i="1" s="1"/>
  <c r="M4045" i="1"/>
  <c r="O4045" i="1" s="1"/>
  <c r="M4043" i="1"/>
  <c r="O4043" i="1" s="1"/>
  <c r="M4039" i="1"/>
  <c r="O4039" i="1" s="1"/>
  <c r="M4037" i="1"/>
  <c r="O4037" i="1" s="1"/>
  <c r="P4037" i="1" s="1"/>
  <c r="M4033" i="1"/>
  <c r="O4033" i="1" s="1"/>
  <c r="M4031" i="1"/>
  <c r="O4031" i="1" s="1"/>
  <c r="M4029" i="1"/>
  <c r="O4029" i="1" s="1"/>
  <c r="P4029" i="1" s="1"/>
  <c r="M4025" i="1"/>
  <c r="O4025" i="1" s="1"/>
  <c r="P4025" i="1" s="1"/>
  <c r="M4023" i="1"/>
  <c r="O4023" i="1" s="1"/>
  <c r="M4021" i="1"/>
  <c r="O4021" i="1" s="1"/>
  <c r="M4015" i="1"/>
  <c r="O4015" i="1" s="1"/>
  <c r="M4013" i="1"/>
  <c r="O4013" i="1" s="1"/>
  <c r="P4013" i="1" s="1"/>
  <c r="M4005" i="1"/>
  <c r="O4005" i="1" s="1"/>
  <c r="M4003" i="1"/>
  <c r="O4003" i="1" s="1"/>
  <c r="M4001" i="1"/>
  <c r="O4001" i="1" s="1"/>
  <c r="P4001" i="1" s="1"/>
  <c r="M3993" i="1"/>
  <c r="O3993" i="1" s="1"/>
  <c r="P3993" i="1" s="1"/>
  <c r="M3989" i="1"/>
  <c r="O3989" i="1" s="1"/>
  <c r="M3987" i="1"/>
  <c r="O3987" i="1" s="1"/>
  <c r="M3985" i="1"/>
  <c r="O3985" i="1" s="1"/>
  <c r="M3979" i="1"/>
  <c r="O3979" i="1" s="1"/>
  <c r="P3979" i="1" s="1"/>
  <c r="M3977" i="1"/>
  <c r="O3977" i="1" s="1"/>
  <c r="M3975" i="1"/>
  <c r="O3975" i="1" s="1"/>
  <c r="M3967" i="1"/>
  <c r="O3967" i="1" s="1"/>
  <c r="P3967" i="1" s="1"/>
  <c r="M3959" i="1"/>
  <c r="O3959" i="1" s="1"/>
  <c r="M3957" i="1"/>
  <c r="O3957" i="1" s="1"/>
  <c r="M3953" i="1"/>
  <c r="O3953" i="1" s="1"/>
  <c r="M3951" i="1"/>
  <c r="O3951" i="1" s="1"/>
  <c r="M3949" i="1"/>
  <c r="O3949" i="1" s="1"/>
  <c r="P3949" i="1" s="1"/>
  <c r="M3941" i="1"/>
  <c r="O3941" i="1" s="1"/>
  <c r="M3937" i="1"/>
  <c r="O3937" i="1" s="1"/>
  <c r="M3935" i="1"/>
  <c r="O3935" i="1" s="1"/>
  <c r="M3933" i="1"/>
  <c r="O3933" i="1" s="1"/>
  <c r="M3931" i="1"/>
  <c r="O3931" i="1" s="1"/>
  <c r="M3923" i="1"/>
  <c r="O3923" i="1" s="1"/>
  <c r="M3921" i="1"/>
  <c r="O3921" i="1" s="1"/>
  <c r="M3917" i="1"/>
  <c r="O3917" i="1" s="1"/>
  <c r="M3915" i="1"/>
  <c r="O3915" i="1" s="1"/>
  <c r="M3909" i="1"/>
  <c r="O3909" i="1" s="1"/>
  <c r="M3907" i="1"/>
  <c r="O3907" i="1" s="1"/>
  <c r="P3907" i="1" s="1"/>
  <c r="M3905" i="1"/>
  <c r="O3905" i="1" s="1"/>
  <c r="M3903" i="1"/>
  <c r="O3903" i="1" s="1"/>
  <c r="M3895" i="1"/>
  <c r="O3895" i="1" s="1"/>
  <c r="M3893" i="1"/>
  <c r="O3893" i="1" s="1"/>
  <c r="P3893" i="1" s="1"/>
  <c r="M3891" i="1"/>
  <c r="O3891" i="1" s="1"/>
  <c r="M3883" i="1"/>
  <c r="O3883" i="1" s="1"/>
  <c r="M3875" i="1"/>
  <c r="O3875" i="1" s="1"/>
  <c r="M3873" i="1"/>
  <c r="O3873" i="1" s="1"/>
  <c r="M3867" i="1"/>
  <c r="O3867" i="1" s="1"/>
  <c r="M3861" i="1"/>
  <c r="O3861" i="1" s="1"/>
  <c r="M3859" i="1"/>
  <c r="O3859" i="1" s="1"/>
  <c r="M3857" i="1"/>
  <c r="O3857" i="1" s="1"/>
  <c r="M3845" i="1"/>
  <c r="O3845" i="1" s="1"/>
  <c r="M3841" i="1"/>
  <c r="O3841" i="1" s="1"/>
  <c r="M3839" i="1"/>
  <c r="O3839" i="1" s="1"/>
  <c r="M3837" i="1"/>
  <c r="O3837" i="1" s="1"/>
  <c r="M3833" i="1"/>
  <c r="O3833" i="1" s="1"/>
  <c r="M3829" i="1"/>
  <c r="O3829" i="1" s="1"/>
  <c r="M3827" i="1"/>
  <c r="O3827" i="1" s="1"/>
  <c r="M3825" i="1"/>
  <c r="O3825" i="1" s="1"/>
  <c r="M3823" i="1"/>
  <c r="O3823" i="1" s="1"/>
  <c r="M3821" i="1"/>
  <c r="O3821" i="1" s="1"/>
  <c r="M3813" i="1"/>
  <c r="O3813" i="1" s="1"/>
  <c r="M3811" i="1"/>
  <c r="O3811" i="1" s="1"/>
  <c r="P3811" i="1" s="1"/>
  <c r="M3809" i="1"/>
  <c r="O3809" i="1" s="1"/>
  <c r="M3799" i="1"/>
  <c r="O3799" i="1" s="1"/>
  <c r="M3797" i="1"/>
  <c r="O3797" i="1" s="1"/>
  <c r="M3793" i="1"/>
  <c r="O3793" i="1" s="1"/>
  <c r="P3793" i="1" s="1"/>
  <c r="M3791" i="1"/>
  <c r="O3791" i="1" s="1"/>
  <c r="P3791" i="1" s="1"/>
  <c r="M3787" i="1"/>
  <c r="O3787" i="1" s="1"/>
  <c r="M3785" i="1"/>
  <c r="O3785" i="1" s="1"/>
  <c r="M3783" i="1"/>
  <c r="O3783" i="1" s="1"/>
  <c r="P3783" i="1" s="1"/>
  <c r="M3775" i="1"/>
  <c r="O3775" i="1" s="1"/>
  <c r="M3771" i="1"/>
  <c r="O3771" i="1" s="1"/>
  <c r="M3769" i="1"/>
  <c r="O3769" i="1" s="1"/>
  <c r="M3767" i="1"/>
  <c r="O3767" i="1" s="1"/>
  <c r="M3759" i="1"/>
  <c r="O3759" i="1" s="1"/>
  <c r="M3755" i="1"/>
  <c r="O3755" i="1" s="1"/>
  <c r="M3753" i="1"/>
  <c r="O3753" i="1" s="1"/>
  <c r="M3747" i="1"/>
  <c r="O3747" i="1" s="1"/>
  <c r="P3747" i="1" s="1"/>
  <c r="M3743" i="1"/>
  <c r="O3743" i="1" s="1"/>
  <c r="M3741" i="1"/>
  <c r="O3741" i="1" s="1"/>
  <c r="M3739" i="1"/>
  <c r="O3739" i="1" s="1"/>
  <c r="M3733" i="1"/>
  <c r="O3733" i="1" s="1"/>
  <c r="M3731" i="1"/>
  <c r="O3731" i="1" s="1"/>
  <c r="M3721" i="1"/>
  <c r="O3721" i="1" s="1"/>
  <c r="M3715" i="1"/>
  <c r="O3715" i="1" s="1"/>
  <c r="M3713" i="1"/>
  <c r="O3713" i="1" s="1"/>
  <c r="M3711" i="1"/>
  <c r="O3711" i="1" s="1"/>
  <c r="P3711" i="1" s="1"/>
  <c r="M3709" i="1"/>
  <c r="O3709" i="1" s="1"/>
  <c r="M3707" i="1"/>
  <c r="O3707" i="1" s="1"/>
  <c r="M3701" i="1"/>
  <c r="O3701" i="1" s="1"/>
  <c r="M3699" i="1"/>
  <c r="O3699" i="1" s="1"/>
  <c r="P3699" i="1" s="1"/>
  <c r="M3697" i="1"/>
  <c r="O3697" i="1" s="1"/>
  <c r="M3681" i="1"/>
  <c r="O3681" i="1" s="1"/>
  <c r="M3679" i="1"/>
  <c r="O3679" i="1" s="1"/>
  <c r="M3677" i="1"/>
  <c r="O3677" i="1" s="1"/>
  <c r="P3677" i="1" s="1"/>
  <c r="M3671" i="1"/>
  <c r="O3671" i="1" s="1"/>
  <c r="M3669" i="1"/>
  <c r="O3669" i="1" s="1"/>
  <c r="M3667" i="1"/>
  <c r="O3667" i="1" s="1"/>
  <c r="M3665" i="1"/>
  <c r="O3665" i="1" s="1"/>
  <c r="M3663" i="1"/>
  <c r="O3663" i="1" s="1"/>
  <c r="M3661" i="1"/>
  <c r="O3661" i="1" s="1"/>
  <c r="M3655" i="1"/>
  <c r="O3655" i="1" s="1"/>
  <c r="M3651" i="1"/>
  <c r="O3651" i="1" s="1"/>
  <c r="M3649" i="1"/>
  <c r="O3649" i="1" s="1"/>
  <c r="M3647" i="1"/>
  <c r="O3647" i="1" s="1"/>
  <c r="M3643" i="1"/>
  <c r="O3643" i="1" s="1"/>
  <c r="M3639" i="1"/>
  <c r="O3639" i="1" s="1"/>
  <c r="M3633" i="1"/>
  <c r="O3633" i="1" s="1"/>
  <c r="M3631" i="1"/>
  <c r="O3631" i="1" s="1"/>
  <c r="M3627" i="1"/>
  <c r="O3627" i="1" s="1"/>
  <c r="M3625" i="1"/>
  <c r="O3625" i="1" s="1"/>
  <c r="P3625" i="1" s="1"/>
  <c r="M3623" i="1"/>
  <c r="O3623" i="1" s="1"/>
  <c r="M3617" i="1"/>
  <c r="O3617" i="1" s="1"/>
  <c r="M3615" i="1"/>
  <c r="O3615" i="1" s="1"/>
  <c r="M3613" i="1"/>
  <c r="O3613" i="1" s="1"/>
  <c r="M3597" i="1"/>
  <c r="O3597" i="1" s="1"/>
  <c r="M3593" i="1"/>
  <c r="O3593" i="1" s="1"/>
  <c r="M3591" i="1"/>
  <c r="O3591" i="1" s="1"/>
  <c r="P3591" i="1" s="1"/>
  <c r="M3587" i="1"/>
  <c r="O3587" i="1" s="1"/>
  <c r="M3585" i="1"/>
  <c r="O3585" i="1" s="1"/>
  <c r="M3583" i="1"/>
  <c r="O3583" i="1" s="1"/>
  <c r="M3581" i="1"/>
  <c r="O3581" i="1" s="1"/>
  <c r="M3579" i="1"/>
  <c r="O3579" i="1" s="1"/>
  <c r="P3579" i="1" s="1"/>
  <c r="M3577" i="1"/>
  <c r="O3577" i="1" s="1"/>
  <c r="M3569" i="1"/>
  <c r="O3569" i="1" s="1"/>
  <c r="M3567" i="1"/>
  <c r="O3567" i="1" s="1"/>
  <c r="M3555" i="1"/>
  <c r="O3555" i="1" s="1"/>
  <c r="M3549" i="1"/>
  <c r="O3549" i="1" s="1"/>
  <c r="M3547" i="1"/>
  <c r="O3547" i="1" s="1"/>
  <c r="M3545" i="1"/>
  <c r="O3545" i="1" s="1"/>
  <c r="M3543" i="1"/>
  <c r="O3543" i="1" s="1"/>
  <c r="M3541" i="1"/>
  <c r="O3541" i="1" s="1"/>
  <c r="M3533" i="1"/>
  <c r="O3533" i="1" s="1"/>
  <c r="M3529" i="1"/>
  <c r="O3529" i="1" s="1"/>
  <c r="M3527" i="1"/>
  <c r="O3527" i="1" s="1"/>
  <c r="P3527" i="1" s="1"/>
  <c r="M3525" i="1"/>
  <c r="O3525" i="1" s="1"/>
  <c r="M3517" i="1"/>
  <c r="O3517" i="1" s="1"/>
  <c r="M3513" i="1"/>
  <c r="O3513" i="1" s="1"/>
  <c r="M3511" i="1"/>
  <c r="O3511" i="1" s="1"/>
  <c r="P3511" i="1" s="1"/>
  <c r="M3505" i="1"/>
  <c r="O3505" i="1" s="1"/>
  <c r="M3501" i="1"/>
  <c r="O3501" i="1" s="1"/>
  <c r="M3499" i="1"/>
  <c r="O3499" i="1" s="1"/>
  <c r="P3499" i="1" s="1"/>
  <c r="M3497" i="1"/>
  <c r="O3497" i="1" s="1"/>
  <c r="M3491" i="1"/>
  <c r="O3491" i="1" s="1"/>
  <c r="M3489" i="1"/>
  <c r="O3489" i="1" s="1"/>
  <c r="M3487" i="1"/>
  <c r="O3487" i="1" s="1"/>
  <c r="P3487" i="1" s="1"/>
  <c r="M3483" i="1"/>
  <c r="O3483" i="1" s="1"/>
  <c r="P3483" i="1" s="1"/>
  <c r="M3479" i="1"/>
  <c r="O3479" i="1" s="1"/>
  <c r="M3473" i="1"/>
  <c r="O3473" i="1" s="1"/>
  <c r="M3471" i="1"/>
  <c r="O3471" i="1" s="1"/>
  <c r="M3467" i="1"/>
  <c r="O3467" i="1" s="1"/>
  <c r="M3465" i="1"/>
  <c r="O3465" i="1" s="1"/>
  <c r="M3463" i="1"/>
  <c r="O3463" i="1" s="1"/>
  <c r="M3455" i="1"/>
  <c r="O3455" i="1" s="1"/>
  <c r="P3455" i="1" s="1"/>
  <c r="M3451" i="1"/>
  <c r="O3451" i="1" s="1"/>
  <c r="M3449" i="1"/>
  <c r="O3449" i="1" s="1"/>
  <c r="M3447" i="1"/>
  <c r="O3447" i="1" s="1"/>
  <c r="M3441" i="1"/>
  <c r="O3441" i="1" s="1"/>
  <c r="M3435" i="1"/>
  <c r="O3435" i="1" s="1"/>
  <c r="P3435" i="1" s="1"/>
  <c r="M3427" i="1"/>
  <c r="O3427" i="1" s="1"/>
  <c r="M3425" i="1"/>
  <c r="O3425" i="1" s="1"/>
  <c r="M3423" i="1"/>
  <c r="O3423" i="1" s="1"/>
  <c r="P3423" i="1" s="1"/>
  <c r="M3421" i="1"/>
  <c r="O3421" i="1" s="1"/>
  <c r="P3421" i="1" s="1"/>
  <c r="M3417" i="1"/>
  <c r="O3417" i="1" s="1"/>
  <c r="M3405" i="1"/>
  <c r="O3405" i="1" s="1"/>
  <c r="M3399" i="1"/>
  <c r="O3399" i="1" s="1"/>
  <c r="P3399" i="1" s="1"/>
  <c r="M3397" i="1"/>
  <c r="O3397" i="1" s="1"/>
  <c r="M3391" i="1"/>
  <c r="O3391" i="1" s="1"/>
  <c r="M3385" i="1"/>
  <c r="O3385" i="1" s="1"/>
  <c r="M3383" i="1"/>
  <c r="O3383" i="1" s="1"/>
  <c r="M3381" i="1"/>
  <c r="O3381" i="1" s="1"/>
  <c r="P3381" i="1" s="1"/>
  <c r="M3377" i="1"/>
  <c r="O3377" i="1" s="1"/>
  <c r="M3369" i="1"/>
  <c r="O3369" i="1" s="1"/>
  <c r="M3367" i="1"/>
  <c r="O3367" i="1" s="1"/>
  <c r="M3363" i="1"/>
  <c r="O3363" i="1" s="1"/>
  <c r="P3363" i="1" s="1"/>
  <c r="M3361" i="1"/>
  <c r="O3361" i="1" s="1"/>
  <c r="M3355" i="1"/>
  <c r="O3355" i="1" s="1"/>
  <c r="M3353" i="1"/>
  <c r="O3353" i="1" s="1"/>
  <c r="M3351" i="1"/>
  <c r="O3351" i="1" s="1"/>
  <c r="P3351" i="1" s="1"/>
  <c r="M3349" i="1"/>
  <c r="O3349" i="1" s="1"/>
  <c r="M3345" i="1"/>
  <c r="O3345" i="1" s="1"/>
  <c r="M3331" i="1"/>
  <c r="O3331" i="1" s="1"/>
  <c r="M3325" i="1"/>
  <c r="O3325" i="1" s="1"/>
  <c r="M3321" i="1"/>
  <c r="O3321" i="1" s="1"/>
  <c r="M3319" i="1"/>
  <c r="O3319" i="1" s="1"/>
  <c r="M3317" i="1"/>
  <c r="O3317" i="1" s="1"/>
  <c r="P3317" i="1" s="1"/>
  <c r="M3313" i="1"/>
  <c r="O3313" i="1" s="1"/>
  <c r="P3313" i="1" s="1"/>
  <c r="M3311" i="1"/>
  <c r="O3311" i="1" s="1"/>
  <c r="M3309" i="1"/>
  <c r="O3309" i="1" s="1"/>
  <c r="M3305" i="1"/>
  <c r="O3305" i="1" s="1"/>
  <c r="P3305" i="1" s="1"/>
  <c r="M3296" i="1"/>
  <c r="O3296" i="1" s="1"/>
  <c r="P3296" i="1" s="1"/>
  <c r="M3294" i="1"/>
  <c r="O3294" i="1" s="1"/>
  <c r="P3294" i="1" s="1"/>
  <c r="M3292" i="1"/>
  <c r="M3290" i="1"/>
  <c r="M3288" i="1"/>
  <c r="M3286" i="1"/>
  <c r="O3286" i="1" s="1"/>
  <c r="P3286" i="1" s="1"/>
  <c r="M3284" i="1"/>
  <c r="O3284" i="1" s="1"/>
  <c r="P3284" i="1" s="1"/>
  <c r="M3282" i="1"/>
  <c r="M3280" i="1"/>
  <c r="M3278" i="1"/>
  <c r="O3278" i="1" s="1"/>
  <c r="P3278" i="1" s="1"/>
  <c r="M3276" i="1"/>
  <c r="O3276" i="1" s="1"/>
  <c r="P3276" i="1" s="1"/>
  <c r="M3274" i="1"/>
  <c r="O3274" i="1" s="1"/>
  <c r="P3274" i="1" s="1"/>
  <c r="M3272" i="1"/>
  <c r="O3272" i="1" s="1"/>
  <c r="P3272" i="1" s="1"/>
  <c r="M3270" i="1"/>
  <c r="O3270" i="1" s="1"/>
  <c r="P3270" i="1" s="1"/>
  <c r="M3268" i="1"/>
  <c r="O3268" i="1" s="1"/>
  <c r="P3268" i="1" s="1"/>
  <c r="M3266" i="1"/>
  <c r="M3264" i="1"/>
  <c r="O3264" i="1" s="1"/>
  <c r="P3264" i="1" s="1"/>
  <c r="M3262" i="1"/>
  <c r="M3258" i="1"/>
  <c r="M3256" i="1"/>
  <c r="O3256" i="1" s="1"/>
  <c r="P3256" i="1" s="1"/>
  <c r="M3254" i="1"/>
  <c r="O3254" i="1" s="1"/>
  <c r="P3254" i="1" s="1"/>
  <c r="M3252" i="1"/>
  <c r="O3252" i="1" s="1"/>
  <c r="P3252" i="1" s="1"/>
  <c r="M3250" i="1"/>
  <c r="O3250" i="1" s="1"/>
  <c r="P3250" i="1" s="1"/>
  <c r="M3248" i="1"/>
  <c r="M3246" i="1"/>
  <c r="O3246" i="1" s="1"/>
  <c r="P3246" i="1" s="1"/>
  <c r="M3244" i="1"/>
  <c r="M3242" i="1"/>
  <c r="O3242" i="1" s="1"/>
  <c r="P3242" i="1" s="1"/>
  <c r="M3240" i="1"/>
  <c r="M3238" i="1"/>
  <c r="O3238" i="1" s="1"/>
  <c r="P3238" i="1" s="1"/>
  <c r="M3236" i="1"/>
  <c r="M3232" i="1"/>
  <c r="M3230" i="1"/>
  <c r="O3230" i="1" s="1"/>
  <c r="P3230" i="1" s="1"/>
  <c r="M3228" i="1"/>
  <c r="M3226" i="1"/>
  <c r="M3224" i="1"/>
  <c r="M3222" i="1"/>
  <c r="M3218" i="1"/>
  <c r="M3216" i="1"/>
  <c r="O3216" i="1" s="1"/>
  <c r="P3216" i="1" s="1"/>
  <c r="M3214" i="1"/>
  <c r="O3214" i="1" s="1"/>
  <c r="P3214" i="1" s="1"/>
  <c r="M3212" i="1"/>
  <c r="O3212" i="1" s="1"/>
  <c r="P3212" i="1" s="1"/>
  <c r="M3210" i="1"/>
  <c r="M3208" i="1"/>
  <c r="O3208" i="1" s="1"/>
  <c r="P3208" i="1" s="1"/>
  <c r="M3206" i="1"/>
  <c r="O3206" i="1" s="1"/>
  <c r="P3206" i="1" s="1"/>
  <c r="M3204" i="1"/>
  <c r="M3202" i="1"/>
  <c r="M3200" i="1"/>
  <c r="M3198" i="1"/>
  <c r="O3198" i="1" s="1"/>
  <c r="P3198" i="1" s="1"/>
  <c r="M3196" i="1"/>
  <c r="O3196" i="1" s="1"/>
  <c r="P3196" i="1" s="1"/>
  <c r="M3194" i="1"/>
  <c r="O3194" i="1" s="1"/>
  <c r="P3194" i="1" s="1"/>
  <c r="M3192" i="1"/>
  <c r="M3190" i="1"/>
  <c r="O3190" i="1" s="1"/>
  <c r="P3190" i="1" s="1"/>
  <c r="M3188" i="1"/>
  <c r="O3188" i="1" s="1"/>
  <c r="P3188" i="1" s="1"/>
  <c r="M3184" i="1"/>
  <c r="M3182" i="1"/>
  <c r="O3182" i="1" s="1"/>
  <c r="P3182" i="1" s="1"/>
  <c r="M3180" i="1"/>
  <c r="M3178" i="1"/>
  <c r="M3176" i="1"/>
  <c r="O3176" i="1" s="1"/>
  <c r="P3176" i="1" s="1"/>
  <c r="M3174" i="1"/>
  <c r="M3172" i="1"/>
  <c r="O3172" i="1" s="1"/>
  <c r="P3172" i="1" s="1"/>
  <c r="M3170" i="1"/>
  <c r="O3170" i="1" s="1"/>
  <c r="P3170" i="1" s="1"/>
  <c r="M3168" i="1"/>
  <c r="M3166" i="1"/>
  <c r="O3166" i="1" s="1"/>
  <c r="P3166" i="1" s="1"/>
  <c r="M3164" i="1"/>
  <c r="M3162" i="1"/>
  <c r="M3160" i="1"/>
  <c r="M3158" i="1"/>
  <c r="M3156" i="1"/>
  <c r="M3154" i="1"/>
  <c r="O3154" i="1" s="1"/>
  <c r="P3154" i="1" s="1"/>
  <c r="M3150" i="1"/>
  <c r="O3150" i="1" s="1"/>
  <c r="P3150" i="1" s="1"/>
  <c r="M3148" i="1"/>
  <c r="O3148" i="1" s="1"/>
  <c r="P3148" i="1" s="1"/>
  <c r="M3146" i="1"/>
  <c r="M3144" i="1"/>
  <c r="M3142" i="1"/>
  <c r="O3142" i="1" s="1"/>
  <c r="P3142" i="1" s="1"/>
  <c r="M3140" i="1"/>
  <c r="M3138" i="1"/>
  <c r="M3136" i="1"/>
  <c r="M3134" i="1"/>
  <c r="M3130" i="1"/>
  <c r="M3128" i="1"/>
  <c r="O3128" i="1" s="1"/>
  <c r="P3128" i="1" s="1"/>
  <c r="M3126" i="1"/>
  <c r="M3122" i="1"/>
  <c r="M3120" i="1"/>
  <c r="O3120" i="1" s="1"/>
  <c r="P3120" i="1" s="1"/>
  <c r="M3118" i="1"/>
  <c r="M3116" i="1"/>
  <c r="O3116" i="1" s="1"/>
  <c r="P3116" i="1" s="1"/>
  <c r="M3114" i="1"/>
  <c r="M3112" i="1"/>
  <c r="M3110" i="1"/>
  <c r="O3110" i="1" s="1"/>
  <c r="P3110" i="1" s="1"/>
  <c r="M3108" i="1"/>
  <c r="M3106" i="1"/>
  <c r="M3104" i="1"/>
  <c r="M3102" i="1"/>
  <c r="O3102" i="1" s="1"/>
  <c r="P3102" i="1" s="1"/>
  <c r="M3100" i="1"/>
  <c r="O3100" i="1" s="1"/>
  <c r="P3100" i="1" s="1"/>
  <c r="M3098" i="1"/>
  <c r="M3096" i="1"/>
  <c r="M3094" i="1"/>
  <c r="M3092" i="1"/>
  <c r="M3088" i="1"/>
  <c r="O3088" i="1" s="1"/>
  <c r="P3088" i="1" s="1"/>
  <c r="M3086" i="1"/>
  <c r="O3086" i="1" s="1"/>
  <c r="P3086" i="1" s="1"/>
  <c r="M3084" i="1"/>
  <c r="M3082" i="1"/>
  <c r="M3080" i="1"/>
  <c r="M3078" i="1"/>
  <c r="M3076" i="1"/>
  <c r="M3074" i="1"/>
  <c r="O3074" i="1" s="1"/>
  <c r="P3074" i="1" s="1"/>
  <c r="M3072" i="1"/>
  <c r="M3070" i="1"/>
  <c r="M3068" i="1"/>
  <c r="M3066" i="1"/>
  <c r="M3062" i="1"/>
  <c r="M3060" i="1"/>
  <c r="M3058" i="1"/>
  <c r="M3056" i="1"/>
  <c r="M3054" i="1"/>
  <c r="M3052" i="1"/>
  <c r="M3048" i="1"/>
  <c r="M3046" i="1"/>
  <c r="M3044" i="1"/>
  <c r="M3042" i="1"/>
  <c r="M3040" i="1"/>
  <c r="M3038" i="1"/>
  <c r="M3036" i="1"/>
  <c r="M3034" i="1"/>
  <c r="M3032" i="1"/>
  <c r="M3030" i="1"/>
  <c r="M3028" i="1"/>
  <c r="M3026" i="1"/>
  <c r="M3022" i="1"/>
  <c r="M3020" i="1"/>
  <c r="O3020" i="1" s="1"/>
  <c r="P3020" i="1" s="1"/>
  <c r="M3018" i="1"/>
  <c r="M3016" i="1"/>
  <c r="O3016" i="1" s="1"/>
  <c r="P3016" i="1" s="1"/>
  <c r="M3014" i="1"/>
  <c r="M3012" i="1"/>
  <c r="O3012" i="1" s="1"/>
  <c r="P3012" i="1" s="1"/>
  <c r="M3010" i="1"/>
  <c r="M3008" i="1"/>
  <c r="O3008" i="1" s="1"/>
  <c r="P3008" i="1" s="1"/>
  <c r="M3006" i="1"/>
  <c r="O3006" i="1" s="1"/>
  <c r="P3006" i="1" s="1"/>
  <c r="M3004" i="1"/>
  <c r="O3004" i="1" s="1"/>
  <c r="P3004" i="1" s="1"/>
  <c r="M3002" i="1"/>
  <c r="M3000" i="1"/>
  <c r="M2998" i="1"/>
  <c r="M2994" i="1"/>
  <c r="O2994" i="1" s="1"/>
  <c r="P2994" i="1" s="1"/>
  <c r="M2992" i="1"/>
  <c r="M2990" i="1"/>
  <c r="O2990" i="1" s="1"/>
  <c r="P2990" i="1" s="1"/>
  <c r="M2988" i="1"/>
  <c r="M2986" i="1"/>
  <c r="M2984" i="1"/>
  <c r="O2984" i="1" s="1"/>
  <c r="P2984" i="1" s="1"/>
  <c r="M2982" i="1"/>
  <c r="O2982" i="1" s="1"/>
  <c r="P2982" i="1" s="1"/>
  <c r="M2980" i="1"/>
  <c r="M2978" i="1"/>
  <c r="O2978" i="1" s="1"/>
  <c r="P2978" i="1" s="1"/>
  <c r="M2976" i="1"/>
  <c r="M2974" i="1"/>
  <c r="M2972" i="1"/>
  <c r="M2970" i="1"/>
  <c r="M2968" i="1"/>
  <c r="M2966" i="1"/>
  <c r="O2966" i="1" s="1"/>
  <c r="P2966" i="1" s="1"/>
  <c r="M2964" i="1"/>
  <c r="M2960" i="1"/>
  <c r="O2960" i="1" s="1"/>
  <c r="P2960" i="1" s="1"/>
  <c r="M2955" i="1"/>
  <c r="O2955" i="1" s="1"/>
  <c r="P2955" i="1" s="1"/>
  <c r="M2953" i="1"/>
  <c r="O2953" i="1" s="1"/>
  <c r="M2949" i="1"/>
  <c r="O2949" i="1" s="1"/>
  <c r="M2947" i="1"/>
  <c r="O2947" i="1" s="1"/>
  <c r="M2943" i="1"/>
  <c r="O2943" i="1" s="1"/>
  <c r="M2941" i="1"/>
  <c r="O2941" i="1" s="1"/>
  <c r="M2937" i="1"/>
  <c r="O2937" i="1" s="1"/>
  <c r="M2935" i="1"/>
  <c r="O2935" i="1" s="1"/>
  <c r="P2935" i="1" s="1"/>
  <c r="M2931" i="1"/>
  <c r="O2931" i="1" s="1"/>
  <c r="M2929" i="1"/>
  <c r="O2929" i="1" s="1"/>
  <c r="M2927" i="1"/>
  <c r="M2925" i="1"/>
  <c r="O2925" i="1" s="1"/>
  <c r="P2925" i="1" s="1"/>
  <c r="M2923" i="1"/>
  <c r="M2921" i="1"/>
  <c r="M2919" i="1"/>
  <c r="O2919" i="1" s="1"/>
  <c r="P2919" i="1" s="1"/>
  <c r="M2917" i="1"/>
  <c r="O2917" i="1" s="1"/>
  <c r="P2917" i="1" s="1"/>
  <c r="M2913" i="1"/>
  <c r="O2913" i="1" s="1"/>
  <c r="M2909" i="1"/>
  <c r="O2909" i="1" s="1"/>
  <c r="M2907" i="1"/>
  <c r="O2907" i="1" s="1"/>
  <c r="M2903" i="1"/>
  <c r="O2903" i="1" s="1"/>
  <c r="P2903" i="1" s="1"/>
  <c r="M2899" i="1"/>
  <c r="O2899" i="1" s="1"/>
  <c r="M2897" i="1"/>
  <c r="O2897" i="1" s="1"/>
  <c r="M2893" i="1"/>
  <c r="O2893" i="1" s="1"/>
  <c r="M2889" i="1"/>
  <c r="O2889" i="1" s="1"/>
  <c r="M2887" i="1"/>
  <c r="O2887" i="1" s="1"/>
  <c r="M2883" i="1"/>
  <c r="O2883" i="1" s="1"/>
  <c r="M2879" i="1"/>
  <c r="O2879" i="1" s="1"/>
  <c r="M2877" i="1"/>
  <c r="O2877" i="1" s="1"/>
  <c r="M2873" i="1"/>
  <c r="O2873" i="1" s="1"/>
  <c r="M2869" i="1"/>
  <c r="O2869" i="1" s="1"/>
  <c r="M2868" i="1"/>
  <c r="O2868" i="1" s="1"/>
  <c r="P2868" i="1" s="1"/>
  <c r="M2866" i="1"/>
  <c r="M2864" i="1"/>
  <c r="O2864" i="1" s="1"/>
  <c r="P2864" i="1" s="1"/>
  <c r="M2862" i="1"/>
  <c r="M2860" i="1"/>
  <c r="M2858" i="1"/>
  <c r="M2856" i="1"/>
  <c r="M2854" i="1"/>
  <c r="O2854" i="1" s="1"/>
  <c r="P2854" i="1" s="1"/>
  <c r="M2852" i="1"/>
  <c r="M2850" i="1"/>
  <c r="O2850" i="1" s="1"/>
  <c r="P2850" i="1" s="1"/>
  <c r="M2846" i="1"/>
  <c r="O2846" i="1" s="1"/>
  <c r="P2846" i="1" s="1"/>
  <c r="M2842" i="1"/>
  <c r="O2842" i="1" s="1"/>
  <c r="M2840" i="1"/>
  <c r="O2840" i="1" s="1"/>
  <c r="M2836" i="1"/>
  <c r="O2836" i="1" s="1"/>
  <c r="M2826" i="1"/>
  <c r="O2826" i="1" s="1"/>
  <c r="M2820" i="1"/>
  <c r="O2820" i="1" s="1"/>
  <c r="M2816" i="1"/>
  <c r="O2816" i="1" s="1"/>
  <c r="M2814" i="1"/>
  <c r="O2814" i="1" s="1"/>
  <c r="P2814" i="1" s="1"/>
  <c r="M2812" i="1"/>
  <c r="O2812" i="1" s="1"/>
  <c r="P2812" i="1" s="1"/>
  <c r="M2806" i="1"/>
  <c r="O2806" i="1" s="1"/>
  <c r="M2802" i="1"/>
  <c r="O2802" i="1" s="1"/>
  <c r="M2800" i="1"/>
  <c r="O2800" i="1" s="1"/>
  <c r="P2800" i="1" s="1"/>
  <c r="M2796" i="1"/>
  <c r="O2796" i="1" s="1"/>
  <c r="M2792" i="1"/>
  <c r="O2792" i="1" s="1"/>
  <c r="M2790" i="1"/>
  <c r="O2790" i="1" s="1"/>
  <c r="M2788" i="1"/>
  <c r="O2788" i="1" s="1"/>
  <c r="P2788" i="1" s="1"/>
  <c r="M2786" i="1"/>
  <c r="O2786" i="1" s="1"/>
  <c r="P2786" i="1" s="1"/>
  <c r="M2782" i="1"/>
  <c r="O2782" i="1" s="1"/>
  <c r="M2778" i="1"/>
  <c r="O2778" i="1" s="1"/>
  <c r="M2776" i="1"/>
  <c r="O2776" i="1" s="1"/>
  <c r="P2776" i="1" s="1"/>
  <c r="M2774" i="1"/>
  <c r="O2774" i="1" s="1"/>
  <c r="P2774" i="1" s="1"/>
  <c r="M2768" i="1"/>
  <c r="O2768" i="1" s="1"/>
  <c r="M2762" i="1"/>
  <c r="O2762" i="1" s="1"/>
  <c r="M2758" i="1"/>
  <c r="O2758" i="1" s="1"/>
  <c r="M2756" i="1"/>
  <c r="O2756" i="1" s="1"/>
  <c r="M2752" i="1"/>
  <c r="O2752" i="1" s="1"/>
  <c r="M2750" i="1"/>
  <c r="O2750" i="1" s="1"/>
  <c r="M2748" i="1"/>
  <c r="O2748" i="1" s="1"/>
  <c r="P2748" i="1" s="1"/>
  <c r="M2746" i="1"/>
  <c r="O2746" i="1" s="1"/>
  <c r="M2742" i="1"/>
  <c r="O2742" i="1" s="1"/>
  <c r="M2738" i="1"/>
  <c r="O2738" i="1" s="1"/>
  <c r="M2736" i="1"/>
  <c r="O2736" i="1" s="1"/>
  <c r="P2736" i="1" s="1"/>
  <c r="M2732" i="1"/>
  <c r="O2732" i="1" s="1"/>
  <c r="M2724" i="1"/>
  <c r="O2724" i="1" s="1"/>
  <c r="M2720" i="1"/>
  <c r="O2720" i="1" s="1"/>
  <c r="M2718" i="1"/>
  <c r="O2718" i="1" s="1"/>
  <c r="M2714" i="1"/>
  <c r="O2714" i="1" s="1"/>
  <c r="M2712" i="1"/>
  <c r="O2712" i="1" s="1"/>
  <c r="M2702" i="1"/>
  <c r="O2702" i="1" s="1"/>
  <c r="M2696" i="1"/>
  <c r="O2696" i="1" s="1"/>
  <c r="P2696" i="1" s="1"/>
  <c r="M2694" i="1"/>
  <c r="O2694" i="1" s="1"/>
  <c r="P2694" i="1" s="1"/>
  <c r="M2688" i="1"/>
  <c r="O2688" i="1" s="1"/>
  <c r="M2682" i="1"/>
  <c r="O2682" i="1" s="1"/>
  <c r="M2676" i="1"/>
  <c r="O2676" i="1" s="1"/>
  <c r="M2672" i="1"/>
  <c r="O2672" i="1" s="1"/>
  <c r="M2670" i="1"/>
  <c r="O2670" i="1" s="1"/>
  <c r="M2666" i="1"/>
  <c r="O2666" i="1" s="1"/>
  <c r="M2654" i="1"/>
  <c r="O2654" i="1" s="1"/>
  <c r="P2654" i="1" s="1"/>
  <c r="M2650" i="1"/>
  <c r="O2650" i="1" s="1"/>
  <c r="M2648" i="1"/>
  <c r="O2648" i="1" s="1"/>
  <c r="M2642" i="1"/>
  <c r="O2642" i="1" s="1"/>
  <c r="M2640" i="1"/>
  <c r="O2640" i="1" s="1"/>
  <c r="P2640" i="1" s="1"/>
  <c r="M2638" i="1"/>
  <c r="O2638" i="1" s="1"/>
  <c r="P2638" i="1" s="1"/>
  <c r="M2632" i="1"/>
  <c r="O2632" i="1" s="1"/>
  <c r="M2628" i="1"/>
  <c r="O2628" i="1" s="1"/>
  <c r="M2626" i="1"/>
  <c r="O2626" i="1" s="1"/>
  <c r="P2626" i="1" s="1"/>
  <c r="M2622" i="1"/>
  <c r="O2622" i="1" s="1"/>
  <c r="P2622" i="1" s="1"/>
  <c r="M2618" i="1"/>
  <c r="O2618" i="1" s="1"/>
  <c r="M2608" i="1"/>
  <c r="O2608" i="1" s="1"/>
  <c r="M2600" i="1"/>
  <c r="O2600" i="1" s="1"/>
  <c r="P2600" i="1" s="1"/>
  <c r="M2596" i="1"/>
  <c r="O2596" i="1" s="1"/>
  <c r="P2596" i="1" s="1"/>
  <c r="M2592" i="1"/>
  <c r="O2592" i="1" s="1"/>
  <c r="M2588" i="1"/>
  <c r="O2588" i="1" s="1"/>
  <c r="M2582" i="1"/>
  <c r="O2582" i="1" s="1"/>
  <c r="M2578" i="1"/>
  <c r="O2578" i="1" s="1"/>
  <c r="P2578" i="1" s="1"/>
  <c r="M2576" i="1"/>
  <c r="O2576" i="1" s="1"/>
  <c r="M2574" i="1"/>
  <c r="O2574" i="1" s="1"/>
  <c r="M2572" i="1"/>
  <c r="O2572" i="1" s="1"/>
  <c r="P2572" i="1" s="1"/>
  <c r="M2570" i="1"/>
  <c r="O2570" i="1" s="1"/>
  <c r="M2556" i="1"/>
  <c r="O2556" i="1" s="1"/>
  <c r="M2550" i="1"/>
  <c r="O2550" i="1" s="1"/>
  <c r="M2548" i="1"/>
  <c r="O2548" i="1" s="1"/>
  <c r="M2544" i="1"/>
  <c r="O2544" i="1" s="1"/>
  <c r="M2540" i="1"/>
  <c r="O2540" i="1" s="1"/>
  <c r="M2538" i="1"/>
  <c r="O2538" i="1" s="1"/>
  <c r="M2534" i="1"/>
  <c r="O2534" i="1" s="1"/>
  <c r="P2534" i="1" s="1"/>
  <c r="M2530" i="1"/>
  <c r="O2530" i="1" s="1"/>
  <c r="P2530" i="1" s="1"/>
  <c r="M2526" i="1"/>
  <c r="O2526" i="1" s="1"/>
  <c r="M2524" i="1"/>
  <c r="O2524" i="1" s="1"/>
  <c r="M2520" i="1"/>
  <c r="O2520" i="1" s="1"/>
  <c r="P2520" i="1" s="1"/>
  <c r="M2512" i="1"/>
  <c r="O2512" i="1" s="1"/>
  <c r="P2512" i="1" s="1"/>
  <c r="M2510" i="1"/>
  <c r="O2510" i="1" s="1"/>
  <c r="M2508" i="1"/>
  <c r="O2508" i="1" s="1"/>
  <c r="M2504" i="1"/>
  <c r="O2504" i="1" s="1"/>
  <c r="M2502" i="1"/>
  <c r="O2502" i="1" s="1"/>
  <c r="M2496" i="1"/>
  <c r="O2496" i="1" s="1"/>
  <c r="M2492" i="1"/>
  <c r="O2492" i="1" s="1"/>
  <c r="M2490" i="1"/>
  <c r="O2490" i="1" s="1"/>
  <c r="P2490" i="1" s="1"/>
  <c r="M2488" i="1"/>
  <c r="O2488" i="1" s="1"/>
  <c r="P2488" i="1" s="1"/>
  <c r="M2486" i="1"/>
  <c r="O2486" i="1" s="1"/>
  <c r="M2484" i="1"/>
  <c r="O2484" i="1" s="1"/>
  <c r="M2478" i="1"/>
  <c r="O2478" i="1" s="1"/>
  <c r="M2476" i="1"/>
  <c r="O2476" i="1" s="1"/>
  <c r="M2472" i="1"/>
  <c r="O2472" i="1" s="1"/>
  <c r="M2470" i="1"/>
  <c r="O2470" i="1" s="1"/>
  <c r="M2468" i="1"/>
  <c r="O2468" i="1" s="1"/>
  <c r="P2468" i="1" s="1"/>
  <c r="M2466" i="1"/>
  <c r="O2466" i="1" s="1"/>
  <c r="M2462" i="1"/>
  <c r="O2462" i="1" s="1"/>
  <c r="M2454" i="1"/>
  <c r="O2454" i="1" s="1"/>
  <c r="M2450" i="1"/>
  <c r="O2450" i="1" s="1"/>
  <c r="M2448" i="1"/>
  <c r="O2448" i="1" s="1"/>
  <c r="P2448" i="1" s="1"/>
  <c r="M2446" i="1"/>
  <c r="O2446" i="1" s="1"/>
  <c r="M2444" i="1"/>
  <c r="O2444" i="1" s="1"/>
  <c r="M2438" i="1"/>
  <c r="O2438" i="1" s="1"/>
  <c r="P2438" i="1" s="1"/>
  <c r="M2436" i="1"/>
  <c r="O2436" i="1" s="1"/>
  <c r="M2432" i="1"/>
  <c r="O2432" i="1" s="1"/>
  <c r="M2430" i="1"/>
  <c r="O2430" i="1" s="1"/>
  <c r="M2424" i="1"/>
  <c r="O2424" i="1" s="1"/>
  <c r="P2424" i="1" s="1"/>
  <c r="M2420" i="1"/>
  <c r="O2420" i="1" s="1"/>
  <c r="P2420" i="1" s="1"/>
  <c r="M2416" i="1"/>
  <c r="O2416" i="1" s="1"/>
  <c r="M2412" i="1"/>
  <c r="O2412" i="1" s="1"/>
  <c r="M2408" i="1"/>
  <c r="O2408" i="1" s="1"/>
  <c r="M2406" i="1"/>
  <c r="O2406" i="1" s="1"/>
  <c r="M2404" i="1"/>
  <c r="O2404" i="1" s="1"/>
  <c r="M2400" i="1"/>
  <c r="O2400" i="1" s="1"/>
  <c r="M2396" i="1"/>
  <c r="O2396" i="1" s="1"/>
  <c r="M2395" i="1"/>
  <c r="M2393" i="1"/>
  <c r="M2389" i="1"/>
  <c r="O2389" i="1" s="1"/>
  <c r="P2389" i="1" s="1"/>
  <c r="M2387" i="1"/>
  <c r="M2385" i="1"/>
  <c r="M2383" i="1"/>
  <c r="M2381" i="1"/>
  <c r="O2381" i="1" s="1"/>
  <c r="P2381" i="1" s="1"/>
  <c r="M2379" i="1"/>
  <c r="O2379" i="1" s="1"/>
  <c r="P2379" i="1" s="1"/>
  <c r="M2377" i="1"/>
  <c r="M2375" i="1"/>
  <c r="O2375" i="1" s="1"/>
  <c r="P2375" i="1" s="1"/>
  <c r="M2373" i="1"/>
  <c r="O2373" i="1" s="1"/>
  <c r="P2373" i="1" s="1"/>
  <c r="M2371" i="1"/>
  <c r="M2369" i="1"/>
  <c r="M2367" i="1"/>
  <c r="M2365" i="1"/>
  <c r="M2361" i="1"/>
  <c r="M2359" i="1"/>
  <c r="M2355" i="1"/>
  <c r="M2353" i="1"/>
  <c r="M2351" i="1"/>
  <c r="M2349" i="1"/>
  <c r="M2347" i="1"/>
  <c r="O2347" i="1" s="1"/>
  <c r="P2347" i="1" s="1"/>
  <c r="M2345" i="1"/>
  <c r="O2345" i="1" s="1"/>
  <c r="P2345" i="1" s="1"/>
  <c r="M2343" i="1"/>
  <c r="M2341" i="1"/>
  <c r="M2339" i="1"/>
  <c r="M2337" i="1"/>
  <c r="O2337" i="1" s="1"/>
  <c r="P2337" i="1" s="1"/>
  <c r="M2335" i="1"/>
  <c r="M2333" i="1"/>
  <c r="O2333" i="1" s="1"/>
  <c r="P2333" i="1" s="1"/>
  <c r="M2331" i="1"/>
  <c r="O2331" i="1" s="1"/>
  <c r="P2331" i="1" s="1"/>
  <c r="M2329" i="1"/>
  <c r="M2327" i="1"/>
  <c r="M2325" i="1"/>
  <c r="O2325" i="1" s="1"/>
  <c r="P2325" i="1" s="1"/>
  <c r="M2323" i="1"/>
  <c r="O2323" i="1" s="1"/>
  <c r="P2323" i="1" s="1"/>
  <c r="M2321" i="1"/>
  <c r="M2319" i="1"/>
  <c r="O2319" i="1" s="1"/>
  <c r="P2319" i="1" s="1"/>
  <c r="M2317" i="1"/>
  <c r="O2317" i="1" s="1"/>
  <c r="P2317" i="1" s="1"/>
  <c r="M2315" i="1"/>
  <c r="M2313" i="1"/>
  <c r="M2311" i="1"/>
  <c r="M2309" i="1"/>
  <c r="M2307" i="1"/>
  <c r="M2305" i="1"/>
  <c r="O2305" i="1" s="1"/>
  <c r="P2305" i="1" s="1"/>
  <c r="M2303" i="1"/>
  <c r="O2303" i="1" s="1"/>
  <c r="P2303" i="1" s="1"/>
  <c r="M2301" i="1"/>
  <c r="O2301" i="1" s="1"/>
  <c r="P2301" i="1" s="1"/>
  <c r="M2297" i="1"/>
  <c r="M2295" i="1"/>
  <c r="O2295" i="1" s="1"/>
  <c r="P2295" i="1" s="1"/>
  <c r="M2291" i="1"/>
  <c r="M2289" i="1"/>
  <c r="M2287" i="1"/>
  <c r="M2285" i="1"/>
  <c r="M2283" i="1"/>
  <c r="M2281" i="1"/>
  <c r="M2279" i="1"/>
  <c r="M2277" i="1"/>
  <c r="M2275" i="1"/>
  <c r="M2273" i="1"/>
  <c r="M2271" i="1"/>
  <c r="M2269" i="1"/>
  <c r="M2265" i="1"/>
  <c r="M2263" i="1"/>
  <c r="O2263" i="1" s="1"/>
  <c r="P2263" i="1" s="1"/>
  <c r="M2261" i="1"/>
  <c r="M2259" i="1"/>
  <c r="M2257" i="1"/>
  <c r="M2255" i="1"/>
  <c r="M2253" i="1"/>
  <c r="O2253" i="1" s="1"/>
  <c r="P2253" i="1" s="1"/>
  <c r="M2251" i="1"/>
  <c r="M2249" i="1"/>
  <c r="M2247" i="1"/>
  <c r="O2247" i="1" s="1"/>
  <c r="P2247" i="1" s="1"/>
  <c r="M2245" i="1"/>
  <c r="O2245" i="1" s="1"/>
  <c r="P2245" i="1" s="1"/>
  <c r="M2243" i="1"/>
  <c r="O2243" i="1" s="1"/>
  <c r="P2243" i="1" s="1"/>
  <c r="M2241" i="1"/>
  <c r="O2241" i="1" s="1"/>
  <c r="P2241" i="1" s="1"/>
  <c r="M2239" i="1"/>
  <c r="O2239" i="1" s="1"/>
  <c r="P2239" i="1" s="1"/>
  <c r="M2237" i="1"/>
  <c r="O2237" i="1" s="1"/>
  <c r="P2237" i="1" s="1"/>
  <c r="M2235" i="1"/>
  <c r="M2233" i="1"/>
  <c r="M2231" i="1"/>
  <c r="O2231" i="1" s="1"/>
  <c r="P2231" i="1" s="1"/>
  <c r="M2229" i="1"/>
  <c r="O2229" i="1" s="1"/>
  <c r="P2229" i="1" s="1"/>
  <c r="M2227" i="1"/>
  <c r="O2227" i="1" s="1"/>
  <c r="P2227" i="1" s="1"/>
  <c r="M2225" i="1"/>
  <c r="O2225" i="1" s="1"/>
  <c r="P2225" i="1" s="1"/>
  <c r="M2223" i="1"/>
  <c r="M2221" i="1"/>
  <c r="O2221" i="1" s="1"/>
  <c r="P2221" i="1" s="1"/>
  <c r="M2219" i="1"/>
  <c r="M2217" i="1"/>
  <c r="O2217" i="1" s="1"/>
  <c r="P2217" i="1" s="1"/>
  <c r="M2215" i="1"/>
  <c r="O2215" i="1" s="1"/>
  <c r="P2215" i="1" s="1"/>
  <c r="M2213" i="1"/>
  <c r="M2211" i="1"/>
  <c r="M2209" i="1"/>
  <c r="O2209" i="1" s="1"/>
  <c r="P2209" i="1" s="1"/>
  <c r="M2207" i="1"/>
  <c r="O2207" i="1" s="1"/>
  <c r="P2207" i="1" s="1"/>
  <c r="M2205" i="1"/>
  <c r="M2203" i="1"/>
  <c r="M2201" i="1"/>
  <c r="O2201" i="1" s="1"/>
  <c r="P2201" i="1" s="1"/>
  <c r="M2199" i="1"/>
  <c r="M2197" i="1"/>
  <c r="M2195" i="1"/>
  <c r="M2193" i="1"/>
  <c r="O2193" i="1" s="1"/>
  <c r="P2193" i="1" s="1"/>
  <c r="M2191" i="1"/>
  <c r="O2191" i="1" s="1"/>
  <c r="P2191" i="1" s="1"/>
  <c r="M2189" i="1"/>
  <c r="M2187" i="1"/>
  <c r="O2187" i="1" s="1"/>
  <c r="P2187" i="1" s="1"/>
  <c r="M2185" i="1"/>
  <c r="O2185" i="1" s="1"/>
  <c r="P2185" i="1" s="1"/>
  <c r="M2183" i="1"/>
  <c r="M2181" i="1"/>
  <c r="O2181" i="1" s="1"/>
  <c r="P2181" i="1" s="1"/>
  <c r="M2179" i="1"/>
  <c r="M2177" i="1"/>
  <c r="M2175" i="1"/>
  <c r="M2173" i="1"/>
  <c r="M2171" i="1"/>
  <c r="M2169" i="1"/>
  <c r="M2167" i="1"/>
  <c r="M2165" i="1"/>
  <c r="M2163" i="1"/>
  <c r="M2161" i="1"/>
  <c r="M2159" i="1"/>
  <c r="M2157" i="1"/>
  <c r="M2153" i="1"/>
  <c r="M2151" i="1"/>
  <c r="O2151" i="1" s="1"/>
  <c r="P2151" i="1" s="1"/>
  <c r="M2149" i="1"/>
  <c r="M2147" i="1"/>
  <c r="O2147" i="1" s="1"/>
  <c r="P2147" i="1" s="1"/>
  <c r="M2143" i="1"/>
  <c r="O2143" i="1" s="1"/>
  <c r="P2143" i="1" s="1"/>
  <c r="M2141" i="1"/>
  <c r="M2135" i="1"/>
  <c r="M2133" i="1"/>
  <c r="M2131" i="1"/>
  <c r="O2131" i="1" s="1"/>
  <c r="P2131" i="1" s="1"/>
  <c r="M2127" i="1"/>
  <c r="M2123" i="1"/>
  <c r="M2121" i="1"/>
  <c r="M2119" i="1"/>
  <c r="M2117" i="1"/>
  <c r="M2115" i="1"/>
  <c r="O2115" i="1" s="1"/>
  <c r="P2115" i="1" s="1"/>
  <c r="M2113" i="1"/>
  <c r="M2111" i="1"/>
  <c r="M2109" i="1"/>
  <c r="M2107" i="1"/>
  <c r="M2105" i="1"/>
  <c r="M2103" i="1"/>
  <c r="M2101" i="1"/>
  <c r="M2097" i="1"/>
  <c r="O2097" i="1" s="1"/>
  <c r="P2097" i="1" s="1"/>
  <c r="M2095" i="1"/>
  <c r="O2095" i="1" s="1"/>
  <c r="P2095" i="1" s="1"/>
  <c r="M2093" i="1"/>
  <c r="M2091" i="1"/>
  <c r="M2089" i="1"/>
  <c r="O2089" i="1" s="1"/>
  <c r="P2089" i="1" s="1"/>
  <c r="M2087" i="1"/>
  <c r="M2085" i="1"/>
  <c r="M2083" i="1"/>
  <c r="O2083" i="1" s="1"/>
  <c r="P2083" i="1" s="1"/>
  <c r="M2081" i="1"/>
  <c r="O2081" i="1" s="1"/>
  <c r="P2081" i="1" s="1"/>
  <c r="M2079" i="1"/>
  <c r="M2077" i="1"/>
  <c r="O2077" i="1" s="1"/>
  <c r="P2077" i="1" s="1"/>
  <c r="M2075" i="1"/>
  <c r="M2073" i="1"/>
  <c r="M2071" i="1"/>
  <c r="M2069" i="1"/>
  <c r="O2069" i="1" s="1"/>
  <c r="P2069" i="1" s="1"/>
  <c r="M2067" i="1"/>
  <c r="M2065" i="1"/>
  <c r="O2065" i="1" s="1"/>
  <c r="P2065" i="1" s="1"/>
  <c r="M2063" i="1"/>
  <c r="M2061" i="1"/>
  <c r="M2059" i="1"/>
  <c r="O2059" i="1" s="1"/>
  <c r="P2059" i="1" s="1"/>
  <c r="M2057" i="1"/>
  <c r="M2055" i="1"/>
  <c r="O2055" i="1" s="1"/>
  <c r="P2055" i="1" s="1"/>
  <c r="M2053" i="1"/>
  <c r="M2051" i="1"/>
  <c r="M2049" i="1"/>
  <c r="M2047" i="1"/>
  <c r="M2045" i="1"/>
  <c r="M2043" i="1"/>
  <c r="M2041" i="1"/>
  <c r="M2039" i="1"/>
  <c r="O2039" i="1" s="1"/>
  <c r="P2039" i="1" s="1"/>
  <c r="M2038" i="1"/>
  <c r="O2038" i="1" s="1"/>
  <c r="M2034" i="1"/>
  <c r="O2034" i="1" s="1"/>
  <c r="P2034" i="1" s="1"/>
  <c r="M2032" i="1"/>
  <c r="O2032" i="1" s="1"/>
  <c r="M2030" i="1"/>
  <c r="O2030" i="1" s="1"/>
  <c r="M2026" i="1"/>
  <c r="O2026" i="1" s="1"/>
  <c r="M2020" i="1"/>
  <c r="O2020" i="1" s="1"/>
  <c r="M2016" i="1"/>
  <c r="O2016" i="1" s="1"/>
  <c r="M2014" i="1"/>
  <c r="O2014" i="1" s="1"/>
  <c r="M2012" i="1"/>
  <c r="O2012" i="1" s="1"/>
  <c r="M2008" i="1"/>
  <c r="O2008" i="1" s="1"/>
  <c r="P2008" i="1" s="1"/>
  <c r="M2002" i="1"/>
  <c r="O2002" i="1" s="1"/>
  <c r="M1998" i="1"/>
  <c r="O1998" i="1" s="1"/>
  <c r="M1996" i="1"/>
  <c r="O1996" i="1" s="1"/>
  <c r="M1994" i="1"/>
  <c r="O1994" i="1" s="1"/>
  <c r="M1990" i="1"/>
  <c r="O1990" i="1" s="1"/>
  <c r="P1990" i="1" s="1"/>
  <c r="M1984" i="1"/>
  <c r="O1984" i="1" s="1"/>
  <c r="M1980" i="1"/>
  <c r="O1980" i="1" s="1"/>
  <c r="M1978" i="1"/>
  <c r="O1978" i="1" s="1"/>
  <c r="P1978" i="1" s="1"/>
  <c r="M1976" i="1"/>
  <c r="O1976" i="1" s="1"/>
  <c r="M1972" i="1"/>
  <c r="O1972" i="1" s="1"/>
  <c r="M1968" i="1"/>
  <c r="O1968" i="1" s="1"/>
  <c r="M1966" i="1"/>
  <c r="O1966" i="1" s="1"/>
  <c r="P1966" i="1" s="1"/>
  <c r="M1964" i="1"/>
  <c r="O1964" i="1" s="1"/>
  <c r="M1962" i="1"/>
  <c r="O1962" i="1" s="1"/>
  <c r="M1960" i="1"/>
  <c r="O1960" i="1" s="1"/>
  <c r="M1958" i="1"/>
  <c r="O1958" i="1" s="1"/>
  <c r="M1956" i="1"/>
  <c r="O1956" i="1" s="1"/>
  <c r="P1956" i="1" s="1"/>
  <c r="M1954" i="1"/>
  <c r="O1954" i="1" s="1"/>
  <c r="M1952" i="1"/>
  <c r="O1952" i="1" s="1"/>
  <c r="M1950" i="1"/>
  <c r="O1950" i="1" s="1"/>
  <c r="P1950" i="1" s="1"/>
  <c r="M1942" i="1"/>
  <c r="O1942" i="1" s="1"/>
  <c r="M1938" i="1"/>
  <c r="O1938" i="1" s="1"/>
  <c r="M1932" i="1"/>
  <c r="O1932" i="1" s="1"/>
  <c r="M1928" i="1"/>
  <c r="O1928" i="1" s="1"/>
  <c r="M1926" i="1"/>
  <c r="O1926" i="1" s="1"/>
  <c r="M1924" i="1"/>
  <c r="O1924" i="1" s="1"/>
  <c r="M1922" i="1"/>
  <c r="O1922" i="1" s="1"/>
  <c r="M1920" i="1"/>
  <c r="O1920" i="1" s="1"/>
  <c r="P1920" i="1" s="1"/>
  <c r="M1918" i="1"/>
  <c r="O1918" i="1" s="1"/>
  <c r="M1916" i="1"/>
  <c r="O1916" i="1" s="1"/>
  <c r="M1914" i="1"/>
  <c r="O1914" i="1" s="1"/>
  <c r="M1912" i="1"/>
  <c r="O1912" i="1" s="1"/>
  <c r="M1910" i="1"/>
  <c r="O1910" i="1" s="1"/>
  <c r="P1910" i="1" s="1"/>
  <c r="M1908" i="1"/>
  <c r="O1908" i="1" s="1"/>
  <c r="M1906" i="1"/>
  <c r="O1906" i="1" s="1"/>
  <c r="M1904" i="1"/>
  <c r="O1904" i="1" s="1"/>
  <c r="M1902" i="1"/>
  <c r="O1902" i="1" s="1"/>
  <c r="P1902" i="1" s="1"/>
  <c r="M1900" i="1"/>
  <c r="O1900" i="1" s="1"/>
  <c r="M1898" i="1"/>
  <c r="O1898" i="1" s="1"/>
  <c r="M1896" i="1"/>
  <c r="O1896" i="1" s="1"/>
  <c r="P1896" i="1" s="1"/>
  <c r="M1894" i="1"/>
  <c r="O1894" i="1" s="1"/>
  <c r="M1890" i="1"/>
  <c r="O1890" i="1" s="1"/>
  <c r="M1886" i="1"/>
  <c r="O1886" i="1" s="1"/>
  <c r="M1882" i="1"/>
  <c r="O1882" i="1" s="1"/>
  <c r="P1882" i="1" s="1"/>
  <c r="M1880" i="1"/>
  <c r="O1880" i="1" s="1"/>
  <c r="M1878" i="1"/>
  <c r="O1878" i="1" s="1"/>
  <c r="M1874" i="1"/>
  <c r="O1874" i="1" s="1"/>
  <c r="M1870" i="1"/>
  <c r="O1870" i="1" s="1"/>
  <c r="M1866" i="1"/>
  <c r="O1866" i="1" s="1"/>
  <c r="M1864" i="1"/>
  <c r="M1862" i="1"/>
  <c r="O1862" i="1" s="1"/>
  <c r="P1862" i="1" s="1"/>
  <c r="M1860" i="1"/>
  <c r="M1858" i="1"/>
  <c r="M1856" i="1"/>
  <c r="M1854" i="1"/>
  <c r="O1854" i="1" s="1"/>
  <c r="P1854" i="1" s="1"/>
  <c r="M1852" i="1"/>
  <c r="O1852" i="1" s="1"/>
  <c r="P1852" i="1" s="1"/>
  <c r="M1850" i="1"/>
  <c r="O1850" i="1" s="1"/>
  <c r="P1850" i="1" s="1"/>
  <c r="M1848" i="1"/>
  <c r="M1846" i="1"/>
  <c r="M1844" i="1"/>
  <c r="M1842" i="1"/>
  <c r="O1842" i="1" s="1"/>
  <c r="P1842" i="1" s="1"/>
  <c r="M1840" i="1"/>
  <c r="M1838" i="1"/>
  <c r="M1836" i="1"/>
  <c r="O1836" i="1" s="1"/>
  <c r="P1836" i="1" s="1"/>
  <c r="M1834" i="1"/>
  <c r="M1832" i="1"/>
  <c r="O1832" i="1" s="1"/>
  <c r="P1832" i="1" s="1"/>
  <c r="M1830" i="1"/>
  <c r="M1828" i="1"/>
  <c r="M1826" i="1"/>
  <c r="M1818" i="1"/>
  <c r="O1818" i="1" s="1"/>
  <c r="M1808" i="1"/>
  <c r="O1808" i="1" s="1"/>
  <c r="M1778" i="1"/>
  <c r="O1778" i="1" s="1"/>
  <c r="P1778" i="1" s="1"/>
  <c r="M1776" i="1"/>
  <c r="O1776" i="1" s="1"/>
  <c r="M1770" i="1"/>
  <c r="O1770" i="1" s="1"/>
  <c r="M1768" i="1"/>
  <c r="O1768" i="1" s="1"/>
  <c r="M1764" i="1"/>
  <c r="O1764" i="1" s="1"/>
  <c r="M1762" i="1"/>
  <c r="O1762" i="1" s="1"/>
  <c r="M1760" i="1"/>
  <c r="O1760" i="1" s="1"/>
  <c r="M1758" i="1"/>
  <c r="O1758" i="1" s="1"/>
  <c r="M1756" i="1"/>
  <c r="O1756" i="1" s="1"/>
  <c r="P1756" i="1" s="1"/>
  <c r="M1746" i="1"/>
  <c r="O1746" i="1" s="1"/>
  <c r="P1746" i="1" s="1"/>
  <c r="M1742" i="1"/>
  <c r="O1742" i="1" s="1"/>
  <c r="M1738" i="1"/>
  <c r="O1738" i="1" s="1"/>
  <c r="M1736" i="1"/>
  <c r="O1736" i="1" s="1"/>
  <c r="P1736" i="1" s="1"/>
  <c r="M1734" i="1"/>
  <c r="O1734" i="1" s="1"/>
  <c r="P1734" i="1" s="1"/>
  <c r="M1732" i="1"/>
  <c r="O1732" i="1" s="1"/>
  <c r="M1724" i="1"/>
  <c r="O1724" i="1" s="1"/>
  <c r="M1720" i="1"/>
  <c r="O1720" i="1" s="1"/>
  <c r="P1720" i="1" s="1"/>
  <c r="M1716" i="1"/>
  <c r="O1716" i="1" s="1"/>
  <c r="P1716" i="1" s="1"/>
  <c r="M1714" i="1"/>
  <c r="O1714" i="1" s="1"/>
  <c r="M1712" i="1"/>
  <c r="O1712" i="1" s="1"/>
  <c r="M1710" i="1"/>
  <c r="O1710" i="1" s="1"/>
  <c r="P1710" i="1" s="1"/>
  <c r="M1708" i="1"/>
  <c r="O1708" i="1" s="1"/>
  <c r="M1700" i="1"/>
  <c r="O1700" i="1" s="1"/>
  <c r="M1696" i="1"/>
  <c r="O1696" i="1" s="1"/>
  <c r="M1692" i="1"/>
  <c r="O1692" i="1" s="1"/>
  <c r="M1690" i="1"/>
  <c r="O1690" i="1" s="1"/>
  <c r="P1690" i="1" s="1"/>
  <c r="M1688" i="1"/>
  <c r="O1688" i="1" s="1"/>
  <c r="M1686" i="1"/>
  <c r="O1686" i="1" s="1"/>
  <c r="M1684" i="1"/>
  <c r="O1684" i="1" s="1"/>
  <c r="P1684" i="1" s="1"/>
  <c r="M1676" i="1"/>
  <c r="O1676" i="1" s="1"/>
  <c r="M1672" i="1"/>
  <c r="O1672" i="1" s="1"/>
  <c r="M1668" i="1"/>
  <c r="O1668" i="1" s="1"/>
  <c r="M1666" i="1"/>
  <c r="O1666" i="1" s="1"/>
  <c r="P1666" i="1" s="1"/>
  <c r="M1664" i="1"/>
  <c r="O1664" i="1" s="1"/>
  <c r="M1662" i="1"/>
  <c r="O1662" i="1" s="1"/>
  <c r="M1660" i="1"/>
  <c r="O1660" i="1" s="1"/>
  <c r="M1652" i="1"/>
  <c r="O1652" i="1" s="1"/>
  <c r="P1652" i="1" s="1"/>
  <c r="M1648" i="1"/>
  <c r="O1648" i="1" s="1"/>
  <c r="M1644" i="1"/>
  <c r="O1644" i="1" s="1"/>
  <c r="M1642" i="1"/>
  <c r="O1642" i="1" s="1"/>
  <c r="M1640" i="1"/>
  <c r="O1640" i="1" s="1"/>
  <c r="M1638" i="1"/>
  <c r="O1638" i="1" s="1"/>
  <c r="P1638" i="1" s="1"/>
  <c r="M1636" i="1"/>
  <c r="O1636" i="1" s="1"/>
  <c r="M1628" i="1"/>
  <c r="O1628" i="1" s="1"/>
  <c r="M1624" i="1"/>
  <c r="O1624" i="1" s="1"/>
  <c r="M1620" i="1"/>
  <c r="O1620" i="1" s="1"/>
  <c r="M1618" i="1"/>
  <c r="O1618" i="1" s="1"/>
  <c r="M1616" i="1"/>
  <c r="O1616" i="1" s="1"/>
  <c r="M1614" i="1"/>
  <c r="O1614" i="1" s="1"/>
  <c r="P1614" i="1" s="1"/>
  <c r="M1612" i="1"/>
  <c r="O1612" i="1" s="1"/>
  <c r="P1612" i="1" s="1"/>
  <c r="M1608" i="1"/>
  <c r="O1608" i="1" s="1"/>
  <c r="M1602" i="1"/>
  <c r="O1602" i="1" s="1"/>
  <c r="M1600" i="1"/>
  <c r="O1600" i="1" s="1"/>
  <c r="M1596" i="1"/>
  <c r="O1596" i="1" s="1"/>
  <c r="P1596" i="1" s="1"/>
  <c r="M1594" i="1"/>
  <c r="O1594" i="1" s="1"/>
  <c r="M1586" i="1"/>
  <c r="O1586" i="1" s="1"/>
  <c r="M1584" i="1"/>
  <c r="O1584" i="1" s="1"/>
  <c r="P1584" i="1" s="1"/>
  <c r="M1578" i="1"/>
  <c r="O1578" i="1" s="1"/>
  <c r="P1578" i="1" s="1"/>
  <c r="M1574" i="1"/>
  <c r="O1574" i="1" s="1"/>
  <c r="M1570" i="1"/>
  <c r="O1570" i="1" s="1"/>
  <c r="M1568" i="1"/>
  <c r="O1568" i="1" s="1"/>
  <c r="M1566" i="1"/>
  <c r="O1566" i="1" s="1"/>
  <c r="M1564" i="1"/>
  <c r="O1564" i="1" s="1"/>
  <c r="M1562" i="1"/>
  <c r="O1562" i="1" s="1"/>
  <c r="M1558" i="1"/>
  <c r="O1558" i="1" s="1"/>
  <c r="P1558" i="1" s="1"/>
  <c r="M1552" i="1"/>
  <c r="O1552" i="1" s="1"/>
  <c r="M1550" i="1"/>
  <c r="O1550" i="1" s="1"/>
  <c r="M1546" i="1"/>
  <c r="O1546" i="1" s="1"/>
  <c r="M1457" i="1"/>
  <c r="M1449" i="1"/>
  <c r="O1449" i="1" s="1"/>
  <c r="P1449" i="1" s="1"/>
  <c r="M1441" i="1"/>
  <c r="M1433" i="1"/>
  <c r="M1425" i="1"/>
  <c r="O1425" i="1" s="1"/>
  <c r="P1425" i="1" s="1"/>
  <c r="M1417" i="1"/>
  <c r="M1409" i="1"/>
  <c r="M1401" i="1"/>
  <c r="M1393" i="1"/>
  <c r="O1393" i="1" s="1"/>
  <c r="P1393" i="1" s="1"/>
  <c r="M1385" i="1"/>
  <c r="M1377" i="1"/>
  <c r="M1369" i="1"/>
  <c r="M1361" i="1"/>
  <c r="M1358" i="1"/>
  <c r="O1358" i="1" s="1"/>
  <c r="M1350" i="1"/>
  <c r="O1350" i="1" s="1"/>
  <c r="M1332" i="1"/>
  <c r="O1332" i="1" s="1"/>
  <c r="M1322" i="1"/>
  <c r="O1322" i="1" s="1"/>
  <c r="P1322" i="1" s="1"/>
  <c r="M1314" i="1"/>
  <c r="O1314" i="1" s="1"/>
  <c r="M1304" i="1"/>
  <c r="O1304" i="1" s="1"/>
  <c r="M1296" i="1"/>
  <c r="O1296" i="1" s="1"/>
  <c r="M1288" i="1"/>
  <c r="O1288" i="1" s="1"/>
  <c r="M1286" i="1"/>
  <c r="O1286" i="1" s="1"/>
  <c r="M1258" i="1"/>
  <c r="O1258" i="1" s="1"/>
  <c r="M1250" i="1"/>
  <c r="O1250" i="1" s="1"/>
  <c r="P1250" i="1" s="1"/>
  <c r="M1245" i="1"/>
  <c r="M1243" i="1"/>
  <c r="M1241" i="1"/>
  <c r="M1239" i="1"/>
  <c r="M1237" i="1"/>
  <c r="M1235" i="1"/>
  <c r="O1235" i="1" s="1"/>
  <c r="P1235" i="1" s="1"/>
  <c r="M1233" i="1"/>
  <c r="M1231" i="1"/>
  <c r="M1229" i="1"/>
  <c r="M1227" i="1"/>
  <c r="M1225" i="1"/>
  <c r="M1223" i="1"/>
  <c r="M1221" i="1"/>
  <c r="O1221" i="1" s="1"/>
  <c r="P1221" i="1" s="1"/>
  <c r="M1219" i="1"/>
  <c r="M1217" i="1"/>
  <c r="M1215" i="1"/>
  <c r="O1215" i="1" s="1"/>
  <c r="P1215" i="1" s="1"/>
  <c r="M1213" i="1"/>
  <c r="O1213" i="1" s="1"/>
  <c r="P1213" i="1" s="1"/>
  <c r="M1211" i="1"/>
  <c r="O1211" i="1" s="1"/>
  <c r="P1211" i="1" s="1"/>
  <c r="M1209" i="1"/>
  <c r="O1209" i="1" s="1"/>
  <c r="P1209" i="1" s="1"/>
  <c r="M1207" i="1"/>
  <c r="O1207" i="1" s="1"/>
  <c r="P1207" i="1" s="1"/>
  <c r="M1205" i="1"/>
  <c r="O1205" i="1" s="1"/>
  <c r="P1205" i="1" s="1"/>
  <c r="M1203" i="1"/>
  <c r="O1203" i="1" s="1"/>
  <c r="P1203" i="1" s="1"/>
  <c r="M1201" i="1"/>
  <c r="O1201" i="1" s="1"/>
  <c r="P1201" i="1" s="1"/>
  <c r="M1199" i="1"/>
  <c r="O1199" i="1" s="1"/>
  <c r="P1199" i="1" s="1"/>
  <c r="M1197" i="1"/>
  <c r="O1197" i="1" s="1"/>
  <c r="P1197" i="1" s="1"/>
  <c r="M1195" i="1"/>
  <c r="M1193" i="1"/>
  <c r="O1193" i="1" s="1"/>
  <c r="P1193" i="1" s="1"/>
  <c r="M1191" i="1"/>
  <c r="M1189" i="1"/>
  <c r="M1187" i="1"/>
  <c r="M1185" i="1"/>
  <c r="M1183" i="1"/>
  <c r="M1181" i="1"/>
  <c r="M1179" i="1"/>
  <c r="M1177" i="1"/>
  <c r="O1177" i="1" s="1"/>
  <c r="P1177" i="1" s="1"/>
  <c r="M1175" i="1"/>
  <c r="O1175" i="1" s="1"/>
  <c r="P1175" i="1" s="1"/>
  <c r="M1173" i="1"/>
  <c r="M1171" i="1"/>
  <c r="M1169" i="1"/>
  <c r="M1167" i="1"/>
  <c r="O1167" i="1" s="1"/>
  <c r="P1167" i="1" s="1"/>
  <c r="M1165" i="1"/>
  <c r="M1163" i="1"/>
  <c r="O1163" i="1" s="1"/>
  <c r="P1163" i="1" s="1"/>
  <c r="M1161" i="1"/>
  <c r="M1159" i="1"/>
  <c r="M1155" i="1"/>
  <c r="M1153" i="1"/>
  <c r="M1151" i="1"/>
  <c r="O1151" i="1" s="1"/>
  <c r="P1151" i="1" s="1"/>
  <c r="M1149" i="1"/>
  <c r="O1149" i="1" s="1"/>
  <c r="P1149" i="1" s="1"/>
  <c r="M1147" i="1"/>
  <c r="M1145" i="1"/>
  <c r="M1143" i="1"/>
  <c r="M1141" i="1"/>
  <c r="M1139" i="1"/>
  <c r="O1139" i="1" s="1"/>
  <c r="M1137" i="1"/>
  <c r="O1137" i="1" s="1"/>
  <c r="M1135" i="1"/>
  <c r="O1135" i="1" s="1"/>
  <c r="M1131" i="1"/>
  <c r="O1131" i="1" s="1"/>
  <c r="M1127" i="1"/>
  <c r="O1127" i="1" s="1"/>
  <c r="P1127" i="1" s="1"/>
  <c r="M1123" i="1"/>
  <c r="O1123" i="1" s="1"/>
  <c r="P1123" i="1" s="1"/>
  <c r="M1117" i="1"/>
  <c r="O1117" i="1" s="1"/>
  <c r="M1115" i="1"/>
  <c r="O1115" i="1" s="1"/>
  <c r="M1109" i="1"/>
  <c r="O1109" i="1" s="1"/>
  <c r="P1109" i="1" s="1"/>
  <c r="M1107" i="1"/>
  <c r="O1107" i="1" s="1"/>
  <c r="P1107" i="1" s="1"/>
  <c r="M1105" i="1"/>
  <c r="O1105" i="1" s="1"/>
  <c r="M1097" i="1"/>
  <c r="O1097" i="1" s="1"/>
  <c r="M1095" i="1"/>
  <c r="O1095" i="1" s="1"/>
  <c r="P1095" i="1" s="1"/>
  <c r="M1085" i="1"/>
  <c r="O1085" i="1" s="1"/>
  <c r="M1083" i="1"/>
  <c r="O1083" i="1" s="1"/>
  <c r="M1081" i="1"/>
  <c r="O1081" i="1" s="1"/>
  <c r="M1077" i="1"/>
  <c r="O1077" i="1" s="1"/>
  <c r="P1077" i="1" s="1"/>
  <c r="M1073" i="1"/>
  <c r="O1073" i="1" s="1"/>
  <c r="M1069" i="1"/>
  <c r="O1069" i="1" s="1"/>
  <c r="M1067" i="1"/>
  <c r="O1067" i="1" s="1"/>
  <c r="M1053" i="1"/>
  <c r="O1053" i="1" s="1"/>
  <c r="P1053" i="1" s="1"/>
  <c r="M1051" i="1"/>
  <c r="O1051" i="1" s="1"/>
  <c r="M1049" i="1"/>
  <c r="O1049" i="1" s="1"/>
  <c r="M1039" i="1"/>
  <c r="O1039" i="1" s="1"/>
  <c r="M1033" i="1"/>
  <c r="O1033" i="1" s="1"/>
  <c r="P1033" i="1" s="1"/>
  <c r="M1031" i="1"/>
  <c r="O1031" i="1" s="1"/>
  <c r="P1031" i="1" s="1"/>
  <c r="M1027" i="1"/>
  <c r="O1027" i="1" s="1"/>
  <c r="M1025" i="1"/>
  <c r="O1025" i="1" s="1"/>
  <c r="M1023" i="1"/>
  <c r="O1023" i="1" s="1"/>
  <c r="P1023" i="1" s="1"/>
  <c r="M1019" i="1"/>
  <c r="O1019" i="1" s="1"/>
  <c r="P1019" i="1" s="1"/>
  <c r="M1015" i="1"/>
  <c r="O1015" i="1" s="1"/>
  <c r="M1011" i="1"/>
  <c r="O1011" i="1" s="1"/>
  <c r="M1009" i="1"/>
  <c r="O1009" i="1" s="1"/>
  <c r="M995" i="1"/>
  <c r="O995" i="1" s="1"/>
  <c r="P995" i="1" s="1"/>
  <c r="M993" i="1"/>
  <c r="O993" i="1" s="1"/>
  <c r="M991" i="1"/>
  <c r="O991" i="1" s="1"/>
  <c r="M981" i="1"/>
  <c r="O981" i="1" s="1"/>
  <c r="P981" i="1" s="1"/>
  <c r="M975" i="1"/>
  <c r="O975" i="1" s="1"/>
  <c r="P975" i="1" s="1"/>
  <c r="M973" i="1"/>
  <c r="O973" i="1" s="1"/>
  <c r="M969" i="1"/>
  <c r="O969" i="1" s="1"/>
  <c r="M967" i="1"/>
  <c r="O967" i="1" s="1"/>
  <c r="P967" i="1" s="1"/>
  <c r="M965" i="1"/>
  <c r="O965" i="1" s="1"/>
  <c r="M961" i="1"/>
  <c r="O961" i="1" s="1"/>
  <c r="M957" i="1"/>
  <c r="O957" i="1" s="1"/>
  <c r="M953" i="1"/>
  <c r="O953" i="1" s="1"/>
  <c r="M951" i="1"/>
  <c r="O951" i="1" s="1"/>
  <c r="M937" i="1"/>
  <c r="O937" i="1" s="1"/>
  <c r="M935" i="1"/>
  <c r="O935" i="1" s="1"/>
  <c r="M933" i="1"/>
  <c r="O933" i="1" s="1"/>
  <c r="M923" i="1"/>
  <c r="O923" i="1" s="1"/>
  <c r="P923" i="1" s="1"/>
  <c r="M917" i="1"/>
  <c r="O917" i="1" s="1"/>
  <c r="M915" i="1"/>
  <c r="O915" i="1" s="1"/>
  <c r="M911" i="1"/>
  <c r="O911" i="1" s="1"/>
  <c r="P911" i="1" s="1"/>
  <c r="M909" i="1"/>
  <c r="O909" i="1" s="1"/>
  <c r="M907" i="1"/>
  <c r="O907" i="1" s="1"/>
  <c r="M905" i="1"/>
  <c r="O905" i="1" s="1"/>
  <c r="M903" i="1"/>
  <c r="O903" i="1" s="1"/>
  <c r="P903" i="1" s="1"/>
  <c r="M899" i="1"/>
  <c r="O899" i="1" s="1"/>
  <c r="M895" i="1"/>
  <c r="O895" i="1" s="1"/>
  <c r="M889" i="1"/>
  <c r="O889" i="1" s="1"/>
  <c r="M887" i="1"/>
  <c r="O887" i="1" s="1"/>
  <c r="M883" i="1"/>
  <c r="O883" i="1" s="1"/>
  <c r="M881" i="1"/>
  <c r="O881" i="1" s="1"/>
  <c r="M879" i="1"/>
  <c r="O879" i="1" s="1"/>
  <c r="M877" i="1"/>
  <c r="O877" i="1" s="1"/>
  <c r="P877" i="1" s="1"/>
  <c r="M875" i="1"/>
  <c r="O875" i="1" s="1"/>
  <c r="P875" i="1" s="1"/>
  <c r="M871" i="1"/>
  <c r="O871" i="1" s="1"/>
  <c r="M867" i="1"/>
  <c r="O867" i="1" s="1"/>
  <c r="M861" i="1"/>
  <c r="O861" i="1" s="1"/>
  <c r="M859" i="1"/>
  <c r="O859" i="1" s="1"/>
  <c r="P859" i="1" s="1"/>
  <c r="M854" i="1"/>
  <c r="M852" i="1"/>
  <c r="O852" i="1" s="1"/>
  <c r="P852" i="1" s="1"/>
  <c r="M848" i="1"/>
  <c r="O848" i="1" s="1"/>
  <c r="P848" i="1" s="1"/>
  <c r="M846" i="1"/>
  <c r="O846" i="1" s="1"/>
  <c r="P846" i="1" s="1"/>
  <c r="M844" i="1"/>
  <c r="M842" i="1"/>
  <c r="O842" i="1" s="1"/>
  <c r="P842" i="1" s="1"/>
  <c r="M840" i="1"/>
  <c r="O840" i="1" s="1"/>
  <c r="P840" i="1" s="1"/>
  <c r="M838" i="1"/>
  <c r="M836" i="1"/>
  <c r="O836" i="1" s="1"/>
  <c r="P836" i="1" s="1"/>
  <c r="M834" i="1"/>
  <c r="M832" i="1"/>
  <c r="M830" i="1"/>
  <c r="M828" i="1"/>
  <c r="O828" i="1" s="1"/>
  <c r="P828" i="1" s="1"/>
  <c r="M826" i="1"/>
  <c r="M822" i="1"/>
  <c r="O822" i="1" s="1"/>
  <c r="P822" i="1" s="1"/>
  <c r="M820" i="1"/>
  <c r="O820" i="1" s="1"/>
  <c r="P820" i="1" s="1"/>
  <c r="M818" i="1"/>
  <c r="O818" i="1" s="1"/>
  <c r="P818" i="1" s="1"/>
  <c r="M816" i="1"/>
  <c r="M814" i="1"/>
  <c r="O814" i="1" s="1"/>
  <c r="P814" i="1" s="1"/>
  <c r="M812" i="1"/>
  <c r="O812" i="1" s="1"/>
  <c r="P812" i="1" s="1"/>
  <c r="M810" i="1"/>
  <c r="M808" i="1"/>
  <c r="M806" i="1"/>
  <c r="M804" i="1"/>
  <c r="M802" i="1"/>
  <c r="M800" i="1"/>
  <c r="M796" i="1"/>
  <c r="M794" i="1"/>
  <c r="M792" i="1"/>
  <c r="M790" i="1"/>
  <c r="M788" i="1"/>
  <c r="M786" i="1"/>
  <c r="M784" i="1"/>
  <c r="M782" i="1"/>
  <c r="M780" i="1"/>
  <c r="O780" i="1" s="1"/>
  <c r="P780" i="1" s="1"/>
  <c r="M778" i="1"/>
  <c r="O778" i="1" s="1"/>
  <c r="P778" i="1" s="1"/>
  <c r="M776" i="1"/>
  <c r="O776" i="1" s="1"/>
  <c r="P776" i="1" s="1"/>
  <c r="M774" i="1"/>
  <c r="M770" i="1"/>
  <c r="M768" i="1"/>
  <c r="O768" i="1" s="1"/>
  <c r="P768" i="1" s="1"/>
  <c r="M766" i="1"/>
  <c r="O766" i="1" s="1"/>
  <c r="P766" i="1" s="1"/>
  <c r="M764" i="1"/>
  <c r="M762" i="1"/>
  <c r="O762" i="1" s="1"/>
  <c r="P762" i="1" s="1"/>
  <c r="M760" i="1"/>
  <c r="M758" i="1"/>
  <c r="M756" i="1"/>
  <c r="M754" i="1"/>
  <c r="M752" i="1"/>
  <c r="M750" i="1"/>
  <c r="M748" i="1"/>
  <c r="M744" i="1"/>
  <c r="M742" i="1"/>
  <c r="M740" i="1"/>
  <c r="M738" i="1"/>
  <c r="M736" i="1"/>
  <c r="M734" i="1"/>
  <c r="M732" i="1"/>
  <c r="O732" i="1" s="1"/>
  <c r="P732" i="1" s="1"/>
  <c r="M730" i="1"/>
  <c r="O730" i="1" s="1"/>
  <c r="P730" i="1" s="1"/>
  <c r="M728" i="1"/>
  <c r="M726" i="1"/>
  <c r="M724" i="1"/>
  <c r="O724" i="1" s="1"/>
  <c r="P724" i="1" s="1"/>
  <c r="M722" i="1"/>
  <c r="O722" i="1" s="1"/>
  <c r="P722" i="1" s="1"/>
  <c r="M718" i="1"/>
  <c r="O718" i="1" s="1"/>
  <c r="P718" i="1" s="1"/>
  <c r="M716" i="1"/>
  <c r="O716" i="1" s="1"/>
  <c r="P716" i="1" s="1"/>
  <c r="M714" i="1"/>
  <c r="O714" i="1" s="1"/>
  <c r="P714" i="1" s="1"/>
  <c r="M712" i="1"/>
  <c r="O712" i="1" s="1"/>
  <c r="P712" i="1" s="1"/>
  <c r="M710" i="1"/>
  <c r="M708" i="1"/>
  <c r="O708" i="1" s="1"/>
  <c r="P708" i="1" s="1"/>
  <c r="M706" i="1"/>
  <c r="M704" i="1"/>
  <c r="O704" i="1" s="1"/>
  <c r="P704" i="1" s="1"/>
  <c r="M702" i="1"/>
  <c r="O702" i="1" s="1"/>
  <c r="P702" i="1" s="1"/>
  <c r="M700" i="1"/>
  <c r="M698" i="1"/>
  <c r="O698" i="1" s="1"/>
  <c r="P698" i="1" s="1"/>
  <c r="M696" i="1"/>
  <c r="M692" i="1"/>
  <c r="M690" i="1"/>
  <c r="M688" i="1"/>
  <c r="M686" i="1"/>
  <c r="M684" i="1"/>
  <c r="M682" i="1"/>
  <c r="M680" i="1"/>
  <c r="M678" i="1"/>
  <c r="M676" i="1"/>
  <c r="M674" i="1"/>
  <c r="O674" i="1" s="1"/>
  <c r="P674" i="1" s="1"/>
  <c r="M672" i="1"/>
  <c r="M670" i="1"/>
  <c r="M668" i="1"/>
  <c r="M666" i="1"/>
  <c r="M664" i="1"/>
  <c r="M662" i="1"/>
  <c r="M660" i="1"/>
  <c r="M658" i="1"/>
  <c r="M656" i="1"/>
  <c r="M654" i="1"/>
  <c r="M652" i="1"/>
  <c r="O652" i="1" s="1"/>
  <c r="P652" i="1" s="1"/>
  <c r="M650" i="1"/>
  <c r="M648" i="1"/>
  <c r="M646" i="1"/>
  <c r="M642" i="1"/>
  <c r="M640" i="1"/>
  <c r="M638" i="1"/>
  <c r="O638" i="1" s="1"/>
  <c r="P638" i="1" s="1"/>
  <c r="M636" i="1"/>
  <c r="O636" i="1" s="1"/>
  <c r="P636" i="1" s="1"/>
  <c r="M634" i="1"/>
  <c r="O634" i="1" s="1"/>
  <c r="P634" i="1" s="1"/>
  <c r="M632" i="1"/>
  <c r="M630" i="1"/>
  <c r="M628" i="1"/>
  <c r="M626" i="1"/>
  <c r="M624" i="1"/>
  <c r="O624" i="1" s="1"/>
  <c r="P624" i="1" s="1"/>
  <c r="M622" i="1"/>
  <c r="O622" i="1" s="1"/>
  <c r="P622" i="1" s="1"/>
  <c r="M620" i="1"/>
  <c r="O620" i="1" s="1"/>
  <c r="P620" i="1" s="1"/>
  <c r="M618" i="1"/>
  <c r="O618" i="1" s="1"/>
  <c r="P618" i="1" s="1"/>
  <c r="M616" i="1"/>
  <c r="M614" i="1"/>
  <c r="O614" i="1" s="1"/>
  <c r="P614" i="1" s="1"/>
  <c r="M612" i="1"/>
  <c r="M610" i="1"/>
  <c r="O610" i="1" s="1"/>
  <c r="P610" i="1" s="1"/>
  <c r="M608" i="1"/>
  <c r="O608" i="1" s="1"/>
  <c r="P608" i="1" s="1"/>
  <c r="M606" i="1"/>
  <c r="O606" i="1" s="1"/>
  <c r="P606" i="1" s="1"/>
  <c r="M604" i="1"/>
  <c r="O604" i="1" s="1"/>
  <c r="P604" i="1" s="1"/>
  <c r="M599" i="1"/>
  <c r="O599" i="1" s="1"/>
  <c r="P599" i="1" s="1"/>
  <c r="M595" i="1"/>
  <c r="O595" i="1" s="1"/>
  <c r="M593" i="1"/>
  <c r="O593" i="1" s="1"/>
  <c r="M591" i="1"/>
  <c r="O591" i="1" s="1"/>
  <c r="M587" i="1"/>
  <c r="O587" i="1" s="1"/>
  <c r="P587" i="1" s="1"/>
  <c r="M585" i="1"/>
  <c r="O585" i="1" s="1"/>
  <c r="M579" i="1"/>
  <c r="O579" i="1" s="1"/>
  <c r="M573" i="1"/>
  <c r="O573" i="1" s="1"/>
  <c r="M569" i="1"/>
  <c r="O569" i="1" s="1"/>
  <c r="P569" i="1" s="1"/>
  <c r="M567" i="1"/>
  <c r="O567" i="1" s="1"/>
  <c r="M565" i="1"/>
  <c r="O565" i="1" s="1"/>
  <c r="M561" i="1"/>
  <c r="O561" i="1" s="1"/>
  <c r="M559" i="1"/>
  <c r="O559" i="1" s="1"/>
  <c r="M553" i="1"/>
  <c r="O553" i="1" s="1"/>
  <c r="M547" i="1"/>
  <c r="O547" i="1" s="1"/>
  <c r="M543" i="1"/>
  <c r="O543" i="1" s="1"/>
  <c r="M541" i="1"/>
  <c r="O541" i="1" s="1"/>
  <c r="P541" i="1" s="1"/>
  <c r="M539" i="1"/>
  <c r="O539" i="1" s="1"/>
  <c r="P539" i="1" s="1"/>
  <c r="M535" i="1"/>
  <c r="O535" i="1" s="1"/>
  <c r="M533" i="1"/>
  <c r="O533" i="1" s="1"/>
  <c r="M531" i="1"/>
  <c r="O531" i="1" s="1"/>
  <c r="M525" i="1"/>
  <c r="O525" i="1" s="1"/>
  <c r="P525" i="1" s="1"/>
  <c r="M521" i="1"/>
  <c r="O521" i="1" s="1"/>
  <c r="M517" i="1"/>
  <c r="O517" i="1" s="1"/>
  <c r="M515" i="1"/>
  <c r="O515" i="1" s="1"/>
  <c r="M513" i="1"/>
  <c r="O513" i="1" s="1"/>
  <c r="M509" i="1"/>
  <c r="O509" i="1" s="1"/>
  <c r="M507" i="1"/>
  <c r="O507" i="1" s="1"/>
  <c r="M501" i="1"/>
  <c r="O501" i="1" s="1"/>
  <c r="P501" i="1" s="1"/>
  <c r="M495" i="1"/>
  <c r="O495" i="1" s="1"/>
  <c r="P495" i="1" s="1"/>
  <c r="M493" i="1"/>
  <c r="O493" i="1" s="1"/>
  <c r="M491" i="1"/>
  <c r="O491" i="1" s="1"/>
  <c r="M489" i="1"/>
  <c r="O489" i="1" s="1"/>
  <c r="P489" i="1" s="1"/>
  <c r="M485" i="1"/>
  <c r="O485" i="1" s="1"/>
  <c r="P485" i="1" s="1"/>
  <c r="M481" i="1"/>
  <c r="O481" i="1" s="1"/>
  <c r="M477" i="1"/>
  <c r="O477" i="1" s="1"/>
  <c r="M471" i="1"/>
  <c r="O471" i="1" s="1"/>
  <c r="M469" i="1"/>
  <c r="O469" i="1" s="1"/>
  <c r="M467" i="1"/>
  <c r="O467" i="1" s="1"/>
  <c r="M465" i="1"/>
  <c r="O465" i="1" s="1"/>
  <c r="M463" i="1"/>
  <c r="O463" i="1" s="1"/>
  <c r="P463" i="1" s="1"/>
  <c r="M461" i="1"/>
  <c r="O461" i="1" s="1"/>
  <c r="M459" i="1"/>
  <c r="O459" i="1" s="1"/>
  <c r="M455" i="1"/>
  <c r="O455" i="1" s="1"/>
  <c r="M453" i="1"/>
  <c r="O453" i="1" s="1"/>
  <c r="P453" i="1" s="1"/>
  <c r="M439" i="1"/>
  <c r="O439" i="1" s="1"/>
  <c r="M437" i="1"/>
  <c r="O437" i="1" s="1"/>
  <c r="M435" i="1"/>
  <c r="O435" i="1" s="1"/>
  <c r="M433" i="1"/>
  <c r="O433" i="1" s="1"/>
  <c r="P433" i="1" s="1"/>
  <c r="M431" i="1"/>
  <c r="O431" i="1" s="1"/>
  <c r="P431" i="1" s="1"/>
  <c r="M429" i="1"/>
  <c r="O429" i="1" s="1"/>
  <c r="M425" i="1"/>
  <c r="O425" i="1" s="1"/>
  <c r="M415" i="1"/>
  <c r="O415" i="1" s="1"/>
  <c r="P415" i="1" s="1"/>
  <c r="M413" i="1"/>
  <c r="O413" i="1" s="1"/>
  <c r="M411" i="1"/>
  <c r="O411" i="1" s="1"/>
  <c r="M409" i="1"/>
  <c r="O409" i="1" s="1"/>
  <c r="M407" i="1"/>
  <c r="O407" i="1" s="1"/>
  <c r="M403" i="1"/>
  <c r="O403" i="1" s="1"/>
  <c r="M399" i="1"/>
  <c r="O399" i="1" s="1"/>
  <c r="M387" i="1"/>
  <c r="O387" i="1" s="1"/>
  <c r="M385" i="1"/>
  <c r="O385" i="1" s="1"/>
  <c r="M383" i="1"/>
  <c r="O383" i="1" s="1"/>
  <c r="M379" i="1"/>
  <c r="O379" i="1" s="1"/>
  <c r="M377" i="1"/>
  <c r="O377" i="1" s="1"/>
  <c r="M375" i="1"/>
  <c r="O375" i="1" s="1"/>
  <c r="P375" i="1" s="1"/>
  <c r="M371" i="1"/>
  <c r="O371" i="1" s="1"/>
  <c r="M369" i="1"/>
  <c r="O369" i="1" s="1"/>
  <c r="M365" i="1"/>
  <c r="O365" i="1" s="1"/>
  <c r="M361" i="1"/>
  <c r="O361" i="1" s="1"/>
  <c r="M357" i="1"/>
  <c r="O357" i="1" s="1"/>
  <c r="M351" i="1"/>
  <c r="O351" i="1" s="1"/>
  <c r="M347" i="1"/>
  <c r="O347" i="1" s="1"/>
  <c r="M345" i="1"/>
  <c r="O345" i="1" s="1"/>
  <c r="P345" i="1" s="1"/>
  <c r="M343" i="1"/>
  <c r="O343" i="1" s="1"/>
  <c r="P343" i="1" s="1"/>
  <c r="M341" i="1"/>
  <c r="O341" i="1" s="1"/>
  <c r="M337" i="1"/>
  <c r="O337" i="1" s="1"/>
  <c r="M335" i="1"/>
  <c r="O335" i="1" s="1"/>
  <c r="P335" i="1" s="1"/>
  <c r="M322" i="1"/>
  <c r="O322" i="1" s="1"/>
  <c r="P322" i="1" s="1"/>
  <c r="M320" i="1"/>
  <c r="M318" i="1"/>
  <c r="O318" i="1" s="1"/>
  <c r="P318" i="1" s="1"/>
  <c r="M316" i="1"/>
  <c r="O316" i="1" s="1"/>
  <c r="P316" i="1" s="1"/>
  <c r="M314" i="1"/>
  <c r="O314" i="1" s="1"/>
  <c r="P314" i="1" s="1"/>
  <c r="M312" i="1"/>
  <c r="M310" i="1"/>
  <c r="O310" i="1" s="1"/>
  <c r="P310" i="1" s="1"/>
  <c r="M308" i="1"/>
  <c r="M306" i="1"/>
  <c r="O306" i="1" s="1"/>
  <c r="P306" i="1" s="1"/>
  <c r="M304" i="1"/>
  <c r="O304" i="1" s="1"/>
  <c r="P304" i="1" s="1"/>
  <c r="M302" i="1"/>
  <c r="O302" i="1" s="1"/>
  <c r="P302" i="1" s="1"/>
  <c r="M300" i="1"/>
  <c r="O300" i="1" s="1"/>
  <c r="P300" i="1" s="1"/>
  <c r="M298" i="1"/>
  <c r="O298" i="1" s="1"/>
  <c r="P298" i="1" s="1"/>
  <c r="M296" i="1"/>
  <c r="M292" i="1"/>
  <c r="O292" i="1" s="1"/>
  <c r="P292" i="1" s="1"/>
  <c r="M290" i="1"/>
  <c r="O290" i="1" s="1"/>
  <c r="P290" i="1" s="1"/>
  <c r="M288" i="1"/>
  <c r="O288" i="1" s="1"/>
  <c r="P288" i="1" s="1"/>
  <c r="M286" i="1"/>
  <c r="M284" i="1"/>
  <c r="M282" i="1"/>
  <c r="M280" i="1"/>
  <c r="M278" i="1"/>
  <c r="M276" i="1"/>
  <c r="M274" i="1"/>
  <c r="O274" i="1" s="1"/>
  <c r="P274" i="1" s="1"/>
  <c r="M272" i="1"/>
  <c r="M270" i="1"/>
  <c r="O270" i="1" s="1"/>
  <c r="P270" i="1" s="1"/>
  <c r="M268" i="1"/>
  <c r="M266" i="1"/>
  <c r="M262" i="1"/>
  <c r="M260" i="1"/>
  <c r="M258" i="1"/>
  <c r="O258" i="1" s="1"/>
  <c r="P258" i="1" s="1"/>
  <c r="M256" i="1"/>
  <c r="M254" i="1"/>
  <c r="O254" i="1" s="1"/>
  <c r="P254" i="1" s="1"/>
  <c r="M252" i="1"/>
  <c r="O252" i="1" s="1"/>
  <c r="P252" i="1" s="1"/>
  <c r="M250" i="1"/>
  <c r="O250" i="1" s="1"/>
  <c r="P250" i="1" s="1"/>
  <c r="M248" i="1"/>
  <c r="O248" i="1" s="1"/>
  <c r="P248" i="1" s="1"/>
  <c r="M246" i="1"/>
  <c r="O246" i="1" s="1"/>
  <c r="P246" i="1" s="1"/>
  <c r="M244" i="1"/>
  <c r="O244" i="1" s="1"/>
  <c r="P244" i="1" s="1"/>
  <c r="M242" i="1"/>
  <c r="O242" i="1" s="1"/>
  <c r="P242" i="1" s="1"/>
  <c r="M240" i="1"/>
  <c r="M238" i="1"/>
  <c r="O238" i="1" s="1"/>
  <c r="P238" i="1" s="1"/>
  <c r="M236" i="1"/>
  <c r="M232" i="1"/>
  <c r="M230" i="1"/>
  <c r="O230" i="1" s="1"/>
  <c r="P230" i="1" s="1"/>
  <c r="M228" i="1"/>
  <c r="M226" i="1"/>
  <c r="O226" i="1" s="1"/>
  <c r="P226" i="1" s="1"/>
  <c r="M224" i="1"/>
  <c r="O224" i="1" s="1"/>
  <c r="P224" i="1" s="1"/>
  <c r="M222" i="1"/>
  <c r="O222" i="1" s="1"/>
  <c r="P222" i="1" s="1"/>
  <c r="M220" i="1"/>
  <c r="M218" i="1"/>
  <c r="M216" i="1"/>
  <c r="O216" i="1" s="1"/>
  <c r="P216" i="1" s="1"/>
  <c r="M214" i="1"/>
  <c r="M212" i="1"/>
  <c r="O212" i="1" s="1"/>
  <c r="P212" i="1" s="1"/>
  <c r="M210" i="1"/>
  <c r="O210" i="1" s="1"/>
  <c r="P210" i="1" s="1"/>
  <c r="M208" i="1"/>
  <c r="O208" i="1" s="1"/>
  <c r="P208" i="1" s="1"/>
  <c r="M206" i="1"/>
  <c r="O206" i="1" s="1"/>
  <c r="P206" i="1" s="1"/>
  <c r="M202" i="1"/>
  <c r="M200" i="1"/>
  <c r="M198" i="1"/>
  <c r="M196" i="1"/>
  <c r="M194" i="1"/>
  <c r="O194" i="1" s="1"/>
  <c r="P194" i="1" s="1"/>
  <c r="M192" i="1"/>
  <c r="O192" i="1" s="1"/>
  <c r="P192" i="1" s="1"/>
  <c r="M190" i="1"/>
  <c r="M188" i="1"/>
  <c r="M186" i="1"/>
  <c r="M184" i="1"/>
  <c r="M182" i="1"/>
  <c r="M180" i="1"/>
  <c r="M178" i="1"/>
  <c r="M176" i="1"/>
  <c r="M174" i="1"/>
  <c r="M172" i="1"/>
  <c r="M170" i="1"/>
  <c r="M168" i="1"/>
  <c r="M166" i="1"/>
  <c r="M164" i="1"/>
  <c r="O164" i="1" s="1"/>
  <c r="P164" i="1" s="1"/>
  <c r="M162" i="1"/>
  <c r="O162" i="1" s="1"/>
  <c r="P162" i="1" s="1"/>
  <c r="M160" i="1"/>
  <c r="M158" i="1"/>
  <c r="M156" i="1"/>
  <c r="O156" i="1" s="1"/>
  <c r="P156" i="1" s="1"/>
  <c r="M154" i="1"/>
  <c r="O154" i="1" s="1"/>
  <c r="P154" i="1" s="1"/>
  <c r="M152" i="1"/>
  <c r="M150" i="1"/>
  <c r="M148" i="1"/>
  <c r="M146" i="1"/>
  <c r="M144" i="1"/>
  <c r="M142" i="1"/>
  <c r="M140" i="1"/>
  <c r="O140" i="1" s="1"/>
  <c r="P140" i="1" s="1"/>
  <c r="M138" i="1"/>
  <c r="M136" i="1"/>
  <c r="O136" i="1" s="1"/>
  <c r="P136" i="1" s="1"/>
  <c r="M134" i="1"/>
  <c r="O134" i="1" s="1"/>
  <c r="P134" i="1" s="1"/>
  <c r="M132" i="1"/>
  <c r="O132" i="1" s="1"/>
  <c r="P132" i="1" s="1"/>
  <c r="M130" i="1"/>
  <c r="M128" i="1"/>
  <c r="M126" i="1"/>
  <c r="M124" i="1"/>
  <c r="O124" i="1" s="1"/>
  <c r="P124" i="1" s="1"/>
  <c r="M122" i="1"/>
  <c r="O122" i="1" s="1"/>
  <c r="P122" i="1" s="1"/>
  <c r="M120" i="1"/>
  <c r="M118" i="1"/>
  <c r="M116" i="1"/>
  <c r="O116" i="1" s="1"/>
  <c r="P116" i="1" s="1"/>
  <c r="M114" i="1"/>
  <c r="O114" i="1" s="1"/>
  <c r="P114" i="1" s="1"/>
  <c r="M112" i="1"/>
  <c r="M110" i="1"/>
  <c r="M108" i="1"/>
  <c r="M106" i="1"/>
  <c r="M104" i="1"/>
  <c r="M102" i="1"/>
  <c r="M100" i="1"/>
  <c r="O100" i="1" s="1"/>
  <c r="P100" i="1" s="1"/>
  <c r="M98" i="1"/>
  <c r="M96" i="1"/>
  <c r="M94" i="1"/>
  <c r="M92" i="1"/>
  <c r="M90" i="1"/>
  <c r="M88" i="1"/>
  <c r="O88" i="1" s="1"/>
  <c r="P88" i="1" s="1"/>
  <c r="M86" i="1"/>
  <c r="M84" i="1"/>
  <c r="M82" i="1"/>
  <c r="O82" i="1" s="1"/>
  <c r="P82" i="1" s="1"/>
  <c r="M80" i="1"/>
  <c r="M78" i="1"/>
  <c r="O78" i="1" s="1"/>
  <c r="P78" i="1" s="1"/>
  <c r="M76" i="1"/>
  <c r="M74" i="1"/>
  <c r="O74" i="1" s="1"/>
  <c r="P74" i="1" s="1"/>
  <c r="M72" i="1"/>
  <c r="O72" i="1" s="1"/>
  <c r="P72" i="1" s="1"/>
  <c r="M70" i="1"/>
  <c r="O70" i="1" s="1"/>
  <c r="P70" i="1" s="1"/>
  <c r="M68" i="1"/>
  <c r="M66" i="1"/>
  <c r="O66" i="1" s="1"/>
  <c r="P66" i="1" s="1"/>
  <c r="M64" i="1"/>
  <c r="M62" i="1"/>
  <c r="O62" i="1" s="1"/>
  <c r="P62" i="1" s="1"/>
  <c r="M60" i="1"/>
  <c r="O60" i="1" s="1"/>
  <c r="P60" i="1" s="1"/>
  <c r="M58" i="1"/>
  <c r="M56" i="1"/>
  <c r="O56" i="1" s="1"/>
  <c r="P56" i="1" s="1"/>
  <c r="M54" i="1"/>
  <c r="O54" i="1" s="1"/>
  <c r="P54" i="1" s="1"/>
  <c r="M52" i="1"/>
  <c r="M50" i="1"/>
  <c r="O50" i="1" s="1"/>
  <c r="P50" i="1" s="1"/>
  <c r="M48" i="1"/>
  <c r="M46" i="1"/>
  <c r="M44" i="1"/>
  <c r="M42" i="1"/>
  <c r="M40" i="1"/>
  <c r="M38" i="1"/>
  <c r="M36" i="1"/>
  <c r="O36" i="1" s="1"/>
  <c r="P36" i="1" s="1"/>
  <c r="M34" i="1"/>
  <c r="M32" i="1"/>
  <c r="M30" i="1"/>
  <c r="O30" i="1" s="1"/>
  <c r="P30" i="1" s="1"/>
  <c r="M1543" i="1"/>
  <c r="M1539" i="1"/>
  <c r="M1535" i="1"/>
  <c r="M1531" i="1"/>
  <c r="O1531" i="1" s="1"/>
  <c r="P1531" i="1" s="1"/>
  <c r="M1527" i="1"/>
  <c r="O1527" i="1" s="1"/>
  <c r="P1527" i="1" s="1"/>
  <c r="M1523" i="1"/>
  <c r="M1519" i="1"/>
  <c r="M1515" i="1"/>
  <c r="M1511" i="1"/>
  <c r="M1507" i="1"/>
  <c r="M1503" i="1"/>
  <c r="M1499" i="1"/>
  <c r="O1499" i="1" s="1"/>
  <c r="P1499" i="1" s="1"/>
  <c r="M1495" i="1"/>
  <c r="O1495" i="1" s="1"/>
  <c r="P1495" i="1" s="1"/>
  <c r="M1491" i="1"/>
  <c r="O1491" i="1" s="1"/>
  <c r="P1491" i="1" s="1"/>
  <c r="M1487" i="1"/>
  <c r="M1483" i="1"/>
  <c r="O1483" i="1" s="1"/>
  <c r="P1483" i="1" s="1"/>
  <c r="M1479" i="1"/>
  <c r="M1475" i="1"/>
  <c r="M1471" i="1"/>
  <c r="M1467" i="1"/>
  <c r="M1463" i="1"/>
  <c r="O1463" i="1" s="1"/>
  <c r="P1463" i="1" s="1"/>
  <c r="M1459" i="1"/>
  <c r="O1459" i="1" s="1"/>
  <c r="P1459" i="1" s="1"/>
  <c r="M1451" i="1"/>
  <c r="M1443" i="1"/>
  <c r="O1443" i="1" s="1"/>
  <c r="P1443" i="1" s="1"/>
  <c r="M1435" i="1"/>
  <c r="M1427" i="1"/>
  <c r="M1419" i="1"/>
  <c r="M1411" i="1"/>
  <c r="M1403" i="1"/>
  <c r="M1395" i="1"/>
  <c r="O1395" i="1" s="1"/>
  <c r="P1395" i="1" s="1"/>
  <c r="M1387" i="1"/>
  <c r="M1379" i="1"/>
  <c r="M1371" i="1"/>
  <c r="M1363" i="1"/>
  <c r="M1344" i="1"/>
  <c r="O1344" i="1" s="1"/>
  <c r="M1334" i="1"/>
  <c r="O1334" i="1" s="1"/>
  <c r="M1324" i="1"/>
  <c r="O1324" i="1" s="1"/>
  <c r="P1324" i="1" s="1"/>
  <c r="M1316" i="1"/>
  <c r="O1316" i="1" s="1"/>
  <c r="M1306" i="1"/>
  <c r="O1306" i="1" s="1"/>
  <c r="M1290" i="1"/>
  <c r="O1290" i="1" s="1"/>
  <c r="M1280" i="1"/>
  <c r="O1280" i="1" s="1"/>
  <c r="M1270" i="1"/>
  <c r="O1270" i="1" s="1"/>
  <c r="P1270" i="1" s="1"/>
  <c r="M1260" i="1"/>
  <c r="O1260" i="1" s="1"/>
  <c r="M1252" i="1"/>
  <c r="O1252" i="1" s="1"/>
  <c r="P1252" i="1" s="1"/>
  <c r="M1453" i="1"/>
  <c r="M1445" i="1"/>
  <c r="M1437" i="1"/>
  <c r="O1437" i="1" s="1"/>
  <c r="P1437" i="1" s="1"/>
  <c r="M1429" i="1"/>
  <c r="M1421" i="1"/>
  <c r="O1421" i="1" s="1"/>
  <c r="P1421" i="1" s="1"/>
  <c r="M1413" i="1"/>
  <c r="M1405" i="1"/>
  <c r="M1397" i="1"/>
  <c r="M1389" i="1"/>
  <c r="M1381" i="1"/>
  <c r="M1373" i="1"/>
  <c r="M1365" i="1"/>
  <c r="M1354" i="1"/>
  <c r="O1354" i="1" s="1"/>
  <c r="M1346" i="1"/>
  <c r="O1346" i="1" s="1"/>
  <c r="M1338" i="1"/>
  <c r="O1338" i="1" s="1"/>
  <c r="M1326" i="1"/>
  <c r="O1326" i="1" s="1"/>
  <c r="M1310" i="1"/>
  <c r="O1310" i="1" s="1"/>
  <c r="M1300" i="1"/>
  <c r="O1300" i="1" s="1"/>
  <c r="M1274" i="1"/>
  <c r="O1274" i="1" s="1"/>
  <c r="M1264" i="1"/>
  <c r="O1264" i="1" s="1"/>
  <c r="M1254" i="1"/>
  <c r="O1254" i="1" s="1"/>
  <c r="P1254" i="1" s="1"/>
  <c r="M1246" i="1"/>
  <c r="M1244" i="1"/>
  <c r="O1244" i="1" s="1"/>
  <c r="P1244" i="1" s="1"/>
  <c r="M1242" i="1"/>
  <c r="O1242" i="1" s="1"/>
  <c r="P1242" i="1" s="1"/>
  <c r="M1240" i="1"/>
  <c r="M1238" i="1"/>
  <c r="M1236" i="1"/>
  <c r="M1234" i="1"/>
  <c r="M1232" i="1"/>
  <c r="M1230" i="1"/>
  <c r="M1228" i="1"/>
  <c r="M1226" i="1"/>
  <c r="M1224" i="1"/>
  <c r="M1222" i="1"/>
  <c r="O1222" i="1" s="1"/>
  <c r="P1222" i="1" s="1"/>
  <c r="M1220" i="1"/>
  <c r="M1218" i="1"/>
  <c r="O1218" i="1" s="1"/>
  <c r="P1218" i="1" s="1"/>
  <c r="M1216" i="1"/>
  <c r="O1216" i="1" s="1"/>
  <c r="P1216" i="1" s="1"/>
  <c r="M1214" i="1"/>
  <c r="O1214" i="1" s="1"/>
  <c r="P1214" i="1" s="1"/>
  <c r="M1212" i="1"/>
  <c r="O1212" i="1" s="1"/>
  <c r="P1212" i="1" s="1"/>
  <c r="M1210" i="1"/>
  <c r="O1210" i="1" s="1"/>
  <c r="P1210" i="1" s="1"/>
  <c r="M1208" i="1"/>
  <c r="O1208" i="1" s="1"/>
  <c r="P1208" i="1" s="1"/>
  <c r="M1206" i="1"/>
  <c r="O1206" i="1" s="1"/>
  <c r="P1206" i="1" s="1"/>
  <c r="M1204" i="1"/>
  <c r="O1204" i="1" s="1"/>
  <c r="P1204" i="1" s="1"/>
  <c r="M1202" i="1"/>
  <c r="O1202" i="1" s="1"/>
  <c r="P1202" i="1" s="1"/>
  <c r="M1200" i="1"/>
  <c r="O1200" i="1" s="1"/>
  <c r="P1200" i="1" s="1"/>
  <c r="M1198" i="1"/>
  <c r="O1198" i="1" s="1"/>
  <c r="P1198" i="1" s="1"/>
  <c r="M1194" i="1"/>
  <c r="M1192" i="1"/>
  <c r="M1190" i="1"/>
  <c r="M1188" i="1"/>
  <c r="M1186" i="1"/>
  <c r="M1184" i="1"/>
  <c r="O1184" i="1" s="1"/>
  <c r="P1184" i="1" s="1"/>
  <c r="M1180" i="1"/>
  <c r="O1180" i="1" s="1"/>
  <c r="P1180" i="1" s="1"/>
  <c r="M1178" i="1"/>
  <c r="M1176" i="1"/>
  <c r="M1174" i="1"/>
  <c r="M1172" i="1"/>
  <c r="O1172" i="1" s="1"/>
  <c r="P1172" i="1" s="1"/>
  <c r="M1168" i="1"/>
  <c r="M1166" i="1"/>
  <c r="M1164" i="1"/>
  <c r="O1164" i="1" s="1"/>
  <c r="P1164" i="1" s="1"/>
  <c r="M1162" i="1"/>
  <c r="M1160" i="1"/>
  <c r="M1158" i="1"/>
  <c r="M1156" i="1"/>
  <c r="M1154" i="1"/>
  <c r="O1154" i="1" s="1"/>
  <c r="P1154" i="1" s="1"/>
  <c r="M1152" i="1"/>
  <c r="O1152" i="1" s="1"/>
  <c r="P1152" i="1" s="1"/>
  <c r="M1150" i="1"/>
  <c r="M1148" i="1"/>
  <c r="M1146" i="1"/>
  <c r="M1142" i="1"/>
  <c r="M1140" i="1"/>
  <c r="M1136" i="1"/>
  <c r="O1136" i="1" s="1"/>
  <c r="M1134" i="1"/>
  <c r="O1134" i="1" s="1"/>
  <c r="P1134" i="1" s="1"/>
  <c r="M1132" i="1"/>
  <c r="O1132" i="1" s="1"/>
  <c r="M1124" i="1"/>
  <c r="O1124" i="1" s="1"/>
  <c r="M1122" i="1"/>
  <c r="O1122" i="1" s="1"/>
  <c r="M1112" i="1"/>
  <c r="O1112" i="1" s="1"/>
  <c r="P1112" i="1" s="1"/>
  <c r="M1110" i="1"/>
  <c r="O1110" i="1" s="1"/>
  <c r="M1108" i="1"/>
  <c r="O1108" i="1" s="1"/>
  <c r="M1104" i="1"/>
  <c r="O1104" i="1" s="1"/>
  <c r="M1100" i="1"/>
  <c r="O1100" i="1" s="1"/>
  <c r="M1096" i="1"/>
  <c r="O1096" i="1" s="1"/>
  <c r="P1096" i="1" s="1"/>
  <c r="M1090" i="1"/>
  <c r="O1090" i="1" s="1"/>
  <c r="M1088" i="1"/>
  <c r="O1088" i="1" s="1"/>
  <c r="M1082" i="1"/>
  <c r="O1082" i="1" s="1"/>
  <c r="M1080" i="1"/>
  <c r="O1080" i="1" s="1"/>
  <c r="M1078" i="1"/>
  <c r="O1078" i="1" s="1"/>
  <c r="M1068" i="1"/>
  <c r="O1068" i="1" s="1"/>
  <c r="M1062" i="1"/>
  <c r="O1062" i="1" s="1"/>
  <c r="P1062" i="1" s="1"/>
  <c r="M1060" i="1"/>
  <c r="O1060" i="1" s="1"/>
  <c r="P1060" i="1" s="1"/>
  <c r="M1056" i="1"/>
  <c r="O1056" i="1" s="1"/>
  <c r="M1054" i="1"/>
  <c r="O1054" i="1" s="1"/>
  <c r="M1052" i="1"/>
  <c r="O1052" i="1" s="1"/>
  <c r="P1052" i="1" s="1"/>
  <c r="M1048" i="1"/>
  <c r="O1048" i="1" s="1"/>
  <c r="P1048" i="1" s="1"/>
  <c r="M1044" i="1"/>
  <c r="O1044" i="1" s="1"/>
  <c r="M1040" i="1"/>
  <c r="O1040" i="1" s="1"/>
  <c r="M1038" i="1"/>
  <c r="O1038" i="1" s="1"/>
  <c r="M1024" i="1"/>
  <c r="O1024" i="1" s="1"/>
  <c r="P1024" i="1" s="1"/>
  <c r="M1022" i="1"/>
  <c r="O1022" i="1" s="1"/>
  <c r="M1020" i="1"/>
  <c r="O1020" i="1" s="1"/>
  <c r="M1010" i="1"/>
  <c r="O1010" i="1" s="1"/>
  <c r="P1010" i="1" s="1"/>
  <c r="M1004" i="1"/>
  <c r="O1004" i="1" s="1"/>
  <c r="P1004" i="1" s="1"/>
  <c r="M1002" i="1"/>
  <c r="O1002" i="1" s="1"/>
  <c r="M998" i="1"/>
  <c r="O998" i="1" s="1"/>
  <c r="M996" i="1"/>
  <c r="O996" i="1" s="1"/>
  <c r="M994" i="1"/>
  <c r="O994" i="1" s="1"/>
  <c r="P994" i="1" s="1"/>
  <c r="M990" i="1"/>
  <c r="O990" i="1" s="1"/>
  <c r="M986" i="1"/>
  <c r="O986" i="1" s="1"/>
  <c r="M982" i="1"/>
  <c r="O982" i="1" s="1"/>
  <c r="M980" i="1"/>
  <c r="O980" i="1" s="1"/>
  <c r="P980" i="1" s="1"/>
  <c r="M966" i="1"/>
  <c r="O966" i="1" s="1"/>
  <c r="M964" i="1"/>
  <c r="O964" i="1" s="1"/>
  <c r="M962" i="1"/>
  <c r="O962" i="1" s="1"/>
  <c r="P962" i="1" s="1"/>
  <c r="M952" i="1"/>
  <c r="O952" i="1" s="1"/>
  <c r="M946" i="1"/>
  <c r="O946" i="1" s="1"/>
  <c r="M944" i="1"/>
  <c r="O944" i="1" s="1"/>
  <c r="M940" i="1"/>
  <c r="O940" i="1" s="1"/>
  <c r="M938" i="1"/>
  <c r="O938" i="1" s="1"/>
  <c r="M936" i="1"/>
  <c r="O936" i="1" s="1"/>
  <c r="M932" i="1"/>
  <c r="O932" i="1" s="1"/>
  <c r="M928" i="1"/>
  <c r="O928" i="1" s="1"/>
  <c r="M924" i="1"/>
  <c r="O924" i="1" s="1"/>
  <c r="M922" i="1"/>
  <c r="O922" i="1" s="1"/>
  <c r="M906" i="1"/>
  <c r="O906" i="1" s="1"/>
  <c r="M894" i="1"/>
  <c r="O894" i="1" s="1"/>
  <c r="P894" i="1" s="1"/>
  <c r="M878" i="1"/>
  <c r="O878" i="1" s="1"/>
  <c r="M866" i="1"/>
  <c r="O866" i="1" s="1"/>
  <c r="M855" i="1"/>
  <c r="O855" i="1" s="1"/>
  <c r="P855" i="1" s="1"/>
  <c r="M853" i="1"/>
  <c r="M851" i="1"/>
  <c r="O851" i="1" s="1"/>
  <c r="P851" i="1" s="1"/>
  <c r="M849" i="1"/>
  <c r="M847" i="1"/>
  <c r="O847" i="1" s="1"/>
  <c r="P847" i="1" s="1"/>
  <c r="M845" i="1"/>
  <c r="O845" i="1" s="1"/>
  <c r="P845" i="1" s="1"/>
  <c r="M843" i="1"/>
  <c r="M841" i="1"/>
  <c r="M839" i="1"/>
  <c r="O839" i="1" s="1"/>
  <c r="P839" i="1" s="1"/>
  <c r="M837" i="1"/>
  <c r="O837" i="1" s="1"/>
  <c r="P837" i="1" s="1"/>
  <c r="M835" i="1"/>
  <c r="O835" i="1" s="1"/>
  <c r="P835" i="1" s="1"/>
  <c r="M833" i="1"/>
  <c r="M831" i="1"/>
  <c r="O831" i="1" s="1"/>
  <c r="P831" i="1" s="1"/>
  <c r="M829" i="1"/>
  <c r="M827" i="1"/>
  <c r="M825" i="1"/>
  <c r="O825" i="1" s="1"/>
  <c r="P825" i="1" s="1"/>
  <c r="M823" i="1"/>
  <c r="O823" i="1" s="1"/>
  <c r="P823" i="1" s="1"/>
  <c r="M821" i="1"/>
  <c r="O821" i="1" s="1"/>
  <c r="P821" i="1" s="1"/>
  <c r="M819" i="1"/>
  <c r="O819" i="1" s="1"/>
  <c r="P819" i="1" s="1"/>
  <c r="M817" i="1"/>
  <c r="O817" i="1" s="1"/>
  <c r="P817" i="1" s="1"/>
  <c r="M815" i="1"/>
  <c r="O815" i="1" s="1"/>
  <c r="P815" i="1" s="1"/>
  <c r="M813" i="1"/>
  <c r="M811" i="1"/>
  <c r="O811" i="1" s="1"/>
  <c r="P811" i="1" s="1"/>
  <c r="M809" i="1"/>
  <c r="M807" i="1"/>
  <c r="O807" i="1" s="1"/>
  <c r="P807" i="1" s="1"/>
  <c r="M805" i="1"/>
  <c r="M803" i="1"/>
  <c r="M801" i="1"/>
  <c r="M799" i="1"/>
  <c r="M797" i="1"/>
  <c r="M795" i="1"/>
  <c r="M793" i="1"/>
  <c r="M791" i="1"/>
  <c r="M789" i="1"/>
  <c r="M787" i="1"/>
  <c r="M785" i="1"/>
  <c r="M783" i="1"/>
  <c r="M781" i="1"/>
  <c r="M779" i="1"/>
  <c r="M777" i="1"/>
  <c r="M775" i="1"/>
  <c r="M773" i="1"/>
  <c r="M771" i="1"/>
  <c r="M769" i="1"/>
  <c r="M767" i="1"/>
  <c r="O767" i="1" s="1"/>
  <c r="P767" i="1" s="1"/>
  <c r="M765" i="1"/>
  <c r="M763" i="1"/>
  <c r="M761" i="1"/>
  <c r="O761" i="1" s="1"/>
  <c r="P761" i="1" s="1"/>
  <c r="M759" i="1"/>
  <c r="O759" i="1" s="1"/>
  <c r="P759" i="1" s="1"/>
  <c r="M757" i="1"/>
  <c r="M755" i="1"/>
  <c r="O755" i="1" s="1"/>
  <c r="P755" i="1" s="1"/>
  <c r="M753" i="1"/>
  <c r="M751" i="1"/>
  <c r="O751" i="1" s="1"/>
  <c r="P751" i="1" s="1"/>
  <c r="M749" i="1"/>
  <c r="M747" i="1"/>
  <c r="O747" i="1" s="1"/>
  <c r="P747" i="1" s="1"/>
  <c r="M745" i="1"/>
  <c r="M743" i="1"/>
  <c r="M741" i="1"/>
  <c r="M739" i="1"/>
  <c r="M737" i="1"/>
  <c r="M735" i="1"/>
  <c r="O735" i="1" s="1"/>
  <c r="P735" i="1" s="1"/>
  <c r="M733" i="1"/>
  <c r="M731" i="1"/>
  <c r="M729" i="1"/>
  <c r="M727" i="1"/>
  <c r="M725" i="1"/>
  <c r="M723" i="1"/>
  <c r="O723" i="1" s="1"/>
  <c r="P723" i="1" s="1"/>
  <c r="M721" i="1"/>
  <c r="O721" i="1" s="1"/>
  <c r="P721" i="1" s="1"/>
  <c r="M719" i="1"/>
  <c r="M717" i="1"/>
  <c r="O717" i="1" s="1"/>
  <c r="P717" i="1" s="1"/>
  <c r="M715" i="1"/>
  <c r="M713" i="1"/>
  <c r="M711" i="1"/>
  <c r="O711" i="1" s="1"/>
  <c r="P711" i="1" s="1"/>
  <c r="M709" i="1"/>
  <c r="O709" i="1" s="1"/>
  <c r="P709" i="1" s="1"/>
  <c r="M707" i="1"/>
  <c r="M705" i="1"/>
  <c r="O705" i="1" s="1"/>
  <c r="P705" i="1" s="1"/>
  <c r="M703" i="1"/>
  <c r="M701" i="1"/>
  <c r="M699" i="1"/>
  <c r="O699" i="1" s="1"/>
  <c r="P699" i="1" s="1"/>
  <c r="M697" i="1"/>
  <c r="M695" i="1"/>
  <c r="O695" i="1" s="1"/>
  <c r="P695" i="1" s="1"/>
  <c r="M693" i="1"/>
  <c r="M691" i="1"/>
  <c r="O691" i="1" s="1"/>
  <c r="P691" i="1" s="1"/>
  <c r="M689" i="1"/>
  <c r="M687" i="1"/>
  <c r="M685" i="1"/>
  <c r="M683" i="1"/>
  <c r="M681" i="1"/>
  <c r="M679" i="1"/>
  <c r="M677" i="1"/>
  <c r="M675" i="1"/>
  <c r="O675" i="1" s="1"/>
  <c r="P675" i="1" s="1"/>
  <c r="M673" i="1"/>
  <c r="O673" i="1" s="1"/>
  <c r="P673" i="1" s="1"/>
  <c r="M671" i="1"/>
  <c r="M667" i="1"/>
  <c r="M665" i="1"/>
  <c r="M663" i="1"/>
  <c r="M661" i="1"/>
  <c r="M659" i="1"/>
  <c r="M657" i="1"/>
  <c r="M655" i="1"/>
  <c r="M653" i="1"/>
  <c r="M651" i="1"/>
  <c r="M649" i="1"/>
  <c r="O649" i="1" s="1"/>
  <c r="P649" i="1" s="1"/>
  <c r="M647" i="1"/>
  <c r="M645" i="1"/>
  <c r="M643" i="1"/>
  <c r="M641" i="1"/>
  <c r="M639" i="1"/>
  <c r="M637" i="1"/>
  <c r="M635" i="1"/>
  <c r="O635" i="1" s="1"/>
  <c r="P635" i="1" s="1"/>
  <c r="M633" i="1"/>
  <c r="O633" i="1" s="1"/>
  <c r="P633" i="1" s="1"/>
  <c r="M631" i="1"/>
  <c r="O631" i="1" s="1"/>
  <c r="P631" i="1" s="1"/>
  <c r="M629" i="1"/>
  <c r="M627" i="1"/>
  <c r="M625" i="1"/>
  <c r="O625" i="1" s="1"/>
  <c r="P625" i="1" s="1"/>
  <c r="M623" i="1"/>
  <c r="O623" i="1" s="1"/>
  <c r="P623" i="1" s="1"/>
  <c r="M619" i="1"/>
  <c r="M617" i="1"/>
  <c r="M615" i="1"/>
  <c r="O615" i="1" s="1"/>
  <c r="P615" i="1" s="1"/>
  <c r="M613" i="1"/>
  <c r="O613" i="1" s="1"/>
  <c r="P613" i="1" s="1"/>
  <c r="M611" i="1"/>
  <c r="O611" i="1" s="1"/>
  <c r="P611" i="1" s="1"/>
  <c r="M609" i="1"/>
  <c r="O609" i="1" s="1"/>
  <c r="P609" i="1" s="1"/>
  <c r="M607" i="1"/>
  <c r="O607" i="1" s="1"/>
  <c r="P607" i="1" s="1"/>
  <c r="M605" i="1"/>
  <c r="O605" i="1" s="1"/>
  <c r="P605" i="1" s="1"/>
  <c r="M603" i="1"/>
  <c r="O603" i="1" s="1"/>
  <c r="P603" i="1" s="1"/>
  <c r="M600" i="1"/>
  <c r="O600" i="1" s="1"/>
  <c r="P600" i="1" s="1"/>
  <c r="M598" i="1"/>
  <c r="O598" i="1" s="1"/>
  <c r="P598" i="1" s="1"/>
  <c r="M596" i="1"/>
  <c r="O596" i="1" s="1"/>
  <c r="M594" i="1"/>
  <c r="O594" i="1" s="1"/>
  <c r="M590" i="1"/>
  <c r="O590" i="1" s="1"/>
  <c r="P590" i="1" s="1"/>
  <c r="M586" i="1"/>
  <c r="O586" i="1" s="1"/>
  <c r="M582" i="1"/>
  <c r="O582" i="1" s="1"/>
  <c r="M574" i="1"/>
  <c r="O574" i="1" s="1"/>
  <c r="M572" i="1"/>
  <c r="O572" i="1" s="1"/>
  <c r="P572" i="1" s="1"/>
  <c r="M570" i="1"/>
  <c r="O570" i="1" s="1"/>
  <c r="P570" i="1" s="1"/>
  <c r="M568" i="1"/>
  <c r="O568" i="1" s="1"/>
  <c r="M564" i="1"/>
  <c r="O564" i="1" s="1"/>
  <c r="M560" i="1"/>
  <c r="O560" i="1" s="1"/>
  <c r="P560" i="1" s="1"/>
  <c r="M556" i="1"/>
  <c r="O556" i="1" s="1"/>
  <c r="P556" i="1" s="1"/>
  <c r="M548" i="1"/>
  <c r="O548" i="1" s="1"/>
  <c r="M546" i="1"/>
  <c r="O546" i="1" s="1"/>
  <c r="M544" i="1"/>
  <c r="O544" i="1" s="1"/>
  <c r="P544" i="1" s="1"/>
  <c r="M542" i="1"/>
  <c r="O542" i="1" s="1"/>
  <c r="P542" i="1" s="1"/>
  <c r="M538" i="1"/>
  <c r="O538" i="1" s="1"/>
  <c r="M534" i="1"/>
  <c r="O534" i="1" s="1"/>
  <c r="M528" i="1"/>
  <c r="O528" i="1" s="1"/>
  <c r="M522" i="1"/>
  <c r="O522" i="1" s="1"/>
  <c r="M520" i="1"/>
  <c r="O520" i="1" s="1"/>
  <c r="M518" i="1"/>
  <c r="O518" i="1" s="1"/>
  <c r="M516" i="1"/>
  <c r="O516" i="1" s="1"/>
  <c r="P516" i="1" s="1"/>
  <c r="M512" i="1"/>
  <c r="O512" i="1" s="1"/>
  <c r="P512" i="1" s="1"/>
  <c r="M508" i="1"/>
  <c r="O508" i="1" s="1"/>
  <c r="M504" i="1"/>
  <c r="O504" i="1" s="1"/>
  <c r="M498" i="1"/>
  <c r="O498" i="1" s="1"/>
  <c r="M494" i="1"/>
  <c r="O494" i="1" s="1"/>
  <c r="P494" i="1" s="1"/>
  <c r="M490" i="1"/>
  <c r="O490" i="1" s="1"/>
  <c r="M488" i="1"/>
  <c r="O488" i="1" s="1"/>
  <c r="M486" i="1"/>
  <c r="O486" i="1" s="1"/>
  <c r="M482" i="1"/>
  <c r="O482" i="1" s="1"/>
  <c r="P482" i="1" s="1"/>
  <c r="M480" i="1"/>
  <c r="O480" i="1" s="1"/>
  <c r="M474" i="1"/>
  <c r="O474" i="1" s="1"/>
  <c r="M468" i="1"/>
  <c r="O468" i="1" s="1"/>
  <c r="P468" i="1" s="1"/>
  <c r="M464" i="1"/>
  <c r="O464" i="1" s="1"/>
  <c r="M460" i="1"/>
  <c r="O460" i="1" s="1"/>
  <c r="M458" i="1"/>
  <c r="O458" i="1" s="1"/>
  <c r="M456" i="1"/>
  <c r="O456" i="1" s="1"/>
  <c r="M452" i="1"/>
  <c r="O452" i="1" s="1"/>
  <c r="M448" i="1"/>
  <c r="O448" i="1" s="1"/>
  <c r="M444" i="1"/>
  <c r="O444" i="1" s="1"/>
  <c r="M440" i="1"/>
  <c r="O440" i="1" s="1"/>
  <c r="P440" i="1" s="1"/>
  <c r="M438" i="1"/>
  <c r="O438" i="1" s="1"/>
  <c r="M434" i="1"/>
  <c r="O434" i="1" s="1"/>
  <c r="M430" i="1"/>
  <c r="O430" i="1" s="1"/>
  <c r="M428" i="1"/>
  <c r="O428" i="1" s="1"/>
  <c r="M426" i="1"/>
  <c r="O426" i="1" s="1"/>
  <c r="P426" i="1" s="1"/>
  <c r="M424" i="1"/>
  <c r="O424" i="1" s="1"/>
  <c r="M420" i="1"/>
  <c r="O420" i="1" s="1"/>
  <c r="M412" i="1"/>
  <c r="O412" i="1" s="1"/>
  <c r="P412" i="1" s="1"/>
  <c r="M408" i="1"/>
  <c r="O408" i="1" s="1"/>
  <c r="M406" i="1"/>
  <c r="O406" i="1" s="1"/>
  <c r="M404" i="1"/>
  <c r="O404" i="1" s="1"/>
  <c r="M402" i="1"/>
  <c r="O402" i="1" s="1"/>
  <c r="M400" i="1"/>
  <c r="O400" i="1" s="1"/>
  <c r="M398" i="1"/>
  <c r="O398" i="1" s="1"/>
  <c r="M394" i="1"/>
  <c r="O394" i="1" s="1"/>
  <c r="M390" i="1"/>
  <c r="O390" i="1" s="1"/>
  <c r="P390" i="1" s="1"/>
  <c r="M384" i="1"/>
  <c r="O384" i="1" s="1"/>
  <c r="M382" i="1"/>
  <c r="O382" i="1" s="1"/>
  <c r="M380" i="1"/>
  <c r="O380" i="1" s="1"/>
  <c r="M378" i="1"/>
  <c r="O378" i="1" s="1"/>
  <c r="P378" i="1" s="1"/>
  <c r="M374" i="1"/>
  <c r="O374" i="1" s="1"/>
  <c r="P374" i="1" s="1"/>
  <c r="M372" i="1"/>
  <c r="O372" i="1" s="1"/>
  <c r="M368" i="1"/>
  <c r="O368" i="1" s="1"/>
  <c r="M366" i="1"/>
  <c r="O366" i="1" s="1"/>
  <c r="M354" i="1"/>
  <c r="O354" i="1" s="1"/>
  <c r="M352" i="1"/>
  <c r="O352" i="1" s="1"/>
  <c r="M350" i="1"/>
  <c r="O350" i="1" s="1"/>
  <c r="M348" i="1"/>
  <c r="O348" i="1" s="1"/>
  <c r="P348" i="1" s="1"/>
  <c r="M346" i="1"/>
  <c r="O346" i="1" s="1"/>
  <c r="P346" i="1" s="1"/>
  <c r="M342" i="1"/>
  <c r="O342" i="1" s="1"/>
  <c r="M340" i="1"/>
  <c r="O340" i="1" s="1"/>
  <c r="M338" i="1"/>
  <c r="O338" i="1" s="1"/>
  <c r="M334" i="1"/>
  <c r="O334" i="1" s="1"/>
  <c r="M330" i="1"/>
  <c r="O330" i="1" s="1"/>
  <c r="M326" i="1"/>
  <c r="O326" i="1" s="1"/>
  <c r="M323" i="1"/>
  <c r="O323" i="1" s="1"/>
  <c r="P323" i="1" s="1"/>
  <c r="M321" i="1"/>
  <c r="O321" i="1" s="1"/>
  <c r="P321" i="1" s="1"/>
  <c r="M319" i="1"/>
  <c r="M317" i="1"/>
  <c r="M315" i="1"/>
  <c r="M313" i="1"/>
  <c r="M311" i="1"/>
  <c r="O311" i="1" s="1"/>
  <c r="P311" i="1" s="1"/>
  <c r="M309" i="1"/>
  <c r="O309" i="1" s="1"/>
  <c r="P309" i="1" s="1"/>
  <c r="M307" i="1"/>
  <c r="O307" i="1" s="1"/>
  <c r="P307" i="1" s="1"/>
  <c r="M305" i="1"/>
  <c r="O305" i="1" s="1"/>
  <c r="P305" i="1" s="1"/>
  <c r="M303" i="1"/>
  <c r="M301" i="1"/>
  <c r="O301" i="1" s="1"/>
  <c r="P301" i="1" s="1"/>
  <c r="M299" i="1"/>
  <c r="O299" i="1" s="1"/>
  <c r="P299" i="1" s="1"/>
  <c r="M297" i="1"/>
  <c r="O297" i="1" s="1"/>
  <c r="P297" i="1" s="1"/>
  <c r="M295" i="1"/>
  <c r="M293" i="1"/>
  <c r="O293" i="1" s="1"/>
  <c r="P293" i="1" s="1"/>
  <c r="M291" i="1"/>
  <c r="M289" i="1"/>
  <c r="M287" i="1"/>
  <c r="M285" i="1"/>
  <c r="M283" i="1"/>
  <c r="M281" i="1"/>
  <c r="M279" i="1"/>
  <c r="O279" i="1" s="1"/>
  <c r="P279" i="1" s="1"/>
  <c r="M277" i="1"/>
  <c r="M275" i="1"/>
  <c r="M273" i="1"/>
  <c r="M271" i="1"/>
  <c r="M269" i="1"/>
  <c r="M267" i="1"/>
  <c r="M265" i="1"/>
  <c r="M263" i="1"/>
  <c r="M261" i="1"/>
  <c r="M259" i="1"/>
  <c r="M257" i="1"/>
  <c r="M255" i="1"/>
  <c r="O255" i="1" s="1"/>
  <c r="P255" i="1" s="1"/>
  <c r="M253" i="1"/>
  <c r="M251" i="1"/>
  <c r="M249" i="1"/>
  <c r="O249" i="1" s="1"/>
  <c r="P249" i="1" s="1"/>
  <c r="M247" i="1"/>
  <c r="O247" i="1" s="1"/>
  <c r="P247" i="1" s="1"/>
  <c r="M245" i="1"/>
  <c r="O245" i="1" s="1"/>
  <c r="P245" i="1" s="1"/>
  <c r="M243" i="1"/>
  <c r="O243" i="1" s="1"/>
  <c r="P243" i="1" s="1"/>
  <c r="M241" i="1"/>
  <c r="O241" i="1" s="1"/>
  <c r="P241" i="1" s="1"/>
  <c r="M239" i="1"/>
  <c r="M237" i="1"/>
  <c r="M235" i="1"/>
  <c r="M233" i="1"/>
  <c r="M231" i="1"/>
  <c r="O231" i="1" s="1"/>
  <c r="P231" i="1" s="1"/>
  <c r="M229" i="1"/>
  <c r="M227" i="1"/>
  <c r="M225" i="1"/>
  <c r="M223" i="1"/>
  <c r="M221" i="1"/>
  <c r="M219" i="1"/>
  <c r="O219" i="1" s="1"/>
  <c r="P219" i="1" s="1"/>
  <c r="M217" i="1"/>
  <c r="M215" i="1"/>
  <c r="M213" i="1"/>
  <c r="M211" i="1"/>
  <c r="M209" i="1"/>
  <c r="M207" i="1"/>
  <c r="O207" i="1" s="1"/>
  <c r="P207" i="1" s="1"/>
  <c r="M205" i="1"/>
  <c r="O205" i="1" s="1"/>
  <c r="P205" i="1" s="1"/>
  <c r="M203" i="1"/>
  <c r="O203" i="1" s="1"/>
  <c r="P203" i="1" s="1"/>
  <c r="M201" i="1"/>
  <c r="M199" i="1"/>
  <c r="M197" i="1"/>
  <c r="O197" i="1" s="1"/>
  <c r="P197" i="1" s="1"/>
  <c r="M195" i="1"/>
  <c r="O195" i="1" s="1"/>
  <c r="P195" i="1" s="1"/>
  <c r="M193" i="1"/>
  <c r="M191" i="1"/>
  <c r="O191" i="1" s="1"/>
  <c r="P191" i="1" s="1"/>
  <c r="M189" i="1"/>
  <c r="O189" i="1" s="1"/>
  <c r="P189" i="1" s="1"/>
  <c r="M187" i="1"/>
  <c r="M185" i="1"/>
  <c r="O185" i="1" s="1"/>
  <c r="P185" i="1" s="1"/>
  <c r="M183" i="1"/>
  <c r="M181" i="1"/>
  <c r="M179" i="1"/>
  <c r="M177" i="1"/>
  <c r="M173" i="1"/>
  <c r="M171" i="1"/>
  <c r="M169" i="1"/>
  <c r="O169" i="1" s="1"/>
  <c r="P169" i="1" s="1"/>
  <c r="M167" i="1"/>
  <c r="O167" i="1" s="1"/>
  <c r="P167" i="1" s="1"/>
  <c r="M165" i="1"/>
  <c r="O165" i="1" s="1"/>
  <c r="P165" i="1" s="1"/>
  <c r="M163" i="1"/>
  <c r="M161" i="1"/>
  <c r="O161" i="1" s="1"/>
  <c r="P161" i="1" s="1"/>
  <c r="M159" i="1"/>
  <c r="M157" i="1"/>
  <c r="O157" i="1" s="1"/>
  <c r="P157" i="1" s="1"/>
  <c r="M155" i="1"/>
  <c r="M153" i="1"/>
  <c r="O153" i="1" s="1"/>
  <c r="P153" i="1" s="1"/>
  <c r="M151" i="1"/>
  <c r="O151" i="1" s="1"/>
  <c r="P151" i="1" s="1"/>
  <c r="M149" i="1"/>
  <c r="M147" i="1"/>
  <c r="M143" i="1"/>
  <c r="O143" i="1" s="1"/>
  <c r="P143" i="1" s="1"/>
  <c r="M141" i="1"/>
  <c r="M139" i="1"/>
  <c r="O139" i="1" s="1"/>
  <c r="P139" i="1" s="1"/>
  <c r="M137" i="1"/>
  <c r="M135" i="1"/>
  <c r="O135" i="1" s="1"/>
  <c r="P135" i="1" s="1"/>
  <c r="M133" i="1"/>
  <c r="M131" i="1"/>
  <c r="O131" i="1" s="1"/>
  <c r="P131" i="1" s="1"/>
  <c r="M129" i="1"/>
  <c r="O129" i="1" s="1"/>
  <c r="P129" i="1" s="1"/>
  <c r="M127" i="1"/>
  <c r="M125" i="1"/>
  <c r="M123" i="1"/>
  <c r="M121" i="1"/>
  <c r="M117" i="1"/>
  <c r="M115" i="1"/>
  <c r="M113" i="1"/>
  <c r="M111" i="1"/>
  <c r="M109" i="1"/>
  <c r="M107" i="1"/>
  <c r="M105" i="1"/>
  <c r="O105" i="1" s="1"/>
  <c r="P105" i="1" s="1"/>
  <c r="M103" i="1"/>
  <c r="M101" i="1"/>
  <c r="M99" i="1"/>
  <c r="M97" i="1"/>
  <c r="O97" i="1" s="1"/>
  <c r="P97" i="1" s="1"/>
  <c r="M95" i="1"/>
  <c r="O95" i="1" s="1"/>
  <c r="P95" i="1" s="1"/>
  <c r="M93" i="1"/>
  <c r="M91" i="1"/>
  <c r="M87" i="1"/>
  <c r="M85" i="1"/>
  <c r="M83" i="1"/>
  <c r="O83" i="1" s="1"/>
  <c r="P83" i="1" s="1"/>
  <c r="M81" i="1"/>
  <c r="M79" i="1"/>
  <c r="O79" i="1" s="1"/>
  <c r="P79" i="1" s="1"/>
  <c r="M77" i="1"/>
  <c r="O77" i="1" s="1"/>
  <c r="P77" i="1" s="1"/>
  <c r="M75" i="1"/>
  <c r="O75" i="1" s="1"/>
  <c r="P75" i="1" s="1"/>
  <c r="M73" i="1"/>
  <c r="M71" i="1"/>
  <c r="O71" i="1" s="1"/>
  <c r="P71" i="1" s="1"/>
  <c r="M69" i="1"/>
  <c r="O69" i="1" s="1"/>
  <c r="P69" i="1" s="1"/>
  <c r="M67" i="1"/>
  <c r="O67" i="1" s="1"/>
  <c r="P67" i="1" s="1"/>
  <c r="M65" i="1"/>
  <c r="M63" i="1"/>
  <c r="O63" i="1" s="1"/>
  <c r="P63" i="1" s="1"/>
  <c r="M61" i="1"/>
  <c r="M57" i="1"/>
  <c r="M55" i="1"/>
  <c r="O55" i="1" s="1"/>
  <c r="P55" i="1" s="1"/>
  <c r="M53" i="1"/>
  <c r="M51" i="1"/>
  <c r="M49" i="1"/>
  <c r="O49" i="1" s="1"/>
  <c r="P49" i="1" s="1"/>
  <c r="M47" i="1"/>
  <c r="M45" i="1"/>
  <c r="M43" i="1"/>
  <c r="M41" i="1"/>
  <c r="M39" i="1"/>
  <c r="O39" i="1" s="1"/>
  <c r="P39" i="1" s="1"/>
  <c r="M37" i="1"/>
  <c r="M35" i="1"/>
  <c r="M33" i="1"/>
  <c r="M31" i="1"/>
  <c r="M1545" i="1"/>
  <c r="M1541" i="1"/>
  <c r="O1541" i="1" s="1"/>
  <c r="P1541" i="1" s="1"/>
  <c r="M1537" i="1"/>
  <c r="M1533" i="1"/>
  <c r="M1529" i="1"/>
  <c r="M1525" i="1"/>
  <c r="M1521" i="1"/>
  <c r="M1517" i="1"/>
  <c r="M1513" i="1"/>
  <c r="M1509" i="1"/>
  <c r="M1505" i="1"/>
  <c r="M1501" i="1"/>
  <c r="O1501" i="1" s="1"/>
  <c r="P1501" i="1" s="1"/>
  <c r="M1497" i="1"/>
  <c r="O1497" i="1" s="1"/>
  <c r="P1497" i="1" s="1"/>
  <c r="M1493" i="1"/>
  <c r="O1493" i="1" s="1"/>
  <c r="P1493" i="1" s="1"/>
  <c r="M1489" i="1"/>
  <c r="M1485" i="1"/>
  <c r="M1481" i="1"/>
  <c r="M1477" i="1"/>
  <c r="O1477" i="1" s="1"/>
  <c r="P1477" i="1" s="1"/>
  <c r="M1473" i="1"/>
  <c r="M1469" i="1"/>
  <c r="M1465" i="1"/>
  <c r="M1461" i="1"/>
  <c r="M1455" i="1"/>
  <c r="M1447" i="1"/>
  <c r="M1439" i="1"/>
  <c r="M1431" i="1"/>
  <c r="O1431" i="1" s="1"/>
  <c r="P1431" i="1" s="1"/>
  <c r="M1423" i="1"/>
  <c r="M1415" i="1"/>
  <c r="M1407" i="1"/>
  <c r="M1399" i="1"/>
  <c r="O1399" i="1" s="1"/>
  <c r="P1399" i="1" s="1"/>
  <c r="M1391" i="1"/>
  <c r="M1383" i="1"/>
  <c r="O1383" i="1" s="1"/>
  <c r="P1383" i="1" s="1"/>
  <c r="M1375" i="1"/>
  <c r="M1367" i="1"/>
  <c r="M1356" i="1"/>
  <c r="O1356" i="1" s="1"/>
  <c r="M1340" i="1"/>
  <c r="O1340" i="1" s="1"/>
  <c r="M1328" i="1"/>
  <c r="O1328" i="1" s="1"/>
  <c r="M1294" i="1"/>
  <c r="O1294" i="1" s="1"/>
  <c r="M1284" i="1"/>
  <c r="O1284" i="1" s="1"/>
  <c r="M1276" i="1"/>
  <c r="O1276" i="1" s="1"/>
  <c r="M1266" i="1"/>
  <c r="O1266" i="1" s="1"/>
  <c r="M1256" i="1"/>
  <c r="M1248" i="1"/>
  <c r="L11788" i="1"/>
  <c r="L11770" i="1"/>
  <c r="N11770" i="1" s="1"/>
  <c r="L11762" i="1"/>
  <c r="L11732" i="1"/>
  <c r="L11724" i="1"/>
  <c r="L11710" i="1"/>
  <c r="N11710" i="1" s="1"/>
  <c r="L11698" i="1"/>
  <c r="L11694" i="1"/>
  <c r="L11690" i="1"/>
  <c r="N11690" i="1" s="1"/>
  <c r="L11682" i="1"/>
  <c r="N11682" i="1" s="1"/>
  <c r="L11680" i="1"/>
  <c r="L11648" i="1"/>
  <c r="L11606" i="1"/>
  <c r="L11590" i="1"/>
  <c r="N11590" i="1" s="1"/>
  <c r="L11584" i="1"/>
  <c r="L11582" i="1"/>
  <c r="L11562" i="1"/>
  <c r="L11540" i="1"/>
  <c r="N11540" i="1" s="1"/>
  <c r="L11538" i="1"/>
  <c r="L11518" i="1"/>
  <c r="L11502" i="1"/>
  <c r="N11502" i="1" s="1"/>
  <c r="Q11502" i="1" s="1"/>
  <c r="L11496" i="1"/>
  <c r="N11496" i="1" s="1"/>
  <c r="L11494" i="1"/>
  <c r="L11482" i="1"/>
  <c r="L11478" i="1"/>
  <c r="N11478" i="1" s="1"/>
  <c r="Q11478" i="1" s="1"/>
  <c r="L11474" i="1"/>
  <c r="N11474" i="1" s="1"/>
  <c r="L11466" i="1"/>
  <c r="N11466" i="1" s="1"/>
  <c r="L11464" i="1"/>
  <c r="L11438" i="1"/>
  <c r="L11434" i="1"/>
  <c r="N11434" i="1" s="1"/>
  <c r="L11430" i="1"/>
  <c r="L11422" i="1"/>
  <c r="L11420" i="1"/>
  <c r="L11394" i="1"/>
  <c r="N11394" i="1" s="1"/>
  <c r="L11390" i="1"/>
  <c r="N11390" i="1" s="1"/>
  <c r="L11386" i="1"/>
  <c r="L11378" i="1"/>
  <c r="L11376" i="1"/>
  <c r="L11374" i="1"/>
  <c r="L11372" i="1"/>
  <c r="N11372" i="1" s="1"/>
  <c r="Q11372" i="1" s="1"/>
  <c r="L11370" i="1"/>
  <c r="L11366" i="1"/>
  <c r="L11364" i="1"/>
  <c r="L11358" i="1"/>
  <c r="N11358" i="1" s="1"/>
  <c r="Q11358" i="1" s="1"/>
  <c r="L11356" i="1"/>
  <c r="N11356" i="1" s="1"/>
  <c r="Q11356" i="1" s="1"/>
  <c r="L11354" i="1"/>
  <c r="L11352" i="1"/>
  <c r="N11352" i="1" s="1"/>
  <c r="Q11352" i="1" s="1"/>
  <c r="L11350" i="1"/>
  <c r="N11350" i="1" s="1"/>
  <c r="Q11350" i="1" s="1"/>
  <c r="L11348" i="1"/>
  <c r="L11346" i="1"/>
  <c r="N11346" i="1" s="1"/>
  <c r="Q11346" i="1" s="1"/>
  <c r="L11344" i="1"/>
  <c r="L11342" i="1"/>
  <c r="N11342" i="1" s="1"/>
  <c r="Q11342" i="1" s="1"/>
  <c r="L11340" i="1"/>
  <c r="L11338" i="1"/>
  <c r="L11336" i="1"/>
  <c r="L11334" i="1"/>
  <c r="L11332" i="1"/>
  <c r="N11332" i="1" s="1"/>
  <c r="Q11332" i="1" s="1"/>
  <c r="L11330" i="1"/>
  <c r="N11330" i="1" s="1"/>
  <c r="Q11330" i="1" s="1"/>
  <c r="L11328" i="1"/>
  <c r="N11328" i="1" s="1"/>
  <c r="Q11328" i="1" s="1"/>
  <c r="L11326" i="1"/>
  <c r="L11324" i="1"/>
  <c r="L11322" i="1"/>
  <c r="N11322" i="1" s="1"/>
  <c r="Q11322" i="1" s="1"/>
  <c r="L11320" i="1"/>
  <c r="N11320" i="1" s="1"/>
  <c r="Q11320" i="1" s="1"/>
  <c r="L11318" i="1"/>
  <c r="L11316" i="1"/>
  <c r="L11314" i="1"/>
  <c r="L11310" i="1"/>
  <c r="N11310" i="1" s="1"/>
  <c r="Q11310" i="1" s="1"/>
  <c r="L11308" i="1"/>
  <c r="L11302" i="1"/>
  <c r="L11300" i="1"/>
  <c r="N11300" i="1" s="1"/>
  <c r="Q11300" i="1" s="1"/>
  <c r="L11298" i="1"/>
  <c r="L11296" i="1"/>
  <c r="L11294" i="1"/>
  <c r="N11294" i="1" s="1"/>
  <c r="Q11294" i="1" s="1"/>
  <c r="L11292" i="1"/>
  <c r="L11290" i="1"/>
  <c r="N11290" i="1" s="1"/>
  <c r="Q11290" i="1" s="1"/>
  <c r="L11288" i="1"/>
  <c r="N11288" i="1" s="1"/>
  <c r="Q11288" i="1" s="1"/>
  <c r="L11286" i="1"/>
  <c r="N11286" i="1" s="1"/>
  <c r="Q11286" i="1" s="1"/>
  <c r="L11284" i="1"/>
  <c r="N11284" i="1" s="1"/>
  <c r="Q11284" i="1" s="1"/>
  <c r="L11282" i="1"/>
  <c r="L11280" i="1"/>
  <c r="N11280" i="1" s="1"/>
  <c r="Q11280" i="1" s="1"/>
  <c r="L11278" i="1"/>
  <c r="N11278" i="1" s="1"/>
  <c r="Q11278" i="1" s="1"/>
  <c r="L11276" i="1"/>
  <c r="N11276" i="1" s="1"/>
  <c r="Q11276" i="1" s="1"/>
  <c r="L11274" i="1"/>
  <c r="L11272" i="1"/>
  <c r="L11270" i="1"/>
  <c r="L11268" i="1"/>
  <c r="L11266" i="1"/>
  <c r="L11264" i="1"/>
  <c r="L11262" i="1"/>
  <c r="L11260" i="1"/>
  <c r="N11260" i="1" s="1"/>
  <c r="Q11260" i="1" s="1"/>
  <c r="L11258" i="1"/>
  <c r="L11256" i="1"/>
  <c r="N11256" i="1" s="1"/>
  <c r="Q11256" i="1" s="1"/>
  <c r="L11254" i="1"/>
  <c r="L11252" i="1"/>
  <c r="L11250" i="1"/>
  <c r="L11244" i="1"/>
  <c r="N11244" i="1" s="1"/>
  <c r="Q11244" i="1" s="1"/>
  <c r="L11242" i="1"/>
  <c r="L11240" i="1"/>
  <c r="L11238" i="1"/>
  <c r="L11236" i="1"/>
  <c r="N11236" i="1" s="1"/>
  <c r="Q11236" i="1" s="1"/>
  <c r="L11234" i="1"/>
  <c r="N11234" i="1" s="1"/>
  <c r="Q11234" i="1" s="1"/>
  <c r="L11232" i="1"/>
  <c r="L11230" i="1"/>
  <c r="N11230" i="1" s="1"/>
  <c r="Q11230" i="1" s="1"/>
  <c r="L11226" i="1"/>
  <c r="N11226" i="1" s="1"/>
  <c r="Q11226" i="1" s="1"/>
  <c r="L11224" i="1"/>
  <c r="L11222" i="1"/>
  <c r="L11220" i="1"/>
  <c r="L11218" i="1"/>
  <c r="N11218" i="1" s="1"/>
  <c r="Q11218" i="1" s="1"/>
  <c r="L11216" i="1"/>
  <c r="N11216" i="1" s="1"/>
  <c r="Q11216" i="1" s="1"/>
  <c r="L11214" i="1"/>
  <c r="N11214" i="1" s="1"/>
  <c r="Q11214" i="1" s="1"/>
  <c r="L11212" i="1"/>
  <c r="N11212" i="1" s="1"/>
  <c r="Q11212" i="1" s="1"/>
  <c r="L11210" i="1"/>
  <c r="L11208" i="1"/>
  <c r="L11206" i="1"/>
  <c r="N11206" i="1" s="1"/>
  <c r="Q11206" i="1" s="1"/>
  <c r="L11204" i="1"/>
  <c r="L11202" i="1"/>
  <c r="N11202" i="1" s="1"/>
  <c r="Q11202" i="1" s="1"/>
  <c r="L11200" i="1"/>
  <c r="N11200" i="1" s="1"/>
  <c r="Q11200" i="1" s="1"/>
  <c r="L11196" i="1"/>
  <c r="N11196" i="1" s="1"/>
  <c r="Q11196" i="1" s="1"/>
  <c r="L11194" i="1"/>
  <c r="L11192" i="1"/>
  <c r="N11192" i="1" s="1"/>
  <c r="Q11192" i="1" s="1"/>
  <c r="L11190" i="1"/>
  <c r="L11188" i="1"/>
  <c r="N11188" i="1" s="1"/>
  <c r="Q11188" i="1" s="1"/>
  <c r="L11186" i="1"/>
  <c r="N11186" i="1" s="1"/>
  <c r="Q11186" i="1" s="1"/>
  <c r="L11184" i="1"/>
  <c r="N11184" i="1" s="1"/>
  <c r="Q11184" i="1" s="1"/>
  <c r="L11182" i="1"/>
  <c r="L11180" i="1"/>
  <c r="L11178" i="1"/>
  <c r="L11176" i="1"/>
  <c r="N11176" i="1" s="1"/>
  <c r="Q11176" i="1" s="1"/>
  <c r="L11174" i="1"/>
  <c r="N11174" i="1" s="1"/>
  <c r="Q11174" i="1" s="1"/>
  <c r="L11172" i="1"/>
  <c r="L11170" i="1"/>
  <c r="L11168" i="1"/>
  <c r="L11166" i="1"/>
  <c r="L11164" i="1"/>
  <c r="L11162" i="1"/>
  <c r="L11160" i="1"/>
  <c r="L11158" i="1"/>
  <c r="N11158" i="1" s="1"/>
  <c r="Q11158" i="1" s="1"/>
  <c r="L11156" i="1"/>
  <c r="N11156" i="1" s="1"/>
  <c r="Q11156" i="1" s="1"/>
  <c r="L11154" i="1"/>
  <c r="N11154" i="1" s="1"/>
  <c r="Q11154" i="1" s="1"/>
  <c r="L11152" i="1"/>
  <c r="N11152" i="1" s="1"/>
  <c r="Q11152" i="1" s="1"/>
  <c r="L11150" i="1"/>
  <c r="N11150" i="1" s="1"/>
  <c r="Q11150" i="1" s="1"/>
  <c r="L11148" i="1"/>
  <c r="L11146" i="1"/>
  <c r="N11146" i="1" s="1"/>
  <c r="Q11146" i="1" s="1"/>
  <c r="L11142" i="1"/>
  <c r="L11140" i="1"/>
  <c r="L11138" i="1"/>
  <c r="N11138" i="1" s="1"/>
  <c r="Q11138" i="1" s="1"/>
  <c r="L11136" i="1"/>
  <c r="N11136" i="1" s="1"/>
  <c r="Q11136" i="1" s="1"/>
  <c r="L11134" i="1"/>
  <c r="N11134" i="1" s="1"/>
  <c r="Q11134" i="1" s="1"/>
  <c r="L11132" i="1"/>
  <c r="N11132" i="1" s="1"/>
  <c r="Q11132" i="1" s="1"/>
  <c r="L11130" i="1"/>
  <c r="L11128" i="1"/>
  <c r="L11126" i="1"/>
  <c r="L11124" i="1"/>
  <c r="N11124" i="1" s="1"/>
  <c r="Q11124" i="1" s="1"/>
  <c r="L11122" i="1"/>
  <c r="L11120" i="1"/>
  <c r="L11118" i="1"/>
  <c r="L11116" i="1"/>
  <c r="L11114" i="1"/>
  <c r="L11112" i="1"/>
  <c r="L11110" i="1"/>
  <c r="L11108" i="1"/>
  <c r="N11108" i="1" s="1"/>
  <c r="Q11108" i="1" s="1"/>
  <c r="L11106" i="1"/>
  <c r="L11104" i="1"/>
  <c r="L11102" i="1"/>
  <c r="L11100" i="1"/>
  <c r="L11098" i="1"/>
  <c r="N11098" i="1" s="1"/>
  <c r="Q11098" i="1" s="1"/>
  <c r="L11096" i="1"/>
  <c r="L11094" i="1"/>
  <c r="L11092" i="1"/>
  <c r="L11090" i="1"/>
  <c r="L11086" i="1"/>
  <c r="L11084" i="1"/>
  <c r="N11084" i="1" s="1"/>
  <c r="Q11084" i="1" s="1"/>
  <c r="L11078" i="1"/>
  <c r="L11076" i="1"/>
  <c r="L11074" i="1"/>
  <c r="L11072" i="1"/>
  <c r="L11070" i="1"/>
  <c r="L11068" i="1"/>
  <c r="N11068" i="1" s="1"/>
  <c r="Q11068" i="1" s="1"/>
  <c r="L11066" i="1"/>
  <c r="L11064" i="1"/>
  <c r="N11064" i="1" s="1"/>
  <c r="Q11064" i="1" s="1"/>
  <c r="L11062" i="1"/>
  <c r="L11060" i="1"/>
  <c r="N11060" i="1" s="1"/>
  <c r="Q11060" i="1" s="1"/>
  <c r="L11058" i="1"/>
  <c r="N11058" i="1" s="1"/>
  <c r="Q11058" i="1" s="1"/>
  <c r="L11056" i="1"/>
  <c r="L11054" i="1"/>
  <c r="L11052" i="1"/>
  <c r="L11050" i="1"/>
  <c r="L11048" i="1"/>
  <c r="N11048" i="1" s="1"/>
  <c r="Q11048" i="1" s="1"/>
  <c r="L11046" i="1"/>
  <c r="L11044" i="1"/>
  <c r="L11042" i="1"/>
  <c r="L11040" i="1"/>
  <c r="L11038" i="1"/>
  <c r="L11036" i="1"/>
  <c r="L11034" i="1"/>
  <c r="L11032" i="1"/>
  <c r="L11030" i="1"/>
  <c r="L11028" i="1"/>
  <c r="L11026" i="1"/>
  <c r="N11026" i="1" s="1"/>
  <c r="Q11026" i="1" s="1"/>
  <c r="L11024" i="1"/>
  <c r="L11022" i="1"/>
  <c r="L11020" i="1"/>
  <c r="L11018" i="1"/>
  <c r="L11016" i="1"/>
  <c r="L11014" i="1"/>
  <c r="L11012" i="1"/>
  <c r="L11010" i="1"/>
  <c r="L11008" i="1"/>
  <c r="N11008" i="1" s="1"/>
  <c r="Q11008" i="1" s="1"/>
  <c r="L11006" i="1"/>
  <c r="L11004" i="1"/>
  <c r="L11002" i="1"/>
  <c r="L11000" i="1"/>
  <c r="N11000" i="1" s="1"/>
  <c r="Q11000" i="1" s="1"/>
  <c r="L10998" i="1"/>
  <c r="N10998" i="1" s="1"/>
  <c r="Q10998" i="1" s="1"/>
  <c r="L10996" i="1"/>
  <c r="L10994" i="1"/>
  <c r="L10992" i="1"/>
  <c r="N10992" i="1" s="1"/>
  <c r="Q10992" i="1" s="1"/>
  <c r="L10990" i="1"/>
  <c r="N10990" i="1" s="1"/>
  <c r="Q10990" i="1" s="1"/>
  <c r="L10988" i="1"/>
  <c r="L10986" i="1"/>
  <c r="L10984" i="1"/>
  <c r="N10984" i="1" s="1"/>
  <c r="Q10984" i="1" s="1"/>
  <c r="L10982" i="1"/>
  <c r="L10980" i="1"/>
  <c r="N10980" i="1" s="1"/>
  <c r="Q10980" i="1" s="1"/>
  <c r="L10976" i="1"/>
  <c r="N10976" i="1" s="1"/>
  <c r="Q10976" i="1" s="1"/>
  <c r="L10974" i="1"/>
  <c r="L10972" i="1"/>
  <c r="L10970" i="1"/>
  <c r="N10970" i="1" s="1"/>
  <c r="Q10970" i="1" s="1"/>
  <c r="L10968" i="1"/>
  <c r="L10966" i="1"/>
  <c r="L10964" i="1"/>
  <c r="N10964" i="1" s="1"/>
  <c r="Q10964" i="1" s="1"/>
  <c r="L10962" i="1"/>
  <c r="L10960" i="1"/>
  <c r="L10958" i="1"/>
  <c r="L10956" i="1"/>
  <c r="L10954" i="1"/>
  <c r="L10952" i="1"/>
  <c r="N10952" i="1" s="1"/>
  <c r="Q10952" i="1" s="1"/>
  <c r="L10950" i="1"/>
  <c r="L10948" i="1"/>
  <c r="N10948" i="1" s="1"/>
  <c r="Q10948" i="1" s="1"/>
  <c r="L10946" i="1"/>
  <c r="N10946" i="1" s="1"/>
  <c r="Q10946" i="1" s="1"/>
  <c r="L10944" i="1"/>
  <c r="N10944" i="1" s="1"/>
  <c r="Q10944" i="1" s="1"/>
  <c r="L10942" i="1"/>
  <c r="N10942" i="1" s="1"/>
  <c r="Q10942" i="1" s="1"/>
  <c r="L10940" i="1"/>
  <c r="N10940" i="1" s="1"/>
  <c r="Q10940" i="1" s="1"/>
  <c r="L10938" i="1"/>
  <c r="N10938" i="1" s="1"/>
  <c r="Q10938" i="1" s="1"/>
  <c r="L10936" i="1"/>
  <c r="N10936" i="1" s="1"/>
  <c r="Q10936" i="1" s="1"/>
  <c r="L10934" i="1"/>
  <c r="L10932" i="1"/>
  <c r="N10932" i="1" s="1"/>
  <c r="Q10932" i="1" s="1"/>
  <c r="L10930" i="1"/>
  <c r="N10930" i="1" s="1"/>
  <c r="Q10930" i="1" s="1"/>
  <c r="L10928" i="1"/>
  <c r="L10926" i="1"/>
  <c r="L10924" i="1"/>
  <c r="N10924" i="1" s="1"/>
  <c r="Q10924" i="1" s="1"/>
  <c r="L10922" i="1"/>
  <c r="N10922" i="1" s="1"/>
  <c r="Q10922" i="1" s="1"/>
  <c r="L10920" i="1"/>
  <c r="L10918" i="1"/>
  <c r="N10918" i="1" s="1"/>
  <c r="Q10918" i="1" s="1"/>
  <c r="L10916" i="1"/>
  <c r="N10916" i="1" s="1"/>
  <c r="Q10916" i="1" s="1"/>
  <c r="L10914" i="1"/>
  <c r="L10912" i="1"/>
  <c r="L10910" i="1"/>
  <c r="L10908" i="1"/>
  <c r="L10906" i="1"/>
  <c r="N10906" i="1" s="1"/>
  <c r="Q10906" i="1" s="1"/>
  <c r="L10904" i="1"/>
  <c r="N10904" i="1" s="1"/>
  <c r="Q10904" i="1" s="1"/>
  <c r="L10902" i="1"/>
  <c r="N10902" i="1" s="1"/>
  <c r="Q10902" i="1" s="1"/>
  <c r="L10900" i="1"/>
  <c r="L10898" i="1"/>
  <c r="N10898" i="1" s="1"/>
  <c r="Q10898" i="1" s="1"/>
  <c r="L10896" i="1"/>
  <c r="N10896" i="1" s="1"/>
  <c r="Q10896" i="1" s="1"/>
  <c r="L10894" i="1"/>
  <c r="N10894" i="1" s="1"/>
  <c r="Q10894" i="1" s="1"/>
  <c r="L10892" i="1"/>
  <c r="L10890" i="1"/>
  <c r="L10888" i="1"/>
  <c r="N10888" i="1" s="1"/>
  <c r="Q10888" i="1" s="1"/>
  <c r="L10886" i="1"/>
  <c r="N10886" i="1" s="1"/>
  <c r="Q10886" i="1" s="1"/>
  <c r="L10884" i="1"/>
  <c r="L10882" i="1"/>
  <c r="L10880" i="1"/>
  <c r="L10878" i="1"/>
  <c r="N10878" i="1" s="1"/>
  <c r="Q10878" i="1" s="1"/>
  <c r="L10876" i="1"/>
  <c r="N10876" i="1" s="1"/>
  <c r="Q10876" i="1" s="1"/>
  <c r="L10874" i="1"/>
  <c r="N10874" i="1" s="1"/>
  <c r="Q10874" i="1" s="1"/>
  <c r="L10872" i="1"/>
  <c r="N10872" i="1" s="1"/>
  <c r="Q10872" i="1" s="1"/>
  <c r="L10870" i="1"/>
  <c r="L10868" i="1"/>
  <c r="L10866" i="1"/>
  <c r="N10866" i="1" s="1"/>
  <c r="Q10866" i="1" s="1"/>
  <c r="L10864" i="1"/>
  <c r="L10862" i="1"/>
  <c r="L10860" i="1"/>
  <c r="N10860" i="1" s="1"/>
  <c r="Q10860" i="1" s="1"/>
  <c r="L10858" i="1"/>
  <c r="L10856" i="1"/>
  <c r="L10854" i="1"/>
  <c r="L10852" i="1"/>
  <c r="L10850" i="1"/>
  <c r="L10848" i="1"/>
  <c r="L10846" i="1"/>
  <c r="L10844" i="1"/>
  <c r="L10842" i="1"/>
  <c r="N10842" i="1" s="1"/>
  <c r="Q10842" i="1" s="1"/>
  <c r="L10840" i="1"/>
  <c r="L10838" i="1"/>
  <c r="N10838" i="1" s="1"/>
  <c r="Q10838" i="1" s="1"/>
  <c r="L10836" i="1"/>
  <c r="L10834" i="1"/>
  <c r="L10832" i="1"/>
  <c r="L10830" i="1"/>
  <c r="L10828" i="1"/>
  <c r="L10826" i="1"/>
  <c r="N10826" i="1" s="1"/>
  <c r="Q10826" i="1" s="1"/>
  <c r="L10824" i="1"/>
  <c r="L10822" i="1"/>
  <c r="N10822" i="1" s="1"/>
  <c r="Q10822" i="1" s="1"/>
  <c r="L10820" i="1"/>
  <c r="L10818" i="1"/>
  <c r="N10818" i="1" s="1"/>
  <c r="L10816" i="1"/>
  <c r="L10812" i="1"/>
  <c r="L10810" i="1"/>
  <c r="L10802" i="1"/>
  <c r="N10802" i="1" s="1"/>
  <c r="L10800" i="1"/>
  <c r="L10798" i="1"/>
  <c r="L10796" i="1"/>
  <c r="N10796" i="1" s="1"/>
  <c r="L10794" i="1"/>
  <c r="N10794" i="1" s="1"/>
  <c r="L10788" i="1"/>
  <c r="L10786" i="1"/>
  <c r="L10784" i="1"/>
  <c r="L10776" i="1"/>
  <c r="N10776" i="1" s="1"/>
  <c r="L10774" i="1"/>
  <c r="N10774" i="1" s="1"/>
  <c r="L10772" i="1"/>
  <c r="L10770" i="1"/>
  <c r="L10768" i="1"/>
  <c r="N10768" i="1" s="1"/>
  <c r="L10762" i="1"/>
  <c r="L10760" i="1"/>
  <c r="L10758" i="1"/>
  <c r="N10758" i="1" s="1"/>
  <c r="L10750" i="1"/>
  <c r="N10750" i="1" s="1"/>
  <c r="L10748" i="1"/>
  <c r="N10748" i="1" s="1"/>
  <c r="L10746" i="1"/>
  <c r="L10744" i="1"/>
  <c r="N10744" i="1" s="1"/>
  <c r="L10742" i="1"/>
  <c r="N10742" i="1" s="1"/>
  <c r="L10736" i="1"/>
  <c r="L10734" i="1"/>
  <c r="L10732" i="1"/>
  <c r="L10724" i="1"/>
  <c r="N10724" i="1" s="1"/>
  <c r="L10722" i="1"/>
  <c r="L10720" i="1"/>
  <c r="L10718" i="1"/>
  <c r="L10716" i="1"/>
  <c r="N10716" i="1" s="1"/>
  <c r="L10710" i="1"/>
  <c r="L10708" i="1"/>
  <c r="L10706" i="1"/>
  <c r="L10698" i="1"/>
  <c r="N10698" i="1" s="1"/>
  <c r="L10696" i="1"/>
  <c r="L10694" i="1"/>
  <c r="L10692" i="1"/>
  <c r="N10692" i="1" s="1"/>
  <c r="Q10692" i="1" s="1"/>
  <c r="L10690" i="1"/>
  <c r="N10690" i="1" s="1"/>
  <c r="L10684" i="1"/>
  <c r="L10682" i="1"/>
  <c r="L10680" i="1"/>
  <c r="L10672" i="1"/>
  <c r="N10672" i="1" s="1"/>
  <c r="L10670" i="1"/>
  <c r="L10668" i="1"/>
  <c r="L10666" i="1"/>
  <c r="L10664" i="1"/>
  <c r="N10664" i="1" s="1"/>
  <c r="L10658" i="1"/>
  <c r="N10658" i="1" s="1"/>
  <c r="L10656" i="1"/>
  <c r="L10654" i="1"/>
  <c r="N10654" i="1" s="1"/>
  <c r="L10646" i="1"/>
  <c r="N10646" i="1" s="1"/>
  <c r="L10644" i="1"/>
  <c r="L10642" i="1"/>
  <c r="L10640" i="1"/>
  <c r="N10640" i="1" s="1"/>
  <c r="L10638" i="1"/>
  <c r="N10638" i="1" s="1"/>
  <c r="L10632" i="1"/>
  <c r="N10632" i="1" s="1"/>
  <c r="L10630" i="1"/>
  <c r="L10628" i="1"/>
  <c r="L10620" i="1"/>
  <c r="N10620" i="1" s="1"/>
  <c r="L10618" i="1"/>
  <c r="L10616" i="1"/>
  <c r="L10614" i="1"/>
  <c r="N10614" i="1" s="1"/>
  <c r="L10612" i="1"/>
  <c r="N10612" i="1" s="1"/>
  <c r="L10606" i="1"/>
  <c r="L10604" i="1"/>
  <c r="L10602" i="1"/>
  <c r="L10594" i="1"/>
  <c r="N10594" i="1" s="1"/>
  <c r="L10592" i="1"/>
  <c r="L10590" i="1"/>
  <c r="L10588" i="1"/>
  <c r="N10588" i="1" s="1"/>
  <c r="L10586" i="1"/>
  <c r="N10586" i="1" s="1"/>
  <c r="L10582" i="1"/>
  <c r="L10578" i="1"/>
  <c r="L10576" i="1"/>
  <c r="L10572" i="1"/>
  <c r="N10572" i="1" s="1"/>
  <c r="L10570" i="1"/>
  <c r="N10570" i="1" s="1"/>
  <c r="L10566" i="1"/>
  <c r="L10563" i="1"/>
  <c r="L10561" i="1"/>
  <c r="N10561" i="1" s="1"/>
  <c r="Q10561" i="1" s="1"/>
  <c r="L10559" i="1"/>
  <c r="N10559" i="1" s="1"/>
  <c r="Q10559" i="1" s="1"/>
  <c r="L10557" i="1"/>
  <c r="L10555" i="1"/>
  <c r="L10551" i="1"/>
  <c r="L10549" i="1"/>
  <c r="N10549" i="1" s="1"/>
  <c r="Q10549" i="1" s="1"/>
  <c r="L10547" i="1"/>
  <c r="L10545" i="1"/>
  <c r="L10543" i="1"/>
  <c r="L10541" i="1"/>
  <c r="L10539" i="1"/>
  <c r="L10537" i="1"/>
  <c r="L10535" i="1"/>
  <c r="L10533" i="1"/>
  <c r="L10531" i="1"/>
  <c r="L10529" i="1"/>
  <c r="L10527" i="1"/>
  <c r="L10525" i="1"/>
  <c r="L10523" i="1"/>
  <c r="L10521" i="1"/>
  <c r="L10519" i="1"/>
  <c r="L10517" i="1"/>
  <c r="L10515" i="1"/>
  <c r="L10513" i="1"/>
  <c r="N10513" i="1" s="1"/>
  <c r="Q10513" i="1" s="1"/>
  <c r="L10511" i="1"/>
  <c r="L10509" i="1"/>
  <c r="L10507" i="1"/>
  <c r="L10505" i="1"/>
  <c r="N10505" i="1" s="1"/>
  <c r="Q10505" i="1" s="1"/>
  <c r="L10503" i="1"/>
  <c r="L10501" i="1"/>
  <c r="N10501" i="1" s="1"/>
  <c r="Q10501" i="1" s="1"/>
  <c r="L10499" i="1"/>
  <c r="N10499" i="1" s="1"/>
  <c r="Q10499" i="1" s="1"/>
  <c r="L10497" i="1"/>
  <c r="L10495" i="1"/>
  <c r="N10495" i="1" s="1"/>
  <c r="Q10495" i="1" s="1"/>
  <c r="L10493" i="1"/>
  <c r="L10491" i="1"/>
  <c r="N10491" i="1" s="1"/>
  <c r="Q10491" i="1" s="1"/>
  <c r="L10489" i="1"/>
  <c r="N10489" i="1" s="1"/>
  <c r="Q10489" i="1" s="1"/>
  <c r="L10487" i="1"/>
  <c r="L10485" i="1"/>
  <c r="L10483" i="1"/>
  <c r="L10481" i="1"/>
  <c r="L10405" i="1"/>
  <c r="N10405" i="1" s="1"/>
  <c r="L10401" i="1"/>
  <c r="L10393" i="1"/>
  <c r="N10393" i="1" s="1"/>
  <c r="L10391" i="1"/>
  <c r="L10387" i="1"/>
  <c r="N10387" i="1" s="1"/>
  <c r="L10385" i="1"/>
  <c r="L10381" i="1"/>
  <c r="L10373" i="1"/>
  <c r="L10371" i="1"/>
  <c r="N10371" i="1" s="1"/>
  <c r="L10369" i="1"/>
  <c r="L10363" i="1"/>
  <c r="L10361" i="1"/>
  <c r="N10361" i="1" s="1"/>
  <c r="L10359" i="1"/>
  <c r="N10359" i="1" s="1"/>
  <c r="L10353" i="1"/>
  <c r="N10353" i="1" s="1"/>
  <c r="L10347" i="1"/>
  <c r="N10347" i="1" s="1"/>
  <c r="Q10347" i="1" s="1"/>
  <c r="L10345" i="1"/>
  <c r="N10345" i="1" s="1"/>
  <c r="Q10345" i="1" s="1"/>
  <c r="L10343" i="1"/>
  <c r="L10341" i="1"/>
  <c r="N10341" i="1" s="1"/>
  <c r="Q10341" i="1" s="1"/>
  <c r="L10339" i="1"/>
  <c r="L10337" i="1"/>
  <c r="N10337" i="1" s="1"/>
  <c r="Q10337" i="1" s="1"/>
  <c r="L10335" i="1"/>
  <c r="L10333" i="1"/>
  <c r="L10331" i="1"/>
  <c r="L10329" i="1"/>
  <c r="L10327" i="1"/>
  <c r="L10325" i="1"/>
  <c r="N10325" i="1" s="1"/>
  <c r="Q10325" i="1" s="1"/>
  <c r="L10323" i="1"/>
  <c r="N10323" i="1" s="1"/>
  <c r="Q10323" i="1" s="1"/>
  <c r="L10321" i="1"/>
  <c r="N10321" i="1" s="1"/>
  <c r="Q10321" i="1" s="1"/>
  <c r="L10319" i="1"/>
  <c r="N10319" i="1" s="1"/>
  <c r="Q10319" i="1" s="1"/>
  <c r="L10317" i="1"/>
  <c r="N10317" i="1" s="1"/>
  <c r="Q10317" i="1" s="1"/>
  <c r="L10315" i="1"/>
  <c r="L10313" i="1"/>
  <c r="L10311" i="1"/>
  <c r="N10311" i="1" s="1"/>
  <c r="Q10311" i="1" s="1"/>
  <c r="L10309" i="1"/>
  <c r="L10307" i="1"/>
  <c r="L10305" i="1"/>
  <c r="L10303" i="1"/>
  <c r="L10301" i="1"/>
  <c r="L10299" i="1"/>
  <c r="L10297" i="1"/>
  <c r="L10295" i="1"/>
  <c r="L10293" i="1"/>
  <c r="L10291" i="1"/>
  <c r="L10289" i="1"/>
  <c r="L10287" i="1"/>
  <c r="L10285" i="1"/>
  <c r="L10282" i="1"/>
  <c r="N10282" i="1" s="1"/>
  <c r="Q10282" i="1" s="1"/>
  <c r="L10280" i="1"/>
  <c r="N10280" i="1" s="1"/>
  <c r="L10278" i="1"/>
  <c r="L10272" i="1"/>
  <c r="L10270" i="1"/>
  <c r="L10264" i="1"/>
  <c r="N10264" i="1" s="1"/>
  <c r="Q10264" i="1" s="1"/>
  <c r="L10256" i="1"/>
  <c r="N10256" i="1" s="1"/>
  <c r="L10254" i="1"/>
  <c r="L10252" i="1"/>
  <c r="L10248" i="1"/>
  <c r="N10248" i="1" s="1"/>
  <c r="L10246" i="1"/>
  <c r="N10246" i="1" s="1"/>
  <c r="L10244" i="1"/>
  <c r="L10234" i="1"/>
  <c r="L10232" i="1"/>
  <c r="N10232" i="1" s="1"/>
  <c r="L10230" i="1"/>
  <c r="L10224" i="1"/>
  <c r="L10222" i="1"/>
  <c r="L10218" i="1"/>
  <c r="N10218" i="1" s="1"/>
  <c r="L10216" i="1"/>
  <c r="L10212" i="1"/>
  <c r="L10210" i="1"/>
  <c r="L10204" i="1"/>
  <c r="N10204" i="1" s="1"/>
  <c r="L10196" i="1"/>
  <c r="N10196" i="1" s="1"/>
  <c r="L10194" i="1"/>
  <c r="L10192" i="1"/>
  <c r="L10190" i="1"/>
  <c r="N10190" i="1" s="1"/>
  <c r="L10188" i="1"/>
  <c r="N10188" i="1" s="1"/>
  <c r="L10182" i="1"/>
  <c r="L10180" i="1"/>
  <c r="L10174" i="1"/>
  <c r="N10174" i="1" s="1"/>
  <c r="L10166" i="1"/>
  <c r="N10166" i="1" s="1"/>
  <c r="L10164" i="1"/>
  <c r="L10162" i="1"/>
  <c r="L10160" i="1"/>
  <c r="N10160" i="1" s="1"/>
  <c r="Q10160" i="1" s="1"/>
  <c r="L10158" i="1"/>
  <c r="N10158" i="1" s="1"/>
  <c r="L10152" i="1"/>
  <c r="L10150" i="1"/>
  <c r="L10144" i="1"/>
  <c r="N10144" i="1" s="1"/>
  <c r="L10136" i="1"/>
  <c r="N10136" i="1" s="1"/>
  <c r="L10134" i="1"/>
  <c r="L10132" i="1"/>
  <c r="L10130" i="1"/>
  <c r="N10130" i="1" s="1"/>
  <c r="L10128" i="1"/>
  <c r="N10128" i="1" s="1"/>
  <c r="L10116" i="1"/>
  <c r="L10114" i="1"/>
  <c r="L10112" i="1"/>
  <c r="N10112" i="1" s="1"/>
  <c r="L10106" i="1"/>
  <c r="L10104" i="1"/>
  <c r="L10100" i="1"/>
  <c r="L10098" i="1"/>
  <c r="N10098" i="1" s="1"/>
  <c r="L10096" i="1"/>
  <c r="L10092" i="1"/>
  <c r="L10086" i="1"/>
  <c r="N10086" i="1" s="1"/>
  <c r="Q10086" i="1" s="1"/>
  <c r="L10078" i="1"/>
  <c r="N10078" i="1" s="1"/>
  <c r="Q10078" i="1" s="1"/>
  <c r="L10076" i="1"/>
  <c r="N10076" i="1" s="1"/>
  <c r="L10074" i="1"/>
  <c r="L10072" i="1"/>
  <c r="L10070" i="1"/>
  <c r="N10070" i="1" s="1"/>
  <c r="Q10070" i="1" s="1"/>
  <c r="L10058" i="1"/>
  <c r="N10058" i="1" s="1"/>
  <c r="L10056" i="1"/>
  <c r="L10054" i="1"/>
  <c r="L10048" i="1"/>
  <c r="N10048" i="1" s="1"/>
  <c r="L10046" i="1"/>
  <c r="L10042" i="1"/>
  <c r="L10040" i="1"/>
  <c r="L10038" i="1"/>
  <c r="N10038" i="1" s="1"/>
  <c r="L10034" i="1"/>
  <c r="L10028" i="1"/>
  <c r="L10020" i="1"/>
  <c r="L10018" i="1"/>
  <c r="N10018" i="1" s="1"/>
  <c r="L10014" i="1"/>
  <c r="N10014" i="1" s="1"/>
  <c r="L10012" i="1"/>
  <c r="L10002" i="1"/>
  <c r="N10002" i="1" s="1"/>
  <c r="Q10002" i="1" s="1"/>
  <c r="L10000" i="1"/>
  <c r="N10000" i="1" s="1"/>
  <c r="L9998" i="1"/>
  <c r="N9998" i="1" s="1"/>
  <c r="L9994" i="1"/>
  <c r="L9991" i="1"/>
  <c r="N9991" i="1" s="1"/>
  <c r="Q9991" i="1" s="1"/>
  <c r="L9989" i="1"/>
  <c r="N9989" i="1" s="1"/>
  <c r="Q9989" i="1" s="1"/>
  <c r="L9987" i="1"/>
  <c r="L9985" i="1"/>
  <c r="L9983" i="1"/>
  <c r="L9981" i="1"/>
  <c r="N9981" i="1" s="1"/>
  <c r="Q9981" i="1" s="1"/>
  <c r="L9979" i="1"/>
  <c r="N9979" i="1" s="1"/>
  <c r="Q9979" i="1" s="1"/>
  <c r="L9977" i="1"/>
  <c r="L9975" i="1"/>
  <c r="N9975" i="1" s="1"/>
  <c r="Q9975" i="1" s="1"/>
  <c r="L9973" i="1"/>
  <c r="N9973" i="1" s="1"/>
  <c r="Q9973" i="1" s="1"/>
  <c r="L9971" i="1"/>
  <c r="L9969" i="1"/>
  <c r="L9967" i="1"/>
  <c r="L9965" i="1"/>
  <c r="L9963" i="1"/>
  <c r="N9963" i="1" s="1"/>
  <c r="Q9963" i="1" s="1"/>
  <c r="L9961" i="1"/>
  <c r="N9961" i="1" s="1"/>
  <c r="Q9961" i="1" s="1"/>
  <c r="L9959" i="1"/>
  <c r="L9957" i="1"/>
  <c r="L9953" i="1"/>
  <c r="L9951" i="1"/>
  <c r="L9949" i="1"/>
  <c r="N9949" i="1" s="1"/>
  <c r="Q9949" i="1" s="1"/>
  <c r="L9947" i="1"/>
  <c r="N9947" i="1" s="1"/>
  <c r="Q9947" i="1" s="1"/>
  <c r="L9945" i="1"/>
  <c r="L9941" i="1"/>
  <c r="L9939" i="1"/>
  <c r="N9939" i="1" s="1"/>
  <c r="Q9939" i="1" s="1"/>
  <c r="L9937" i="1"/>
  <c r="L9935" i="1"/>
  <c r="N9935" i="1" s="1"/>
  <c r="Q9935" i="1" s="1"/>
  <c r="L9933" i="1"/>
  <c r="N9933" i="1" s="1"/>
  <c r="Q9933" i="1" s="1"/>
  <c r="L9931" i="1"/>
  <c r="N9931" i="1" s="1"/>
  <c r="Q9931" i="1" s="1"/>
  <c r="L9929" i="1"/>
  <c r="N9929" i="1" s="1"/>
  <c r="Q9929" i="1" s="1"/>
  <c r="L9927" i="1"/>
  <c r="N9927" i="1" s="1"/>
  <c r="Q9927" i="1" s="1"/>
  <c r="L9925" i="1"/>
  <c r="N9925" i="1" s="1"/>
  <c r="Q9925" i="1" s="1"/>
  <c r="L9923" i="1"/>
  <c r="L9921" i="1"/>
  <c r="L9919" i="1"/>
  <c r="L9917" i="1"/>
  <c r="L9915" i="1"/>
  <c r="L9913" i="1"/>
  <c r="L9911" i="1"/>
  <c r="L9909" i="1"/>
  <c r="L9907" i="1"/>
  <c r="N9907" i="1" s="1"/>
  <c r="Q9907" i="1" s="1"/>
  <c r="L9905" i="1"/>
  <c r="N9905" i="1" s="1"/>
  <c r="Q9905" i="1" s="1"/>
  <c r="L9903" i="1"/>
  <c r="N9903" i="1" s="1"/>
  <c r="Q9903" i="1" s="1"/>
  <c r="L9901" i="1"/>
  <c r="N9901" i="1" s="1"/>
  <c r="Q9901" i="1" s="1"/>
  <c r="L9899" i="1"/>
  <c r="N9899" i="1" s="1"/>
  <c r="Q9899" i="1" s="1"/>
  <c r="L9897" i="1"/>
  <c r="L9895" i="1"/>
  <c r="L9893" i="1"/>
  <c r="L9891" i="1"/>
  <c r="L9887" i="1"/>
  <c r="L9885" i="1"/>
  <c r="N9885" i="1" s="1"/>
  <c r="Q9885" i="1" s="1"/>
  <c r="L9883" i="1"/>
  <c r="L9881" i="1"/>
  <c r="L9879" i="1"/>
  <c r="L9877" i="1"/>
  <c r="L9875" i="1"/>
  <c r="L9873" i="1"/>
  <c r="L9871" i="1"/>
  <c r="L9869" i="1"/>
  <c r="L9867" i="1"/>
  <c r="L9865" i="1"/>
  <c r="N9865" i="1" s="1"/>
  <c r="Q9865" i="1" s="1"/>
  <c r="L9863" i="1"/>
  <c r="L9861" i="1"/>
  <c r="L9859" i="1"/>
  <c r="L9857" i="1"/>
  <c r="N9857" i="1" s="1"/>
  <c r="Q9857" i="1" s="1"/>
  <c r="L9855" i="1"/>
  <c r="L9853" i="1"/>
  <c r="L9851" i="1"/>
  <c r="L9849" i="1"/>
  <c r="N9849" i="1" s="1"/>
  <c r="Q9849" i="1" s="1"/>
  <c r="L9847" i="1"/>
  <c r="L9845" i="1"/>
  <c r="N9845" i="1" s="1"/>
  <c r="Q9845" i="1" s="1"/>
  <c r="L9843" i="1"/>
  <c r="N9843" i="1" s="1"/>
  <c r="Q9843" i="1" s="1"/>
  <c r="L9841" i="1"/>
  <c r="L9839" i="1"/>
  <c r="N9839" i="1" s="1"/>
  <c r="Q9839" i="1" s="1"/>
  <c r="L9837" i="1"/>
  <c r="L9835" i="1"/>
  <c r="L9833" i="1"/>
  <c r="L9831" i="1"/>
  <c r="L9827" i="1"/>
  <c r="L9825" i="1"/>
  <c r="L9823" i="1"/>
  <c r="L9821" i="1"/>
  <c r="L9819" i="1"/>
  <c r="L9817" i="1"/>
  <c r="L9815" i="1"/>
  <c r="L9813" i="1"/>
  <c r="L9811" i="1"/>
  <c r="L9809" i="1"/>
  <c r="L9807" i="1"/>
  <c r="L9805" i="1"/>
  <c r="L9803" i="1"/>
  <c r="L9801" i="1"/>
  <c r="L9797" i="1"/>
  <c r="N9797" i="1" s="1"/>
  <c r="Q9797" i="1" s="1"/>
  <c r="L9795" i="1"/>
  <c r="L9793" i="1"/>
  <c r="N9793" i="1" s="1"/>
  <c r="Q9793" i="1" s="1"/>
  <c r="L9791" i="1"/>
  <c r="L9789" i="1"/>
  <c r="L9787" i="1"/>
  <c r="N9787" i="1" s="1"/>
  <c r="Q9787" i="1" s="1"/>
  <c r="L9785" i="1"/>
  <c r="L9783" i="1"/>
  <c r="N9783" i="1" s="1"/>
  <c r="Q9783" i="1" s="1"/>
  <c r="L9781" i="1"/>
  <c r="L9779" i="1"/>
  <c r="L9777" i="1"/>
  <c r="N9777" i="1" s="1"/>
  <c r="Q9777" i="1" s="1"/>
  <c r="L9775" i="1"/>
  <c r="L9773" i="1"/>
  <c r="N9773" i="1" s="1"/>
  <c r="Q9773" i="1" s="1"/>
  <c r="L9771" i="1"/>
  <c r="N9771" i="1" s="1"/>
  <c r="Q9771" i="1" s="1"/>
  <c r="L9769" i="1"/>
  <c r="L9767" i="1"/>
  <c r="N9767" i="1" s="1"/>
  <c r="Q9767" i="1" s="1"/>
  <c r="L9765" i="1"/>
  <c r="L9763" i="1"/>
  <c r="L9761" i="1"/>
  <c r="L9759" i="1"/>
  <c r="L9757" i="1"/>
  <c r="L9755" i="1"/>
  <c r="N9755" i="1" s="1"/>
  <c r="Q9755" i="1" s="1"/>
  <c r="L9753" i="1"/>
  <c r="L9751" i="1"/>
  <c r="N9751" i="1" s="1"/>
  <c r="Q9751" i="1" s="1"/>
  <c r="L9749" i="1"/>
  <c r="L9747" i="1"/>
  <c r="N9747" i="1" s="1"/>
  <c r="Q9747" i="1" s="1"/>
  <c r="L9745" i="1"/>
  <c r="N9745" i="1" s="1"/>
  <c r="Q9745" i="1" s="1"/>
  <c r="L9741" i="1"/>
  <c r="N9741" i="1" s="1"/>
  <c r="Q9741" i="1" s="1"/>
  <c r="L9739" i="1"/>
  <c r="N9739" i="1" s="1"/>
  <c r="Q9739" i="1" s="1"/>
  <c r="L9737" i="1"/>
  <c r="L9735" i="1"/>
  <c r="L9733" i="1"/>
  <c r="N9733" i="1" s="1"/>
  <c r="Q9733" i="1" s="1"/>
  <c r="L9731" i="1"/>
  <c r="N9731" i="1" s="1"/>
  <c r="Q9731" i="1" s="1"/>
  <c r="L9729" i="1"/>
  <c r="N9729" i="1" s="1"/>
  <c r="Q9729" i="1" s="1"/>
  <c r="L9727" i="1"/>
  <c r="N9727" i="1" s="1"/>
  <c r="Q9727" i="1" s="1"/>
  <c r="L9725" i="1"/>
  <c r="N9725" i="1" s="1"/>
  <c r="Q9725" i="1" s="1"/>
  <c r="L9723" i="1"/>
  <c r="N9723" i="1" s="1"/>
  <c r="Q9723" i="1" s="1"/>
  <c r="L9721" i="1"/>
  <c r="L9719" i="1"/>
  <c r="L9717" i="1"/>
  <c r="L9715" i="1"/>
  <c r="L9713" i="1"/>
  <c r="L9711" i="1"/>
  <c r="N9711" i="1" s="1"/>
  <c r="Q9711" i="1" s="1"/>
  <c r="L9709" i="1"/>
  <c r="L9707" i="1"/>
  <c r="N9707" i="1" s="1"/>
  <c r="Q9707" i="1" s="1"/>
  <c r="L9705" i="1"/>
  <c r="L9703" i="1"/>
  <c r="L9701" i="1"/>
  <c r="N9701" i="1" s="1"/>
  <c r="Q9701" i="1" s="1"/>
  <c r="L9699" i="1"/>
  <c r="N9699" i="1" s="1"/>
  <c r="Q9699" i="1" s="1"/>
  <c r="L9697" i="1"/>
  <c r="N9697" i="1" s="1"/>
  <c r="Q9697" i="1" s="1"/>
  <c r="L9695" i="1"/>
  <c r="L9693" i="1"/>
  <c r="L9691" i="1"/>
  <c r="L9689" i="1"/>
  <c r="N9689" i="1" s="1"/>
  <c r="Q9689" i="1" s="1"/>
  <c r="L9687" i="1"/>
  <c r="N9687" i="1" s="1"/>
  <c r="L9683" i="1"/>
  <c r="L9681" i="1"/>
  <c r="L9679" i="1"/>
  <c r="N9679" i="1" s="1"/>
  <c r="Q9679" i="1" s="1"/>
  <c r="L9677" i="1"/>
  <c r="N9677" i="1" s="1"/>
  <c r="L9675" i="1"/>
  <c r="L9673" i="1"/>
  <c r="L9671" i="1"/>
  <c r="N9671" i="1" s="1"/>
  <c r="Q9671" i="1" s="1"/>
  <c r="L9669" i="1"/>
  <c r="N9669" i="1" s="1"/>
  <c r="L9667" i="1"/>
  <c r="L9665" i="1"/>
  <c r="L9663" i="1"/>
  <c r="N9663" i="1" s="1"/>
  <c r="L9661" i="1"/>
  <c r="N9661" i="1" s="1"/>
  <c r="L9659" i="1"/>
  <c r="L9657" i="1"/>
  <c r="L9655" i="1"/>
  <c r="N9655" i="1" s="1"/>
  <c r="Q9655" i="1" s="1"/>
  <c r="L9653" i="1"/>
  <c r="N9653" i="1" s="1"/>
  <c r="L9651" i="1"/>
  <c r="L9649" i="1"/>
  <c r="L9647" i="1"/>
  <c r="N9647" i="1" s="1"/>
  <c r="L9645" i="1"/>
  <c r="N9645" i="1" s="1"/>
  <c r="L9643" i="1"/>
  <c r="L9641" i="1"/>
  <c r="L9639" i="1"/>
  <c r="N9639" i="1" s="1"/>
  <c r="Q9639" i="1" s="1"/>
  <c r="L9637" i="1"/>
  <c r="N9637" i="1" s="1"/>
  <c r="L9635" i="1"/>
  <c r="L9633" i="1"/>
  <c r="L9631" i="1"/>
  <c r="N9631" i="1" s="1"/>
  <c r="L9629" i="1"/>
  <c r="N9629" i="1" s="1"/>
  <c r="L9627" i="1"/>
  <c r="L9625" i="1"/>
  <c r="L9623" i="1"/>
  <c r="N9623" i="1" s="1"/>
  <c r="L9621" i="1"/>
  <c r="N9621" i="1" s="1"/>
  <c r="L9619" i="1"/>
  <c r="L9617" i="1"/>
  <c r="L9615" i="1"/>
  <c r="N9615" i="1" s="1"/>
  <c r="L9613" i="1"/>
  <c r="N9613" i="1" s="1"/>
  <c r="L9611" i="1"/>
  <c r="L9609" i="1"/>
  <c r="L9607" i="1"/>
  <c r="N9607" i="1" s="1"/>
  <c r="L9605" i="1"/>
  <c r="N9605" i="1" s="1"/>
  <c r="L9603" i="1"/>
  <c r="L9601" i="1"/>
  <c r="L9599" i="1"/>
  <c r="N9599" i="1" s="1"/>
  <c r="L9597" i="1"/>
  <c r="N9597" i="1" s="1"/>
  <c r="L9595" i="1"/>
  <c r="L9593" i="1"/>
  <c r="L9591" i="1"/>
  <c r="N9591" i="1" s="1"/>
  <c r="L9589" i="1"/>
  <c r="N9589" i="1" s="1"/>
  <c r="L9587" i="1"/>
  <c r="L9585" i="1"/>
  <c r="L9583" i="1"/>
  <c r="N9583" i="1" s="1"/>
  <c r="L9581" i="1"/>
  <c r="N9581" i="1" s="1"/>
  <c r="L9579" i="1"/>
  <c r="L9577" i="1"/>
  <c r="L9575" i="1"/>
  <c r="N9575" i="1" s="1"/>
  <c r="L9573" i="1"/>
  <c r="N9573" i="1" s="1"/>
  <c r="L9571" i="1"/>
  <c r="L9569" i="1"/>
  <c r="L9567" i="1"/>
  <c r="N9567" i="1" s="1"/>
  <c r="Q9567" i="1" s="1"/>
  <c r="L9565" i="1"/>
  <c r="N9565" i="1" s="1"/>
  <c r="L9563" i="1"/>
  <c r="L9561" i="1"/>
  <c r="L9559" i="1"/>
  <c r="N9559" i="1" s="1"/>
  <c r="Q9559" i="1" s="1"/>
  <c r="L9557" i="1"/>
  <c r="N9557" i="1" s="1"/>
  <c r="L9555" i="1"/>
  <c r="L9553" i="1"/>
  <c r="L9551" i="1"/>
  <c r="N9551" i="1" s="1"/>
  <c r="L9549" i="1"/>
  <c r="N9549" i="1" s="1"/>
  <c r="L9547" i="1"/>
  <c r="L9545" i="1"/>
  <c r="L9543" i="1"/>
  <c r="N9543" i="1" s="1"/>
  <c r="Q9543" i="1" s="1"/>
  <c r="L9541" i="1"/>
  <c r="N9541" i="1" s="1"/>
  <c r="L9539" i="1"/>
  <c r="L9537" i="1"/>
  <c r="L9535" i="1"/>
  <c r="N9535" i="1" s="1"/>
  <c r="Q9535" i="1" s="1"/>
  <c r="L9533" i="1"/>
  <c r="N9533" i="1" s="1"/>
  <c r="L9531" i="1"/>
  <c r="L9529" i="1"/>
  <c r="L9527" i="1"/>
  <c r="N9527" i="1" s="1"/>
  <c r="Q9527" i="1" s="1"/>
  <c r="L9525" i="1"/>
  <c r="N9525" i="1" s="1"/>
  <c r="L9523" i="1"/>
  <c r="L9521" i="1"/>
  <c r="L9519" i="1"/>
  <c r="N9519" i="1" s="1"/>
  <c r="L9517" i="1"/>
  <c r="N9517" i="1" s="1"/>
  <c r="L9515" i="1"/>
  <c r="L9513" i="1"/>
  <c r="L9511" i="1"/>
  <c r="N9511" i="1" s="1"/>
  <c r="Q9511" i="1" s="1"/>
  <c r="L9509" i="1"/>
  <c r="N9509" i="1" s="1"/>
  <c r="L9507" i="1"/>
  <c r="L9505" i="1"/>
  <c r="L9501" i="1"/>
  <c r="L9499" i="1"/>
  <c r="L9495" i="1"/>
  <c r="L9493" i="1"/>
  <c r="N9493" i="1" s="1"/>
  <c r="Q9493" i="1" s="1"/>
  <c r="L9491" i="1"/>
  <c r="N9491" i="1" s="1"/>
  <c r="Q9491" i="1" s="1"/>
  <c r="L9489" i="1"/>
  <c r="L9487" i="1"/>
  <c r="N9487" i="1" s="1"/>
  <c r="Q9487" i="1" s="1"/>
  <c r="L9485" i="1"/>
  <c r="L9483" i="1"/>
  <c r="L9481" i="1"/>
  <c r="N9481" i="1" s="1"/>
  <c r="L9477" i="1"/>
  <c r="L9473" i="1"/>
  <c r="L9469" i="1"/>
  <c r="N9469" i="1" s="1"/>
  <c r="L9465" i="1"/>
  <c r="N9465" i="1" s="1"/>
  <c r="L9461" i="1"/>
  <c r="L9457" i="1"/>
  <c r="L9453" i="1"/>
  <c r="N9453" i="1" s="1"/>
  <c r="L9449" i="1"/>
  <c r="N9449" i="1" s="1"/>
  <c r="L9441" i="1"/>
  <c r="N9441" i="1" s="1"/>
  <c r="L9439" i="1"/>
  <c r="L9437" i="1"/>
  <c r="N9437" i="1" s="1"/>
  <c r="Q9437" i="1" s="1"/>
  <c r="L9431" i="1"/>
  <c r="N9431" i="1" s="1"/>
  <c r="L9429" i="1"/>
  <c r="L9425" i="1"/>
  <c r="L9423" i="1"/>
  <c r="N9423" i="1" s="1"/>
  <c r="Q9423" i="1" s="1"/>
  <c r="L9419" i="1"/>
  <c r="N9419" i="1" s="1"/>
  <c r="L9415" i="1"/>
  <c r="L9411" i="1"/>
  <c r="L9409" i="1"/>
  <c r="N9409" i="1" s="1"/>
  <c r="L9405" i="1"/>
  <c r="N9405" i="1" s="1"/>
  <c r="L9397" i="1"/>
  <c r="L9393" i="1"/>
  <c r="L9389" i="1"/>
  <c r="L9387" i="1"/>
  <c r="N9387" i="1" s="1"/>
  <c r="L9385" i="1"/>
  <c r="L9383" i="1"/>
  <c r="L9381" i="1"/>
  <c r="L9379" i="1"/>
  <c r="N9379" i="1" s="1"/>
  <c r="L9377" i="1"/>
  <c r="N9377" i="1" s="1"/>
  <c r="L9375" i="1"/>
  <c r="L9373" i="1"/>
  <c r="L9371" i="1"/>
  <c r="N9371" i="1" s="1"/>
  <c r="L9369" i="1"/>
  <c r="N9369" i="1" s="1"/>
  <c r="L9359" i="1"/>
  <c r="L9355" i="1"/>
  <c r="N9355" i="1" s="1"/>
  <c r="Q9355" i="1" s="1"/>
  <c r="L9351" i="1"/>
  <c r="N9351" i="1" s="1"/>
  <c r="L9349" i="1"/>
  <c r="L9347" i="1"/>
  <c r="L9345" i="1"/>
  <c r="L9341" i="1"/>
  <c r="N9341" i="1" s="1"/>
  <c r="L9339" i="1"/>
  <c r="L9337" i="1"/>
  <c r="L9335" i="1"/>
  <c r="N9335" i="1" s="1"/>
  <c r="L9333" i="1"/>
  <c r="N9333" i="1" s="1"/>
  <c r="L9332" i="1"/>
  <c r="L9330" i="1"/>
  <c r="L9328" i="1"/>
  <c r="L9326" i="1"/>
  <c r="L9322" i="1"/>
  <c r="N9322" i="1" s="1"/>
  <c r="Q9322" i="1" s="1"/>
  <c r="L9320" i="1"/>
  <c r="L9318" i="1"/>
  <c r="L9316" i="1"/>
  <c r="L9314" i="1"/>
  <c r="L9312" i="1"/>
  <c r="N9312" i="1" s="1"/>
  <c r="Q9312" i="1" s="1"/>
  <c r="L9310" i="1"/>
  <c r="L9308" i="1"/>
  <c r="N9308" i="1" s="1"/>
  <c r="Q9308" i="1" s="1"/>
  <c r="L9306" i="1"/>
  <c r="N9306" i="1" s="1"/>
  <c r="Q9306" i="1" s="1"/>
  <c r="L9304" i="1"/>
  <c r="N9304" i="1" s="1"/>
  <c r="Q9304" i="1" s="1"/>
  <c r="L9302" i="1"/>
  <c r="L9300" i="1"/>
  <c r="L9298" i="1"/>
  <c r="N9298" i="1" s="1"/>
  <c r="Q9298" i="1" s="1"/>
  <c r="L9294" i="1"/>
  <c r="L9292" i="1"/>
  <c r="N9292" i="1" s="1"/>
  <c r="Q9292" i="1" s="1"/>
  <c r="L9290" i="1"/>
  <c r="N9290" i="1" s="1"/>
  <c r="Q9290" i="1" s="1"/>
  <c r="L9288" i="1"/>
  <c r="N9288" i="1" s="1"/>
  <c r="Q9288" i="1" s="1"/>
  <c r="L9286" i="1"/>
  <c r="L9284" i="1"/>
  <c r="L9282" i="1"/>
  <c r="L9280" i="1"/>
  <c r="N9280" i="1" s="1"/>
  <c r="Q9280" i="1" s="1"/>
  <c r="L9278" i="1"/>
  <c r="N9278" i="1" s="1"/>
  <c r="Q9278" i="1" s="1"/>
  <c r="L9276" i="1"/>
  <c r="L9274" i="1"/>
  <c r="L9270" i="1"/>
  <c r="N9270" i="1" s="1"/>
  <c r="Q9270" i="1" s="1"/>
  <c r="L9268" i="1"/>
  <c r="L9266" i="1"/>
  <c r="N9266" i="1" s="1"/>
  <c r="Q9266" i="1" s="1"/>
  <c r="L9264" i="1"/>
  <c r="L9262" i="1"/>
  <c r="L9260" i="1"/>
  <c r="L9258" i="1"/>
  <c r="L9256" i="1"/>
  <c r="L9254" i="1"/>
  <c r="L9252" i="1"/>
  <c r="L9250" i="1"/>
  <c r="L9248" i="1"/>
  <c r="L9246" i="1"/>
  <c r="L9244" i="1"/>
  <c r="L9242" i="1"/>
  <c r="L9240" i="1"/>
  <c r="L9238" i="1"/>
  <c r="L9236" i="1"/>
  <c r="N9236" i="1" s="1"/>
  <c r="Q9236" i="1" s="1"/>
  <c r="L9234" i="1"/>
  <c r="L9232" i="1"/>
  <c r="L9230" i="1"/>
  <c r="L9228" i="1"/>
  <c r="N9228" i="1" s="1"/>
  <c r="Q9228" i="1" s="1"/>
  <c r="L9226" i="1"/>
  <c r="N9226" i="1" s="1"/>
  <c r="Q9226" i="1" s="1"/>
  <c r="L9224" i="1"/>
  <c r="N9224" i="1" s="1"/>
  <c r="Q9224" i="1" s="1"/>
  <c r="L9222" i="1"/>
  <c r="L9220" i="1"/>
  <c r="L9218" i="1"/>
  <c r="L9216" i="1"/>
  <c r="L9214" i="1"/>
  <c r="N9214" i="1" s="1"/>
  <c r="Q9214" i="1" s="1"/>
  <c r="L9212" i="1"/>
  <c r="N9212" i="1" s="1"/>
  <c r="Q9212" i="1" s="1"/>
  <c r="L9210" i="1"/>
  <c r="L9208" i="1"/>
  <c r="N9208" i="1" s="1"/>
  <c r="Q9208" i="1" s="1"/>
  <c r="L9206" i="1"/>
  <c r="N9206" i="1" s="1"/>
  <c r="Q9206" i="1" s="1"/>
  <c r="L9204" i="1"/>
  <c r="N9204" i="1" s="1"/>
  <c r="Q9204" i="1" s="1"/>
  <c r="L9202" i="1"/>
  <c r="N9202" i="1" s="1"/>
  <c r="Q9202" i="1" s="1"/>
  <c r="L9200" i="1"/>
  <c r="N9200" i="1" s="1"/>
  <c r="Q9200" i="1" s="1"/>
  <c r="L9198" i="1"/>
  <c r="N9198" i="1" s="1"/>
  <c r="Q9198" i="1" s="1"/>
  <c r="L9196" i="1"/>
  <c r="N9196" i="1" s="1"/>
  <c r="Q9196" i="1" s="1"/>
  <c r="L9194" i="1"/>
  <c r="L9192" i="1"/>
  <c r="L9190" i="1"/>
  <c r="N9190" i="1" s="1"/>
  <c r="Q9190" i="1" s="1"/>
  <c r="L9188" i="1"/>
  <c r="L9186" i="1"/>
  <c r="L9184" i="1"/>
  <c r="L9182" i="1"/>
  <c r="N9182" i="1" s="1"/>
  <c r="Q9182" i="1" s="1"/>
  <c r="L9178" i="1"/>
  <c r="L9176" i="1"/>
  <c r="L9172" i="1"/>
  <c r="L9170" i="1"/>
  <c r="L9168" i="1"/>
  <c r="L9166" i="1"/>
  <c r="L9164" i="1"/>
  <c r="L9162" i="1"/>
  <c r="L9160" i="1"/>
  <c r="L9158" i="1"/>
  <c r="N9158" i="1" s="1"/>
  <c r="Q9158" i="1" s="1"/>
  <c r="L9156" i="1"/>
  <c r="N9156" i="1" s="1"/>
  <c r="Q9156" i="1" s="1"/>
  <c r="L9154" i="1"/>
  <c r="L9152" i="1"/>
  <c r="N9152" i="1" s="1"/>
  <c r="Q9152" i="1" s="1"/>
  <c r="L9150" i="1"/>
  <c r="L9148" i="1"/>
  <c r="L9146" i="1"/>
  <c r="L9144" i="1"/>
  <c r="L9142" i="1"/>
  <c r="N9142" i="1" s="1"/>
  <c r="Q9142" i="1" s="1"/>
  <c r="L9138" i="1"/>
  <c r="L9136" i="1"/>
  <c r="L9134" i="1"/>
  <c r="L9132" i="1"/>
  <c r="L9130" i="1"/>
  <c r="L9128" i="1"/>
  <c r="L9126" i="1"/>
  <c r="L9124" i="1"/>
  <c r="L9122" i="1"/>
  <c r="L9120" i="1"/>
  <c r="N9120" i="1" s="1"/>
  <c r="Q9120" i="1" s="1"/>
  <c r="L9118" i="1"/>
  <c r="L9116" i="1"/>
  <c r="L9114" i="1"/>
  <c r="L9112" i="1"/>
  <c r="L9110" i="1"/>
  <c r="L9108" i="1"/>
  <c r="L9106" i="1"/>
  <c r="N9106" i="1" s="1"/>
  <c r="Q9106" i="1" s="1"/>
  <c r="L9104" i="1"/>
  <c r="N9104" i="1" s="1"/>
  <c r="Q9104" i="1" s="1"/>
  <c r="L9102" i="1"/>
  <c r="N9102" i="1" s="1"/>
  <c r="Q9102" i="1" s="1"/>
  <c r="L9100" i="1"/>
  <c r="L9098" i="1"/>
  <c r="N9098" i="1" s="1"/>
  <c r="Q9098" i="1" s="1"/>
  <c r="L9096" i="1"/>
  <c r="N9096" i="1" s="1"/>
  <c r="Q9096" i="1" s="1"/>
  <c r="L9094" i="1"/>
  <c r="N9094" i="1" s="1"/>
  <c r="Q9094" i="1" s="1"/>
  <c r="L9092" i="1"/>
  <c r="L9090" i="1"/>
  <c r="N9090" i="1" s="1"/>
  <c r="Q9090" i="1" s="1"/>
  <c r="L9088" i="1"/>
  <c r="L9086" i="1"/>
  <c r="L9084" i="1"/>
  <c r="L9082" i="1"/>
  <c r="N9082" i="1" s="1"/>
  <c r="Q9082" i="1" s="1"/>
  <c r="L9080" i="1"/>
  <c r="L9078" i="1"/>
  <c r="L9076" i="1"/>
  <c r="L9074" i="1"/>
  <c r="N9074" i="1" s="1"/>
  <c r="Q9074" i="1" s="1"/>
  <c r="L9072" i="1"/>
  <c r="L9070" i="1"/>
  <c r="L9068" i="1"/>
  <c r="N9068" i="1" s="1"/>
  <c r="Q9068" i="1" s="1"/>
  <c r="L9066" i="1"/>
  <c r="L9064" i="1"/>
  <c r="L9062" i="1"/>
  <c r="N9062" i="1" s="1"/>
  <c r="Q9062" i="1" s="1"/>
  <c r="L9060" i="1"/>
  <c r="N9060" i="1" s="1"/>
  <c r="Q9060" i="1" s="1"/>
  <c r="L9058" i="1"/>
  <c r="N9058" i="1" s="1"/>
  <c r="Q9058" i="1" s="1"/>
  <c r="L9056" i="1"/>
  <c r="L9054" i="1"/>
  <c r="N9054" i="1" s="1"/>
  <c r="Q9054" i="1" s="1"/>
  <c r="L9052" i="1"/>
  <c r="L9050" i="1"/>
  <c r="L9048" i="1"/>
  <c r="L9046" i="1"/>
  <c r="L9044" i="1"/>
  <c r="L9042" i="1"/>
  <c r="N9042" i="1" s="1"/>
  <c r="Q9042" i="1" s="1"/>
  <c r="L9040" i="1"/>
  <c r="N9040" i="1" s="1"/>
  <c r="Q9040" i="1" s="1"/>
  <c r="L9036" i="1"/>
  <c r="L9034" i="1"/>
  <c r="L9032" i="1"/>
  <c r="N9032" i="1" s="1"/>
  <c r="Q9032" i="1" s="1"/>
  <c r="L9030" i="1"/>
  <c r="L9028" i="1"/>
  <c r="L9026" i="1"/>
  <c r="L9024" i="1"/>
  <c r="L9022" i="1"/>
  <c r="L9020" i="1"/>
  <c r="L9018" i="1"/>
  <c r="L9016" i="1"/>
  <c r="L9014" i="1"/>
  <c r="L9011" i="1"/>
  <c r="L9009" i="1"/>
  <c r="L9007" i="1"/>
  <c r="N9007" i="1" s="1"/>
  <c r="L9001" i="1"/>
  <c r="L8999" i="1"/>
  <c r="L8995" i="1"/>
  <c r="L8991" i="1"/>
  <c r="N8991" i="1" s="1"/>
  <c r="L8989" i="1"/>
  <c r="N8989" i="1" s="1"/>
  <c r="L8987" i="1"/>
  <c r="N8987" i="1" s="1"/>
  <c r="Q8987" i="1" s="1"/>
  <c r="L8985" i="1"/>
  <c r="L8979" i="1"/>
  <c r="N8979" i="1" s="1"/>
  <c r="L8977" i="1"/>
  <c r="L8973" i="1"/>
  <c r="L8946" i="1"/>
  <c r="N8946" i="1" s="1"/>
  <c r="Q8946" i="1" s="1"/>
  <c r="L8944" i="1"/>
  <c r="N8944" i="1" s="1"/>
  <c r="Q8944" i="1" s="1"/>
  <c r="L8942" i="1"/>
  <c r="L8940" i="1"/>
  <c r="N8940" i="1" s="1"/>
  <c r="Q8940" i="1" s="1"/>
  <c r="L8938" i="1"/>
  <c r="N8938" i="1" s="1"/>
  <c r="Q8938" i="1" s="1"/>
  <c r="L8936" i="1"/>
  <c r="N8936" i="1" s="1"/>
  <c r="Q8936" i="1" s="1"/>
  <c r="L8934" i="1"/>
  <c r="L8932" i="1"/>
  <c r="L8930" i="1"/>
  <c r="N8930" i="1" s="1"/>
  <c r="Q8930" i="1" s="1"/>
  <c r="L8928" i="1"/>
  <c r="N8928" i="1" s="1"/>
  <c r="Q8928" i="1" s="1"/>
  <c r="L8925" i="1"/>
  <c r="L8923" i="1"/>
  <c r="L8921" i="1"/>
  <c r="N8921" i="1" s="1"/>
  <c r="Q8921" i="1" s="1"/>
  <c r="L8917" i="1"/>
  <c r="L8915" i="1"/>
  <c r="L8913" i="1"/>
  <c r="L8909" i="1"/>
  <c r="N8909" i="1" s="1"/>
  <c r="Q8909" i="1" s="1"/>
  <c r="L8907" i="1"/>
  <c r="L8905" i="1"/>
  <c r="L8901" i="1"/>
  <c r="L8897" i="1"/>
  <c r="N8897" i="1" s="1"/>
  <c r="Q8897" i="1" s="1"/>
  <c r="L8893" i="1"/>
  <c r="N8893" i="1" s="1"/>
  <c r="L8891" i="1"/>
  <c r="N8891" i="1" s="1"/>
  <c r="L8887" i="1"/>
  <c r="L8883" i="1"/>
  <c r="N8883" i="1" s="1"/>
  <c r="L8879" i="1"/>
  <c r="N8879" i="1" s="1"/>
  <c r="L8877" i="1"/>
  <c r="L8873" i="1"/>
  <c r="L8869" i="1"/>
  <c r="N8869" i="1" s="1"/>
  <c r="L8865" i="1"/>
  <c r="L8863" i="1"/>
  <c r="L8859" i="1"/>
  <c r="L8855" i="1"/>
  <c r="N8855" i="1" s="1"/>
  <c r="L8853" i="1"/>
  <c r="N8853" i="1" s="1"/>
  <c r="Q8853" i="1" s="1"/>
  <c r="L8851" i="1"/>
  <c r="L8849" i="1"/>
  <c r="L8847" i="1"/>
  <c r="L8845" i="1"/>
  <c r="N8845" i="1" s="1"/>
  <c r="Q8845" i="1" s="1"/>
  <c r="L8843" i="1"/>
  <c r="N8843" i="1" s="1"/>
  <c r="Q8843" i="1" s="1"/>
  <c r="L8841" i="1"/>
  <c r="L8839" i="1"/>
  <c r="N8839" i="1" s="1"/>
  <c r="Q8839" i="1" s="1"/>
  <c r="L8837" i="1"/>
  <c r="N8837" i="1" s="1"/>
  <c r="Q8837" i="1" s="1"/>
  <c r="L8835" i="1"/>
  <c r="N8835" i="1" s="1"/>
  <c r="Q8835" i="1" s="1"/>
  <c r="L8833" i="1"/>
  <c r="L8831" i="1"/>
  <c r="L8829" i="1"/>
  <c r="L8827" i="1"/>
  <c r="L8825" i="1"/>
  <c r="N8825" i="1" s="1"/>
  <c r="Q8825" i="1" s="1"/>
  <c r="L8823" i="1"/>
  <c r="L8821" i="1"/>
  <c r="L8819" i="1"/>
  <c r="L8817" i="1"/>
  <c r="N8817" i="1" s="1"/>
  <c r="Q8817" i="1" s="1"/>
  <c r="L8815" i="1"/>
  <c r="L8813" i="1"/>
  <c r="L8811" i="1"/>
  <c r="N8811" i="1" s="1"/>
  <c r="Q8811" i="1" s="1"/>
  <c r="L8809" i="1"/>
  <c r="L8807" i="1"/>
  <c r="N8807" i="1" s="1"/>
  <c r="Q8807" i="1" s="1"/>
  <c r="L8805" i="1"/>
  <c r="L8803" i="1"/>
  <c r="L8801" i="1"/>
  <c r="N8801" i="1" s="1"/>
  <c r="Q8801" i="1" s="1"/>
  <c r="L8795" i="1"/>
  <c r="N8795" i="1" s="1"/>
  <c r="Q8795" i="1" s="1"/>
  <c r="L8793" i="1"/>
  <c r="N8793" i="1" s="1"/>
  <c r="Q8793" i="1" s="1"/>
  <c r="L8791" i="1"/>
  <c r="L8789" i="1"/>
  <c r="L8787" i="1"/>
  <c r="L8785" i="1"/>
  <c r="N8785" i="1" s="1"/>
  <c r="Q8785" i="1" s="1"/>
  <c r="L8783" i="1"/>
  <c r="N8783" i="1" s="1"/>
  <c r="Q8783" i="1" s="1"/>
  <c r="L8781" i="1"/>
  <c r="N8781" i="1" s="1"/>
  <c r="Q8781" i="1" s="1"/>
  <c r="L8779" i="1"/>
  <c r="N8779" i="1" s="1"/>
  <c r="Q8779" i="1" s="1"/>
  <c r="L8777" i="1"/>
  <c r="N8777" i="1" s="1"/>
  <c r="Q8777" i="1" s="1"/>
  <c r="L8775" i="1"/>
  <c r="L8773" i="1"/>
  <c r="N8773" i="1" s="1"/>
  <c r="Q8773" i="1" s="1"/>
  <c r="L8771" i="1"/>
  <c r="N8771" i="1" s="1"/>
  <c r="Q8771" i="1" s="1"/>
  <c r="L8769" i="1"/>
  <c r="N8769" i="1" s="1"/>
  <c r="Q8769" i="1" s="1"/>
  <c r="L8767" i="1"/>
  <c r="N8767" i="1" s="1"/>
  <c r="Q8767" i="1" s="1"/>
  <c r="L8766" i="1"/>
  <c r="L8764" i="1"/>
  <c r="N8764" i="1" s="1"/>
  <c r="Q8764" i="1" s="1"/>
  <c r="L8762" i="1"/>
  <c r="N8762" i="1" s="1"/>
  <c r="L8760" i="1"/>
  <c r="L8758" i="1"/>
  <c r="L8756" i="1"/>
  <c r="N8756" i="1" s="1"/>
  <c r="Q8756" i="1" s="1"/>
  <c r="L8754" i="1"/>
  <c r="N8754" i="1" s="1"/>
  <c r="L8752" i="1"/>
  <c r="L8750" i="1"/>
  <c r="L8748" i="1"/>
  <c r="N8748" i="1" s="1"/>
  <c r="L8746" i="1"/>
  <c r="N8746" i="1" s="1"/>
  <c r="L8744" i="1"/>
  <c r="L8742" i="1"/>
  <c r="L8740" i="1"/>
  <c r="N8740" i="1" s="1"/>
  <c r="L8734" i="1"/>
  <c r="N8734" i="1" s="1"/>
  <c r="L8732" i="1"/>
  <c r="L8730" i="1"/>
  <c r="L8728" i="1"/>
  <c r="N8728" i="1" s="1"/>
  <c r="L8724" i="1"/>
  <c r="N8724" i="1" s="1"/>
  <c r="L8722" i="1"/>
  <c r="L8716" i="1"/>
  <c r="L8714" i="1"/>
  <c r="N8714" i="1" s="1"/>
  <c r="L8712" i="1"/>
  <c r="N8712" i="1" s="1"/>
  <c r="L8710" i="1"/>
  <c r="L8708" i="1"/>
  <c r="L8706" i="1"/>
  <c r="N8706" i="1" s="1"/>
  <c r="L8704" i="1"/>
  <c r="N8704" i="1" s="1"/>
  <c r="L8702" i="1"/>
  <c r="L8700" i="1"/>
  <c r="L8698" i="1"/>
  <c r="N8698" i="1" s="1"/>
  <c r="L8696" i="1"/>
  <c r="N8696" i="1" s="1"/>
  <c r="L8692" i="1"/>
  <c r="L8688" i="1"/>
  <c r="L8682" i="1"/>
  <c r="N8682" i="1" s="1"/>
  <c r="L8678" i="1"/>
  <c r="N8678" i="1" s="1"/>
  <c r="L8676" i="1"/>
  <c r="L8674" i="1"/>
  <c r="L8668" i="1"/>
  <c r="N8668" i="1" s="1"/>
  <c r="L8666" i="1"/>
  <c r="N8666" i="1" s="1"/>
  <c r="L8664" i="1"/>
  <c r="N8664" i="1" s="1"/>
  <c r="Q8664" i="1" s="1"/>
  <c r="L8662" i="1"/>
  <c r="L8658" i="1"/>
  <c r="N8658" i="1" s="1"/>
  <c r="Q8658" i="1" s="1"/>
  <c r="L8656" i="1"/>
  <c r="N8656" i="1" s="1"/>
  <c r="L8652" i="1"/>
  <c r="L8650" i="1"/>
  <c r="L8648" i="1"/>
  <c r="N8648" i="1" s="1"/>
  <c r="Q8648" i="1" s="1"/>
  <c r="L8646" i="1"/>
  <c r="N8646" i="1" s="1"/>
  <c r="L8640" i="1"/>
  <c r="L8636" i="1"/>
  <c r="N8636" i="1" s="1"/>
  <c r="L8632" i="1"/>
  <c r="N8632" i="1" s="1"/>
  <c r="Q8632" i="1" s="1"/>
  <c r="L8630" i="1"/>
  <c r="N8630" i="1" s="1"/>
  <c r="L8628" i="1"/>
  <c r="L8626" i="1"/>
  <c r="L8624" i="1"/>
  <c r="N8624" i="1" s="1"/>
  <c r="Q8624" i="1" s="1"/>
  <c r="L8616" i="1"/>
  <c r="N8616" i="1" s="1"/>
  <c r="L8614" i="1"/>
  <c r="L8612" i="1"/>
  <c r="L8610" i="1"/>
  <c r="N8610" i="1" s="1"/>
  <c r="L8608" i="1"/>
  <c r="N8608" i="1" s="1"/>
  <c r="L8606" i="1"/>
  <c r="L8604" i="1"/>
  <c r="L8602" i="1"/>
  <c r="N8602" i="1" s="1"/>
  <c r="L8600" i="1"/>
  <c r="N8600" i="1" s="1"/>
  <c r="L8598" i="1"/>
  <c r="L8596" i="1"/>
  <c r="L8594" i="1"/>
  <c r="N8594" i="1" s="1"/>
  <c r="Q8594" i="1" s="1"/>
  <c r="L8592" i="1"/>
  <c r="N8592" i="1" s="1"/>
  <c r="L8590" i="1"/>
  <c r="L8588" i="1"/>
  <c r="L8586" i="1"/>
  <c r="N8586" i="1" s="1"/>
  <c r="Q8586" i="1" s="1"/>
  <c r="L8584" i="1"/>
  <c r="N8584" i="1" s="1"/>
  <c r="L8582" i="1"/>
  <c r="L8580" i="1"/>
  <c r="L8578" i="1"/>
  <c r="N8578" i="1" s="1"/>
  <c r="L8576" i="1"/>
  <c r="N8576" i="1" s="1"/>
  <c r="L8574" i="1"/>
  <c r="L8572" i="1"/>
  <c r="L8568" i="1"/>
  <c r="N8568" i="1" s="1"/>
  <c r="L8566" i="1"/>
  <c r="N8566" i="1" s="1"/>
  <c r="L8564" i="1"/>
  <c r="L8562" i="1"/>
  <c r="L8560" i="1"/>
  <c r="N8560" i="1" s="1"/>
  <c r="L8558" i="1"/>
  <c r="N8558" i="1" s="1"/>
  <c r="L8556" i="1"/>
  <c r="L8554" i="1"/>
  <c r="L8552" i="1"/>
  <c r="N8552" i="1" s="1"/>
  <c r="L8550" i="1"/>
  <c r="N8550" i="1" s="1"/>
  <c r="L8548" i="1"/>
  <c r="L8546" i="1"/>
  <c r="L8538" i="1"/>
  <c r="N8538" i="1" s="1"/>
  <c r="L8534" i="1"/>
  <c r="N8534" i="1" s="1"/>
  <c r="L8530" i="1"/>
  <c r="L8528" i="1"/>
  <c r="L8526" i="1"/>
  <c r="N8526" i="1" s="1"/>
  <c r="L8524" i="1"/>
  <c r="N8524" i="1" s="1"/>
  <c r="L8522" i="1"/>
  <c r="L8514" i="1"/>
  <c r="L8512" i="1"/>
  <c r="N8512" i="1" s="1"/>
  <c r="L8510" i="1"/>
  <c r="N8510" i="1" s="1"/>
  <c r="L8508" i="1"/>
  <c r="L8506" i="1"/>
  <c r="L8504" i="1"/>
  <c r="N8504" i="1" s="1"/>
  <c r="L8502" i="1"/>
  <c r="N8502" i="1" s="1"/>
  <c r="L8500" i="1"/>
  <c r="L8498" i="1"/>
  <c r="L8496" i="1"/>
  <c r="N8496" i="1" s="1"/>
  <c r="Q8496" i="1" s="1"/>
  <c r="L8494" i="1"/>
  <c r="N8494" i="1" s="1"/>
  <c r="L8492" i="1"/>
  <c r="L8490" i="1"/>
  <c r="L8488" i="1"/>
  <c r="N8488" i="1" s="1"/>
  <c r="Q8488" i="1" s="1"/>
  <c r="L8486" i="1"/>
  <c r="N8486" i="1" s="1"/>
  <c r="L8484" i="1"/>
  <c r="L8482" i="1"/>
  <c r="L8480" i="1"/>
  <c r="N8480" i="1" s="1"/>
  <c r="L8478" i="1"/>
  <c r="N8478" i="1" s="1"/>
  <c r="L8476" i="1"/>
  <c r="L8474" i="1"/>
  <c r="L8472" i="1"/>
  <c r="N8472" i="1" s="1"/>
  <c r="L8470" i="1"/>
  <c r="N8470" i="1" s="1"/>
  <c r="L8466" i="1"/>
  <c r="L8464" i="1"/>
  <c r="L8462" i="1"/>
  <c r="N8462" i="1" s="1"/>
  <c r="Q8462" i="1" s="1"/>
  <c r="L8460" i="1"/>
  <c r="N8460" i="1" s="1"/>
  <c r="L8458" i="1"/>
  <c r="N8458" i="1" s="1"/>
  <c r="L8456" i="1"/>
  <c r="L8454" i="1"/>
  <c r="N8454" i="1" s="1"/>
  <c r="L8452" i="1"/>
  <c r="N8452" i="1" s="1"/>
  <c r="L8450" i="1"/>
  <c r="L8448" i="1"/>
  <c r="L8446" i="1"/>
  <c r="N8446" i="1" s="1"/>
  <c r="L8444" i="1"/>
  <c r="N8444" i="1" s="1"/>
  <c r="L8436" i="1"/>
  <c r="L8432" i="1"/>
  <c r="L8428" i="1"/>
  <c r="N8428" i="1" s="1"/>
  <c r="Q8428" i="1" s="1"/>
  <c r="L8426" i="1"/>
  <c r="N8426" i="1" s="1"/>
  <c r="L8424" i="1"/>
  <c r="L8422" i="1"/>
  <c r="L8420" i="1"/>
  <c r="N8420" i="1" s="1"/>
  <c r="L8412" i="1"/>
  <c r="N8412" i="1" s="1"/>
  <c r="L8410" i="1"/>
  <c r="L8408" i="1"/>
  <c r="L8406" i="1"/>
  <c r="N8406" i="1" s="1"/>
  <c r="L8404" i="1"/>
  <c r="N8404" i="1" s="1"/>
  <c r="L8402" i="1"/>
  <c r="L8400" i="1"/>
  <c r="L8398" i="1"/>
  <c r="N8398" i="1" s="1"/>
  <c r="L8396" i="1"/>
  <c r="N8396" i="1" s="1"/>
  <c r="L8394" i="1"/>
  <c r="L8392" i="1"/>
  <c r="L8390" i="1"/>
  <c r="N8390" i="1" s="1"/>
  <c r="L8388" i="1"/>
  <c r="N8388" i="1" s="1"/>
  <c r="L8386" i="1"/>
  <c r="L8384" i="1"/>
  <c r="L8382" i="1"/>
  <c r="N8382" i="1" s="1"/>
  <c r="L8380" i="1"/>
  <c r="N8380" i="1" s="1"/>
  <c r="L8378" i="1"/>
  <c r="L8376" i="1"/>
  <c r="L8374" i="1"/>
  <c r="N8374" i="1" s="1"/>
  <c r="L8372" i="1"/>
  <c r="N8372" i="1" s="1"/>
  <c r="L8370" i="1"/>
  <c r="L8368" i="1"/>
  <c r="L8364" i="1"/>
  <c r="N8364" i="1" s="1"/>
  <c r="L8362" i="1"/>
  <c r="N8362" i="1" s="1"/>
  <c r="L8360" i="1"/>
  <c r="L8358" i="1"/>
  <c r="L8356" i="1"/>
  <c r="N8356" i="1" s="1"/>
  <c r="L8354" i="1"/>
  <c r="N8354" i="1" s="1"/>
  <c r="L8352" i="1"/>
  <c r="L8350" i="1"/>
  <c r="L8348" i="1"/>
  <c r="N8348" i="1" s="1"/>
  <c r="Q8348" i="1" s="1"/>
  <c r="L8346" i="1"/>
  <c r="N8346" i="1" s="1"/>
  <c r="L8344" i="1"/>
  <c r="L8342" i="1"/>
  <c r="L8334" i="1"/>
  <c r="N8334" i="1" s="1"/>
  <c r="L8326" i="1"/>
  <c r="N8326" i="1" s="1"/>
  <c r="L8324" i="1"/>
  <c r="L8322" i="1"/>
  <c r="L8320" i="1"/>
  <c r="N8320" i="1" s="1"/>
  <c r="L8316" i="1"/>
  <c r="N8316" i="1" s="1"/>
  <c r="L8314" i="1"/>
  <c r="L8308" i="1"/>
  <c r="L8306" i="1"/>
  <c r="N8306" i="1" s="1"/>
  <c r="Q8306" i="1" s="1"/>
  <c r="L8304" i="1"/>
  <c r="N8304" i="1" s="1"/>
  <c r="L8302" i="1"/>
  <c r="L8300" i="1"/>
  <c r="L8298" i="1"/>
  <c r="N8298" i="1" s="1"/>
  <c r="L8296" i="1"/>
  <c r="N8296" i="1" s="1"/>
  <c r="L8294" i="1"/>
  <c r="L8292" i="1"/>
  <c r="L8290" i="1"/>
  <c r="N8290" i="1" s="1"/>
  <c r="Q8290" i="1" s="1"/>
  <c r="L8288" i="1"/>
  <c r="N8288" i="1" s="1"/>
  <c r="L8286" i="1"/>
  <c r="L8284" i="1"/>
  <c r="L8282" i="1"/>
  <c r="N8282" i="1" s="1"/>
  <c r="L8280" i="1"/>
  <c r="N8280" i="1" s="1"/>
  <c r="L8278" i="1"/>
  <c r="L8276" i="1"/>
  <c r="L8274" i="1"/>
  <c r="N8274" i="1" s="1"/>
  <c r="Q8274" i="1" s="1"/>
  <c r="L8272" i="1"/>
  <c r="N8272" i="1" s="1"/>
  <c r="L8270" i="1"/>
  <c r="L8268" i="1"/>
  <c r="L8266" i="1"/>
  <c r="N8266" i="1" s="1"/>
  <c r="L8264" i="1"/>
  <c r="N8264" i="1" s="1"/>
  <c r="L8260" i="1"/>
  <c r="L8258" i="1"/>
  <c r="L8256" i="1"/>
  <c r="N8256" i="1" s="1"/>
  <c r="L8254" i="1"/>
  <c r="N8254" i="1" s="1"/>
  <c r="L8252" i="1"/>
  <c r="L8250" i="1"/>
  <c r="L8248" i="1"/>
  <c r="N8248" i="1" s="1"/>
  <c r="L8246" i="1"/>
  <c r="N8246" i="1" s="1"/>
  <c r="L8244" i="1"/>
  <c r="L8242" i="1"/>
  <c r="L8240" i="1"/>
  <c r="N8240" i="1" s="1"/>
  <c r="L8238" i="1"/>
  <c r="N8238" i="1" s="1"/>
  <c r="L8236" i="1"/>
  <c r="L8234" i="1"/>
  <c r="L8232" i="1"/>
  <c r="N8232" i="1" s="1"/>
  <c r="L8230" i="1"/>
  <c r="N8230" i="1" s="1"/>
  <c r="L8226" i="1"/>
  <c r="L8222" i="1"/>
  <c r="L8220" i="1"/>
  <c r="N8220" i="1" s="1"/>
  <c r="L8218" i="1"/>
  <c r="N8218" i="1" s="1"/>
  <c r="L8216" i="1"/>
  <c r="L8214" i="1"/>
  <c r="L8210" i="1"/>
  <c r="N8210" i="1" s="1"/>
  <c r="L8204" i="1"/>
  <c r="N8204" i="1" s="1"/>
  <c r="L8202" i="1"/>
  <c r="L8200" i="1"/>
  <c r="L8198" i="1"/>
  <c r="N8198" i="1" s="1"/>
  <c r="L8196" i="1"/>
  <c r="N8196" i="1" s="1"/>
  <c r="L8194" i="1"/>
  <c r="L8192" i="1"/>
  <c r="L8190" i="1"/>
  <c r="N8190" i="1" s="1"/>
  <c r="L8188" i="1"/>
  <c r="N8188" i="1" s="1"/>
  <c r="L8186" i="1"/>
  <c r="L8184" i="1"/>
  <c r="L8180" i="1"/>
  <c r="N8180" i="1" s="1"/>
  <c r="L8176" i="1"/>
  <c r="N8176" i="1" s="1"/>
  <c r="L8170" i="1"/>
  <c r="L8166" i="1"/>
  <c r="L8164" i="1"/>
  <c r="N8164" i="1" s="1"/>
  <c r="Q8164" i="1" s="1"/>
  <c r="L8162" i="1"/>
  <c r="N8162" i="1" s="1"/>
  <c r="L8156" i="1"/>
  <c r="L8154" i="1"/>
  <c r="L8152" i="1"/>
  <c r="N8152" i="1" s="1"/>
  <c r="Q8152" i="1" s="1"/>
  <c r="L8150" i="1"/>
  <c r="N8150" i="1" s="1"/>
  <c r="L8146" i="1"/>
  <c r="L8144" i="1"/>
  <c r="L8142" i="1"/>
  <c r="N8142" i="1" s="1"/>
  <c r="L8140" i="1"/>
  <c r="N8140" i="1" s="1"/>
  <c r="L8138" i="1"/>
  <c r="L8136" i="1"/>
  <c r="L8134" i="1"/>
  <c r="N8134" i="1" s="1"/>
  <c r="L8132" i="1"/>
  <c r="N8132" i="1" s="1"/>
  <c r="L8130" i="1"/>
  <c r="N8130" i="1" s="1"/>
  <c r="L8124" i="1"/>
  <c r="N8124" i="1" s="1"/>
  <c r="Q8124" i="1" s="1"/>
  <c r="L8122" i="1"/>
  <c r="N8122" i="1" s="1"/>
  <c r="L8120" i="1"/>
  <c r="N8120" i="1" s="1"/>
  <c r="L8118" i="1"/>
  <c r="N8118" i="1" s="1"/>
  <c r="L8114" i="1"/>
  <c r="N8114" i="1" s="1"/>
  <c r="L8106" i="1"/>
  <c r="N8106" i="1" s="1"/>
  <c r="Q8106" i="1" s="1"/>
  <c r="L8104" i="1"/>
  <c r="N8104" i="1" s="1"/>
  <c r="L8102" i="1"/>
  <c r="L8100" i="1"/>
  <c r="N8100" i="1" s="1"/>
  <c r="L8098" i="1"/>
  <c r="N8098" i="1" s="1"/>
  <c r="L8096" i="1"/>
  <c r="N8096" i="1" s="1"/>
  <c r="L8094" i="1"/>
  <c r="N8094" i="1" s="1"/>
  <c r="L8092" i="1"/>
  <c r="N8092" i="1" s="1"/>
  <c r="Q8092" i="1" s="1"/>
  <c r="L8090" i="1"/>
  <c r="N8090" i="1" s="1"/>
  <c r="Q8090" i="1" s="1"/>
  <c r="L8088" i="1"/>
  <c r="N8088" i="1" s="1"/>
  <c r="L8086" i="1"/>
  <c r="N8086" i="1" s="1"/>
  <c r="L8084" i="1"/>
  <c r="N8084" i="1" s="1"/>
  <c r="Q8084" i="1" s="1"/>
  <c r="L8082" i="1"/>
  <c r="N8082" i="1" s="1"/>
  <c r="Q8082" i="1" s="1"/>
  <c r="L8080" i="1"/>
  <c r="N8080" i="1" s="1"/>
  <c r="L8078" i="1"/>
  <c r="N8078" i="1" s="1"/>
  <c r="L8076" i="1"/>
  <c r="N8076" i="1" s="1"/>
  <c r="L8074" i="1"/>
  <c r="N8074" i="1" s="1"/>
  <c r="L8072" i="1"/>
  <c r="N8072" i="1" s="1"/>
  <c r="L8070" i="1"/>
  <c r="N8070" i="1" s="1"/>
  <c r="L8068" i="1"/>
  <c r="N8068" i="1" s="1"/>
  <c r="Q8068" i="1" s="1"/>
  <c r="L8066" i="1"/>
  <c r="N8066" i="1" s="1"/>
  <c r="L8064" i="1"/>
  <c r="N8064" i="1" s="1"/>
  <c r="L8062" i="1"/>
  <c r="N8062" i="1" s="1"/>
  <c r="L8060" i="1"/>
  <c r="N8060" i="1" s="1"/>
  <c r="L8058" i="1"/>
  <c r="N8058" i="1" s="1"/>
  <c r="Q8058" i="1" s="1"/>
  <c r="L8054" i="1"/>
  <c r="N8054" i="1" s="1"/>
  <c r="L8052" i="1"/>
  <c r="N8052" i="1" s="1"/>
  <c r="L8050" i="1"/>
  <c r="N8050" i="1" s="1"/>
  <c r="Q8050" i="1" s="1"/>
  <c r="L8048" i="1"/>
  <c r="N8048" i="1" s="1"/>
  <c r="L8046" i="1"/>
  <c r="N8046" i="1" s="1"/>
  <c r="L8044" i="1"/>
  <c r="N8044" i="1" s="1"/>
  <c r="L8038" i="1"/>
  <c r="N8038" i="1" s="1"/>
  <c r="L8034" i="1"/>
  <c r="N8034" i="1" s="1"/>
  <c r="Q8034" i="1" s="1"/>
  <c r="L8030" i="1"/>
  <c r="N8030" i="1" s="1"/>
  <c r="L8028" i="1"/>
  <c r="N8028" i="1" s="1"/>
  <c r="L8026" i="1"/>
  <c r="N8026" i="1" s="1"/>
  <c r="Q8026" i="1" s="1"/>
  <c r="L8024" i="1"/>
  <c r="N8024" i="1" s="1"/>
  <c r="L8022" i="1"/>
  <c r="N8022" i="1" s="1"/>
  <c r="L8014" i="1"/>
  <c r="N8014" i="1" s="1"/>
  <c r="L8012" i="1"/>
  <c r="N8012" i="1" s="1"/>
  <c r="Q8012" i="1" s="1"/>
  <c r="L8010" i="1"/>
  <c r="N8010" i="1" s="1"/>
  <c r="Q8010" i="1" s="1"/>
  <c r="L8008" i="1"/>
  <c r="N8008" i="1" s="1"/>
  <c r="L8006" i="1"/>
  <c r="N8006" i="1" s="1"/>
  <c r="L8004" i="1"/>
  <c r="L8002" i="1"/>
  <c r="N8002" i="1" s="1"/>
  <c r="L8000" i="1"/>
  <c r="N8000" i="1" s="1"/>
  <c r="L7998" i="1"/>
  <c r="N7998" i="1" s="1"/>
  <c r="L7996" i="1"/>
  <c r="L7994" i="1"/>
  <c r="N7994" i="1" s="1"/>
  <c r="L7992" i="1"/>
  <c r="N7992" i="1" s="1"/>
  <c r="L7990" i="1"/>
  <c r="N7990" i="1" s="1"/>
  <c r="L7988" i="1"/>
  <c r="N7988" i="1" s="1"/>
  <c r="Q7988" i="1" s="1"/>
  <c r="L7986" i="1"/>
  <c r="N7986" i="1" s="1"/>
  <c r="L7984" i="1"/>
  <c r="N7984" i="1" s="1"/>
  <c r="L7982" i="1"/>
  <c r="N7982" i="1" s="1"/>
  <c r="L7980" i="1"/>
  <c r="N7980" i="1" s="1"/>
  <c r="Q7980" i="1" s="1"/>
  <c r="L7978" i="1"/>
  <c r="N7978" i="1" s="1"/>
  <c r="L7976" i="1"/>
  <c r="N7976" i="1" s="1"/>
  <c r="L7974" i="1"/>
  <c r="L7972" i="1"/>
  <c r="N7972" i="1" s="1"/>
  <c r="Q7972" i="1" s="1"/>
  <c r="L7970" i="1"/>
  <c r="N7970" i="1" s="1"/>
  <c r="L7968" i="1"/>
  <c r="N7968" i="1" s="1"/>
  <c r="L7966" i="1"/>
  <c r="N7966" i="1" s="1"/>
  <c r="L7962" i="1"/>
  <c r="N7962" i="1" s="1"/>
  <c r="L7960" i="1"/>
  <c r="N7960" i="1" s="1"/>
  <c r="L7958" i="1"/>
  <c r="N7958" i="1" s="1"/>
  <c r="L7956" i="1"/>
  <c r="N7956" i="1" s="1"/>
  <c r="L7954" i="1"/>
  <c r="N7954" i="1" s="1"/>
  <c r="Q7954" i="1" s="1"/>
  <c r="L7952" i="1"/>
  <c r="N7952" i="1" s="1"/>
  <c r="Q7952" i="1" s="1"/>
  <c r="L7946" i="1"/>
  <c r="N7946" i="1" s="1"/>
  <c r="L7942" i="1"/>
  <c r="N7942" i="1" s="1"/>
  <c r="L7938" i="1"/>
  <c r="N7938" i="1" s="1"/>
  <c r="Q7938" i="1" s="1"/>
  <c r="L7936" i="1"/>
  <c r="N7936" i="1" s="1"/>
  <c r="L7934" i="1"/>
  <c r="N7934" i="1" s="1"/>
  <c r="L7932" i="1"/>
  <c r="N7932" i="1" s="1"/>
  <c r="L7930" i="1"/>
  <c r="N7930" i="1" s="1"/>
  <c r="L7928" i="1"/>
  <c r="N7928" i="1" s="1"/>
  <c r="Q7928" i="1" s="1"/>
  <c r="L7926" i="1"/>
  <c r="N7926" i="1" s="1"/>
  <c r="L7920" i="1"/>
  <c r="N7920" i="1" s="1"/>
  <c r="L7918" i="1"/>
  <c r="N7918" i="1" s="1"/>
  <c r="Q7918" i="1" s="1"/>
  <c r="L7916" i="1"/>
  <c r="N7916" i="1" s="1"/>
  <c r="Q7916" i="1" s="1"/>
  <c r="L7914" i="1"/>
  <c r="N7914" i="1" s="1"/>
  <c r="L7912" i="1"/>
  <c r="N7912" i="1" s="1"/>
  <c r="L7910" i="1"/>
  <c r="N7910" i="1" s="1"/>
  <c r="Q7910" i="1" s="1"/>
  <c r="L7908" i="1"/>
  <c r="N7908" i="1" s="1"/>
  <c r="L7906" i="1"/>
  <c r="N7906" i="1" s="1"/>
  <c r="L7904" i="1"/>
  <c r="N7904" i="1" s="1"/>
  <c r="L7900" i="1"/>
  <c r="N7900" i="1" s="1"/>
  <c r="L7896" i="1"/>
  <c r="N7896" i="1" s="1"/>
  <c r="Q7896" i="1" s="1"/>
  <c r="L7890" i="1"/>
  <c r="N7890" i="1" s="1"/>
  <c r="L7886" i="1"/>
  <c r="N7886" i="1" s="1"/>
  <c r="L7884" i="1"/>
  <c r="N7884" i="1" s="1"/>
  <c r="L7882" i="1"/>
  <c r="N7882" i="1" s="1"/>
  <c r="L7878" i="1"/>
  <c r="N7878" i="1" s="1"/>
  <c r="L7876" i="1"/>
  <c r="N7876" i="1" s="1"/>
  <c r="L7874" i="1"/>
  <c r="N7874" i="1" s="1"/>
  <c r="Q7874" i="1" s="1"/>
  <c r="L7872" i="1"/>
  <c r="N7872" i="1" s="1"/>
  <c r="Q7872" i="1" s="1"/>
  <c r="L7870" i="1"/>
  <c r="N7870" i="1" s="1"/>
  <c r="L7868" i="1"/>
  <c r="N7868" i="1" s="1"/>
  <c r="L7864" i="1"/>
  <c r="N7864" i="1" s="1"/>
  <c r="L7862" i="1"/>
  <c r="N7862" i="1" s="1"/>
  <c r="L7860" i="1"/>
  <c r="N7860" i="1" s="1"/>
  <c r="L7856" i="1"/>
  <c r="N7856" i="1" s="1"/>
  <c r="L7850" i="1"/>
  <c r="N7850" i="1" s="1"/>
  <c r="Q7850" i="1" s="1"/>
  <c r="L7848" i="1"/>
  <c r="N7848" i="1" s="1"/>
  <c r="L7846" i="1"/>
  <c r="N7846" i="1" s="1"/>
  <c r="L7844" i="1"/>
  <c r="L7842" i="1"/>
  <c r="N7842" i="1" s="1"/>
  <c r="L7840" i="1"/>
  <c r="N7840" i="1" s="1"/>
  <c r="L7834" i="1"/>
  <c r="N7834" i="1" s="1"/>
  <c r="L7832" i="1"/>
  <c r="N7832" i="1" s="1"/>
  <c r="L7830" i="1"/>
  <c r="N7830" i="1" s="1"/>
  <c r="Q7830" i="1" s="1"/>
  <c r="L7828" i="1"/>
  <c r="N7828" i="1" s="1"/>
  <c r="L7826" i="1"/>
  <c r="N7826" i="1" s="1"/>
  <c r="L7824" i="1"/>
  <c r="N7824" i="1" s="1"/>
  <c r="L7822" i="1"/>
  <c r="N7822" i="1" s="1"/>
  <c r="Q7822" i="1" s="1"/>
  <c r="L7816" i="1"/>
  <c r="N7816" i="1" s="1"/>
  <c r="L7812" i="1"/>
  <c r="N7812" i="1" s="1"/>
  <c r="L7810" i="1"/>
  <c r="N7810" i="1" s="1"/>
  <c r="L7808" i="1"/>
  <c r="N7808" i="1" s="1"/>
  <c r="Q7808" i="1" s="1"/>
  <c r="L7806" i="1"/>
  <c r="N7806" i="1" s="1"/>
  <c r="L7804" i="1"/>
  <c r="N7804" i="1" s="1"/>
  <c r="L7800" i="1"/>
  <c r="N7800" i="1" s="1"/>
  <c r="L7799" i="1"/>
  <c r="L7797" i="1"/>
  <c r="L7795" i="1"/>
  <c r="L7793" i="1"/>
  <c r="L7789" i="1"/>
  <c r="N7789" i="1" s="1"/>
  <c r="Q7789" i="1" s="1"/>
  <c r="L7787" i="1"/>
  <c r="L7785" i="1"/>
  <c r="L7783" i="1"/>
  <c r="L7781" i="1"/>
  <c r="L7779" i="1"/>
  <c r="L7777" i="1"/>
  <c r="L7775" i="1"/>
  <c r="L7773" i="1"/>
  <c r="L7771" i="1"/>
  <c r="L7769" i="1"/>
  <c r="L7767" i="1"/>
  <c r="L7765" i="1"/>
  <c r="L7763" i="1"/>
  <c r="L7761" i="1"/>
  <c r="L7759" i="1"/>
  <c r="L7757" i="1"/>
  <c r="L7755" i="1"/>
  <c r="L7753" i="1"/>
  <c r="L7751" i="1"/>
  <c r="L7749" i="1"/>
  <c r="N7749" i="1" s="1"/>
  <c r="Q7749" i="1" s="1"/>
  <c r="L7747" i="1"/>
  <c r="L7745" i="1"/>
  <c r="L7743" i="1"/>
  <c r="L7741" i="1"/>
  <c r="N7741" i="1" s="1"/>
  <c r="Q7741" i="1" s="1"/>
  <c r="L7739" i="1"/>
  <c r="N7739" i="1" s="1"/>
  <c r="Q7739" i="1" s="1"/>
  <c r="L7737" i="1"/>
  <c r="L7733" i="1"/>
  <c r="L7731" i="1"/>
  <c r="N7731" i="1" s="1"/>
  <c r="Q7731" i="1" s="1"/>
  <c r="L7729" i="1"/>
  <c r="L7727" i="1"/>
  <c r="L7725" i="1"/>
  <c r="N7725" i="1" s="1"/>
  <c r="Q7725" i="1" s="1"/>
  <c r="L7723" i="1"/>
  <c r="N7723" i="1" s="1"/>
  <c r="Q7723" i="1" s="1"/>
  <c r="L7721" i="1"/>
  <c r="L7719" i="1"/>
  <c r="N7719" i="1" s="1"/>
  <c r="Q7719" i="1" s="1"/>
  <c r="L7717" i="1"/>
  <c r="L7715" i="1"/>
  <c r="L7713" i="1"/>
  <c r="N7713" i="1" s="1"/>
  <c r="Q7713" i="1" s="1"/>
  <c r="L7711" i="1"/>
  <c r="N7711" i="1" s="1"/>
  <c r="Q7711" i="1" s="1"/>
  <c r="L7709" i="1"/>
  <c r="N7709" i="1" s="1"/>
  <c r="Q7709" i="1" s="1"/>
  <c r="L7707" i="1"/>
  <c r="L7705" i="1"/>
  <c r="N7705" i="1" s="1"/>
  <c r="Q7705" i="1" s="1"/>
  <c r="L7703" i="1"/>
  <c r="L7701" i="1"/>
  <c r="N7701" i="1" s="1"/>
  <c r="Q7701" i="1" s="1"/>
  <c r="L7699" i="1"/>
  <c r="L7697" i="1"/>
  <c r="L7695" i="1"/>
  <c r="N7695" i="1" s="1"/>
  <c r="Q7695" i="1" s="1"/>
  <c r="L7693" i="1"/>
  <c r="N7693" i="1" s="1"/>
  <c r="Q7693" i="1" s="1"/>
  <c r="L7691" i="1"/>
  <c r="N7691" i="1" s="1"/>
  <c r="Q7691" i="1" s="1"/>
  <c r="L7689" i="1"/>
  <c r="N7689" i="1" s="1"/>
  <c r="Q7689" i="1" s="1"/>
  <c r="L7687" i="1"/>
  <c r="N7687" i="1" s="1"/>
  <c r="Q7687" i="1" s="1"/>
  <c r="L7685" i="1"/>
  <c r="L7683" i="1"/>
  <c r="N7683" i="1" s="1"/>
  <c r="Q7683" i="1" s="1"/>
  <c r="L7681" i="1"/>
  <c r="L7679" i="1"/>
  <c r="L7675" i="1"/>
  <c r="N7675" i="1" s="1"/>
  <c r="Q7675" i="1" s="1"/>
  <c r="L7673" i="1"/>
  <c r="L7671" i="1"/>
  <c r="L7669" i="1"/>
  <c r="L7667" i="1"/>
  <c r="N7667" i="1" s="1"/>
  <c r="Q7667" i="1" s="1"/>
  <c r="L7665" i="1"/>
  <c r="L7663" i="1"/>
  <c r="L7661" i="1"/>
  <c r="L7659" i="1"/>
  <c r="L7657" i="1"/>
  <c r="L7655" i="1"/>
  <c r="N7655" i="1" s="1"/>
  <c r="Q7655" i="1" s="1"/>
  <c r="L7653" i="1"/>
  <c r="L7651" i="1"/>
  <c r="L7649" i="1"/>
  <c r="L7647" i="1"/>
  <c r="L7645" i="1"/>
  <c r="L7643" i="1"/>
  <c r="L7641" i="1"/>
  <c r="L7639" i="1"/>
  <c r="L7637" i="1"/>
  <c r="L7635" i="1"/>
  <c r="L7633" i="1"/>
  <c r="L7631" i="1"/>
  <c r="L7629" i="1"/>
  <c r="L7627" i="1"/>
  <c r="N7627" i="1" s="1"/>
  <c r="Q7627" i="1" s="1"/>
  <c r="L7625" i="1"/>
  <c r="N7625" i="1" s="1"/>
  <c r="Q7625" i="1" s="1"/>
  <c r="L7623" i="1"/>
  <c r="N7623" i="1" s="1"/>
  <c r="Q7623" i="1" s="1"/>
  <c r="L7621" i="1"/>
  <c r="N7621" i="1" s="1"/>
  <c r="Q7621" i="1" s="1"/>
  <c r="L7619" i="1"/>
  <c r="L7617" i="1"/>
  <c r="L7613" i="1"/>
  <c r="L7611" i="1"/>
  <c r="L7609" i="1"/>
  <c r="L7607" i="1"/>
  <c r="N7607" i="1" s="1"/>
  <c r="Q7607" i="1" s="1"/>
  <c r="L7605" i="1"/>
  <c r="L7603" i="1"/>
  <c r="N7603" i="1" s="1"/>
  <c r="Q7603" i="1" s="1"/>
  <c r="L7601" i="1"/>
  <c r="L7597" i="1"/>
  <c r="N7597" i="1" s="1"/>
  <c r="Q7597" i="1" s="1"/>
  <c r="L7595" i="1"/>
  <c r="L7591" i="1"/>
  <c r="N7591" i="1" s="1"/>
  <c r="Q7591" i="1" s="1"/>
  <c r="L7589" i="1"/>
  <c r="L7587" i="1"/>
  <c r="N7587" i="1" s="1"/>
  <c r="Q7587" i="1" s="1"/>
  <c r="L7585" i="1"/>
  <c r="N7585" i="1" s="1"/>
  <c r="Q7585" i="1" s="1"/>
  <c r="L7583" i="1"/>
  <c r="L7581" i="1"/>
  <c r="N7581" i="1" s="1"/>
  <c r="Q7581" i="1" s="1"/>
  <c r="L7579" i="1"/>
  <c r="L7577" i="1"/>
  <c r="N7577" i="1" s="1"/>
  <c r="Q7577" i="1" s="1"/>
  <c r="L7575" i="1"/>
  <c r="L7573" i="1"/>
  <c r="L7571" i="1"/>
  <c r="N7571" i="1" s="1"/>
  <c r="Q7571" i="1" s="1"/>
  <c r="L7569" i="1"/>
  <c r="L7567" i="1"/>
  <c r="L7563" i="1"/>
  <c r="N7563" i="1" s="1"/>
  <c r="Q7563" i="1" s="1"/>
  <c r="L7561" i="1"/>
  <c r="L7559" i="1"/>
  <c r="L7557" i="1"/>
  <c r="L7555" i="1"/>
  <c r="N7555" i="1" s="1"/>
  <c r="Q7555" i="1" s="1"/>
  <c r="L7553" i="1"/>
  <c r="L7551" i="1"/>
  <c r="N7551" i="1" s="1"/>
  <c r="Q7551" i="1" s="1"/>
  <c r="L7549" i="1"/>
  <c r="N7549" i="1" s="1"/>
  <c r="Q7549" i="1" s="1"/>
  <c r="L7547" i="1"/>
  <c r="L7545" i="1"/>
  <c r="L7543" i="1"/>
  <c r="L7541" i="1"/>
  <c r="L7537" i="1"/>
  <c r="L7535" i="1"/>
  <c r="L7531" i="1"/>
  <c r="L7529" i="1"/>
  <c r="L7527" i="1"/>
  <c r="L7525" i="1"/>
  <c r="L7523" i="1"/>
  <c r="L7521" i="1"/>
  <c r="L7519" i="1"/>
  <c r="N7519" i="1" s="1"/>
  <c r="Q7519" i="1" s="1"/>
  <c r="L7517" i="1"/>
  <c r="L7515" i="1"/>
  <c r="N7515" i="1" s="1"/>
  <c r="Q7515" i="1" s="1"/>
  <c r="L7513" i="1"/>
  <c r="L7511" i="1"/>
  <c r="N7511" i="1" s="1"/>
  <c r="Q7511" i="1" s="1"/>
  <c r="L7509" i="1"/>
  <c r="N7509" i="1" s="1"/>
  <c r="Q7509" i="1" s="1"/>
  <c r="L7507" i="1"/>
  <c r="N7507" i="1" s="1"/>
  <c r="Q7507" i="1" s="1"/>
  <c r="L7505" i="1"/>
  <c r="N7505" i="1" s="1"/>
  <c r="Q7505" i="1" s="1"/>
  <c r="L7503" i="1"/>
  <c r="N7503" i="1" s="1"/>
  <c r="Q7503" i="1" s="1"/>
  <c r="L7501" i="1"/>
  <c r="N7501" i="1" s="1"/>
  <c r="Q7501" i="1" s="1"/>
  <c r="L7499" i="1"/>
  <c r="L7497" i="1"/>
  <c r="L7495" i="1"/>
  <c r="L7493" i="1"/>
  <c r="L7491" i="1"/>
  <c r="N7491" i="1" s="1"/>
  <c r="Q7491" i="1" s="1"/>
  <c r="L7489" i="1"/>
  <c r="L7487" i="1"/>
  <c r="N7487" i="1" s="1"/>
  <c r="Q7487" i="1" s="1"/>
  <c r="L7485" i="1"/>
  <c r="L7483" i="1"/>
  <c r="N7483" i="1" s="1"/>
  <c r="Q7483" i="1" s="1"/>
  <c r="L7481" i="1"/>
  <c r="N7481" i="1" s="1"/>
  <c r="Q7481" i="1" s="1"/>
  <c r="L7477" i="1"/>
  <c r="N7477" i="1" s="1"/>
  <c r="Q7477" i="1" s="1"/>
  <c r="L7475" i="1"/>
  <c r="N7475" i="1" s="1"/>
  <c r="Q7475" i="1" s="1"/>
  <c r="L7471" i="1"/>
  <c r="N7471" i="1" s="1"/>
  <c r="Q7471" i="1" s="1"/>
  <c r="L7469" i="1"/>
  <c r="N7469" i="1" s="1"/>
  <c r="Q7469" i="1" s="1"/>
  <c r="L7467" i="1"/>
  <c r="L7465" i="1"/>
  <c r="L7463" i="1"/>
  <c r="L7461" i="1"/>
  <c r="L7459" i="1"/>
  <c r="N7459" i="1" s="1"/>
  <c r="Q7459" i="1" s="1"/>
  <c r="L7457" i="1"/>
  <c r="N7457" i="1" s="1"/>
  <c r="Q7457" i="1" s="1"/>
  <c r="L7455" i="1"/>
  <c r="L7453" i="1"/>
  <c r="L7451" i="1"/>
  <c r="L7449" i="1"/>
  <c r="L7447" i="1"/>
  <c r="L7443" i="1"/>
  <c r="L7437" i="1"/>
  <c r="N7437" i="1" s="1"/>
  <c r="Q7437" i="1" s="1"/>
  <c r="L7435" i="1"/>
  <c r="L7433" i="1"/>
  <c r="L7431" i="1"/>
  <c r="L7429" i="1"/>
  <c r="L7427" i="1"/>
  <c r="N7427" i="1" s="1"/>
  <c r="Q7427" i="1" s="1"/>
  <c r="L7425" i="1"/>
  <c r="L7423" i="1"/>
  <c r="N7423" i="1" s="1"/>
  <c r="Q7423" i="1" s="1"/>
  <c r="L7421" i="1"/>
  <c r="L7417" i="1"/>
  <c r="N7417" i="1" s="1"/>
  <c r="Q7417" i="1" s="1"/>
  <c r="L7415" i="1"/>
  <c r="L7411" i="1"/>
  <c r="N7411" i="1" s="1"/>
  <c r="Q7411" i="1" s="1"/>
  <c r="L7409" i="1"/>
  <c r="N7409" i="1" s="1"/>
  <c r="Q7409" i="1" s="1"/>
  <c r="L7407" i="1"/>
  <c r="L7405" i="1"/>
  <c r="L7403" i="1"/>
  <c r="L7401" i="1"/>
  <c r="L7399" i="1"/>
  <c r="L7397" i="1"/>
  <c r="N7397" i="1" s="1"/>
  <c r="Q7397" i="1" s="1"/>
  <c r="L7395" i="1"/>
  <c r="L7393" i="1"/>
  <c r="L7391" i="1"/>
  <c r="L7389" i="1"/>
  <c r="N7389" i="1" s="1"/>
  <c r="Q7389" i="1" s="1"/>
  <c r="L7387" i="1"/>
  <c r="L7383" i="1"/>
  <c r="L7377" i="1"/>
  <c r="L7375" i="1"/>
  <c r="L7373" i="1"/>
  <c r="L7371" i="1"/>
  <c r="L7369" i="1"/>
  <c r="L7367" i="1"/>
  <c r="L7365" i="1"/>
  <c r="N7365" i="1" s="1"/>
  <c r="Q7365" i="1" s="1"/>
  <c r="L7363" i="1"/>
  <c r="N7363" i="1" s="1"/>
  <c r="Q7363" i="1" s="1"/>
  <c r="L7361" i="1"/>
  <c r="L7357" i="1"/>
  <c r="N7357" i="1" s="1"/>
  <c r="Q7357" i="1" s="1"/>
  <c r="L7355" i="1"/>
  <c r="L7351" i="1"/>
  <c r="N7351" i="1" s="1"/>
  <c r="Q7351" i="1" s="1"/>
  <c r="L7349" i="1"/>
  <c r="N7349" i="1" s="1"/>
  <c r="Q7349" i="1" s="1"/>
  <c r="L7347" i="1"/>
  <c r="L7345" i="1"/>
  <c r="L7343" i="1"/>
  <c r="L7341" i="1"/>
  <c r="L7339" i="1"/>
  <c r="N7339" i="1" s="1"/>
  <c r="Q7339" i="1" s="1"/>
  <c r="L7337" i="1"/>
  <c r="N7337" i="1" s="1"/>
  <c r="Q7337" i="1" s="1"/>
  <c r="L7335" i="1"/>
  <c r="N7335" i="1" s="1"/>
  <c r="Q7335" i="1" s="1"/>
  <c r="L7333" i="1"/>
  <c r="N7333" i="1" s="1"/>
  <c r="Q7333" i="1" s="1"/>
  <c r="L7331" i="1"/>
  <c r="N7331" i="1" s="1"/>
  <c r="Q7331" i="1" s="1"/>
  <c r="L7329" i="1"/>
  <c r="L7327" i="1"/>
  <c r="N7327" i="1" s="1"/>
  <c r="Q7327" i="1" s="1"/>
  <c r="L7323" i="1"/>
  <c r="L7317" i="1"/>
  <c r="L7315" i="1"/>
  <c r="N7315" i="1" s="1"/>
  <c r="Q7315" i="1" s="1"/>
  <c r="L7313" i="1"/>
  <c r="N7313" i="1" s="1"/>
  <c r="Q7313" i="1" s="1"/>
  <c r="L7311" i="1"/>
  <c r="N7311" i="1" s="1"/>
  <c r="Q7311" i="1" s="1"/>
  <c r="L7309" i="1"/>
  <c r="N7309" i="1" s="1"/>
  <c r="Q7309" i="1" s="1"/>
  <c r="L7307" i="1"/>
  <c r="L7305" i="1"/>
  <c r="L7303" i="1"/>
  <c r="N7303" i="1" s="1"/>
  <c r="Q7303" i="1" s="1"/>
  <c r="L7301" i="1"/>
  <c r="L7299" i="1"/>
  <c r="L7297" i="1"/>
  <c r="L7295" i="1"/>
  <c r="L7293" i="1"/>
  <c r="L7291" i="1"/>
  <c r="N7291" i="1" s="1"/>
  <c r="Q7291" i="1" s="1"/>
  <c r="L7289" i="1"/>
  <c r="L7287" i="1"/>
  <c r="N7287" i="1" s="1"/>
  <c r="Q7287" i="1" s="1"/>
  <c r="L7285" i="1"/>
  <c r="N7285" i="1" s="1"/>
  <c r="Q7285" i="1" s="1"/>
  <c r="L7283" i="1"/>
  <c r="L7281" i="1"/>
  <c r="L7279" i="1"/>
  <c r="N7279" i="1" s="1"/>
  <c r="Q7279" i="1" s="1"/>
  <c r="L7277" i="1"/>
  <c r="L7275" i="1"/>
  <c r="L7273" i="1"/>
  <c r="L7271" i="1"/>
  <c r="L7269" i="1"/>
  <c r="L7267" i="1"/>
  <c r="L7265" i="1"/>
  <c r="L7263" i="1"/>
  <c r="N7263" i="1" s="1"/>
  <c r="Q7263" i="1" s="1"/>
  <c r="L7261" i="1"/>
  <c r="L7259" i="1"/>
  <c r="L7257" i="1"/>
  <c r="L7255" i="1"/>
  <c r="L7251" i="1"/>
  <c r="L7249" i="1"/>
  <c r="L7247" i="1"/>
  <c r="L7245" i="1"/>
  <c r="L7243" i="1"/>
  <c r="N7243" i="1" s="1"/>
  <c r="Q7243" i="1" s="1"/>
  <c r="L7241" i="1"/>
  <c r="L7239" i="1"/>
  <c r="L7235" i="1"/>
  <c r="L7233" i="1"/>
  <c r="L7229" i="1"/>
  <c r="L7227" i="1"/>
  <c r="L7225" i="1"/>
  <c r="L7223" i="1"/>
  <c r="L7221" i="1"/>
  <c r="L7219" i="1"/>
  <c r="N7219" i="1" s="1"/>
  <c r="Q7219" i="1" s="1"/>
  <c r="L7217" i="1"/>
  <c r="N7217" i="1" s="1"/>
  <c r="Q7217" i="1" s="1"/>
  <c r="L7215" i="1"/>
  <c r="N7215" i="1" s="1"/>
  <c r="Q7215" i="1" s="1"/>
  <c r="L7213" i="1"/>
  <c r="N7213" i="1" s="1"/>
  <c r="Q7213" i="1" s="1"/>
  <c r="L7211" i="1"/>
  <c r="N7211" i="1" s="1"/>
  <c r="Q7211" i="1" s="1"/>
  <c r="L7209" i="1"/>
  <c r="N7209" i="1" s="1"/>
  <c r="Q7209" i="1" s="1"/>
  <c r="L7205" i="1"/>
  <c r="N7205" i="1" s="1"/>
  <c r="L7203" i="1"/>
  <c r="N7203" i="1" s="1"/>
  <c r="L7199" i="1"/>
  <c r="N7199" i="1" s="1"/>
  <c r="L7197" i="1"/>
  <c r="N7197" i="1" s="1"/>
  <c r="Q7197" i="1" s="1"/>
  <c r="L7193" i="1"/>
  <c r="N7193" i="1" s="1"/>
  <c r="L7191" i="1"/>
  <c r="N7191" i="1" s="1"/>
  <c r="L7187" i="1"/>
  <c r="L7185" i="1"/>
  <c r="L7181" i="1"/>
  <c r="N7181" i="1" s="1"/>
  <c r="L7125" i="1"/>
  <c r="N7125" i="1" s="1"/>
  <c r="L7123" i="1"/>
  <c r="N7123" i="1" s="1"/>
  <c r="L7111" i="1"/>
  <c r="N7111" i="1" s="1"/>
  <c r="Q7111" i="1" s="1"/>
  <c r="L7107" i="1"/>
  <c r="N7107" i="1" s="1"/>
  <c r="L7105" i="1"/>
  <c r="N7105" i="1" s="1"/>
  <c r="L7103" i="1"/>
  <c r="N7103" i="1" s="1"/>
  <c r="L7101" i="1"/>
  <c r="N7101" i="1" s="1"/>
  <c r="L7099" i="1"/>
  <c r="N7099" i="1" s="1"/>
  <c r="Q7099" i="1" s="1"/>
  <c r="L7097" i="1"/>
  <c r="N7097" i="1" s="1"/>
  <c r="L7091" i="1"/>
  <c r="L7087" i="1"/>
  <c r="L7083" i="1"/>
  <c r="N7083" i="1" s="1"/>
  <c r="L7081" i="1"/>
  <c r="N7081" i="1" s="1"/>
  <c r="L7079" i="1"/>
  <c r="N7079" i="1" s="1"/>
  <c r="L7077" i="1"/>
  <c r="N7077" i="1" s="1"/>
  <c r="L7075" i="1"/>
  <c r="N7075" i="1" s="1"/>
  <c r="L7073" i="1"/>
  <c r="N7073" i="1" s="1"/>
  <c r="L7069" i="1"/>
  <c r="N7069" i="1" s="1"/>
  <c r="L7067" i="1"/>
  <c r="N7067" i="1" s="1"/>
  <c r="L7063" i="1"/>
  <c r="N7063" i="1" s="1"/>
  <c r="L7061" i="1"/>
  <c r="N7061" i="1" s="1"/>
  <c r="L7059" i="1"/>
  <c r="N7059" i="1" s="1"/>
  <c r="L7057" i="1"/>
  <c r="N7057" i="1" s="1"/>
  <c r="Q7057" i="1" s="1"/>
  <c r="L7055" i="1"/>
  <c r="N7055" i="1" s="1"/>
  <c r="L7053" i="1"/>
  <c r="N7053" i="1" s="1"/>
  <c r="L7047" i="1"/>
  <c r="L7045" i="1"/>
  <c r="L7043" i="1"/>
  <c r="N7043" i="1" s="1"/>
  <c r="L7041" i="1"/>
  <c r="N7041" i="1" s="1"/>
  <c r="L7039" i="1"/>
  <c r="N7039" i="1" s="1"/>
  <c r="L7037" i="1"/>
  <c r="N7037" i="1" s="1"/>
  <c r="L7031" i="1"/>
  <c r="N7031" i="1" s="1"/>
  <c r="L7027" i="1"/>
  <c r="N7027" i="1" s="1"/>
  <c r="L7023" i="1"/>
  <c r="N7023" i="1" s="1"/>
  <c r="L7021" i="1"/>
  <c r="N7021" i="1" s="1"/>
  <c r="Q7021" i="1" s="1"/>
  <c r="L7019" i="1"/>
  <c r="N7019" i="1" s="1"/>
  <c r="L7017" i="1"/>
  <c r="N7017" i="1" s="1"/>
  <c r="L7015" i="1"/>
  <c r="N7015" i="1" s="1"/>
  <c r="L7013" i="1"/>
  <c r="N7013" i="1" s="1"/>
  <c r="Q7013" i="1" s="1"/>
  <c r="L7007" i="1"/>
  <c r="N7007" i="1" s="1"/>
  <c r="L7003" i="1"/>
  <c r="N7003" i="1" s="1"/>
  <c r="L7001" i="1"/>
  <c r="N7001" i="1" s="1"/>
  <c r="L6999" i="1"/>
  <c r="L6997" i="1"/>
  <c r="N6997" i="1" s="1"/>
  <c r="Q6997" i="1" s="1"/>
  <c r="L6995" i="1"/>
  <c r="N6995" i="1" s="1"/>
  <c r="L6993" i="1"/>
  <c r="N6993" i="1" s="1"/>
  <c r="L6989" i="1"/>
  <c r="N6989" i="1" s="1"/>
  <c r="Q6989" i="1" s="1"/>
  <c r="L6987" i="1"/>
  <c r="N6987" i="1" s="1"/>
  <c r="L6985" i="1"/>
  <c r="N6985" i="1" s="1"/>
  <c r="L6983" i="1"/>
  <c r="N6983" i="1" s="1"/>
  <c r="L6981" i="1"/>
  <c r="N6981" i="1" s="1"/>
  <c r="L6979" i="1"/>
  <c r="N6979" i="1" s="1"/>
  <c r="L6973" i="1"/>
  <c r="N6973" i="1" s="1"/>
  <c r="L6969" i="1"/>
  <c r="N6969" i="1" s="1"/>
  <c r="L6967" i="1"/>
  <c r="N6967" i="1" s="1"/>
  <c r="Q6967" i="1" s="1"/>
  <c r="L6965" i="1"/>
  <c r="N6965" i="1" s="1"/>
  <c r="L6963" i="1"/>
  <c r="N6963" i="1" s="1"/>
  <c r="L6961" i="1"/>
  <c r="L6959" i="1"/>
  <c r="L6953" i="1"/>
  <c r="N6953" i="1" s="1"/>
  <c r="Q6953" i="1" s="1"/>
  <c r="L6949" i="1"/>
  <c r="N6949" i="1" s="1"/>
  <c r="L6947" i="1"/>
  <c r="N6947" i="1" s="1"/>
  <c r="L6945" i="1"/>
  <c r="N6945" i="1" s="1"/>
  <c r="L6943" i="1"/>
  <c r="N6943" i="1" s="1"/>
  <c r="Q6943" i="1" s="1"/>
  <c r="L6941" i="1"/>
  <c r="N6941" i="1" s="1"/>
  <c r="L6939" i="1"/>
  <c r="N6939" i="1" s="1"/>
  <c r="L6933" i="1"/>
  <c r="N6933" i="1" s="1"/>
  <c r="Q6933" i="1" s="1"/>
  <c r="L6929" i="1"/>
  <c r="N6929" i="1" s="1"/>
  <c r="Q6929" i="1" s="1"/>
  <c r="L6927" i="1"/>
  <c r="N6927" i="1" s="1"/>
  <c r="L6925" i="1"/>
  <c r="N6925" i="1" s="1"/>
  <c r="L6923" i="1"/>
  <c r="N6923" i="1" s="1"/>
  <c r="Q6923" i="1" s="1"/>
  <c r="L6921" i="1"/>
  <c r="N6921" i="1" s="1"/>
  <c r="L6919" i="1"/>
  <c r="N6919" i="1" s="1"/>
  <c r="L6915" i="1"/>
  <c r="N6915" i="1" s="1"/>
  <c r="Q6915" i="1" s="1"/>
  <c r="L6913" i="1"/>
  <c r="L6911" i="1"/>
  <c r="L6909" i="1"/>
  <c r="N6909" i="1" s="1"/>
  <c r="Q6909" i="1" s="1"/>
  <c r="L6907" i="1"/>
  <c r="L6905" i="1"/>
  <c r="N6905" i="1" s="1"/>
  <c r="Q6905" i="1" s="1"/>
  <c r="L6903" i="1"/>
  <c r="L6901" i="1"/>
  <c r="L6899" i="1"/>
  <c r="N6899" i="1" s="1"/>
  <c r="Q6899" i="1" s="1"/>
  <c r="L6897" i="1"/>
  <c r="N6897" i="1" s="1"/>
  <c r="Q6897" i="1" s="1"/>
  <c r="L6895" i="1"/>
  <c r="N6895" i="1" s="1"/>
  <c r="Q6895" i="1" s="1"/>
  <c r="L6893" i="1"/>
  <c r="L6891" i="1"/>
  <c r="N6891" i="1" s="1"/>
  <c r="Q6891" i="1" s="1"/>
  <c r="L6887" i="1"/>
  <c r="N6887" i="1" s="1"/>
  <c r="Q6887" i="1" s="1"/>
  <c r="L6885" i="1"/>
  <c r="N6885" i="1" s="1"/>
  <c r="Q6885" i="1" s="1"/>
  <c r="L6883" i="1"/>
  <c r="N6883" i="1" s="1"/>
  <c r="Q6883" i="1" s="1"/>
  <c r="L6881" i="1"/>
  <c r="L6879" i="1"/>
  <c r="N6879" i="1" s="1"/>
  <c r="Q6879" i="1" s="1"/>
  <c r="L6877" i="1"/>
  <c r="L6875" i="1"/>
  <c r="L6873" i="1"/>
  <c r="L6871" i="1"/>
  <c r="N6871" i="1" s="1"/>
  <c r="Q6871" i="1" s="1"/>
  <c r="L6869" i="1"/>
  <c r="L6867" i="1"/>
  <c r="N6867" i="1" s="1"/>
  <c r="Q6867" i="1" s="1"/>
  <c r="L6865" i="1"/>
  <c r="N6865" i="1" s="1"/>
  <c r="Q6865" i="1" s="1"/>
  <c r="L6863" i="1"/>
  <c r="N6863" i="1" s="1"/>
  <c r="Q6863" i="1" s="1"/>
  <c r="L6861" i="1"/>
  <c r="L6859" i="1"/>
  <c r="L6857" i="1"/>
  <c r="N6857" i="1" s="1"/>
  <c r="Q6857" i="1" s="1"/>
  <c r="L6855" i="1"/>
  <c r="N6855" i="1" s="1"/>
  <c r="Q6855" i="1" s="1"/>
  <c r="L6853" i="1"/>
  <c r="L6851" i="1"/>
  <c r="N6851" i="1" s="1"/>
  <c r="Q6851" i="1" s="1"/>
  <c r="L6849" i="1"/>
  <c r="N6849" i="1" s="1"/>
  <c r="Q6849" i="1" s="1"/>
  <c r="L6847" i="1"/>
  <c r="L6845" i="1"/>
  <c r="L6843" i="1"/>
  <c r="L6841" i="1"/>
  <c r="L6839" i="1"/>
  <c r="N6839" i="1" s="1"/>
  <c r="Q6839" i="1" s="1"/>
  <c r="L6835" i="1"/>
  <c r="L6833" i="1"/>
  <c r="L6831" i="1"/>
  <c r="N6831" i="1" s="1"/>
  <c r="Q6831" i="1" s="1"/>
  <c r="L6829" i="1"/>
  <c r="N6829" i="1" s="1"/>
  <c r="Q6829" i="1" s="1"/>
  <c r="L6827" i="1"/>
  <c r="N6827" i="1" s="1"/>
  <c r="Q6827" i="1" s="1"/>
  <c r="L6825" i="1"/>
  <c r="N6825" i="1" s="1"/>
  <c r="Q6825" i="1" s="1"/>
  <c r="L6823" i="1"/>
  <c r="N6823" i="1" s="1"/>
  <c r="Q6823" i="1" s="1"/>
  <c r="L6821" i="1"/>
  <c r="N6821" i="1" s="1"/>
  <c r="Q6821" i="1" s="1"/>
  <c r="L6819" i="1"/>
  <c r="N6819" i="1" s="1"/>
  <c r="Q6819" i="1" s="1"/>
  <c r="L6817" i="1"/>
  <c r="N6817" i="1" s="1"/>
  <c r="Q6817" i="1" s="1"/>
  <c r="L6815" i="1"/>
  <c r="L6811" i="1"/>
  <c r="N6811" i="1" s="1"/>
  <c r="Q6811" i="1" s="1"/>
  <c r="L6809" i="1"/>
  <c r="N6809" i="1" s="1"/>
  <c r="Q6809" i="1" s="1"/>
  <c r="L6807" i="1"/>
  <c r="L6805" i="1"/>
  <c r="L6803" i="1"/>
  <c r="N6803" i="1" s="1"/>
  <c r="Q6803" i="1" s="1"/>
  <c r="L6801" i="1"/>
  <c r="L6799" i="1"/>
  <c r="N6799" i="1" s="1"/>
  <c r="Q6799" i="1" s="1"/>
  <c r="L6797" i="1"/>
  <c r="N6797" i="1" s="1"/>
  <c r="Q6797" i="1" s="1"/>
  <c r="L6795" i="1"/>
  <c r="N6795" i="1" s="1"/>
  <c r="Q6795" i="1" s="1"/>
  <c r="L6793" i="1"/>
  <c r="N6793" i="1" s="1"/>
  <c r="Q6793" i="1" s="1"/>
  <c r="L6791" i="1"/>
  <c r="N6791" i="1" s="1"/>
  <c r="Q6791" i="1" s="1"/>
  <c r="L6789" i="1"/>
  <c r="L6787" i="1"/>
  <c r="L6785" i="1"/>
  <c r="N6785" i="1" s="1"/>
  <c r="L6783" i="1"/>
  <c r="N6783" i="1" s="1"/>
  <c r="L6781" i="1"/>
  <c r="N6781" i="1" s="1"/>
  <c r="L6777" i="1"/>
  <c r="N6777" i="1" s="1"/>
  <c r="L6775" i="1"/>
  <c r="N6775" i="1" s="1"/>
  <c r="Q6775" i="1" s="1"/>
  <c r="L6773" i="1"/>
  <c r="N6773" i="1" s="1"/>
  <c r="L6771" i="1"/>
  <c r="N6771" i="1" s="1"/>
  <c r="L6769" i="1"/>
  <c r="N6769" i="1" s="1"/>
  <c r="Q6769" i="1" s="1"/>
  <c r="L6767" i="1"/>
  <c r="N6767" i="1" s="1"/>
  <c r="L6763" i="1"/>
  <c r="N6763" i="1" s="1"/>
  <c r="L6761" i="1"/>
  <c r="N6761" i="1" s="1"/>
  <c r="L6759" i="1"/>
  <c r="N6759" i="1" s="1"/>
  <c r="L6757" i="1"/>
  <c r="N6757" i="1" s="1"/>
  <c r="L6755" i="1"/>
  <c r="N6755" i="1" s="1"/>
  <c r="L6753" i="1"/>
  <c r="L6751" i="1"/>
  <c r="N6751" i="1" s="1"/>
  <c r="L6749" i="1"/>
  <c r="N6749" i="1" s="1"/>
  <c r="L6745" i="1"/>
  <c r="N6745" i="1" s="1"/>
  <c r="L6737" i="1"/>
  <c r="N6737" i="1" s="1"/>
  <c r="L6733" i="1"/>
  <c r="N6733" i="1" s="1"/>
  <c r="L6731" i="1"/>
  <c r="N6731" i="1" s="1"/>
  <c r="L6729" i="1"/>
  <c r="N6729" i="1" s="1"/>
  <c r="L6727" i="1"/>
  <c r="N6727" i="1" s="1"/>
  <c r="L6725" i="1"/>
  <c r="N6725" i="1" s="1"/>
  <c r="L6723" i="1"/>
  <c r="N6723" i="1" s="1"/>
  <c r="L6721" i="1"/>
  <c r="N6721" i="1" s="1"/>
  <c r="L6715" i="1"/>
  <c r="N6715" i="1" s="1"/>
  <c r="L6713" i="1"/>
  <c r="N6713" i="1" s="1"/>
  <c r="Q6713" i="1" s="1"/>
  <c r="L6705" i="1"/>
  <c r="N6705" i="1" s="1"/>
  <c r="L6703" i="1"/>
  <c r="N6703" i="1" s="1"/>
  <c r="L6699" i="1"/>
  <c r="N6699" i="1" s="1"/>
  <c r="L6697" i="1"/>
  <c r="L6695" i="1"/>
  <c r="N6695" i="1" s="1"/>
  <c r="Q6695" i="1" s="1"/>
  <c r="L6693" i="1"/>
  <c r="N6693" i="1" s="1"/>
  <c r="L6689" i="1"/>
  <c r="N6689" i="1" s="1"/>
  <c r="L6687" i="1"/>
  <c r="N6687" i="1" s="1"/>
  <c r="Q6687" i="1" s="1"/>
  <c r="L6685" i="1"/>
  <c r="N6685" i="1" s="1"/>
  <c r="L6681" i="1"/>
  <c r="N6681" i="1" s="1"/>
  <c r="L6677" i="1"/>
  <c r="N6677" i="1" s="1"/>
  <c r="L6675" i="1"/>
  <c r="N6675" i="1" s="1"/>
  <c r="Q6675" i="1" s="1"/>
  <c r="L6673" i="1"/>
  <c r="N6673" i="1" s="1"/>
  <c r="Q6673" i="1" s="1"/>
  <c r="L6671" i="1"/>
  <c r="N6671" i="1" s="1"/>
  <c r="L6667" i="1"/>
  <c r="N6667" i="1" s="1"/>
  <c r="L6665" i="1"/>
  <c r="N6665" i="1" s="1"/>
  <c r="Q6665" i="1" s="1"/>
  <c r="L6663" i="1"/>
  <c r="N6663" i="1" s="1"/>
  <c r="L6661" i="1"/>
  <c r="N6661" i="1" s="1"/>
  <c r="L6659" i="1"/>
  <c r="L6657" i="1"/>
  <c r="L6655" i="1"/>
  <c r="N6655" i="1" s="1"/>
  <c r="Q6655" i="1" s="1"/>
  <c r="L6647" i="1"/>
  <c r="N6647" i="1" s="1"/>
  <c r="L6641" i="1"/>
  <c r="N6641" i="1" s="1"/>
  <c r="L6639" i="1"/>
  <c r="N6639" i="1" s="1"/>
  <c r="L6635" i="1"/>
  <c r="N6635" i="1" s="1"/>
  <c r="Q6635" i="1" s="1"/>
  <c r="L6633" i="1"/>
  <c r="N6633" i="1" s="1"/>
  <c r="L6631" i="1"/>
  <c r="N6631" i="1" s="1"/>
  <c r="L6629" i="1"/>
  <c r="N6629" i="1" s="1"/>
  <c r="Q6629" i="1" s="1"/>
  <c r="L6627" i="1"/>
  <c r="N6627" i="1" s="1"/>
  <c r="Q6627" i="1" s="1"/>
  <c r="L6625" i="1"/>
  <c r="N6625" i="1" s="1"/>
  <c r="L6623" i="1"/>
  <c r="N6623" i="1" s="1"/>
  <c r="L6621" i="1"/>
  <c r="N6621" i="1" s="1"/>
  <c r="L6615" i="1"/>
  <c r="N6615" i="1" s="1"/>
  <c r="L6611" i="1"/>
  <c r="N6611" i="1" s="1"/>
  <c r="L6609" i="1"/>
  <c r="L6607" i="1"/>
  <c r="L6605" i="1"/>
  <c r="N6605" i="1" s="1"/>
  <c r="L6601" i="1"/>
  <c r="N6601" i="1" s="1"/>
  <c r="L6599" i="1"/>
  <c r="N6599" i="1" s="1"/>
  <c r="L6597" i="1"/>
  <c r="N6597" i="1" s="1"/>
  <c r="L6595" i="1"/>
  <c r="N6595" i="1" s="1"/>
  <c r="Q6595" i="1" s="1"/>
  <c r="L6591" i="1"/>
  <c r="N6591" i="1" s="1"/>
  <c r="L6589" i="1"/>
  <c r="N6589" i="1" s="1"/>
  <c r="L6587" i="1"/>
  <c r="N6587" i="1" s="1"/>
  <c r="L6583" i="1"/>
  <c r="N6583" i="1" s="1"/>
  <c r="L6575" i="1"/>
  <c r="N6575" i="1" s="1"/>
  <c r="L6571" i="1"/>
  <c r="N6571" i="1" s="1"/>
  <c r="L6569" i="1"/>
  <c r="N6569" i="1" s="1"/>
  <c r="L6567" i="1"/>
  <c r="N6567" i="1" s="1"/>
  <c r="L6565" i="1"/>
  <c r="N6565" i="1" s="1"/>
  <c r="L6561" i="1"/>
  <c r="L6559" i="1"/>
  <c r="N6559" i="1" s="1"/>
  <c r="L6557" i="1"/>
  <c r="N6557" i="1" s="1"/>
  <c r="L6553" i="1"/>
  <c r="N6553" i="1" s="1"/>
  <c r="L6549" i="1"/>
  <c r="N6549" i="1" s="1"/>
  <c r="L6547" i="1"/>
  <c r="N6547" i="1" s="1"/>
  <c r="Q6547" i="1" s="1"/>
  <c r="L6545" i="1"/>
  <c r="N6545" i="1" s="1"/>
  <c r="L6543" i="1"/>
  <c r="N6543" i="1" s="1"/>
  <c r="L6539" i="1"/>
  <c r="N6539" i="1" s="1"/>
  <c r="L6537" i="1"/>
  <c r="N6537" i="1" s="1"/>
  <c r="L6535" i="1"/>
  <c r="N6535" i="1" s="1"/>
  <c r="L6533" i="1"/>
  <c r="N6533" i="1" s="1"/>
  <c r="L6531" i="1"/>
  <c r="N6531" i="1" s="1"/>
  <c r="L6529" i="1"/>
  <c r="N6529" i="1" s="1"/>
  <c r="Q6529" i="1" s="1"/>
  <c r="L6527" i="1"/>
  <c r="N6527" i="1" s="1"/>
  <c r="L6525" i="1"/>
  <c r="N6525" i="1" s="1"/>
  <c r="L6521" i="1"/>
  <c r="N6521" i="1" s="1"/>
  <c r="L6519" i="1"/>
  <c r="L6513" i="1"/>
  <c r="N6513" i="1" s="1"/>
  <c r="Q6513" i="1" s="1"/>
  <c r="L6509" i="1"/>
  <c r="N6509" i="1" s="1"/>
  <c r="L6507" i="1"/>
  <c r="N6507" i="1" s="1"/>
  <c r="L6503" i="1"/>
  <c r="N6503" i="1" s="1"/>
  <c r="Q6503" i="1" s="1"/>
  <c r="L6501" i="1"/>
  <c r="N6501" i="1" s="1"/>
  <c r="L6499" i="1"/>
  <c r="N6499" i="1" s="1"/>
  <c r="L6497" i="1"/>
  <c r="N6497" i="1" s="1"/>
  <c r="L6495" i="1"/>
  <c r="N6495" i="1" s="1"/>
  <c r="L6491" i="1"/>
  <c r="N6491" i="1" s="1"/>
  <c r="L6489" i="1"/>
  <c r="N6489" i="1" s="1"/>
  <c r="L6487" i="1"/>
  <c r="N6487" i="1" s="1"/>
  <c r="L6481" i="1"/>
  <c r="N6481" i="1" s="1"/>
  <c r="L6471" i="1"/>
  <c r="N6471" i="1" s="1"/>
  <c r="L6469" i="1"/>
  <c r="N6469" i="1" s="1"/>
  <c r="L6465" i="1"/>
  <c r="L6463" i="1"/>
  <c r="L6461" i="1"/>
  <c r="N6461" i="1" s="1"/>
  <c r="L6459" i="1"/>
  <c r="L6457" i="1"/>
  <c r="N6457" i="1" s="1"/>
  <c r="Q6457" i="1" s="1"/>
  <c r="L6455" i="1"/>
  <c r="N6455" i="1" s="1"/>
  <c r="Q6455" i="1" s="1"/>
  <c r="L6453" i="1"/>
  <c r="L6451" i="1"/>
  <c r="L6449" i="1"/>
  <c r="L6447" i="1"/>
  <c r="L6445" i="1"/>
  <c r="L6443" i="1"/>
  <c r="N6443" i="1" s="1"/>
  <c r="Q6443" i="1" s="1"/>
  <c r="L6441" i="1"/>
  <c r="L6439" i="1"/>
  <c r="L6437" i="1"/>
  <c r="L6435" i="1"/>
  <c r="L6433" i="1"/>
  <c r="L6431" i="1"/>
  <c r="N6431" i="1" s="1"/>
  <c r="Q6431" i="1" s="1"/>
  <c r="L6429" i="1"/>
  <c r="L6427" i="1"/>
  <c r="N6427" i="1" s="1"/>
  <c r="Q6427" i="1" s="1"/>
  <c r="L6425" i="1"/>
  <c r="L6423" i="1"/>
  <c r="N6423" i="1" s="1"/>
  <c r="Q6423" i="1" s="1"/>
  <c r="L6421" i="1"/>
  <c r="L6419" i="1"/>
  <c r="N6419" i="1" s="1"/>
  <c r="Q6419" i="1" s="1"/>
  <c r="L6417" i="1"/>
  <c r="N6417" i="1" s="1"/>
  <c r="Q6417" i="1" s="1"/>
  <c r="L6415" i="1"/>
  <c r="N6415" i="1" s="1"/>
  <c r="Q6415" i="1" s="1"/>
  <c r="L6413" i="1"/>
  <c r="N6413" i="1" s="1"/>
  <c r="Q6413" i="1" s="1"/>
  <c r="L6411" i="1"/>
  <c r="L6409" i="1"/>
  <c r="L6407" i="1"/>
  <c r="N6407" i="1" s="1"/>
  <c r="Q6407" i="1" s="1"/>
  <c r="L6405" i="1"/>
  <c r="L6403" i="1"/>
  <c r="N6403" i="1" s="1"/>
  <c r="Q6403" i="1" s="1"/>
  <c r="L6401" i="1"/>
  <c r="L6399" i="1"/>
  <c r="N6399" i="1" s="1"/>
  <c r="Q6399" i="1" s="1"/>
  <c r="L6397" i="1"/>
  <c r="L6395" i="1"/>
  <c r="L6393" i="1"/>
  <c r="N6393" i="1" s="1"/>
  <c r="Q6393" i="1" s="1"/>
  <c r="L6391" i="1"/>
  <c r="N6391" i="1" s="1"/>
  <c r="Q6391" i="1" s="1"/>
  <c r="L6389" i="1"/>
  <c r="L6387" i="1"/>
  <c r="N6387" i="1" s="1"/>
  <c r="Q6387" i="1" s="1"/>
  <c r="L6385" i="1"/>
  <c r="N6385" i="1" s="1"/>
  <c r="Q6385" i="1" s="1"/>
  <c r="L6383" i="1"/>
  <c r="L6381" i="1"/>
  <c r="L6379" i="1"/>
  <c r="L6377" i="1"/>
  <c r="N6377" i="1" s="1"/>
  <c r="Q6377" i="1" s="1"/>
  <c r="L6375" i="1"/>
  <c r="N6375" i="1" s="1"/>
  <c r="Q6375" i="1" s="1"/>
  <c r="L6373" i="1"/>
  <c r="N6373" i="1" s="1"/>
  <c r="Q6373" i="1" s="1"/>
  <c r="L6371" i="1"/>
  <c r="L6369" i="1"/>
  <c r="L6367" i="1"/>
  <c r="L6365" i="1"/>
  <c r="L6363" i="1"/>
  <c r="L6361" i="1"/>
  <c r="L6359" i="1"/>
  <c r="L6357" i="1"/>
  <c r="L6353" i="1"/>
  <c r="N6353" i="1" s="1"/>
  <c r="Q6353" i="1" s="1"/>
  <c r="L6351" i="1"/>
  <c r="N6351" i="1" s="1"/>
  <c r="Q6351" i="1" s="1"/>
  <c r="L6349" i="1"/>
  <c r="L6347" i="1"/>
  <c r="L6345" i="1"/>
  <c r="N6345" i="1" s="1"/>
  <c r="Q6345" i="1" s="1"/>
  <c r="L6343" i="1"/>
  <c r="L6341" i="1"/>
  <c r="L6337" i="1"/>
  <c r="L6335" i="1"/>
  <c r="L6333" i="1"/>
  <c r="N6333" i="1" s="1"/>
  <c r="Q6333" i="1" s="1"/>
  <c r="L6331" i="1"/>
  <c r="L6329" i="1"/>
  <c r="L6327" i="1"/>
  <c r="N6327" i="1" s="1"/>
  <c r="Q6327" i="1" s="1"/>
  <c r="L6325" i="1"/>
  <c r="N6325" i="1" s="1"/>
  <c r="Q6325" i="1" s="1"/>
  <c r="L6321" i="1"/>
  <c r="N6321" i="1" s="1"/>
  <c r="Q6321" i="1" s="1"/>
  <c r="L6319" i="1"/>
  <c r="L6317" i="1"/>
  <c r="L6315" i="1"/>
  <c r="L6313" i="1"/>
  <c r="L6311" i="1"/>
  <c r="L6309" i="1"/>
  <c r="L6307" i="1"/>
  <c r="N6307" i="1" s="1"/>
  <c r="Q6307" i="1" s="1"/>
  <c r="L6305" i="1"/>
  <c r="N6305" i="1" s="1"/>
  <c r="Q6305" i="1" s="1"/>
  <c r="L6303" i="1"/>
  <c r="L6301" i="1"/>
  <c r="L6297" i="1"/>
  <c r="N6297" i="1" s="1"/>
  <c r="Q6297" i="1" s="1"/>
  <c r="L6295" i="1"/>
  <c r="N6295" i="1" s="1"/>
  <c r="Q6295" i="1" s="1"/>
  <c r="L6293" i="1"/>
  <c r="N6293" i="1" s="1"/>
  <c r="Q6293" i="1" s="1"/>
  <c r="L6291" i="1"/>
  <c r="N6291" i="1" s="1"/>
  <c r="Q6291" i="1" s="1"/>
  <c r="L6289" i="1"/>
  <c r="L6287" i="1"/>
  <c r="N6287" i="1" s="1"/>
  <c r="Q6287" i="1" s="1"/>
  <c r="L6283" i="1"/>
  <c r="L6281" i="1"/>
  <c r="N6281" i="1" s="1"/>
  <c r="Q6281" i="1" s="1"/>
  <c r="L6279" i="1"/>
  <c r="N6279" i="1" s="1"/>
  <c r="Q6279" i="1" s="1"/>
  <c r="L6277" i="1"/>
  <c r="N6277" i="1" s="1"/>
  <c r="Q6277" i="1" s="1"/>
  <c r="L6275" i="1"/>
  <c r="N6275" i="1" s="1"/>
  <c r="Q6275" i="1" s="1"/>
  <c r="L6270" i="1"/>
  <c r="N6270" i="1" s="1"/>
  <c r="L6268" i="1"/>
  <c r="N6268" i="1" s="1"/>
  <c r="L6262" i="1"/>
  <c r="N6262" i="1" s="1"/>
  <c r="Q6262" i="1" s="1"/>
  <c r="L6260" i="1"/>
  <c r="N6260" i="1" s="1"/>
  <c r="L6244" i="1"/>
  <c r="N6244" i="1" s="1"/>
  <c r="L6242" i="1"/>
  <c r="N6242" i="1" s="1"/>
  <c r="L6240" i="1"/>
  <c r="L6234" i="1"/>
  <c r="N6234" i="1" s="1"/>
  <c r="L6228" i="1"/>
  <c r="N6228" i="1" s="1"/>
  <c r="L6218" i="1"/>
  <c r="N6218" i="1" s="1"/>
  <c r="L6216" i="1"/>
  <c r="N6216" i="1" s="1"/>
  <c r="Q6216" i="1" s="1"/>
  <c r="L6214" i="1"/>
  <c r="N6214" i="1" s="1"/>
  <c r="Q6214" i="1" s="1"/>
  <c r="L6212" i="1"/>
  <c r="N6212" i="1" s="1"/>
  <c r="L6202" i="1"/>
  <c r="N6202" i="1" s="1"/>
  <c r="L6198" i="1"/>
  <c r="N6198" i="1" s="1"/>
  <c r="Q6198" i="1" s="1"/>
  <c r="L6196" i="1"/>
  <c r="N6196" i="1" s="1"/>
  <c r="Q6196" i="1" s="1"/>
  <c r="L6194" i="1"/>
  <c r="N6194" i="1" s="1"/>
  <c r="L6190" i="1"/>
  <c r="N6190" i="1" s="1"/>
  <c r="L6186" i="1"/>
  <c r="N6186" i="1" s="1"/>
  <c r="Q6186" i="1" s="1"/>
  <c r="L6184" i="1"/>
  <c r="N6184" i="1" s="1"/>
  <c r="L6178" i="1"/>
  <c r="N6178" i="1" s="1"/>
  <c r="L6172" i="1"/>
  <c r="N6172" i="1" s="1"/>
  <c r="L6170" i="1"/>
  <c r="L6168" i="1"/>
  <c r="N6168" i="1" s="1"/>
  <c r="L6152" i="1"/>
  <c r="L6150" i="1"/>
  <c r="L6148" i="1"/>
  <c r="L6146" i="1"/>
  <c r="L6144" i="1"/>
  <c r="L6142" i="1"/>
  <c r="L6140" i="1"/>
  <c r="L6138" i="1"/>
  <c r="N6138" i="1" s="1"/>
  <c r="Q6138" i="1" s="1"/>
  <c r="L6136" i="1"/>
  <c r="L6134" i="1"/>
  <c r="L6132" i="1"/>
  <c r="L6128" i="1"/>
  <c r="L6126" i="1"/>
  <c r="N6126" i="1" s="1"/>
  <c r="Q6126" i="1" s="1"/>
  <c r="L6124" i="1"/>
  <c r="L6122" i="1"/>
  <c r="L6120" i="1"/>
  <c r="N6120" i="1" s="1"/>
  <c r="Q6120" i="1" s="1"/>
  <c r="L6118" i="1"/>
  <c r="L6116" i="1"/>
  <c r="L6112" i="1"/>
  <c r="L6110" i="1"/>
  <c r="L6108" i="1"/>
  <c r="L6104" i="1"/>
  <c r="L6102" i="1"/>
  <c r="L6100" i="1"/>
  <c r="N6100" i="1" s="1"/>
  <c r="Q6100" i="1" s="1"/>
  <c r="L6098" i="1"/>
  <c r="L6094" i="1"/>
  <c r="N6094" i="1" s="1"/>
  <c r="Q6094" i="1" s="1"/>
  <c r="L6092" i="1"/>
  <c r="N6092" i="1" s="1"/>
  <c r="Q6092" i="1" s="1"/>
  <c r="L6090" i="1"/>
  <c r="L6086" i="1"/>
  <c r="N6086" i="1" s="1"/>
  <c r="Q6086" i="1" s="1"/>
  <c r="L6084" i="1"/>
  <c r="N6084" i="1" s="1"/>
  <c r="Q6084" i="1" s="1"/>
  <c r="L6082" i="1"/>
  <c r="N6082" i="1" s="1"/>
  <c r="Q6082" i="1" s="1"/>
  <c r="L6080" i="1"/>
  <c r="N6080" i="1" s="1"/>
  <c r="Q6080" i="1" s="1"/>
  <c r="L6078" i="1"/>
  <c r="L6076" i="1"/>
  <c r="N6076" i="1" s="1"/>
  <c r="Q6076" i="1" s="1"/>
  <c r="L6074" i="1"/>
  <c r="N6074" i="1" s="1"/>
  <c r="Q6074" i="1" s="1"/>
  <c r="L6072" i="1"/>
  <c r="L6070" i="1"/>
  <c r="L6068" i="1"/>
  <c r="L6066" i="1"/>
  <c r="N6066" i="1" s="1"/>
  <c r="Q6066" i="1" s="1"/>
  <c r="L6064" i="1"/>
  <c r="N6064" i="1" s="1"/>
  <c r="Q6064" i="1" s="1"/>
  <c r="L6062" i="1"/>
  <c r="L6060" i="1"/>
  <c r="N6060" i="1" s="1"/>
  <c r="Q6060" i="1" s="1"/>
  <c r="L6058" i="1"/>
  <c r="L6054" i="1"/>
  <c r="N6054" i="1" s="1"/>
  <c r="Q6054" i="1" s="1"/>
  <c r="L6052" i="1"/>
  <c r="N6052" i="1" s="1"/>
  <c r="Q6052" i="1" s="1"/>
  <c r="L6050" i="1"/>
  <c r="L6046" i="1"/>
  <c r="N6046" i="1" s="1"/>
  <c r="Q6046" i="1" s="1"/>
  <c r="L6044" i="1"/>
  <c r="N6044" i="1" s="1"/>
  <c r="Q6044" i="1" s="1"/>
  <c r="L6042" i="1"/>
  <c r="L6040" i="1"/>
  <c r="N6040" i="1" s="1"/>
  <c r="Q6040" i="1" s="1"/>
  <c r="L6038" i="1"/>
  <c r="N6038" i="1" s="1"/>
  <c r="Q6038" i="1" s="1"/>
  <c r="L6036" i="1"/>
  <c r="N6036" i="1" s="1"/>
  <c r="Q6036" i="1" s="1"/>
  <c r="L6034" i="1"/>
  <c r="L6032" i="1"/>
  <c r="N6032" i="1" s="1"/>
  <c r="Q6032" i="1" s="1"/>
  <c r="L6030" i="1"/>
  <c r="L6028" i="1"/>
  <c r="N6028" i="1" s="1"/>
  <c r="Q6028" i="1" s="1"/>
  <c r="L6026" i="1"/>
  <c r="N6026" i="1" s="1"/>
  <c r="Q6026" i="1" s="1"/>
  <c r="L6024" i="1"/>
  <c r="L6022" i="1"/>
  <c r="N6022" i="1" s="1"/>
  <c r="Q6022" i="1" s="1"/>
  <c r="L6020" i="1"/>
  <c r="L6018" i="1"/>
  <c r="L6016" i="1"/>
  <c r="N6016" i="1" s="1"/>
  <c r="Q6016" i="1" s="1"/>
  <c r="L6014" i="1"/>
  <c r="N6014" i="1" s="1"/>
  <c r="Q6014" i="1" s="1"/>
  <c r="L6010" i="1"/>
  <c r="N6010" i="1" s="1"/>
  <c r="Q6010" i="1" s="1"/>
  <c r="L6008" i="1"/>
  <c r="L6006" i="1"/>
  <c r="N6006" i="1" s="1"/>
  <c r="Q6006" i="1" s="1"/>
  <c r="L6004" i="1"/>
  <c r="L6000" i="1"/>
  <c r="L5998" i="1"/>
  <c r="L5996" i="1"/>
  <c r="L5994" i="1"/>
  <c r="L5992" i="1"/>
  <c r="N5992" i="1" s="1"/>
  <c r="Q5992" i="1" s="1"/>
  <c r="L5990" i="1"/>
  <c r="N5990" i="1" s="1"/>
  <c r="Q5990" i="1" s="1"/>
  <c r="L5988" i="1"/>
  <c r="N5988" i="1" s="1"/>
  <c r="Q5988" i="1" s="1"/>
  <c r="L5986" i="1"/>
  <c r="L5984" i="1"/>
  <c r="L5982" i="1"/>
  <c r="L5980" i="1"/>
  <c r="N5980" i="1" s="1"/>
  <c r="Q5980" i="1" s="1"/>
  <c r="L5978" i="1"/>
  <c r="L5976" i="1"/>
  <c r="L5974" i="1"/>
  <c r="L5972" i="1"/>
  <c r="N5972" i="1" s="1"/>
  <c r="Q5972" i="1" s="1"/>
  <c r="L5970" i="1"/>
  <c r="L5968" i="1"/>
  <c r="L5966" i="1"/>
  <c r="L5964" i="1"/>
  <c r="N5964" i="1" s="1"/>
  <c r="Q5964" i="1" s="1"/>
  <c r="L5962" i="1"/>
  <c r="N5962" i="1" s="1"/>
  <c r="Q5962" i="1" s="1"/>
  <c r="L5960" i="1"/>
  <c r="N5960" i="1" s="1"/>
  <c r="Q5960" i="1" s="1"/>
  <c r="L5958" i="1"/>
  <c r="N5958" i="1" s="1"/>
  <c r="Q5958" i="1" s="1"/>
  <c r="L5956" i="1"/>
  <c r="N5956" i="1" s="1"/>
  <c r="Q5956" i="1" s="1"/>
  <c r="L5954" i="1"/>
  <c r="N5954" i="1" s="1"/>
  <c r="Q5954" i="1" s="1"/>
  <c r="L5953" i="1"/>
  <c r="N5953" i="1" s="1"/>
  <c r="Q5953" i="1" s="1"/>
  <c r="L5947" i="1"/>
  <c r="N5947" i="1" s="1"/>
  <c r="L5945" i="1"/>
  <c r="N5945" i="1" s="1"/>
  <c r="L5943" i="1"/>
  <c r="L5941" i="1"/>
  <c r="N5941" i="1" s="1"/>
  <c r="Q5941" i="1" s="1"/>
  <c r="L5937" i="1"/>
  <c r="N5937" i="1" s="1"/>
  <c r="L5929" i="1"/>
  <c r="N5929" i="1" s="1"/>
  <c r="L5917" i="1"/>
  <c r="N5917" i="1" s="1"/>
  <c r="Q5917" i="1" s="1"/>
  <c r="L5913" i="1"/>
  <c r="N5913" i="1" s="1"/>
  <c r="L5907" i="1"/>
  <c r="N5907" i="1" s="1"/>
  <c r="L5905" i="1"/>
  <c r="N5905" i="1" s="1"/>
  <c r="L5899" i="1"/>
  <c r="N5899" i="1" s="1"/>
  <c r="Q5899" i="1" s="1"/>
  <c r="L5885" i="1"/>
  <c r="N5885" i="1" s="1"/>
  <c r="Q5885" i="1" s="1"/>
  <c r="L5881" i="1"/>
  <c r="N5881" i="1" s="1"/>
  <c r="L5879" i="1"/>
  <c r="N5879" i="1" s="1"/>
  <c r="L5875" i="1"/>
  <c r="N5875" i="1" s="1"/>
  <c r="L5871" i="1"/>
  <c r="N5871" i="1" s="1"/>
  <c r="L5865" i="1"/>
  <c r="N5865" i="1" s="1"/>
  <c r="L5853" i="1"/>
  <c r="N5853" i="1" s="1"/>
  <c r="L5851" i="1"/>
  <c r="L5849" i="1"/>
  <c r="N5849" i="1" s="1"/>
  <c r="L5847" i="1"/>
  <c r="N5847" i="1" s="1"/>
  <c r="L5843" i="1"/>
  <c r="N5843" i="1" s="1"/>
  <c r="L5821" i="1"/>
  <c r="N5821" i="1" s="1"/>
  <c r="Q5821" i="1" s="1"/>
  <c r="L5819" i="1"/>
  <c r="N5819" i="1" s="1"/>
  <c r="L5817" i="1"/>
  <c r="N5817" i="1" s="1"/>
  <c r="L5813" i="1"/>
  <c r="N5813" i="1" s="1"/>
  <c r="L5793" i="1"/>
  <c r="N5793" i="1" s="1"/>
  <c r="Q5793" i="1" s="1"/>
  <c r="L5791" i="1"/>
  <c r="N5791" i="1" s="1"/>
  <c r="L5789" i="1"/>
  <c r="N5789" i="1" s="1"/>
  <c r="L5785" i="1"/>
  <c r="N5785" i="1" s="1"/>
  <c r="L5771" i="1"/>
  <c r="N5771" i="1" s="1"/>
  <c r="Q5771" i="1" s="1"/>
  <c r="L5763" i="1"/>
  <c r="N5763" i="1" s="1"/>
  <c r="L5759" i="1"/>
  <c r="N5759" i="1" s="1"/>
  <c r="L5745" i="1"/>
  <c r="N5745" i="1" s="1"/>
  <c r="L5741" i="1"/>
  <c r="L5739" i="1"/>
  <c r="N5739" i="1" s="1"/>
  <c r="L5737" i="1"/>
  <c r="N5737" i="1" s="1"/>
  <c r="L5733" i="1"/>
  <c r="N5733" i="1" s="1"/>
  <c r="L5717" i="1"/>
  <c r="N5717" i="1" s="1"/>
  <c r="L5713" i="1"/>
  <c r="N5713" i="1" s="1"/>
  <c r="L5709" i="1"/>
  <c r="N5709" i="1" s="1"/>
  <c r="L5695" i="1"/>
  <c r="N5695" i="1" s="1"/>
  <c r="L5689" i="1"/>
  <c r="N5689" i="1" s="1"/>
  <c r="Q5689" i="1" s="1"/>
  <c r="L5685" i="1"/>
  <c r="N5685" i="1" s="1"/>
  <c r="L5672" i="1"/>
  <c r="N5672" i="1" s="1"/>
  <c r="Q5672" i="1" s="1"/>
  <c r="L5670" i="1"/>
  <c r="L5666" i="1"/>
  <c r="N5666" i="1" s="1"/>
  <c r="Q5666" i="1" s="1"/>
  <c r="L5664" i="1"/>
  <c r="L5662" i="1"/>
  <c r="N5662" i="1" s="1"/>
  <c r="Q5662" i="1" s="1"/>
  <c r="L5660" i="1"/>
  <c r="L5658" i="1"/>
  <c r="N5658" i="1" s="1"/>
  <c r="Q5658" i="1" s="1"/>
  <c r="L5656" i="1"/>
  <c r="N5656" i="1" s="1"/>
  <c r="Q5656" i="1" s="1"/>
  <c r="L5654" i="1"/>
  <c r="N5654" i="1" s="1"/>
  <c r="Q5654" i="1" s="1"/>
  <c r="L5652" i="1"/>
  <c r="L5650" i="1"/>
  <c r="L5648" i="1"/>
  <c r="L5646" i="1"/>
  <c r="L5644" i="1"/>
  <c r="L5642" i="1"/>
  <c r="N5642" i="1" s="1"/>
  <c r="Q5642" i="1" s="1"/>
  <c r="L5640" i="1"/>
  <c r="N5640" i="1" s="1"/>
  <c r="Q5640" i="1" s="1"/>
  <c r="L5638" i="1"/>
  <c r="N5638" i="1" s="1"/>
  <c r="Q5638" i="1" s="1"/>
  <c r="L5636" i="1"/>
  <c r="N5636" i="1" s="1"/>
  <c r="Q5636" i="1" s="1"/>
  <c r="L5634" i="1"/>
  <c r="L5632" i="1"/>
  <c r="L5630" i="1"/>
  <c r="N5630" i="1" s="1"/>
  <c r="Q5630" i="1" s="1"/>
  <c r="L5628" i="1"/>
  <c r="N5628" i="1" s="1"/>
  <c r="Q5628" i="1" s="1"/>
  <c r="L5626" i="1"/>
  <c r="L5624" i="1"/>
  <c r="L5622" i="1"/>
  <c r="L5620" i="1"/>
  <c r="L5618" i="1"/>
  <c r="N5618" i="1" s="1"/>
  <c r="Q5618" i="1" s="1"/>
  <c r="L5616" i="1"/>
  <c r="L5614" i="1"/>
  <c r="L5612" i="1"/>
  <c r="N5612" i="1" s="1"/>
  <c r="Q5612" i="1" s="1"/>
  <c r="L5610" i="1"/>
  <c r="L5608" i="1"/>
  <c r="L5606" i="1"/>
  <c r="L5604" i="1"/>
  <c r="L5600" i="1"/>
  <c r="L5598" i="1"/>
  <c r="L5596" i="1"/>
  <c r="L5594" i="1"/>
  <c r="L5592" i="1"/>
  <c r="L5588" i="1"/>
  <c r="L5586" i="1"/>
  <c r="L5584" i="1"/>
  <c r="L5582" i="1"/>
  <c r="L5580" i="1"/>
  <c r="N5580" i="1" s="1"/>
  <c r="Q5580" i="1" s="1"/>
  <c r="L5578" i="1"/>
  <c r="L5576" i="1"/>
  <c r="N5576" i="1" s="1"/>
  <c r="Q5576" i="1" s="1"/>
  <c r="L5574" i="1"/>
  <c r="N5574" i="1" s="1"/>
  <c r="Q5574" i="1" s="1"/>
  <c r="L5572" i="1"/>
  <c r="L5570" i="1"/>
  <c r="N5570" i="1" s="1"/>
  <c r="Q5570" i="1" s="1"/>
  <c r="L5568" i="1"/>
  <c r="L5566" i="1"/>
  <c r="N5566" i="1" s="1"/>
  <c r="Q5566" i="1" s="1"/>
  <c r="L5564" i="1"/>
  <c r="L5562" i="1"/>
  <c r="N5562" i="1" s="1"/>
  <c r="Q5562" i="1" s="1"/>
  <c r="L5560" i="1"/>
  <c r="L5558" i="1"/>
  <c r="L5556" i="1"/>
  <c r="N5556" i="1" s="1"/>
  <c r="Q5556" i="1" s="1"/>
  <c r="L5554" i="1"/>
  <c r="L5552" i="1"/>
  <c r="L5550" i="1"/>
  <c r="L5548" i="1"/>
  <c r="L5546" i="1"/>
  <c r="L5544" i="1"/>
  <c r="L5542" i="1"/>
  <c r="L5540" i="1"/>
  <c r="N5540" i="1" s="1"/>
  <c r="Q5540" i="1" s="1"/>
  <c r="L5538" i="1"/>
  <c r="L5536" i="1"/>
  <c r="L5534" i="1"/>
  <c r="N5534" i="1" s="1"/>
  <c r="Q5534" i="1" s="1"/>
  <c r="L5532" i="1"/>
  <c r="N5532" i="1" s="1"/>
  <c r="Q5532" i="1" s="1"/>
  <c r="L5530" i="1"/>
  <c r="N5530" i="1" s="1"/>
  <c r="Q5530" i="1" s="1"/>
  <c r="L5528" i="1"/>
  <c r="L5526" i="1"/>
  <c r="N5526" i="1" s="1"/>
  <c r="Q5526" i="1" s="1"/>
  <c r="L5524" i="1"/>
  <c r="L5522" i="1"/>
  <c r="L5520" i="1"/>
  <c r="N5520" i="1" s="1"/>
  <c r="Q5520" i="1" s="1"/>
  <c r="L5518" i="1"/>
  <c r="L5516" i="1"/>
  <c r="L5514" i="1"/>
  <c r="N5514" i="1" s="1"/>
  <c r="Q5514" i="1" s="1"/>
  <c r="L5512" i="1"/>
  <c r="N5512" i="1" s="1"/>
  <c r="Q5512" i="1" s="1"/>
  <c r="L5510" i="1"/>
  <c r="N5510" i="1" s="1"/>
  <c r="Q5510" i="1" s="1"/>
  <c r="L5508" i="1"/>
  <c r="N5508" i="1" s="1"/>
  <c r="Q5508" i="1" s="1"/>
  <c r="L5506" i="1"/>
  <c r="L5504" i="1"/>
  <c r="N5504" i="1" s="1"/>
  <c r="Q5504" i="1" s="1"/>
  <c r="L5502" i="1"/>
  <c r="L5500" i="1"/>
  <c r="L5498" i="1"/>
  <c r="L5496" i="1"/>
  <c r="N5496" i="1" s="1"/>
  <c r="Q5496" i="1" s="1"/>
  <c r="L5494" i="1"/>
  <c r="L5492" i="1"/>
  <c r="L5490" i="1"/>
  <c r="L5488" i="1"/>
  <c r="L5486" i="1"/>
  <c r="L5484" i="1"/>
  <c r="L5482" i="1"/>
  <c r="N5482" i="1" s="1"/>
  <c r="Q5482" i="1" s="1"/>
  <c r="L5480" i="1"/>
  <c r="N5480" i="1" s="1"/>
  <c r="Q5480" i="1" s="1"/>
  <c r="L5478" i="1"/>
  <c r="L5474" i="1"/>
  <c r="L5472" i="1"/>
  <c r="N5472" i="1" s="1"/>
  <c r="Q5472" i="1" s="1"/>
  <c r="L5470" i="1"/>
  <c r="N5470" i="1" s="1"/>
  <c r="Q5470" i="1" s="1"/>
  <c r="L5466" i="1"/>
  <c r="L5464" i="1"/>
  <c r="N5464" i="1" s="1"/>
  <c r="Q5464" i="1" s="1"/>
  <c r="L5462" i="1"/>
  <c r="N5462" i="1" s="1"/>
  <c r="Q5462" i="1" s="1"/>
  <c r="L5460" i="1"/>
  <c r="L5458" i="1"/>
  <c r="N5458" i="1" s="1"/>
  <c r="Q5458" i="1" s="1"/>
  <c r="L5456" i="1"/>
  <c r="N5456" i="1" s="1"/>
  <c r="Q5456" i="1" s="1"/>
  <c r="L5454" i="1"/>
  <c r="N5454" i="1" s="1"/>
  <c r="Q5454" i="1" s="1"/>
  <c r="L5452" i="1"/>
  <c r="L5448" i="1"/>
  <c r="N5448" i="1" s="1"/>
  <c r="Q5448" i="1" s="1"/>
  <c r="L5446" i="1"/>
  <c r="L5444" i="1"/>
  <c r="L5442" i="1"/>
  <c r="N5442" i="1" s="1"/>
  <c r="Q5442" i="1" s="1"/>
  <c r="L5438" i="1"/>
  <c r="L5436" i="1"/>
  <c r="N5436" i="1" s="1"/>
  <c r="Q5436" i="1" s="1"/>
  <c r="L5434" i="1"/>
  <c r="N5434" i="1" s="1"/>
  <c r="Q5434" i="1" s="1"/>
  <c r="L5432" i="1"/>
  <c r="N5432" i="1" s="1"/>
  <c r="Q5432" i="1" s="1"/>
  <c r="L5430" i="1"/>
  <c r="L5428" i="1"/>
  <c r="N5428" i="1" s="1"/>
  <c r="Q5428" i="1" s="1"/>
  <c r="L5426" i="1"/>
  <c r="N5426" i="1" s="1"/>
  <c r="Q5426" i="1" s="1"/>
  <c r="L5424" i="1"/>
  <c r="N5424" i="1" s="1"/>
  <c r="Q5424" i="1" s="1"/>
  <c r="L5422" i="1"/>
  <c r="N5422" i="1" s="1"/>
  <c r="Q5422" i="1" s="1"/>
  <c r="L5420" i="1"/>
  <c r="N5420" i="1" s="1"/>
  <c r="Q5420" i="1" s="1"/>
  <c r="L5418" i="1"/>
  <c r="L5416" i="1"/>
  <c r="L5412" i="1"/>
  <c r="L5410" i="1"/>
  <c r="L5408" i="1"/>
  <c r="N5408" i="1" s="1"/>
  <c r="Q5408" i="1" s="1"/>
  <c r="L5406" i="1"/>
  <c r="N5406" i="1" s="1"/>
  <c r="Q5406" i="1" s="1"/>
  <c r="L5402" i="1"/>
  <c r="N5402" i="1" s="1"/>
  <c r="Q5402" i="1" s="1"/>
  <c r="L5400" i="1"/>
  <c r="N5400" i="1" s="1"/>
  <c r="Q5400" i="1" s="1"/>
  <c r="L5398" i="1"/>
  <c r="L5396" i="1"/>
  <c r="L5394" i="1"/>
  <c r="L5392" i="1"/>
  <c r="L5390" i="1"/>
  <c r="L5388" i="1"/>
  <c r="L5386" i="1"/>
  <c r="N5386" i="1" s="1"/>
  <c r="Q5386" i="1" s="1"/>
  <c r="L5384" i="1"/>
  <c r="L5382" i="1"/>
  <c r="N5382" i="1" s="1"/>
  <c r="Q5382" i="1" s="1"/>
  <c r="L5380" i="1"/>
  <c r="L5378" i="1"/>
  <c r="L5376" i="1"/>
  <c r="N5376" i="1" s="1"/>
  <c r="Q5376" i="1" s="1"/>
  <c r="L5374" i="1"/>
  <c r="L5372" i="1"/>
  <c r="L5368" i="1"/>
  <c r="L5366" i="1"/>
  <c r="L5364" i="1"/>
  <c r="L5362" i="1"/>
  <c r="L5360" i="1"/>
  <c r="L5358" i="1"/>
  <c r="L5356" i="1"/>
  <c r="N5356" i="1" s="1"/>
  <c r="Q5356" i="1" s="1"/>
  <c r="L5354" i="1"/>
  <c r="N5354" i="1" s="1"/>
  <c r="Q5354" i="1" s="1"/>
  <c r="L5352" i="1"/>
  <c r="N5352" i="1" s="1"/>
  <c r="Q5352" i="1" s="1"/>
  <c r="L5350" i="1"/>
  <c r="N5350" i="1" s="1"/>
  <c r="Q5350" i="1" s="1"/>
  <c r="L5348" i="1"/>
  <c r="L5346" i="1"/>
  <c r="L5344" i="1"/>
  <c r="L5342" i="1"/>
  <c r="N5342" i="1" s="1"/>
  <c r="Q5342" i="1" s="1"/>
  <c r="L5340" i="1"/>
  <c r="N5340" i="1" s="1"/>
  <c r="Q5340" i="1" s="1"/>
  <c r="L5338" i="1"/>
  <c r="N5338" i="1" s="1"/>
  <c r="Q5338" i="1" s="1"/>
  <c r="L5336" i="1"/>
  <c r="L5334" i="1"/>
  <c r="L5332" i="1"/>
  <c r="N5332" i="1" s="1"/>
  <c r="Q5332" i="1" s="1"/>
  <c r="L5328" i="1"/>
  <c r="L5326" i="1"/>
  <c r="N5326" i="1" s="1"/>
  <c r="Q5326" i="1" s="1"/>
  <c r="L5324" i="1"/>
  <c r="N5324" i="1" s="1"/>
  <c r="Q5324" i="1" s="1"/>
  <c r="L5322" i="1"/>
  <c r="L5320" i="1"/>
  <c r="L5318" i="1"/>
  <c r="L5316" i="1"/>
  <c r="L5314" i="1"/>
  <c r="L5312" i="1"/>
  <c r="N5312" i="1" s="1"/>
  <c r="Q5312" i="1" s="1"/>
  <c r="L5310" i="1"/>
  <c r="N5310" i="1" s="1"/>
  <c r="Q5310" i="1" s="1"/>
  <c r="L5308" i="1"/>
  <c r="N5308" i="1" s="1"/>
  <c r="Q5308" i="1" s="1"/>
  <c r="L5303" i="1"/>
  <c r="N5303" i="1" s="1"/>
  <c r="L5301" i="1"/>
  <c r="N5301" i="1" s="1"/>
  <c r="L5299" i="1"/>
  <c r="N5299" i="1" s="1"/>
  <c r="L5295" i="1"/>
  <c r="N5295" i="1" s="1"/>
  <c r="L5291" i="1"/>
  <c r="N5291" i="1" s="1"/>
  <c r="L5287" i="1"/>
  <c r="N5287" i="1" s="1"/>
  <c r="L5285" i="1"/>
  <c r="L5281" i="1"/>
  <c r="N5281" i="1" s="1"/>
  <c r="L5277" i="1"/>
  <c r="N5277" i="1" s="1"/>
  <c r="L5275" i="1"/>
  <c r="N5275" i="1" s="1"/>
  <c r="L5273" i="1"/>
  <c r="N5273" i="1" s="1"/>
  <c r="Q5273" i="1" s="1"/>
  <c r="L5271" i="1"/>
  <c r="N5271" i="1" s="1"/>
  <c r="Q5271" i="1" s="1"/>
  <c r="L5269" i="1"/>
  <c r="L5267" i="1"/>
  <c r="L5265" i="1"/>
  <c r="L5263" i="1"/>
  <c r="L5261" i="1"/>
  <c r="L5259" i="1"/>
  <c r="L5257" i="1"/>
  <c r="N5257" i="1" s="1"/>
  <c r="Q5257" i="1" s="1"/>
  <c r="L5255" i="1"/>
  <c r="L5253" i="1"/>
  <c r="L5251" i="1"/>
  <c r="L5249" i="1"/>
  <c r="L5247" i="1"/>
  <c r="N5247" i="1" s="1"/>
  <c r="Q5247" i="1" s="1"/>
  <c r="L5245" i="1"/>
  <c r="N5245" i="1" s="1"/>
  <c r="Q5245" i="1" s="1"/>
  <c r="L5243" i="1"/>
  <c r="N5243" i="1" s="1"/>
  <c r="Q5243" i="1" s="1"/>
  <c r="L5241" i="1"/>
  <c r="L5239" i="1"/>
  <c r="L5237" i="1"/>
  <c r="L5235" i="1"/>
  <c r="L5233" i="1"/>
  <c r="N5233" i="1" s="1"/>
  <c r="Q5233" i="1" s="1"/>
  <c r="L5231" i="1"/>
  <c r="L5229" i="1"/>
  <c r="L5227" i="1"/>
  <c r="L5225" i="1"/>
  <c r="N5225" i="1" s="1"/>
  <c r="Q5225" i="1" s="1"/>
  <c r="L5223" i="1"/>
  <c r="L5221" i="1"/>
  <c r="L5219" i="1"/>
  <c r="N5219" i="1" s="1"/>
  <c r="Q5219" i="1" s="1"/>
  <c r="L5217" i="1"/>
  <c r="L5215" i="1"/>
  <c r="L5213" i="1"/>
  <c r="N5213" i="1" s="1"/>
  <c r="Q5213" i="1" s="1"/>
  <c r="L5211" i="1"/>
  <c r="N5211" i="1" s="1"/>
  <c r="Q5211" i="1" s="1"/>
  <c r="L5209" i="1"/>
  <c r="N5209" i="1" s="1"/>
  <c r="Q5209" i="1" s="1"/>
  <c r="L5207" i="1"/>
  <c r="N5207" i="1" s="1"/>
  <c r="Q5207" i="1" s="1"/>
  <c r="L5205" i="1"/>
  <c r="L5203" i="1"/>
  <c r="N5203" i="1" s="1"/>
  <c r="Q5203" i="1" s="1"/>
  <c r="L5201" i="1"/>
  <c r="L5199" i="1"/>
  <c r="N5199" i="1" s="1"/>
  <c r="Q5199" i="1" s="1"/>
  <c r="L5197" i="1"/>
  <c r="L5195" i="1"/>
  <c r="L5193" i="1"/>
  <c r="L5191" i="1"/>
  <c r="N5191" i="1" s="1"/>
  <c r="Q5191" i="1" s="1"/>
  <c r="L5189" i="1"/>
  <c r="L5187" i="1"/>
  <c r="N5187" i="1" s="1"/>
  <c r="Q5187" i="1" s="1"/>
  <c r="L5185" i="1"/>
  <c r="N5185" i="1" s="1"/>
  <c r="Q5185" i="1" s="1"/>
  <c r="L5183" i="1"/>
  <c r="N5183" i="1" s="1"/>
  <c r="Q5183" i="1" s="1"/>
  <c r="L5181" i="1"/>
  <c r="N5181" i="1" s="1"/>
  <c r="Q5181" i="1" s="1"/>
  <c r="L5179" i="1"/>
  <c r="L5177" i="1"/>
  <c r="L5173" i="1"/>
  <c r="N5173" i="1" s="1"/>
  <c r="L5171" i="1"/>
  <c r="N5171" i="1" s="1"/>
  <c r="L5167" i="1"/>
  <c r="N5167" i="1" s="1"/>
  <c r="L5163" i="1"/>
  <c r="N5163" i="1" s="1"/>
  <c r="L5161" i="1"/>
  <c r="N5161" i="1" s="1"/>
  <c r="L5157" i="1"/>
  <c r="N5157" i="1" s="1"/>
  <c r="L5153" i="1"/>
  <c r="N5153" i="1" s="1"/>
  <c r="L5151" i="1"/>
  <c r="L5147" i="1"/>
  <c r="N5147" i="1" s="1"/>
  <c r="L5145" i="1"/>
  <c r="N5145" i="1" s="1"/>
  <c r="L5141" i="1"/>
  <c r="N5141" i="1" s="1"/>
  <c r="L5139" i="1"/>
  <c r="N5139" i="1" s="1"/>
  <c r="L5137" i="1"/>
  <c r="N5137" i="1" s="1"/>
  <c r="L5135" i="1"/>
  <c r="N5135" i="1" s="1"/>
  <c r="L5127" i="1"/>
  <c r="N5127" i="1" s="1"/>
  <c r="L5125" i="1"/>
  <c r="N5125" i="1" s="1"/>
  <c r="L5123" i="1"/>
  <c r="N5123" i="1" s="1"/>
  <c r="L5121" i="1"/>
  <c r="N5121" i="1" s="1"/>
  <c r="L5119" i="1"/>
  <c r="N5119" i="1" s="1"/>
  <c r="Q5119" i="1" s="1"/>
  <c r="L5117" i="1"/>
  <c r="N5117" i="1" s="1"/>
  <c r="Q5117" i="1" s="1"/>
  <c r="L5115" i="1"/>
  <c r="L5113" i="1"/>
  <c r="L5111" i="1"/>
  <c r="N5111" i="1" s="1"/>
  <c r="Q5111" i="1" s="1"/>
  <c r="L5109" i="1"/>
  <c r="N5109" i="1" s="1"/>
  <c r="Q5109" i="1" s="1"/>
  <c r="L5107" i="1"/>
  <c r="L5105" i="1"/>
  <c r="N5105" i="1" s="1"/>
  <c r="Q5105" i="1" s="1"/>
  <c r="L5103" i="1"/>
  <c r="L5101" i="1"/>
  <c r="L5099" i="1"/>
  <c r="L5097" i="1"/>
  <c r="L5095" i="1"/>
  <c r="N5095" i="1" s="1"/>
  <c r="Q5095" i="1" s="1"/>
  <c r="L5093" i="1"/>
  <c r="L5091" i="1"/>
  <c r="N5091" i="1" s="1"/>
  <c r="Q5091" i="1" s="1"/>
  <c r="L5089" i="1"/>
  <c r="N5089" i="1" s="1"/>
  <c r="Q5089" i="1" s="1"/>
  <c r="L5087" i="1"/>
  <c r="L5085" i="1"/>
  <c r="N5085" i="1" s="1"/>
  <c r="Q5085" i="1" s="1"/>
  <c r="L5083" i="1"/>
  <c r="N5083" i="1" s="1"/>
  <c r="Q5083" i="1" s="1"/>
  <c r="L5081" i="1"/>
  <c r="N5081" i="1" s="1"/>
  <c r="Q5081" i="1" s="1"/>
  <c r="L5079" i="1"/>
  <c r="N5079" i="1" s="1"/>
  <c r="Q5079" i="1" s="1"/>
  <c r="L5077" i="1"/>
  <c r="L5075" i="1"/>
  <c r="L5073" i="1"/>
  <c r="L5071" i="1"/>
  <c r="L5069" i="1"/>
  <c r="N5069" i="1" s="1"/>
  <c r="Q5069" i="1" s="1"/>
  <c r="L5067" i="1"/>
  <c r="N5067" i="1" s="1"/>
  <c r="Q5067" i="1" s="1"/>
  <c r="L5065" i="1"/>
  <c r="L5063" i="1"/>
  <c r="L5061" i="1"/>
  <c r="N5061" i="1" s="1"/>
  <c r="Q5061" i="1" s="1"/>
  <c r="L5059" i="1"/>
  <c r="N5059" i="1" s="1"/>
  <c r="Q5059" i="1" s="1"/>
  <c r="L5057" i="1"/>
  <c r="L5055" i="1"/>
  <c r="L5053" i="1"/>
  <c r="N5053" i="1" s="1"/>
  <c r="Q5053" i="1" s="1"/>
  <c r="L5051" i="1"/>
  <c r="L5049" i="1"/>
  <c r="L5047" i="1"/>
  <c r="L5045" i="1"/>
  <c r="N5045" i="1" s="1"/>
  <c r="Q5045" i="1" s="1"/>
  <c r="L5043" i="1"/>
  <c r="L5041" i="1"/>
  <c r="L5039" i="1"/>
  <c r="L5037" i="1"/>
  <c r="L5035" i="1"/>
  <c r="L5033" i="1"/>
  <c r="N5033" i="1" s="1"/>
  <c r="Q5033" i="1" s="1"/>
  <c r="L5030" i="1"/>
  <c r="N5030" i="1" s="1"/>
  <c r="L5022" i="1"/>
  <c r="N5022" i="1" s="1"/>
  <c r="L5014" i="1"/>
  <c r="N5014" i="1" s="1"/>
  <c r="L5006" i="1"/>
  <c r="N5006" i="1" s="1"/>
  <c r="L4998" i="1"/>
  <c r="L4990" i="1"/>
  <c r="L4982" i="1"/>
  <c r="N4982" i="1" s="1"/>
  <c r="Q4982" i="1" s="1"/>
  <c r="L4974" i="1"/>
  <c r="N4974" i="1" s="1"/>
  <c r="L4966" i="1"/>
  <c r="N4966" i="1" s="1"/>
  <c r="L4960" i="1"/>
  <c r="N4960" i="1" s="1"/>
  <c r="Q4960" i="1" s="1"/>
  <c r="L4956" i="1"/>
  <c r="N4956" i="1" s="1"/>
  <c r="Q4956" i="1" s="1"/>
  <c r="L4954" i="1"/>
  <c r="L4952" i="1"/>
  <c r="L4950" i="1"/>
  <c r="N4950" i="1" s="1"/>
  <c r="Q4950" i="1" s="1"/>
  <c r="L4948" i="1"/>
  <c r="L4946" i="1"/>
  <c r="L4944" i="1"/>
  <c r="L4942" i="1"/>
  <c r="L4940" i="1"/>
  <c r="L4938" i="1"/>
  <c r="L4936" i="1"/>
  <c r="N4936" i="1" s="1"/>
  <c r="L4934" i="1"/>
  <c r="N4934" i="1" s="1"/>
  <c r="Q4934" i="1" s="1"/>
  <c r="L4932" i="1"/>
  <c r="N4932" i="1" s="1"/>
  <c r="Q4932" i="1" s="1"/>
  <c r="L4930" i="1"/>
  <c r="N4930" i="1" s="1"/>
  <c r="L4928" i="1"/>
  <c r="L4926" i="1"/>
  <c r="L4924" i="1"/>
  <c r="N4924" i="1" s="1"/>
  <c r="Q4924" i="1" s="1"/>
  <c r="L4922" i="1"/>
  <c r="N4922" i="1" s="1"/>
  <c r="L4920" i="1"/>
  <c r="N4920" i="1" s="1"/>
  <c r="L4916" i="1"/>
  <c r="N4916" i="1" s="1"/>
  <c r="Q4916" i="1" s="1"/>
  <c r="L4912" i="1"/>
  <c r="N4912" i="1" s="1"/>
  <c r="L4908" i="1"/>
  <c r="N4908" i="1" s="1"/>
  <c r="L4906" i="1"/>
  <c r="N4906" i="1" s="1"/>
  <c r="L4904" i="1"/>
  <c r="N4904" i="1" s="1"/>
  <c r="L4902" i="1"/>
  <c r="N4902" i="1" s="1"/>
  <c r="L4900" i="1"/>
  <c r="N4900" i="1" s="1"/>
  <c r="L4898" i="1"/>
  <c r="N4898" i="1" s="1"/>
  <c r="L4894" i="1"/>
  <c r="N4894" i="1" s="1"/>
  <c r="L4892" i="1"/>
  <c r="N4892" i="1" s="1"/>
  <c r="Q4892" i="1" s="1"/>
  <c r="L4890" i="1"/>
  <c r="N4890" i="1" s="1"/>
  <c r="L4888" i="1"/>
  <c r="L4886" i="1"/>
  <c r="N4886" i="1" s="1"/>
  <c r="Q4886" i="1" s="1"/>
  <c r="L4884" i="1"/>
  <c r="N4884" i="1" s="1"/>
  <c r="L4882" i="1"/>
  <c r="N4882" i="1" s="1"/>
  <c r="Q4882" i="1" s="1"/>
  <c r="L4880" i="1"/>
  <c r="N4880" i="1" s="1"/>
  <c r="L4878" i="1"/>
  <c r="N4878" i="1" s="1"/>
  <c r="L4876" i="1"/>
  <c r="N4876" i="1" s="1"/>
  <c r="L4874" i="1"/>
  <c r="N4874" i="1" s="1"/>
  <c r="L4870" i="1"/>
  <c r="N4870" i="1" s="1"/>
  <c r="L4866" i="1"/>
  <c r="N4866" i="1" s="1"/>
  <c r="L4862" i="1"/>
  <c r="N4862" i="1" s="1"/>
  <c r="Q4862" i="1" s="1"/>
  <c r="L4860" i="1"/>
  <c r="N4860" i="1" s="1"/>
  <c r="L4858" i="1"/>
  <c r="N4858" i="1" s="1"/>
  <c r="L4856" i="1"/>
  <c r="N4856" i="1" s="1"/>
  <c r="Q4856" i="1" s="1"/>
  <c r="L4854" i="1"/>
  <c r="N4854" i="1" s="1"/>
  <c r="L4852" i="1"/>
  <c r="N4852" i="1" s="1"/>
  <c r="L4848" i="1"/>
  <c r="N4848" i="1" s="1"/>
  <c r="L4846" i="1"/>
  <c r="L4844" i="1"/>
  <c r="N4844" i="1" s="1"/>
  <c r="L4842" i="1"/>
  <c r="N4842" i="1" s="1"/>
  <c r="L4840" i="1"/>
  <c r="N4840" i="1" s="1"/>
  <c r="L4838" i="1"/>
  <c r="N4838" i="1" s="1"/>
  <c r="Q4838" i="1" s="1"/>
  <c r="L4836" i="1"/>
  <c r="N4836" i="1" s="1"/>
  <c r="L4834" i="1"/>
  <c r="N4834" i="1" s="1"/>
  <c r="L4832" i="1"/>
  <c r="N4832" i="1" s="1"/>
  <c r="L4830" i="1"/>
  <c r="N4830" i="1" s="1"/>
  <c r="Q4830" i="1" s="1"/>
  <c r="L4828" i="1"/>
  <c r="N4828" i="1" s="1"/>
  <c r="L4824" i="1"/>
  <c r="N4824" i="1" s="1"/>
  <c r="L4820" i="1"/>
  <c r="N4820" i="1" s="1"/>
  <c r="L4816" i="1"/>
  <c r="N4816" i="1" s="1"/>
  <c r="Q4816" i="1" s="1"/>
  <c r="L4814" i="1"/>
  <c r="N4814" i="1" s="1"/>
  <c r="L4812" i="1"/>
  <c r="N4812" i="1" s="1"/>
  <c r="L4810" i="1"/>
  <c r="L4808" i="1"/>
  <c r="L4806" i="1"/>
  <c r="N4806" i="1" s="1"/>
  <c r="Q4806" i="1" s="1"/>
  <c r="L4802" i="1"/>
  <c r="N4802" i="1" s="1"/>
  <c r="L4800" i="1"/>
  <c r="N4800" i="1" s="1"/>
  <c r="L4798" i="1"/>
  <c r="N4798" i="1" s="1"/>
  <c r="Q4798" i="1" s="1"/>
  <c r="L4796" i="1"/>
  <c r="N4796" i="1" s="1"/>
  <c r="Q4796" i="1" s="1"/>
  <c r="L4794" i="1"/>
  <c r="N4794" i="1" s="1"/>
  <c r="L4792" i="1"/>
  <c r="N4792" i="1" s="1"/>
  <c r="L4790" i="1"/>
  <c r="N4790" i="1" s="1"/>
  <c r="L4788" i="1"/>
  <c r="N4788" i="1" s="1"/>
  <c r="L4786" i="1"/>
  <c r="N4786" i="1" s="1"/>
  <c r="L4784" i="1"/>
  <c r="N4784" i="1" s="1"/>
  <c r="L4782" i="1"/>
  <c r="N4782" i="1" s="1"/>
  <c r="Q4782" i="1" s="1"/>
  <c r="L4780" i="1"/>
  <c r="N4780" i="1" s="1"/>
  <c r="Q4780" i="1" s="1"/>
  <c r="L4778" i="1"/>
  <c r="N4778" i="1" s="1"/>
  <c r="L4776" i="1"/>
  <c r="L4774" i="1"/>
  <c r="L4772" i="1"/>
  <c r="N4772" i="1" s="1"/>
  <c r="Q4772" i="1" s="1"/>
  <c r="L4768" i="1"/>
  <c r="N4768" i="1" s="1"/>
  <c r="L4766" i="1"/>
  <c r="N4766" i="1" s="1"/>
  <c r="L4762" i="1"/>
  <c r="N4762" i="1" s="1"/>
  <c r="L4760" i="1"/>
  <c r="N4760" i="1" s="1"/>
  <c r="L4758" i="1"/>
  <c r="N4758" i="1" s="1"/>
  <c r="L4754" i="1"/>
  <c r="N4754" i="1" s="1"/>
  <c r="L4752" i="1"/>
  <c r="N4752" i="1" s="1"/>
  <c r="Q4752" i="1" s="1"/>
  <c r="L4750" i="1"/>
  <c r="N4750" i="1" s="1"/>
  <c r="Q4750" i="1" s="1"/>
  <c r="L4746" i="1"/>
  <c r="N4746" i="1" s="1"/>
  <c r="L4744" i="1"/>
  <c r="N4744" i="1" s="1"/>
  <c r="L4742" i="1"/>
  <c r="N4742" i="1" s="1"/>
  <c r="Q4742" i="1" s="1"/>
  <c r="L4740" i="1"/>
  <c r="N4740" i="1" s="1"/>
  <c r="L4738" i="1"/>
  <c r="N4738" i="1" s="1"/>
  <c r="L4734" i="1"/>
  <c r="L4730" i="1"/>
  <c r="N4730" i="1" s="1"/>
  <c r="L4726" i="1"/>
  <c r="N4726" i="1" s="1"/>
  <c r="L4722" i="1"/>
  <c r="N4722" i="1" s="1"/>
  <c r="L4720" i="1"/>
  <c r="N4720" i="1" s="1"/>
  <c r="L4716" i="1"/>
  <c r="N4716" i="1" s="1"/>
  <c r="L4714" i="1"/>
  <c r="N4714" i="1" s="1"/>
  <c r="L4712" i="1"/>
  <c r="N4712" i="1" s="1"/>
  <c r="L4710" i="1"/>
  <c r="N4710" i="1" s="1"/>
  <c r="L4708" i="1"/>
  <c r="N4708" i="1" s="1"/>
  <c r="Q4708" i="1" s="1"/>
  <c r="L4706" i="1"/>
  <c r="N4706" i="1" s="1"/>
  <c r="L4702" i="1"/>
  <c r="N4702" i="1" s="1"/>
  <c r="L4700" i="1"/>
  <c r="N4700" i="1" s="1"/>
  <c r="L4698" i="1"/>
  <c r="N4698" i="1" s="1"/>
  <c r="L4696" i="1"/>
  <c r="N4696" i="1" s="1"/>
  <c r="L4692" i="1"/>
  <c r="N4692" i="1" s="1"/>
  <c r="L4688" i="1"/>
  <c r="N4688" i="1" s="1"/>
  <c r="L4682" i="1"/>
  <c r="L4680" i="1"/>
  <c r="N4680" i="1" s="1"/>
  <c r="L4676" i="1"/>
  <c r="N4676" i="1" s="1"/>
  <c r="L4672" i="1"/>
  <c r="N4672" i="1" s="1"/>
  <c r="L4670" i="1"/>
  <c r="N4670" i="1" s="1"/>
  <c r="Q4670" i="1" s="1"/>
  <c r="L4668" i="1"/>
  <c r="N4668" i="1" s="1"/>
  <c r="L4666" i="1"/>
  <c r="N4666" i="1" s="1"/>
  <c r="L4664" i="1"/>
  <c r="N4664" i="1" s="1"/>
  <c r="L4662" i="1"/>
  <c r="N4662" i="1" s="1"/>
  <c r="L4660" i="1"/>
  <c r="N4660" i="1" s="1"/>
  <c r="L4658" i="1"/>
  <c r="N4658" i="1" s="1"/>
  <c r="L4656" i="1"/>
  <c r="N4656" i="1" s="1"/>
  <c r="L4654" i="1"/>
  <c r="N4654" i="1" s="1"/>
  <c r="Q4654" i="1" s="1"/>
  <c r="L4650" i="1"/>
  <c r="N4650" i="1" s="1"/>
  <c r="L4646" i="1"/>
  <c r="N4646" i="1" s="1"/>
  <c r="L4640" i="1"/>
  <c r="L4638" i="1"/>
  <c r="L4634" i="1"/>
  <c r="N4634" i="1" s="1"/>
  <c r="L4632" i="1"/>
  <c r="N4632" i="1" s="1"/>
  <c r="L4630" i="1"/>
  <c r="N4630" i="1" s="1"/>
  <c r="L4626" i="1"/>
  <c r="N4626" i="1" s="1"/>
  <c r="Q4626" i="1" s="1"/>
  <c r="L4624" i="1"/>
  <c r="N4624" i="1" s="1"/>
  <c r="L4622" i="1"/>
  <c r="N4622" i="1" s="1"/>
  <c r="L4618" i="1"/>
  <c r="N4618" i="1" s="1"/>
  <c r="L4616" i="1"/>
  <c r="N4616" i="1" s="1"/>
  <c r="Q4616" i="1" s="1"/>
  <c r="L4614" i="1"/>
  <c r="N4614" i="1" s="1"/>
  <c r="L4612" i="1"/>
  <c r="N4612" i="1" s="1"/>
  <c r="L4608" i="1"/>
  <c r="N4608" i="1" s="1"/>
  <c r="L4604" i="1"/>
  <c r="N4604" i="1" s="1"/>
  <c r="Q4604" i="1" s="1"/>
  <c r="L4600" i="1"/>
  <c r="N4600" i="1" s="1"/>
  <c r="L4598" i="1"/>
  <c r="N4598" i="1" s="1"/>
  <c r="L4596" i="1"/>
  <c r="L4594" i="1"/>
  <c r="L4592" i="1"/>
  <c r="N4592" i="1" s="1"/>
  <c r="Q4592" i="1" s="1"/>
  <c r="L4590" i="1"/>
  <c r="N4590" i="1" s="1"/>
  <c r="L4586" i="1"/>
  <c r="N4586" i="1" s="1"/>
  <c r="L4584" i="1"/>
  <c r="N4584" i="1" s="1"/>
  <c r="Q4584" i="1" s="1"/>
  <c r="L4582" i="1"/>
  <c r="N4582" i="1" s="1"/>
  <c r="Q4582" i="1" s="1"/>
  <c r="L4580" i="1"/>
  <c r="N4580" i="1" s="1"/>
  <c r="L4578" i="1"/>
  <c r="N4578" i="1" s="1"/>
  <c r="L4576" i="1"/>
  <c r="N4576" i="1" s="1"/>
  <c r="Q4576" i="1" s="1"/>
  <c r="L4574" i="1"/>
  <c r="N4574" i="1" s="1"/>
  <c r="L4572" i="1"/>
  <c r="N4572" i="1" s="1"/>
  <c r="L4570" i="1"/>
  <c r="N4570" i="1" s="1"/>
  <c r="L4568" i="1"/>
  <c r="N4568" i="1" s="1"/>
  <c r="Q4568" i="1" s="1"/>
  <c r="L4566" i="1"/>
  <c r="N4566" i="1" s="1"/>
  <c r="L4564" i="1"/>
  <c r="N4564" i="1" s="1"/>
  <c r="L4562" i="1"/>
  <c r="L4560" i="1"/>
  <c r="L4556" i="1"/>
  <c r="N4556" i="1" s="1"/>
  <c r="L4552" i="1"/>
  <c r="N4552" i="1" s="1"/>
  <c r="Q4552" i="1" s="1"/>
  <c r="L4550" i="1"/>
  <c r="N4550" i="1" s="1"/>
  <c r="L4546" i="1"/>
  <c r="N4546" i="1" s="1"/>
  <c r="Q4546" i="1" s="1"/>
  <c r="L11799" i="1"/>
  <c r="N11799" i="1" s="1"/>
  <c r="Q11799" i="1" s="1"/>
  <c r="L11795" i="1"/>
  <c r="N11795" i="1" s="1"/>
  <c r="L11789" i="1"/>
  <c r="N11789" i="1" s="1"/>
  <c r="L11777" i="1"/>
  <c r="N11777" i="1" s="1"/>
  <c r="Q11777" i="1" s="1"/>
  <c r="L11773" i="1"/>
  <c r="L11769" i="1"/>
  <c r="L11759" i="1"/>
  <c r="N11759" i="1" s="1"/>
  <c r="L11755" i="1"/>
  <c r="N11755" i="1" s="1"/>
  <c r="L11749" i="1"/>
  <c r="N11749" i="1" s="1"/>
  <c r="Q11749" i="1" s="1"/>
  <c r="L11739" i="1"/>
  <c r="N11739" i="1" s="1"/>
  <c r="L11735" i="1"/>
  <c r="N11735" i="1" s="1"/>
  <c r="L11731" i="1"/>
  <c r="N11731" i="1" s="1"/>
  <c r="L11721" i="1"/>
  <c r="N11721" i="1" s="1"/>
  <c r="L11717" i="1"/>
  <c r="N11717" i="1" s="1"/>
  <c r="L11715" i="1"/>
  <c r="N11715" i="1" s="1"/>
  <c r="L11691" i="1"/>
  <c r="N11691" i="1" s="1"/>
  <c r="L11675" i="1"/>
  <c r="N11675" i="1" s="1"/>
  <c r="L11669" i="1"/>
  <c r="N11669" i="1" s="1"/>
  <c r="L11667" i="1"/>
  <c r="N11667" i="1" s="1"/>
  <c r="L11655" i="1"/>
  <c r="N11655" i="1" s="1"/>
  <c r="Q11655" i="1" s="1"/>
  <c r="L11651" i="1"/>
  <c r="L11647" i="1"/>
  <c r="L11639" i="1"/>
  <c r="N11639" i="1" s="1"/>
  <c r="L11633" i="1"/>
  <c r="N11633" i="1" s="1"/>
  <c r="Q11633" i="1" s="1"/>
  <c r="L11627" i="1"/>
  <c r="N11627" i="1" s="1"/>
  <c r="Q11627" i="1" s="1"/>
  <c r="L11613" i="1"/>
  <c r="N11613" i="1" s="1"/>
  <c r="L11609" i="1"/>
  <c r="N11609" i="1" s="1"/>
  <c r="L11605" i="1"/>
  <c r="N11605" i="1" s="1"/>
  <c r="L11597" i="1"/>
  <c r="N11597" i="1" s="1"/>
  <c r="L11595" i="1"/>
  <c r="N11595" i="1" s="1"/>
  <c r="L11569" i="1"/>
  <c r="N11569" i="1" s="1"/>
  <c r="L11565" i="1"/>
  <c r="N11565" i="1" s="1"/>
  <c r="L11561" i="1"/>
  <c r="N11561" i="1" s="1"/>
  <c r="L11553" i="1"/>
  <c r="N11553" i="1" s="1"/>
  <c r="L11551" i="1"/>
  <c r="N11551" i="1" s="1"/>
  <c r="L11547" i="1"/>
  <c r="N11547" i="1" s="1"/>
  <c r="L11545" i="1"/>
  <c r="L11525" i="1"/>
  <c r="L11521" i="1"/>
  <c r="N11521" i="1" s="1"/>
  <c r="L11517" i="1"/>
  <c r="N11517" i="1" s="1"/>
  <c r="L11509" i="1"/>
  <c r="N11509" i="1" s="1"/>
  <c r="L11507" i="1"/>
  <c r="N11507" i="1" s="1"/>
  <c r="L11475" i="1"/>
  <c r="N11475" i="1" s="1"/>
  <c r="L11459" i="1"/>
  <c r="N11459" i="1" s="1"/>
  <c r="Q11459" i="1" s="1"/>
  <c r="L11453" i="1"/>
  <c r="N11453" i="1" s="1"/>
  <c r="L11451" i="1"/>
  <c r="N11451" i="1" s="1"/>
  <c r="L11431" i="1"/>
  <c r="N11431" i="1" s="1"/>
  <c r="L11415" i="1"/>
  <c r="N11415" i="1" s="1"/>
  <c r="L11409" i="1"/>
  <c r="N11409" i="1" s="1"/>
  <c r="L11407" i="1"/>
  <c r="N11407" i="1" s="1"/>
  <c r="L11387" i="1"/>
  <c r="N11387" i="1" s="1"/>
  <c r="L11377" i="1"/>
  <c r="L11375" i="1"/>
  <c r="N11375" i="1" s="1"/>
  <c r="Q11375" i="1" s="1"/>
  <c r="L11373" i="1"/>
  <c r="N11373" i="1" s="1"/>
  <c r="Q11373" i="1" s="1"/>
  <c r="L11371" i="1"/>
  <c r="L11369" i="1"/>
  <c r="L11367" i="1"/>
  <c r="N11367" i="1" s="1"/>
  <c r="Q11367" i="1" s="1"/>
  <c r="L11365" i="1"/>
  <c r="N11365" i="1" s="1"/>
  <c r="Q11365" i="1" s="1"/>
  <c r="L11363" i="1"/>
  <c r="L11361" i="1"/>
  <c r="L11359" i="1"/>
  <c r="L11357" i="1"/>
  <c r="N11357" i="1" s="1"/>
  <c r="Q11357" i="1" s="1"/>
  <c r="L11355" i="1"/>
  <c r="N11355" i="1" s="1"/>
  <c r="Q11355" i="1" s="1"/>
  <c r="L11353" i="1"/>
  <c r="L11351" i="1"/>
  <c r="N11351" i="1" s="1"/>
  <c r="Q11351" i="1" s="1"/>
  <c r="L11349" i="1"/>
  <c r="N11349" i="1" s="1"/>
  <c r="Q11349" i="1" s="1"/>
  <c r="L11347" i="1"/>
  <c r="L11345" i="1"/>
  <c r="N11345" i="1" s="1"/>
  <c r="Q11345" i="1" s="1"/>
  <c r="L11343" i="1"/>
  <c r="N11343" i="1" s="1"/>
  <c r="Q11343" i="1" s="1"/>
  <c r="L11339" i="1"/>
  <c r="L11337" i="1"/>
  <c r="N11337" i="1" s="1"/>
  <c r="Q11337" i="1" s="1"/>
  <c r="L11335" i="1"/>
  <c r="L11333" i="1"/>
  <c r="N11333" i="1" s="1"/>
  <c r="Q11333" i="1" s="1"/>
  <c r="L11331" i="1"/>
  <c r="L11329" i="1"/>
  <c r="N11329" i="1" s="1"/>
  <c r="Q11329" i="1" s="1"/>
  <c r="L11327" i="1"/>
  <c r="L11325" i="1"/>
  <c r="L11323" i="1"/>
  <c r="L11321" i="1"/>
  <c r="N11321" i="1" s="1"/>
  <c r="Q11321" i="1" s="1"/>
  <c r="L11319" i="1"/>
  <c r="L11317" i="1"/>
  <c r="L11315" i="1"/>
  <c r="L11313" i="1"/>
  <c r="N11313" i="1" s="1"/>
  <c r="Q11313" i="1" s="1"/>
  <c r="L11311" i="1"/>
  <c r="N11311" i="1" s="1"/>
  <c r="Q11311" i="1" s="1"/>
  <c r="L11309" i="1"/>
  <c r="L11307" i="1"/>
  <c r="N11307" i="1" s="1"/>
  <c r="Q11307" i="1" s="1"/>
  <c r="L11305" i="1"/>
  <c r="L11303" i="1"/>
  <c r="L11301" i="1"/>
  <c r="N11301" i="1" s="1"/>
  <c r="Q11301" i="1" s="1"/>
  <c r="L11299" i="1"/>
  <c r="L11297" i="1"/>
  <c r="L11295" i="1"/>
  <c r="N11295" i="1" s="1"/>
  <c r="Q11295" i="1" s="1"/>
  <c r="L11293" i="1"/>
  <c r="L11291" i="1"/>
  <c r="L11289" i="1"/>
  <c r="L11287" i="1"/>
  <c r="L11283" i="1"/>
  <c r="N11283" i="1" s="1"/>
  <c r="Q11283" i="1" s="1"/>
  <c r="L11281" i="1"/>
  <c r="L11279" i="1"/>
  <c r="L11277" i="1"/>
  <c r="N11277" i="1" s="1"/>
  <c r="Q11277" i="1" s="1"/>
  <c r="L11275" i="1"/>
  <c r="L11273" i="1"/>
  <c r="L11271" i="1"/>
  <c r="L11269" i="1"/>
  <c r="L11267" i="1"/>
  <c r="L11265" i="1"/>
  <c r="L11263" i="1"/>
  <c r="L11261" i="1"/>
  <c r="N11261" i="1" s="1"/>
  <c r="Q11261" i="1" s="1"/>
  <c r="L11259" i="1"/>
  <c r="L11257" i="1"/>
  <c r="L11253" i="1"/>
  <c r="N11253" i="1" s="1"/>
  <c r="Q11253" i="1" s="1"/>
  <c r="L11251" i="1"/>
  <c r="L11249" i="1"/>
  <c r="N11249" i="1" s="1"/>
  <c r="Q11249" i="1" s="1"/>
  <c r="L11247" i="1"/>
  <c r="L11245" i="1"/>
  <c r="L11243" i="1"/>
  <c r="L11241" i="1"/>
  <c r="N11241" i="1" s="1"/>
  <c r="Q11241" i="1" s="1"/>
  <c r="L11239" i="1"/>
  <c r="L11237" i="1"/>
  <c r="L11235" i="1"/>
  <c r="L11233" i="1"/>
  <c r="N11233" i="1" s="1"/>
  <c r="Q11233" i="1" s="1"/>
  <c r="L11231" i="1"/>
  <c r="L11229" i="1"/>
  <c r="L11227" i="1"/>
  <c r="N11227" i="1" s="1"/>
  <c r="Q11227" i="1" s="1"/>
  <c r="L11225" i="1"/>
  <c r="N11225" i="1" s="1"/>
  <c r="Q11225" i="1" s="1"/>
  <c r="L11223" i="1"/>
  <c r="N11223" i="1" s="1"/>
  <c r="Q11223" i="1" s="1"/>
  <c r="L11221" i="1"/>
  <c r="N11221" i="1" s="1"/>
  <c r="Q11221" i="1" s="1"/>
  <c r="L11219" i="1"/>
  <c r="L11217" i="1"/>
  <c r="N11217" i="1" s="1"/>
  <c r="Q11217" i="1" s="1"/>
  <c r="L11215" i="1"/>
  <c r="L11213" i="1"/>
  <c r="L11211" i="1"/>
  <c r="L11209" i="1"/>
  <c r="L11207" i="1"/>
  <c r="L11205" i="1"/>
  <c r="L11203" i="1"/>
  <c r="L11201" i="1"/>
  <c r="L11199" i="1"/>
  <c r="L11197" i="1"/>
  <c r="L11195" i="1"/>
  <c r="N11195" i="1" s="1"/>
  <c r="Q11195" i="1" s="1"/>
  <c r="L11189" i="1"/>
  <c r="L11187" i="1"/>
  <c r="N11187" i="1" s="1"/>
  <c r="Q11187" i="1" s="1"/>
  <c r="L11185" i="1"/>
  <c r="N11185" i="1" s="1"/>
  <c r="Q11185" i="1" s="1"/>
  <c r="L11183" i="1"/>
  <c r="N11183" i="1" s="1"/>
  <c r="Q11183" i="1" s="1"/>
  <c r="L11181" i="1"/>
  <c r="N11181" i="1" s="1"/>
  <c r="Q11181" i="1" s="1"/>
  <c r="L11179" i="1"/>
  <c r="L11177" i="1"/>
  <c r="L11175" i="1"/>
  <c r="L11173" i="1"/>
  <c r="L11171" i="1"/>
  <c r="L11169" i="1"/>
  <c r="N11169" i="1" s="1"/>
  <c r="Q11169" i="1" s="1"/>
  <c r="L11167" i="1"/>
  <c r="L11165" i="1"/>
  <c r="N11165" i="1" s="1"/>
  <c r="Q11165" i="1" s="1"/>
  <c r="L11163" i="1"/>
  <c r="N11163" i="1" s="1"/>
  <c r="Q11163" i="1" s="1"/>
  <c r="L11161" i="1"/>
  <c r="L11159" i="1"/>
  <c r="L11157" i="1"/>
  <c r="L11155" i="1"/>
  <c r="N11155" i="1" s="1"/>
  <c r="Q11155" i="1" s="1"/>
  <c r="L11153" i="1"/>
  <c r="L11151" i="1"/>
  <c r="N11151" i="1" s="1"/>
  <c r="Q11151" i="1" s="1"/>
  <c r="L11149" i="1"/>
  <c r="N11149" i="1" s="1"/>
  <c r="Q11149" i="1" s="1"/>
  <c r="L11147" i="1"/>
  <c r="N11147" i="1" s="1"/>
  <c r="Q11147" i="1" s="1"/>
  <c r="L11145" i="1"/>
  <c r="N11145" i="1" s="1"/>
  <c r="Q11145" i="1" s="1"/>
  <c r="L11143" i="1"/>
  <c r="L11141" i="1"/>
  <c r="L11135" i="1"/>
  <c r="N11135" i="1" s="1"/>
  <c r="Q11135" i="1" s="1"/>
  <c r="L11133" i="1"/>
  <c r="L11131" i="1"/>
  <c r="L11129" i="1"/>
  <c r="N11129" i="1" s="1"/>
  <c r="Q11129" i="1" s="1"/>
  <c r="L11127" i="1"/>
  <c r="L11125" i="1"/>
  <c r="L11123" i="1"/>
  <c r="L11121" i="1"/>
  <c r="L11117" i="1"/>
  <c r="N11117" i="1" s="1"/>
  <c r="Q11117" i="1" s="1"/>
  <c r="L11115" i="1"/>
  <c r="L11113" i="1"/>
  <c r="L11111" i="1"/>
  <c r="L11109" i="1"/>
  <c r="L11107" i="1"/>
  <c r="L11105" i="1"/>
  <c r="N11105" i="1" s="1"/>
  <c r="Q11105" i="1" s="1"/>
  <c r="L11103" i="1"/>
  <c r="L11101" i="1"/>
  <c r="L11099" i="1"/>
  <c r="N11099" i="1" s="1"/>
  <c r="Q11099" i="1" s="1"/>
  <c r="L11097" i="1"/>
  <c r="L11095" i="1"/>
  <c r="L11093" i="1"/>
  <c r="L11091" i="1"/>
  <c r="L11089" i="1"/>
  <c r="L11087" i="1"/>
  <c r="L11085" i="1"/>
  <c r="N11085" i="1" s="1"/>
  <c r="Q11085" i="1" s="1"/>
  <c r="L11083" i="1"/>
  <c r="L11081" i="1"/>
  <c r="L11079" i="1"/>
  <c r="L11077" i="1"/>
  <c r="L11075" i="1"/>
  <c r="L11073" i="1"/>
  <c r="L11071" i="1"/>
  <c r="L11069" i="1"/>
  <c r="L11067" i="1"/>
  <c r="L11065" i="1"/>
  <c r="L11063" i="1"/>
  <c r="L11061" i="1"/>
  <c r="N11061" i="1" s="1"/>
  <c r="Q11061" i="1" s="1"/>
  <c r="L11059" i="1"/>
  <c r="L11057" i="1"/>
  <c r="L11055" i="1"/>
  <c r="L11053" i="1"/>
  <c r="N11053" i="1" s="1"/>
  <c r="Q11053" i="1" s="1"/>
  <c r="L11051" i="1"/>
  <c r="L11049" i="1"/>
  <c r="L11047" i="1"/>
  <c r="N11047" i="1" s="1"/>
  <c r="Q11047" i="1" s="1"/>
  <c r="L11045" i="1"/>
  <c r="L11043" i="1"/>
  <c r="L11041" i="1"/>
  <c r="L11039" i="1"/>
  <c r="L11037" i="1"/>
  <c r="L11035" i="1"/>
  <c r="L11031" i="1"/>
  <c r="L11029" i="1"/>
  <c r="L11023" i="1"/>
  <c r="L11021" i="1"/>
  <c r="L11019" i="1"/>
  <c r="L11017" i="1"/>
  <c r="L11015" i="1"/>
  <c r="N11015" i="1" s="1"/>
  <c r="Q11015" i="1" s="1"/>
  <c r="L11013" i="1"/>
  <c r="L11011" i="1"/>
  <c r="N11011" i="1" s="1"/>
  <c r="Q11011" i="1" s="1"/>
  <c r="L11009" i="1"/>
  <c r="N11009" i="1" s="1"/>
  <c r="Q11009" i="1" s="1"/>
  <c r="L11007" i="1"/>
  <c r="L11005" i="1"/>
  <c r="N11005" i="1" s="1"/>
  <c r="Q11005" i="1" s="1"/>
  <c r="L11003" i="1"/>
  <c r="N11003" i="1" s="1"/>
  <c r="Q11003" i="1" s="1"/>
  <c r="L11001" i="1"/>
  <c r="L10999" i="1"/>
  <c r="L10997" i="1"/>
  <c r="N10997" i="1" s="1"/>
  <c r="Q10997" i="1" s="1"/>
  <c r="L10995" i="1"/>
  <c r="L10993" i="1"/>
  <c r="L10991" i="1"/>
  <c r="L10989" i="1"/>
  <c r="L10987" i="1"/>
  <c r="L10985" i="1"/>
  <c r="L10983" i="1"/>
  <c r="N10983" i="1" s="1"/>
  <c r="Q10983" i="1" s="1"/>
  <c r="L10981" i="1"/>
  <c r="N10981" i="1" s="1"/>
  <c r="Q10981" i="1" s="1"/>
  <c r="L10979" i="1"/>
  <c r="L10977" i="1"/>
  <c r="L10975" i="1"/>
  <c r="L10969" i="1"/>
  <c r="N10969" i="1" s="1"/>
  <c r="Q10969" i="1" s="1"/>
  <c r="L10967" i="1"/>
  <c r="L10965" i="1"/>
  <c r="N10965" i="1" s="1"/>
  <c r="Q10965" i="1" s="1"/>
  <c r="L10963" i="1"/>
  <c r="N10963" i="1" s="1"/>
  <c r="Q10963" i="1" s="1"/>
  <c r="L10961" i="1"/>
  <c r="L10959" i="1"/>
  <c r="N10959" i="1" s="1"/>
  <c r="Q10959" i="1" s="1"/>
  <c r="L10957" i="1"/>
  <c r="N10957" i="1" s="1"/>
  <c r="Q10957" i="1" s="1"/>
  <c r="L10955" i="1"/>
  <c r="N10955" i="1" s="1"/>
  <c r="Q10955" i="1" s="1"/>
  <c r="L10953" i="1"/>
  <c r="L10951" i="1"/>
  <c r="L10949" i="1"/>
  <c r="N10949" i="1" s="1"/>
  <c r="Q10949" i="1" s="1"/>
  <c r="L10947" i="1"/>
  <c r="L10945" i="1"/>
  <c r="L10943" i="1"/>
  <c r="N10943" i="1" s="1"/>
  <c r="Q10943" i="1" s="1"/>
  <c r="L10941" i="1"/>
  <c r="L10939" i="1"/>
  <c r="L10937" i="1"/>
  <c r="L10935" i="1"/>
  <c r="N10935" i="1" s="1"/>
  <c r="Q10935" i="1" s="1"/>
  <c r="L10933" i="1"/>
  <c r="N10933" i="1" s="1"/>
  <c r="Q10933" i="1" s="1"/>
  <c r="L10931" i="1"/>
  <c r="L10929" i="1"/>
  <c r="L10927" i="1"/>
  <c r="N10927" i="1" s="1"/>
  <c r="Q10927" i="1" s="1"/>
  <c r="L10923" i="1"/>
  <c r="L10921" i="1"/>
  <c r="L10919" i="1"/>
  <c r="L10913" i="1"/>
  <c r="L10911" i="1"/>
  <c r="L10909" i="1"/>
  <c r="L10907" i="1"/>
  <c r="N10907" i="1" s="1"/>
  <c r="Q10907" i="1" s="1"/>
  <c r="L10905" i="1"/>
  <c r="N10905" i="1" s="1"/>
  <c r="Q10905" i="1" s="1"/>
  <c r="L10903" i="1"/>
  <c r="L10901" i="1"/>
  <c r="L10899" i="1"/>
  <c r="N10899" i="1" s="1"/>
  <c r="Q10899" i="1" s="1"/>
  <c r="L10897" i="1"/>
  <c r="L10895" i="1"/>
  <c r="N10895" i="1" s="1"/>
  <c r="Q10895" i="1" s="1"/>
  <c r="L10893" i="1"/>
  <c r="N10893" i="1" s="1"/>
  <c r="Q10893" i="1" s="1"/>
  <c r="L10891" i="1"/>
  <c r="N10891" i="1" s="1"/>
  <c r="Q10891" i="1" s="1"/>
  <c r="L10889" i="1"/>
  <c r="N10889" i="1" s="1"/>
  <c r="Q10889" i="1" s="1"/>
  <c r="L10887" i="1"/>
  <c r="N10887" i="1" s="1"/>
  <c r="Q10887" i="1" s="1"/>
  <c r="L10885" i="1"/>
  <c r="L10883" i="1"/>
  <c r="L10881" i="1"/>
  <c r="N10881" i="1" s="1"/>
  <c r="Q10881" i="1" s="1"/>
  <c r="L10879" i="1"/>
  <c r="N10879" i="1" s="1"/>
  <c r="Q10879" i="1" s="1"/>
  <c r="L10877" i="1"/>
  <c r="N10877" i="1" s="1"/>
  <c r="Q10877" i="1" s="1"/>
  <c r="L10875" i="1"/>
  <c r="N10875" i="1" s="1"/>
  <c r="Q10875" i="1" s="1"/>
  <c r="L10873" i="1"/>
  <c r="L10871" i="1"/>
  <c r="L10869" i="1"/>
  <c r="L10865" i="1"/>
  <c r="L10863" i="1"/>
  <c r="L10861" i="1"/>
  <c r="N10861" i="1" s="1"/>
  <c r="Q10861" i="1" s="1"/>
  <c r="L10855" i="1"/>
  <c r="L10853" i="1"/>
  <c r="L10851" i="1"/>
  <c r="L10849" i="1"/>
  <c r="L10847" i="1"/>
  <c r="L10845" i="1"/>
  <c r="N10845" i="1" s="1"/>
  <c r="Q10845" i="1" s="1"/>
  <c r="L10843" i="1"/>
  <c r="N10843" i="1" s="1"/>
  <c r="Q10843" i="1" s="1"/>
  <c r="L10841" i="1"/>
  <c r="L10837" i="1"/>
  <c r="N10837" i="1" s="1"/>
  <c r="Q10837" i="1" s="1"/>
  <c r="L10835" i="1"/>
  <c r="L10833" i="1"/>
  <c r="L10831" i="1"/>
  <c r="L10829" i="1"/>
  <c r="L10827" i="1"/>
  <c r="N10827" i="1" s="1"/>
  <c r="Q10827" i="1" s="1"/>
  <c r="L10825" i="1"/>
  <c r="L10823" i="1"/>
  <c r="L10821" i="1"/>
  <c r="L10819" i="1"/>
  <c r="N10819" i="1" s="1"/>
  <c r="L10815" i="1"/>
  <c r="N10815" i="1" s="1"/>
  <c r="L10813" i="1"/>
  <c r="N10813" i="1" s="1"/>
  <c r="L10809" i="1"/>
  <c r="N10809" i="1" s="1"/>
  <c r="L10807" i="1"/>
  <c r="N10807" i="1" s="1"/>
  <c r="L10805" i="1"/>
  <c r="N10805" i="1" s="1"/>
  <c r="L10801" i="1"/>
  <c r="N10801" i="1" s="1"/>
  <c r="L10797" i="1"/>
  <c r="N10797" i="1" s="1"/>
  <c r="L10795" i="1"/>
  <c r="N10795" i="1" s="1"/>
  <c r="L10793" i="1"/>
  <c r="N10793" i="1" s="1"/>
  <c r="L10791" i="1"/>
  <c r="N10791" i="1" s="1"/>
  <c r="L10789" i="1"/>
  <c r="N10789" i="1" s="1"/>
  <c r="L10787" i="1"/>
  <c r="N10787" i="1" s="1"/>
  <c r="L10783" i="1"/>
  <c r="N10783" i="1" s="1"/>
  <c r="L10781" i="1"/>
  <c r="L10777" i="1"/>
  <c r="L10775" i="1"/>
  <c r="N10775" i="1" s="1"/>
  <c r="L10769" i="1"/>
  <c r="N10769" i="1" s="1"/>
  <c r="Q10769" i="1" s="1"/>
  <c r="L10767" i="1"/>
  <c r="N10767" i="1" s="1"/>
  <c r="L10765" i="1"/>
  <c r="N10765" i="1" s="1"/>
  <c r="L10763" i="1"/>
  <c r="N10763" i="1" s="1"/>
  <c r="L10761" i="1"/>
  <c r="N10761" i="1" s="1"/>
  <c r="L10757" i="1"/>
  <c r="N10757" i="1" s="1"/>
  <c r="L10755" i="1"/>
  <c r="N10755" i="1" s="1"/>
  <c r="L10751" i="1"/>
  <c r="N10751" i="1" s="1"/>
  <c r="L10749" i="1"/>
  <c r="N10749" i="1" s="1"/>
  <c r="Q10749" i="1" s="1"/>
  <c r="L10743" i="1"/>
  <c r="N10743" i="1" s="1"/>
  <c r="L10741" i="1"/>
  <c r="N10741" i="1" s="1"/>
  <c r="L10739" i="1"/>
  <c r="N10739" i="1" s="1"/>
  <c r="L10737" i="1"/>
  <c r="N10737" i="1" s="1"/>
  <c r="L10735" i="1"/>
  <c r="L10731" i="1"/>
  <c r="L10729" i="1"/>
  <c r="N10729" i="1" s="1"/>
  <c r="L10725" i="1"/>
  <c r="N10725" i="1" s="1"/>
  <c r="L10723" i="1"/>
  <c r="N10723" i="1" s="1"/>
  <c r="L10717" i="1"/>
  <c r="N10717" i="1" s="1"/>
  <c r="L10715" i="1"/>
  <c r="N10715" i="1" s="1"/>
  <c r="L10713" i="1"/>
  <c r="N10713" i="1" s="1"/>
  <c r="L10711" i="1"/>
  <c r="N10711" i="1" s="1"/>
  <c r="L10709" i="1"/>
  <c r="N10709" i="1" s="1"/>
  <c r="L10705" i="1"/>
  <c r="N10705" i="1" s="1"/>
  <c r="L10703" i="1"/>
  <c r="N10703" i="1" s="1"/>
  <c r="Q10703" i="1" s="1"/>
  <c r="L10699" i="1"/>
  <c r="N10699" i="1" s="1"/>
  <c r="L10697" i="1"/>
  <c r="N10697" i="1" s="1"/>
  <c r="L10691" i="1"/>
  <c r="N10691" i="1" s="1"/>
  <c r="L10689" i="1"/>
  <c r="N10689" i="1" s="1"/>
  <c r="L10687" i="1"/>
  <c r="L10685" i="1"/>
  <c r="L10683" i="1"/>
  <c r="N10683" i="1" s="1"/>
  <c r="L10679" i="1"/>
  <c r="N10679" i="1" s="1"/>
  <c r="Q10679" i="1" s="1"/>
  <c r="L10677" i="1"/>
  <c r="N10677" i="1" s="1"/>
  <c r="Q10677" i="1" s="1"/>
  <c r="L10673" i="1"/>
  <c r="N10673" i="1" s="1"/>
  <c r="L10671" i="1"/>
  <c r="N10671" i="1" s="1"/>
  <c r="L10665" i="1"/>
  <c r="N10665" i="1" s="1"/>
  <c r="L10663" i="1"/>
  <c r="N10663" i="1" s="1"/>
  <c r="L10661" i="1"/>
  <c r="N10661" i="1" s="1"/>
  <c r="L10659" i="1"/>
  <c r="N10659" i="1" s="1"/>
  <c r="L10657" i="1"/>
  <c r="N10657" i="1" s="1"/>
  <c r="L10653" i="1"/>
  <c r="N10653" i="1" s="1"/>
  <c r="Q10653" i="1" s="1"/>
  <c r="L10651" i="1"/>
  <c r="N10651" i="1" s="1"/>
  <c r="L10647" i="1"/>
  <c r="N10647" i="1" s="1"/>
  <c r="L10645" i="1"/>
  <c r="N10645" i="1" s="1"/>
  <c r="Q10645" i="1" s="1"/>
  <c r="L10639" i="1"/>
  <c r="N10639" i="1" s="1"/>
  <c r="Q10639" i="1" s="1"/>
  <c r="L10637" i="1"/>
  <c r="N10637" i="1" s="1"/>
  <c r="L10635" i="1"/>
  <c r="N10635" i="1" s="1"/>
  <c r="L10633" i="1"/>
  <c r="N10633" i="1" s="1"/>
  <c r="L10631" i="1"/>
  <c r="N10631" i="1" s="1"/>
  <c r="L10627" i="1"/>
  <c r="N10627" i="1" s="1"/>
  <c r="L10625" i="1"/>
  <c r="N10625" i="1" s="1"/>
  <c r="L10621" i="1"/>
  <c r="N10621" i="1" s="1"/>
  <c r="Q10621" i="1" s="1"/>
  <c r="L10619" i="1"/>
  <c r="N10619" i="1" s="1"/>
  <c r="L10613" i="1"/>
  <c r="N10613" i="1" s="1"/>
  <c r="L10611" i="1"/>
  <c r="N10611" i="1" s="1"/>
  <c r="L10609" i="1"/>
  <c r="N10609" i="1" s="1"/>
  <c r="L10607" i="1"/>
  <c r="N10607" i="1" s="1"/>
  <c r="L10605" i="1"/>
  <c r="N10605" i="1" s="1"/>
  <c r="L10601" i="1"/>
  <c r="N10601" i="1" s="1"/>
  <c r="L10599" i="1"/>
  <c r="N10599" i="1" s="1"/>
  <c r="L10595" i="1"/>
  <c r="L10593" i="1"/>
  <c r="L10587" i="1"/>
  <c r="N10587" i="1" s="1"/>
  <c r="L10583" i="1"/>
  <c r="N10583" i="1" s="1"/>
  <c r="Q10583" i="1" s="1"/>
  <c r="L10581" i="1"/>
  <c r="N10581" i="1" s="1"/>
  <c r="L10579" i="1"/>
  <c r="N10579" i="1" s="1"/>
  <c r="L10571" i="1"/>
  <c r="N10571" i="1" s="1"/>
  <c r="L10567" i="1"/>
  <c r="N10567" i="1" s="1"/>
  <c r="Q10567" i="1" s="1"/>
  <c r="L10565" i="1"/>
  <c r="N10565" i="1" s="1"/>
  <c r="L10564" i="1"/>
  <c r="N10564" i="1" s="1"/>
  <c r="Q10564" i="1" s="1"/>
  <c r="L10562" i="1"/>
  <c r="N10562" i="1" s="1"/>
  <c r="Q10562" i="1" s="1"/>
  <c r="L10560" i="1"/>
  <c r="N10560" i="1" s="1"/>
  <c r="Q10560" i="1" s="1"/>
  <c r="L10558" i="1"/>
  <c r="L10556" i="1"/>
  <c r="N10556" i="1" s="1"/>
  <c r="Q10556" i="1" s="1"/>
  <c r="L10554" i="1"/>
  <c r="L10552" i="1"/>
  <c r="L10550" i="1"/>
  <c r="N10550" i="1" s="1"/>
  <c r="Q10550" i="1" s="1"/>
  <c r="L10548" i="1"/>
  <c r="L10546" i="1"/>
  <c r="L10544" i="1"/>
  <c r="L10542" i="1"/>
  <c r="L10540" i="1"/>
  <c r="L10538" i="1"/>
  <c r="L10536" i="1"/>
  <c r="N10536" i="1" s="1"/>
  <c r="Q10536" i="1" s="1"/>
  <c r="L10534" i="1"/>
  <c r="L10532" i="1"/>
  <c r="L10530" i="1"/>
  <c r="L10528" i="1"/>
  <c r="N10528" i="1" s="1"/>
  <c r="Q10528" i="1" s="1"/>
  <c r="L10526" i="1"/>
  <c r="L10524" i="1"/>
  <c r="L10522" i="1"/>
  <c r="L10520" i="1"/>
  <c r="L10518" i="1"/>
  <c r="L10516" i="1"/>
  <c r="L10514" i="1"/>
  <c r="L10512" i="1"/>
  <c r="N10512" i="1" s="1"/>
  <c r="Q10512" i="1" s="1"/>
  <c r="L10510" i="1"/>
  <c r="L10508" i="1"/>
  <c r="L10506" i="1"/>
  <c r="L10504" i="1"/>
  <c r="N10504" i="1" s="1"/>
  <c r="Q10504" i="1" s="1"/>
  <c r="L10502" i="1"/>
  <c r="N10502" i="1" s="1"/>
  <c r="Q10502" i="1" s="1"/>
  <c r="L10500" i="1"/>
  <c r="N10500" i="1" s="1"/>
  <c r="Q10500" i="1" s="1"/>
  <c r="L10498" i="1"/>
  <c r="L10496" i="1"/>
  <c r="N10496" i="1" s="1"/>
  <c r="Q10496" i="1" s="1"/>
  <c r="L10494" i="1"/>
  <c r="N10494" i="1" s="1"/>
  <c r="Q10494" i="1" s="1"/>
  <c r="L10492" i="1"/>
  <c r="L10490" i="1"/>
  <c r="N10490" i="1" s="1"/>
  <c r="Q10490" i="1" s="1"/>
  <c r="L10488" i="1"/>
  <c r="N10488" i="1" s="1"/>
  <c r="Q10488" i="1" s="1"/>
  <c r="L10486" i="1"/>
  <c r="L10484" i="1"/>
  <c r="N10484" i="1" s="1"/>
  <c r="Q10484" i="1" s="1"/>
  <c r="L10482" i="1"/>
  <c r="L10480" i="1"/>
  <c r="N10480" i="1" s="1"/>
  <c r="Q10480" i="1" s="1"/>
  <c r="L10398" i="1"/>
  <c r="N10398" i="1" s="1"/>
  <c r="L10394" i="1"/>
  <c r="N10394" i="1" s="1"/>
  <c r="L10388" i="1"/>
  <c r="N10388" i="1" s="1"/>
  <c r="L10382" i="1"/>
  <c r="N10382" i="1" s="1"/>
  <c r="Q10382" i="1" s="1"/>
  <c r="L10378" i="1"/>
  <c r="N10378" i="1" s="1"/>
  <c r="L10374" i="1"/>
  <c r="N10374" i="1" s="1"/>
  <c r="L10368" i="1"/>
  <c r="N10368" i="1" s="1"/>
  <c r="L10366" i="1"/>
  <c r="N10366" i="1" s="1"/>
  <c r="L10364" i="1"/>
  <c r="N10364" i="1" s="1"/>
  <c r="L10358" i="1"/>
  <c r="N10358" i="1" s="1"/>
  <c r="L10356" i="1"/>
  <c r="N10356" i="1" s="1"/>
  <c r="L10352" i="1"/>
  <c r="N10352" i="1" s="1"/>
  <c r="Q10352" i="1" s="1"/>
  <c r="L10350" i="1"/>
  <c r="N10350" i="1" s="1"/>
  <c r="Q10350" i="1" s="1"/>
  <c r="L10348" i="1"/>
  <c r="L10346" i="1"/>
  <c r="L10344" i="1"/>
  <c r="N10344" i="1" s="1"/>
  <c r="Q10344" i="1" s="1"/>
  <c r="L10342" i="1"/>
  <c r="N10342" i="1" s="1"/>
  <c r="Q10342" i="1" s="1"/>
  <c r="L10340" i="1"/>
  <c r="L10338" i="1"/>
  <c r="N10338" i="1" s="1"/>
  <c r="Q10338" i="1" s="1"/>
  <c r="L10336" i="1"/>
  <c r="N10336" i="1" s="1"/>
  <c r="Q10336" i="1" s="1"/>
  <c r="L10334" i="1"/>
  <c r="N10334" i="1" s="1"/>
  <c r="Q10334" i="1" s="1"/>
  <c r="L10332" i="1"/>
  <c r="L10330" i="1"/>
  <c r="N10330" i="1" s="1"/>
  <c r="Q10330" i="1" s="1"/>
  <c r="L10328" i="1"/>
  <c r="N10328" i="1" s="1"/>
  <c r="Q10328" i="1" s="1"/>
  <c r="L10326" i="1"/>
  <c r="N10326" i="1" s="1"/>
  <c r="Q10326" i="1" s="1"/>
  <c r="L10324" i="1"/>
  <c r="N10324" i="1" s="1"/>
  <c r="Q10324" i="1" s="1"/>
  <c r="L10322" i="1"/>
  <c r="L10320" i="1"/>
  <c r="N10320" i="1" s="1"/>
  <c r="Q10320" i="1" s="1"/>
  <c r="L10318" i="1"/>
  <c r="L10316" i="1"/>
  <c r="L10314" i="1"/>
  <c r="N10314" i="1" s="1"/>
  <c r="Q10314" i="1" s="1"/>
  <c r="L10312" i="1"/>
  <c r="L10310" i="1"/>
  <c r="L10308" i="1"/>
  <c r="L10306" i="1"/>
  <c r="L10304" i="1"/>
  <c r="L10302" i="1"/>
  <c r="L10300" i="1"/>
  <c r="L10298" i="1"/>
  <c r="L10296" i="1"/>
  <c r="L10294" i="1"/>
  <c r="N10294" i="1" s="1"/>
  <c r="Q10294" i="1" s="1"/>
  <c r="L10292" i="1"/>
  <c r="L10290" i="1"/>
  <c r="L10288" i="1"/>
  <c r="N10288" i="1" s="1"/>
  <c r="Q10288" i="1" s="1"/>
  <c r="L10286" i="1"/>
  <c r="L10284" i="1"/>
  <c r="L10283" i="1"/>
  <c r="N10283" i="1" s="1"/>
  <c r="L10279" i="1"/>
  <c r="N10279" i="1" s="1"/>
  <c r="Q10279" i="1" s="1"/>
  <c r="L10277" i="1"/>
  <c r="N10277" i="1" s="1"/>
  <c r="L10275" i="1"/>
  <c r="N10275" i="1" s="1"/>
  <c r="L10265" i="1"/>
  <c r="N10265" i="1" s="1"/>
  <c r="L10263" i="1"/>
  <c r="N10263" i="1" s="1"/>
  <c r="Q10263" i="1" s="1"/>
  <c r="L10261" i="1"/>
  <c r="N10261" i="1" s="1"/>
  <c r="L10255" i="1"/>
  <c r="N10255" i="1" s="1"/>
  <c r="L10253" i="1"/>
  <c r="N10253" i="1" s="1"/>
  <c r="L10251" i="1"/>
  <c r="N10251" i="1" s="1"/>
  <c r="Q10251" i="1" s="1"/>
  <c r="L10249" i="1"/>
  <c r="N10249" i="1" s="1"/>
  <c r="L10247" i="1"/>
  <c r="N10247" i="1" s="1"/>
  <c r="L10241" i="1"/>
  <c r="N10241" i="1" s="1"/>
  <c r="L10239" i="1"/>
  <c r="N10239" i="1" s="1"/>
  <c r="L10233" i="1"/>
  <c r="L10225" i="1"/>
  <c r="L10223" i="1"/>
  <c r="N10223" i="1" s="1"/>
  <c r="L10221" i="1"/>
  <c r="N10221" i="1" s="1"/>
  <c r="Q10221" i="1" s="1"/>
  <c r="L10219" i="1"/>
  <c r="N10219" i="1" s="1"/>
  <c r="L10217" i="1"/>
  <c r="N10217" i="1" s="1"/>
  <c r="L10215" i="1"/>
  <c r="N10215" i="1" s="1"/>
  <c r="L10205" i="1"/>
  <c r="N10205" i="1" s="1"/>
  <c r="Q10205" i="1" s="1"/>
  <c r="L10203" i="1"/>
  <c r="N10203" i="1" s="1"/>
  <c r="L10201" i="1"/>
  <c r="N10201" i="1" s="1"/>
  <c r="L10195" i="1"/>
  <c r="N10195" i="1" s="1"/>
  <c r="L10193" i="1"/>
  <c r="N10193" i="1" s="1"/>
  <c r="Q10193" i="1" s="1"/>
  <c r="L10189" i="1"/>
  <c r="N10189" i="1" s="1"/>
  <c r="Q10189" i="1" s="1"/>
  <c r="L10187" i="1"/>
  <c r="N10187" i="1" s="1"/>
  <c r="Q10187" i="1" s="1"/>
  <c r="L10185" i="1"/>
  <c r="N10185" i="1" s="1"/>
  <c r="L10175" i="1"/>
  <c r="N10175" i="1" s="1"/>
  <c r="L10173" i="1"/>
  <c r="L10171" i="1"/>
  <c r="L10165" i="1"/>
  <c r="N10165" i="1" s="1"/>
  <c r="L10163" i="1"/>
  <c r="N10163" i="1" s="1"/>
  <c r="Q10163" i="1" s="1"/>
  <c r="L10159" i="1"/>
  <c r="N10159" i="1" s="1"/>
  <c r="L10157" i="1"/>
  <c r="N10157" i="1" s="1"/>
  <c r="Q10157" i="1" s="1"/>
  <c r="L10155" i="1"/>
  <c r="N10155" i="1" s="1"/>
  <c r="L10145" i="1"/>
  <c r="N10145" i="1" s="1"/>
  <c r="L10143" i="1"/>
  <c r="N10143" i="1" s="1"/>
  <c r="L10141" i="1"/>
  <c r="N10141" i="1" s="1"/>
  <c r="L10135" i="1"/>
  <c r="N10135" i="1" s="1"/>
  <c r="L10133" i="1"/>
  <c r="N10133" i="1" s="1"/>
  <c r="Q10133" i="1" s="1"/>
  <c r="L10129" i="1"/>
  <c r="N10129" i="1" s="1"/>
  <c r="Q10129" i="1" s="1"/>
  <c r="L10127" i="1"/>
  <c r="N10127" i="1" s="1"/>
  <c r="L10125" i="1"/>
  <c r="N10125" i="1" s="1"/>
  <c r="L10121" i="1"/>
  <c r="N10121" i="1" s="1"/>
  <c r="Q10121" i="1" s="1"/>
  <c r="L10115" i="1"/>
  <c r="L10107" i="1"/>
  <c r="N10107" i="1" s="1"/>
  <c r="L10105" i="1"/>
  <c r="N10105" i="1" s="1"/>
  <c r="L10103" i="1"/>
  <c r="N10103" i="1" s="1"/>
  <c r="Q10103" i="1" s="1"/>
  <c r="L10101" i="1"/>
  <c r="N10101" i="1" s="1"/>
  <c r="L10099" i="1"/>
  <c r="N10099" i="1" s="1"/>
  <c r="L10087" i="1"/>
  <c r="N10087" i="1" s="1"/>
  <c r="L10085" i="1"/>
  <c r="N10085" i="1" s="1"/>
  <c r="L10083" i="1"/>
  <c r="N10083" i="1" s="1"/>
  <c r="L10077" i="1"/>
  <c r="N10077" i="1" s="1"/>
  <c r="Q10077" i="1" s="1"/>
  <c r="L10075" i="1"/>
  <c r="N10075" i="1" s="1"/>
  <c r="L10071" i="1"/>
  <c r="N10071" i="1" s="1"/>
  <c r="L10069" i="1"/>
  <c r="N10069" i="1" s="1"/>
  <c r="L10067" i="1"/>
  <c r="N10067" i="1" s="1"/>
  <c r="L10063" i="1"/>
  <c r="N10063" i="1" s="1"/>
  <c r="L10057" i="1"/>
  <c r="N10057" i="1" s="1"/>
  <c r="L10049" i="1"/>
  <c r="N10049" i="1" s="1"/>
  <c r="L10047" i="1"/>
  <c r="L10045" i="1"/>
  <c r="N10045" i="1" s="1"/>
  <c r="L10043" i="1"/>
  <c r="N10043" i="1" s="1"/>
  <c r="Q10043" i="1" s="1"/>
  <c r="L10041" i="1"/>
  <c r="N10041" i="1" s="1"/>
  <c r="L10029" i="1"/>
  <c r="N10029" i="1" s="1"/>
  <c r="L10027" i="1"/>
  <c r="N10027" i="1" s="1"/>
  <c r="L10025" i="1"/>
  <c r="N10025" i="1" s="1"/>
  <c r="Q10025" i="1" s="1"/>
  <c r="L10021" i="1"/>
  <c r="N10021" i="1" s="1"/>
  <c r="L10019" i="1"/>
  <c r="N10019" i="1" s="1"/>
  <c r="L10017" i="1"/>
  <c r="N10017" i="1" s="1"/>
  <c r="L10015" i="1"/>
  <c r="N10015" i="1" s="1"/>
  <c r="L10013" i="1"/>
  <c r="N10013" i="1" s="1"/>
  <c r="L10011" i="1"/>
  <c r="N10011" i="1" s="1"/>
  <c r="L10007" i="1"/>
  <c r="N10007" i="1" s="1"/>
  <c r="L10001" i="1"/>
  <c r="N10001" i="1" s="1"/>
  <c r="Q10001" i="1" s="1"/>
  <c r="L9993" i="1"/>
  <c r="L9992" i="1"/>
  <c r="N9992" i="1" s="1"/>
  <c r="Q9992" i="1" s="1"/>
  <c r="L9990" i="1"/>
  <c r="N9990" i="1" s="1"/>
  <c r="Q9990" i="1" s="1"/>
  <c r="L9988" i="1"/>
  <c r="L9984" i="1"/>
  <c r="N9984" i="1" s="1"/>
  <c r="Q9984" i="1" s="1"/>
  <c r="L9982" i="1"/>
  <c r="N9982" i="1" s="1"/>
  <c r="Q9982" i="1" s="1"/>
  <c r="L9980" i="1"/>
  <c r="N9980" i="1" s="1"/>
  <c r="Q9980" i="1" s="1"/>
  <c r="L9978" i="1"/>
  <c r="L9976" i="1"/>
  <c r="L9972" i="1"/>
  <c r="L9970" i="1"/>
  <c r="L9968" i="1"/>
  <c r="L9966" i="1"/>
  <c r="N9966" i="1" s="1"/>
  <c r="Q9966" i="1" s="1"/>
  <c r="L9964" i="1"/>
  <c r="L9962" i="1"/>
  <c r="L9960" i="1"/>
  <c r="L9958" i="1"/>
  <c r="L9956" i="1"/>
  <c r="L9954" i="1"/>
  <c r="N9954" i="1" s="1"/>
  <c r="Q9954" i="1" s="1"/>
  <c r="L9952" i="1"/>
  <c r="L9950" i="1"/>
  <c r="L9948" i="1"/>
  <c r="L9946" i="1"/>
  <c r="L9944" i="1"/>
  <c r="L9942" i="1"/>
  <c r="L9940" i="1"/>
  <c r="L9938" i="1"/>
  <c r="L9936" i="1"/>
  <c r="L9934" i="1"/>
  <c r="L9932" i="1"/>
  <c r="L9930" i="1"/>
  <c r="L9928" i="1"/>
  <c r="L9926" i="1"/>
  <c r="L9924" i="1"/>
  <c r="N9924" i="1" s="1"/>
  <c r="Q9924" i="1" s="1"/>
  <c r="L9920" i="1"/>
  <c r="L9918" i="1"/>
  <c r="L9916" i="1"/>
  <c r="L9914" i="1"/>
  <c r="L9912" i="1"/>
  <c r="N9912" i="1" s="1"/>
  <c r="Q9912" i="1" s="1"/>
  <c r="L9908" i="1"/>
  <c r="L9906" i="1"/>
  <c r="L9904" i="1"/>
  <c r="L9902" i="1"/>
  <c r="N9902" i="1" s="1"/>
  <c r="Q9902" i="1" s="1"/>
  <c r="L9900" i="1"/>
  <c r="L9898" i="1"/>
  <c r="L9896" i="1"/>
  <c r="L9894" i="1"/>
  <c r="L9892" i="1"/>
  <c r="L9890" i="1"/>
  <c r="L9888" i="1"/>
  <c r="L9886" i="1"/>
  <c r="L9884" i="1"/>
  <c r="L9882" i="1"/>
  <c r="L9880" i="1"/>
  <c r="L9878" i="1"/>
  <c r="L9876" i="1"/>
  <c r="L9874" i="1"/>
  <c r="L9872" i="1"/>
  <c r="L9870" i="1"/>
  <c r="L9868" i="1"/>
  <c r="L9866" i="1"/>
  <c r="L9864" i="1"/>
  <c r="L9862" i="1"/>
  <c r="L9860" i="1"/>
  <c r="N9860" i="1" s="1"/>
  <c r="Q9860" i="1" s="1"/>
  <c r="L9856" i="1"/>
  <c r="L9854" i="1"/>
  <c r="L9852" i="1"/>
  <c r="L9850" i="1"/>
  <c r="L9848" i="1"/>
  <c r="L9846" i="1"/>
  <c r="L9844" i="1"/>
  <c r="N9844" i="1" s="1"/>
  <c r="Q9844" i="1" s="1"/>
  <c r="L9842" i="1"/>
  <c r="L9840" i="1"/>
  <c r="L9838" i="1"/>
  <c r="N9838" i="1" s="1"/>
  <c r="Q9838" i="1" s="1"/>
  <c r="L9836" i="1"/>
  <c r="N9836" i="1" s="1"/>
  <c r="Q9836" i="1" s="1"/>
  <c r="L9834" i="1"/>
  <c r="L9832" i="1"/>
  <c r="L9830" i="1"/>
  <c r="L9828" i="1"/>
  <c r="L9826" i="1"/>
  <c r="N9826" i="1" s="1"/>
  <c r="Q9826" i="1" s="1"/>
  <c r="L9824" i="1"/>
  <c r="L9822" i="1"/>
  <c r="L9820" i="1"/>
  <c r="L9818" i="1"/>
  <c r="L9816" i="1"/>
  <c r="L9814" i="1"/>
  <c r="L9812" i="1"/>
  <c r="L9810" i="1"/>
  <c r="L9808" i="1"/>
  <c r="L9806" i="1"/>
  <c r="L9804" i="1"/>
  <c r="L9802" i="1"/>
  <c r="L9800" i="1"/>
  <c r="L9798" i="1"/>
  <c r="N9798" i="1" s="1"/>
  <c r="Q9798" i="1" s="1"/>
  <c r="L9796" i="1"/>
  <c r="L9794" i="1"/>
  <c r="L9792" i="1"/>
  <c r="N9792" i="1" s="1"/>
  <c r="Q9792" i="1" s="1"/>
  <c r="L9790" i="1"/>
  <c r="N9790" i="1" s="1"/>
  <c r="Q9790" i="1" s="1"/>
  <c r="L9788" i="1"/>
  <c r="N9788" i="1" s="1"/>
  <c r="Q9788" i="1" s="1"/>
  <c r="L9786" i="1"/>
  <c r="L9784" i="1"/>
  <c r="L9782" i="1"/>
  <c r="L9780" i="1"/>
  <c r="N9780" i="1" s="1"/>
  <c r="Q9780" i="1" s="1"/>
  <c r="L9778" i="1"/>
  <c r="N9778" i="1" s="1"/>
  <c r="Q9778" i="1" s="1"/>
  <c r="L9776" i="1"/>
  <c r="L9774" i="1"/>
  <c r="L9770" i="1"/>
  <c r="N9770" i="1" s="1"/>
  <c r="Q9770" i="1" s="1"/>
  <c r="L9768" i="1"/>
  <c r="L9766" i="1"/>
  <c r="N9766" i="1" s="1"/>
  <c r="Q9766" i="1" s="1"/>
  <c r="L9764" i="1"/>
  <c r="L9762" i="1"/>
  <c r="L9760" i="1"/>
  <c r="L9758" i="1"/>
  <c r="L9756" i="1"/>
  <c r="N9756" i="1" s="1"/>
  <c r="Q9756" i="1" s="1"/>
  <c r="L9754" i="1"/>
  <c r="L9752" i="1"/>
  <c r="N9752" i="1" s="1"/>
  <c r="Q9752" i="1" s="1"/>
  <c r="L9750" i="1"/>
  <c r="L9748" i="1"/>
  <c r="N9748" i="1" s="1"/>
  <c r="Q9748" i="1" s="1"/>
  <c r="L9746" i="1"/>
  <c r="N9746" i="1" s="1"/>
  <c r="Q9746" i="1" s="1"/>
  <c r="L9744" i="1"/>
  <c r="L9742" i="1"/>
  <c r="L9740" i="1"/>
  <c r="L9738" i="1"/>
  <c r="N9738" i="1" s="1"/>
  <c r="Q9738" i="1" s="1"/>
  <c r="L9736" i="1"/>
  <c r="L9734" i="1"/>
  <c r="L9732" i="1"/>
  <c r="N9732" i="1" s="1"/>
  <c r="Q9732" i="1" s="1"/>
  <c r="L9730" i="1"/>
  <c r="L9728" i="1"/>
  <c r="L9726" i="1"/>
  <c r="L9724" i="1"/>
  <c r="L9722" i="1"/>
  <c r="N9722" i="1" s="1"/>
  <c r="Q9722" i="1" s="1"/>
  <c r="L9720" i="1"/>
  <c r="L9718" i="1"/>
  <c r="L9714" i="1"/>
  <c r="L9712" i="1"/>
  <c r="N9712" i="1" s="1"/>
  <c r="Q9712" i="1" s="1"/>
  <c r="L9710" i="1"/>
  <c r="N9710" i="1" s="1"/>
  <c r="Q9710" i="1" s="1"/>
  <c r="L9708" i="1"/>
  <c r="N9708" i="1" s="1"/>
  <c r="Q9708" i="1" s="1"/>
  <c r="L9706" i="1"/>
  <c r="N9706" i="1" s="1"/>
  <c r="Q9706" i="1" s="1"/>
  <c r="L9704" i="1"/>
  <c r="L9702" i="1"/>
  <c r="N9702" i="1" s="1"/>
  <c r="Q9702" i="1" s="1"/>
  <c r="L9700" i="1"/>
  <c r="L9698" i="1"/>
  <c r="N9698" i="1" s="1"/>
  <c r="Q9698" i="1" s="1"/>
  <c r="L9696" i="1"/>
  <c r="L9694" i="1"/>
  <c r="N9694" i="1" s="1"/>
  <c r="Q9694" i="1" s="1"/>
  <c r="L9692" i="1"/>
  <c r="N9692" i="1" s="1"/>
  <c r="Q9692" i="1" s="1"/>
  <c r="L9690" i="1"/>
  <c r="N9690" i="1" s="1"/>
  <c r="Q9690" i="1" s="1"/>
  <c r="L9688" i="1"/>
  <c r="N9688" i="1" s="1"/>
  <c r="L9686" i="1"/>
  <c r="N9686" i="1" s="1"/>
  <c r="Q9686" i="1" s="1"/>
  <c r="L9684" i="1"/>
  <c r="N9684" i="1" s="1"/>
  <c r="Q9684" i="1" s="1"/>
  <c r="L9682" i="1"/>
  <c r="N9682" i="1" s="1"/>
  <c r="L9680" i="1"/>
  <c r="N9680" i="1" s="1"/>
  <c r="L9678" i="1"/>
  <c r="N9678" i="1" s="1"/>
  <c r="Q9678" i="1" s="1"/>
  <c r="L9676" i="1"/>
  <c r="N9676" i="1" s="1"/>
  <c r="L9674" i="1"/>
  <c r="N9674" i="1" s="1"/>
  <c r="L9672" i="1"/>
  <c r="N9672" i="1" s="1"/>
  <c r="L9670" i="1"/>
  <c r="N9670" i="1" s="1"/>
  <c r="L9668" i="1"/>
  <c r="N9668" i="1" s="1"/>
  <c r="L9664" i="1"/>
  <c r="N9664" i="1" s="1"/>
  <c r="Q9664" i="1" s="1"/>
  <c r="L9662" i="1"/>
  <c r="N9662" i="1" s="1"/>
  <c r="L9660" i="1"/>
  <c r="N9660" i="1" s="1"/>
  <c r="Q9660" i="1" s="1"/>
  <c r="L9658" i="1"/>
  <c r="N9658" i="1" s="1"/>
  <c r="Q9658" i="1" s="1"/>
  <c r="L9656" i="1"/>
  <c r="N9656" i="1" s="1"/>
  <c r="L9654" i="1"/>
  <c r="N9654" i="1" s="1"/>
  <c r="L9652" i="1"/>
  <c r="N9652" i="1" s="1"/>
  <c r="L9650" i="1"/>
  <c r="N9650" i="1" s="1"/>
  <c r="L9648" i="1"/>
  <c r="N9648" i="1" s="1"/>
  <c r="L9644" i="1"/>
  <c r="N9644" i="1" s="1"/>
  <c r="L9642" i="1"/>
  <c r="N9642" i="1" s="1"/>
  <c r="L9640" i="1"/>
  <c r="L9638" i="1"/>
  <c r="L9636" i="1"/>
  <c r="N9636" i="1" s="1"/>
  <c r="L9634" i="1"/>
  <c r="N9634" i="1" s="1"/>
  <c r="Q9634" i="1" s="1"/>
  <c r="L9632" i="1"/>
  <c r="N9632" i="1" s="1"/>
  <c r="L9630" i="1"/>
  <c r="N9630" i="1" s="1"/>
  <c r="L9628" i="1"/>
  <c r="N9628" i="1" s="1"/>
  <c r="L9624" i="1"/>
  <c r="N9624" i="1" s="1"/>
  <c r="L9622" i="1"/>
  <c r="N9622" i="1" s="1"/>
  <c r="L9620" i="1"/>
  <c r="N9620" i="1" s="1"/>
  <c r="L9618" i="1"/>
  <c r="N9618" i="1" s="1"/>
  <c r="L9616" i="1"/>
  <c r="N9616" i="1" s="1"/>
  <c r="Q9616" i="1" s="1"/>
  <c r="L9614" i="1"/>
  <c r="N9614" i="1" s="1"/>
  <c r="Q9614" i="1" s="1"/>
  <c r="L9612" i="1"/>
  <c r="N9612" i="1" s="1"/>
  <c r="L9610" i="1"/>
  <c r="N9610" i="1" s="1"/>
  <c r="L9608" i="1"/>
  <c r="N9608" i="1" s="1"/>
  <c r="Q9608" i="1" s="1"/>
  <c r="L9604" i="1"/>
  <c r="N9604" i="1" s="1"/>
  <c r="L9602" i="1"/>
  <c r="N9602" i="1" s="1"/>
  <c r="L9600" i="1"/>
  <c r="N9600" i="1" s="1"/>
  <c r="L9598" i="1"/>
  <c r="N9598" i="1" s="1"/>
  <c r="Q9598" i="1" s="1"/>
  <c r="L9596" i="1"/>
  <c r="N9596" i="1" s="1"/>
  <c r="L9594" i="1"/>
  <c r="N9594" i="1" s="1"/>
  <c r="L9592" i="1"/>
  <c r="N9592" i="1" s="1"/>
  <c r="L9590" i="1"/>
  <c r="N9590" i="1" s="1"/>
  <c r="L9588" i="1"/>
  <c r="N9588" i="1" s="1"/>
  <c r="L9584" i="1"/>
  <c r="N9584" i="1" s="1"/>
  <c r="Q9584" i="1" s="1"/>
  <c r="L9582" i="1"/>
  <c r="N9582" i="1" s="1"/>
  <c r="L9580" i="1"/>
  <c r="N9580" i="1" s="1"/>
  <c r="Q9580" i="1" s="1"/>
  <c r="L9578" i="1"/>
  <c r="N9578" i="1" s="1"/>
  <c r="L9576" i="1"/>
  <c r="L9574" i="1"/>
  <c r="N9574" i="1" s="1"/>
  <c r="L9572" i="1"/>
  <c r="N9572" i="1" s="1"/>
  <c r="L9570" i="1"/>
  <c r="L9566" i="1"/>
  <c r="N9566" i="1" s="1"/>
  <c r="Q9566" i="1" s="1"/>
  <c r="L9564" i="1"/>
  <c r="N9564" i="1" s="1"/>
  <c r="L9562" i="1"/>
  <c r="N9562" i="1" s="1"/>
  <c r="Q9562" i="1" s="1"/>
  <c r="L9560" i="1"/>
  <c r="N9560" i="1" s="1"/>
  <c r="L9558" i="1"/>
  <c r="N9558" i="1" s="1"/>
  <c r="Q9558" i="1" s="1"/>
  <c r="L9556" i="1"/>
  <c r="N9556" i="1" s="1"/>
  <c r="L9554" i="1"/>
  <c r="N9554" i="1" s="1"/>
  <c r="Q9554" i="1" s="1"/>
  <c r="L9550" i="1"/>
  <c r="N9550" i="1" s="1"/>
  <c r="L9548" i="1"/>
  <c r="N9548" i="1" s="1"/>
  <c r="L9546" i="1"/>
  <c r="N9546" i="1" s="1"/>
  <c r="L9544" i="1"/>
  <c r="N9544" i="1" s="1"/>
  <c r="Q9544" i="1" s="1"/>
  <c r="L9542" i="1"/>
  <c r="N9542" i="1" s="1"/>
  <c r="L9540" i="1"/>
  <c r="N9540" i="1" s="1"/>
  <c r="L9538" i="1"/>
  <c r="N9538" i="1" s="1"/>
  <c r="L9536" i="1"/>
  <c r="N9536" i="1" s="1"/>
  <c r="L9532" i="1"/>
  <c r="N9532" i="1" s="1"/>
  <c r="Q9532" i="1" s="1"/>
  <c r="L9530" i="1"/>
  <c r="N9530" i="1" s="1"/>
  <c r="L9528" i="1"/>
  <c r="N9528" i="1" s="1"/>
  <c r="L9526" i="1"/>
  <c r="N9526" i="1" s="1"/>
  <c r="Q9526" i="1" s="1"/>
  <c r="L9524" i="1"/>
  <c r="N9524" i="1" s="1"/>
  <c r="Q9524" i="1" s="1"/>
  <c r="L9522" i="1"/>
  <c r="N9522" i="1" s="1"/>
  <c r="L9520" i="1"/>
  <c r="N9520" i="1" s="1"/>
  <c r="L9518" i="1"/>
  <c r="N9518" i="1" s="1"/>
  <c r="Q9518" i="1" s="1"/>
  <c r="L9516" i="1"/>
  <c r="N9516" i="1" s="1"/>
  <c r="L9512" i="1"/>
  <c r="N9512" i="1" s="1"/>
  <c r="L9510" i="1"/>
  <c r="N9510" i="1" s="1"/>
  <c r="L9508" i="1"/>
  <c r="N9508" i="1" s="1"/>
  <c r="Q9508" i="1" s="1"/>
  <c r="L9506" i="1"/>
  <c r="N9506" i="1" s="1"/>
  <c r="L9504" i="1"/>
  <c r="L9502" i="1"/>
  <c r="N9502" i="1" s="1"/>
  <c r="Q9502" i="1" s="1"/>
  <c r="L9498" i="1"/>
  <c r="L9496" i="1"/>
  <c r="N9496" i="1" s="1"/>
  <c r="Q9496" i="1" s="1"/>
  <c r="L9494" i="1"/>
  <c r="N9494" i="1" s="1"/>
  <c r="Q9494" i="1" s="1"/>
  <c r="L9492" i="1"/>
  <c r="N9492" i="1" s="1"/>
  <c r="Q9492" i="1" s="1"/>
  <c r="L9490" i="1"/>
  <c r="N9490" i="1" s="1"/>
  <c r="Q9490" i="1" s="1"/>
  <c r="L9488" i="1"/>
  <c r="N9488" i="1" s="1"/>
  <c r="Q9488" i="1" s="1"/>
  <c r="L9486" i="1"/>
  <c r="L9482" i="1"/>
  <c r="L9480" i="1"/>
  <c r="N9480" i="1" s="1"/>
  <c r="Q9480" i="1" s="1"/>
  <c r="L9478" i="1"/>
  <c r="N9478" i="1" s="1"/>
  <c r="Q9478" i="1" s="1"/>
  <c r="L9476" i="1"/>
  <c r="N9476" i="1" s="1"/>
  <c r="L9474" i="1"/>
  <c r="N9474" i="1" s="1"/>
  <c r="L9472" i="1"/>
  <c r="N9472" i="1" s="1"/>
  <c r="L9470" i="1"/>
  <c r="N9470" i="1" s="1"/>
  <c r="L9468" i="1"/>
  <c r="N9468" i="1" s="1"/>
  <c r="L9466" i="1"/>
  <c r="N9466" i="1" s="1"/>
  <c r="L9464" i="1"/>
  <c r="N9464" i="1" s="1"/>
  <c r="Q9464" i="1" s="1"/>
  <c r="L9462" i="1"/>
  <c r="N9462" i="1" s="1"/>
  <c r="L9460" i="1"/>
  <c r="N9460" i="1" s="1"/>
  <c r="L9458" i="1"/>
  <c r="N9458" i="1" s="1"/>
  <c r="L9456" i="1"/>
  <c r="N9456" i="1" s="1"/>
  <c r="L9454" i="1"/>
  <c r="N9454" i="1" s="1"/>
  <c r="Q9454" i="1" s="1"/>
  <c r="L9452" i="1"/>
  <c r="L9450" i="1"/>
  <c r="N9450" i="1" s="1"/>
  <c r="L9448" i="1"/>
  <c r="N9448" i="1" s="1"/>
  <c r="Q9448" i="1" s="1"/>
  <c r="L9446" i="1"/>
  <c r="N9446" i="1" s="1"/>
  <c r="Q9446" i="1" s="1"/>
  <c r="L9444" i="1"/>
  <c r="N9444" i="1" s="1"/>
  <c r="Q9444" i="1" s="1"/>
  <c r="L9438" i="1"/>
  <c r="N9438" i="1" s="1"/>
  <c r="L9434" i="1"/>
  <c r="N9434" i="1" s="1"/>
  <c r="Q9434" i="1" s="1"/>
  <c r="L9432" i="1"/>
  <c r="N9432" i="1" s="1"/>
  <c r="Q9432" i="1" s="1"/>
  <c r="L9428" i="1"/>
  <c r="N9428" i="1" s="1"/>
  <c r="L9422" i="1"/>
  <c r="N9422" i="1" s="1"/>
  <c r="L9420" i="1"/>
  <c r="N9420" i="1" s="1"/>
  <c r="L9416" i="1"/>
  <c r="N9416" i="1" s="1"/>
  <c r="L9414" i="1"/>
  <c r="N9414" i="1" s="1"/>
  <c r="L9412" i="1"/>
  <c r="N9412" i="1" s="1"/>
  <c r="L9408" i="1"/>
  <c r="N9408" i="1" s="1"/>
  <c r="L9404" i="1"/>
  <c r="N9404" i="1" s="1"/>
  <c r="L9402" i="1"/>
  <c r="N9402" i="1" s="1"/>
  <c r="L9400" i="1"/>
  <c r="N9400" i="1" s="1"/>
  <c r="L9398" i="1"/>
  <c r="N9398" i="1" s="1"/>
  <c r="L9396" i="1"/>
  <c r="N9396" i="1" s="1"/>
  <c r="L9394" i="1"/>
  <c r="L9392" i="1"/>
  <c r="N9392" i="1" s="1"/>
  <c r="L9384" i="1"/>
  <c r="N9384" i="1" s="1"/>
  <c r="L9380" i="1"/>
  <c r="L9372" i="1"/>
  <c r="N9372" i="1" s="1"/>
  <c r="L9368" i="1"/>
  <c r="N9368" i="1" s="1"/>
  <c r="L9366" i="1"/>
  <c r="N9366" i="1" s="1"/>
  <c r="L9364" i="1"/>
  <c r="N9364" i="1" s="1"/>
  <c r="L9362" i="1"/>
  <c r="N9362" i="1" s="1"/>
  <c r="L9360" i="1"/>
  <c r="N9360" i="1" s="1"/>
  <c r="L9358" i="1"/>
  <c r="N9358" i="1" s="1"/>
  <c r="L9356" i="1"/>
  <c r="N9356" i="1" s="1"/>
  <c r="L9354" i="1"/>
  <c r="N9354" i="1" s="1"/>
  <c r="L9344" i="1"/>
  <c r="N9344" i="1" s="1"/>
  <c r="L9342" i="1"/>
  <c r="N9342" i="1" s="1"/>
  <c r="L9331" i="1"/>
  <c r="N9331" i="1" s="1"/>
  <c r="Q9331" i="1" s="1"/>
  <c r="L9327" i="1"/>
  <c r="N9327" i="1" s="1"/>
  <c r="Q9327" i="1" s="1"/>
  <c r="L9325" i="1"/>
  <c r="L9323" i="1"/>
  <c r="L9321" i="1"/>
  <c r="L9319" i="1"/>
  <c r="L9317" i="1"/>
  <c r="N9317" i="1" s="1"/>
  <c r="Q9317" i="1" s="1"/>
  <c r="L9315" i="1"/>
  <c r="L9313" i="1"/>
  <c r="L9311" i="1"/>
  <c r="N9311" i="1" s="1"/>
  <c r="Q9311" i="1" s="1"/>
  <c r="L9309" i="1"/>
  <c r="N9309" i="1" s="1"/>
  <c r="Q9309" i="1" s="1"/>
  <c r="L9307" i="1"/>
  <c r="N9307" i="1" s="1"/>
  <c r="Q9307" i="1" s="1"/>
  <c r="L9305" i="1"/>
  <c r="N9305" i="1" s="1"/>
  <c r="Q9305" i="1" s="1"/>
  <c r="L9303" i="1"/>
  <c r="L9299" i="1"/>
  <c r="L9297" i="1"/>
  <c r="L9295" i="1"/>
  <c r="L9293" i="1"/>
  <c r="L9291" i="1"/>
  <c r="N9291" i="1" s="1"/>
  <c r="Q9291" i="1" s="1"/>
  <c r="L9289" i="1"/>
  <c r="L9287" i="1"/>
  <c r="L9285" i="1"/>
  <c r="L9283" i="1"/>
  <c r="L9281" i="1"/>
  <c r="L9279" i="1"/>
  <c r="N9279" i="1" s="1"/>
  <c r="Q9279" i="1" s="1"/>
  <c r="L9277" i="1"/>
  <c r="N9277" i="1" s="1"/>
  <c r="Q9277" i="1" s="1"/>
  <c r="L9275" i="1"/>
  <c r="L9273" i="1"/>
  <c r="N9273" i="1" s="1"/>
  <c r="Q9273" i="1" s="1"/>
  <c r="L9271" i="1"/>
  <c r="L9269" i="1"/>
  <c r="N9269" i="1" s="1"/>
  <c r="Q9269" i="1" s="1"/>
  <c r="L9265" i="1"/>
  <c r="N9265" i="1" s="1"/>
  <c r="Q9265" i="1" s="1"/>
  <c r="L9263" i="1"/>
  <c r="N9263" i="1" s="1"/>
  <c r="Q9263" i="1" s="1"/>
  <c r="L9261" i="1"/>
  <c r="L9259" i="1"/>
  <c r="L9257" i="1"/>
  <c r="N9257" i="1" s="1"/>
  <c r="Q9257" i="1" s="1"/>
  <c r="L9255" i="1"/>
  <c r="N9255" i="1" s="1"/>
  <c r="Q9255" i="1" s="1"/>
  <c r="L9253" i="1"/>
  <c r="L9251" i="1"/>
  <c r="L9249" i="1"/>
  <c r="L9247" i="1"/>
  <c r="L9245" i="1"/>
  <c r="N9245" i="1" s="1"/>
  <c r="Q9245" i="1" s="1"/>
  <c r="L9241" i="1"/>
  <c r="L9239" i="1"/>
  <c r="L9235" i="1"/>
  <c r="N9235" i="1" s="1"/>
  <c r="Q9235" i="1" s="1"/>
  <c r="L9233" i="1"/>
  <c r="L9231" i="1"/>
  <c r="L9229" i="1"/>
  <c r="L9227" i="1"/>
  <c r="L9225" i="1"/>
  <c r="L9223" i="1"/>
  <c r="L9221" i="1"/>
  <c r="L9219" i="1"/>
  <c r="L9217" i="1"/>
  <c r="L9215" i="1"/>
  <c r="L9211" i="1"/>
  <c r="L9209" i="1"/>
  <c r="L9205" i="1"/>
  <c r="L9203" i="1"/>
  <c r="N9203" i="1" s="1"/>
  <c r="Q9203" i="1" s="1"/>
  <c r="L9201" i="1"/>
  <c r="N9201" i="1" s="1"/>
  <c r="Q9201" i="1" s="1"/>
  <c r="L9199" i="1"/>
  <c r="L9197" i="1"/>
  <c r="L9195" i="1"/>
  <c r="N9195" i="1" s="1"/>
  <c r="Q9195" i="1" s="1"/>
  <c r="L9193" i="1"/>
  <c r="L9191" i="1"/>
  <c r="N9191" i="1" s="1"/>
  <c r="Q9191" i="1" s="1"/>
  <c r="L9189" i="1"/>
  <c r="L9187" i="1"/>
  <c r="L9185" i="1"/>
  <c r="N9185" i="1" s="1"/>
  <c r="Q9185" i="1" s="1"/>
  <c r="L9183" i="1"/>
  <c r="L9181" i="1"/>
  <c r="L9179" i="1"/>
  <c r="L9177" i="1"/>
  <c r="L9175" i="1"/>
  <c r="L9173" i="1"/>
  <c r="L9171" i="1"/>
  <c r="L9169" i="1"/>
  <c r="L9167" i="1"/>
  <c r="L9165" i="1"/>
  <c r="L9163" i="1"/>
  <c r="L9161" i="1"/>
  <c r="N9161" i="1" s="1"/>
  <c r="Q9161" i="1" s="1"/>
  <c r="L9159" i="1"/>
  <c r="L9157" i="1"/>
  <c r="N9157" i="1" s="1"/>
  <c r="Q9157" i="1" s="1"/>
  <c r="L9155" i="1"/>
  <c r="L9153" i="1"/>
  <c r="L9151" i="1"/>
  <c r="L9149" i="1"/>
  <c r="L9145" i="1"/>
  <c r="L9143" i="1"/>
  <c r="L9141" i="1"/>
  <c r="L9139" i="1"/>
  <c r="L9137" i="1"/>
  <c r="L9135" i="1"/>
  <c r="N9135" i="1" s="1"/>
  <c r="Q9135" i="1" s="1"/>
  <c r="L9133" i="1"/>
  <c r="N9133" i="1" s="1"/>
  <c r="Q9133" i="1" s="1"/>
  <c r="L9131" i="1"/>
  <c r="N9131" i="1" s="1"/>
  <c r="Q9131" i="1" s="1"/>
  <c r="L9129" i="1"/>
  <c r="L9127" i="1"/>
  <c r="L9125" i="1"/>
  <c r="N9125" i="1" s="1"/>
  <c r="Q9125" i="1" s="1"/>
  <c r="L9123" i="1"/>
  <c r="L9121" i="1"/>
  <c r="N9121" i="1" s="1"/>
  <c r="Q9121" i="1" s="1"/>
  <c r="L9119" i="1"/>
  <c r="L9117" i="1"/>
  <c r="N9117" i="1" s="1"/>
  <c r="Q9117" i="1" s="1"/>
  <c r="L9115" i="1"/>
  <c r="N9115" i="1" s="1"/>
  <c r="Q9115" i="1" s="1"/>
  <c r="L9113" i="1"/>
  <c r="L9109" i="1"/>
  <c r="N9109" i="1" s="1"/>
  <c r="Q9109" i="1" s="1"/>
  <c r="L9107" i="1"/>
  <c r="L9105" i="1"/>
  <c r="N9105" i="1" s="1"/>
  <c r="Q9105" i="1" s="1"/>
  <c r="L9101" i="1"/>
  <c r="L9099" i="1"/>
  <c r="N9099" i="1" s="1"/>
  <c r="Q9099" i="1" s="1"/>
  <c r="L9097" i="1"/>
  <c r="N9097" i="1" s="1"/>
  <c r="Q9097" i="1" s="1"/>
  <c r="L9095" i="1"/>
  <c r="L9093" i="1"/>
  <c r="N9093" i="1" s="1"/>
  <c r="Q9093" i="1" s="1"/>
  <c r="L9091" i="1"/>
  <c r="L9089" i="1"/>
  <c r="N9089" i="1" s="1"/>
  <c r="Q9089" i="1" s="1"/>
  <c r="L9087" i="1"/>
  <c r="N9087" i="1" s="1"/>
  <c r="Q9087" i="1" s="1"/>
  <c r="L9085" i="1"/>
  <c r="N9085" i="1" s="1"/>
  <c r="Q9085" i="1" s="1"/>
  <c r="L9083" i="1"/>
  <c r="N9083" i="1" s="1"/>
  <c r="Q9083" i="1" s="1"/>
  <c r="L9081" i="1"/>
  <c r="N9081" i="1" s="1"/>
  <c r="Q9081" i="1" s="1"/>
  <c r="L9079" i="1"/>
  <c r="N9079" i="1" s="1"/>
  <c r="Q9079" i="1" s="1"/>
  <c r="L9075" i="1"/>
  <c r="N9075" i="1" s="1"/>
  <c r="Q9075" i="1" s="1"/>
  <c r="L9073" i="1"/>
  <c r="L9069" i="1"/>
  <c r="N9069" i="1" s="1"/>
  <c r="Q9069" i="1" s="1"/>
  <c r="L9067" i="1"/>
  <c r="N9067" i="1" s="1"/>
  <c r="Q9067" i="1" s="1"/>
  <c r="L9065" i="1"/>
  <c r="L9063" i="1"/>
  <c r="N9063" i="1" s="1"/>
  <c r="Q9063" i="1" s="1"/>
  <c r="L9061" i="1"/>
  <c r="L9059" i="1"/>
  <c r="N9059" i="1" s="1"/>
  <c r="Q9059" i="1" s="1"/>
  <c r="L9057" i="1"/>
  <c r="L9055" i="1"/>
  <c r="N9055" i="1" s="1"/>
  <c r="Q9055" i="1" s="1"/>
  <c r="L9053" i="1"/>
  <c r="N9053" i="1" s="1"/>
  <c r="Q9053" i="1" s="1"/>
  <c r="L9051" i="1"/>
  <c r="L9049" i="1"/>
  <c r="N9049" i="1" s="1"/>
  <c r="Q9049" i="1" s="1"/>
  <c r="L9047" i="1"/>
  <c r="N9047" i="1" s="1"/>
  <c r="Q9047" i="1" s="1"/>
  <c r="L9043" i="1"/>
  <c r="L9041" i="1"/>
  <c r="L9039" i="1"/>
  <c r="N9039" i="1" s="1"/>
  <c r="Q9039" i="1" s="1"/>
  <c r="L9037" i="1"/>
  <c r="N9037" i="1" s="1"/>
  <c r="Q9037" i="1" s="1"/>
  <c r="L9035" i="1"/>
  <c r="N9035" i="1" s="1"/>
  <c r="Q9035" i="1" s="1"/>
  <c r="L9033" i="1"/>
  <c r="L9031" i="1"/>
  <c r="L9029" i="1"/>
  <c r="L9027" i="1"/>
  <c r="L9025" i="1"/>
  <c r="L9023" i="1"/>
  <c r="L9021" i="1"/>
  <c r="L9019" i="1"/>
  <c r="L9017" i="1"/>
  <c r="L9015" i="1"/>
  <c r="L9012" i="1"/>
  <c r="N9012" i="1" s="1"/>
  <c r="L9010" i="1"/>
  <c r="N9010" i="1" s="1"/>
  <c r="Q9010" i="1" s="1"/>
  <c r="L9002" i="1"/>
  <c r="N9002" i="1" s="1"/>
  <c r="L9000" i="1"/>
  <c r="L8998" i="1"/>
  <c r="N8998" i="1" s="1"/>
  <c r="L8996" i="1"/>
  <c r="N8996" i="1" s="1"/>
  <c r="L8994" i="1"/>
  <c r="L8992" i="1"/>
  <c r="L8980" i="1"/>
  <c r="N8980" i="1" s="1"/>
  <c r="L8978" i="1"/>
  <c r="N8978" i="1" s="1"/>
  <c r="L8976" i="1"/>
  <c r="L8974" i="1"/>
  <c r="N8974" i="1" s="1"/>
  <c r="Q8974" i="1" s="1"/>
  <c r="L8972" i="1"/>
  <c r="N8972" i="1" s="1"/>
  <c r="L8947" i="1"/>
  <c r="L8945" i="1"/>
  <c r="N8945" i="1" s="1"/>
  <c r="Q8945" i="1" s="1"/>
  <c r="L8943" i="1"/>
  <c r="N8943" i="1" s="1"/>
  <c r="Q8943" i="1" s="1"/>
  <c r="L8941" i="1"/>
  <c r="N8941" i="1" s="1"/>
  <c r="Q8941" i="1" s="1"/>
  <c r="L8939" i="1"/>
  <c r="L8937" i="1"/>
  <c r="N8937" i="1" s="1"/>
  <c r="Q8937" i="1" s="1"/>
  <c r="L8935" i="1"/>
  <c r="L8933" i="1"/>
  <c r="L8931" i="1"/>
  <c r="N8931" i="1" s="1"/>
  <c r="Q8931" i="1" s="1"/>
  <c r="L8929" i="1"/>
  <c r="N8929" i="1" s="1"/>
  <c r="Q8929" i="1" s="1"/>
  <c r="L8927" i="1"/>
  <c r="N8927" i="1" s="1"/>
  <c r="Q8927" i="1" s="1"/>
  <c r="L8924" i="1"/>
  <c r="N8924" i="1" s="1"/>
  <c r="L8920" i="1"/>
  <c r="N8920" i="1" s="1"/>
  <c r="Q8920" i="1" s="1"/>
  <c r="L8916" i="1"/>
  <c r="N8916" i="1" s="1"/>
  <c r="L8912" i="1"/>
  <c r="N8912" i="1" s="1"/>
  <c r="L8908" i="1"/>
  <c r="N8908" i="1" s="1"/>
  <c r="L8904" i="1"/>
  <c r="N8904" i="1" s="1"/>
  <c r="L8900" i="1"/>
  <c r="N8900" i="1" s="1"/>
  <c r="Q8900" i="1" s="1"/>
  <c r="L8898" i="1"/>
  <c r="N8898" i="1" s="1"/>
  <c r="L8894" i="1"/>
  <c r="L8890" i="1"/>
  <c r="N8890" i="1" s="1"/>
  <c r="Q8890" i="1" s="1"/>
  <c r="L8886" i="1"/>
  <c r="N8886" i="1" s="1"/>
  <c r="L8884" i="1"/>
  <c r="N8884" i="1" s="1"/>
  <c r="L8880" i="1"/>
  <c r="N8880" i="1" s="1"/>
  <c r="L8876" i="1"/>
  <c r="N8876" i="1" s="1"/>
  <c r="Q8876" i="1" s="1"/>
  <c r="L8872" i="1"/>
  <c r="N8872" i="1" s="1"/>
  <c r="Q8872" i="1" s="1"/>
  <c r="L8870" i="1"/>
  <c r="N8870" i="1" s="1"/>
  <c r="L8866" i="1"/>
  <c r="N8866" i="1" s="1"/>
  <c r="L8862" i="1"/>
  <c r="N8862" i="1" s="1"/>
  <c r="Q8862" i="1" s="1"/>
  <c r="L8858" i="1"/>
  <c r="N8858" i="1" s="1"/>
  <c r="L8856" i="1"/>
  <c r="L8852" i="1"/>
  <c r="N8852" i="1" s="1"/>
  <c r="Q8852" i="1" s="1"/>
  <c r="L8850" i="1"/>
  <c r="L8848" i="1"/>
  <c r="N8848" i="1" s="1"/>
  <c r="Q8848" i="1" s="1"/>
  <c r="L8846" i="1"/>
  <c r="N8846" i="1" s="1"/>
  <c r="Q8846" i="1" s="1"/>
  <c r="L8844" i="1"/>
  <c r="L8842" i="1"/>
  <c r="L8840" i="1"/>
  <c r="L8838" i="1"/>
  <c r="L8836" i="1"/>
  <c r="L8834" i="1"/>
  <c r="L8832" i="1"/>
  <c r="L8830" i="1"/>
  <c r="L8828" i="1"/>
  <c r="L8826" i="1"/>
  <c r="N8826" i="1" s="1"/>
  <c r="Q8826" i="1" s="1"/>
  <c r="L8824" i="1"/>
  <c r="L8822" i="1"/>
  <c r="L8820" i="1"/>
  <c r="L8818" i="1"/>
  <c r="N8818" i="1" s="1"/>
  <c r="Q8818" i="1" s="1"/>
  <c r="L8816" i="1"/>
  <c r="L8814" i="1"/>
  <c r="L8812" i="1"/>
  <c r="L8810" i="1"/>
  <c r="L8808" i="1"/>
  <c r="L8806" i="1"/>
  <c r="N8806" i="1" s="1"/>
  <c r="Q8806" i="1" s="1"/>
  <c r="L8804" i="1"/>
  <c r="L8802" i="1"/>
  <c r="L8796" i="1"/>
  <c r="N8796" i="1" s="1"/>
  <c r="Q8796" i="1" s="1"/>
  <c r="L8794" i="1"/>
  <c r="N8794" i="1" s="1"/>
  <c r="Q8794" i="1" s="1"/>
  <c r="L8792" i="1"/>
  <c r="N8792" i="1" s="1"/>
  <c r="Q8792" i="1" s="1"/>
  <c r="L8790" i="1"/>
  <c r="N8790" i="1" s="1"/>
  <c r="Q8790" i="1" s="1"/>
  <c r="L8788" i="1"/>
  <c r="N8788" i="1" s="1"/>
  <c r="Q8788" i="1" s="1"/>
  <c r="L8786" i="1"/>
  <c r="L8784" i="1"/>
  <c r="L8782" i="1"/>
  <c r="N8782" i="1" s="1"/>
  <c r="Q8782" i="1" s="1"/>
  <c r="L8780" i="1"/>
  <c r="N8780" i="1" s="1"/>
  <c r="Q8780" i="1" s="1"/>
  <c r="L8778" i="1"/>
  <c r="N8778" i="1" s="1"/>
  <c r="Q8778" i="1" s="1"/>
  <c r="L8776" i="1"/>
  <c r="N8776" i="1" s="1"/>
  <c r="Q8776" i="1" s="1"/>
  <c r="L8774" i="1"/>
  <c r="N8774" i="1" s="1"/>
  <c r="Q8774" i="1" s="1"/>
  <c r="L8772" i="1"/>
  <c r="N8772" i="1" s="1"/>
  <c r="Q8772" i="1" s="1"/>
  <c r="L8770" i="1"/>
  <c r="N8770" i="1" s="1"/>
  <c r="Q8770" i="1" s="1"/>
  <c r="L8768" i="1"/>
  <c r="N8768" i="1" s="1"/>
  <c r="Q8768" i="1" s="1"/>
  <c r="L8765" i="1"/>
  <c r="N8765" i="1" s="1"/>
  <c r="Q8765" i="1" s="1"/>
  <c r="L8763" i="1"/>
  <c r="L8759" i="1"/>
  <c r="N8759" i="1" s="1"/>
  <c r="L8757" i="1"/>
  <c r="N8757" i="1" s="1"/>
  <c r="Q8757" i="1" s="1"/>
  <c r="L8753" i="1"/>
  <c r="N8753" i="1" s="1"/>
  <c r="Q8753" i="1" s="1"/>
  <c r="L8751" i="1"/>
  <c r="N8751" i="1" s="1"/>
  <c r="L8749" i="1"/>
  <c r="N8749" i="1" s="1"/>
  <c r="L8747" i="1"/>
  <c r="N8747" i="1" s="1"/>
  <c r="L8741" i="1"/>
  <c r="N8741" i="1" s="1"/>
  <c r="Q8741" i="1" s="1"/>
  <c r="L8737" i="1"/>
  <c r="N8737" i="1" s="1"/>
  <c r="L8733" i="1"/>
  <c r="N8733" i="1" s="1"/>
  <c r="L8731" i="1"/>
  <c r="N8731" i="1" s="1"/>
  <c r="Q8731" i="1" s="1"/>
  <c r="L8729" i="1"/>
  <c r="N8729" i="1" s="1"/>
  <c r="Q8729" i="1" s="1"/>
  <c r="L8727" i="1"/>
  <c r="L8725" i="1"/>
  <c r="N8725" i="1" s="1"/>
  <c r="L8717" i="1"/>
  <c r="N8717" i="1" s="1"/>
  <c r="L8715" i="1"/>
  <c r="N8715" i="1" s="1"/>
  <c r="Q8715" i="1" s="1"/>
  <c r="L8713" i="1"/>
  <c r="N8713" i="1" s="1"/>
  <c r="L8711" i="1"/>
  <c r="N8711" i="1" s="1"/>
  <c r="L8709" i="1"/>
  <c r="N8709" i="1" s="1"/>
  <c r="L8707" i="1"/>
  <c r="N8707" i="1" s="1"/>
  <c r="Q8707" i="1" s="1"/>
  <c r="L8705" i="1"/>
  <c r="N8705" i="1" s="1"/>
  <c r="Q8705" i="1" s="1"/>
  <c r="L8703" i="1"/>
  <c r="N8703" i="1" s="1"/>
  <c r="L8701" i="1"/>
  <c r="N8701" i="1" s="1"/>
  <c r="L8699" i="1"/>
  <c r="N8699" i="1" s="1"/>
  <c r="Q8699" i="1" s="1"/>
  <c r="L8697" i="1"/>
  <c r="N8697" i="1" s="1"/>
  <c r="L8695" i="1"/>
  <c r="N8695" i="1" s="1"/>
  <c r="L8693" i="1"/>
  <c r="N8693" i="1" s="1"/>
  <c r="L8691" i="1"/>
  <c r="N8691" i="1" s="1"/>
  <c r="Q8691" i="1" s="1"/>
  <c r="L8689" i="1"/>
  <c r="N8689" i="1" s="1"/>
  <c r="L8687" i="1"/>
  <c r="N8687" i="1" s="1"/>
  <c r="L8685" i="1"/>
  <c r="N8685" i="1" s="1"/>
  <c r="L8683" i="1"/>
  <c r="N8683" i="1" s="1"/>
  <c r="Q8683" i="1" s="1"/>
  <c r="L8681" i="1"/>
  <c r="N8681" i="1" s="1"/>
  <c r="L8679" i="1"/>
  <c r="N8679" i="1" s="1"/>
  <c r="Q8679" i="1" s="1"/>
  <c r="L8677" i="1"/>
  <c r="N8677" i="1" s="1"/>
  <c r="L8675" i="1"/>
  <c r="N8675" i="1" s="1"/>
  <c r="Q8675" i="1" s="1"/>
  <c r="L8673" i="1"/>
  <c r="N8673" i="1" s="1"/>
  <c r="L8669" i="1"/>
  <c r="L8667" i="1"/>
  <c r="L8665" i="1"/>
  <c r="N8665" i="1" s="1"/>
  <c r="Q8665" i="1" s="1"/>
  <c r="L8663" i="1"/>
  <c r="N8663" i="1" s="1"/>
  <c r="L8661" i="1"/>
  <c r="N8661" i="1" s="1"/>
  <c r="L8659" i="1"/>
  <c r="N8659" i="1" s="1"/>
  <c r="L8657" i="1"/>
  <c r="N8657" i="1" s="1"/>
  <c r="Q8657" i="1" s="1"/>
  <c r="L8655" i="1"/>
  <c r="N8655" i="1" s="1"/>
  <c r="L8653" i="1"/>
  <c r="N8653" i="1" s="1"/>
  <c r="L8651" i="1"/>
  <c r="N8651" i="1" s="1"/>
  <c r="L8649" i="1"/>
  <c r="N8649" i="1" s="1"/>
  <c r="Q8649" i="1" s="1"/>
  <c r="L8647" i="1"/>
  <c r="N8647" i="1" s="1"/>
  <c r="L8645" i="1"/>
  <c r="N8645" i="1" s="1"/>
  <c r="L8643" i="1"/>
  <c r="N8643" i="1" s="1"/>
  <c r="L8641" i="1"/>
  <c r="N8641" i="1" s="1"/>
  <c r="L8639" i="1"/>
  <c r="N8639" i="1" s="1"/>
  <c r="L8633" i="1"/>
  <c r="N8633" i="1" s="1"/>
  <c r="L8631" i="1"/>
  <c r="N8631" i="1" s="1"/>
  <c r="L8629" i="1"/>
  <c r="N8629" i="1" s="1"/>
  <c r="L8627" i="1"/>
  <c r="N8627" i="1" s="1"/>
  <c r="L8623" i="1"/>
  <c r="N8623" i="1" s="1"/>
  <c r="Q8623" i="1" s="1"/>
  <c r="L8621" i="1"/>
  <c r="N8621" i="1" s="1"/>
  <c r="L8615" i="1"/>
  <c r="N8615" i="1" s="1"/>
  <c r="Q8615" i="1" s="1"/>
  <c r="L8613" i="1"/>
  <c r="N8613" i="1" s="1"/>
  <c r="L8611" i="1"/>
  <c r="N8611" i="1" s="1"/>
  <c r="L8609" i="1"/>
  <c r="N8609" i="1" s="1"/>
  <c r="L8607" i="1"/>
  <c r="N8607" i="1" s="1"/>
  <c r="Q8607" i="1" s="1"/>
  <c r="L8605" i="1"/>
  <c r="N8605" i="1" s="1"/>
  <c r="L8603" i="1"/>
  <c r="N8603" i="1" s="1"/>
  <c r="L8601" i="1"/>
  <c r="L8599" i="1"/>
  <c r="N8599" i="1" s="1"/>
  <c r="Q8599" i="1" s="1"/>
  <c r="L8597" i="1"/>
  <c r="L8595" i="1"/>
  <c r="L8591" i="1"/>
  <c r="N8591" i="1" s="1"/>
  <c r="Q8591" i="1" s="1"/>
  <c r="L8587" i="1"/>
  <c r="N8587" i="1" s="1"/>
  <c r="Q8587" i="1" s="1"/>
  <c r="L8581" i="1"/>
  <c r="L8577" i="1"/>
  <c r="N8577" i="1" s="1"/>
  <c r="L8575" i="1"/>
  <c r="N8575" i="1" s="1"/>
  <c r="Q8575" i="1" s="1"/>
  <c r="L8573" i="1"/>
  <c r="N8573" i="1" s="1"/>
  <c r="L8567" i="1"/>
  <c r="N8567" i="1" s="1"/>
  <c r="L8565" i="1"/>
  <c r="N8565" i="1" s="1"/>
  <c r="L8563" i="1"/>
  <c r="N8563" i="1" s="1"/>
  <c r="L8561" i="1"/>
  <c r="N8561" i="1" s="1"/>
  <c r="L8557" i="1"/>
  <c r="N8557" i="1" s="1"/>
  <c r="L8555" i="1"/>
  <c r="N8555" i="1" s="1"/>
  <c r="L8551" i="1"/>
  <c r="N8551" i="1" s="1"/>
  <c r="L8549" i="1"/>
  <c r="N8549" i="1" s="1"/>
  <c r="Q8549" i="1" s="1"/>
  <c r="L8547" i="1"/>
  <c r="N8547" i="1" s="1"/>
  <c r="Q8547" i="1" s="1"/>
  <c r="L8545" i="1"/>
  <c r="N8545" i="1" s="1"/>
  <c r="L8543" i="1"/>
  <c r="N8543" i="1" s="1"/>
  <c r="L8541" i="1"/>
  <c r="N8541" i="1" s="1"/>
  <c r="L8539" i="1"/>
  <c r="N8539" i="1" s="1"/>
  <c r="L8537" i="1"/>
  <c r="N8537" i="1" s="1"/>
  <c r="L8531" i="1"/>
  <c r="N8531" i="1" s="1"/>
  <c r="L8529" i="1"/>
  <c r="N8529" i="1" s="1"/>
  <c r="L8527" i="1"/>
  <c r="N8527" i="1" s="1"/>
  <c r="L8525" i="1"/>
  <c r="N8525" i="1" s="1"/>
  <c r="L8521" i="1"/>
  <c r="N8521" i="1" s="1"/>
  <c r="L8519" i="1"/>
  <c r="N8519" i="1" s="1"/>
  <c r="Q8519" i="1" s="1"/>
  <c r="L8513" i="1"/>
  <c r="N8513" i="1" s="1"/>
  <c r="Q8513" i="1" s="1"/>
  <c r="L8511" i="1"/>
  <c r="N8511" i="1" s="1"/>
  <c r="L8509" i="1"/>
  <c r="L8507" i="1"/>
  <c r="N8507" i="1" s="1"/>
  <c r="L8505" i="1"/>
  <c r="L8503" i="1"/>
  <c r="L8501" i="1"/>
  <c r="N8501" i="1" s="1"/>
  <c r="L8499" i="1"/>
  <c r="N8499" i="1" s="1"/>
  <c r="Q8499" i="1" s="1"/>
  <c r="L8497" i="1"/>
  <c r="N8497" i="1" s="1"/>
  <c r="L8495" i="1"/>
  <c r="L8493" i="1"/>
  <c r="N8493" i="1" s="1"/>
  <c r="Q8493" i="1" s="1"/>
  <c r="L8489" i="1"/>
  <c r="N8489" i="1" s="1"/>
  <c r="L8485" i="1"/>
  <c r="N8485" i="1" s="1"/>
  <c r="L8479" i="1"/>
  <c r="N8479" i="1" s="1"/>
  <c r="L8475" i="1"/>
  <c r="N8475" i="1" s="1"/>
  <c r="Q8475" i="1" s="1"/>
  <c r="L8473" i="1"/>
  <c r="N8473" i="1" s="1"/>
  <c r="Q8473" i="1" s="1"/>
  <c r="L8471" i="1"/>
  <c r="N8471" i="1" s="1"/>
  <c r="L8465" i="1"/>
  <c r="N8465" i="1" s="1"/>
  <c r="L8463" i="1"/>
  <c r="N8463" i="1" s="1"/>
  <c r="L8461" i="1"/>
  <c r="N8461" i="1" s="1"/>
  <c r="L8459" i="1"/>
  <c r="N8459" i="1" s="1"/>
  <c r="L8455" i="1"/>
  <c r="N8455" i="1" s="1"/>
  <c r="Q8455" i="1" s="1"/>
  <c r="L8453" i="1"/>
  <c r="N8453" i="1" s="1"/>
  <c r="L8449" i="1"/>
  <c r="N8449" i="1" s="1"/>
  <c r="L8447" i="1"/>
  <c r="N8447" i="1" s="1"/>
  <c r="L8445" i="1"/>
  <c r="N8445" i="1" s="1"/>
  <c r="L8443" i="1"/>
  <c r="N8443" i="1" s="1"/>
  <c r="L8441" i="1"/>
  <c r="N8441" i="1" s="1"/>
  <c r="L8439" i="1"/>
  <c r="N8439" i="1" s="1"/>
  <c r="L8437" i="1"/>
  <c r="N8437" i="1" s="1"/>
  <c r="L8435" i="1"/>
  <c r="N8435" i="1" s="1"/>
  <c r="L8429" i="1"/>
  <c r="N8429" i="1" s="1"/>
  <c r="Q8429" i="1" s="1"/>
  <c r="L8427" i="1"/>
  <c r="N8427" i="1" s="1"/>
  <c r="Q8427" i="1" s="1"/>
  <c r="L8425" i="1"/>
  <c r="L8423" i="1"/>
  <c r="N8423" i="1" s="1"/>
  <c r="L8419" i="1"/>
  <c r="N8419" i="1" s="1"/>
  <c r="L8417" i="1"/>
  <c r="L8411" i="1"/>
  <c r="N8411" i="1" s="1"/>
  <c r="L8409" i="1"/>
  <c r="N8409" i="1" s="1"/>
  <c r="L8407" i="1"/>
  <c r="N8407" i="1" s="1"/>
  <c r="L8405" i="1"/>
  <c r="L8403" i="1"/>
  <c r="N8403" i="1" s="1"/>
  <c r="L8401" i="1"/>
  <c r="N8401" i="1" s="1"/>
  <c r="L8399" i="1"/>
  <c r="N8399" i="1" s="1"/>
  <c r="Q8399" i="1" s="1"/>
  <c r="L8397" i="1"/>
  <c r="N8397" i="1" s="1"/>
  <c r="L8395" i="1"/>
  <c r="N8395" i="1" s="1"/>
  <c r="L8393" i="1"/>
  <c r="N8393" i="1" s="1"/>
  <c r="Q8393" i="1" s="1"/>
  <c r="L8391" i="1"/>
  <c r="N8391" i="1" s="1"/>
  <c r="L8387" i="1"/>
  <c r="N8387" i="1" s="1"/>
  <c r="L8383" i="1"/>
  <c r="N8383" i="1" s="1"/>
  <c r="Q8383" i="1" s="1"/>
  <c r="L8377" i="1"/>
  <c r="N8377" i="1" s="1"/>
  <c r="L8373" i="1"/>
  <c r="N8373" i="1" s="1"/>
  <c r="Q8373" i="1" s="1"/>
  <c r="L8371" i="1"/>
  <c r="N8371" i="1" s="1"/>
  <c r="Q8371" i="1" s="1"/>
  <c r="L8369" i="1"/>
  <c r="N8369" i="1" s="1"/>
  <c r="L8363" i="1"/>
  <c r="N8363" i="1" s="1"/>
  <c r="L8361" i="1"/>
  <c r="N8361" i="1" s="1"/>
  <c r="Q8361" i="1" s="1"/>
  <c r="L8359" i="1"/>
  <c r="N8359" i="1" s="1"/>
  <c r="Q8359" i="1" s="1"/>
  <c r="L8357" i="1"/>
  <c r="N8357" i="1" s="1"/>
  <c r="L8353" i="1"/>
  <c r="N8353" i="1" s="1"/>
  <c r="L8351" i="1"/>
  <c r="N8351" i="1" s="1"/>
  <c r="Q8351" i="1" s="1"/>
  <c r="L8347" i="1"/>
  <c r="N8347" i="1" s="1"/>
  <c r="L8345" i="1"/>
  <c r="N8345" i="1" s="1"/>
  <c r="Q8345" i="1" s="1"/>
  <c r="L8343" i="1"/>
  <c r="N8343" i="1" s="1"/>
  <c r="L8341" i="1"/>
  <c r="N8341" i="1" s="1"/>
  <c r="Q8341" i="1" s="1"/>
  <c r="L8339" i="1"/>
  <c r="N8339" i="1" s="1"/>
  <c r="Q8339" i="1" s="1"/>
  <c r="L8337" i="1"/>
  <c r="L8335" i="1"/>
  <c r="N8335" i="1" s="1"/>
  <c r="Q8335" i="1" s="1"/>
  <c r="L8333" i="1"/>
  <c r="N8333" i="1" s="1"/>
  <c r="Q8333" i="1" s="1"/>
  <c r="L8329" i="1"/>
  <c r="N8329" i="1" s="1"/>
  <c r="Q8329" i="1" s="1"/>
  <c r="L8325" i="1"/>
  <c r="N8325" i="1" s="1"/>
  <c r="L8323" i="1"/>
  <c r="N8323" i="1" s="1"/>
  <c r="Q8323" i="1" s="1"/>
  <c r="L8321" i="1"/>
  <c r="N8321" i="1" s="1"/>
  <c r="L8319" i="1"/>
  <c r="N8319" i="1" s="1"/>
  <c r="L8317" i="1"/>
  <c r="N8317" i="1" s="1"/>
  <c r="L8313" i="1"/>
  <c r="N8313" i="1" s="1"/>
  <c r="L8307" i="1"/>
  <c r="N8307" i="1" s="1"/>
  <c r="Q8307" i="1" s="1"/>
  <c r="L8305" i="1"/>
  <c r="N8305" i="1" s="1"/>
  <c r="Q8305" i="1" s="1"/>
  <c r="L8303" i="1"/>
  <c r="L8301" i="1"/>
  <c r="N8301" i="1" s="1"/>
  <c r="L8299" i="1"/>
  <c r="N8299" i="1" s="1"/>
  <c r="Q8299" i="1" s="1"/>
  <c r="L8297" i="1"/>
  <c r="N8297" i="1" s="1"/>
  <c r="Q8297" i="1" s="1"/>
  <c r="L8295" i="1"/>
  <c r="N8295" i="1" s="1"/>
  <c r="L8293" i="1"/>
  <c r="N8293" i="1" s="1"/>
  <c r="L8291" i="1"/>
  <c r="N8291" i="1" s="1"/>
  <c r="L8289" i="1"/>
  <c r="N8289" i="1" s="1"/>
  <c r="L8287" i="1"/>
  <c r="N8287" i="1" s="1"/>
  <c r="L8283" i="1"/>
  <c r="N8283" i="1" s="1"/>
  <c r="Q8283" i="1" s="1"/>
  <c r="L8279" i="1"/>
  <c r="N8279" i="1" s="1"/>
  <c r="L8273" i="1"/>
  <c r="N8273" i="1" s="1"/>
  <c r="L8269" i="1"/>
  <c r="N8269" i="1" s="1"/>
  <c r="L8267" i="1"/>
  <c r="N8267" i="1" s="1"/>
  <c r="L8265" i="1"/>
  <c r="N8265" i="1" s="1"/>
  <c r="Q8265" i="1" s="1"/>
  <c r="L8259" i="1"/>
  <c r="N8259" i="1" s="1"/>
  <c r="L8257" i="1"/>
  <c r="N8257" i="1" s="1"/>
  <c r="L8255" i="1"/>
  <c r="N8255" i="1" s="1"/>
  <c r="L8253" i="1"/>
  <c r="N8253" i="1" s="1"/>
  <c r="L8249" i="1"/>
  <c r="L8247" i="1"/>
  <c r="N8247" i="1" s="1"/>
  <c r="L8243" i="1"/>
  <c r="N8243" i="1" s="1"/>
  <c r="L8241" i="1"/>
  <c r="N8241" i="1" s="1"/>
  <c r="L8239" i="1"/>
  <c r="N8239" i="1" s="1"/>
  <c r="L8237" i="1"/>
  <c r="N8237" i="1" s="1"/>
  <c r="Q8237" i="1" s="1"/>
  <c r="L8231" i="1"/>
  <c r="N8231" i="1" s="1"/>
  <c r="L8223" i="1"/>
  <c r="N8223" i="1" s="1"/>
  <c r="Q8223" i="1" s="1"/>
  <c r="L8221" i="1"/>
  <c r="N8221" i="1" s="1"/>
  <c r="L8219" i="1"/>
  <c r="L8217" i="1"/>
  <c r="N8217" i="1" s="1"/>
  <c r="Q8217" i="1" s="1"/>
  <c r="L8213" i="1"/>
  <c r="N8213" i="1" s="1"/>
  <c r="Q8213" i="1" s="1"/>
  <c r="L8211" i="1"/>
  <c r="N8211" i="1" s="1"/>
  <c r="L8205" i="1"/>
  <c r="N8205" i="1" s="1"/>
  <c r="L8203" i="1"/>
  <c r="N8203" i="1" s="1"/>
  <c r="Q8203" i="1" s="1"/>
  <c r="L8201" i="1"/>
  <c r="N8201" i="1" s="1"/>
  <c r="L8199" i="1"/>
  <c r="N8199" i="1" s="1"/>
  <c r="L8197" i="1"/>
  <c r="N8197" i="1" s="1"/>
  <c r="L8195" i="1"/>
  <c r="N8195" i="1" s="1"/>
  <c r="Q8195" i="1" s="1"/>
  <c r="L8193" i="1"/>
  <c r="N8193" i="1" s="1"/>
  <c r="Q8193" i="1" s="1"/>
  <c r="L8191" i="1"/>
  <c r="N8191" i="1" s="1"/>
  <c r="L8189" i="1"/>
  <c r="N8189" i="1" s="1"/>
  <c r="L8187" i="1"/>
  <c r="N8187" i="1" s="1"/>
  <c r="L8185" i="1"/>
  <c r="N8185" i="1" s="1"/>
  <c r="L8183" i="1"/>
  <c r="N8183" i="1" s="1"/>
  <c r="L8181" i="1"/>
  <c r="N8181" i="1" s="1"/>
  <c r="Q8181" i="1" s="1"/>
  <c r="L8179" i="1"/>
  <c r="N8179" i="1" s="1"/>
  <c r="L8177" i="1"/>
  <c r="N8177" i="1" s="1"/>
  <c r="L8175" i="1"/>
  <c r="N8175" i="1" s="1"/>
  <c r="L8173" i="1"/>
  <c r="N8173" i="1" s="1"/>
  <c r="L8171" i="1"/>
  <c r="N8171" i="1" s="1"/>
  <c r="L8169" i="1"/>
  <c r="N8169" i="1" s="1"/>
  <c r="Q8169" i="1" s="1"/>
  <c r="L8167" i="1"/>
  <c r="N8167" i="1" s="1"/>
  <c r="L8165" i="1"/>
  <c r="N8165" i="1" s="1"/>
  <c r="L8163" i="1"/>
  <c r="L8161" i="1"/>
  <c r="N8161" i="1" s="1"/>
  <c r="L8157" i="1"/>
  <c r="L8155" i="1"/>
  <c r="L8153" i="1"/>
  <c r="N8153" i="1" s="1"/>
  <c r="Q8153" i="1" s="1"/>
  <c r="L8151" i="1"/>
  <c r="N8151" i="1" s="1"/>
  <c r="Q8151" i="1" s="1"/>
  <c r="L8149" i="1"/>
  <c r="N8149" i="1" s="1"/>
  <c r="L8147" i="1"/>
  <c r="N8147" i="1" s="1"/>
  <c r="L8145" i="1"/>
  <c r="N8145" i="1" s="1"/>
  <c r="L8143" i="1"/>
  <c r="N8143" i="1" s="1"/>
  <c r="Q8143" i="1" s="1"/>
  <c r="L8141" i="1"/>
  <c r="N8141" i="1" s="1"/>
  <c r="L8139" i="1"/>
  <c r="N8139" i="1" s="1"/>
  <c r="Q8139" i="1" s="1"/>
  <c r="L8137" i="1"/>
  <c r="N8137" i="1" s="1"/>
  <c r="Q8137" i="1" s="1"/>
  <c r="L8131" i="1"/>
  <c r="N8131" i="1" s="1"/>
  <c r="L8127" i="1"/>
  <c r="N8127" i="1" s="1"/>
  <c r="L8123" i="1"/>
  <c r="N8123" i="1" s="1"/>
  <c r="L8121" i="1"/>
  <c r="N8121" i="1" s="1"/>
  <c r="Q8121" i="1" s="1"/>
  <c r="L8119" i="1"/>
  <c r="N8119" i="1" s="1"/>
  <c r="L8117" i="1"/>
  <c r="N8117" i="1" s="1"/>
  <c r="L8115" i="1"/>
  <c r="N8115" i="1" s="1"/>
  <c r="Q8115" i="1" s="1"/>
  <c r="L8113" i="1"/>
  <c r="N8113" i="1" s="1"/>
  <c r="L8111" i="1"/>
  <c r="N8111" i="1" s="1"/>
  <c r="L8105" i="1"/>
  <c r="N8105" i="1" s="1"/>
  <c r="L8103" i="1"/>
  <c r="N8103" i="1" s="1"/>
  <c r="Q8103" i="1" s="1"/>
  <c r="L8101" i="1"/>
  <c r="N8101" i="1" s="1"/>
  <c r="L8099" i="1"/>
  <c r="N8099" i="1" s="1"/>
  <c r="Q8099" i="1" s="1"/>
  <c r="L8097" i="1"/>
  <c r="N8097" i="1" s="1"/>
  <c r="Q8097" i="1" s="1"/>
  <c r="L8095" i="1"/>
  <c r="L8093" i="1"/>
  <c r="N8093" i="1" s="1"/>
  <c r="L8091" i="1"/>
  <c r="N8091" i="1" s="1"/>
  <c r="Q8091" i="1" s="1"/>
  <c r="L8089" i="1"/>
  <c r="N8089" i="1" s="1"/>
  <c r="L8085" i="1"/>
  <c r="N8085" i="1" s="1"/>
  <c r="L8081" i="1"/>
  <c r="N8081" i="1" s="1"/>
  <c r="L8075" i="1"/>
  <c r="N8075" i="1" s="1"/>
  <c r="Q8075" i="1" s="1"/>
  <c r="L8071" i="1"/>
  <c r="N8071" i="1" s="1"/>
  <c r="L8069" i="1"/>
  <c r="L8067" i="1"/>
  <c r="N8067" i="1" s="1"/>
  <c r="L8063" i="1"/>
  <c r="N8063" i="1" s="1"/>
  <c r="L8061" i="1"/>
  <c r="N8061" i="1" s="1"/>
  <c r="L8059" i="1"/>
  <c r="N8059" i="1" s="1"/>
  <c r="L8057" i="1"/>
  <c r="N8057" i="1" s="1"/>
  <c r="L8055" i="1"/>
  <c r="N8055" i="1" s="1"/>
  <c r="L8053" i="1"/>
  <c r="N8053" i="1" s="1"/>
  <c r="L8051" i="1"/>
  <c r="N8051" i="1" s="1"/>
  <c r="Q8051" i="1" s="1"/>
  <c r="L8049" i="1"/>
  <c r="N8049" i="1" s="1"/>
  <c r="Q8049" i="1" s="1"/>
  <c r="L8047" i="1"/>
  <c r="N8047" i="1" s="1"/>
  <c r="L8045" i="1"/>
  <c r="N8045" i="1" s="1"/>
  <c r="Q8045" i="1" s="1"/>
  <c r="L8043" i="1"/>
  <c r="N8043" i="1" s="1"/>
  <c r="L8041" i="1"/>
  <c r="N8041" i="1" s="1"/>
  <c r="Q8041" i="1" s="1"/>
  <c r="L8039" i="1"/>
  <c r="N8039" i="1" s="1"/>
  <c r="L8037" i="1"/>
  <c r="N8037" i="1" s="1"/>
  <c r="Q8037" i="1" s="1"/>
  <c r="L8031" i="1"/>
  <c r="N8031" i="1" s="1"/>
  <c r="L8029" i="1"/>
  <c r="N8029" i="1" s="1"/>
  <c r="L8027" i="1"/>
  <c r="N8027" i="1" s="1"/>
  <c r="L8025" i="1"/>
  <c r="N8025" i="1" s="1"/>
  <c r="Q8025" i="1" s="1"/>
  <c r="L8021" i="1"/>
  <c r="N8021" i="1" s="1"/>
  <c r="L8019" i="1"/>
  <c r="N8019" i="1" s="1"/>
  <c r="L8013" i="1"/>
  <c r="N8013" i="1" s="1"/>
  <c r="Q8013" i="1" s="1"/>
  <c r="L8011" i="1"/>
  <c r="L8009" i="1"/>
  <c r="N8009" i="1" s="1"/>
  <c r="L8007" i="1"/>
  <c r="N8007" i="1" s="1"/>
  <c r="L8005" i="1"/>
  <c r="N8005" i="1" s="1"/>
  <c r="Q8005" i="1" s="1"/>
  <c r="L8003" i="1"/>
  <c r="N8003" i="1" s="1"/>
  <c r="L8001" i="1"/>
  <c r="N8001" i="1" s="1"/>
  <c r="Q8001" i="1" s="1"/>
  <c r="L7999" i="1"/>
  <c r="N7999" i="1" s="1"/>
  <c r="L7997" i="1"/>
  <c r="N7997" i="1" s="1"/>
  <c r="L7993" i="1"/>
  <c r="L7989" i="1"/>
  <c r="N7989" i="1" s="1"/>
  <c r="Q7989" i="1" s="1"/>
  <c r="L7983" i="1"/>
  <c r="N7983" i="1" s="1"/>
  <c r="Q7983" i="1" s="1"/>
  <c r="L7979" i="1"/>
  <c r="N7979" i="1" s="1"/>
  <c r="L7977" i="1"/>
  <c r="N7977" i="1" s="1"/>
  <c r="L7975" i="1"/>
  <c r="L7971" i="1"/>
  <c r="N7971" i="1" s="1"/>
  <c r="L7969" i="1"/>
  <c r="N7969" i="1" s="1"/>
  <c r="Q7969" i="1" s="1"/>
  <c r="L7967" i="1"/>
  <c r="N7967" i="1" s="1"/>
  <c r="L7965" i="1"/>
  <c r="N7965" i="1" s="1"/>
  <c r="Q7965" i="1" s="1"/>
  <c r="L7963" i="1"/>
  <c r="N7963" i="1" s="1"/>
  <c r="Q7963" i="1" s="1"/>
  <c r="L7961" i="1"/>
  <c r="N7961" i="1" s="1"/>
  <c r="Q7961" i="1" s="1"/>
  <c r="L7959" i="1"/>
  <c r="N7959" i="1" s="1"/>
  <c r="L7957" i="1"/>
  <c r="N7957" i="1" s="1"/>
  <c r="Q7957" i="1" s="1"/>
  <c r="L7955" i="1"/>
  <c r="N7955" i="1" s="1"/>
  <c r="Q7955" i="1" s="1"/>
  <c r="L7953" i="1"/>
  <c r="N7953" i="1" s="1"/>
  <c r="Q7953" i="1" s="1"/>
  <c r="L7951" i="1"/>
  <c r="N7951" i="1" s="1"/>
  <c r="Q7951" i="1" s="1"/>
  <c r="L7949" i="1"/>
  <c r="N7949" i="1" s="1"/>
  <c r="L7947" i="1"/>
  <c r="N7947" i="1" s="1"/>
  <c r="L7945" i="1"/>
  <c r="N7945" i="1" s="1"/>
  <c r="Q7945" i="1" s="1"/>
  <c r="L7939" i="1"/>
  <c r="N7939" i="1" s="1"/>
  <c r="Q7939" i="1" s="1"/>
  <c r="L7937" i="1"/>
  <c r="N7937" i="1" s="1"/>
  <c r="L7935" i="1"/>
  <c r="N7935" i="1" s="1"/>
  <c r="L7933" i="1"/>
  <c r="N7933" i="1" s="1"/>
  <c r="Q7933" i="1" s="1"/>
  <c r="L7929" i="1"/>
  <c r="N7929" i="1" s="1"/>
  <c r="L7921" i="1"/>
  <c r="L7919" i="1"/>
  <c r="N7919" i="1" s="1"/>
  <c r="Q7919" i="1" s="1"/>
  <c r="L7917" i="1"/>
  <c r="N7917" i="1" s="1"/>
  <c r="Q7917" i="1" s="1"/>
  <c r="L7915" i="1"/>
  <c r="N7915" i="1" s="1"/>
  <c r="L7913" i="1"/>
  <c r="N7913" i="1" s="1"/>
  <c r="L7911" i="1"/>
  <c r="N7911" i="1" s="1"/>
  <c r="Q7911" i="1" s="1"/>
  <c r="L7909" i="1"/>
  <c r="N7909" i="1" s="1"/>
  <c r="Q7909" i="1" s="1"/>
  <c r="L7907" i="1"/>
  <c r="N7907" i="1" s="1"/>
  <c r="L7905" i="1"/>
  <c r="N7905" i="1" s="1"/>
  <c r="Q7905" i="1" s="1"/>
  <c r="L7903" i="1"/>
  <c r="N7903" i="1" s="1"/>
  <c r="L7901" i="1"/>
  <c r="N7901" i="1" s="1"/>
  <c r="Q7901" i="1" s="1"/>
  <c r="L7899" i="1"/>
  <c r="L7897" i="1"/>
  <c r="N7897" i="1" s="1"/>
  <c r="Q7897" i="1" s="1"/>
  <c r="L7895" i="1"/>
  <c r="N7895" i="1" s="1"/>
  <c r="L7893" i="1"/>
  <c r="N7893" i="1" s="1"/>
  <c r="Q7893" i="1" s="1"/>
  <c r="L7891" i="1"/>
  <c r="N7891" i="1" s="1"/>
  <c r="L7889" i="1"/>
  <c r="L7887" i="1"/>
  <c r="N7887" i="1" s="1"/>
  <c r="Q7887" i="1" s="1"/>
  <c r="L7885" i="1"/>
  <c r="N7885" i="1" s="1"/>
  <c r="Q7885" i="1" s="1"/>
  <c r="L7883" i="1"/>
  <c r="N7883" i="1" s="1"/>
  <c r="L7881" i="1"/>
  <c r="N7881" i="1" s="1"/>
  <c r="L7879" i="1"/>
  <c r="N7879" i="1" s="1"/>
  <c r="Q7879" i="1" s="1"/>
  <c r="L7877" i="1"/>
  <c r="N7877" i="1" s="1"/>
  <c r="Q7877" i="1" s="1"/>
  <c r="L7875" i="1"/>
  <c r="N7875" i="1" s="1"/>
  <c r="L7873" i="1"/>
  <c r="N7873" i="1" s="1"/>
  <c r="L7869" i="1"/>
  <c r="N7869" i="1" s="1"/>
  <c r="L7867" i="1"/>
  <c r="N7867" i="1" s="1"/>
  <c r="Q7867" i="1" s="1"/>
  <c r="L7865" i="1"/>
  <c r="N7865" i="1" s="1"/>
  <c r="Q7865" i="1" s="1"/>
  <c r="L7863" i="1"/>
  <c r="N7863" i="1" s="1"/>
  <c r="L7861" i="1"/>
  <c r="N7861" i="1" s="1"/>
  <c r="L7859" i="1"/>
  <c r="N7859" i="1" s="1"/>
  <c r="L7855" i="1"/>
  <c r="N7855" i="1" s="1"/>
  <c r="L7849" i="1"/>
  <c r="N7849" i="1" s="1"/>
  <c r="L7847" i="1"/>
  <c r="N7847" i="1" s="1"/>
  <c r="L7845" i="1"/>
  <c r="N7845" i="1" s="1"/>
  <c r="L7835" i="1"/>
  <c r="N7835" i="1" s="1"/>
  <c r="L7833" i="1"/>
  <c r="N7833" i="1" s="1"/>
  <c r="Q7833" i="1" s="1"/>
  <c r="L7831" i="1"/>
  <c r="N7831" i="1" s="1"/>
  <c r="Q7831" i="1" s="1"/>
  <c r="L7829" i="1"/>
  <c r="N7829" i="1" s="1"/>
  <c r="Q7829" i="1" s="1"/>
  <c r="L7827" i="1"/>
  <c r="L7825" i="1"/>
  <c r="N7825" i="1" s="1"/>
  <c r="L7823" i="1"/>
  <c r="N7823" i="1" s="1"/>
  <c r="Q7823" i="1" s="1"/>
  <c r="L7821" i="1"/>
  <c r="N7821" i="1" s="1"/>
  <c r="Q7821" i="1" s="1"/>
  <c r="L7819" i="1"/>
  <c r="N7819" i="1" s="1"/>
  <c r="L7817" i="1"/>
  <c r="N7817" i="1" s="1"/>
  <c r="Q7817" i="1" s="1"/>
  <c r="L7815" i="1"/>
  <c r="N7815" i="1" s="1"/>
  <c r="Q7815" i="1" s="1"/>
  <c r="L7811" i="1"/>
  <c r="N7811" i="1" s="1"/>
  <c r="Q7811" i="1" s="1"/>
  <c r="L7807" i="1"/>
  <c r="N7807" i="1" s="1"/>
  <c r="Q7807" i="1" s="1"/>
  <c r="L7805" i="1"/>
  <c r="N7805" i="1" s="1"/>
  <c r="Q7805" i="1" s="1"/>
  <c r="L7803" i="1"/>
  <c r="N7803" i="1" s="1"/>
  <c r="Q7803" i="1" s="1"/>
  <c r="L7801" i="1"/>
  <c r="N7801" i="1" s="1"/>
  <c r="L7798" i="1"/>
  <c r="L7796" i="1"/>
  <c r="L7794" i="1"/>
  <c r="L7792" i="1"/>
  <c r="L7790" i="1"/>
  <c r="N7790" i="1" s="1"/>
  <c r="Q7790" i="1" s="1"/>
  <c r="L7788" i="1"/>
  <c r="L7784" i="1"/>
  <c r="L7782" i="1"/>
  <c r="L7780" i="1"/>
  <c r="L7778" i="1"/>
  <c r="L7776" i="1"/>
  <c r="L7774" i="1"/>
  <c r="L7772" i="1"/>
  <c r="L7768" i="1"/>
  <c r="L7766" i="1"/>
  <c r="L7764" i="1"/>
  <c r="L7762" i="1"/>
  <c r="L7760" i="1"/>
  <c r="L7758" i="1"/>
  <c r="L7756" i="1"/>
  <c r="L7754" i="1"/>
  <c r="L7752" i="1"/>
  <c r="N7752" i="1" s="1"/>
  <c r="Q7752" i="1" s="1"/>
  <c r="L7750" i="1"/>
  <c r="N7750" i="1" s="1"/>
  <c r="Q7750" i="1" s="1"/>
  <c r="L7748" i="1"/>
  <c r="L7746" i="1"/>
  <c r="L7744" i="1"/>
  <c r="L7742" i="1"/>
  <c r="L7740" i="1"/>
  <c r="L7738" i="1"/>
  <c r="L7736" i="1"/>
  <c r="L7734" i="1"/>
  <c r="L7732" i="1"/>
  <c r="N7732" i="1" s="1"/>
  <c r="Q7732" i="1" s="1"/>
  <c r="L7728" i="1"/>
  <c r="L7726" i="1"/>
  <c r="L7724" i="1"/>
  <c r="N7724" i="1" s="1"/>
  <c r="Q7724" i="1" s="1"/>
  <c r="L7722" i="1"/>
  <c r="L7720" i="1"/>
  <c r="N7720" i="1" s="1"/>
  <c r="Q7720" i="1" s="1"/>
  <c r="L7718" i="1"/>
  <c r="L7716" i="1"/>
  <c r="L7712" i="1"/>
  <c r="L7710" i="1"/>
  <c r="L7708" i="1"/>
  <c r="N7708" i="1" s="1"/>
  <c r="Q7708" i="1" s="1"/>
  <c r="L7706" i="1"/>
  <c r="N7706" i="1" s="1"/>
  <c r="Q7706" i="1" s="1"/>
  <c r="L7704" i="1"/>
  <c r="L7702" i="1"/>
  <c r="N7702" i="1" s="1"/>
  <c r="Q7702" i="1" s="1"/>
  <c r="L7700" i="1"/>
  <c r="L7698" i="1"/>
  <c r="N7698" i="1" s="1"/>
  <c r="Q7698" i="1" s="1"/>
  <c r="L7696" i="1"/>
  <c r="N7696" i="1" s="1"/>
  <c r="Q7696" i="1" s="1"/>
  <c r="L7694" i="1"/>
  <c r="L7692" i="1"/>
  <c r="L7690" i="1"/>
  <c r="L7688" i="1"/>
  <c r="L7686" i="1"/>
  <c r="N7686" i="1" s="1"/>
  <c r="Q7686" i="1" s="1"/>
  <c r="L7684" i="1"/>
  <c r="L7682" i="1"/>
  <c r="N7682" i="1" s="1"/>
  <c r="Q7682" i="1" s="1"/>
  <c r="L7680" i="1"/>
  <c r="N7680" i="1" s="1"/>
  <c r="Q7680" i="1" s="1"/>
  <c r="L7678" i="1"/>
  <c r="N7678" i="1" s="1"/>
  <c r="Q7678" i="1" s="1"/>
  <c r="L7676" i="1"/>
  <c r="L7674" i="1"/>
  <c r="L7670" i="1"/>
  <c r="L7668" i="1"/>
  <c r="L7666" i="1"/>
  <c r="N7666" i="1" s="1"/>
  <c r="Q7666" i="1" s="1"/>
  <c r="L7664" i="1"/>
  <c r="N7664" i="1" s="1"/>
  <c r="Q7664" i="1" s="1"/>
  <c r="L7662" i="1"/>
  <c r="N7662" i="1" s="1"/>
  <c r="Q7662" i="1" s="1"/>
  <c r="L7660" i="1"/>
  <c r="L7658" i="1"/>
  <c r="L7654" i="1"/>
  <c r="L7652" i="1"/>
  <c r="L7648" i="1"/>
  <c r="L7646" i="1"/>
  <c r="L7644" i="1"/>
  <c r="L7642" i="1"/>
  <c r="L7640" i="1"/>
  <c r="L7638" i="1"/>
  <c r="L7636" i="1"/>
  <c r="L7634" i="1"/>
  <c r="L7632" i="1"/>
  <c r="N7632" i="1" s="1"/>
  <c r="Q7632" i="1" s="1"/>
  <c r="L7630" i="1"/>
  <c r="N7630" i="1" s="1"/>
  <c r="Q7630" i="1" s="1"/>
  <c r="L7628" i="1"/>
  <c r="L7626" i="1"/>
  <c r="L7624" i="1"/>
  <c r="N7624" i="1" s="1"/>
  <c r="Q7624" i="1" s="1"/>
  <c r="L7622" i="1"/>
  <c r="L7618" i="1"/>
  <c r="L7616" i="1"/>
  <c r="N7616" i="1" s="1"/>
  <c r="Q7616" i="1" s="1"/>
  <c r="L7614" i="1"/>
  <c r="N7614" i="1" s="1"/>
  <c r="Q7614" i="1" s="1"/>
  <c r="L7612" i="1"/>
  <c r="N7612" i="1" s="1"/>
  <c r="Q7612" i="1" s="1"/>
  <c r="L7610" i="1"/>
  <c r="L7608" i="1"/>
  <c r="L7606" i="1"/>
  <c r="N7606" i="1" s="1"/>
  <c r="Q7606" i="1" s="1"/>
  <c r="L7604" i="1"/>
  <c r="L7602" i="1"/>
  <c r="N7602" i="1" s="1"/>
  <c r="Q7602" i="1" s="1"/>
  <c r="L7600" i="1"/>
  <c r="L7598" i="1"/>
  <c r="N7598" i="1" s="1"/>
  <c r="Q7598" i="1" s="1"/>
  <c r="L7596" i="1"/>
  <c r="L7594" i="1"/>
  <c r="L7592" i="1"/>
  <c r="L7590" i="1"/>
  <c r="L7588" i="1"/>
  <c r="N7588" i="1" s="1"/>
  <c r="Q7588" i="1" s="1"/>
  <c r="L7586" i="1"/>
  <c r="N7586" i="1" s="1"/>
  <c r="Q7586" i="1" s="1"/>
  <c r="L7584" i="1"/>
  <c r="L7582" i="1"/>
  <c r="L7580" i="1"/>
  <c r="L7578" i="1"/>
  <c r="L7576" i="1"/>
  <c r="N7576" i="1" s="1"/>
  <c r="Q7576" i="1" s="1"/>
  <c r="L7574" i="1"/>
  <c r="L7572" i="1"/>
  <c r="N7572" i="1" s="1"/>
  <c r="Q7572" i="1" s="1"/>
  <c r="L7570" i="1"/>
  <c r="L7568" i="1"/>
  <c r="L7566" i="1"/>
  <c r="N7566" i="1" s="1"/>
  <c r="Q7566" i="1" s="1"/>
  <c r="L7564" i="1"/>
  <c r="N7564" i="1" s="1"/>
  <c r="Q7564" i="1" s="1"/>
  <c r="L7562" i="1"/>
  <c r="N7562" i="1" s="1"/>
  <c r="Q7562" i="1" s="1"/>
  <c r="L7556" i="1"/>
  <c r="L7554" i="1"/>
  <c r="L7552" i="1"/>
  <c r="N7552" i="1" s="1"/>
  <c r="Q7552" i="1" s="1"/>
  <c r="L7550" i="1"/>
  <c r="N7550" i="1" s="1"/>
  <c r="Q7550" i="1" s="1"/>
  <c r="L7548" i="1"/>
  <c r="N7548" i="1" s="1"/>
  <c r="Q7548" i="1" s="1"/>
  <c r="L7546" i="1"/>
  <c r="N7546" i="1" s="1"/>
  <c r="Q7546" i="1" s="1"/>
  <c r="L7544" i="1"/>
  <c r="N7544" i="1" s="1"/>
  <c r="Q7544" i="1" s="1"/>
  <c r="L7542" i="1"/>
  <c r="L7540" i="1"/>
  <c r="N7540" i="1" s="1"/>
  <c r="Q7540" i="1" s="1"/>
  <c r="L7538" i="1"/>
  <c r="L7536" i="1"/>
  <c r="N7536" i="1" s="1"/>
  <c r="Q7536" i="1" s="1"/>
  <c r="L7534" i="1"/>
  <c r="L7532" i="1"/>
  <c r="L7530" i="1"/>
  <c r="L7528" i="1"/>
  <c r="L7526" i="1"/>
  <c r="L7524" i="1"/>
  <c r="L7522" i="1"/>
  <c r="L7520" i="1"/>
  <c r="N7520" i="1" s="1"/>
  <c r="Q7520" i="1" s="1"/>
  <c r="L7518" i="1"/>
  <c r="L7516" i="1"/>
  <c r="L7514" i="1"/>
  <c r="N7514" i="1" s="1"/>
  <c r="Q7514" i="1" s="1"/>
  <c r="L7512" i="1"/>
  <c r="N7512" i="1" s="1"/>
  <c r="Q7512" i="1" s="1"/>
  <c r="L7510" i="1"/>
  <c r="L7508" i="1"/>
  <c r="L7506" i="1"/>
  <c r="N7506" i="1" s="1"/>
  <c r="Q7506" i="1" s="1"/>
  <c r="L7502" i="1"/>
  <c r="L7496" i="1"/>
  <c r="N7496" i="1" s="1"/>
  <c r="Q7496" i="1" s="1"/>
  <c r="L7494" i="1"/>
  <c r="N7494" i="1" s="1"/>
  <c r="Q7494" i="1" s="1"/>
  <c r="L7492" i="1"/>
  <c r="L7490" i="1"/>
  <c r="L7488" i="1"/>
  <c r="L7486" i="1"/>
  <c r="L7484" i="1"/>
  <c r="L7482" i="1"/>
  <c r="L7480" i="1"/>
  <c r="N7480" i="1" s="1"/>
  <c r="Q7480" i="1" s="1"/>
  <c r="L7478" i="1"/>
  <c r="L7476" i="1"/>
  <c r="N7476" i="1" s="1"/>
  <c r="Q7476" i="1" s="1"/>
  <c r="L7474" i="1"/>
  <c r="L7472" i="1"/>
  <c r="N7472" i="1" s="1"/>
  <c r="Q7472" i="1" s="1"/>
  <c r="L7470" i="1"/>
  <c r="L7468" i="1"/>
  <c r="L7466" i="1"/>
  <c r="L7464" i="1"/>
  <c r="L7462" i="1"/>
  <c r="L7460" i="1"/>
  <c r="L7458" i="1"/>
  <c r="N7458" i="1" s="1"/>
  <c r="Q7458" i="1" s="1"/>
  <c r="L7456" i="1"/>
  <c r="L7454" i="1"/>
  <c r="L7452" i="1"/>
  <c r="L7450" i="1"/>
  <c r="N7450" i="1" s="1"/>
  <c r="Q7450" i="1" s="1"/>
  <c r="L7448" i="1"/>
  <c r="N7448" i="1" s="1"/>
  <c r="Q7448" i="1" s="1"/>
  <c r="L7446" i="1"/>
  <c r="L7444" i="1"/>
  <c r="L7442" i="1"/>
  <c r="L7440" i="1"/>
  <c r="L7438" i="1"/>
  <c r="L7436" i="1"/>
  <c r="N7436" i="1" s="1"/>
  <c r="Q7436" i="1" s="1"/>
  <c r="L7434" i="1"/>
  <c r="L7432" i="1"/>
  <c r="L7430" i="1"/>
  <c r="L7428" i="1"/>
  <c r="L7426" i="1"/>
  <c r="L7424" i="1"/>
  <c r="L7422" i="1"/>
  <c r="N7422" i="1" s="1"/>
  <c r="Q7422" i="1" s="1"/>
  <c r="L7420" i="1"/>
  <c r="L7418" i="1"/>
  <c r="N7418" i="1" s="1"/>
  <c r="Q7418" i="1" s="1"/>
  <c r="L7416" i="1"/>
  <c r="L7414" i="1"/>
  <c r="N7414" i="1" s="1"/>
  <c r="Q7414" i="1" s="1"/>
  <c r="L7412" i="1"/>
  <c r="L7410" i="1"/>
  <c r="L7408" i="1"/>
  <c r="L7406" i="1"/>
  <c r="L7404" i="1"/>
  <c r="L7402" i="1"/>
  <c r="L7400" i="1"/>
  <c r="N7400" i="1" s="1"/>
  <c r="Q7400" i="1" s="1"/>
  <c r="L7398" i="1"/>
  <c r="L7396" i="1"/>
  <c r="L7394" i="1"/>
  <c r="N7394" i="1" s="1"/>
  <c r="Q7394" i="1" s="1"/>
  <c r="L7392" i="1"/>
  <c r="L7390" i="1"/>
  <c r="L7388" i="1"/>
  <c r="N7388" i="1" s="1"/>
  <c r="Q7388" i="1" s="1"/>
  <c r="L7386" i="1"/>
  <c r="N7386" i="1" s="1"/>
  <c r="Q7386" i="1" s="1"/>
  <c r="L7384" i="1"/>
  <c r="L7382" i="1"/>
  <c r="L7380" i="1"/>
  <c r="L7378" i="1"/>
  <c r="N7378" i="1" s="1"/>
  <c r="Q7378" i="1" s="1"/>
  <c r="L7376" i="1"/>
  <c r="L7374" i="1"/>
  <c r="L7372" i="1"/>
  <c r="L7370" i="1"/>
  <c r="L7368" i="1"/>
  <c r="L7366" i="1"/>
  <c r="L7364" i="1"/>
  <c r="N7364" i="1" s="1"/>
  <c r="Q7364" i="1" s="1"/>
  <c r="L7362" i="1"/>
  <c r="L7360" i="1"/>
  <c r="N7360" i="1" s="1"/>
  <c r="Q7360" i="1" s="1"/>
  <c r="L7358" i="1"/>
  <c r="L7356" i="1"/>
  <c r="N7356" i="1" s="1"/>
  <c r="Q7356" i="1" s="1"/>
  <c r="L7354" i="1"/>
  <c r="N7354" i="1" s="1"/>
  <c r="Q7354" i="1" s="1"/>
  <c r="L7352" i="1"/>
  <c r="L7350" i="1"/>
  <c r="N7350" i="1" s="1"/>
  <c r="Q7350" i="1" s="1"/>
  <c r="L7348" i="1"/>
  <c r="L7346" i="1"/>
  <c r="L7344" i="1"/>
  <c r="L7342" i="1"/>
  <c r="L7340" i="1"/>
  <c r="L7338" i="1"/>
  <c r="N7338" i="1" s="1"/>
  <c r="Q7338" i="1" s="1"/>
  <c r="L7336" i="1"/>
  <c r="N7336" i="1" s="1"/>
  <c r="Q7336" i="1" s="1"/>
  <c r="L7334" i="1"/>
  <c r="L7332" i="1"/>
  <c r="L7330" i="1"/>
  <c r="L7328" i="1"/>
  <c r="N7328" i="1" s="1"/>
  <c r="Q7328" i="1" s="1"/>
  <c r="L7326" i="1"/>
  <c r="L7324" i="1"/>
  <c r="L7322" i="1"/>
  <c r="L7320" i="1"/>
  <c r="N7320" i="1" s="1"/>
  <c r="Q7320" i="1" s="1"/>
  <c r="L7318" i="1"/>
  <c r="L7316" i="1"/>
  <c r="N7316" i="1" s="1"/>
  <c r="Q7316" i="1" s="1"/>
  <c r="L7312" i="1"/>
  <c r="L7310" i="1"/>
  <c r="N7310" i="1" s="1"/>
  <c r="Q7310" i="1" s="1"/>
  <c r="L7308" i="1"/>
  <c r="L7306" i="1"/>
  <c r="L7304" i="1"/>
  <c r="L7302" i="1"/>
  <c r="N7302" i="1" s="1"/>
  <c r="Q7302" i="1" s="1"/>
  <c r="L7300" i="1"/>
  <c r="N7300" i="1" s="1"/>
  <c r="Q7300" i="1" s="1"/>
  <c r="L7296" i="1"/>
  <c r="N7296" i="1" s="1"/>
  <c r="Q7296" i="1" s="1"/>
  <c r="L7294" i="1"/>
  <c r="L7290" i="1"/>
  <c r="N7290" i="1" s="1"/>
  <c r="Q7290" i="1" s="1"/>
  <c r="L7288" i="1"/>
  <c r="L7286" i="1"/>
  <c r="N7286" i="1" s="1"/>
  <c r="Q7286" i="1" s="1"/>
  <c r="L7284" i="1"/>
  <c r="L7282" i="1"/>
  <c r="N7282" i="1" s="1"/>
  <c r="Q7282" i="1" s="1"/>
  <c r="L7280" i="1"/>
  <c r="L7278" i="1"/>
  <c r="L7276" i="1"/>
  <c r="N7276" i="1" s="1"/>
  <c r="Q7276" i="1" s="1"/>
  <c r="L7274" i="1"/>
  <c r="L7272" i="1"/>
  <c r="L7270" i="1"/>
  <c r="L7268" i="1"/>
  <c r="L7266" i="1"/>
  <c r="L7262" i="1"/>
  <c r="N7262" i="1" s="1"/>
  <c r="Q7262" i="1" s="1"/>
  <c r="L7256" i="1"/>
  <c r="L7254" i="1"/>
  <c r="N7254" i="1" s="1"/>
  <c r="Q7254" i="1" s="1"/>
  <c r="L7252" i="1"/>
  <c r="L7250" i="1"/>
  <c r="L7248" i="1"/>
  <c r="L7246" i="1"/>
  <c r="L7244" i="1"/>
  <c r="L7242" i="1"/>
  <c r="L7240" i="1"/>
  <c r="L7238" i="1"/>
  <c r="L7236" i="1"/>
  <c r="L7234" i="1"/>
  <c r="L7232" i="1"/>
  <c r="L7230" i="1"/>
  <c r="L7228" i="1"/>
  <c r="L7226" i="1"/>
  <c r="L7224" i="1"/>
  <c r="L7222" i="1"/>
  <c r="N7222" i="1" s="1"/>
  <c r="Q7222" i="1" s="1"/>
  <c r="L7220" i="1"/>
  <c r="N7220" i="1" s="1"/>
  <c r="Q7220" i="1" s="1"/>
  <c r="L7218" i="1"/>
  <c r="L7216" i="1"/>
  <c r="N7216" i="1" s="1"/>
  <c r="Q7216" i="1" s="1"/>
  <c r="L7214" i="1"/>
  <c r="N7214" i="1" s="1"/>
  <c r="Q7214" i="1" s="1"/>
  <c r="L7212" i="1"/>
  <c r="L7210" i="1"/>
  <c r="N7210" i="1" s="1"/>
  <c r="Q7210" i="1" s="1"/>
  <c r="L7208" i="1"/>
  <c r="N7208" i="1" s="1"/>
  <c r="L7206" i="1"/>
  <c r="N7206" i="1" s="1"/>
  <c r="L7202" i="1"/>
  <c r="N7202" i="1" s="1"/>
  <c r="L7200" i="1"/>
  <c r="N7200" i="1" s="1"/>
  <c r="L7196" i="1"/>
  <c r="N7196" i="1" s="1"/>
  <c r="L7194" i="1"/>
  <c r="N7194" i="1" s="1"/>
  <c r="Q7194" i="1" s="1"/>
  <c r="L7190" i="1"/>
  <c r="N7190" i="1" s="1"/>
  <c r="L7188" i="1"/>
  <c r="N7188" i="1" s="1"/>
  <c r="L7184" i="1"/>
  <c r="N7184" i="1" s="1"/>
  <c r="Q7184" i="1" s="1"/>
  <c r="L7182" i="1"/>
  <c r="N7182" i="1" s="1"/>
  <c r="L7137" i="1"/>
  <c r="N7137" i="1" s="1"/>
  <c r="L7135" i="1"/>
  <c r="N7135" i="1" s="1"/>
  <c r="L7133" i="1"/>
  <c r="L7131" i="1"/>
  <c r="L7129" i="1"/>
  <c r="N7129" i="1" s="1"/>
  <c r="Q7129" i="1" s="1"/>
  <c r="L7127" i="1"/>
  <c r="N7127" i="1" s="1"/>
  <c r="Q7127" i="1" s="1"/>
  <c r="L7124" i="1"/>
  <c r="L7122" i="1"/>
  <c r="L7112" i="1"/>
  <c r="N7112" i="1" s="1"/>
  <c r="Q7112" i="1" s="1"/>
  <c r="L7106" i="1"/>
  <c r="N7106" i="1" s="1"/>
  <c r="L7102" i="1"/>
  <c r="N7102" i="1" s="1"/>
  <c r="L7100" i="1"/>
  <c r="N7100" i="1" s="1"/>
  <c r="Q7100" i="1" s="1"/>
  <c r="L7098" i="1"/>
  <c r="N7098" i="1" s="1"/>
  <c r="Q7098" i="1" s="1"/>
  <c r="L7096" i="1"/>
  <c r="N7096" i="1" s="1"/>
  <c r="Q7096" i="1" s="1"/>
  <c r="L7094" i="1"/>
  <c r="N7094" i="1" s="1"/>
  <c r="L7092" i="1"/>
  <c r="N7092" i="1" s="1"/>
  <c r="L7088" i="1"/>
  <c r="N7088" i="1" s="1"/>
  <c r="Q7088" i="1" s="1"/>
  <c r="L7086" i="1"/>
  <c r="N7086" i="1" s="1"/>
  <c r="L7084" i="1"/>
  <c r="N7084" i="1" s="1"/>
  <c r="L7082" i="1"/>
  <c r="N7082" i="1" s="1"/>
  <c r="L7080" i="1"/>
  <c r="N7080" i="1" s="1"/>
  <c r="Q7080" i="1" s="1"/>
  <c r="L7078" i="1"/>
  <c r="N7078" i="1" s="1"/>
  <c r="L7072" i="1"/>
  <c r="N7072" i="1" s="1"/>
  <c r="L7068" i="1"/>
  <c r="L7066" i="1"/>
  <c r="L7064" i="1"/>
  <c r="N7064" i="1" s="1"/>
  <c r="L7062" i="1"/>
  <c r="N7062" i="1" s="1"/>
  <c r="Q7062" i="1" s="1"/>
  <c r="L7060" i="1"/>
  <c r="N7060" i="1" s="1"/>
  <c r="L7058" i="1"/>
  <c r="N7058" i="1" s="1"/>
  <c r="Q7058" i="1" s="1"/>
  <c r="L7052" i="1"/>
  <c r="N7052" i="1" s="1"/>
  <c r="Q7052" i="1" s="1"/>
  <c r="L7048" i="1"/>
  <c r="N7048" i="1" s="1"/>
  <c r="L7046" i="1"/>
  <c r="N7046" i="1" s="1"/>
  <c r="L7042" i="1"/>
  <c r="N7042" i="1" s="1"/>
  <c r="Q7042" i="1" s="1"/>
  <c r="L7040" i="1"/>
  <c r="N7040" i="1" s="1"/>
  <c r="L7038" i="1"/>
  <c r="N7038" i="1" s="1"/>
  <c r="L7036" i="1"/>
  <c r="N7036" i="1" s="1"/>
  <c r="L7034" i="1"/>
  <c r="N7034" i="1" s="1"/>
  <c r="L7032" i="1"/>
  <c r="N7032" i="1" s="1"/>
  <c r="Q7032" i="1" s="1"/>
  <c r="L7028" i="1"/>
  <c r="L7026" i="1"/>
  <c r="L7024" i="1"/>
  <c r="N7024" i="1" s="1"/>
  <c r="Q7024" i="1" s="1"/>
  <c r="L7022" i="1"/>
  <c r="N7022" i="1" s="1"/>
  <c r="L7020" i="1"/>
  <c r="N7020" i="1" s="1"/>
  <c r="Q7020" i="1" s="1"/>
  <c r="L7018" i="1"/>
  <c r="N7018" i="1" s="1"/>
  <c r="Q7018" i="1" s="1"/>
  <c r="L7012" i="1"/>
  <c r="N7012" i="1" s="1"/>
  <c r="L7008" i="1"/>
  <c r="N7008" i="1" s="1"/>
  <c r="Q7008" i="1" s="1"/>
  <c r="L7006" i="1"/>
  <c r="N7006" i="1" s="1"/>
  <c r="L7004" i="1"/>
  <c r="N7004" i="1" s="1"/>
  <c r="L7002" i="1"/>
  <c r="N7002" i="1" s="1"/>
  <c r="L7000" i="1"/>
  <c r="N7000" i="1" s="1"/>
  <c r="Q7000" i="1" s="1"/>
  <c r="L6998" i="1"/>
  <c r="N6998" i="1" s="1"/>
  <c r="L6992" i="1"/>
  <c r="N6992" i="1" s="1"/>
  <c r="Q6992" i="1" s="1"/>
  <c r="L6988" i="1"/>
  <c r="N6988" i="1" s="1"/>
  <c r="Q6988" i="1" s="1"/>
  <c r="L6984" i="1"/>
  <c r="N6984" i="1" s="1"/>
  <c r="L6982" i="1"/>
  <c r="L6980" i="1"/>
  <c r="L6978" i="1"/>
  <c r="L6976" i="1"/>
  <c r="N6976" i="1" s="1"/>
  <c r="L6974" i="1"/>
  <c r="N6974" i="1" s="1"/>
  <c r="L6968" i="1"/>
  <c r="N6968" i="1" s="1"/>
  <c r="Q6968" i="1" s="1"/>
  <c r="L6964" i="1"/>
  <c r="N6964" i="1" s="1"/>
  <c r="Q6964" i="1" s="1"/>
  <c r="L6962" i="1"/>
  <c r="N6962" i="1" s="1"/>
  <c r="Q6962" i="1" s="1"/>
  <c r="L6960" i="1"/>
  <c r="N6960" i="1" s="1"/>
  <c r="L6958" i="1"/>
  <c r="N6958" i="1" s="1"/>
  <c r="L6956" i="1"/>
  <c r="N6956" i="1" s="1"/>
  <c r="Q6956" i="1" s="1"/>
  <c r="L6954" i="1"/>
  <c r="N6954" i="1" s="1"/>
  <c r="Q6954" i="1" s="1"/>
  <c r="L6948" i="1"/>
  <c r="N6948" i="1" s="1"/>
  <c r="Q6948" i="1" s="1"/>
  <c r="L6944" i="1"/>
  <c r="N6944" i="1" s="1"/>
  <c r="Q6944" i="1" s="1"/>
  <c r="L6942" i="1"/>
  <c r="N6942" i="1" s="1"/>
  <c r="L6940" i="1"/>
  <c r="N6940" i="1" s="1"/>
  <c r="Q6940" i="1" s="1"/>
  <c r="L6938" i="1"/>
  <c r="L6936" i="1"/>
  <c r="L6934" i="1"/>
  <c r="N6934" i="1" s="1"/>
  <c r="Q6934" i="1" s="1"/>
  <c r="L6928" i="1"/>
  <c r="N6928" i="1" s="1"/>
  <c r="Q6928" i="1" s="1"/>
  <c r="L6924" i="1"/>
  <c r="N6924" i="1" s="1"/>
  <c r="L6922" i="1"/>
  <c r="N6922" i="1" s="1"/>
  <c r="Q6922" i="1" s="1"/>
  <c r="L6920" i="1"/>
  <c r="N6920" i="1" s="1"/>
  <c r="Q6920" i="1" s="1"/>
  <c r="L6918" i="1"/>
  <c r="N6918" i="1" s="1"/>
  <c r="Q6918" i="1" s="1"/>
  <c r="L6916" i="1"/>
  <c r="N6916" i="1" s="1"/>
  <c r="Q6916" i="1" s="1"/>
  <c r="L6914" i="1"/>
  <c r="L6912" i="1"/>
  <c r="N6912" i="1" s="1"/>
  <c r="Q6912" i="1" s="1"/>
  <c r="L6910" i="1"/>
  <c r="L6908" i="1"/>
  <c r="L6906" i="1"/>
  <c r="N6906" i="1" s="1"/>
  <c r="Q6906" i="1" s="1"/>
  <c r="L6904" i="1"/>
  <c r="L6902" i="1"/>
  <c r="L6900" i="1"/>
  <c r="N6900" i="1" s="1"/>
  <c r="Q6900" i="1" s="1"/>
  <c r="L6898" i="1"/>
  <c r="L6896" i="1"/>
  <c r="N6896" i="1" s="1"/>
  <c r="Q6896" i="1" s="1"/>
  <c r="L6894" i="1"/>
  <c r="L6892" i="1"/>
  <c r="L6890" i="1"/>
  <c r="N6890" i="1" s="1"/>
  <c r="Q6890" i="1" s="1"/>
  <c r="L6888" i="1"/>
  <c r="N6888" i="1" s="1"/>
  <c r="Q6888" i="1" s="1"/>
  <c r="L6886" i="1"/>
  <c r="N6886" i="1" s="1"/>
  <c r="Q6886" i="1" s="1"/>
  <c r="L6884" i="1"/>
  <c r="L6882" i="1"/>
  <c r="N6882" i="1" s="1"/>
  <c r="Q6882" i="1" s="1"/>
  <c r="L6880" i="1"/>
  <c r="N6880" i="1" s="1"/>
  <c r="Q6880" i="1" s="1"/>
  <c r="L6878" i="1"/>
  <c r="L6876" i="1"/>
  <c r="N6876" i="1" s="1"/>
  <c r="Q6876" i="1" s="1"/>
  <c r="L6874" i="1"/>
  <c r="L6872" i="1"/>
  <c r="L6870" i="1"/>
  <c r="N6870" i="1" s="1"/>
  <c r="Q6870" i="1" s="1"/>
  <c r="L6868" i="1"/>
  <c r="N6868" i="1" s="1"/>
  <c r="Q6868" i="1" s="1"/>
  <c r="L6866" i="1"/>
  <c r="N6866" i="1" s="1"/>
  <c r="Q6866" i="1" s="1"/>
  <c r="L6864" i="1"/>
  <c r="N6864" i="1" s="1"/>
  <c r="Q6864" i="1" s="1"/>
  <c r="L6860" i="1"/>
  <c r="L6858" i="1"/>
  <c r="N6858" i="1" s="1"/>
  <c r="Q6858" i="1" s="1"/>
  <c r="L6856" i="1"/>
  <c r="L6854" i="1"/>
  <c r="N6854" i="1" s="1"/>
  <c r="Q6854" i="1" s="1"/>
  <c r="L6852" i="1"/>
  <c r="L6848" i="1"/>
  <c r="L6846" i="1"/>
  <c r="N6846" i="1" s="1"/>
  <c r="Q6846" i="1" s="1"/>
  <c r="L6844" i="1"/>
  <c r="N6844" i="1" s="1"/>
  <c r="Q6844" i="1" s="1"/>
  <c r="L6842" i="1"/>
  <c r="N6842" i="1" s="1"/>
  <c r="Q6842" i="1" s="1"/>
  <c r="L6840" i="1"/>
  <c r="L6838" i="1"/>
  <c r="L6836" i="1"/>
  <c r="L6834" i="1"/>
  <c r="N6834" i="1" s="1"/>
  <c r="Q6834" i="1" s="1"/>
  <c r="L6832" i="1"/>
  <c r="L6830" i="1"/>
  <c r="N6830" i="1" s="1"/>
  <c r="Q6830" i="1" s="1"/>
  <c r="L6828" i="1"/>
  <c r="L6826" i="1"/>
  <c r="L6824" i="1"/>
  <c r="N6824" i="1" s="1"/>
  <c r="Q6824" i="1" s="1"/>
  <c r="L6822" i="1"/>
  <c r="L6820" i="1"/>
  <c r="N6820" i="1" s="1"/>
  <c r="Q6820" i="1" s="1"/>
  <c r="L6818" i="1"/>
  <c r="N6818" i="1" s="1"/>
  <c r="Q6818" i="1" s="1"/>
  <c r="L6816" i="1"/>
  <c r="L6814" i="1"/>
  <c r="L6812" i="1"/>
  <c r="N6812" i="1" s="1"/>
  <c r="Q6812" i="1" s="1"/>
  <c r="L6810" i="1"/>
  <c r="N6810" i="1" s="1"/>
  <c r="Q6810" i="1" s="1"/>
  <c r="L6808" i="1"/>
  <c r="L6806" i="1"/>
  <c r="L6804" i="1"/>
  <c r="L6802" i="1"/>
  <c r="N6802" i="1" s="1"/>
  <c r="Q6802" i="1" s="1"/>
  <c r="L6798" i="1"/>
  <c r="L6796" i="1"/>
  <c r="N6796" i="1" s="1"/>
  <c r="Q6796" i="1" s="1"/>
  <c r="L6794" i="1"/>
  <c r="N6794" i="1" s="1"/>
  <c r="Q6794" i="1" s="1"/>
  <c r="L6792" i="1"/>
  <c r="L6790" i="1"/>
  <c r="N6790" i="1" s="1"/>
  <c r="Q6790" i="1" s="1"/>
  <c r="L6788" i="1"/>
  <c r="N6788" i="1" s="1"/>
  <c r="Q6788" i="1" s="1"/>
  <c r="L6784" i="1"/>
  <c r="N6784" i="1" s="1"/>
  <c r="L6782" i="1"/>
  <c r="N6782" i="1" s="1"/>
  <c r="Q6782" i="1" s="1"/>
  <c r="L6776" i="1"/>
  <c r="N6776" i="1" s="1"/>
  <c r="L6768" i="1"/>
  <c r="N6768" i="1" s="1"/>
  <c r="Q6768" i="1" s="1"/>
  <c r="L6766" i="1"/>
  <c r="N6766" i="1" s="1"/>
  <c r="Q6766" i="1" s="1"/>
  <c r="L6762" i="1"/>
  <c r="N6762" i="1" s="1"/>
  <c r="L6760" i="1"/>
  <c r="N6760" i="1" s="1"/>
  <c r="L6758" i="1"/>
  <c r="N6758" i="1" s="1"/>
  <c r="L6756" i="1"/>
  <c r="N6756" i="1" s="1"/>
  <c r="Q6756" i="1" s="1"/>
  <c r="L6752" i="1"/>
  <c r="N6752" i="1" s="1"/>
  <c r="Q6752" i="1" s="1"/>
  <c r="L6750" i="1"/>
  <c r="N6750" i="1" s="1"/>
  <c r="L6746" i="1"/>
  <c r="N6746" i="1" s="1"/>
  <c r="L6744" i="1"/>
  <c r="N6744" i="1" s="1"/>
  <c r="Q6744" i="1" s="1"/>
  <c r="L6742" i="1"/>
  <c r="N6742" i="1" s="1"/>
  <c r="L6740" i="1"/>
  <c r="N6740" i="1" s="1"/>
  <c r="L6738" i="1"/>
  <c r="N6738" i="1" s="1"/>
  <c r="L6736" i="1"/>
  <c r="N6736" i="1" s="1"/>
  <c r="Q6736" i="1" s="1"/>
  <c r="L6732" i="1"/>
  <c r="N6732" i="1" s="1"/>
  <c r="L6730" i="1"/>
  <c r="N6730" i="1" s="1"/>
  <c r="L6728" i="1"/>
  <c r="N6728" i="1" s="1"/>
  <c r="L6726" i="1"/>
  <c r="N6726" i="1" s="1"/>
  <c r="Q6726" i="1" s="1"/>
  <c r="L6722" i="1"/>
  <c r="N6722" i="1" s="1"/>
  <c r="L6720" i="1"/>
  <c r="N6720" i="1" s="1"/>
  <c r="Q6720" i="1" s="1"/>
  <c r="L6718" i="1"/>
  <c r="N6718" i="1" s="1"/>
  <c r="L6714" i="1"/>
  <c r="N6714" i="1" s="1"/>
  <c r="L6710" i="1"/>
  <c r="N6710" i="1" s="1"/>
  <c r="L6708" i="1"/>
  <c r="N6708" i="1" s="1"/>
  <c r="L6706" i="1"/>
  <c r="N6706" i="1" s="1"/>
  <c r="L6704" i="1"/>
  <c r="L6700" i="1"/>
  <c r="N6700" i="1" s="1"/>
  <c r="L6698" i="1"/>
  <c r="N6698" i="1" s="1"/>
  <c r="L6696" i="1"/>
  <c r="N6696" i="1" s="1"/>
  <c r="L6694" i="1"/>
  <c r="N6694" i="1" s="1"/>
  <c r="Q6694" i="1" s="1"/>
  <c r="L6692" i="1"/>
  <c r="N6692" i="1" s="1"/>
  <c r="Q6692" i="1" s="1"/>
  <c r="L6690" i="1"/>
  <c r="N6690" i="1" s="1"/>
  <c r="L6688" i="1"/>
  <c r="N6688" i="1" s="1"/>
  <c r="Q6688" i="1" s="1"/>
  <c r="L6682" i="1"/>
  <c r="N6682" i="1" s="1"/>
  <c r="L6680" i="1"/>
  <c r="N6680" i="1" s="1"/>
  <c r="L6672" i="1"/>
  <c r="N6672" i="1" s="1"/>
  <c r="Q6672" i="1" s="1"/>
  <c r="L6670" i="1"/>
  <c r="N6670" i="1" s="1"/>
  <c r="Q6670" i="1" s="1"/>
  <c r="L6666" i="1"/>
  <c r="N6666" i="1" s="1"/>
  <c r="Q6666" i="1" s="1"/>
  <c r="L6664" i="1"/>
  <c r="N6664" i="1" s="1"/>
  <c r="Q6664" i="1" s="1"/>
  <c r="L6662" i="1"/>
  <c r="N6662" i="1" s="1"/>
  <c r="L6660" i="1"/>
  <c r="N6660" i="1" s="1"/>
  <c r="L6656" i="1"/>
  <c r="N6656" i="1" s="1"/>
  <c r="L6654" i="1"/>
  <c r="N6654" i="1" s="1"/>
  <c r="Q6654" i="1" s="1"/>
  <c r="L6652" i="1"/>
  <c r="N6652" i="1" s="1"/>
  <c r="Q6652" i="1" s="1"/>
  <c r="L6648" i="1"/>
  <c r="N6648" i="1" s="1"/>
  <c r="Q6648" i="1" s="1"/>
  <c r="L6644" i="1"/>
  <c r="N6644" i="1" s="1"/>
  <c r="Q6644" i="1" s="1"/>
  <c r="L6642" i="1"/>
  <c r="N6642" i="1" s="1"/>
  <c r="L6640" i="1"/>
  <c r="N6640" i="1" s="1"/>
  <c r="Q6640" i="1" s="1"/>
  <c r="L6638" i="1"/>
  <c r="N6638" i="1" s="1"/>
  <c r="Q6638" i="1" s="1"/>
  <c r="L6634" i="1"/>
  <c r="N6634" i="1" s="1"/>
  <c r="Q6634" i="1" s="1"/>
  <c r="L6632" i="1"/>
  <c r="N6632" i="1" s="1"/>
  <c r="Q6632" i="1" s="1"/>
  <c r="L6630" i="1"/>
  <c r="N6630" i="1" s="1"/>
  <c r="L6628" i="1"/>
  <c r="N6628" i="1" s="1"/>
  <c r="L6624" i="1"/>
  <c r="N6624" i="1" s="1"/>
  <c r="L6622" i="1"/>
  <c r="N6622" i="1" s="1"/>
  <c r="Q6622" i="1" s="1"/>
  <c r="L6620" i="1"/>
  <c r="N6620" i="1" s="1"/>
  <c r="L6616" i="1"/>
  <c r="N6616" i="1" s="1"/>
  <c r="L6614" i="1"/>
  <c r="L6606" i="1"/>
  <c r="N6606" i="1" s="1"/>
  <c r="Q6606" i="1" s="1"/>
  <c r="L6604" i="1"/>
  <c r="N6604" i="1" s="1"/>
  <c r="L6600" i="1"/>
  <c r="N6600" i="1" s="1"/>
  <c r="L6598" i="1"/>
  <c r="N6598" i="1" s="1"/>
  <c r="L6596" i="1"/>
  <c r="N6596" i="1" s="1"/>
  <c r="L6594" i="1"/>
  <c r="N6594" i="1" s="1"/>
  <c r="L6592" i="1"/>
  <c r="N6592" i="1" s="1"/>
  <c r="Q6592" i="1" s="1"/>
  <c r="L6590" i="1"/>
  <c r="N6590" i="1" s="1"/>
  <c r="Q6590" i="1" s="1"/>
  <c r="L6588" i="1"/>
  <c r="N6588" i="1" s="1"/>
  <c r="Q6588" i="1" s="1"/>
  <c r="L6584" i="1"/>
  <c r="N6584" i="1" s="1"/>
  <c r="L6580" i="1"/>
  <c r="N6580" i="1" s="1"/>
  <c r="L6578" i="1"/>
  <c r="N6578" i="1" s="1"/>
  <c r="Q6578" i="1" s="1"/>
  <c r="L6576" i="1"/>
  <c r="N6576" i="1" s="1"/>
  <c r="L6574" i="1"/>
  <c r="N6574" i="1" s="1"/>
  <c r="L6570" i="1"/>
  <c r="N6570" i="1" s="1"/>
  <c r="L6568" i="1"/>
  <c r="N6568" i="1" s="1"/>
  <c r="Q6568" i="1" s="1"/>
  <c r="L6566" i="1"/>
  <c r="N6566" i="1" s="1"/>
  <c r="Q6566" i="1" s="1"/>
  <c r="L6564" i="1"/>
  <c r="N6564" i="1" s="1"/>
  <c r="L6562" i="1"/>
  <c r="N6562" i="1" s="1"/>
  <c r="L6560" i="1"/>
  <c r="N6560" i="1" s="1"/>
  <c r="Q6560" i="1" s="1"/>
  <c r="L6558" i="1"/>
  <c r="N6558" i="1" s="1"/>
  <c r="L6552" i="1"/>
  <c r="N6552" i="1" s="1"/>
  <c r="L6544" i="1"/>
  <c r="N6544" i="1" s="1"/>
  <c r="L6540" i="1"/>
  <c r="N6540" i="1" s="1"/>
  <c r="Q6540" i="1" s="1"/>
  <c r="L6538" i="1"/>
  <c r="N6538" i="1" s="1"/>
  <c r="L6536" i="1"/>
  <c r="N6536" i="1" s="1"/>
  <c r="Q6536" i="1" s="1"/>
  <c r="L6534" i="1"/>
  <c r="N6534" i="1" s="1"/>
  <c r="L6530" i="1"/>
  <c r="N6530" i="1" s="1"/>
  <c r="L6528" i="1"/>
  <c r="N6528" i="1" s="1"/>
  <c r="Q6528" i="1" s="1"/>
  <c r="L6524" i="1"/>
  <c r="N6524" i="1" s="1"/>
  <c r="L6518" i="1"/>
  <c r="N6518" i="1" s="1"/>
  <c r="L6514" i="1"/>
  <c r="L6512" i="1"/>
  <c r="N6512" i="1" s="1"/>
  <c r="L6510" i="1"/>
  <c r="N6510" i="1" s="1"/>
  <c r="L6508" i="1"/>
  <c r="N6508" i="1" s="1"/>
  <c r="L6504" i="1"/>
  <c r="N6504" i="1" s="1"/>
  <c r="Q6504" i="1" s="1"/>
  <c r="L6502" i="1"/>
  <c r="N6502" i="1" s="1"/>
  <c r="Q6502" i="1" s="1"/>
  <c r="L6498" i="1"/>
  <c r="N6498" i="1" s="1"/>
  <c r="Q6498" i="1" s="1"/>
  <c r="L6496" i="1"/>
  <c r="N6496" i="1" s="1"/>
  <c r="L6494" i="1"/>
  <c r="N6494" i="1" s="1"/>
  <c r="L6492" i="1"/>
  <c r="N6492" i="1" s="1"/>
  <c r="L6490" i="1"/>
  <c r="N6490" i="1" s="1"/>
  <c r="L6486" i="1"/>
  <c r="N6486" i="1" s="1"/>
  <c r="L6482" i="1"/>
  <c r="N6482" i="1" s="1"/>
  <c r="Q6482" i="1" s="1"/>
  <c r="L6476" i="1"/>
  <c r="N6476" i="1" s="1"/>
  <c r="Q6476" i="1" s="1"/>
  <c r="L6474" i="1"/>
  <c r="N6474" i="1" s="1"/>
  <c r="L6472" i="1"/>
  <c r="N6472" i="1" s="1"/>
  <c r="L6470" i="1"/>
  <c r="N6470" i="1" s="1"/>
  <c r="Q6470" i="1" s="1"/>
  <c r="L6466" i="1"/>
  <c r="N6466" i="1" s="1"/>
  <c r="Q6466" i="1" s="1"/>
  <c r="L6464" i="1"/>
  <c r="N6464" i="1" s="1"/>
  <c r="Q6464" i="1" s="1"/>
  <c r="L6460" i="1"/>
  <c r="N6460" i="1" s="1"/>
  <c r="Q6460" i="1" s="1"/>
  <c r="L6458" i="1"/>
  <c r="N6458" i="1" s="1"/>
  <c r="Q6458" i="1" s="1"/>
  <c r="L6456" i="1"/>
  <c r="N6456" i="1" s="1"/>
  <c r="Q6456" i="1" s="1"/>
  <c r="L6454" i="1"/>
  <c r="L6452" i="1"/>
  <c r="L6450" i="1"/>
  <c r="L6448" i="1"/>
  <c r="L6446" i="1"/>
  <c r="N6446" i="1" s="1"/>
  <c r="Q6446" i="1" s="1"/>
  <c r="L6442" i="1"/>
  <c r="L6440" i="1"/>
  <c r="L6438" i="1"/>
  <c r="N6438" i="1" s="1"/>
  <c r="Q6438" i="1" s="1"/>
  <c r="L6436" i="1"/>
  <c r="N6436" i="1" s="1"/>
  <c r="Q6436" i="1" s="1"/>
  <c r="L6434" i="1"/>
  <c r="L6432" i="1"/>
  <c r="N6432" i="1" s="1"/>
  <c r="Q6432" i="1" s="1"/>
  <c r="L6430" i="1"/>
  <c r="N6430" i="1" s="1"/>
  <c r="Q6430" i="1" s="1"/>
  <c r="L6428" i="1"/>
  <c r="N6428" i="1" s="1"/>
  <c r="Q6428" i="1" s="1"/>
  <c r="L6424" i="1"/>
  <c r="N6424" i="1" s="1"/>
  <c r="Q6424" i="1" s="1"/>
  <c r="L6422" i="1"/>
  <c r="N6422" i="1" s="1"/>
  <c r="Q6422" i="1" s="1"/>
  <c r="L6420" i="1"/>
  <c r="L6418" i="1"/>
  <c r="N6418" i="1" s="1"/>
  <c r="Q6418" i="1" s="1"/>
  <c r="L6416" i="1"/>
  <c r="N6416" i="1" s="1"/>
  <c r="Q6416" i="1" s="1"/>
  <c r="L6414" i="1"/>
  <c r="N6414" i="1" s="1"/>
  <c r="Q6414" i="1" s="1"/>
  <c r="L6412" i="1"/>
  <c r="L6410" i="1"/>
  <c r="L6408" i="1"/>
  <c r="L6404" i="1"/>
  <c r="L6402" i="1"/>
  <c r="L6400" i="1"/>
  <c r="L6398" i="1"/>
  <c r="L6396" i="1"/>
  <c r="L6394" i="1"/>
  <c r="N6394" i="1" s="1"/>
  <c r="Q6394" i="1" s="1"/>
  <c r="L6392" i="1"/>
  <c r="N6392" i="1" s="1"/>
  <c r="Q6392" i="1" s="1"/>
  <c r="L6390" i="1"/>
  <c r="L6386" i="1"/>
  <c r="N6386" i="1" s="1"/>
  <c r="Q6386" i="1" s="1"/>
  <c r="L6384" i="1"/>
  <c r="L6382" i="1"/>
  <c r="L6380" i="1"/>
  <c r="L6378" i="1"/>
  <c r="N6378" i="1" s="1"/>
  <c r="Q6378" i="1" s="1"/>
  <c r="L6376" i="1"/>
  <c r="L6374" i="1"/>
  <c r="L6372" i="1"/>
  <c r="N6372" i="1" s="1"/>
  <c r="Q6372" i="1" s="1"/>
  <c r="L6368" i="1"/>
  <c r="L6366" i="1"/>
  <c r="L6364" i="1"/>
  <c r="L6362" i="1"/>
  <c r="L6360" i="1"/>
  <c r="L6358" i="1"/>
  <c r="N6358" i="1" s="1"/>
  <c r="Q6358" i="1" s="1"/>
  <c r="L6356" i="1"/>
  <c r="L6354" i="1"/>
  <c r="L6352" i="1"/>
  <c r="N6352" i="1" s="1"/>
  <c r="Q6352" i="1" s="1"/>
  <c r="L6350" i="1"/>
  <c r="N6350" i="1" s="1"/>
  <c r="Q6350" i="1" s="1"/>
  <c r="L6348" i="1"/>
  <c r="N6348" i="1" s="1"/>
  <c r="Q6348" i="1" s="1"/>
  <c r="L6346" i="1"/>
  <c r="L6344" i="1"/>
  <c r="L6342" i="1"/>
  <c r="L6340" i="1"/>
  <c r="L6338" i="1"/>
  <c r="L6336" i="1"/>
  <c r="L6334" i="1"/>
  <c r="L6332" i="1"/>
  <c r="L6330" i="1"/>
  <c r="L6328" i="1"/>
  <c r="L6326" i="1"/>
  <c r="N6326" i="1" s="1"/>
  <c r="Q6326" i="1" s="1"/>
  <c r="L6324" i="1"/>
  <c r="N6324" i="1" s="1"/>
  <c r="Q6324" i="1" s="1"/>
  <c r="L6322" i="1"/>
  <c r="L6320" i="1"/>
  <c r="L6318" i="1"/>
  <c r="L6316" i="1"/>
  <c r="L6314" i="1"/>
  <c r="L6312" i="1"/>
  <c r="L6310" i="1"/>
  <c r="N6310" i="1" s="1"/>
  <c r="Q6310" i="1" s="1"/>
  <c r="L6308" i="1"/>
  <c r="L6306" i="1"/>
  <c r="L6304" i="1"/>
  <c r="L6302" i="1"/>
  <c r="L6300" i="1"/>
  <c r="L6298" i="1"/>
  <c r="L6296" i="1"/>
  <c r="L6294" i="1"/>
  <c r="N6294" i="1" s="1"/>
  <c r="Q6294" i="1" s="1"/>
  <c r="L6292" i="1"/>
  <c r="L6290" i="1"/>
  <c r="L6288" i="1"/>
  <c r="N6288" i="1" s="1"/>
  <c r="Q6288" i="1" s="1"/>
  <c r="L6286" i="1"/>
  <c r="L6284" i="1"/>
  <c r="L6282" i="1"/>
  <c r="L6280" i="1"/>
  <c r="N6280" i="1" s="1"/>
  <c r="Q6280" i="1" s="1"/>
  <c r="L6278" i="1"/>
  <c r="N6278" i="1" s="1"/>
  <c r="Q6278" i="1" s="1"/>
  <c r="L6271" i="1"/>
  <c r="N6271" i="1" s="1"/>
  <c r="L6259" i="1"/>
  <c r="N6259" i="1" s="1"/>
  <c r="Q6259" i="1" s="1"/>
  <c r="L6253" i="1"/>
  <c r="N6253" i="1" s="1"/>
  <c r="Q6253" i="1" s="1"/>
  <c r="L6251" i="1"/>
  <c r="N6251" i="1" s="1"/>
  <c r="L6249" i="1"/>
  <c r="N6249" i="1" s="1"/>
  <c r="Q6249" i="1" s="1"/>
  <c r="L6233" i="1"/>
  <c r="N6233" i="1" s="1"/>
  <c r="Q6233" i="1" s="1"/>
  <c r="L6231" i="1"/>
  <c r="N6231" i="1" s="1"/>
  <c r="L6229" i="1"/>
  <c r="N6229" i="1" s="1"/>
  <c r="Q6229" i="1" s="1"/>
  <c r="L6225" i="1"/>
  <c r="N6225" i="1" s="1"/>
  <c r="L6219" i="1"/>
  <c r="L6213" i="1"/>
  <c r="L6209" i="1"/>
  <c r="N6209" i="1" s="1"/>
  <c r="Q6209" i="1" s="1"/>
  <c r="L6203" i="1"/>
  <c r="N6203" i="1" s="1"/>
  <c r="L6197" i="1"/>
  <c r="N6197" i="1" s="1"/>
  <c r="L6189" i="1"/>
  <c r="N6189" i="1" s="1"/>
  <c r="Q6189" i="1" s="1"/>
  <c r="L6183" i="1"/>
  <c r="N6183" i="1" s="1"/>
  <c r="Q6183" i="1" s="1"/>
  <c r="L6179" i="1"/>
  <c r="N6179" i="1" s="1"/>
  <c r="L6173" i="1"/>
  <c r="N6173" i="1" s="1"/>
  <c r="L6163" i="1"/>
  <c r="N6163" i="1" s="1"/>
  <c r="Q6163" i="1" s="1"/>
  <c r="L6159" i="1"/>
  <c r="N6159" i="1" s="1"/>
  <c r="Q6159" i="1" s="1"/>
  <c r="L6157" i="1"/>
  <c r="N6157" i="1" s="1"/>
  <c r="L6153" i="1"/>
  <c r="L6151" i="1"/>
  <c r="L6147" i="1"/>
  <c r="L6145" i="1"/>
  <c r="L6143" i="1"/>
  <c r="L6139" i="1"/>
  <c r="N6139" i="1" s="1"/>
  <c r="Q6139" i="1" s="1"/>
  <c r="L6137" i="1"/>
  <c r="N6137" i="1" s="1"/>
  <c r="Q6137" i="1" s="1"/>
  <c r="L6135" i="1"/>
  <c r="L6133" i="1"/>
  <c r="L6131" i="1"/>
  <c r="L6129" i="1"/>
  <c r="L6127" i="1"/>
  <c r="L6125" i="1"/>
  <c r="N6125" i="1" s="1"/>
  <c r="Q6125" i="1" s="1"/>
  <c r="L6121" i="1"/>
  <c r="N6121" i="1" s="1"/>
  <c r="Q6121" i="1" s="1"/>
  <c r="L6119" i="1"/>
  <c r="N6119" i="1" s="1"/>
  <c r="Q6119" i="1" s="1"/>
  <c r="L6117" i="1"/>
  <c r="L6115" i="1"/>
  <c r="N6115" i="1" s="1"/>
  <c r="Q6115" i="1" s="1"/>
  <c r="L6113" i="1"/>
  <c r="L6111" i="1"/>
  <c r="N6111" i="1" s="1"/>
  <c r="Q6111" i="1" s="1"/>
  <c r="L6109" i="1"/>
  <c r="N6109" i="1" s="1"/>
  <c r="Q6109" i="1" s="1"/>
  <c r="L6107" i="1"/>
  <c r="N6107" i="1" s="1"/>
  <c r="Q6107" i="1" s="1"/>
  <c r="L6105" i="1"/>
  <c r="L6103" i="1"/>
  <c r="L6101" i="1"/>
  <c r="L6099" i="1"/>
  <c r="N6099" i="1" s="1"/>
  <c r="Q6099" i="1" s="1"/>
  <c r="L6097" i="1"/>
  <c r="N6097" i="1" s="1"/>
  <c r="Q6097" i="1" s="1"/>
  <c r="L6095" i="1"/>
  <c r="L6093" i="1"/>
  <c r="L6091" i="1"/>
  <c r="L6089" i="1"/>
  <c r="N6089" i="1" s="1"/>
  <c r="Q6089" i="1" s="1"/>
  <c r="L6087" i="1"/>
  <c r="N6087" i="1" s="1"/>
  <c r="Q6087" i="1" s="1"/>
  <c r="L6085" i="1"/>
  <c r="N6085" i="1" s="1"/>
  <c r="Q6085" i="1" s="1"/>
  <c r="L6083" i="1"/>
  <c r="L6081" i="1"/>
  <c r="N6081" i="1" s="1"/>
  <c r="Q6081" i="1" s="1"/>
  <c r="L6079" i="1"/>
  <c r="N6079" i="1" s="1"/>
  <c r="Q6079" i="1" s="1"/>
  <c r="L6075" i="1"/>
  <c r="L6073" i="1"/>
  <c r="N6073" i="1" s="1"/>
  <c r="Q6073" i="1" s="1"/>
  <c r="L6071" i="1"/>
  <c r="L6067" i="1"/>
  <c r="N6067" i="1" s="1"/>
  <c r="Q6067" i="1" s="1"/>
  <c r="L6065" i="1"/>
  <c r="N6065" i="1" s="1"/>
  <c r="Q6065" i="1" s="1"/>
  <c r="L6063" i="1"/>
  <c r="N6063" i="1" s="1"/>
  <c r="Q6063" i="1" s="1"/>
  <c r="L6061" i="1"/>
  <c r="L6059" i="1"/>
  <c r="L6057" i="1"/>
  <c r="L6055" i="1"/>
  <c r="L6053" i="1"/>
  <c r="N6053" i="1" s="1"/>
  <c r="Q6053" i="1" s="1"/>
  <c r="L6051" i="1"/>
  <c r="N6051" i="1" s="1"/>
  <c r="Q6051" i="1" s="1"/>
  <c r="L6049" i="1"/>
  <c r="N6049" i="1" s="1"/>
  <c r="Q6049" i="1" s="1"/>
  <c r="L6047" i="1"/>
  <c r="N6047" i="1" s="1"/>
  <c r="Q6047" i="1" s="1"/>
  <c r="L6045" i="1"/>
  <c r="N6045" i="1" s="1"/>
  <c r="Q6045" i="1" s="1"/>
  <c r="L6043" i="1"/>
  <c r="L6041" i="1"/>
  <c r="L6039" i="1"/>
  <c r="N6039" i="1" s="1"/>
  <c r="Q6039" i="1" s="1"/>
  <c r="L6037" i="1"/>
  <c r="N6037" i="1" s="1"/>
  <c r="Q6037" i="1" s="1"/>
  <c r="L6033" i="1"/>
  <c r="L6031" i="1"/>
  <c r="N6031" i="1" s="1"/>
  <c r="Q6031" i="1" s="1"/>
  <c r="L6029" i="1"/>
  <c r="L6027" i="1"/>
  <c r="L6023" i="1"/>
  <c r="N6023" i="1" s="1"/>
  <c r="Q6023" i="1" s="1"/>
  <c r="L6021" i="1"/>
  <c r="N6021" i="1" s="1"/>
  <c r="Q6021" i="1" s="1"/>
  <c r="L6019" i="1"/>
  <c r="L6017" i="1"/>
  <c r="L6015" i="1"/>
  <c r="L6013" i="1"/>
  <c r="L6011" i="1"/>
  <c r="N6011" i="1" s="1"/>
  <c r="Q6011" i="1" s="1"/>
  <c r="L6009" i="1"/>
  <c r="L6007" i="1"/>
  <c r="L6005" i="1"/>
  <c r="N6005" i="1" s="1"/>
  <c r="Q6005" i="1" s="1"/>
  <c r="L6003" i="1"/>
  <c r="L6001" i="1"/>
  <c r="L5999" i="1"/>
  <c r="L5997" i="1"/>
  <c r="L5995" i="1"/>
  <c r="N5995" i="1" s="1"/>
  <c r="Q5995" i="1" s="1"/>
  <c r="L5993" i="1"/>
  <c r="N5993" i="1" s="1"/>
  <c r="Q5993" i="1" s="1"/>
  <c r="L5989" i="1"/>
  <c r="L5987" i="1"/>
  <c r="L5985" i="1"/>
  <c r="L5981" i="1"/>
  <c r="L5979" i="1"/>
  <c r="N5979" i="1" s="1"/>
  <c r="Q5979" i="1" s="1"/>
  <c r="L5977" i="1"/>
  <c r="L5975" i="1"/>
  <c r="L5973" i="1"/>
  <c r="N5973" i="1" s="1"/>
  <c r="Q5973" i="1" s="1"/>
  <c r="L5969" i="1"/>
  <c r="N5969" i="1" s="1"/>
  <c r="Q5969" i="1" s="1"/>
  <c r="L5967" i="1"/>
  <c r="L5965" i="1"/>
  <c r="L5963" i="1"/>
  <c r="L5959" i="1"/>
  <c r="L5957" i="1"/>
  <c r="N5957" i="1" s="1"/>
  <c r="Q5957" i="1" s="1"/>
  <c r="L5955" i="1"/>
  <c r="N5955" i="1" s="1"/>
  <c r="Q5955" i="1" s="1"/>
  <c r="L5946" i="1"/>
  <c r="N5946" i="1" s="1"/>
  <c r="Q5946" i="1" s="1"/>
  <c r="L5942" i="1"/>
  <c r="N5942" i="1" s="1"/>
  <c r="Q5942" i="1" s="1"/>
  <c r="L5936" i="1"/>
  <c r="N5936" i="1" s="1"/>
  <c r="L5934" i="1"/>
  <c r="N5934" i="1" s="1"/>
  <c r="Q5934" i="1" s="1"/>
  <c r="L5924" i="1"/>
  <c r="N5924" i="1" s="1"/>
  <c r="Q5924" i="1" s="1"/>
  <c r="L5918" i="1"/>
  <c r="N5918" i="1" s="1"/>
  <c r="L5916" i="1"/>
  <c r="N5916" i="1" s="1"/>
  <c r="L5914" i="1"/>
  <c r="N5914" i="1" s="1"/>
  <c r="Q5914" i="1" s="1"/>
  <c r="L5912" i="1"/>
  <c r="N5912" i="1" s="1"/>
  <c r="Q5912" i="1" s="1"/>
  <c r="L5908" i="1"/>
  <c r="N5908" i="1" s="1"/>
  <c r="L5894" i="1"/>
  <c r="L5886" i="1"/>
  <c r="L5884" i="1"/>
  <c r="N5884" i="1" s="1"/>
  <c r="L5882" i="1"/>
  <c r="N5882" i="1" s="1"/>
  <c r="Q5882" i="1" s="1"/>
  <c r="L5880" i="1"/>
  <c r="N5880" i="1" s="1"/>
  <c r="L5874" i="1"/>
  <c r="N5874" i="1" s="1"/>
  <c r="Q5874" i="1" s="1"/>
  <c r="L5852" i="1"/>
  <c r="N5852" i="1" s="1"/>
  <c r="L5848" i="1"/>
  <c r="N5848" i="1" s="1"/>
  <c r="L5846" i="1"/>
  <c r="N5846" i="1" s="1"/>
  <c r="L5842" i="1"/>
  <c r="N5842" i="1" s="1"/>
  <c r="Q5842" i="1" s="1"/>
  <c r="L5840" i="1"/>
  <c r="N5840" i="1" s="1"/>
  <c r="L5834" i="1"/>
  <c r="N5834" i="1" s="1"/>
  <c r="L5822" i="1"/>
  <c r="N5822" i="1" s="1"/>
  <c r="L5818" i="1"/>
  <c r="N5818" i="1" s="1"/>
  <c r="L5816" i="1"/>
  <c r="N5816" i="1" s="1"/>
  <c r="L5812" i="1"/>
  <c r="N5812" i="1" s="1"/>
  <c r="Q5812" i="1" s="1"/>
  <c r="L5810" i="1"/>
  <c r="L5804" i="1"/>
  <c r="L5794" i="1"/>
  <c r="L5790" i="1"/>
  <c r="N5790" i="1" s="1"/>
  <c r="Q5790" i="1" s="1"/>
  <c r="L5788" i="1"/>
  <c r="N5788" i="1" s="1"/>
  <c r="Q5788" i="1" s="1"/>
  <c r="L5784" i="1"/>
  <c r="N5784" i="1" s="1"/>
  <c r="L5782" i="1"/>
  <c r="N5782" i="1" s="1"/>
  <c r="Q5782" i="1" s="1"/>
  <c r="L5776" i="1"/>
  <c r="N5776" i="1" s="1"/>
  <c r="L5766" i="1"/>
  <c r="N5766" i="1" s="1"/>
  <c r="L5764" i="1"/>
  <c r="N5764" i="1" s="1"/>
  <c r="Q5764" i="1" s="1"/>
  <c r="L5762" i="1"/>
  <c r="N5762" i="1" s="1"/>
  <c r="Q5762" i="1" s="1"/>
  <c r="L5758" i="1"/>
  <c r="N5758" i="1" s="1"/>
  <c r="L5756" i="1"/>
  <c r="N5756" i="1" s="1"/>
  <c r="L5750" i="1"/>
  <c r="N5750" i="1" s="1"/>
  <c r="L5738" i="1"/>
  <c r="N5738" i="1" s="1"/>
  <c r="Q5738" i="1" s="1"/>
  <c r="L5734" i="1"/>
  <c r="N5734" i="1" s="1"/>
  <c r="Q5734" i="1" s="1"/>
  <c r="L5732" i="1"/>
  <c r="L5726" i="1"/>
  <c r="L5716" i="1"/>
  <c r="N5716" i="1" s="1"/>
  <c r="Q5716" i="1" s="1"/>
  <c r="L5714" i="1"/>
  <c r="N5714" i="1" s="1"/>
  <c r="L5712" i="1"/>
  <c r="N5712" i="1" s="1"/>
  <c r="L5708" i="1"/>
  <c r="N5708" i="1" s="1"/>
  <c r="L5706" i="1"/>
  <c r="N5706" i="1" s="1"/>
  <c r="Q5706" i="1" s="1"/>
  <c r="L5700" i="1"/>
  <c r="N5700" i="1" s="1"/>
  <c r="L5692" i="1"/>
  <c r="N5692" i="1" s="1"/>
  <c r="L5690" i="1"/>
  <c r="N5690" i="1" s="1"/>
  <c r="L5688" i="1"/>
  <c r="N5688" i="1" s="1"/>
  <c r="Q5688" i="1" s="1"/>
  <c r="L5684" i="1"/>
  <c r="N5684" i="1" s="1"/>
  <c r="L5682" i="1"/>
  <c r="N5682" i="1" s="1"/>
  <c r="Q5682" i="1" s="1"/>
  <c r="L5676" i="1"/>
  <c r="N5676" i="1" s="1"/>
  <c r="Q5676" i="1" s="1"/>
  <c r="L5671" i="1"/>
  <c r="L5669" i="1"/>
  <c r="N5669" i="1" s="1"/>
  <c r="Q5669" i="1" s="1"/>
  <c r="L5667" i="1"/>
  <c r="N5667" i="1" s="1"/>
  <c r="Q5667" i="1" s="1"/>
  <c r="L5665" i="1"/>
  <c r="L5663" i="1"/>
  <c r="N5663" i="1" s="1"/>
  <c r="Q5663" i="1" s="1"/>
  <c r="L5661" i="1"/>
  <c r="L5659" i="1"/>
  <c r="L5657" i="1"/>
  <c r="N5657" i="1" s="1"/>
  <c r="Q5657" i="1" s="1"/>
  <c r="L5655" i="1"/>
  <c r="N5655" i="1" s="1"/>
  <c r="Q5655" i="1" s="1"/>
  <c r="L5653" i="1"/>
  <c r="N5653" i="1" s="1"/>
  <c r="Q5653" i="1" s="1"/>
  <c r="L5651" i="1"/>
  <c r="L5649" i="1"/>
  <c r="L5647" i="1"/>
  <c r="N5647" i="1" s="1"/>
  <c r="Q5647" i="1" s="1"/>
  <c r="L5645" i="1"/>
  <c r="N5645" i="1" s="1"/>
  <c r="Q5645" i="1" s="1"/>
  <c r="L5643" i="1"/>
  <c r="N5643" i="1" s="1"/>
  <c r="Q5643" i="1" s="1"/>
  <c r="L5639" i="1"/>
  <c r="L5637" i="1"/>
  <c r="N5637" i="1" s="1"/>
  <c r="Q5637" i="1" s="1"/>
  <c r="L5635" i="1"/>
  <c r="L5633" i="1"/>
  <c r="N5633" i="1" s="1"/>
  <c r="Q5633" i="1" s="1"/>
  <c r="L5631" i="1"/>
  <c r="L5627" i="1"/>
  <c r="N5627" i="1" s="1"/>
  <c r="Q5627" i="1" s="1"/>
  <c r="L5625" i="1"/>
  <c r="N5625" i="1" s="1"/>
  <c r="Q5625" i="1" s="1"/>
  <c r="L5623" i="1"/>
  <c r="L5621" i="1"/>
  <c r="L5619" i="1"/>
  <c r="N5619" i="1" s="1"/>
  <c r="Q5619" i="1" s="1"/>
  <c r="L5617" i="1"/>
  <c r="L5615" i="1"/>
  <c r="L5613" i="1"/>
  <c r="L5611" i="1"/>
  <c r="L5609" i="1"/>
  <c r="L5607" i="1"/>
  <c r="L5605" i="1"/>
  <c r="N5605" i="1" s="1"/>
  <c r="Q5605" i="1" s="1"/>
  <c r="L5603" i="1"/>
  <c r="L5601" i="1"/>
  <c r="L5599" i="1"/>
  <c r="L5597" i="1"/>
  <c r="L5595" i="1"/>
  <c r="L5593" i="1"/>
  <c r="L5591" i="1"/>
  <c r="L5589" i="1"/>
  <c r="L5587" i="1"/>
  <c r="L5585" i="1"/>
  <c r="L5583" i="1"/>
  <c r="L5581" i="1"/>
  <c r="L5579" i="1"/>
  <c r="N5579" i="1" s="1"/>
  <c r="Q5579" i="1" s="1"/>
  <c r="L5577" i="1"/>
  <c r="L5575" i="1"/>
  <c r="L5573" i="1"/>
  <c r="N5573" i="1" s="1"/>
  <c r="Q5573" i="1" s="1"/>
  <c r="L5571" i="1"/>
  <c r="N5571" i="1" s="1"/>
  <c r="Q5571" i="1" s="1"/>
  <c r="L5569" i="1"/>
  <c r="N5569" i="1" s="1"/>
  <c r="Q5569" i="1" s="1"/>
  <c r="L5567" i="1"/>
  <c r="N5567" i="1" s="1"/>
  <c r="Q5567" i="1" s="1"/>
  <c r="L5565" i="1"/>
  <c r="L5561" i="1"/>
  <c r="N5561" i="1" s="1"/>
  <c r="Q5561" i="1" s="1"/>
  <c r="L5559" i="1"/>
  <c r="L5557" i="1"/>
  <c r="L5555" i="1"/>
  <c r="L5553" i="1"/>
  <c r="N5553" i="1" s="1"/>
  <c r="Q5553" i="1" s="1"/>
  <c r="L5549" i="1"/>
  <c r="L5547" i="1"/>
  <c r="L5545" i="1"/>
  <c r="L5543" i="1"/>
  <c r="L5541" i="1"/>
  <c r="N5541" i="1" s="1"/>
  <c r="Q5541" i="1" s="1"/>
  <c r="L5539" i="1"/>
  <c r="N5539" i="1" s="1"/>
  <c r="Q5539" i="1" s="1"/>
  <c r="L5537" i="1"/>
  <c r="N5537" i="1" s="1"/>
  <c r="Q5537" i="1" s="1"/>
  <c r="L5535" i="1"/>
  <c r="N5535" i="1" s="1"/>
  <c r="Q5535" i="1" s="1"/>
  <c r="L5533" i="1"/>
  <c r="N5533" i="1" s="1"/>
  <c r="Q5533" i="1" s="1"/>
  <c r="L5531" i="1"/>
  <c r="L5529" i="1"/>
  <c r="N5529" i="1" s="1"/>
  <c r="Q5529" i="1" s="1"/>
  <c r="L5527" i="1"/>
  <c r="N5527" i="1" s="1"/>
  <c r="Q5527" i="1" s="1"/>
  <c r="L5525" i="1"/>
  <c r="N5525" i="1" s="1"/>
  <c r="Q5525" i="1" s="1"/>
  <c r="L5521" i="1"/>
  <c r="L5519" i="1"/>
  <c r="N5519" i="1" s="1"/>
  <c r="Q5519" i="1" s="1"/>
  <c r="L5517" i="1"/>
  <c r="N5517" i="1" s="1"/>
  <c r="Q5517" i="1" s="1"/>
  <c r="L5515" i="1"/>
  <c r="N5515" i="1" s="1"/>
  <c r="Q5515" i="1" s="1"/>
  <c r="L5513" i="1"/>
  <c r="N5513" i="1" s="1"/>
  <c r="Q5513" i="1" s="1"/>
  <c r="L5509" i="1"/>
  <c r="N5509" i="1" s="1"/>
  <c r="Q5509" i="1" s="1"/>
  <c r="L5507" i="1"/>
  <c r="L5505" i="1"/>
  <c r="L5503" i="1"/>
  <c r="N5503" i="1" s="1"/>
  <c r="Q5503" i="1" s="1"/>
  <c r="L5501" i="1"/>
  <c r="N5501" i="1" s="1"/>
  <c r="Q5501" i="1" s="1"/>
  <c r="L5499" i="1"/>
  <c r="L5497" i="1"/>
  <c r="L5495" i="1"/>
  <c r="L5493" i="1"/>
  <c r="L5491" i="1"/>
  <c r="L5489" i="1"/>
  <c r="L5487" i="1"/>
  <c r="L5483" i="1"/>
  <c r="L5481" i="1"/>
  <c r="L5479" i="1"/>
  <c r="L5477" i="1"/>
  <c r="L5475" i="1"/>
  <c r="L5473" i="1"/>
  <c r="N5473" i="1" s="1"/>
  <c r="Q5473" i="1" s="1"/>
  <c r="L5471" i="1"/>
  <c r="N5471" i="1" s="1"/>
  <c r="Q5471" i="1" s="1"/>
  <c r="L5469" i="1"/>
  <c r="N5469" i="1" s="1"/>
  <c r="Q5469" i="1" s="1"/>
  <c r="L5467" i="1"/>
  <c r="N5467" i="1" s="1"/>
  <c r="Q5467" i="1" s="1"/>
  <c r="L5465" i="1"/>
  <c r="N5465" i="1" s="1"/>
  <c r="Q5465" i="1" s="1"/>
  <c r="L5463" i="1"/>
  <c r="L5461" i="1"/>
  <c r="N5461" i="1" s="1"/>
  <c r="Q5461" i="1" s="1"/>
  <c r="L5459" i="1"/>
  <c r="L5457" i="1"/>
  <c r="N5457" i="1" s="1"/>
  <c r="Q5457" i="1" s="1"/>
  <c r="L5455" i="1"/>
  <c r="N5455" i="1" s="1"/>
  <c r="Q5455" i="1" s="1"/>
  <c r="L5453" i="1"/>
  <c r="N5453" i="1" s="1"/>
  <c r="Q5453" i="1" s="1"/>
  <c r="L5451" i="1"/>
  <c r="L5449" i="1"/>
  <c r="N5449" i="1" s="1"/>
  <c r="Q5449" i="1" s="1"/>
  <c r="L5447" i="1"/>
  <c r="N5447" i="1" s="1"/>
  <c r="Q5447" i="1" s="1"/>
  <c r="L5445" i="1"/>
  <c r="N5445" i="1" s="1"/>
  <c r="Q5445" i="1" s="1"/>
  <c r="L5443" i="1"/>
  <c r="L5441" i="1"/>
  <c r="L5439" i="1"/>
  <c r="N5439" i="1" s="1"/>
  <c r="Q5439" i="1" s="1"/>
  <c r="L5437" i="1"/>
  <c r="L5435" i="1"/>
  <c r="L5431" i="1"/>
  <c r="L5429" i="1"/>
  <c r="L5427" i="1"/>
  <c r="L5425" i="1"/>
  <c r="L5423" i="1"/>
  <c r="L5421" i="1"/>
  <c r="N5421" i="1" s="1"/>
  <c r="Q5421" i="1" s="1"/>
  <c r="L5419" i="1"/>
  <c r="L5417" i="1"/>
  <c r="N5417" i="1" s="1"/>
  <c r="Q5417" i="1" s="1"/>
  <c r="L5415" i="1"/>
  <c r="L5413" i="1"/>
  <c r="L5411" i="1"/>
  <c r="L5409" i="1"/>
  <c r="N5409" i="1" s="1"/>
  <c r="Q5409" i="1" s="1"/>
  <c r="L5407" i="1"/>
  <c r="N5407" i="1" s="1"/>
  <c r="Q5407" i="1" s="1"/>
  <c r="L5405" i="1"/>
  <c r="L5403" i="1"/>
  <c r="L5401" i="1"/>
  <c r="L5399" i="1"/>
  <c r="N5399" i="1" s="1"/>
  <c r="Q5399" i="1" s="1"/>
  <c r="L5395" i="1"/>
  <c r="L5393" i="1"/>
  <c r="N5393" i="1" s="1"/>
  <c r="Q5393" i="1" s="1"/>
  <c r="L5391" i="1"/>
  <c r="L5389" i="1"/>
  <c r="L5387" i="1"/>
  <c r="N5387" i="1" s="1"/>
  <c r="Q5387" i="1" s="1"/>
  <c r="L5385" i="1"/>
  <c r="L5383" i="1"/>
  <c r="L5381" i="1"/>
  <c r="L5377" i="1"/>
  <c r="L5375" i="1"/>
  <c r="L5373" i="1"/>
  <c r="L5371" i="1"/>
  <c r="L5369" i="1"/>
  <c r="L5367" i="1"/>
  <c r="L5365" i="1"/>
  <c r="L5361" i="1"/>
  <c r="L5359" i="1"/>
  <c r="L5357" i="1"/>
  <c r="N5357" i="1" s="1"/>
  <c r="Q5357" i="1" s="1"/>
  <c r="L5355" i="1"/>
  <c r="N5355" i="1" s="1"/>
  <c r="Q5355" i="1" s="1"/>
  <c r="L5353" i="1"/>
  <c r="L5351" i="1"/>
  <c r="L5349" i="1"/>
  <c r="L5347" i="1"/>
  <c r="L5343" i="1"/>
  <c r="L5341" i="1"/>
  <c r="L5339" i="1"/>
  <c r="L5337" i="1"/>
  <c r="N5337" i="1" s="1"/>
  <c r="Q5337" i="1" s="1"/>
  <c r="L5335" i="1"/>
  <c r="L5333" i="1"/>
  <c r="L5331" i="1"/>
  <c r="L5329" i="1"/>
  <c r="L5327" i="1"/>
  <c r="N5327" i="1" s="1"/>
  <c r="Q5327" i="1" s="1"/>
  <c r="L5325" i="1"/>
  <c r="N5325" i="1" s="1"/>
  <c r="Q5325" i="1" s="1"/>
  <c r="L5323" i="1"/>
  <c r="N5323" i="1" s="1"/>
  <c r="Q5323" i="1" s="1"/>
  <c r="L5321" i="1"/>
  <c r="N5321" i="1" s="1"/>
  <c r="Q5321" i="1" s="1"/>
  <c r="L5319" i="1"/>
  <c r="L5317" i="1"/>
  <c r="L5315" i="1"/>
  <c r="N5315" i="1" s="1"/>
  <c r="Q5315" i="1" s="1"/>
  <c r="L5313" i="1"/>
  <c r="N5313" i="1" s="1"/>
  <c r="Q5313" i="1" s="1"/>
  <c r="L5311" i="1"/>
  <c r="L5309" i="1"/>
  <c r="L5307" i="1"/>
  <c r="L5306" i="1"/>
  <c r="N5306" i="1" s="1"/>
  <c r="L5304" i="1"/>
  <c r="L5302" i="1"/>
  <c r="N5302" i="1" s="1"/>
  <c r="Q5302" i="1" s="1"/>
  <c r="L5298" i="1"/>
  <c r="N5298" i="1" s="1"/>
  <c r="L5296" i="1"/>
  <c r="N5296" i="1" s="1"/>
  <c r="L5292" i="1"/>
  <c r="L5288" i="1"/>
  <c r="N5288" i="1" s="1"/>
  <c r="Q5288" i="1" s="1"/>
  <c r="L5284" i="1"/>
  <c r="N5284" i="1" s="1"/>
  <c r="L5280" i="1"/>
  <c r="N5280" i="1" s="1"/>
  <c r="Q5280" i="1" s="1"/>
  <c r="L5278" i="1"/>
  <c r="N5278" i="1" s="1"/>
  <c r="Q5278" i="1" s="1"/>
  <c r="L5274" i="1"/>
  <c r="N5274" i="1" s="1"/>
  <c r="Q5274" i="1" s="1"/>
  <c r="L5272" i="1"/>
  <c r="N5272" i="1" s="1"/>
  <c r="Q5272" i="1" s="1"/>
  <c r="L5270" i="1"/>
  <c r="N5270" i="1" s="1"/>
  <c r="Q5270" i="1" s="1"/>
  <c r="L5268" i="1"/>
  <c r="N5268" i="1" s="1"/>
  <c r="Q5268" i="1" s="1"/>
  <c r="L5266" i="1"/>
  <c r="L5264" i="1"/>
  <c r="L5262" i="1"/>
  <c r="L5260" i="1"/>
  <c r="L5258" i="1"/>
  <c r="L5256" i="1"/>
  <c r="L5254" i="1"/>
  <c r="L5252" i="1"/>
  <c r="N5252" i="1" s="1"/>
  <c r="Q5252" i="1" s="1"/>
  <c r="L5250" i="1"/>
  <c r="N5250" i="1" s="1"/>
  <c r="Q5250" i="1" s="1"/>
  <c r="L5248" i="1"/>
  <c r="L5246" i="1"/>
  <c r="N5246" i="1" s="1"/>
  <c r="Q5246" i="1" s="1"/>
  <c r="L5244" i="1"/>
  <c r="L5242" i="1"/>
  <c r="L5240" i="1"/>
  <c r="L5238" i="1"/>
  <c r="N5238" i="1" s="1"/>
  <c r="Q5238" i="1" s="1"/>
  <c r="L5236" i="1"/>
  <c r="L5234" i="1"/>
  <c r="L5232" i="1"/>
  <c r="L5230" i="1"/>
  <c r="N5230" i="1" s="1"/>
  <c r="Q5230" i="1" s="1"/>
  <c r="L5228" i="1"/>
  <c r="L5226" i="1"/>
  <c r="L5224" i="1"/>
  <c r="L5222" i="1"/>
  <c r="L5220" i="1"/>
  <c r="L5218" i="1"/>
  <c r="L5216" i="1"/>
  <c r="L5214" i="1"/>
  <c r="N5214" i="1" s="1"/>
  <c r="Q5214" i="1" s="1"/>
  <c r="L5212" i="1"/>
  <c r="N5212" i="1" s="1"/>
  <c r="Q5212" i="1" s="1"/>
  <c r="L5210" i="1"/>
  <c r="N5210" i="1" s="1"/>
  <c r="Q5210" i="1" s="1"/>
  <c r="L5208" i="1"/>
  <c r="N5208" i="1" s="1"/>
  <c r="Q5208" i="1" s="1"/>
  <c r="L5206" i="1"/>
  <c r="L5204" i="1"/>
  <c r="L5202" i="1"/>
  <c r="L5200" i="1"/>
  <c r="L5198" i="1"/>
  <c r="N5198" i="1" s="1"/>
  <c r="Q5198" i="1" s="1"/>
  <c r="L5196" i="1"/>
  <c r="N5196" i="1" s="1"/>
  <c r="Q5196" i="1" s="1"/>
  <c r="L5194" i="1"/>
  <c r="L5192" i="1"/>
  <c r="L5190" i="1"/>
  <c r="L5188" i="1"/>
  <c r="L5186" i="1"/>
  <c r="L5184" i="1"/>
  <c r="L5182" i="1"/>
  <c r="N5182" i="1" s="1"/>
  <c r="Q5182" i="1" s="1"/>
  <c r="L5180" i="1"/>
  <c r="L5178" i="1"/>
  <c r="L5176" i="1"/>
  <c r="N5176" i="1" s="1"/>
  <c r="Q5176" i="1" s="1"/>
  <c r="L5172" i="1"/>
  <c r="L5168" i="1"/>
  <c r="L5166" i="1"/>
  <c r="N5166" i="1" s="1"/>
  <c r="L5162" i="1"/>
  <c r="N5162" i="1" s="1"/>
  <c r="Q5162" i="1" s="1"/>
  <c r="L5158" i="1"/>
  <c r="N5158" i="1" s="1"/>
  <c r="L5156" i="1"/>
  <c r="L5152" i="1"/>
  <c r="N5152" i="1" s="1"/>
  <c r="L5148" i="1"/>
  <c r="N5148" i="1" s="1"/>
  <c r="Q5148" i="1" s="1"/>
  <c r="L5142" i="1"/>
  <c r="N5142" i="1" s="1"/>
  <c r="L5134" i="1"/>
  <c r="N5134" i="1" s="1"/>
  <c r="Q5134" i="1" s="1"/>
  <c r="L5132" i="1"/>
  <c r="N5132" i="1" s="1"/>
  <c r="Q5132" i="1" s="1"/>
  <c r="L5130" i="1"/>
  <c r="N5130" i="1" s="1"/>
  <c r="L5128" i="1"/>
  <c r="N5128" i="1" s="1"/>
  <c r="Q5128" i="1" s="1"/>
  <c r="L5120" i="1"/>
  <c r="N5120" i="1" s="1"/>
  <c r="L5118" i="1"/>
  <c r="L5116" i="1"/>
  <c r="L5114" i="1"/>
  <c r="N5114" i="1" s="1"/>
  <c r="Q5114" i="1" s="1"/>
  <c r="L5112" i="1"/>
  <c r="L5110" i="1"/>
  <c r="L5108" i="1"/>
  <c r="N5108" i="1" s="1"/>
  <c r="Q5108" i="1" s="1"/>
  <c r="L5106" i="1"/>
  <c r="N5106" i="1" s="1"/>
  <c r="Q5106" i="1" s="1"/>
  <c r="L5104" i="1"/>
  <c r="N5104" i="1" s="1"/>
  <c r="Q5104" i="1" s="1"/>
  <c r="L5102" i="1"/>
  <c r="L5100" i="1"/>
  <c r="L5098" i="1"/>
  <c r="L5096" i="1"/>
  <c r="L5094" i="1"/>
  <c r="L5092" i="1"/>
  <c r="N5092" i="1" s="1"/>
  <c r="Q5092" i="1" s="1"/>
  <c r="L5090" i="1"/>
  <c r="L5088" i="1"/>
  <c r="N5088" i="1" s="1"/>
  <c r="Q5088" i="1" s="1"/>
  <c r="L5086" i="1"/>
  <c r="N5086" i="1" s="1"/>
  <c r="Q5086" i="1" s="1"/>
  <c r="L5084" i="1"/>
  <c r="L5082" i="1"/>
  <c r="N5082" i="1" s="1"/>
  <c r="Q5082" i="1" s="1"/>
  <c r="L5080" i="1"/>
  <c r="L5078" i="1"/>
  <c r="N5078" i="1" s="1"/>
  <c r="Q5078" i="1" s="1"/>
  <c r="L5076" i="1"/>
  <c r="L5074" i="1"/>
  <c r="L5072" i="1"/>
  <c r="N5072" i="1" s="1"/>
  <c r="Q5072" i="1" s="1"/>
  <c r="L5070" i="1"/>
  <c r="N5070" i="1" s="1"/>
  <c r="Q5070" i="1" s="1"/>
  <c r="L5068" i="1"/>
  <c r="L5066" i="1"/>
  <c r="L5064" i="1"/>
  <c r="L5062" i="1"/>
  <c r="N5062" i="1" s="1"/>
  <c r="Q5062" i="1" s="1"/>
  <c r="L5060" i="1"/>
  <c r="N5060" i="1" s="1"/>
  <c r="Q5060" i="1" s="1"/>
  <c r="L5058" i="1"/>
  <c r="N5058" i="1" s="1"/>
  <c r="Q5058" i="1" s="1"/>
  <c r="L5056" i="1"/>
  <c r="L5054" i="1"/>
  <c r="L5052" i="1"/>
  <c r="N5052" i="1" s="1"/>
  <c r="Q5052" i="1" s="1"/>
  <c r="L5050" i="1"/>
  <c r="L5048" i="1"/>
  <c r="L5046" i="1"/>
  <c r="N5046" i="1" s="1"/>
  <c r="Q5046" i="1" s="1"/>
  <c r="L5044" i="1"/>
  <c r="L5042" i="1"/>
  <c r="N5042" i="1" s="1"/>
  <c r="Q5042" i="1" s="1"/>
  <c r="L5040" i="1"/>
  <c r="L5038" i="1"/>
  <c r="N5038" i="1" s="1"/>
  <c r="Q5038" i="1" s="1"/>
  <c r="L5036" i="1"/>
  <c r="N5036" i="1" s="1"/>
  <c r="Q5036" i="1" s="1"/>
  <c r="L5034" i="1"/>
  <c r="N5034" i="1" s="1"/>
  <c r="Q5034" i="1" s="1"/>
  <c r="L5031" i="1"/>
  <c r="L5027" i="1"/>
  <c r="N5027" i="1" s="1"/>
  <c r="L5023" i="1"/>
  <c r="N5023" i="1" s="1"/>
  <c r="L5019" i="1"/>
  <c r="N5019" i="1" s="1"/>
  <c r="L5015" i="1"/>
  <c r="L5011" i="1"/>
  <c r="N5011" i="1" s="1"/>
  <c r="L5007" i="1"/>
  <c r="N5007" i="1" s="1"/>
  <c r="Q5007" i="1" s="1"/>
  <c r="L5003" i="1"/>
  <c r="N5003" i="1" s="1"/>
  <c r="Q5003" i="1" s="1"/>
  <c r="L4999" i="1"/>
  <c r="N4999" i="1" s="1"/>
  <c r="Q4999" i="1" s="1"/>
  <c r="L4995" i="1"/>
  <c r="N4995" i="1" s="1"/>
  <c r="L4991" i="1"/>
  <c r="N4991" i="1" s="1"/>
  <c r="L4987" i="1"/>
  <c r="N4987" i="1" s="1"/>
  <c r="L4983" i="1"/>
  <c r="N4983" i="1" s="1"/>
  <c r="Q4983" i="1" s="1"/>
  <c r="L4979" i="1"/>
  <c r="N4979" i="1" s="1"/>
  <c r="L4975" i="1"/>
  <c r="N4975" i="1" s="1"/>
  <c r="L4971" i="1"/>
  <c r="N4971" i="1" s="1"/>
  <c r="L4967" i="1"/>
  <c r="L4963" i="1"/>
  <c r="N4963" i="1" s="1"/>
  <c r="Q4963" i="1" s="1"/>
  <c r="L4955" i="1"/>
  <c r="L4953" i="1"/>
  <c r="L4951" i="1"/>
  <c r="N4951" i="1" s="1"/>
  <c r="Q4951" i="1" s="1"/>
  <c r="L4949" i="1"/>
  <c r="L4947" i="1"/>
  <c r="N4947" i="1" s="1"/>
  <c r="Q4947" i="1" s="1"/>
  <c r="L4945" i="1"/>
  <c r="L4943" i="1"/>
  <c r="N4943" i="1" s="1"/>
  <c r="Q4943" i="1" s="1"/>
  <c r="L4941" i="1"/>
  <c r="L4939" i="1"/>
  <c r="L4937" i="1"/>
  <c r="N4937" i="1" s="1"/>
  <c r="L4935" i="1"/>
  <c r="L4933" i="1"/>
  <c r="N4933" i="1" s="1"/>
  <c r="Q4933" i="1" s="1"/>
  <c r="L4929" i="1"/>
  <c r="N4929" i="1" s="1"/>
  <c r="Q4929" i="1" s="1"/>
  <c r="L4927" i="1"/>
  <c r="N4927" i="1" s="1"/>
  <c r="L4925" i="1"/>
  <c r="N4925" i="1" s="1"/>
  <c r="L4923" i="1"/>
  <c r="N4923" i="1" s="1"/>
  <c r="Q4923" i="1" s="1"/>
  <c r="L4921" i="1"/>
  <c r="N4921" i="1" s="1"/>
  <c r="Q4921" i="1" s="1"/>
  <c r="L4919" i="1"/>
  <c r="N4919" i="1" s="1"/>
  <c r="Q4919" i="1" s="1"/>
  <c r="L4917" i="1"/>
  <c r="N4917" i="1" s="1"/>
  <c r="Q4917" i="1" s="1"/>
  <c r="L4915" i="1"/>
  <c r="N4915" i="1" s="1"/>
  <c r="L4913" i="1"/>
  <c r="N4913" i="1" s="1"/>
  <c r="L4911" i="1"/>
  <c r="N4911" i="1" s="1"/>
  <c r="Q4911" i="1" s="1"/>
  <c r="L4909" i="1"/>
  <c r="N4909" i="1" s="1"/>
  <c r="Q4909" i="1" s="1"/>
  <c r="L4907" i="1"/>
  <c r="N4907" i="1" s="1"/>
  <c r="L4905" i="1"/>
  <c r="N4905" i="1" s="1"/>
  <c r="L4903" i="1"/>
  <c r="N4903" i="1" s="1"/>
  <c r="L4899" i="1"/>
  <c r="N4899" i="1" s="1"/>
  <c r="Q4899" i="1" s="1"/>
  <c r="L4897" i="1"/>
  <c r="N4897" i="1" s="1"/>
  <c r="L4895" i="1"/>
  <c r="N4895" i="1" s="1"/>
  <c r="L4891" i="1"/>
  <c r="N4891" i="1" s="1"/>
  <c r="Q4891" i="1" s="1"/>
  <c r="L4889" i="1"/>
  <c r="L4887" i="1"/>
  <c r="N4887" i="1" s="1"/>
  <c r="L4883" i="1"/>
  <c r="N4883" i="1" s="1"/>
  <c r="L4881" i="1"/>
  <c r="N4881" i="1" s="1"/>
  <c r="L4879" i="1"/>
  <c r="N4879" i="1" s="1"/>
  <c r="Q4879" i="1" s="1"/>
  <c r="L4877" i="1"/>
  <c r="N4877" i="1" s="1"/>
  <c r="Q4877" i="1" s="1"/>
  <c r="L4875" i="1"/>
  <c r="N4875" i="1" s="1"/>
  <c r="Q4875" i="1" s="1"/>
  <c r="L4873" i="1"/>
  <c r="N4873" i="1" s="1"/>
  <c r="L4871" i="1"/>
  <c r="N4871" i="1" s="1"/>
  <c r="Q4871" i="1" s="1"/>
  <c r="L4869" i="1"/>
  <c r="N4869" i="1" s="1"/>
  <c r="Q4869" i="1" s="1"/>
  <c r="L4867" i="1"/>
  <c r="N4867" i="1" s="1"/>
  <c r="L4865" i="1"/>
  <c r="N4865" i="1" s="1"/>
  <c r="Q4865" i="1" s="1"/>
  <c r="L4863" i="1"/>
  <c r="L4861" i="1"/>
  <c r="N4861" i="1" s="1"/>
  <c r="L4859" i="1"/>
  <c r="N4859" i="1" s="1"/>
  <c r="L4857" i="1"/>
  <c r="N4857" i="1" s="1"/>
  <c r="L4853" i="1"/>
  <c r="N4853" i="1" s="1"/>
  <c r="Q4853" i="1" s="1"/>
  <c r="L4851" i="1"/>
  <c r="N4851" i="1" s="1"/>
  <c r="Q4851" i="1" s="1"/>
  <c r="L4849" i="1"/>
  <c r="N4849" i="1" s="1"/>
  <c r="L4845" i="1"/>
  <c r="N4845" i="1" s="1"/>
  <c r="Q4845" i="1" s="1"/>
  <c r="L4843" i="1"/>
  <c r="N4843" i="1" s="1"/>
  <c r="L4841" i="1"/>
  <c r="N4841" i="1" s="1"/>
  <c r="Q4841" i="1" s="1"/>
  <c r="L4837" i="1"/>
  <c r="N4837" i="1" s="1"/>
  <c r="L4835" i="1"/>
  <c r="N4835" i="1" s="1"/>
  <c r="L4833" i="1"/>
  <c r="N4833" i="1" s="1"/>
  <c r="Q4833" i="1" s="1"/>
  <c r="L4831" i="1"/>
  <c r="N4831" i="1" s="1"/>
  <c r="Q4831" i="1" s="1"/>
  <c r="L4829" i="1"/>
  <c r="N4829" i="1" s="1"/>
  <c r="L4827" i="1"/>
  <c r="N4827" i="1" s="1"/>
  <c r="Q4827" i="1" s="1"/>
  <c r="L4825" i="1"/>
  <c r="L4823" i="1"/>
  <c r="N4823" i="1" s="1"/>
  <c r="Q4823" i="1" s="1"/>
  <c r="L4821" i="1"/>
  <c r="N4821" i="1" s="1"/>
  <c r="Q4821" i="1" s="1"/>
  <c r="L4819" i="1"/>
  <c r="N4819" i="1" s="1"/>
  <c r="Q4819" i="1" s="1"/>
  <c r="L4817" i="1"/>
  <c r="L4815" i="1"/>
  <c r="N4815" i="1" s="1"/>
  <c r="Q4815" i="1" s="1"/>
  <c r="L4813" i="1"/>
  <c r="N4813" i="1" s="1"/>
  <c r="Q4813" i="1" s="1"/>
  <c r="L4811" i="1"/>
  <c r="N4811" i="1" s="1"/>
  <c r="Q4811" i="1" s="1"/>
  <c r="L4807" i="1"/>
  <c r="N4807" i="1" s="1"/>
  <c r="Q4807" i="1" s="1"/>
  <c r="L4805" i="1"/>
  <c r="N4805" i="1" s="1"/>
  <c r="L4803" i="1"/>
  <c r="N4803" i="1" s="1"/>
  <c r="L4799" i="1"/>
  <c r="N4799" i="1" s="1"/>
  <c r="L4797" i="1"/>
  <c r="N4797" i="1" s="1"/>
  <c r="Q4797" i="1" s="1"/>
  <c r="L4795" i="1"/>
  <c r="N4795" i="1" s="1"/>
  <c r="Q4795" i="1" s="1"/>
  <c r="L4791" i="1"/>
  <c r="N4791" i="1" s="1"/>
  <c r="L4789" i="1"/>
  <c r="N4789" i="1" s="1"/>
  <c r="L4787" i="1"/>
  <c r="L4785" i="1"/>
  <c r="N4785" i="1" s="1"/>
  <c r="Q4785" i="1" s="1"/>
  <c r="L4783" i="1"/>
  <c r="N4783" i="1" s="1"/>
  <c r="Q4783" i="1" s="1"/>
  <c r="L4779" i="1"/>
  <c r="N4779" i="1" s="1"/>
  <c r="L4775" i="1"/>
  <c r="N4775" i="1" s="1"/>
  <c r="Q4775" i="1" s="1"/>
  <c r="L4771" i="1"/>
  <c r="N4771" i="1" s="1"/>
  <c r="Q4771" i="1" s="1"/>
  <c r="L4769" i="1"/>
  <c r="N4769" i="1" s="1"/>
  <c r="Q4769" i="1" s="1"/>
  <c r="L4767" i="1"/>
  <c r="N4767" i="1" s="1"/>
  <c r="L4765" i="1"/>
  <c r="N4765" i="1" s="1"/>
  <c r="Q4765" i="1" s="1"/>
  <c r="L4763" i="1"/>
  <c r="N4763" i="1" s="1"/>
  <c r="Q4763" i="1" s="1"/>
  <c r="L4761" i="1"/>
  <c r="N4761" i="1" s="1"/>
  <c r="L4757" i="1"/>
  <c r="N4757" i="1" s="1"/>
  <c r="Q4757" i="1" s="1"/>
  <c r="L4755" i="1"/>
  <c r="N4755" i="1" s="1"/>
  <c r="Q4755" i="1" s="1"/>
  <c r="L4753" i="1"/>
  <c r="N4753" i="1" s="1"/>
  <c r="Q4753" i="1" s="1"/>
  <c r="L4751" i="1"/>
  <c r="N4751" i="1" s="1"/>
  <c r="Q4751" i="1" s="1"/>
  <c r="L4749" i="1"/>
  <c r="N4749" i="1" s="1"/>
  <c r="L4747" i="1"/>
  <c r="N4747" i="1" s="1"/>
  <c r="Q4747" i="1" s="1"/>
  <c r="L4745" i="1"/>
  <c r="N4745" i="1" s="1"/>
  <c r="L4743" i="1"/>
  <c r="N4743" i="1" s="1"/>
  <c r="L4741" i="1"/>
  <c r="N4741" i="1" s="1"/>
  <c r="L4739" i="1"/>
  <c r="L4737" i="1"/>
  <c r="N4737" i="1" s="1"/>
  <c r="Q4737" i="1" s="1"/>
  <c r="L4735" i="1"/>
  <c r="N4735" i="1" s="1"/>
  <c r="L4733" i="1"/>
  <c r="N4733" i="1" s="1"/>
  <c r="L4731" i="1"/>
  <c r="N4731" i="1" s="1"/>
  <c r="Q4731" i="1" s="1"/>
  <c r="L4729" i="1"/>
  <c r="N4729" i="1" s="1"/>
  <c r="L4727" i="1"/>
  <c r="N4727" i="1" s="1"/>
  <c r="L4725" i="1"/>
  <c r="N4725" i="1" s="1"/>
  <c r="L4723" i="1"/>
  <c r="N4723" i="1" s="1"/>
  <c r="Q4723" i="1" s="1"/>
  <c r="L4721" i="1"/>
  <c r="N4721" i="1" s="1"/>
  <c r="Q4721" i="1" s="1"/>
  <c r="L4719" i="1"/>
  <c r="N4719" i="1" s="1"/>
  <c r="L4717" i="1"/>
  <c r="N4717" i="1" s="1"/>
  <c r="L4715" i="1"/>
  <c r="L4713" i="1"/>
  <c r="N4713" i="1" s="1"/>
  <c r="L4709" i="1"/>
  <c r="N4709" i="1" s="1"/>
  <c r="L4707" i="1"/>
  <c r="N4707" i="1" s="1"/>
  <c r="L4705" i="1"/>
  <c r="N4705" i="1" s="1"/>
  <c r="Q4705" i="1" s="1"/>
  <c r="L4703" i="1"/>
  <c r="N4703" i="1" s="1"/>
  <c r="Q4703" i="1" s="1"/>
  <c r="L4701" i="1"/>
  <c r="N4701" i="1" s="1"/>
  <c r="L4699" i="1"/>
  <c r="N4699" i="1" s="1"/>
  <c r="L4697" i="1"/>
  <c r="N4697" i="1" s="1"/>
  <c r="Q4697" i="1" s="1"/>
  <c r="L4695" i="1"/>
  <c r="N4695" i="1" s="1"/>
  <c r="Q4695" i="1" s="1"/>
  <c r="L4693" i="1"/>
  <c r="N4693" i="1" s="1"/>
  <c r="L4691" i="1"/>
  <c r="N4691" i="1" s="1"/>
  <c r="L4689" i="1"/>
  <c r="N4689" i="1" s="1"/>
  <c r="L4687" i="1"/>
  <c r="N4687" i="1" s="1"/>
  <c r="Q4687" i="1" s="1"/>
  <c r="L4685" i="1"/>
  <c r="N4685" i="1" s="1"/>
  <c r="L4683" i="1"/>
  <c r="N4683" i="1" s="1"/>
  <c r="L4681" i="1"/>
  <c r="L4679" i="1"/>
  <c r="N4679" i="1" s="1"/>
  <c r="L4677" i="1"/>
  <c r="N4677" i="1" s="1"/>
  <c r="L4675" i="1"/>
  <c r="N4675" i="1" s="1"/>
  <c r="L4673" i="1"/>
  <c r="L4669" i="1"/>
  <c r="N4669" i="1" s="1"/>
  <c r="Q4669" i="1" s="1"/>
  <c r="L4667" i="1"/>
  <c r="N4667" i="1" s="1"/>
  <c r="Q4667" i="1" s="1"/>
  <c r="L4665" i="1"/>
  <c r="N4665" i="1" s="1"/>
  <c r="Q4665" i="1" s="1"/>
  <c r="L4661" i="1"/>
  <c r="N4661" i="1" s="1"/>
  <c r="Q4661" i="1" s="1"/>
  <c r="L4659" i="1"/>
  <c r="N4659" i="1" s="1"/>
  <c r="L4657" i="1"/>
  <c r="N4657" i="1" s="1"/>
  <c r="L4655" i="1"/>
  <c r="N4655" i="1" s="1"/>
  <c r="Q4655" i="1" s="1"/>
  <c r="L4653" i="1"/>
  <c r="N4653" i="1" s="1"/>
  <c r="Q4653" i="1" s="1"/>
  <c r="L4651" i="1"/>
  <c r="N4651" i="1" s="1"/>
  <c r="Q4651" i="1" s="1"/>
  <c r="L4649" i="1"/>
  <c r="N4649" i="1" s="1"/>
  <c r="Q4649" i="1" s="1"/>
  <c r="L4647" i="1"/>
  <c r="N4647" i="1" s="1"/>
  <c r="Q4647" i="1" s="1"/>
  <c r="L4645" i="1"/>
  <c r="L4643" i="1"/>
  <c r="N4643" i="1" s="1"/>
  <c r="Q4643" i="1" s="1"/>
  <c r="L4641" i="1"/>
  <c r="N4641" i="1" s="1"/>
  <c r="L4639" i="1"/>
  <c r="N4639" i="1" s="1"/>
  <c r="L4637" i="1"/>
  <c r="N4637" i="1" s="1"/>
  <c r="Q4637" i="1" s="1"/>
  <c r="L4635" i="1"/>
  <c r="N4635" i="1" s="1"/>
  <c r="L4633" i="1"/>
  <c r="N4633" i="1" s="1"/>
  <c r="Q4633" i="1" s="1"/>
  <c r="L4629" i="1"/>
  <c r="N4629" i="1" s="1"/>
  <c r="Q4629" i="1" s="1"/>
  <c r="L4627" i="1"/>
  <c r="N4627" i="1" s="1"/>
  <c r="Q4627" i="1" s="1"/>
  <c r="L4625" i="1"/>
  <c r="N4625" i="1" s="1"/>
  <c r="L4623" i="1"/>
  <c r="N4623" i="1" s="1"/>
  <c r="L4621" i="1"/>
  <c r="N4621" i="1" s="1"/>
  <c r="L4619" i="1"/>
  <c r="N4619" i="1" s="1"/>
  <c r="Q4619" i="1" s="1"/>
  <c r="L4617" i="1"/>
  <c r="N4617" i="1" s="1"/>
  <c r="Q4617" i="1" s="1"/>
  <c r="L4615" i="1"/>
  <c r="N4615" i="1" s="1"/>
  <c r="Q4615" i="1" s="1"/>
  <c r="L4613" i="1"/>
  <c r="N4613" i="1" s="1"/>
  <c r="L4611" i="1"/>
  <c r="N4611" i="1" s="1"/>
  <c r="Q4611" i="1" s="1"/>
  <c r="L4609" i="1"/>
  <c r="N4609" i="1" s="1"/>
  <c r="L4607" i="1"/>
  <c r="N4607" i="1" s="1"/>
  <c r="L4605" i="1"/>
  <c r="N4605" i="1" s="1"/>
  <c r="Q4605" i="1" s="1"/>
  <c r="L4603" i="1"/>
  <c r="L4601" i="1"/>
  <c r="N4601" i="1" s="1"/>
  <c r="L4597" i="1"/>
  <c r="N4597" i="1" s="1"/>
  <c r="L4595" i="1"/>
  <c r="N4595" i="1" s="1"/>
  <c r="L4591" i="1"/>
  <c r="N4591" i="1" s="1"/>
  <c r="Q4591" i="1" s="1"/>
  <c r="L4589" i="1"/>
  <c r="N4589" i="1" s="1"/>
  <c r="L4587" i="1"/>
  <c r="N4587" i="1" s="1"/>
  <c r="Q4587" i="1" s="1"/>
  <c r="L4583" i="1"/>
  <c r="N4583" i="1" s="1"/>
  <c r="L4581" i="1"/>
  <c r="N4581" i="1" s="1"/>
  <c r="Q4581" i="1" s="1"/>
  <c r="L4579" i="1"/>
  <c r="N4579" i="1" s="1"/>
  <c r="Q4579" i="1" s="1"/>
  <c r="L4575" i="1"/>
  <c r="N4575" i="1" s="1"/>
  <c r="L4573" i="1"/>
  <c r="N4573" i="1" s="1"/>
  <c r="Q4573" i="1" s="1"/>
  <c r="L4571" i="1"/>
  <c r="L4569" i="1"/>
  <c r="N4569" i="1" s="1"/>
  <c r="Q4569" i="1" s="1"/>
  <c r="L4565" i="1"/>
  <c r="N4565" i="1" s="1"/>
  <c r="L4561" i="1"/>
  <c r="N4561" i="1" s="1"/>
  <c r="Q4561" i="1" s="1"/>
  <c r="L4559" i="1"/>
  <c r="N4559" i="1" s="1"/>
  <c r="Q4559" i="1" s="1"/>
  <c r="L4557" i="1"/>
  <c r="N4557" i="1" s="1"/>
  <c r="L4555" i="1"/>
  <c r="N4555" i="1" s="1"/>
  <c r="L4553" i="1"/>
  <c r="N4553" i="1" s="1"/>
  <c r="Q4553" i="1" s="1"/>
  <c r="L4551" i="1"/>
  <c r="N4551" i="1" s="1"/>
  <c r="Q4551" i="1" s="1"/>
  <c r="L4549" i="1"/>
  <c r="N4549" i="1" s="1"/>
  <c r="L4547" i="1"/>
  <c r="N4547" i="1" s="1"/>
  <c r="L4545" i="1"/>
  <c r="N4545" i="1" s="1"/>
  <c r="L4541" i="1"/>
  <c r="N4541" i="1" s="1"/>
  <c r="Q4541" i="1" s="1"/>
  <c r="L4539" i="1"/>
  <c r="N4539" i="1" s="1"/>
  <c r="L4537" i="1"/>
  <c r="N4537" i="1" s="1"/>
  <c r="L4535" i="1"/>
  <c r="N4535" i="1" s="1"/>
  <c r="Q4535" i="1" s="1"/>
  <c r="L4533" i="1"/>
  <c r="L4531" i="1"/>
  <c r="N4531" i="1" s="1"/>
  <c r="Q4531" i="1" s="1"/>
  <c r="L4529" i="1"/>
  <c r="N4529" i="1" s="1"/>
  <c r="Q4529" i="1" s="1"/>
  <c r="L4527" i="1"/>
  <c r="N4527" i="1" s="1"/>
  <c r="Q4527" i="1" s="1"/>
  <c r="L4525" i="1"/>
  <c r="L4523" i="1"/>
  <c r="N4523" i="1" s="1"/>
  <c r="Q4523" i="1" s="1"/>
  <c r="L4521" i="1"/>
  <c r="N4521" i="1" s="1"/>
  <c r="L4519" i="1"/>
  <c r="N4519" i="1" s="1"/>
  <c r="L4517" i="1"/>
  <c r="N4517" i="1" s="1"/>
  <c r="Q4517" i="1" s="1"/>
  <c r="L4515" i="1"/>
  <c r="N4515" i="1" s="1"/>
  <c r="L4511" i="1"/>
  <c r="N4511" i="1" s="1"/>
  <c r="L4509" i="1"/>
  <c r="N4509" i="1" s="1"/>
  <c r="L4507" i="1"/>
  <c r="N4507" i="1" s="1"/>
  <c r="Q4507" i="1" s="1"/>
  <c r="L4505" i="1"/>
  <c r="N4505" i="1" s="1"/>
  <c r="L4503" i="1"/>
  <c r="N4503" i="1" s="1"/>
  <c r="L4501" i="1"/>
  <c r="N4501" i="1" s="1"/>
  <c r="L4497" i="1"/>
  <c r="L4495" i="1"/>
  <c r="N4495" i="1" s="1"/>
  <c r="L4494" i="1"/>
  <c r="L4492" i="1"/>
  <c r="L4490" i="1"/>
  <c r="L4488" i="1"/>
  <c r="L4486" i="1"/>
  <c r="L4484" i="1"/>
  <c r="L4482" i="1"/>
  <c r="N4482" i="1" s="1"/>
  <c r="Q4482" i="1" s="1"/>
  <c r="L4480" i="1"/>
  <c r="N4480" i="1" s="1"/>
  <c r="Q4480" i="1" s="1"/>
  <c r="L4478" i="1"/>
  <c r="L4476" i="1"/>
  <c r="L4474" i="1"/>
  <c r="N4474" i="1" s="1"/>
  <c r="Q4474" i="1" s="1"/>
  <c r="L4472" i="1"/>
  <c r="N4472" i="1" s="1"/>
  <c r="Q4472" i="1" s="1"/>
  <c r="L4470" i="1"/>
  <c r="L4468" i="1"/>
  <c r="N4468" i="1" s="1"/>
  <c r="Q4468" i="1" s="1"/>
  <c r="L4466" i="1"/>
  <c r="N4466" i="1" s="1"/>
  <c r="Q4466" i="1" s="1"/>
  <c r="L4464" i="1"/>
  <c r="N4464" i="1" s="1"/>
  <c r="Q4464" i="1" s="1"/>
  <c r="L4462" i="1"/>
  <c r="N4462" i="1" s="1"/>
  <c r="Q4462" i="1" s="1"/>
  <c r="L4460" i="1"/>
  <c r="N4460" i="1" s="1"/>
  <c r="Q4460" i="1" s="1"/>
  <c r="L4458" i="1"/>
  <c r="N4458" i="1" s="1"/>
  <c r="Q4458" i="1" s="1"/>
  <c r="L4456" i="1"/>
  <c r="L4454" i="1"/>
  <c r="L4452" i="1"/>
  <c r="N4452" i="1" s="1"/>
  <c r="Q4452" i="1" s="1"/>
  <c r="L4450" i="1"/>
  <c r="N4450" i="1" s="1"/>
  <c r="Q4450" i="1" s="1"/>
  <c r="L4448" i="1"/>
  <c r="L4446" i="1"/>
  <c r="N4446" i="1" s="1"/>
  <c r="Q4446" i="1" s="1"/>
  <c r="L4444" i="1"/>
  <c r="L4442" i="1"/>
  <c r="L4440" i="1"/>
  <c r="N4440" i="1" s="1"/>
  <c r="Q4440" i="1" s="1"/>
  <c r="L4438" i="1"/>
  <c r="L4436" i="1"/>
  <c r="N4436" i="1" s="1"/>
  <c r="Q4436" i="1" s="1"/>
  <c r="L4434" i="1"/>
  <c r="L4432" i="1"/>
  <c r="L4430" i="1"/>
  <c r="L4428" i="1"/>
  <c r="L4426" i="1"/>
  <c r="L4424" i="1"/>
  <c r="L4422" i="1"/>
  <c r="N4422" i="1" s="1"/>
  <c r="Q4422" i="1" s="1"/>
  <c r="L4420" i="1"/>
  <c r="L4418" i="1"/>
  <c r="L4416" i="1"/>
  <c r="N4416" i="1" s="1"/>
  <c r="Q4416" i="1" s="1"/>
  <c r="L4414" i="1"/>
  <c r="N4414" i="1" s="1"/>
  <c r="Q4414" i="1" s="1"/>
  <c r="L4412" i="1"/>
  <c r="N4412" i="1" s="1"/>
  <c r="Q4412" i="1" s="1"/>
  <c r="L4410" i="1"/>
  <c r="N4410" i="1" s="1"/>
  <c r="Q4410" i="1" s="1"/>
  <c r="L4408" i="1"/>
  <c r="L4406" i="1"/>
  <c r="N4406" i="1" s="1"/>
  <c r="Q4406" i="1" s="1"/>
  <c r="L4404" i="1"/>
  <c r="L4402" i="1"/>
  <c r="L4400" i="1"/>
  <c r="L4398" i="1"/>
  <c r="L4396" i="1"/>
  <c r="L4394" i="1"/>
  <c r="L4392" i="1"/>
  <c r="N4392" i="1" s="1"/>
  <c r="Q4392" i="1" s="1"/>
  <c r="L4390" i="1"/>
  <c r="L4388" i="1"/>
  <c r="L4386" i="1"/>
  <c r="N4386" i="1" s="1"/>
  <c r="Q4386" i="1" s="1"/>
  <c r="L4384" i="1"/>
  <c r="N4384" i="1" s="1"/>
  <c r="Q4384" i="1" s="1"/>
  <c r="L4382" i="1"/>
  <c r="N4382" i="1" s="1"/>
  <c r="Q4382" i="1" s="1"/>
  <c r="L4380" i="1"/>
  <c r="N4380" i="1" s="1"/>
  <c r="Q4380" i="1" s="1"/>
  <c r="L4378" i="1"/>
  <c r="N4378" i="1" s="1"/>
  <c r="Q4378" i="1" s="1"/>
  <c r="L4376" i="1"/>
  <c r="L4374" i="1"/>
  <c r="L4372" i="1"/>
  <c r="N4372" i="1" s="1"/>
  <c r="Q4372" i="1" s="1"/>
  <c r="L4370" i="1"/>
  <c r="N4370" i="1" s="1"/>
  <c r="Q4370" i="1" s="1"/>
  <c r="L4368" i="1"/>
  <c r="N4368" i="1" s="1"/>
  <c r="Q4368" i="1" s="1"/>
  <c r="L4363" i="1"/>
  <c r="N4363" i="1" s="1"/>
  <c r="Q4363" i="1" s="1"/>
  <c r="L4361" i="1"/>
  <c r="N4361" i="1" s="1"/>
  <c r="Q4361" i="1" s="1"/>
  <c r="L4359" i="1"/>
  <c r="N4359" i="1" s="1"/>
  <c r="Q4359" i="1" s="1"/>
  <c r="L4357" i="1"/>
  <c r="N4357" i="1" s="1"/>
  <c r="Q4357" i="1" s="1"/>
  <c r="L4355" i="1"/>
  <c r="L4347" i="1"/>
  <c r="L4337" i="1"/>
  <c r="N4337" i="1" s="1"/>
  <c r="Q4337" i="1" s="1"/>
  <c r="L4335" i="1"/>
  <c r="N4335" i="1" s="1"/>
  <c r="Q4335" i="1" s="1"/>
  <c r="L4333" i="1"/>
  <c r="N4333" i="1" s="1"/>
  <c r="Q4333" i="1" s="1"/>
  <c r="L4331" i="1"/>
  <c r="N4331" i="1" s="1"/>
  <c r="L4329" i="1"/>
  <c r="L4327" i="1"/>
  <c r="N4327" i="1" s="1"/>
  <c r="L4325" i="1"/>
  <c r="N4325" i="1" s="1"/>
  <c r="Q4325" i="1" s="1"/>
  <c r="L4323" i="1"/>
  <c r="N4323" i="1" s="1"/>
  <c r="Q4323" i="1" s="1"/>
  <c r="L4321" i="1"/>
  <c r="N4321" i="1" s="1"/>
  <c r="Q4321" i="1" s="1"/>
  <c r="L4313" i="1"/>
  <c r="N4313" i="1" s="1"/>
  <c r="L4305" i="1"/>
  <c r="N4305" i="1" s="1"/>
  <c r="L4301" i="1"/>
  <c r="N4301" i="1" s="1"/>
  <c r="Q4301" i="1" s="1"/>
  <c r="L4299" i="1"/>
  <c r="N4299" i="1" s="1"/>
  <c r="Q4299" i="1" s="1"/>
  <c r="L4297" i="1"/>
  <c r="N4297" i="1" s="1"/>
  <c r="Q4297" i="1" s="1"/>
  <c r="L4293" i="1"/>
  <c r="L4287" i="1"/>
  <c r="L4285" i="1"/>
  <c r="L4281" i="1"/>
  <c r="N4281" i="1" s="1"/>
  <c r="Q4281" i="1" s="1"/>
  <c r="L4277" i="1"/>
  <c r="N4277" i="1" s="1"/>
  <c r="Q4277" i="1" s="1"/>
  <c r="L4265" i="1"/>
  <c r="N4265" i="1" s="1"/>
  <c r="Q4265" i="1" s="1"/>
  <c r="L4263" i="1"/>
  <c r="N4263" i="1" s="1"/>
  <c r="Q4263" i="1" s="1"/>
  <c r="L4259" i="1"/>
  <c r="N4259" i="1" s="1"/>
  <c r="Q4259" i="1" s="1"/>
  <c r="L4255" i="1"/>
  <c r="N4255" i="1" s="1"/>
  <c r="L4249" i="1"/>
  <c r="L4247" i="1"/>
  <c r="L4245" i="1"/>
  <c r="L4243" i="1"/>
  <c r="L4241" i="1"/>
  <c r="L4239" i="1"/>
  <c r="L4237" i="1"/>
  <c r="L4235" i="1"/>
  <c r="L4233" i="1"/>
  <c r="N4233" i="1" s="1"/>
  <c r="Q4233" i="1" s="1"/>
  <c r="L4231" i="1"/>
  <c r="L4227" i="1"/>
  <c r="N4227" i="1" s="1"/>
  <c r="Q4227" i="1" s="1"/>
  <c r="L4225" i="1"/>
  <c r="N4225" i="1" s="1"/>
  <c r="L4223" i="1"/>
  <c r="N4223" i="1" s="1"/>
  <c r="L4221" i="1"/>
  <c r="N4221" i="1" s="1"/>
  <c r="Q4221" i="1" s="1"/>
  <c r="L4219" i="1"/>
  <c r="N4219" i="1" s="1"/>
  <c r="L4217" i="1"/>
  <c r="N4217" i="1" s="1"/>
  <c r="Q4217" i="1" s="1"/>
  <c r="L4215" i="1"/>
  <c r="N4215" i="1" s="1"/>
  <c r="L4213" i="1"/>
  <c r="N4213" i="1" s="1"/>
  <c r="Q4213" i="1" s="1"/>
  <c r="L4211" i="1"/>
  <c r="N4211" i="1" s="1"/>
  <c r="L4209" i="1"/>
  <c r="N4209" i="1" s="1"/>
  <c r="Q4209" i="1" s="1"/>
  <c r="L4205" i="1"/>
  <c r="L4203" i="1"/>
  <c r="N4203" i="1" s="1"/>
  <c r="Q4203" i="1" s="1"/>
  <c r="L4199" i="1"/>
  <c r="N4199" i="1" s="1"/>
  <c r="Q4199" i="1" s="1"/>
  <c r="L4197" i="1"/>
  <c r="N4197" i="1" s="1"/>
  <c r="L4193" i="1"/>
  <c r="N4193" i="1" s="1"/>
  <c r="Q4193" i="1" s="1"/>
  <c r="L4191" i="1"/>
  <c r="N4191" i="1" s="1"/>
  <c r="Q4191" i="1" s="1"/>
  <c r="L4187" i="1"/>
  <c r="L4185" i="1"/>
  <c r="L4183" i="1"/>
  <c r="L4181" i="1"/>
  <c r="L4179" i="1"/>
  <c r="L4177" i="1"/>
  <c r="N4177" i="1" s="1"/>
  <c r="Q4177" i="1" s="1"/>
  <c r="L4175" i="1"/>
  <c r="N4175" i="1" s="1"/>
  <c r="Q4175" i="1" s="1"/>
  <c r="L4173" i="1"/>
  <c r="L4171" i="1"/>
  <c r="L4169" i="1"/>
  <c r="N4169" i="1" s="1"/>
  <c r="Q4169" i="1" s="1"/>
  <c r="L4167" i="1"/>
  <c r="N4167" i="1" s="1"/>
  <c r="Q4167" i="1" s="1"/>
  <c r="L4165" i="1"/>
  <c r="N4165" i="1" s="1"/>
  <c r="Q4165" i="1" s="1"/>
  <c r="L4163" i="1"/>
  <c r="N4163" i="1" s="1"/>
  <c r="Q4163" i="1" s="1"/>
  <c r="L4161" i="1"/>
  <c r="N4161" i="1" s="1"/>
  <c r="Q4161" i="1" s="1"/>
  <c r="L4159" i="1"/>
  <c r="L4157" i="1"/>
  <c r="N4157" i="1" s="1"/>
  <c r="Q4157" i="1" s="1"/>
  <c r="L4155" i="1"/>
  <c r="N4155" i="1" s="1"/>
  <c r="Q4155" i="1" s="1"/>
  <c r="L4153" i="1"/>
  <c r="L4151" i="1"/>
  <c r="L4149" i="1"/>
  <c r="L4147" i="1"/>
  <c r="L4145" i="1"/>
  <c r="L4143" i="1"/>
  <c r="N4143" i="1" s="1"/>
  <c r="Q4143" i="1" s="1"/>
  <c r="L4141" i="1"/>
  <c r="L4139" i="1"/>
  <c r="L4137" i="1"/>
  <c r="L4135" i="1"/>
  <c r="N4135" i="1" s="1"/>
  <c r="Q4135" i="1" s="1"/>
  <c r="L4133" i="1"/>
  <c r="N4133" i="1" s="1"/>
  <c r="Q4133" i="1" s="1"/>
  <c r="L4131" i="1"/>
  <c r="L4129" i="1"/>
  <c r="L4127" i="1"/>
  <c r="L4125" i="1"/>
  <c r="N4125" i="1" s="1"/>
  <c r="Q4125" i="1" s="1"/>
  <c r="L4123" i="1"/>
  <c r="N4123" i="1" s="1"/>
  <c r="Q4123" i="1" s="1"/>
  <c r="L4121" i="1"/>
  <c r="N4121" i="1" s="1"/>
  <c r="Q4121" i="1" s="1"/>
  <c r="L4119" i="1"/>
  <c r="N4119" i="1" s="1"/>
  <c r="Q4119" i="1" s="1"/>
  <c r="L4117" i="1"/>
  <c r="L4115" i="1"/>
  <c r="L4113" i="1"/>
  <c r="L4111" i="1"/>
  <c r="L4109" i="1"/>
  <c r="L4107" i="1"/>
  <c r="N4107" i="1" s="1"/>
  <c r="Q4107" i="1" s="1"/>
  <c r="L4105" i="1"/>
  <c r="L4103" i="1"/>
  <c r="L4101" i="1"/>
  <c r="L4099" i="1"/>
  <c r="N4099" i="1" s="1"/>
  <c r="Q4099" i="1" s="1"/>
  <c r="L4097" i="1"/>
  <c r="L4085" i="1"/>
  <c r="N4085" i="1" s="1"/>
  <c r="L4083" i="1"/>
  <c r="N4083" i="1" s="1"/>
  <c r="Q4083" i="1" s="1"/>
  <c r="L4081" i="1"/>
  <c r="N4081" i="1" s="1"/>
  <c r="L4077" i="1"/>
  <c r="N4077" i="1" s="1"/>
  <c r="L4073" i="1"/>
  <c r="N4073" i="1" s="1"/>
  <c r="L4071" i="1"/>
  <c r="N4071" i="1" s="1"/>
  <c r="L4069" i="1"/>
  <c r="N4069" i="1" s="1"/>
  <c r="Q4069" i="1" s="1"/>
  <c r="L4067" i="1"/>
  <c r="L4065" i="1"/>
  <c r="N4065" i="1" s="1"/>
  <c r="Q4065" i="1" s="1"/>
  <c r="L4059" i="1"/>
  <c r="L4057" i="1"/>
  <c r="N4057" i="1" s="1"/>
  <c r="L4053" i="1"/>
  <c r="N4053" i="1" s="1"/>
  <c r="L4049" i="1"/>
  <c r="N4049" i="1" s="1"/>
  <c r="Q4049" i="1" s="1"/>
  <c r="L4045" i="1"/>
  <c r="N4045" i="1" s="1"/>
  <c r="Q4045" i="1" s="1"/>
  <c r="L4043" i="1"/>
  <c r="N4043" i="1" s="1"/>
  <c r="Q4043" i="1" s="1"/>
  <c r="L4039" i="1"/>
  <c r="N4039" i="1" s="1"/>
  <c r="L4037" i="1"/>
  <c r="N4037" i="1" s="1"/>
  <c r="L4033" i="1"/>
  <c r="N4033" i="1" s="1"/>
  <c r="Q4033" i="1" s="1"/>
  <c r="L4031" i="1"/>
  <c r="N4031" i="1" s="1"/>
  <c r="Q4031" i="1" s="1"/>
  <c r="L4029" i="1"/>
  <c r="N4029" i="1" s="1"/>
  <c r="L4025" i="1"/>
  <c r="N4025" i="1" s="1"/>
  <c r="Q4025" i="1" s="1"/>
  <c r="L4023" i="1"/>
  <c r="N4023" i="1" s="1"/>
  <c r="Q4023" i="1" s="1"/>
  <c r="L4021" i="1"/>
  <c r="N4021" i="1" s="1"/>
  <c r="L4015" i="1"/>
  <c r="N4015" i="1" s="1"/>
  <c r="Q4015" i="1" s="1"/>
  <c r="L4013" i="1"/>
  <c r="L4005" i="1"/>
  <c r="N4005" i="1" s="1"/>
  <c r="Q4005" i="1" s="1"/>
  <c r="L4003" i="1"/>
  <c r="N4003" i="1" s="1"/>
  <c r="Q4003" i="1" s="1"/>
  <c r="L4001" i="1"/>
  <c r="N4001" i="1" s="1"/>
  <c r="L3993" i="1"/>
  <c r="N3993" i="1" s="1"/>
  <c r="Q3993" i="1" s="1"/>
  <c r="L3989" i="1"/>
  <c r="L3987" i="1"/>
  <c r="N3987" i="1" s="1"/>
  <c r="L3985" i="1"/>
  <c r="N3985" i="1" s="1"/>
  <c r="L3979" i="1"/>
  <c r="N3979" i="1" s="1"/>
  <c r="Q3979" i="1" s="1"/>
  <c r="L3977" i="1"/>
  <c r="N3977" i="1" s="1"/>
  <c r="Q3977" i="1" s="1"/>
  <c r="L3975" i="1"/>
  <c r="N3975" i="1" s="1"/>
  <c r="Q3975" i="1" s="1"/>
  <c r="L3967" i="1"/>
  <c r="N3967" i="1" s="1"/>
  <c r="Q3967" i="1" s="1"/>
  <c r="L3959" i="1"/>
  <c r="N3959" i="1" s="1"/>
  <c r="L3957" i="1"/>
  <c r="N3957" i="1" s="1"/>
  <c r="Q3957" i="1" s="1"/>
  <c r="L3953" i="1"/>
  <c r="N3953" i="1" s="1"/>
  <c r="L3951" i="1"/>
  <c r="L3949" i="1"/>
  <c r="L3941" i="1"/>
  <c r="L3937" i="1"/>
  <c r="N3937" i="1" s="1"/>
  <c r="Q3937" i="1" s="1"/>
  <c r="L3935" i="1"/>
  <c r="N3935" i="1" s="1"/>
  <c r="L3933" i="1"/>
  <c r="N3933" i="1" s="1"/>
  <c r="L3931" i="1"/>
  <c r="N3931" i="1" s="1"/>
  <c r="Q3931" i="1" s="1"/>
  <c r="L3923" i="1"/>
  <c r="N3923" i="1" s="1"/>
  <c r="L3921" i="1"/>
  <c r="N3921" i="1" s="1"/>
  <c r="L3917" i="1"/>
  <c r="N3917" i="1" s="1"/>
  <c r="L3915" i="1"/>
  <c r="N3915" i="1" s="1"/>
  <c r="Q3915" i="1" s="1"/>
  <c r="L3909" i="1"/>
  <c r="N3909" i="1" s="1"/>
  <c r="Q3909" i="1" s="1"/>
  <c r="L3907" i="1"/>
  <c r="N3907" i="1" s="1"/>
  <c r="Q3907" i="1" s="1"/>
  <c r="L3905" i="1"/>
  <c r="N3905" i="1" s="1"/>
  <c r="L3903" i="1"/>
  <c r="N3903" i="1" s="1"/>
  <c r="Q3903" i="1" s="1"/>
  <c r="L3895" i="1"/>
  <c r="N3895" i="1" s="1"/>
  <c r="Q3895" i="1" s="1"/>
  <c r="L3893" i="1"/>
  <c r="L3891" i="1"/>
  <c r="L3883" i="1"/>
  <c r="L3875" i="1"/>
  <c r="N3875" i="1" s="1"/>
  <c r="L3873" i="1"/>
  <c r="N3873" i="1" s="1"/>
  <c r="Q3873" i="1" s="1"/>
  <c r="L3867" i="1"/>
  <c r="N3867" i="1" s="1"/>
  <c r="L3861" i="1"/>
  <c r="L3859" i="1"/>
  <c r="N3859" i="1" s="1"/>
  <c r="Q3859" i="1" s="1"/>
  <c r="L3857" i="1"/>
  <c r="N3857" i="1" s="1"/>
  <c r="L3845" i="1"/>
  <c r="N3845" i="1" s="1"/>
  <c r="L3841" i="1"/>
  <c r="N3841" i="1" s="1"/>
  <c r="Q3841" i="1" s="1"/>
  <c r="L3839" i="1"/>
  <c r="N3839" i="1" s="1"/>
  <c r="Q3839" i="1" s="1"/>
  <c r="L3837" i="1"/>
  <c r="N3837" i="1" s="1"/>
  <c r="L3833" i="1"/>
  <c r="N3833" i="1" s="1"/>
  <c r="L3829" i="1"/>
  <c r="N3829" i="1" s="1"/>
  <c r="Q3829" i="1" s="1"/>
  <c r="L3827" i="1"/>
  <c r="N3827" i="1" s="1"/>
  <c r="L3825" i="1"/>
  <c r="L3823" i="1"/>
  <c r="L3821" i="1"/>
  <c r="L3813" i="1"/>
  <c r="N3813" i="1" s="1"/>
  <c r="L3811" i="1"/>
  <c r="N3811" i="1" s="1"/>
  <c r="L3809" i="1"/>
  <c r="N3809" i="1" s="1"/>
  <c r="Q3809" i="1" s="1"/>
  <c r="L3799" i="1"/>
  <c r="N3799" i="1" s="1"/>
  <c r="Q3799" i="1" s="1"/>
  <c r="L3797" i="1"/>
  <c r="N3797" i="1" s="1"/>
  <c r="L3793" i="1"/>
  <c r="N3793" i="1" s="1"/>
  <c r="Q3793" i="1" s="1"/>
  <c r="L3791" i="1"/>
  <c r="N3791" i="1" s="1"/>
  <c r="L3787" i="1"/>
  <c r="N3787" i="1" s="1"/>
  <c r="Q3787" i="1" s="1"/>
  <c r="L3785" i="1"/>
  <c r="N3785" i="1" s="1"/>
  <c r="Q3785" i="1" s="1"/>
  <c r="L3783" i="1"/>
  <c r="N3783" i="1" s="1"/>
  <c r="L3775" i="1"/>
  <c r="N3775" i="1" s="1"/>
  <c r="L3771" i="1"/>
  <c r="N3771" i="1" s="1"/>
  <c r="Q3771" i="1" s="1"/>
  <c r="L3769" i="1"/>
  <c r="N3769" i="1" s="1"/>
  <c r="L3767" i="1"/>
  <c r="N3767" i="1" s="1"/>
  <c r="L3759" i="1"/>
  <c r="L3755" i="1"/>
  <c r="N3755" i="1" s="1"/>
  <c r="Q3755" i="1" s="1"/>
  <c r="L3753" i="1"/>
  <c r="L3747" i="1"/>
  <c r="N3747" i="1" s="1"/>
  <c r="L3743" i="1"/>
  <c r="N3743" i="1" s="1"/>
  <c r="L3741" i="1"/>
  <c r="L3739" i="1"/>
  <c r="N3739" i="1" s="1"/>
  <c r="Q3739" i="1" s="1"/>
  <c r="L3733" i="1"/>
  <c r="N3733" i="1" s="1"/>
  <c r="L3731" i="1"/>
  <c r="N3731" i="1" s="1"/>
  <c r="L3721" i="1"/>
  <c r="N3721" i="1" s="1"/>
  <c r="Q3721" i="1" s="1"/>
  <c r="L3715" i="1"/>
  <c r="N3715" i="1" s="1"/>
  <c r="Q3715" i="1" s="1"/>
  <c r="L3713" i="1"/>
  <c r="N3713" i="1" s="1"/>
  <c r="L3711" i="1"/>
  <c r="N3711" i="1" s="1"/>
  <c r="Q3711" i="1" s="1"/>
  <c r="L3709" i="1"/>
  <c r="N3709" i="1" s="1"/>
  <c r="Q3709" i="1" s="1"/>
  <c r="L3707" i="1"/>
  <c r="N3707" i="1" s="1"/>
  <c r="Q3707" i="1" s="1"/>
  <c r="L3701" i="1"/>
  <c r="L3699" i="1"/>
  <c r="L3697" i="1"/>
  <c r="L3681" i="1"/>
  <c r="L3679" i="1"/>
  <c r="N3679" i="1" s="1"/>
  <c r="L3677" i="1"/>
  <c r="N3677" i="1" s="1"/>
  <c r="Q3677" i="1" s="1"/>
  <c r="L3671" i="1"/>
  <c r="N3671" i="1" s="1"/>
  <c r="Q3671" i="1" s="1"/>
  <c r="L3669" i="1"/>
  <c r="N3669" i="1" s="1"/>
  <c r="Q3669" i="1" s="1"/>
  <c r="L3667" i="1"/>
  <c r="N3667" i="1" s="1"/>
  <c r="L3665" i="1"/>
  <c r="N3665" i="1" s="1"/>
  <c r="L3663" i="1"/>
  <c r="N3663" i="1" s="1"/>
  <c r="Q3663" i="1" s="1"/>
  <c r="L3661" i="1"/>
  <c r="N3661" i="1" s="1"/>
  <c r="L3655" i="1"/>
  <c r="N3655" i="1" s="1"/>
  <c r="L3651" i="1"/>
  <c r="N3651" i="1" s="1"/>
  <c r="L3649" i="1"/>
  <c r="N3649" i="1" s="1"/>
  <c r="Q3649" i="1" s="1"/>
  <c r="L3647" i="1"/>
  <c r="N3647" i="1" s="1"/>
  <c r="Q3647" i="1" s="1"/>
  <c r="L3643" i="1"/>
  <c r="L3639" i="1"/>
  <c r="L3633" i="1"/>
  <c r="L3631" i="1"/>
  <c r="L3627" i="1"/>
  <c r="N3627" i="1" s="1"/>
  <c r="L3625" i="1"/>
  <c r="N3625" i="1" s="1"/>
  <c r="L3623" i="1"/>
  <c r="L3617" i="1"/>
  <c r="N3617" i="1" s="1"/>
  <c r="L3615" i="1"/>
  <c r="N3615" i="1" s="1"/>
  <c r="L3613" i="1"/>
  <c r="N3613" i="1" s="1"/>
  <c r="Q3613" i="1" s="1"/>
  <c r="L3597" i="1"/>
  <c r="N3597" i="1" s="1"/>
  <c r="Q3597" i="1" s="1"/>
  <c r="L3593" i="1"/>
  <c r="N3593" i="1" s="1"/>
  <c r="Q3593" i="1" s="1"/>
  <c r="L3591" i="1"/>
  <c r="N3591" i="1" s="1"/>
  <c r="L3587" i="1"/>
  <c r="N3587" i="1" s="1"/>
  <c r="L3585" i="1"/>
  <c r="N3585" i="1" s="1"/>
  <c r="L3583" i="1"/>
  <c r="N3583" i="1" s="1"/>
  <c r="Q3583" i="1" s="1"/>
  <c r="L3581" i="1"/>
  <c r="L3579" i="1"/>
  <c r="L3577" i="1"/>
  <c r="L3569" i="1"/>
  <c r="N3569" i="1" s="1"/>
  <c r="L3567" i="1"/>
  <c r="N3567" i="1" s="1"/>
  <c r="L3555" i="1"/>
  <c r="N3555" i="1" s="1"/>
  <c r="L3549" i="1"/>
  <c r="N3549" i="1" s="1"/>
  <c r="Q3549" i="1" s="1"/>
  <c r="L3547" i="1"/>
  <c r="N3547" i="1" s="1"/>
  <c r="L3545" i="1"/>
  <c r="N3545" i="1" s="1"/>
  <c r="L3543" i="1"/>
  <c r="N3543" i="1" s="1"/>
  <c r="L3541" i="1"/>
  <c r="N3541" i="1" s="1"/>
  <c r="Q3541" i="1" s="1"/>
  <c r="L3533" i="1"/>
  <c r="N3533" i="1" s="1"/>
  <c r="L3529" i="1"/>
  <c r="N3529" i="1" s="1"/>
  <c r="L3527" i="1"/>
  <c r="N3527" i="1" s="1"/>
  <c r="Q3527" i="1" s="1"/>
  <c r="L3525" i="1"/>
  <c r="N3525" i="1" s="1"/>
  <c r="Q3525" i="1" s="1"/>
  <c r="L3517" i="1"/>
  <c r="N3517" i="1" s="1"/>
  <c r="L3513" i="1"/>
  <c r="N3513" i="1" s="1"/>
  <c r="L3511" i="1"/>
  <c r="L3505" i="1"/>
  <c r="N3505" i="1" s="1"/>
  <c r="Q3505" i="1" s="1"/>
  <c r="L3501" i="1"/>
  <c r="L3499" i="1"/>
  <c r="N3499" i="1" s="1"/>
  <c r="L3497" i="1"/>
  <c r="N3497" i="1" s="1"/>
  <c r="Q3497" i="1" s="1"/>
  <c r="L3491" i="1"/>
  <c r="L3489" i="1"/>
  <c r="N3489" i="1" s="1"/>
  <c r="Q3489" i="1" s="1"/>
  <c r="L3487" i="1"/>
  <c r="N3487" i="1" s="1"/>
  <c r="L3483" i="1"/>
  <c r="N3483" i="1" s="1"/>
  <c r="Q3483" i="1" s="1"/>
  <c r="L3479" i="1"/>
  <c r="N3479" i="1" s="1"/>
  <c r="Q3479" i="1" s="1"/>
  <c r="L3473" i="1"/>
  <c r="N3473" i="1" s="1"/>
  <c r="Q3473" i="1" s="1"/>
  <c r="L3471" i="1"/>
  <c r="N3471" i="1" s="1"/>
  <c r="L3467" i="1"/>
  <c r="N3467" i="1" s="1"/>
  <c r="L3465" i="1"/>
  <c r="N3465" i="1" s="1"/>
  <c r="Q3465" i="1" s="1"/>
  <c r="L3463" i="1"/>
  <c r="N3463" i="1" s="1"/>
  <c r="L3455" i="1"/>
  <c r="L3451" i="1"/>
  <c r="L3449" i="1"/>
  <c r="L3447" i="1"/>
  <c r="L3441" i="1"/>
  <c r="N3441" i="1" s="1"/>
  <c r="Q3441" i="1" s="1"/>
  <c r="L3435" i="1"/>
  <c r="N3435" i="1" s="1"/>
  <c r="Q3435" i="1" s="1"/>
  <c r="L3427" i="1"/>
  <c r="N3427" i="1" s="1"/>
  <c r="Q3427" i="1" s="1"/>
  <c r="L3425" i="1"/>
  <c r="N3425" i="1" s="1"/>
  <c r="Q3425" i="1" s="1"/>
  <c r="L3423" i="1"/>
  <c r="N3423" i="1" s="1"/>
  <c r="L3421" i="1"/>
  <c r="N3421" i="1" s="1"/>
  <c r="Q3421" i="1" s="1"/>
  <c r="L3417" i="1"/>
  <c r="N3417" i="1" s="1"/>
  <c r="Q3417" i="1" s="1"/>
  <c r="L3405" i="1"/>
  <c r="N3405" i="1" s="1"/>
  <c r="Q3405" i="1" s="1"/>
  <c r="L3399" i="1"/>
  <c r="N3399" i="1" s="1"/>
  <c r="Q3399" i="1" s="1"/>
  <c r="L3397" i="1"/>
  <c r="N3397" i="1" s="1"/>
  <c r="L3391" i="1"/>
  <c r="N3391" i="1" s="1"/>
  <c r="Q3391" i="1" s="1"/>
  <c r="L3385" i="1"/>
  <c r="N3385" i="1" s="1"/>
  <c r="Q3385" i="1" s="1"/>
  <c r="L3383" i="1"/>
  <c r="L3381" i="1"/>
  <c r="L3377" i="1"/>
  <c r="L3369" i="1"/>
  <c r="L3367" i="1"/>
  <c r="N3367" i="1" s="1"/>
  <c r="Q3367" i="1" s="1"/>
  <c r="L3363" i="1"/>
  <c r="N3363" i="1" s="1"/>
  <c r="L3361" i="1"/>
  <c r="L3355" i="1"/>
  <c r="N3355" i="1" s="1"/>
  <c r="Q3355" i="1" s="1"/>
  <c r="L3353" i="1"/>
  <c r="N3353" i="1" s="1"/>
  <c r="L3351" i="1"/>
  <c r="N3351" i="1" s="1"/>
  <c r="Q3351" i="1" s="1"/>
  <c r="L3349" i="1"/>
  <c r="N3349" i="1" s="1"/>
  <c r="Q3349" i="1" s="1"/>
  <c r="L3345" i="1"/>
  <c r="N3345" i="1" s="1"/>
  <c r="Q3345" i="1" s="1"/>
  <c r="L3331" i="1"/>
  <c r="N3331" i="1" s="1"/>
  <c r="L3325" i="1"/>
  <c r="N3325" i="1" s="1"/>
  <c r="L3321" i="1"/>
  <c r="N3321" i="1" s="1"/>
  <c r="Q3321" i="1" s="1"/>
  <c r="L3319" i="1"/>
  <c r="N3319" i="1" s="1"/>
  <c r="L3317" i="1"/>
  <c r="L3313" i="1"/>
  <c r="N3313" i="1" s="1"/>
  <c r="L3311" i="1"/>
  <c r="L3309" i="1"/>
  <c r="N3309" i="1" s="1"/>
  <c r="Q3309" i="1" s="1"/>
  <c r="L3305" i="1"/>
  <c r="N3305" i="1" s="1"/>
  <c r="L3296" i="1"/>
  <c r="N3296" i="1" s="1"/>
  <c r="Q3296" i="1" s="1"/>
  <c r="L3294" i="1"/>
  <c r="N3294" i="1" s="1"/>
  <c r="Q3294" i="1" s="1"/>
  <c r="L3292" i="1"/>
  <c r="L3290" i="1"/>
  <c r="L3288" i="1"/>
  <c r="L3286" i="1"/>
  <c r="N3286" i="1" s="1"/>
  <c r="Q3286" i="1" s="1"/>
  <c r="L3284" i="1"/>
  <c r="N3284" i="1" s="1"/>
  <c r="Q3284" i="1" s="1"/>
  <c r="L3282" i="1"/>
  <c r="L3280" i="1"/>
  <c r="L3278" i="1"/>
  <c r="N3278" i="1" s="1"/>
  <c r="Q3278" i="1" s="1"/>
  <c r="L3276" i="1"/>
  <c r="N3276" i="1" s="1"/>
  <c r="Q3276" i="1" s="1"/>
  <c r="L3274" i="1"/>
  <c r="N3274" i="1" s="1"/>
  <c r="Q3274" i="1" s="1"/>
  <c r="L3272" i="1"/>
  <c r="N3272" i="1" s="1"/>
  <c r="Q3272" i="1" s="1"/>
  <c r="L3270" i="1"/>
  <c r="N3270" i="1" s="1"/>
  <c r="Q3270" i="1" s="1"/>
  <c r="L3268" i="1"/>
  <c r="N3268" i="1" s="1"/>
  <c r="Q3268" i="1" s="1"/>
  <c r="L3266" i="1"/>
  <c r="L3264" i="1"/>
  <c r="N3264" i="1" s="1"/>
  <c r="Q3264" i="1" s="1"/>
  <c r="L3262" i="1"/>
  <c r="L3258" i="1"/>
  <c r="L3256" i="1"/>
  <c r="N3256" i="1" s="1"/>
  <c r="Q3256" i="1" s="1"/>
  <c r="L3254" i="1"/>
  <c r="N3254" i="1" s="1"/>
  <c r="Q3254" i="1" s="1"/>
  <c r="L3252" i="1"/>
  <c r="N3252" i="1" s="1"/>
  <c r="Q3252" i="1" s="1"/>
  <c r="L3250" i="1"/>
  <c r="N3250" i="1" s="1"/>
  <c r="Q3250" i="1" s="1"/>
  <c r="L3248" i="1"/>
  <c r="L3246" i="1"/>
  <c r="N3246" i="1" s="1"/>
  <c r="Q3246" i="1" s="1"/>
  <c r="L3244" i="1"/>
  <c r="L3242" i="1"/>
  <c r="N3242" i="1" s="1"/>
  <c r="Q3242" i="1" s="1"/>
  <c r="L3240" i="1"/>
  <c r="L3238" i="1"/>
  <c r="N3238" i="1" s="1"/>
  <c r="Q3238" i="1" s="1"/>
  <c r="L3236" i="1"/>
  <c r="L3232" i="1"/>
  <c r="L3230" i="1"/>
  <c r="N3230" i="1" s="1"/>
  <c r="Q3230" i="1" s="1"/>
  <c r="L3228" i="1"/>
  <c r="L3226" i="1"/>
  <c r="L3224" i="1"/>
  <c r="L3222" i="1"/>
  <c r="L3218" i="1"/>
  <c r="L3216" i="1"/>
  <c r="N3216" i="1" s="1"/>
  <c r="Q3216" i="1" s="1"/>
  <c r="L3214" i="1"/>
  <c r="N3214" i="1" s="1"/>
  <c r="Q3214" i="1" s="1"/>
  <c r="L3212" i="1"/>
  <c r="N3212" i="1" s="1"/>
  <c r="Q3212" i="1" s="1"/>
  <c r="L3210" i="1"/>
  <c r="L3208" i="1"/>
  <c r="N3208" i="1" s="1"/>
  <c r="Q3208" i="1" s="1"/>
  <c r="L3206" i="1"/>
  <c r="N3206" i="1" s="1"/>
  <c r="Q3206" i="1" s="1"/>
  <c r="L3204" i="1"/>
  <c r="L3202" i="1"/>
  <c r="L3200" i="1"/>
  <c r="L3198" i="1"/>
  <c r="N3198" i="1" s="1"/>
  <c r="Q3198" i="1" s="1"/>
  <c r="L3196" i="1"/>
  <c r="N3196" i="1" s="1"/>
  <c r="Q3196" i="1" s="1"/>
  <c r="L3194" i="1"/>
  <c r="N3194" i="1" s="1"/>
  <c r="Q3194" i="1" s="1"/>
  <c r="L3192" i="1"/>
  <c r="L3190" i="1"/>
  <c r="N3190" i="1" s="1"/>
  <c r="Q3190" i="1" s="1"/>
  <c r="L3188" i="1"/>
  <c r="N3188" i="1" s="1"/>
  <c r="Q3188" i="1" s="1"/>
  <c r="L3184" i="1"/>
  <c r="L3182" i="1"/>
  <c r="N3182" i="1" s="1"/>
  <c r="Q3182" i="1" s="1"/>
  <c r="L3180" i="1"/>
  <c r="L3178" i="1"/>
  <c r="L3176" i="1"/>
  <c r="N3176" i="1" s="1"/>
  <c r="Q3176" i="1" s="1"/>
  <c r="L3174" i="1"/>
  <c r="L3172" i="1"/>
  <c r="N3172" i="1" s="1"/>
  <c r="Q3172" i="1" s="1"/>
  <c r="L3170" i="1"/>
  <c r="N3170" i="1" s="1"/>
  <c r="Q3170" i="1" s="1"/>
  <c r="L3168" i="1"/>
  <c r="L3166" i="1"/>
  <c r="N3166" i="1" s="1"/>
  <c r="Q3166" i="1" s="1"/>
  <c r="L3164" i="1"/>
  <c r="L3162" i="1"/>
  <c r="L3160" i="1"/>
  <c r="L3158" i="1"/>
  <c r="L3156" i="1"/>
  <c r="L3154" i="1"/>
  <c r="N3154" i="1" s="1"/>
  <c r="Q3154" i="1" s="1"/>
  <c r="L3150" i="1"/>
  <c r="N3150" i="1" s="1"/>
  <c r="Q3150" i="1" s="1"/>
  <c r="L3148" i="1"/>
  <c r="N3148" i="1" s="1"/>
  <c r="Q3148" i="1" s="1"/>
  <c r="L3146" i="1"/>
  <c r="L3144" i="1"/>
  <c r="L3142" i="1"/>
  <c r="N3142" i="1" s="1"/>
  <c r="Q3142" i="1" s="1"/>
  <c r="L3140" i="1"/>
  <c r="L3138" i="1"/>
  <c r="L3136" i="1"/>
  <c r="L3134" i="1"/>
  <c r="L3130" i="1"/>
  <c r="L3128" i="1"/>
  <c r="N3128" i="1" s="1"/>
  <c r="Q3128" i="1" s="1"/>
  <c r="L3126" i="1"/>
  <c r="L3122" i="1"/>
  <c r="L3120" i="1"/>
  <c r="N3120" i="1" s="1"/>
  <c r="Q3120" i="1" s="1"/>
  <c r="L3118" i="1"/>
  <c r="L3116" i="1"/>
  <c r="N3116" i="1" s="1"/>
  <c r="Q3116" i="1" s="1"/>
  <c r="L3114" i="1"/>
  <c r="L3112" i="1"/>
  <c r="L3110" i="1"/>
  <c r="N3110" i="1" s="1"/>
  <c r="Q3110" i="1" s="1"/>
  <c r="L3108" i="1"/>
  <c r="L3106" i="1"/>
  <c r="L3104" i="1"/>
  <c r="L3102" i="1"/>
  <c r="N3102" i="1" s="1"/>
  <c r="Q3102" i="1" s="1"/>
  <c r="L3100" i="1"/>
  <c r="N3100" i="1" s="1"/>
  <c r="Q3100" i="1" s="1"/>
  <c r="L3098" i="1"/>
  <c r="L3096" i="1"/>
  <c r="L3094" i="1"/>
  <c r="L3092" i="1"/>
  <c r="L3088" i="1"/>
  <c r="N3088" i="1" s="1"/>
  <c r="Q3088" i="1" s="1"/>
  <c r="L3086" i="1"/>
  <c r="N3086" i="1" s="1"/>
  <c r="Q3086" i="1" s="1"/>
  <c r="L3084" i="1"/>
  <c r="L3082" i="1"/>
  <c r="L3080" i="1"/>
  <c r="L3078" i="1"/>
  <c r="L3076" i="1"/>
  <c r="L3074" i="1"/>
  <c r="N3074" i="1" s="1"/>
  <c r="Q3074" i="1" s="1"/>
  <c r="L3072" i="1"/>
  <c r="L3070" i="1"/>
  <c r="L3068" i="1"/>
  <c r="L3066" i="1"/>
  <c r="L3062" i="1"/>
  <c r="L3060" i="1"/>
  <c r="L3058" i="1"/>
  <c r="L3056" i="1"/>
  <c r="L3054" i="1"/>
  <c r="L3052" i="1"/>
  <c r="L3048" i="1"/>
  <c r="L3046" i="1"/>
  <c r="L3044" i="1"/>
  <c r="L3042" i="1"/>
  <c r="L3040" i="1"/>
  <c r="L3038" i="1"/>
  <c r="L3036" i="1"/>
  <c r="L3034" i="1"/>
  <c r="L3032" i="1"/>
  <c r="L3030" i="1"/>
  <c r="L3028" i="1"/>
  <c r="L3026" i="1"/>
  <c r="L3022" i="1"/>
  <c r="L3020" i="1"/>
  <c r="N3020" i="1" s="1"/>
  <c r="Q3020" i="1" s="1"/>
  <c r="L3018" i="1"/>
  <c r="L3016" i="1"/>
  <c r="N3016" i="1" s="1"/>
  <c r="Q3016" i="1" s="1"/>
  <c r="L3014" i="1"/>
  <c r="L3012" i="1"/>
  <c r="N3012" i="1" s="1"/>
  <c r="Q3012" i="1" s="1"/>
  <c r="L3010" i="1"/>
  <c r="L3008" i="1"/>
  <c r="N3008" i="1" s="1"/>
  <c r="Q3008" i="1" s="1"/>
  <c r="L3006" i="1"/>
  <c r="N3006" i="1" s="1"/>
  <c r="Q3006" i="1" s="1"/>
  <c r="L3004" i="1"/>
  <c r="N3004" i="1" s="1"/>
  <c r="Q3004" i="1" s="1"/>
  <c r="L3002" i="1"/>
  <c r="L3000" i="1"/>
  <c r="L2998" i="1"/>
  <c r="L2994" i="1"/>
  <c r="N2994" i="1" s="1"/>
  <c r="Q2994" i="1" s="1"/>
  <c r="L2992" i="1"/>
  <c r="L2990" i="1"/>
  <c r="N2990" i="1" s="1"/>
  <c r="Q2990" i="1" s="1"/>
  <c r="L2988" i="1"/>
  <c r="L2986" i="1"/>
  <c r="L2984" i="1"/>
  <c r="N2984" i="1" s="1"/>
  <c r="Q2984" i="1" s="1"/>
  <c r="L2982" i="1"/>
  <c r="N2982" i="1" s="1"/>
  <c r="Q2982" i="1" s="1"/>
  <c r="L2980" i="1"/>
  <c r="L2978" i="1"/>
  <c r="N2978" i="1" s="1"/>
  <c r="Q2978" i="1" s="1"/>
  <c r="L2976" i="1"/>
  <c r="L2974" i="1"/>
  <c r="L2972" i="1"/>
  <c r="L2970" i="1"/>
  <c r="L2968" i="1"/>
  <c r="L2966" i="1"/>
  <c r="N2966" i="1" s="1"/>
  <c r="Q2966" i="1" s="1"/>
  <c r="L2964" i="1"/>
  <c r="L2960" i="1"/>
  <c r="N2960" i="1" s="1"/>
  <c r="Q2960" i="1" s="1"/>
  <c r="L2955" i="1"/>
  <c r="N2955" i="1" s="1"/>
  <c r="Q2955" i="1" s="1"/>
  <c r="L2953" i="1"/>
  <c r="N2953" i="1" s="1"/>
  <c r="Q2953" i="1" s="1"/>
  <c r="L2949" i="1"/>
  <c r="N2949" i="1" s="1"/>
  <c r="L2947" i="1"/>
  <c r="N2947" i="1" s="1"/>
  <c r="L2943" i="1"/>
  <c r="N2943" i="1" s="1"/>
  <c r="L2941" i="1"/>
  <c r="N2941" i="1" s="1"/>
  <c r="Q2941" i="1" s="1"/>
  <c r="L2937" i="1"/>
  <c r="N2937" i="1" s="1"/>
  <c r="L2935" i="1"/>
  <c r="L2931" i="1"/>
  <c r="N2931" i="1" s="1"/>
  <c r="L2929" i="1"/>
  <c r="L2927" i="1"/>
  <c r="L2925" i="1"/>
  <c r="N2925" i="1" s="1"/>
  <c r="Q2925" i="1" s="1"/>
  <c r="L2923" i="1"/>
  <c r="L2921" i="1"/>
  <c r="L2919" i="1"/>
  <c r="N2919" i="1" s="1"/>
  <c r="Q2919" i="1" s="1"/>
  <c r="L2917" i="1"/>
  <c r="N2917" i="1" s="1"/>
  <c r="L2913" i="1"/>
  <c r="N2913" i="1" s="1"/>
  <c r="L2909" i="1"/>
  <c r="N2909" i="1" s="1"/>
  <c r="Q2909" i="1" s="1"/>
  <c r="L2907" i="1"/>
  <c r="N2907" i="1" s="1"/>
  <c r="L2903" i="1"/>
  <c r="N2903" i="1" s="1"/>
  <c r="Q2903" i="1" s="1"/>
  <c r="L2899" i="1"/>
  <c r="N2899" i="1" s="1"/>
  <c r="L2897" i="1"/>
  <c r="N2897" i="1" s="1"/>
  <c r="Q2897" i="1" s="1"/>
  <c r="L2893" i="1"/>
  <c r="N2893" i="1" s="1"/>
  <c r="L2889" i="1"/>
  <c r="N2889" i="1" s="1"/>
  <c r="L2887" i="1"/>
  <c r="N2887" i="1" s="1"/>
  <c r="L2883" i="1"/>
  <c r="N2883" i="1" s="1"/>
  <c r="Q2883" i="1" s="1"/>
  <c r="L2879" i="1"/>
  <c r="N2879" i="1" s="1"/>
  <c r="L2877" i="1"/>
  <c r="L2873" i="1"/>
  <c r="L2869" i="1"/>
  <c r="L2868" i="1"/>
  <c r="N2868" i="1" s="1"/>
  <c r="Q2868" i="1" s="1"/>
  <c r="L2866" i="1"/>
  <c r="L2864" i="1"/>
  <c r="N2864" i="1" s="1"/>
  <c r="Q2864" i="1" s="1"/>
  <c r="L2862" i="1"/>
  <c r="L2860" i="1"/>
  <c r="L2858" i="1"/>
  <c r="L2856" i="1"/>
  <c r="L2854" i="1"/>
  <c r="N2854" i="1" s="1"/>
  <c r="Q2854" i="1" s="1"/>
  <c r="L2852" i="1"/>
  <c r="L2850" i="1"/>
  <c r="N2850" i="1" s="1"/>
  <c r="Q2850" i="1" s="1"/>
  <c r="L2846" i="1"/>
  <c r="N2846" i="1" s="1"/>
  <c r="Q2846" i="1" s="1"/>
  <c r="L2842" i="1"/>
  <c r="N2842" i="1" s="1"/>
  <c r="Q2842" i="1" s="1"/>
  <c r="L2840" i="1"/>
  <c r="N2840" i="1" s="1"/>
  <c r="L2836" i="1"/>
  <c r="N2836" i="1" s="1"/>
  <c r="L2826" i="1"/>
  <c r="N2826" i="1" s="1"/>
  <c r="L2820" i="1"/>
  <c r="N2820" i="1" s="1"/>
  <c r="Q2820" i="1" s="1"/>
  <c r="L2816" i="1"/>
  <c r="N2816" i="1" s="1"/>
  <c r="L2814" i="1"/>
  <c r="N2814" i="1" s="1"/>
  <c r="Q2814" i="1" s="1"/>
  <c r="L2812" i="1"/>
  <c r="N2812" i="1" s="1"/>
  <c r="Q2812" i="1" s="1"/>
  <c r="L2806" i="1"/>
  <c r="N2806" i="1" s="1"/>
  <c r="Q2806" i="1" s="1"/>
  <c r="L2802" i="1"/>
  <c r="N2802" i="1" s="1"/>
  <c r="Q2802" i="1" s="1"/>
  <c r="L2800" i="1"/>
  <c r="N2800" i="1" s="1"/>
  <c r="Q2800" i="1" s="1"/>
  <c r="L2796" i="1"/>
  <c r="L2792" i="1"/>
  <c r="N2792" i="1" s="1"/>
  <c r="Q2792" i="1" s="1"/>
  <c r="L2790" i="1"/>
  <c r="N2790" i="1" s="1"/>
  <c r="Q2790" i="1" s="1"/>
  <c r="L2788" i="1"/>
  <c r="N2788" i="1" s="1"/>
  <c r="Q2788" i="1" s="1"/>
  <c r="L2786" i="1"/>
  <c r="N2786" i="1" s="1"/>
  <c r="Q2786" i="1" s="1"/>
  <c r="L2782" i="1"/>
  <c r="L2778" i="1"/>
  <c r="N2778" i="1" s="1"/>
  <c r="L2776" i="1"/>
  <c r="N2776" i="1" s="1"/>
  <c r="L2774" i="1"/>
  <c r="N2774" i="1" s="1"/>
  <c r="L2768" i="1"/>
  <c r="L2762" i="1"/>
  <c r="N2762" i="1" s="1"/>
  <c r="L2758" i="1"/>
  <c r="N2758" i="1" s="1"/>
  <c r="L2756" i="1"/>
  <c r="N2756" i="1" s="1"/>
  <c r="L2752" i="1"/>
  <c r="N2752" i="1" s="1"/>
  <c r="Q2752" i="1" s="1"/>
  <c r="L2750" i="1"/>
  <c r="N2750" i="1" s="1"/>
  <c r="L2748" i="1"/>
  <c r="N2748" i="1" s="1"/>
  <c r="L2746" i="1"/>
  <c r="L2742" i="1"/>
  <c r="L2738" i="1"/>
  <c r="N2738" i="1" s="1"/>
  <c r="Q2738" i="1" s="1"/>
  <c r="L2736" i="1"/>
  <c r="L2732" i="1"/>
  <c r="N2732" i="1" s="1"/>
  <c r="L2724" i="1"/>
  <c r="L2720" i="1"/>
  <c r="N2720" i="1" s="1"/>
  <c r="Q2720" i="1" s="1"/>
  <c r="L2718" i="1"/>
  <c r="N2718" i="1" s="1"/>
  <c r="L2714" i="1"/>
  <c r="N2714" i="1" s="1"/>
  <c r="L2712" i="1"/>
  <c r="N2712" i="1" s="1"/>
  <c r="Q2712" i="1" s="1"/>
  <c r="L2702" i="1"/>
  <c r="N2702" i="1" s="1"/>
  <c r="Q2702" i="1" s="1"/>
  <c r="L2696" i="1"/>
  <c r="N2696" i="1" s="1"/>
  <c r="L2694" i="1"/>
  <c r="N2694" i="1" s="1"/>
  <c r="L2688" i="1"/>
  <c r="N2688" i="1" s="1"/>
  <c r="Q2688" i="1" s="1"/>
  <c r="L2682" i="1"/>
  <c r="N2682" i="1" s="1"/>
  <c r="Q2682" i="1" s="1"/>
  <c r="L2676" i="1"/>
  <c r="N2676" i="1" s="1"/>
  <c r="L2672" i="1"/>
  <c r="L2670" i="1"/>
  <c r="L2666" i="1"/>
  <c r="N2666" i="1" s="1"/>
  <c r="Q2666" i="1" s="1"/>
  <c r="L2654" i="1"/>
  <c r="L2650" i="1"/>
  <c r="N2650" i="1" s="1"/>
  <c r="Q2650" i="1" s="1"/>
  <c r="L2648" i="1"/>
  <c r="L2642" i="1"/>
  <c r="N2642" i="1" s="1"/>
  <c r="Q2642" i="1" s="1"/>
  <c r="L2640" i="1"/>
  <c r="N2640" i="1" s="1"/>
  <c r="Q2640" i="1" s="1"/>
  <c r="L2638" i="1"/>
  <c r="N2638" i="1" s="1"/>
  <c r="Q2638" i="1" s="1"/>
  <c r="L2632" i="1"/>
  <c r="L2628" i="1"/>
  <c r="N2628" i="1" s="1"/>
  <c r="Q2628" i="1" s="1"/>
  <c r="L2626" i="1"/>
  <c r="N2626" i="1" s="1"/>
  <c r="Q2626" i="1" s="1"/>
  <c r="L2622" i="1"/>
  <c r="N2622" i="1" s="1"/>
  <c r="Q2622" i="1" s="1"/>
  <c r="L2618" i="1"/>
  <c r="N2618" i="1" s="1"/>
  <c r="Q2618" i="1" s="1"/>
  <c r="L2608" i="1"/>
  <c r="N2608" i="1" s="1"/>
  <c r="L2600" i="1"/>
  <c r="N2600" i="1" s="1"/>
  <c r="Q2600" i="1" s="1"/>
  <c r="L2596" i="1"/>
  <c r="L2592" i="1"/>
  <c r="L2588" i="1"/>
  <c r="N2588" i="1" s="1"/>
  <c r="Q2588" i="1" s="1"/>
  <c r="L2582" i="1"/>
  <c r="L2578" i="1"/>
  <c r="N2578" i="1" s="1"/>
  <c r="Q2578" i="1" s="1"/>
  <c r="L2576" i="1"/>
  <c r="N2576" i="1" s="1"/>
  <c r="Q2576" i="1" s="1"/>
  <c r="L2574" i="1"/>
  <c r="N2574" i="1" s="1"/>
  <c r="L2572" i="1"/>
  <c r="N2572" i="1" s="1"/>
  <c r="Q2572" i="1" s="1"/>
  <c r="L2570" i="1"/>
  <c r="N2570" i="1" s="1"/>
  <c r="Q2570" i="1" s="1"/>
  <c r="L2556" i="1"/>
  <c r="N2556" i="1" s="1"/>
  <c r="Q2556" i="1" s="1"/>
  <c r="L2550" i="1"/>
  <c r="N2550" i="1" s="1"/>
  <c r="Q2550" i="1" s="1"/>
  <c r="L2548" i="1"/>
  <c r="N2548" i="1" s="1"/>
  <c r="Q2548" i="1" s="1"/>
  <c r="L2544" i="1"/>
  <c r="N2544" i="1" s="1"/>
  <c r="L2540" i="1"/>
  <c r="N2540" i="1" s="1"/>
  <c r="Q2540" i="1" s="1"/>
  <c r="L2538" i="1"/>
  <c r="N2538" i="1" s="1"/>
  <c r="L2534" i="1"/>
  <c r="N2534" i="1" s="1"/>
  <c r="Q2534" i="1" s="1"/>
  <c r="L2530" i="1"/>
  <c r="L2526" i="1"/>
  <c r="N2526" i="1" s="1"/>
  <c r="Q2526" i="1" s="1"/>
  <c r="L2524" i="1"/>
  <c r="N2524" i="1" s="1"/>
  <c r="Q2524" i="1" s="1"/>
  <c r="L2520" i="1"/>
  <c r="N2520" i="1" s="1"/>
  <c r="Q2520" i="1" s="1"/>
  <c r="L2512" i="1"/>
  <c r="N2512" i="1" s="1"/>
  <c r="Q2512" i="1" s="1"/>
  <c r="L2510" i="1"/>
  <c r="L2508" i="1"/>
  <c r="N2508" i="1" s="1"/>
  <c r="Q2508" i="1" s="1"/>
  <c r="L2504" i="1"/>
  <c r="N2504" i="1" s="1"/>
  <c r="L2502" i="1"/>
  <c r="N2502" i="1" s="1"/>
  <c r="L2496" i="1"/>
  <c r="L2492" i="1"/>
  <c r="N2492" i="1" s="1"/>
  <c r="Q2492" i="1" s="1"/>
  <c r="L2490" i="1"/>
  <c r="N2490" i="1" s="1"/>
  <c r="L2488" i="1"/>
  <c r="N2488" i="1" s="1"/>
  <c r="Q2488" i="1" s="1"/>
  <c r="L2486" i="1"/>
  <c r="N2486" i="1" s="1"/>
  <c r="Q2486" i="1" s="1"/>
  <c r="L2484" i="1"/>
  <c r="N2484" i="1" s="1"/>
  <c r="Q2484" i="1" s="1"/>
  <c r="L2478" i="1"/>
  <c r="N2478" i="1" s="1"/>
  <c r="L2476" i="1"/>
  <c r="L2472" i="1"/>
  <c r="L2470" i="1"/>
  <c r="N2470" i="1" s="1"/>
  <c r="Q2470" i="1" s="1"/>
  <c r="L2468" i="1"/>
  <c r="L2466" i="1"/>
  <c r="N2466" i="1" s="1"/>
  <c r="L2462" i="1"/>
  <c r="L2454" i="1"/>
  <c r="N2454" i="1" s="1"/>
  <c r="Q2454" i="1" s="1"/>
  <c r="L2450" i="1"/>
  <c r="N2450" i="1" s="1"/>
  <c r="L2448" i="1"/>
  <c r="N2448" i="1" s="1"/>
  <c r="Q2448" i="1" s="1"/>
  <c r="L2446" i="1"/>
  <c r="N2446" i="1" s="1"/>
  <c r="Q2446" i="1" s="1"/>
  <c r="L2444" i="1"/>
  <c r="N2444" i="1" s="1"/>
  <c r="Q2444" i="1" s="1"/>
  <c r="L2438" i="1"/>
  <c r="N2438" i="1" s="1"/>
  <c r="L2436" i="1"/>
  <c r="N2436" i="1" s="1"/>
  <c r="L2432" i="1"/>
  <c r="N2432" i="1" s="1"/>
  <c r="Q2432" i="1" s="1"/>
  <c r="L2430" i="1"/>
  <c r="N2430" i="1" s="1"/>
  <c r="Q2430" i="1" s="1"/>
  <c r="L2424" i="1"/>
  <c r="N2424" i="1" s="1"/>
  <c r="L2420" i="1"/>
  <c r="L2416" i="1"/>
  <c r="L2412" i="1"/>
  <c r="N2412" i="1" s="1"/>
  <c r="Q2412" i="1" s="1"/>
  <c r="L2408" i="1"/>
  <c r="L2406" i="1"/>
  <c r="N2406" i="1" s="1"/>
  <c r="Q2406" i="1" s="1"/>
  <c r="L2404" i="1"/>
  <c r="L2400" i="1"/>
  <c r="N2400" i="1" s="1"/>
  <c r="L2396" i="1"/>
  <c r="N2396" i="1" s="1"/>
  <c r="L2395" i="1"/>
  <c r="L2393" i="1"/>
  <c r="L2389" i="1"/>
  <c r="N2389" i="1" s="1"/>
  <c r="Q2389" i="1" s="1"/>
  <c r="L2387" i="1"/>
  <c r="L2385" i="1"/>
  <c r="L2383" i="1"/>
  <c r="L2381" i="1"/>
  <c r="N2381" i="1" s="1"/>
  <c r="Q2381" i="1" s="1"/>
  <c r="L2379" i="1"/>
  <c r="N2379" i="1" s="1"/>
  <c r="Q2379" i="1" s="1"/>
  <c r="L2377" i="1"/>
  <c r="L2375" i="1"/>
  <c r="N2375" i="1" s="1"/>
  <c r="Q2375" i="1" s="1"/>
  <c r="L2373" i="1"/>
  <c r="N2373" i="1" s="1"/>
  <c r="Q2373" i="1" s="1"/>
  <c r="L2371" i="1"/>
  <c r="L2369" i="1"/>
  <c r="L2367" i="1"/>
  <c r="L2365" i="1"/>
  <c r="L2361" i="1"/>
  <c r="L2359" i="1"/>
  <c r="L2355" i="1"/>
  <c r="L2353" i="1"/>
  <c r="L2351" i="1"/>
  <c r="L2349" i="1"/>
  <c r="L2347" i="1"/>
  <c r="N2347" i="1" s="1"/>
  <c r="Q2347" i="1" s="1"/>
  <c r="L2345" i="1"/>
  <c r="N2345" i="1" s="1"/>
  <c r="Q2345" i="1" s="1"/>
  <c r="L2343" i="1"/>
  <c r="L2341" i="1"/>
  <c r="L2339" i="1"/>
  <c r="L2337" i="1"/>
  <c r="N2337" i="1" s="1"/>
  <c r="Q2337" i="1" s="1"/>
  <c r="L2335" i="1"/>
  <c r="L2333" i="1"/>
  <c r="N2333" i="1" s="1"/>
  <c r="Q2333" i="1" s="1"/>
  <c r="L2331" i="1"/>
  <c r="N2331" i="1" s="1"/>
  <c r="Q2331" i="1" s="1"/>
  <c r="L2329" i="1"/>
  <c r="L2327" i="1"/>
  <c r="L2325" i="1"/>
  <c r="N2325" i="1" s="1"/>
  <c r="Q2325" i="1" s="1"/>
  <c r="L2323" i="1"/>
  <c r="N2323" i="1" s="1"/>
  <c r="Q2323" i="1" s="1"/>
  <c r="L2321" i="1"/>
  <c r="L2319" i="1"/>
  <c r="N2319" i="1" s="1"/>
  <c r="Q2319" i="1" s="1"/>
  <c r="L2317" i="1"/>
  <c r="N2317" i="1" s="1"/>
  <c r="Q2317" i="1" s="1"/>
  <c r="L2315" i="1"/>
  <c r="L2313" i="1"/>
  <c r="L2311" i="1"/>
  <c r="L2309" i="1"/>
  <c r="L2307" i="1"/>
  <c r="L2305" i="1"/>
  <c r="N2305" i="1" s="1"/>
  <c r="Q2305" i="1" s="1"/>
  <c r="L2303" i="1"/>
  <c r="N2303" i="1" s="1"/>
  <c r="Q2303" i="1" s="1"/>
  <c r="L2301" i="1"/>
  <c r="N2301" i="1" s="1"/>
  <c r="Q2301" i="1" s="1"/>
  <c r="L2297" i="1"/>
  <c r="L2295" i="1"/>
  <c r="N2295" i="1" s="1"/>
  <c r="Q2295" i="1" s="1"/>
  <c r="L2291" i="1"/>
  <c r="L2289" i="1"/>
  <c r="L2287" i="1"/>
  <c r="L2285" i="1"/>
  <c r="L2283" i="1"/>
  <c r="L2281" i="1"/>
  <c r="L2279" i="1"/>
  <c r="L2277" i="1"/>
  <c r="L2275" i="1"/>
  <c r="L2273" i="1"/>
  <c r="L2271" i="1"/>
  <c r="L2269" i="1"/>
  <c r="L2265" i="1"/>
  <c r="L2263" i="1"/>
  <c r="N2263" i="1" s="1"/>
  <c r="Q2263" i="1" s="1"/>
  <c r="L2261" i="1"/>
  <c r="L2259" i="1"/>
  <c r="L2257" i="1"/>
  <c r="L2255" i="1"/>
  <c r="L2253" i="1"/>
  <c r="N2253" i="1" s="1"/>
  <c r="Q2253" i="1" s="1"/>
  <c r="L2251" i="1"/>
  <c r="L2249" i="1"/>
  <c r="L2247" i="1"/>
  <c r="N2247" i="1" s="1"/>
  <c r="Q2247" i="1" s="1"/>
  <c r="L2245" i="1"/>
  <c r="N2245" i="1" s="1"/>
  <c r="Q2245" i="1" s="1"/>
  <c r="L2243" i="1"/>
  <c r="N2243" i="1" s="1"/>
  <c r="Q2243" i="1" s="1"/>
  <c r="L2241" i="1"/>
  <c r="N2241" i="1" s="1"/>
  <c r="Q2241" i="1" s="1"/>
  <c r="L2239" i="1"/>
  <c r="N2239" i="1" s="1"/>
  <c r="Q2239" i="1" s="1"/>
  <c r="L2237" i="1"/>
  <c r="N2237" i="1" s="1"/>
  <c r="Q2237" i="1" s="1"/>
  <c r="L2235" i="1"/>
  <c r="L2233" i="1"/>
  <c r="L2231" i="1"/>
  <c r="N2231" i="1" s="1"/>
  <c r="Q2231" i="1" s="1"/>
  <c r="L2229" i="1"/>
  <c r="N2229" i="1" s="1"/>
  <c r="Q2229" i="1" s="1"/>
  <c r="L2227" i="1"/>
  <c r="N2227" i="1" s="1"/>
  <c r="Q2227" i="1" s="1"/>
  <c r="L2225" i="1"/>
  <c r="N2225" i="1" s="1"/>
  <c r="Q2225" i="1" s="1"/>
  <c r="L2223" i="1"/>
  <c r="L2221" i="1"/>
  <c r="N2221" i="1" s="1"/>
  <c r="Q2221" i="1" s="1"/>
  <c r="L2219" i="1"/>
  <c r="L2217" i="1"/>
  <c r="N2217" i="1" s="1"/>
  <c r="Q2217" i="1" s="1"/>
  <c r="L2215" i="1"/>
  <c r="N2215" i="1" s="1"/>
  <c r="Q2215" i="1" s="1"/>
  <c r="L2213" i="1"/>
  <c r="L2211" i="1"/>
  <c r="L2209" i="1"/>
  <c r="N2209" i="1" s="1"/>
  <c r="Q2209" i="1" s="1"/>
  <c r="L2207" i="1"/>
  <c r="N2207" i="1" s="1"/>
  <c r="Q2207" i="1" s="1"/>
  <c r="L2205" i="1"/>
  <c r="L2203" i="1"/>
  <c r="L2201" i="1"/>
  <c r="N2201" i="1" s="1"/>
  <c r="Q2201" i="1" s="1"/>
  <c r="L2199" i="1"/>
  <c r="L2197" i="1"/>
  <c r="L2195" i="1"/>
  <c r="L2193" i="1"/>
  <c r="N2193" i="1" s="1"/>
  <c r="Q2193" i="1" s="1"/>
  <c r="L2191" i="1"/>
  <c r="N2191" i="1" s="1"/>
  <c r="Q2191" i="1" s="1"/>
  <c r="L2189" i="1"/>
  <c r="L2187" i="1"/>
  <c r="N2187" i="1" s="1"/>
  <c r="Q2187" i="1" s="1"/>
  <c r="L2185" i="1"/>
  <c r="N2185" i="1" s="1"/>
  <c r="Q2185" i="1" s="1"/>
  <c r="L2183" i="1"/>
  <c r="L2181" i="1"/>
  <c r="N2181" i="1" s="1"/>
  <c r="Q2181" i="1" s="1"/>
  <c r="L2179" i="1"/>
  <c r="L2177" i="1"/>
  <c r="L2175" i="1"/>
  <c r="L2173" i="1"/>
  <c r="L2171" i="1"/>
  <c r="L2169" i="1"/>
  <c r="L2167" i="1"/>
  <c r="L2165" i="1"/>
  <c r="L2163" i="1"/>
  <c r="L2161" i="1"/>
  <c r="L2159" i="1"/>
  <c r="L2157" i="1"/>
  <c r="L2153" i="1"/>
  <c r="L2151" i="1"/>
  <c r="N2151" i="1" s="1"/>
  <c r="Q2151" i="1" s="1"/>
  <c r="L2149" i="1"/>
  <c r="L2147" i="1"/>
  <c r="N2147" i="1" s="1"/>
  <c r="Q2147" i="1" s="1"/>
  <c r="L2143" i="1"/>
  <c r="N2143" i="1" s="1"/>
  <c r="Q2143" i="1" s="1"/>
  <c r="L2141" i="1"/>
  <c r="L2135" i="1"/>
  <c r="L2133" i="1"/>
  <c r="L2131" i="1"/>
  <c r="N2131" i="1" s="1"/>
  <c r="Q2131" i="1" s="1"/>
  <c r="L2127" i="1"/>
  <c r="L2123" i="1"/>
  <c r="L2121" i="1"/>
  <c r="L2119" i="1"/>
  <c r="L2117" i="1"/>
  <c r="L2115" i="1"/>
  <c r="N2115" i="1" s="1"/>
  <c r="Q2115" i="1" s="1"/>
  <c r="L2113" i="1"/>
  <c r="L2111" i="1"/>
  <c r="L2109" i="1"/>
  <c r="L2107" i="1"/>
  <c r="L2105" i="1"/>
  <c r="L2103" i="1"/>
  <c r="L2101" i="1"/>
  <c r="L2097" i="1"/>
  <c r="N2097" i="1" s="1"/>
  <c r="Q2097" i="1" s="1"/>
  <c r="L2095" i="1"/>
  <c r="N2095" i="1" s="1"/>
  <c r="Q2095" i="1" s="1"/>
  <c r="L2093" i="1"/>
  <c r="L2091" i="1"/>
  <c r="L2089" i="1"/>
  <c r="N2089" i="1" s="1"/>
  <c r="Q2089" i="1" s="1"/>
  <c r="L2087" i="1"/>
  <c r="L2085" i="1"/>
  <c r="L2083" i="1"/>
  <c r="N2083" i="1" s="1"/>
  <c r="Q2083" i="1" s="1"/>
  <c r="L2081" i="1"/>
  <c r="N2081" i="1" s="1"/>
  <c r="Q2081" i="1" s="1"/>
  <c r="L2079" i="1"/>
  <c r="L2077" i="1"/>
  <c r="N2077" i="1" s="1"/>
  <c r="Q2077" i="1" s="1"/>
  <c r="L2075" i="1"/>
  <c r="L2073" i="1"/>
  <c r="L2071" i="1"/>
  <c r="L2069" i="1"/>
  <c r="N2069" i="1" s="1"/>
  <c r="Q2069" i="1" s="1"/>
  <c r="L2067" i="1"/>
  <c r="L2065" i="1"/>
  <c r="N2065" i="1" s="1"/>
  <c r="Q2065" i="1" s="1"/>
  <c r="L2063" i="1"/>
  <c r="L2061" i="1"/>
  <c r="L2059" i="1"/>
  <c r="N2059" i="1" s="1"/>
  <c r="Q2059" i="1" s="1"/>
  <c r="L2057" i="1"/>
  <c r="L2055" i="1"/>
  <c r="N2055" i="1" s="1"/>
  <c r="Q2055" i="1" s="1"/>
  <c r="L2053" i="1"/>
  <c r="L2051" i="1"/>
  <c r="L2049" i="1"/>
  <c r="L2047" i="1"/>
  <c r="L2045" i="1"/>
  <c r="L2043" i="1"/>
  <c r="L2041" i="1"/>
  <c r="L2039" i="1"/>
  <c r="N2039" i="1" s="1"/>
  <c r="Q2039" i="1" s="1"/>
  <c r="L2038" i="1"/>
  <c r="N2038" i="1" s="1"/>
  <c r="Q2038" i="1" s="1"/>
  <c r="L2034" i="1"/>
  <c r="N2034" i="1" s="1"/>
  <c r="Q2034" i="1" s="1"/>
  <c r="L2032" i="1"/>
  <c r="N2032" i="1" s="1"/>
  <c r="L2030" i="1"/>
  <c r="N2030" i="1" s="1"/>
  <c r="Q2030" i="1" s="1"/>
  <c r="L2026" i="1"/>
  <c r="N2026" i="1" s="1"/>
  <c r="Q2026" i="1" s="1"/>
  <c r="L2020" i="1"/>
  <c r="L2016" i="1"/>
  <c r="L2014" i="1"/>
  <c r="L2012" i="1"/>
  <c r="L2008" i="1"/>
  <c r="N2008" i="1" s="1"/>
  <c r="L2002" i="1"/>
  <c r="N2002" i="1" s="1"/>
  <c r="L1998" i="1"/>
  <c r="L1996" i="1"/>
  <c r="N1996" i="1" s="1"/>
  <c r="L1994" i="1"/>
  <c r="N1994" i="1" s="1"/>
  <c r="L1990" i="1"/>
  <c r="N1990" i="1" s="1"/>
  <c r="L1984" i="1"/>
  <c r="L1980" i="1"/>
  <c r="N1980" i="1" s="1"/>
  <c r="Q1980" i="1" s="1"/>
  <c r="L1978" i="1"/>
  <c r="N1978" i="1" s="1"/>
  <c r="Q1978" i="1" s="1"/>
  <c r="L1976" i="1"/>
  <c r="N1976" i="1" s="1"/>
  <c r="Q1976" i="1" s="1"/>
  <c r="L1972" i="1"/>
  <c r="N1972" i="1" s="1"/>
  <c r="Q1972" i="1" s="1"/>
  <c r="L1968" i="1"/>
  <c r="N1968" i="1" s="1"/>
  <c r="L1966" i="1"/>
  <c r="L1964" i="1"/>
  <c r="L1962" i="1"/>
  <c r="L1960" i="1"/>
  <c r="N1960" i="1" s="1"/>
  <c r="L1958" i="1"/>
  <c r="N1958" i="1" s="1"/>
  <c r="L1956" i="1"/>
  <c r="N1956" i="1" s="1"/>
  <c r="Q1956" i="1" s="1"/>
  <c r="L1954" i="1"/>
  <c r="N1954" i="1" s="1"/>
  <c r="L1952" i="1"/>
  <c r="N1952" i="1" s="1"/>
  <c r="Q1952" i="1" s="1"/>
  <c r="L1950" i="1"/>
  <c r="N1950" i="1" s="1"/>
  <c r="L1942" i="1"/>
  <c r="N1942" i="1" s="1"/>
  <c r="Q1942" i="1" s="1"/>
  <c r="L1938" i="1"/>
  <c r="N1938" i="1" s="1"/>
  <c r="Q1938" i="1" s="1"/>
  <c r="L1932" i="1"/>
  <c r="N1932" i="1" s="1"/>
  <c r="L1928" i="1"/>
  <c r="N1928" i="1" s="1"/>
  <c r="L1926" i="1"/>
  <c r="N1926" i="1" s="1"/>
  <c r="L1924" i="1"/>
  <c r="N1924" i="1" s="1"/>
  <c r="Q1924" i="1" s="1"/>
  <c r="L1922" i="1"/>
  <c r="N1922" i="1" s="1"/>
  <c r="Q1922" i="1" s="1"/>
  <c r="L1920" i="1"/>
  <c r="L1918" i="1"/>
  <c r="L1916" i="1"/>
  <c r="L1914" i="1"/>
  <c r="L1912" i="1"/>
  <c r="N1912" i="1" s="1"/>
  <c r="L1910" i="1"/>
  <c r="N1910" i="1" s="1"/>
  <c r="L1908" i="1"/>
  <c r="L1906" i="1"/>
  <c r="N1906" i="1" s="1"/>
  <c r="Q1906" i="1" s="1"/>
  <c r="L1904" i="1"/>
  <c r="N1904" i="1" s="1"/>
  <c r="L1902" i="1"/>
  <c r="N1902" i="1" s="1"/>
  <c r="Q1902" i="1" s="1"/>
  <c r="L1900" i="1"/>
  <c r="L1898" i="1"/>
  <c r="N1898" i="1" s="1"/>
  <c r="Q1898" i="1" s="1"/>
  <c r="L1896" i="1"/>
  <c r="N1896" i="1" s="1"/>
  <c r="L1894" i="1"/>
  <c r="N1894" i="1" s="1"/>
  <c r="L1890" i="1"/>
  <c r="N1890" i="1" s="1"/>
  <c r="Q1890" i="1" s="1"/>
  <c r="L1886" i="1"/>
  <c r="N1886" i="1" s="1"/>
  <c r="Q1886" i="1" s="1"/>
  <c r="L1882" i="1"/>
  <c r="N1882" i="1" s="1"/>
  <c r="Q1882" i="1" s="1"/>
  <c r="L1880" i="1"/>
  <c r="L1878" i="1"/>
  <c r="N1878" i="1" s="1"/>
  <c r="Q1878" i="1" s="1"/>
  <c r="L1874" i="1"/>
  <c r="L1870" i="1"/>
  <c r="N1870" i="1" s="1"/>
  <c r="L1866" i="1"/>
  <c r="N1866" i="1" s="1"/>
  <c r="L1864" i="1"/>
  <c r="L1862" i="1"/>
  <c r="N1862" i="1" s="1"/>
  <c r="Q1862" i="1" s="1"/>
  <c r="L1860" i="1"/>
  <c r="L1858" i="1"/>
  <c r="L1856" i="1"/>
  <c r="L1854" i="1"/>
  <c r="N1854" i="1" s="1"/>
  <c r="Q1854" i="1" s="1"/>
  <c r="L1852" i="1"/>
  <c r="N1852" i="1" s="1"/>
  <c r="Q1852" i="1" s="1"/>
  <c r="L1850" i="1"/>
  <c r="N1850" i="1" s="1"/>
  <c r="Q1850" i="1" s="1"/>
  <c r="L1848" i="1"/>
  <c r="L1846" i="1"/>
  <c r="L1844" i="1"/>
  <c r="L1842" i="1"/>
  <c r="N1842" i="1" s="1"/>
  <c r="Q1842" i="1" s="1"/>
  <c r="L1840" i="1"/>
  <c r="L1838" i="1"/>
  <c r="L1836" i="1"/>
  <c r="N1836" i="1" s="1"/>
  <c r="Q1836" i="1" s="1"/>
  <c r="L1834" i="1"/>
  <c r="L1832" i="1"/>
  <c r="N1832" i="1" s="1"/>
  <c r="Q1832" i="1" s="1"/>
  <c r="L1830" i="1"/>
  <c r="L1828" i="1"/>
  <c r="L1826" i="1"/>
  <c r="L1818" i="1"/>
  <c r="L1808" i="1"/>
  <c r="N1808" i="1" s="1"/>
  <c r="Q1808" i="1" s="1"/>
  <c r="L1778" i="1"/>
  <c r="N1778" i="1" s="1"/>
  <c r="L1776" i="1"/>
  <c r="N1776" i="1" s="1"/>
  <c r="L1770" i="1"/>
  <c r="L1768" i="1"/>
  <c r="N1768" i="1" s="1"/>
  <c r="Q1768" i="1" s="1"/>
  <c r="L1764" i="1"/>
  <c r="N1764" i="1" s="1"/>
  <c r="L1762" i="1"/>
  <c r="N1762" i="1" s="1"/>
  <c r="L1760" i="1"/>
  <c r="N1760" i="1" s="1"/>
  <c r="Q1760" i="1" s="1"/>
  <c r="L1758" i="1"/>
  <c r="N1758" i="1" s="1"/>
  <c r="Q1758" i="1" s="1"/>
  <c r="L1756" i="1"/>
  <c r="N1756" i="1" s="1"/>
  <c r="L1746" i="1"/>
  <c r="N1746" i="1" s="1"/>
  <c r="Q1746" i="1" s="1"/>
  <c r="L1742" i="1"/>
  <c r="L1738" i="1"/>
  <c r="N1738" i="1" s="1"/>
  <c r="Q1738" i="1" s="1"/>
  <c r="L1736" i="1"/>
  <c r="N1736" i="1" s="1"/>
  <c r="L1734" i="1"/>
  <c r="L1732" i="1"/>
  <c r="L1724" i="1"/>
  <c r="N1724" i="1" s="1"/>
  <c r="Q1724" i="1" s="1"/>
  <c r="L1720" i="1"/>
  <c r="N1720" i="1" s="1"/>
  <c r="L1716" i="1"/>
  <c r="N1716" i="1" s="1"/>
  <c r="Q1716" i="1" s="1"/>
  <c r="L1714" i="1"/>
  <c r="N1714" i="1" s="1"/>
  <c r="Q1714" i="1" s="1"/>
  <c r="L1712" i="1"/>
  <c r="N1712" i="1" s="1"/>
  <c r="Q1712" i="1" s="1"/>
  <c r="L1710" i="1"/>
  <c r="N1710" i="1" s="1"/>
  <c r="Q1710" i="1" s="1"/>
  <c r="L1708" i="1"/>
  <c r="N1708" i="1" s="1"/>
  <c r="L1700" i="1"/>
  <c r="N1700" i="1" s="1"/>
  <c r="Q1700" i="1" s="1"/>
  <c r="L1696" i="1"/>
  <c r="N1696" i="1" s="1"/>
  <c r="L1692" i="1"/>
  <c r="N1692" i="1" s="1"/>
  <c r="L1690" i="1"/>
  <c r="N1690" i="1" s="1"/>
  <c r="Q1690" i="1" s="1"/>
  <c r="L1688" i="1"/>
  <c r="L1686" i="1"/>
  <c r="N1686" i="1" s="1"/>
  <c r="Q1686" i="1" s="1"/>
  <c r="L1684" i="1"/>
  <c r="N1684" i="1" s="1"/>
  <c r="L1676" i="1"/>
  <c r="L1672" i="1"/>
  <c r="L1668" i="1"/>
  <c r="N1668" i="1" s="1"/>
  <c r="Q1668" i="1" s="1"/>
  <c r="L1666" i="1"/>
  <c r="N1666" i="1" s="1"/>
  <c r="Q1666" i="1" s="1"/>
  <c r="L1664" i="1"/>
  <c r="N1664" i="1" s="1"/>
  <c r="L1662" i="1"/>
  <c r="L1660" i="1"/>
  <c r="N1660" i="1" s="1"/>
  <c r="L1652" i="1"/>
  <c r="N1652" i="1" s="1"/>
  <c r="Q1652" i="1" s="1"/>
  <c r="L1648" i="1"/>
  <c r="N1648" i="1" s="1"/>
  <c r="L1644" i="1"/>
  <c r="N1644" i="1" s="1"/>
  <c r="L1642" i="1"/>
  <c r="N1642" i="1" s="1"/>
  <c r="L1640" i="1"/>
  <c r="N1640" i="1" s="1"/>
  <c r="L1638" i="1"/>
  <c r="N1638" i="1" s="1"/>
  <c r="Q1638" i="1" s="1"/>
  <c r="L1636" i="1"/>
  <c r="L1628" i="1"/>
  <c r="N1628" i="1" s="1"/>
  <c r="Q1628" i="1" s="1"/>
  <c r="L1624" i="1"/>
  <c r="N1624" i="1" s="1"/>
  <c r="L1620" i="1"/>
  <c r="L1618" i="1"/>
  <c r="N1618" i="1" s="1"/>
  <c r="Q1618" i="1" s="1"/>
  <c r="L1616" i="1"/>
  <c r="N1616" i="1" s="1"/>
  <c r="Q1616" i="1" s="1"/>
  <c r="L1614" i="1"/>
  <c r="N1614" i="1" s="1"/>
  <c r="Q1614" i="1" s="1"/>
  <c r="L1612" i="1"/>
  <c r="N1612" i="1" s="1"/>
  <c r="Q1612" i="1" s="1"/>
  <c r="L1608" i="1"/>
  <c r="N1608" i="1" s="1"/>
  <c r="Q1608" i="1" s="1"/>
  <c r="L1602" i="1"/>
  <c r="N1602" i="1" s="1"/>
  <c r="Q1602" i="1" s="1"/>
  <c r="L1600" i="1"/>
  <c r="N1600" i="1" s="1"/>
  <c r="L1596" i="1"/>
  <c r="N1596" i="1" s="1"/>
  <c r="Q1596" i="1" s="1"/>
  <c r="L1594" i="1"/>
  <c r="N1594" i="1" s="1"/>
  <c r="Q1594" i="1" s="1"/>
  <c r="L1586" i="1"/>
  <c r="N1586" i="1" s="1"/>
  <c r="L1584" i="1"/>
  <c r="N1584" i="1" s="1"/>
  <c r="L1578" i="1"/>
  <c r="N1578" i="1" s="1"/>
  <c r="L1574" i="1"/>
  <c r="N1574" i="1" s="1"/>
  <c r="Q1574" i="1" s="1"/>
  <c r="L1570" i="1"/>
  <c r="N1570" i="1" s="1"/>
  <c r="Q1570" i="1" s="1"/>
  <c r="L1568" i="1"/>
  <c r="N1568" i="1" s="1"/>
  <c r="L1566" i="1"/>
  <c r="N1566" i="1" s="1"/>
  <c r="Q1566" i="1" s="1"/>
  <c r="L1564" i="1"/>
  <c r="L1562" i="1"/>
  <c r="N1562" i="1" s="1"/>
  <c r="Q1562" i="1" s="1"/>
  <c r="L1558" i="1"/>
  <c r="N1558" i="1" s="1"/>
  <c r="L1552" i="1"/>
  <c r="N1552" i="1" s="1"/>
  <c r="L1550" i="1"/>
  <c r="L1546" i="1"/>
  <c r="N1546" i="1" s="1"/>
  <c r="Q1546" i="1" s="1"/>
  <c r="L1545" i="1"/>
  <c r="L1543" i="1"/>
  <c r="L1541" i="1"/>
  <c r="N1541" i="1" s="1"/>
  <c r="Q1541" i="1" s="1"/>
  <c r="L1539" i="1"/>
  <c r="L1537" i="1"/>
  <c r="L1535" i="1"/>
  <c r="L1533" i="1"/>
  <c r="L1531" i="1"/>
  <c r="N1531" i="1" s="1"/>
  <c r="Q1531" i="1" s="1"/>
  <c r="L1529" i="1"/>
  <c r="L1527" i="1"/>
  <c r="N1527" i="1" s="1"/>
  <c r="Q1527" i="1" s="1"/>
  <c r="L1525" i="1"/>
  <c r="L1523" i="1"/>
  <c r="L1521" i="1"/>
  <c r="L1519" i="1"/>
  <c r="L1517" i="1"/>
  <c r="L1515" i="1"/>
  <c r="L1513" i="1"/>
  <c r="L1511" i="1"/>
  <c r="L1509" i="1"/>
  <c r="L1507" i="1"/>
  <c r="L1505" i="1"/>
  <c r="L1503" i="1"/>
  <c r="L1501" i="1"/>
  <c r="N1501" i="1" s="1"/>
  <c r="Q1501" i="1" s="1"/>
  <c r="L1499" i="1"/>
  <c r="N1499" i="1" s="1"/>
  <c r="Q1499" i="1" s="1"/>
  <c r="L1497" i="1"/>
  <c r="N1497" i="1" s="1"/>
  <c r="Q1497" i="1" s="1"/>
  <c r="L1495" i="1"/>
  <c r="N1495" i="1" s="1"/>
  <c r="Q1495" i="1" s="1"/>
  <c r="L1493" i="1"/>
  <c r="N1493" i="1" s="1"/>
  <c r="Q1493" i="1" s="1"/>
  <c r="L1491" i="1"/>
  <c r="N1491" i="1" s="1"/>
  <c r="Q1491" i="1" s="1"/>
  <c r="L1489" i="1"/>
  <c r="L1487" i="1"/>
  <c r="L1485" i="1"/>
  <c r="L1483" i="1"/>
  <c r="N1483" i="1" s="1"/>
  <c r="Q1483" i="1" s="1"/>
  <c r="L1481" i="1"/>
  <c r="L1479" i="1"/>
  <c r="L1477" i="1"/>
  <c r="N1477" i="1" s="1"/>
  <c r="Q1477" i="1" s="1"/>
  <c r="L1475" i="1"/>
  <c r="L1473" i="1"/>
  <c r="L1471" i="1"/>
  <c r="L1469" i="1"/>
  <c r="L1467" i="1"/>
  <c r="L1465" i="1"/>
  <c r="L1463" i="1"/>
  <c r="N1463" i="1" s="1"/>
  <c r="Q1463" i="1" s="1"/>
  <c r="L1461" i="1"/>
  <c r="L4538" i="1"/>
  <c r="N4538" i="1" s="1"/>
  <c r="Q4538" i="1" s="1"/>
  <c r="L4530" i="1"/>
  <c r="N4530" i="1" s="1"/>
  <c r="L4516" i="1"/>
  <c r="L4491" i="1"/>
  <c r="L4483" i="1"/>
  <c r="N4483" i="1" s="1"/>
  <c r="Q4483" i="1" s="1"/>
  <c r="L4475" i="1"/>
  <c r="L4467" i="1"/>
  <c r="L4459" i="1"/>
  <c r="L4451" i="1"/>
  <c r="N4451" i="1" s="1"/>
  <c r="Q4451" i="1" s="1"/>
  <c r="L4443" i="1"/>
  <c r="L4435" i="1"/>
  <c r="L4427" i="1"/>
  <c r="N4427" i="1" s="1"/>
  <c r="Q4427" i="1" s="1"/>
  <c r="L4419" i="1"/>
  <c r="N4419" i="1" s="1"/>
  <c r="Q4419" i="1" s="1"/>
  <c r="L4411" i="1"/>
  <c r="N4411" i="1" s="1"/>
  <c r="Q4411" i="1" s="1"/>
  <c r="L4403" i="1"/>
  <c r="L4395" i="1"/>
  <c r="L4387" i="1"/>
  <c r="N4387" i="1" s="1"/>
  <c r="Q4387" i="1" s="1"/>
  <c r="L4379" i="1"/>
  <c r="L4371" i="1"/>
  <c r="N4371" i="1" s="1"/>
  <c r="Q4371" i="1" s="1"/>
  <c r="L4366" i="1"/>
  <c r="L4346" i="1"/>
  <c r="N4346" i="1" s="1"/>
  <c r="L4312" i="1"/>
  <c r="N4312" i="1" s="1"/>
  <c r="L4300" i="1"/>
  <c r="L4274" i="1"/>
  <c r="L4266" i="1"/>
  <c r="N4266" i="1" s="1"/>
  <c r="Q4266" i="1" s="1"/>
  <c r="L4248" i="1"/>
  <c r="N4248" i="1" s="1"/>
  <c r="Q4248" i="1" s="1"/>
  <c r="L4240" i="1"/>
  <c r="L4232" i="1"/>
  <c r="L4224" i="1"/>
  <c r="N4224" i="1" s="1"/>
  <c r="L4216" i="1"/>
  <c r="L4208" i="1"/>
  <c r="L4200" i="1"/>
  <c r="N4200" i="1" s="1"/>
  <c r="Q4200" i="1" s="1"/>
  <c r="L4192" i="1"/>
  <c r="N4192" i="1" s="1"/>
  <c r="Q4192" i="1" s="1"/>
  <c r="L4180" i="1"/>
  <c r="L4172" i="1"/>
  <c r="L4164" i="1"/>
  <c r="N4164" i="1" s="1"/>
  <c r="Q4164" i="1" s="1"/>
  <c r="L4156" i="1"/>
  <c r="L4148" i="1"/>
  <c r="L4140" i="1"/>
  <c r="N4140" i="1" s="1"/>
  <c r="Q4140" i="1" s="1"/>
  <c r="L4132" i="1"/>
  <c r="L4124" i="1"/>
  <c r="N4124" i="1" s="1"/>
  <c r="Q4124" i="1" s="1"/>
  <c r="L4116" i="1"/>
  <c r="N4116" i="1" s="1"/>
  <c r="Q4116" i="1" s="1"/>
  <c r="L4108" i="1"/>
  <c r="L4100" i="1"/>
  <c r="N4100" i="1" s="1"/>
  <c r="Q4100" i="1" s="1"/>
  <c r="L4084" i="1"/>
  <c r="N4084" i="1" s="1"/>
  <c r="L4068" i="1"/>
  <c r="N4068" i="1" s="1"/>
  <c r="L4058" i="1"/>
  <c r="N4058" i="1" s="1"/>
  <c r="Q4058" i="1" s="1"/>
  <c r="L4046" i="1"/>
  <c r="N4046" i="1" s="1"/>
  <c r="Q4046" i="1" s="1"/>
  <c r="L4036" i="1"/>
  <c r="N4036" i="1" s="1"/>
  <c r="Q4036" i="1" s="1"/>
  <c r="L4030" i="1"/>
  <c r="N4030" i="1" s="1"/>
  <c r="L4008" i="1"/>
  <c r="N4008" i="1" s="1"/>
  <c r="Q4008" i="1" s="1"/>
  <c r="L4000" i="1"/>
  <c r="L3986" i="1"/>
  <c r="N3986" i="1" s="1"/>
  <c r="L3970" i="1"/>
  <c r="N3970" i="1" s="1"/>
  <c r="L3960" i="1"/>
  <c r="N3960" i="1" s="1"/>
  <c r="L3950" i="1"/>
  <c r="L3942" i="1"/>
  <c r="N3942" i="1" s="1"/>
  <c r="Q3942" i="1" s="1"/>
  <c r="L3920" i="1"/>
  <c r="L3906" i="1"/>
  <c r="N3906" i="1" s="1"/>
  <c r="Q3906" i="1" s="1"/>
  <c r="L3896" i="1"/>
  <c r="N3896" i="1" s="1"/>
  <c r="Q3896" i="1" s="1"/>
  <c r="L3874" i="1"/>
  <c r="N3874" i="1" s="1"/>
  <c r="Q3874" i="1" s="1"/>
  <c r="L3870" i="1"/>
  <c r="N3870" i="1" s="1"/>
  <c r="L3850" i="1"/>
  <c r="N3850" i="1" s="1"/>
  <c r="L3834" i="1"/>
  <c r="L3820" i="1"/>
  <c r="N3820" i="1" s="1"/>
  <c r="L3804" i="1"/>
  <c r="N3804" i="1" s="1"/>
  <c r="Q3804" i="1" s="1"/>
  <c r="L3774" i="1"/>
  <c r="N3774" i="1" s="1"/>
  <c r="L3762" i="1"/>
  <c r="L3756" i="1"/>
  <c r="N3756" i="1" s="1"/>
  <c r="Q3756" i="1" s="1"/>
  <c r="L3740" i="1"/>
  <c r="N3740" i="1" s="1"/>
  <c r="L3736" i="1"/>
  <c r="N3736" i="1" s="1"/>
  <c r="L3732" i="1"/>
  <c r="L3722" i="1"/>
  <c r="N3722" i="1" s="1"/>
  <c r="Q3722" i="1" s="1"/>
  <c r="L3716" i="1"/>
  <c r="N3716" i="1" s="1"/>
  <c r="Q3716" i="1" s="1"/>
  <c r="L3690" i="1"/>
  <c r="L3680" i="1"/>
  <c r="L3664" i="1"/>
  <c r="N3664" i="1" s="1"/>
  <c r="L3622" i="1"/>
  <c r="N3622" i="1" s="1"/>
  <c r="Q3622" i="1" s="1"/>
  <c r="L3610" i="1"/>
  <c r="N3610" i="1" s="1"/>
  <c r="L3590" i="1"/>
  <c r="N3590" i="1" s="1"/>
  <c r="Q3590" i="1" s="1"/>
  <c r="L3576" i="1"/>
  <c r="N3576" i="1" s="1"/>
  <c r="L3572" i="1"/>
  <c r="N3572" i="1" s="1"/>
  <c r="L3568" i="1"/>
  <c r="L3556" i="1"/>
  <c r="L3550" i="1"/>
  <c r="N3550" i="1" s="1"/>
  <c r="Q3550" i="1" s="1"/>
  <c r="L3534" i="1"/>
  <c r="N3534" i="1" s="1"/>
  <c r="L3506" i="1"/>
  <c r="N3506" i="1" s="1"/>
  <c r="L3502" i="1"/>
  <c r="L3492" i="1"/>
  <c r="N3492" i="1" s="1"/>
  <c r="Q3492" i="1" s="1"/>
  <c r="L3472" i="1"/>
  <c r="N3472" i="1" s="1"/>
  <c r="L3456" i="1"/>
  <c r="N3456" i="1" s="1"/>
  <c r="Q3456" i="1" s="1"/>
  <c r="L3438" i="1"/>
  <c r="N3438" i="1" s="1"/>
  <c r="Q3438" i="1" s="1"/>
  <c r="L3432" i="1"/>
  <c r="N3432" i="1" s="1"/>
  <c r="Q3432" i="1" s="1"/>
  <c r="L3420" i="1"/>
  <c r="N3420" i="1" s="1"/>
  <c r="Q3420" i="1" s="1"/>
  <c r="L3398" i="1"/>
  <c r="N3398" i="1" s="1"/>
  <c r="L3394" i="1"/>
  <c r="N3394" i="1" s="1"/>
  <c r="L3352" i="1"/>
  <c r="N3352" i="1" s="1"/>
  <c r="L3340" i="1"/>
  <c r="N3340" i="1" s="1"/>
  <c r="L3291" i="1"/>
  <c r="N3291" i="1" s="1"/>
  <c r="Q3291" i="1" s="1"/>
  <c r="L3283" i="1"/>
  <c r="N3283" i="1" s="1"/>
  <c r="Q3283" i="1" s="1"/>
  <c r="L3275" i="1"/>
  <c r="L3259" i="1"/>
  <c r="L3251" i="1"/>
  <c r="L3243" i="1"/>
  <c r="N3243" i="1" s="1"/>
  <c r="Q3243" i="1" s="1"/>
  <c r="L3235" i="1"/>
  <c r="N3235" i="1" s="1"/>
  <c r="Q3235" i="1" s="1"/>
  <c r="L3219" i="1"/>
  <c r="L3211" i="1"/>
  <c r="N3211" i="1" s="1"/>
  <c r="Q3211" i="1" s="1"/>
  <c r="L3203" i="1"/>
  <c r="L3195" i="1"/>
  <c r="N3195" i="1" s="1"/>
  <c r="Q3195" i="1" s="1"/>
  <c r="L3187" i="1"/>
  <c r="L3179" i="1"/>
  <c r="L3171" i="1"/>
  <c r="N3171" i="1" s="1"/>
  <c r="Q3171" i="1" s="1"/>
  <c r="L3163" i="1"/>
  <c r="N3163" i="1" s="1"/>
  <c r="Q3163" i="1" s="1"/>
  <c r="L3155" i="1"/>
  <c r="L3147" i="1"/>
  <c r="L3139" i="1"/>
  <c r="N3139" i="1" s="1"/>
  <c r="Q3139" i="1" s="1"/>
  <c r="L3131" i="1"/>
  <c r="L3123" i="1"/>
  <c r="L3115" i="1"/>
  <c r="L3107" i="1"/>
  <c r="L3099" i="1"/>
  <c r="L3091" i="1"/>
  <c r="L3075" i="1"/>
  <c r="L3067" i="1"/>
  <c r="L3059" i="1"/>
  <c r="L3051" i="1"/>
  <c r="L3043" i="1"/>
  <c r="L3035" i="1"/>
  <c r="L3027" i="1"/>
  <c r="N3027" i="1" s="1"/>
  <c r="Q3027" i="1" s="1"/>
  <c r="L3019" i="1"/>
  <c r="L3011" i="1"/>
  <c r="L3003" i="1"/>
  <c r="L2995" i="1"/>
  <c r="L2987" i="1"/>
  <c r="N2987" i="1" s="1"/>
  <c r="Q2987" i="1" s="1"/>
  <c r="L2979" i="1"/>
  <c r="L2971" i="1"/>
  <c r="N2971" i="1" s="1"/>
  <c r="Q2971" i="1" s="1"/>
  <c r="L2963" i="1"/>
  <c r="L2956" i="1"/>
  <c r="N2956" i="1" s="1"/>
  <c r="L2940" i="1"/>
  <c r="N2940" i="1" s="1"/>
  <c r="L2932" i="1"/>
  <c r="N2932" i="1" s="1"/>
  <c r="Q2932" i="1" s="1"/>
  <c r="L2924" i="1"/>
  <c r="L2912" i="1"/>
  <c r="N2912" i="1" s="1"/>
  <c r="L2902" i="1"/>
  <c r="N2902" i="1" s="1"/>
  <c r="Q2902" i="1" s="1"/>
  <c r="L2892" i="1"/>
  <c r="N2892" i="1" s="1"/>
  <c r="Q2892" i="1" s="1"/>
  <c r="L2882" i="1"/>
  <c r="N2882" i="1" s="1"/>
  <c r="L2872" i="1"/>
  <c r="N2872" i="1" s="1"/>
  <c r="Q2872" i="1" s="1"/>
  <c r="L2863" i="1"/>
  <c r="N2863" i="1" s="1"/>
  <c r="Q2863" i="1" s="1"/>
  <c r="L2855" i="1"/>
  <c r="N2855" i="1" s="1"/>
  <c r="Q2855" i="1" s="1"/>
  <c r="L2829" i="1"/>
  <c r="N2829" i="1" s="1"/>
  <c r="Q2829" i="1" s="1"/>
  <c r="L2815" i="1"/>
  <c r="N2815" i="1" s="1"/>
  <c r="L2803" i="1"/>
  <c r="N2803" i="1" s="1"/>
  <c r="Q2803" i="1" s="1"/>
  <c r="L2793" i="1"/>
  <c r="N2793" i="1" s="1"/>
  <c r="Q2793" i="1" s="1"/>
  <c r="L2783" i="1"/>
  <c r="N2783" i="1" s="1"/>
  <c r="Q2783" i="1" s="1"/>
  <c r="L2777" i="1"/>
  <c r="N2777" i="1" s="1"/>
  <c r="L2765" i="1"/>
  <c r="L2711" i="1"/>
  <c r="N2711" i="1" s="1"/>
  <c r="Q2711" i="1" s="1"/>
  <c r="L2701" i="1"/>
  <c r="N2701" i="1" s="1"/>
  <c r="L2697" i="1"/>
  <c r="L2689" i="1"/>
  <c r="N2689" i="1" s="1"/>
  <c r="L2663" i="1"/>
  <c r="N2663" i="1" s="1"/>
  <c r="Q2663" i="1" s="1"/>
  <c r="L2655" i="1"/>
  <c r="N2655" i="1" s="1"/>
  <c r="Q2655" i="1" s="1"/>
  <c r="L2649" i="1"/>
  <c r="L2629" i="1"/>
  <c r="L2611" i="1"/>
  <c r="N2611" i="1" s="1"/>
  <c r="Q2611" i="1" s="1"/>
  <c r="L2593" i="1"/>
  <c r="N2593" i="1" s="1"/>
  <c r="Q2593" i="1" s="1"/>
  <c r="L2585" i="1"/>
  <c r="N2585" i="1" s="1"/>
  <c r="Q2585" i="1" s="1"/>
  <c r="L2569" i="1"/>
  <c r="L2563" i="1"/>
  <c r="N2563" i="1" s="1"/>
  <c r="Q2563" i="1" s="1"/>
  <c r="L2549" i="1"/>
  <c r="N2549" i="1" s="1"/>
  <c r="L2517" i="1"/>
  <c r="N2517" i="1" s="1"/>
  <c r="L2481" i="1"/>
  <c r="L2455" i="1"/>
  <c r="N2455" i="1" s="1"/>
  <c r="Q2455" i="1" s="1"/>
  <c r="L2441" i="1"/>
  <c r="N2441" i="1" s="1"/>
  <c r="Q2441" i="1" s="1"/>
  <c r="L2429" i="1"/>
  <c r="L2407" i="1"/>
  <c r="L2392" i="1"/>
  <c r="L2376" i="1"/>
  <c r="N2376" i="1" s="1"/>
  <c r="Q2376" i="1" s="1"/>
  <c r="L2368" i="1"/>
  <c r="L2360" i="1"/>
  <c r="N2360" i="1" s="1"/>
  <c r="Q2360" i="1" s="1"/>
  <c r="L2352" i="1"/>
  <c r="L2344" i="1"/>
  <c r="L2336" i="1"/>
  <c r="N2336" i="1" s="1"/>
  <c r="Q2336" i="1" s="1"/>
  <c r="L2328" i="1"/>
  <c r="L2320" i="1"/>
  <c r="N2320" i="1" s="1"/>
  <c r="Q2320" i="1" s="1"/>
  <c r="L2312" i="1"/>
  <c r="L2304" i="1"/>
  <c r="L2296" i="1"/>
  <c r="L2288" i="1"/>
  <c r="L2280" i="1"/>
  <c r="L2272" i="1"/>
  <c r="L2264" i="1"/>
  <c r="L2256" i="1"/>
  <c r="L2248" i="1"/>
  <c r="L2240" i="1"/>
  <c r="N2240" i="1" s="1"/>
  <c r="Q2240" i="1" s="1"/>
  <c r="L2232" i="1"/>
  <c r="N2232" i="1" s="1"/>
  <c r="Q2232" i="1" s="1"/>
  <c r="L2216" i="1"/>
  <c r="N2216" i="1" s="1"/>
  <c r="Q2216" i="1" s="1"/>
  <c r="L2208" i="1"/>
  <c r="N2208" i="1" s="1"/>
  <c r="Q2208" i="1" s="1"/>
  <c r="L2200" i="1"/>
  <c r="L2192" i="1"/>
  <c r="L2184" i="1"/>
  <c r="L2176" i="1"/>
  <c r="L2160" i="1"/>
  <c r="L2152" i="1"/>
  <c r="L2144" i="1"/>
  <c r="N2144" i="1" s="1"/>
  <c r="Q2144" i="1" s="1"/>
  <c r="L2136" i="1"/>
  <c r="L2128" i="1"/>
  <c r="N2128" i="1" s="1"/>
  <c r="Q2128" i="1" s="1"/>
  <c r="L2120" i="1"/>
  <c r="L2104" i="1"/>
  <c r="L2096" i="1"/>
  <c r="L2088" i="1"/>
  <c r="N2088" i="1" s="1"/>
  <c r="Q2088" i="1" s="1"/>
  <c r="L2080" i="1"/>
  <c r="L2072" i="1"/>
  <c r="L2056" i="1"/>
  <c r="L2048" i="1"/>
  <c r="L2040" i="1"/>
  <c r="N2040" i="1" s="1"/>
  <c r="Q2040" i="1" s="1"/>
  <c r="L2031" i="1"/>
  <c r="N2031" i="1" s="1"/>
  <c r="Q2031" i="1" s="1"/>
  <c r="L2011" i="1"/>
  <c r="L2003" i="1"/>
  <c r="N2003" i="1" s="1"/>
  <c r="L1999" i="1"/>
  <c r="N1999" i="1" s="1"/>
  <c r="L1991" i="1"/>
  <c r="L1987" i="1"/>
  <c r="L1983" i="1"/>
  <c r="N1983" i="1" s="1"/>
  <c r="L1971" i="1"/>
  <c r="N1971" i="1" s="1"/>
  <c r="Q1971" i="1" s="1"/>
  <c r="L1967" i="1"/>
  <c r="N1967" i="1" s="1"/>
  <c r="Q1967" i="1" s="1"/>
  <c r="L1955" i="1"/>
  <c r="N1955" i="1" s="1"/>
  <c r="L1949" i="1"/>
  <c r="N1949" i="1" s="1"/>
  <c r="L1941" i="1"/>
  <c r="N1941" i="1" s="1"/>
  <c r="L1933" i="1"/>
  <c r="L1929" i="1"/>
  <c r="N1929" i="1" s="1"/>
  <c r="Q1929" i="1" s="1"/>
  <c r="L1921" i="1"/>
  <c r="N1921" i="1" s="1"/>
  <c r="Q1921" i="1" s="1"/>
  <c r="L1887" i="1"/>
  <c r="N1887" i="1" s="1"/>
  <c r="Q1887" i="1" s="1"/>
  <c r="L1883" i="1"/>
  <c r="L1877" i="1"/>
  <c r="N1877" i="1" s="1"/>
  <c r="L1869" i="1"/>
  <c r="N1869" i="1" s="1"/>
  <c r="L1859" i="1"/>
  <c r="L1851" i="1"/>
  <c r="N1851" i="1" s="1"/>
  <c r="Q1851" i="1" s="1"/>
  <c r="L1843" i="1"/>
  <c r="L1835" i="1"/>
  <c r="N1835" i="1" s="1"/>
  <c r="Q1835" i="1" s="1"/>
  <c r="L1827" i="1"/>
  <c r="N1827" i="1" s="1"/>
  <c r="Q1827" i="1" s="1"/>
  <c r="L1787" i="1"/>
  <c r="L1767" i="1"/>
  <c r="N1767" i="1" s="1"/>
  <c r="Q1767" i="1" s="1"/>
  <c r="L1753" i="1"/>
  <c r="L1743" i="1"/>
  <c r="N1743" i="1" s="1"/>
  <c r="Q1743" i="1" s="1"/>
  <c r="L1729" i="1"/>
  <c r="L1723" i="1"/>
  <c r="N1723" i="1" s="1"/>
  <c r="L1693" i="1"/>
  <c r="L1681" i="1"/>
  <c r="N1681" i="1" s="1"/>
  <c r="L1675" i="1"/>
  <c r="L1645" i="1"/>
  <c r="N1645" i="1" s="1"/>
  <c r="L1633" i="1"/>
  <c r="N1633" i="1" s="1"/>
  <c r="Q1633" i="1" s="1"/>
  <c r="L1627" i="1"/>
  <c r="L1595" i="1"/>
  <c r="L1591" i="1"/>
  <c r="N1591" i="1" s="1"/>
  <c r="L1587" i="1"/>
  <c r="N1587" i="1" s="1"/>
  <c r="L1571" i="1"/>
  <c r="L1559" i="1"/>
  <c r="L1544" i="1"/>
  <c r="L1540" i="1"/>
  <c r="L1536" i="1"/>
  <c r="L1532" i="1"/>
  <c r="L1528" i="1"/>
  <c r="N1528" i="1" s="1"/>
  <c r="Q1528" i="1" s="1"/>
  <c r="L1524" i="1"/>
  <c r="L1520" i="1"/>
  <c r="L1516" i="1"/>
  <c r="L1512" i="1"/>
  <c r="L1508" i="1"/>
  <c r="L1504" i="1"/>
  <c r="L1500" i="1"/>
  <c r="N1500" i="1" s="1"/>
  <c r="Q1500" i="1" s="1"/>
  <c r="L1496" i="1"/>
  <c r="N1496" i="1" s="1"/>
  <c r="Q1496" i="1" s="1"/>
  <c r="L1492" i="1"/>
  <c r="L1488" i="1"/>
  <c r="N1488" i="1" s="1"/>
  <c r="Q1488" i="1" s="1"/>
  <c r="L1484" i="1"/>
  <c r="L1480" i="1"/>
  <c r="L1476" i="1"/>
  <c r="L1472" i="1"/>
  <c r="L1468" i="1"/>
  <c r="L1464" i="1"/>
  <c r="N1464" i="1" s="1"/>
  <c r="Q1464" i="1" s="1"/>
  <c r="L1460" i="1"/>
  <c r="L1455" i="1"/>
  <c r="L1452" i="1"/>
  <c r="L1447" i="1"/>
  <c r="L1444" i="1"/>
  <c r="L1439" i="1"/>
  <c r="L1436" i="1"/>
  <c r="L1431" i="1"/>
  <c r="N1431" i="1" s="1"/>
  <c r="Q1431" i="1" s="1"/>
  <c r="L1428" i="1"/>
  <c r="L1423" i="1"/>
  <c r="L1420" i="1"/>
  <c r="L1415" i="1"/>
  <c r="L1412" i="1"/>
  <c r="L1407" i="1"/>
  <c r="L1404" i="1"/>
  <c r="N1404" i="1" s="1"/>
  <c r="Q1404" i="1" s="1"/>
  <c r="L1399" i="1"/>
  <c r="N1399" i="1" s="1"/>
  <c r="Q1399" i="1" s="1"/>
  <c r="L1396" i="1"/>
  <c r="L1391" i="1"/>
  <c r="L1388" i="1"/>
  <c r="L1383" i="1"/>
  <c r="N1383" i="1" s="1"/>
  <c r="Q1383" i="1" s="1"/>
  <c r="L1380" i="1"/>
  <c r="L1375" i="1"/>
  <c r="L1372" i="1"/>
  <c r="L1367" i="1"/>
  <c r="L1364" i="1"/>
  <c r="L1356" i="1"/>
  <c r="N1356" i="1" s="1"/>
  <c r="L1345" i="1"/>
  <c r="N1345" i="1" s="1"/>
  <c r="Q1345" i="1" s="1"/>
  <c r="L1340" i="1"/>
  <c r="N1340" i="1" s="1"/>
  <c r="L1335" i="1"/>
  <c r="N1335" i="1" s="1"/>
  <c r="Q1335" i="1" s="1"/>
  <c r="L1328" i="1"/>
  <c r="N1328" i="1" s="1"/>
  <c r="L1325" i="1"/>
  <c r="L1317" i="1"/>
  <c r="L1307" i="1"/>
  <c r="N1307" i="1" s="1"/>
  <c r="Q1307" i="1" s="1"/>
  <c r="L1299" i="1"/>
  <c r="N1299" i="1" s="1"/>
  <c r="Q1299" i="1" s="1"/>
  <c r="L1294" i="1"/>
  <c r="L1284" i="1"/>
  <c r="N1284" i="1" s="1"/>
  <c r="L1281" i="1"/>
  <c r="N1281" i="1" s="1"/>
  <c r="Q1281" i="1" s="1"/>
  <c r="L1276" i="1"/>
  <c r="N1276" i="1" s="1"/>
  <c r="Q1276" i="1" s="1"/>
  <c r="L1271" i="1"/>
  <c r="L1266" i="1"/>
  <c r="N1266" i="1" s="1"/>
  <c r="Q1266" i="1" s="1"/>
  <c r="L1256" i="1"/>
  <c r="L1253" i="1"/>
  <c r="L1248" i="1"/>
  <c r="L4542" i="1"/>
  <c r="L4536" i="1"/>
  <c r="N4536" i="1" s="1"/>
  <c r="L4528" i="1"/>
  <c r="N4528" i="1" s="1"/>
  <c r="Q4528" i="1" s="1"/>
  <c r="L4520" i="1"/>
  <c r="N4520" i="1" s="1"/>
  <c r="Q4520" i="1" s="1"/>
  <c r="L4514" i="1"/>
  <c r="L4508" i="1"/>
  <c r="N4508" i="1" s="1"/>
  <c r="L4502" i="1"/>
  <c r="N4502" i="1" s="1"/>
  <c r="L4498" i="1"/>
  <c r="L4489" i="1"/>
  <c r="N4489" i="1" s="1"/>
  <c r="Q4489" i="1" s="1"/>
  <c r="L4481" i="1"/>
  <c r="N4481" i="1" s="1"/>
  <c r="Q4481" i="1" s="1"/>
  <c r="L4473" i="1"/>
  <c r="L4465" i="1"/>
  <c r="L4457" i="1"/>
  <c r="L4449" i="1"/>
  <c r="N4449" i="1" s="1"/>
  <c r="Q4449" i="1" s="1"/>
  <c r="L4441" i="1"/>
  <c r="N4441" i="1" s="1"/>
  <c r="Q4441" i="1" s="1"/>
  <c r="L4433" i="1"/>
  <c r="N4433" i="1" s="1"/>
  <c r="Q4433" i="1" s="1"/>
  <c r="L4425" i="1"/>
  <c r="L4417" i="1"/>
  <c r="L4409" i="1"/>
  <c r="L4401" i="1"/>
  <c r="L4393" i="1"/>
  <c r="L4385" i="1"/>
  <c r="N4385" i="1" s="1"/>
  <c r="Q4385" i="1" s="1"/>
  <c r="L4377" i="1"/>
  <c r="N4377" i="1" s="1"/>
  <c r="Q4377" i="1" s="1"/>
  <c r="L4369" i="1"/>
  <c r="L4340" i="1"/>
  <c r="N4340" i="1" s="1"/>
  <c r="Q4340" i="1" s="1"/>
  <c r="L4336" i="1"/>
  <c r="N4336" i="1" s="1"/>
  <c r="Q4336" i="1" s="1"/>
  <c r="L4326" i="1"/>
  <c r="N4326" i="1" s="1"/>
  <c r="Q4326" i="1" s="1"/>
  <c r="L4276" i="1"/>
  <c r="N4276" i="1" s="1"/>
  <c r="Q4276" i="1" s="1"/>
  <c r="L4252" i="1"/>
  <c r="N4252" i="1" s="1"/>
  <c r="Q4252" i="1" s="1"/>
  <c r="L4246" i="1"/>
  <c r="N4246" i="1" s="1"/>
  <c r="Q4246" i="1" s="1"/>
  <c r="L4238" i="1"/>
  <c r="L4230" i="1"/>
  <c r="N4230" i="1" s="1"/>
  <c r="Q4230" i="1" s="1"/>
  <c r="L4222" i="1"/>
  <c r="N4222" i="1" s="1"/>
  <c r="L4214" i="1"/>
  <c r="N4214" i="1" s="1"/>
  <c r="L4206" i="1"/>
  <c r="L4198" i="1"/>
  <c r="L4190" i="1"/>
  <c r="N4190" i="1" s="1"/>
  <c r="Q4190" i="1" s="1"/>
  <c r="L4186" i="1"/>
  <c r="N4186" i="1" s="1"/>
  <c r="Q4186" i="1" s="1"/>
  <c r="L4178" i="1"/>
  <c r="L4170" i="1"/>
  <c r="L4162" i="1"/>
  <c r="N4162" i="1" s="1"/>
  <c r="Q4162" i="1" s="1"/>
  <c r="L4154" i="1"/>
  <c r="L4146" i="1"/>
  <c r="L4138" i="1"/>
  <c r="L4130" i="1"/>
  <c r="L4122" i="1"/>
  <c r="L4114" i="1"/>
  <c r="L4106" i="1"/>
  <c r="L4098" i="1"/>
  <c r="L4072" i="1"/>
  <c r="N4072" i="1" s="1"/>
  <c r="L4066" i="1"/>
  <c r="N4066" i="1" s="1"/>
  <c r="L4056" i="1"/>
  <c r="N4056" i="1" s="1"/>
  <c r="Q4056" i="1" s="1"/>
  <c r="L4016" i="1"/>
  <c r="N4016" i="1" s="1"/>
  <c r="Q4016" i="1" s="1"/>
  <c r="L4004" i="1"/>
  <c r="N4004" i="1" s="1"/>
  <c r="L3974" i="1"/>
  <c r="N3974" i="1" s="1"/>
  <c r="L3958" i="1"/>
  <c r="L3940" i="1"/>
  <c r="N3940" i="1" s="1"/>
  <c r="Q3940" i="1" s="1"/>
  <c r="L3910" i="1"/>
  <c r="N3910" i="1" s="1"/>
  <c r="L3904" i="1"/>
  <c r="N3904" i="1" s="1"/>
  <c r="L3894" i="1"/>
  <c r="N3894" i="1" s="1"/>
  <c r="Q3894" i="1" s="1"/>
  <c r="L3880" i="1"/>
  <c r="N3880" i="1" s="1"/>
  <c r="Q3880" i="1" s="1"/>
  <c r="L3868" i="1"/>
  <c r="L3852" i="1"/>
  <c r="N3852" i="1" s="1"/>
  <c r="Q3852" i="1" s="1"/>
  <c r="L3842" i="1"/>
  <c r="L3836" i="1"/>
  <c r="N3836" i="1" s="1"/>
  <c r="L3818" i="1"/>
  <c r="N3818" i="1" s="1"/>
  <c r="L3808" i="1"/>
  <c r="L3758" i="1"/>
  <c r="N3758" i="1" s="1"/>
  <c r="Q3758" i="1" s="1"/>
  <c r="L3730" i="1"/>
  <c r="N3730" i="1" s="1"/>
  <c r="L3724" i="1"/>
  <c r="L3714" i="1"/>
  <c r="N3714" i="1" s="1"/>
  <c r="Q3714" i="1" s="1"/>
  <c r="L3708" i="1"/>
  <c r="N3708" i="1" s="1"/>
  <c r="Q3708" i="1" s="1"/>
  <c r="L3692" i="1"/>
  <c r="N3692" i="1" s="1"/>
  <c r="L3668" i="1"/>
  <c r="L3662" i="1"/>
  <c r="N3662" i="1" s="1"/>
  <c r="L3614" i="1"/>
  <c r="L3598" i="1"/>
  <c r="N3598" i="1" s="1"/>
  <c r="L3594" i="1"/>
  <c r="L3574" i="1"/>
  <c r="N3574" i="1" s="1"/>
  <c r="L3566" i="1"/>
  <c r="L3560" i="1"/>
  <c r="N3560" i="1" s="1"/>
  <c r="L3548" i="1"/>
  <c r="N3548" i="1" s="1"/>
  <c r="Q3548" i="1" s="1"/>
  <c r="L3542" i="1"/>
  <c r="N3542" i="1" s="1"/>
  <c r="L3532" i="1"/>
  <c r="N3532" i="1" s="1"/>
  <c r="Q3532" i="1" s="1"/>
  <c r="L3518" i="1"/>
  <c r="N3518" i="1" s="1"/>
  <c r="Q3518" i="1" s="1"/>
  <c r="L3508" i="1"/>
  <c r="N3508" i="1" s="1"/>
  <c r="L3504" i="1"/>
  <c r="L3500" i="1"/>
  <c r="N3500" i="1" s="1"/>
  <c r="Q3500" i="1" s="1"/>
  <c r="L3490" i="1"/>
  <c r="N3490" i="1" s="1"/>
  <c r="Q3490" i="1" s="1"/>
  <c r="L3478" i="1"/>
  <c r="L3470" i="1"/>
  <c r="N3470" i="1" s="1"/>
  <c r="L3464" i="1"/>
  <c r="N3464" i="1" s="1"/>
  <c r="Q3464" i="1" s="1"/>
  <c r="L3454" i="1"/>
  <c r="N3454" i="1" s="1"/>
  <c r="L3434" i="1"/>
  <c r="L3414" i="1"/>
  <c r="N3414" i="1" s="1"/>
  <c r="L3408" i="1"/>
  <c r="N3408" i="1" s="1"/>
  <c r="Q3408" i="1" s="1"/>
  <c r="L3404" i="1"/>
  <c r="N3404" i="1" s="1"/>
  <c r="Q3404" i="1" s="1"/>
  <c r="L3392" i="1"/>
  <c r="N3392" i="1" s="1"/>
  <c r="L3356" i="1"/>
  <c r="L3350" i="1"/>
  <c r="L3297" i="1"/>
  <c r="L3289" i="1"/>
  <c r="L3281" i="1"/>
  <c r="L3273" i="1"/>
  <c r="L3265" i="1"/>
  <c r="L3257" i="1"/>
  <c r="N3257" i="1" s="1"/>
  <c r="Q3257" i="1" s="1"/>
  <c r="L3249" i="1"/>
  <c r="L3241" i="1"/>
  <c r="L3233" i="1"/>
  <c r="L3225" i="1"/>
  <c r="L3217" i="1"/>
  <c r="L3209" i="1"/>
  <c r="L3185" i="1"/>
  <c r="N3185" i="1" s="1"/>
  <c r="Q3185" i="1" s="1"/>
  <c r="L3177" i="1"/>
  <c r="L3169" i="1"/>
  <c r="N3169" i="1" s="1"/>
  <c r="Q3169" i="1" s="1"/>
  <c r="L3161" i="1"/>
  <c r="L3153" i="1"/>
  <c r="L3145" i="1"/>
  <c r="N3145" i="1" s="1"/>
  <c r="Q3145" i="1" s="1"/>
  <c r="L3137" i="1"/>
  <c r="L3129" i="1"/>
  <c r="L3121" i="1"/>
  <c r="L3113" i="1"/>
  <c r="N3113" i="1" s="1"/>
  <c r="Q3113" i="1" s="1"/>
  <c r="L3105" i="1"/>
  <c r="L3089" i="1"/>
  <c r="L3081" i="1"/>
  <c r="L3073" i="1"/>
  <c r="L3065" i="1"/>
  <c r="L3049" i="1"/>
  <c r="L3041" i="1"/>
  <c r="L3033" i="1"/>
  <c r="N3033" i="1" s="1"/>
  <c r="Q3033" i="1" s="1"/>
  <c r="L3025" i="1"/>
  <c r="L3017" i="1"/>
  <c r="L3009" i="1"/>
  <c r="L3001" i="1"/>
  <c r="L2993" i="1"/>
  <c r="L2985" i="1"/>
  <c r="N2985" i="1" s="1"/>
  <c r="Q2985" i="1" s="1"/>
  <c r="L2977" i="1"/>
  <c r="L2969" i="1"/>
  <c r="N2969" i="1" s="1"/>
  <c r="Q2969" i="1" s="1"/>
  <c r="L2946" i="1"/>
  <c r="L2938" i="1"/>
  <c r="N2938" i="1" s="1"/>
  <c r="Q2938" i="1" s="1"/>
  <c r="L2922" i="1"/>
  <c r="L2861" i="1"/>
  <c r="N2861" i="1" s="1"/>
  <c r="Q2861" i="1" s="1"/>
  <c r="L2853" i="1"/>
  <c r="N2853" i="1" s="1"/>
  <c r="Q2853" i="1" s="1"/>
  <c r="L2845" i="1"/>
  <c r="N2845" i="1" s="1"/>
  <c r="Q2845" i="1" s="1"/>
  <c r="L2839" i="1"/>
  <c r="N2839" i="1" s="1"/>
  <c r="L2835" i="1"/>
  <c r="N2835" i="1" s="1"/>
  <c r="Q2835" i="1" s="1"/>
  <c r="L2825" i="1"/>
  <c r="L2821" i="1"/>
  <c r="N2821" i="1" s="1"/>
  <c r="Q2821" i="1" s="1"/>
  <c r="L2813" i="1"/>
  <c r="N2813" i="1" s="1"/>
  <c r="Q2813" i="1" s="1"/>
  <c r="L2797" i="1"/>
  <c r="N2797" i="1" s="1"/>
  <c r="L2721" i="1"/>
  <c r="N2721" i="1" s="1"/>
  <c r="Q2721" i="1" s="1"/>
  <c r="L2709" i="1"/>
  <c r="N2709" i="1" s="1"/>
  <c r="Q2709" i="1" s="1"/>
  <c r="L2695" i="1"/>
  <c r="N2695" i="1" s="1"/>
  <c r="Q2695" i="1" s="1"/>
  <c r="L2687" i="1"/>
  <c r="L2675" i="1"/>
  <c r="N2675" i="1" s="1"/>
  <c r="L2669" i="1"/>
  <c r="L2661" i="1"/>
  <c r="N2661" i="1" s="1"/>
  <c r="Q2661" i="1" s="1"/>
  <c r="L2623" i="1"/>
  <c r="N2623" i="1" s="1"/>
  <c r="Q2623" i="1" s="1"/>
  <c r="L2607" i="1"/>
  <c r="N2607" i="1" s="1"/>
  <c r="L2561" i="1"/>
  <c r="L2547" i="1"/>
  <c r="N2547" i="1" s="1"/>
  <c r="Q2547" i="1" s="1"/>
  <c r="L2527" i="1"/>
  <c r="N2527" i="1" s="1"/>
  <c r="Q2527" i="1" s="1"/>
  <c r="L2497" i="1"/>
  <c r="N2497" i="1" s="1"/>
  <c r="Q2497" i="1" s="1"/>
  <c r="L2489" i="1"/>
  <c r="L2473" i="1"/>
  <c r="N2473" i="1" s="1"/>
  <c r="Q2473" i="1" s="1"/>
  <c r="L2447" i="1"/>
  <c r="N2447" i="1" s="1"/>
  <c r="L2433" i="1"/>
  <c r="N2433" i="1" s="1"/>
  <c r="Q2433" i="1" s="1"/>
  <c r="L2413" i="1"/>
  <c r="L2405" i="1"/>
  <c r="N2405" i="1" s="1"/>
  <c r="Q2405" i="1" s="1"/>
  <c r="L2390" i="1"/>
  <c r="L2382" i="1"/>
  <c r="L2374" i="1"/>
  <c r="L2366" i="1"/>
  <c r="L2358" i="1"/>
  <c r="L2342" i="1"/>
  <c r="L2334" i="1"/>
  <c r="L2326" i="1"/>
  <c r="L2310" i="1"/>
  <c r="L2302" i="1"/>
  <c r="L2294" i="1"/>
  <c r="L2278" i="1"/>
  <c r="L2270" i="1"/>
  <c r="L2262" i="1"/>
  <c r="L2254" i="1"/>
  <c r="L2246" i="1"/>
  <c r="N2246" i="1" s="1"/>
  <c r="Q2246" i="1" s="1"/>
  <c r="L2238" i="1"/>
  <c r="N2238" i="1" s="1"/>
  <c r="Q2238" i="1" s="1"/>
  <c r="L2222" i="1"/>
  <c r="L2214" i="1"/>
  <c r="L2206" i="1"/>
  <c r="L2198" i="1"/>
  <c r="L2190" i="1"/>
  <c r="N2190" i="1" s="1"/>
  <c r="Q2190" i="1" s="1"/>
  <c r="L2182" i="1"/>
  <c r="L2174" i="1"/>
  <c r="L2166" i="1"/>
  <c r="L2158" i="1"/>
  <c r="L2150" i="1"/>
  <c r="N2150" i="1" s="1"/>
  <c r="Q2150" i="1" s="1"/>
  <c r="L2142" i="1"/>
  <c r="L2134" i="1"/>
  <c r="L2126" i="1"/>
  <c r="L2118" i="1"/>
  <c r="L2110" i="1"/>
  <c r="L2102" i="1"/>
  <c r="L2094" i="1"/>
  <c r="N2094" i="1" s="1"/>
  <c r="Q2094" i="1" s="1"/>
  <c r="L2086" i="1"/>
  <c r="N2086" i="1" s="1"/>
  <c r="Q2086" i="1" s="1"/>
  <c r="L2078" i="1"/>
  <c r="N2078" i="1" s="1"/>
  <c r="Q2078" i="1" s="1"/>
  <c r="L2062" i="1"/>
  <c r="N2062" i="1" s="1"/>
  <c r="Q2062" i="1" s="1"/>
  <c r="L2054" i="1"/>
  <c r="N2054" i="1" s="1"/>
  <c r="Q2054" i="1" s="1"/>
  <c r="L2046" i="1"/>
  <c r="L2029" i="1"/>
  <c r="N2029" i="1" s="1"/>
  <c r="L2021" i="1"/>
  <c r="L2017" i="1"/>
  <c r="N2017" i="1" s="1"/>
  <c r="Q2017" i="1" s="1"/>
  <c r="L2009" i="1"/>
  <c r="L2005" i="1"/>
  <c r="N2005" i="1" s="1"/>
  <c r="L2001" i="1"/>
  <c r="N2001" i="1" s="1"/>
  <c r="L1989" i="1"/>
  <c r="L1977" i="1"/>
  <c r="L1939" i="1"/>
  <c r="N1939" i="1" s="1"/>
  <c r="Q1939" i="1" s="1"/>
  <c r="L1935" i="1"/>
  <c r="L1931" i="1"/>
  <c r="N1931" i="1" s="1"/>
  <c r="L1915" i="1"/>
  <c r="N1915" i="1" s="1"/>
  <c r="Q1915" i="1" s="1"/>
  <c r="L1903" i="1"/>
  <c r="N1903" i="1" s="1"/>
  <c r="Q1903" i="1" s="1"/>
  <c r="L1893" i="1"/>
  <c r="L1885" i="1"/>
  <c r="N1885" i="1" s="1"/>
  <c r="L1881" i="1"/>
  <c r="N1881" i="1" s="1"/>
  <c r="Q1881" i="1" s="1"/>
  <c r="L1875" i="1"/>
  <c r="N1875" i="1" s="1"/>
  <c r="L1865" i="1"/>
  <c r="L1857" i="1"/>
  <c r="N1857" i="1" s="1"/>
  <c r="Q1857" i="1" s="1"/>
  <c r="L1849" i="1"/>
  <c r="N1849" i="1" s="1"/>
  <c r="Q1849" i="1" s="1"/>
  <c r="L1841" i="1"/>
  <c r="L1833" i="1"/>
  <c r="N1833" i="1" s="1"/>
  <c r="Q1833" i="1" s="1"/>
  <c r="L1823" i="1"/>
  <c r="N1823" i="1" s="1"/>
  <c r="L1781" i="1"/>
  <c r="N1781" i="1" s="1"/>
  <c r="Q1781" i="1" s="1"/>
  <c r="L1763" i="1"/>
  <c r="N1763" i="1" s="1"/>
  <c r="L1739" i="1"/>
  <c r="L1721" i="1"/>
  <c r="N1721" i="1" s="1"/>
  <c r="Q1721" i="1" s="1"/>
  <c r="L1707" i="1"/>
  <c r="N1707" i="1" s="1"/>
  <c r="Q1707" i="1" s="1"/>
  <c r="L1691" i="1"/>
  <c r="N1691" i="1" s="1"/>
  <c r="Q1691" i="1" s="1"/>
  <c r="L1673" i="1"/>
  <c r="L1659" i="1"/>
  <c r="N1659" i="1" s="1"/>
  <c r="L1643" i="1"/>
  <c r="N1643" i="1" s="1"/>
  <c r="Q1643" i="1" s="1"/>
  <c r="L1625" i="1"/>
  <c r="N1625" i="1" s="1"/>
  <c r="L1611" i="1"/>
  <c r="L1603" i="1"/>
  <c r="N1603" i="1" s="1"/>
  <c r="Q1603" i="1" s="1"/>
  <c r="L1593" i="1"/>
  <c r="N1593" i="1" s="1"/>
  <c r="Q1593" i="1" s="1"/>
  <c r="L1569" i="1"/>
  <c r="N1569" i="1" s="1"/>
  <c r="Q1569" i="1" s="1"/>
  <c r="L1549" i="1"/>
  <c r="L1457" i="1"/>
  <c r="L1454" i="1"/>
  <c r="L1449" i="1"/>
  <c r="N1449" i="1" s="1"/>
  <c r="Q1449" i="1" s="1"/>
  <c r="L1446" i="1"/>
  <c r="L1441" i="1"/>
  <c r="L1438" i="1"/>
  <c r="L1433" i="1"/>
  <c r="L1430" i="1"/>
  <c r="N1430" i="1" s="1"/>
  <c r="Q1430" i="1" s="1"/>
  <c r="L1425" i="1"/>
  <c r="N1425" i="1" s="1"/>
  <c r="Q1425" i="1" s="1"/>
  <c r="L1422" i="1"/>
  <c r="L1417" i="1"/>
  <c r="L1414" i="1"/>
  <c r="L1409" i="1"/>
  <c r="L1406" i="1"/>
  <c r="L1401" i="1"/>
  <c r="L1398" i="1"/>
  <c r="L1393" i="1"/>
  <c r="N1393" i="1" s="1"/>
  <c r="Q1393" i="1" s="1"/>
  <c r="L1390" i="1"/>
  <c r="L1385" i="1"/>
  <c r="L1382" i="1"/>
  <c r="L1377" i="1"/>
  <c r="L1374" i="1"/>
  <c r="L1369" i="1"/>
  <c r="L1366" i="1"/>
  <c r="L1361" i="1"/>
  <c r="L1358" i="1"/>
  <c r="L1355" i="1"/>
  <c r="N1355" i="1" s="1"/>
  <c r="L1350" i="1"/>
  <c r="N1350" i="1" s="1"/>
  <c r="L1347" i="1"/>
  <c r="N1347" i="1" s="1"/>
  <c r="Q1347" i="1" s="1"/>
  <c r="L1339" i="1"/>
  <c r="N1339" i="1" s="1"/>
  <c r="Q1339" i="1" s="1"/>
  <c r="L1332" i="1"/>
  <c r="N1332" i="1" s="1"/>
  <c r="Q1332" i="1" s="1"/>
  <c r="L1327" i="1"/>
  <c r="N1327" i="1" s="1"/>
  <c r="L1322" i="1"/>
  <c r="N1322" i="1" s="1"/>
  <c r="Q1322" i="1" s="1"/>
  <c r="L1319" i="1"/>
  <c r="L1314" i="1"/>
  <c r="L1311" i="1"/>
  <c r="N1311" i="1" s="1"/>
  <c r="L1304" i="1"/>
  <c r="N1304" i="1" s="1"/>
  <c r="Q1304" i="1" s="1"/>
  <c r="L1301" i="1"/>
  <c r="N1301" i="1" s="1"/>
  <c r="Q1301" i="1" s="1"/>
  <c r="L1296" i="1"/>
  <c r="L1293" i="1"/>
  <c r="L1288" i="1"/>
  <c r="N1288" i="1" s="1"/>
  <c r="L1286" i="1"/>
  <c r="L1283" i="1"/>
  <c r="N1283" i="1" s="1"/>
  <c r="Q1283" i="1" s="1"/>
  <c r="L1275" i="1"/>
  <c r="N1275" i="1" s="1"/>
  <c r="L1265" i="1"/>
  <c r="N1265" i="1" s="1"/>
  <c r="Q1265" i="1" s="1"/>
  <c r="L1258" i="1"/>
  <c r="L1255" i="1"/>
  <c r="N1255" i="1" s="1"/>
  <c r="Q1255" i="1" s="1"/>
  <c r="L1250" i="1"/>
  <c r="N1250" i="1" s="1"/>
  <c r="Q1250" i="1" s="1"/>
  <c r="L1247" i="1"/>
  <c r="N1247" i="1" s="1"/>
  <c r="Q1247" i="1" s="1"/>
  <c r="L1245" i="1"/>
  <c r="L1243" i="1"/>
  <c r="L1241" i="1"/>
  <c r="L1239" i="1"/>
  <c r="L1237" i="1"/>
  <c r="L1235" i="1"/>
  <c r="N1235" i="1" s="1"/>
  <c r="Q1235" i="1" s="1"/>
  <c r="L1233" i="1"/>
  <c r="L1231" i="1"/>
  <c r="L1229" i="1"/>
  <c r="L1227" i="1"/>
  <c r="L1225" i="1"/>
  <c r="L1223" i="1"/>
  <c r="L1221" i="1"/>
  <c r="N1221" i="1" s="1"/>
  <c r="Q1221" i="1" s="1"/>
  <c r="L1219" i="1"/>
  <c r="L1217" i="1"/>
  <c r="L1215" i="1"/>
  <c r="N1215" i="1" s="1"/>
  <c r="Q1215" i="1" s="1"/>
  <c r="L1213" i="1"/>
  <c r="N1213" i="1" s="1"/>
  <c r="Q1213" i="1" s="1"/>
  <c r="L1211" i="1"/>
  <c r="N1211" i="1" s="1"/>
  <c r="Q1211" i="1" s="1"/>
  <c r="L1209" i="1"/>
  <c r="N1209" i="1" s="1"/>
  <c r="Q1209" i="1" s="1"/>
  <c r="L1207" i="1"/>
  <c r="N1207" i="1" s="1"/>
  <c r="Q1207" i="1" s="1"/>
  <c r="L1205" i="1"/>
  <c r="N1205" i="1" s="1"/>
  <c r="Q1205" i="1" s="1"/>
  <c r="L1203" i="1"/>
  <c r="N1203" i="1" s="1"/>
  <c r="Q1203" i="1" s="1"/>
  <c r="L1201" i="1"/>
  <c r="N1201" i="1" s="1"/>
  <c r="Q1201" i="1" s="1"/>
  <c r="L1199" i="1"/>
  <c r="N1199" i="1" s="1"/>
  <c r="Q1199" i="1" s="1"/>
  <c r="L1197" i="1"/>
  <c r="N1197" i="1" s="1"/>
  <c r="Q1197" i="1" s="1"/>
  <c r="L1195" i="1"/>
  <c r="L1193" i="1"/>
  <c r="N1193" i="1" s="1"/>
  <c r="Q1193" i="1" s="1"/>
  <c r="L1191" i="1"/>
  <c r="L1189" i="1"/>
  <c r="L1187" i="1"/>
  <c r="L1185" i="1"/>
  <c r="L1183" i="1"/>
  <c r="L1181" i="1"/>
  <c r="L1179" i="1"/>
  <c r="L1177" i="1"/>
  <c r="N1177" i="1" s="1"/>
  <c r="Q1177" i="1" s="1"/>
  <c r="L1175" i="1"/>
  <c r="N1175" i="1" s="1"/>
  <c r="Q1175" i="1" s="1"/>
  <c r="L1173" i="1"/>
  <c r="L1171" i="1"/>
  <c r="L1169" i="1"/>
  <c r="L1167" i="1"/>
  <c r="N1167" i="1" s="1"/>
  <c r="Q1167" i="1" s="1"/>
  <c r="L1165" i="1"/>
  <c r="L1163" i="1"/>
  <c r="N1163" i="1" s="1"/>
  <c r="Q1163" i="1" s="1"/>
  <c r="L1161" i="1"/>
  <c r="L1159" i="1"/>
  <c r="L1155" i="1"/>
  <c r="L1153" i="1"/>
  <c r="L1151" i="1"/>
  <c r="N1151" i="1" s="1"/>
  <c r="Q1151" i="1" s="1"/>
  <c r="L1149" i="1"/>
  <c r="N1149" i="1" s="1"/>
  <c r="Q1149" i="1" s="1"/>
  <c r="L1147" i="1"/>
  <c r="L1145" i="1"/>
  <c r="L1143" i="1"/>
  <c r="L1141" i="1"/>
  <c r="L1139" i="1"/>
  <c r="N1139" i="1" s="1"/>
  <c r="Q1139" i="1" s="1"/>
  <c r="L1137" i="1"/>
  <c r="N1137" i="1" s="1"/>
  <c r="L1135" i="1"/>
  <c r="L1131" i="1"/>
  <c r="N1131" i="1" s="1"/>
  <c r="L1127" i="1"/>
  <c r="N1127" i="1" s="1"/>
  <c r="Q1127" i="1" s="1"/>
  <c r="L1123" i="1"/>
  <c r="N1123" i="1" s="1"/>
  <c r="Q1123" i="1" s="1"/>
  <c r="L1117" i="1"/>
  <c r="N1117" i="1" s="1"/>
  <c r="L1115" i="1"/>
  <c r="N1115" i="1" s="1"/>
  <c r="Q1115" i="1" s="1"/>
  <c r="L1109" i="1"/>
  <c r="N1109" i="1" s="1"/>
  <c r="Q1109" i="1" s="1"/>
  <c r="L1107" i="1"/>
  <c r="N1107" i="1" s="1"/>
  <c r="Q1107" i="1" s="1"/>
  <c r="L1105" i="1"/>
  <c r="L1097" i="1"/>
  <c r="L1095" i="1"/>
  <c r="N1095" i="1" s="1"/>
  <c r="Q1095" i="1" s="1"/>
  <c r="L1085" i="1"/>
  <c r="N1085" i="1" s="1"/>
  <c r="L1083" i="1"/>
  <c r="L1081" i="1"/>
  <c r="N1081" i="1" s="1"/>
  <c r="L1077" i="1"/>
  <c r="L1073" i="1"/>
  <c r="N1073" i="1" s="1"/>
  <c r="L1069" i="1"/>
  <c r="L1067" i="1"/>
  <c r="N1067" i="1" s="1"/>
  <c r="Q1067" i="1" s="1"/>
  <c r="L1053" i="1"/>
  <c r="L1051" i="1"/>
  <c r="N1051" i="1" s="1"/>
  <c r="L1049" i="1"/>
  <c r="N1049" i="1" s="1"/>
  <c r="L1039" i="1"/>
  <c r="N1039" i="1" s="1"/>
  <c r="L1033" i="1"/>
  <c r="N1033" i="1" s="1"/>
  <c r="Q1033" i="1" s="1"/>
  <c r="L1031" i="1"/>
  <c r="N1031" i="1" s="1"/>
  <c r="Q1031" i="1" s="1"/>
  <c r="L1027" i="1"/>
  <c r="L1025" i="1"/>
  <c r="L1023" i="1"/>
  <c r="L1019" i="1"/>
  <c r="N1019" i="1" s="1"/>
  <c r="Q1019" i="1" s="1"/>
  <c r="L1015" i="1"/>
  <c r="L1011" i="1"/>
  <c r="N1011" i="1" s="1"/>
  <c r="Q1011" i="1" s="1"/>
  <c r="L1009" i="1"/>
  <c r="L995" i="1"/>
  <c r="N995" i="1" s="1"/>
  <c r="Q995" i="1" s="1"/>
  <c r="L993" i="1"/>
  <c r="L991" i="1"/>
  <c r="N991" i="1" s="1"/>
  <c r="Q991" i="1" s="1"/>
  <c r="L981" i="1"/>
  <c r="N981" i="1" s="1"/>
  <c r="Q981" i="1" s="1"/>
  <c r="L975" i="1"/>
  <c r="N975" i="1" s="1"/>
  <c r="Q975" i="1" s="1"/>
  <c r="L973" i="1"/>
  <c r="N973" i="1" s="1"/>
  <c r="Q973" i="1" s="1"/>
  <c r="L969" i="1"/>
  <c r="N969" i="1" s="1"/>
  <c r="Q969" i="1" s="1"/>
  <c r="L967" i="1"/>
  <c r="N967" i="1" s="1"/>
  <c r="Q967" i="1" s="1"/>
  <c r="L965" i="1"/>
  <c r="N965" i="1" s="1"/>
  <c r="L961" i="1"/>
  <c r="L957" i="1"/>
  <c r="L953" i="1"/>
  <c r="L951" i="1"/>
  <c r="N951" i="1" s="1"/>
  <c r="L937" i="1"/>
  <c r="N937" i="1" s="1"/>
  <c r="L935" i="1"/>
  <c r="N935" i="1" s="1"/>
  <c r="L933" i="1"/>
  <c r="L923" i="1"/>
  <c r="N923" i="1" s="1"/>
  <c r="Q923" i="1" s="1"/>
  <c r="L917" i="1"/>
  <c r="N917" i="1" s="1"/>
  <c r="L915" i="1"/>
  <c r="N915" i="1" s="1"/>
  <c r="L911" i="1"/>
  <c r="L909" i="1"/>
  <c r="N909" i="1" s="1"/>
  <c r="Q909" i="1" s="1"/>
  <c r="L907" i="1"/>
  <c r="N907" i="1" s="1"/>
  <c r="Q907" i="1" s="1"/>
  <c r="L905" i="1"/>
  <c r="N905" i="1" s="1"/>
  <c r="Q905" i="1" s="1"/>
  <c r="L903" i="1"/>
  <c r="N903" i="1" s="1"/>
  <c r="Q903" i="1" s="1"/>
  <c r="L899" i="1"/>
  <c r="N899" i="1" s="1"/>
  <c r="Q899" i="1" s="1"/>
  <c r="L895" i="1"/>
  <c r="L889" i="1"/>
  <c r="L887" i="1"/>
  <c r="L883" i="1"/>
  <c r="N883" i="1" s="1"/>
  <c r="Q883" i="1" s="1"/>
  <c r="L881" i="1"/>
  <c r="L879" i="1"/>
  <c r="N879" i="1" s="1"/>
  <c r="L877" i="1"/>
  <c r="N877" i="1" s="1"/>
  <c r="Q877" i="1" s="1"/>
  <c r="L875" i="1"/>
  <c r="N875" i="1" s="1"/>
  <c r="Q875" i="1" s="1"/>
  <c r="L871" i="1"/>
  <c r="L867" i="1"/>
  <c r="N867" i="1" s="1"/>
  <c r="L861" i="1"/>
  <c r="N861" i="1" s="1"/>
  <c r="Q861" i="1" s="1"/>
  <c r="L859" i="1"/>
  <c r="N859" i="1" s="1"/>
  <c r="Q859" i="1" s="1"/>
  <c r="L854" i="1"/>
  <c r="L852" i="1"/>
  <c r="N852" i="1" s="1"/>
  <c r="Q852" i="1" s="1"/>
  <c r="L848" i="1"/>
  <c r="N848" i="1" s="1"/>
  <c r="Q848" i="1" s="1"/>
  <c r="L846" i="1"/>
  <c r="N846" i="1" s="1"/>
  <c r="Q846" i="1" s="1"/>
  <c r="L844" i="1"/>
  <c r="L842" i="1"/>
  <c r="N842" i="1" s="1"/>
  <c r="Q842" i="1" s="1"/>
  <c r="L840" i="1"/>
  <c r="N840" i="1" s="1"/>
  <c r="Q840" i="1" s="1"/>
  <c r="L838" i="1"/>
  <c r="L836" i="1"/>
  <c r="N836" i="1" s="1"/>
  <c r="Q836" i="1" s="1"/>
  <c r="L834" i="1"/>
  <c r="L832" i="1"/>
  <c r="L830" i="1"/>
  <c r="L828" i="1"/>
  <c r="N828" i="1" s="1"/>
  <c r="Q828" i="1" s="1"/>
  <c r="L826" i="1"/>
  <c r="L822" i="1"/>
  <c r="N822" i="1" s="1"/>
  <c r="Q822" i="1" s="1"/>
  <c r="L820" i="1"/>
  <c r="N820" i="1" s="1"/>
  <c r="Q820" i="1" s="1"/>
  <c r="L818" i="1"/>
  <c r="N818" i="1" s="1"/>
  <c r="Q818" i="1" s="1"/>
  <c r="L816" i="1"/>
  <c r="L814" i="1"/>
  <c r="N814" i="1" s="1"/>
  <c r="Q814" i="1" s="1"/>
  <c r="L812" i="1"/>
  <c r="N812" i="1" s="1"/>
  <c r="Q812" i="1" s="1"/>
  <c r="L810" i="1"/>
  <c r="L808" i="1"/>
  <c r="L806" i="1"/>
  <c r="L804" i="1"/>
  <c r="L802" i="1"/>
  <c r="L800" i="1"/>
  <c r="L796" i="1"/>
  <c r="L794" i="1"/>
  <c r="L792" i="1"/>
  <c r="L790" i="1"/>
  <c r="L788" i="1"/>
  <c r="L786" i="1"/>
  <c r="L784" i="1"/>
  <c r="L782" i="1"/>
  <c r="L780" i="1"/>
  <c r="N780" i="1" s="1"/>
  <c r="Q780" i="1" s="1"/>
  <c r="L778" i="1"/>
  <c r="N778" i="1" s="1"/>
  <c r="Q778" i="1" s="1"/>
  <c r="L776" i="1"/>
  <c r="N776" i="1" s="1"/>
  <c r="Q776" i="1" s="1"/>
  <c r="L774" i="1"/>
  <c r="L770" i="1"/>
  <c r="L768" i="1"/>
  <c r="N768" i="1" s="1"/>
  <c r="Q768" i="1" s="1"/>
  <c r="L766" i="1"/>
  <c r="N766" i="1" s="1"/>
  <c r="Q766" i="1" s="1"/>
  <c r="L764" i="1"/>
  <c r="L762" i="1"/>
  <c r="N762" i="1" s="1"/>
  <c r="Q762" i="1" s="1"/>
  <c r="L760" i="1"/>
  <c r="L758" i="1"/>
  <c r="L756" i="1"/>
  <c r="L754" i="1"/>
  <c r="L752" i="1"/>
  <c r="L750" i="1"/>
  <c r="L748" i="1"/>
  <c r="L744" i="1"/>
  <c r="L742" i="1"/>
  <c r="L740" i="1"/>
  <c r="L738" i="1"/>
  <c r="L736" i="1"/>
  <c r="L734" i="1"/>
  <c r="L732" i="1"/>
  <c r="N732" i="1" s="1"/>
  <c r="Q732" i="1" s="1"/>
  <c r="L730" i="1"/>
  <c r="N730" i="1" s="1"/>
  <c r="Q730" i="1" s="1"/>
  <c r="L728" i="1"/>
  <c r="L726" i="1"/>
  <c r="L724" i="1"/>
  <c r="N724" i="1" s="1"/>
  <c r="Q724" i="1" s="1"/>
  <c r="L722" i="1"/>
  <c r="N722" i="1" s="1"/>
  <c r="Q722" i="1" s="1"/>
  <c r="L718" i="1"/>
  <c r="N718" i="1" s="1"/>
  <c r="Q718" i="1" s="1"/>
  <c r="L716" i="1"/>
  <c r="N716" i="1" s="1"/>
  <c r="Q716" i="1" s="1"/>
  <c r="L714" i="1"/>
  <c r="N714" i="1" s="1"/>
  <c r="Q714" i="1" s="1"/>
  <c r="L712" i="1"/>
  <c r="N712" i="1" s="1"/>
  <c r="Q712" i="1" s="1"/>
  <c r="L710" i="1"/>
  <c r="L708" i="1"/>
  <c r="N708" i="1" s="1"/>
  <c r="Q708" i="1" s="1"/>
  <c r="L706" i="1"/>
  <c r="L704" i="1"/>
  <c r="N704" i="1" s="1"/>
  <c r="Q704" i="1" s="1"/>
  <c r="L702" i="1"/>
  <c r="N702" i="1" s="1"/>
  <c r="Q702" i="1" s="1"/>
  <c r="L700" i="1"/>
  <c r="L698" i="1"/>
  <c r="N698" i="1" s="1"/>
  <c r="Q698" i="1" s="1"/>
  <c r="L696" i="1"/>
  <c r="L692" i="1"/>
  <c r="L690" i="1"/>
  <c r="L688" i="1"/>
  <c r="L686" i="1"/>
  <c r="L684" i="1"/>
  <c r="L682" i="1"/>
  <c r="L680" i="1"/>
  <c r="L678" i="1"/>
  <c r="L676" i="1"/>
  <c r="L674" i="1"/>
  <c r="N674" i="1" s="1"/>
  <c r="Q674" i="1" s="1"/>
  <c r="L672" i="1"/>
  <c r="L670" i="1"/>
  <c r="L668" i="1"/>
  <c r="L666" i="1"/>
  <c r="L664" i="1"/>
  <c r="L662" i="1"/>
  <c r="L660" i="1"/>
  <c r="L658" i="1"/>
  <c r="L656" i="1"/>
  <c r="L654" i="1"/>
  <c r="L652" i="1"/>
  <c r="N652" i="1" s="1"/>
  <c r="Q652" i="1" s="1"/>
  <c r="L650" i="1"/>
  <c r="L648" i="1"/>
  <c r="L646" i="1"/>
  <c r="L642" i="1"/>
  <c r="L640" i="1"/>
  <c r="L638" i="1"/>
  <c r="N638" i="1" s="1"/>
  <c r="Q638" i="1" s="1"/>
  <c r="L636" i="1"/>
  <c r="N636" i="1" s="1"/>
  <c r="Q636" i="1" s="1"/>
  <c r="L634" i="1"/>
  <c r="N634" i="1" s="1"/>
  <c r="Q634" i="1" s="1"/>
  <c r="L632" i="1"/>
  <c r="L630" i="1"/>
  <c r="L628" i="1"/>
  <c r="L626" i="1"/>
  <c r="L624" i="1"/>
  <c r="N624" i="1" s="1"/>
  <c r="Q624" i="1" s="1"/>
  <c r="L622" i="1"/>
  <c r="N622" i="1" s="1"/>
  <c r="Q622" i="1" s="1"/>
  <c r="L620" i="1"/>
  <c r="N620" i="1" s="1"/>
  <c r="Q620" i="1" s="1"/>
  <c r="L618" i="1"/>
  <c r="N618" i="1" s="1"/>
  <c r="Q618" i="1" s="1"/>
  <c r="L616" i="1"/>
  <c r="L614" i="1"/>
  <c r="N614" i="1" s="1"/>
  <c r="Q614" i="1" s="1"/>
  <c r="L612" i="1"/>
  <c r="L610" i="1"/>
  <c r="N610" i="1" s="1"/>
  <c r="Q610" i="1" s="1"/>
  <c r="L608" i="1"/>
  <c r="N608" i="1" s="1"/>
  <c r="Q608" i="1" s="1"/>
  <c r="L606" i="1"/>
  <c r="N606" i="1" s="1"/>
  <c r="Q606" i="1" s="1"/>
  <c r="L604" i="1"/>
  <c r="N604" i="1" s="1"/>
  <c r="Q604" i="1" s="1"/>
  <c r="L599" i="1"/>
  <c r="N599" i="1" s="1"/>
  <c r="Q599" i="1" s="1"/>
  <c r="L595" i="1"/>
  <c r="N595" i="1" s="1"/>
  <c r="L593" i="1"/>
  <c r="L591" i="1"/>
  <c r="L587" i="1"/>
  <c r="L585" i="1"/>
  <c r="L579" i="1"/>
  <c r="N579" i="1" s="1"/>
  <c r="L573" i="1"/>
  <c r="N573" i="1" s="1"/>
  <c r="Q573" i="1" s="1"/>
  <c r="L569" i="1"/>
  <c r="N569" i="1" s="1"/>
  <c r="Q569" i="1" s="1"/>
  <c r="L567" i="1"/>
  <c r="L565" i="1"/>
  <c r="N565" i="1" s="1"/>
  <c r="Q565" i="1" s="1"/>
  <c r="L561" i="1"/>
  <c r="N561" i="1" s="1"/>
  <c r="L559" i="1"/>
  <c r="N559" i="1" s="1"/>
  <c r="Q559" i="1" s="1"/>
  <c r="L553" i="1"/>
  <c r="N553" i="1" s="1"/>
  <c r="L547" i="1"/>
  <c r="N547" i="1" s="1"/>
  <c r="Q547" i="1" s="1"/>
  <c r="L543" i="1"/>
  <c r="N543" i="1" s="1"/>
  <c r="L541" i="1"/>
  <c r="N541" i="1" s="1"/>
  <c r="Q541" i="1" s="1"/>
  <c r="L539" i="1"/>
  <c r="L535" i="1"/>
  <c r="N535" i="1" s="1"/>
  <c r="Q535" i="1" s="1"/>
  <c r="L533" i="1"/>
  <c r="L531" i="1"/>
  <c r="L525" i="1"/>
  <c r="N525" i="1" s="1"/>
  <c r="Q525" i="1" s="1"/>
  <c r="L521" i="1"/>
  <c r="N521" i="1" s="1"/>
  <c r="L517" i="1"/>
  <c r="N517" i="1" s="1"/>
  <c r="L515" i="1"/>
  <c r="L513" i="1"/>
  <c r="L509" i="1"/>
  <c r="N509" i="1" s="1"/>
  <c r="Q509" i="1" s="1"/>
  <c r="L507" i="1"/>
  <c r="N507" i="1" s="1"/>
  <c r="L501" i="1"/>
  <c r="N501" i="1" s="1"/>
  <c r="Q501" i="1" s="1"/>
  <c r="L495" i="1"/>
  <c r="N495" i="1" s="1"/>
  <c r="Q495" i="1" s="1"/>
  <c r="L493" i="1"/>
  <c r="N493" i="1" s="1"/>
  <c r="Q493" i="1" s="1"/>
  <c r="L491" i="1"/>
  <c r="N491" i="1" s="1"/>
  <c r="L489" i="1"/>
  <c r="N489" i="1" s="1"/>
  <c r="Q489" i="1" s="1"/>
  <c r="L485" i="1"/>
  <c r="L481" i="1"/>
  <c r="L477" i="1"/>
  <c r="N477" i="1" s="1"/>
  <c r="Q477" i="1" s="1"/>
  <c r="L471" i="1"/>
  <c r="L469" i="1"/>
  <c r="L467" i="1"/>
  <c r="N467" i="1" s="1"/>
  <c r="Q467" i="1" s="1"/>
  <c r="L465" i="1"/>
  <c r="N465" i="1" s="1"/>
  <c r="Q465" i="1" s="1"/>
  <c r="L463" i="1"/>
  <c r="L461" i="1"/>
  <c r="N461" i="1" s="1"/>
  <c r="Q461" i="1" s="1"/>
  <c r="L459" i="1"/>
  <c r="N459" i="1" s="1"/>
  <c r="L455" i="1"/>
  <c r="N455" i="1" s="1"/>
  <c r="Q455" i="1" s="1"/>
  <c r="L453" i="1"/>
  <c r="N453" i="1" s="1"/>
  <c r="Q453" i="1" s="1"/>
  <c r="L439" i="1"/>
  <c r="N439" i="1" s="1"/>
  <c r="Q439" i="1" s="1"/>
  <c r="L437" i="1"/>
  <c r="N437" i="1" s="1"/>
  <c r="L435" i="1"/>
  <c r="N435" i="1" s="1"/>
  <c r="Q435" i="1" s="1"/>
  <c r="L433" i="1"/>
  <c r="N433" i="1" s="1"/>
  <c r="Q433" i="1" s="1"/>
  <c r="L431" i="1"/>
  <c r="L429" i="1"/>
  <c r="L425" i="1"/>
  <c r="L415" i="1"/>
  <c r="N415" i="1" s="1"/>
  <c r="Q415" i="1" s="1"/>
  <c r="L413" i="1"/>
  <c r="L411" i="1"/>
  <c r="N411" i="1" s="1"/>
  <c r="Q411" i="1" s="1"/>
  <c r="L409" i="1"/>
  <c r="N409" i="1" s="1"/>
  <c r="L407" i="1"/>
  <c r="L403" i="1"/>
  <c r="L399" i="1"/>
  <c r="N399" i="1" s="1"/>
  <c r="L387" i="1"/>
  <c r="N387" i="1" s="1"/>
  <c r="L385" i="1"/>
  <c r="N385" i="1" s="1"/>
  <c r="Q385" i="1" s="1"/>
  <c r="L383" i="1"/>
  <c r="N383" i="1" s="1"/>
  <c r="L379" i="1"/>
  <c r="N379" i="1" s="1"/>
  <c r="L377" i="1"/>
  <c r="N377" i="1" s="1"/>
  <c r="L375" i="1"/>
  <c r="N375" i="1" s="1"/>
  <c r="Q375" i="1" s="1"/>
  <c r="L371" i="1"/>
  <c r="N371" i="1" s="1"/>
  <c r="L369" i="1"/>
  <c r="L365" i="1"/>
  <c r="L361" i="1"/>
  <c r="L357" i="1"/>
  <c r="L351" i="1"/>
  <c r="N351" i="1" s="1"/>
  <c r="L347" i="1"/>
  <c r="N347" i="1" s="1"/>
  <c r="L345" i="1"/>
  <c r="N345" i="1" s="1"/>
  <c r="Q345" i="1" s="1"/>
  <c r="L343" i="1"/>
  <c r="L341" i="1"/>
  <c r="N341" i="1" s="1"/>
  <c r="Q341" i="1" s="1"/>
  <c r="L337" i="1"/>
  <c r="N337" i="1" s="1"/>
  <c r="L335" i="1"/>
  <c r="N335" i="1" s="1"/>
  <c r="Q335" i="1" s="1"/>
  <c r="L322" i="1"/>
  <c r="N322" i="1" s="1"/>
  <c r="Q322" i="1" s="1"/>
  <c r="L320" i="1"/>
  <c r="L318" i="1"/>
  <c r="N318" i="1" s="1"/>
  <c r="Q318" i="1" s="1"/>
  <c r="L316" i="1"/>
  <c r="N316" i="1" s="1"/>
  <c r="Q316" i="1" s="1"/>
  <c r="L314" i="1"/>
  <c r="N314" i="1" s="1"/>
  <c r="Q314" i="1" s="1"/>
  <c r="L312" i="1"/>
  <c r="L310" i="1"/>
  <c r="N310" i="1" s="1"/>
  <c r="Q310" i="1" s="1"/>
  <c r="L308" i="1"/>
  <c r="L306" i="1"/>
  <c r="N306" i="1" s="1"/>
  <c r="Q306" i="1" s="1"/>
  <c r="L304" i="1"/>
  <c r="N304" i="1" s="1"/>
  <c r="Q304" i="1" s="1"/>
  <c r="L302" i="1"/>
  <c r="N302" i="1" s="1"/>
  <c r="Q302" i="1" s="1"/>
  <c r="L300" i="1"/>
  <c r="N300" i="1" s="1"/>
  <c r="Q300" i="1" s="1"/>
  <c r="L298" i="1"/>
  <c r="N298" i="1" s="1"/>
  <c r="Q298" i="1" s="1"/>
  <c r="L296" i="1"/>
  <c r="L292" i="1"/>
  <c r="N292" i="1" s="1"/>
  <c r="Q292" i="1" s="1"/>
  <c r="L290" i="1"/>
  <c r="N290" i="1" s="1"/>
  <c r="Q290" i="1" s="1"/>
  <c r="L288" i="1"/>
  <c r="N288" i="1" s="1"/>
  <c r="Q288" i="1" s="1"/>
  <c r="L286" i="1"/>
  <c r="L284" i="1"/>
  <c r="L282" i="1"/>
  <c r="L280" i="1"/>
  <c r="L278" i="1"/>
  <c r="L276" i="1"/>
  <c r="L274" i="1"/>
  <c r="N274" i="1" s="1"/>
  <c r="Q274" i="1" s="1"/>
  <c r="L272" i="1"/>
  <c r="L270" i="1"/>
  <c r="N270" i="1" s="1"/>
  <c r="Q270" i="1" s="1"/>
  <c r="L268" i="1"/>
  <c r="L266" i="1"/>
  <c r="L262" i="1"/>
  <c r="L260" i="1"/>
  <c r="L258" i="1"/>
  <c r="N258" i="1" s="1"/>
  <c r="Q258" i="1" s="1"/>
  <c r="L256" i="1"/>
  <c r="L254" i="1"/>
  <c r="N254" i="1" s="1"/>
  <c r="Q254" i="1" s="1"/>
  <c r="L252" i="1"/>
  <c r="N252" i="1" s="1"/>
  <c r="Q252" i="1" s="1"/>
  <c r="L250" i="1"/>
  <c r="N250" i="1" s="1"/>
  <c r="Q250" i="1" s="1"/>
  <c r="L248" i="1"/>
  <c r="N248" i="1" s="1"/>
  <c r="Q248" i="1" s="1"/>
  <c r="L246" i="1"/>
  <c r="N246" i="1" s="1"/>
  <c r="Q246" i="1" s="1"/>
  <c r="L244" i="1"/>
  <c r="N244" i="1" s="1"/>
  <c r="Q244" i="1" s="1"/>
  <c r="L242" i="1"/>
  <c r="N242" i="1" s="1"/>
  <c r="Q242" i="1" s="1"/>
  <c r="L240" i="1"/>
  <c r="L238" i="1"/>
  <c r="N238" i="1" s="1"/>
  <c r="Q238" i="1" s="1"/>
  <c r="L236" i="1"/>
  <c r="L232" i="1"/>
  <c r="L230" i="1"/>
  <c r="N230" i="1" s="1"/>
  <c r="Q230" i="1" s="1"/>
  <c r="L228" i="1"/>
  <c r="L226" i="1"/>
  <c r="N226" i="1" s="1"/>
  <c r="Q226" i="1" s="1"/>
  <c r="L224" i="1"/>
  <c r="N224" i="1" s="1"/>
  <c r="Q224" i="1" s="1"/>
  <c r="L222" i="1"/>
  <c r="N222" i="1" s="1"/>
  <c r="Q222" i="1" s="1"/>
  <c r="L220" i="1"/>
  <c r="L218" i="1"/>
  <c r="L216" i="1"/>
  <c r="N216" i="1" s="1"/>
  <c r="Q216" i="1" s="1"/>
  <c r="L214" i="1"/>
  <c r="L212" i="1"/>
  <c r="N212" i="1" s="1"/>
  <c r="Q212" i="1" s="1"/>
  <c r="L210" i="1"/>
  <c r="N210" i="1" s="1"/>
  <c r="Q210" i="1" s="1"/>
  <c r="L208" i="1"/>
  <c r="N208" i="1" s="1"/>
  <c r="Q208" i="1" s="1"/>
  <c r="L206" i="1"/>
  <c r="N206" i="1" s="1"/>
  <c r="Q206" i="1" s="1"/>
  <c r="L202" i="1"/>
  <c r="L200" i="1"/>
  <c r="L198" i="1"/>
  <c r="L196" i="1"/>
  <c r="L194" i="1"/>
  <c r="N194" i="1" s="1"/>
  <c r="Q194" i="1" s="1"/>
  <c r="L192" i="1"/>
  <c r="N192" i="1" s="1"/>
  <c r="Q192" i="1" s="1"/>
  <c r="L190" i="1"/>
  <c r="L188" i="1"/>
  <c r="L186" i="1"/>
  <c r="L184" i="1"/>
  <c r="L182" i="1"/>
  <c r="L180" i="1"/>
  <c r="L178" i="1"/>
  <c r="L176" i="1"/>
  <c r="L174" i="1"/>
  <c r="L172" i="1"/>
  <c r="L170" i="1"/>
  <c r="L168" i="1"/>
  <c r="L166" i="1"/>
  <c r="L164" i="1"/>
  <c r="N164" i="1" s="1"/>
  <c r="Q164" i="1" s="1"/>
  <c r="L162" i="1"/>
  <c r="N162" i="1" s="1"/>
  <c r="Q162" i="1" s="1"/>
  <c r="L160" i="1"/>
  <c r="L158" i="1"/>
  <c r="L156" i="1"/>
  <c r="N156" i="1" s="1"/>
  <c r="Q156" i="1" s="1"/>
  <c r="L154" i="1"/>
  <c r="N154" i="1" s="1"/>
  <c r="Q154" i="1" s="1"/>
  <c r="L152" i="1"/>
  <c r="L150" i="1"/>
  <c r="L148" i="1"/>
  <c r="L146" i="1"/>
  <c r="L144" i="1"/>
  <c r="L142" i="1"/>
  <c r="L140" i="1"/>
  <c r="N140" i="1" s="1"/>
  <c r="Q140" i="1" s="1"/>
  <c r="L138" i="1"/>
  <c r="L136" i="1"/>
  <c r="N136" i="1" s="1"/>
  <c r="Q136" i="1" s="1"/>
  <c r="L134" i="1"/>
  <c r="N134" i="1" s="1"/>
  <c r="Q134" i="1" s="1"/>
  <c r="L132" i="1"/>
  <c r="N132" i="1" s="1"/>
  <c r="Q132" i="1" s="1"/>
  <c r="L130" i="1"/>
  <c r="L128" i="1"/>
  <c r="L126" i="1"/>
  <c r="L124" i="1"/>
  <c r="N124" i="1" s="1"/>
  <c r="Q124" i="1" s="1"/>
  <c r="L122" i="1"/>
  <c r="N122" i="1" s="1"/>
  <c r="Q122" i="1" s="1"/>
  <c r="L120" i="1"/>
  <c r="L118" i="1"/>
  <c r="L116" i="1"/>
  <c r="N116" i="1" s="1"/>
  <c r="Q116" i="1" s="1"/>
  <c r="L114" i="1"/>
  <c r="N114" i="1" s="1"/>
  <c r="Q114" i="1" s="1"/>
  <c r="L112" i="1"/>
  <c r="L110" i="1"/>
  <c r="L108" i="1"/>
  <c r="L106" i="1"/>
  <c r="L104" i="1"/>
  <c r="L102" i="1"/>
  <c r="L100" i="1"/>
  <c r="N100" i="1" s="1"/>
  <c r="Q100" i="1" s="1"/>
  <c r="L98" i="1"/>
  <c r="L96" i="1"/>
  <c r="L94" i="1"/>
  <c r="L92" i="1"/>
  <c r="L90" i="1"/>
  <c r="L88" i="1"/>
  <c r="N88" i="1" s="1"/>
  <c r="Q88" i="1" s="1"/>
  <c r="L86" i="1"/>
  <c r="L84" i="1"/>
  <c r="L82" i="1"/>
  <c r="N82" i="1" s="1"/>
  <c r="Q82" i="1" s="1"/>
  <c r="L80" i="1"/>
  <c r="L78" i="1"/>
  <c r="N78" i="1" s="1"/>
  <c r="Q78" i="1" s="1"/>
  <c r="L76" i="1"/>
  <c r="L74" i="1"/>
  <c r="N74" i="1" s="1"/>
  <c r="Q74" i="1" s="1"/>
  <c r="L72" i="1"/>
  <c r="N72" i="1" s="1"/>
  <c r="Q72" i="1" s="1"/>
  <c r="L70" i="1"/>
  <c r="N70" i="1" s="1"/>
  <c r="Q70" i="1" s="1"/>
  <c r="L68" i="1"/>
  <c r="L66" i="1"/>
  <c r="N66" i="1" s="1"/>
  <c r="Q66" i="1" s="1"/>
  <c r="L64" i="1"/>
  <c r="L62" i="1"/>
  <c r="N62" i="1" s="1"/>
  <c r="Q62" i="1" s="1"/>
  <c r="L60" i="1"/>
  <c r="N60" i="1" s="1"/>
  <c r="Q60" i="1" s="1"/>
  <c r="L58" i="1"/>
  <c r="L56" i="1"/>
  <c r="N56" i="1" s="1"/>
  <c r="Q56" i="1" s="1"/>
  <c r="L54" i="1"/>
  <c r="N54" i="1" s="1"/>
  <c r="Q54" i="1" s="1"/>
  <c r="L52" i="1"/>
  <c r="L50" i="1"/>
  <c r="N50" i="1" s="1"/>
  <c r="Q50" i="1" s="1"/>
  <c r="L48" i="1"/>
  <c r="L46" i="1"/>
  <c r="L44" i="1"/>
  <c r="L42" i="1"/>
  <c r="L40" i="1"/>
  <c r="L38" i="1"/>
  <c r="L36" i="1"/>
  <c r="N36" i="1" s="1"/>
  <c r="Q36" i="1" s="1"/>
  <c r="L34" i="1"/>
  <c r="L32" i="1"/>
  <c r="L30" i="1"/>
  <c r="N30" i="1" s="1"/>
  <c r="Q30" i="1" s="1"/>
  <c r="L4544" i="1"/>
  <c r="L4534" i="1"/>
  <c r="N4534" i="1" s="1"/>
  <c r="Q4534" i="1" s="1"/>
  <c r="L4526" i="1"/>
  <c r="N4526" i="1" s="1"/>
  <c r="Q4526" i="1" s="1"/>
  <c r="L4512" i="1"/>
  <c r="L4506" i="1"/>
  <c r="L4500" i="1"/>
  <c r="N4500" i="1" s="1"/>
  <c r="L4487" i="1"/>
  <c r="N4487" i="1" s="1"/>
  <c r="Q4487" i="1" s="1"/>
  <c r="L4479" i="1"/>
  <c r="N4479" i="1" s="1"/>
  <c r="Q4479" i="1" s="1"/>
  <c r="L4471" i="1"/>
  <c r="N4471" i="1" s="1"/>
  <c r="Q4471" i="1" s="1"/>
  <c r="L4463" i="1"/>
  <c r="N4463" i="1" s="1"/>
  <c r="Q4463" i="1" s="1"/>
  <c r="L4455" i="1"/>
  <c r="N4455" i="1" s="1"/>
  <c r="Q4455" i="1" s="1"/>
  <c r="L4447" i="1"/>
  <c r="L4439" i="1"/>
  <c r="L4431" i="1"/>
  <c r="N4431" i="1" s="1"/>
  <c r="Q4431" i="1" s="1"/>
  <c r="L4423" i="1"/>
  <c r="L4415" i="1"/>
  <c r="N4415" i="1" s="1"/>
  <c r="Q4415" i="1" s="1"/>
  <c r="L4407" i="1"/>
  <c r="L4399" i="1"/>
  <c r="L4391" i="1"/>
  <c r="L4383" i="1"/>
  <c r="N4383" i="1" s="1"/>
  <c r="Q4383" i="1" s="1"/>
  <c r="L4375" i="1"/>
  <c r="L4367" i="1"/>
  <c r="L4360" i="1"/>
  <c r="N4360" i="1" s="1"/>
  <c r="Q4360" i="1" s="1"/>
  <c r="L4350" i="1"/>
  <c r="N4350" i="1" s="1"/>
  <c r="Q4350" i="1" s="1"/>
  <c r="L4342" i="1"/>
  <c r="L4318" i="1"/>
  <c r="N4318" i="1" s="1"/>
  <c r="Q4318" i="1" s="1"/>
  <c r="L4308" i="1"/>
  <c r="L4254" i="1"/>
  <c r="N4254" i="1" s="1"/>
  <c r="L4244" i="1"/>
  <c r="L4236" i="1"/>
  <c r="L4228" i="1"/>
  <c r="N4228" i="1" s="1"/>
  <c r="L4220" i="1"/>
  <c r="N4220" i="1" s="1"/>
  <c r="L4212" i="1"/>
  <c r="L4204" i="1"/>
  <c r="N4204" i="1" s="1"/>
  <c r="L4196" i="1"/>
  <c r="N4196" i="1" s="1"/>
  <c r="L4188" i="1"/>
  <c r="N4188" i="1" s="1"/>
  <c r="L4184" i="1"/>
  <c r="N4184" i="1" s="1"/>
  <c r="Q4184" i="1" s="1"/>
  <c r="L4176" i="1"/>
  <c r="N4176" i="1" s="1"/>
  <c r="Q4176" i="1" s="1"/>
  <c r="L4168" i="1"/>
  <c r="L4160" i="1"/>
  <c r="N4160" i="1" s="1"/>
  <c r="Q4160" i="1" s="1"/>
  <c r="L4152" i="1"/>
  <c r="L4144" i="1"/>
  <c r="L4136" i="1"/>
  <c r="N4136" i="1" s="1"/>
  <c r="Q4136" i="1" s="1"/>
  <c r="L4128" i="1"/>
  <c r="N4128" i="1" s="1"/>
  <c r="Q4128" i="1" s="1"/>
  <c r="L4120" i="1"/>
  <c r="L4112" i="1"/>
  <c r="L4104" i="1"/>
  <c r="N4104" i="1" s="1"/>
  <c r="Q4104" i="1" s="1"/>
  <c r="L4096" i="1"/>
  <c r="L4078" i="1"/>
  <c r="L4064" i="1"/>
  <c r="N4064" i="1" s="1"/>
  <c r="L4054" i="1"/>
  <c r="L4018" i="1"/>
  <c r="N4018" i="1" s="1"/>
  <c r="Q4018" i="1" s="1"/>
  <c r="L3994" i="1"/>
  <c r="N3994" i="1" s="1"/>
  <c r="Q3994" i="1" s="1"/>
  <c r="L3990" i="1"/>
  <c r="N3990" i="1" s="1"/>
  <c r="L3980" i="1"/>
  <c r="L3964" i="1"/>
  <c r="N3964" i="1" s="1"/>
  <c r="L3926" i="1"/>
  <c r="N3926" i="1" s="1"/>
  <c r="Q3926" i="1" s="1"/>
  <c r="L3914" i="1"/>
  <c r="N3914" i="1" s="1"/>
  <c r="L3902" i="1"/>
  <c r="L3886" i="1"/>
  <c r="N3886" i="1" s="1"/>
  <c r="Q3886" i="1" s="1"/>
  <c r="L3882" i="1"/>
  <c r="N3882" i="1" s="1"/>
  <c r="Q3882" i="1" s="1"/>
  <c r="L3866" i="1"/>
  <c r="N3866" i="1" s="1"/>
  <c r="L3854" i="1"/>
  <c r="L3840" i="1"/>
  <c r="N3840" i="1" s="1"/>
  <c r="L3824" i="1"/>
  <c r="N3824" i="1" s="1"/>
  <c r="Q3824" i="1" s="1"/>
  <c r="L3814" i="1"/>
  <c r="N3814" i="1" s="1"/>
  <c r="L3792" i="1"/>
  <c r="L3778" i="1"/>
  <c r="N3778" i="1" s="1"/>
  <c r="Q3778" i="1" s="1"/>
  <c r="L3748" i="1"/>
  <c r="N3748" i="1" s="1"/>
  <c r="Q3748" i="1" s="1"/>
  <c r="L3744" i="1"/>
  <c r="N3744" i="1" s="1"/>
  <c r="Q3744" i="1" s="1"/>
  <c r="L3728" i="1"/>
  <c r="L3706" i="1"/>
  <c r="N3706" i="1" s="1"/>
  <c r="Q3706" i="1" s="1"/>
  <c r="L3694" i="1"/>
  <c r="N3694" i="1" s="1"/>
  <c r="Q3694" i="1" s="1"/>
  <c r="L3674" i="1"/>
  <c r="N3674" i="1" s="1"/>
  <c r="Q3674" i="1" s="1"/>
  <c r="L3660" i="1"/>
  <c r="L3652" i="1"/>
  <c r="N3652" i="1" s="1"/>
  <c r="L3632" i="1"/>
  <c r="N3632" i="1" s="1"/>
  <c r="Q3632" i="1" s="1"/>
  <c r="L3606" i="1"/>
  <c r="N3606" i="1" s="1"/>
  <c r="Q3606" i="1" s="1"/>
  <c r="L3596" i="1"/>
  <c r="L3580" i="1"/>
  <c r="N3580" i="1" s="1"/>
  <c r="Q3580" i="1" s="1"/>
  <c r="L3564" i="1"/>
  <c r="L3540" i="1"/>
  <c r="N3540" i="1" s="1"/>
  <c r="L3514" i="1"/>
  <c r="N3514" i="1" s="1"/>
  <c r="Q3514" i="1" s="1"/>
  <c r="L3498" i="1"/>
  <c r="N3498" i="1" s="1"/>
  <c r="L3462" i="1"/>
  <c r="N3462" i="1" s="1"/>
  <c r="Q3462" i="1" s="1"/>
  <c r="L3424" i="1"/>
  <c r="N3424" i="1" s="1"/>
  <c r="Q3424" i="1" s="1"/>
  <c r="L3412" i="1"/>
  <c r="N3412" i="1" s="1"/>
  <c r="L3390" i="1"/>
  <c r="N3390" i="1" s="1"/>
  <c r="Q3390" i="1" s="1"/>
  <c r="L3368" i="1"/>
  <c r="N3368" i="1" s="1"/>
  <c r="Q3368" i="1" s="1"/>
  <c r="L3358" i="1"/>
  <c r="N3358" i="1" s="1"/>
  <c r="Q3358" i="1" s="1"/>
  <c r="L3348" i="1"/>
  <c r="L3332" i="1"/>
  <c r="N3332" i="1" s="1"/>
  <c r="L3326" i="1"/>
  <c r="N3326" i="1" s="1"/>
  <c r="Q3326" i="1" s="1"/>
  <c r="L3310" i="1"/>
  <c r="N3310" i="1" s="1"/>
  <c r="Q3310" i="1" s="1"/>
  <c r="L3295" i="1"/>
  <c r="L3287" i="1"/>
  <c r="N3287" i="1" s="1"/>
  <c r="Q3287" i="1" s="1"/>
  <c r="L3279" i="1"/>
  <c r="N3279" i="1" s="1"/>
  <c r="Q3279" i="1" s="1"/>
  <c r="L3271" i="1"/>
  <c r="N3271" i="1" s="1"/>
  <c r="Q3271" i="1" s="1"/>
  <c r="L3263" i="1"/>
  <c r="N3263" i="1" s="1"/>
  <c r="Q3263" i="1" s="1"/>
  <c r="L3255" i="1"/>
  <c r="L3247" i="1"/>
  <c r="N3247" i="1" s="1"/>
  <c r="Q3247" i="1" s="1"/>
  <c r="L3239" i="1"/>
  <c r="L3231" i="1"/>
  <c r="L3223" i="1"/>
  <c r="L3215" i="1"/>
  <c r="N3215" i="1" s="1"/>
  <c r="Q3215" i="1" s="1"/>
  <c r="L3207" i="1"/>
  <c r="L3199" i="1"/>
  <c r="L3191" i="1"/>
  <c r="N3191" i="1" s="1"/>
  <c r="Q3191" i="1" s="1"/>
  <c r="L3183" i="1"/>
  <c r="N3183" i="1" s="1"/>
  <c r="Q3183" i="1" s="1"/>
  <c r="L3175" i="1"/>
  <c r="L3151" i="1"/>
  <c r="L3143" i="1"/>
  <c r="N3143" i="1" s="1"/>
  <c r="Q3143" i="1" s="1"/>
  <c r="L3135" i="1"/>
  <c r="L3127" i="1"/>
  <c r="L3119" i="1"/>
  <c r="N3119" i="1" s="1"/>
  <c r="Q3119" i="1" s="1"/>
  <c r="L3111" i="1"/>
  <c r="L3103" i="1"/>
  <c r="L3095" i="1"/>
  <c r="L3087" i="1"/>
  <c r="L3079" i="1"/>
  <c r="L3071" i="1"/>
  <c r="L3063" i="1"/>
  <c r="L3055" i="1"/>
  <c r="L3047" i="1"/>
  <c r="L3039" i="1"/>
  <c r="L3023" i="1"/>
  <c r="L3015" i="1"/>
  <c r="L3007" i="1"/>
  <c r="L2999" i="1"/>
  <c r="L2991" i="1"/>
  <c r="L2983" i="1"/>
  <c r="L2975" i="1"/>
  <c r="L2967" i="1"/>
  <c r="L2959" i="1"/>
  <c r="N2959" i="1" s="1"/>
  <c r="Q2959" i="1" s="1"/>
  <c r="L2952" i="1"/>
  <c r="N2952" i="1" s="1"/>
  <c r="Q2952" i="1" s="1"/>
  <c r="L2944" i="1"/>
  <c r="N2944" i="1" s="1"/>
  <c r="Q2944" i="1" s="1"/>
  <c r="L2928" i="1"/>
  <c r="N2928" i="1" s="1"/>
  <c r="Q2928" i="1" s="1"/>
  <c r="L2920" i="1"/>
  <c r="L2867" i="1"/>
  <c r="L2859" i="1"/>
  <c r="L2851" i="1"/>
  <c r="L2843" i="1"/>
  <c r="N2843" i="1" s="1"/>
  <c r="L2833" i="1"/>
  <c r="N2833" i="1" s="1"/>
  <c r="L2819" i="1"/>
  <c r="N2819" i="1" s="1"/>
  <c r="L2809" i="1"/>
  <c r="L2799" i="1"/>
  <c r="N2799" i="1" s="1"/>
  <c r="Q2799" i="1" s="1"/>
  <c r="L2773" i="1"/>
  <c r="N2773" i="1" s="1"/>
  <c r="L2761" i="1"/>
  <c r="L2755" i="1"/>
  <c r="L2731" i="1"/>
  <c r="N2731" i="1" s="1"/>
  <c r="Q2731" i="1" s="1"/>
  <c r="L2715" i="1"/>
  <c r="N2715" i="1" s="1"/>
  <c r="Q2715" i="1" s="1"/>
  <c r="L2707" i="1"/>
  <c r="N2707" i="1" s="1"/>
  <c r="L2693" i="1"/>
  <c r="L2685" i="1"/>
  <c r="N2685" i="1" s="1"/>
  <c r="L2673" i="1"/>
  <c r="L2667" i="1"/>
  <c r="N2667" i="1" s="1"/>
  <c r="Q2667" i="1" s="1"/>
  <c r="L2659" i="1"/>
  <c r="N2659" i="1" s="1"/>
  <c r="Q2659" i="1" s="1"/>
  <c r="L2645" i="1"/>
  <c r="N2645" i="1" s="1"/>
  <c r="L2635" i="1"/>
  <c r="L2625" i="1"/>
  <c r="N2625" i="1" s="1"/>
  <c r="Q2625" i="1" s="1"/>
  <c r="L2621" i="1"/>
  <c r="L2615" i="1"/>
  <c r="N2615" i="1" s="1"/>
  <c r="Q2615" i="1" s="1"/>
  <c r="L2601" i="1"/>
  <c r="L2579" i="1"/>
  <c r="L2573" i="1"/>
  <c r="L2541" i="1"/>
  <c r="N2541" i="1" s="1"/>
  <c r="Q2541" i="1" s="1"/>
  <c r="L2521" i="1"/>
  <c r="N2521" i="1" s="1"/>
  <c r="Q2521" i="1" s="1"/>
  <c r="L2495" i="1"/>
  <c r="N2495" i="1" s="1"/>
  <c r="L2475" i="1"/>
  <c r="N2475" i="1" s="1"/>
  <c r="Q2475" i="1" s="1"/>
  <c r="L2471" i="1"/>
  <c r="N2471" i="1" s="1"/>
  <c r="L2435" i="1"/>
  <c r="N2435" i="1" s="1"/>
  <c r="L2419" i="1"/>
  <c r="L2411" i="1"/>
  <c r="L2403" i="1"/>
  <c r="N2403" i="1" s="1"/>
  <c r="L2388" i="1"/>
  <c r="N2388" i="1" s="1"/>
  <c r="Q2388" i="1" s="1"/>
  <c r="L2380" i="1"/>
  <c r="N2380" i="1" s="1"/>
  <c r="Q2380" i="1" s="1"/>
  <c r="L2372" i="1"/>
  <c r="L2364" i="1"/>
  <c r="N2364" i="1" s="1"/>
  <c r="Q2364" i="1" s="1"/>
  <c r="L2356" i="1"/>
  <c r="L2348" i="1"/>
  <c r="N2348" i="1" s="1"/>
  <c r="Q2348" i="1" s="1"/>
  <c r="L2340" i="1"/>
  <c r="L2332" i="1"/>
  <c r="L2316" i="1"/>
  <c r="L2308" i="1"/>
  <c r="L2300" i="1"/>
  <c r="L2292" i="1"/>
  <c r="N2292" i="1" s="1"/>
  <c r="Q2292" i="1" s="1"/>
  <c r="L2284" i="1"/>
  <c r="L2276" i="1"/>
  <c r="L2268" i="1"/>
  <c r="L2244" i="1"/>
  <c r="N2244" i="1" s="1"/>
  <c r="Q2244" i="1" s="1"/>
  <c r="L2236" i="1"/>
  <c r="N2236" i="1" s="1"/>
  <c r="Q2236" i="1" s="1"/>
  <c r="L2228" i="1"/>
  <c r="L2220" i="1"/>
  <c r="N2220" i="1" s="1"/>
  <c r="Q2220" i="1" s="1"/>
  <c r="L2212" i="1"/>
  <c r="N2212" i="1" s="1"/>
  <c r="Q2212" i="1" s="1"/>
  <c r="L2204" i="1"/>
  <c r="L2164" i="1"/>
  <c r="L2156" i="1"/>
  <c r="L2148" i="1"/>
  <c r="N2148" i="1" s="1"/>
  <c r="Q2148" i="1" s="1"/>
  <c r="L2140" i="1"/>
  <c r="L2132" i="1"/>
  <c r="N2132" i="1" s="1"/>
  <c r="Q2132" i="1" s="1"/>
  <c r="L2124" i="1"/>
  <c r="L2116" i="1"/>
  <c r="L2108" i="1"/>
  <c r="L2100" i="1"/>
  <c r="N2100" i="1" s="1"/>
  <c r="Q2100" i="1" s="1"/>
  <c r="L2084" i="1"/>
  <c r="L2068" i="1"/>
  <c r="N2068" i="1" s="1"/>
  <c r="Q2068" i="1" s="1"/>
  <c r="L2060" i="1"/>
  <c r="L2052" i="1"/>
  <c r="L2044" i="1"/>
  <c r="N2044" i="1" s="1"/>
  <c r="Q2044" i="1" s="1"/>
  <c r="L2035" i="1"/>
  <c r="N2035" i="1" s="1"/>
  <c r="L2027" i="1"/>
  <c r="L2023" i="1"/>
  <c r="L2019" i="1"/>
  <c r="L2007" i="1"/>
  <c r="N2007" i="1" s="1"/>
  <c r="L1995" i="1"/>
  <c r="N1995" i="1" s="1"/>
  <c r="L1975" i="1"/>
  <c r="L1959" i="1"/>
  <c r="N1959" i="1" s="1"/>
  <c r="Q1959" i="1" s="1"/>
  <c r="L1945" i="1"/>
  <c r="N1945" i="1" s="1"/>
  <c r="L1937" i="1"/>
  <c r="N1937" i="1" s="1"/>
  <c r="Q1937" i="1" s="1"/>
  <c r="L1925" i="1"/>
  <c r="L1897" i="1"/>
  <c r="L1891" i="1"/>
  <c r="N1891" i="1" s="1"/>
  <c r="Q1891" i="1" s="1"/>
  <c r="L1873" i="1"/>
  <c r="N1873" i="1" s="1"/>
  <c r="L1863" i="1"/>
  <c r="N1863" i="1" s="1"/>
  <c r="Q1863" i="1" s="1"/>
  <c r="L1855" i="1"/>
  <c r="L1847" i="1"/>
  <c r="N1847" i="1" s="1"/>
  <c r="Q1847" i="1" s="1"/>
  <c r="L1839" i="1"/>
  <c r="L1831" i="1"/>
  <c r="L1783" i="1"/>
  <c r="L1779" i="1"/>
  <c r="N1779" i="1" s="1"/>
  <c r="Q1779" i="1" s="1"/>
  <c r="L1771" i="1"/>
  <c r="L1747" i="1"/>
  <c r="N1747" i="1" s="1"/>
  <c r="L1717" i="1"/>
  <c r="N1717" i="1" s="1"/>
  <c r="Q1717" i="1" s="1"/>
  <c r="L1705" i="1"/>
  <c r="N1705" i="1" s="1"/>
  <c r="Q1705" i="1" s="1"/>
  <c r="L1699" i="1"/>
  <c r="N1699" i="1" s="1"/>
  <c r="Q1699" i="1" s="1"/>
  <c r="L1669" i="1"/>
  <c r="N1669" i="1" s="1"/>
  <c r="Q1669" i="1" s="1"/>
  <c r="L1657" i="1"/>
  <c r="L1651" i="1"/>
  <c r="N1651" i="1" s="1"/>
  <c r="Q1651" i="1" s="1"/>
  <c r="L1621" i="1"/>
  <c r="L1609" i="1"/>
  <c r="N1609" i="1" s="1"/>
  <c r="Q1609" i="1" s="1"/>
  <c r="L1583" i="1"/>
  <c r="N1583" i="1" s="1"/>
  <c r="Q1583" i="1" s="1"/>
  <c r="L1577" i="1"/>
  <c r="N1577" i="1" s="1"/>
  <c r="Q1577" i="1" s="1"/>
  <c r="L1542" i="1"/>
  <c r="L1538" i="1"/>
  <c r="N1538" i="1" s="1"/>
  <c r="Q1538" i="1" s="1"/>
  <c r="L1534" i="1"/>
  <c r="L1530" i="1"/>
  <c r="L1526" i="1"/>
  <c r="L1522" i="1"/>
  <c r="L1518" i="1"/>
  <c r="L1514" i="1"/>
  <c r="N1514" i="1" s="1"/>
  <c r="Q1514" i="1" s="1"/>
  <c r="L1510" i="1"/>
  <c r="L1506" i="1"/>
  <c r="N1506" i="1" s="1"/>
  <c r="Q1506" i="1" s="1"/>
  <c r="L1502" i="1"/>
  <c r="L1498" i="1"/>
  <c r="L1494" i="1"/>
  <c r="N1494" i="1" s="1"/>
  <c r="Q1494" i="1" s="1"/>
  <c r="L1490" i="1"/>
  <c r="L1486" i="1"/>
  <c r="L1482" i="1"/>
  <c r="L1478" i="1"/>
  <c r="L1474" i="1"/>
  <c r="L1470" i="1"/>
  <c r="L1466" i="1"/>
  <c r="L1462" i="1"/>
  <c r="N1462" i="1" s="1"/>
  <c r="Q1462" i="1" s="1"/>
  <c r="L1459" i="1"/>
  <c r="N1459" i="1" s="1"/>
  <c r="Q1459" i="1" s="1"/>
  <c r="L1456" i="1"/>
  <c r="L1451" i="1"/>
  <c r="L1448" i="1"/>
  <c r="L1443" i="1"/>
  <c r="N1443" i="1" s="1"/>
  <c r="Q1443" i="1" s="1"/>
  <c r="L1440" i="1"/>
  <c r="N1440" i="1" s="1"/>
  <c r="Q1440" i="1" s="1"/>
  <c r="L1435" i="1"/>
  <c r="L1432" i="1"/>
  <c r="L1427" i="1"/>
  <c r="L1424" i="1"/>
  <c r="L1419" i="1"/>
  <c r="L1416" i="1"/>
  <c r="L1411" i="1"/>
  <c r="L1408" i="1"/>
  <c r="L1403" i="1"/>
  <c r="L1400" i="1"/>
  <c r="L1395" i="1"/>
  <c r="N1395" i="1" s="1"/>
  <c r="Q1395" i="1" s="1"/>
  <c r="L1392" i="1"/>
  <c r="N1392" i="1" s="1"/>
  <c r="Q1392" i="1" s="1"/>
  <c r="L1387" i="1"/>
  <c r="L1384" i="1"/>
  <c r="N1384" i="1" s="1"/>
  <c r="Q1384" i="1" s="1"/>
  <c r="L1379" i="1"/>
  <c r="L1376" i="1"/>
  <c r="L1371" i="1"/>
  <c r="L1368" i="1"/>
  <c r="L1363" i="1"/>
  <c r="L1360" i="1"/>
  <c r="L1357" i="1"/>
  <c r="N1357" i="1" s="1"/>
  <c r="L1349" i="1"/>
  <c r="N1349" i="1" s="1"/>
  <c r="L1344" i="1"/>
  <c r="N1344" i="1" s="1"/>
  <c r="Q1344" i="1" s="1"/>
  <c r="L1334" i="1"/>
  <c r="N1334" i="1" s="1"/>
  <c r="Q1334" i="1" s="1"/>
  <c r="L1324" i="1"/>
  <c r="N1324" i="1" s="1"/>
  <c r="Q1324" i="1" s="1"/>
  <c r="L1316" i="1"/>
  <c r="L1306" i="1"/>
  <c r="L1295" i="1"/>
  <c r="L1290" i="1"/>
  <c r="N1290" i="1" s="1"/>
  <c r="L1285" i="1"/>
  <c r="N1285" i="1" s="1"/>
  <c r="L1280" i="1"/>
  <c r="L1277" i="1"/>
  <c r="L1270" i="1"/>
  <c r="N1270" i="1" s="1"/>
  <c r="Q1270" i="1" s="1"/>
  <c r="L1267" i="1"/>
  <c r="N1267" i="1" s="1"/>
  <c r="L1260" i="1"/>
  <c r="L1257" i="1"/>
  <c r="L1252" i="1"/>
  <c r="N1252" i="1" s="1"/>
  <c r="Q1252" i="1" s="1"/>
  <c r="L1249" i="1"/>
  <c r="N1249" i="1" s="1"/>
  <c r="Q1249" i="1" s="1"/>
  <c r="L4524" i="1"/>
  <c r="N4524" i="1" s="1"/>
  <c r="Q4524" i="1" s="1"/>
  <c r="L4493" i="1"/>
  <c r="L4485" i="1"/>
  <c r="N4485" i="1" s="1"/>
  <c r="Q4485" i="1" s="1"/>
  <c r="L4477" i="1"/>
  <c r="N4477" i="1" s="1"/>
  <c r="Q4477" i="1" s="1"/>
  <c r="L4469" i="1"/>
  <c r="L4461" i="1"/>
  <c r="N4461" i="1" s="1"/>
  <c r="Q4461" i="1" s="1"/>
  <c r="L4453" i="1"/>
  <c r="N4453" i="1" s="1"/>
  <c r="Q4453" i="1" s="1"/>
  <c r="L4445" i="1"/>
  <c r="L4437" i="1"/>
  <c r="L4429" i="1"/>
  <c r="L4421" i="1"/>
  <c r="N4421" i="1" s="1"/>
  <c r="Q4421" i="1" s="1"/>
  <c r="L4413" i="1"/>
  <c r="L4405" i="1"/>
  <c r="L4397" i="1"/>
  <c r="L4389" i="1"/>
  <c r="N4389" i="1" s="1"/>
  <c r="Q4389" i="1" s="1"/>
  <c r="L4381" i="1"/>
  <c r="N4381" i="1" s="1"/>
  <c r="Q4381" i="1" s="1"/>
  <c r="L4373" i="1"/>
  <c r="N4373" i="1" s="1"/>
  <c r="Q4373" i="1" s="1"/>
  <c r="L4352" i="1"/>
  <c r="L4348" i="1"/>
  <c r="N4348" i="1" s="1"/>
  <c r="Q4348" i="1" s="1"/>
  <c r="L4344" i="1"/>
  <c r="N4344" i="1" s="1"/>
  <c r="L4314" i="1"/>
  <c r="N4314" i="1" s="1"/>
  <c r="L4310" i="1"/>
  <c r="L4288" i="1"/>
  <c r="N4288" i="1" s="1"/>
  <c r="L4270" i="1"/>
  <c r="N4270" i="1" s="1"/>
  <c r="Q4270" i="1" s="1"/>
  <c r="L4250" i="1"/>
  <c r="N4250" i="1" s="1"/>
  <c r="Q4250" i="1" s="1"/>
  <c r="L4242" i="1"/>
  <c r="L4234" i="1"/>
  <c r="N4234" i="1" s="1"/>
  <c r="L4226" i="1"/>
  <c r="N4226" i="1" s="1"/>
  <c r="L4218" i="1"/>
  <c r="L4210" i="1"/>
  <c r="L4202" i="1"/>
  <c r="N4202" i="1" s="1"/>
  <c r="Q4202" i="1" s="1"/>
  <c r="L4194" i="1"/>
  <c r="L4182" i="1"/>
  <c r="L4174" i="1"/>
  <c r="L4166" i="1"/>
  <c r="L4158" i="1"/>
  <c r="N4158" i="1" s="1"/>
  <c r="Q4158" i="1" s="1"/>
  <c r="L4150" i="1"/>
  <c r="L4142" i="1"/>
  <c r="L4134" i="1"/>
  <c r="N4134" i="1" s="1"/>
  <c r="Q4134" i="1" s="1"/>
  <c r="L4126" i="1"/>
  <c r="N4126" i="1" s="1"/>
  <c r="Q4126" i="1" s="1"/>
  <c r="L4118" i="1"/>
  <c r="L4110" i="1"/>
  <c r="N4110" i="1" s="1"/>
  <c r="Q4110" i="1" s="1"/>
  <c r="L4102" i="1"/>
  <c r="N4102" i="1" s="1"/>
  <c r="Q4102" i="1" s="1"/>
  <c r="L4080" i="1"/>
  <c r="N4080" i="1" s="1"/>
  <c r="L4038" i="1"/>
  <c r="L4022" i="1"/>
  <c r="L3998" i="1"/>
  <c r="N3998" i="1" s="1"/>
  <c r="Q3998" i="1" s="1"/>
  <c r="L3992" i="1"/>
  <c r="N3992" i="1" s="1"/>
  <c r="Q3992" i="1" s="1"/>
  <c r="L3988" i="1"/>
  <c r="N3988" i="1" s="1"/>
  <c r="L3978" i="1"/>
  <c r="L3966" i="1"/>
  <c r="N3966" i="1" s="1"/>
  <c r="L3944" i="1"/>
  <c r="N3944" i="1" s="1"/>
  <c r="L3934" i="1"/>
  <c r="L3922" i="1"/>
  <c r="N3922" i="1" s="1"/>
  <c r="Q3922" i="1" s="1"/>
  <c r="L3918" i="1"/>
  <c r="N3918" i="1" s="1"/>
  <c r="Q3918" i="1" s="1"/>
  <c r="L3900" i="1"/>
  <c r="N3900" i="1" s="1"/>
  <c r="L3890" i="1"/>
  <c r="L3876" i="1"/>
  <c r="N3876" i="1" s="1"/>
  <c r="Q3876" i="1" s="1"/>
  <c r="L3858" i="1"/>
  <c r="N3858" i="1" s="1"/>
  <c r="L3828" i="1"/>
  <c r="N3828" i="1" s="1"/>
  <c r="L3822" i="1"/>
  <c r="L3812" i="1"/>
  <c r="L3800" i="1"/>
  <c r="N3800" i="1" s="1"/>
  <c r="Q3800" i="1" s="1"/>
  <c r="L3790" i="1"/>
  <c r="N3790" i="1" s="1"/>
  <c r="Q3790" i="1" s="1"/>
  <c r="L3784" i="1"/>
  <c r="L3776" i="1"/>
  <c r="N3776" i="1" s="1"/>
  <c r="Q3776" i="1" s="1"/>
  <c r="L3750" i="1"/>
  <c r="N3750" i="1" s="1"/>
  <c r="L3746" i="1"/>
  <c r="L3742" i="1"/>
  <c r="L3698" i="1"/>
  <c r="N3698" i="1" s="1"/>
  <c r="Q3698" i="1" s="1"/>
  <c r="L3684" i="1"/>
  <c r="N3684" i="1" s="1"/>
  <c r="Q3684" i="1" s="1"/>
  <c r="L3676" i="1"/>
  <c r="N3676" i="1" s="1"/>
  <c r="L3658" i="1"/>
  <c r="L3650" i="1"/>
  <c r="N3650" i="1" s="1"/>
  <c r="Q3650" i="1" s="1"/>
  <c r="L3638" i="1"/>
  <c r="N3638" i="1" s="1"/>
  <c r="L3630" i="1"/>
  <c r="N3630" i="1" s="1"/>
  <c r="L3624" i="1"/>
  <c r="L3608" i="1"/>
  <c r="N3608" i="1" s="1"/>
  <c r="Q3608" i="1" s="1"/>
  <c r="L3584" i="1"/>
  <c r="N3584" i="1" s="1"/>
  <c r="Q3584" i="1" s="1"/>
  <c r="L3578" i="1"/>
  <c r="N3578" i="1" s="1"/>
  <c r="Q3578" i="1" s="1"/>
  <c r="L3536" i="1"/>
  <c r="N3536" i="1" s="1"/>
  <c r="L3458" i="1"/>
  <c r="N3458" i="1" s="1"/>
  <c r="Q3458" i="1" s="1"/>
  <c r="L3440" i="1"/>
  <c r="N3440" i="1" s="1"/>
  <c r="Q3440" i="1" s="1"/>
  <c r="L3428" i="1"/>
  <c r="N3428" i="1" s="1"/>
  <c r="Q3428" i="1" s="1"/>
  <c r="L3422" i="1"/>
  <c r="N3422" i="1" s="1"/>
  <c r="L3382" i="1"/>
  <c r="N3382" i="1" s="1"/>
  <c r="Q3382" i="1" s="1"/>
  <c r="L3364" i="1"/>
  <c r="N3364" i="1" s="1"/>
  <c r="Q3364" i="1" s="1"/>
  <c r="L3342" i="1"/>
  <c r="N3342" i="1" s="1"/>
  <c r="L3336" i="1"/>
  <c r="L3324" i="1"/>
  <c r="N3324" i="1" s="1"/>
  <c r="Q3324" i="1" s="1"/>
  <c r="L3318" i="1"/>
  <c r="N3318" i="1" s="1"/>
  <c r="Q3318" i="1" s="1"/>
  <c r="L3285" i="1"/>
  <c r="N3285" i="1" s="1"/>
  <c r="Q3285" i="1" s="1"/>
  <c r="L3277" i="1"/>
  <c r="L3269" i="1"/>
  <c r="L3261" i="1"/>
  <c r="N3261" i="1" s="1"/>
  <c r="Q3261" i="1" s="1"/>
  <c r="L3253" i="1"/>
  <c r="N3253" i="1" s="1"/>
  <c r="Q3253" i="1" s="1"/>
  <c r="L3245" i="1"/>
  <c r="N3245" i="1" s="1"/>
  <c r="Q3245" i="1" s="1"/>
  <c r="L3237" i="1"/>
  <c r="N3237" i="1" s="1"/>
  <c r="Q3237" i="1" s="1"/>
  <c r="L3229" i="1"/>
  <c r="L3221" i="1"/>
  <c r="L3213" i="1"/>
  <c r="N3213" i="1" s="1"/>
  <c r="Q3213" i="1" s="1"/>
  <c r="L3205" i="1"/>
  <c r="N3205" i="1" s="1"/>
  <c r="Q3205" i="1" s="1"/>
  <c r="L3197" i="1"/>
  <c r="N3197" i="1" s="1"/>
  <c r="Q3197" i="1" s="1"/>
  <c r="L3189" i="1"/>
  <c r="L3181" i="1"/>
  <c r="N3181" i="1" s="1"/>
  <c r="Q3181" i="1" s="1"/>
  <c r="L3173" i="1"/>
  <c r="L3165" i="1"/>
  <c r="N3165" i="1" s="1"/>
  <c r="Q3165" i="1" s="1"/>
  <c r="L3157" i="1"/>
  <c r="L3149" i="1"/>
  <c r="L3141" i="1"/>
  <c r="N3141" i="1" s="1"/>
  <c r="Q3141" i="1" s="1"/>
  <c r="L3133" i="1"/>
  <c r="L3125" i="1"/>
  <c r="L3109" i="1"/>
  <c r="N3109" i="1" s="1"/>
  <c r="Q3109" i="1" s="1"/>
  <c r="L3101" i="1"/>
  <c r="L3093" i="1"/>
  <c r="L3085" i="1"/>
  <c r="N3085" i="1" s="1"/>
  <c r="Q3085" i="1" s="1"/>
  <c r="L3077" i="1"/>
  <c r="L3069" i="1"/>
  <c r="L3061" i="1"/>
  <c r="L3053" i="1"/>
  <c r="L3045" i="1"/>
  <c r="L3037" i="1"/>
  <c r="L3029" i="1"/>
  <c r="L3021" i="1"/>
  <c r="L3013" i="1"/>
  <c r="L3005" i="1"/>
  <c r="L2997" i="1"/>
  <c r="L2981" i="1"/>
  <c r="L2973" i="1"/>
  <c r="L2965" i="1"/>
  <c r="N2965" i="1" s="1"/>
  <c r="Q2965" i="1" s="1"/>
  <c r="L2958" i="1"/>
  <c r="N2958" i="1" s="1"/>
  <c r="Q2958" i="1" s="1"/>
  <c r="L2950" i="1"/>
  <c r="N2950" i="1" s="1"/>
  <c r="L2934" i="1"/>
  <c r="N2934" i="1" s="1"/>
  <c r="Q2934" i="1" s="1"/>
  <c r="L2926" i="1"/>
  <c r="N2926" i="1" s="1"/>
  <c r="Q2926" i="1" s="1"/>
  <c r="L2918" i="1"/>
  <c r="N2918" i="1" s="1"/>
  <c r="Q2918" i="1" s="1"/>
  <c r="L2914" i="1"/>
  <c r="L2908" i="1"/>
  <c r="N2908" i="1" s="1"/>
  <c r="L2904" i="1"/>
  <c r="N2904" i="1" s="1"/>
  <c r="Q2904" i="1" s="1"/>
  <c r="L2898" i="1"/>
  <c r="L2894" i="1"/>
  <c r="N2894" i="1" s="1"/>
  <c r="L2888" i="1"/>
  <c r="N2888" i="1" s="1"/>
  <c r="L2884" i="1"/>
  <c r="N2884" i="1" s="1"/>
  <c r="Q2884" i="1" s="1"/>
  <c r="L2878" i="1"/>
  <c r="L2874" i="1"/>
  <c r="N2874" i="1" s="1"/>
  <c r="Q2874" i="1" s="1"/>
  <c r="L2865" i="1"/>
  <c r="N2865" i="1" s="1"/>
  <c r="Q2865" i="1" s="1"/>
  <c r="L2857" i="1"/>
  <c r="L2849" i="1"/>
  <c r="L2831" i="1"/>
  <c r="L2771" i="1"/>
  <c r="N2771" i="1" s="1"/>
  <c r="Q2771" i="1" s="1"/>
  <c r="L2759" i="1"/>
  <c r="L2753" i="1"/>
  <c r="N2753" i="1" s="1"/>
  <c r="L2743" i="1"/>
  <c r="N2743" i="1" s="1"/>
  <c r="Q2743" i="1" s="1"/>
  <c r="L2737" i="1"/>
  <c r="L2727" i="1"/>
  <c r="N2727" i="1" s="1"/>
  <c r="Q2727" i="1" s="1"/>
  <c r="L2717" i="1"/>
  <c r="N2717" i="1" s="1"/>
  <c r="Q2717" i="1" s="1"/>
  <c r="L2705" i="1"/>
  <c r="N2705" i="1" s="1"/>
  <c r="L2679" i="1"/>
  <c r="N2679" i="1" s="1"/>
  <c r="L2643" i="1"/>
  <c r="L2619" i="1"/>
  <c r="N2619" i="1" s="1"/>
  <c r="Q2619" i="1" s="1"/>
  <c r="L2613" i="1"/>
  <c r="N2613" i="1" s="1"/>
  <c r="Q2613" i="1" s="1"/>
  <c r="L2599" i="1"/>
  <c r="L2589" i="1"/>
  <c r="L2565" i="1"/>
  <c r="N2565" i="1" s="1"/>
  <c r="L2557" i="1"/>
  <c r="N2557" i="1" s="1"/>
  <c r="L2523" i="1"/>
  <c r="N2523" i="1" s="1"/>
  <c r="Q2523" i="1" s="1"/>
  <c r="L2519" i="1"/>
  <c r="N2519" i="1" s="1"/>
  <c r="Q2519" i="1" s="1"/>
  <c r="L2515" i="1"/>
  <c r="N2515" i="1" s="1"/>
  <c r="Q2515" i="1" s="1"/>
  <c r="L2503" i="1"/>
  <c r="N2503" i="1" s="1"/>
  <c r="Q2503" i="1" s="1"/>
  <c r="L2461" i="1"/>
  <c r="N2461" i="1" s="1"/>
  <c r="L2427" i="1"/>
  <c r="N2427" i="1" s="1"/>
  <c r="Q2427" i="1" s="1"/>
  <c r="L2394" i="1"/>
  <c r="L2386" i="1"/>
  <c r="L2378" i="1"/>
  <c r="N2378" i="1" s="1"/>
  <c r="Q2378" i="1" s="1"/>
  <c r="L2370" i="1"/>
  <c r="L2362" i="1"/>
  <c r="L2354" i="1"/>
  <c r="L2346" i="1"/>
  <c r="L2338" i="1"/>
  <c r="L2322" i="1"/>
  <c r="L2314" i="1"/>
  <c r="L2306" i="1"/>
  <c r="L2298" i="1"/>
  <c r="L2290" i="1"/>
  <c r="L2282" i="1"/>
  <c r="L2274" i="1"/>
  <c r="L2266" i="1"/>
  <c r="L2258" i="1"/>
  <c r="N2258" i="1" s="1"/>
  <c r="Q2258" i="1" s="1"/>
  <c r="L2250" i="1"/>
  <c r="L2242" i="1"/>
  <c r="N2242" i="1" s="1"/>
  <c r="Q2242" i="1" s="1"/>
  <c r="L2234" i="1"/>
  <c r="L2226" i="1"/>
  <c r="N2226" i="1" s="1"/>
  <c r="Q2226" i="1" s="1"/>
  <c r="L2210" i="1"/>
  <c r="N2210" i="1" s="1"/>
  <c r="Q2210" i="1" s="1"/>
  <c r="L2202" i="1"/>
  <c r="L2194" i="1"/>
  <c r="L2186" i="1"/>
  <c r="L2178" i="1"/>
  <c r="N2178" i="1" s="1"/>
  <c r="Q2178" i="1" s="1"/>
  <c r="L2170" i="1"/>
  <c r="L2162" i="1"/>
  <c r="N2162" i="1" s="1"/>
  <c r="Q2162" i="1" s="1"/>
  <c r="L2154" i="1"/>
  <c r="L2146" i="1"/>
  <c r="L2138" i="1"/>
  <c r="L2130" i="1"/>
  <c r="N2130" i="1" s="1"/>
  <c r="Q2130" i="1" s="1"/>
  <c r="L2122" i="1"/>
  <c r="L2114" i="1"/>
  <c r="L2098" i="1"/>
  <c r="L2090" i="1"/>
  <c r="N2090" i="1" s="1"/>
  <c r="Q2090" i="1" s="1"/>
  <c r="L2082" i="1"/>
  <c r="L2074" i="1"/>
  <c r="L2066" i="1"/>
  <c r="N2066" i="1" s="1"/>
  <c r="Q2066" i="1" s="1"/>
  <c r="L2058" i="1"/>
  <c r="L2050" i="1"/>
  <c r="L2037" i="1"/>
  <c r="L2025" i="1"/>
  <c r="N2025" i="1" s="1"/>
  <c r="Q2025" i="1" s="1"/>
  <c r="L2013" i="1"/>
  <c r="L1993" i="1"/>
  <c r="N1993" i="1" s="1"/>
  <c r="L1985" i="1"/>
  <c r="L1981" i="1"/>
  <c r="N1981" i="1" s="1"/>
  <c r="L1973" i="1"/>
  <c r="N1973" i="1" s="1"/>
  <c r="Q1973" i="1" s="1"/>
  <c r="L1969" i="1"/>
  <c r="N1969" i="1" s="1"/>
  <c r="Q1969" i="1" s="1"/>
  <c r="L1951" i="1"/>
  <c r="N1951" i="1" s="1"/>
  <c r="Q1951" i="1" s="1"/>
  <c r="L1947" i="1"/>
  <c r="L1943" i="1"/>
  <c r="L1907" i="1"/>
  <c r="N1907" i="1" s="1"/>
  <c r="Q1907" i="1" s="1"/>
  <c r="L1889" i="1"/>
  <c r="N1889" i="1" s="1"/>
  <c r="Q1889" i="1" s="1"/>
  <c r="L1871" i="1"/>
  <c r="N1871" i="1" s="1"/>
  <c r="L1867" i="1"/>
  <c r="N1867" i="1" s="1"/>
  <c r="L1861" i="1"/>
  <c r="N1861" i="1" s="1"/>
  <c r="Q1861" i="1" s="1"/>
  <c r="L1853" i="1"/>
  <c r="L1845" i="1"/>
  <c r="N1845" i="1" s="1"/>
  <c r="Q1845" i="1" s="1"/>
  <c r="L1837" i="1"/>
  <c r="N1837" i="1" s="1"/>
  <c r="Q1837" i="1" s="1"/>
  <c r="L1829" i="1"/>
  <c r="L1813" i="1"/>
  <c r="N1813" i="1" s="1"/>
  <c r="Q1813" i="1" s="1"/>
  <c r="L1785" i="1"/>
  <c r="N1785" i="1" s="1"/>
  <c r="Q1785" i="1" s="1"/>
  <c r="L1755" i="1"/>
  <c r="L1745" i="1"/>
  <c r="N1745" i="1" s="1"/>
  <c r="Q1745" i="1" s="1"/>
  <c r="L1731" i="1"/>
  <c r="N1731" i="1" s="1"/>
  <c r="Q1731" i="1" s="1"/>
  <c r="L1715" i="1"/>
  <c r="N1715" i="1" s="1"/>
  <c r="L1697" i="1"/>
  <c r="N1697" i="1" s="1"/>
  <c r="L1683" i="1"/>
  <c r="N1683" i="1" s="1"/>
  <c r="Q1683" i="1" s="1"/>
  <c r="L1667" i="1"/>
  <c r="N1667" i="1" s="1"/>
  <c r="Q1667" i="1" s="1"/>
  <c r="L1649" i="1"/>
  <c r="N1649" i="1" s="1"/>
  <c r="Q1649" i="1" s="1"/>
  <c r="L1635" i="1"/>
  <c r="L1619" i="1"/>
  <c r="N1619" i="1" s="1"/>
  <c r="L1599" i="1"/>
  <c r="N1599" i="1" s="1"/>
  <c r="Q1599" i="1" s="1"/>
  <c r="L1589" i="1"/>
  <c r="N1589" i="1" s="1"/>
  <c r="L1575" i="1"/>
  <c r="N1575" i="1" s="1"/>
  <c r="Q1575" i="1" s="1"/>
  <c r="L1561" i="1"/>
  <c r="N1561" i="1" s="1"/>
  <c r="Q1561" i="1" s="1"/>
  <c r="L1553" i="1"/>
  <c r="N1553" i="1" s="1"/>
  <c r="Q1553" i="1" s="1"/>
  <c r="L1458" i="1"/>
  <c r="L1453" i="1"/>
  <c r="L1450" i="1"/>
  <c r="L1445" i="1"/>
  <c r="L1442" i="1"/>
  <c r="L1437" i="1"/>
  <c r="N1437" i="1" s="1"/>
  <c r="Q1437" i="1" s="1"/>
  <c r="L1434" i="1"/>
  <c r="L1429" i="1"/>
  <c r="L1426" i="1"/>
  <c r="L1421" i="1"/>
  <c r="N1421" i="1" s="1"/>
  <c r="Q1421" i="1" s="1"/>
  <c r="L1418" i="1"/>
  <c r="L1413" i="1"/>
  <c r="L1410" i="1"/>
  <c r="L1405" i="1"/>
  <c r="L1402" i="1"/>
  <c r="L1397" i="1"/>
  <c r="L1394" i="1"/>
  <c r="L1389" i="1"/>
  <c r="L1386" i="1"/>
  <c r="L1381" i="1"/>
  <c r="L1378" i="1"/>
  <c r="L1373" i="1"/>
  <c r="L1370" i="1"/>
  <c r="L1365" i="1"/>
  <c r="L1362" i="1"/>
  <c r="L1354" i="1"/>
  <c r="L1351" i="1"/>
  <c r="N1351" i="1" s="1"/>
  <c r="Q1351" i="1" s="1"/>
  <c r="L1346" i="1"/>
  <c r="N1346" i="1" s="1"/>
  <c r="Q1346" i="1" s="1"/>
  <c r="L1343" i="1"/>
  <c r="L1338" i="1"/>
  <c r="L1333" i="1"/>
  <c r="N1333" i="1" s="1"/>
  <c r="Q1333" i="1" s="1"/>
  <c r="L1326" i="1"/>
  <c r="N1326" i="1" s="1"/>
  <c r="L1323" i="1"/>
  <c r="N1323" i="1" s="1"/>
  <c r="L1315" i="1"/>
  <c r="L1310" i="1"/>
  <c r="N1310" i="1" s="1"/>
  <c r="L1305" i="1"/>
  <c r="N1305" i="1" s="1"/>
  <c r="Q1305" i="1" s="1"/>
  <c r="L1300" i="1"/>
  <c r="N1300" i="1" s="1"/>
  <c r="L1297" i="1"/>
  <c r="N1297" i="1" s="1"/>
  <c r="Q1297" i="1" s="1"/>
  <c r="L1289" i="1"/>
  <c r="N1289" i="1" s="1"/>
  <c r="Q1289" i="1" s="1"/>
  <c r="L1279" i="1"/>
  <c r="N1279" i="1" s="1"/>
  <c r="Q1279" i="1" s="1"/>
  <c r="L1274" i="1"/>
  <c r="N1274" i="1" s="1"/>
  <c r="L1269" i="1"/>
  <c r="L1264" i="1"/>
  <c r="N1264" i="1" s="1"/>
  <c r="Q1264" i="1" s="1"/>
  <c r="L1259" i="1"/>
  <c r="N1259" i="1" s="1"/>
  <c r="L1254" i="1"/>
  <c r="N1254" i="1" s="1"/>
  <c r="Q1254" i="1" s="1"/>
  <c r="L1251" i="1"/>
  <c r="N1251" i="1" s="1"/>
  <c r="Q1251" i="1" s="1"/>
  <c r="L1246" i="1"/>
  <c r="L1244" i="1"/>
  <c r="N1244" i="1" s="1"/>
  <c r="Q1244" i="1" s="1"/>
  <c r="L1242" i="1"/>
  <c r="N1242" i="1" s="1"/>
  <c r="Q1242" i="1" s="1"/>
  <c r="L1240" i="1"/>
  <c r="L1238" i="1"/>
  <c r="L1236" i="1"/>
  <c r="L1234" i="1"/>
  <c r="L1232" i="1"/>
  <c r="L1230" i="1"/>
  <c r="L1228" i="1"/>
  <c r="L1226" i="1"/>
  <c r="L1224" i="1"/>
  <c r="L1222" i="1"/>
  <c r="N1222" i="1" s="1"/>
  <c r="Q1222" i="1" s="1"/>
  <c r="L1220" i="1"/>
  <c r="L1218" i="1"/>
  <c r="N1218" i="1" s="1"/>
  <c r="Q1218" i="1" s="1"/>
  <c r="L1216" i="1"/>
  <c r="N1216" i="1" s="1"/>
  <c r="Q1216" i="1" s="1"/>
  <c r="L1214" i="1"/>
  <c r="N1214" i="1" s="1"/>
  <c r="Q1214" i="1" s="1"/>
  <c r="L1212" i="1"/>
  <c r="N1212" i="1" s="1"/>
  <c r="Q1212" i="1" s="1"/>
  <c r="L1210" i="1"/>
  <c r="N1210" i="1" s="1"/>
  <c r="Q1210" i="1" s="1"/>
  <c r="L1208" i="1"/>
  <c r="N1208" i="1" s="1"/>
  <c r="Q1208" i="1" s="1"/>
  <c r="L1206" i="1"/>
  <c r="N1206" i="1" s="1"/>
  <c r="Q1206" i="1" s="1"/>
  <c r="L1204" i="1"/>
  <c r="N1204" i="1" s="1"/>
  <c r="Q1204" i="1" s="1"/>
  <c r="L1202" i="1"/>
  <c r="N1202" i="1" s="1"/>
  <c r="Q1202" i="1" s="1"/>
  <c r="L1200" i="1"/>
  <c r="N1200" i="1" s="1"/>
  <c r="Q1200" i="1" s="1"/>
  <c r="L1198" i="1"/>
  <c r="N1198" i="1" s="1"/>
  <c r="Q1198" i="1" s="1"/>
  <c r="L1194" i="1"/>
  <c r="L1192" i="1"/>
  <c r="L1190" i="1"/>
  <c r="L1188" i="1"/>
  <c r="L1186" i="1"/>
  <c r="L1184" i="1"/>
  <c r="N1184" i="1" s="1"/>
  <c r="Q1184" i="1" s="1"/>
  <c r="L1180" i="1"/>
  <c r="N1180" i="1" s="1"/>
  <c r="Q1180" i="1" s="1"/>
  <c r="L1178" i="1"/>
  <c r="L1176" i="1"/>
  <c r="L1174" i="1"/>
  <c r="L1172" i="1"/>
  <c r="N1172" i="1" s="1"/>
  <c r="Q1172" i="1" s="1"/>
  <c r="L1168" i="1"/>
  <c r="L1166" i="1"/>
  <c r="L1164" i="1"/>
  <c r="N1164" i="1" s="1"/>
  <c r="Q1164" i="1" s="1"/>
  <c r="L1162" i="1"/>
  <c r="L1160" i="1"/>
  <c r="L1158" i="1"/>
  <c r="L1156" i="1"/>
  <c r="L1154" i="1"/>
  <c r="N1154" i="1" s="1"/>
  <c r="Q1154" i="1" s="1"/>
  <c r="L1152" i="1"/>
  <c r="N1152" i="1" s="1"/>
  <c r="Q1152" i="1" s="1"/>
  <c r="L1150" i="1"/>
  <c r="L1148" i="1"/>
  <c r="L1146" i="1"/>
  <c r="L1142" i="1"/>
  <c r="L1140" i="1"/>
  <c r="L1136" i="1"/>
  <c r="N1136" i="1" s="1"/>
  <c r="Q1136" i="1" s="1"/>
  <c r="L1134" i="1"/>
  <c r="L1132" i="1"/>
  <c r="N1132" i="1" s="1"/>
  <c r="L1124" i="1"/>
  <c r="N1124" i="1" s="1"/>
  <c r="Q1124" i="1" s="1"/>
  <c r="L1122" i="1"/>
  <c r="N1122" i="1" s="1"/>
  <c r="Q1122" i="1" s="1"/>
  <c r="L1112" i="1"/>
  <c r="L1110" i="1"/>
  <c r="N1110" i="1" s="1"/>
  <c r="L1108" i="1"/>
  <c r="N1108" i="1" s="1"/>
  <c r="Q1108" i="1" s="1"/>
  <c r="L1104" i="1"/>
  <c r="N1104" i="1" s="1"/>
  <c r="L1100" i="1"/>
  <c r="N1100" i="1" s="1"/>
  <c r="Q1100" i="1" s="1"/>
  <c r="L1096" i="1"/>
  <c r="N1096" i="1" s="1"/>
  <c r="Q1096" i="1" s="1"/>
  <c r="L1090" i="1"/>
  <c r="N1090" i="1" s="1"/>
  <c r="Q1090" i="1" s="1"/>
  <c r="L1088" i="1"/>
  <c r="N1088" i="1" s="1"/>
  <c r="L1082" i="1"/>
  <c r="L1080" i="1"/>
  <c r="N1080" i="1" s="1"/>
  <c r="L1078" i="1"/>
  <c r="N1078" i="1" s="1"/>
  <c r="L1068" i="1"/>
  <c r="N1068" i="1" s="1"/>
  <c r="Q1068" i="1" s="1"/>
  <c r="L1062" i="1"/>
  <c r="L1060" i="1"/>
  <c r="N1060" i="1" s="1"/>
  <c r="Q1060" i="1" s="1"/>
  <c r="L1056" i="1"/>
  <c r="N1056" i="1" s="1"/>
  <c r="Q1056" i="1" s="1"/>
  <c r="L1054" i="1"/>
  <c r="N1054" i="1" s="1"/>
  <c r="Q1054" i="1" s="1"/>
  <c r="L1052" i="1"/>
  <c r="L1048" i="1"/>
  <c r="N1048" i="1" s="1"/>
  <c r="Q1048" i="1" s="1"/>
  <c r="L1044" i="1"/>
  <c r="N1044" i="1" s="1"/>
  <c r="Q1044" i="1" s="1"/>
  <c r="L1040" i="1"/>
  <c r="N1040" i="1" s="1"/>
  <c r="Q1040" i="1" s="1"/>
  <c r="L1038" i="1"/>
  <c r="L1024" i="1"/>
  <c r="N1024" i="1" s="1"/>
  <c r="Q1024" i="1" s="1"/>
  <c r="L1022" i="1"/>
  <c r="N1022" i="1" s="1"/>
  <c r="Q1022" i="1" s="1"/>
  <c r="L1020" i="1"/>
  <c r="N1020" i="1" s="1"/>
  <c r="Q1020" i="1" s="1"/>
  <c r="L1010" i="1"/>
  <c r="L1004" i="1"/>
  <c r="N1004" i="1" s="1"/>
  <c r="Q1004" i="1" s="1"/>
  <c r="L1002" i="1"/>
  <c r="N1002" i="1" s="1"/>
  <c r="Q1002" i="1" s="1"/>
  <c r="L998" i="1"/>
  <c r="N998" i="1" s="1"/>
  <c r="L996" i="1"/>
  <c r="L994" i="1"/>
  <c r="N994" i="1" s="1"/>
  <c r="Q994" i="1" s="1"/>
  <c r="L990" i="1"/>
  <c r="N990" i="1" s="1"/>
  <c r="Q990" i="1" s="1"/>
  <c r="L986" i="1"/>
  <c r="N986" i="1" s="1"/>
  <c r="Q986" i="1" s="1"/>
  <c r="L982" i="1"/>
  <c r="L980" i="1"/>
  <c r="N980" i="1" s="1"/>
  <c r="Q980" i="1" s="1"/>
  <c r="L966" i="1"/>
  <c r="N966" i="1" s="1"/>
  <c r="Q966" i="1" s="1"/>
  <c r="L964" i="1"/>
  <c r="N964" i="1" s="1"/>
  <c r="L962" i="1"/>
  <c r="L952" i="1"/>
  <c r="N952" i="1" s="1"/>
  <c r="Q952" i="1" s="1"/>
  <c r="L946" i="1"/>
  <c r="N946" i="1" s="1"/>
  <c r="Q946" i="1" s="1"/>
  <c r="L944" i="1"/>
  <c r="N944" i="1" s="1"/>
  <c r="L940" i="1"/>
  <c r="N940" i="1" s="1"/>
  <c r="Q940" i="1" s="1"/>
  <c r="L938" i="1"/>
  <c r="N938" i="1" s="1"/>
  <c r="L936" i="1"/>
  <c r="N936" i="1" s="1"/>
  <c r="L932" i="1"/>
  <c r="N932" i="1" s="1"/>
  <c r="L928" i="1"/>
  <c r="L924" i="1"/>
  <c r="N924" i="1" s="1"/>
  <c r="L922" i="1"/>
  <c r="N922" i="1" s="1"/>
  <c r="Q922" i="1" s="1"/>
  <c r="L906" i="1"/>
  <c r="N906" i="1" s="1"/>
  <c r="L894" i="1"/>
  <c r="L878" i="1"/>
  <c r="N878" i="1" s="1"/>
  <c r="Q878" i="1" s="1"/>
  <c r="L866" i="1"/>
  <c r="N866" i="1" s="1"/>
  <c r="Q866" i="1" s="1"/>
  <c r="L855" i="1"/>
  <c r="N855" i="1" s="1"/>
  <c r="Q855" i="1" s="1"/>
  <c r="L853" i="1"/>
  <c r="L851" i="1"/>
  <c r="N851" i="1" s="1"/>
  <c r="Q851" i="1" s="1"/>
  <c r="L849" i="1"/>
  <c r="L847" i="1"/>
  <c r="N847" i="1" s="1"/>
  <c r="Q847" i="1" s="1"/>
  <c r="L845" i="1"/>
  <c r="N845" i="1" s="1"/>
  <c r="Q845" i="1" s="1"/>
  <c r="L843" i="1"/>
  <c r="L841" i="1"/>
  <c r="L839" i="1"/>
  <c r="N839" i="1" s="1"/>
  <c r="Q839" i="1" s="1"/>
  <c r="L837" i="1"/>
  <c r="N837" i="1" s="1"/>
  <c r="Q837" i="1" s="1"/>
  <c r="L835" i="1"/>
  <c r="N835" i="1" s="1"/>
  <c r="Q835" i="1" s="1"/>
  <c r="L833" i="1"/>
  <c r="L831" i="1"/>
  <c r="N831" i="1" s="1"/>
  <c r="Q831" i="1" s="1"/>
  <c r="L829" i="1"/>
  <c r="L827" i="1"/>
  <c r="L825" i="1"/>
  <c r="N825" i="1" s="1"/>
  <c r="Q825" i="1" s="1"/>
  <c r="L823" i="1"/>
  <c r="N823" i="1" s="1"/>
  <c r="Q823" i="1" s="1"/>
  <c r="L821" i="1"/>
  <c r="N821" i="1" s="1"/>
  <c r="Q821" i="1" s="1"/>
  <c r="L819" i="1"/>
  <c r="N819" i="1" s="1"/>
  <c r="Q819" i="1" s="1"/>
  <c r="L817" i="1"/>
  <c r="N817" i="1" s="1"/>
  <c r="Q817" i="1" s="1"/>
  <c r="L815" i="1"/>
  <c r="N815" i="1" s="1"/>
  <c r="Q815" i="1" s="1"/>
  <c r="L813" i="1"/>
  <c r="L811" i="1"/>
  <c r="N811" i="1" s="1"/>
  <c r="Q811" i="1" s="1"/>
  <c r="L809" i="1"/>
  <c r="L807" i="1"/>
  <c r="N807" i="1" s="1"/>
  <c r="Q807" i="1" s="1"/>
  <c r="L805" i="1"/>
  <c r="L803" i="1"/>
  <c r="L801" i="1"/>
  <c r="L799" i="1"/>
  <c r="L797" i="1"/>
  <c r="L795" i="1"/>
  <c r="L793" i="1"/>
  <c r="L791" i="1"/>
  <c r="L789" i="1"/>
  <c r="L787" i="1"/>
  <c r="L785" i="1"/>
  <c r="L783" i="1"/>
  <c r="L781" i="1"/>
  <c r="L779" i="1"/>
  <c r="L777" i="1"/>
  <c r="L775" i="1"/>
  <c r="L773" i="1"/>
  <c r="L771" i="1"/>
  <c r="L769" i="1"/>
  <c r="L767" i="1"/>
  <c r="N767" i="1" s="1"/>
  <c r="Q767" i="1" s="1"/>
  <c r="L765" i="1"/>
  <c r="L763" i="1"/>
  <c r="L761" i="1"/>
  <c r="N761" i="1" s="1"/>
  <c r="Q761" i="1" s="1"/>
  <c r="L759" i="1"/>
  <c r="N759" i="1" s="1"/>
  <c r="Q759" i="1" s="1"/>
  <c r="L757" i="1"/>
  <c r="L755" i="1"/>
  <c r="N755" i="1" s="1"/>
  <c r="Q755" i="1" s="1"/>
  <c r="L753" i="1"/>
  <c r="L751" i="1"/>
  <c r="N751" i="1" s="1"/>
  <c r="Q751" i="1" s="1"/>
  <c r="L749" i="1"/>
  <c r="L747" i="1"/>
  <c r="N747" i="1" s="1"/>
  <c r="Q747" i="1" s="1"/>
  <c r="L745" i="1"/>
  <c r="L743" i="1"/>
  <c r="L741" i="1"/>
  <c r="L739" i="1"/>
  <c r="L737" i="1"/>
  <c r="L735" i="1"/>
  <c r="N735" i="1" s="1"/>
  <c r="Q735" i="1" s="1"/>
  <c r="L733" i="1"/>
  <c r="L731" i="1"/>
  <c r="L729" i="1"/>
  <c r="L727" i="1"/>
  <c r="L725" i="1"/>
  <c r="L723" i="1"/>
  <c r="N723" i="1" s="1"/>
  <c r="Q723" i="1" s="1"/>
  <c r="L721" i="1"/>
  <c r="N721" i="1" s="1"/>
  <c r="Q721" i="1" s="1"/>
  <c r="L719" i="1"/>
  <c r="L717" i="1"/>
  <c r="N717" i="1" s="1"/>
  <c r="Q717" i="1" s="1"/>
  <c r="L715" i="1"/>
  <c r="L713" i="1"/>
  <c r="L711" i="1"/>
  <c r="N711" i="1" s="1"/>
  <c r="Q711" i="1" s="1"/>
  <c r="L709" i="1"/>
  <c r="N709" i="1" s="1"/>
  <c r="Q709" i="1" s="1"/>
  <c r="L707" i="1"/>
  <c r="L705" i="1"/>
  <c r="N705" i="1" s="1"/>
  <c r="Q705" i="1" s="1"/>
  <c r="L703" i="1"/>
  <c r="L701" i="1"/>
  <c r="L699" i="1"/>
  <c r="N699" i="1" s="1"/>
  <c r="Q699" i="1" s="1"/>
  <c r="L697" i="1"/>
  <c r="L695" i="1"/>
  <c r="N695" i="1" s="1"/>
  <c r="Q695" i="1" s="1"/>
  <c r="L693" i="1"/>
  <c r="L691" i="1"/>
  <c r="N691" i="1" s="1"/>
  <c r="Q691" i="1" s="1"/>
  <c r="L689" i="1"/>
  <c r="L687" i="1"/>
  <c r="L685" i="1"/>
  <c r="L683" i="1"/>
  <c r="L681" i="1"/>
  <c r="L679" i="1"/>
  <c r="L677" i="1"/>
  <c r="L675" i="1"/>
  <c r="N675" i="1" s="1"/>
  <c r="Q675" i="1" s="1"/>
  <c r="L673" i="1"/>
  <c r="N673" i="1" s="1"/>
  <c r="Q673" i="1" s="1"/>
  <c r="L671" i="1"/>
  <c r="L667" i="1"/>
  <c r="L665" i="1"/>
  <c r="L663" i="1"/>
  <c r="L661" i="1"/>
  <c r="L659" i="1"/>
  <c r="L657" i="1"/>
  <c r="L655" i="1"/>
  <c r="L653" i="1"/>
  <c r="L651" i="1"/>
  <c r="L649" i="1"/>
  <c r="N649" i="1" s="1"/>
  <c r="Q649" i="1" s="1"/>
  <c r="L647" i="1"/>
  <c r="L645" i="1"/>
  <c r="L643" i="1"/>
  <c r="L641" i="1"/>
  <c r="L639" i="1"/>
  <c r="L637" i="1"/>
  <c r="L635" i="1"/>
  <c r="N635" i="1" s="1"/>
  <c r="Q635" i="1" s="1"/>
  <c r="L633" i="1"/>
  <c r="N633" i="1" s="1"/>
  <c r="Q633" i="1" s="1"/>
  <c r="L631" i="1"/>
  <c r="N631" i="1" s="1"/>
  <c r="Q631" i="1" s="1"/>
  <c r="L629" i="1"/>
  <c r="L627" i="1"/>
  <c r="L625" i="1"/>
  <c r="N625" i="1" s="1"/>
  <c r="Q625" i="1" s="1"/>
  <c r="L623" i="1"/>
  <c r="N623" i="1" s="1"/>
  <c r="Q623" i="1" s="1"/>
  <c r="L619" i="1"/>
  <c r="L617" i="1"/>
  <c r="L615" i="1"/>
  <c r="N615" i="1" s="1"/>
  <c r="Q615" i="1" s="1"/>
  <c r="L613" i="1"/>
  <c r="N613" i="1" s="1"/>
  <c r="Q613" i="1" s="1"/>
  <c r="L611" i="1"/>
  <c r="N611" i="1" s="1"/>
  <c r="Q611" i="1" s="1"/>
  <c r="L609" i="1"/>
  <c r="N609" i="1" s="1"/>
  <c r="Q609" i="1" s="1"/>
  <c r="L607" i="1"/>
  <c r="N607" i="1" s="1"/>
  <c r="Q607" i="1" s="1"/>
  <c r="L605" i="1"/>
  <c r="N605" i="1" s="1"/>
  <c r="Q605" i="1" s="1"/>
  <c r="L603" i="1"/>
  <c r="N603" i="1" s="1"/>
  <c r="Q603" i="1" s="1"/>
  <c r="L600" i="1"/>
  <c r="N600" i="1" s="1"/>
  <c r="Q600" i="1" s="1"/>
  <c r="L598" i="1"/>
  <c r="N598" i="1" s="1"/>
  <c r="Q598" i="1" s="1"/>
  <c r="L596" i="1"/>
  <c r="N596" i="1" s="1"/>
  <c r="Q596" i="1" s="1"/>
  <c r="L594" i="1"/>
  <c r="L590" i="1"/>
  <c r="N590" i="1" s="1"/>
  <c r="Q590" i="1" s="1"/>
  <c r="L586" i="1"/>
  <c r="N586" i="1" s="1"/>
  <c r="Q586" i="1" s="1"/>
  <c r="L582" i="1"/>
  <c r="N582" i="1" s="1"/>
  <c r="Q582" i="1" s="1"/>
  <c r="L574" i="1"/>
  <c r="L572" i="1"/>
  <c r="L570" i="1"/>
  <c r="N570" i="1" s="1"/>
  <c r="Q570" i="1" s="1"/>
  <c r="L568" i="1"/>
  <c r="N568" i="1" s="1"/>
  <c r="Q568" i="1" s="1"/>
  <c r="L564" i="1"/>
  <c r="L560" i="1"/>
  <c r="L556" i="1"/>
  <c r="N556" i="1" s="1"/>
  <c r="Q556" i="1" s="1"/>
  <c r="L548" i="1"/>
  <c r="N548" i="1" s="1"/>
  <c r="Q548" i="1" s="1"/>
  <c r="L546" i="1"/>
  <c r="L544" i="1"/>
  <c r="N544" i="1" s="1"/>
  <c r="Q544" i="1" s="1"/>
  <c r="L542" i="1"/>
  <c r="N542" i="1" s="1"/>
  <c r="Q542" i="1" s="1"/>
  <c r="L538" i="1"/>
  <c r="N538" i="1" s="1"/>
  <c r="Q538" i="1" s="1"/>
  <c r="L534" i="1"/>
  <c r="L528" i="1"/>
  <c r="L522" i="1"/>
  <c r="N522" i="1" s="1"/>
  <c r="L520" i="1"/>
  <c r="N520" i="1" s="1"/>
  <c r="Q520" i="1" s="1"/>
  <c r="L518" i="1"/>
  <c r="N518" i="1" s="1"/>
  <c r="L516" i="1"/>
  <c r="N516" i="1" s="1"/>
  <c r="Q516" i="1" s="1"/>
  <c r="L512" i="1"/>
  <c r="N512" i="1" s="1"/>
  <c r="Q512" i="1" s="1"/>
  <c r="L508" i="1"/>
  <c r="N508" i="1" s="1"/>
  <c r="Q508" i="1" s="1"/>
  <c r="L504" i="1"/>
  <c r="L498" i="1"/>
  <c r="N498" i="1" s="1"/>
  <c r="Q498" i="1" s="1"/>
  <c r="L494" i="1"/>
  <c r="N494" i="1" s="1"/>
  <c r="Q494" i="1" s="1"/>
  <c r="L490" i="1"/>
  <c r="N490" i="1" s="1"/>
  <c r="Q490" i="1" s="1"/>
  <c r="L488" i="1"/>
  <c r="N488" i="1" s="1"/>
  <c r="Q488" i="1" s="1"/>
  <c r="L486" i="1"/>
  <c r="N486" i="1" s="1"/>
  <c r="Q486" i="1" s="1"/>
  <c r="L482" i="1"/>
  <c r="N482" i="1" s="1"/>
  <c r="Q482" i="1" s="1"/>
  <c r="L480" i="1"/>
  <c r="N480" i="1" s="1"/>
  <c r="Q480" i="1" s="1"/>
  <c r="L474" i="1"/>
  <c r="L468" i="1"/>
  <c r="L464" i="1"/>
  <c r="N464" i="1" s="1"/>
  <c r="L460" i="1"/>
  <c r="N460" i="1" s="1"/>
  <c r="Q460" i="1" s="1"/>
  <c r="L458" i="1"/>
  <c r="L456" i="1"/>
  <c r="L452" i="1"/>
  <c r="N452" i="1" s="1"/>
  <c r="L448" i="1"/>
  <c r="N448" i="1" s="1"/>
  <c r="Q448" i="1" s="1"/>
  <c r="L444" i="1"/>
  <c r="L440" i="1"/>
  <c r="L438" i="1"/>
  <c r="N438" i="1" s="1"/>
  <c r="L434" i="1"/>
  <c r="N434" i="1" s="1"/>
  <c r="Q434" i="1" s="1"/>
  <c r="L430" i="1"/>
  <c r="L428" i="1"/>
  <c r="N428" i="1" s="1"/>
  <c r="Q428" i="1" s="1"/>
  <c r="L426" i="1"/>
  <c r="N426" i="1" s="1"/>
  <c r="Q426" i="1" s="1"/>
  <c r="L424" i="1"/>
  <c r="N424" i="1" s="1"/>
  <c r="Q424" i="1" s="1"/>
  <c r="L420" i="1"/>
  <c r="L412" i="1"/>
  <c r="L408" i="1"/>
  <c r="N408" i="1" s="1"/>
  <c r="L406" i="1"/>
  <c r="N406" i="1" s="1"/>
  <c r="Q406" i="1" s="1"/>
  <c r="L404" i="1"/>
  <c r="L402" i="1"/>
  <c r="L400" i="1"/>
  <c r="N400" i="1" s="1"/>
  <c r="L398" i="1"/>
  <c r="N398" i="1" s="1"/>
  <c r="Q398" i="1" s="1"/>
  <c r="L394" i="1"/>
  <c r="N394" i="1" s="1"/>
  <c r="L390" i="1"/>
  <c r="N390" i="1" s="1"/>
  <c r="Q390" i="1" s="1"/>
  <c r="L384" i="1"/>
  <c r="N384" i="1" s="1"/>
  <c r="L382" i="1"/>
  <c r="N382" i="1" s="1"/>
  <c r="Q382" i="1" s="1"/>
  <c r="L380" i="1"/>
  <c r="L378" i="1"/>
  <c r="N378" i="1" s="1"/>
  <c r="Q378" i="1" s="1"/>
  <c r="L374" i="1"/>
  <c r="N374" i="1" s="1"/>
  <c r="Q374" i="1" s="1"/>
  <c r="L372" i="1"/>
  <c r="N372" i="1" s="1"/>
  <c r="L368" i="1"/>
  <c r="L366" i="1"/>
  <c r="N366" i="1" s="1"/>
  <c r="Q366" i="1" s="1"/>
  <c r="L354" i="1"/>
  <c r="N354" i="1" s="1"/>
  <c r="Q354" i="1" s="1"/>
  <c r="L352" i="1"/>
  <c r="N352" i="1" s="1"/>
  <c r="Q352" i="1" s="1"/>
  <c r="L350" i="1"/>
  <c r="L348" i="1"/>
  <c r="L346" i="1"/>
  <c r="N346" i="1" s="1"/>
  <c r="Q346" i="1" s="1"/>
  <c r="L342" i="1"/>
  <c r="N342" i="1" s="1"/>
  <c r="Q342" i="1" s="1"/>
  <c r="L340" i="1"/>
  <c r="L338" i="1"/>
  <c r="L334" i="1"/>
  <c r="N334" i="1" s="1"/>
  <c r="L330" i="1"/>
  <c r="N330" i="1" s="1"/>
  <c r="Q330" i="1" s="1"/>
  <c r="L326" i="1"/>
  <c r="L323" i="1"/>
  <c r="N323" i="1" s="1"/>
  <c r="Q323" i="1" s="1"/>
  <c r="L321" i="1"/>
  <c r="N321" i="1" s="1"/>
  <c r="Q321" i="1" s="1"/>
  <c r="L319" i="1"/>
  <c r="L317" i="1"/>
  <c r="L315" i="1"/>
  <c r="L313" i="1"/>
  <c r="L311" i="1"/>
  <c r="N311" i="1" s="1"/>
  <c r="Q311" i="1" s="1"/>
  <c r="L309" i="1"/>
  <c r="N309" i="1" s="1"/>
  <c r="Q309" i="1" s="1"/>
  <c r="L307" i="1"/>
  <c r="N307" i="1" s="1"/>
  <c r="Q307" i="1" s="1"/>
  <c r="L305" i="1"/>
  <c r="N305" i="1" s="1"/>
  <c r="Q305" i="1" s="1"/>
  <c r="L303" i="1"/>
  <c r="L301" i="1"/>
  <c r="N301" i="1" s="1"/>
  <c r="Q301" i="1" s="1"/>
  <c r="L299" i="1"/>
  <c r="N299" i="1" s="1"/>
  <c r="Q299" i="1" s="1"/>
  <c r="L297" i="1"/>
  <c r="N297" i="1" s="1"/>
  <c r="Q297" i="1" s="1"/>
  <c r="L295" i="1"/>
  <c r="L293" i="1"/>
  <c r="N293" i="1" s="1"/>
  <c r="Q293" i="1" s="1"/>
  <c r="L291" i="1"/>
  <c r="L289" i="1"/>
  <c r="L287" i="1"/>
  <c r="L285" i="1"/>
  <c r="L283" i="1"/>
  <c r="L281" i="1"/>
  <c r="L279" i="1"/>
  <c r="N279" i="1" s="1"/>
  <c r="Q279" i="1" s="1"/>
  <c r="L277" i="1"/>
  <c r="L275" i="1"/>
  <c r="L273" i="1"/>
  <c r="L271" i="1"/>
  <c r="L269" i="1"/>
  <c r="L267" i="1"/>
  <c r="L265" i="1"/>
  <c r="L263" i="1"/>
  <c r="L261" i="1"/>
  <c r="L259" i="1"/>
  <c r="L257" i="1"/>
  <c r="L255" i="1"/>
  <c r="N255" i="1" s="1"/>
  <c r="Q255" i="1" s="1"/>
  <c r="L253" i="1"/>
  <c r="L251" i="1"/>
  <c r="L249" i="1"/>
  <c r="N249" i="1" s="1"/>
  <c r="Q249" i="1" s="1"/>
  <c r="L247" i="1"/>
  <c r="N247" i="1" s="1"/>
  <c r="Q247" i="1" s="1"/>
  <c r="L245" i="1"/>
  <c r="N245" i="1" s="1"/>
  <c r="Q245" i="1" s="1"/>
  <c r="L243" i="1"/>
  <c r="N243" i="1" s="1"/>
  <c r="Q243" i="1" s="1"/>
  <c r="L241" i="1"/>
  <c r="N241" i="1" s="1"/>
  <c r="Q241" i="1" s="1"/>
  <c r="L239" i="1"/>
  <c r="L237" i="1"/>
  <c r="L235" i="1"/>
  <c r="L233" i="1"/>
  <c r="L231" i="1"/>
  <c r="N231" i="1" s="1"/>
  <c r="Q231" i="1" s="1"/>
  <c r="L229" i="1"/>
  <c r="L227" i="1"/>
  <c r="L225" i="1"/>
  <c r="L223" i="1"/>
  <c r="L221" i="1"/>
  <c r="L219" i="1"/>
  <c r="N219" i="1" s="1"/>
  <c r="Q219" i="1" s="1"/>
  <c r="L217" i="1"/>
  <c r="L215" i="1"/>
  <c r="L213" i="1"/>
  <c r="L211" i="1"/>
  <c r="L209" i="1"/>
  <c r="L207" i="1"/>
  <c r="N207" i="1" s="1"/>
  <c r="Q207" i="1" s="1"/>
  <c r="L205" i="1"/>
  <c r="N205" i="1" s="1"/>
  <c r="Q205" i="1" s="1"/>
  <c r="L203" i="1"/>
  <c r="N203" i="1" s="1"/>
  <c r="Q203" i="1" s="1"/>
  <c r="L201" i="1"/>
  <c r="L199" i="1"/>
  <c r="L197" i="1"/>
  <c r="N197" i="1" s="1"/>
  <c r="Q197" i="1" s="1"/>
  <c r="L195" i="1"/>
  <c r="N195" i="1" s="1"/>
  <c r="Q195" i="1" s="1"/>
  <c r="L193" i="1"/>
  <c r="L191" i="1"/>
  <c r="N191" i="1" s="1"/>
  <c r="Q191" i="1" s="1"/>
  <c r="L189" i="1"/>
  <c r="N189" i="1" s="1"/>
  <c r="Q189" i="1" s="1"/>
  <c r="L187" i="1"/>
  <c r="L185" i="1"/>
  <c r="N185" i="1" s="1"/>
  <c r="Q185" i="1" s="1"/>
  <c r="L183" i="1"/>
  <c r="L181" i="1"/>
  <c r="L179" i="1"/>
  <c r="L177" i="1"/>
  <c r="L173" i="1"/>
  <c r="L171" i="1"/>
  <c r="L169" i="1"/>
  <c r="N169" i="1" s="1"/>
  <c r="Q169" i="1" s="1"/>
  <c r="L167" i="1"/>
  <c r="N167" i="1" s="1"/>
  <c r="Q167" i="1" s="1"/>
  <c r="L165" i="1"/>
  <c r="N165" i="1" s="1"/>
  <c r="Q165" i="1" s="1"/>
  <c r="L163" i="1"/>
  <c r="L161" i="1"/>
  <c r="N161" i="1" s="1"/>
  <c r="Q161" i="1" s="1"/>
  <c r="L159" i="1"/>
  <c r="L157" i="1"/>
  <c r="N157" i="1" s="1"/>
  <c r="Q157" i="1" s="1"/>
  <c r="L155" i="1"/>
  <c r="L153" i="1"/>
  <c r="N153" i="1" s="1"/>
  <c r="Q153" i="1" s="1"/>
  <c r="L151" i="1"/>
  <c r="N151" i="1" s="1"/>
  <c r="Q151" i="1" s="1"/>
  <c r="L149" i="1"/>
  <c r="L147" i="1"/>
  <c r="L143" i="1"/>
  <c r="N143" i="1" s="1"/>
  <c r="Q143" i="1" s="1"/>
  <c r="L141" i="1"/>
  <c r="L139" i="1"/>
  <c r="N139" i="1" s="1"/>
  <c r="Q139" i="1" s="1"/>
  <c r="L137" i="1"/>
  <c r="L135" i="1"/>
  <c r="N135" i="1" s="1"/>
  <c r="Q135" i="1" s="1"/>
  <c r="L133" i="1"/>
  <c r="L131" i="1"/>
  <c r="N131" i="1" s="1"/>
  <c r="Q131" i="1" s="1"/>
  <c r="L129" i="1"/>
  <c r="N129" i="1" s="1"/>
  <c r="Q129" i="1" s="1"/>
  <c r="L127" i="1"/>
  <c r="L125" i="1"/>
  <c r="L123" i="1"/>
  <c r="L121" i="1"/>
  <c r="L117" i="1"/>
  <c r="L115" i="1"/>
  <c r="L113" i="1"/>
  <c r="L111" i="1"/>
  <c r="L109" i="1"/>
  <c r="L107" i="1"/>
  <c r="L105" i="1"/>
  <c r="N105" i="1" s="1"/>
  <c r="Q105" i="1" s="1"/>
  <c r="L103" i="1"/>
  <c r="L101" i="1"/>
  <c r="L99" i="1"/>
  <c r="L97" i="1"/>
  <c r="N97" i="1" s="1"/>
  <c r="Q97" i="1" s="1"/>
  <c r="L95" i="1"/>
  <c r="N95" i="1" s="1"/>
  <c r="Q95" i="1" s="1"/>
  <c r="L93" i="1"/>
  <c r="L91" i="1"/>
  <c r="L87" i="1"/>
  <c r="L85" i="1"/>
  <c r="L83" i="1"/>
  <c r="N83" i="1" s="1"/>
  <c r="Q83" i="1" s="1"/>
  <c r="L81" i="1"/>
  <c r="L79" i="1"/>
  <c r="N79" i="1" s="1"/>
  <c r="Q79" i="1" s="1"/>
  <c r="L77" i="1"/>
  <c r="N77" i="1" s="1"/>
  <c r="Q77" i="1" s="1"/>
  <c r="L75" i="1"/>
  <c r="N75" i="1" s="1"/>
  <c r="Q75" i="1" s="1"/>
  <c r="L73" i="1"/>
  <c r="L71" i="1"/>
  <c r="N71" i="1" s="1"/>
  <c r="Q71" i="1" s="1"/>
  <c r="L69" i="1"/>
  <c r="N69" i="1" s="1"/>
  <c r="Q69" i="1" s="1"/>
  <c r="L67" i="1"/>
  <c r="N67" i="1" s="1"/>
  <c r="Q67" i="1" s="1"/>
  <c r="L65" i="1"/>
  <c r="L63" i="1"/>
  <c r="N63" i="1" s="1"/>
  <c r="Q63" i="1" s="1"/>
  <c r="L61" i="1"/>
  <c r="L57" i="1"/>
  <c r="L55" i="1"/>
  <c r="N55" i="1" s="1"/>
  <c r="Q55" i="1" s="1"/>
  <c r="L53" i="1"/>
  <c r="L51" i="1"/>
  <c r="L49" i="1"/>
  <c r="N49" i="1" s="1"/>
  <c r="Q49" i="1" s="1"/>
  <c r="L47" i="1"/>
  <c r="L45" i="1"/>
  <c r="L43" i="1"/>
  <c r="L41" i="1"/>
  <c r="L39" i="1"/>
  <c r="N39" i="1" s="1"/>
  <c r="Q39" i="1" s="1"/>
  <c r="L37" i="1"/>
  <c r="L35" i="1"/>
  <c r="L33" i="1"/>
  <c r="L31" i="1"/>
  <c r="P11717" i="1"/>
  <c r="P11451" i="1"/>
  <c r="P10795" i="1"/>
  <c r="P10751" i="1"/>
  <c r="P10705" i="1"/>
  <c r="P10659" i="1"/>
  <c r="P10611" i="1"/>
  <c r="P10366" i="1"/>
  <c r="P10255" i="1"/>
  <c r="P10019" i="1"/>
  <c r="P11584" i="1"/>
  <c r="P11430" i="1"/>
  <c r="P10774" i="1"/>
  <c r="P10722" i="1"/>
  <c r="P10670" i="1"/>
  <c r="P10618" i="1"/>
  <c r="P10570" i="1"/>
  <c r="P10385" i="1"/>
  <c r="P10282" i="1"/>
  <c r="P10222" i="1"/>
  <c r="P10162" i="1"/>
  <c r="P10100" i="1"/>
  <c r="P10040" i="1"/>
  <c r="P9663" i="1"/>
  <c r="P9631" i="1"/>
  <c r="P9535" i="1"/>
  <c r="P9465" i="1"/>
  <c r="P9405" i="1"/>
  <c r="P9351" i="1"/>
  <c r="P8977" i="1"/>
  <c r="P8923" i="1"/>
  <c r="P8873" i="1"/>
  <c r="P8728" i="1"/>
  <c r="P8682" i="1"/>
  <c r="P8560" i="1"/>
  <c r="P8512" i="1"/>
  <c r="P8480" i="1"/>
  <c r="P8446" i="1"/>
  <c r="P8398" i="1"/>
  <c r="P8320" i="1"/>
  <c r="P8282" i="1"/>
  <c r="P8248" i="1"/>
  <c r="P8210" i="1"/>
  <c r="P8122" i="1"/>
  <c r="P8082" i="1"/>
  <c r="P8048" i="1"/>
  <c r="P7970" i="1"/>
  <c r="P7882" i="1"/>
  <c r="P7840" i="1"/>
  <c r="P7963" i="1"/>
  <c r="P9512" i="1"/>
  <c r="P9396" i="1"/>
  <c r="P9010" i="1"/>
  <c r="P8681" i="1"/>
  <c r="P8605" i="1"/>
  <c r="P8507" i="1"/>
  <c r="P8409" i="1"/>
  <c r="P8321" i="1"/>
  <c r="P8231" i="1"/>
  <c r="P8161" i="1"/>
  <c r="P8027" i="1"/>
  <c r="P7875" i="1"/>
  <c r="P7182" i="1"/>
  <c r="P7098" i="1"/>
  <c r="P7058" i="1"/>
  <c r="P7012" i="1"/>
  <c r="P6964" i="1"/>
  <c r="P6920" i="1"/>
  <c r="P6776" i="1"/>
  <c r="P6690" i="1"/>
  <c r="P6552" i="1"/>
  <c r="P6189" i="1"/>
  <c r="P5946" i="1"/>
  <c r="P5852" i="1"/>
  <c r="P5782" i="1"/>
  <c r="P5706" i="1"/>
  <c r="P5152" i="1"/>
  <c r="P4849" i="1"/>
  <c r="P4701" i="1"/>
  <c r="P4521" i="1"/>
  <c r="P4331" i="1"/>
  <c r="P4227" i="1"/>
  <c r="P4045" i="1"/>
  <c r="P3989" i="1"/>
  <c r="P3931" i="1"/>
  <c r="P3861" i="1"/>
  <c r="P3799" i="1"/>
  <c r="P3741" i="1"/>
  <c r="P3671" i="1"/>
  <c r="P3623" i="1"/>
  <c r="P3549" i="1"/>
  <c r="P3491" i="1"/>
  <c r="P3427" i="1"/>
  <c r="P3361" i="1"/>
  <c r="P2913" i="1"/>
  <c r="P2840" i="1"/>
  <c r="P2778" i="1"/>
  <c r="P2720" i="1"/>
  <c r="P2642" i="1"/>
  <c r="P2574" i="1"/>
  <c r="P2508" i="1"/>
  <c r="P2454" i="1"/>
  <c r="P2400" i="1"/>
  <c r="P1998" i="1"/>
  <c r="P1954" i="1"/>
  <c r="P1908" i="1"/>
  <c r="P1346" i="1"/>
  <c r="P1296" i="1"/>
  <c r="P1108" i="1"/>
  <c r="P1044" i="1"/>
  <c r="P966" i="1"/>
  <c r="P866" i="1"/>
  <c r="P452" i="1"/>
  <c r="P400" i="1"/>
  <c r="P9672" i="1"/>
  <c r="P7811" i="1"/>
  <c r="P9618" i="1"/>
  <c r="P9546" i="1"/>
  <c r="P9474" i="1"/>
  <c r="P9358" i="1"/>
  <c r="P8858" i="1"/>
  <c r="P8709" i="1"/>
  <c r="P8641" i="1"/>
  <c r="P8479" i="1"/>
  <c r="P8399" i="1"/>
  <c r="P8317" i="1"/>
  <c r="P8203" i="1"/>
  <c r="P7983" i="1"/>
  <c r="P7077" i="1"/>
  <c r="P7037" i="1"/>
  <c r="P6989" i="1"/>
  <c r="P6945" i="1"/>
  <c r="P6777" i="1"/>
  <c r="P6733" i="1"/>
  <c r="P6687" i="1"/>
  <c r="P6639" i="1"/>
  <c r="P6597" i="1"/>
  <c r="P6547" i="1"/>
  <c r="P6503" i="1"/>
  <c r="P5913" i="1"/>
  <c r="P5819" i="1"/>
  <c r="P5713" i="1"/>
  <c r="P5139" i="1"/>
  <c r="P4916" i="1"/>
  <c r="P4878" i="1"/>
  <c r="P4762" i="1"/>
  <c r="P4716" i="1"/>
  <c r="P4584" i="1"/>
  <c r="P4502" i="1"/>
  <c r="P4350" i="1"/>
  <c r="P4274" i="1"/>
  <c r="P4208" i="1"/>
  <c r="P4022" i="1"/>
  <c r="P3966" i="1"/>
  <c r="P3904" i="1"/>
  <c r="P3852" i="1"/>
  <c r="P3792" i="1"/>
  <c r="P3732" i="1"/>
  <c r="P3674" i="1"/>
  <c r="P3606" i="1"/>
  <c r="P3550" i="1"/>
  <c r="P3490" i="1"/>
  <c r="P3420" i="1"/>
  <c r="P3348" i="1"/>
  <c r="P2815" i="1"/>
  <c r="P2743" i="1"/>
  <c r="P2687" i="1"/>
  <c r="P2625" i="1"/>
  <c r="P2565" i="1"/>
  <c r="P2489" i="1"/>
  <c r="P2407" i="1"/>
  <c r="P1983" i="1"/>
  <c r="P1673" i="1"/>
  <c r="P1081" i="1"/>
  <c r="P1011" i="1"/>
  <c r="P935" i="1"/>
  <c r="P879" i="1"/>
  <c r="P579" i="1"/>
  <c r="P521" i="1"/>
  <c r="P467" i="1"/>
  <c r="P411" i="1"/>
  <c r="P351" i="1"/>
  <c r="P11759" i="1"/>
  <c r="P11639" i="1"/>
  <c r="P11521" i="1"/>
  <c r="P11795" i="1"/>
  <c r="P11669" i="1"/>
  <c r="P11553" i="1"/>
  <c r="P10787" i="1"/>
  <c r="P10739" i="1"/>
  <c r="P10691" i="1"/>
  <c r="P10647" i="1"/>
  <c r="P10601" i="1"/>
  <c r="P10352" i="1"/>
  <c r="P10247" i="1"/>
  <c r="P10127" i="1"/>
  <c r="P10011" i="1"/>
  <c r="P11762" i="1"/>
  <c r="P11538" i="1"/>
  <c r="P11390" i="1"/>
  <c r="P10816" i="1"/>
  <c r="P10762" i="1"/>
  <c r="P10710" i="1"/>
  <c r="P10658" i="1"/>
  <c r="P10606" i="1"/>
  <c r="P10369" i="1"/>
  <c r="P10270" i="1"/>
  <c r="P10210" i="1"/>
  <c r="P10150" i="1"/>
  <c r="P10086" i="1"/>
  <c r="P10020" i="1"/>
  <c r="P9559" i="1"/>
  <c r="P9527" i="1"/>
  <c r="P9449" i="1"/>
  <c r="P9387" i="1"/>
  <c r="P9341" i="1"/>
  <c r="P8913" i="1"/>
  <c r="P8859" i="1"/>
  <c r="P8668" i="1"/>
  <c r="P8552" i="1"/>
  <c r="P8472" i="1"/>
  <c r="P8390" i="1"/>
  <c r="P8356" i="1"/>
  <c r="P8074" i="1"/>
  <c r="P8034" i="1"/>
  <c r="P7960" i="1"/>
  <c r="P7872" i="1"/>
  <c r="P9564" i="1"/>
  <c r="P9366" i="1"/>
  <c r="P8978" i="1"/>
  <c r="P8747" i="1"/>
  <c r="P8665" i="1"/>
  <c r="P8577" i="1"/>
  <c r="P8485" i="1"/>
  <c r="P8393" i="1"/>
  <c r="P8299" i="1"/>
  <c r="P7997" i="1"/>
  <c r="P7831" i="1"/>
  <c r="P7088" i="1"/>
  <c r="P7042" i="1"/>
  <c r="P7002" i="1"/>
  <c r="P6956" i="1"/>
  <c r="P6760" i="1"/>
  <c r="P6672" i="1"/>
  <c r="P6584" i="1"/>
  <c r="P6490" i="1"/>
  <c r="P6253" i="1"/>
  <c r="P6163" i="1"/>
  <c r="P5924" i="1"/>
  <c r="P5840" i="1"/>
  <c r="P5762" i="1"/>
  <c r="P5688" i="1"/>
  <c r="P5132" i="1"/>
  <c r="P4913" i="1"/>
  <c r="P4803" i="1"/>
  <c r="P4761" i="1"/>
  <c r="P4727" i="1"/>
  <c r="P4657" i="1"/>
  <c r="P4623" i="1"/>
  <c r="P4547" i="1"/>
  <c r="P4511" i="1"/>
  <c r="P4219" i="1"/>
  <c r="P4083" i="1"/>
  <c r="P4033" i="1"/>
  <c r="P3977" i="1"/>
  <c r="P3915" i="1"/>
  <c r="P3841" i="1"/>
  <c r="P3787" i="1"/>
  <c r="P3721" i="1"/>
  <c r="P3663" i="1"/>
  <c r="P3597" i="1"/>
  <c r="P3541" i="1"/>
  <c r="P3479" i="1"/>
  <c r="P3417" i="1"/>
  <c r="P3349" i="1"/>
  <c r="P2899" i="1"/>
  <c r="P2816" i="1"/>
  <c r="P2762" i="1"/>
  <c r="P2702" i="1"/>
  <c r="P2628" i="1"/>
  <c r="P2550" i="1"/>
  <c r="P2492" i="1"/>
  <c r="P2444" i="1"/>
  <c r="P1984" i="1"/>
  <c r="P1938" i="1"/>
  <c r="P1900" i="1"/>
  <c r="P1764" i="1"/>
  <c r="P1600" i="1"/>
  <c r="P1334" i="1"/>
  <c r="P1286" i="1"/>
  <c r="P1090" i="1"/>
  <c r="P1022" i="1"/>
  <c r="P946" i="1"/>
  <c r="P438" i="1"/>
  <c r="P384" i="1"/>
  <c r="P334" i="1"/>
  <c r="P8081" i="1"/>
  <c r="P7919" i="1"/>
  <c r="P9598" i="1"/>
  <c r="P9526" i="1"/>
  <c r="P9458" i="1"/>
  <c r="P8693" i="1"/>
  <c r="P8621" i="1"/>
  <c r="P8539" i="1"/>
  <c r="P8453" i="1"/>
  <c r="P8377" i="1"/>
  <c r="P8293" i="1"/>
  <c r="P8187" i="1"/>
  <c r="P8093" i="1"/>
  <c r="P7949" i="1"/>
  <c r="P7111" i="1"/>
  <c r="P7067" i="1"/>
  <c r="P7021" i="1"/>
  <c r="P6981" i="1"/>
  <c r="P6933" i="1"/>
  <c r="P6769" i="1"/>
  <c r="P6725" i="1"/>
  <c r="P6675" i="1"/>
  <c r="P6629" i="1"/>
  <c r="P6587" i="1"/>
  <c r="P6537" i="1"/>
  <c r="P6495" i="1"/>
  <c r="P5685" i="1"/>
  <c r="P5125" i="1"/>
  <c r="P4904" i="1"/>
  <c r="P4866" i="1"/>
  <c r="P4830" i="1"/>
  <c r="P4790" i="1"/>
  <c r="P4662" i="1"/>
  <c r="P4342" i="1"/>
  <c r="P4252" i="1"/>
  <c r="P4232" i="1"/>
  <c r="P4078" i="1"/>
  <c r="P4004" i="1"/>
  <c r="P3950" i="1"/>
  <c r="P3894" i="1"/>
  <c r="P3836" i="1"/>
  <c r="P3776" i="1"/>
  <c r="P3722" i="1"/>
  <c r="P3660" i="1"/>
  <c r="P3590" i="1"/>
  <c r="P3536" i="1"/>
  <c r="P3464" i="1"/>
  <c r="P3404" i="1"/>
  <c r="P3332" i="1"/>
  <c r="P2946" i="1"/>
  <c r="P2888" i="1"/>
  <c r="P2799" i="1"/>
  <c r="P2721" i="1"/>
  <c r="P2673" i="1"/>
  <c r="P2615" i="1"/>
  <c r="P2549" i="1"/>
  <c r="P2471" i="1"/>
  <c r="P1931" i="1"/>
  <c r="P1875" i="1"/>
  <c r="P1657" i="1"/>
  <c r="P1593" i="1"/>
  <c r="P1315" i="1"/>
  <c r="P1271" i="1"/>
  <c r="P1131" i="1"/>
  <c r="P1067" i="1"/>
  <c r="P991" i="1"/>
  <c r="P915" i="1"/>
  <c r="P867" i="1"/>
  <c r="P565" i="1"/>
  <c r="P509" i="1"/>
  <c r="P459" i="1"/>
  <c r="P399" i="1"/>
  <c r="P341" i="1"/>
  <c r="P11735" i="1"/>
  <c r="P11609" i="1"/>
  <c r="P11475" i="1"/>
  <c r="P10805" i="1"/>
  <c r="P10761" i="1"/>
  <c r="P10713" i="1"/>
  <c r="P10665" i="1"/>
  <c r="P10621" i="1"/>
  <c r="P10567" i="1"/>
  <c r="P10265" i="1"/>
  <c r="P10215" i="1"/>
  <c r="P10155" i="1"/>
  <c r="P10087" i="1"/>
  <c r="P10027" i="1"/>
  <c r="P11648" i="1"/>
  <c r="P11464" i="1"/>
  <c r="P10786" i="1"/>
  <c r="P10734" i="1"/>
  <c r="P10682" i="1"/>
  <c r="P10630" i="1"/>
  <c r="P10578" i="1"/>
  <c r="P10393" i="1"/>
  <c r="P10232" i="1"/>
  <c r="P10112" i="1"/>
  <c r="P10048" i="1"/>
  <c r="P9669" i="1"/>
  <c r="P9637" i="1"/>
  <c r="P9605" i="1"/>
  <c r="P9573" i="1"/>
  <c r="P9541" i="1"/>
  <c r="P9509" i="1"/>
  <c r="P9477" i="1"/>
  <c r="P9415" i="1"/>
  <c r="P9369" i="1"/>
  <c r="P8987" i="1"/>
  <c r="P8883" i="1"/>
  <c r="P8734" i="1"/>
  <c r="P8696" i="1"/>
  <c r="P8646" i="1"/>
  <c r="P8600" i="1"/>
  <c r="P8566" i="1"/>
  <c r="P8524" i="1"/>
  <c r="P8486" i="1"/>
  <c r="P8452" i="1"/>
  <c r="P8404" i="1"/>
  <c r="P11769" i="1"/>
  <c r="P10819" i="1"/>
  <c r="P10775" i="1"/>
  <c r="P10729" i="1"/>
  <c r="P10683" i="1"/>
  <c r="P10635" i="1"/>
  <c r="P10587" i="1"/>
  <c r="P10047" i="1"/>
  <c r="P11698" i="1"/>
  <c r="P11494" i="1"/>
  <c r="P10800" i="1"/>
  <c r="P10748" i="1"/>
  <c r="P10696" i="1"/>
  <c r="P10644" i="1"/>
  <c r="P10592" i="1"/>
  <c r="P10353" i="1"/>
  <c r="P10252" i="1"/>
  <c r="P10192" i="1"/>
  <c r="P10132" i="1"/>
  <c r="P10072" i="1"/>
  <c r="P10002" i="1"/>
  <c r="P9647" i="1"/>
  <c r="P9583" i="1"/>
  <c r="P9551" i="1"/>
  <c r="P9431" i="1"/>
  <c r="P9379" i="1"/>
  <c r="P9333" i="1"/>
  <c r="P9001" i="1"/>
  <c r="P8901" i="1"/>
  <c r="P8658" i="1"/>
  <c r="P8610" i="1"/>
  <c r="P8538" i="1"/>
  <c r="P8462" i="1"/>
  <c r="P8348" i="1"/>
  <c r="P8298" i="1"/>
  <c r="P8266" i="1"/>
  <c r="P8232" i="1"/>
  <c r="P8190" i="1"/>
  <c r="P8142" i="1"/>
  <c r="P8066" i="1"/>
  <c r="P8024" i="1"/>
  <c r="P7986" i="1"/>
  <c r="P7862" i="1"/>
  <c r="P8061" i="1"/>
  <c r="P7877" i="1"/>
  <c r="P9686" i="1"/>
  <c r="P9616" i="1"/>
  <c r="P9544" i="1"/>
  <c r="P8715" i="1"/>
  <c r="P8557" i="1"/>
  <c r="P8461" i="1"/>
  <c r="P8363" i="1"/>
  <c r="P8283" i="1"/>
  <c r="P8193" i="1"/>
  <c r="P8113" i="1"/>
  <c r="P7947" i="1"/>
  <c r="P7801" i="1"/>
  <c r="P7080" i="1"/>
  <c r="P7034" i="1"/>
  <c r="P6988" i="1"/>
  <c r="P6942" i="1"/>
  <c r="P6750" i="1"/>
  <c r="P6708" i="1"/>
  <c r="P6662" i="1"/>
  <c r="P6574" i="1"/>
  <c r="P6524" i="1"/>
  <c r="P6474" i="1"/>
  <c r="P6231" i="1"/>
  <c r="P5912" i="1"/>
  <c r="P5816" i="1"/>
  <c r="P5738" i="1"/>
  <c r="P4975" i="1"/>
  <c r="P4905" i="1"/>
  <c r="P4867" i="1"/>
  <c r="P4791" i="1"/>
  <c r="P4719" i="1"/>
  <c r="P4503" i="1"/>
  <c r="P4211" i="1"/>
  <c r="P4071" i="1"/>
  <c r="P4023" i="1"/>
  <c r="P3957" i="1"/>
  <c r="P3903" i="1"/>
  <c r="P3829" i="1"/>
  <c r="P3771" i="1"/>
  <c r="P3709" i="1"/>
  <c r="P3649" i="1"/>
  <c r="P3585" i="1"/>
  <c r="P3525" i="1"/>
  <c r="P3465" i="1"/>
  <c r="P3391" i="1"/>
  <c r="P3321" i="1"/>
  <c r="P2943" i="1"/>
  <c r="P2887" i="1"/>
  <c r="P2802" i="1"/>
  <c r="P2750" i="1"/>
  <c r="P2682" i="1"/>
  <c r="P2608" i="1"/>
  <c r="P2538" i="1"/>
  <c r="P2484" i="1"/>
  <c r="P2430" i="1"/>
  <c r="P2030" i="1"/>
  <c r="P1972" i="1"/>
  <c r="P1924" i="1"/>
  <c r="P1890" i="1"/>
  <c r="P1692" i="1"/>
  <c r="P1640" i="1"/>
  <c r="P1274" i="1"/>
  <c r="P1078" i="1"/>
  <c r="P1002" i="1"/>
  <c r="P936" i="1"/>
  <c r="P7887" i="1"/>
  <c r="P9658" i="1"/>
  <c r="P9506" i="1"/>
  <c r="P9420" i="1"/>
  <c r="P8998" i="1"/>
  <c r="P8753" i="1"/>
  <c r="P8677" i="1"/>
  <c r="P8519" i="1"/>
  <c r="P8351" i="1"/>
  <c r="P8265" i="1"/>
  <c r="P8169" i="1"/>
  <c r="P8063" i="1"/>
  <c r="P7901" i="1"/>
  <c r="P7199" i="1"/>
  <c r="P7101" i="1"/>
  <c r="P7057" i="1"/>
  <c r="P7013" i="1"/>
  <c r="P6967" i="1"/>
  <c r="P6923" i="1"/>
  <c r="P6759" i="1"/>
  <c r="P6713" i="1"/>
  <c r="P6665" i="1"/>
  <c r="P6621" i="1"/>
  <c r="P6569" i="1"/>
  <c r="P6529" i="1"/>
  <c r="P6481" i="1"/>
  <c r="P5871" i="1"/>
  <c r="P5763" i="1"/>
  <c r="P5163" i="1"/>
  <c r="P5022" i="1"/>
  <c r="P4934" i="1"/>
  <c r="P4894" i="1"/>
  <c r="P4856" i="1"/>
  <c r="P4816" i="1"/>
  <c r="P4782" i="1"/>
  <c r="P4742" i="1"/>
  <c r="P4698" i="1"/>
  <c r="P4654" i="1"/>
  <c r="P4604" i="1"/>
  <c r="P4318" i="1"/>
  <c r="P4224" i="1"/>
  <c r="P4064" i="1"/>
  <c r="P3992" i="1"/>
  <c r="P3934" i="1"/>
  <c r="P3880" i="1"/>
  <c r="P3822" i="1"/>
  <c r="P3756" i="1"/>
  <c r="P3706" i="1"/>
  <c r="P3638" i="1"/>
  <c r="P3576" i="1"/>
  <c r="P3514" i="1"/>
  <c r="P3454" i="1"/>
  <c r="P3390" i="1"/>
  <c r="P3310" i="1"/>
  <c r="P2874" i="1"/>
  <c r="P2839" i="1"/>
  <c r="P2777" i="1"/>
  <c r="P2709" i="1"/>
  <c r="P2661" i="1"/>
  <c r="P2601" i="1"/>
  <c r="P2523" i="1"/>
  <c r="P2441" i="1"/>
  <c r="P2037" i="1"/>
  <c r="P2001" i="1"/>
  <c r="P1867" i="1"/>
  <c r="P1643" i="1"/>
  <c r="P1583" i="1"/>
  <c r="P1301" i="1"/>
  <c r="P1115" i="1"/>
  <c r="P1039" i="1"/>
  <c r="P969" i="1"/>
  <c r="P905" i="1"/>
  <c r="P547" i="1"/>
  <c r="P493" i="1"/>
  <c r="P437" i="1"/>
  <c r="P379" i="1"/>
  <c r="P11715" i="1"/>
  <c r="P11569" i="1"/>
  <c r="P11431" i="1"/>
  <c r="P10793" i="1"/>
  <c r="P10749" i="1"/>
  <c r="P10703" i="1"/>
  <c r="P10657" i="1"/>
  <c r="P10609" i="1"/>
  <c r="P10364" i="1"/>
  <c r="P10253" i="1"/>
  <c r="P10195" i="1"/>
  <c r="P10135" i="1"/>
  <c r="P10075" i="1"/>
  <c r="P10017" i="1"/>
  <c r="P11582" i="1"/>
  <c r="P11422" i="1"/>
  <c r="P10772" i="1"/>
  <c r="P10720" i="1"/>
  <c r="P10668" i="1"/>
  <c r="P10616" i="1"/>
  <c r="P10566" i="1"/>
  <c r="P10381" i="1"/>
  <c r="P10218" i="1"/>
  <c r="P10098" i="1"/>
  <c r="P9661" i="1"/>
  <c r="P9629" i="1"/>
  <c r="P9597" i="1"/>
  <c r="P9565" i="1"/>
  <c r="P9533" i="1"/>
  <c r="P9461" i="1"/>
  <c r="P9397" i="1"/>
  <c r="P9349" i="1"/>
  <c r="P8973" i="1"/>
  <c r="P8869" i="1"/>
  <c r="P8762" i="1"/>
  <c r="P8724" i="1"/>
  <c r="P8678" i="1"/>
  <c r="P8630" i="1"/>
  <c r="P8592" i="1"/>
  <c r="P8558" i="1"/>
  <c r="P8510" i="1"/>
  <c r="P8478" i="1"/>
  <c r="P8444" i="1"/>
  <c r="P8396" i="1"/>
  <c r="P11613" i="1"/>
  <c r="P10807" i="1"/>
  <c r="P10763" i="1"/>
  <c r="P10715" i="1"/>
  <c r="P10671" i="1"/>
  <c r="P10625" i="1"/>
  <c r="P10571" i="1"/>
  <c r="P10382" i="1"/>
  <c r="P10275" i="1"/>
  <c r="P10157" i="1"/>
  <c r="P10099" i="1"/>
  <c r="P10029" i="1"/>
  <c r="P11680" i="1"/>
  <c r="P11466" i="1"/>
  <c r="P10788" i="1"/>
  <c r="P10736" i="1"/>
  <c r="P10684" i="1"/>
  <c r="P10632" i="1"/>
  <c r="P10582" i="1"/>
  <c r="P10401" i="1"/>
  <c r="P10234" i="1"/>
  <c r="P10180" i="1"/>
  <c r="P10114" i="1"/>
  <c r="P10054" i="1"/>
  <c r="P9607" i="1"/>
  <c r="P9511" i="1"/>
  <c r="P9481" i="1"/>
  <c r="P9419" i="1"/>
  <c r="P9371" i="1"/>
  <c r="P8989" i="1"/>
  <c r="P8887" i="1"/>
  <c r="P8602" i="1"/>
  <c r="P8568" i="1"/>
  <c r="P8454" i="1"/>
  <c r="P8334" i="1"/>
  <c r="P8290" i="1"/>
  <c r="P8256" i="1"/>
  <c r="P8220" i="1"/>
  <c r="P8180" i="1"/>
  <c r="P8134" i="1"/>
  <c r="P7936" i="1"/>
  <c r="P7848" i="1"/>
  <c r="P7806" i="1"/>
  <c r="P8007" i="1"/>
  <c r="P9664" i="1"/>
  <c r="P9600" i="1"/>
  <c r="P9528" i="1"/>
  <c r="P9408" i="1"/>
  <c r="P8699" i="1"/>
  <c r="P8631" i="1"/>
  <c r="P8537" i="1"/>
  <c r="P8441" i="1"/>
  <c r="P8343" i="1"/>
  <c r="P8253" i="1"/>
  <c r="P8175" i="1"/>
  <c r="P8059" i="1"/>
  <c r="P7913" i="1"/>
  <c r="P7112" i="1"/>
  <c r="P7066" i="1"/>
  <c r="P7024" i="1"/>
  <c r="P6978" i="1"/>
  <c r="P6934" i="1"/>
  <c r="P6740" i="1"/>
  <c r="P6698" i="1"/>
  <c r="P6604" i="1"/>
  <c r="P6564" i="1"/>
  <c r="P6213" i="1"/>
  <c r="P5884" i="1"/>
  <c r="P5794" i="1"/>
  <c r="P5716" i="1"/>
  <c r="P5298" i="1"/>
  <c r="P5166" i="1"/>
  <c r="P5023" i="1"/>
  <c r="P4895" i="1"/>
  <c r="P4859" i="1"/>
  <c r="P4821" i="1"/>
  <c r="P4677" i="1"/>
  <c r="P4641" i="1"/>
  <c r="P4607" i="1"/>
  <c r="P4529" i="1"/>
  <c r="P4287" i="1"/>
  <c r="P4199" i="1"/>
  <c r="P4059" i="1"/>
  <c r="P4005" i="1"/>
  <c r="P3941" i="1"/>
  <c r="P3883" i="1"/>
  <c r="P3821" i="1"/>
  <c r="P3755" i="1"/>
  <c r="P3697" i="1"/>
  <c r="P3633" i="1"/>
  <c r="P3577" i="1"/>
  <c r="P3505" i="1"/>
  <c r="P3449" i="1"/>
  <c r="P3377" i="1"/>
  <c r="P3311" i="1"/>
  <c r="P2931" i="1"/>
  <c r="P2873" i="1"/>
  <c r="P2790" i="1"/>
  <c r="P2738" i="1"/>
  <c r="P2666" i="1"/>
  <c r="P2588" i="1"/>
  <c r="P2524" i="1"/>
  <c r="P2470" i="1"/>
  <c r="P2412" i="1"/>
  <c r="P2014" i="1"/>
  <c r="P1962" i="1"/>
  <c r="P1916" i="1"/>
  <c r="P1878" i="1"/>
  <c r="P1624" i="1"/>
  <c r="P1568" i="1"/>
  <c r="P1358" i="1"/>
  <c r="P1310" i="1"/>
  <c r="P1260" i="1"/>
  <c r="P1124" i="1"/>
  <c r="P1056" i="1"/>
  <c r="P990" i="1"/>
  <c r="P922" i="1"/>
  <c r="P586" i="1"/>
  <c r="P522" i="1"/>
  <c r="P464" i="1"/>
  <c r="P408" i="1"/>
  <c r="P354" i="1"/>
  <c r="P8003" i="1"/>
  <c r="P7855" i="1"/>
  <c r="P9638" i="1"/>
  <c r="P9562" i="1"/>
  <c r="P9384" i="1"/>
  <c r="P8886" i="1"/>
  <c r="P8657" i="1"/>
  <c r="P8581" i="1"/>
  <c r="P8501" i="1"/>
  <c r="P8335" i="1"/>
  <c r="P8243" i="1"/>
  <c r="P8153" i="1"/>
  <c r="P8019" i="1"/>
  <c r="P7879" i="1"/>
  <c r="P7187" i="1"/>
  <c r="P7087" i="1"/>
  <c r="P7045" i="1"/>
  <c r="P6999" i="1"/>
  <c r="P6959" i="1"/>
  <c r="P6787" i="1"/>
  <c r="P6751" i="1"/>
  <c r="P6697" i="1"/>
  <c r="P6657" i="1"/>
  <c r="P6607" i="1"/>
  <c r="P6559" i="1"/>
  <c r="P6519" i="1"/>
  <c r="P6463" i="1"/>
  <c r="P6234" i="1"/>
  <c r="P5849" i="1"/>
  <c r="P5151" i="1"/>
  <c r="P4990" i="1"/>
  <c r="P4926" i="1"/>
  <c r="P4886" i="1"/>
  <c r="P4846" i="1"/>
  <c r="P4808" i="1"/>
  <c r="P4774" i="1"/>
  <c r="P4730" i="1"/>
  <c r="P4682" i="1"/>
  <c r="P4638" i="1"/>
  <c r="P4594" i="1"/>
  <c r="P4560" i="1"/>
  <c r="P4514" i="1"/>
  <c r="P4308" i="1"/>
  <c r="P4216" i="1"/>
  <c r="P4046" i="1"/>
  <c r="P3980" i="1"/>
  <c r="P3918" i="1"/>
  <c r="P3868" i="1"/>
  <c r="P3812" i="1"/>
  <c r="P3744" i="1"/>
  <c r="P3690" i="1"/>
  <c r="P3622" i="1"/>
  <c r="P3566" i="1"/>
  <c r="P3502" i="1"/>
  <c r="P3432" i="1"/>
  <c r="P3358" i="1"/>
  <c r="P2829" i="1"/>
  <c r="P2761" i="1"/>
  <c r="P2697" i="1"/>
  <c r="P2645" i="1"/>
  <c r="P2585" i="1"/>
  <c r="P2515" i="1"/>
  <c r="P2427" i="1"/>
  <c r="P2027" i="1"/>
  <c r="P1991" i="1"/>
  <c r="P1893" i="1"/>
  <c r="P1753" i="1"/>
  <c r="P1625" i="1"/>
  <c r="P1569" i="1"/>
  <c r="P1293" i="1"/>
  <c r="P1097" i="1"/>
  <c r="P1025" i="1"/>
  <c r="P957" i="1"/>
  <c r="P889" i="1"/>
  <c r="P593" i="1"/>
  <c r="P535" i="1"/>
  <c r="P481" i="1"/>
  <c r="P429" i="1"/>
  <c r="P369" i="1"/>
  <c r="P11789" i="1"/>
  <c r="P11667" i="1"/>
  <c r="P11551" i="1"/>
  <c r="P11387" i="1"/>
  <c r="P10783" i="1"/>
  <c r="P10737" i="1"/>
  <c r="P10689" i="1"/>
  <c r="P10645" i="1"/>
  <c r="P10599" i="1"/>
  <c r="P10241" i="1"/>
  <c r="P10185" i="1"/>
  <c r="P10125" i="1"/>
  <c r="P10063" i="1"/>
  <c r="P10007" i="1"/>
  <c r="P11732" i="1"/>
  <c r="P11518" i="1"/>
  <c r="P11386" i="1"/>
  <c r="P10812" i="1"/>
  <c r="P10760" i="1"/>
  <c r="P10708" i="1"/>
  <c r="P10656" i="1"/>
  <c r="P10604" i="1"/>
  <c r="P10363" i="1"/>
  <c r="P10204" i="1"/>
  <c r="P10144" i="1"/>
  <c r="P10078" i="1"/>
  <c r="P10018" i="1"/>
  <c r="P9687" i="1"/>
  <c r="P9653" i="1"/>
  <c r="P9621" i="1"/>
  <c r="P9589" i="1"/>
  <c r="P9557" i="1"/>
  <c r="P9525" i="1"/>
  <c r="P9441" i="1"/>
  <c r="P9385" i="1"/>
  <c r="P9339" i="1"/>
  <c r="P9011" i="1"/>
  <c r="P8909" i="1"/>
  <c r="P8754" i="1"/>
  <c r="P8712" i="1"/>
  <c r="P8666" i="1"/>
  <c r="P8616" i="1"/>
  <c r="P8584" i="1"/>
  <c r="P8550" i="1"/>
  <c r="P8502" i="1"/>
  <c r="P8470" i="1"/>
  <c r="P8426" i="1"/>
  <c r="P8388" i="1"/>
  <c r="P10679" i="1"/>
  <c r="P10223" i="1"/>
  <c r="P11482" i="1"/>
  <c r="P10642" i="1"/>
  <c r="P9613" i="1"/>
  <c r="P8704" i="1"/>
  <c r="P8534" i="1"/>
  <c r="P8380" i="1"/>
  <c r="P8346" i="1"/>
  <c r="P8296" i="1"/>
  <c r="P8264" i="1"/>
  <c r="P8230" i="1"/>
  <c r="P8188" i="1"/>
  <c r="P8140" i="1"/>
  <c r="P8096" i="1"/>
  <c r="P8064" i="1"/>
  <c r="P8022" i="1"/>
  <c r="P7984" i="1"/>
  <c r="P7946" i="1"/>
  <c r="P7906" i="1"/>
  <c r="P7860" i="1"/>
  <c r="P7812" i="1"/>
  <c r="P8055" i="1"/>
  <c r="P7865" i="1"/>
  <c r="P9678" i="1"/>
  <c r="P9422" i="1"/>
  <c r="P8711" i="1"/>
  <c r="P8649" i="1"/>
  <c r="P8551" i="1"/>
  <c r="P8273" i="1"/>
  <c r="P8189" i="1"/>
  <c r="P8105" i="1"/>
  <c r="P7935" i="1"/>
  <c r="P7202" i="1"/>
  <c r="P7137" i="1"/>
  <c r="P7078" i="1"/>
  <c r="P7032" i="1"/>
  <c r="P6984" i="1"/>
  <c r="P6940" i="1"/>
  <c r="P6746" i="1"/>
  <c r="P6706" i="1"/>
  <c r="P6660" i="1"/>
  <c r="P6616" i="1"/>
  <c r="P6570" i="1"/>
  <c r="P6518" i="1"/>
  <c r="P6472" i="1"/>
  <c r="P6229" i="1"/>
  <c r="P5908" i="1"/>
  <c r="P5812" i="1"/>
  <c r="P5734" i="1"/>
  <c r="P5306" i="1"/>
  <c r="P4971" i="1"/>
  <c r="P4937" i="1"/>
  <c r="P4903" i="1"/>
  <c r="P4865" i="1"/>
  <c r="P4789" i="1"/>
  <c r="P4717" i="1"/>
  <c r="P4683" i="1"/>
  <c r="P4613" i="1"/>
  <c r="P4501" i="1"/>
  <c r="P4359" i="1"/>
  <c r="P4299" i="1"/>
  <c r="P4069" i="1"/>
  <c r="P4021" i="1"/>
  <c r="P3953" i="1"/>
  <c r="P3895" i="1"/>
  <c r="P3827" i="1"/>
  <c r="P3769" i="1"/>
  <c r="P3707" i="1"/>
  <c r="P3647" i="1"/>
  <c r="P3583" i="1"/>
  <c r="P3517" i="1"/>
  <c r="P3463" i="1"/>
  <c r="P3385" i="1"/>
  <c r="P3319" i="1"/>
  <c r="P2941" i="1"/>
  <c r="P2883" i="1"/>
  <c r="P2676" i="1"/>
  <c r="P2478" i="1"/>
  <c r="P2026" i="1"/>
  <c r="P1968" i="1"/>
  <c r="P1922" i="1"/>
  <c r="P1886" i="1"/>
  <c r="P1136" i="1"/>
  <c r="P1068" i="1"/>
  <c r="P998" i="1"/>
  <c r="P932" i="1"/>
  <c r="P596" i="1"/>
  <c r="P538" i="1"/>
  <c r="P480" i="1"/>
  <c r="P424" i="1"/>
  <c r="P372" i="1"/>
  <c r="P8037" i="1"/>
  <c r="P9654" i="1"/>
  <c r="P9574" i="1"/>
  <c r="P9416" i="1"/>
  <c r="P8996" i="1"/>
  <c r="P8898" i="1"/>
  <c r="P8673" i="1"/>
  <c r="P8599" i="1"/>
  <c r="P8429" i="1"/>
  <c r="P8259" i="1"/>
  <c r="P8049" i="1"/>
  <c r="P7895" i="1"/>
  <c r="P7197" i="1"/>
  <c r="P7099" i="1"/>
  <c r="P7055" i="1"/>
  <c r="P7007" i="1"/>
  <c r="P6965" i="1"/>
  <c r="P6921" i="1"/>
  <c r="P6757" i="1"/>
  <c r="P6705" i="1"/>
  <c r="P6663" i="1"/>
  <c r="P6615" i="1"/>
  <c r="P6567" i="1"/>
  <c r="P6527" i="1"/>
  <c r="P6471" i="1"/>
  <c r="P6244" i="1"/>
  <c r="P6178" i="1"/>
  <c r="P5947" i="1"/>
  <c r="P5865" i="1"/>
  <c r="P5759" i="1"/>
  <c r="P5291" i="1"/>
  <c r="P4932" i="1"/>
  <c r="P4814" i="1"/>
  <c r="P4740" i="1"/>
  <c r="P4650" i="1"/>
  <c r="P4600" i="1"/>
  <c r="P4566" i="1"/>
  <c r="P4314" i="1"/>
  <c r="P4222" i="1"/>
  <c r="P4058" i="1"/>
  <c r="P3990" i="1"/>
  <c r="P3926" i="1"/>
  <c r="P3876" i="1"/>
  <c r="P3820" i="1"/>
  <c r="P3750" i="1"/>
  <c r="P3698" i="1"/>
  <c r="P3632" i="1"/>
  <c r="P3574" i="1"/>
  <c r="P3508" i="1"/>
  <c r="P3440" i="1"/>
  <c r="P3382" i="1"/>
  <c r="P2932" i="1"/>
  <c r="P2835" i="1"/>
  <c r="P2773" i="1"/>
  <c r="P2707" i="1"/>
  <c r="P2659" i="1"/>
  <c r="P2599" i="1"/>
  <c r="P2521" i="1"/>
  <c r="P2435" i="1"/>
  <c r="P2035" i="1"/>
  <c r="P1955" i="1"/>
  <c r="P1635" i="1"/>
  <c r="P1347" i="1"/>
  <c r="P1299" i="1"/>
  <c r="P543" i="1"/>
  <c r="P491" i="1"/>
  <c r="P435" i="1"/>
  <c r="P377" i="1"/>
  <c r="P11691" i="1"/>
  <c r="P11565" i="1"/>
  <c r="P11415" i="1"/>
  <c r="P10791" i="1"/>
  <c r="P10743" i="1"/>
  <c r="P10699" i="1"/>
  <c r="P10607" i="1"/>
  <c r="P10358" i="1"/>
  <c r="P10251" i="1"/>
  <c r="P10193" i="1"/>
  <c r="P10133" i="1"/>
  <c r="P10071" i="1"/>
  <c r="P10015" i="1"/>
  <c r="P11562" i="1"/>
  <c r="P11420" i="1"/>
  <c r="P10718" i="1"/>
  <c r="P10666" i="1"/>
  <c r="P10614" i="1"/>
  <c r="P10373" i="1"/>
  <c r="P10278" i="1"/>
  <c r="P10216" i="1"/>
  <c r="P10158" i="1"/>
  <c r="P10096" i="1"/>
  <c r="P10034" i="1"/>
  <c r="P9693" i="1"/>
  <c r="P9659" i="1"/>
  <c r="P9627" i="1"/>
  <c r="P9595" i="1"/>
  <c r="P9563" i="1"/>
  <c r="P9531" i="1"/>
  <c r="P9457" i="1"/>
  <c r="P9393" i="1"/>
  <c r="P9347" i="1"/>
  <c r="P8917" i="1"/>
  <c r="P8865" i="1"/>
  <c r="P8760" i="1"/>
  <c r="P8722" i="1"/>
  <c r="P8676" i="1"/>
  <c r="P8628" i="1"/>
  <c r="P8590" i="1"/>
  <c r="P8556" i="1"/>
  <c r="P8508" i="1"/>
  <c r="P8476" i="1"/>
  <c r="P8436" i="1"/>
  <c r="P8394" i="1"/>
  <c r="P8360" i="1"/>
  <c r="P8314" i="1"/>
  <c r="P8278" i="1"/>
  <c r="P8244" i="1"/>
  <c r="P8202" i="1"/>
  <c r="P8156" i="1"/>
  <c r="P8118" i="1"/>
  <c r="P8078" i="1"/>
  <c r="P8044" i="1"/>
  <c r="P7998" i="1"/>
  <c r="P7966" i="1"/>
  <c r="P7920" i="1"/>
  <c r="P7876" i="1"/>
  <c r="P7832" i="1"/>
  <c r="P8127" i="1"/>
  <c r="P9380" i="1"/>
  <c r="P8994" i="1"/>
  <c r="P8757" i="1"/>
  <c r="P8675" i="1"/>
  <c r="P8499" i="1"/>
  <c r="P8401" i="1"/>
  <c r="P8307" i="1"/>
  <c r="P8219" i="1"/>
  <c r="P8151" i="1"/>
  <c r="P8013" i="1"/>
  <c r="P7094" i="1"/>
  <c r="P7048" i="1"/>
  <c r="P7006" i="1"/>
  <c r="P6766" i="1"/>
  <c r="P6726" i="1"/>
  <c r="P6682" i="1"/>
  <c r="P6634" i="1"/>
  <c r="P6590" i="1"/>
  <c r="P6540" i="1"/>
  <c r="P6494" i="1"/>
  <c r="P6179" i="1"/>
  <c r="P5936" i="1"/>
  <c r="P5766" i="1"/>
  <c r="P5692" i="1"/>
  <c r="P5278" i="1"/>
  <c r="P5142" i="1"/>
  <c r="P4999" i="1"/>
  <c r="P4917" i="1"/>
  <c r="P4879" i="1"/>
  <c r="P4843" i="1"/>
  <c r="P4807" i="1"/>
  <c r="P4765" i="1"/>
  <c r="P4731" i="1"/>
  <c r="P4697" i="1"/>
  <c r="P4661" i="1"/>
  <c r="P4627" i="1"/>
  <c r="P4591" i="1"/>
  <c r="P4551" i="1"/>
  <c r="P4517" i="1"/>
  <c r="P4327" i="1"/>
  <c r="P4259" i="1"/>
  <c r="P4223" i="1"/>
  <c r="P4039" i="1"/>
  <c r="P3985" i="1"/>
  <c r="P3921" i="1"/>
  <c r="P3857" i="1"/>
  <c r="P3733" i="1"/>
  <c r="P3667" i="1"/>
  <c r="P3615" i="1"/>
  <c r="P3545" i="1"/>
  <c r="P3353" i="1"/>
  <c r="P2907" i="1"/>
  <c r="P2826" i="1"/>
  <c r="P2714" i="1"/>
  <c r="P2570" i="1"/>
  <c r="P2502" i="1"/>
  <c r="P1994" i="1"/>
  <c r="P1904" i="1"/>
  <c r="P1770" i="1"/>
  <c r="P1714" i="1"/>
  <c r="P1662" i="1"/>
  <c r="P1608" i="1"/>
  <c r="P1550" i="1"/>
  <c r="P1340" i="1"/>
  <c r="P1290" i="1"/>
  <c r="P1100" i="1"/>
  <c r="P1038" i="1"/>
  <c r="P564" i="1"/>
  <c r="P504" i="1"/>
  <c r="P444" i="1"/>
  <c r="P394" i="1"/>
  <c r="P340" i="1"/>
  <c r="P7945" i="1"/>
  <c r="P9610" i="1"/>
  <c r="P9538" i="1"/>
  <c r="P9466" i="1"/>
  <c r="P9344" i="1"/>
  <c r="P8701" i="1"/>
  <c r="P8629" i="1"/>
  <c r="P8545" i="1"/>
  <c r="P8463" i="1"/>
  <c r="P8391" i="1"/>
  <c r="P8301" i="1"/>
  <c r="P8195" i="1"/>
  <c r="P8111" i="1"/>
  <c r="P7971" i="1"/>
  <c r="P7803" i="1"/>
  <c r="P7125" i="1"/>
  <c r="P7073" i="1"/>
  <c r="P7027" i="1"/>
  <c r="P6985" i="1"/>
  <c r="P6941" i="1"/>
  <c r="P6773" i="1"/>
  <c r="P6729" i="1"/>
  <c r="P6681" i="1"/>
  <c r="P6633" i="1"/>
  <c r="P6591" i="1"/>
  <c r="P6543" i="1"/>
  <c r="P6499" i="1"/>
  <c r="P6202" i="1"/>
  <c r="P5905" i="1"/>
  <c r="P5813" i="1"/>
  <c r="P5695" i="1"/>
  <c r="P5135" i="1"/>
  <c r="P4908" i="1"/>
  <c r="P4874" i="1"/>
  <c r="P4834" i="1"/>
  <c r="P4794" i="1"/>
  <c r="P4758" i="1"/>
  <c r="P4712" i="1"/>
  <c r="P4666" i="1"/>
  <c r="P4622" i="1"/>
  <c r="P4580" i="1"/>
  <c r="P4542" i="1"/>
  <c r="P4498" i="1"/>
  <c r="P4346" i="1"/>
  <c r="P4266" i="1"/>
  <c r="P4204" i="1"/>
  <c r="P4084" i="1"/>
  <c r="P3960" i="1"/>
  <c r="P3900" i="1"/>
  <c r="P3728" i="1"/>
  <c r="P3664" i="1"/>
  <c r="P3542" i="1"/>
  <c r="P3412" i="1"/>
  <c r="P3340" i="1"/>
  <c r="P2952" i="1"/>
  <c r="P2894" i="1"/>
  <c r="P2809" i="1"/>
  <c r="P2731" i="1"/>
  <c r="P2679" i="1"/>
  <c r="P2621" i="1"/>
  <c r="P2561" i="1"/>
  <c r="P2475" i="1"/>
  <c r="P2403" i="1"/>
  <c r="P2013" i="1"/>
  <c r="P1977" i="1"/>
  <c r="P1935" i="1"/>
  <c r="P1881" i="1"/>
  <c r="P1813" i="1"/>
  <c r="P1729" i="1"/>
  <c r="P1667" i="1"/>
  <c r="P1599" i="1"/>
  <c r="P1319" i="1"/>
  <c r="P1277" i="1"/>
  <c r="P1137" i="1"/>
  <c r="P1073" i="1"/>
  <c r="P515" i="1"/>
  <c r="P407" i="1"/>
  <c r="P11509" i="1"/>
  <c r="P10809" i="1"/>
  <c r="P10673" i="1"/>
  <c r="P10627" i="1"/>
  <c r="P10388" i="1"/>
  <c r="P10277" i="1"/>
  <c r="P10219" i="1"/>
  <c r="P10159" i="1"/>
  <c r="P10101" i="1"/>
  <c r="P10041" i="1"/>
  <c r="P11682" i="1"/>
  <c r="P11474" i="1"/>
  <c r="P10794" i="1"/>
  <c r="P10742" i="1"/>
  <c r="P10690" i="1"/>
  <c r="P10638" i="1"/>
  <c r="P10586" i="1"/>
  <c r="P10405" i="1"/>
  <c r="P10244" i="1"/>
  <c r="P10182" i="1"/>
  <c r="P10116" i="1"/>
  <c r="P10056" i="1"/>
  <c r="P9994" i="1"/>
  <c r="P9673" i="1"/>
  <c r="P9641" i="1"/>
  <c r="P9609" i="1"/>
  <c r="P9577" i="1"/>
  <c r="P9545" i="1"/>
  <c r="P9513" i="1"/>
  <c r="P9423" i="1"/>
  <c r="P9373" i="1"/>
  <c r="P8991" i="1"/>
  <c r="P8891" i="1"/>
  <c r="P8742" i="1"/>
  <c r="P8700" i="1"/>
  <c r="P8650" i="1"/>
  <c r="P8604" i="1"/>
  <c r="P8572" i="1"/>
  <c r="P8528" i="1"/>
  <c r="P8490" i="1"/>
  <c r="P8456" i="1"/>
  <c r="P8408" i="1"/>
  <c r="P8376" i="1"/>
  <c r="P8342" i="1"/>
  <c r="P8292" i="1"/>
  <c r="P8258" i="1"/>
  <c r="P8222" i="1"/>
  <c r="P8184" i="1"/>
  <c r="P8136" i="1"/>
  <c r="P8092" i="1"/>
  <c r="P8060" i="1"/>
  <c r="P8012" i="1"/>
  <c r="P7980" i="1"/>
  <c r="P7938" i="1"/>
  <c r="P7900" i="1"/>
  <c r="P7850" i="1"/>
  <c r="P7808" i="1"/>
  <c r="P8029" i="1"/>
  <c r="P9604" i="1"/>
  <c r="P9480" i="1"/>
  <c r="P9412" i="1"/>
  <c r="P8904" i="1"/>
  <c r="P8639" i="1"/>
  <c r="P8543" i="1"/>
  <c r="P8445" i="1"/>
  <c r="P8257" i="1"/>
  <c r="P8089" i="1"/>
  <c r="P7921" i="1"/>
  <c r="P7196" i="1"/>
  <c r="P6742" i="1"/>
  <c r="P6700" i="1"/>
  <c r="P6654" i="1"/>
  <c r="P6606" i="1"/>
  <c r="P6566" i="1"/>
  <c r="P6512" i="1"/>
  <c r="P6466" i="1"/>
  <c r="P5302" i="1"/>
  <c r="P5168" i="1"/>
  <c r="P5027" i="1"/>
  <c r="P4963" i="1"/>
  <c r="P4933" i="1"/>
  <c r="P4897" i="1"/>
  <c r="P4861" i="1"/>
  <c r="P4823" i="1"/>
  <c r="P4785" i="1"/>
  <c r="P4745" i="1"/>
  <c r="P4713" i="1"/>
  <c r="P4679" i="1"/>
  <c r="P4643" i="1"/>
  <c r="P4609" i="1"/>
  <c r="P4569" i="1"/>
  <c r="P4531" i="1"/>
  <c r="P4495" i="1"/>
  <c r="P4203" i="1"/>
  <c r="P3891" i="1"/>
  <c r="P3823" i="1"/>
  <c r="P3759" i="1"/>
  <c r="P3639" i="1"/>
  <c r="P3451" i="1"/>
  <c r="P2877" i="1"/>
  <c r="P2792" i="1"/>
  <c r="P2742" i="1"/>
  <c r="P2670" i="1"/>
  <c r="P2592" i="1"/>
  <c r="P2526" i="1"/>
  <c r="P2472" i="1"/>
  <c r="P2416" i="1"/>
  <c r="P2016" i="1"/>
  <c r="P1964" i="1"/>
  <c r="P1918" i="1"/>
  <c r="P1880" i="1"/>
  <c r="P1738" i="1"/>
  <c r="P1686" i="1"/>
  <c r="P1628" i="1"/>
  <c r="P1570" i="1"/>
  <c r="P1314" i="1"/>
  <c r="P1264" i="1"/>
  <c r="P1132" i="1"/>
  <c r="P924" i="1"/>
  <c r="P528" i="1"/>
  <c r="P366" i="1"/>
  <c r="P7861" i="1"/>
  <c r="P9642" i="1"/>
  <c r="P9392" i="1"/>
  <c r="P8976" i="1"/>
  <c r="P8890" i="1"/>
  <c r="P8731" i="1"/>
  <c r="P8591" i="1"/>
  <c r="P8505" i="1"/>
  <c r="P8419" i="1"/>
  <c r="P8337" i="1"/>
  <c r="P8249" i="1"/>
  <c r="P8157" i="1"/>
  <c r="P8031" i="1"/>
  <c r="P7885" i="1"/>
  <c r="P7191" i="1"/>
  <c r="P7091" i="1"/>
  <c r="P7047" i="1"/>
  <c r="P7001" i="1"/>
  <c r="P6961" i="1"/>
  <c r="P6789" i="1"/>
  <c r="P6753" i="1"/>
  <c r="P6699" i="1"/>
  <c r="P6659" i="1"/>
  <c r="P6609" i="1"/>
  <c r="P6561" i="1"/>
  <c r="P6521" i="1"/>
  <c r="P6465" i="1"/>
  <c r="P6240" i="1"/>
  <c r="P6170" i="1"/>
  <c r="P5943" i="1"/>
  <c r="P5851" i="1"/>
  <c r="P5741" i="1"/>
  <c r="P5285" i="1"/>
  <c r="P5153" i="1"/>
  <c r="P4998" i="1"/>
  <c r="P4928" i="1"/>
  <c r="P4888" i="1"/>
  <c r="P4848" i="1"/>
  <c r="P4810" i="1"/>
  <c r="P4776" i="1"/>
  <c r="P4734" i="1"/>
  <c r="P4688" i="1"/>
  <c r="P4640" i="1"/>
  <c r="P4596" i="1"/>
  <c r="P4562" i="1"/>
  <c r="P4516" i="1"/>
  <c r="P4218" i="1"/>
  <c r="P4054" i="1"/>
  <c r="P3986" i="1"/>
  <c r="P3920" i="1"/>
  <c r="P3870" i="1"/>
  <c r="P3814" i="1"/>
  <c r="P3746" i="1"/>
  <c r="P3692" i="1"/>
  <c r="P3624" i="1"/>
  <c r="P3568" i="1"/>
  <c r="P3504" i="1"/>
  <c r="P3434" i="1"/>
  <c r="P3364" i="1"/>
  <c r="P2918" i="1"/>
  <c r="P2701" i="1"/>
  <c r="P2649" i="1"/>
  <c r="P2589" i="1"/>
  <c r="P2517" i="1"/>
  <c r="P2029" i="1"/>
  <c r="P1993" i="1"/>
  <c r="P1949" i="1"/>
  <c r="P1897" i="1"/>
  <c r="P1755" i="1"/>
  <c r="P1693" i="1"/>
  <c r="P1627" i="1"/>
  <c r="P1571" i="1"/>
  <c r="P1343" i="1"/>
  <c r="P1295" i="1"/>
  <c r="P1105" i="1"/>
  <c r="P1027" i="1"/>
  <c r="P961" i="1"/>
  <c r="P895" i="1"/>
  <c r="P595" i="1"/>
  <c r="P371" i="1"/>
  <c r="P8643" i="1"/>
  <c r="P7993" i="1"/>
  <c r="P7039" i="1"/>
  <c r="P6781" i="1"/>
  <c r="P6599" i="1"/>
  <c r="P5821" i="1"/>
  <c r="P4920" i="1"/>
  <c r="P4766" i="1"/>
  <c r="P4586" i="1"/>
  <c r="P3970" i="1"/>
  <c r="P3736" i="1"/>
  <c r="P3492" i="1"/>
  <c r="P2904" i="1"/>
  <c r="P2753" i="1"/>
  <c r="P1887" i="1"/>
  <c r="P1675" i="1"/>
  <c r="P1327" i="1"/>
  <c r="P1015" i="1"/>
  <c r="P10815" i="1"/>
  <c r="P10633" i="1"/>
  <c r="P10165" i="1"/>
  <c r="P10798" i="1"/>
  <c r="P10590" i="1"/>
  <c r="P10130" i="1"/>
  <c r="P9581" i="1"/>
  <c r="P8656" i="1"/>
  <c r="P8494" i="1"/>
  <c r="P8372" i="1"/>
  <c r="P8326" i="1"/>
  <c r="P8288" i="1"/>
  <c r="P8254" i="1"/>
  <c r="P8218" i="1"/>
  <c r="P8176" i="1"/>
  <c r="P8132" i="1"/>
  <c r="P8088" i="1"/>
  <c r="P8054" i="1"/>
  <c r="P8008" i="1"/>
  <c r="P7976" i="1"/>
  <c r="P7934" i="1"/>
  <c r="P7890" i="1"/>
  <c r="P7846" i="1"/>
  <c r="P7804" i="1"/>
  <c r="P7999" i="1"/>
  <c r="P9660" i="1"/>
  <c r="P9596" i="1"/>
  <c r="P9472" i="1"/>
  <c r="P9404" i="1"/>
  <c r="P8884" i="1"/>
  <c r="P8627" i="1"/>
  <c r="P8529" i="1"/>
  <c r="P8435" i="1"/>
  <c r="P8247" i="1"/>
  <c r="P8173" i="1"/>
  <c r="P8053" i="1"/>
  <c r="P7190" i="1"/>
  <c r="P7129" i="1"/>
  <c r="P7106" i="1"/>
  <c r="P7064" i="1"/>
  <c r="P7022" i="1"/>
  <c r="P6976" i="1"/>
  <c r="P6928" i="1"/>
  <c r="P6738" i="1"/>
  <c r="P6696" i="1"/>
  <c r="P6600" i="1"/>
  <c r="P6562" i="1"/>
  <c r="P6209" i="1"/>
  <c r="P5882" i="1"/>
  <c r="P5790" i="1"/>
  <c r="P5714" i="1"/>
  <c r="P5296" i="1"/>
  <c r="P5019" i="1"/>
  <c r="P4857" i="1"/>
  <c r="P4819" i="1"/>
  <c r="P4779" i="1"/>
  <c r="P4741" i="1"/>
  <c r="P4707" i="1"/>
  <c r="P4675" i="1"/>
  <c r="P4337" i="1"/>
  <c r="P4285" i="1"/>
  <c r="P4057" i="1"/>
  <c r="P4003" i="1"/>
  <c r="P3937" i="1"/>
  <c r="P3875" i="1"/>
  <c r="P3813" i="1"/>
  <c r="P3753" i="1"/>
  <c r="P3681" i="1"/>
  <c r="P3631" i="1"/>
  <c r="P3569" i="1"/>
  <c r="P3501" i="1"/>
  <c r="P3447" i="1"/>
  <c r="P3369" i="1"/>
  <c r="P3309" i="1"/>
  <c r="P2929" i="1"/>
  <c r="P2869" i="1"/>
  <c r="P2582" i="1"/>
  <c r="P2408" i="1"/>
  <c r="P2012" i="1"/>
  <c r="P1960" i="1"/>
  <c r="P1914" i="1"/>
  <c r="P1874" i="1"/>
  <c r="P1676" i="1"/>
  <c r="P1620" i="1"/>
  <c r="P1566" i="1"/>
  <c r="P1356" i="1"/>
  <c r="P1306" i="1"/>
  <c r="P1258" i="1"/>
  <c r="P1122" i="1"/>
  <c r="P1054" i="1"/>
  <c r="P986" i="1"/>
  <c r="P906" i="1"/>
  <c r="P582" i="1"/>
  <c r="P520" i="1"/>
  <c r="P460" i="1"/>
  <c r="P406" i="1"/>
  <c r="P352" i="1"/>
  <c r="P7829" i="1"/>
  <c r="P9634" i="1"/>
  <c r="P9372" i="1"/>
  <c r="P8725" i="1"/>
  <c r="P8651" i="1"/>
  <c r="P8575" i="1"/>
  <c r="P8411" i="1"/>
  <c r="P8329" i="1"/>
  <c r="P8149" i="1"/>
  <c r="P8009" i="1"/>
  <c r="P7859" i="1"/>
  <c r="P7185" i="1"/>
  <c r="P7083" i="1"/>
  <c r="P7043" i="1"/>
  <c r="P6749" i="1"/>
  <c r="P6605" i="1"/>
  <c r="P6557" i="1"/>
  <c r="P6461" i="1"/>
  <c r="P6228" i="1"/>
  <c r="P5937" i="1"/>
  <c r="P5847" i="1"/>
  <c r="P5737" i="1"/>
  <c r="P5277" i="1"/>
  <c r="P5147" i="1"/>
  <c r="P4884" i="1"/>
  <c r="P4844" i="1"/>
  <c r="P4680" i="1"/>
  <c r="P4634" i="1"/>
  <c r="P4512" i="1"/>
  <c r="P4366" i="1"/>
  <c r="P4300" i="1"/>
  <c r="P4214" i="1"/>
  <c r="P4038" i="1"/>
  <c r="P3978" i="1"/>
  <c r="P3914" i="1"/>
  <c r="P3866" i="1"/>
  <c r="P3808" i="1"/>
  <c r="P3742" i="1"/>
  <c r="P3684" i="1"/>
  <c r="P3614" i="1"/>
  <c r="P3564" i="1"/>
  <c r="P3500" i="1"/>
  <c r="P3428" i="1"/>
  <c r="P3356" i="1"/>
  <c r="P2825" i="1"/>
  <c r="P2759" i="1"/>
  <c r="P2695" i="1"/>
  <c r="P2643" i="1"/>
  <c r="P2579" i="1"/>
  <c r="P2503" i="1"/>
  <c r="P2419" i="1"/>
  <c r="P1989" i="1"/>
  <c r="P1945" i="1"/>
  <c r="P1747" i="1"/>
  <c r="P1561" i="1"/>
  <c r="P1335" i="1"/>
  <c r="P1289" i="1"/>
  <c r="P953" i="1"/>
  <c r="P887" i="1"/>
  <c r="P591" i="1"/>
  <c r="P533" i="1"/>
  <c r="P477" i="1"/>
  <c r="P425" i="1"/>
  <c r="P365" i="1"/>
  <c r="P11777" i="1"/>
  <c r="P11655" i="1"/>
  <c r="P11547" i="1"/>
  <c r="P10781" i="1"/>
  <c r="P10735" i="1"/>
  <c r="P10687" i="1"/>
  <c r="P10639" i="1"/>
  <c r="P10595" i="1"/>
  <c r="P10348" i="1"/>
  <c r="P10239" i="1"/>
  <c r="P10175" i="1"/>
  <c r="P10121" i="1"/>
  <c r="P10057" i="1"/>
  <c r="P10001" i="1"/>
  <c r="P11724" i="1"/>
  <c r="P11502" i="1"/>
  <c r="P10810" i="1"/>
  <c r="P10758" i="1"/>
  <c r="P10706" i="1"/>
  <c r="P10654" i="1"/>
  <c r="P10602" i="1"/>
  <c r="P10256" i="1"/>
  <c r="P10196" i="1"/>
  <c r="P10136" i="1"/>
  <c r="P10076" i="1"/>
  <c r="P10014" i="1"/>
  <c r="P9683" i="1"/>
  <c r="P9651" i="1"/>
  <c r="P9619" i="1"/>
  <c r="P9587" i="1"/>
  <c r="P9555" i="1"/>
  <c r="P9523" i="1"/>
  <c r="P9439" i="1"/>
  <c r="P9383" i="1"/>
  <c r="P9337" i="1"/>
  <c r="P8907" i="1"/>
  <c r="P8752" i="1"/>
  <c r="P8710" i="1"/>
  <c r="P8664" i="1"/>
  <c r="P8614" i="1"/>
  <c r="P8582" i="1"/>
  <c r="P8548" i="1"/>
  <c r="P8500" i="1"/>
  <c r="P8466" i="1"/>
  <c r="P8424" i="1"/>
  <c r="P8386" i="1"/>
  <c r="P8352" i="1"/>
  <c r="P8302" i="1"/>
  <c r="P8270" i="1"/>
  <c r="P8236" i="1"/>
  <c r="P8194" i="1"/>
  <c r="P8146" i="1"/>
  <c r="P8102" i="1"/>
  <c r="P8070" i="1"/>
  <c r="P8028" i="1"/>
  <c r="P7990" i="1"/>
  <c r="P7956" i="1"/>
  <c r="P7912" i="1"/>
  <c r="P7868" i="1"/>
  <c r="P7824" i="1"/>
  <c r="P8091" i="1"/>
  <c r="P9624" i="1"/>
  <c r="P9556" i="1"/>
  <c r="P9434" i="1"/>
  <c r="P9354" i="1"/>
  <c r="P8924" i="1"/>
  <c r="P8659" i="1"/>
  <c r="P8567" i="1"/>
  <c r="P8373" i="1"/>
  <c r="P8291" i="1"/>
  <c r="P8201" i="1"/>
  <c r="P8131" i="1"/>
  <c r="P7961" i="1"/>
  <c r="P7084" i="1"/>
  <c r="P7038" i="1"/>
  <c r="P6948" i="1"/>
  <c r="P6756" i="1"/>
  <c r="P6714" i="1"/>
  <c r="P6666" i="1"/>
  <c r="P6624" i="1"/>
  <c r="P6578" i="1"/>
  <c r="P6530" i="1"/>
  <c r="P6482" i="1"/>
  <c r="P6249" i="1"/>
  <c r="P6157" i="1"/>
  <c r="P5916" i="1"/>
  <c r="P5756" i="1"/>
  <c r="P4983" i="1"/>
  <c r="P4909" i="1"/>
  <c r="P4871" i="1"/>
  <c r="P4833" i="1"/>
  <c r="P4797" i="1"/>
  <c r="P4755" i="1"/>
  <c r="P4723" i="1"/>
  <c r="P4689" i="1"/>
  <c r="P4653" i="1"/>
  <c r="P4619" i="1"/>
  <c r="P4581" i="1"/>
  <c r="P4541" i="1"/>
  <c r="P4507" i="1"/>
  <c r="P4313" i="1"/>
  <c r="P4215" i="1"/>
  <c r="P4077" i="1"/>
  <c r="P3837" i="1"/>
  <c r="P3713" i="1"/>
  <c r="P3655" i="1"/>
  <c r="P3529" i="1"/>
  <c r="P3471" i="1"/>
  <c r="P3331" i="1"/>
  <c r="P2949" i="1"/>
  <c r="P2893" i="1"/>
  <c r="P2756" i="1"/>
  <c r="P2544" i="1"/>
  <c r="P2436" i="1"/>
  <c r="P1928" i="1"/>
  <c r="P1760" i="1"/>
  <c r="P1700" i="1"/>
  <c r="P1644" i="1"/>
  <c r="P1594" i="1"/>
  <c r="P1328" i="1"/>
  <c r="P1280" i="1"/>
  <c r="P1082" i="1"/>
  <c r="P940" i="1"/>
  <c r="P546" i="1"/>
  <c r="P488" i="1"/>
  <c r="P430" i="1"/>
  <c r="P380" i="1"/>
  <c r="P326" i="1"/>
  <c r="P8057" i="1"/>
  <c r="P7903" i="1"/>
  <c r="P9674" i="1"/>
  <c r="P9590" i="1"/>
  <c r="P9518" i="1"/>
  <c r="P9450" i="1"/>
  <c r="P9012" i="1"/>
  <c r="P8765" i="1"/>
  <c r="P8685" i="1"/>
  <c r="P8527" i="1"/>
  <c r="P8443" i="1"/>
  <c r="P8361" i="1"/>
  <c r="P8279" i="1"/>
  <c r="P8179" i="1"/>
  <c r="P8075" i="1"/>
  <c r="P7917" i="1"/>
  <c r="P7205" i="1"/>
  <c r="P7105" i="1"/>
  <c r="P7061" i="1"/>
  <c r="P7017" i="1"/>
  <c r="P6973" i="1"/>
  <c r="P6927" i="1"/>
  <c r="P6763" i="1"/>
  <c r="P6721" i="1"/>
  <c r="P6671" i="1"/>
  <c r="P6625" i="1"/>
  <c r="P6575" i="1"/>
  <c r="P6533" i="1"/>
  <c r="P6489" i="1"/>
  <c r="P6268" i="1"/>
  <c r="P6190" i="1"/>
  <c r="P5879" i="1"/>
  <c r="P5785" i="1"/>
  <c r="P5301" i="1"/>
  <c r="P5171" i="1"/>
  <c r="P5121" i="1"/>
  <c r="P4900" i="1"/>
  <c r="P4860" i="1"/>
  <c r="P4824" i="1"/>
  <c r="P4786" i="1"/>
  <c r="P4746" i="1"/>
  <c r="P4702" i="1"/>
  <c r="P4658" i="1"/>
  <c r="P4612" i="1"/>
  <c r="P4572" i="1"/>
  <c r="P4530" i="1"/>
  <c r="P4336" i="1"/>
  <c r="P4228" i="1"/>
  <c r="P4196" i="1"/>
  <c r="P4068" i="1"/>
  <c r="P3942" i="1"/>
  <c r="P3886" i="1"/>
  <c r="P3828" i="1"/>
  <c r="P3762" i="1"/>
  <c r="P3714" i="1"/>
  <c r="P3652" i="1"/>
  <c r="P3532" i="1"/>
  <c r="P3394" i="1"/>
  <c r="P3324" i="1"/>
  <c r="P2940" i="1"/>
  <c r="P2882" i="1"/>
  <c r="P2845" i="1"/>
  <c r="P2793" i="1"/>
  <c r="P2715" i="1"/>
  <c r="P2667" i="1"/>
  <c r="P2611" i="1"/>
  <c r="P2541" i="1"/>
  <c r="P2455" i="1"/>
  <c r="P2005" i="1"/>
  <c r="P1969" i="1"/>
  <c r="P1925" i="1"/>
  <c r="P1871" i="1"/>
  <c r="P1781" i="1"/>
  <c r="P1715" i="1"/>
  <c r="P1649" i="1"/>
  <c r="P1589" i="1"/>
  <c r="P1355" i="1"/>
  <c r="P1307" i="1"/>
  <c r="P1267" i="1"/>
  <c r="P1051" i="1"/>
  <c r="P909" i="1"/>
  <c r="P559" i="1"/>
  <c r="P385" i="1"/>
  <c r="P11721" i="1"/>
  <c r="P11597" i="1"/>
  <c r="P11453" i="1"/>
  <c r="P10797" i="1"/>
  <c r="P10755" i="1"/>
  <c r="P10661" i="1"/>
  <c r="P10613" i="1"/>
  <c r="P10368" i="1"/>
  <c r="P10261" i="1"/>
  <c r="P10203" i="1"/>
  <c r="P10143" i="1"/>
  <c r="P10083" i="1"/>
  <c r="P10021" i="1"/>
  <c r="P11590" i="1"/>
  <c r="P11434" i="1"/>
  <c r="P10776" i="1"/>
  <c r="P10724" i="1"/>
  <c r="P10672" i="1"/>
  <c r="P10620" i="1"/>
  <c r="P10572" i="1"/>
  <c r="P10387" i="1"/>
  <c r="P10224" i="1"/>
  <c r="P10164" i="1"/>
  <c r="P10104" i="1"/>
  <c r="P10042" i="1"/>
  <c r="P9665" i="1"/>
  <c r="P9633" i="1"/>
  <c r="P9601" i="1"/>
  <c r="P9569" i="1"/>
  <c r="P9537" i="1"/>
  <c r="P9469" i="1"/>
  <c r="P9409" i="1"/>
  <c r="P8979" i="1"/>
  <c r="P8925" i="1"/>
  <c r="P8877" i="1"/>
  <c r="P8766" i="1"/>
  <c r="P8730" i="1"/>
  <c r="P8688" i="1"/>
  <c r="P8636" i="1"/>
  <c r="P8596" i="1"/>
  <c r="P8562" i="1"/>
  <c r="P8514" i="1"/>
  <c r="P8482" i="1"/>
  <c r="P8448" i="1"/>
  <c r="P8400" i="1"/>
  <c r="P8368" i="1"/>
  <c r="P8322" i="1"/>
  <c r="P8284" i="1"/>
  <c r="P8250" i="1"/>
  <c r="P8214" i="1"/>
  <c r="P8166" i="1"/>
  <c r="P8124" i="1"/>
  <c r="P8084" i="1"/>
  <c r="P8050" i="1"/>
  <c r="P8004" i="1"/>
  <c r="P7972" i="1"/>
  <c r="P7930" i="1"/>
  <c r="P7884" i="1"/>
  <c r="P7842" i="1"/>
  <c r="P9692" i="1"/>
  <c r="P7969" i="1"/>
  <c r="P9652" i="1"/>
  <c r="P9588" i="1"/>
  <c r="P9516" i="1"/>
  <c r="P9464" i="1"/>
  <c r="P9400" i="1"/>
  <c r="P8876" i="1"/>
  <c r="P8689" i="1"/>
  <c r="P8609" i="1"/>
  <c r="P8511" i="1"/>
  <c r="P8423" i="1"/>
  <c r="P8165" i="1"/>
  <c r="P8039" i="1"/>
  <c r="P7060" i="1"/>
  <c r="P7018" i="1"/>
  <c r="P6782" i="1"/>
  <c r="P6732" i="1"/>
  <c r="P6692" i="1"/>
  <c r="P6642" i="1"/>
  <c r="P6596" i="1"/>
  <c r="P6558" i="1"/>
  <c r="P6502" i="1"/>
  <c r="P5874" i="1"/>
  <c r="P5784" i="1"/>
  <c r="P5708" i="1"/>
  <c r="P5288" i="1"/>
  <c r="P5156" i="1"/>
  <c r="P5011" i="1"/>
  <c r="P4923" i="1"/>
  <c r="P4887" i="1"/>
  <c r="P4851" i="1"/>
  <c r="P4815" i="1"/>
  <c r="P4771" i="1"/>
  <c r="P4737" i="1"/>
  <c r="P4703" i="1"/>
  <c r="P4669" i="1"/>
  <c r="P4635" i="1"/>
  <c r="P4601" i="1"/>
  <c r="P4557" i="1"/>
  <c r="P4523" i="1"/>
  <c r="P4231" i="1"/>
  <c r="P4191" i="1"/>
  <c r="P4049" i="1"/>
  <c r="P3933" i="1"/>
  <c r="P3867" i="1"/>
  <c r="P3809" i="1"/>
  <c r="P3743" i="1"/>
  <c r="P3555" i="1"/>
  <c r="P3497" i="1"/>
  <c r="P2842" i="1"/>
  <c r="P2782" i="1"/>
  <c r="P2724" i="1"/>
  <c r="P2648" i="1"/>
  <c r="P2576" i="1"/>
  <c r="P2510" i="1"/>
  <c r="P2462" i="1"/>
  <c r="P2404" i="1"/>
  <c r="P2002" i="1"/>
  <c r="P1866" i="1"/>
  <c r="P1808" i="1"/>
  <c r="P1724" i="1"/>
  <c r="P1668" i="1"/>
  <c r="P1616" i="1"/>
  <c r="P1562" i="1"/>
  <c r="P1350" i="1"/>
  <c r="P1110" i="1"/>
  <c r="P878" i="1"/>
  <c r="P456" i="1"/>
  <c r="P402" i="1"/>
  <c r="P9478" i="1"/>
  <c r="P8561" i="1"/>
  <c r="P8143" i="1"/>
  <c r="P6641" i="1"/>
  <c r="P4840" i="1"/>
  <c r="P4630" i="1"/>
  <c r="P4352" i="1"/>
  <c r="P3906" i="1"/>
  <c r="P3676" i="1"/>
  <c r="P3350" i="1"/>
  <c r="P1941" i="1"/>
  <c r="P1611" i="1"/>
  <c r="P937" i="1"/>
  <c r="P413" i="1"/>
  <c r="P10769" i="1"/>
  <c r="P10583" i="1"/>
  <c r="P10398" i="1"/>
  <c r="P10105" i="1"/>
  <c r="P10746" i="1"/>
  <c r="P10347" i="1"/>
  <c r="P10070" i="1"/>
  <c r="P9677" i="1"/>
  <c r="P9549" i="1"/>
  <c r="P9429" i="1"/>
  <c r="P8999" i="1"/>
  <c r="P8608" i="1"/>
  <c r="P8460" i="1"/>
  <c r="P8362" i="1"/>
  <c r="P8316" i="1"/>
  <c r="P8280" i="1"/>
  <c r="P8246" i="1"/>
  <c r="P8204" i="1"/>
  <c r="P8162" i="1"/>
  <c r="P8120" i="1"/>
  <c r="P8080" i="1"/>
  <c r="P8046" i="1"/>
  <c r="P8000" i="1"/>
  <c r="P7968" i="1"/>
  <c r="P7926" i="1"/>
  <c r="P7878" i="1"/>
  <c r="P7834" i="1"/>
  <c r="P9676" i="1"/>
  <c r="P7955" i="1"/>
  <c r="P9644" i="1"/>
  <c r="P9580" i="1"/>
  <c r="P9508" i="1"/>
  <c r="P9456" i="1"/>
  <c r="P9394" i="1"/>
  <c r="P8763" i="1"/>
  <c r="P8679" i="1"/>
  <c r="P8601" i="1"/>
  <c r="P8503" i="1"/>
  <c r="P8405" i="1"/>
  <c r="P8313" i="1"/>
  <c r="P8223" i="1"/>
  <c r="P8155" i="1"/>
  <c r="P7869" i="1"/>
  <c r="P7096" i="1"/>
  <c r="P7052" i="1"/>
  <c r="P7008" i="1"/>
  <c r="P6962" i="1"/>
  <c r="P6918" i="1"/>
  <c r="P6728" i="1"/>
  <c r="P6638" i="1"/>
  <c r="P6496" i="1"/>
  <c r="P6183" i="1"/>
  <c r="P5942" i="1"/>
  <c r="P5848" i="1"/>
  <c r="P5776" i="1"/>
  <c r="P5700" i="1"/>
  <c r="P5148" i="1"/>
  <c r="P5003" i="1"/>
  <c r="P4919" i="1"/>
  <c r="P4767" i="1"/>
  <c r="P4733" i="1"/>
  <c r="P4699" i="1"/>
  <c r="P4519" i="1"/>
  <c r="P4329" i="1"/>
  <c r="P4263" i="1"/>
  <c r="P4225" i="1"/>
  <c r="P4043" i="1"/>
  <c r="P3987" i="1"/>
  <c r="P3923" i="1"/>
  <c r="P3859" i="1"/>
  <c r="P3797" i="1"/>
  <c r="P3739" i="1"/>
  <c r="P3669" i="1"/>
  <c r="P3617" i="1"/>
  <c r="P3547" i="1"/>
  <c r="P3489" i="1"/>
  <c r="P3425" i="1"/>
  <c r="P3355" i="1"/>
  <c r="P2909" i="1"/>
  <c r="P2836" i="1"/>
  <c r="P2718" i="1"/>
  <c r="P2504" i="1"/>
  <c r="P2450" i="1"/>
  <c r="P2396" i="1"/>
  <c r="P1996" i="1"/>
  <c r="P1952" i="1"/>
  <c r="P1906" i="1"/>
  <c r="P1776" i="1"/>
  <c r="P1664" i="1"/>
  <c r="P1552" i="1"/>
  <c r="P1344" i="1"/>
  <c r="P1294" i="1"/>
  <c r="P1104" i="1"/>
  <c r="P1040" i="1"/>
  <c r="P964" i="1"/>
  <c r="P568" i="1"/>
  <c r="P508" i="1"/>
  <c r="P448" i="1"/>
  <c r="P398" i="1"/>
  <c r="P342" i="1"/>
  <c r="P8117" i="1"/>
  <c r="P7805" i="1"/>
  <c r="P9614" i="1"/>
  <c r="P9542" i="1"/>
  <c r="P9470" i="1"/>
  <c r="P9356" i="1"/>
  <c r="P8705" i="1"/>
  <c r="P8633" i="1"/>
  <c r="P8549" i="1"/>
  <c r="P8473" i="1"/>
  <c r="P8395" i="1"/>
  <c r="P8305" i="1"/>
  <c r="P8199" i="1"/>
  <c r="P8123" i="1"/>
  <c r="P7977" i="1"/>
  <c r="P7819" i="1"/>
  <c r="P7075" i="1"/>
  <c r="P7031" i="1"/>
  <c r="P6775" i="1"/>
  <c r="P6731" i="1"/>
  <c r="P6685" i="1"/>
  <c r="P6595" i="1"/>
  <c r="P6545" i="1"/>
  <c r="P6212" i="1"/>
  <c r="P5907" i="1"/>
  <c r="P5817" i="1"/>
  <c r="P5709" i="1"/>
  <c r="P5137" i="1"/>
  <c r="P4912" i="1"/>
  <c r="P4876" i="1"/>
  <c r="P4760" i="1"/>
  <c r="P4714" i="1"/>
  <c r="P4668" i="1"/>
  <c r="P4624" i="1"/>
  <c r="P4582" i="1"/>
  <c r="P4544" i="1"/>
  <c r="P4500" i="1"/>
  <c r="P4348" i="1"/>
  <c r="P4270" i="1"/>
  <c r="P4206" i="1"/>
  <c r="P4018" i="1"/>
  <c r="P3964" i="1"/>
  <c r="P3902" i="1"/>
  <c r="P3850" i="1"/>
  <c r="P3790" i="1"/>
  <c r="P3730" i="1"/>
  <c r="P3668" i="1"/>
  <c r="P3598" i="1"/>
  <c r="P3548" i="1"/>
  <c r="P3478" i="1"/>
  <c r="P3414" i="1"/>
  <c r="P3342" i="1"/>
  <c r="P2813" i="1"/>
  <c r="P2737" i="1"/>
  <c r="P2685" i="1"/>
  <c r="P2623" i="1"/>
  <c r="P2563" i="1"/>
  <c r="P2481" i="1"/>
  <c r="P2405" i="1"/>
  <c r="P1981" i="1"/>
  <c r="P1937" i="1"/>
  <c r="P1823" i="1"/>
  <c r="P1731" i="1"/>
  <c r="P1669" i="1"/>
  <c r="P1323" i="1"/>
  <c r="P1279" i="1"/>
  <c r="P1139" i="1"/>
  <c r="P1009" i="1"/>
  <c r="P933" i="1"/>
  <c r="P573" i="1"/>
  <c r="P517" i="1"/>
  <c r="P465" i="1"/>
  <c r="P409" i="1"/>
  <c r="P347" i="1"/>
  <c r="P11755" i="1"/>
  <c r="P11633" i="1"/>
  <c r="P11517" i="1"/>
  <c r="P10813" i="1"/>
  <c r="P10767" i="1"/>
  <c r="P10723" i="1"/>
  <c r="P10677" i="1"/>
  <c r="P10631" i="1"/>
  <c r="P10581" i="1"/>
  <c r="P10279" i="1"/>
  <c r="P10221" i="1"/>
  <c r="P10163" i="1"/>
  <c r="P10103" i="1"/>
  <c r="P10043" i="1"/>
  <c r="P11690" i="1"/>
  <c r="P11478" i="1"/>
  <c r="P10796" i="1"/>
  <c r="P10692" i="1"/>
  <c r="P10640" i="1"/>
  <c r="P10246" i="1"/>
  <c r="P10188" i="1"/>
  <c r="P10128" i="1"/>
  <c r="P10058" i="1"/>
  <c r="P9998" i="1"/>
  <c r="P9675" i="1"/>
  <c r="P9643" i="1"/>
  <c r="P9611" i="1"/>
  <c r="P9579" i="1"/>
  <c r="P9547" i="1"/>
  <c r="P9515" i="1"/>
  <c r="P9425" i="1"/>
  <c r="P9375" i="1"/>
  <c r="P8995" i="1"/>
  <c r="P8893" i="1"/>
  <c r="P8744" i="1"/>
  <c r="P8702" i="1"/>
  <c r="P8652" i="1"/>
  <c r="P8606" i="1"/>
  <c r="P8574" i="1"/>
  <c r="P8530" i="1"/>
  <c r="P8492" i="1"/>
  <c r="P8458" i="1"/>
  <c r="P8410" i="1"/>
  <c r="P8378" i="1"/>
  <c r="P8344" i="1"/>
  <c r="P8294" i="1"/>
  <c r="P8260" i="1"/>
  <c r="P8226" i="1"/>
  <c r="P8186" i="1"/>
  <c r="P8138" i="1"/>
  <c r="P8094" i="1"/>
  <c r="P8062" i="1"/>
  <c r="P8014" i="1"/>
  <c r="P7982" i="1"/>
  <c r="P7942" i="1"/>
  <c r="P7904" i="1"/>
  <c r="P7856" i="1"/>
  <c r="P7810" i="1"/>
  <c r="P8047" i="1"/>
  <c r="P7847" i="1"/>
  <c r="P9670" i="1"/>
  <c r="P9608" i="1"/>
  <c r="P9536" i="1"/>
  <c r="P9414" i="1"/>
  <c r="P8908" i="1"/>
  <c r="P8707" i="1"/>
  <c r="P8547" i="1"/>
  <c r="P8449" i="1"/>
  <c r="P8353" i="1"/>
  <c r="P8267" i="1"/>
  <c r="P8185" i="1"/>
  <c r="P7929" i="1"/>
  <c r="P7200" i="1"/>
  <c r="P7135" i="1"/>
  <c r="P7072" i="1"/>
  <c r="P6744" i="1"/>
  <c r="P6704" i="1"/>
  <c r="P6656" i="1"/>
  <c r="P6614" i="1"/>
  <c r="P6568" i="1"/>
  <c r="P6514" i="1"/>
  <c r="P6470" i="1"/>
  <c r="P5894" i="1"/>
  <c r="P5810" i="1"/>
  <c r="P5304" i="1"/>
  <c r="P5172" i="1"/>
  <c r="P5031" i="1"/>
  <c r="P4967" i="1"/>
  <c r="P4935" i="1"/>
  <c r="P4899" i="1"/>
  <c r="P4863" i="1"/>
  <c r="P4825" i="1"/>
  <c r="P4787" i="1"/>
  <c r="P4747" i="1"/>
  <c r="P4715" i="1"/>
  <c r="P4681" i="1"/>
  <c r="P4645" i="1"/>
  <c r="P4611" i="1"/>
  <c r="P4571" i="1"/>
  <c r="P4533" i="1"/>
  <c r="P4497" i="1"/>
  <c r="P4357" i="1"/>
  <c r="P4297" i="1"/>
  <c r="P4205" i="1"/>
  <c r="P4015" i="1"/>
  <c r="P3951" i="1"/>
  <c r="P3825" i="1"/>
  <c r="P3767" i="1"/>
  <c r="P3701" i="1"/>
  <c r="P3643" i="1"/>
  <c r="P3581" i="1"/>
  <c r="P3513" i="1"/>
  <c r="P3383" i="1"/>
  <c r="P2937" i="1"/>
  <c r="P2879" i="1"/>
  <c r="P2796" i="1"/>
  <c r="P2746" i="1"/>
  <c r="P2672" i="1"/>
  <c r="P2476" i="1"/>
  <c r="P2020" i="1"/>
  <c r="P1742" i="1"/>
  <c r="P1688" i="1"/>
  <c r="P1636" i="1"/>
  <c r="P1574" i="1"/>
  <c r="P1316" i="1"/>
  <c r="P1266" i="1"/>
  <c r="P996" i="1"/>
  <c r="P928" i="1"/>
  <c r="P594" i="1"/>
  <c r="P534" i="1"/>
  <c r="P474" i="1"/>
  <c r="P420" i="1"/>
  <c r="P368" i="1"/>
  <c r="P8025" i="1"/>
  <c r="P7867" i="1"/>
  <c r="P9650" i="1"/>
  <c r="P9570" i="1"/>
  <c r="P9398" i="1"/>
  <c r="P8980" i="1"/>
  <c r="P8894" i="1"/>
  <c r="P8737" i="1"/>
  <c r="P8667" i="1"/>
  <c r="P8595" i="1"/>
  <c r="P8509" i="1"/>
  <c r="P8341" i="1"/>
  <c r="P8255" i="1"/>
  <c r="P8163" i="1"/>
  <c r="P8041" i="1"/>
  <c r="P7891" i="1"/>
  <c r="P7097" i="1"/>
  <c r="P7053" i="1"/>
  <c r="P7003" i="1"/>
  <c r="P6963" i="1"/>
  <c r="P6919" i="1"/>
  <c r="P6755" i="1"/>
  <c r="P6703" i="1"/>
  <c r="P6661" i="1"/>
  <c r="P6611" i="1"/>
  <c r="P6565" i="1"/>
  <c r="P6525" i="1"/>
  <c r="P6469" i="1"/>
  <c r="P6242" i="1"/>
  <c r="P6172" i="1"/>
  <c r="P5945" i="1"/>
  <c r="P5853" i="1"/>
  <c r="P5745" i="1"/>
  <c r="P5287" i="1"/>
  <c r="P5157" i="1"/>
  <c r="P5006" i="1"/>
  <c r="P4930" i="1"/>
  <c r="P4890" i="1"/>
  <c r="P4852" i="1"/>
  <c r="P4812" i="1"/>
  <c r="P4778" i="1"/>
  <c r="P4738" i="1"/>
  <c r="P4692" i="1"/>
  <c r="P4646" i="1"/>
  <c r="P4598" i="1"/>
  <c r="P4564" i="1"/>
  <c r="P4520" i="1"/>
  <c r="P4312" i="1"/>
  <c r="P4220" i="1"/>
  <c r="P4188" i="1"/>
  <c r="P4056" i="1"/>
  <c r="P3988" i="1"/>
  <c r="P3922" i="1"/>
  <c r="P3874" i="1"/>
  <c r="P3818" i="1"/>
  <c r="P3630" i="1"/>
  <c r="P3572" i="1"/>
  <c r="P3506" i="1"/>
  <c r="P3368" i="1"/>
  <c r="P2833" i="1"/>
  <c r="P2771" i="1"/>
  <c r="P2705" i="1"/>
  <c r="P2655" i="1"/>
  <c r="P2593" i="1"/>
  <c r="P2519" i="1"/>
  <c r="P2433" i="1"/>
  <c r="P2031" i="1"/>
  <c r="P1995" i="1"/>
  <c r="P1951" i="1"/>
  <c r="P1903" i="1"/>
  <c r="P1763" i="1"/>
  <c r="P1697" i="1"/>
  <c r="P1633" i="1"/>
  <c r="P1575" i="1"/>
  <c r="P1345" i="1"/>
  <c r="P1297" i="1"/>
  <c r="P965" i="1"/>
  <c r="P899" i="1"/>
  <c r="P11799" i="1"/>
  <c r="P11675" i="1"/>
  <c r="P11561" i="1"/>
  <c r="P11409" i="1"/>
  <c r="P10789" i="1"/>
  <c r="P10697" i="1"/>
  <c r="P10651" i="1"/>
  <c r="P10605" i="1"/>
  <c r="P10356" i="1"/>
  <c r="P10249" i="1"/>
  <c r="P10189" i="1"/>
  <c r="P10129" i="1"/>
  <c r="P10069" i="1"/>
  <c r="P10013" i="1"/>
  <c r="P11770" i="1"/>
  <c r="P11540" i="1"/>
  <c r="P11394" i="1"/>
  <c r="P10818" i="1"/>
  <c r="P10768" i="1"/>
  <c r="P10716" i="1"/>
  <c r="P10664" i="1"/>
  <c r="P10612" i="1"/>
  <c r="P10371" i="1"/>
  <c r="P10272" i="1"/>
  <c r="P10212" i="1"/>
  <c r="P10152" i="1"/>
  <c r="P10092" i="1"/>
  <c r="P10028" i="1"/>
  <c r="P9691" i="1"/>
  <c r="P9657" i="1"/>
  <c r="P9625" i="1"/>
  <c r="P9593" i="1"/>
  <c r="P9561" i="1"/>
  <c r="P9529" i="1"/>
  <c r="P9453" i="1"/>
  <c r="P9389" i="1"/>
  <c r="P9345" i="1"/>
  <c r="P8915" i="1"/>
  <c r="P8863" i="1"/>
  <c r="P8758" i="1"/>
  <c r="P8716" i="1"/>
  <c r="P8674" i="1"/>
  <c r="P8626" i="1"/>
  <c r="P8588" i="1"/>
  <c r="P8554" i="1"/>
  <c r="P8506" i="1"/>
  <c r="P8474" i="1"/>
  <c r="P8432" i="1"/>
  <c r="P8392" i="1"/>
  <c r="P8358" i="1"/>
  <c r="P8308" i="1"/>
  <c r="P8276" i="1"/>
  <c r="P8242" i="1"/>
  <c r="P8200" i="1"/>
  <c r="P8154" i="1"/>
  <c r="P8114" i="1"/>
  <c r="P8076" i="1"/>
  <c r="P8038" i="1"/>
  <c r="P7996" i="1"/>
  <c r="P7962" i="1"/>
  <c r="P7918" i="1"/>
  <c r="P7874" i="1"/>
  <c r="P7830" i="1"/>
  <c r="P8121" i="1"/>
  <c r="P7915" i="1"/>
  <c r="P9636" i="1"/>
  <c r="P9572" i="1"/>
  <c r="P9448" i="1"/>
  <c r="P9368" i="1"/>
  <c r="P8992" i="1"/>
  <c r="P8751" i="1"/>
  <c r="P8587" i="1"/>
  <c r="P8495" i="1"/>
  <c r="P8397" i="1"/>
  <c r="P8213" i="1"/>
  <c r="P8145" i="1"/>
  <c r="P8005" i="1"/>
  <c r="P7845" i="1"/>
  <c r="P7092" i="1"/>
  <c r="P7046" i="1"/>
  <c r="P7004" i="1"/>
  <c r="P6762" i="1"/>
  <c r="P6722" i="1"/>
  <c r="P6680" i="1"/>
  <c r="P6632" i="1"/>
  <c r="P6588" i="1"/>
  <c r="P6538" i="1"/>
  <c r="P6492" i="1"/>
  <c r="P6173" i="1"/>
  <c r="P5842" i="1"/>
  <c r="P5690" i="1"/>
  <c r="P5134" i="1"/>
  <c r="P4995" i="1"/>
  <c r="P4915" i="1"/>
  <c r="P4877" i="1"/>
  <c r="P4841" i="1"/>
  <c r="P4805" i="1"/>
  <c r="P4763" i="1"/>
  <c r="P4729" i="1"/>
  <c r="P4695" i="1"/>
  <c r="P4659" i="1"/>
  <c r="P4625" i="1"/>
  <c r="P4589" i="1"/>
  <c r="P4549" i="1"/>
  <c r="P4515" i="1"/>
  <c r="P4255" i="1"/>
  <c r="P4221" i="1"/>
  <c r="P4085" i="1"/>
  <c r="P3917" i="1"/>
  <c r="P3845" i="1"/>
  <c r="P3731" i="1"/>
  <c r="P3665" i="1"/>
  <c r="P3613" i="1"/>
  <c r="P3543" i="1"/>
  <c r="P2820" i="1"/>
  <c r="P2768" i="1"/>
  <c r="P2712" i="1"/>
  <c r="P2632" i="1"/>
  <c r="P2556" i="1"/>
  <c r="P2496" i="1"/>
  <c r="P2446" i="1"/>
  <c r="P1942" i="1"/>
  <c r="P1768" i="1"/>
  <c r="P1712" i="1"/>
  <c r="P1660" i="1"/>
  <c r="P1602" i="1"/>
  <c r="P1546" i="1"/>
  <c r="P1338" i="1"/>
  <c r="P1288" i="1"/>
  <c r="P952" i="1"/>
  <c r="P498" i="1"/>
  <c r="P338" i="1"/>
  <c r="P7933" i="1"/>
  <c r="P9602" i="1"/>
  <c r="P9462" i="1"/>
  <c r="P9342" i="1"/>
  <c r="P8697" i="1"/>
  <c r="P8623" i="1"/>
  <c r="P8541" i="1"/>
  <c r="P8459" i="1"/>
  <c r="P8387" i="1"/>
  <c r="P8297" i="1"/>
  <c r="P8191" i="1"/>
  <c r="P8101" i="1"/>
  <c r="P7123" i="1"/>
  <c r="P7069" i="1"/>
  <c r="P7023" i="1"/>
  <c r="P6983" i="1"/>
  <c r="P6939" i="1"/>
  <c r="P6771" i="1"/>
  <c r="P6727" i="1"/>
  <c r="P6677" i="1"/>
  <c r="P6631" i="1"/>
  <c r="P6589" i="1"/>
  <c r="P6539" i="1"/>
  <c r="P6497" i="1"/>
  <c r="P6198" i="1"/>
  <c r="P5899" i="1"/>
  <c r="P5793" i="1"/>
  <c r="P5689" i="1"/>
  <c r="P5127" i="1"/>
  <c r="P4906" i="1"/>
  <c r="P4870" i="1"/>
  <c r="P4832" i="1"/>
  <c r="P4792" i="1"/>
  <c r="P4754" i="1"/>
  <c r="P4710" i="1"/>
  <c r="P4664" i="1"/>
  <c r="P4618" i="1"/>
  <c r="P4578" i="1"/>
  <c r="P4538" i="1"/>
  <c r="P4344" i="1"/>
  <c r="P4254" i="1"/>
  <c r="P4234" i="1"/>
  <c r="P4202" i="1"/>
  <c r="P4080" i="1"/>
  <c r="P4008" i="1"/>
  <c r="P3958" i="1"/>
  <c r="P3896" i="1"/>
  <c r="P3840" i="1"/>
  <c r="P3778" i="1"/>
  <c r="P3724" i="1"/>
  <c r="P3662" i="1"/>
  <c r="P3594" i="1"/>
  <c r="P3540" i="1"/>
  <c r="P3470" i="1"/>
  <c r="P3408" i="1"/>
  <c r="P3336" i="1"/>
  <c r="P2950" i="1"/>
  <c r="P2892" i="1"/>
  <c r="P2803" i="1"/>
  <c r="P2727" i="1"/>
  <c r="P2675" i="1"/>
  <c r="P2619" i="1"/>
  <c r="P2557" i="1"/>
  <c r="P2473" i="1"/>
  <c r="P2011" i="1"/>
  <c r="P1975" i="1"/>
  <c r="P1933" i="1"/>
  <c r="P1877" i="1"/>
  <c r="P1787" i="1"/>
  <c r="P1723" i="1"/>
  <c r="P1659" i="1"/>
  <c r="P1595" i="1"/>
  <c r="P1317" i="1"/>
  <c r="P1275" i="1"/>
  <c r="P1135" i="1"/>
  <c r="P1069" i="1"/>
  <c r="P993" i="1"/>
  <c r="P917" i="1"/>
  <c r="P871" i="1"/>
  <c r="P567" i="1"/>
  <c r="P513" i="1"/>
  <c r="P461" i="1"/>
  <c r="P403" i="1"/>
  <c r="P9680" i="1"/>
  <c r="P9622" i="1"/>
  <c r="P9362" i="1"/>
  <c r="P8713" i="1"/>
  <c r="P8403" i="1"/>
  <c r="P7835" i="1"/>
  <c r="P6993" i="1"/>
  <c r="P6737" i="1"/>
  <c r="P6549" i="1"/>
  <c r="P6216" i="1"/>
  <c r="P5717" i="1"/>
  <c r="P4966" i="1"/>
  <c r="P4880" i="1"/>
  <c r="P4720" i="1"/>
  <c r="P4550" i="1"/>
  <c r="P3854" i="1"/>
  <c r="P3608" i="1"/>
  <c r="P3422" i="1"/>
  <c r="P2819" i="1"/>
  <c r="P2495" i="1"/>
  <c r="P2021" i="1"/>
  <c r="P1553" i="1"/>
  <c r="P1083" i="1"/>
  <c r="P585" i="1"/>
  <c r="P357" i="1"/>
  <c r="P10725" i="1"/>
  <c r="P10283" i="1"/>
  <c r="P10045" i="1"/>
  <c r="P11694" i="1"/>
  <c r="P10694" i="1"/>
  <c r="P10248" i="1"/>
  <c r="P10000" i="1"/>
  <c r="P9645" i="1"/>
  <c r="P9517" i="1"/>
  <c r="P9377" i="1"/>
  <c r="P8746" i="1"/>
  <c r="P8576" i="1"/>
  <c r="P8412" i="1"/>
  <c r="P8354" i="1"/>
  <c r="P8304" i="1"/>
  <c r="P8272" i="1"/>
  <c r="P8238" i="1"/>
  <c r="P8196" i="1"/>
  <c r="P8150" i="1"/>
  <c r="P8104" i="1"/>
  <c r="P8072" i="1"/>
  <c r="P8030" i="1"/>
  <c r="P7992" i="1"/>
  <c r="P7958" i="1"/>
  <c r="P7914" i="1"/>
  <c r="P7870" i="1"/>
  <c r="P7826" i="1"/>
  <c r="P8099" i="1"/>
  <c r="P7899" i="1"/>
  <c r="P9628" i="1"/>
  <c r="P9560" i="1"/>
  <c r="P9438" i="1"/>
  <c r="P9360" i="1"/>
  <c r="P8972" i="1"/>
  <c r="P8741" i="1"/>
  <c r="P8661" i="1"/>
  <c r="P8573" i="1"/>
  <c r="P8475" i="1"/>
  <c r="P8295" i="1"/>
  <c r="P8205" i="1"/>
  <c r="P8137" i="1"/>
  <c r="P7967" i="1"/>
  <c r="P7823" i="1"/>
  <c r="P7086" i="1"/>
  <c r="P7040" i="1"/>
  <c r="P7000" i="1"/>
  <c r="P6954" i="1"/>
  <c r="P6758" i="1"/>
  <c r="P6628" i="1"/>
  <c r="P6580" i="1"/>
  <c r="P6486" i="1"/>
  <c r="P6251" i="1"/>
  <c r="P6159" i="1"/>
  <c r="P5918" i="1"/>
  <c r="P5834" i="1"/>
  <c r="P5758" i="1"/>
  <c r="P5684" i="1"/>
  <c r="P5130" i="1"/>
  <c r="P4987" i="1"/>
  <c r="P4911" i="1"/>
  <c r="P4873" i="1"/>
  <c r="P4799" i="1"/>
  <c r="P4757" i="1"/>
  <c r="P4725" i="1"/>
  <c r="P4621" i="1"/>
  <c r="P4583" i="1"/>
  <c r="P4545" i="1"/>
  <c r="P4509" i="1"/>
  <c r="P4321" i="1"/>
  <c r="P4217" i="1"/>
  <c r="P4081" i="1"/>
  <c r="P4031" i="1"/>
  <c r="P3975" i="1"/>
  <c r="P3909" i="1"/>
  <c r="P3839" i="1"/>
  <c r="P3785" i="1"/>
  <c r="P3715" i="1"/>
  <c r="P3661" i="1"/>
  <c r="P3593" i="1"/>
  <c r="P3533" i="1"/>
  <c r="P3473" i="1"/>
  <c r="P3405" i="1"/>
  <c r="P3345" i="1"/>
  <c r="P2953" i="1"/>
  <c r="P2897" i="1"/>
  <c r="P2758" i="1"/>
  <c r="P2548" i="1"/>
  <c r="P2038" i="1"/>
  <c r="P1980" i="1"/>
  <c r="P1932" i="1"/>
  <c r="P1898" i="1"/>
  <c r="P1762" i="1"/>
  <c r="P1708" i="1"/>
  <c r="P1648" i="1"/>
  <c r="P1332" i="1"/>
  <c r="P1284" i="1"/>
  <c r="P1088" i="1"/>
  <c r="P1020" i="1"/>
  <c r="P944" i="1"/>
  <c r="P548" i="1"/>
  <c r="P490" i="1"/>
  <c r="P434" i="1"/>
  <c r="P382" i="1"/>
  <c r="P330" i="1"/>
  <c r="P8071" i="1"/>
  <c r="P7911" i="1"/>
  <c r="P9594" i="1"/>
  <c r="P9522" i="1"/>
  <c r="P9454" i="1"/>
  <c r="P8615" i="1"/>
  <c r="P8531" i="1"/>
  <c r="P8447" i="1"/>
  <c r="P8371" i="1"/>
  <c r="P8289" i="1"/>
  <c r="P8183" i="1"/>
  <c r="P7939" i="1"/>
  <c r="P7209" i="1"/>
  <c r="P7107" i="1"/>
  <c r="P7063" i="1"/>
  <c r="P7019" i="1"/>
  <c r="P6979" i="1"/>
  <c r="P6929" i="1"/>
  <c r="P6767" i="1"/>
  <c r="P6723" i="1"/>
  <c r="P6673" i="1"/>
  <c r="P6627" i="1"/>
  <c r="P6583" i="1"/>
  <c r="P6535" i="1"/>
  <c r="P6491" i="1"/>
  <c r="P6270" i="1"/>
  <c r="P6194" i="1"/>
  <c r="P5881" i="1"/>
  <c r="P5789" i="1"/>
  <c r="P5303" i="1"/>
  <c r="P5173" i="1"/>
  <c r="P5123" i="1"/>
  <c r="P4902" i="1"/>
  <c r="P4862" i="1"/>
  <c r="P4828" i="1"/>
  <c r="P4788" i="1"/>
  <c r="P4750" i="1"/>
  <c r="P4706" i="1"/>
  <c r="P4660" i="1"/>
  <c r="P4614" i="1"/>
  <c r="P4574" i="1"/>
  <c r="P4534" i="1"/>
  <c r="P4340" i="1"/>
  <c r="P4230" i="1"/>
  <c r="P4198" i="1"/>
  <c r="P4072" i="1"/>
  <c r="P4000" i="1"/>
  <c r="P3944" i="1"/>
  <c r="P3890" i="1"/>
  <c r="P3834" i="1"/>
  <c r="P3774" i="1"/>
  <c r="P3716" i="1"/>
  <c r="P3658" i="1"/>
  <c r="P3584" i="1"/>
  <c r="P3534" i="1"/>
  <c r="P3462" i="1"/>
  <c r="P3398" i="1"/>
  <c r="P3326" i="1"/>
  <c r="P2944" i="1"/>
  <c r="P2884" i="1"/>
  <c r="P2797" i="1"/>
  <c r="P2717" i="1"/>
  <c r="P2669" i="1"/>
  <c r="P2613" i="1"/>
  <c r="P2547" i="1"/>
  <c r="P2461" i="1"/>
  <c r="P2007" i="1"/>
  <c r="P1971" i="1"/>
  <c r="P1929" i="1"/>
  <c r="P1873" i="1"/>
  <c r="P1783" i="1"/>
  <c r="P1717" i="1"/>
  <c r="P1651" i="1"/>
  <c r="P1591" i="1"/>
  <c r="P1357" i="1"/>
  <c r="P1311" i="1"/>
  <c r="P1269" i="1"/>
  <c r="P861" i="1"/>
  <c r="P561" i="1"/>
  <c r="P507" i="1"/>
  <c r="P455" i="1"/>
  <c r="P387" i="1"/>
  <c r="P337" i="1"/>
  <c r="P11731" i="1"/>
  <c r="P11605" i="1"/>
  <c r="P11459" i="1"/>
  <c r="P10801" i="1"/>
  <c r="P10757" i="1"/>
  <c r="P10711" i="1"/>
  <c r="P10663" i="1"/>
  <c r="P10619" i="1"/>
  <c r="P10565" i="1"/>
  <c r="P10374" i="1"/>
  <c r="P10263" i="1"/>
  <c r="P10205" i="1"/>
  <c r="P10145" i="1"/>
  <c r="P10085" i="1"/>
  <c r="P10025" i="1"/>
  <c r="P11606" i="1"/>
  <c r="P11438" i="1"/>
  <c r="P10784" i="1"/>
  <c r="P10732" i="1"/>
  <c r="P10680" i="1"/>
  <c r="P10628" i="1"/>
  <c r="P10576" i="1"/>
  <c r="P10391" i="1"/>
  <c r="P10230" i="1"/>
  <c r="P10166" i="1"/>
  <c r="P10106" i="1"/>
  <c r="P10046" i="1"/>
  <c r="P9667" i="1"/>
  <c r="P9635" i="1"/>
  <c r="P9603" i="1"/>
  <c r="P9571" i="1"/>
  <c r="P9539" i="1"/>
  <c r="P9507" i="1"/>
  <c r="P9473" i="1"/>
  <c r="P9411" i="1"/>
  <c r="P9359" i="1"/>
  <c r="P8985" i="1"/>
  <c r="P8879" i="1"/>
  <c r="P8732" i="1"/>
  <c r="P8692" i="1"/>
  <c r="P8640" i="1"/>
  <c r="P8598" i="1"/>
  <c r="P8564" i="1"/>
  <c r="P8522" i="1"/>
  <c r="P8484" i="1"/>
  <c r="P8450" i="1"/>
  <c r="P8402" i="1"/>
  <c r="P8370" i="1"/>
  <c r="P8324" i="1"/>
  <c r="P8286" i="1"/>
  <c r="P8252" i="1"/>
  <c r="P8216" i="1"/>
  <c r="P8170" i="1"/>
  <c r="P8130" i="1"/>
  <c r="P8086" i="1"/>
  <c r="P8052" i="1"/>
  <c r="P8006" i="1"/>
  <c r="P7974" i="1"/>
  <c r="P7932" i="1"/>
  <c r="P7886" i="1"/>
  <c r="P7844" i="1"/>
  <c r="P7800" i="1"/>
  <c r="P7975" i="1"/>
  <c r="P9592" i="1"/>
  <c r="P9520" i="1"/>
  <c r="P9468" i="1"/>
  <c r="P9402" i="1"/>
  <c r="P8880" i="1"/>
  <c r="P8691" i="1"/>
  <c r="P8613" i="1"/>
  <c r="P8427" i="1"/>
  <c r="P8333" i="1"/>
  <c r="P8241" i="1"/>
  <c r="P8171" i="1"/>
  <c r="P8045" i="1"/>
  <c r="P7893" i="1"/>
  <c r="P7188" i="1"/>
  <c r="P7127" i="1"/>
  <c r="P7102" i="1"/>
  <c r="P7062" i="1"/>
  <c r="P7020" i="1"/>
  <c r="P6974" i="1"/>
  <c r="P6924" i="1"/>
  <c r="P6784" i="1"/>
  <c r="P6736" i="1"/>
  <c r="P6694" i="1"/>
  <c r="P6644" i="1"/>
  <c r="P6598" i="1"/>
  <c r="P6560" i="1"/>
  <c r="P6504" i="1"/>
  <c r="P6203" i="1"/>
  <c r="P5880" i="1"/>
  <c r="P5788" i="1"/>
  <c r="P5712" i="1"/>
  <c r="P5292" i="1"/>
  <c r="P5158" i="1"/>
  <c r="P5015" i="1"/>
  <c r="P4925" i="1"/>
  <c r="P4889" i="1"/>
  <c r="P4853" i="1"/>
  <c r="P4817" i="1"/>
  <c r="P4775" i="1"/>
  <c r="P4739" i="1"/>
  <c r="P4705" i="1"/>
  <c r="P4673" i="1"/>
  <c r="P4637" i="1"/>
  <c r="P4603" i="1"/>
  <c r="P4559" i="1"/>
  <c r="P4525" i="1"/>
  <c r="P4335" i="1"/>
  <c r="P4281" i="1"/>
  <c r="P4233" i="1"/>
  <c r="P4193" i="1"/>
  <c r="P4053" i="1"/>
  <c r="P3935" i="1"/>
  <c r="P3873" i="1"/>
  <c r="P3679" i="1"/>
  <c r="P3627" i="1"/>
  <c r="P3567" i="1"/>
  <c r="P3441" i="1"/>
  <c r="P3367" i="1"/>
  <c r="P2732" i="1"/>
  <c r="P2650" i="1"/>
  <c r="P2466" i="1"/>
  <c r="P2406" i="1"/>
  <c r="P1958" i="1"/>
  <c r="P1912" i="1"/>
  <c r="P1870" i="1"/>
  <c r="P1818" i="1"/>
  <c r="P1732" i="1"/>
  <c r="P1672" i="1"/>
  <c r="P1618" i="1"/>
  <c r="P1564" i="1"/>
  <c r="P1354" i="1"/>
  <c r="P1304" i="1"/>
  <c r="P982" i="1"/>
  <c r="P574" i="1"/>
  <c r="P518" i="1"/>
  <c r="P458" i="1"/>
  <c r="P404" i="1"/>
  <c r="P350" i="1"/>
  <c r="P9688" i="1"/>
  <c r="P7979" i="1"/>
  <c r="P7821" i="1"/>
  <c r="P9630" i="1"/>
  <c r="P9554" i="1"/>
  <c r="P9364" i="1"/>
  <c r="P8866" i="1"/>
  <c r="P8717" i="1"/>
  <c r="P8647" i="1"/>
  <c r="P8565" i="1"/>
  <c r="P8493" i="1"/>
  <c r="P8407" i="1"/>
  <c r="P8323" i="1"/>
  <c r="P8221" i="1"/>
  <c r="P8147" i="1"/>
  <c r="P8001" i="1"/>
  <c r="P7181" i="1"/>
  <c r="P7081" i="1"/>
  <c r="P7041" i="1"/>
  <c r="P6995" i="1"/>
  <c r="P6949" i="1"/>
  <c r="P6783" i="1"/>
  <c r="P6745" i="1"/>
  <c r="P6693" i="1"/>
  <c r="P6647" i="1"/>
  <c r="P6601" i="1"/>
  <c r="P6553" i="1"/>
  <c r="P6509" i="1"/>
  <c r="P6218" i="1"/>
  <c r="P5929" i="1"/>
  <c r="P5843" i="1"/>
  <c r="P5733" i="1"/>
  <c r="P5275" i="1"/>
  <c r="P5145" i="1"/>
  <c r="P4974" i="1"/>
  <c r="P4922" i="1"/>
  <c r="P4882" i="1"/>
  <c r="P4842" i="1"/>
  <c r="P4802" i="1"/>
  <c r="P4768" i="1"/>
  <c r="P4722" i="1"/>
  <c r="P4676" i="1"/>
  <c r="P4632" i="1"/>
  <c r="P4590" i="1"/>
  <c r="P4552" i="1"/>
  <c r="P4508" i="1"/>
  <c r="P4360" i="1"/>
  <c r="P4288" i="1"/>
  <c r="P4212" i="1"/>
  <c r="P4036" i="1"/>
  <c r="P3974" i="1"/>
  <c r="P3910" i="1"/>
  <c r="P3858" i="1"/>
  <c r="P3804" i="1"/>
  <c r="P3740" i="1"/>
  <c r="P3680" i="1"/>
  <c r="P3610" i="1"/>
  <c r="P3560" i="1"/>
  <c r="P3498" i="1"/>
  <c r="P3424" i="1"/>
  <c r="P3352" i="1"/>
  <c r="P2908" i="1"/>
  <c r="P2821" i="1"/>
  <c r="P2755" i="1"/>
  <c r="P2693" i="1"/>
  <c r="P2635" i="1"/>
  <c r="P2573" i="1"/>
  <c r="P2497" i="1"/>
  <c r="P2413" i="1"/>
  <c r="P2023" i="1"/>
  <c r="P1987" i="1"/>
  <c r="P1943" i="1"/>
  <c r="P1889" i="1"/>
  <c r="P1745" i="1"/>
  <c r="P1681" i="1"/>
  <c r="P1619" i="1"/>
  <c r="P1559" i="1"/>
  <c r="P1333" i="1"/>
  <c r="P1285" i="1"/>
  <c r="P1085" i="1"/>
  <c r="P951" i="1"/>
  <c r="P883" i="1"/>
  <c r="P531" i="1"/>
  <c r="P471" i="1"/>
  <c r="P361" i="1"/>
  <c r="P11773" i="1"/>
  <c r="P11651" i="1"/>
  <c r="P11545" i="1"/>
  <c r="P10777" i="1"/>
  <c r="P10731" i="1"/>
  <c r="P10685" i="1"/>
  <c r="P10593" i="1"/>
  <c r="P10233" i="1"/>
  <c r="P10173" i="1"/>
  <c r="P10115" i="1"/>
  <c r="P10049" i="1"/>
  <c r="P9993" i="1"/>
  <c r="P11710" i="1"/>
  <c r="P11496" i="1"/>
  <c r="P10802" i="1"/>
  <c r="P10750" i="1"/>
  <c r="P10698" i="1"/>
  <c r="P10646" i="1"/>
  <c r="P10594" i="1"/>
  <c r="P10359" i="1"/>
  <c r="P10254" i="1"/>
  <c r="P10194" i="1"/>
  <c r="P10134" i="1"/>
  <c r="P10074" i="1"/>
  <c r="P10012" i="1"/>
  <c r="P9681" i="1"/>
  <c r="P9649" i="1"/>
  <c r="P9617" i="1"/>
  <c r="P9585" i="1"/>
  <c r="P9553" i="1"/>
  <c r="P9521" i="1"/>
  <c r="P9437" i="1"/>
  <c r="P9381" i="1"/>
  <c r="P9335" i="1"/>
  <c r="P9007" i="1"/>
  <c r="P8905" i="1"/>
  <c r="P8750" i="1"/>
  <c r="P8708" i="1"/>
  <c r="P8662" i="1"/>
  <c r="P8612" i="1"/>
  <c r="P8580" i="1"/>
  <c r="P8546" i="1"/>
  <c r="P8498" i="1"/>
  <c r="P8464" i="1"/>
  <c r="P8422" i="1"/>
  <c r="P8384" i="1"/>
  <c r="P8350" i="1"/>
  <c r="P8300" i="1"/>
  <c r="P8268" i="1"/>
  <c r="P8234" i="1"/>
  <c r="P8192" i="1"/>
  <c r="P8144" i="1"/>
  <c r="P8100" i="1"/>
  <c r="P8068" i="1"/>
  <c r="P8026" i="1"/>
  <c r="P7988" i="1"/>
  <c r="P7954" i="1"/>
  <c r="P7910" i="1"/>
  <c r="P7864" i="1"/>
  <c r="P7822" i="1"/>
  <c r="P8067" i="1"/>
  <c r="P7883" i="1"/>
  <c r="P9694" i="1"/>
  <c r="P9620" i="1"/>
  <c r="P9432" i="1"/>
  <c r="P8920" i="1"/>
  <c r="P8729" i="1"/>
  <c r="P8655" i="1"/>
  <c r="P8563" i="1"/>
  <c r="P8465" i="1"/>
  <c r="P8369" i="1"/>
  <c r="P8287" i="1"/>
  <c r="P8197" i="1"/>
  <c r="P8119" i="1"/>
  <c r="P7953" i="1"/>
  <c r="P7807" i="1"/>
  <c r="P7208" i="1"/>
  <c r="P7082" i="1"/>
  <c r="P7036" i="1"/>
  <c r="P6752" i="1"/>
  <c r="P6710" i="1"/>
  <c r="P6664" i="1"/>
  <c r="P6622" i="1"/>
  <c r="P6576" i="1"/>
  <c r="P6528" i="1"/>
  <c r="P6476" i="1"/>
  <c r="P5914" i="1"/>
  <c r="P5818" i="1"/>
  <c r="P5750" i="1"/>
  <c r="P5120" i="1"/>
  <c r="P4979" i="1"/>
  <c r="P4907" i="1"/>
  <c r="P4869" i="1"/>
  <c r="P4831" i="1"/>
  <c r="P4795" i="1"/>
  <c r="P4753" i="1"/>
  <c r="P4721" i="1"/>
  <c r="P4687" i="1"/>
  <c r="P4651" i="1"/>
  <c r="P4617" i="1"/>
  <c r="P4579" i="1"/>
  <c r="P4539" i="1"/>
  <c r="P4505" i="1"/>
  <c r="P4363" i="1"/>
  <c r="P4305" i="1"/>
  <c r="P4213" i="1"/>
  <c r="P4073" i="1"/>
  <c r="P3959" i="1"/>
  <c r="P3905" i="1"/>
  <c r="P3833" i="1"/>
  <c r="P3775" i="1"/>
  <c r="P3651" i="1"/>
  <c r="P3587" i="1"/>
  <c r="P3467" i="1"/>
  <c r="P3397" i="1"/>
  <c r="P3325" i="1"/>
  <c r="P2947" i="1"/>
  <c r="P2889" i="1"/>
  <c r="P2806" i="1"/>
  <c r="P2752" i="1"/>
  <c r="P2688" i="1"/>
  <c r="P2618" i="1"/>
  <c r="P2540" i="1"/>
  <c r="P2486" i="1"/>
  <c r="P2432" i="1"/>
  <c r="P2032" i="1"/>
  <c r="P1976" i="1"/>
  <c r="P1926" i="1"/>
  <c r="P1894" i="1"/>
  <c r="P1758" i="1"/>
  <c r="P1696" i="1"/>
  <c r="P1642" i="1"/>
  <c r="P1586" i="1"/>
  <c r="P1326" i="1"/>
  <c r="P1276" i="1"/>
  <c r="P1080" i="1"/>
  <c r="P938" i="1"/>
  <c r="P486" i="1"/>
  <c r="P428" i="1"/>
  <c r="P9662" i="1"/>
  <c r="P9582" i="1"/>
  <c r="P9510" i="1"/>
  <c r="P9446" i="1"/>
  <c r="P9002" i="1"/>
  <c r="P8759" i="1"/>
  <c r="P8683" i="1"/>
  <c r="P8607" i="1"/>
  <c r="P8521" i="1"/>
  <c r="P8439" i="1"/>
  <c r="P8357" i="1"/>
  <c r="P8177" i="1"/>
  <c r="P8069" i="1"/>
  <c r="P7909" i="1"/>
  <c r="P7203" i="1"/>
  <c r="P7103" i="1"/>
  <c r="P7059" i="1"/>
  <c r="P7015" i="1"/>
  <c r="P6969" i="1"/>
  <c r="P6925" i="1"/>
  <c r="P6761" i="1"/>
  <c r="P6715" i="1"/>
  <c r="P6667" i="1"/>
  <c r="P6623" i="1"/>
  <c r="P6571" i="1"/>
  <c r="P6531" i="1"/>
  <c r="P6487" i="1"/>
  <c r="P6262" i="1"/>
  <c r="P6186" i="1"/>
  <c r="P5875" i="1"/>
  <c r="P5771" i="1"/>
  <c r="P5299" i="1"/>
  <c r="P5167" i="1"/>
  <c r="P5030" i="1"/>
  <c r="P4936" i="1"/>
  <c r="P4898" i="1"/>
  <c r="P4858" i="1"/>
  <c r="P4820" i="1"/>
  <c r="P4784" i="1"/>
  <c r="P4744" i="1"/>
  <c r="P4700" i="1"/>
  <c r="P4656" i="1"/>
  <c r="P4608" i="1"/>
  <c r="P4570" i="1"/>
  <c r="P4528" i="1"/>
  <c r="P4326" i="1"/>
  <c r="P4226" i="1"/>
  <c r="P4194" i="1"/>
  <c r="P4066" i="1"/>
  <c r="P3994" i="1"/>
  <c r="P3940" i="1"/>
  <c r="P3882" i="1"/>
  <c r="P3824" i="1"/>
  <c r="P3758" i="1"/>
  <c r="P3708" i="1"/>
  <c r="P3650" i="1"/>
  <c r="P3578" i="1"/>
  <c r="P3518" i="1"/>
  <c r="P3456" i="1"/>
  <c r="P3392" i="1"/>
  <c r="P3318" i="1"/>
  <c r="P2938" i="1"/>
  <c r="P2878" i="1"/>
  <c r="P2843" i="1"/>
  <c r="P2783" i="1"/>
  <c r="P2711" i="1"/>
  <c r="P2663" i="1"/>
  <c r="P2607" i="1"/>
  <c r="P2527" i="1"/>
  <c r="P2447" i="1"/>
  <c r="P2003" i="1"/>
  <c r="P1967" i="1"/>
  <c r="P1921" i="1"/>
  <c r="P1869" i="1"/>
  <c r="P1779" i="1"/>
  <c r="P1707" i="1"/>
  <c r="P1645" i="1"/>
  <c r="P1587" i="1"/>
  <c r="P1351" i="1"/>
  <c r="P1305" i="1"/>
  <c r="P1265" i="1"/>
  <c r="P1117" i="1"/>
  <c r="P1049" i="1"/>
  <c r="P973" i="1"/>
  <c r="P907" i="1"/>
  <c r="P553" i="1"/>
  <c r="P439" i="1"/>
  <c r="P383" i="1"/>
  <c r="P1300" i="1"/>
  <c r="P7815" i="1"/>
  <c r="P9550" i="1"/>
  <c r="P8862" i="1"/>
  <c r="P8489" i="1"/>
  <c r="P8217" i="1"/>
  <c r="P7079" i="1"/>
  <c r="P6947" i="1"/>
  <c r="P6689" i="1"/>
  <c r="P6507" i="1"/>
  <c r="P5917" i="1"/>
  <c r="P5141" i="1"/>
  <c r="P4800" i="1"/>
  <c r="P4672" i="1"/>
  <c r="P4506" i="1"/>
  <c r="P4276" i="1"/>
  <c r="P4210" i="1"/>
  <c r="P4030" i="1"/>
  <c r="P3800" i="1"/>
  <c r="P3556" i="1"/>
  <c r="P2689" i="1"/>
  <c r="P2411" i="1"/>
  <c r="P1985" i="1"/>
  <c r="P1743" i="1"/>
  <c r="P1283" i="1"/>
  <c r="P881" i="1"/>
  <c r="P469" i="1"/>
  <c r="Q10166" i="1"/>
  <c r="Q8879" i="1"/>
  <c r="Q11770" i="1"/>
  <c r="Q11540" i="1"/>
  <c r="Q11394" i="1"/>
  <c r="Q10818" i="1"/>
  <c r="Q10768" i="1"/>
  <c r="Q10716" i="1"/>
  <c r="Q10664" i="1"/>
  <c r="Q10612" i="1"/>
  <c r="Q10371" i="1"/>
  <c r="Q9453" i="1"/>
  <c r="Q10614" i="1"/>
  <c r="Q10158" i="1"/>
  <c r="Q11710" i="1"/>
  <c r="Q11496" i="1"/>
  <c r="Q10802" i="1"/>
  <c r="Q10750" i="1"/>
  <c r="Q10698" i="1"/>
  <c r="Q10646" i="1"/>
  <c r="Q10594" i="1"/>
  <c r="Q10359" i="1"/>
  <c r="Q9335" i="1"/>
  <c r="Q9007" i="1"/>
  <c r="Q10758" i="1"/>
  <c r="Q10654" i="1"/>
  <c r="Q10361" i="1"/>
  <c r="Q10256" i="1"/>
  <c r="Q10196" i="1"/>
  <c r="Q10136" i="1"/>
  <c r="Q10076" i="1"/>
  <c r="Q10014" i="1"/>
  <c r="Q11682" i="1"/>
  <c r="Q11474" i="1"/>
  <c r="Q10794" i="1"/>
  <c r="Q10742" i="1"/>
  <c r="Q10690" i="1"/>
  <c r="Q10638" i="1"/>
  <c r="Q10586" i="1"/>
  <c r="Q10405" i="1"/>
  <c r="Q8991" i="1"/>
  <c r="Q8891" i="1"/>
  <c r="Q11690" i="1"/>
  <c r="Q10796" i="1"/>
  <c r="Q10744" i="1"/>
  <c r="Q10640" i="1"/>
  <c r="Q10588" i="1"/>
  <c r="Q10246" i="1"/>
  <c r="Q10188" i="1"/>
  <c r="Q10128" i="1"/>
  <c r="Q10058" i="1"/>
  <c r="Q9998" i="1"/>
  <c r="Q8893" i="1"/>
  <c r="Q8458" i="1"/>
  <c r="Q11590" i="1"/>
  <c r="Q11434" i="1"/>
  <c r="Q10776" i="1"/>
  <c r="Q10724" i="1"/>
  <c r="Q10672" i="1"/>
  <c r="Q10620" i="1"/>
  <c r="Q10572" i="1"/>
  <c r="Q10387" i="1"/>
  <c r="Q9469" i="1"/>
  <c r="Q9409" i="1"/>
  <c r="Q8979" i="1"/>
  <c r="Q8636" i="1"/>
  <c r="Q10748" i="1"/>
  <c r="Q10353" i="1"/>
  <c r="Q9647" i="1"/>
  <c r="Q9615" i="1"/>
  <c r="Q9583" i="1"/>
  <c r="Q9551" i="1"/>
  <c r="Q9519" i="1"/>
  <c r="Q9431" i="1"/>
  <c r="Q9379" i="1"/>
  <c r="Q9333" i="1"/>
  <c r="Q8748" i="1"/>
  <c r="Q8706" i="1"/>
  <c r="Q8610" i="1"/>
  <c r="Q8578" i="1"/>
  <c r="Q8538" i="1"/>
  <c r="Q8420" i="1"/>
  <c r="Q8382" i="1"/>
  <c r="Q8298" i="1"/>
  <c r="Q8266" i="1"/>
  <c r="Q8232" i="1"/>
  <c r="Q8190" i="1"/>
  <c r="Q8142" i="1"/>
  <c r="Q10280" i="1"/>
  <c r="Q10218" i="1"/>
  <c r="Q10098" i="1"/>
  <c r="Q10038" i="1"/>
  <c r="Q9661" i="1"/>
  <c r="Q9629" i="1"/>
  <c r="Q9597" i="1"/>
  <c r="Q9565" i="1"/>
  <c r="Q9533" i="1"/>
  <c r="Q8869" i="1"/>
  <c r="Q8762" i="1"/>
  <c r="Q8724" i="1"/>
  <c r="Q8678" i="1"/>
  <c r="Q8630" i="1"/>
  <c r="Q8592" i="1"/>
  <c r="Q8558" i="1"/>
  <c r="Q8510" i="1"/>
  <c r="Q8478" i="1"/>
  <c r="Q8444" i="1"/>
  <c r="Q8396" i="1"/>
  <c r="Q8362" i="1"/>
  <c r="Q8316" i="1"/>
  <c r="Q8280" i="1"/>
  <c r="Q8246" i="1"/>
  <c r="Q8204" i="1"/>
  <c r="Q8162" i="1"/>
  <c r="Q11466" i="1"/>
  <c r="Q10632" i="1"/>
  <c r="Q9607" i="1"/>
  <c r="Q9575" i="1"/>
  <c r="Q9481" i="1"/>
  <c r="Q9419" i="1"/>
  <c r="Q9371" i="1"/>
  <c r="Q8989" i="1"/>
  <c r="Q8740" i="1"/>
  <c r="Q8698" i="1"/>
  <c r="Q8602" i="1"/>
  <c r="Q8568" i="1"/>
  <c r="Q8526" i="1"/>
  <c r="Q8454" i="1"/>
  <c r="Q8406" i="1"/>
  <c r="Q8374" i="1"/>
  <c r="Q8334" i="1"/>
  <c r="Q8256" i="1"/>
  <c r="Q8220" i="1"/>
  <c r="Q8180" i="1"/>
  <c r="Q10204" i="1"/>
  <c r="Q10144" i="1"/>
  <c r="Q10018" i="1"/>
  <c r="Q9687" i="1"/>
  <c r="Q9653" i="1"/>
  <c r="Q9621" i="1"/>
  <c r="Q9589" i="1"/>
  <c r="Q9557" i="1"/>
  <c r="Q9525" i="1"/>
  <c r="Q9441" i="1"/>
  <c r="Q8855" i="1"/>
  <c r="Q8754" i="1"/>
  <c r="Q8712" i="1"/>
  <c r="Q8666" i="1"/>
  <c r="Q8616" i="1"/>
  <c r="Q8584" i="1"/>
  <c r="Q8550" i="1"/>
  <c r="Q8502" i="1"/>
  <c r="Q8470" i="1"/>
  <c r="Q8426" i="1"/>
  <c r="Q8388" i="1"/>
  <c r="Q8354" i="1"/>
  <c r="Q8304" i="1"/>
  <c r="Q8272" i="1"/>
  <c r="Q8238" i="1"/>
  <c r="Q8196" i="1"/>
  <c r="Q8150" i="1"/>
  <c r="Q10774" i="1"/>
  <c r="Q10570" i="1"/>
  <c r="Q9663" i="1"/>
  <c r="Q9631" i="1"/>
  <c r="Q9599" i="1"/>
  <c r="Q9465" i="1"/>
  <c r="Q9405" i="1"/>
  <c r="Q9351" i="1"/>
  <c r="Q8728" i="1"/>
  <c r="Q8682" i="1"/>
  <c r="Q8560" i="1"/>
  <c r="Q8512" i="1"/>
  <c r="Q8480" i="1"/>
  <c r="Q8446" i="1"/>
  <c r="Q8398" i="1"/>
  <c r="Q8364" i="1"/>
  <c r="Q8320" i="1"/>
  <c r="Q8282" i="1"/>
  <c r="Q8248" i="1"/>
  <c r="Q8210" i="1"/>
  <c r="Q10248" i="1"/>
  <c r="Q10190" i="1"/>
  <c r="Q10130" i="1"/>
  <c r="Q10000" i="1"/>
  <c r="Q9677" i="1"/>
  <c r="Q9645" i="1"/>
  <c r="Q9613" i="1"/>
  <c r="Q9581" i="1"/>
  <c r="Q9549" i="1"/>
  <c r="Q9517" i="1"/>
  <c r="Q9377" i="1"/>
  <c r="Q8746" i="1"/>
  <c r="Q8704" i="1"/>
  <c r="Q8656" i="1"/>
  <c r="Q8608" i="1"/>
  <c r="Q8576" i="1"/>
  <c r="Q8534" i="1"/>
  <c r="Q8494" i="1"/>
  <c r="Q8460" i="1"/>
  <c r="Q8412" i="1"/>
  <c r="Q8380" i="1"/>
  <c r="Q8346" i="1"/>
  <c r="Q8296" i="1"/>
  <c r="Q8264" i="1"/>
  <c r="Q8230" i="1"/>
  <c r="Q8188" i="1"/>
  <c r="Q8140" i="1"/>
  <c r="Q11390" i="1"/>
  <c r="Q10658" i="1"/>
  <c r="Q9623" i="1"/>
  <c r="Q9591" i="1"/>
  <c r="Q9449" i="1"/>
  <c r="Q9387" i="1"/>
  <c r="Q9341" i="1"/>
  <c r="Q8714" i="1"/>
  <c r="Q8668" i="1"/>
  <c r="Q8552" i="1"/>
  <c r="Q8504" i="1"/>
  <c r="Q8472" i="1"/>
  <c r="Q8390" i="1"/>
  <c r="Q8356" i="1"/>
  <c r="Q8240" i="1"/>
  <c r="Q8198" i="1"/>
  <c r="Q10393" i="1"/>
  <c r="Q10232" i="1"/>
  <c r="Q10174" i="1"/>
  <c r="Q10112" i="1"/>
  <c r="Q10048" i="1"/>
  <c r="Q9669" i="1"/>
  <c r="Q9637" i="1"/>
  <c r="Q9605" i="1"/>
  <c r="Q9573" i="1"/>
  <c r="Q9541" i="1"/>
  <c r="Q9509" i="1"/>
  <c r="Q9369" i="1"/>
  <c r="Q8883" i="1"/>
  <c r="Q8734" i="1"/>
  <c r="Q8696" i="1"/>
  <c r="Q8646" i="1"/>
  <c r="Q8600" i="1"/>
  <c r="Q8566" i="1"/>
  <c r="Q8524" i="1"/>
  <c r="Q8486" i="1"/>
  <c r="Q8452" i="1"/>
  <c r="Q8404" i="1"/>
  <c r="Q8372" i="1"/>
  <c r="Q8326" i="1"/>
  <c r="Q8288" i="1"/>
  <c r="Q8254" i="1"/>
  <c r="Q8218" i="1"/>
  <c r="Q8176" i="1"/>
  <c r="Q11789" i="1"/>
  <c r="Q11667" i="1"/>
  <c r="Q11551" i="1"/>
  <c r="Q11387" i="1"/>
  <c r="Q10783" i="1"/>
  <c r="Q10737" i="1"/>
  <c r="Q10689" i="1"/>
  <c r="Q10599" i="1"/>
  <c r="Q10241" i="1"/>
  <c r="Q10185" i="1"/>
  <c r="Q10125" i="1"/>
  <c r="Q10063" i="1"/>
  <c r="Q10007" i="1"/>
  <c r="Q9650" i="1"/>
  <c r="Q9398" i="1"/>
  <c r="Q8980" i="1"/>
  <c r="Q8737" i="1"/>
  <c r="Q8255" i="1"/>
  <c r="Q7834" i="1"/>
  <c r="Q7191" i="1"/>
  <c r="Q7001" i="1"/>
  <c r="Q6699" i="1"/>
  <c r="Q6521" i="1"/>
  <c r="Q5153" i="1"/>
  <c r="Q4848" i="1"/>
  <c r="Q4688" i="1"/>
  <c r="Q3986" i="1"/>
  <c r="Q3870" i="1"/>
  <c r="Q3814" i="1"/>
  <c r="Q3692" i="1"/>
  <c r="Q2701" i="1"/>
  <c r="Q2517" i="1"/>
  <c r="Q2029" i="1"/>
  <c r="Q1993" i="1"/>
  <c r="Q1949" i="1"/>
  <c r="Q595" i="1"/>
  <c r="Q371" i="1"/>
  <c r="Q8061" i="1"/>
  <c r="Q9644" i="1"/>
  <c r="Q9456" i="1"/>
  <c r="Q8313" i="1"/>
  <c r="Q7845" i="1"/>
  <c r="Q7200" i="1"/>
  <c r="Q7135" i="1"/>
  <c r="Q7072" i="1"/>
  <c r="Q6656" i="1"/>
  <c r="Q6225" i="1"/>
  <c r="Q3767" i="1"/>
  <c r="Q3513" i="1"/>
  <c r="Q2937" i="1"/>
  <c r="Q2879" i="1"/>
  <c r="Q8024" i="1"/>
  <c r="Q7860" i="1"/>
  <c r="Q11547" i="1"/>
  <c r="Q10239" i="1"/>
  <c r="Q10175" i="1"/>
  <c r="Q10057" i="1"/>
  <c r="Q9642" i="1"/>
  <c r="Q9392" i="1"/>
  <c r="Q8663" i="1"/>
  <c r="Q8419" i="1"/>
  <c r="Q8074" i="1"/>
  <c r="Q7992" i="1"/>
  <c r="Q7908" i="1"/>
  <c r="Q6751" i="1"/>
  <c r="Q6559" i="1"/>
  <c r="Q6234" i="1"/>
  <c r="Q6168" i="1"/>
  <c r="Q5849" i="1"/>
  <c r="Q5739" i="1"/>
  <c r="Q5281" i="1"/>
  <c r="Q4730" i="1"/>
  <c r="Q2645" i="1"/>
  <c r="Q1625" i="1"/>
  <c r="Q8060" i="1"/>
  <c r="Q8401" i="1"/>
  <c r="Q8072" i="1"/>
  <c r="Q7997" i="1"/>
  <c r="Q7196" i="1"/>
  <c r="Q6742" i="1"/>
  <c r="Q6700" i="1"/>
  <c r="Q6512" i="1"/>
  <c r="Q5027" i="1"/>
  <c r="Q4897" i="1"/>
  <c r="Q4861" i="1"/>
  <c r="Q4745" i="1"/>
  <c r="Q4713" i="1"/>
  <c r="Q4679" i="1"/>
  <c r="Q4609" i="1"/>
  <c r="Q4495" i="1"/>
  <c r="Q3313" i="1"/>
  <c r="Q1132" i="1"/>
  <c r="Q924" i="1"/>
  <c r="Q7855" i="1"/>
  <c r="Q10637" i="1"/>
  <c r="Q10049" i="1"/>
  <c r="Q9384" i="1"/>
  <c r="Q8886" i="1"/>
  <c r="Q8501" i="1"/>
  <c r="Q8243" i="1"/>
  <c r="Q7826" i="1"/>
  <c r="Q7083" i="1"/>
  <c r="Q7043" i="1"/>
  <c r="Q6785" i="1"/>
  <c r="Q6749" i="1"/>
  <c r="Q6605" i="1"/>
  <c r="Q6557" i="1"/>
  <c r="Q6461" i="1"/>
  <c r="Q6228" i="1"/>
  <c r="Q5937" i="1"/>
  <c r="Q5847" i="1"/>
  <c r="Q5737" i="1"/>
  <c r="Q5277" i="1"/>
  <c r="Q5147" i="1"/>
  <c r="Q4884" i="1"/>
  <c r="Q4844" i="1"/>
  <c r="Q4726" i="1"/>
  <c r="Q4680" i="1"/>
  <c r="Q4634" i="1"/>
  <c r="Q4556" i="1"/>
  <c r="Q4214" i="1"/>
  <c r="Q3914" i="1"/>
  <c r="Q3866" i="1"/>
  <c r="Q2912" i="1"/>
  <c r="Q1945" i="1"/>
  <c r="Q1747" i="1"/>
  <c r="Q8132" i="1"/>
  <c r="Q8055" i="1"/>
  <c r="Q7883" i="1"/>
  <c r="Q9636" i="1"/>
  <c r="Q9572" i="1"/>
  <c r="Q9368" i="1"/>
  <c r="Q8751" i="1"/>
  <c r="Q8397" i="1"/>
  <c r="Q8145" i="1"/>
  <c r="Q8059" i="1"/>
  <c r="Q7920" i="1"/>
  <c r="Q7840" i="1"/>
  <c r="Q6740" i="1"/>
  <c r="Q6698" i="1"/>
  <c r="Q6604" i="1"/>
  <c r="Q6564" i="1"/>
  <c r="Q6510" i="1"/>
  <c r="Q5884" i="1"/>
  <c r="Q5298" i="1"/>
  <c r="Q5166" i="1"/>
  <c r="Q5023" i="1"/>
  <c r="Q4895" i="1"/>
  <c r="Q4859" i="1"/>
  <c r="Q4743" i="1"/>
  <c r="Q4709" i="1"/>
  <c r="Q4677" i="1"/>
  <c r="Q4641" i="1"/>
  <c r="Q4607" i="1"/>
  <c r="Q4565" i="1"/>
  <c r="Q2931" i="1"/>
  <c r="Q1736" i="1"/>
  <c r="Q1684" i="1"/>
  <c r="Q1624" i="1"/>
  <c r="Q1568" i="1"/>
  <c r="Q1310" i="1"/>
  <c r="Q522" i="1"/>
  <c r="Q464" i="1"/>
  <c r="Q408" i="1"/>
  <c r="Q8094" i="1"/>
  <c r="Q7932" i="1"/>
  <c r="Q10819" i="1"/>
  <c r="Q10775" i="1"/>
  <c r="Q10729" i="1"/>
  <c r="Q10683" i="1"/>
  <c r="Q10635" i="1"/>
  <c r="Q10587" i="1"/>
  <c r="Q10107" i="1"/>
  <c r="Q9372" i="1"/>
  <c r="Q8870" i="1"/>
  <c r="Q8725" i="1"/>
  <c r="Q8651" i="1"/>
  <c r="Q8497" i="1"/>
  <c r="Q8411" i="1"/>
  <c r="Q8239" i="1"/>
  <c r="Q8149" i="1"/>
  <c r="Q7982" i="1"/>
  <c r="Q7900" i="1"/>
  <c r="Q7819" i="1"/>
  <c r="Q7181" i="1"/>
  <c r="Q7081" i="1"/>
  <c r="Q7041" i="1"/>
  <c r="Q6995" i="1"/>
  <c r="Q6949" i="1"/>
  <c r="Q6783" i="1"/>
  <c r="Q6745" i="1"/>
  <c r="Q6693" i="1"/>
  <c r="Q6647" i="1"/>
  <c r="Q6601" i="1"/>
  <c r="Q6553" i="1"/>
  <c r="Q6509" i="1"/>
  <c r="Q6218" i="1"/>
  <c r="Q5929" i="1"/>
  <c r="Q5843" i="1"/>
  <c r="Q5733" i="1"/>
  <c r="Q5275" i="1"/>
  <c r="Q5145" i="1"/>
  <c r="Q4974" i="1"/>
  <c r="Q4922" i="1"/>
  <c r="Q4842" i="1"/>
  <c r="Q4802" i="1"/>
  <c r="Q4768" i="1"/>
  <c r="Q4722" i="1"/>
  <c r="Q4676" i="1"/>
  <c r="Q4632" i="1"/>
  <c r="Q4590" i="1"/>
  <c r="Q4508" i="1"/>
  <c r="Q4288" i="1"/>
  <c r="Q3974" i="1"/>
  <c r="Q3910" i="1"/>
  <c r="Q3858" i="1"/>
  <c r="Q3740" i="1"/>
  <c r="Q3610" i="1"/>
  <c r="Q3560" i="1"/>
  <c r="Q3498" i="1"/>
  <c r="Q3352" i="1"/>
  <c r="Q2908" i="1"/>
  <c r="Q1681" i="1"/>
  <c r="Q1619" i="1"/>
  <c r="Q1285" i="1"/>
  <c r="Q1085" i="1"/>
  <c r="Q951" i="1"/>
  <c r="Q8127" i="1"/>
  <c r="Q8054" i="1"/>
  <c r="Q7968" i="1"/>
  <c r="Q7882" i="1"/>
  <c r="Q9632" i="1"/>
  <c r="Q9564" i="1"/>
  <c r="Q9366" i="1"/>
  <c r="Q8978" i="1"/>
  <c r="Q8747" i="1"/>
  <c r="Q8577" i="1"/>
  <c r="Q8485" i="1"/>
  <c r="Q8211" i="1"/>
  <c r="Q8141" i="1"/>
  <c r="Q7990" i="1"/>
  <c r="Q7913" i="1"/>
  <c r="Q7190" i="1"/>
  <c r="Q7106" i="1"/>
  <c r="Q7064" i="1"/>
  <c r="Q7022" i="1"/>
  <c r="Q6976" i="1"/>
  <c r="Q6738" i="1"/>
  <c r="Q6696" i="1"/>
  <c r="Q6600" i="1"/>
  <c r="Q6562" i="1"/>
  <c r="Q6508" i="1"/>
  <c r="Q5714" i="1"/>
  <c r="Q5296" i="1"/>
  <c r="Q5019" i="1"/>
  <c r="Q4927" i="1"/>
  <c r="Q4857" i="1"/>
  <c r="Q4779" i="1"/>
  <c r="Q4741" i="1"/>
  <c r="Q4707" i="1"/>
  <c r="Q4675" i="1"/>
  <c r="Q4639" i="1"/>
  <c r="Q4197" i="1"/>
  <c r="Q4057" i="1"/>
  <c r="Q3875" i="1"/>
  <c r="Q3813" i="1"/>
  <c r="Q3569" i="1"/>
  <c r="Q1960" i="1"/>
  <c r="Q1356" i="1"/>
  <c r="Q906" i="1"/>
  <c r="Q8086" i="1"/>
  <c r="Q8003" i="1"/>
  <c r="Q11759" i="1"/>
  <c r="Q11639" i="1"/>
  <c r="Q11521" i="1"/>
  <c r="Q10815" i="1"/>
  <c r="Q10725" i="1"/>
  <c r="Q10633" i="1"/>
  <c r="Q10398" i="1"/>
  <c r="Q10283" i="1"/>
  <c r="Q10223" i="1"/>
  <c r="Q10165" i="1"/>
  <c r="Q10105" i="1"/>
  <c r="Q10045" i="1"/>
  <c r="Q9630" i="1"/>
  <c r="Q9364" i="1"/>
  <c r="Q8866" i="1"/>
  <c r="Q8717" i="1"/>
  <c r="Q8647" i="1"/>
  <c r="Q8565" i="1"/>
  <c r="Q8407" i="1"/>
  <c r="Q8221" i="1"/>
  <c r="Q8147" i="1"/>
  <c r="Q8063" i="1"/>
  <c r="Q7977" i="1"/>
  <c r="Q7895" i="1"/>
  <c r="Q7079" i="1"/>
  <c r="Q7039" i="1"/>
  <c r="Q6993" i="1"/>
  <c r="Q6947" i="1"/>
  <c r="Q6781" i="1"/>
  <c r="Q6737" i="1"/>
  <c r="Q6689" i="1"/>
  <c r="Q6641" i="1"/>
  <c r="Q6599" i="1"/>
  <c r="Q6549" i="1"/>
  <c r="Q6507" i="1"/>
  <c r="Q5717" i="1"/>
  <c r="Q5141" i="1"/>
  <c r="Q4966" i="1"/>
  <c r="Q4920" i="1"/>
  <c r="Q4880" i="1"/>
  <c r="Q4840" i="1"/>
  <c r="Q4800" i="1"/>
  <c r="Q4766" i="1"/>
  <c r="Q4720" i="1"/>
  <c r="Q4672" i="1"/>
  <c r="Q4630" i="1"/>
  <c r="Q4586" i="1"/>
  <c r="Q4550" i="1"/>
  <c r="Q4030" i="1"/>
  <c r="Q3970" i="1"/>
  <c r="Q3736" i="1"/>
  <c r="Q3676" i="1"/>
  <c r="Q3422" i="1"/>
  <c r="Q2819" i="1"/>
  <c r="Q2753" i="1"/>
  <c r="Q2689" i="1"/>
  <c r="Q2495" i="1"/>
  <c r="Q1941" i="1"/>
  <c r="Q1327" i="1"/>
  <c r="Q937" i="1"/>
  <c r="Q8047" i="1"/>
  <c r="Q9628" i="1"/>
  <c r="Q9560" i="1"/>
  <c r="Q9438" i="1"/>
  <c r="Q9360" i="1"/>
  <c r="Q8972" i="1"/>
  <c r="Q8661" i="1"/>
  <c r="Q8573" i="1"/>
  <c r="Q8295" i="1"/>
  <c r="Q8205" i="1"/>
  <c r="Q8053" i="1"/>
  <c r="Q7912" i="1"/>
  <c r="Q7188" i="1"/>
  <c r="Q7102" i="1"/>
  <c r="Q6974" i="1"/>
  <c r="Q6924" i="1"/>
  <c r="Q6784" i="1"/>
  <c r="Q6598" i="1"/>
  <c r="Q6203" i="1"/>
  <c r="Q5880" i="1"/>
  <c r="Q5712" i="1"/>
  <c r="Q5158" i="1"/>
  <c r="Q4925" i="1"/>
  <c r="Q4053" i="1"/>
  <c r="Q4001" i="1"/>
  <c r="Q3935" i="1"/>
  <c r="Q3811" i="1"/>
  <c r="Q3747" i="1"/>
  <c r="Q3679" i="1"/>
  <c r="Q3627" i="1"/>
  <c r="Q3567" i="1"/>
  <c r="Q3499" i="1"/>
  <c r="Q3305" i="1"/>
  <c r="Q2732" i="1"/>
  <c r="Q2466" i="1"/>
  <c r="Q2008" i="1"/>
  <c r="Q1958" i="1"/>
  <c r="Q1912" i="1"/>
  <c r="Q1870" i="1"/>
  <c r="Q518" i="1"/>
  <c r="Q8081" i="1"/>
  <c r="Q8002" i="1"/>
  <c r="Q7828" i="1"/>
  <c r="Q11755" i="1"/>
  <c r="Q11517" i="1"/>
  <c r="Q10813" i="1"/>
  <c r="Q10767" i="1"/>
  <c r="Q10723" i="1"/>
  <c r="Q10631" i="1"/>
  <c r="Q10581" i="1"/>
  <c r="Q10394" i="1"/>
  <c r="Q9622" i="1"/>
  <c r="Q9550" i="1"/>
  <c r="Q9362" i="1"/>
  <c r="Q8713" i="1"/>
  <c r="Q8643" i="1"/>
  <c r="Q8561" i="1"/>
  <c r="Q8489" i="1"/>
  <c r="Q8403" i="1"/>
  <c r="Q8319" i="1"/>
  <c r="Q8062" i="1"/>
  <c r="Q7976" i="1"/>
  <c r="Q7891" i="1"/>
  <c r="Q7077" i="1"/>
  <c r="Q7037" i="1"/>
  <c r="Q6945" i="1"/>
  <c r="Q6777" i="1"/>
  <c r="Q6733" i="1"/>
  <c r="Q6639" i="1"/>
  <c r="Q6597" i="1"/>
  <c r="Q5913" i="1"/>
  <c r="Q5819" i="1"/>
  <c r="Q5713" i="1"/>
  <c r="Q5139" i="1"/>
  <c r="Q4878" i="1"/>
  <c r="Q4762" i="1"/>
  <c r="Q4716" i="1"/>
  <c r="Q4502" i="1"/>
  <c r="Q3966" i="1"/>
  <c r="Q3904" i="1"/>
  <c r="Q2815" i="1"/>
  <c r="Q2565" i="1"/>
  <c r="Q1983" i="1"/>
  <c r="Q1885" i="1"/>
  <c r="Q1081" i="1"/>
  <c r="Q935" i="1"/>
  <c r="Q879" i="1"/>
  <c r="Q579" i="1"/>
  <c r="Q521" i="1"/>
  <c r="Q351" i="1"/>
  <c r="Q8120" i="1"/>
  <c r="Q8046" i="1"/>
  <c r="Q7962" i="1"/>
  <c r="Q7876" i="1"/>
  <c r="Q9624" i="1"/>
  <c r="Q9556" i="1"/>
  <c r="Q9354" i="1"/>
  <c r="Q8924" i="1"/>
  <c r="Q8733" i="1"/>
  <c r="Q8659" i="1"/>
  <c r="Q8567" i="1"/>
  <c r="Q8471" i="1"/>
  <c r="Q8291" i="1"/>
  <c r="Q8201" i="1"/>
  <c r="Q8131" i="1"/>
  <c r="Q8052" i="1"/>
  <c r="Q7967" i="1"/>
  <c r="Q7060" i="1"/>
  <c r="Q6732" i="1"/>
  <c r="Q6642" i="1"/>
  <c r="Q6596" i="1"/>
  <c r="Q6558" i="1"/>
  <c r="Q6197" i="1"/>
  <c r="Q5784" i="1"/>
  <c r="Q5708" i="1"/>
  <c r="Q5011" i="1"/>
  <c r="Q4887" i="1"/>
  <c r="Q4635" i="1"/>
  <c r="Q4601" i="1"/>
  <c r="Q4557" i="1"/>
  <c r="Q3933" i="1"/>
  <c r="Q3867" i="1"/>
  <c r="Q3743" i="1"/>
  <c r="Q3625" i="1"/>
  <c r="Q3555" i="1"/>
  <c r="Q3363" i="1"/>
  <c r="Q2917" i="1"/>
  <c r="Q2002" i="1"/>
  <c r="Q1910" i="1"/>
  <c r="Q1866" i="1"/>
  <c r="Q1350" i="1"/>
  <c r="Q1300" i="1"/>
  <c r="Q1110" i="1"/>
  <c r="Q8080" i="1"/>
  <c r="Q7994" i="1"/>
  <c r="Q11509" i="1"/>
  <c r="Q10809" i="1"/>
  <c r="Q10765" i="1"/>
  <c r="Q10717" i="1"/>
  <c r="Q10673" i="1"/>
  <c r="Q10627" i="1"/>
  <c r="Q10579" i="1"/>
  <c r="Q10388" i="1"/>
  <c r="Q10277" i="1"/>
  <c r="Q10219" i="1"/>
  <c r="Q10159" i="1"/>
  <c r="Q10101" i="1"/>
  <c r="Q10041" i="1"/>
  <c r="Q9688" i="1"/>
  <c r="Q9618" i="1"/>
  <c r="Q9546" i="1"/>
  <c r="Q9474" i="1"/>
  <c r="Q9358" i="1"/>
  <c r="Q8858" i="1"/>
  <c r="Q8709" i="1"/>
  <c r="Q8641" i="1"/>
  <c r="Q8555" i="1"/>
  <c r="Q8479" i="1"/>
  <c r="Q8317" i="1"/>
  <c r="Q7971" i="1"/>
  <c r="Q7890" i="1"/>
  <c r="Q7075" i="1"/>
  <c r="Q7031" i="1"/>
  <c r="Q6987" i="1"/>
  <c r="Q6731" i="1"/>
  <c r="Q6685" i="1"/>
  <c r="Q6545" i="1"/>
  <c r="Q6501" i="1"/>
  <c r="Q6212" i="1"/>
  <c r="Q5907" i="1"/>
  <c r="Q5817" i="1"/>
  <c r="Q5709" i="1"/>
  <c r="Q5137" i="1"/>
  <c r="Q4912" i="1"/>
  <c r="Q4876" i="1"/>
  <c r="Q4836" i="1"/>
  <c r="Q4760" i="1"/>
  <c r="Q4714" i="1"/>
  <c r="Q4668" i="1"/>
  <c r="Q4624" i="1"/>
  <c r="Q4500" i="1"/>
  <c r="Q3964" i="1"/>
  <c r="Q3850" i="1"/>
  <c r="Q3730" i="1"/>
  <c r="Q3598" i="1"/>
  <c r="Q3414" i="1"/>
  <c r="Q3342" i="1"/>
  <c r="Q2956" i="1"/>
  <c r="Q2685" i="1"/>
  <c r="Q1981" i="1"/>
  <c r="Q1823" i="1"/>
  <c r="Q1323" i="1"/>
  <c r="Q517" i="1"/>
  <c r="Q409" i="1"/>
  <c r="Q347" i="1"/>
  <c r="Q7870" i="1"/>
  <c r="Q9620" i="1"/>
  <c r="Q9548" i="1"/>
  <c r="Q8655" i="1"/>
  <c r="Q8563" i="1"/>
  <c r="Q8465" i="1"/>
  <c r="Q8369" i="1"/>
  <c r="Q8287" i="1"/>
  <c r="Q8197" i="1"/>
  <c r="Q8130" i="1"/>
  <c r="Q7966" i="1"/>
  <c r="Q7904" i="1"/>
  <c r="Q7182" i="1"/>
  <c r="Q7012" i="1"/>
  <c r="Q6776" i="1"/>
  <c r="Q6730" i="1"/>
  <c r="Q6690" i="1"/>
  <c r="Q6594" i="1"/>
  <c r="Q6552" i="1"/>
  <c r="Q5852" i="1"/>
  <c r="Q5284" i="1"/>
  <c r="Q5152" i="1"/>
  <c r="Q4883" i="1"/>
  <c r="Q4849" i="1"/>
  <c r="Q4735" i="1"/>
  <c r="Q4701" i="1"/>
  <c r="Q4597" i="1"/>
  <c r="Q4555" i="1"/>
  <c r="Q4521" i="1"/>
  <c r="Q4331" i="1"/>
  <c r="Q2913" i="1"/>
  <c r="Q2840" i="1"/>
  <c r="Q2778" i="1"/>
  <c r="Q2574" i="1"/>
  <c r="Q2400" i="1"/>
  <c r="Q1954" i="1"/>
  <c r="Q1778" i="1"/>
  <c r="Q1720" i="1"/>
  <c r="Q1558" i="1"/>
  <c r="Q452" i="1"/>
  <c r="Q400" i="1"/>
  <c r="Q8076" i="1"/>
  <c r="Q11739" i="1"/>
  <c r="Q11613" i="1"/>
  <c r="Q11507" i="1"/>
  <c r="Q10807" i="1"/>
  <c r="Q10763" i="1"/>
  <c r="Q10715" i="1"/>
  <c r="Q10671" i="1"/>
  <c r="Q10625" i="1"/>
  <c r="Q10571" i="1"/>
  <c r="Q10275" i="1"/>
  <c r="Q10217" i="1"/>
  <c r="Q10099" i="1"/>
  <c r="Q10029" i="1"/>
  <c r="Q9542" i="1"/>
  <c r="Q9470" i="1"/>
  <c r="Q9356" i="1"/>
  <c r="Q8633" i="1"/>
  <c r="Q8395" i="1"/>
  <c r="Q8199" i="1"/>
  <c r="Q8123" i="1"/>
  <c r="Q8048" i="1"/>
  <c r="Q7970" i="1"/>
  <c r="Q7125" i="1"/>
  <c r="Q7073" i="1"/>
  <c r="Q7027" i="1"/>
  <c r="Q6985" i="1"/>
  <c r="Q6941" i="1"/>
  <c r="Q6773" i="1"/>
  <c r="Q6729" i="1"/>
  <c r="Q6681" i="1"/>
  <c r="Q6633" i="1"/>
  <c r="Q6591" i="1"/>
  <c r="Q6543" i="1"/>
  <c r="Q6499" i="1"/>
  <c r="Q6202" i="1"/>
  <c r="Q5905" i="1"/>
  <c r="Q5813" i="1"/>
  <c r="Q5695" i="1"/>
  <c r="Q5135" i="1"/>
  <c r="Q4908" i="1"/>
  <c r="Q4874" i="1"/>
  <c r="Q4834" i="1"/>
  <c r="Q4794" i="1"/>
  <c r="Q4758" i="1"/>
  <c r="Q4712" i="1"/>
  <c r="Q4666" i="1"/>
  <c r="Q4622" i="1"/>
  <c r="Q4580" i="1"/>
  <c r="Q4346" i="1"/>
  <c r="Q4204" i="1"/>
  <c r="Q4084" i="1"/>
  <c r="Q3960" i="1"/>
  <c r="Q3900" i="1"/>
  <c r="Q3664" i="1"/>
  <c r="Q3542" i="1"/>
  <c r="Q3472" i="1"/>
  <c r="Q3412" i="1"/>
  <c r="Q3340" i="1"/>
  <c r="Q2894" i="1"/>
  <c r="Q2679" i="1"/>
  <c r="Q2403" i="1"/>
  <c r="Q1137" i="1"/>
  <c r="Q1073" i="1"/>
  <c r="Q8114" i="1"/>
  <c r="Q8029" i="1"/>
  <c r="Q9428" i="1"/>
  <c r="Q8916" i="1"/>
  <c r="Q8653" i="1"/>
  <c r="Q8557" i="1"/>
  <c r="Q8461" i="1"/>
  <c r="Q8363" i="1"/>
  <c r="Q8119" i="1"/>
  <c r="Q8044" i="1"/>
  <c r="Q6728" i="1"/>
  <c r="Q6544" i="1"/>
  <c r="Q6496" i="1"/>
  <c r="Q5848" i="1"/>
  <c r="Q5776" i="1"/>
  <c r="Q5700" i="1"/>
  <c r="Q4881" i="1"/>
  <c r="Q4767" i="1"/>
  <c r="Q4733" i="1"/>
  <c r="Q4699" i="1"/>
  <c r="Q4595" i="1"/>
  <c r="Q4519" i="1"/>
  <c r="Q4225" i="1"/>
  <c r="Q3987" i="1"/>
  <c r="Q3923" i="1"/>
  <c r="Q3797" i="1"/>
  <c r="Q3617" i="1"/>
  <c r="Q3547" i="1"/>
  <c r="Q2836" i="1"/>
  <c r="Q2776" i="1"/>
  <c r="Q2718" i="1"/>
  <c r="Q2504" i="1"/>
  <c r="Q2450" i="1"/>
  <c r="Q2396" i="1"/>
  <c r="Q1996" i="1"/>
  <c r="Q1776" i="1"/>
  <c r="Q1664" i="1"/>
  <c r="Q1552" i="1"/>
  <c r="Q1104" i="1"/>
  <c r="Q964" i="1"/>
  <c r="Q8071" i="1"/>
  <c r="Q7903" i="1"/>
  <c r="Q11735" i="1"/>
  <c r="Q11609" i="1"/>
  <c r="Q11475" i="1"/>
  <c r="Q10805" i="1"/>
  <c r="Q10761" i="1"/>
  <c r="Q10713" i="1"/>
  <c r="Q10665" i="1"/>
  <c r="Q10378" i="1"/>
  <c r="Q10265" i="1"/>
  <c r="Q10215" i="1"/>
  <c r="Q10155" i="1"/>
  <c r="Q10087" i="1"/>
  <c r="Q10027" i="1"/>
  <c r="Q9610" i="1"/>
  <c r="Q9538" i="1"/>
  <c r="Q9466" i="1"/>
  <c r="Q9344" i="1"/>
  <c r="Q8701" i="1"/>
  <c r="Q8629" i="1"/>
  <c r="Q8545" i="1"/>
  <c r="Q8463" i="1"/>
  <c r="Q8391" i="1"/>
  <c r="Q8301" i="1"/>
  <c r="Q8122" i="1"/>
  <c r="Q7884" i="1"/>
  <c r="Q7123" i="1"/>
  <c r="Q7069" i="1"/>
  <c r="Q7023" i="1"/>
  <c r="Q6983" i="1"/>
  <c r="Q6939" i="1"/>
  <c r="Q6771" i="1"/>
  <c r="Q6727" i="1"/>
  <c r="Q6677" i="1"/>
  <c r="Q6631" i="1"/>
  <c r="Q6589" i="1"/>
  <c r="Q6539" i="1"/>
  <c r="Q6497" i="1"/>
  <c r="Q5127" i="1"/>
  <c r="Q4906" i="1"/>
  <c r="Q4870" i="1"/>
  <c r="Q4832" i="1"/>
  <c r="Q4792" i="1"/>
  <c r="Q4754" i="1"/>
  <c r="Q4710" i="1"/>
  <c r="Q4664" i="1"/>
  <c r="Q4618" i="1"/>
  <c r="Q4578" i="1"/>
  <c r="Q4344" i="1"/>
  <c r="Q4254" i="1"/>
  <c r="Q4234" i="1"/>
  <c r="Q4080" i="1"/>
  <c r="Q3840" i="1"/>
  <c r="Q3662" i="1"/>
  <c r="Q3540" i="1"/>
  <c r="Q3470" i="1"/>
  <c r="Q2950" i="1"/>
  <c r="Q2675" i="1"/>
  <c r="Q2557" i="1"/>
  <c r="Q1877" i="1"/>
  <c r="Q1723" i="1"/>
  <c r="Q1659" i="1"/>
  <c r="Q1275" i="1"/>
  <c r="Q917" i="1"/>
  <c r="Q8028" i="1"/>
  <c r="Q7942" i="1"/>
  <c r="Q7864" i="1"/>
  <c r="Q9612" i="1"/>
  <c r="Q9540" i="1"/>
  <c r="Q9422" i="1"/>
  <c r="Q8912" i="1"/>
  <c r="Q8711" i="1"/>
  <c r="Q8551" i="1"/>
  <c r="Q8273" i="1"/>
  <c r="Q8189" i="1"/>
  <c r="Q8118" i="1"/>
  <c r="Q8039" i="1"/>
  <c r="Q7960" i="1"/>
  <c r="Q7881" i="1"/>
  <c r="Q7816" i="1"/>
  <c r="Q7094" i="1"/>
  <c r="Q7048" i="1"/>
  <c r="Q7006" i="1"/>
  <c r="Q6960" i="1"/>
  <c r="Q6682" i="1"/>
  <c r="Q6494" i="1"/>
  <c r="Q6271" i="1"/>
  <c r="Q6179" i="1"/>
  <c r="Q5936" i="1"/>
  <c r="Q5846" i="1"/>
  <c r="Q5766" i="1"/>
  <c r="Q5692" i="1"/>
  <c r="Q5142" i="1"/>
  <c r="Q4843" i="1"/>
  <c r="Q4327" i="1"/>
  <c r="Q4223" i="1"/>
  <c r="Q4039" i="1"/>
  <c r="Q3985" i="1"/>
  <c r="Q3921" i="1"/>
  <c r="Q3857" i="1"/>
  <c r="Q3733" i="1"/>
  <c r="Q3667" i="1"/>
  <c r="Q3615" i="1"/>
  <c r="Q3545" i="1"/>
  <c r="Q3487" i="1"/>
  <c r="Q3423" i="1"/>
  <c r="Q3353" i="1"/>
  <c r="Q2907" i="1"/>
  <c r="Q2826" i="1"/>
  <c r="Q2774" i="1"/>
  <c r="Q2714" i="1"/>
  <c r="Q2502" i="1"/>
  <c r="Q1994" i="1"/>
  <c r="Q1950" i="1"/>
  <c r="Q1904" i="1"/>
  <c r="Q1340" i="1"/>
  <c r="Q1290" i="1"/>
  <c r="Q394" i="1"/>
  <c r="Q8070" i="1"/>
  <c r="Q7984" i="1"/>
  <c r="Q7810" i="1"/>
  <c r="Q11731" i="1"/>
  <c r="Q11605" i="1"/>
  <c r="Q10801" i="1"/>
  <c r="Q10757" i="1"/>
  <c r="Q10711" i="1"/>
  <c r="Q10663" i="1"/>
  <c r="Q10619" i="1"/>
  <c r="Q10565" i="1"/>
  <c r="Q10374" i="1"/>
  <c r="Q10145" i="1"/>
  <c r="Q10085" i="1"/>
  <c r="Q9682" i="1"/>
  <c r="Q9602" i="1"/>
  <c r="Q9530" i="1"/>
  <c r="Q9462" i="1"/>
  <c r="Q9342" i="1"/>
  <c r="Q8697" i="1"/>
  <c r="Q8541" i="1"/>
  <c r="Q8459" i="1"/>
  <c r="Q8387" i="1"/>
  <c r="Q8191" i="1"/>
  <c r="Q8111" i="1"/>
  <c r="Q8031" i="1"/>
  <c r="Q7956" i="1"/>
  <c r="Q7067" i="1"/>
  <c r="Q6981" i="1"/>
  <c r="Q6725" i="1"/>
  <c r="Q6587" i="1"/>
  <c r="Q6537" i="1"/>
  <c r="Q6495" i="1"/>
  <c r="Q5791" i="1"/>
  <c r="Q5685" i="1"/>
  <c r="Q5125" i="1"/>
  <c r="Q4904" i="1"/>
  <c r="Q4866" i="1"/>
  <c r="Q4790" i="1"/>
  <c r="Q4662" i="1"/>
  <c r="Q4536" i="1"/>
  <c r="Q4004" i="1"/>
  <c r="Q3836" i="1"/>
  <c r="Q3536" i="1"/>
  <c r="Q3332" i="1"/>
  <c r="Q2888" i="1"/>
  <c r="Q2549" i="1"/>
  <c r="Q2471" i="1"/>
  <c r="Q1931" i="1"/>
  <c r="Q1875" i="1"/>
  <c r="Q1131" i="1"/>
  <c r="Q915" i="1"/>
  <c r="Q867" i="1"/>
  <c r="Q459" i="1"/>
  <c r="Q399" i="1"/>
  <c r="Q8022" i="1"/>
  <c r="Q7937" i="1"/>
  <c r="Q7847" i="1"/>
  <c r="Q9536" i="1"/>
  <c r="Q9414" i="1"/>
  <c r="Q8908" i="1"/>
  <c r="Q8645" i="1"/>
  <c r="Q8449" i="1"/>
  <c r="Q8353" i="1"/>
  <c r="Q8267" i="1"/>
  <c r="Q8185" i="1"/>
  <c r="Q8113" i="1"/>
  <c r="Q8038" i="1"/>
  <c r="Q7875" i="1"/>
  <c r="Q7812" i="1"/>
  <c r="Q7092" i="1"/>
  <c r="Q7046" i="1"/>
  <c r="Q7004" i="1"/>
  <c r="Q6958" i="1"/>
  <c r="Q6762" i="1"/>
  <c r="Q6722" i="1"/>
  <c r="Q6680" i="1"/>
  <c r="Q6538" i="1"/>
  <c r="Q6492" i="1"/>
  <c r="Q6173" i="1"/>
  <c r="Q5690" i="1"/>
  <c r="Q4995" i="1"/>
  <c r="Q4915" i="1"/>
  <c r="Q4805" i="1"/>
  <c r="Q4729" i="1"/>
  <c r="Q4659" i="1"/>
  <c r="Q4625" i="1"/>
  <c r="Q4589" i="1"/>
  <c r="Q4549" i="1"/>
  <c r="Q4515" i="1"/>
  <c r="Q4255" i="1"/>
  <c r="Q4085" i="1"/>
  <c r="Q4037" i="1"/>
  <c r="Q3917" i="1"/>
  <c r="Q3845" i="1"/>
  <c r="Q3791" i="1"/>
  <c r="Q3731" i="1"/>
  <c r="Q3665" i="1"/>
  <c r="Q3543" i="1"/>
  <c r="Q1990" i="1"/>
  <c r="Q1660" i="1"/>
  <c r="Q1288" i="1"/>
  <c r="Q8064" i="1"/>
  <c r="Q7979" i="1"/>
  <c r="Q11721" i="1"/>
  <c r="Q11597" i="1"/>
  <c r="Q11453" i="1"/>
  <c r="Q10797" i="1"/>
  <c r="Q10755" i="1"/>
  <c r="Q10709" i="1"/>
  <c r="Q10661" i="1"/>
  <c r="Q10613" i="1"/>
  <c r="Q10368" i="1"/>
  <c r="Q10261" i="1"/>
  <c r="Q10203" i="1"/>
  <c r="Q10143" i="1"/>
  <c r="Q10083" i="1"/>
  <c r="Q10021" i="1"/>
  <c r="Q9680" i="1"/>
  <c r="Q9458" i="1"/>
  <c r="Q8693" i="1"/>
  <c r="Q8621" i="1"/>
  <c r="Q8539" i="1"/>
  <c r="Q8453" i="1"/>
  <c r="Q8377" i="1"/>
  <c r="Q8293" i="1"/>
  <c r="Q8187" i="1"/>
  <c r="Q8101" i="1"/>
  <c r="Q8030" i="1"/>
  <c r="Q7949" i="1"/>
  <c r="Q7878" i="1"/>
  <c r="Q7107" i="1"/>
  <c r="Q7063" i="1"/>
  <c r="Q7019" i="1"/>
  <c r="Q6979" i="1"/>
  <c r="Q6767" i="1"/>
  <c r="Q6723" i="1"/>
  <c r="Q6583" i="1"/>
  <c r="Q6535" i="1"/>
  <c r="Q6491" i="1"/>
  <c r="Q6270" i="1"/>
  <c r="Q6194" i="1"/>
  <c r="Q5881" i="1"/>
  <c r="Q5789" i="1"/>
  <c r="Q5303" i="1"/>
  <c r="Q5173" i="1"/>
  <c r="Q5123" i="1"/>
  <c r="Q4902" i="1"/>
  <c r="Q4828" i="1"/>
  <c r="Q4788" i="1"/>
  <c r="Q4706" i="1"/>
  <c r="Q4660" i="1"/>
  <c r="Q4614" i="1"/>
  <c r="Q4574" i="1"/>
  <c r="Q4072" i="1"/>
  <c r="Q3944" i="1"/>
  <c r="Q3774" i="1"/>
  <c r="Q3534" i="1"/>
  <c r="Q3398" i="1"/>
  <c r="Q2797" i="1"/>
  <c r="Q2461" i="1"/>
  <c r="Q2007" i="1"/>
  <c r="Q1873" i="1"/>
  <c r="Q1591" i="1"/>
  <c r="Q1357" i="1"/>
  <c r="Q1311" i="1"/>
  <c r="Q561" i="1"/>
  <c r="Q507" i="1"/>
  <c r="Q387" i="1"/>
  <c r="Q337" i="1"/>
  <c r="Q8098" i="1"/>
  <c r="Q8014" i="1"/>
  <c r="Q7936" i="1"/>
  <c r="Q7846" i="1"/>
  <c r="Q9668" i="1"/>
  <c r="Q9604" i="1"/>
  <c r="Q9412" i="1"/>
  <c r="Q8904" i="1"/>
  <c r="Q8703" i="1"/>
  <c r="Q8639" i="1"/>
  <c r="Q8543" i="1"/>
  <c r="Q8445" i="1"/>
  <c r="Q8347" i="1"/>
  <c r="Q8257" i="1"/>
  <c r="Q8105" i="1"/>
  <c r="Q8027" i="1"/>
  <c r="Q7002" i="1"/>
  <c r="Q6760" i="1"/>
  <c r="Q6630" i="1"/>
  <c r="Q6584" i="1"/>
  <c r="Q6490" i="1"/>
  <c r="Q5840" i="1"/>
  <c r="Q4991" i="1"/>
  <c r="Q4913" i="1"/>
  <c r="Q4837" i="1"/>
  <c r="Q4803" i="1"/>
  <c r="Q4761" i="1"/>
  <c r="Q4727" i="1"/>
  <c r="Q4693" i="1"/>
  <c r="Q4657" i="1"/>
  <c r="Q4623" i="1"/>
  <c r="Q4547" i="1"/>
  <c r="Q4511" i="1"/>
  <c r="Q4219" i="1"/>
  <c r="Q2899" i="1"/>
  <c r="Q2816" i="1"/>
  <c r="Q2762" i="1"/>
  <c r="Q1764" i="1"/>
  <c r="Q1600" i="1"/>
  <c r="Q438" i="1"/>
  <c r="Q384" i="1"/>
  <c r="Q334" i="1"/>
  <c r="Q8057" i="1"/>
  <c r="Q7978" i="1"/>
  <c r="Q7804" i="1"/>
  <c r="Q11717" i="1"/>
  <c r="Q11595" i="1"/>
  <c r="Q11451" i="1"/>
  <c r="Q10795" i="1"/>
  <c r="Q10751" i="1"/>
  <c r="Q10705" i="1"/>
  <c r="Q10659" i="1"/>
  <c r="Q10611" i="1"/>
  <c r="Q10366" i="1"/>
  <c r="Q10255" i="1"/>
  <c r="Q10201" i="1"/>
  <c r="Q10141" i="1"/>
  <c r="Q10019" i="1"/>
  <c r="Q9594" i="1"/>
  <c r="Q9522" i="1"/>
  <c r="Q8687" i="1"/>
  <c r="Q8531" i="1"/>
  <c r="Q8447" i="1"/>
  <c r="Q8289" i="1"/>
  <c r="Q8183" i="1"/>
  <c r="Q8100" i="1"/>
  <c r="Q8019" i="1"/>
  <c r="Q7859" i="1"/>
  <c r="Q7205" i="1"/>
  <c r="Q7105" i="1"/>
  <c r="Q7061" i="1"/>
  <c r="Q7017" i="1"/>
  <c r="Q6973" i="1"/>
  <c r="Q6927" i="1"/>
  <c r="Q6763" i="1"/>
  <c r="Q6721" i="1"/>
  <c r="Q6671" i="1"/>
  <c r="Q6625" i="1"/>
  <c r="Q6575" i="1"/>
  <c r="Q6533" i="1"/>
  <c r="Q6489" i="1"/>
  <c r="Q6268" i="1"/>
  <c r="Q6190" i="1"/>
  <c r="Q5879" i="1"/>
  <c r="Q5785" i="1"/>
  <c r="Q5301" i="1"/>
  <c r="Q5171" i="1"/>
  <c r="Q5121" i="1"/>
  <c r="Q4900" i="1"/>
  <c r="Q4860" i="1"/>
  <c r="Q4824" i="1"/>
  <c r="Q4786" i="1"/>
  <c r="Q4746" i="1"/>
  <c r="Q4702" i="1"/>
  <c r="Q4658" i="1"/>
  <c r="Q4612" i="1"/>
  <c r="Q4572" i="1"/>
  <c r="Q4530" i="1"/>
  <c r="Q4228" i="1"/>
  <c r="Q4196" i="1"/>
  <c r="Q4068" i="1"/>
  <c r="Q3828" i="1"/>
  <c r="Q3652" i="1"/>
  <c r="Q3394" i="1"/>
  <c r="Q2940" i="1"/>
  <c r="Q2882" i="1"/>
  <c r="Q2005" i="1"/>
  <c r="Q1871" i="1"/>
  <c r="Q1715" i="1"/>
  <c r="Q1589" i="1"/>
  <c r="Q1355" i="1"/>
  <c r="Q1267" i="1"/>
  <c r="Q1051" i="1"/>
  <c r="Q8007" i="1"/>
  <c r="Q7930" i="1"/>
  <c r="Q9600" i="1"/>
  <c r="Q9528" i="1"/>
  <c r="Q9476" i="1"/>
  <c r="Q9408" i="1"/>
  <c r="Q8631" i="1"/>
  <c r="Q8537" i="1"/>
  <c r="Q8441" i="1"/>
  <c r="Q8343" i="1"/>
  <c r="Q8253" i="1"/>
  <c r="Q8175" i="1"/>
  <c r="Q8104" i="1"/>
  <c r="Q7947" i="1"/>
  <c r="Q7869" i="1"/>
  <c r="Q7806" i="1"/>
  <c r="Q7086" i="1"/>
  <c r="Q7040" i="1"/>
  <c r="Q6758" i="1"/>
  <c r="Q6718" i="1"/>
  <c r="Q6628" i="1"/>
  <c r="Q6580" i="1"/>
  <c r="Q6534" i="1"/>
  <c r="Q6486" i="1"/>
  <c r="Q6251" i="1"/>
  <c r="Q5918" i="1"/>
  <c r="Q5834" i="1"/>
  <c r="Q5758" i="1"/>
  <c r="Q5684" i="1"/>
  <c r="Q5130" i="1"/>
  <c r="Q4987" i="1"/>
  <c r="Q4873" i="1"/>
  <c r="Q4835" i="1"/>
  <c r="Q4799" i="1"/>
  <c r="Q4725" i="1"/>
  <c r="Q4691" i="1"/>
  <c r="Q4621" i="1"/>
  <c r="Q4583" i="1"/>
  <c r="Q4545" i="1"/>
  <c r="Q4509" i="1"/>
  <c r="Q4081" i="1"/>
  <c r="Q3661" i="1"/>
  <c r="Q3533" i="1"/>
  <c r="Q2758" i="1"/>
  <c r="Q2696" i="1"/>
  <c r="Q2490" i="1"/>
  <c r="Q2438" i="1"/>
  <c r="Q1932" i="1"/>
  <c r="Q1762" i="1"/>
  <c r="Q1708" i="1"/>
  <c r="Q1648" i="1"/>
  <c r="Q1284" i="1"/>
  <c r="Q1088" i="1"/>
  <c r="Q944" i="1"/>
  <c r="Q7886" i="1"/>
  <c r="Q11715" i="1"/>
  <c r="Q11569" i="1"/>
  <c r="Q11431" i="1"/>
  <c r="Q10793" i="1"/>
  <c r="Q10657" i="1"/>
  <c r="Q10609" i="1"/>
  <c r="Q10364" i="1"/>
  <c r="Q10253" i="1"/>
  <c r="Q10195" i="1"/>
  <c r="Q10135" i="1"/>
  <c r="Q10075" i="1"/>
  <c r="Q10017" i="1"/>
  <c r="Q9676" i="1"/>
  <c r="Q9590" i="1"/>
  <c r="Q9450" i="1"/>
  <c r="Q9012" i="1"/>
  <c r="Q8685" i="1"/>
  <c r="Q8611" i="1"/>
  <c r="Q8527" i="1"/>
  <c r="Q8443" i="1"/>
  <c r="Q8279" i="1"/>
  <c r="Q8179" i="1"/>
  <c r="Q8093" i="1"/>
  <c r="Q8009" i="1"/>
  <c r="Q7849" i="1"/>
  <c r="Q7203" i="1"/>
  <c r="Q7103" i="1"/>
  <c r="Q7059" i="1"/>
  <c r="Q7015" i="1"/>
  <c r="Q6969" i="1"/>
  <c r="Q6925" i="1"/>
  <c r="Q6761" i="1"/>
  <c r="Q6715" i="1"/>
  <c r="Q6667" i="1"/>
  <c r="Q6623" i="1"/>
  <c r="Q6571" i="1"/>
  <c r="Q6531" i="1"/>
  <c r="Q6487" i="1"/>
  <c r="Q5875" i="1"/>
  <c r="Q5299" i="1"/>
  <c r="Q5167" i="1"/>
  <c r="Q5030" i="1"/>
  <c r="Q4936" i="1"/>
  <c r="Q4898" i="1"/>
  <c r="Q4858" i="1"/>
  <c r="Q4820" i="1"/>
  <c r="Q4784" i="1"/>
  <c r="Q4744" i="1"/>
  <c r="Q4700" i="1"/>
  <c r="Q4656" i="1"/>
  <c r="Q4608" i="1"/>
  <c r="Q4570" i="1"/>
  <c r="Q4226" i="1"/>
  <c r="Q4066" i="1"/>
  <c r="Q3392" i="1"/>
  <c r="Q2843" i="1"/>
  <c r="Q2607" i="1"/>
  <c r="Q2447" i="1"/>
  <c r="Q2003" i="1"/>
  <c r="Q1869" i="1"/>
  <c r="Q1645" i="1"/>
  <c r="Q1587" i="1"/>
  <c r="Q1117" i="1"/>
  <c r="Q1049" i="1"/>
  <c r="Q553" i="1"/>
  <c r="Q383" i="1"/>
  <c r="Q8006" i="1"/>
  <c r="Q7915" i="1"/>
  <c r="Q7832" i="1"/>
  <c r="Q9596" i="1"/>
  <c r="Q9472" i="1"/>
  <c r="Q9404" i="1"/>
  <c r="Q8884" i="1"/>
  <c r="Q8695" i="1"/>
  <c r="Q8627" i="1"/>
  <c r="Q8529" i="1"/>
  <c r="Q8435" i="1"/>
  <c r="Q8247" i="1"/>
  <c r="Q8173" i="1"/>
  <c r="Q8021" i="1"/>
  <c r="Q7946" i="1"/>
  <c r="Q7868" i="1"/>
  <c r="Q7801" i="1"/>
  <c r="Q7084" i="1"/>
  <c r="Q7038" i="1"/>
  <c r="Q6998" i="1"/>
  <c r="Q6714" i="1"/>
  <c r="Q6624" i="1"/>
  <c r="Q6530" i="1"/>
  <c r="Q6157" i="1"/>
  <c r="Q5916" i="1"/>
  <c r="Q5822" i="1"/>
  <c r="Q5756" i="1"/>
  <c r="Q4689" i="1"/>
  <c r="Q4313" i="1"/>
  <c r="Q4215" i="1"/>
  <c r="Q4077" i="1"/>
  <c r="Q4029" i="1"/>
  <c r="Q3837" i="1"/>
  <c r="Q3783" i="1"/>
  <c r="Q3713" i="1"/>
  <c r="Q3655" i="1"/>
  <c r="Q3591" i="1"/>
  <c r="Q3529" i="1"/>
  <c r="Q3471" i="1"/>
  <c r="Q3331" i="1"/>
  <c r="Q2949" i="1"/>
  <c r="Q2893" i="1"/>
  <c r="Q2756" i="1"/>
  <c r="Q2694" i="1"/>
  <c r="Q2544" i="1"/>
  <c r="Q2436" i="1"/>
  <c r="Q1928" i="1"/>
  <c r="Q1896" i="1"/>
  <c r="Q1644" i="1"/>
  <c r="Q1328" i="1"/>
  <c r="Q8134" i="1"/>
  <c r="Q7873" i="1"/>
  <c r="Q11691" i="1"/>
  <c r="Q11565" i="1"/>
  <c r="Q11415" i="1"/>
  <c r="Q10791" i="1"/>
  <c r="Q10743" i="1"/>
  <c r="Q10699" i="1"/>
  <c r="Q10607" i="1"/>
  <c r="Q10358" i="1"/>
  <c r="Q10071" i="1"/>
  <c r="Q10015" i="1"/>
  <c r="Q9674" i="1"/>
  <c r="Q9662" i="1"/>
  <c r="Q9582" i="1"/>
  <c r="Q9510" i="1"/>
  <c r="Q9002" i="1"/>
  <c r="Q8759" i="1"/>
  <c r="Q8521" i="1"/>
  <c r="Q8439" i="1"/>
  <c r="Q8357" i="1"/>
  <c r="Q8269" i="1"/>
  <c r="Q8177" i="1"/>
  <c r="Q8008" i="1"/>
  <c r="Q7926" i="1"/>
  <c r="Q7848" i="1"/>
  <c r="Q7199" i="1"/>
  <c r="Q7101" i="1"/>
  <c r="Q6759" i="1"/>
  <c r="Q6621" i="1"/>
  <c r="Q6569" i="1"/>
  <c r="Q6481" i="1"/>
  <c r="Q6260" i="1"/>
  <c r="Q6184" i="1"/>
  <c r="Q5871" i="1"/>
  <c r="Q5763" i="1"/>
  <c r="Q5295" i="1"/>
  <c r="Q5163" i="1"/>
  <c r="Q5022" i="1"/>
  <c r="Q4894" i="1"/>
  <c r="Q4698" i="1"/>
  <c r="Q4224" i="1"/>
  <c r="Q4064" i="1"/>
  <c r="Q3638" i="1"/>
  <c r="Q3576" i="1"/>
  <c r="Q3454" i="1"/>
  <c r="Q2839" i="1"/>
  <c r="Q2777" i="1"/>
  <c r="Q2001" i="1"/>
  <c r="Q1867" i="1"/>
  <c r="Q1349" i="1"/>
  <c r="Q1259" i="1"/>
  <c r="Q1039" i="1"/>
  <c r="Q437" i="1"/>
  <c r="Q379" i="1"/>
  <c r="Q8078" i="1"/>
  <c r="Q7999" i="1"/>
  <c r="Q7914" i="1"/>
  <c r="Q7825" i="1"/>
  <c r="Q9656" i="1"/>
  <c r="Q9592" i="1"/>
  <c r="Q9520" i="1"/>
  <c r="Q9468" i="1"/>
  <c r="Q9402" i="1"/>
  <c r="Q8880" i="1"/>
  <c r="Q8613" i="1"/>
  <c r="Q8525" i="1"/>
  <c r="Q8241" i="1"/>
  <c r="Q8171" i="1"/>
  <c r="Q8096" i="1"/>
  <c r="Q7935" i="1"/>
  <c r="Q7863" i="1"/>
  <c r="Q7800" i="1"/>
  <c r="Q7208" i="1"/>
  <c r="Q7082" i="1"/>
  <c r="Q7036" i="1"/>
  <c r="Q6710" i="1"/>
  <c r="Q6576" i="1"/>
  <c r="Q5818" i="1"/>
  <c r="Q5750" i="1"/>
  <c r="Q5120" i="1"/>
  <c r="Q4979" i="1"/>
  <c r="Q4907" i="1"/>
  <c r="Q4539" i="1"/>
  <c r="Q4505" i="1"/>
  <c r="Q4305" i="1"/>
  <c r="Q4073" i="1"/>
  <c r="Q3959" i="1"/>
  <c r="Q3905" i="1"/>
  <c r="Q3833" i="1"/>
  <c r="Q3775" i="1"/>
  <c r="Q3651" i="1"/>
  <c r="Q3587" i="1"/>
  <c r="Q3467" i="1"/>
  <c r="Q3397" i="1"/>
  <c r="Q3325" i="1"/>
  <c r="Q2947" i="1"/>
  <c r="Q2889" i="1"/>
  <c r="Q2032" i="1"/>
  <c r="Q1926" i="1"/>
  <c r="Q1894" i="1"/>
  <c r="Q1696" i="1"/>
  <c r="Q1642" i="1"/>
  <c r="Q1586" i="1"/>
  <c r="Q1326" i="1"/>
  <c r="Q1080" i="1"/>
  <c r="Q938" i="1"/>
  <c r="Q8043" i="1"/>
  <c r="Q7959" i="1"/>
  <c r="Q11675" i="1"/>
  <c r="Q11561" i="1"/>
  <c r="Q11409" i="1"/>
  <c r="Q10789" i="1"/>
  <c r="Q10741" i="1"/>
  <c r="Q10697" i="1"/>
  <c r="Q10651" i="1"/>
  <c r="Q10605" i="1"/>
  <c r="Q10356" i="1"/>
  <c r="Q10249" i="1"/>
  <c r="Q10069" i="1"/>
  <c r="Q10013" i="1"/>
  <c r="Q9672" i="1"/>
  <c r="Q9578" i="1"/>
  <c r="Q9506" i="1"/>
  <c r="Q9420" i="1"/>
  <c r="Q8998" i="1"/>
  <c r="Q8677" i="1"/>
  <c r="Q8603" i="1"/>
  <c r="Q8437" i="1"/>
  <c r="Q8085" i="1"/>
  <c r="Q7842" i="1"/>
  <c r="Q7055" i="1"/>
  <c r="Q7007" i="1"/>
  <c r="Q6965" i="1"/>
  <c r="Q6921" i="1"/>
  <c r="Q6757" i="1"/>
  <c r="Q6705" i="1"/>
  <c r="Q6663" i="1"/>
  <c r="Q6615" i="1"/>
  <c r="Q6567" i="1"/>
  <c r="Q6527" i="1"/>
  <c r="Q6471" i="1"/>
  <c r="Q6244" i="1"/>
  <c r="Q6178" i="1"/>
  <c r="Q5947" i="1"/>
  <c r="Q5865" i="1"/>
  <c r="Q5759" i="1"/>
  <c r="Q5291" i="1"/>
  <c r="Q5161" i="1"/>
  <c r="Q5014" i="1"/>
  <c r="Q4854" i="1"/>
  <c r="Q4814" i="1"/>
  <c r="Q4740" i="1"/>
  <c r="Q4696" i="1"/>
  <c r="Q4650" i="1"/>
  <c r="Q4600" i="1"/>
  <c r="Q4566" i="1"/>
  <c r="Q4314" i="1"/>
  <c r="Q4222" i="1"/>
  <c r="Q3990" i="1"/>
  <c r="Q3820" i="1"/>
  <c r="Q3750" i="1"/>
  <c r="Q3574" i="1"/>
  <c r="Q3508" i="1"/>
  <c r="Q2773" i="1"/>
  <c r="Q2707" i="1"/>
  <c r="Q2435" i="1"/>
  <c r="Q2035" i="1"/>
  <c r="Q1999" i="1"/>
  <c r="Q1955" i="1"/>
  <c r="Q543" i="1"/>
  <c r="Q491" i="1"/>
  <c r="Q377" i="1"/>
  <c r="Q8067" i="1"/>
  <c r="Q7998" i="1"/>
  <c r="Q7907" i="1"/>
  <c r="Q7824" i="1"/>
  <c r="Q9652" i="1"/>
  <c r="Q9588" i="1"/>
  <c r="Q9516" i="1"/>
  <c r="Q9400" i="1"/>
  <c r="Q8689" i="1"/>
  <c r="Q8609" i="1"/>
  <c r="Q8511" i="1"/>
  <c r="Q8423" i="1"/>
  <c r="Q8325" i="1"/>
  <c r="Q8165" i="1"/>
  <c r="Q8089" i="1"/>
  <c r="Q7934" i="1"/>
  <c r="Q7862" i="1"/>
  <c r="Q7206" i="1"/>
  <c r="Q7034" i="1"/>
  <c r="Q6942" i="1"/>
  <c r="Q6750" i="1"/>
  <c r="Q6708" i="1"/>
  <c r="Q6662" i="1"/>
  <c r="Q6620" i="1"/>
  <c r="Q6574" i="1"/>
  <c r="Q6524" i="1"/>
  <c r="Q6474" i="1"/>
  <c r="Q6231" i="1"/>
  <c r="Q5816" i="1"/>
  <c r="Q4975" i="1"/>
  <c r="Q4905" i="1"/>
  <c r="Q4867" i="1"/>
  <c r="Q4829" i="1"/>
  <c r="Q4791" i="1"/>
  <c r="Q4719" i="1"/>
  <c r="Q4685" i="1"/>
  <c r="Q4575" i="1"/>
  <c r="Q4537" i="1"/>
  <c r="Q4503" i="1"/>
  <c r="Q4211" i="1"/>
  <c r="Q4071" i="1"/>
  <c r="Q3585" i="1"/>
  <c r="Q2943" i="1"/>
  <c r="Q2887" i="1"/>
  <c r="Q2750" i="1"/>
  <c r="Q2608" i="1"/>
  <c r="Q2538" i="1"/>
  <c r="Q1756" i="1"/>
  <c r="Q1692" i="1"/>
  <c r="Q1640" i="1"/>
  <c r="Q1584" i="1"/>
  <c r="Q1274" i="1"/>
  <c r="Q1078" i="1"/>
  <c r="Q936" i="1"/>
  <c r="Q8117" i="1"/>
  <c r="Q7958" i="1"/>
  <c r="Q11795" i="1"/>
  <c r="Q11669" i="1"/>
  <c r="Q11553" i="1"/>
  <c r="Q11407" i="1"/>
  <c r="Q10787" i="1"/>
  <c r="Q10739" i="1"/>
  <c r="Q10691" i="1"/>
  <c r="Q10647" i="1"/>
  <c r="Q10601" i="1"/>
  <c r="Q10247" i="1"/>
  <c r="Q10127" i="1"/>
  <c r="Q10067" i="1"/>
  <c r="Q10011" i="1"/>
  <c r="Q9670" i="1"/>
  <c r="Q9654" i="1"/>
  <c r="Q9574" i="1"/>
  <c r="Q9416" i="1"/>
  <c r="Q8996" i="1"/>
  <c r="Q8898" i="1"/>
  <c r="Q8749" i="1"/>
  <c r="Q8673" i="1"/>
  <c r="Q8259" i="1"/>
  <c r="Q8167" i="1"/>
  <c r="Q8000" i="1"/>
  <c r="Q7835" i="1"/>
  <c r="Q7193" i="1"/>
  <c r="Q7097" i="1"/>
  <c r="Q7053" i="1"/>
  <c r="Q7003" i="1"/>
  <c r="Q6963" i="1"/>
  <c r="Q6919" i="1"/>
  <c r="Q6755" i="1"/>
  <c r="Q6703" i="1"/>
  <c r="Q6661" i="1"/>
  <c r="Q6611" i="1"/>
  <c r="Q6565" i="1"/>
  <c r="Q6525" i="1"/>
  <c r="Q6469" i="1"/>
  <c r="Q6242" i="1"/>
  <c r="Q6172" i="1"/>
  <c r="Q5945" i="1"/>
  <c r="Q5853" i="1"/>
  <c r="Q5745" i="1"/>
  <c r="Q5287" i="1"/>
  <c r="Q5157" i="1"/>
  <c r="Q5006" i="1"/>
  <c r="Q4930" i="1"/>
  <c r="Q4890" i="1"/>
  <c r="Q4852" i="1"/>
  <c r="Q4812" i="1"/>
  <c r="Q4778" i="1"/>
  <c r="Q4738" i="1"/>
  <c r="Q4692" i="1"/>
  <c r="Q4646" i="1"/>
  <c r="Q4598" i="1"/>
  <c r="Q4564" i="1"/>
  <c r="Q4312" i="1"/>
  <c r="Q4220" i="1"/>
  <c r="Q4188" i="1"/>
  <c r="Q3988" i="1"/>
  <c r="Q3818" i="1"/>
  <c r="Q3630" i="1"/>
  <c r="Q3572" i="1"/>
  <c r="Q3506" i="1"/>
  <c r="Q2833" i="1"/>
  <c r="Q2705" i="1"/>
  <c r="Q1995" i="1"/>
  <c r="Q1763" i="1"/>
  <c r="Q1697" i="1"/>
  <c r="Q965" i="1"/>
  <c r="Q8066" i="1"/>
  <c r="Q7986" i="1"/>
  <c r="Q7906" i="1"/>
  <c r="Q9648" i="1"/>
  <c r="Q9512" i="1"/>
  <c r="Q9460" i="1"/>
  <c r="Q9396" i="1"/>
  <c r="Q8681" i="1"/>
  <c r="Q8605" i="1"/>
  <c r="Q8507" i="1"/>
  <c r="Q8409" i="1"/>
  <c r="Q8321" i="1"/>
  <c r="Q8231" i="1"/>
  <c r="Q8161" i="1"/>
  <c r="Q8088" i="1"/>
  <c r="Q7929" i="1"/>
  <c r="Q7856" i="1"/>
  <c r="Q7202" i="1"/>
  <c r="Q7137" i="1"/>
  <c r="Q7078" i="1"/>
  <c r="Q6984" i="1"/>
  <c r="Q6746" i="1"/>
  <c r="Q6706" i="1"/>
  <c r="Q6660" i="1"/>
  <c r="Q6616" i="1"/>
  <c r="Q6570" i="1"/>
  <c r="Q6518" i="1"/>
  <c r="Q6472" i="1"/>
  <c r="Q5908" i="1"/>
  <c r="Q5306" i="1"/>
  <c r="Q4971" i="1"/>
  <c r="Q4937" i="1"/>
  <c r="Q4903" i="1"/>
  <c r="Q4789" i="1"/>
  <c r="Q4749" i="1"/>
  <c r="Q4717" i="1"/>
  <c r="Q4683" i="1"/>
  <c r="Q4613" i="1"/>
  <c r="Q4501" i="1"/>
  <c r="Q4021" i="1"/>
  <c r="Q3953" i="1"/>
  <c r="Q3827" i="1"/>
  <c r="Q3769" i="1"/>
  <c r="Q3517" i="1"/>
  <c r="Q3463" i="1"/>
  <c r="Q3319" i="1"/>
  <c r="Q2748" i="1"/>
  <c r="Q2676" i="1"/>
  <c r="Q2478" i="1"/>
  <c r="Q2424" i="1"/>
  <c r="Q1968" i="1"/>
  <c r="Q1578" i="1"/>
  <c r="Q998" i="1"/>
  <c r="Q932" i="1"/>
  <c r="Q372" i="1"/>
  <c r="Q7861" i="1"/>
  <c r="J22" i="2"/>
  <c r="I22" i="2"/>
  <c r="N326" i="1" l="1"/>
  <c r="Q326" i="1" s="1"/>
  <c r="N340" i="1"/>
  <c r="Q340" i="1" s="1"/>
  <c r="N350" i="1"/>
  <c r="Q350" i="1" s="1"/>
  <c r="N368" i="1"/>
  <c r="Q368" i="1" s="1"/>
  <c r="N380" i="1"/>
  <c r="Q380" i="1" s="1"/>
  <c r="N404" i="1"/>
  <c r="Q404" i="1" s="1"/>
  <c r="N420" i="1"/>
  <c r="Q420" i="1" s="1"/>
  <c r="N430" i="1"/>
  <c r="Q430" i="1" s="1"/>
  <c r="N444" i="1"/>
  <c r="Q444" i="1" s="1"/>
  <c r="N458" i="1"/>
  <c r="Q458" i="1" s="1"/>
  <c r="N474" i="1"/>
  <c r="Q474" i="1" s="1"/>
  <c r="N504" i="1"/>
  <c r="Q504" i="1" s="1"/>
  <c r="N534" i="1"/>
  <c r="Q534" i="1" s="1"/>
  <c r="N546" i="1"/>
  <c r="Q546" i="1" s="1"/>
  <c r="N564" i="1"/>
  <c r="Q564" i="1" s="1"/>
  <c r="N574" i="1"/>
  <c r="Q574" i="1" s="1"/>
  <c r="N594" i="1"/>
  <c r="Q594" i="1" s="1"/>
  <c r="N1343" i="1"/>
  <c r="Q1343" i="1" s="1"/>
  <c r="N1947" i="1"/>
  <c r="Q1947" i="1" s="1"/>
  <c r="N2599" i="1"/>
  <c r="Q2599" i="1" s="1"/>
  <c r="N2737" i="1"/>
  <c r="Q2737" i="1" s="1"/>
  <c r="N3336" i="1"/>
  <c r="Q3336" i="1" s="1"/>
  <c r="N3624" i="1"/>
  <c r="Q3624" i="1" s="1"/>
  <c r="N3658" i="1"/>
  <c r="Q3658" i="1" s="1"/>
  <c r="N3742" i="1"/>
  <c r="Q3742" i="1" s="1"/>
  <c r="N3784" i="1"/>
  <c r="Q3784" i="1" s="1"/>
  <c r="N3822" i="1"/>
  <c r="Q3822" i="1" s="1"/>
  <c r="N3890" i="1"/>
  <c r="Q3890" i="1" s="1"/>
  <c r="N3934" i="1"/>
  <c r="Q3934" i="1" s="1"/>
  <c r="N4038" i="1"/>
  <c r="Q4038" i="1" s="1"/>
  <c r="N4218" i="1"/>
  <c r="Q4218" i="1" s="1"/>
  <c r="N1260" i="1"/>
  <c r="Q1260" i="1" s="1"/>
  <c r="N1280" i="1"/>
  <c r="Q1280" i="1" s="1"/>
  <c r="N1306" i="1"/>
  <c r="Q1306" i="1" s="1"/>
  <c r="N1925" i="1"/>
  <c r="Q1925" i="1" s="1"/>
  <c r="N1975" i="1"/>
  <c r="Q1975" i="1" s="1"/>
  <c r="N2023" i="1"/>
  <c r="Q2023" i="1" s="1"/>
  <c r="N2419" i="1"/>
  <c r="Q2419" i="1" s="1"/>
  <c r="N2579" i="1"/>
  <c r="Q2579" i="1" s="1"/>
  <c r="N2761" i="1"/>
  <c r="Q2761" i="1" s="1"/>
  <c r="N4512" i="1"/>
  <c r="Q4512" i="1" s="1"/>
  <c r="N365" i="1"/>
  <c r="Q365" i="1" s="1"/>
  <c r="N425" i="1"/>
  <c r="Q425" i="1" s="1"/>
  <c r="N533" i="1"/>
  <c r="Q533" i="1" s="1"/>
  <c r="N591" i="1"/>
  <c r="Q591" i="1" s="1"/>
  <c r="N889" i="1"/>
  <c r="Q889" i="1" s="1"/>
  <c r="N957" i="1"/>
  <c r="Q957" i="1" s="1"/>
  <c r="N1025" i="1"/>
  <c r="Q1025" i="1" s="1"/>
  <c r="N1097" i="1"/>
  <c r="Q1097" i="1" s="1"/>
  <c r="N1989" i="1"/>
  <c r="Q1989" i="1" s="1"/>
  <c r="N2825" i="1"/>
  <c r="Q2825" i="1" s="1"/>
  <c r="N2946" i="1"/>
  <c r="Q2946" i="1" s="1"/>
  <c r="N3356" i="1"/>
  <c r="Q3356" i="1" s="1"/>
  <c r="N3504" i="1"/>
  <c r="Q3504" i="1" s="1"/>
  <c r="N3808" i="1"/>
  <c r="Q3808" i="1" s="1"/>
  <c r="N4206" i="1"/>
  <c r="Q4206" i="1" s="1"/>
  <c r="N1571" i="1"/>
  <c r="Q1571" i="1" s="1"/>
  <c r="N1627" i="1"/>
  <c r="Q1627" i="1" s="1"/>
  <c r="N2407" i="1"/>
  <c r="Q2407" i="1" s="1"/>
  <c r="N2481" i="1"/>
  <c r="Q2481" i="1" s="1"/>
  <c r="N2569" i="1"/>
  <c r="Q2569" i="1" s="1"/>
  <c r="N2629" i="1"/>
  <c r="Q2629" i="1" s="1"/>
  <c r="N2765" i="1"/>
  <c r="Q2765" i="1" s="1"/>
  <c r="N3568" i="1"/>
  <c r="Q3568" i="1" s="1"/>
  <c r="N3690" i="1"/>
  <c r="Q3690" i="1" s="1"/>
  <c r="N4208" i="1"/>
  <c r="Q4208" i="1" s="1"/>
  <c r="N4300" i="1"/>
  <c r="Q4300" i="1" s="1"/>
  <c r="N4516" i="1"/>
  <c r="Q4516" i="1" s="1"/>
  <c r="N1620" i="1"/>
  <c r="Q1620" i="1" s="1"/>
  <c r="N1676" i="1"/>
  <c r="Q1676" i="1" s="1"/>
  <c r="N1734" i="1"/>
  <c r="Q1734" i="1" s="1"/>
  <c r="N1880" i="1"/>
  <c r="Q1880" i="1" s="1"/>
  <c r="N1918" i="1"/>
  <c r="Q1918" i="1" s="1"/>
  <c r="N1964" i="1"/>
  <c r="Q1964" i="1" s="1"/>
  <c r="N2016" i="1"/>
  <c r="Q2016" i="1" s="1"/>
  <c r="N2420" i="1"/>
  <c r="Q2420" i="1" s="1"/>
  <c r="N2476" i="1"/>
  <c r="Q2476" i="1" s="1"/>
  <c r="N2530" i="1"/>
  <c r="Q2530" i="1" s="1"/>
  <c r="N2596" i="1"/>
  <c r="Q2596" i="1" s="1"/>
  <c r="N2672" i="1"/>
  <c r="Q2672" i="1" s="1"/>
  <c r="N2746" i="1"/>
  <c r="Q2746" i="1" s="1"/>
  <c r="N2796" i="1"/>
  <c r="Q2796" i="1" s="1"/>
  <c r="N2873" i="1"/>
  <c r="Q2873" i="1" s="1"/>
  <c r="N3381" i="1"/>
  <c r="Q3381" i="1" s="1"/>
  <c r="N3451" i="1"/>
  <c r="Q3451" i="1" s="1"/>
  <c r="N3511" i="1"/>
  <c r="Q3511" i="1" s="1"/>
  <c r="N3579" i="1"/>
  <c r="Q3579" i="1" s="1"/>
  <c r="N3639" i="1"/>
  <c r="Q3639" i="1" s="1"/>
  <c r="N3699" i="1"/>
  <c r="Q3699" i="1" s="1"/>
  <c r="N3759" i="1"/>
  <c r="Q3759" i="1" s="1"/>
  <c r="N3823" i="1"/>
  <c r="Q3823" i="1" s="1"/>
  <c r="N3891" i="1"/>
  <c r="Q3891" i="1" s="1"/>
  <c r="N3949" i="1"/>
  <c r="Q3949" i="1" s="1"/>
  <c r="N4013" i="1"/>
  <c r="Q4013" i="1" s="1"/>
  <c r="N4205" i="1"/>
  <c r="Q4205" i="1" s="1"/>
  <c r="N4287" i="1"/>
  <c r="Q4287" i="1" s="1"/>
  <c r="N4347" i="1"/>
  <c r="Q4347" i="1" s="1"/>
  <c r="N5172" i="1"/>
  <c r="Q5172" i="1" s="1"/>
  <c r="N5726" i="1"/>
  <c r="Q5726" i="1" s="1"/>
  <c r="N5804" i="1"/>
  <c r="Q5804" i="1" s="1"/>
  <c r="N5886" i="1"/>
  <c r="Q5886" i="1" s="1"/>
  <c r="N6219" i="1"/>
  <c r="Q6219" i="1" s="1"/>
  <c r="N6936" i="1"/>
  <c r="Q6936" i="1" s="1"/>
  <c r="N6980" i="1"/>
  <c r="Q6980" i="1" s="1"/>
  <c r="N7026" i="1"/>
  <c r="Q7026" i="1" s="1"/>
  <c r="N7068" i="1"/>
  <c r="Q7068" i="1" s="1"/>
  <c r="N7122" i="1"/>
  <c r="Q7122" i="1" s="1"/>
  <c r="N7131" i="1"/>
  <c r="Q7131" i="1" s="1"/>
  <c r="N7889" i="1"/>
  <c r="Q7889" i="1" s="1"/>
  <c r="N7921" i="1"/>
  <c r="Q7921" i="1" s="1"/>
  <c r="N7975" i="1"/>
  <c r="Q7975" i="1" s="1"/>
  <c r="N8069" i="1"/>
  <c r="Q8069" i="1" s="1"/>
  <c r="N8095" i="1"/>
  <c r="Q8095" i="1" s="1"/>
  <c r="N8155" i="1"/>
  <c r="Q8155" i="1" s="1"/>
  <c r="N8219" i="1"/>
  <c r="Q8219" i="1" s="1"/>
  <c r="N8303" i="1"/>
  <c r="Q8303" i="1" s="1"/>
  <c r="N8337" i="1"/>
  <c r="Q8337" i="1" s="1"/>
  <c r="N8425" i="1"/>
  <c r="Q8425" i="1" s="1"/>
  <c r="N8495" i="1"/>
  <c r="Q8495" i="1" s="1"/>
  <c r="N8503" i="1"/>
  <c r="Q8503" i="1" s="1"/>
  <c r="N8595" i="1"/>
  <c r="Q8595" i="1" s="1"/>
  <c r="N8669" i="1"/>
  <c r="Q8669" i="1" s="1"/>
  <c r="N8856" i="1"/>
  <c r="Q8856" i="1" s="1"/>
  <c r="N8992" i="1"/>
  <c r="Q8992" i="1" s="1"/>
  <c r="N9000" i="1"/>
  <c r="Q9000" i="1" s="1"/>
  <c r="N9394" i="1"/>
  <c r="Q9394" i="1" s="1"/>
  <c r="N9452" i="1"/>
  <c r="Q9452" i="1" s="1"/>
  <c r="N9576" i="1"/>
  <c r="Q9576" i="1" s="1"/>
  <c r="N9638" i="1"/>
  <c r="Q9638" i="1" s="1"/>
  <c r="N10047" i="1"/>
  <c r="Q10047" i="1" s="1"/>
  <c r="N10171" i="1"/>
  <c r="Q10171" i="1" s="1"/>
  <c r="N10225" i="1"/>
  <c r="Q10225" i="1" s="1"/>
  <c r="N10348" i="1"/>
  <c r="Q10348" i="1" s="1"/>
  <c r="N10593" i="1"/>
  <c r="Q10593" i="1" s="1"/>
  <c r="N10685" i="1"/>
  <c r="Q10685" i="1" s="1"/>
  <c r="N10731" i="1"/>
  <c r="Q10731" i="1" s="1"/>
  <c r="N10777" i="1"/>
  <c r="Q10777" i="1" s="1"/>
  <c r="N11525" i="1"/>
  <c r="Q11525" i="1" s="1"/>
  <c r="N11647" i="1"/>
  <c r="Q11647" i="1" s="1"/>
  <c r="N11769" i="1"/>
  <c r="Q11769" i="1" s="1"/>
  <c r="N4560" i="1"/>
  <c r="Q4560" i="1" s="1"/>
  <c r="N4594" i="1"/>
  <c r="Q4594" i="1" s="1"/>
  <c r="N4638" i="1"/>
  <c r="Q4638" i="1" s="1"/>
  <c r="N4682" i="1"/>
  <c r="Q4682" i="1" s="1"/>
  <c r="N4774" i="1"/>
  <c r="Q4774" i="1" s="1"/>
  <c r="N4808" i="1"/>
  <c r="Q4808" i="1" s="1"/>
  <c r="N4846" i="1"/>
  <c r="Q4846" i="1" s="1"/>
  <c r="N4926" i="1"/>
  <c r="Q4926" i="1" s="1"/>
  <c r="N4990" i="1"/>
  <c r="Q4990" i="1" s="1"/>
  <c r="N5151" i="1"/>
  <c r="Q5151" i="1" s="1"/>
  <c r="N5285" i="1"/>
  <c r="Q5285" i="1" s="1"/>
  <c r="N5741" i="1"/>
  <c r="Q5741" i="1" s="1"/>
  <c r="N5851" i="1"/>
  <c r="Q5851" i="1" s="1"/>
  <c r="N5943" i="1"/>
  <c r="Q5943" i="1" s="1"/>
  <c r="N6170" i="1"/>
  <c r="Q6170" i="1" s="1"/>
  <c r="N6240" i="1"/>
  <c r="Q6240" i="1" s="1"/>
  <c r="N6463" i="1"/>
  <c r="Q6463" i="1" s="1"/>
  <c r="N6519" i="1"/>
  <c r="Q6519" i="1" s="1"/>
  <c r="N6607" i="1"/>
  <c r="Q6607" i="1" s="1"/>
  <c r="N6657" i="1"/>
  <c r="Q6657" i="1" s="1"/>
  <c r="N6697" i="1"/>
  <c r="Q6697" i="1" s="1"/>
  <c r="N6787" i="1"/>
  <c r="Q6787" i="1" s="1"/>
  <c r="N6959" i="1"/>
  <c r="Q6959" i="1" s="1"/>
  <c r="N6999" i="1"/>
  <c r="Q6999" i="1" s="1"/>
  <c r="N7045" i="1"/>
  <c r="Q7045" i="1" s="1"/>
  <c r="N7087" i="1"/>
  <c r="Q7087" i="1" s="1"/>
  <c r="N7185" i="1"/>
  <c r="Q7185" i="1" s="1"/>
  <c r="N7996" i="1"/>
  <c r="Q7996" i="1" s="1"/>
  <c r="N8004" i="1"/>
  <c r="Q8004" i="1" s="1"/>
  <c r="N8136" i="1"/>
  <c r="Q8136" i="1" s="1"/>
  <c r="N8144" i="1"/>
  <c r="Q8144" i="1" s="1"/>
  <c r="N8154" i="1"/>
  <c r="Q8154" i="1" s="1"/>
  <c r="N8166" i="1"/>
  <c r="Q8166" i="1" s="1"/>
  <c r="N8184" i="1"/>
  <c r="Q8184" i="1" s="1"/>
  <c r="N8192" i="1"/>
  <c r="Q8192" i="1" s="1"/>
  <c r="N8200" i="1"/>
  <c r="Q8200" i="1" s="1"/>
  <c r="N8214" i="1"/>
  <c r="Q8214" i="1" s="1"/>
  <c r="N8222" i="1"/>
  <c r="Q8222" i="1" s="1"/>
  <c r="N8234" i="1"/>
  <c r="Q8234" i="1" s="1"/>
  <c r="N8242" i="1"/>
  <c r="Q8242" i="1" s="1"/>
  <c r="N8250" i="1"/>
  <c r="Q8250" i="1" s="1"/>
  <c r="N8258" i="1"/>
  <c r="Q8258" i="1" s="1"/>
  <c r="N8268" i="1"/>
  <c r="Q8268" i="1" s="1"/>
  <c r="N8276" i="1"/>
  <c r="Q8276" i="1" s="1"/>
  <c r="N8284" i="1"/>
  <c r="Q8284" i="1" s="1"/>
  <c r="N8292" i="1"/>
  <c r="Q8292" i="1" s="1"/>
  <c r="N8300" i="1"/>
  <c r="Q8300" i="1" s="1"/>
  <c r="N8308" i="1"/>
  <c r="Q8308" i="1" s="1"/>
  <c r="N8322" i="1"/>
  <c r="Q8322" i="1" s="1"/>
  <c r="N8342" i="1"/>
  <c r="Q8342" i="1" s="1"/>
  <c r="N8350" i="1"/>
  <c r="Q8350" i="1" s="1"/>
  <c r="N8358" i="1"/>
  <c r="Q8358" i="1" s="1"/>
  <c r="N8368" i="1"/>
  <c r="Q8368" i="1" s="1"/>
  <c r="N8376" i="1"/>
  <c r="Q8376" i="1" s="1"/>
  <c r="N8384" i="1"/>
  <c r="Q8384" i="1" s="1"/>
  <c r="N8392" i="1"/>
  <c r="Q8392" i="1" s="1"/>
  <c r="N8400" i="1"/>
  <c r="Q8400" i="1" s="1"/>
  <c r="N8408" i="1"/>
  <c r="Q8408" i="1" s="1"/>
  <c r="N8422" i="1"/>
  <c r="Q8422" i="1" s="1"/>
  <c r="N8432" i="1"/>
  <c r="Q8432" i="1" s="1"/>
  <c r="N8448" i="1"/>
  <c r="Q8448" i="1" s="1"/>
  <c r="N8456" i="1"/>
  <c r="Q8456" i="1" s="1"/>
  <c r="N8464" i="1"/>
  <c r="Q8464" i="1" s="1"/>
  <c r="N8474" i="1"/>
  <c r="Q8474" i="1" s="1"/>
  <c r="N8482" i="1"/>
  <c r="Q8482" i="1" s="1"/>
  <c r="N8490" i="1"/>
  <c r="Q8490" i="1" s="1"/>
  <c r="N8498" i="1"/>
  <c r="Q8498" i="1" s="1"/>
  <c r="N8506" i="1"/>
  <c r="Q8506" i="1" s="1"/>
  <c r="N8514" i="1"/>
  <c r="Q8514" i="1" s="1"/>
  <c r="N8528" i="1"/>
  <c r="Q8528" i="1" s="1"/>
  <c r="N8546" i="1"/>
  <c r="Q8546" i="1" s="1"/>
  <c r="N8554" i="1"/>
  <c r="Q8554" i="1" s="1"/>
  <c r="N8562" i="1"/>
  <c r="Q8562" i="1" s="1"/>
  <c r="N8572" i="1"/>
  <c r="Q8572" i="1" s="1"/>
  <c r="N8580" i="1"/>
  <c r="Q8580" i="1" s="1"/>
  <c r="N8588" i="1"/>
  <c r="Q8588" i="1" s="1"/>
  <c r="N8596" i="1"/>
  <c r="Q8596" i="1" s="1"/>
  <c r="N8604" i="1"/>
  <c r="Q8604" i="1" s="1"/>
  <c r="N8612" i="1"/>
  <c r="Q8612" i="1" s="1"/>
  <c r="N8626" i="1"/>
  <c r="Q8626" i="1" s="1"/>
  <c r="N8650" i="1"/>
  <c r="Q8650" i="1" s="1"/>
  <c r="N8662" i="1"/>
  <c r="Q8662" i="1" s="1"/>
  <c r="N8674" i="1"/>
  <c r="Q8674" i="1" s="1"/>
  <c r="N8688" i="1"/>
  <c r="Q8688" i="1" s="1"/>
  <c r="N8700" i="1"/>
  <c r="Q8700" i="1" s="1"/>
  <c r="N8708" i="1"/>
  <c r="Q8708" i="1" s="1"/>
  <c r="N8716" i="1"/>
  <c r="Q8716" i="1" s="1"/>
  <c r="N8730" i="1"/>
  <c r="Q8730" i="1" s="1"/>
  <c r="N8742" i="1"/>
  <c r="Q8742" i="1" s="1"/>
  <c r="N8750" i="1"/>
  <c r="Q8750" i="1" s="1"/>
  <c r="N8758" i="1"/>
  <c r="Q8758" i="1" s="1"/>
  <c r="N8766" i="1"/>
  <c r="Q8766" i="1" s="1"/>
  <c r="N8859" i="1"/>
  <c r="Q8859" i="1" s="1"/>
  <c r="N8873" i="1"/>
  <c r="Q8873" i="1" s="1"/>
  <c r="N8887" i="1"/>
  <c r="Q8887" i="1" s="1"/>
  <c r="N8901" i="1"/>
  <c r="Q8901" i="1" s="1"/>
  <c r="N8913" i="1"/>
  <c r="Q8913" i="1" s="1"/>
  <c r="N8923" i="1"/>
  <c r="Q8923" i="1" s="1"/>
  <c r="N8973" i="1"/>
  <c r="Q8973" i="1" s="1"/>
  <c r="N8999" i="1"/>
  <c r="Q8999" i="1" s="1"/>
  <c r="N9011" i="1"/>
  <c r="Q9011" i="1" s="1"/>
  <c r="N9337" i="1"/>
  <c r="Q9337" i="1" s="1"/>
  <c r="N9347" i="1"/>
  <c r="Q9347" i="1" s="1"/>
  <c r="N9359" i="1"/>
  <c r="Q9359" i="1" s="1"/>
  <c r="N9375" i="1"/>
  <c r="Q9375" i="1" s="1"/>
  <c r="N9383" i="1"/>
  <c r="Q9383" i="1" s="1"/>
  <c r="N9393" i="1"/>
  <c r="Q9393" i="1" s="1"/>
  <c r="N9411" i="1"/>
  <c r="Q9411" i="1" s="1"/>
  <c r="N9425" i="1"/>
  <c r="Q9425" i="1" s="1"/>
  <c r="N9439" i="1"/>
  <c r="Q9439" i="1" s="1"/>
  <c r="N9457" i="1"/>
  <c r="Q9457" i="1" s="1"/>
  <c r="N9473" i="1"/>
  <c r="Q9473" i="1" s="1"/>
  <c r="N9513" i="1"/>
  <c r="Q9513" i="1" s="1"/>
  <c r="N9521" i="1"/>
  <c r="Q9521" i="1" s="1"/>
  <c r="N9529" i="1"/>
  <c r="Q9529" i="1" s="1"/>
  <c r="N9537" i="1"/>
  <c r="Q9537" i="1" s="1"/>
  <c r="N9545" i="1"/>
  <c r="Q9545" i="1" s="1"/>
  <c r="N9553" i="1"/>
  <c r="Q9553" i="1" s="1"/>
  <c r="N9561" i="1"/>
  <c r="Q9561" i="1" s="1"/>
  <c r="N9569" i="1"/>
  <c r="Q9569" i="1" s="1"/>
  <c r="N9577" i="1"/>
  <c r="Q9577" i="1" s="1"/>
  <c r="N9585" i="1"/>
  <c r="Q9585" i="1" s="1"/>
  <c r="N9593" i="1"/>
  <c r="Q9593" i="1" s="1"/>
  <c r="N9601" i="1"/>
  <c r="Q9601" i="1" s="1"/>
  <c r="N9609" i="1"/>
  <c r="Q9609" i="1" s="1"/>
  <c r="N9617" i="1"/>
  <c r="Q9617" i="1" s="1"/>
  <c r="N9625" i="1"/>
  <c r="Q9625" i="1" s="1"/>
  <c r="N9633" i="1"/>
  <c r="Q9633" i="1" s="1"/>
  <c r="N9641" i="1"/>
  <c r="Q9641" i="1" s="1"/>
  <c r="N9649" i="1"/>
  <c r="Q9649" i="1" s="1"/>
  <c r="N9657" i="1"/>
  <c r="Q9657" i="1" s="1"/>
  <c r="N9665" i="1"/>
  <c r="Q9665" i="1" s="1"/>
  <c r="N9673" i="1"/>
  <c r="Q9673" i="1" s="1"/>
  <c r="N9681" i="1"/>
  <c r="Q9681" i="1" s="1"/>
  <c r="N9691" i="1"/>
  <c r="Q9691" i="1" s="1"/>
  <c r="N10020" i="1"/>
  <c r="Q10020" i="1" s="1"/>
  <c r="N10040" i="1"/>
  <c r="Q10040" i="1" s="1"/>
  <c r="N10054" i="1"/>
  <c r="Q10054" i="1" s="1"/>
  <c r="N10072" i="1"/>
  <c r="Q10072" i="1" s="1"/>
  <c r="N10100" i="1"/>
  <c r="Q10100" i="1" s="1"/>
  <c r="N10114" i="1"/>
  <c r="Q10114" i="1" s="1"/>
  <c r="N10132" i="1"/>
  <c r="Q10132" i="1" s="1"/>
  <c r="N10150" i="1"/>
  <c r="Q10150" i="1" s="1"/>
  <c r="N10162" i="1"/>
  <c r="Q10162" i="1" s="1"/>
  <c r="N10180" i="1"/>
  <c r="Q10180" i="1" s="1"/>
  <c r="N10192" i="1"/>
  <c r="Q10192" i="1" s="1"/>
  <c r="N10210" i="1"/>
  <c r="Q10210" i="1" s="1"/>
  <c r="N10222" i="1"/>
  <c r="Q10222" i="1" s="1"/>
  <c r="N10234" i="1"/>
  <c r="Q10234" i="1" s="1"/>
  <c r="N10252" i="1"/>
  <c r="Q10252" i="1" s="1"/>
  <c r="N10270" i="1"/>
  <c r="Q10270" i="1" s="1"/>
  <c r="N10363" i="1"/>
  <c r="Q10363" i="1" s="1"/>
  <c r="N10381" i="1"/>
  <c r="Q10381" i="1" s="1"/>
  <c r="N10566" i="1"/>
  <c r="Q10566" i="1" s="1"/>
  <c r="N10578" i="1"/>
  <c r="Q10578" i="1" s="1"/>
  <c r="N10590" i="1"/>
  <c r="Q10590" i="1" s="1"/>
  <c r="N10604" i="1"/>
  <c r="Q10604" i="1" s="1"/>
  <c r="N10616" i="1"/>
  <c r="Q10616" i="1" s="1"/>
  <c r="N10630" i="1"/>
  <c r="Q10630" i="1" s="1"/>
  <c r="N10642" i="1"/>
  <c r="Q10642" i="1" s="1"/>
  <c r="N10656" i="1"/>
  <c r="Q10656" i="1" s="1"/>
  <c r="N10668" i="1"/>
  <c r="Q10668" i="1" s="1"/>
  <c r="N10682" i="1"/>
  <c r="Q10682" i="1" s="1"/>
  <c r="N10694" i="1"/>
  <c r="Q10694" i="1" s="1"/>
  <c r="N10708" i="1"/>
  <c r="Q10708" i="1" s="1"/>
  <c r="N10720" i="1"/>
  <c r="Q10720" i="1" s="1"/>
  <c r="N10734" i="1"/>
  <c r="Q10734" i="1" s="1"/>
  <c r="N10746" i="1"/>
  <c r="Q10746" i="1" s="1"/>
  <c r="N10760" i="1"/>
  <c r="Q10760" i="1" s="1"/>
  <c r="N10772" i="1"/>
  <c r="Q10772" i="1" s="1"/>
  <c r="N10786" i="1"/>
  <c r="Q10786" i="1" s="1"/>
  <c r="N10798" i="1"/>
  <c r="Q10798" i="1" s="1"/>
  <c r="N10812" i="1"/>
  <c r="Q10812" i="1" s="1"/>
  <c r="N11386" i="1"/>
  <c r="Q11386" i="1" s="1"/>
  <c r="N11422" i="1"/>
  <c r="Q11422" i="1" s="1"/>
  <c r="N11464" i="1"/>
  <c r="Q11464" i="1" s="1"/>
  <c r="N11482" i="1"/>
  <c r="Q11482" i="1" s="1"/>
  <c r="N11518" i="1"/>
  <c r="Q11518" i="1" s="1"/>
  <c r="N11582" i="1"/>
  <c r="Q11582" i="1" s="1"/>
  <c r="N11648" i="1"/>
  <c r="Q11648" i="1" s="1"/>
  <c r="N11694" i="1"/>
  <c r="Q11694" i="1" s="1"/>
  <c r="N11732" i="1"/>
  <c r="Q11732" i="1" s="1"/>
  <c r="N1985" i="1"/>
  <c r="Q1985" i="1" s="1"/>
  <c r="N2037" i="1"/>
  <c r="Q2037" i="1" s="1"/>
  <c r="N2831" i="1"/>
  <c r="Q2831" i="1" s="1"/>
  <c r="N2914" i="1"/>
  <c r="Q2914" i="1" s="1"/>
  <c r="N3746" i="1"/>
  <c r="Q3746" i="1" s="1"/>
  <c r="N4194" i="1"/>
  <c r="Q4194" i="1" s="1"/>
  <c r="N1316" i="1"/>
  <c r="Q1316" i="1" s="1"/>
  <c r="N1621" i="1"/>
  <c r="Q1621" i="1" s="1"/>
  <c r="N1771" i="1"/>
  <c r="Q1771" i="1" s="1"/>
  <c r="N2027" i="1"/>
  <c r="Q2027" i="1" s="1"/>
  <c r="N2601" i="1"/>
  <c r="Q2601" i="1" s="1"/>
  <c r="N2635" i="1"/>
  <c r="Q2635" i="1" s="1"/>
  <c r="N2673" i="1"/>
  <c r="Q2673" i="1" s="1"/>
  <c r="N3348" i="1"/>
  <c r="Q3348" i="1" s="1"/>
  <c r="N3596" i="1"/>
  <c r="Q3596" i="1" s="1"/>
  <c r="N3660" i="1"/>
  <c r="Q3660" i="1" s="1"/>
  <c r="N3728" i="1"/>
  <c r="Q3728" i="1" s="1"/>
  <c r="N3792" i="1"/>
  <c r="Q3792" i="1" s="1"/>
  <c r="N3854" i="1"/>
  <c r="Q3854" i="1" s="1"/>
  <c r="N3902" i="1"/>
  <c r="Q3902" i="1" s="1"/>
  <c r="N3980" i="1"/>
  <c r="Q3980" i="1" s="1"/>
  <c r="N4054" i="1"/>
  <c r="Q4054" i="1" s="1"/>
  <c r="N4308" i="1"/>
  <c r="Q4308" i="1" s="1"/>
  <c r="N369" i="1"/>
  <c r="Q369" i="1" s="1"/>
  <c r="N429" i="1"/>
  <c r="Q429" i="1" s="1"/>
  <c r="N481" i="1"/>
  <c r="Q481" i="1" s="1"/>
  <c r="N593" i="1"/>
  <c r="Q593" i="1" s="1"/>
  <c r="N871" i="1"/>
  <c r="Q871" i="1" s="1"/>
  <c r="N881" i="1"/>
  <c r="Q881" i="1" s="1"/>
  <c r="N895" i="1"/>
  <c r="Q895" i="1" s="1"/>
  <c r="N961" i="1"/>
  <c r="Q961" i="1" s="1"/>
  <c r="N993" i="1"/>
  <c r="Q993" i="1" s="1"/>
  <c r="N1015" i="1"/>
  <c r="Q1015" i="1" s="1"/>
  <c r="N1027" i="1"/>
  <c r="Q1027" i="1" s="1"/>
  <c r="N1069" i="1"/>
  <c r="Q1069" i="1" s="1"/>
  <c r="N1083" i="1"/>
  <c r="Q1083" i="1" s="1"/>
  <c r="N1105" i="1"/>
  <c r="Q1105" i="1" s="1"/>
  <c r="N1135" i="1"/>
  <c r="Q1135" i="1" s="1"/>
  <c r="N1293" i="1"/>
  <c r="Q1293" i="1" s="1"/>
  <c r="N1549" i="1"/>
  <c r="Q1549" i="1" s="1"/>
  <c r="N1611" i="1"/>
  <c r="Q1611" i="1" s="1"/>
  <c r="N1673" i="1"/>
  <c r="Q1673" i="1" s="1"/>
  <c r="N1739" i="1"/>
  <c r="Q1739" i="1" s="1"/>
  <c r="N1893" i="1"/>
  <c r="Q1893" i="1" s="1"/>
  <c r="N1935" i="1"/>
  <c r="Q1935" i="1" s="1"/>
  <c r="N2021" i="1"/>
  <c r="Q2021" i="1" s="1"/>
  <c r="N2687" i="1"/>
  <c r="Q2687" i="1" s="1"/>
  <c r="N3434" i="1"/>
  <c r="Q3434" i="1" s="1"/>
  <c r="N3478" i="1"/>
  <c r="Q3478" i="1" s="1"/>
  <c r="N3594" i="1"/>
  <c r="Q3594" i="1" s="1"/>
  <c r="N3668" i="1"/>
  <c r="Q3668" i="1" s="1"/>
  <c r="N3724" i="1"/>
  <c r="Q3724" i="1" s="1"/>
  <c r="N3868" i="1"/>
  <c r="Q3868" i="1" s="1"/>
  <c r="N1693" i="1"/>
  <c r="Q1693" i="1" s="1"/>
  <c r="N1753" i="1"/>
  <c r="Q1753" i="1" s="1"/>
  <c r="N2429" i="1"/>
  <c r="Q2429" i="1" s="1"/>
  <c r="N2649" i="1"/>
  <c r="Q2649" i="1" s="1"/>
  <c r="N2697" i="1"/>
  <c r="Q2697" i="1" s="1"/>
  <c r="N3920" i="1"/>
  <c r="Q3920" i="1" s="1"/>
  <c r="N4216" i="1"/>
  <c r="Q4216" i="1" s="1"/>
  <c r="N1920" i="1"/>
  <c r="Q1920" i="1" s="1"/>
  <c r="N1966" i="1"/>
  <c r="Q1966" i="1" s="1"/>
  <c r="N2020" i="1"/>
  <c r="Q2020" i="1" s="1"/>
  <c r="N2408" i="1"/>
  <c r="Q2408" i="1" s="1"/>
  <c r="N2468" i="1"/>
  <c r="Q2468" i="1" s="1"/>
  <c r="N2582" i="1"/>
  <c r="Q2582" i="1" s="1"/>
  <c r="N2654" i="1"/>
  <c r="Q2654" i="1" s="1"/>
  <c r="N2736" i="1"/>
  <c r="Q2736" i="1" s="1"/>
  <c r="N2877" i="1"/>
  <c r="Q2877" i="1" s="1"/>
  <c r="N2935" i="1"/>
  <c r="Q2935" i="1" s="1"/>
  <c r="N3317" i="1"/>
  <c r="Q3317" i="1" s="1"/>
  <c r="N3383" i="1"/>
  <c r="Q3383" i="1" s="1"/>
  <c r="N3455" i="1"/>
  <c r="Q3455" i="1" s="1"/>
  <c r="N3581" i="1"/>
  <c r="Q3581" i="1" s="1"/>
  <c r="N3643" i="1"/>
  <c r="Q3643" i="1" s="1"/>
  <c r="N3701" i="1"/>
  <c r="Q3701" i="1" s="1"/>
  <c r="N3825" i="1"/>
  <c r="Q3825" i="1" s="1"/>
  <c r="N3893" i="1"/>
  <c r="Q3893" i="1" s="1"/>
  <c r="N3951" i="1"/>
  <c r="Q3951" i="1" s="1"/>
  <c r="N4067" i="1"/>
  <c r="Q4067" i="1" s="1"/>
  <c r="N4293" i="1"/>
  <c r="Q4293" i="1" s="1"/>
  <c r="N4355" i="1"/>
  <c r="Q4355" i="1" s="1"/>
  <c r="N5732" i="1"/>
  <c r="Q5732" i="1" s="1"/>
  <c r="N5810" i="1"/>
  <c r="Q5810" i="1" s="1"/>
  <c r="N5894" i="1"/>
  <c r="Q5894" i="1" s="1"/>
  <c r="N6938" i="1"/>
  <c r="Q6938" i="1" s="1"/>
  <c r="N6982" i="1"/>
  <c r="Q6982" i="1" s="1"/>
  <c r="N7028" i="1"/>
  <c r="Q7028" i="1" s="1"/>
  <c r="N7124" i="1"/>
  <c r="Q7124" i="1" s="1"/>
  <c r="N7133" i="1"/>
  <c r="Q7133" i="1" s="1"/>
  <c r="N7827" i="1"/>
  <c r="Q7827" i="1" s="1"/>
  <c r="N7899" i="1"/>
  <c r="Q7899" i="1" s="1"/>
  <c r="N7993" i="1"/>
  <c r="Q7993" i="1" s="1"/>
  <c r="N8011" i="1"/>
  <c r="Q8011" i="1" s="1"/>
  <c r="N8157" i="1"/>
  <c r="Q8157" i="1" s="1"/>
  <c r="N8249" i="1"/>
  <c r="Q8249" i="1" s="1"/>
  <c r="N8405" i="1"/>
  <c r="Q8405" i="1" s="1"/>
  <c r="N8417" i="1"/>
  <c r="Q8417" i="1" s="1"/>
  <c r="N8505" i="1"/>
  <c r="Q8505" i="1" s="1"/>
  <c r="N8581" i="1"/>
  <c r="Q8581" i="1" s="1"/>
  <c r="N8597" i="1"/>
  <c r="Q8597" i="1" s="1"/>
  <c r="N8727" i="1"/>
  <c r="Q8727" i="1" s="1"/>
  <c r="N8763" i="1"/>
  <c r="Q8763" i="1" s="1"/>
  <c r="N8976" i="1"/>
  <c r="Q8976" i="1" s="1"/>
  <c r="N8994" i="1"/>
  <c r="Q8994" i="1" s="1"/>
  <c r="N9380" i="1"/>
  <c r="Q9380" i="1" s="1"/>
  <c r="N9570" i="1"/>
  <c r="Q9570" i="1" s="1"/>
  <c r="N9640" i="1"/>
  <c r="Q9640" i="1" s="1"/>
  <c r="N9993" i="1"/>
  <c r="Q9993" i="1" s="1"/>
  <c r="N10115" i="1"/>
  <c r="Q10115" i="1" s="1"/>
  <c r="N10173" i="1"/>
  <c r="Q10173" i="1" s="1"/>
  <c r="N10233" i="1"/>
  <c r="Q10233" i="1" s="1"/>
  <c r="N10595" i="1"/>
  <c r="Q10595" i="1" s="1"/>
  <c r="N10687" i="1"/>
  <c r="Q10687" i="1" s="1"/>
  <c r="N10735" i="1"/>
  <c r="Q10735" i="1" s="1"/>
  <c r="N10781" i="1"/>
  <c r="Q10781" i="1" s="1"/>
  <c r="N11545" i="1"/>
  <c r="Q11545" i="1" s="1"/>
  <c r="N11651" i="1"/>
  <c r="Q11651" i="1" s="1"/>
  <c r="N11773" i="1"/>
  <c r="Q11773" i="1" s="1"/>
  <c r="N4562" i="1"/>
  <c r="Q4562" i="1" s="1"/>
  <c r="N4596" i="1"/>
  <c r="Q4596" i="1" s="1"/>
  <c r="N4640" i="1"/>
  <c r="Q4640" i="1" s="1"/>
  <c r="N4734" i="1"/>
  <c r="Q4734" i="1" s="1"/>
  <c r="N4776" i="1"/>
  <c r="Q4776" i="1" s="1"/>
  <c r="N4810" i="1"/>
  <c r="Q4810" i="1" s="1"/>
  <c r="N4888" i="1"/>
  <c r="Q4888" i="1" s="1"/>
  <c r="N4928" i="1"/>
  <c r="Q4928" i="1" s="1"/>
  <c r="N4998" i="1"/>
  <c r="Q4998" i="1" s="1"/>
  <c r="N6465" i="1"/>
  <c r="Q6465" i="1" s="1"/>
  <c r="N6561" i="1"/>
  <c r="Q6561" i="1" s="1"/>
  <c r="N6609" i="1"/>
  <c r="Q6609" i="1" s="1"/>
  <c r="N6659" i="1"/>
  <c r="Q6659" i="1" s="1"/>
  <c r="N6753" i="1"/>
  <c r="Q6753" i="1" s="1"/>
  <c r="N6789" i="1"/>
  <c r="Q6789" i="1" s="1"/>
  <c r="N6961" i="1"/>
  <c r="Q6961" i="1" s="1"/>
  <c r="N7047" i="1"/>
  <c r="Q7047" i="1" s="1"/>
  <c r="N7091" i="1"/>
  <c r="Q7091" i="1" s="1"/>
  <c r="N7187" i="1"/>
  <c r="Q7187" i="1" s="1"/>
  <c r="N7844" i="1"/>
  <c r="Q7844" i="1" s="1"/>
  <c r="N7974" i="1"/>
  <c r="Q7974" i="1" s="1"/>
  <c r="N8102" i="1"/>
  <c r="Q8102" i="1" s="1"/>
  <c r="N8138" i="1"/>
  <c r="Q8138" i="1" s="1"/>
  <c r="N8146" i="1"/>
  <c r="Q8146" i="1" s="1"/>
  <c r="N8156" i="1"/>
  <c r="Q8156" i="1" s="1"/>
  <c r="N8170" i="1"/>
  <c r="Q8170" i="1" s="1"/>
  <c r="N8186" i="1"/>
  <c r="Q8186" i="1" s="1"/>
  <c r="N8194" i="1"/>
  <c r="Q8194" i="1" s="1"/>
  <c r="N8202" i="1"/>
  <c r="Q8202" i="1" s="1"/>
  <c r="N8216" i="1"/>
  <c r="Q8216" i="1" s="1"/>
  <c r="N8226" i="1"/>
  <c r="Q8226" i="1" s="1"/>
  <c r="N8236" i="1"/>
  <c r="Q8236" i="1" s="1"/>
  <c r="N8244" i="1"/>
  <c r="Q8244" i="1" s="1"/>
  <c r="N8252" i="1"/>
  <c r="Q8252" i="1" s="1"/>
  <c r="N8260" i="1"/>
  <c r="Q8260" i="1" s="1"/>
  <c r="N8270" i="1"/>
  <c r="Q8270" i="1" s="1"/>
  <c r="N8278" i="1"/>
  <c r="Q8278" i="1" s="1"/>
  <c r="N8286" i="1"/>
  <c r="Q8286" i="1" s="1"/>
  <c r="N8294" i="1"/>
  <c r="Q8294" i="1" s="1"/>
  <c r="N8302" i="1"/>
  <c r="Q8302" i="1" s="1"/>
  <c r="N8314" i="1"/>
  <c r="Q8314" i="1" s="1"/>
  <c r="N8324" i="1"/>
  <c r="Q8324" i="1" s="1"/>
  <c r="N8344" i="1"/>
  <c r="Q8344" i="1" s="1"/>
  <c r="N8352" i="1"/>
  <c r="Q8352" i="1" s="1"/>
  <c r="N8360" i="1"/>
  <c r="Q8360" i="1" s="1"/>
  <c r="N8370" i="1"/>
  <c r="Q8370" i="1" s="1"/>
  <c r="N8378" i="1"/>
  <c r="Q8378" i="1" s="1"/>
  <c r="N8386" i="1"/>
  <c r="Q8386" i="1" s="1"/>
  <c r="N8394" i="1"/>
  <c r="Q8394" i="1" s="1"/>
  <c r="N8402" i="1"/>
  <c r="Q8402" i="1" s="1"/>
  <c r="N8410" i="1"/>
  <c r="Q8410" i="1" s="1"/>
  <c r="N8424" i="1"/>
  <c r="Q8424" i="1" s="1"/>
  <c r="N8436" i="1"/>
  <c r="Q8436" i="1" s="1"/>
  <c r="N8450" i="1"/>
  <c r="Q8450" i="1" s="1"/>
  <c r="N8466" i="1"/>
  <c r="Q8466" i="1" s="1"/>
  <c r="N8476" i="1"/>
  <c r="Q8476" i="1" s="1"/>
  <c r="N8484" i="1"/>
  <c r="Q8484" i="1" s="1"/>
  <c r="N8492" i="1"/>
  <c r="Q8492" i="1" s="1"/>
  <c r="N8500" i="1"/>
  <c r="Q8500" i="1" s="1"/>
  <c r="N8508" i="1"/>
  <c r="Q8508" i="1" s="1"/>
  <c r="N8522" i="1"/>
  <c r="Q8522" i="1" s="1"/>
  <c r="N8530" i="1"/>
  <c r="Q8530" i="1" s="1"/>
  <c r="N8548" i="1"/>
  <c r="Q8548" i="1" s="1"/>
  <c r="N8556" i="1"/>
  <c r="Q8556" i="1" s="1"/>
  <c r="N8564" i="1"/>
  <c r="Q8564" i="1" s="1"/>
  <c r="N8574" i="1"/>
  <c r="Q8574" i="1" s="1"/>
  <c r="N8582" i="1"/>
  <c r="Q8582" i="1" s="1"/>
  <c r="N8590" i="1"/>
  <c r="Q8590" i="1" s="1"/>
  <c r="N8598" i="1"/>
  <c r="Q8598" i="1" s="1"/>
  <c r="N8606" i="1"/>
  <c r="Q8606" i="1" s="1"/>
  <c r="N8614" i="1"/>
  <c r="Q8614" i="1" s="1"/>
  <c r="N8628" i="1"/>
  <c r="Q8628" i="1" s="1"/>
  <c r="N8640" i="1"/>
  <c r="Q8640" i="1" s="1"/>
  <c r="N8652" i="1"/>
  <c r="Q8652" i="1" s="1"/>
  <c r="N8676" i="1"/>
  <c r="Q8676" i="1" s="1"/>
  <c r="N8692" i="1"/>
  <c r="Q8692" i="1" s="1"/>
  <c r="N8702" i="1"/>
  <c r="Q8702" i="1" s="1"/>
  <c r="N8710" i="1"/>
  <c r="Q8710" i="1" s="1"/>
  <c r="N8722" i="1"/>
  <c r="Q8722" i="1" s="1"/>
  <c r="N8732" i="1"/>
  <c r="Q8732" i="1" s="1"/>
  <c r="N8744" i="1"/>
  <c r="Q8744" i="1" s="1"/>
  <c r="N8752" i="1"/>
  <c r="Q8752" i="1" s="1"/>
  <c r="N8760" i="1"/>
  <c r="Q8760" i="1" s="1"/>
  <c r="N8863" i="1"/>
  <c r="Q8863" i="1" s="1"/>
  <c r="N8877" i="1"/>
  <c r="Q8877" i="1" s="1"/>
  <c r="N8905" i="1"/>
  <c r="Q8905" i="1" s="1"/>
  <c r="N8915" i="1"/>
  <c r="Q8915" i="1" s="1"/>
  <c r="N8925" i="1"/>
  <c r="Q8925" i="1" s="1"/>
  <c r="N8977" i="1"/>
  <c r="Q8977" i="1" s="1"/>
  <c r="N9001" i="1"/>
  <c r="Q9001" i="1" s="1"/>
  <c r="N9339" i="1"/>
  <c r="Q9339" i="1" s="1"/>
  <c r="N9349" i="1"/>
  <c r="Q9349" i="1" s="1"/>
  <c r="N9385" i="1"/>
  <c r="Q9385" i="1" s="1"/>
  <c r="N9397" i="1"/>
  <c r="Q9397" i="1" s="1"/>
  <c r="N9415" i="1"/>
  <c r="Q9415" i="1" s="1"/>
  <c r="N9429" i="1"/>
  <c r="Q9429" i="1" s="1"/>
  <c r="N9461" i="1"/>
  <c r="Q9461" i="1" s="1"/>
  <c r="N9477" i="1"/>
  <c r="Q9477" i="1" s="1"/>
  <c r="N9507" i="1"/>
  <c r="Q9507" i="1" s="1"/>
  <c r="N9515" i="1"/>
  <c r="Q9515" i="1" s="1"/>
  <c r="N9523" i="1"/>
  <c r="Q9523" i="1" s="1"/>
  <c r="N9531" i="1"/>
  <c r="Q9531" i="1" s="1"/>
  <c r="N9539" i="1"/>
  <c r="Q9539" i="1" s="1"/>
  <c r="N9547" i="1"/>
  <c r="Q9547" i="1" s="1"/>
  <c r="N9555" i="1"/>
  <c r="Q9555" i="1" s="1"/>
  <c r="N9563" i="1"/>
  <c r="Q9563" i="1" s="1"/>
  <c r="N9571" i="1"/>
  <c r="Q9571" i="1" s="1"/>
  <c r="N9579" i="1"/>
  <c r="Q9579" i="1" s="1"/>
  <c r="N9587" i="1"/>
  <c r="Q9587" i="1" s="1"/>
  <c r="N9595" i="1"/>
  <c r="Q9595" i="1" s="1"/>
  <c r="N9603" i="1"/>
  <c r="Q9603" i="1" s="1"/>
  <c r="N9611" i="1"/>
  <c r="Q9611" i="1" s="1"/>
  <c r="N9619" i="1"/>
  <c r="Q9619" i="1" s="1"/>
  <c r="N9627" i="1"/>
  <c r="Q9627" i="1" s="1"/>
  <c r="N9635" i="1"/>
  <c r="Q9635" i="1" s="1"/>
  <c r="N9643" i="1"/>
  <c r="Q9643" i="1" s="1"/>
  <c r="N9651" i="1"/>
  <c r="Q9651" i="1" s="1"/>
  <c r="N9659" i="1"/>
  <c r="Q9659" i="1" s="1"/>
  <c r="N9667" i="1"/>
  <c r="Q9667" i="1" s="1"/>
  <c r="N9675" i="1"/>
  <c r="Q9675" i="1" s="1"/>
  <c r="N9683" i="1"/>
  <c r="Q9683" i="1" s="1"/>
  <c r="N9693" i="1"/>
  <c r="Q9693" i="1" s="1"/>
  <c r="N9994" i="1"/>
  <c r="Q9994" i="1" s="1"/>
  <c r="N10012" i="1"/>
  <c r="Q10012" i="1" s="1"/>
  <c r="N10028" i="1"/>
  <c r="Q10028" i="1" s="1"/>
  <c r="N10042" i="1"/>
  <c r="Q10042" i="1" s="1"/>
  <c r="N10056" i="1"/>
  <c r="Q10056" i="1" s="1"/>
  <c r="N10074" i="1"/>
  <c r="Q10074" i="1" s="1"/>
  <c r="N10092" i="1"/>
  <c r="Q10092" i="1" s="1"/>
  <c r="N10104" i="1"/>
  <c r="Q10104" i="1" s="1"/>
  <c r="N10116" i="1"/>
  <c r="Q10116" i="1" s="1"/>
  <c r="N10134" i="1"/>
  <c r="Q10134" i="1" s="1"/>
  <c r="N10152" i="1"/>
  <c r="Q10152" i="1" s="1"/>
  <c r="N10164" i="1"/>
  <c r="Q10164" i="1" s="1"/>
  <c r="N10182" i="1"/>
  <c r="Q10182" i="1" s="1"/>
  <c r="N10194" i="1"/>
  <c r="Q10194" i="1" s="1"/>
  <c r="N10212" i="1"/>
  <c r="Q10212" i="1" s="1"/>
  <c r="N10224" i="1"/>
  <c r="Q10224" i="1" s="1"/>
  <c r="N10244" i="1"/>
  <c r="Q10244" i="1" s="1"/>
  <c r="N10254" i="1"/>
  <c r="Q10254" i="1" s="1"/>
  <c r="N10272" i="1"/>
  <c r="Q10272" i="1" s="1"/>
  <c r="N10369" i="1"/>
  <c r="Q10369" i="1" s="1"/>
  <c r="N10385" i="1"/>
  <c r="Q10385" i="1" s="1"/>
  <c r="N10401" i="1"/>
  <c r="Q10401" i="1" s="1"/>
  <c r="N10582" i="1"/>
  <c r="Q10582" i="1" s="1"/>
  <c r="N10592" i="1"/>
  <c r="Q10592" i="1" s="1"/>
  <c r="N10606" i="1"/>
  <c r="Q10606" i="1" s="1"/>
  <c r="N10618" i="1"/>
  <c r="Q10618" i="1" s="1"/>
  <c r="N10644" i="1"/>
  <c r="Q10644" i="1" s="1"/>
  <c r="N10670" i="1"/>
  <c r="Q10670" i="1" s="1"/>
  <c r="N10684" i="1"/>
  <c r="Q10684" i="1" s="1"/>
  <c r="N10696" i="1"/>
  <c r="Q10696" i="1" s="1"/>
  <c r="N10710" i="1"/>
  <c r="Q10710" i="1" s="1"/>
  <c r="N10722" i="1"/>
  <c r="Q10722" i="1" s="1"/>
  <c r="N10736" i="1"/>
  <c r="Q10736" i="1" s="1"/>
  <c r="N10762" i="1"/>
  <c r="Q10762" i="1" s="1"/>
  <c r="N10788" i="1"/>
  <c r="Q10788" i="1" s="1"/>
  <c r="N10800" i="1"/>
  <c r="Q10800" i="1" s="1"/>
  <c r="N10816" i="1"/>
  <c r="Q10816" i="1" s="1"/>
  <c r="N11430" i="1"/>
  <c r="Q11430" i="1" s="1"/>
  <c r="N11494" i="1"/>
  <c r="Q11494" i="1" s="1"/>
  <c r="N11538" i="1"/>
  <c r="Q11538" i="1" s="1"/>
  <c r="N11584" i="1"/>
  <c r="Q11584" i="1" s="1"/>
  <c r="N11680" i="1"/>
  <c r="Q11680" i="1" s="1"/>
  <c r="N11698" i="1"/>
  <c r="Q11698" i="1" s="1"/>
  <c r="N11762" i="1"/>
  <c r="Q11762" i="1" s="1"/>
  <c r="N2878" i="1"/>
  <c r="Q2878" i="1" s="1"/>
  <c r="N2898" i="1"/>
  <c r="Q2898" i="1" s="1"/>
  <c r="N343" i="1"/>
  <c r="Q343" i="1" s="1"/>
  <c r="N357" i="1"/>
  <c r="Q357" i="1" s="1"/>
  <c r="N403" i="1"/>
  <c r="Q403" i="1" s="1"/>
  <c r="N413" i="1"/>
  <c r="Q413" i="1" s="1"/>
  <c r="N431" i="1"/>
  <c r="Q431" i="1" s="1"/>
  <c r="N469" i="1"/>
  <c r="Q469" i="1" s="1"/>
  <c r="N485" i="1"/>
  <c r="Q485" i="1" s="1"/>
  <c r="N513" i="1"/>
  <c r="Q513" i="1" s="1"/>
  <c r="N539" i="1"/>
  <c r="Q539" i="1" s="1"/>
  <c r="N567" i="1"/>
  <c r="Q567" i="1" s="1"/>
  <c r="N585" i="1"/>
  <c r="Q585" i="1" s="1"/>
  <c r="N1296" i="1"/>
  <c r="Q1296" i="1" s="1"/>
  <c r="N1314" i="1"/>
  <c r="Q1314" i="1" s="1"/>
  <c r="N4514" i="1"/>
  <c r="Q4514" i="1" s="1"/>
  <c r="N4542" i="1"/>
  <c r="Q4542" i="1" s="1"/>
  <c r="N1317" i="1"/>
  <c r="Q1317" i="1" s="1"/>
  <c r="N1987" i="1"/>
  <c r="Q1987" i="1" s="1"/>
  <c r="N2011" i="1"/>
  <c r="Q2011" i="1" s="1"/>
  <c r="N1874" i="1"/>
  <c r="Q1874" i="1" s="1"/>
  <c r="N1914" i="1"/>
  <c r="Q1914" i="1" s="1"/>
  <c r="N2012" i="1"/>
  <c r="Q2012" i="1" s="1"/>
  <c r="N3369" i="1"/>
  <c r="Q3369" i="1" s="1"/>
  <c r="N3447" i="1"/>
  <c r="Q3447" i="1" s="1"/>
  <c r="N3501" i="1"/>
  <c r="Q3501" i="1" s="1"/>
  <c r="N3631" i="1"/>
  <c r="Q3631" i="1" s="1"/>
  <c r="N3681" i="1"/>
  <c r="Q3681" i="1" s="1"/>
  <c r="N3753" i="1"/>
  <c r="Q3753" i="1" s="1"/>
  <c r="N8865" i="1"/>
  <c r="Q8865" i="1" s="1"/>
  <c r="N8907" i="1"/>
  <c r="Q8907" i="1" s="1"/>
  <c r="N8917" i="1"/>
  <c r="Q8917" i="1" s="1"/>
  <c r="N10034" i="1"/>
  <c r="Q10034" i="1" s="1"/>
  <c r="N10046" i="1"/>
  <c r="Q10046" i="1" s="1"/>
  <c r="N10096" i="1"/>
  <c r="Q10096" i="1" s="1"/>
  <c r="N10106" i="1"/>
  <c r="Q10106" i="1" s="1"/>
  <c r="N10216" i="1"/>
  <c r="Q10216" i="1" s="1"/>
  <c r="N10230" i="1"/>
  <c r="Q10230" i="1" s="1"/>
  <c r="N10278" i="1"/>
  <c r="Q10278" i="1" s="1"/>
  <c r="N338" i="1"/>
  <c r="Q338" i="1" s="1"/>
  <c r="N348" i="1"/>
  <c r="Q348" i="1" s="1"/>
  <c r="N402" i="1"/>
  <c r="Q402" i="1" s="1"/>
  <c r="N412" i="1"/>
  <c r="Q412" i="1" s="1"/>
  <c r="N440" i="1"/>
  <c r="Q440" i="1" s="1"/>
  <c r="N456" i="1"/>
  <c r="Q456" i="1" s="1"/>
  <c r="N468" i="1"/>
  <c r="Q468" i="1" s="1"/>
  <c r="N528" i="1"/>
  <c r="Q528" i="1" s="1"/>
  <c r="N560" i="1"/>
  <c r="Q560" i="1" s="1"/>
  <c r="N572" i="1"/>
  <c r="Q572" i="1" s="1"/>
  <c r="N894" i="1"/>
  <c r="Q894" i="1" s="1"/>
  <c r="N928" i="1"/>
  <c r="Q928" i="1" s="1"/>
  <c r="N962" i="1"/>
  <c r="Q962" i="1" s="1"/>
  <c r="N982" i="1"/>
  <c r="Q982" i="1" s="1"/>
  <c r="N996" i="1"/>
  <c r="Q996" i="1" s="1"/>
  <c r="N1010" i="1"/>
  <c r="Q1010" i="1" s="1"/>
  <c r="N1038" i="1"/>
  <c r="Q1038" i="1" s="1"/>
  <c r="N1052" i="1"/>
  <c r="Q1052" i="1" s="1"/>
  <c r="N1062" i="1"/>
  <c r="Q1062" i="1" s="1"/>
  <c r="N1082" i="1"/>
  <c r="Q1082" i="1" s="1"/>
  <c r="N1112" i="1"/>
  <c r="Q1112" i="1" s="1"/>
  <c r="N1134" i="1"/>
  <c r="Q1134" i="1" s="1"/>
  <c r="N1269" i="1"/>
  <c r="Q1269" i="1" s="1"/>
  <c r="N1315" i="1"/>
  <c r="Q1315" i="1" s="1"/>
  <c r="N1338" i="1"/>
  <c r="Q1338" i="1" s="1"/>
  <c r="N1354" i="1"/>
  <c r="Q1354" i="1" s="1"/>
  <c r="N1635" i="1"/>
  <c r="Q1635" i="1" s="1"/>
  <c r="N1755" i="1"/>
  <c r="Q1755" i="1" s="1"/>
  <c r="N1943" i="1"/>
  <c r="Q1943" i="1" s="1"/>
  <c r="N2013" i="1"/>
  <c r="Q2013" i="1" s="1"/>
  <c r="N2589" i="1"/>
  <c r="Q2589" i="1" s="1"/>
  <c r="N2643" i="1"/>
  <c r="Q2643" i="1" s="1"/>
  <c r="N2759" i="1"/>
  <c r="Q2759" i="1" s="1"/>
  <c r="N3812" i="1"/>
  <c r="Q3812" i="1" s="1"/>
  <c r="N3978" i="1"/>
  <c r="Q3978" i="1" s="1"/>
  <c r="N4022" i="1"/>
  <c r="Q4022" i="1" s="1"/>
  <c r="N4210" i="1"/>
  <c r="Q4210" i="1" s="1"/>
  <c r="N4310" i="1"/>
  <c r="Q4310" i="1" s="1"/>
  <c r="N4352" i="1"/>
  <c r="Q4352" i="1" s="1"/>
  <c r="N1277" i="1"/>
  <c r="Q1277" i="1" s="1"/>
  <c r="N1295" i="1"/>
  <c r="Q1295" i="1" s="1"/>
  <c r="N1657" i="1"/>
  <c r="Q1657" i="1" s="1"/>
  <c r="N1783" i="1"/>
  <c r="Q1783" i="1" s="1"/>
  <c r="N1897" i="1"/>
  <c r="Q1897" i="1" s="1"/>
  <c r="N2019" i="1"/>
  <c r="Q2019" i="1" s="1"/>
  <c r="N2411" i="1"/>
  <c r="Q2411" i="1" s="1"/>
  <c r="N2573" i="1"/>
  <c r="Q2573" i="1" s="1"/>
  <c r="N2621" i="1"/>
  <c r="Q2621" i="1" s="1"/>
  <c r="N2693" i="1"/>
  <c r="Q2693" i="1" s="1"/>
  <c r="N2755" i="1"/>
  <c r="Q2755" i="1" s="1"/>
  <c r="N2809" i="1"/>
  <c r="Q2809" i="1" s="1"/>
  <c r="N3564" i="1"/>
  <c r="Q3564" i="1" s="1"/>
  <c r="N4078" i="1"/>
  <c r="Q4078" i="1" s="1"/>
  <c r="N4212" i="1"/>
  <c r="Q4212" i="1" s="1"/>
  <c r="N4342" i="1"/>
  <c r="Q4342" i="1" s="1"/>
  <c r="N4506" i="1"/>
  <c r="Q4506" i="1" s="1"/>
  <c r="N4544" i="1"/>
  <c r="Q4544" i="1" s="1"/>
  <c r="N361" i="1"/>
  <c r="Q361" i="1" s="1"/>
  <c r="N407" i="1"/>
  <c r="Q407" i="1" s="1"/>
  <c r="N463" i="1"/>
  <c r="Q463" i="1" s="1"/>
  <c r="N471" i="1"/>
  <c r="Q471" i="1" s="1"/>
  <c r="N515" i="1"/>
  <c r="Q515" i="1" s="1"/>
  <c r="N531" i="1"/>
  <c r="Q531" i="1" s="1"/>
  <c r="N587" i="1"/>
  <c r="Q587" i="1" s="1"/>
  <c r="N887" i="1"/>
  <c r="Q887" i="1" s="1"/>
  <c r="N911" i="1"/>
  <c r="Q911" i="1" s="1"/>
  <c r="N933" i="1"/>
  <c r="Q933" i="1" s="1"/>
  <c r="N953" i="1"/>
  <c r="Q953" i="1" s="1"/>
  <c r="N1009" i="1"/>
  <c r="Q1009" i="1" s="1"/>
  <c r="N1023" i="1"/>
  <c r="Q1023" i="1" s="1"/>
  <c r="N1053" i="1"/>
  <c r="Q1053" i="1" s="1"/>
  <c r="N1077" i="1"/>
  <c r="Q1077" i="1" s="1"/>
  <c r="N1258" i="1"/>
  <c r="Q1258" i="1" s="1"/>
  <c r="N1286" i="1"/>
  <c r="Q1286" i="1" s="1"/>
  <c r="N1319" i="1"/>
  <c r="Q1319" i="1" s="1"/>
  <c r="N1358" i="1"/>
  <c r="Q1358" i="1" s="1"/>
  <c r="N1977" i="1"/>
  <c r="Q1977" i="1" s="1"/>
  <c r="N2009" i="1"/>
  <c r="Q2009" i="1" s="1"/>
  <c r="N2413" i="1"/>
  <c r="Q2413" i="1" s="1"/>
  <c r="N2489" i="1"/>
  <c r="Q2489" i="1" s="1"/>
  <c r="N2561" i="1"/>
  <c r="Q2561" i="1" s="1"/>
  <c r="N2669" i="1"/>
  <c r="Q2669" i="1" s="1"/>
  <c r="N3350" i="1"/>
  <c r="Q3350" i="1" s="1"/>
  <c r="N3566" i="1"/>
  <c r="Q3566" i="1" s="1"/>
  <c r="N3614" i="1"/>
  <c r="Q3614" i="1" s="1"/>
  <c r="N3842" i="1"/>
  <c r="Q3842" i="1" s="1"/>
  <c r="N3958" i="1"/>
  <c r="Q3958" i="1" s="1"/>
  <c r="N4198" i="1"/>
  <c r="Q4198" i="1" s="1"/>
  <c r="N4498" i="1"/>
  <c r="Q4498" i="1" s="1"/>
  <c r="N1271" i="1"/>
  <c r="Q1271" i="1" s="1"/>
  <c r="N1294" i="1"/>
  <c r="Q1294" i="1" s="1"/>
  <c r="N1325" i="1"/>
  <c r="Q1325" i="1" s="1"/>
  <c r="N1559" i="1"/>
  <c r="Q1559" i="1" s="1"/>
  <c r="N1595" i="1"/>
  <c r="Q1595" i="1" s="1"/>
  <c r="N1675" i="1"/>
  <c r="Q1675" i="1" s="1"/>
  <c r="N1729" i="1"/>
  <c r="Q1729" i="1" s="1"/>
  <c r="N1787" i="1"/>
  <c r="Q1787" i="1" s="1"/>
  <c r="N1883" i="1"/>
  <c r="Q1883" i="1" s="1"/>
  <c r="N1933" i="1"/>
  <c r="Q1933" i="1" s="1"/>
  <c r="N1991" i="1"/>
  <c r="Q1991" i="1" s="1"/>
  <c r="N3502" i="1"/>
  <c r="Q3502" i="1" s="1"/>
  <c r="N3556" i="1"/>
  <c r="Q3556" i="1" s="1"/>
  <c r="N3680" i="1"/>
  <c r="Q3680" i="1" s="1"/>
  <c r="N3732" i="1"/>
  <c r="Q3732" i="1" s="1"/>
  <c r="N3762" i="1"/>
  <c r="Q3762" i="1" s="1"/>
  <c r="N3834" i="1"/>
  <c r="Q3834" i="1" s="1"/>
  <c r="N3950" i="1"/>
  <c r="Q3950" i="1" s="1"/>
  <c r="N4000" i="1"/>
  <c r="Q4000" i="1" s="1"/>
  <c r="N4232" i="1"/>
  <c r="Q4232" i="1" s="1"/>
  <c r="N4274" i="1"/>
  <c r="Q4274" i="1" s="1"/>
  <c r="N4366" i="1"/>
  <c r="Q4366" i="1" s="1"/>
  <c r="N1550" i="1"/>
  <c r="Q1550" i="1" s="1"/>
  <c r="N1564" i="1"/>
  <c r="Q1564" i="1" s="1"/>
  <c r="N1636" i="1"/>
  <c r="Q1636" i="1" s="1"/>
  <c r="N1662" i="1"/>
  <c r="Q1662" i="1" s="1"/>
  <c r="N1672" i="1"/>
  <c r="Q1672" i="1" s="1"/>
  <c r="N1688" i="1"/>
  <c r="Q1688" i="1" s="1"/>
  <c r="N1732" i="1"/>
  <c r="Q1732" i="1" s="1"/>
  <c r="N1742" i="1"/>
  <c r="Q1742" i="1" s="1"/>
  <c r="N1770" i="1"/>
  <c r="Q1770" i="1" s="1"/>
  <c r="N1818" i="1"/>
  <c r="Q1818" i="1" s="1"/>
  <c r="N1900" i="1"/>
  <c r="Q1900" i="1" s="1"/>
  <c r="N1908" i="1"/>
  <c r="Q1908" i="1" s="1"/>
  <c r="N1916" i="1"/>
  <c r="Q1916" i="1" s="1"/>
  <c r="N1962" i="1"/>
  <c r="Q1962" i="1" s="1"/>
  <c r="N1984" i="1"/>
  <c r="Q1984" i="1" s="1"/>
  <c r="N1998" i="1"/>
  <c r="Q1998" i="1" s="1"/>
  <c r="N2014" i="1"/>
  <c r="Q2014" i="1" s="1"/>
  <c r="N2404" i="1"/>
  <c r="Q2404" i="1" s="1"/>
  <c r="N2416" i="1"/>
  <c r="Q2416" i="1" s="1"/>
  <c r="N2462" i="1"/>
  <c r="Q2462" i="1" s="1"/>
  <c r="N2472" i="1"/>
  <c r="Q2472" i="1" s="1"/>
  <c r="N2496" i="1"/>
  <c r="Q2496" i="1" s="1"/>
  <c r="N2510" i="1"/>
  <c r="Q2510" i="1" s="1"/>
  <c r="N2592" i="1"/>
  <c r="Q2592" i="1" s="1"/>
  <c r="N2632" i="1"/>
  <c r="Q2632" i="1" s="1"/>
  <c r="N2648" i="1"/>
  <c r="Q2648" i="1" s="1"/>
  <c r="N2670" i="1"/>
  <c r="Q2670" i="1" s="1"/>
  <c r="N2724" i="1"/>
  <c r="Q2724" i="1" s="1"/>
  <c r="N2742" i="1"/>
  <c r="Q2742" i="1" s="1"/>
  <c r="N2768" i="1"/>
  <c r="Q2768" i="1" s="1"/>
  <c r="N2782" i="1"/>
  <c r="Q2782" i="1" s="1"/>
  <c r="N2869" i="1"/>
  <c r="Q2869" i="1" s="1"/>
  <c r="N2929" i="1"/>
  <c r="Q2929" i="1" s="1"/>
  <c r="N3311" i="1"/>
  <c r="Q3311" i="1" s="1"/>
  <c r="N3361" i="1"/>
  <c r="Q3361" i="1" s="1"/>
  <c r="N3377" i="1"/>
  <c r="Q3377" i="1" s="1"/>
  <c r="N3449" i="1"/>
  <c r="Q3449" i="1" s="1"/>
  <c r="N3491" i="1"/>
  <c r="Q3491" i="1" s="1"/>
  <c r="N3577" i="1"/>
  <c r="Q3577" i="1" s="1"/>
  <c r="N3623" i="1"/>
  <c r="Q3623" i="1" s="1"/>
  <c r="N3633" i="1"/>
  <c r="Q3633" i="1" s="1"/>
  <c r="N3697" i="1"/>
  <c r="Q3697" i="1" s="1"/>
  <c r="N3741" i="1"/>
  <c r="Q3741" i="1" s="1"/>
  <c r="N3821" i="1"/>
  <c r="Q3821" i="1" s="1"/>
  <c r="N3861" i="1"/>
  <c r="Q3861" i="1" s="1"/>
  <c r="N3883" i="1"/>
  <c r="Q3883" i="1" s="1"/>
  <c r="N3941" i="1"/>
  <c r="Q3941" i="1" s="1"/>
  <c r="N3989" i="1"/>
  <c r="Q3989" i="1" s="1"/>
  <c r="N4059" i="1"/>
  <c r="Q4059" i="1" s="1"/>
  <c r="N4231" i="1"/>
  <c r="Q4231" i="1" s="1"/>
  <c r="N4285" i="1"/>
  <c r="Q4285" i="1" s="1"/>
  <c r="N4329" i="1"/>
  <c r="Q4329" i="1" s="1"/>
  <c r="N4497" i="1"/>
  <c r="Q4497" i="1" s="1"/>
  <c r="N4525" i="1"/>
  <c r="Q4525" i="1" s="1"/>
  <c r="N4533" i="1"/>
  <c r="Q4533" i="1" s="1"/>
  <c r="N4571" i="1"/>
  <c r="Q4571" i="1" s="1"/>
  <c r="N4603" i="1"/>
  <c r="Q4603" i="1" s="1"/>
  <c r="N4645" i="1"/>
  <c r="Q4645" i="1" s="1"/>
  <c r="N4673" i="1"/>
  <c r="Q4673" i="1" s="1"/>
  <c r="N4681" i="1"/>
  <c r="Q4681" i="1" s="1"/>
  <c r="N4715" i="1"/>
  <c r="Q4715" i="1" s="1"/>
  <c r="N4739" i="1"/>
  <c r="Q4739" i="1" s="1"/>
  <c r="N4787" i="1"/>
  <c r="Q4787" i="1" s="1"/>
  <c r="N4817" i="1"/>
  <c r="Q4817" i="1" s="1"/>
  <c r="N4825" i="1"/>
  <c r="Q4825" i="1" s="1"/>
  <c r="N4863" i="1"/>
  <c r="Q4863" i="1" s="1"/>
  <c r="N4889" i="1"/>
  <c r="Q4889" i="1" s="1"/>
  <c r="N4935" i="1"/>
  <c r="Q4935" i="1" s="1"/>
  <c r="N4967" i="1"/>
  <c r="Q4967" i="1" s="1"/>
  <c r="N5015" i="1"/>
  <c r="Q5015" i="1" s="1"/>
  <c r="N5031" i="1"/>
  <c r="Q5031" i="1" s="1"/>
  <c r="N5156" i="1"/>
  <c r="Q5156" i="1" s="1"/>
  <c r="N5168" i="1"/>
  <c r="Q5168" i="1" s="1"/>
  <c r="N5292" i="1"/>
  <c r="Q5292" i="1" s="1"/>
  <c r="N5304" i="1"/>
  <c r="Q5304" i="1" s="1"/>
  <c r="N5794" i="1"/>
  <c r="Q5794" i="1" s="1"/>
  <c r="N6213" i="1"/>
  <c r="Q6213" i="1" s="1"/>
  <c r="N6514" i="1"/>
  <c r="Q6514" i="1" s="1"/>
  <c r="N6614" i="1"/>
  <c r="Q6614" i="1" s="1"/>
  <c r="N6704" i="1"/>
  <c r="Q6704" i="1" s="1"/>
  <c r="N6978" i="1"/>
  <c r="Q6978" i="1" s="1"/>
  <c r="N7066" i="1"/>
  <c r="Q7066" i="1" s="1"/>
  <c r="N8163" i="1"/>
  <c r="Q8163" i="1" s="1"/>
  <c r="N8509" i="1"/>
  <c r="Q8509" i="1" s="1"/>
  <c r="N8601" i="1"/>
  <c r="Q8601" i="1" s="1"/>
  <c r="N8667" i="1"/>
  <c r="Q8667" i="1" s="1"/>
  <c r="N8894" i="1"/>
  <c r="Q8894" i="1" s="1"/>
  <c r="N8985" i="1"/>
  <c r="Q8985" i="1" s="1"/>
  <c r="N8995" i="1"/>
  <c r="Q8995" i="1" s="1"/>
  <c r="N9009" i="1"/>
  <c r="Q9009" i="1" s="1"/>
  <c r="N9345" i="1"/>
  <c r="Q9345" i="1" s="1"/>
  <c r="N9373" i="1"/>
  <c r="Q9373" i="1" s="1"/>
  <c r="N9381" i="1"/>
  <c r="Q9381" i="1" s="1"/>
  <c r="N9389" i="1"/>
  <c r="Q9389" i="1" s="1"/>
  <c r="N10373" i="1"/>
  <c r="Q10373" i="1" s="1"/>
  <c r="N10391" i="1"/>
  <c r="Q10391" i="1" s="1"/>
  <c r="N10576" i="1"/>
  <c r="Q10576" i="1" s="1"/>
  <c r="N10602" i="1"/>
  <c r="Q10602" i="1" s="1"/>
  <c r="N10628" i="1"/>
  <c r="Q10628" i="1" s="1"/>
  <c r="N10666" i="1"/>
  <c r="Q10666" i="1" s="1"/>
  <c r="N10680" i="1"/>
  <c r="Q10680" i="1" s="1"/>
  <c r="N10706" i="1"/>
  <c r="Q10706" i="1" s="1"/>
  <c r="N10718" i="1"/>
  <c r="Q10718" i="1" s="1"/>
  <c r="N10732" i="1"/>
  <c r="Q10732" i="1" s="1"/>
  <c r="N10770" i="1"/>
  <c r="Q10770" i="1" s="1"/>
  <c r="N10784" i="1"/>
  <c r="Q10784" i="1" s="1"/>
  <c r="N10810" i="1"/>
  <c r="Q10810" i="1" s="1"/>
  <c r="N11420" i="1"/>
  <c r="Q11420" i="1" s="1"/>
  <c r="N11438" i="1"/>
  <c r="Q11438" i="1" s="1"/>
  <c r="N11562" i="1"/>
  <c r="Q11562" i="1" s="1"/>
  <c r="N11606" i="1"/>
  <c r="Q11606" i="1" s="1"/>
  <c r="N11724" i="1"/>
  <c r="Q11724" i="1" s="1"/>
  <c r="N11788" i="1"/>
  <c r="Q11788" i="1" s="1"/>
  <c r="M4289" i="1" l="1"/>
  <c r="M4989" i="1"/>
  <c r="M7175" i="1"/>
  <c r="M955" i="1"/>
  <c r="M1650" i="1"/>
  <c r="M10463" i="1"/>
  <c r="M506" i="1"/>
  <c r="M3401" i="1"/>
  <c r="M6966" i="1"/>
  <c r="M10649" i="1"/>
  <c r="M1282" i="1"/>
  <c r="M4093" i="1"/>
  <c r="M7155" i="1"/>
  <c r="M11567" i="1"/>
  <c r="M4970" i="1"/>
  <c r="M11792" i="1"/>
  <c r="M11672" i="1"/>
  <c r="M11542" i="1"/>
  <c r="M11418" i="1"/>
  <c r="M11360" i="1"/>
  <c r="O11360" i="1" s="1"/>
  <c r="P11360" i="1" s="1"/>
  <c r="M11248" i="1"/>
  <c r="M11144" i="1"/>
  <c r="O11144" i="1" s="1"/>
  <c r="P11144" i="1" s="1"/>
  <c r="M10978" i="1"/>
  <c r="M10730" i="1"/>
  <c r="M10626" i="1"/>
  <c r="M10399" i="1"/>
  <c r="M10262" i="1"/>
  <c r="M10202" i="1"/>
  <c r="M10172" i="1"/>
  <c r="M10142" i="1"/>
  <c r="M10094" i="1"/>
  <c r="M10066" i="1"/>
  <c r="M10010" i="1"/>
  <c r="M9829" i="1"/>
  <c r="M9399" i="1"/>
  <c r="M9272" i="1"/>
  <c r="O9272" i="1" s="1"/>
  <c r="P9272" i="1" s="1"/>
  <c r="M9038" i="1"/>
  <c r="O9038" i="1" s="1"/>
  <c r="P9038" i="1" s="1"/>
  <c r="M8544" i="1"/>
  <c r="M8442" i="1"/>
  <c r="M8340" i="1"/>
  <c r="M8224" i="1"/>
  <c r="M7950" i="1"/>
  <c r="M7735" i="1"/>
  <c r="O7735" i="1" s="1"/>
  <c r="P7735" i="1" s="1"/>
  <c r="M7593" i="1"/>
  <c r="O7593" i="1" s="1"/>
  <c r="P7593" i="1" s="1"/>
  <c r="M7479" i="1"/>
  <c r="M7439" i="1"/>
  <c r="O7439" i="1" s="1"/>
  <c r="P7439" i="1" s="1"/>
  <c r="M7381" i="1"/>
  <c r="O7381" i="1" s="1"/>
  <c r="P7381" i="1" s="1"/>
  <c r="M7325" i="1"/>
  <c r="M7237" i="1"/>
  <c r="M7071" i="1"/>
  <c r="M7011" i="1"/>
  <c r="M6951" i="1"/>
  <c r="M6813" i="1"/>
  <c r="M6719" i="1"/>
  <c r="M6643" i="1"/>
  <c r="M6511" i="1"/>
  <c r="M6180" i="1"/>
  <c r="M6106" i="1"/>
  <c r="O6106" i="1" s="1"/>
  <c r="P6106" i="1" s="1"/>
  <c r="M6048" i="1"/>
  <c r="M5949" i="1"/>
  <c r="M5915" i="1"/>
  <c r="M5883" i="1"/>
  <c r="M5835" i="1"/>
  <c r="M5823" i="1"/>
  <c r="M5795" i="1"/>
  <c r="M5767" i="1"/>
  <c r="M5743" i="1"/>
  <c r="M5715" i="1"/>
  <c r="M5691" i="1"/>
  <c r="M5590" i="1"/>
  <c r="M5440" i="1"/>
  <c r="O5440" i="1" s="1"/>
  <c r="P5440" i="1" s="1"/>
  <c r="M5330" i="1"/>
  <c r="O5330" i="1" s="1"/>
  <c r="P5330" i="1" s="1"/>
  <c r="M5131" i="1"/>
  <c r="M5008" i="1"/>
  <c r="M4976" i="1"/>
  <c r="M4826" i="1"/>
  <c r="M4694" i="1"/>
  <c r="M4532" i="1"/>
  <c r="M4032" i="1"/>
  <c r="M3952" i="1"/>
  <c r="M3872" i="1"/>
  <c r="M3738" i="1"/>
  <c r="M3642" i="1"/>
  <c r="M3544" i="1"/>
  <c r="M3482" i="1"/>
  <c r="M3406" i="1"/>
  <c r="M3267" i="1"/>
  <c r="O3267" i="1" s="1"/>
  <c r="P3267" i="1" s="1"/>
  <c r="M3167" i="1"/>
  <c r="M3083" i="1"/>
  <c r="O3083" i="1" s="1"/>
  <c r="P3083" i="1" s="1"/>
  <c r="M2961" i="1"/>
  <c r="O2961" i="1" s="1"/>
  <c r="P2961" i="1" s="1"/>
  <c r="M2805" i="1"/>
  <c r="M2781" i="1"/>
  <c r="M2749" i="1"/>
  <c r="M2723" i="1"/>
  <c r="M2677" i="1"/>
  <c r="M2647" i="1"/>
  <c r="M2627" i="1"/>
  <c r="M2581" i="1"/>
  <c r="M2555" i="1"/>
  <c r="M2529" i="1"/>
  <c r="M2501" i="1"/>
  <c r="M2485" i="1"/>
  <c r="M2451" i="1"/>
  <c r="M2409" i="1"/>
  <c r="M2324" i="1"/>
  <c r="O2324" i="1" s="1"/>
  <c r="P2324" i="1" s="1"/>
  <c r="M2252" i="1"/>
  <c r="O2252" i="1" s="1"/>
  <c r="P2252" i="1" s="1"/>
  <c r="M2196" i="1"/>
  <c r="M2168" i="1"/>
  <c r="O2168" i="1" s="1"/>
  <c r="P2168" i="1" s="1"/>
  <c r="M2076" i="1"/>
  <c r="O2076" i="1" s="1"/>
  <c r="P2076" i="1" s="1"/>
  <c r="M2033" i="1"/>
  <c r="M1961" i="1"/>
  <c r="M1757" i="1"/>
  <c r="M1661" i="1"/>
  <c r="M1563" i="1"/>
  <c r="M11751" i="1"/>
  <c r="M11593" i="1"/>
  <c r="M11499" i="1"/>
  <c r="M11285" i="1"/>
  <c r="M11139" i="1"/>
  <c r="O11139" i="1" s="1"/>
  <c r="P11139" i="1" s="1"/>
  <c r="M11027" i="1"/>
  <c r="M10925" i="1"/>
  <c r="M10859" i="1"/>
  <c r="O10859" i="1" s="1"/>
  <c r="P10859" i="1" s="1"/>
  <c r="M10785" i="1"/>
  <c r="M10681" i="1"/>
  <c r="M10577" i="1"/>
  <c r="M10245" i="1"/>
  <c r="M10213" i="1"/>
  <c r="M10113" i="1"/>
  <c r="M10065" i="1"/>
  <c r="M10037" i="1"/>
  <c r="M9986" i="1"/>
  <c r="O9986" i="1" s="1"/>
  <c r="P9986" i="1" s="1"/>
  <c r="M9858" i="1"/>
  <c r="O9858" i="1" s="1"/>
  <c r="P9858" i="1" s="1"/>
  <c r="M9410" i="1"/>
  <c r="M9334" i="1"/>
  <c r="M9243" i="1"/>
  <c r="M9147" i="1"/>
  <c r="M9071" i="1"/>
  <c r="M8745" i="1"/>
  <c r="M8235" i="1"/>
  <c r="M8125" i="1"/>
  <c r="M7851" i="1"/>
  <c r="M7714" i="1"/>
  <c r="O7714" i="1" s="1"/>
  <c r="P7714" i="1" s="1"/>
  <c r="M7620" i="1"/>
  <c r="O7620" i="1" s="1"/>
  <c r="P7620" i="1" s="1"/>
  <c r="M7500" i="1"/>
  <c r="M7292" i="1"/>
  <c r="O7292" i="1" s="1"/>
  <c r="P7292" i="1" s="1"/>
  <c r="M7110" i="1"/>
  <c r="M7050" i="1"/>
  <c r="M6972" i="1"/>
  <c r="M6932" i="1"/>
  <c r="M6800" i="1"/>
  <c r="O6800" i="1" s="1"/>
  <c r="P6800" i="1" s="1"/>
  <c r="M6676" i="1"/>
  <c r="M6610" i="1"/>
  <c r="M6526" i="1"/>
  <c r="M6273" i="1"/>
  <c r="M6149" i="1"/>
  <c r="M6069" i="1"/>
  <c r="O6069" i="1" s="1"/>
  <c r="P6069" i="1" s="1"/>
  <c r="M5983" i="1"/>
  <c r="M5948" i="1"/>
  <c r="M5920" i="1"/>
  <c r="M5892" i="1"/>
  <c r="M5858" i="1"/>
  <c r="M5828" i="1"/>
  <c r="M5796" i="1"/>
  <c r="M5740" i="1"/>
  <c r="M5629" i="1"/>
  <c r="M5511" i="1"/>
  <c r="O5511" i="1" s="1"/>
  <c r="P5511" i="1" s="1"/>
  <c r="M5379" i="1"/>
  <c r="O5379" i="1" s="1"/>
  <c r="P5379" i="1" s="1"/>
  <c r="M5160" i="1"/>
  <c r="M5124" i="1"/>
  <c r="M4793" i="1"/>
  <c r="M4567" i="1"/>
  <c r="M4019" i="1"/>
  <c r="M3897" i="1"/>
  <c r="M3815" i="1"/>
  <c r="M3729" i="1"/>
  <c r="M3629" i="1"/>
  <c r="M3559" i="1"/>
  <c r="M3439" i="1"/>
  <c r="M3393" i="1"/>
  <c r="M3341" i="1"/>
  <c r="M3307" i="1"/>
  <c r="M3186" i="1"/>
  <c r="O3186" i="1" s="1"/>
  <c r="P3186" i="1" s="1"/>
  <c r="M3090" i="1"/>
  <c r="O3090" i="1" s="1"/>
  <c r="P3090" i="1" s="1"/>
  <c r="M2996" i="1"/>
  <c r="M2834" i="1"/>
  <c r="M2804" i="1"/>
  <c r="M2760" i="1"/>
  <c r="M2722" i="1"/>
  <c r="M2692" i="1"/>
  <c r="M2674" i="1"/>
  <c r="M2646" i="1"/>
  <c r="M2616" i="1"/>
  <c r="M2580" i="1"/>
  <c r="M2546" i="1"/>
  <c r="M2506" i="1"/>
  <c r="M2391" i="1"/>
  <c r="M2293" i="1"/>
  <c r="M2139" i="1"/>
  <c r="O2139" i="1" s="1"/>
  <c r="P2139" i="1" s="1"/>
  <c r="M2099" i="1"/>
  <c r="M1780" i="1"/>
  <c r="M1682" i="1"/>
  <c r="M1588" i="1"/>
  <c r="M1121" i="1"/>
  <c r="M1055" i="1"/>
  <c r="M997" i="1"/>
  <c r="M939" i="1"/>
  <c r="M885" i="1"/>
  <c r="M824" i="1"/>
  <c r="O824" i="1" s="1"/>
  <c r="P824" i="1" s="1"/>
  <c r="M720" i="1"/>
  <c r="M575" i="1"/>
  <c r="M405" i="1"/>
  <c r="M294" i="1"/>
  <c r="O294" i="1" s="1"/>
  <c r="P294" i="1" s="1"/>
  <c r="M1352" i="1"/>
  <c r="M1196" i="1"/>
  <c r="O1196" i="1" s="1"/>
  <c r="P1196" i="1" s="1"/>
  <c r="M1138" i="1"/>
  <c r="M1084" i="1"/>
  <c r="M1026" i="1"/>
  <c r="M968" i="1"/>
  <c r="M910" i="1"/>
  <c r="M669" i="1"/>
  <c r="M462" i="1"/>
  <c r="M422" i="1"/>
  <c r="M376" i="1"/>
  <c r="M175" i="1"/>
  <c r="M59" i="1"/>
  <c r="O59" i="1" s="1"/>
  <c r="P59" i="1" s="1"/>
  <c r="M1312" i="1"/>
  <c r="M11752" i="1"/>
  <c r="M11636" i="1"/>
  <c r="M11498" i="1"/>
  <c r="M11412" i="1"/>
  <c r="M11312" i="1"/>
  <c r="M11246" i="1"/>
  <c r="M11088" i="1"/>
  <c r="M10808" i="1"/>
  <c r="M10704" i="1"/>
  <c r="M10600" i="1"/>
  <c r="M10379" i="1"/>
  <c r="M10260" i="1"/>
  <c r="M10200" i="1"/>
  <c r="M10170" i="1"/>
  <c r="M10140" i="1"/>
  <c r="M10084" i="1"/>
  <c r="M10036" i="1"/>
  <c r="M9955" i="1"/>
  <c r="M9799" i="1"/>
  <c r="M9361" i="1"/>
  <c r="M9180" i="1"/>
  <c r="O9180" i="1" s="1"/>
  <c r="P9180" i="1" s="1"/>
  <c r="M8644" i="1"/>
  <c r="M8542" i="1"/>
  <c r="M8440" i="1"/>
  <c r="M8338" i="1"/>
  <c r="M8128" i="1"/>
  <c r="M7940" i="1"/>
  <c r="M7677" i="1"/>
  <c r="O7677" i="1" s="1"/>
  <c r="P7677" i="1" s="1"/>
  <c r="M7565" i="1"/>
  <c r="M7473" i="1"/>
  <c r="M7419" i="1"/>
  <c r="M7379" i="1"/>
  <c r="M7321" i="1"/>
  <c r="O7321" i="1" s="1"/>
  <c r="P7321" i="1" s="1"/>
  <c r="M7231" i="1"/>
  <c r="M7051" i="1"/>
  <c r="M7009" i="1"/>
  <c r="M6931" i="1"/>
  <c r="M6779" i="1"/>
  <c r="M6709" i="1"/>
  <c r="M6579" i="1"/>
  <c r="M6475" i="1"/>
  <c r="M6164" i="1"/>
  <c r="M6096" i="1"/>
  <c r="O6096" i="1" s="1"/>
  <c r="P6096" i="1" s="1"/>
  <c r="M6012" i="1"/>
  <c r="M5939" i="1"/>
  <c r="M5891" i="1"/>
  <c r="M5877" i="1"/>
  <c r="M5833" i="1"/>
  <c r="M5805" i="1"/>
  <c r="M5777" i="1"/>
  <c r="M5765" i="1"/>
  <c r="M5727" i="1"/>
  <c r="M5701" i="1"/>
  <c r="M5677" i="1"/>
  <c r="M5476" i="1"/>
  <c r="M5414" i="1"/>
  <c r="M5175" i="1"/>
  <c r="M5032" i="1"/>
  <c r="M5000" i="1"/>
  <c r="M4968" i="1"/>
  <c r="M4748" i="1"/>
  <c r="M4652" i="1"/>
  <c r="M4522" i="1"/>
  <c r="M3984" i="1"/>
  <c r="M3938" i="1"/>
  <c r="M3810" i="1"/>
  <c r="M3734" i="1"/>
  <c r="M3640" i="1"/>
  <c r="M3530" i="1"/>
  <c r="M3480" i="1"/>
  <c r="M3396" i="1"/>
  <c r="M3227" i="1"/>
  <c r="O3227" i="1" s="1"/>
  <c r="P3227" i="1" s="1"/>
  <c r="M3159" i="1"/>
  <c r="O3159" i="1" s="1"/>
  <c r="P3159" i="1" s="1"/>
  <c r="M3057" i="1"/>
  <c r="M2847" i="1"/>
  <c r="M2801" i="1"/>
  <c r="M2775" i="1"/>
  <c r="M2741" i="1"/>
  <c r="M2719" i="1"/>
  <c r="M2665" i="1"/>
  <c r="M2641" i="1"/>
  <c r="M2605" i="1"/>
  <c r="M2577" i="1"/>
  <c r="M2545" i="1"/>
  <c r="M2525" i="1"/>
  <c r="M2493" i="1"/>
  <c r="M2477" i="1"/>
  <c r="M2437" i="1"/>
  <c r="M2384" i="1"/>
  <c r="M2318" i="1"/>
  <c r="M2230" i="1"/>
  <c r="O2230" i="1" s="1"/>
  <c r="P2230" i="1" s="1"/>
  <c r="M2188" i="1"/>
  <c r="O2188" i="1" s="1"/>
  <c r="P2188" i="1" s="1"/>
  <c r="M2112" i="1"/>
  <c r="M2070" i="1"/>
  <c r="O2070" i="1" s="1"/>
  <c r="P2070" i="1" s="1"/>
  <c r="M2015" i="1"/>
  <c r="M1927" i="1"/>
  <c r="M1733" i="1"/>
  <c r="M1637" i="1"/>
  <c r="M1341" i="1"/>
  <c r="M11713" i="1"/>
  <c r="M11587" i="1"/>
  <c r="M11455" i="1"/>
  <c r="M11255" i="1"/>
  <c r="O11255" i="1" s="1"/>
  <c r="P11255" i="1" s="1"/>
  <c r="M11137" i="1"/>
  <c r="M11025" i="1"/>
  <c r="M10917" i="1"/>
  <c r="M10857" i="1"/>
  <c r="O10857" i="1" s="1"/>
  <c r="P10857" i="1" s="1"/>
  <c r="M10759" i="1"/>
  <c r="M10655" i="1"/>
  <c r="M10392" i="1"/>
  <c r="M10243" i="1"/>
  <c r="M10183" i="1"/>
  <c r="M10111" i="1"/>
  <c r="M10055" i="1"/>
  <c r="M10009" i="1"/>
  <c r="M9974" i="1"/>
  <c r="M9772" i="1"/>
  <c r="M9386" i="1"/>
  <c r="M9329" i="1"/>
  <c r="M9237" i="1"/>
  <c r="M9111" i="1"/>
  <c r="M9045" i="1"/>
  <c r="O9045" i="1" s="1"/>
  <c r="P9045" i="1" s="1"/>
  <c r="M8739" i="1"/>
  <c r="M8229" i="1"/>
  <c r="M8035" i="1"/>
  <c r="M7786" i="1"/>
  <c r="O7786" i="1" s="1"/>
  <c r="P7786" i="1" s="1"/>
  <c r="M7672" i="1"/>
  <c r="M7560" i="1"/>
  <c r="O7560" i="1" s="1"/>
  <c r="P7560" i="1" s="1"/>
  <c r="M7498" i="1"/>
  <c r="M7264" i="1"/>
  <c r="M7108" i="1"/>
  <c r="M7030" i="1"/>
  <c r="M6970" i="1"/>
  <c r="M6930" i="1"/>
  <c r="M6772" i="1"/>
  <c r="M6674" i="1"/>
  <c r="M6608" i="1"/>
  <c r="M6522" i="1"/>
  <c r="M6221" i="1"/>
  <c r="M6141" i="1"/>
  <c r="M6035" i="1"/>
  <c r="M5971" i="1"/>
  <c r="M5944" i="1"/>
  <c r="M5910" i="1"/>
  <c r="M5890" i="1"/>
  <c r="M5856" i="1"/>
  <c r="M5826" i="1"/>
  <c r="M5792" i="1"/>
  <c r="M5720" i="1"/>
  <c r="M5563" i="1"/>
  <c r="M5485" i="1"/>
  <c r="M5363" i="1"/>
  <c r="M5150" i="1"/>
  <c r="M4931" i="1"/>
  <c r="M4781" i="1"/>
  <c r="M4063" i="1"/>
  <c r="M3981" i="1"/>
  <c r="M3869" i="1"/>
  <c r="M3803" i="1"/>
  <c r="M3695" i="1"/>
  <c r="M3611" i="1"/>
  <c r="M3557" i="1"/>
  <c r="M3419" i="1"/>
  <c r="M3379" i="1"/>
  <c r="M3335" i="1"/>
  <c r="M3260" i="1"/>
  <c r="M3152" i="1"/>
  <c r="M3064" i="1"/>
  <c r="M2962" i="1"/>
  <c r="M2832" i="1"/>
  <c r="M2794" i="1"/>
  <c r="M2754" i="1"/>
  <c r="M2710" i="1"/>
  <c r="M2690" i="1"/>
  <c r="M2668" i="1"/>
  <c r="M2644" i="1"/>
  <c r="M2614" i="1"/>
  <c r="M2568" i="1"/>
  <c r="M2528" i="1"/>
  <c r="M2494" i="1"/>
  <c r="M2363" i="1"/>
  <c r="M2267" i="1"/>
  <c r="M2137" i="1"/>
  <c r="O2137" i="1" s="1"/>
  <c r="P2137" i="1" s="1"/>
  <c r="M1944" i="1"/>
  <c r="M1754" i="1"/>
  <c r="M1658" i="1"/>
  <c r="M1560" i="1"/>
  <c r="M1111" i="1"/>
  <c r="M1037" i="1"/>
  <c r="M979" i="1"/>
  <c r="M921" i="1"/>
  <c r="M865" i="1"/>
  <c r="M798" i="1"/>
  <c r="M694" i="1"/>
  <c r="M549" i="1"/>
  <c r="M367" i="1"/>
  <c r="M264" i="1"/>
  <c r="M1336" i="1"/>
  <c r="M1182" i="1"/>
  <c r="M1114" i="1"/>
  <c r="M1066" i="1"/>
  <c r="M1008" i="1"/>
  <c r="M950" i="1"/>
  <c r="M904" i="1"/>
  <c r="M621" i="1"/>
  <c r="M454" i="1"/>
  <c r="M414" i="1"/>
  <c r="M344" i="1"/>
  <c r="M145" i="1"/>
  <c r="M29" i="1"/>
  <c r="M1302" i="1"/>
  <c r="M11712" i="1"/>
  <c r="M11630" i="1"/>
  <c r="M11462" i="1"/>
  <c r="M11368" i="1"/>
  <c r="O11368" i="1" s="1"/>
  <c r="P11368" i="1" s="1"/>
  <c r="M11306" i="1"/>
  <c r="M11228" i="1"/>
  <c r="O11228" i="1" s="1"/>
  <c r="P11228" i="1" s="1"/>
  <c r="M11082" i="1"/>
  <c r="O11082" i="1" s="1"/>
  <c r="P11082" i="1" s="1"/>
  <c r="M10782" i="1"/>
  <c r="M10678" i="1"/>
  <c r="M10580" i="1"/>
  <c r="M10276" i="1"/>
  <c r="M10242" i="1"/>
  <c r="M10186" i="1"/>
  <c r="M10156" i="1"/>
  <c r="M10126" i="1"/>
  <c r="M10082" i="1"/>
  <c r="M10026" i="1"/>
  <c r="M9943" i="1"/>
  <c r="M9743" i="1"/>
  <c r="M9324" i="1"/>
  <c r="M9174" i="1"/>
  <c r="M8638" i="1"/>
  <c r="M8536" i="1"/>
  <c r="M8434" i="1"/>
  <c r="M8332" i="1"/>
  <c r="M8042" i="1"/>
  <c r="M7858" i="1"/>
  <c r="M7615" i="1"/>
  <c r="M7539" i="1"/>
  <c r="O7539" i="1" s="1"/>
  <c r="P7539" i="1" s="1"/>
  <c r="M7445" i="1"/>
  <c r="M7413" i="1"/>
  <c r="O7413" i="1" s="1"/>
  <c r="P7413" i="1" s="1"/>
  <c r="M7359" i="1"/>
  <c r="M7319" i="1"/>
  <c r="M7109" i="1"/>
  <c r="M7049" i="1"/>
  <c r="M6991" i="1"/>
  <c r="M6889" i="1"/>
  <c r="O6889" i="1" s="1"/>
  <c r="P6889" i="1" s="1"/>
  <c r="M6741" i="1"/>
  <c r="M6707" i="1"/>
  <c r="M6577" i="1"/>
  <c r="M6473" i="1"/>
  <c r="M6130" i="1"/>
  <c r="M6088" i="1"/>
  <c r="O6088" i="1" s="1"/>
  <c r="P6088" i="1" s="1"/>
  <c r="M6002" i="1"/>
  <c r="M5921" i="1"/>
  <c r="M5889" i="1"/>
  <c r="M5859" i="1"/>
  <c r="M5827" i="1"/>
  <c r="M5803" i="1"/>
  <c r="M5775" i="1"/>
  <c r="M5751" i="1"/>
  <c r="M5725" i="1"/>
  <c r="M5699" i="1"/>
  <c r="M5668" i="1"/>
  <c r="O5668" i="1" s="1"/>
  <c r="P5668" i="1" s="1"/>
  <c r="M5468" i="1"/>
  <c r="O5468" i="1" s="1"/>
  <c r="P5468" i="1" s="1"/>
  <c r="M5404" i="1"/>
  <c r="M5165" i="1"/>
  <c r="M5024" i="1"/>
  <c r="M4992" i="1"/>
  <c r="M4918" i="1"/>
  <c r="M4736" i="1"/>
  <c r="M4620" i="1"/>
  <c r="M4060" i="1"/>
  <c r="M3976" i="1"/>
  <c r="M3892" i="1"/>
  <c r="M3786" i="1"/>
  <c r="M3710" i="1"/>
  <c r="M3626" i="1"/>
  <c r="M3496" i="1"/>
  <c r="M3466" i="1"/>
  <c r="M3320" i="1"/>
  <c r="M3201" i="1"/>
  <c r="O3201" i="1" s="1"/>
  <c r="P3201" i="1" s="1"/>
  <c r="M3117" i="1"/>
  <c r="M3031" i="1"/>
  <c r="M2837" i="1"/>
  <c r="M2791" i="1"/>
  <c r="M2763" i="1"/>
  <c r="M2735" i="1"/>
  <c r="M2713" i="1"/>
  <c r="M2657" i="1"/>
  <c r="M2639" i="1"/>
  <c r="M2597" i="1"/>
  <c r="M2571" i="1"/>
  <c r="M2543" i="1"/>
  <c r="M2513" i="1"/>
  <c r="M2491" i="1"/>
  <c r="M2467" i="1"/>
  <c r="M2425" i="1"/>
  <c r="M2350" i="1"/>
  <c r="O2350" i="1" s="1"/>
  <c r="P2350" i="1" s="1"/>
  <c r="M2286" i="1"/>
  <c r="M2224" i="1"/>
  <c r="O2224" i="1" s="1"/>
  <c r="P2224" i="1" s="1"/>
  <c r="M2180" i="1"/>
  <c r="M2106" i="1"/>
  <c r="M2064" i="1"/>
  <c r="M1997" i="1"/>
  <c r="M1909" i="1"/>
  <c r="M1709" i="1"/>
  <c r="M1613" i="1"/>
  <c r="M1329" i="1"/>
  <c r="M11671" i="1"/>
  <c r="M11543" i="1"/>
  <c r="M11411" i="1"/>
  <c r="M11193" i="1"/>
  <c r="O11193" i="1" s="1"/>
  <c r="P11193" i="1" s="1"/>
  <c r="M11119" i="1"/>
  <c r="M10973" i="1"/>
  <c r="O10973" i="1" s="1"/>
  <c r="P10973" i="1" s="1"/>
  <c r="M10915" i="1"/>
  <c r="O10915" i="1" s="1"/>
  <c r="P10915" i="1" s="1"/>
  <c r="M10839" i="1"/>
  <c r="M10733" i="1"/>
  <c r="M10629" i="1"/>
  <c r="M10386" i="1"/>
  <c r="M10231" i="1"/>
  <c r="M10153" i="1"/>
  <c r="M10097" i="1"/>
  <c r="M10053" i="1"/>
  <c r="M9999" i="1"/>
  <c r="M9922" i="1"/>
  <c r="M9716" i="1"/>
  <c r="O9716" i="1" s="1"/>
  <c r="P9716" i="1" s="1"/>
  <c r="M9374" i="1"/>
  <c r="M9301" i="1"/>
  <c r="O9301" i="1" s="1"/>
  <c r="P9301" i="1" s="1"/>
  <c r="M9213" i="1"/>
  <c r="M9103" i="1"/>
  <c r="O9103" i="1" s="1"/>
  <c r="P9103" i="1" s="1"/>
  <c r="M9008" i="1"/>
  <c r="M8735" i="1"/>
  <c r="M8227" i="1"/>
  <c r="M7943" i="1"/>
  <c r="M7770" i="1"/>
  <c r="M7656" i="1"/>
  <c r="M7558" i="1"/>
  <c r="O7558" i="1" s="1"/>
  <c r="P7558" i="1" s="1"/>
  <c r="M7314" i="1"/>
  <c r="M7260" i="1"/>
  <c r="M7090" i="1"/>
  <c r="M7010" i="1"/>
  <c r="M6952" i="1"/>
  <c r="M6862" i="1"/>
  <c r="M6770" i="1"/>
  <c r="M6650" i="1"/>
  <c r="M6548" i="1"/>
  <c r="M6488" i="1"/>
  <c r="M6205" i="1"/>
  <c r="M6123" i="1"/>
  <c r="O6123" i="1" s="1"/>
  <c r="P6123" i="1" s="1"/>
  <c r="M6025" i="1"/>
  <c r="M5961" i="1"/>
  <c r="O5961" i="1" s="1"/>
  <c r="P5961" i="1" s="1"/>
  <c r="M5928" i="1"/>
  <c r="M5900" i="1"/>
  <c r="M5866" i="1"/>
  <c r="M5854" i="1"/>
  <c r="M5820" i="1"/>
  <c r="M5768" i="1"/>
  <c r="M5718" i="1"/>
  <c r="M5551" i="1"/>
  <c r="M5433" i="1"/>
  <c r="O5433" i="1" s="1"/>
  <c r="P5433" i="1" s="1"/>
  <c r="M5345" i="1"/>
  <c r="M5144" i="1"/>
  <c r="M4885" i="1"/>
  <c r="M4663" i="1"/>
  <c r="M4055" i="1"/>
  <c r="M3969" i="1"/>
  <c r="M3855" i="1"/>
  <c r="M3801" i="1"/>
  <c r="M3659" i="1"/>
  <c r="M3575" i="1"/>
  <c r="M3493" i="1"/>
  <c r="M3415" i="1"/>
  <c r="M3347" i="1"/>
  <c r="M3333" i="1"/>
  <c r="M3234" i="1"/>
  <c r="O3234" i="1" s="1"/>
  <c r="P3234" i="1" s="1"/>
  <c r="M3132" i="1"/>
  <c r="M3050" i="1"/>
  <c r="M2848" i="1"/>
  <c r="M2824" i="1"/>
  <c r="M2772" i="1"/>
  <c r="M2734" i="1"/>
  <c r="M2708" i="1"/>
  <c r="M2686" i="1"/>
  <c r="M2664" i="1"/>
  <c r="M2630" i="1"/>
  <c r="M2598" i="1"/>
  <c r="M2566" i="1"/>
  <c r="M2518" i="1"/>
  <c r="M2452" i="1"/>
  <c r="M2357" i="1"/>
  <c r="O2357" i="1" s="1"/>
  <c r="P2357" i="1" s="1"/>
  <c r="M2155" i="1"/>
  <c r="M2129" i="1"/>
  <c r="O2129" i="1" s="1"/>
  <c r="P2129" i="1" s="1"/>
  <c r="M1892" i="1"/>
  <c r="M1730" i="1"/>
  <c r="M1634" i="1"/>
  <c r="M1157" i="1"/>
  <c r="M1087" i="1"/>
  <c r="M1029" i="1"/>
  <c r="M971" i="1"/>
  <c r="M913" i="1"/>
  <c r="M857" i="1"/>
  <c r="M772" i="1"/>
  <c r="M644" i="1"/>
  <c r="O644" i="1" s="1"/>
  <c r="P644" i="1" s="1"/>
  <c r="M523" i="1"/>
  <c r="M363" i="1"/>
  <c r="M234" i="1"/>
  <c r="O234" i="1" s="1"/>
  <c r="P234" i="1" s="1"/>
  <c r="M1318" i="1"/>
  <c r="M1170" i="1"/>
  <c r="M1106" i="1"/>
  <c r="M1058" i="1"/>
  <c r="M1000" i="1"/>
  <c r="M942" i="1"/>
  <c r="M882" i="1"/>
  <c r="M496" i="1"/>
  <c r="M450" i="1"/>
  <c r="M396" i="1"/>
  <c r="M336" i="1"/>
  <c r="M119" i="1"/>
  <c r="O119" i="1" s="1"/>
  <c r="P119" i="1" s="1"/>
  <c r="M1348" i="1"/>
  <c r="M11678" i="1"/>
  <c r="M11586" i="1"/>
  <c r="M11456" i="1"/>
  <c r="M11362" i="1"/>
  <c r="O11362" i="1" s="1"/>
  <c r="P11362" i="1" s="1"/>
  <c r="M11304" i="1"/>
  <c r="O11304" i="1" s="1"/>
  <c r="P11304" i="1" s="1"/>
  <c r="M11198" i="1"/>
  <c r="M11080" i="1"/>
  <c r="M10756" i="1"/>
  <c r="M10652" i="1"/>
  <c r="M10553" i="1"/>
  <c r="M10274" i="1"/>
  <c r="M10214" i="1"/>
  <c r="M10184" i="1"/>
  <c r="M10154" i="1"/>
  <c r="M10124" i="1"/>
  <c r="M10068" i="1"/>
  <c r="M10024" i="1"/>
  <c r="M9889" i="1"/>
  <c r="O9889" i="1" s="1"/>
  <c r="P9889" i="1" s="1"/>
  <c r="M9421" i="1"/>
  <c r="M9296" i="1"/>
  <c r="M9140" i="1"/>
  <c r="M8634" i="1"/>
  <c r="M8532" i="1"/>
  <c r="M8430" i="1"/>
  <c r="M8330" i="1"/>
  <c r="M8032" i="1"/>
  <c r="M7791" i="1"/>
  <c r="M7599" i="1"/>
  <c r="M7533" i="1"/>
  <c r="M7441" i="1"/>
  <c r="O7441" i="1" s="1"/>
  <c r="P7441" i="1" s="1"/>
  <c r="M7385" i="1"/>
  <c r="M7353" i="1"/>
  <c r="M7253" i="1"/>
  <c r="O7253" i="1" s="1"/>
  <c r="P7253" i="1" s="1"/>
  <c r="M7089" i="1"/>
  <c r="M7029" i="1"/>
  <c r="M6971" i="1"/>
  <c r="M6837" i="1"/>
  <c r="O6837" i="1" s="1"/>
  <c r="P6837" i="1" s="1"/>
  <c r="M6739" i="1"/>
  <c r="M6653" i="1"/>
  <c r="M6555" i="1"/>
  <c r="M6285" i="1"/>
  <c r="M6114" i="1"/>
  <c r="O6114" i="1" s="1"/>
  <c r="P6114" i="1" s="1"/>
  <c r="M6056" i="1"/>
  <c r="M5951" i="1"/>
  <c r="M5919" i="1"/>
  <c r="M5887" i="1"/>
  <c r="M5857" i="1"/>
  <c r="M5825" i="1"/>
  <c r="M5797" i="1"/>
  <c r="M5769" i="1"/>
  <c r="M5749" i="1"/>
  <c r="M5719" i="1"/>
  <c r="M5693" i="1"/>
  <c r="M5602" i="1"/>
  <c r="M5450" i="1"/>
  <c r="M5370" i="1"/>
  <c r="O5370" i="1" s="1"/>
  <c r="P5370" i="1" s="1"/>
  <c r="M5155" i="1"/>
  <c r="M5016" i="1"/>
  <c r="M4984" i="1"/>
  <c r="M4872" i="1"/>
  <c r="M4704" i="1"/>
  <c r="M4610" i="1"/>
  <c r="M4048" i="1"/>
  <c r="M3956" i="1"/>
  <c r="M3884" i="1"/>
  <c r="M3772" i="1"/>
  <c r="M3648" i="1"/>
  <c r="M3570" i="1"/>
  <c r="M3488" i="1"/>
  <c r="M3452" i="1"/>
  <c r="M3293" i="1"/>
  <c r="O3293" i="1" s="1"/>
  <c r="P3293" i="1" s="1"/>
  <c r="M3193" i="1"/>
  <c r="M3097" i="1"/>
  <c r="O3097" i="1" s="1"/>
  <c r="P3097" i="1" s="1"/>
  <c r="M2989" i="1"/>
  <c r="O2989" i="1" s="1"/>
  <c r="P2989" i="1" s="1"/>
  <c r="M2817" i="1"/>
  <c r="M2789" i="1"/>
  <c r="M2751" i="1"/>
  <c r="M2733" i="1"/>
  <c r="M2691" i="1"/>
  <c r="M2653" i="1"/>
  <c r="M2631" i="1"/>
  <c r="M2595" i="1"/>
  <c r="M2559" i="1"/>
  <c r="M2537" i="1"/>
  <c r="M2511" i="1"/>
  <c r="M2487" i="1"/>
  <c r="M2459" i="1"/>
  <c r="M2417" i="1"/>
  <c r="M2330" i="1"/>
  <c r="O2330" i="1" s="1"/>
  <c r="P2330" i="1" s="1"/>
  <c r="M2260" i="1"/>
  <c r="M2218" i="1"/>
  <c r="O2218" i="1" s="1"/>
  <c r="P2218" i="1" s="1"/>
  <c r="M2172" i="1"/>
  <c r="M2092" i="1"/>
  <c r="O2092" i="1" s="1"/>
  <c r="P2092" i="1" s="1"/>
  <c r="M2042" i="1"/>
  <c r="O2042" i="1" s="1"/>
  <c r="P2042" i="1" s="1"/>
  <c r="M1979" i="1"/>
  <c r="M1777" i="1"/>
  <c r="M1685" i="1"/>
  <c r="M1585" i="1"/>
  <c r="M1291" i="1"/>
  <c r="M11791" i="1"/>
  <c r="M11629" i="1"/>
  <c r="M11505" i="1"/>
  <c r="M11341" i="1"/>
  <c r="O11341" i="1" s="1"/>
  <c r="P11341" i="1" s="1"/>
  <c r="M11191" i="1"/>
  <c r="M11033" i="1"/>
  <c r="M10971" i="1"/>
  <c r="O10971" i="1" s="1"/>
  <c r="P10971" i="1" s="1"/>
  <c r="M10867" i="1"/>
  <c r="O10867" i="1" s="1"/>
  <c r="P10867" i="1" s="1"/>
  <c r="M10811" i="1"/>
  <c r="M10707" i="1"/>
  <c r="M10603" i="1"/>
  <c r="M10273" i="1"/>
  <c r="M10229" i="1"/>
  <c r="M10123" i="1"/>
  <c r="M10095" i="1"/>
  <c r="M10039" i="1"/>
  <c r="M9997" i="1"/>
  <c r="M9910" i="1"/>
  <c r="M9430" i="1"/>
  <c r="M9346" i="1"/>
  <c r="M9267" i="1"/>
  <c r="M9207" i="1"/>
  <c r="O9207" i="1" s="1"/>
  <c r="P9207" i="1" s="1"/>
  <c r="M9077" i="1"/>
  <c r="O9077" i="1" s="1"/>
  <c r="P9077" i="1" s="1"/>
  <c r="M8986" i="1"/>
  <c r="M8327" i="1"/>
  <c r="M8135" i="1"/>
  <c r="M7853" i="1"/>
  <c r="M7730" i="1"/>
  <c r="M7650" i="1"/>
  <c r="M7504" i="1"/>
  <c r="O7504" i="1" s="1"/>
  <c r="P7504" i="1" s="1"/>
  <c r="M7298" i="1"/>
  <c r="M7258" i="1"/>
  <c r="M7070" i="1"/>
  <c r="M6990" i="1"/>
  <c r="M6950" i="1"/>
  <c r="M6850" i="1"/>
  <c r="M6686" i="1"/>
  <c r="M6618" i="1"/>
  <c r="M6546" i="1"/>
  <c r="M6484" i="1"/>
  <c r="M6191" i="1"/>
  <c r="M6077" i="1"/>
  <c r="M5991" i="1"/>
  <c r="O5991" i="1" s="1"/>
  <c r="P5991" i="1" s="1"/>
  <c r="M5950" i="1"/>
  <c r="M5922" i="1"/>
  <c r="M5898" i="1"/>
  <c r="M5864" i="1"/>
  <c r="M5850" i="1"/>
  <c r="M5798" i="1"/>
  <c r="M5742" i="1"/>
  <c r="M5641" i="1"/>
  <c r="M5523" i="1"/>
  <c r="O5523" i="1" s="1"/>
  <c r="P5523" i="1" s="1"/>
  <c r="M5397" i="1"/>
  <c r="O5397" i="1" s="1"/>
  <c r="P5397" i="1" s="1"/>
  <c r="M5170" i="1"/>
  <c r="M5138" i="1"/>
  <c r="M4839" i="1"/>
  <c r="M4577" i="1"/>
  <c r="M4035" i="1"/>
  <c r="M3901" i="1"/>
  <c r="M3819" i="1"/>
  <c r="M3789" i="1"/>
  <c r="M3653" i="1"/>
  <c r="M3565" i="1"/>
  <c r="M3469" i="1"/>
  <c r="M3413" i="1"/>
  <c r="M3343" i="1"/>
  <c r="M3323" i="1"/>
  <c r="M3220" i="1"/>
  <c r="M3124" i="1"/>
  <c r="O3124" i="1" s="1"/>
  <c r="P3124" i="1" s="1"/>
  <c r="M3024" i="1"/>
  <c r="M2844" i="1"/>
  <c r="M2818" i="1"/>
  <c r="M2764" i="1"/>
  <c r="M2730" i="1"/>
  <c r="M2700" i="1"/>
  <c r="M2678" i="1"/>
  <c r="M2662" i="1"/>
  <c r="M2620" i="1"/>
  <c r="M2590" i="1"/>
  <c r="M2564" i="1"/>
  <c r="M2514" i="1"/>
  <c r="M2426" i="1"/>
  <c r="M2299" i="1"/>
  <c r="M2145" i="1"/>
  <c r="O2145" i="1" s="1"/>
  <c r="P2145" i="1" s="1"/>
  <c r="M2125" i="1"/>
  <c r="M1876" i="1"/>
  <c r="M1706" i="1"/>
  <c r="M1610" i="1"/>
  <c r="M1133" i="1"/>
  <c r="M1079" i="1"/>
  <c r="M1021" i="1"/>
  <c r="M963" i="1"/>
  <c r="M893" i="1"/>
  <c r="M850" i="1"/>
  <c r="O850" i="1" s="1"/>
  <c r="P850" i="1" s="1"/>
  <c r="M746" i="1"/>
  <c r="M601" i="1"/>
  <c r="M441" i="1"/>
  <c r="M353" i="1"/>
  <c r="M204" i="1"/>
  <c r="M1308" i="1"/>
  <c r="M1144" i="1"/>
  <c r="M1094" i="1"/>
  <c r="M1050" i="1"/>
  <c r="M992" i="1"/>
  <c r="M934" i="1"/>
  <c r="M876" i="1"/>
  <c r="M470" i="1"/>
  <c r="M432" i="1"/>
  <c r="M386" i="1"/>
  <c r="M332" i="1"/>
  <c r="M89" i="1"/>
  <c r="M1320" i="1"/>
  <c r="M11807" i="1"/>
  <c r="M10032" i="1"/>
  <c r="L11752" i="1"/>
  <c r="L11636" i="1"/>
  <c r="L11498" i="1"/>
  <c r="L11412" i="1"/>
  <c r="L11312" i="1"/>
  <c r="L11246" i="1"/>
  <c r="L11088" i="1"/>
  <c r="L10808" i="1"/>
  <c r="L10704" i="1"/>
  <c r="L10600" i="1"/>
  <c r="L10379" i="1"/>
  <c r="L10260" i="1"/>
  <c r="L10200" i="1"/>
  <c r="L10170" i="1"/>
  <c r="L10140" i="1"/>
  <c r="L10084" i="1"/>
  <c r="L10036" i="1"/>
  <c r="L9955" i="1"/>
  <c r="L9799" i="1"/>
  <c r="L9361" i="1"/>
  <c r="L9180" i="1"/>
  <c r="N9180" i="1" s="1"/>
  <c r="Q9180" i="1" s="1"/>
  <c r="L8644" i="1"/>
  <c r="L8542" i="1"/>
  <c r="L8440" i="1"/>
  <c r="L8338" i="1"/>
  <c r="L8128" i="1"/>
  <c r="L7940" i="1"/>
  <c r="L7677" i="1"/>
  <c r="N7677" i="1" s="1"/>
  <c r="Q7677" i="1" s="1"/>
  <c r="L7565" i="1"/>
  <c r="L7473" i="1"/>
  <c r="L7419" i="1"/>
  <c r="L7379" i="1"/>
  <c r="L7321" i="1"/>
  <c r="N7321" i="1" s="1"/>
  <c r="Q7321" i="1" s="1"/>
  <c r="L7231" i="1"/>
  <c r="L11712" i="1"/>
  <c r="L11630" i="1"/>
  <c r="L11462" i="1"/>
  <c r="L11368" i="1"/>
  <c r="N11368" i="1" s="1"/>
  <c r="Q11368" i="1" s="1"/>
  <c r="L11306" i="1"/>
  <c r="L11228" i="1"/>
  <c r="N11228" i="1" s="1"/>
  <c r="Q11228" i="1" s="1"/>
  <c r="L11082" i="1"/>
  <c r="N11082" i="1" s="1"/>
  <c r="Q11082" i="1" s="1"/>
  <c r="L10782" i="1"/>
  <c r="L10678" i="1"/>
  <c r="L10580" i="1"/>
  <c r="L10276" i="1"/>
  <c r="L10242" i="1"/>
  <c r="L10186" i="1"/>
  <c r="L10156" i="1"/>
  <c r="L10126" i="1"/>
  <c r="L10082" i="1"/>
  <c r="L10026" i="1"/>
  <c r="L9943" i="1"/>
  <c r="L9743" i="1"/>
  <c r="L9324" i="1"/>
  <c r="L9174" i="1"/>
  <c r="L8638" i="1"/>
  <c r="L8536" i="1"/>
  <c r="L8434" i="1"/>
  <c r="L8332" i="1"/>
  <c r="L8042" i="1"/>
  <c r="L7858" i="1"/>
  <c r="L7615" i="1"/>
  <c r="L7539" i="1"/>
  <c r="N7539" i="1" s="1"/>
  <c r="Q7539" i="1" s="1"/>
  <c r="L7445" i="1"/>
  <c r="L7413" i="1"/>
  <c r="N7413" i="1" s="1"/>
  <c r="Q7413" i="1" s="1"/>
  <c r="L7359" i="1"/>
  <c r="L7319" i="1"/>
  <c r="L7109" i="1"/>
  <c r="L11678" i="1"/>
  <c r="L11586" i="1"/>
  <c r="L11456" i="1"/>
  <c r="L11362" i="1"/>
  <c r="N11362" i="1" s="1"/>
  <c r="Q11362" i="1" s="1"/>
  <c r="L11304" i="1"/>
  <c r="N11304" i="1" s="1"/>
  <c r="Q11304" i="1" s="1"/>
  <c r="L11198" i="1"/>
  <c r="L11080" i="1"/>
  <c r="L10756" i="1"/>
  <c r="L10652" i="1"/>
  <c r="L10553" i="1"/>
  <c r="L10274" i="1"/>
  <c r="L10214" i="1"/>
  <c r="L10184" i="1"/>
  <c r="L10154" i="1"/>
  <c r="L10124" i="1"/>
  <c r="L10068" i="1"/>
  <c r="L10024" i="1"/>
  <c r="L9889" i="1"/>
  <c r="N9889" i="1" s="1"/>
  <c r="Q9889" i="1" s="1"/>
  <c r="L9421" i="1"/>
  <c r="L9296" i="1"/>
  <c r="L9140" i="1"/>
  <c r="L8634" i="1"/>
  <c r="L8532" i="1"/>
  <c r="L8430" i="1"/>
  <c r="L8330" i="1"/>
  <c r="L8032" i="1"/>
  <c r="L7791" i="1"/>
  <c r="L7599" i="1"/>
  <c r="L7533" i="1"/>
  <c r="L7441" i="1"/>
  <c r="N7441" i="1" s="1"/>
  <c r="Q7441" i="1" s="1"/>
  <c r="L7385" i="1"/>
  <c r="L7353" i="1"/>
  <c r="L7253" i="1"/>
  <c r="N7253" i="1" s="1"/>
  <c r="Q7253" i="1" s="1"/>
  <c r="L11792" i="1"/>
  <c r="L11672" i="1"/>
  <c r="L11542" i="1"/>
  <c r="L11418" i="1"/>
  <c r="L11360" i="1"/>
  <c r="N11360" i="1" s="1"/>
  <c r="Q11360" i="1" s="1"/>
  <c r="L11248" i="1"/>
  <c r="L11144" i="1"/>
  <c r="N11144" i="1" s="1"/>
  <c r="Q11144" i="1" s="1"/>
  <c r="L10978" i="1"/>
  <c r="L10730" i="1"/>
  <c r="L10626" i="1"/>
  <c r="L10399" i="1"/>
  <c r="L10262" i="1"/>
  <c r="L10202" i="1"/>
  <c r="L10172" i="1"/>
  <c r="L10142" i="1"/>
  <c r="L10094" i="1"/>
  <c r="L10066" i="1"/>
  <c r="L10010" i="1"/>
  <c r="L9829" i="1"/>
  <c r="L9399" i="1"/>
  <c r="L9272" i="1"/>
  <c r="N9272" i="1" s="1"/>
  <c r="Q9272" i="1" s="1"/>
  <c r="L9038" i="1"/>
  <c r="N9038" i="1" s="1"/>
  <c r="Q9038" i="1" s="1"/>
  <c r="L8544" i="1"/>
  <c r="L8442" i="1"/>
  <c r="L8340" i="1"/>
  <c r="L8224" i="1"/>
  <c r="L7950" i="1"/>
  <c r="L7735" i="1"/>
  <c r="N7735" i="1" s="1"/>
  <c r="Q7735" i="1" s="1"/>
  <c r="L7593" i="1"/>
  <c r="N7593" i="1" s="1"/>
  <c r="Q7593" i="1" s="1"/>
  <c r="L7479" i="1"/>
  <c r="L7439" i="1"/>
  <c r="N7439" i="1" s="1"/>
  <c r="Q7439" i="1" s="1"/>
  <c r="L7381" i="1"/>
  <c r="N7381" i="1" s="1"/>
  <c r="Q7381" i="1" s="1"/>
  <c r="L7325" i="1"/>
  <c r="L7237" i="1"/>
  <c r="L7051" i="1"/>
  <c r="L7009" i="1"/>
  <c r="L6931" i="1"/>
  <c r="L6779" i="1"/>
  <c r="L6709" i="1"/>
  <c r="L6579" i="1"/>
  <c r="L6475" i="1"/>
  <c r="L6164" i="1"/>
  <c r="L6096" i="1"/>
  <c r="N6096" i="1" s="1"/>
  <c r="Q6096" i="1" s="1"/>
  <c r="L6012" i="1"/>
  <c r="L5939" i="1"/>
  <c r="L5891" i="1"/>
  <c r="L5877" i="1"/>
  <c r="L5833" i="1"/>
  <c r="L5805" i="1"/>
  <c r="L5777" i="1"/>
  <c r="L5765" i="1"/>
  <c r="L5727" i="1"/>
  <c r="L5701" i="1"/>
  <c r="L5677" i="1"/>
  <c r="L5476" i="1"/>
  <c r="L5414" i="1"/>
  <c r="L5175" i="1"/>
  <c r="L5032" i="1"/>
  <c r="L5000" i="1"/>
  <c r="L4968" i="1"/>
  <c r="L4748" i="1"/>
  <c r="L4652" i="1"/>
  <c r="L11713" i="1"/>
  <c r="L11587" i="1"/>
  <c r="L11455" i="1"/>
  <c r="L11255" i="1"/>
  <c r="N11255" i="1" s="1"/>
  <c r="Q11255" i="1" s="1"/>
  <c r="L11137" i="1"/>
  <c r="L11025" i="1"/>
  <c r="L10917" i="1"/>
  <c r="L10857" i="1"/>
  <c r="N10857" i="1" s="1"/>
  <c r="Q10857" i="1" s="1"/>
  <c r="L10759" i="1"/>
  <c r="L10655" i="1"/>
  <c r="L10392" i="1"/>
  <c r="L10243" i="1"/>
  <c r="L10183" i="1"/>
  <c r="L10111" i="1"/>
  <c r="L10055" i="1"/>
  <c r="L10009" i="1"/>
  <c r="L9974" i="1"/>
  <c r="L9772" i="1"/>
  <c r="L9386" i="1"/>
  <c r="L9329" i="1"/>
  <c r="L9237" i="1"/>
  <c r="L9111" i="1"/>
  <c r="L9045" i="1"/>
  <c r="N9045" i="1" s="1"/>
  <c r="Q9045" i="1" s="1"/>
  <c r="L8739" i="1"/>
  <c r="L8229" i="1"/>
  <c r="L8035" i="1"/>
  <c r="L7786" i="1"/>
  <c r="N7786" i="1" s="1"/>
  <c r="Q7786" i="1" s="1"/>
  <c r="L7672" i="1"/>
  <c r="L7560" i="1"/>
  <c r="N7560" i="1" s="1"/>
  <c r="Q7560" i="1" s="1"/>
  <c r="L7498" i="1"/>
  <c r="L7264" i="1"/>
  <c r="L7108" i="1"/>
  <c r="L7030" i="1"/>
  <c r="L6970" i="1"/>
  <c r="L6930" i="1"/>
  <c r="L6772" i="1"/>
  <c r="L6674" i="1"/>
  <c r="L6608" i="1"/>
  <c r="L6522" i="1"/>
  <c r="L6221" i="1"/>
  <c r="L6141" i="1"/>
  <c r="L6035" i="1"/>
  <c r="L5971" i="1"/>
  <c r="L5944" i="1"/>
  <c r="L5910" i="1"/>
  <c r="L5890" i="1"/>
  <c r="L5856" i="1"/>
  <c r="L5826" i="1"/>
  <c r="L5792" i="1"/>
  <c r="L5720" i="1"/>
  <c r="L5563" i="1"/>
  <c r="L5485" i="1"/>
  <c r="L5363" i="1"/>
  <c r="L5150" i="1"/>
  <c r="L4931" i="1"/>
  <c r="L4781" i="1"/>
  <c r="L4063" i="1"/>
  <c r="L3981" i="1"/>
  <c r="L3869" i="1"/>
  <c r="L3803" i="1"/>
  <c r="L3695" i="1"/>
  <c r="L3611" i="1"/>
  <c r="L3557" i="1"/>
  <c r="L3419" i="1"/>
  <c r="L3379" i="1"/>
  <c r="L3335" i="1"/>
  <c r="L3260" i="1"/>
  <c r="L3152" i="1"/>
  <c r="L3064" i="1"/>
  <c r="L2962" i="1"/>
  <c r="L2832" i="1"/>
  <c r="L2794" i="1"/>
  <c r="L2754" i="1"/>
  <c r="L2710" i="1"/>
  <c r="L2690" i="1"/>
  <c r="L2668" i="1"/>
  <c r="L2644" i="1"/>
  <c r="L2614" i="1"/>
  <c r="L2568" i="1"/>
  <c r="L2528" i="1"/>
  <c r="L2494" i="1"/>
  <c r="L2363" i="1"/>
  <c r="L2267" i="1"/>
  <c r="L2137" i="1"/>
  <c r="N2137" i="1" s="1"/>
  <c r="Q2137" i="1" s="1"/>
  <c r="L1944" i="1"/>
  <c r="L1754" i="1"/>
  <c r="L1658" i="1"/>
  <c r="L1560" i="1"/>
  <c r="L3810" i="1"/>
  <c r="L3530" i="1"/>
  <c r="L3406" i="1"/>
  <c r="L2847" i="1"/>
  <c r="L2735" i="1"/>
  <c r="L2605" i="1"/>
  <c r="L2529" i="1"/>
  <c r="L2425" i="1"/>
  <c r="L2112" i="1"/>
  <c r="L1661" i="1"/>
  <c r="L1312" i="1"/>
  <c r="L3984" i="1"/>
  <c r="L3482" i="1"/>
  <c r="L3097" i="1"/>
  <c r="N3097" i="1" s="1"/>
  <c r="Q3097" i="1" s="1"/>
  <c r="L2791" i="1"/>
  <c r="L2749" i="1"/>
  <c r="L2647" i="1"/>
  <c r="L2581" i="1"/>
  <c r="L2467" i="1"/>
  <c r="L2318" i="1"/>
  <c r="L1997" i="1"/>
  <c r="L1157" i="1"/>
  <c r="L1087" i="1"/>
  <c r="L1029" i="1"/>
  <c r="L971" i="1"/>
  <c r="L913" i="1"/>
  <c r="L857" i="1"/>
  <c r="L772" i="1"/>
  <c r="L644" i="1"/>
  <c r="N644" i="1" s="1"/>
  <c r="Q644" i="1" s="1"/>
  <c r="L523" i="1"/>
  <c r="L363" i="1"/>
  <c r="L234" i="1"/>
  <c r="N234" i="1" s="1"/>
  <c r="Q234" i="1" s="1"/>
  <c r="L3786" i="1"/>
  <c r="L3320" i="1"/>
  <c r="L2789" i="1"/>
  <c r="L2487" i="1"/>
  <c r="L2260" i="1"/>
  <c r="L2180" i="1"/>
  <c r="L2015" i="1"/>
  <c r="L1685" i="1"/>
  <c r="L1341" i="1"/>
  <c r="L4032" i="1"/>
  <c r="L3642" i="1"/>
  <c r="L3117" i="1"/>
  <c r="L2713" i="1"/>
  <c r="L2577" i="1"/>
  <c r="L2485" i="1"/>
  <c r="L2106" i="1"/>
  <c r="L1336" i="1"/>
  <c r="L1182" i="1"/>
  <c r="L1114" i="1"/>
  <c r="L1066" i="1"/>
  <c r="L1008" i="1"/>
  <c r="L950" i="1"/>
  <c r="L904" i="1"/>
  <c r="L621" i="1"/>
  <c r="L454" i="1"/>
  <c r="L414" i="1"/>
  <c r="L344" i="1"/>
  <c r="L145" i="1"/>
  <c r="L29" i="1"/>
  <c r="L7049" i="1"/>
  <c r="L6991" i="1"/>
  <c r="L6889" i="1"/>
  <c r="N6889" i="1" s="1"/>
  <c r="Q6889" i="1" s="1"/>
  <c r="L6741" i="1"/>
  <c r="L6707" i="1"/>
  <c r="L6577" i="1"/>
  <c r="L6473" i="1"/>
  <c r="L6130" i="1"/>
  <c r="L6088" i="1"/>
  <c r="N6088" i="1" s="1"/>
  <c r="Q6088" i="1" s="1"/>
  <c r="L6002" i="1"/>
  <c r="L5921" i="1"/>
  <c r="L5889" i="1"/>
  <c r="L5859" i="1"/>
  <c r="L5827" i="1"/>
  <c r="L5803" i="1"/>
  <c r="L5775" i="1"/>
  <c r="L5751" i="1"/>
  <c r="L5725" i="1"/>
  <c r="L5699" i="1"/>
  <c r="L5668" i="1"/>
  <c r="N5668" i="1" s="1"/>
  <c r="Q5668" i="1" s="1"/>
  <c r="L5468" i="1"/>
  <c r="N5468" i="1" s="1"/>
  <c r="Q5468" i="1" s="1"/>
  <c r="L5404" i="1"/>
  <c r="L5165" i="1"/>
  <c r="L5024" i="1"/>
  <c r="L4992" i="1"/>
  <c r="L4918" i="1"/>
  <c r="L4736" i="1"/>
  <c r="L4620" i="1"/>
  <c r="L11671" i="1"/>
  <c r="L11543" i="1"/>
  <c r="L11411" i="1"/>
  <c r="L11193" i="1"/>
  <c r="N11193" i="1" s="1"/>
  <c r="Q11193" i="1" s="1"/>
  <c r="L11119" i="1"/>
  <c r="L10973" i="1"/>
  <c r="N10973" i="1" s="1"/>
  <c r="Q10973" i="1" s="1"/>
  <c r="L10915" i="1"/>
  <c r="N10915" i="1" s="1"/>
  <c r="Q10915" i="1" s="1"/>
  <c r="L10839" i="1"/>
  <c r="L10733" i="1"/>
  <c r="L10629" i="1"/>
  <c r="L10386" i="1"/>
  <c r="L10231" i="1"/>
  <c r="L10153" i="1"/>
  <c r="L10097" i="1"/>
  <c r="L10053" i="1"/>
  <c r="L9999" i="1"/>
  <c r="L9922" i="1"/>
  <c r="L9716" i="1"/>
  <c r="N9716" i="1" s="1"/>
  <c r="Q9716" i="1" s="1"/>
  <c r="L9374" i="1"/>
  <c r="L9301" i="1"/>
  <c r="N9301" i="1" s="1"/>
  <c r="Q9301" i="1" s="1"/>
  <c r="L9213" i="1"/>
  <c r="L9103" i="1"/>
  <c r="N9103" i="1" s="1"/>
  <c r="Q9103" i="1" s="1"/>
  <c r="L9008" i="1"/>
  <c r="L8735" i="1"/>
  <c r="L8227" i="1"/>
  <c r="L7943" i="1"/>
  <c r="L7770" i="1"/>
  <c r="L7656" i="1"/>
  <c r="L7558" i="1"/>
  <c r="N7558" i="1" s="1"/>
  <c r="Q7558" i="1" s="1"/>
  <c r="L7314" i="1"/>
  <c r="L7260" i="1"/>
  <c r="L7090" i="1"/>
  <c r="L7010" i="1"/>
  <c r="L6952" i="1"/>
  <c r="L6862" i="1"/>
  <c r="L6770" i="1"/>
  <c r="L6650" i="1"/>
  <c r="L6548" i="1"/>
  <c r="L6488" i="1"/>
  <c r="L6205" i="1"/>
  <c r="L6123" i="1"/>
  <c r="N6123" i="1" s="1"/>
  <c r="Q6123" i="1" s="1"/>
  <c r="L6025" i="1"/>
  <c r="L5961" i="1"/>
  <c r="N5961" i="1" s="1"/>
  <c r="Q5961" i="1" s="1"/>
  <c r="L5928" i="1"/>
  <c r="L5900" i="1"/>
  <c r="L5866" i="1"/>
  <c r="L5854" i="1"/>
  <c r="L5820" i="1"/>
  <c r="L5768" i="1"/>
  <c r="L5718" i="1"/>
  <c r="L5551" i="1"/>
  <c r="L5433" i="1"/>
  <c r="N5433" i="1" s="1"/>
  <c r="Q5433" i="1" s="1"/>
  <c r="L5345" i="1"/>
  <c r="L5144" i="1"/>
  <c r="L4885" i="1"/>
  <c r="L4663" i="1"/>
  <c r="L4055" i="1"/>
  <c r="L3969" i="1"/>
  <c r="L3855" i="1"/>
  <c r="L3801" i="1"/>
  <c r="L3659" i="1"/>
  <c r="L3575" i="1"/>
  <c r="L3493" i="1"/>
  <c r="L3415" i="1"/>
  <c r="L3347" i="1"/>
  <c r="L3333" i="1"/>
  <c r="L3234" i="1"/>
  <c r="N3234" i="1" s="1"/>
  <c r="Q3234" i="1" s="1"/>
  <c r="L3132" i="1"/>
  <c r="L3050" i="1"/>
  <c r="L2848" i="1"/>
  <c r="L2824" i="1"/>
  <c r="L2772" i="1"/>
  <c r="L2734" i="1"/>
  <c r="L2708" i="1"/>
  <c r="L2686" i="1"/>
  <c r="L2664" i="1"/>
  <c r="L2630" i="1"/>
  <c r="L2598" i="1"/>
  <c r="L2566" i="1"/>
  <c r="L2518" i="1"/>
  <c r="L2452" i="1"/>
  <c r="L2357" i="1"/>
  <c r="N2357" i="1" s="1"/>
  <c r="Q2357" i="1" s="1"/>
  <c r="L2155" i="1"/>
  <c r="L2129" i="1"/>
  <c r="N2129" i="1" s="1"/>
  <c r="Q2129" i="1" s="1"/>
  <c r="L1892" i="1"/>
  <c r="L1730" i="1"/>
  <c r="L1634" i="1"/>
  <c r="L4522" i="1"/>
  <c r="L3710" i="1"/>
  <c r="L3480" i="1"/>
  <c r="L3267" i="1"/>
  <c r="N3267" i="1" s="1"/>
  <c r="Q3267" i="1" s="1"/>
  <c r="L2837" i="1"/>
  <c r="L2723" i="1"/>
  <c r="L2597" i="1"/>
  <c r="L2513" i="1"/>
  <c r="L2384" i="1"/>
  <c r="L2064" i="1"/>
  <c r="L1613" i="1"/>
  <c r="L1302" i="1"/>
  <c r="L3884" i="1"/>
  <c r="L3396" i="1"/>
  <c r="L3057" i="1"/>
  <c r="L2781" i="1"/>
  <c r="L2733" i="1"/>
  <c r="L2639" i="1"/>
  <c r="L2537" i="1"/>
  <c r="L2437" i="1"/>
  <c r="L2286" i="1"/>
  <c r="L1961" i="1"/>
  <c r="L1133" i="1"/>
  <c r="L1079" i="1"/>
  <c r="L1021" i="1"/>
  <c r="L963" i="1"/>
  <c r="L893" i="1"/>
  <c r="L850" i="1"/>
  <c r="N850" i="1" s="1"/>
  <c r="Q850" i="1" s="1"/>
  <c r="L746" i="1"/>
  <c r="L601" i="1"/>
  <c r="L441" i="1"/>
  <c r="L353" i="1"/>
  <c r="L204" i="1"/>
  <c r="L3640" i="1"/>
  <c r="L3167" i="1"/>
  <c r="L2719" i="1"/>
  <c r="L2459" i="1"/>
  <c r="L2252" i="1"/>
  <c r="N2252" i="1" s="1"/>
  <c r="Q2252" i="1" s="1"/>
  <c r="L2172" i="1"/>
  <c r="L1909" i="1"/>
  <c r="L1637" i="1"/>
  <c r="L1329" i="1"/>
  <c r="L3952" i="1"/>
  <c r="L3570" i="1"/>
  <c r="L2989" i="1"/>
  <c r="N2989" i="1" s="1"/>
  <c r="Q2989" i="1" s="1"/>
  <c r="L2691" i="1"/>
  <c r="L2571" i="1"/>
  <c r="L2409" i="1"/>
  <c r="L2042" i="1"/>
  <c r="N2042" i="1" s="1"/>
  <c r="Q2042" i="1" s="1"/>
  <c r="L1318" i="1"/>
  <c r="L1170" i="1"/>
  <c r="L1106" i="1"/>
  <c r="L1058" i="1"/>
  <c r="L1000" i="1"/>
  <c r="L942" i="1"/>
  <c r="L882" i="1"/>
  <c r="L496" i="1"/>
  <c r="L450" i="1"/>
  <c r="L396" i="1"/>
  <c r="L336" i="1"/>
  <c r="L119" i="1"/>
  <c r="N119" i="1" s="1"/>
  <c r="Q119" i="1" s="1"/>
  <c r="L7089" i="1"/>
  <c r="L7029" i="1"/>
  <c r="L6971" i="1"/>
  <c r="L6837" i="1"/>
  <c r="N6837" i="1" s="1"/>
  <c r="Q6837" i="1" s="1"/>
  <c r="L6739" i="1"/>
  <c r="L6653" i="1"/>
  <c r="L6555" i="1"/>
  <c r="L6285" i="1"/>
  <c r="L6114" i="1"/>
  <c r="N6114" i="1" s="1"/>
  <c r="Q6114" i="1" s="1"/>
  <c r="L6056" i="1"/>
  <c r="L5951" i="1"/>
  <c r="L5919" i="1"/>
  <c r="L5887" i="1"/>
  <c r="L5857" i="1"/>
  <c r="L5825" i="1"/>
  <c r="L5797" i="1"/>
  <c r="L5769" i="1"/>
  <c r="L5749" i="1"/>
  <c r="L5719" i="1"/>
  <c r="L5693" i="1"/>
  <c r="L5602" i="1"/>
  <c r="L5450" i="1"/>
  <c r="L5370" i="1"/>
  <c r="N5370" i="1" s="1"/>
  <c r="Q5370" i="1" s="1"/>
  <c r="L5155" i="1"/>
  <c r="L5016" i="1"/>
  <c r="L4984" i="1"/>
  <c r="L4872" i="1"/>
  <c r="L4704" i="1"/>
  <c r="L4610" i="1"/>
  <c r="L11791" i="1"/>
  <c r="L11629" i="1"/>
  <c r="L11505" i="1"/>
  <c r="L11341" i="1"/>
  <c r="N11341" i="1" s="1"/>
  <c r="Q11341" i="1" s="1"/>
  <c r="L11191" i="1"/>
  <c r="L11033" i="1"/>
  <c r="L10971" i="1"/>
  <c r="N10971" i="1" s="1"/>
  <c r="Q10971" i="1" s="1"/>
  <c r="L10867" i="1"/>
  <c r="N10867" i="1" s="1"/>
  <c r="Q10867" i="1" s="1"/>
  <c r="L10811" i="1"/>
  <c r="L10707" i="1"/>
  <c r="L10603" i="1"/>
  <c r="L10273" i="1"/>
  <c r="L10229" i="1"/>
  <c r="L10123" i="1"/>
  <c r="L10095" i="1"/>
  <c r="L10039" i="1"/>
  <c r="L9997" i="1"/>
  <c r="L9910" i="1"/>
  <c r="L9430" i="1"/>
  <c r="L9346" i="1"/>
  <c r="L9267" i="1"/>
  <c r="L9207" i="1"/>
  <c r="N9207" i="1" s="1"/>
  <c r="Q9207" i="1" s="1"/>
  <c r="L9077" i="1"/>
  <c r="N9077" i="1" s="1"/>
  <c r="Q9077" i="1" s="1"/>
  <c r="L8986" i="1"/>
  <c r="L8327" i="1"/>
  <c r="L8135" i="1"/>
  <c r="L7853" i="1"/>
  <c r="L7730" i="1"/>
  <c r="L7650" i="1"/>
  <c r="L7504" i="1"/>
  <c r="N7504" i="1" s="1"/>
  <c r="Q7504" i="1" s="1"/>
  <c r="L7298" i="1"/>
  <c r="L7258" i="1"/>
  <c r="L7070" i="1"/>
  <c r="L6990" i="1"/>
  <c r="L6950" i="1"/>
  <c r="L6850" i="1"/>
  <c r="L6686" i="1"/>
  <c r="L6618" i="1"/>
  <c r="L6546" i="1"/>
  <c r="L6484" i="1"/>
  <c r="L6191" i="1"/>
  <c r="L6077" i="1"/>
  <c r="L5991" i="1"/>
  <c r="N5991" i="1" s="1"/>
  <c r="Q5991" i="1" s="1"/>
  <c r="L5950" i="1"/>
  <c r="L5922" i="1"/>
  <c r="L5898" i="1"/>
  <c r="L5864" i="1"/>
  <c r="L5850" i="1"/>
  <c r="L5798" i="1"/>
  <c r="L5742" i="1"/>
  <c r="L5641" i="1"/>
  <c r="L5523" i="1"/>
  <c r="N5523" i="1" s="1"/>
  <c r="Q5523" i="1" s="1"/>
  <c r="L5397" i="1"/>
  <c r="N5397" i="1" s="1"/>
  <c r="Q5397" i="1" s="1"/>
  <c r="L5170" i="1"/>
  <c r="L5138" i="1"/>
  <c r="L4839" i="1"/>
  <c r="L4577" i="1"/>
  <c r="L4035" i="1"/>
  <c r="L3901" i="1"/>
  <c r="L3819" i="1"/>
  <c r="L3789" i="1"/>
  <c r="L3653" i="1"/>
  <c r="L3565" i="1"/>
  <c r="L3469" i="1"/>
  <c r="L3413" i="1"/>
  <c r="L3343" i="1"/>
  <c r="L3323" i="1"/>
  <c r="L3220" i="1"/>
  <c r="L3124" i="1"/>
  <c r="N3124" i="1" s="1"/>
  <c r="Q3124" i="1" s="1"/>
  <c r="L3024" i="1"/>
  <c r="L2844" i="1"/>
  <c r="L2818" i="1"/>
  <c r="L2764" i="1"/>
  <c r="L2730" i="1"/>
  <c r="L2700" i="1"/>
  <c r="L2678" i="1"/>
  <c r="L2662" i="1"/>
  <c r="L2620" i="1"/>
  <c r="L2590" i="1"/>
  <c r="L2564" i="1"/>
  <c r="L2514" i="1"/>
  <c r="L2426" i="1"/>
  <c r="L2299" i="1"/>
  <c r="L2145" i="1"/>
  <c r="N2145" i="1" s="1"/>
  <c r="Q2145" i="1" s="1"/>
  <c r="L2125" i="1"/>
  <c r="L1876" i="1"/>
  <c r="L1706" i="1"/>
  <c r="L1610" i="1"/>
  <c r="L3976" i="1"/>
  <c r="L3648" i="1"/>
  <c r="L3466" i="1"/>
  <c r="L3227" i="1"/>
  <c r="N3227" i="1" s="1"/>
  <c r="Q3227" i="1" s="1"/>
  <c r="L2751" i="1"/>
  <c r="L2677" i="1"/>
  <c r="L2559" i="1"/>
  <c r="L2501" i="1"/>
  <c r="L2224" i="1"/>
  <c r="N2224" i="1" s="1"/>
  <c r="Q2224" i="1" s="1"/>
  <c r="L1979" i="1"/>
  <c r="L1348" i="1"/>
  <c r="L1291" i="1"/>
  <c r="L3872" i="1"/>
  <c r="L3201" i="1"/>
  <c r="N3201" i="1" s="1"/>
  <c r="Q3201" i="1" s="1"/>
  <c r="L2961" i="1"/>
  <c r="N2961" i="1" s="1"/>
  <c r="Q2961" i="1" s="1"/>
  <c r="L2775" i="1"/>
  <c r="L2657" i="1"/>
  <c r="L2627" i="1"/>
  <c r="L2511" i="1"/>
  <c r="L2417" i="1"/>
  <c r="L2230" i="1"/>
  <c r="N2230" i="1" s="1"/>
  <c r="Q2230" i="1" s="1"/>
  <c r="L1927" i="1"/>
  <c r="L1121" i="1"/>
  <c r="L1055" i="1"/>
  <c r="L997" i="1"/>
  <c r="L939" i="1"/>
  <c r="L885" i="1"/>
  <c r="L824" i="1"/>
  <c r="N824" i="1" s="1"/>
  <c r="Q824" i="1" s="1"/>
  <c r="L720" i="1"/>
  <c r="L575" i="1"/>
  <c r="L405" i="1"/>
  <c r="L294" i="1"/>
  <c r="N294" i="1" s="1"/>
  <c r="Q294" i="1" s="1"/>
  <c r="L3956" i="1"/>
  <c r="L3626" i="1"/>
  <c r="L3159" i="1"/>
  <c r="N3159" i="1" s="1"/>
  <c r="Q3159" i="1" s="1"/>
  <c r="L2545" i="1"/>
  <c r="L2451" i="1"/>
  <c r="L2196" i="1"/>
  <c r="L2092" i="1"/>
  <c r="N2092" i="1" s="1"/>
  <c r="Q2092" i="1" s="1"/>
  <c r="L1757" i="1"/>
  <c r="L1563" i="1"/>
  <c r="L4532" i="1"/>
  <c r="L3772" i="1"/>
  <c r="L3496" i="1"/>
  <c r="L2817" i="1"/>
  <c r="L2665" i="1"/>
  <c r="L2543" i="1"/>
  <c r="L2330" i="1"/>
  <c r="N2330" i="1" s="1"/>
  <c r="Q2330" i="1" s="1"/>
  <c r="L2033" i="1"/>
  <c r="L1308" i="1"/>
  <c r="L1144" i="1"/>
  <c r="L1094" i="1"/>
  <c r="L1050" i="1"/>
  <c r="L992" i="1"/>
  <c r="L934" i="1"/>
  <c r="L876" i="1"/>
  <c r="L470" i="1"/>
  <c r="L432" i="1"/>
  <c r="L386" i="1"/>
  <c r="L332" i="1"/>
  <c r="L89" i="1"/>
  <c r="L7071" i="1"/>
  <c r="L7011" i="1"/>
  <c r="L6951" i="1"/>
  <c r="L6813" i="1"/>
  <c r="L6719" i="1"/>
  <c r="L6643" i="1"/>
  <c r="L6511" i="1"/>
  <c r="L6180" i="1"/>
  <c r="L6106" i="1"/>
  <c r="N6106" i="1" s="1"/>
  <c r="Q6106" i="1" s="1"/>
  <c r="L6048" i="1"/>
  <c r="L5949" i="1"/>
  <c r="L5915" i="1"/>
  <c r="L5883" i="1"/>
  <c r="L5835" i="1"/>
  <c r="L5823" i="1"/>
  <c r="L5795" i="1"/>
  <c r="L5767" i="1"/>
  <c r="L5743" i="1"/>
  <c r="L5715" i="1"/>
  <c r="L5691" i="1"/>
  <c r="L5590" i="1"/>
  <c r="L5440" i="1"/>
  <c r="N5440" i="1" s="1"/>
  <c r="Q5440" i="1" s="1"/>
  <c r="L5330" i="1"/>
  <c r="N5330" i="1" s="1"/>
  <c r="Q5330" i="1" s="1"/>
  <c r="L5131" i="1"/>
  <c r="L5008" i="1"/>
  <c r="L4976" i="1"/>
  <c r="L4826" i="1"/>
  <c r="L4694" i="1"/>
  <c r="L11751" i="1"/>
  <c r="L11593" i="1"/>
  <c r="L11499" i="1"/>
  <c r="L11285" i="1"/>
  <c r="L11139" i="1"/>
  <c r="N11139" i="1" s="1"/>
  <c r="Q11139" i="1" s="1"/>
  <c r="L11027" i="1"/>
  <c r="L10925" i="1"/>
  <c r="L10859" i="1"/>
  <c r="N10859" i="1" s="1"/>
  <c r="Q10859" i="1" s="1"/>
  <c r="L10785" i="1"/>
  <c r="L10681" i="1"/>
  <c r="L10577" i="1"/>
  <c r="L10245" i="1"/>
  <c r="L10213" i="1"/>
  <c r="L10113" i="1"/>
  <c r="L10065" i="1"/>
  <c r="L10037" i="1"/>
  <c r="L9986" i="1"/>
  <c r="N9986" i="1" s="1"/>
  <c r="Q9986" i="1" s="1"/>
  <c r="L9858" i="1"/>
  <c r="N9858" i="1" s="1"/>
  <c r="Q9858" i="1" s="1"/>
  <c r="L9410" i="1"/>
  <c r="L9334" i="1"/>
  <c r="L9243" i="1"/>
  <c r="L9147" i="1"/>
  <c r="L9071" i="1"/>
  <c r="L8745" i="1"/>
  <c r="L8235" i="1"/>
  <c r="L8125" i="1"/>
  <c r="L7851" i="1"/>
  <c r="L7714" i="1"/>
  <c r="N7714" i="1" s="1"/>
  <c r="Q7714" i="1" s="1"/>
  <c r="L7620" i="1"/>
  <c r="N7620" i="1" s="1"/>
  <c r="Q7620" i="1" s="1"/>
  <c r="L7500" i="1"/>
  <c r="L7292" i="1"/>
  <c r="N7292" i="1" s="1"/>
  <c r="Q7292" i="1" s="1"/>
  <c r="L7110" i="1"/>
  <c r="L7050" i="1"/>
  <c r="L6972" i="1"/>
  <c r="L6932" i="1"/>
  <c r="L6800" i="1"/>
  <c r="N6800" i="1" s="1"/>
  <c r="Q6800" i="1" s="1"/>
  <c r="L6676" i="1"/>
  <c r="L6610" i="1"/>
  <c r="L6526" i="1"/>
  <c r="L6273" i="1"/>
  <c r="L6149" i="1"/>
  <c r="L6069" i="1"/>
  <c r="N6069" i="1" s="1"/>
  <c r="Q6069" i="1" s="1"/>
  <c r="L5983" i="1"/>
  <c r="L5948" i="1"/>
  <c r="L5920" i="1"/>
  <c r="L5892" i="1"/>
  <c r="L5858" i="1"/>
  <c r="L5828" i="1"/>
  <c r="L5796" i="1"/>
  <c r="L5740" i="1"/>
  <c r="L5629" i="1"/>
  <c r="L5511" i="1"/>
  <c r="N5511" i="1" s="1"/>
  <c r="Q5511" i="1" s="1"/>
  <c r="L5379" i="1"/>
  <c r="N5379" i="1" s="1"/>
  <c r="Q5379" i="1" s="1"/>
  <c r="L5160" i="1"/>
  <c r="L5124" i="1"/>
  <c r="L4793" i="1"/>
  <c r="L4567" i="1"/>
  <c r="L4019" i="1"/>
  <c r="L3897" i="1"/>
  <c r="L3815" i="1"/>
  <c r="L3729" i="1"/>
  <c r="L3629" i="1"/>
  <c r="L3559" i="1"/>
  <c r="L3439" i="1"/>
  <c r="L3393" i="1"/>
  <c r="L3341" i="1"/>
  <c r="L3307" i="1"/>
  <c r="L3186" i="1"/>
  <c r="N3186" i="1" s="1"/>
  <c r="Q3186" i="1" s="1"/>
  <c r="L3090" i="1"/>
  <c r="N3090" i="1" s="1"/>
  <c r="Q3090" i="1" s="1"/>
  <c r="L2996" i="1"/>
  <c r="L2834" i="1"/>
  <c r="L2804" i="1"/>
  <c r="L2760" i="1"/>
  <c r="L2722" i="1"/>
  <c r="L2692" i="1"/>
  <c r="L2674" i="1"/>
  <c r="L2646" i="1"/>
  <c r="L2616" i="1"/>
  <c r="L2580" i="1"/>
  <c r="L2546" i="1"/>
  <c r="L2506" i="1"/>
  <c r="L2391" i="1"/>
  <c r="L2293" i="1"/>
  <c r="L2139" i="1"/>
  <c r="N2139" i="1" s="1"/>
  <c r="Q2139" i="1" s="1"/>
  <c r="L2099" i="1"/>
  <c r="L1780" i="1"/>
  <c r="L1682" i="1"/>
  <c r="L1588" i="1"/>
  <c r="L3938" i="1"/>
  <c r="L3544" i="1"/>
  <c r="L3452" i="1"/>
  <c r="L3083" i="1"/>
  <c r="N3083" i="1" s="1"/>
  <c r="Q3083" i="1" s="1"/>
  <c r="L2741" i="1"/>
  <c r="L2641" i="1"/>
  <c r="L2555" i="1"/>
  <c r="L2491" i="1"/>
  <c r="L2168" i="1"/>
  <c r="N2168" i="1" s="1"/>
  <c r="Q2168" i="1" s="1"/>
  <c r="L1709" i="1"/>
  <c r="L1320" i="1"/>
  <c r="L4048" i="1"/>
  <c r="L3738" i="1"/>
  <c r="L3193" i="1"/>
  <c r="L2801" i="1"/>
  <c r="L2763" i="1"/>
  <c r="L2653" i="1"/>
  <c r="L2595" i="1"/>
  <c r="L2477" i="1"/>
  <c r="L2350" i="1"/>
  <c r="N2350" i="1" s="1"/>
  <c r="Q2350" i="1" s="1"/>
  <c r="L2070" i="1"/>
  <c r="N2070" i="1" s="1"/>
  <c r="Q2070" i="1" s="1"/>
  <c r="L1585" i="1"/>
  <c r="L1111" i="1"/>
  <c r="L1037" i="1"/>
  <c r="L979" i="1"/>
  <c r="L921" i="1"/>
  <c r="L865" i="1"/>
  <c r="L798" i="1"/>
  <c r="L694" i="1"/>
  <c r="L549" i="1"/>
  <c r="L367" i="1"/>
  <c r="L264" i="1"/>
  <c r="L3892" i="1"/>
  <c r="L3488" i="1"/>
  <c r="L3031" i="1"/>
  <c r="L2525" i="1"/>
  <c r="L2324" i="1"/>
  <c r="N2324" i="1" s="1"/>
  <c r="Q2324" i="1" s="1"/>
  <c r="L2188" i="1"/>
  <c r="N2188" i="1" s="1"/>
  <c r="Q2188" i="1" s="1"/>
  <c r="L2076" i="1"/>
  <c r="N2076" i="1" s="1"/>
  <c r="Q2076" i="1" s="1"/>
  <c r="L1733" i="1"/>
  <c r="L1352" i="1"/>
  <c r="L4060" i="1"/>
  <c r="L3734" i="1"/>
  <c r="L3293" i="1"/>
  <c r="N3293" i="1" s="1"/>
  <c r="Q3293" i="1" s="1"/>
  <c r="L2805" i="1"/>
  <c r="L2631" i="1"/>
  <c r="L2493" i="1"/>
  <c r="L2218" i="1"/>
  <c r="N2218" i="1" s="1"/>
  <c r="Q2218" i="1" s="1"/>
  <c r="L1777" i="1"/>
  <c r="L1196" i="1"/>
  <c r="N1196" i="1" s="1"/>
  <c r="Q1196" i="1" s="1"/>
  <c r="L1138" i="1"/>
  <c r="L1084" i="1"/>
  <c r="L1026" i="1"/>
  <c r="L968" i="1"/>
  <c r="L910" i="1"/>
  <c r="L669" i="1"/>
  <c r="L462" i="1"/>
  <c r="L422" i="1"/>
  <c r="L376" i="1"/>
  <c r="L175" i="1"/>
  <c r="L59" i="1"/>
  <c r="N59" i="1" s="1"/>
  <c r="Q59" i="1" s="1"/>
  <c r="M11480" i="1"/>
  <c r="M2886" i="1"/>
  <c r="M7820" i="1"/>
  <c r="M11812" i="1"/>
  <c r="M11804" i="1"/>
  <c r="M11700" i="1"/>
  <c r="M11566" i="1"/>
  <c r="M11440" i="1"/>
  <c r="M10468" i="1"/>
  <c r="M10446" i="1"/>
  <c r="M10430" i="1"/>
  <c r="M10408" i="1"/>
  <c r="M10349" i="1"/>
  <c r="M10228" i="1"/>
  <c r="M10110" i="1"/>
  <c r="M9996" i="1"/>
  <c r="M9467" i="1"/>
  <c r="M9451" i="1"/>
  <c r="M9005" i="1"/>
  <c r="M8955" i="1"/>
  <c r="M8899" i="1"/>
  <c r="M8720" i="1"/>
  <c r="M7924" i="1"/>
  <c r="M7195" i="1"/>
  <c r="M7176" i="1"/>
  <c r="M7168" i="1"/>
  <c r="M7160" i="1"/>
  <c r="M7140" i="1"/>
  <c r="M7132" i="1"/>
  <c r="M7121" i="1"/>
  <c r="M7085" i="1"/>
  <c r="M6669" i="1"/>
  <c r="M6573" i="1"/>
  <c r="M6250" i="1"/>
  <c r="M5781" i="1"/>
  <c r="M5681" i="1"/>
  <c r="M5283" i="1"/>
  <c r="M5169" i="1"/>
  <c r="M5129" i="1"/>
  <c r="M5026" i="1"/>
  <c r="M4994" i="1"/>
  <c r="M4962" i="1"/>
  <c r="M4728" i="1"/>
  <c r="M4558" i="1"/>
  <c r="M4338" i="1"/>
  <c r="M4256" i="1"/>
  <c r="M4092" i="1"/>
  <c r="M4024" i="1"/>
  <c r="M3718" i="1"/>
  <c r="M3384" i="1"/>
  <c r="M2948" i="1"/>
  <c r="M2916" i="1"/>
  <c r="M2876" i="1"/>
  <c r="M2603" i="1"/>
  <c r="M2415" i="1"/>
  <c r="M1905" i="1"/>
  <c r="M1801" i="1"/>
  <c r="M1751" i="1"/>
  <c r="M1655" i="1"/>
  <c r="M1551" i="1"/>
  <c r="M1321" i="1"/>
  <c r="M11810" i="1"/>
  <c r="M11802" i="1"/>
  <c r="M11696" i="1"/>
  <c r="M11522" i="1"/>
  <c r="M11436" i="1"/>
  <c r="M10804" i="1"/>
  <c r="M10456" i="1"/>
  <c r="M10440" i="1"/>
  <c r="M10424" i="1"/>
  <c r="M10395" i="1"/>
  <c r="M10208" i="1"/>
  <c r="M10090" i="1"/>
  <c r="M9479" i="1"/>
  <c r="M9463" i="1"/>
  <c r="M9447" i="1"/>
  <c r="M8983" i="1"/>
  <c r="M8949" i="1"/>
  <c r="M8885" i="1"/>
  <c r="M8694" i="1"/>
  <c r="M7902" i="1"/>
  <c r="M7189" i="1"/>
  <c r="M7174" i="1"/>
  <c r="M7166" i="1"/>
  <c r="M7158" i="1"/>
  <c r="M7138" i="1"/>
  <c r="M7130" i="1"/>
  <c r="M7119" i="1"/>
  <c r="M7065" i="1"/>
  <c r="M6765" i="1"/>
  <c r="M6637" i="1"/>
  <c r="M6551" i="1"/>
  <c r="M6230" i="1"/>
  <c r="M5933" i="1"/>
  <c r="M5755" i="1"/>
  <c r="M5279" i="1"/>
  <c r="M5159" i="1"/>
  <c r="M5018" i="1"/>
  <c r="M4986" i="1"/>
  <c r="M4910" i="1"/>
  <c r="M4686" i="1"/>
  <c r="M4328" i="1"/>
  <c r="M4090" i="1"/>
  <c r="M3962" i="1"/>
  <c r="M3700" i="1"/>
  <c r="M3328" i="1"/>
  <c r="M2942" i="1"/>
  <c r="M2906" i="1"/>
  <c r="M2553" i="1"/>
  <c r="M1795" i="1"/>
  <c r="M1727" i="1"/>
  <c r="M1631" i="1"/>
  <c r="M1313" i="1"/>
  <c r="M11816" i="1"/>
  <c r="M11808" i="1"/>
  <c r="M11774" i="1"/>
  <c r="M11652" i="1"/>
  <c r="M11484" i="1"/>
  <c r="M11396" i="1"/>
  <c r="M10574" i="1"/>
  <c r="M10454" i="1"/>
  <c r="M10438" i="1"/>
  <c r="M10422" i="1"/>
  <c r="M10375" i="1"/>
  <c r="M10178" i="1"/>
  <c r="M10052" i="1"/>
  <c r="M9475" i="1"/>
  <c r="M9459" i="1"/>
  <c r="M9445" i="1"/>
  <c r="M8967" i="1"/>
  <c r="M8871" i="1"/>
  <c r="M8799" i="1"/>
  <c r="M8208" i="1"/>
  <c r="M7838" i="1"/>
  <c r="M7207" i="1"/>
  <c r="M7183" i="1"/>
  <c r="M7172" i="1"/>
  <c r="M7164" i="1"/>
  <c r="M7152" i="1"/>
  <c r="M7136" i="1"/>
  <c r="M7128" i="1"/>
  <c r="M7117" i="1"/>
  <c r="M7025" i="1"/>
  <c r="M6735" i="1"/>
  <c r="M6613" i="1"/>
  <c r="M6174" i="1"/>
  <c r="M5839" i="1"/>
  <c r="M5731" i="1"/>
  <c r="M5305" i="1"/>
  <c r="M5149" i="1"/>
  <c r="M5010" i="1"/>
  <c r="M4978" i="1"/>
  <c r="M4864" i="1"/>
  <c r="M4644" i="1"/>
  <c r="M4302" i="1"/>
  <c r="M4088" i="1"/>
  <c r="M3878" i="1"/>
  <c r="M3616" i="1"/>
  <c r="M3312" i="1"/>
  <c r="M2936" i="1"/>
  <c r="M2896" i="1"/>
  <c r="M2823" i="1"/>
  <c r="M2457" i="1"/>
  <c r="M1957" i="1"/>
  <c r="M1817" i="1"/>
  <c r="M1789" i="1"/>
  <c r="M1703" i="1"/>
  <c r="M1601" i="1"/>
  <c r="M1303" i="1"/>
  <c r="M11392" i="1"/>
  <c r="M10410" i="1"/>
  <c r="M9471" i="1"/>
  <c r="M8857" i="1"/>
  <c r="M7178" i="1"/>
  <c r="M7005" i="1"/>
  <c r="M5809" i="1"/>
  <c r="M5143" i="1"/>
  <c r="M4818" i="1"/>
  <c r="M3860" i="1"/>
  <c r="M2954" i="1"/>
  <c r="M1923" i="1"/>
  <c r="M1679" i="1"/>
  <c r="M1353" i="1"/>
  <c r="M11813" i="1"/>
  <c r="M11805" i="1"/>
  <c r="M11737" i="1"/>
  <c r="M11615" i="1"/>
  <c r="M11527" i="1"/>
  <c r="M11391" i="1"/>
  <c r="M10799" i="1"/>
  <c r="M10747" i="1"/>
  <c r="M10695" i="1"/>
  <c r="M10643" i="1"/>
  <c r="M10591" i="1"/>
  <c r="M10461" i="1"/>
  <c r="M10370" i="1"/>
  <c r="M10169" i="1"/>
  <c r="M10061" i="1"/>
  <c r="M9606" i="1"/>
  <c r="M9534" i="1"/>
  <c r="M9350" i="1"/>
  <c r="M8958" i="1"/>
  <c r="M8922" i="1"/>
  <c r="M8878" i="1"/>
  <c r="M8800" i="1"/>
  <c r="M8517" i="1"/>
  <c r="M8311" i="1"/>
  <c r="M8017" i="1"/>
  <c r="M7204" i="1"/>
  <c r="M7180" i="1"/>
  <c r="M7173" i="1"/>
  <c r="M7165" i="1"/>
  <c r="M7149" i="1"/>
  <c r="M7120" i="1"/>
  <c r="M7104" i="1"/>
  <c r="M6946" i="1"/>
  <c r="M6582" i="1"/>
  <c r="M6478" i="1"/>
  <c r="M6261" i="1"/>
  <c r="M6187" i="1"/>
  <c r="M5904" i="1"/>
  <c r="M5286" i="1"/>
  <c r="M5174" i="1"/>
  <c r="M5122" i="1"/>
  <c r="M5013" i="1"/>
  <c r="M4981" i="1"/>
  <c r="M4957" i="1"/>
  <c r="M4267" i="1"/>
  <c r="M4229" i="1"/>
  <c r="M4189" i="1"/>
  <c r="M4091" i="1"/>
  <c r="M3943" i="1"/>
  <c r="M3535" i="1"/>
  <c r="M2957" i="1"/>
  <c r="M2933" i="1"/>
  <c r="M2881" i="1"/>
  <c r="M2652" i="1"/>
  <c r="M2010" i="1"/>
  <c r="M1888" i="1"/>
  <c r="M1798" i="1"/>
  <c r="M1722" i="1"/>
  <c r="M1626" i="1"/>
  <c r="M1099" i="1"/>
  <c r="M897" i="1"/>
  <c r="M483" i="1"/>
  <c r="M427" i="1"/>
  <c r="M339" i="1"/>
  <c r="M21" i="1"/>
  <c r="M1272" i="1"/>
  <c r="M984" i="1"/>
  <c r="M558" i="1"/>
  <c r="M370" i="1"/>
  <c r="M26" i="1"/>
  <c r="M11814" i="1"/>
  <c r="M11736" i="1"/>
  <c r="M10470" i="1"/>
  <c r="M10268" i="1"/>
  <c r="M9455" i="1"/>
  <c r="M8961" i="1"/>
  <c r="M8797" i="1"/>
  <c r="M7201" i="1"/>
  <c r="M7170" i="1"/>
  <c r="M7146" i="1"/>
  <c r="M5705" i="1"/>
  <c r="M4602" i="1"/>
  <c r="M4094" i="1"/>
  <c r="M3552" i="1"/>
  <c r="M2930" i="1"/>
  <c r="M2699" i="1"/>
  <c r="M1807" i="1"/>
  <c r="M1581" i="1"/>
  <c r="M1261" i="1"/>
  <c r="M11811" i="1"/>
  <c r="M11803" i="1"/>
  <c r="M11695" i="1"/>
  <c r="M11611" i="1"/>
  <c r="M11523" i="1"/>
  <c r="M10779" i="1"/>
  <c r="M10727" i="1"/>
  <c r="M10675" i="1"/>
  <c r="M10623" i="1"/>
  <c r="M10569" i="1"/>
  <c r="M10477" i="1"/>
  <c r="M10417" i="1"/>
  <c r="M10360" i="1"/>
  <c r="M10259" i="1"/>
  <c r="M10139" i="1"/>
  <c r="M10023" i="1"/>
  <c r="M9666" i="1"/>
  <c r="M9586" i="1"/>
  <c r="M9514" i="1"/>
  <c r="M9390" i="1"/>
  <c r="M9338" i="1"/>
  <c r="M8952" i="1"/>
  <c r="M8914" i="1"/>
  <c r="M8864" i="1"/>
  <c r="M8798" i="1"/>
  <c r="M8491" i="1"/>
  <c r="M8285" i="1"/>
  <c r="M7995" i="1"/>
  <c r="M7198" i="1"/>
  <c r="M7179" i="1"/>
  <c r="M7171" i="1"/>
  <c r="M7163" i="1"/>
  <c r="M7143" i="1"/>
  <c r="M7118" i="1"/>
  <c r="M7044" i="1"/>
  <c r="M6926" i="1"/>
  <c r="M6712" i="1"/>
  <c r="M6542" i="1"/>
  <c r="M6468" i="1"/>
  <c r="M6241" i="1"/>
  <c r="M5870" i="1"/>
  <c r="M5300" i="1"/>
  <c r="M5276" i="1"/>
  <c r="M5164" i="1"/>
  <c r="M5005" i="1"/>
  <c r="M4973" i="1"/>
  <c r="M4773" i="1"/>
  <c r="M4349" i="1"/>
  <c r="M4207" i="1"/>
  <c r="M4089" i="1"/>
  <c r="M3795" i="1"/>
  <c r="M3475" i="1"/>
  <c r="M2951" i="1"/>
  <c r="M2911" i="1"/>
  <c r="M2871" i="1"/>
  <c r="M2500" i="1"/>
  <c r="M1992" i="1"/>
  <c r="M1872" i="1"/>
  <c r="M1822" i="1"/>
  <c r="M1792" i="1"/>
  <c r="M1698" i="1"/>
  <c r="M1606" i="1"/>
  <c r="M1071" i="1"/>
  <c r="M869" i="1"/>
  <c r="M479" i="1"/>
  <c r="M423" i="1"/>
  <c r="M333" i="1"/>
  <c r="M27" i="1"/>
  <c r="M19" i="1"/>
  <c r="M926" i="1"/>
  <c r="M588" i="1"/>
  <c r="M536" i="1"/>
  <c r="M364" i="1"/>
  <c r="M24" i="1"/>
  <c r="M11610" i="1"/>
  <c r="M10448" i="1"/>
  <c r="M10148" i="1"/>
  <c r="M9685" i="1"/>
  <c r="M8182" i="1"/>
  <c r="M7162" i="1"/>
  <c r="M7134" i="1"/>
  <c r="M7115" i="1"/>
  <c r="M6679" i="1"/>
  <c r="M6160" i="1"/>
  <c r="M5297" i="1"/>
  <c r="M5002" i="1"/>
  <c r="M4362" i="1"/>
  <c r="M4086" i="1"/>
  <c r="M2453" i="1"/>
  <c r="M11809" i="1"/>
  <c r="M11801" i="1"/>
  <c r="M11657" i="1"/>
  <c r="M11571" i="1"/>
  <c r="M11479" i="1"/>
  <c r="M10773" i="1"/>
  <c r="M10721" i="1"/>
  <c r="M10669" i="1"/>
  <c r="M10617" i="1"/>
  <c r="M10475" i="1"/>
  <c r="M10415" i="1"/>
  <c r="M10354" i="1"/>
  <c r="M10237" i="1"/>
  <c r="M10119" i="1"/>
  <c r="M10005" i="1"/>
  <c r="M9646" i="1"/>
  <c r="M9568" i="1"/>
  <c r="M9378" i="1"/>
  <c r="M8970" i="1"/>
  <c r="M8906" i="1"/>
  <c r="M8619" i="1"/>
  <c r="M8415" i="1"/>
  <c r="M8109" i="1"/>
  <c r="M7192" i="1"/>
  <c r="M7177" i="1"/>
  <c r="M7169" i="1"/>
  <c r="M7161" i="1"/>
  <c r="M7141" i="1"/>
  <c r="M7116" i="1"/>
  <c r="M6986" i="1"/>
  <c r="M6702" i="1"/>
  <c r="M6516" i="1"/>
  <c r="M6215" i="1"/>
  <c r="M5294" i="1"/>
  <c r="M5154" i="1"/>
  <c r="M5029" i="1"/>
  <c r="M4997" i="1"/>
  <c r="M4965" i="1"/>
  <c r="M4513" i="1"/>
  <c r="M4315" i="1"/>
  <c r="M4201" i="1"/>
  <c r="M4095" i="1"/>
  <c r="M4087" i="1"/>
  <c r="M3777" i="1"/>
  <c r="M3457" i="1"/>
  <c r="M2945" i="1"/>
  <c r="M2901" i="1"/>
  <c r="M2780" i="1"/>
  <c r="M2410" i="1"/>
  <c r="M1974" i="1"/>
  <c r="M1812" i="1"/>
  <c r="M1774" i="1"/>
  <c r="M1674" i="1"/>
  <c r="M1576" i="1"/>
  <c r="M1342" i="1"/>
  <c r="M1013" i="1"/>
  <c r="M457" i="1"/>
  <c r="M401" i="1"/>
  <c r="M25" i="1"/>
  <c r="M1292" i="1"/>
  <c r="M1126" i="1"/>
  <c r="M584" i="1"/>
  <c r="M510" i="1"/>
  <c r="M22" i="1"/>
  <c r="M20" i="1"/>
  <c r="M562" i="1"/>
  <c r="M397" i="1"/>
  <c r="M1330" i="1"/>
  <c r="M1744" i="1"/>
  <c r="M2939" i="1"/>
  <c r="M3635" i="1"/>
  <c r="M5021" i="1"/>
  <c r="M5290" i="1"/>
  <c r="M6199" i="1"/>
  <c r="M6506" i="1"/>
  <c r="M7186" i="1"/>
  <c r="M8087" i="1"/>
  <c r="M8964" i="1"/>
  <c r="M10402" i="1"/>
  <c r="M10701" i="1"/>
  <c r="M11653" i="1"/>
  <c r="M7126" i="1"/>
  <c r="M10365" i="1"/>
  <c r="M11806" i="1"/>
  <c r="M28" i="1"/>
  <c r="M23" i="1"/>
  <c r="M451" i="1"/>
  <c r="M1940" i="1"/>
  <c r="M2740" i="1"/>
  <c r="M4041" i="1"/>
  <c r="M4195" i="1"/>
  <c r="M6269" i="1"/>
  <c r="M6646" i="1"/>
  <c r="M7114" i="1"/>
  <c r="M8389" i="1"/>
  <c r="M8892" i="1"/>
  <c r="M9552" i="1"/>
  <c r="M10081" i="1"/>
  <c r="M10753" i="1"/>
  <c r="M11775" i="1"/>
  <c r="M11815" i="1"/>
  <c r="M1769" i="1"/>
  <c r="M9365" i="1"/>
  <c r="M10432" i="1"/>
  <c r="M1042" i="1"/>
  <c r="M1556" i="1"/>
  <c r="M1804" i="1"/>
  <c r="M2028" i="1"/>
  <c r="M2891" i="1"/>
  <c r="M4959" i="1"/>
  <c r="M5136" i="1"/>
  <c r="M7139" i="1"/>
  <c r="M7167" i="1"/>
  <c r="M8593" i="1"/>
  <c r="M9352" i="1"/>
  <c r="M9626" i="1"/>
  <c r="M10199" i="1"/>
  <c r="M10597" i="1"/>
  <c r="M11435" i="1"/>
  <c r="M4278" i="1"/>
  <c r="M6603" i="1"/>
  <c r="L3537" i="1"/>
  <c r="L2706" i="1"/>
  <c r="L3702" i="1"/>
  <c r="L2509" i="1"/>
  <c r="L3459" i="1"/>
  <c r="L2660" i="1"/>
  <c r="L3386" i="1"/>
  <c r="L2465" i="1"/>
  <c r="L2787" i="1"/>
  <c r="L3945" i="1"/>
  <c r="L2612" i="1"/>
  <c r="L4026" i="1"/>
  <c r="L2423" i="1"/>
  <c r="L3618" i="1"/>
  <c r="L3779" i="1"/>
  <c r="L2830" i="1"/>
  <c r="L2562" i="1"/>
  <c r="L3314" i="1"/>
  <c r="L3862" i="1"/>
  <c r="L2747" i="1"/>
  <c r="M4026" i="1"/>
  <c r="M3386" i="1"/>
  <c r="M2465" i="1"/>
  <c r="M3459" i="1"/>
  <c r="M2660" i="1"/>
  <c r="M3862" i="1"/>
  <c r="M3314" i="1"/>
  <c r="M2787" i="1"/>
  <c r="M2423" i="1"/>
  <c r="M3945" i="1"/>
  <c r="M2612" i="1"/>
  <c r="M3702" i="1"/>
  <c r="M2747" i="1"/>
  <c r="M3779" i="1"/>
  <c r="M2830" i="1"/>
  <c r="M2562" i="1"/>
  <c r="M3618" i="1"/>
  <c r="M2509" i="1"/>
  <c r="M3537" i="1"/>
  <c r="M2706" i="1"/>
  <c r="L9503" i="1"/>
  <c r="N9503" i="1" s="1"/>
  <c r="Q9503" i="1" s="1"/>
  <c r="L6323" i="1"/>
  <c r="L9484" i="1"/>
  <c r="L6388" i="1"/>
  <c r="L9497" i="1"/>
  <c r="L6299" i="1"/>
  <c r="L6444" i="1"/>
  <c r="L6370" i="1"/>
  <c r="L6355" i="1"/>
  <c r="N6355" i="1" s="1"/>
  <c r="Q6355" i="1" s="1"/>
  <c r="L6426" i="1"/>
  <c r="L6339" i="1"/>
  <c r="L9500" i="1"/>
  <c r="L6406" i="1"/>
  <c r="N6406" i="1" s="1"/>
  <c r="Q6406" i="1" s="1"/>
  <c r="L6276" i="1"/>
  <c r="M9503" i="1"/>
  <c r="O9503" i="1" s="1"/>
  <c r="P9503" i="1" s="1"/>
  <c r="M6323" i="1"/>
  <c r="M9484" i="1"/>
  <c r="M6388" i="1"/>
  <c r="M9497" i="1"/>
  <c r="M6299" i="1"/>
  <c r="M6444" i="1"/>
  <c r="M6370" i="1"/>
  <c r="M6355" i="1"/>
  <c r="O6355" i="1" s="1"/>
  <c r="P6355" i="1" s="1"/>
  <c r="M6426" i="1"/>
  <c r="M6276" i="1"/>
  <c r="M6339" i="1"/>
  <c r="M9500" i="1"/>
  <c r="M6406" i="1"/>
  <c r="O6406" i="1" s="1"/>
  <c r="P6406" i="1" s="1"/>
  <c r="L11816" i="1"/>
  <c r="N11816" i="1" s="1"/>
  <c r="Q11816" i="1" s="1"/>
  <c r="L11814" i="1"/>
  <c r="L11812" i="1"/>
  <c r="L11810" i="1"/>
  <c r="L11808" i="1"/>
  <c r="L11806" i="1"/>
  <c r="L11804" i="1"/>
  <c r="L11802" i="1"/>
  <c r="L11774" i="1"/>
  <c r="N11774" i="1" s="1"/>
  <c r="Q11774" i="1" s="1"/>
  <c r="L11736" i="1"/>
  <c r="L11700" i="1"/>
  <c r="L11696" i="1"/>
  <c r="L11652" i="1"/>
  <c r="L11610" i="1"/>
  <c r="L11566" i="1"/>
  <c r="L11522" i="1"/>
  <c r="L11484" i="1"/>
  <c r="L11480" i="1"/>
  <c r="L11440" i="1"/>
  <c r="L11436" i="1"/>
  <c r="L11396" i="1"/>
  <c r="L11392" i="1"/>
  <c r="L10804" i="1"/>
  <c r="L10574" i="1"/>
  <c r="L10470" i="1"/>
  <c r="L10468" i="1"/>
  <c r="N10468" i="1" s="1"/>
  <c r="Q10468" i="1" s="1"/>
  <c r="L10456" i="1"/>
  <c r="L10454" i="1"/>
  <c r="L10448" i="1"/>
  <c r="L10446" i="1"/>
  <c r="L10440" i="1"/>
  <c r="L10438" i="1"/>
  <c r="L10432" i="1"/>
  <c r="L10430" i="1"/>
  <c r="L10424" i="1"/>
  <c r="L10422" i="1"/>
  <c r="L10410" i="1"/>
  <c r="L10408" i="1"/>
  <c r="L10395" i="1"/>
  <c r="L10375" i="1"/>
  <c r="L10365" i="1"/>
  <c r="L10349" i="1"/>
  <c r="N10349" i="1" s="1"/>
  <c r="Q10349" i="1" s="1"/>
  <c r="L10268" i="1"/>
  <c r="L10228" i="1"/>
  <c r="L10208" i="1"/>
  <c r="N10208" i="1" s="1"/>
  <c r="L10178" i="1"/>
  <c r="N10178" i="1" s="1"/>
  <c r="Q10178" i="1" s="1"/>
  <c r="L10148" i="1"/>
  <c r="L10110" i="1"/>
  <c r="L10090" i="1"/>
  <c r="N10090" i="1" s="1"/>
  <c r="Q10090" i="1" s="1"/>
  <c r="L10052" i="1"/>
  <c r="L10032" i="1"/>
  <c r="L9996" i="1"/>
  <c r="L9685" i="1"/>
  <c r="L9479" i="1"/>
  <c r="N9479" i="1" s="1"/>
  <c r="Q9479" i="1" s="1"/>
  <c r="L9475" i="1"/>
  <c r="L9471" i="1"/>
  <c r="L9467" i="1"/>
  <c r="N9467" i="1" s="1"/>
  <c r="Q9467" i="1" s="1"/>
  <c r="L9463" i="1"/>
  <c r="L9459" i="1"/>
  <c r="L9455" i="1"/>
  <c r="L9451" i="1"/>
  <c r="L9447" i="1"/>
  <c r="N9447" i="1" s="1"/>
  <c r="Q9447" i="1" s="1"/>
  <c r="L9445" i="1"/>
  <c r="L9365" i="1"/>
  <c r="L9005" i="1"/>
  <c r="N9005" i="1" s="1"/>
  <c r="Q9005" i="1" s="1"/>
  <c r="L8983" i="1"/>
  <c r="L8967" i="1"/>
  <c r="L8961" i="1"/>
  <c r="L8955" i="1"/>
  <c r="N8955" i="1" s="1"/>
  <c r="L8949" i="1"/>
  <c r="L8899" i="1"/>
  <c r="L8885" i="1"/>
  <c r="L8871" i="1"/>
  <c r="L8857" i="1"/>
  <c r="L8799" i="1"/>
  <c r="L8797" i="1"/>
  <c r="L8720" i="1"/>
  <c r="N8720" i="1" s="1"/>
  <c r="Q8720" i="1" s="1"/>
  <c r="L8694" i="1"/>
  <c r="L8208" i="1"/>
  <c r="L8182" i="1"/>
  <c r="L7924" i="1"/>
  <c r="N7924" i="1" s="1"/>
  <c r="Q7924" i="1" s="1"/>
  <c r="L7902" i="1"/>
  <c r="L7838" i="1"/>
  <c r="L7820" i="1"/>
  <c r="L7207" i="1"/>
  <c r="L7201" i="1"/>
  <c r="L7195" i="1"/>
  <c r="L7189" i="1"/>
  <c r="L7183" i="1"/>
  <c r="N7183" i="1" s="1"/>
  <c r="Q7183" i="1" s="1"/>
  <c r="L7178" i="1"/>
  <c r="L7176" i="1"/>
  <c r="L7174" i="1"/>
  <c r="L7172" i="1"/>
  <c r="L7170" i="1"/>
  <c r="L7168" i="1"/>
  <c r="L7166" i="1"/>
  <c r="L7164" i="1"/>
  <c r="N7164" i="1" s="1"/>
  <c r="Q7164" i="1" s="1"/>
  <c r="L7162" i="1"/>
  <c r="L7160" i="1"/>
  <c r="L7158" i="1"/>
  <c r="L7152" i="1"/>
  <c r="L7146" i="1"/>
  <c r="L7140" i="1"/>
  <c r="L7138" i="1"/>
  <c r="L7136" i="1"/>
  <c r="N7136" i="1" s="1"/>
  <c r="Q7136" i="1" s="1"/>
  <c r="L7134" i="1"/>
  <c r="L7132" i="1"/>
  <c r="L7130" i="1"/>
  <c r="L7128" i="1"/>
  <c r="L7126" i="1"/>
  <c r="L7121" i="1"/>
  <c r="L7119" i="1"/>
  <c r="L7117" i="1"/>
  <c r="N7117" i="1" s="1"/>
  <c r="Q7117" i="1" s="1"/>
  <c r="L7115" i="1"/>
  <c r="L7085" i="1"/>
  <c r="L7065" i="1"/>
  <c r="L7025" i="1"/>
  <c r="L7005" i="1"/>
  <c r="L6765" i="1"/>
  <c r="L6735" i="1"/>
  <c r="L6679" i="1"/>
  <c r="L6669" i="1"/>
  <c r="L6637" i="1"/>
  <c r="L6613" i="1"/>
  <c r="L6603" i="1"/>
  <c r="L6573" i="1"/>
  <c r="N6573" i="1" s="1"/>
  <c r="Q6573" i="1" s="1"/>
  <c r="L6551" i="1"/>
  <c r="L6250" i="1"/>
  <c r="L6230" i="1"/>
  <c r="L6174" i="1"/>
  <c r="N6174" i="1" s="1"/>
  <c r="Q6174" i="1" s="1"/>
  <c r="L6160" i="1"/>
  <c r="L5933" i="1"/>
  <c r="L5839" i="1"/>
  <c r="L5809" i="1"/>
  <c r="L5781" i="1"/>
  <c r="L5755" i="1"/>
  <c r="L5731" i="1"/>
  <c r="L5705" i="1"/>
  <c r="L5681" i="1"/>
  <c r="L5305" i="1"/>
  <c r="L5297" i="1"/>
  <c r="L5283" i="1"/>
  <c r="L5279" i="1"/>
  <c r="L5169" i="1"/>
  <c r="L5159" i="1"/>
  <c r="L5149" i="1"/>
  <c r="N5149" i="1" s="1"/>
  <c r="Q5149" i="1" s="1"/>
  <c r="L5143" i="1"/>
  <c r="L5129" i="1"/>
  <c r="L5026" i="1"/>
  <c r="L5018" i="1"/>
  <c r="L5010" i="1"/>
  <c r="L5002" i="1"/>
  <c r="L4994" i="1"/>
  <c r="L4986" i="1"/>
  <c r="L4978" i="1"/>
  <c r="L4970" i="1"/>
  <c r="L4962" i="1"/>
  <c r="L4910" i="1"/>
  <c r="L4864" i="1"/>
  <c r="L4818" i="1"/>
  <c r="L4728" i="1"/>
  <c r="L4686" i="1"/>
  <c r="L4644" i="1"/>
  <c r="L4602" i="1"/>
  <c r="L4558" i="1"/>
  <c r="L11815" i="1"/>
  <c r="N11815" i="1" s="1"/>
  <c r="Q11815" i="1" s="1"/>
  <c r="L11813" i="1"/>
  <c r="L11811" i="1"/>
  <c r="L11809" i="1"/>
  <c r="L11807" i="1"/>
  <c r="L11805" i="1"/>
  <c r="L11803" i="1"/>
  <c r="L11801" i="1"/>
  <c r="L11775" i="1"/>
  <c r="L11737" i="1"/>
  <c r="N11737" i="1" s="1"/>
  <c r="Q11737" i="1" s="1"/>
  <c r="L11695" i="1"/>
  <c r="L11657" i="1"/>
  <c r="L11653" i="1"/>
  <c r="L11615" i="1"/>
  <c r="L11611" i="1"/>
  <c r="L11571" i="1"/>
  <c r="L11567" i="1"/>
  <c r="L11527" i="1"/>
  <c r="L11523" i="1"/>
  <c r="L11479" i="1"/>
  <c r="L11435" i="1"/>
  <c r="L11391" i="1"/>
  <c r="L10799" i="1"/>
  <c r="L10779" i="1"/>
  <c r="L10773" i="1"/>
  <c r="L10753" i="1"/>
  <c r="L10747" i="1"/>
  <c r="L10727" i="1"/>
  <c r="L10721" i="1"/>
  <c r="L10701" i="1"/>
  <c r="L10695" i="1"/>
  <c r="L10675" i="1"/>
  <c r="L10669" i="1"/>
  <c r="L10649" i="1"/>
  <c r="L10643" i="1"/>
  <c r="L10623" i="1"/>
  <c r="L10617" i="1"/>
  <c r="N10617" i="1" s="1"/>
  <c r="Q10617" i="1" s="1"/>
  <c r="L10597" i="1"/>
  <c r="L10591" i="1"/>
  <c r="L10569" i="1"/>
  <c r="L10477" i="1"/>
  <c r="L10475" i="1"/>
  <c r="L10463" i="1"/>
  <c r="L10461" i="1"/>
  <c r="L10417" i="1"/>
  <c r="L10415" i="1"/>
  <c r="L10402" i="1"/>
  <c r="L10370" i="1"/>
  <c r="L10360" i="1"/>
  <c r="L10354" i="1"/>
  <c r="N10354" i="1" s="1"/>
  <c r="Q10354" i="1" s="1"/>
  <c r="L10259" i="1"/>
  <c r="L10237" i="1"/>
  <c r="L10199" i="1"/>
  <c r="L10169" i="1"/>
  <c r="L10139" i="1"/>
  <c r="L10119" i="1"/>
  <c r="L10081" i="1"/>
  <c r="L10061" i="1"/>
  <c r="L10023" i="1"/>
  <c r="L10005" i="1"/>
  <c r="L9666" i="1"/>
  <c r="L9646" i="1"/>
  <c r="L9626" i="1"/>
  <c r="L9606" i="1"/>
  <c r="L9586" i="1"/>
  <c r="L9568" i="1"/>
  <c r="L9552" i="1"/>
  <c r="L9534" i="1"/>
  <c r="L9514" i="1"/>
  <c r="L9390" i="1"/>
  <c r="L9378" i="1"/>
  <c r="L9352" i="1"/>
  <c r="L9350" i="1"/>
  <c r="L9338" i="1"/>
  <c r="L8970" i="1"/>
  <c r="L8964" i="1"/>
  <c r="L8958" i="1"/>
  <c r="L8952" i="1"/>
  <c r="N8952" i="1" s="1"/>
  <c r="Q8952" i="1" s="1"/>
  <c r="L8922" i="1"/>
  <c r="L8914" i="1"/>
  <c r="L8906" i="1"/>
  <c r="L8892" i="1"/>
  <c r="L8878" i="1"/>
  <c r="L8864" i="1"/>
  <c r="L8800" i="1"/>
  <c r="L8798" i="1"/>
  <c r="L8619" i="1"/>
  <c r="L8593" i="1"/>
  <c r="L8517" i="1"/>
  <c r="L8491" i="1"/>
  <c r="L8415" i="1"/>
  <c r="L8389" i="1"/>
  <c r="L8311" i="1"/>
  <c r="L8285" i="1"/>
  <c r="L8109" i="1"/>
  <c r="L8087" i="1"/>
  <c r="L8017" i="1"/>
  <c r="L7995" i="1"/>
  <c r="L7204" i="1"/>
  <c r="L7198" i="1"/>
  <c r="L7192" i="1"/>
  <c r="L7186" i="1"/>
  <c r="L7180" i="1"/>
  <c r="L7179" i="1"/>
  <c r="L7177" i="1"/>
  <c r="L7175" i="1"/>
  <c r="L7173" i="1"/>
  <c r="L7171" i="1"/>
  <c r="L7169" i="1"/>
  <c r="L7167" i="1"/>
  <c r="L7165" i="1"/>
  <c r="L7163" i="1"/>
  <c r="L7161" i="1"/>
  <c r="L7155" i="1"/>
  <c r="L7149" i="1"/>
  <c r="L7143" i="1"/>
  <c r="L7141" i="1"/>
  <c r="L7139" i="1"/>
  <c r="L7120" i="1"/>
  <c r="L7118" i="1"/>
  <c r="L7116" i="1"/>
  <c r="L7114" i="1"/>
  <c r="L7104" i="1"/>
  <c r="L7044" i="1"/>
  <c r="L6986" i="1"/>
  <c r="L6966" i="1"/>
  <c r="L6946" i="1"/>
  <c r="L6926" i="1"/>
  <c r="L6712" i="1"/>
  <c r="L6702" i="1"/>
  <c r="L6646" i="1"/>
  <c r="L6582" i="1"/>
  <c r="L6542" i="1"/>
  <c r="L6516" i="1"/>
  <c r="L6506" i="1"/>
  <c r="L6478" i="1"/>
  <c r="L6468" i="1"/>
  <c r="L6269" i="1"/>
  <c r="L6261" i="1"/>
  <c r="L6241" i="1"/>
  <c r="L6215" i="1"/>
  <c r="L6199" i="1"/>
  <c r="L6187" i="1"/>
  <c r="L5904" i="1"/>
  <c r="L5870" i="1"/>
  <c r="L5300" i="1"/>
  <c r="L5294" i="1"/>
  <c r="L5290" i="1"/>
  <c r="L5286" i="1"/>
  <c r="L5276" i="1"/>
  <c r="L5174" i="1"/>
  <c r="L5164" i="1"/>
  <c r="L5154" i="1"/>
  <c r="L5136" i="1"/>
  <c r="L5122" i="1"/>
  <c r="L5029" i="1"/>
  <c r="L5021" i="1"/>
  <c r="L5013" i="1"/>
  <c r="L5005" i="1"/>
  <c r="L4997" i="1"/>
  <c r="L4989" i="1"/>
  <c r="L4981" i="1"/>
  <c r="L4973" i="1"/>
  <c r="L4965" i="1"/>
  <c r="L4959" i="1"/>
  <c r="L4957" i="1"/>
  <c r="L4773" i="1"/>
  <c r="L4513" i="1"/>
  <c r="L4349" i="1"/>
  <c r="L4315" i="1"/>
  <c r="L4289" i="1"/>
  <c r="L4267" i="1"/>
  <c r="L4229" i="1"/>
  <c r="L4207" i="1"/>
  <c r="L4201" i="1"/>
  <c r="L4195" i="1"/>
  <c r="L4189" i="1"/>
  <c r="L4095" i="1"/>
  <c r="L4093" i="1"/>
  <c r="L4091" i="1"/>
  <c r="L4089" i="1"/>
  <c r="L4087" i="1"/>
  <c r="L4041" i="1"/>
  <c r="L3943" i="1"/>
  <c r="L3795" i="1"/>
  <c r="L3777" i="1"/>
  <c r="L3635" i="1"/>
  <c r="L3535" i="1"/>
  <c r="L3475" i="1"/>
  <c r="L3457" i="1"/>
  <c r="L3401" i="1"/>
  <c r="L2957" i="1"/>
  <c r="L2951" i="1"/>
  <c r="L2945" i="1"/>
  <c r="L2939" i="1"/>
  <c r="L2933" i="1"/>
  <c r="L2911" i="1"/>
  <c r="L2901" i="1"/>
  <c r="L2891" i="1"/>
  <c r="L2881" i="1"/>
  <c r="L2871" i="1"/>
  <c r="L2780" i="1"/>
  <c r="N2780" i="1" s="1"/>
  <c r="Q2780" i="1" s="1"/>
  <c r="L2740" i="1"/>
  <c r="L2652" i="1"/>
  <c r="L2500" i="1"/>
  <c r="L2410" i="1"/>
  <c r="N2410" i="1" s="1"/>
  <c r="Q2410" i="1" s="1"/>
  <c r="L2028" i="1"/>
  <c r="L2010" i="1"/>
  <c r="L1992" i="1"/>
  <c r="L1974" i="1"/>
  <c r="L1940" i="1"/>
  <c r="L1888" i="1"/>
  <c r="L1872" i="1"/>
  <c r="L1822" i="1"/>
  <c r="L1812" i="1"/>
  <c r="L1804" i="1"/>
  <c r="L1798" i="1"/>
  <c r="L1792" i="1"/>
  <c r="L1774" i="1"/>
  <c r="L1744" i="1"/>
  <c r="L1722" i="1"/>
  <c r="L1698" i="1"/>
  <c r="L1674" i="1"/>
  <c r="L1650" i="1"/>
  <c r="L1626" i="1"/>
  <c r="L1606" i="1"/>
  <c r="L1576" i="1"/>
  <c r="L1556" i="1"/>
  <c r="L4338" i="1"/>
  <c r="N4338" i="1" s="1"/>
  <c r="Q4338" i="1" s="1"/>
  <c r="L4328" i="1"/>
  <c r="L4278" i="1"/>
  <c r="L4092" i="1"/>
  <c r="L3878" i="1"/>
  <c r="L3616" i="1"/>
  <c r="N3616" i="1" s="1"/>
  <c r="Q3616" i="1" s="1"/>
  <c r="L2948" i="1"/>
  <c r="L2916" i="1"/>
  <c r="L2906" i="1"/>
  <c r="L2896" i="1"/>
  <c r="L2886" i="1"/>
  <c r="L2876" i="1"/>
  <c r="L1905" i="1"/>
  <c r="L1817" i="1"/>
  <c r="L1795" i="1"/>
  <c r="L1551" i="1"/>
  <c r="L1353" i="1"/>
  <c r="L1261" i="1"/>
  <c r="L4362" i="1"/>
  <c r="L4256" i="1"/>
  <c r="L4090" i="1"/>
  <c r="L3962" i="1"/>
  <c r="L3718" i="1"/>
  <c r="L3552" i="1"/>
  <c r="L3312" i="1"/>
  <c r="L2954" i="1"/>
  <c r="L2930" i="1"/>
  <c r="L2699" i="1"/>
  <c r="L2457" i="1"/>
  <c r="L2453" i="1"/>
  <c r="L1789" i="1"/>
  <c r="L1703" i="1"/>
  <c r="L1655" i="1"/>
  <c r="L1581" i="1"/>
  <c r="L1342" i="1"/>
  <c r="L1330" i="1"/>
  <c r="L1099" i="1"/>
  <c r="L1071" i="1"/>
  <c r="L1013" i="1"/>
  <c r="L955" i="1"/>
  <c r="L897" i="1"/>
  <c r="L869" i="1"/>
  <c r="L483" i="1"/>
  <c r="L479" i="1"/>
  <c r="L457" i="1"/>
  <c r="L451" i="1"/>
  <c r="L427" i="1"/>
  <c r="L423" i="1"/>
  <c r="L401" i="1"/>
  <c r="L397" i="1"/>
  <c r="N397" i="1" s="1"/>
  <c r="Q397" i="1" s="1"/>
  <c r="L339" i="1"/>
  <c r="L333" i="1"/>
  <c r="L27" i="1"/>
  <c r="L25" i="1"/>
  <c r="L23" i="1"/>
  <c r="L21" i="1"/>
  <c r="L19" i="1"/>
  <c r="L4088" i="1"/>
  <c r="L4024" i="1"/>
  <c r="L3860" i="1"/>
  <c r="L3700" i="1"/>
  <c r="N3700" i="1" s="1"/>
  <c r="Q3700" i="1" s="1"/>
  <c r="L3384" i="1"/>
  <c r="L2936" i="1"/>
  <c r="L2823" i="1"/>
  <c r="L2415" i="1"/>
  <c r="L1807" i="1"/>
  <c r="N1807" i="1" s="1"/>
  <c r="Q1807" i="1" s="1"/>
  <c r="L1601" i="1"/>
  <c r="L1321" i="1"/>
  <c r="L1313" i="1"/>
  <c r="L1303" i="1"/>
  <c r="L4302" i="1"/>
  <c r="L4094" i="1"/>
  <c r="L4086" i="1"/>
  <c r="L3328" i="1"/>
  <c r="L2942" i="1"/>
  <c r="L2603" i="1"/>
  <c r="L2553" i="1"/>
  <c r="L1957" i="1"/>
  <c r="L1923" i="1"/>
  <c r="L1801" i="1"/>
  <c r="L1769" i="1"/>
  <c r="L1751" i="1"/>
  <c r="L1727" i="1"/>
  <c r="L1679" i="1"/>
  <c r="L1631" i="1"/>
  <c r="L1292" i="1"/>
  <c r="L1282" i="1"/>
  <c r="L1272" i="1"/>
  <c r="L1126" i="1"/>
  <c r="L1042" i="1"/>
  <c r="L984" i="1"/>
  <c r="L926" i="1"/>
  <c r="L588" i="1"/>
  <c r="L584" i="1"/>
  <c r="L562" i="1"/>
  <c r="L558" i="1"/>
  <c r="L536" i="1"/>
  <c r="L510" i="1"/>
  <c r="L506" i="1"/>
  <c r="L370" i="1"/>
  <c r="L364" i="1"/>
  <c r="L28" i="1"/>
  <c r="L26" i="1"/>
  <c r="L24" i="1"/>
  <c r="L22" i="1"/>
  <c r="L20" i="1"/>
  <c r="Q10208" i="1"/>
  <c r="Q8955" i="1"/>
  <c r="N364" i="1" l="1"/>
  <c r="Q364" i="1" s="1"/>
  <c r="N588" i="1"/>
  <c r="Q588" i="1" s="1"/>
  <c r="N1631" i="1"/>
  <c r="Q1631" i="1" s="1"/>
  <c r="N2553" i="1"/>
  <c r="Q2553" i="1" s="1"/>
  <c r="N1313" i="1"/>
  <c r="Q1313" i="1" s="1"/>
  <c r="N401" i="1"/>
  <c r="Q401" i="1" s="1"/>
  <c r="N6468" i="1"/>
  <c r="Q6468" i="1" s="1"/>
  <c r="N24" i="1"/>
  <c r="Q24" i="1" s="1"/>
  <c r="N370" i="1"/>
  <c r="Q370" i="1" s="1"/>
  <c r="N558" i="1"/>
  <c r="Q558" i="1" s="1"/>
  <c r="N926" i="1"/>
  <c r="Q926" i="1" s="1"/>
  <c r="N1272" i="1"/>
  <c r="Q1272" i="1" s="1"/>
  <c r="N1679" i="1"/>
  <c r="Q1679" i="1" s="1"/>
  <c r="N1801" i="1"/>
  <c r="Q1801" i="1" s="1"/>
  <c r="N2603" i="1"/>
  <c r="Q2603" i="1" s="1"/>
  <c r="N4094" i="1"/>
  <c r="Q4094" i="1" s="1"/>
  <c r="N1321" i="1"/>
  <c r="Q1321" i="1" s="1"/>
  <c r="N2823" i="1"/>
  <c r="Q2823" i="1" s="1"/>
  <c r="N3860" i="1"/>
  <c r="Q3860" i="1" s="1"/>
  <c r="N21" i="1"/>
  <c r="Q21" i="1" s="1"/>
  <c r="N333" i="1"/>
  <c r="Q333" i="1" s="1"/>
  <c r="N423" i="1"/>
  <c r="Q423" i="1" s="1"/>
  <c r="N479" i="1"/>
  <c r="Q479" i="1" s="1"/>
  <c r="N955" i="1"/>
  <c r="Q955" i="1" s="1"/>
  <c r="N1330" i="1"/>
  <c r="Q1330" i="1" s="1"/>
  <c r="N1703" i="1"/>
  <c r="Q1703" i="1" s="1"/>
  <c r="N2699" i="1"/>
  <c r="Q2699" i="1" s="1"/>
  <c r="N3552" i="1"/>
  <c r="Q3552" i="1" s="1"/>
  <c r="N4256" i="1"/>
  <c r="Q4256" i="1" s="1"/>
  <c r="N1551" i="1"/>
  <c r="Q1551" i="1" s="1"/>
  <c r="N2876" i="1"/>
  <c r="Q2876" i="1" s="1"/>
  <c r="N2916" i="1"/>
  <c r="Q2916" i="1" s="1"/>
  <c r="N4092" i="1"/>
  <c r="Q4092" i="1" s="1"/>
  <c r="N1556" i="1"/>
  <c r="Q1556" i="1" s="1"/>
  <c r="N1650" i="1"/>
  <c r="Q1650" i="1" s="1"/>
  <c r="N1744" i="1"/>
  <c r="Q1744" i="1" s="1"/>
  <c r="N1804" i="1"/>
  <c r="Q1804" i="1" s="1"/>
  <c r="N1888" i="1"/>
  <c r="Q1888" i="1" s="1"/>
  <c r="N2010" i="1"/>
  <c r="Q2010" i="1" s="1"/>
  <c r="N2652" i="1"/>
  <c r="Q2652" i="1" s="1"/>
  <c r="N2881" i="1"/>
  <c r="Q2881" i="1" s="1"/>
  <c r="N2933" i="1"/>
  <c r="Q2933" i="1" s="1"/>
  <c r="N2957" i="1"/>
  <c r="Q2957" i="1" s="1"/>
  <c r="N3535" i="1"/>
  <c r="Q3535" i="1" s="1"/>
  <c r="N3943" i="1"/>
  <c r="Q3943" i="1" s="1"/>
  <c r="N4091" i="1"/>
  <c r="Q4091" i="1" s="1"/>
  <c r="N4195" i="1"/>
  <c r="Q4195" i="1" s="1"/>
  <c r="N4267" i="1"/>
  <c r="Q4267" i="1" s="1"/>
  <c r="N4513" i="1"/>
  <c r="Q4513" i="1" s="1"/>
  <c r="N4965" i="1"/>
  <c r="Q4965" i="1" s="1"/>
  <c r="N4997" i="1"/>
  <c r="Q4997" i="1" s="1"/>
  <c r="N5029" i="1"/>
  <c r="Q5029" i="1" s="1"/>
  <c r="N5164" i="1"/>
  <c r="Q5164" i="1" s="1"/>
  <c r="N5290" i="1"/>
  <c r="Q5290" i="1" s="1"/>
  <c r="N5904" i="1"/>
  <c r="Q5904" i="1" s="1"/>
  <c r="N6241" i="1"/>
  <c r="Q6241" i="1" s="1"/>
  <c r="N6478" i="1"/>
  <c r="Q6478" i="1" s="1"/>
  <c r="N6582" i="1"/>
  <c r="Q6582" i="1" s="1"/>
  <c r="N6926" i="1"/>
  <c r="Q6926" i="1" s="1"/>
  <c r="N7044" i="1"/>
  <c r="Q7044" i="1" s="1"/>
  <c r="N7118" i="1"/>
  <c r="Q7118" i="1" s="1"/>
  <c r="N7143" i="1"/>
  <c r="Q7143" i="1" s="1"/>
  <c r="N7163" i="1"/>
  <c r="Q7163" i="1" s="1"/>
  <c r="N7171" i="1"/>
  <c r="Q7171" i="1" s="1"/>
  <c r="N7179" i="1"/>
  <c r="Q7179" i="1" s="1"/>
  <c r="N7198" i="1"/>
  <c r="Q7198" i="1" s="1"/>
  <c r="N8087" i="1"/>
  <c r="Q8087" i="1" s="1"/>
  <c r="N8389" i="1"/>
  <c r="Q8389" i="1" s="1"/>
  <c r="N8593" i="1"/>
  <c r="Q8593" i="1" s="1"/>
  <c r="N8864" i="1"/>
  <c r="Q8864" i="1" s="1"/>
  <c r="N8914" i="1"/>
  <c r="Q8914" i="1" s="1"/>
  <c r="N8964" i="1"/>
  <c r="Q8964" i="1" s="1"/>
  <c r="N9352" i="1"/>
  <c r="Q9352" i="1" s="1"/>
  <c r="N9534" i="1"/>
  <c r="Q9534" i="1" s="1"/>
  <c r="N9606" i="1"/>
  <c r="Q9606" i="1" s="1"/>
  <c r="N10005" i="1"/>
  <c r="Q10005" i="1" s="1"/>
  <c r="N10119" i="1"/>
  <c r="Q10119" i="1" s="1"/>
  <c r="N10237" i="1"/>
  <c r="Q10237" i="1" s="1"/>
  <c r="N10370" i="1"/>
  <c r="Q10370" i="1" s="1"/>
  <c r="N10461" i="1"/>
  <c r="Q10461" i="1" s="1"/>
  <c r="N10569" i="1"/>
  <c r="Q10569" i="1" s="1"/>
  <c r="N10623" i="1"/>
  <c r="Q10623" i="1" s="1"/>
  <c r="N10675" i="1"/>
  <c r="Q10675" i="1" s="1"/>
  <c r="N10727" i="1"/>
  <c r="Q10727" i="1" s="1"/>
  <c r="N10779" i="1"/>
  <c r="Q10779" i="1" s="1"/>
  <c r="N11479" i="1"/>
  <c r="Q11479" i="1" s="1"/>
  <c r="N11571" i="1"/>
  <c r="Q11571" i="1" s="1"/>
  <c r="N11657" i="1"/>
  <c r="Q11657" i="1" s="1"/>
  <c r="N11801" i="1"/>
  <c r="Q11801" i="1" s="1"/>
  <c r="N11809" i="1"/>
  <c r="Q11809" i="1" s="1"/>
  <c r="N4602" i="1"/>
  <c r="Q4602" i="1" s="1"/>
  <c r="N4818" i="1"/>
  <c r="Q4818" i="1" s="1"/>
  <c r="N4970" i="1"/>
  <c r="Q4970" i="1" s="1"/>
  <c r="N5002" i="1"/>
  <c r="Q5002" i="1" s="1"/>
  <c r="N5129" i="1"/>
  <c r="Q5129" i="1" s="1"/>
  <c r="N5169" i="1"/>
  <c r="Q5169" i="1" s="1"/>
  <c r="N5305" i="1"/>
  <c r="Q5305" i="1" s="1"/>
  <c r="N5755" i="1"/>
  <c r="Q5755" i="1" s="1"/>
  <c r="N5933" i="1"/>
  <c r="Q5933" i="1" s="1"/>
  <c r="N6250" i="1"/>
  <c r="Q6250" i="1" s="1"/>
  <c r="N6613" i="1"/>
  <c r="Q6613" i="1" s="1"/>
  <c r="N6735" i="1"/>
  <c r="Q6735" i="1" s="1"/>
  <c r="N7065" i="1"/>
  <c r="Q7065" i="1" s="1"/>
  <c r="N7119" i="1"/>
  <c r="Q7119" i="1" s="1"/>
  <c r="N7130" i="1"/>
  <c r="Q7130" i="1" s="1"/>
  <c r="N7138" i="1"/>
  <c r="Q7138" i="1" s="1"/>
  <c r="N7158" i="1"/>
  <c r="Q7158" i="1" s="1"/>
  <c r="N7166" i="1"/>
  <c r="Q7166" i="1" s="1"/>
  <c r="N7174" i="1"/>
  <c r="Q7174" i="1" s="1"/>
  <c r="N7189" i="1"/>
  <c r="Q7189" i="1" s="1"/>
  <c r="N7820" i="1"/>
  <c r="Q7820" i="1" s="1"/>
  <c r="N8182" i="1"/>
  <c r="Q8182" i="1" s="1"/>
  <c r="N8797" i="1"/>
  <c r="Q8797" i="1" s="1"/>
  <c r="N8885" i="1"/>
  <c r="Q8885" i="1" s="1"/>
  <c r="N8961" i="1"/>
  <c r="Q8961" i="1" s="1"/>
  <c r="N9365" i="1"/>
  <c r="Q9365" i="1" s="1"/>
  <c r="N9455" i="1"/>
  <c r="Q9455" i="1" s="1"/>
  <c r="N9471" i="1"/>
  <c r="Q9471" i="1" s="1"/>
  <c r="N9996" i="1"/>
  <c r="Q9996" i="1" s="1"/>
  <c r="N10110" i="1"/>
  <c r="Q10110" i="1" s="1"/>
  <c r="N10228" i="1"/>
  <c r="Q10228" i="1" s="1"/>
  <c r="N10375" i="1"/>
  <c r="Q10375" i="1" s="1"/>
  <c r="N10422" i="1"/>
  <c r="Q10422" i="1" s="1"/>
  <c r="N10438" i="1"/>
  <c r="Q10438" i="1" s="1"/>
  <c r="N10454" i="1"/>
  <c r="Q10454" i="1" s="1"/>
  <c r="N10574" i="1"/>
  <c r="Q10574" i="1" s="1"/>
  <c r="N11436" i="1"/>
  <c r="Q11436" i="1" s="1"/>
  <c r="N11522" i="1"/>
  <c r="Q11522" i="1" s="1"/>
  <c r="N11696" i="1"/>
  <c r="Q11696" i="1" s="1"/>
  <c r="N11802" i="1"/>
  <c r="Q11802" i="1" s="1"/>
  <c r="N11810" i="1"/>
  <c r="Q11810" i="1" s="1"/>
  <c r="O2706" i="1"/>
  <c r="P2706" i="1" s="1"/>
  <c r="O2509" i="1"/>
  <c r="P2509" i="1" s="1"/>
  <c r="O2562" i="1"/>
  <c r="P2562" i="1" s="1"/>
  <c r="O2747" i="1"/>
  <c r="P2747" i="1" s="1"/>
  <c r="O3314" i="1"/>
  <c r="P3314" i="1" s="1"/>
  <c r="O2660" i="1"/>
  <c r="P2660" i="1" s="1"/>
  <c r="O2465" i="1"/>
  <c r="P2465" i="1" s="1"/>
  <c r="N2562" i="1"/>
  <c r="Q2562" i="1" s="1"/>
  <c r="N3618" i="1"/>
  <c r="Q3618" i="1" s="1"/>
  <c r="N3945" i="1"/>
  <c r="Q3945" i="1" s="1"/>
  <c r="N2465" i="1"/>
  <c r="Q2465" i="1" s="1"/>
  <c r="N3537" i="1"/>
  <c r="Q3537" i="1" s="1"/>
  <c r="O9626" i="1"/>
  <c r="P9626" i="1" s="1"/>
  <c r="O7139" i="1"/>
  <c r="P7139" i="1" s="1"/>
  <c r="O2028" i="1"/>
  <c r="P2028" i="1" s="1"/>
  <c r="O9365" i="1"/>
  <c r="P9365" i="1" s="1"/>
  <c r="O10753" i="1"/>
  <c r="P10753" i="1" s="1"/>
  <c r="O8389" i="1"/>
  <c r="P8389" i="1" s="1"/>
  <c r="O4195" i="1"/>
  <c r="P4195" i="1" s="1"/>
  <c r="O451" i="1"/>
  <c r="P451" i="1" s="1"/>
  <c r="O8964" i="1"/>
  <c r="P8964" i="1" s="1"/>
  <c r="O6199" i="1"/>
  <c r="P6199" i="1" s="1"/>
  <c r="O2939" i="1"/>
  <c r="P2939" i="1" s="1"/>
  <c r="O562" i="1"/>
  <c r="P562" i="1" s="1"/>
  <c r="O584" i="1"/>
  <c r="P584" i="1" s="1"/>
  <c r="O401" i="1"/>
  <c r="P401" i="1" s="1"/>
  <c r="O1576" i="1"/>
  <c r="P1576" i="1" s="1"/>
  <c r="O1974" i="1"/>
  <c r="P1974" i="1" s="1"/>
  <c r="O2945" i="1"/>
  <c r="P2945" i="1" s="1"/>
  <c r="O4095" i="1"/>
  <c r="P4095" i="1" s="1"/>
  <c r="O4965" i="1"/>
  <c r="P4965" i="1" s="1"/>
  <c r="O5294" i="1"/>
  <c r="P5294" i="1" s="1"/>
  <c r="O6986" i="1"/>
  <c r="P6986" i="1" s="1"/>
  <c r="O7169" i="1"/>
  <c r="P7169" i="1" s="1"/>
  <c r="O8415" i="1"/>
  <c r="P8415" i="1" s="1"/>
  <c r="O9378" i="1"/>
  <c r="P9378" i="1" s="1"/>
  <c r="O10119" i="1"/>
  <c r="P10119" i="1" s="1"/>
  <c r="O10475" i="1"/>
  <c r="P10475" i="1" s="1"/>
  <c r="O10773" i="1"/>
  <c r="P10773" i="1" s="1"/>
  <c r="O11801" i="1"/>
  <c r="P11801" i="1" s="1"/>
  <c r="O4086" i="1"/>
  <c r="P4086" i="1" s="1"/>
  <c r="O6160" i="1"/>
  <c r="P6160" i="1" s="1"/>
  <c r="O7162" i="1"/>
  <c r="P7162" i="1" s="1"/>
  <c r="O10448" i="1"/>
  <c r="P10448" i="1" s="1"/>
  <c r="O364" i="1"/>
  <c r="P364" i="1" s="1"/>
  <c r="O19" i="1"/>
  <c r="P19" i="1" s="1"/>
  <c r="O479" i="1"/>
  <c r="P479" i="1" s="1"/>
  <c r="O1698" i="1"/>
  <c r="P1698" i="1" s="1"/>
  <c r="O1992" i="1"/>
  <c r="P1992" i="1" s="1"/>
  <c r="O2951" i="1"/>
  <c r="P2951" i="1" s="1"/>
  <c r="O4207" i="1"/>
  <c r="P4207" i="1" s="1"/>
  <c r="O5005" i="1"/>
  <c r="P5005" i="1" s="1"/>
  <c r="O5870" i="1"/>
  <c r="P5870" i="1" s="1"/>
  <c r="O6712" i="1"/>
  <c r="P6712" i="1" s="1"/>
  <c r="O7143" i="1"/>
  <c r="P7143" i="1" s="1"/>
  <c r="O7198" i="1"/>
  <c r="P7198" i="1" s="1"/>
  <c r="O8798" i="1"/>
  <c r="P8798" i="1" s="1"/>
  <c r="O9338" i="1"/>
  <c r="P9338" i="1" s="1"/>
  <c r="O9666" i="1"/>
  <c r="P9666" i="1" s="1"/>
  <c r="O10360" i="1"/>
  <c r="P10360" i="1" s="1"/>
  <c r="O10623" i="1"/>
  <c r="P10623" i="1" s="1"/>
  <c r="O11523" i="1"/>
  <c r="P11523" i="1" s="1"/>
  <c r="O11811" i="1"/>
  <c r="P11811" i="1" s="1"/>
  <c r="O1261" i="1"/>
  <c r="P1261" i="1" s="1"/>
  <c r="O2930" i="1"/>
  <c r="P2930" i="1" s="1"/>
  <c r="O5705" i="1"/>
  <c r="P5705" i="1" s="1"/>
  <c r="O8797" i="1"/>
  <c r="P8797" i="1" s="1"/>
  <c r="O10470" i="1"/>
  <c r="P10470" i="1" s="1"/>
  <c r="O558" i="1"/>
  <c r="P558" i="1" s="1"/>
  <c r="O339" i="1"/>
  <c r="P339" i="1" s="1"/>
  <c r="O1099" i="1"/>
  <c r="P1099" i="1" s="1"/>
  <c r="O1888" i="1"/>
  <c r="P1888" i="1" s="1"/>
  <c r="O2933" i="1"/>
  <c r="P2933" i="1" s="1"/>
  <c r="O4091" i="1"/>
  <c r="P4091" i="1" s="1"/>
  <c r="O4957" i="1"/>
  <c r="P4957" i="1" s="1"/>
  <c r="O5174" i="1"/>
  <c r="P5174" i="1" s="1"/>
  <c r="O6261" i="1"/>
  <c r="P6261" i="1" s="1"/>
  <c r="O7104" i="1"/>
  <c r="P7104" i="1" s="1"/>
  <c r="O7173" i="1"/>
  <c r="P7173" i="1" s="1"/>
  <c r="O8311" i="1"/>
  <c r="P8311" i="1" s="1"/>
  <c r="O8922" i="1"/>
  <c r="P8922" i="1" s="1"/>
  <c r="O9606" i="1"/>
  <c r="P9606" i="1" s="1"/>
  <c r="O10461" i="1"/>
  <c r="P10461" i="1" s="1"/>
  <c r="O10747" i="1"/>
  <c r="P10747" i="1" s="1"/>
  <c r="O11615" i="1"/>
  <c r="P11615" i="1" s="1"/>
  <c r="O1353" i="1"/>
  <c r="P1353" i="1" s="1"/>
  <c r="O3860" i="1"/>
  <c r="P3860" i="1" s="1"/>
  <c r="O7005" i="1"/>
  <c r="P7005" i="1" s="1"/>
  <c r="O10410" i="1"/>
  <c r="P10410" i="1" s="1"/>
  <c r="O1303" i="1"/>
  <c r="P1303" i="1" s="1"/>
  <c r="O1817" i="1"/>
  <c r="P1817" i="1" s="1"/>
  <c r="O2896" i="1"/>
  <c r="P2896" i="1" s="1"/>
  <c r="O3878" i="1"/>
  <c r="P3878" i="1" s="1"/>
  <c r="O4864" i="1"/>
  <c r="P4864" i="1" s="1"/>
  <c r="O5305" i="1"/>
  <c r="P5305" i="1" s="1"/>
  <c r="O6613" i="1"/>
  <c r="P6613" i="1" s="1"/>
  <c r="O7128" i="1"/>
  <c r="P7128" i="1" s="1"/>
  <c r="O7172" i="1"/>
  <c r="P7172" i="1" s="1"/>
  <c r="O8208" i="1"/>
  <c r="P8208" i="1" s="1"/>
  <c r="O9445" i="1"/>
  <c r="P9445" i="1" s="1"/>
  <c r="O10178" i="1"/>
  <c r="P10178" i="1" s="1"/>
  <c r="O10454" i="1"/>
  <c r="P10454" i="1" s="1"/>
  <c r="O11652" i="1"/>
  <c r="P11652" i="1" s="1"/>
  <c r="O1631" i="1"/>
  <c r="P1631" i="1" s="1"/>
  <c r="O2906" i="1"/>
  <c r="P2906" i="1" s="1"/>
  <c r="O3962" i="1"/>
  <c r="P3962" i="1" s="1"/>
  <c r="O4910" i="1"/>
  <c r="P4910" i="1" s="1"/>
  <c r="O5279" i="1"/>
  <c r="P5279" i="1" s="1"/>
  <c r="O6551" i="1"/>
  <c r="P6551" i="1" s="1"/>
  <c r="O7119" i="1"/>
  <c r="P7119" i="1" s="1"/>
  <c r="O7166" i="1"/>
  <c r="P7166" i="1" s="1"/>
  <c r="O8694" i="1"/>
  <c r="P8694" i="1" s="1"/>
  <c r="O9447" i="1"/>
  <c r="P9447" i="1" s="1"/>
  <c r="O10208" i="1"/>
  <c r="P10208" i="1" s="1"/>
  <c r="O10456" i="1"/>
  <c r="P10456" i="1" s="1"/>
  <c r="O11696" i="1"/>
  <c r="P11696" i="1" s="1"/>
  <c r="O1321" i="1"/>
  <c r="P1321" i="1" s="1"/>
  <c r="O1801" i="1"/>
  <c r="P1801" i="1" s="1"/>
  <c r="O2876" i="1"/>
  <c r="P2876" i="1" s="1"/>
  <c r="O3718" i="1"/>
  <c r="P3718" i="1" s="1"/>
  <c r="O4338" i="1"/>
  <c r="P4338" i="1" s="1"/>
  <c r="O4994" i="1"/>
  <c r="P4994" i="1" s="1"/>
  <c r="O5283" i="1"/>
  <c r="P5283" i="1" s="1"/>
  <c r="O6573" i="1"/>
  <c r="P6573" i="1" s="1"/>
  <c r="O7132" i="1"/>
  <c r="P7132" i="1" s="1"/>
  <c r="O7176" i="1"/>
  <c r="P7176" i="1" s="1"/>
  <c r="O8899" i="1"/>
  <c r="P8899" i="1" s="1"/>
  <c r="O9467" i="1"/>
  <c r="P9467" i="1" s="1"/>
  <c r="O10349" i="1"/>
  <c r="P10349" i="1" s="1"/>
  <c r="O10468" i="1"/>
  <c r="P10468" i="1" s="1"/>
  <c r="O11804" i="1"/>
  <c r="P11804" i="1" s="1"/>
  <c r="N1084" i="1"/>
  <c r="Q1084" i="1" s="1"/>
  <c r="N1733" i="1"/>
  <c r="Q1733" i="1" s="1"/>
  <c r="N2525" i="1"/>
  <c r="Q2525" i="1" s="1"/>
  <c r="N1037" i="1"/>
  <c r="Q1037" i="1" s="1"/>
  <c r="N2763" i="1"/>
  <c r="Q2763" i="1" s="1"/>
  <c r="N4048" i="1"/>
  <c r="Q4048" i="1" s="1"/>
  <c r="N2491" i="1"/>
  <c r="Q2491" i="1" s="1"/>
  <c r="N1588" i="1"/>
  <c r="Q1588" i="1" s="1"/>
  <c r="N2546" i="1"/>
  <c r="Q2546" i="1" s="1"/>
  <c r="N2674" i="1"/>
  <c r="Q2674" i="1" s="1"/>
  <c r="N2804" i="1"/>
  <c r="Q2804" i="1" s="1"/>
  <c r="N3439" i="1"/>
  <c r="Q3439" i="1" s="1"/>
  <c r="N3815" i="1"/>
  <c r="Q3815" i="1" s="1"/>
  <c r="N4793" i="1"/>
  <c r="Q4793" i="1" s="1"/>
  <c r="N5828" i="1"/>
  <c r="Q5828" i="1" s="1"/>
  <c r="N5948" i="1"/>
  <c r="Q5948" i="1" s="1"/>
  <c r="N6273" i="1"/>
  <c r="Q6273" i="1" s="1"/>
  <c r="N7110" i="1"/>
  <c r="Q7110" i="1" s="1"/>
  <c r="N8745" i="1"/>
  <c r="Q8745" i="1" s="1"/>
  <c r="N9334" i="1"/>
  <c r="Q9334" i="1" s="1"/>
  <c r="N10037" i="1"/>
  <c r="Q10037" i="1" s="1"/>
  <c r="N10245" i="1"/>
  <c r="Q10245" i="1" s="1"/>
  <c r="N4976" i="1"/>
  <c r="Q4976" i="1" s="1"/>
  <c r="N5743" i="1"/>
  <c r="Q5743" i="1" s="1"/>
  <c r="N5835" i="1"/>
  <c r="Q5835" i="1" s="1"/>
  <c r="N6643" i="1"/>
  <c r="Q6643" i="1" s="1"/>
  <c r="N7011" i="1"/>
  <c r="Q7011" i="1" s="1"/>
  <c r="N386" i="1"/>
  <c r="Q386" i="1" s="1"/>
  <c r="N934" i="1"/>
  <c r="Q934" i="1" s="1"/>
  <c r="N2543" i="1"/>
  <c r="Q2543" i="1" s="1"/>
  <c r="N3772" i="1"/>
  <c r="Q3772" i="1" s="1"/>
  <c r="N405" i="1"/>
  <c r="Q405" i="1" s="1"/>
  <c r="N885" i="1"/>
  <c r="Q885" i="1" s="1"/>
  <c r="N1121" i="1"/>
  <c r="Q1121" i="1" s="1"/>
  <c r="N2511" i="1"/>
  <c r="Q2511" i="1" s="1"/>
  <c r="N1348" i="1"/>
  <c r="Q1348" i="1" s="1"/>
  <c r="N2559" i="1"/>
  <c r="Q2559" i="1" s="1"/>
  <c r="N3466" i="1"/>
  <c r="Q3466" i="1" s="1"/>
  <c r="N1706" i="1"/>
  <c r="Q1706" i="1" s="1"/>
  <c r="N2590" i="1"/>
  <c r="Q2590" i="1" s="1"/>
  <c r="N2700" i="1"/>
  <c r="Q2700" i="1" s="1"/>
  <c r="N2844" i="1"/>
  <c r="Q2844" i="1" s="1"/>
  <c r="N3323" i="1"/>
  <c r="Q3323" i="1" s="1"/>
  <c r="N3565" i="1"/>
  <c r="Q3565" i="1" s="1"/>
  <c r="N3901" i="1"/>
  <c r="Q3901" i="1" s="1"/>
  <c r="N5138" i="1"/>
  <c r="Q5138" i="1" s="1"/>
  <c r="N5864" i="1"/>
  <c r="Q5864" i="1" s="1"/>
  <c r="N6546" i="1"/>
  <c r="Q6546" i="1" s="1"/>
  <c r="N6950" i="1"/>
  <c r="Q6950" i="1" s="1"/>
  <c r="N7853" i="1"/>
  <c r="Q7853" i="1" s="1"/>
  <c r="N9430" i="1"/>
  <c r="Q9430" i="1" s="1"/>
  <c r="N10095" i="1"/>
  <c r="Q10095" i="1" s="1"/>
  <c r="N10603" i="1"/>
  <c r="Q10603" i="1" s="1"/>
  <c r="N11505" i="1"/>
  <c r="Q11505" i="1" s="1"/>
  <c r="N4610" i="1"/>
  <c r="Q4610" i="1" s="1"/>
  <c r="N5016" i="1"/>
  <c r="Q5016" i="1" s="1"/>
  <c r="N5769" i="1"/>
  <c r="Q5769" i="1" s="1"/>
  <c r="N5887" i="1"/>
  <c r="Q5887" i="1" s="1"/>
  <c r="N6739" i="1"/>
  <c r="Q6739" i="1" s="1"/>
  <c r="N7089" i="1"/>
  <c r="Q7089" i="1" s="1"/>
  <c r="N450" i="1"/>
  <c r="Q450" i="1" s="1"/>
  <c r="N1000" i="1"/>
  <c r="Q1000" i="1" s="1"/>
  <c r="N1318" i="1"/>
  <c r="Q1318" i="1" s="1"/>
  <c r="N2691" i="1"/>
  <c r="Q2691" i="1" s="1"/>
  <c r="N1329" i="1"/>
  <c r="Q1329" i="1" s="1"/>
  <c r="N3640" i="1"/>
  <c r="Q3640" i="1" s="1"/>
  <c r="N601" i="1"/>
  <c r="Q601" i="1" s="1"/>
  <c r="N963" i="1"/>
  <c r="Q963" i="1" s="1"/>
  <c r="N1961" i="1"/>
  <c r="Q1961" i="1" s="1"/>
  <c r="N2639" i="1"/>
  <c r="Q2639" i="1" s="1"/>
  <c r="N3396" i="1"/>
  <c r="Q3396" i="1" s="1"/>
  <c r="N2723" i="1"/>
  <c r="Q2723" i="1" s="1"/>
  <c r="N3710" i="1"/>
  <c r="Q3710" i="1" s="1"/>
  <c r="N1892" i="1"/>
  <c r="Q1892" i="1" s="1"/>
  <c r="N2452" i="1"/>
  <c r="Q2452" i="1" s="1"/>
  <c r="N2630" i="1"/>
  <c r="Q2630" i="1" s="1"/>
  <c r="N2734" i="1"/>
  <c r="Q2734" i="1" s="1"/>
  <c r="N3347" i="1"/>
  <c r="Q3347" i="1" s="1"/>
  <c r="N3659" i="1"/>
  <c r="Q3659" i="1" s="1"/>
  <c r="N4055" i="1"/>
  <c r="Q4055" i="1" s="1"/>
  <c r="N5768" i="1"/>
  <c r="Q5768" i="1" s="1"/>
  <c r="N5900" i="1"/>
  <c r="Q5900" i="1" s="1"/>
  <c r="N6650" i="1"/>
  <c r="Q6650" i="1" s="1"/>
  <c r="N7010" i="1"/>
  <c r="Q7010" i="1" s="1"/>
  <c r="N8227" i="1"/>
  <c r="Q8227" i="1" s="1"/>
  <c r="N10153" i="1"/>
  <c r="Q10153" i="1" s="1"/>
  <c r="N10733" i="1"/>
  <c r="Q10733" i="1" s="1"/>
  <c r="N11671" i="1"/>
  <c r="Q11671" i="1" s="1"/>
  <c r="N4736" i="1"/>
  <c r="Q4736" i="1" s="1"/>
  <c r="N5165" i="1"/>
  <c r="Q5165" i="1" s="1"/>
  <c r="N5699" i="1"/>
  <c r="Q5699" i="1" s="1"/>
  <c r="N5803" i="1"/>
  <c r="Q5803" i="1" s="1"/>
  <c r="N5921" i="1"/>
  <c r="Q5921" i="1" s="1"/>
  <c r="N6473" i="1"/>
  <c r="Q6473" i="1" s="1"/>
  <c r="N1066" i="1"/>
  <c r="Q1066" i="1" s="1"/>
  <c r="N1685" i="1"/>
  <c r="Q1685" i="1" s="1"/>
  <c r="N2487" i="1"/>
  <c r="Q2487" i="1" s="1"/>
  <c r="N1029" i="1"/>
  <c r="Q1029" i="1" s="1"/>
  <c r="N2749" i="1"/>
  <c r="Q2749" i="1" s="1"/>
  <c r="N3984" i="1"/>
  <c r="Q3984" i="1" s="1"/>
  <c r="N2425" i="1"/>
  <c r="Q2425" i="1" s="1"/>
  <c r="N2847" i="1"/>
  <c r="Q2847" i="1" s="1"/>
  <c r="N1560" i="1"/>
  <c r="Q1560" i="1" s="1"/>
  <c r="N2528" i="1"/>
  <c r="Q2528" i="1" s="1"/>
  <c r="N2668" i="1"/>
  <c r="Q2668" i="1" s="1"/>
  <c r="N2794" i="1"/>
  <c r="Q2794" i="1" s="1"/>
  <c r="N3419" i="1"/>
  <c r="Q3419" i="1" s="1"/>
  <c r="N3803" i="1"/>
  <c r="Q3803" i="1" s="1"/>
  <c r="N4781" i="1"/>
  <c r="Q4781" i="1" s="1"/>
  <c r="N5826" i="1"/>
  <c r="Q5826" i="1" s="1"/>
  <c r="N5944" i="1"/>
  <c r="Q5944" i="1" s="1"/>
  <c r="N6221" i="1"/>
  <c r="Q6221" i="1" s="1"/>
  <c r="N6772" i="1"/>
  <c r="Q6772" i="1" s="1"/>
  <c r="N7108" i="1"/>
  <c r="Q7108" i="1" s="1"/>
  <c r="N8739" i="1"/>
  <c r="Q8739" i="1" s="1"/>
  <c r="N10009" i="1"/>
  <c r="Q10009" i="1" s="1"/>
  <c r="N10243" i="1"/>
  <c r="Q10243" i="1" s="1"/>
  <c r="N4968" i="1"/>
  <c r="Q4968" i="1" s="1"/>
  <c r="N5727" i="1"/>
  <c r="Q5727" i="1" s="1"/>
  <c r="N5833" i="1"/>
  <c r="Q5833" i="1" s="1"/>
  <c r="N6579" i="1"/>
  <c r="Q6579" i="1" s="1"/>
  <c r="N7009" i="1"/>
  <c r="Q7009" i="1" s="1"/>
  <c r="N8442" i="1"/>
  <c r="Q8442" i="1" s="1"/>
  <c r="N9399" i="1"/>
  <c r="Q9399" i="1" s="1"/>
  <c r="N10094" i="1"/>
  <c r="Q10094" i="1" s="1"/>
  <c r="N10262" i="1"/>
  <c r="Q10262" i="1" s="1"/>
  <c r="N11418" i="1"/>
  <c r="Q11418" i="1" s="1"/>
  <c r="N8330" i="1"/>
  <c r="Q8330" i="1" s="1"/>
  <c r="N10024" i="1"/>
  <c r="Q10024" i="1" s="1"/>
  <c r="N10184" i="1"/>
  <c r="Q10184" i="1" s="1"/>
  <c r="N10652" i="1"/>
  <c r="Q10652" i="1" s="1"/>
  <c r="N11678" i="1"/>
  <c r="Q11678" i="1" s="1"/>
  <c r="N8434" i="1"/>
  <c r="Q8434" i="1" s="1"/>
  <c r="N10082" i="1"/>
  <c r="Q10082" i="1" s="1"/>
  <c r="N10242" i="1"/>
  <c r="Q10242" i="1" s="1"/>
  <c r="N10782" i="1"/>
  <c r="Q10782" i="1" s="1"/>
  <c r="N8128" i="1"/>
  <c r="Q8128" i="1" s="1"/>
  <c r="N8644" i="1"/>
  <c r="Q8644" i="1" s="1"/>
  <c r="N10170" i="1"/>
  <c r="Q10170" i="1" s="1"/>
  <c r="N10600" i="1"/>
  <c r="Q10600" i="1" s="1"/>
  <c r="N11636" i="1"/>
  <c r="Q11636" i="1" s="1"/>
  <c r="O11807" i="1"/>
  <c r="P11807" i="1" s="1"/>
  <c r="O386" i="1"/>
  <c r="P386" i="1" s="1"/>
  <c r="O934" i="1"/>
  <c r="P934" i="1" s="1"/>
  <c r="O441" i="1"/>
  <c r="P441" i="1" s="1"/>
  <c r="O893" i="1"/>
  <c r="P893" i="1" s="1"/>
  <c r="O1133" i="1"/>
  <c r="P1133" i="1" s="1"/>
  <c r="O2514" i="1"/>
  <c r="P2514" i="1" s="1"/>
  <c r="O2662" i="1"/>
  <c r="P2662" i="1" s="1"/>
  <c r="O2764" i="1"/>
  <c r="P2764" i="1" s="1"/>
  <c r="O3413" i="1"/>
  <c r="P3413" i="1" s="1"/>
  <c r="O3789" i="1"/>
  <c r="P3789" i="1" s="1"/>
  <c r="O4577" i="1"/>
  <c r="P4577" i="1" s="1"/>
  <c r="O5798" i="1"/>
  <c r="P5798" i="1" s="1"/>
  <c r="O5922" i="1"/>
  <c r="P5922" i="1" s="1"/>
  <c r="O6191" i="1"/>
  <c r="P6191" i="1" s="1"/>
  <c r="O6686" i="1"/>
  <c r="P6686" i="1" s="1"/>
  <c r="O7070" i="1"/>
  <c r="P7070" i="1" s="1"/>
  <c r="O8327" i="1"/>
  <c r="P8327" i="1" s="1"/>
  <c r="O9997" i="1"/>
  <c r="P9997" i="1" s="1"/>
  <c r="O10229" i="1"/>
  <c r="P10229" i="1" s="1"/>
  <c r="O10811" i="1"/>
  <c r="P10811" i="1" s="1"/>
  <c r="O11791" i="1"/>
  <c r="P11791" i="1" s="1"/>
  <c r="O1685" i="1"/>
  <c r="P1685" i="1" s="1"/>
  <c r="O2511" i="1"/>
  <c r="P2511" i="1" s="1"/>
  <c r="O2631" i="1"/>
  <c r="P2631" i="1" s="1"/>
  <c r="O2751" i="1"/>
  <c r="P2751" i="1" s="1"/>
  <c r="O3488" i="1"/>
  <c r="P3488" i="1" s="1"/>
  <c r="O3884" i="1"/>
  <c r="P3884" i="1" s="1"/>
  <c r="O4704" i="1"/>
  <c r="P4704" i="1" s="1"/>
  <c r="O5155" i="1"/>
  <c r="P5155" i="1" s="1"/>
  <c r="O5693" i="1"/>
  <c r="P5693" i="1" s="1"/>
  <c r="O5797" i="1"/>
  <c r="P5797" i="1" s="1"/>
  <c r="O5919" i="1"/>
  <c r="P5919" i="1" s="1"/>
  <c r="O8330" i="1"/>
  <c r="P8330" i="1" s="1"/>
  <c r="O10024" i="1"/>
  <c r="P10024" i="1" s="1"/>
  <c r="O10184" i="1"/>
  <c r="P10184" i="1" s="1"/>
  <c r="O10652" i="1"/>
  <c r="P10652" i="1" s="1"/>
  <c r="O11678" i="1"/>
  <c r="P11678" i="1" s="1"/>
  <c r="O496" i="1"/>
  <c r="P496" i="1" s="1"/>
  <c r="O1058" i="1"/>
  <c r="P1058" i="1" s="1"/>
  <c r="O1029" i="1"/>
  <c r="P1029" i="1" s="1"/>
  <c r="O1730" i="1"/>
  <c r="P1730" i="1" s="1"/>
  <c r="O2598" i="1"/>
  <c r="P2598" i="1" s="1"/>
  <c r="O2708" i="1"/>
  <c r="P2708" i="1" s="1"/>
  <c r="O2848" i="1"/>
  <c r="P2848" i="1" s="1"/>
  <c r="O3333" i="1"/>
  <c r="P3333" i="1" s="1"/>
  <c r="O3575" i="1"/>
  <c r="P3575" i="1" s="1"/>
  <c r="O3969" i="1"/>
  <c r="P3969" i="1" s="1"/>
  <c r="O5144" i="1"/>
  <c r="P5144" i="1" s="1"/>
  <c r="O5718" i="1"/>
  <c r="P5718" i="1" s="1"/>
  <c r="O5866" i="1"/>
  <c r="P5866" i="1" s="1"/>
  <c r="O6548" i="1"/>
  <c r="P6548" i="1" s="1"/>
  <c r="O6952" i="1"/>
  <c r="P6952" i="1" s="1"/>
  <c r="O7943" i="1"/>
  <c r="P7943" i="1" s="1"/>
  <c r="O10097" i="1"/>
  <c r="P10097" i="1" s="1"/>
  <c r="O10629" i="1"/>
  <c r="P10629" i="1" s="1"/>
  <c r="O11543" i="1"/>
  <c r="P11543" i="1" s="1"/>
  <c r="O1329" i="1"/>
  <c r="P1329" i="1" s="1"/>
  <c r="O1997" i="1"/>
  <c r="P1997" i="1" s="1"/>
  <c r="O2467" i="1"/>
  <c r="P2467" i="1" s="1"/>
  <c r="O2571" i="1"/>
  <c r="P2571" i="1" s="1"/>
  <c r="O2713" i="1"/>
  <c r="P2713" i="1" s="1"/>
  <c r="O2837" i="1"/>
  <c r="P2837" i="1" s="1"/>
  <c r="O3320" i="1"/>
  <c r="P3320" i="1" s="1"/>
  <c r="O3710" i="1"/>
  <c r="P3710" i="1" s="1"/>
  <c r="O4060" i="1"/>
  <c r="P4060" i="1" s="1"/>
  <c r="O4992" i="1"/>
  <c r="P4992" i="1" s="1"/>
  <c r="O5751" i="1"/>
  <c r="P5751" i="1" s="1"/>
  <c r="O5859" i="1"/>
  <c r="P5859" i="1" s="1"/>
  <c r="O6707" i="1"/>
  <c r="P6707" i="1" s="1"/>
  <c r="O7049" i="1"/>
  <c r="P7049" i="1" s="1"/>
  <c r="O7858" i="1"/>
  <c r="P7858" i="1" s="1"/>
  <c r="O8536" i="1"/>
  <c r="P8536" i="1" s="1"/>
  <c r="O10126" i="1"/>
  <c r="P10126" i="1" s="1"/>
  <c r="O10276" i="1"/>
  <c r="P10276" i="1" s="1"/>
  <c r="O11462" i="1"/>
  <c r="P11462" i="1" s="1"/>
  <c r="O344" i="1"/>
  <c r="P344" i="1" s="1"/>
  <c r="O904" i="1"/>
  <c r="P904" i="1" s="1"/>
  <c r="O1114" i="1"/>
  <c r="P1114" i="1" s="1"/>
  <c r="O367" i="1"/>
  <c r="P367" i="1" s="1"/>
  <c r="O865" i="1"/>
  <c r="P865" i="1" s="1"/>
  <c r="O1111" i="1"/>
  <c r="P1111" i="1" s="1"/>
  <c r="O1944" i="1"/>
  <c r="P1944" i="1" s="1"/>
  <c r="O2494" i="1"/>
  <c r="P2494" i="1" s="1"/>
  <c r="O2644" i="1"/>
  <c r="P2644" i="1" s="1"/>
  <c r="O2754" i="1"/>
  <c r="P2754" i="1" s="1"/>
  <c r="O3379" i="1"/>
  <c r="P3379" i="1" s="1"/>
  <c r="O3695" i="1"/>
  <c r="P3695" i="1" s="1"/>
  <c r="O4063" i="1"/>
  <c r="P4063" i="1" s="1"/>
  <c r="O5792" i="1"/>
  <c r="P5792" i="1" s="1"/>
  <c r="O5910" i="1"/>
  <c r="P5910" i="1" s="1"/>
  <c r="O6674" i="1"/>
  <c r="P6674" i="1" s="1"/>
  <c r="O7030" i="1"/>
  <c r="P7030" i="1" s="1"/>
  <c r="O8229" i="1"/>
  <c r="P8229" i="1" s="1"/>
  <c r="O10183" i="1"/>
  <c r="P10183" i="1" s="1"/>
  <c r="O10759" i="1"/>
  <c r="P10759" i="1" s="1"/>
  <c r="O11713" i="1"/>
  <c r="P11713" i="1" s="1"/>
  <c r="O1637" i="1"/>
  <c r="P1637" i="1" s="1"/>
  <c r="O2493" i="1"/>
  <c r="P2493" i="1" s="1"/>
  <c r="O2605" i="1"/>
  <c r="P2605" i="1" s="1"/>
  <c r="O2741" i="1"/>
  <c r="P2741" i="1" s="1"/>
  <c r="O3480" i="1"/>
  <c r="P3480" i="1" s="1"/>
  <c r="O3810" i="1"/>
  <c r="P3810" i="1" s="1"/>
  <c r="O4652" i="1"/>
  <c r="P4652" i="1" s="1"/>
  <c r="O5032" i="1"/>
  <c r="P5032" i="1" s="1"/>
  <c r="O5677" i="1"/>
  <c r="P5677" i="1" s="1"/>
  <c r="O5777" i="1"/>
  <c r="P5777" i="1" s="1"/>
  <c r="O5891" i="1"/>
  <c r="P5891" i="1" s="1"/>
  <c r="O6164" i="1"/>
  <c r="P6164" i="1" s="1"/>
  <c r="O6779" i="1"/>
  <c r="P6779" i="1" s="1"/>
  <c r="O8128" i="1"/>
  <c r="P8128" i="1" s="1"/>
  <c r="O8644" i="1"/>
  <c r="P8644" i="1" s="1"/>
  <c r="O10170" i="1"/>
  <c r="P10170" i="1" s="1"/>
  <c r="O10600" i="1"/>
  <c r="P10600" i="1" s="1"/>
  <c r="O11636" i="1"/>
  <c r="P11636" i="1" s="1"/>
  <c r="O462" i="1"/>
  <c r="P462" i="1" s="1"/>
  <c r="O1026" i="1"/>
  <c r="P1026" i="1" s="1"/>
  <c r="O1352" i="1"/>
  <c r="P1352" i="1" s="1"/>
  <c r="O997" i="1"/>
  <c r="P997" i="1" s="1"/>
  <c r="O1682" i="1"/>
  <c r="P1682" i="1" s="1"/>
  <c r="O2580" i="1"/>
  <c r="P2580" i="1" s="1"/>
  <c r="O2692" i="1"/>
  <c r="P2692" i="1" s="1"/>
  <c r="O2834" i="1"/>
  <c r="P2834" i="1" s="1"/>
  <c r="O3307" i="1"/>
  <c r="P3307" i="1" s="1"/>
  <c r="O3559" i="1"/>
  <c r="P3559" i="1" s="1"/>
  <c r="O3897" i="1"/>
  <c r="P3897" i="1" s="1"/>
  <c r="O5124" i="1"/>
  <c r="P5124" i="1" s="1"/>
  <c r="O5858" i="1"/>
  <c r="P5858" i="1" s="1"/>
  <c r="O6526" i="1"/>
  <c r="P6526" i="1" s="1"/>
  <c r="O6932" i="1"/>
  <c r="P6932" i="1" s="1"/>
  <c r="O7851" i="1"/>
  <c r="P7851" i="1" s="1"/>
  <c r="O9410" i="1"/>
  <c r="P9410" i="1" s="1"/>
  <c r="O10065" i="1"/>
  <c r="P10065" i="1" s="1"/>
  <c r="O10577" i="1"/>
  <c r="P10577" i="1" s="1"/>
  <c r="O11499" i="1"/>
  <c r="P11499" i="1" s="1"/>
  <c r="O1961" i="1"/>
  <c r="P1961" i="1" s="1"/>
  <c r="O2451" i="1"/>
  <c r="P2451" i="1" s="1"/>
  <c r="O2555" i="1"/>
  <c r="P2555" i="1" s="1"/>
  <c r="O2677" i="1"/>
  <c r="P2677" i="1" s="1"/>
  <c r="O2805" i="1"/>
  <c r="P2805" i="1" s="1"/>
  <c r="O3642" i="1"/>
  <c r="P3642" i="1" s="1"/>
  <c r="O4032" i="1"/>
  <c r="P4032" i="1" s="1"/>
  <c r="O4976" i="1"/>
  <c r="P4976" i="1" s="1"/>
  <c r="O5743" i="1"/>
  <c r="P5743" i="1" s="1"/>
  <c r="O5835" i="1"/>
  <c r="P5835" i="1" s="1"/>
  <c r="O6643" i="1"/>
  <c r="P6643" i="1" s="1"/>
  <c r="O7011" i="1"/>
  <c r="P7011" i="1" s="1"/>
  <c r="O8442" i="1"/>
  <c r="P8442" i="1" s="1"/>
  <c r="O9399" i="1"/>
  <c r="P9399" i="1" s="1"/>
  <c r="O10094" i="1"/>
  <c r="P10094" i="1" s="1"/>
  <c r="O10262" i="1"/>
  <c r="P10262" i="1" s="1"/>
  <c r="O11418" i="1"/>
  <c r="P11418" i="1" s="1"/>
  <c r="O11567" i="1"/>
  <c r="P11567" i="1" s="1"/>
  <c r="O506" i="1"/>
  <c r="P506" i="1" s="1"/>
  <c r="O955" i="1"/>
  <c r="P955" i="1" s="1"/>
  <c r="N26" i="1"/>
  <c r="Q26" i="1" s="1"/>
  <c r="N506" i="1"/>
  <c r="Q506" i="1" s="1"/>
  <c r="N562" i="1"/>
  <c r="Q562" i="1" s="1"/>
  <c r="N984" i="1"/>
  <c r="Q984" i="1" s="1"/>
  <c r="N1282" i="1"/>
  <c r="Q1282" i="1" s="1"/>
  <c r="N1727" i="1"/>
  <c r="Q1727" i="1" s="1"/>
  <c r="N1923" i="1"/>
  <c r="Q1923" i="1" s="1"/>
  <c r="N2942" i="1"/>
  <c r="Q2942" i="1" s="1"/>
  <c r="N4302" i="1"/>
  <c r="Q4302" i="1" s="1"/>
  <c r="N1601" i="1"/>
  <c r="Q1601" i="1" s="1"/>
  <c r="N2936" i="1"/>
  <c r="Q2936" i="1" s="1"/>
  <c r="N4024" i="1"/>
  <c r="Q4024" i="1" s="1"/>
  <c r="N23" i="1"/>
  <c r="Q23" i="1" s="1"/>
  <c r="N339" i="1"/>
  <c r="Q339" i="1" s="1"/>
  <c r="N427" i="1"/>
  <c r="Q427" i="1" s="1"/>
  <c r="N483" i="1"/>
  <c r="Q483" i="1" s="1"/>
  <c r="N1013" i="1"/>
  <c r="Q1013" i="1" s="1"/>
  <c r="N1342" i="1"/>
  <c r="Q1342" i="1" s="1"/>
  <c r="N1789" i="1"/>
  <c r="Q1789" i="1" s="1"/>
  <c r="N2930" i="1"/>
  <c r="Q2930" i="1" s="1"/>
  <c r="N3718" i="1"/>
  <c r="Q3718" i="1" s="1"/>
  <c r="N4362" i="1"/>
  <c r="Q4362" i="1" s="1"/>
  <c r="N1795" i="1"/>
  <c r="Q1795" i="1" s="1"/>
  <c r="N2886" i="1"/>
  <c r="Q2886" i="1" s="1"/>
  <c r="N2948" i="1"/>
  <c r="Q2948" i="1" s="1"/>
  <c r="N4278" i="1"/>
  <c r="Q4278" i="1" s="1"/>
  <c r="N1576" i="1"/>
  <c r="Q1576" i="1" s="1"/>
  <c r="N1674" i="1"/>
  <c r="Q1674" i="1" s="1"/>
  <c r="N1774" i="1"/>
  <c r="Q1774" i="1" s="1"/>
  <c r="N1812" i="1"/>
  <c r="Q1812" i="1" s="1"/>
  <c r="N1940" i="1"/>
  <c r="Q1940" i="1" s="1"/>
  <c r="N2028" i="1"/>
  <c r="Q2028" i="1" s="1"/>
  <c r="N2740" i="1"/>
  <c r="Q2740" i="1" s="1"/>
  <c r="N2891" i="1"/>
  <c r="Q2891" i="1" s="1"/>
  <c r="N2939" i="1"/>
  <c r="Q2939" i="1" s="1"/>
  <c r="N3401" i="1"/>
  <c r="Q3401" i="1" s="1"/>
  <c r="N3635" i="1"/>
  <c r="Q3635" i="1" s="1"/>
  <c r="N4041" i="1"/>
  <c r="Q4041" i="1" s="1"/>
  <c r="N4093" i="1"/>
  <c r="Q4093" i="1" s="1"/>
  <c r="N4201" i="1"/>
  <c r="Q4201" i="1" s="1"/>
  <c r="N4289" i="1"/>
  <c r="Q4289" i="1" s="1"/>
  <c r="N4773" i="1"/>
  <c r="Q4773" i="1" s="1"/>
  <c r="N4973" i="1"/>
  <c r="Q4973" i="1" s="1"/>
  <c r="N5005" i="1"/>
  <c r="Q5005" i="1" s="1"/>
  <c r="N5122" i="1"/>
  <c r="Q5122" i="1" s="1"/>
  <c r="N5174" i="1"/>
  <c r="Q5174" i="1" s="1"/>
  <c r="N5294" i="1"/>
  <c r="Q5294" i="1" s="1"/>
  <c r="N6187" i="1"/>
  <c r="Q6187" i="1" s="1"/>
  <c r="N6261" i="1"/>
  <c r="Q6261" i="1" s="1"/>
  <c r="N6506" i="1"/>
  <c r="Q6506" i="1" s="1"/>
  <c r="N6646" i="1"/>
  <c r="Q6646" i="1" s="1"/>
  <c r="N6946" i="1"/>
  <c r="Q6946" i="1" s="1"/>
  <c r="N7104" i="1"/>
  <c r="Q7104" i="1" s="1"/>
  <c r="N7120" i="1"/>
  <c r="Q7120" i="1" s="1"/>
  <c r="N7149" i="1"/>
  <c r="Q7149" i="1" s="1"/>
  <c r="N7165" i="1"/>
  <c r="Q7165" i="1" s="1"/>
  <c r="N7173" i="1"/>
  <c r="Q7173" i="1" s="1"/>
  <c r="N7180" i="1"/>
  <c r="Q7180" i="1" s="1"/>
  <c r="N7204" i="1"/>
  <c r="Q7204" i="1" s="1"/>
  <c r="N8109" i="1"/>
  <c r="Q8109" i="1" s="1"/>
  <c r="N8415" i="1"/>
  <c r="Q8415" i="1" s="1"/>
  <c r="N8619" i="1"/>
  <c r="Q8619" i="1" s="1"/>
  <c r="N8878" i="1"/>
  <c r="Q8878" i="1" s="1"/>
  <c r="N8922" i="1"/>
  <c r="Q8922" i="1" s="1"/>
  <c r="N8970" i="1"/>
  <c r="Q8970" i="1" s="1"/>
  <c r="N9378" i="1"/>
  <c r="Q9378" i="1" s="1"/>
  <c r="N9552" i="1"/>
  <c r="Q9552" i="1" s="1"/>
  <c r="N9626" i="1"/>
  <c r="Q9626" i="1" s="1"/>
  <c r="N10023" i="1"/>
  <c r="Q10023" i="1" s="1"/>
  <c r="N10139" i="1"/>
  <c r="Q10139" i="1" s="1"/>
  <c r="N10259" i="1"/>
  <c r="Q10259" i="1" s="1"/>
  <c r="N10402" i="1"/>
  <c r="Q10402" i="1" s="1"/>
  <c r="N10463" i="1"/>
  <c r="Q10463" i="1" s="1"/>
  <c r="N10591" i="1"/>
  <c r="Q10591" i="1" s="1"/>
  <c r="N10643" i="1"/>
  <c r="Q10643" i="1" s="1"/>
  <c r="N10695" i="1"/>
  <c r="Q10695" i="1" s="1"/>
  <c r="N10747" i="1"/>
  <c r="Q10747" i="1" s="1"/>
  <c r="N10799" i="1"/>
  <c r="Q10799" i="1" s="1"/>
  <c r="N11523" i="1"/>
  <c r="Q11523" i="1" s="1"/>
  <c r="N11611" i="1"/>
  <c r="Q11611" i="1" s="1"/>
  <c r="N11695" i="1"/>
  <c r="Q11695" i="1" s="1"/>
  <c r="N11803" i="1"/>
  <c r="Q11803" i="1" s="1"/>
  <c r="N11811" i="1"/>
  <c r="Q11811" i="1" s="1"/>
  <c r="N4644" i="1"/>
  <c r="Q4644" i="1" s="1"/>
  <c r="N4864" i="1"/>
  <c r="Q4864" i="1" s="1"/>
  <c r="N4978" i="1"/>
  <c r="Q4978" i="1" s="1"/>
  <c r="N5010" i="1"/>
  <c r="Q5010" i="1" s="1"/>
  <c r="N5143" i="1"/>
  <c r="Q5143" i="1" s="1"/>
  <c r="N5279" i="1"/>
  <c r="Q5279" i="1" s="1"/>
  <c r="N5681" i="1"/>
  <c r="Q5681" i="1" s="1"/>
  <c r="N5781" i="1"/>
  <c r="Q5781" i="1" s="1"/>
  <c r="N6160" i="1"/>
  <c r="Q6160" i="1" s="1"/>
  <c r="N6551" i="1"/>
  <c r="Q6551" i="1" s="1"/>
  <c r="N6637" i="1"/>
  <c r="Q6637" i="1" s="1"/>
  <c r="N6765" i="1"/>
  <c r="Q6765" i="1" s="1"/>
  <c r="N7085" i="1"/>
  <c r="Q7085" i="1" s="1"/>
  <c r="N7121" i="1"/>
  <c r="Q7121" i="1" s="1"/>
  <c r="N7132" i="1"/>
  <c r="Q7132" i="1" s="1"/>
  <c r="N7140" i="1"/>
  <c r="Q7140" i="1" s="1"/>
  <c r="N7160" i="1"/>
  <c r="Q7160" i="1" s="1"/>
  <c r="N7168" i="1"/>
  <c r="Q7168" i="1" s="1"/>
  <c r="N7176" i="1"/>
  <c r="Q7176" i="1" s="1"/>
  <c r="N7195" i="1"/>
  <c r="Q7195" i="1" s="1"/>
  <c r="N7838" i="1"/>
  <c r="Q7838" i="1" s="1"/>
  <c r="N8208" i="1"/>
  <c r="Q8208" i="1" s="1"/>
  <c r="N8799" i="1"/>
  <c r="Q8799" i="1" s="1"/>
  <c r="N8899" i="1"/>
  <c r="Q8899" i="1" s="1"/>
  <c r="N8967" i="1"/>
  <c r="Q8967" i="1" s="1"/>
  <c r="N9445" i="1"/>
  <c r="Q9445" i="1" s="1"/>
  <c r="N9459" i="1"/>
  <c r="Q9459" i="1" s="1"/>
  <c r="N9475" i="1"/>
  <c r="Q9475" i="1" s="1"/>
  <c r="N10032" i="1"/>
  <c r="Q10032" i="1" s="1"/>
  <c r="N10148" i="1"/>
  <c r="Q10148" i="1" s="1"/>
  <c r="N10268" i="1"/>
  <c r="Q10268" i="1" s="1"/>
  <c r="N10395" i="1"/>
  <c r="Q10395" i="1" s="1"/>
  <c r="N10424" i="1"/>
  <c r="Q10424" i="1" s="1"/>
  <c r="N10440" i="1"/>
  <c r="Q10440" i="1" s="1"/>
  <c r="N10456" i="1"/>
  <c r="Q10456" i="1" s="1"/>
  <c r="N10804" i="1"/>
  <c r="Q10804" i="1" s="1"/>
  <c r="N11440" i="1"/>
  <c r="Q11440" i="1" s="1"/>
  <c r="N11566" i="1"/>
  <c r="Q11566" i="1" s="1"/>
  <c r="N11700" i="1"/>
  <c r="Q11700" i="1" s="1"/>
  <c r="N11804" i="1"/>
  <c r="Q11804" i="1" s="1"/>
  <c r="N11812" i="1"/>
  <c r="Q11812" i="1" s="1"/>
  <c r="O3537" i="1"/>
  <c r="P3537" i="1" s="1"/>
  <c r="O3618" i="1"/>
  <c r="P3618" i="1" s="1"/>
  <c r="O2830" i="1"/>
  <c r="P2830" i="1" s="1"/>
  <c r="O3702" i="1"/>
  <c r="P3702" i="1" s="1"/>
  <c r="O3862" i="1"/>
  <c r="P3862" i="1" s="1"/>
  <c r="O3459" i="1"/>
  <c r="P3459" i="1" s="1"/>
  <c r="O3386" i="1"/>
  <c r="P3386" i="1" s="1"/>
  <c r="N2747" i="1"/>
  <c r="Q2747" i="1" s="1"/>
  <c r="N2830" i="1"/>
  <c r="Q2830" i="1" s="1"/>
  <c r="N2423" i="1"/>
  <c r="Q2423" i="1" s="1"/>
  <c r="N3386" i="1"/>
  <c r="Q3386" i="1" s="1"/>
  <c r="N2509" i="1"/>
  <c r="Q2509" i="1" s="1"/>
  <c r="O11435" i="1"/>
  <c r="P11435" i="1" s="1"/>
  <c r="O9352" i="1"/>
  <c r="P9352" i="1" s="1"/>
  <c r="O5136" i="1"/>
  <c r="P5136" i="1" s="1"/>
  <c r="O1804" i="1"/>
  <c r="P1804" i="1" s="1"/>
  <c r="O1769" i="1"/>
  <c r="P1769" i="1" s="1"/>
  <c r="O10081" i="1"/>
  <c r="P10081" i="1" s="1"/>
  <c r="O7114" i="1"/>
  <c r="P7114" i="1" s="1"/>
  <c r="O4041" i="1"/>
  <c r="P4041" i="1" s="1"/>
  <c r="O23" i="1"/>
  <c r="P23" i="1" s="1"/>
  <c r="O11806" i="1"/>
  <c r="P11806" i="1" s="1"/>
  <c r="O11653" i="1"/>
  <c r="P11653" i="1" s="1"/>
  <c r="O8087" i="1"/>
  <c r="P8087" i="1" s="1"/>
  <c r="O5290" i="1"/>
  <c r="P5290" i="1" s="1"/>
  <c r="O1744" i="1"/>
  <c r="P1744" i="1" s="1"/>
  <c r="O20" i="1"/>
  <c r="P20" i="1" s="1"/>
  <c r="O1126" i="1"/>
  <c r="P1126" i="1" s="1"/>
  <c r="O457" i="1"/>
  <c r="P457" i="1" s="1"/>
  <c r="O1674" i="1"/>
  <c r="P1674" i="1" s="1"/>
  <c r="O2410" i="1"/>
  <c r="P2410" i="1" s="1"/>
  <c r="O3457" i="1"/>
  <c r="P3457" i="1" s="1"/>
  <c r="O4201" i="1"/>
  <c r="P4201" i="1" s="1"/>
  <c r="O4997" i="1"/>
  <c r="P4997" i="1" s="1"/>
  <c r="O6215" i="1"/>
  <c r="P6215" i="1" s="1"/>
  <c r="O7116" i="1"/>
  <c r="P7116" i="1" s="1"/>
  <c r="O7177" i="1"/>
  <c r="P7177" i="1" s="1"/>
  <c r="O8619" i="1"/>
  <c r="P8619" i="1" s="1"/>
  <c r="O9568" i="1"/>
  <c r="P9568" i="1" s="1"/>
  <c r="O10237" i="1"/>
  <c r="P10237" i="1" s="1"/>
  <c r="O10617" i="1"/>
  <c r="P10617" i="1" s="1"/>
  <c r="O11479" i="1"/>
  <c r="P11479" i="1" s="1"/>
  <c r="O11809" i="1"/>
  <c r="P11809" i="1" s="1"/>
  <c r="O4362" i="1"/>
  <c r="P4362" i="1" s="1"/>
  <c r="O6679" i="1"/>
  <c r="P6679" i="1" s="1"/>
  <c r="O8182" i="1"/>
  <c r="P8182" i="1" s="1"/>
  <c r="O11610" i="1"/>
  <c r="P11610" i="1" s="1"/>
  <c r="O536" i="1"/>
  <c r="P536" i="1" s="1"/>
  <c r="O27" i="1"/>
  <c r="P27" i="1" s="1"/>
  <c r="O869" i="1"/>
  <c r="P869" i="1" s="1"/>
  <c r="O1792" i="1"/>
  <c r="P1792" i="1" s="1"/>
  <c r="O2500" i="1"/>
  <c r="P2500" i="1" s="1"/>
  <c r="O3475" i="1"/>
  <c r="P3475" i="1" s="1"/>
  <c r="O4349" i="1"/>
  <c r="P4349" i="1" s="1"/>
  <c r="O5164" i="1"/>
  <c r="P5164" i="1" s="1"/>
  <c r="O6241" i="1"/>
  <c r="P6241" i="1" s="1"/>
  <c r="O6926" i="1"/>
  <c r="P6926" i="1" s="1"/>
  <c r="O7163" i="1"/>
  <c r="P7163" i="1" s="1"/>
  <c r="O7995" i="1"/>
  <c r="P7995" i="1" s="1"/>
  <c r="O8864" i="1"/>
  <c r="P8864" i="1" s="1"/>
  <c r="O9390" i="1"/>
  <c r="P9390" i="1" s="1"/>
  <c r="O10023" i="1"/>
  <c r="P10023" i="1" s="1"/>
  <c r="O10417" i="1"/>
  <c r="P10417" i="1" s="1"/>
  <c r="O10675" i="1"/>
  <c r="P10675" i="1" s="1"/>
  <c r="O11611" i="1"/>
  <c r="P11611" i="1" s="1"/>
  <c r="O1581" i="1"/>
  <c r="P1581" i="1" s="1"/>
  <c r="O3552" i="1"/>
  <c r="P3552" i="1" s="1"/>
  <c r="O7146" i="1"/>
  <c r="P7146" i="1" s="1"/>
  <c r="O8961" i="1"/>
  <c r="P8961" i="1" s="1"/>
  <c r="O11736" i="1"/>
  <c r="P11736" i="1" s="1"/>
  <c r="O984" i="1"/>
  <c r="P984" i="1" s="1"/>
  <c r="O427" i="1"/>
  <c r="P427" i="1" s="1"/>
  <c r="O1626" i="1"/>
  <c r="P1626" i="1" s="1"/>
  <c r="O2010" i="1"/>
  <c r="P2010" i="1" s="1"/>
  <c r="O2957" i="1"/>
  <c r="P2957" i="1" s="1"/>
  <c r="O4189" i="1"/>
  <c r="P4189" i="1" s="1"/>
  <c r="O4981" i="1"/>
  <c r="P4981" i="1" s="1"/>
  <c r="O5286" i="1"/>
  <c r="P5286" i="1" s="1"/>
  <c r="O6478" i="1"/>
  <c r="P6478" i="1" s="1"/>
  <c r="O7120" i="1"/>
  <c r="P7120" i="1" s="1"/>
  <c r="O7180" i="1"/>
  <c r="P7180" i="1" s="1"/>
  <c r="O8517" i="1"/>
  <c r="P8517" i="1" s="1"/>
  <c r="O8958" i="1"/>
  <c r="P8958" i="1" s="1"/>
  <c r="O10061" i="1"/>
  <c r="P10061" i="1" s="1"/>
  <c r="O10591" i="1"/>
  <c r="P10591" i="1" s="1"/>
  <c r="O10799" i="1"/>
  <c r="P10799" i="1" s="1"/>
  <c r="O11737" i="1"/>
  <c r="P11737" i="1" s="1"/>
  <c r="O1679" i="1"/>
  <c r="P1679" i="1" s="1"/>
  <c r="O4818" i="1"/>
  <c r="P4818" i="1" s="1"/>
  <c r="O7178" i="1"/>
  <c r="P7178" i="1" s="1"/>
  <c r="O11392" i="1"/>
  <c r="P11392" i="1" s="1"/>
  <c r="O1601" i="1"/>
  <c r="P1601" i="1" s="1"/>
  <c r="O1957" i="1"/>
  <c r="P1957" i="1" s="1"/>
  <c r="O2936" i="1"/>
  <c r="P2936" i="1" s="1"/>
  <c r="O4088" i="1"/>
  <c r="P4088" i="1" s="1"/>
  <c r="O4978" i="1"/>
  <c r="P4978" i="1" s="1"/>
  <c r="O5731" i="1"/>
  <c r="P5731" i="1" s="1"/>
  <c r="O6735" i="1"/>
  <c r="P6735" i="1" s="1"/>
  <c r="O7136" i="1"/>
  <c r="P7136" i="1" s="1"/>
  <c r="O7183" i="1"/>
  <c r="P7183" i="1" s="1"/>
  <c r="O8799" i="1"/>
  <c r="P8799" i="1" s="1"/>
  <c r="O9459" i="1"/>
  <c r="P9459" i="1" s="1"/>
  <c r="O10375" i="1"/>
  <c r="P10375" i="1" s="1"/>
  <c r="O10574" i="1"/>
  <c r="P10574" i="1" s="1"/>
  <c r="O11774" i="1"/>
  <c r="P11774" i="1" s="1"/>
  <c r="O1727" i="1"/>
  <c r="P1727" i="1" s="1"/>
  <c r="O2942" i="1"/>
  <c r="P2942" i="1" s="1"/>
  <c r="O4090" i="1"/>
  <c r="P4090" i="1" s="1"/>
  <c r="O4986" i="1"/>
  <c r="P4986" i="1" s="1"/>
  <c r="O5755" i="1"/>
  <c r="P5755" i="1" s="1"/>
  <c r="O6637" i="1"/>
  <c r="P6637" i="1" s="1"/>
  <c r="O7130" i="1"/>
  <c r="P7130" i="1" s="1"/>
  <c r="O7174" i="1"/>
  <c r="P7174" i="1" s="1"/>
  <c r="O8885" i="1"/>
  <c r="P8885" i="1" s="1"/>
  <c r="O9463" i="1"/>
  <c r="P9463" i="1" s="1"/>
  <c r="O10395" i="1"/>
  <c r="P10395" i="1" s="1"/>
  <c r="O10804" i="1"/>
  <c r="P10804" i="1" s="1"/>
  <c r="O11802" i="1"/>
  <c r="P11802" i="1" s="1"/>
  <c r="O1551" i="1"/>
  <c r="P1551" i="1" s="1"/>
  <c r="O1905" i="1"/>
  <c r="P1905" i="1" s="1"/>
  <c r="O2916" i="1"/>
  <c r="P2916" i="1" s="1"/>
  <c r="O4024" i="1"/>
  <c r="P4024" i="1" s="1"/>
  <c r="O4558" i="1"/>
  <c r="P4558" i="1" s="1"/>
  <c r="O5026" i="1"/>
  <c r="P5026" i="1" s="1"/>
  <c r="O5681" i="1"/>
  <c r="P5681" i="1" s="1"/>
  <c r="O6669" i="1"/>
  <c r="P6669" i="1" s="1"/>
  <c r="O7140" i="1"/>
  <c r="P7140" i="1" s="1"/>
  <c r="O7195" i="1"/>
  <c r="P7195" i="1" s="1"/>
  <c r="O8955" i="1"/>
  <c r="P8955" i="1" s="1"/>
  <c r="O9996" i="1"/>
  <c r="P9996" i="1" s="1"/>
  <c r="O10408" i="1"/>
  <c r="P10408" i="1" s="1"/>
  <c r="O11440" i="1"/>
  <c r="P11440" i="1" s="1"/>
  <c r="O11812" i="1"/>
  <c r="P11812" i="1" s="1"/>
  <c r="O2886" i="1"/>
  <c r="P2886" i="1" s="1"/>
  <c r="N376" i="1"/>
  <c r="Q376" i="1" s="1"/>
  <c r="N910" i="1"/>
  <c r="Q910" i="1" s="1"/>
  <c r="N1138" i="1"/>
  <c r="Q1138" i="1" s="1"/>
  <c r="N2493" i="1"/>
  <c r="Q2493" i="1" s="1"/>
  <c r="N3734" i="1"/>
  <c r="Q3734" i="1" s="1"/>
  <c r="N367" i="1"/>
  <c r="Q367" i="1" s="1"/>
  <c r="N865" i="1"/>
  <c r="Q865" i="1" s="1"/>
  <c r="N1111" i="1"/>
  <c r="Q1111" i="1" s="1"/>
  <c r="N2477" i="1"/>
  <c r="Q2477" i="1" s="1"/>
  <c r="N2801" i="1"/>
  <c r="Q2801" i="1" s="1"/>
  <c r="N1320" i="1"/>
  <c r="Q1320" i="1" s="1"/>
  <c r="N2555" i="1"/>
  <c r="Q2555" i="1" s="1"/>
  <c r="N3452" i="1"/>
  <c r="Q3452" i="1" s="1"/>
  <c r="N1682" i="1"/>
  <c r="Q1682" i="1" s="1"/>
  <c r="N2580" i="1"/>
  <c r="Q2580" i="1" s="1"/>
  <c r="N2692" i="1"/>
  <c r="Q2692" i="1" s="1"/>
  <c r="N2834" i="1"/>
  <c r="Q2834" i="1" s="1"/>
  <c r="N3307" i="1"/>
  <c r="Q3307" i="1" s="1"/>
  <c r="N3559" i="1"/>
  <c r="Q3559" i="1" s="1"/>
  <c r="N3897" i="1"/>
  <c r="Q3897" i="1" s="1"/>
  <c r="N5124" i="1"/>
  <c r="Q5124" i="1" s="1"/>
  <c r="N5858" i="1"/>
  <c r="Q5858" i="1" s="1"/>
  <c r="N6526" i="1"/>
  <c r="Q6526" i="1" s="1"/>
  <c r="N6932" i="1"/>
  <c r="Q6932" i="1" s="1"/>
  <c r="N7851" i="1"/>
  <c r="Q7851" i="1" s="1"/>
  <c r="N9410" i="1"/>
  <c r="Q9410" i="1" s="1"/>
  <c r="N10065" i="1"/>
  <c r="Q10065" i="1" s="1"/>
  <c r="N10577" i="1"/>
  <c r="Q10577" i="1" s="1"/>
  <c r="N11499" i="1"/>
  <c r="Q11499" i="1" s="1"/>
  <c r="N5008" i="1"/>
  <c r="Q5008" i="1" s="1"/>
  <c r="N5767" i="1"/>
  <c r="Q5767" i="1" s="1"/>
  <c r="N5883" i="1"/>
  <c r="Q5883" i="1" s="1"/>
  <c r="N6719" i="1"/>
  <c r="Q6719" i="1" s="1"/>
  <c r="N7071" i="1"/>
  <c r="Q7071" i="1" s="1"/>
  <c r="N432" i="1"/>
  <c r="Q432" i="1" s="1"/>
  <c r="N992" i="1"/>
  <c r="Q992" i="1" s="1"/>
  <c r="N1308" i="1"/>
  <c r="Q1308" i="1" s="1"/>
  <c r="N2665" i="1"/>
  <c r="Q2665" i="1" s="1"/>
  <c r="N4532" i="1"/>
  <c r="Q4532" i="1" s="1"/>
  <c r="N3626" i="1"/>
  <c r="Q3626" i="1" s="1"/>
  <c r="N575" i="1"/>
  <c r="Q575" i="1" s="1"/>
  <c r="N939" i="1"/>
  <c r="Q939" i="1" s="1"/>
  <c r="N1927" i="1"/>
  <c r="Q1927" i="1" s="1"/>
  <c r="N2627" i="1"/>
  <c r="Q2627" i="1" s="1"/>
  <c r="N1979" i="1"/>
  <c r="Q1979" i="1" s="1"/>
  <c r="N2677" i="1"/>
  <c r="Q2677" i="1" s="1"/>
  <c r="N3648" i="1"/>
  <c r="Q3648" i="1" s="1"/>
  <c r="N1876" i="1"/>
  <c r="Q1876" i="1" s="1"/>
  <c r="N2426" i="1"/>
  <c r="Q2426" i="1" s="1"/>
  <c r="N2620" i="1"/>
  <c r="Q2620" i="1" s="1"/>
  <c r="N2730" i="1"/>
  <c r="Q2730" i="1" s="1"/>
  <c r="N3343" i="1"/>
  <c r="Q3343" i="1" s="1"/>
  <c r="N3653" i="1"/>
  <c r="Q3653" i="1" s="1"/>
  <c r="N4035" i="1"/>
  <c r="Q4035" i="1" s="1"/>
  <c r="N5170" i="1"/>
  <c r="Q5170" i="1" s="1"/>
  <c r="N5742" i="1"/>
  <c r="Q5742" i="1" s="1"/>
  <c r="N5898" i="1"/>
  <c r="Q5898" i="1" s="1"/>
  <c r="N6618" i="1"/>
  <c r="Q6618" i="1" s="1"/>
  <c r="N6990" i="1"/>
  <c r="Q6990" i="1" s="1"/>
  <c r="N8135" i="1"/>
  <c r="Q8135" i="1" s="1"/>
  <c r="N10123" i="1"/>
  <c r="Q10123" i="1" s="1"/>
  <c r="N10707" i="1"/>
  <c r="Q10707" i="1" s="1"/>
  <c r="N11629" i="1"/>
  <c r="Q11629" i="1" s="1"/>
  <c r="N4704" i="1"/>
  <c r="Q4704" i="1" s="1"/>
  <c r="N5155" i="1"/>
  <c r="Q5155" i="1" s="1"/>
  <c r="N5693" i="1"/>
  <c r="Q5693" i="1" s="1"/>
  <c r="N5797" i="1"/>
  <c r="Q5797" i="1" s="1"/>
  <c r="N5919" i="1"/>
  <c r="Q5919" i="1" s="1"/>
  <c r="N496" i="1"/>
  <c r="Q496" i="1" s="1"/>
  <c r="N1058" i="1"/>
  <c r="Q1058" i="1" s="1"/>
  <c r="N1637" i="1"/>
  <c r="Q1637" i="1" s="1"/>
  <c r="N2459" i="1"/>
  <c r="Q2459" i="1" s="1"/>
  <c r="N1021" i="1"/>
  <c r="Q1021" i="1" s="1"/>
  <c r="N2733" i="1"/>
  <c r="Q2733" i="1" s="1"/>
  <c r="N3884" i="1"/>
  <c r="Q3884" i="1" s="1"/>
  <c r="N2837" i="1"/>
  <c r="Q2837" i="1" s="1"/>
  <c r="N4522" i="1"/>
  <c r="Q4522" i="1" s="1"/>
  <c r="N2518" i="1"/>
  <c r="Q2518" i="1" s="1"/>
  <c r="N2664" i="1"/>
  <c r="Q2664" i="1" s="1"/>
  <c r="N2772" i="1"/>
  <c r="Q2772" i="1" s="1"/>
  <c r="N3415" i="1"/>
  <c r="Q3415" i="1" s="1"/>
  <c r="N3801" i="1"/>
  <c r="Q3801" i="1" s="1"/>
  <c r="N4663" i="1"/>
  <c r="Q4663" i="1" s="1"/>
  <c r="N5820" i="1"/>
  <c r="Q5820" i="1" s="1"/>
  <c r="N5928" i="1"/>
  <c r="Q5928" i="1" s="1"/>
  <c r="N6205" i="1"/>
  <c r="Q6205" i="1" s="1"/>
  <c r="N6770" i="1"/>
  <c r="Q6770" i="1" s="1"/>
  <c r="N7090" i="1"/>
  <c r="Q7090" i="1" s="1"/>
  <c r="N8735" i="1"/>
  <c r="Q8735" i="1" s="1"/>
  <c r="N9999" i="1"/>
  <c r="Q9999" i="1" s="1"/>
  <c r="N10231" i="1"/>
  <c r="Q10231" i="1" s="1"/>
  <c r="N4918" i="1"/>
  <c r="Q4918" i="1" s="1"/>
  <c r="N5725" i="1"/>
  <c r="Q5725" i="1" s="1"/>
  <c r="N5827" i="1"/>
  <c r="Q5827" i="1" s="1"/>
  <c r="N6577" i="1"/>
  <c r="Q6577" i="1" s="1"/>
  <c r="N6991" i="1"/>
  <c r="Q6991" i="1" s="1"/>
  <c r="N344" i="1"/>
  <c r="Q344" i="1" s="1"/>
  <c r="N904" i="1"/>
  <c r="Q904" i="1" s="1"/>
  <c r="N1114" i="1"/>
  <c r="Q1114" i="1" s="1"/>
  <c r="N2485" i="1"/>
  <c r="Q2485" i="1" s="1"/>
  <c r="N3642" i="1"/>
  <c r="Q3642" i="1" s="1"/>
  <c r="N2015" i="1"/>
  <c r="Q2015" i="1" s="1"/>
  <c r="N2789" i="1"/>
  <c r="Q2789" i="1" s="1"/>
  <c r="N363" i="1"/>
  <c r="Q363" i="1" s="1"/>
  <c r="N857" i="1"/>
  <c r="Q857" i="1" s="1"/>
  <c r="N1087" i="1"/>
  <c r="Q1087" i="1" s="1"/>
  <c r="N2467" i="1"/>
  <c r="Q2467" i="1" s="1"/>
  <c r="N2791" i="1"/>
  <c r="Q2791" i="1" s="1"/>
  <c r="N1312" i="1"/>
  <c r="Q1312" i="1" s="1"/>
  <c r="N2529" i="1"/>
  <c r="Q2529" i="1" s="1"/>
  <c r="N3406" i="1"/>
  <c r="Q3406" i="1" s="1"/>
  <c r="N1658" i="1"/>
  <c r="Q1658" i="1" s="1"/>
  <c r="N2568" i="1"/>
  <c r="Q2568" i="1" s="1"/>
  <c r="N2690" i="1"/>
  <c r="Q2690" i="1" s="1"/>
  <c r="N2832" i="1"/>
  <c r="Q2832" i="1" s="1"/>
  <c r="N3557" i="1"/>
  <c r="Q3557" i="1" s="1"/>
  <c r="N3869" i="1"/>
  <c r="Q3869" i="1" s="1"/>
  <c r="N4931" i="1"/>
  <c r="Q4931" i="1" s="1"/>
  <c r="N5856" i="1"/>
  <c r="Q5856" i="1" s="1"/>
  <c r="N6522" i="1"/>
  <c r="Q6522" i="1" s="1"/>
  <c r="N6930" i="1"/>
  <c r="Q6930" i="1" s="1"/>
  <c r="N9386" i="1"/>
  <c r="Q9386" i="1" s="1"/>
  <c r="N10055" i="1"/>
  <c r="Q10055" i="1" s="1"/>
  <c r="N10392" i="1"/>
  <c r="Q10392" i="1" s="1"/>
  <c r="N11455" i="1"/>
  <c r="Q11455" i="1" s="1"/>
  <c r="N5000" i="1"/>
  <c r="Q5000" i="1" s="1"/>
  <c r="N5765" i="1"/>
  <c r="Q5765" i="1" s="1"/>
  <c r="N5877" i="1"/>
  <c r="Q5877" i="1" s="1"/>
  <c r="N6709" i="1"/>
  <c r="Q6709" i="1" s="1"/>
  <c r="N7051" i="1"/>
  <c r="Q7051" i="1" s="1"/>
  <c r="N7950" i="1"/>
  <c r="Q7950" i="1" s="1"/>
  <c r="N8544" i="1"/>
  <c r="Q8544" i="1" s="1"/>
  <c r="N10142" i="1"/>
  <c r="Q10142" i="1" s="1"/>
  <c r="N10399" i="1"/>
  <c r="Q10399" i="1" s="1"/>
  <c r="N11542" i="1"/>
  <c r="Q11542" i="1" s="1"/>
  <c r="N8430" i="1"/>
  <c r="Q8430" i="1" s="1"/>
  <c r="N10068" i="1"/>
  <c r="Q10068" i="1" s="1"/>
  <c r="N10214" i="1"/>
  <c r="Q10214" i="1" s="1"/>
  <c r="N10756" i="1"/>
  <c r="Q10756" i="1" s="1"/>
  <c r="N7858" i="1"/>
  <c r="Q7858" i="1" s="1"/>
  <c r="N8536" i="1"/>
  <c r="Q8536" i="1" s="1"/>
  <c r="N10126" i="1"/>
  <c r="Q10126" i="1" s="1"/>
  <c r="N10276" i="1"/>
  <c r="Q10276" i="1" s="1"/>
  <c r="N11462" i="1"/>
  <c r="Q11462" i="1" s="1"/>
  <c r="N8338" i="1"/>
  <c r="Q8338" i="1" s="1"/>
  <c r="N10036" i="1"/>
  <c r="Q10036" i="1" s="1"/>
  <c r="N10200" i="1"/>
  <c r="Q10200" i="1" s="1"/>
  <c r="N10704" i="1"/>
  <c r="Q10704" i="1" s="1"/>
  <c r="N11752" i="1"/>
  <c r="Q11752" i="1" s="1"/>
  <c r="O1320" i="1"/>
  <c r="P1320" i="1" s="1"/>
  <c r="O432" i="1"/>
  <c r="P432" i="1" s="1"/>
  <c r="O992" i="1"/>
  <c r="P992" i="1" s="1"/>
  <c r="O1308" i="1"/>
  <c r="P1308" i="1" s="1"/>
  <c r="O601" i="1"/>
  <c r="P601" i="1" s="1"/>
  <c r="O963" i="1"/>
  <c r="P963" i="1" s="1"/>
  <c r="O1610" i="1"/>
  <c r="P1610" i="1" s="1"/>
  <c r="O2564" i="1"/>
  <c r="P2564" i="1" s="1"/>
  <c r="O2678" i="1"/>
  <c r="P2678" i="1" s="1"/>
  <c r="O2818" i="1"/>
  <c r="P2818" i="1" s="1"/>
  <c r="O3469" i="1"/>
  <c r="P3469" i="1" s="1"/>
  <c r="O3819" i="1"/>
  <c r="P3819" i="1" s="1"/>
  <c r="O4839" i="1"/>
  <c r="P4839" i="1" s="1"/>
  <c r="O5850" i="1"/>
  <c r="P5850" i="1" s="1"/>
  <c r="O5950" i="1"/>
  <c r="P5950" i="1" s="1"/>
  <c r="O6484" i="1"/>
  <c r="P6484" i="1" s="1"/>
  <c r="O8986" i="1"/>
  <c r="P8986" i="1" s="1"/>
  <c r="O9346" i="1"/>
  <c r="P9346" i="1" s="1"/>
  <c r="O10039" i="1"/>
  <c r="P10039" i="1" s="1"/>
  <c r="O10273" i="1"/>
  <c r="P10273" i="1" s="1"/>
  <c r="O1777" i="1"/>
  <c r="P1777" i="1" s="1"/>
  <c r="O2417" i="1"/>
  <c r="P2417" i="1" s="1"/>
  <c r="O2537" i="1"/>
  <c r="P2537" i="1" s="1"/>
  <c r="O2653" i="1"/>
  <c r="P2653" i="1" s="1"/>
  <c r="O2789" i="1"/>
  <c r="P2789" i="1" s="1"/>
  <c r="O3570" i="1"/>
  <c r="P3570" i="1" s="1"/>
  <c r="O3956" i="1"/>
  <c r="P3956" i="1" s="1"/>
  <c r="O4872" i="1"/>
  <c r="P4872" i="1" s="1"/>
  <c r="O5719" i="1"/>
  <c r="P5719" i="1" s="1"/>
  <c r="O5825" i="1"/>
  <c r="P5825" i="1" s="1"/>
  <c r="O5951" i="1"/>
  <c r="P5951" i="1" s="1"/>
  <c r="O6555" i="1"/>
  <c r="P6555" i="1" s="1"/>
  <c r="O6971" i="1"/>
  <c r="P6971" i="1" s="1"/>
  <c r="O8430" i="1"/>
  <c r="P8430" i="1" s="1"/>
  <c r="O10068" i="1"/>
  <c r="P10068" i="1" s="1"/>
  <c r="O10214" i="1"/>
  <c r="P10214" i="1" s="1"/>
  <c r="O10756" i="1"/>
  <c r="P10756" i="1" s="1"/>
  <c r="O336" i="1"/>
  <c r="P336" i="1" s="1"/>
  <c r="O882" i="1"/>
  <c r="P882" i="1" s="1"/>
  <c r="O1106" i="1"/>
  <c r="P1106" i="1" s="1"/>
  <c r="O363" i="1"/>
  <c r="P363" i="1" s="1"/>
  <c r="O857" i="1"/>
  <c r="P857" i="1" s="1"/>
  <c r="O1087" i="1"/>
  <c r="P1087" i="1" s="1"/>
  <c r="O1892" i="1"/>
  <c r="P1892" i="1" s="1"/>
  <c r="O2452" i="1"/>
  <c r="P2452" i="1" s="1"/>
  <c r="O2630" i="1"/>
  <c r="P2630" i="1" s="1"/>
  <c r="O2734" i="1"/>
  <c r="P2734" i="1" s="1"/>
  <c r="O3347" i="1"/>
  <c r="P3347" i="1" s="1"/>
  <c r="O3659" i="1"/>
  <c r="P3659" i="1" s="1"/>
  <c r="O4055" i="1"/>
  <c r="P4055" i="1" s="1"/>
  <c r="O5768" i="1"/>
  <c r="P5768" i="1" s="1"/>
  <c r="O5900" i="1"/>
  <c r="P5900" i="1" s="1"/>
  <c r="O6650" i="1"/>
  <c r="P6650" i="1" s="1"/>
  <c r="O7010" i="1"/>
  <c r="P7010" i="1" s="1"/>
  <c r="O8227" i="1"/>
  <c r="P8227" i="1" s="1"/>
  <c r="O10153" i="1"/>
  <c r="P10153" i="1" s="1"/>
  <c r="O10733" i="1"/>
  <c r="P10733" i="1" s="1"/>
  <c r="O11671" i="1"/>
  <c r="P11671" i="1" s="1"/>
  <c r="O1613" i="1"/>
  <c r="P1613" i="1" s="1"/>
  <c r="O2491" i="1"/>
  <c r="P2491" i="1" s="1"/>
  <c r="O2597" i="1"/>
  <c r="P2597" i="1" s="1"/>
  <c r="O2735" i="1"/>
  <c r="P2735" i="1" s="1"/>
  <c r="O3466" i="1"/>
  <c r="P3466" i="1" s="1"/>
  <c r="O3786" i="1"/>
  <c r="P3786" i="1" s="1"/>
  <c r="O4620" i="1"/>
  <c r="P4620" i="1" s="1"/>
  <c r="O5024" i="1"/>
  <c r="P5024" i="1" s="1"/>
  <c r="O5775" i="1"/>
  <c r="P5775" i="1" s="1"/>
  <c r="O5889" i="1"/>
  <c r="P5889" i="1" s="1"/>
  <c r="O6741" i="1"/>
  <c r="P6741" i="1" s="1"/>
  <c r="O7109" i="1"/>
  <c r="P7109" i="1" s="1"/>
  <c r="O8042" i="1"/>
  <c r="P8042" i="1" s="1"/>
  <c r="O8638" i="1"/>
  <c r="P8638" i="1" s="1"/>
  <c r="O10156" i="1"/>
  <c r="P10156" i="1" s="1"/>
  <c r="O10580" i="1"/>
  <c r="P10580" i="1" s="1"/>
  <c r="O11630" i="1"/>
  <c r="P11630" i="1" s="1"/>
  <c r="O1302" i="1"/>
  <c r="P1302" i="1" s="1"/>
  <c r="O414" i="1"/>
  <c r="P414" i="1" s="1"/>
  <c r="O950" i="1"/>
  <c r="P950" i="1" s="1"/>
  <c r="O549" i="1"/>
  <c r="P549" i="1" s="1"/>
  <c r="O921" i="1"/>
  <c r="P921" i="1" s="1"/>
  <c r="O1560" i="1"/>
  <c r="P1560" i="1" s="1"/>
  <c r="O2528" i="1"/>
  <c r="P2528" i="1" s="1"/>
  <c r="O2668" i="1"/>
  <c r="P2668" i="1" s="1"/>
  <c r="O2794" i="1"/>
  <c r="P2794" i="1" s="1"/>
  <c r="O3419" i="1"/>
  <c r="P3419" i="1" s="1"/>
  <c r="O3803" i="1"/>
  <c r="P3803" i="1" s="1"/>
  <c r="O4781" i="1"/>
  <c r="P4781" i="1" s="1"/>
  <c r="O5826" i="1"/>
  <c r="P5826" i="1" s="1"/>
  <c r="O5944" i="1"/>
  <c r="P5944" i="1" s="1"/>
  <c r="O6221" i="1"/>
  <c r="P6221" i="1" s="1"/>
  <c r="O6772" i="1"/>
  <c r="P6772" i="1" s="1"/>
  <c r="O7108" i="1"/>
  <c r="P7108" i="1" s="1"/>
  <c r="O8739" i="1"/>
  <c r="P8739" i="1" s="1"/>
  <c r="O10009" i="1"/>
  <c r="P10009" i="1" s="1"/>
  <c r="O10243" i="1"/>
  <c r="P10243" i="1" s="1"/>
  <c r="O1733" i="1"/>
  <c r="P1733" i="1" s="1"/>
  <c r="O2525" i="1"/>
  <c r="P2525" i="1" s="1"/>
  <c r="O2641" i="1"/>
  <c r="P2641" i="1" s="1"/>
  <c r="O2775" i="1"/>
  <c r="P2775" i="1" s="1"/>
  <c r="O3530" i="1"/>
  <c r="P3530" i="1" s="1"/>
  <c r="O3938" i="1"/>
  <c r="P3938" i="1" s="1"/>
  <c r="O4748" i="1"/>
  <c r="P4748" i="1" s="1"/>
  <c r="O5175" i="1"/>
  <c r="P5175" i="1" s="1"/>
  <c r="O5701" i="1"/>
  <c r="P5701" i="1" s="1"/>
  <c r="O5805" i="1"/>
  <c r="P5805" i="1" s="1"/>
  <c r="O5939" i="1"/>
  <c r="P5939" i="1" s="1"/>
  <c r="O6475" i="1"/>
  <c r="P6475" i="1" s="1"/>
  <c r="O6931" i="1"/>
  <c r="P6931" i="1" s="1"/>
  <c r="O8338" i="1"/>
  <c r="P8338" i="1" s="1"/>
  <c r="O10036" i="1"/>
  <c r="P10036" i="1" s="1"/>
  <c r="O10200" i="1"/>
  <c r="P10200" i="1" s="1"/>
  <c r="O10704" i="1"/>
  <c r="P10704" i="1" s="1"/>
  <c r="O11752" i="1"/>
  <c r="P11752" i="1" s="1"/>
  <c r="O1084" i="1"/>
  <c r="P1084" i="1" s="1"/>
  <c r="O1055" i="1"/>
  <c r="P1055" i="1" s="1"/>
  <c r="O1780" i="1"/>
  <c r="P1780" i="1" s="1"/>
  <c r="O2616" i="1"/>
  <c r="P2616" i="1" s="1"/>
  <c r="O2722" i="1"/>
  <c r="P2722" i="1" s="1"/>
  <c r="O3341" i="1"/>
  <c r="P3341" i="1" s="1"/>
  <c r="O3629" i="1"/>
  <c r="P3629" i="1" s="1"/>
  <c r="O4019" i="1"/>
  <c r="P4019" i="1" s="1"/>
  <c r="O5160" i="1"/>
  <c r="P5160" i="1" s="1"/>
  <c r="O5740" i="1"/>
  <c r="P5740" i="1" s="1"/>
  <c r="O5892" i="1"/>
  <c r="P5892" i="1" s="1"/>
  <c r="O6610" i="1"/>
  <c r="P6610" i="1" s="1"/>
  <c r="O6972" i="1"/>
  <c r="P6972" i="1" s="1"/>
  <c r="O8125" i="1"/>
  <c r="P8125" i="1" s="1"/>
  <c r="O10113" i="1"/>
  <c r="P10113" i="1" s="1"/>
  <c r="O10681" i="1"/>
  <c r="P10681" i="1" s="1"/>
  <c r="O11593" i="1"/>
  <c r="P11593" i="1" s="1"/>
  <c r="O1563" i="1"/>
  <c r="P1563" i="1" s="1"/>
  <c r="O2033" i="1"/>
  <c r="P2033" i="1" s="1"/>
  <c r="O2485" i="1"/>
  <c r="P2485" i="1" s="1"/>
  <c r="O2581" i="1"/>
  <c r="P2581" i="1" s="1"/>
  <c r="O2723" i="1"/>
  <c r="P2723" i="1" s="1"/>
  <c r="O3406" i="1"/>
  <c r="P3406" i="1" s="1"/>
  <c r="O3738" i="1"/>
  <c r="P3738" i="1" s="1"/>
  <c r="O4532" i="1"/>
  <c r="P4532" i="1" s="1"/>
  <c r="O5008" i="1"/>
  <c r="P5008" i="1" s="1"/>
  <c r="O5767" i="1"/>
  <c r="P5767" i="1" s="1"/>
  <c r="O5883" i="1"/>
  <c r="P5883" i="1" s="1"/>
  <c r="O6719" i="1"/>
  <c r="P6719" i="1" s="1"/>
  <c r="O7071" i="1"/>
  <c r="P7071" i="1" s="1"/>
  <c r="O7950" i="1"/>
  <c r="P7950" i="1" s="1"/>
  <c r="O8544" i="1"/>
  <c r="P8544" i="1" s="1"/>
  <c r="O10142" i="1"/>
  <c r="P10142" i="1" s="1"/>
  <c r="O10399" i="1"/>
  <c r="P10399" i="1" s="1"/>
  <c r="O11542" i="1"/>
  <c r="P11542" i="1" s="1"/>
  <c r="O7155" i="1"/>
  <c r="P7155" i="1" s="1"/>
  <c r="O10649" i="1"/>
  <c r="P10649" i="1" s="1"/>
  <c r="O7175" i="1"/>
  <c r="P7175" i="1" s="1"/>
  <c r="N20" i="1"/>
  <c r="Q20" i="1" s="1"/>
  <c r="N28" i="1"/>
  <c r="Q28" i="1" s="1"/>
  <c r="N510" i="1"/>
  <c r="Q510" i="1" s="1"/>
  <c r="N584" i="1"/>
  <c r="Q584" i="1" s="1"/>
  <c r="N1042" i="1"/>
  <c r="Q1042" i="1" s="1"/>
  <c r="N1292" i="1"/>
  <c r="Q1292" i="1" s="1"/>
  <c r="N1751" i="1"/>
  <c r="Q1751" i="1" s="1"/>
  <c r="N1957" i="1"/>
  <c r="Q1957" i="1" s="1"/>
  <c r="N3328" i="1"/>
  <c r="Q3328" i="1" s="1"/>
  <c r="N1303" i="1"/>
  <c r="Q1303" i="1" s="1"/>
  <c r="N3384" i="1"/>
  <c r="Q3384" i="1" s="1"/>
  <c r="N4088" i="1"/>
  <c r="Q4088" i="1" s="1"/>
  <c r="N25" i="1"/>
  <c r="Q25" i="1" s="1"/>
  <c r="N451" i="1"/>
  <c r="Q451" i="1" s="1"/>
  <c r="N869" i="1"/>
  <c r="Q869" i="1" s="1"/>
  <c r="N1071" i="1"/>
  <c r="Q1071" i="1" s="1"/>
  <c r="N1581" i="1"/>
  <c r="Q1581" i="1" s="1"/>
  <c r="N2453" i="1"/>
  <c r="Q2453" i="1" s="1"/>
  <c r="N2954" i="1"/>
  <c r="Q2954" i="1" s="1"/>
  <c r="N3962" i="1"/>
  <c r="Q3962" i="1" s="1"/>
  <c r="N1261" i="1"/>
  <c r="Q1261" i="1" s="1"/>
  <c r="N1817" i="1"/>
  <c r="Q1817" i="1" s="1"/>
  <c r="N2896" i="1"/>
  <c r="Q2896" i="1" s="1"/>
  <c r="N4328" i="1"/>
  <c r="Q4328" i="1" s="1"/>
  <c r="N1606" i="1"/>
  <c r="Q1606" i="1" s="1"/>
  <c r="N1698" i="1"/>
  <c r="Q1698" i="1" s="1"/>
  <c r="N1792" i="1"/>
  <c r="Q1792" i="1" s="1"/>
  <c r="N1822" i="1"/>
  <c r="Q1822" i="1" s="1"/>
  <c r="N1974" i="1"/>
  <c r="Q1974" i="1" s="1"/>
  <c r="N2901" i="1"/>
  <c r="Q2901" i="1" s="1"/>
  <c r="N2945" i="1"/>
  <c r="Q2945" i="1" s="1"/>
  <c r="N3457" i="1"/>
  <c r="Q3457" i="1" s="1"/>
  <c r="N3777" i="1"/>
  <c r="Q3777" i="1" s="1"/>
  <c r="N4087" i="1"/>
  <c r="Q4087" i="1" s="1"/>
  <c r="N4095" i="1"/>
  <c r="Q4095" i="1" s="1"/>
  <c r="N4207" i="1"/>
  <c r="Q4207" i="1" s="1"/>
  <c r="N4315" i="1"/>
  <c r="Q4315" i="1" s="1"/>
  <c r="N4957" i="1"/>
  <c r="Q4957" i="1" s="1"/>
  <c r="N4981" i="1"/>
  <c r="Q4981" i="1" s="1"/>
  <c r="N5013" i="1"/>
  <c r="Q5013" i="1" s="1"/>
  <c r="N5136" i="1"/>
  <c r="Q5136" i="1" s="1"/>
  <c r="N5276" i="1"/>
  <c r="Q5276" i="1" s="1"/>
  <c r="N5300" i="1"/>
  <c r="Q5300" i="1" s="1"/>
  <c r="N6199" i="1"/>
  <c r="Q6199" i="1" s="1"/>
  <c r="N6269" i="1"/>
  <c r="Q6269" i="1" s="1"/>
  <c r="N6516" i="1"/>
  <c r="Q6516" i="1" s="1"/>
  <c r="N6702" i="1"/>
  <c r="Q6702" i="1" s="1"/>
  <c r="N6966" i="1"/>
  <c r="Q6966" i="1" s="1"/>
  <c r="N7114" i="1"/>
  <c r="Q7114" i="1" s="1"/>
  <c r="N7139" i="1"/>
  <c r="Q7139" i="1" s="1"/>
  <c r="N7155" i="1"/>
  <c r="Q7155" i="1" s="1"/>
  <c r="N7167" i="1"/>
  <c r="Q7167" i="1" s="1"/>
  <c r="N7175" i="1"/>
  <c r="Q7175" i="1" s="1"/>
  <c r="N7186" i="1"/>
  <c r="Q7186" i="1" s="1"/>
  <c r="N7995" i="1"/>
  <c r="Q7995" i="1" s="1"/>
  <c r="N8285" i="1"/>
  <c r="Q8285" i="1" s="1"/>
  <c r="N8491" i="1"/>
  <c r="Q8491" i="1" s="1"/>
  <c r="N8798" i="1"/>
  <c r="Q8798" i="1" s="1"/>
  <c r="N8892" i="1"/>
  <c r="Q8892" i="1" s="1"/>
  <c r="N9338" i="1"/>
  <c r="Q9338" i="1" s="1"/>
  <c r="N9390" i="1"/>
  <c r="Q9390" i="1" s="1"/>
  <c r="N9568" i="1"/>
  <c r="Q9568" i="1" s="1"/>
  <c r="N9646" i="1"/>
  <c r="Q9646" i="1" s="1"/>
  <c r="N10061" i="1"/>
  <c r="Q10061" i="1" s="1"/>
  <c r="N10169" i="1"/>
  <c r="Q10169" i="1" s="1"/>
  <c r="N10415" i="1"/>
  <c r="Q10415" i="1" s="1"/>
  <c r="N10475" i="1"/>
  <c r="Q10475" i="1" s="1"/>
  <c r="N10597" i="1"/>
  <c r="Q10597" i="1" s="1"/>
  <c r="N10649" i="1"/>
  <c r="Q10649" i="1" s="1"/>
  <c r="N10701" i="1"/>
  <c r="Q10701" i="1" s="1"/>
  <c r="N10753" i="1"/>
  <c r="Q10753" i="1" s="1"/>
  <c r="N11391" i="1"/>
  <c r="Q11391" i="1" s="1"/>
  <c r="N11527" i="1"/>
  <c r="Q11527" i="1" s="1"/>
  <c r="N11615" i="1"/>
  <c r="Q11615" i="1" s="1"/>
  <c r="N11805" i="1"/>
  <c r="Q11805" i="1" s="1"/>
  <c r="N11813" i="1"/>
  <c r="Q11813" i="1" s="1"/>
  <c r="N4686" i="1"/>
  <c r="Q4686" i="1" s="1"/>
  <c r="N4910" i="1"/>
  <c r="Q4910" i="1" s="1"/>
  <c r="N4986" i="1"/>
  <c r="Q4986" i="1" s="1"/>
  <c r="N5018" i="1"/>
  <c r="Q5018" i="1" s="1"/>
  <c r="N5283" i="1"/>
  <c r="Q5283" i="1" s="1"/>
  <c r="N5705" i="1"/>
  <c r="Q5705" i="1" s="1"/>
  <c r="N5809" i="1"/>
  <c r="Q5809" i="1" s="1"/>
  <c r="N6669" i="1"/>
  <c r="Q6669" i="1" s="1"/>
  <c r="N7005" i="1"/>
  <c r="Q7005" i="1" s="1"/>
  <c r="N7115" i="1"/>
  <c r="Q7115" i="1" s="1"/>
  <c r="N7126" i="1"/>
  <c r="Q7126" i="1" s="1"/>
  <c r="N7134" i="1"/>
  <c r="Q7134" i="1" s="1"/>
  <c r="N7146" i="1"/>
  <c r="Q7146" i="1" s="1"/>
  <c r="N7162" i="1"/>
  <c r="Q7162" i="1" s="1"/>
  <c r="N7170" i="1"/>
  <c r="Q7170" i="1" s="1"/>
  <c r="N7178" i="1"/>
  <c r="Q7178" i="1" s="1"/>
  <c r="N7201" i="1"/>
  <c r="Q7201" i="1" s="1"/>
  <c r="N7902" i="1"/>
  <c r="Q7902" i="1" s="1"/>
  <c r="N8694" i="1"/>
  <c r="Q8694" i="1" s="1"/>
  <c r="N8857" i="1"/>
  <c r="Q8857" i="1" s="1"/>
  <c r="N8949" i="1"/>
  <c r="Q8949" i="1" s="1"/>
  <c r="N8983" i="1"/>
  <c r="Q8983" i="1" s="1"/>
  <c r="N9463" i="1"/>
  <c r="Q9463" i="1" s="1"/>
  <c r="N10052" i="1"/>
  <c r="Q10052" i="1" s="1"/>
  <c r="N10408" i="1"/>
  <c r="Q10408" i="1" s="1"/>
  <c r="N10430" i="1"/>
  <c r="Q10430" i="1" s="1"/>
  <c r="N10446" i="1"/>
  <c r="Q10446" i="1" s="1"/>
  <c r="N11392" i="1"/>
  <c r="Q11392" i="1" s="1"/>
  <c r="N11480" i="1"/>
  <c r="Q11480" i="1" s="1"/>
  <c r="N11610" i="1"/>
  <c r="Q11610" i="1" s="1"/>
  <c r="N11736" i="1"/>
  <c r="Q11736" i="1" s="1"/>
  <c r="N11806" i="1"/>
  <c r="Q11806" i="1" s="1"/>
  <c r="N11814" i="1"/>
  <c r="Q11814" i="1" s="1"/>
  <c r="O3779" i="1"/>
  <c r="P3779" i="1" s="1"/>
  <c r="O2612" i="1"/>
  <c r="P2612" i="1" s="1"/>
  <c r="O2423" i="1"/>
  <c r="P2423" i="1" s="1"/>
  <c r="O4026" i="1"/>
  <c r="P4026" i="1" s="1"/>
  <c r="N3862" i="1"/>
  <c r="Q3862" i="1" s="1"/>
  <c r="N3779" i="1"/>
  <c r="Q3779" i="1" s="1"/>
  <c r="N4026" i="1"/>
  <c r="Q4026" i="1" s="1"/>
  <c r="N2660" i="1"/>
  <c r="Q2660" i="1" s="1"/>
  <c r="N3702" i="1"/>
  <c r="Q3702" i="1" s="1"/>
  <c r="O6603" i="1"/>
  <c r="P6603" i="1" s="1"/>
  <c r="O10597" i="1"/>
  <c r="P10597" i="1" s="1"/>
  <c r="O8593" i="1"/>
  <c r="P8593" i="1" s="1"/>
  <c r="O4959" i="1"/>
  <c r="P4959" i="1" s="1"/>
  <c r="O1556" i="1"/>
  <c r="P1556" i="1" s="1"/>
  <c r="O11815" i="1"/>
  <c r="P11815" i="1" s="1"/>
  <c r="O9552" i="1"/>
  <c r="P9552" i="1" s="1"/>
  <c r="O6646" i="1"/>
  <c r="P6646" i="1" s="1"/>
  <c r="O2740" i="1"/>
  <c r="P2740" i="1" s="1"/>
  <c r="O28" i="1"/>
  <c r="P28" i="1" s="1"/>
  <c r="O10365" i="1"/>
  <c r="P10365" i="1" s="1"/>
  <c r="O10701" i="1"/>
  <c r="P10701" i="1" s="1"/>
  <c r="O7186" i="1"/>
  <c r="P7186" i="1" s="1"/>
  <c r="O5021" i="1"/>
  <c r="P5021" i="1" s="1"/>
  <c r="O1330" i="1"/>
  <c r="P1330" i="1" s="1"/>
  <c r="O22" i="1"/>
  <c r="P22" i="1" s="1"/>
  <c r="O1292" i="1"/>
  <c r="P1292" i="1" s="1"/>
  <c r="O1013" i="1"/>
  <c r="P1013" i="1" s="1"/>
  <c r="O1774" i="1"/>
  <c r="P1774" i="1" s="1"/>
  <c r="O2780" i="1"/>
  <c r="P2780" i="1" s="1"/>
  <c r="O3777" i="1"/>
  <c r="P3777" i="1" s="1"/>
  <c r="O4315" i="1"/>
  <c r="P4315" i="1" s="1"/>
  <c r="O5029" i="1"/>
  <c r="P5029" i="1" s="1"/>
  <c r="O6516" i="1"/>
  <c r="P6516" i="1" s="1"/>
  <c r="O7141" i="1"/>
  <c r="P7141" i="1" s="1"/>
  <c r="O7192" i="1"/>
  <c r="P7192" i="1" s="1"/>
  <c r="O8906" i="1"/>
  <c r="P8906" i="1" s="1"/>
  <c r="O9646" i="1"/>
  <c r="P9646" i="1" s="1"/>
  <c r="O10354" i="1"/>
  <c r="P10354" i="1" s="1"/>
  <c r="O10669" i="1"/>
  <c r="P10669" i="1" s="1"/>
  <c r="O11571" i="1"/>
  <c r="P11571" i="1" s="1"/>
  <c r="O5002" i="1"/>
  <c r="P5002" i="1" s="1"/>
  <c r="O7115" i="1"/>
  <c r="P7115" i="1" s="1"/>
  <c r="O9685" i="1"/>
  <c r="P9685" i="1" s="1"/>
  <c r="O588" i="1"/>
  <c r="P588" i="1" s="1"/>
  <c r="O333" i="1"/>
  <c r="P333" i="1" s="1"/>
  <c r="O1071" i="1"/>
  <c r="P1071" i="1" s="1"/>
  <c r="O1822" i="1"/>
  <c r="P1822" i="1" s="1"/>
  <c r="O2871" i="1"/>
  <c r="P2871" i="1" s="1"/>
  <c r="O3795" i="1"/>
  <c r="P3795" i="1" s="1"/>
  <c r="O4773" i="1"/>
  <c r="P4773" i="1" s="1"/>
  <c r="O5276" i="1"/>
  <c r="P5276" i="1" s="1"/>
  <c r="O6468" i="1"/>
  <c r="P6468" i="1" s="1"/>
  <c r="O7044" i="1"/>
  <c r="P7044" i="1" s="1"/>
  <c r="O7171" i="1"/>
  <c r="P7171" i="1" s="1"/>
  <c r="O8285" i="1"/>
  <c r="P8285" i="1" s="1"/>
  <c r="O8914" i="1"/>
  <c r="P8914" i="1" s="1"/>
  <c r="O9514" i="1"/>
  <c r="P9514" i="1" s="1"/>
  <c r="O10139" i="1"/>
  <c r="P10139" i="1" s="1"/>
  <c r="O10477" i="1"/>
  <c r="P10477" i="1" s="1"/>
  <c r="O10727" i="1"/>
  <c r="P10727" i="1" s="1"/>
  <c r="O11695" i="1"/>
  <c r="P11695" i="1" s="1"/>
  <c r="O1807" i="1"/>
  <c r="P1807" i="1" s="1"/>
  <c r="O4094" i="1"/>
  <c r="P4094" i="1" s="1"/>
  <c r="O7170" i="1"/>
  <c r="P7170" i="1" s="1"/>
  <c r="O9455" i="1"/>
  <c r="P9455" i="1" s="1"/>
  <c r="O11814" i="1"/>
  <c r="P11814" i="1" s="1"/>
  <c r="O26" i="1"/>
  <c r="P26" i="1" s="1"/>
  <c r="O1272" i="1"/>
  <c r="P1272" i="1" s="1"/>
  <c r="O483" i="1"/>
  <c r="P483" i="1" s="1"/>
  <c r="O1722" i="1"/>
  <c r="P1722" i="1" s="1"/>
  <c r="O2652" i="1"/>
  <c r="P2652" i="1" s="1"/>
  <c r="O3535" i="1"/>
  <c r="P3535" i="1" s="1"/>
  <c r="O4229" i="1"/>
  <c r="P4229" i="1" s="1"/>
  <c r="O5013" i="1"/>
  <c r="P5013" i="1" s="1"/>
  <c r="O5904" i="1"/>
  <c r="P5904" i="1" s="1"/>
  <c r="O6582" i="1"/>
  <c r="P6582" i="1" s="1"/>
  <c r="O7149" i="1"/>
  <c r="P7149" i="1" s="1"/>
  <c r="O7204" i="1"/>
  <c r="P7204" i="1" s="1"/>
  <c r="O8800" i="1"/>
  <c r="P8800" i="1" s="1"/>
  <c r="O9350" i="1"/>
  <c r="P9350" i="1" s="1"/>
  <c r="O10169" i="1"/>
  <c r="P10169" i="1" s="1"/>
  <c r="O10643" i="1"/>
  <c r="P10643" i="1" s="1"/>
  <c r="O11391" i="1"/>
  <c r="P11391" i="1" s="1"/>
  <c r="O11805" i="1"/>
  <c r="P11805" i="1" s="1"/>
  <c r="O1923" i="1"/>
  <c r="P1923" i="1" s="1"/>
  <c r="O5143" i="1"/>
  <c r="P5143" i="1" s="1"/>
  <c r="O8857" i="1"/>
  <c r="P8857" i="1" s="1"/>
  <c r="O1703" i="1"/>
  <c r="P1703" i="1" s="1"/>
  <c r="O2457" i="1"/>
  <c r="P2457" i="1" s="1"/>
  <c r="O3312" i="1"/>
  <c r="P3312" i="1" s="1"/>
  <c r="O4302" i="1"/>
  <c r="P4302" i="1" s="1"/>
  <c r="O5010" i="1"/>
  <c r="P5010" i="1" s="1"/>
  <c r="O5839" i="1"/>
  <c r="P5839" i="1" s="1"/>
  <c r="O7025" i="1"/>
  <c r="P7025" i="1" s="1"/>
  <c r="O7152" i="1"/>
  <c r="P7152" i="1" s="1"/>
  <c r="O7207" i="1"/>
  <c r="P7207" i="1" s="1"/>
  <c r="O8871" i="1"/>
  <c r="P8871" i="1" s="1"/>
  <c r="O9475" i="1"/>
  <c r="P9475" i="1" s="1"/>
  <c r="O10422" i="1"/>
  <c r="P10422" i="1" s="1"/>
  <c r="O11396" i="1"/>
  <c r="P11396" i="1" s="1"/>
  <c r="O11808" i="1"/>
  <c r="P11808" i="1" s="1"/>
  <c r="O1795" i="1"/>
  <c r="P1795" i="1" s="1"/>
  <c r="O3328" i="1"/>
  <c r="P3328" i="1" s="1"/>
  <c r="O4328" i="1"/>
  <c r="P4328" i="1" s="1"/>
  <c r="O5018" i="1"/>
  <c r="P5018" i="1" s="1"/>
  <c r="O5933" i="1"/>
  <c r="P5933" i="1" s="1"/>
  <c r="O6765" i="1"/>
  <c r="P6765" i="1" s="1"/>
  <c r="O7138" i="1"/>
  <c r="P7138" i="1" s="1"/>
  <c r="O7189" i="1"/>
  <c r="P7189" i="1" s="1"/>
  <c r="O8949" i="1"/>
  <c r="P8949" i="1" s="1"/>
  <c r="O9479" i="1"/>
  <c r="P9479" i="1" s="1"/>
  <c r="O10424" i="1"/>
  <c r="P10424" i="1" s="1"/>
  <c r="O11436" i="1"/>
  <c r="P11436" i="1" s="1"/>
  <c r="O11810" i="1"/>
  <c r="P11810" i="1" s="1"/>
  <c r="O1655" i="1"/>
  <c r="P1655" i="1" s="1"/>
  <c r="O2415" i="1"/>
  <c r="P2415" i="1" s="1"/>
  <c r="O2948" i="1"/>
  <c r="P2948" i="1" s="1"/>
  <c r="O4092" i="1"/>
  <c r="P4092" i="1" s="1"/>
  <c r="O4728" i="1"/>
  <c r="P4728" i="1" s="1"/>
  <c r="O5129" i="1"/>
  <c r="P5129" i="1" s="1"/>
  <c r="O5781" i="1"/>
  <c r="P5781" i="1" s="1"/>
  <c r="O7085" i="1"/>
  <c r="P7085" i="1" s="1"/>
  <c r="O7160" i="1"/>
  <c r="P7160" i="1" s="1"/>
  <c r="O7924" i="1"/>
  <c r="P7924" i="1" s="1"/>
  <c r="O9005" i="1"/>
  <c r="P9005" i="1" s="1"/>
  <c r="O10110" i="1"/>
  <c r="P10110" i="1" s="1"/>
  <c r="O10430" i="1"/>
  <c r="P10430" i="1" s="1"/>
  <c r="O11566" i="1"/>
  <c r="P11566" i="1" s="1"/>
  <c r="O11480" i="1"/>
  <c r="P11480" i="1" s="1"/>
  <c r="N422" i="1"/>
  <c r="Q422" i="1" s="1"/>
  <c r="N968" i="1"/>
  <c r="Q968" i="1" s="1"/>
  <c r="N2631" i="1"/>
  <c r="Q2631" i="1" s="1"/>
  <c r="N4060" i="1"/>
  <c r="Q4060" i="1" s="1"/>
  <c r="N3488" i="1"/>
  <c r="Q3488" i="1" s="1"/>
  <c r="N549" i="1"/>
  <c r="Q549" i="1" s="1"/>
  <c r="N921" i="1"/>
  <c r="Q921" i="1" s="1"/>
  <c r="N1585" i="1"/>
  <c r="Q1585" i="1" s="1"/>
  <c r="N2595" i="1"/>
  <c r="Q2595" i="1" s="1"/>
  <c r="N1709" i="1"/>
  <c r="Q1709" i="1" s="1"/>
  <c r="N2641" i="1"/>
  <c r="Q2641" i="1" s="1"/>
  <c r="N3544" i="1"/>
  <c r="Q3544" i="1" s="1"/>
  <c r="N1780" i="1"/>
  <c r="Q1780" i="1" s="1"/>
  <c r="N2616" i="1"/>
  <c r="Q2616" i="1" s="1"/>
  <c r="N2722" i="1"/>
  <c r="Q2722" i="1" s="1"/>
  <c r="N3341" i="1"/>
  <c r="Q3341" i="1" s="1"/>
  <c r="N3629" i="1"/>
  <c r="Q3629" i="1" s="1"/>
  <c r="N4019" i="1"/>
  <c r="Q4019" i="1" s="1"/>
  <c r="N5160" i="1"/>
  <c r="Q5160" i="1" s="1"/>
  <c r="N5740" i="1"/>
  <c r="Q5740" i="1" s="1"/>
  <c r="N5892" i="1"/>
  <c r="Q5892" i="1" s="1"/>
  <c r="N6610" i="1"/>
  <c r="Q6610" i="1" s="1"/>
  <c r="N6972" i="1"/>
  <c r="Q6972" i="1" s="1"/>
  <c r="N8125" i="1"/>
  <c r="Q8125" i="1" s="1"/>
  <c r="N10113" i="1"/>
  <c r="Q10113" i="1" s="1"/>
  <c r="N10681" i="1"/>
  <c r="Q10681" i="1" s="1"/>
  <c r="N11593" i="1"/>
  <c r="Q11593" i="1" s="1"/>
  <c r="N4694" i="1"/>
  <c r="Q4694" i="1" s="1"/>
  <c r="N5131" i="1"/>
  <c r="Q5131" i="1" s="1"/>
  <c r="N5691" i="1"/>
  <c r="Q5691" i="1" s="1"/>
  <c r="N5795" i="1"/>
  <c r="Q5795" i="1" s="1"/>
  <c r="N5915" i="1"/>
  <c r="Q5915" i="1" s="1"/>
  <c r="N6180" i="1"/>
  <c r="Q6180" i="1" s="1"/>
  <c r="N470" i="1"/>
  <c r="Q470" i="1" s="1"/>
  <c r="N1050" i="1"/>
  <c r="Q1050" i="1" s="1"/>
  <c r="N2033" i="1"/>
  <c r="Q2033" i="1" s="1"/>
  <c r="N2817" i="1"/>
  <c r="Q2817" i="1" s="1"/>
  <c r="N1563" i="1"/>
  <c r="Q1563" i="1" s="1"/>
  <c r="N2451" i="1"/>
  <c r="Q2451" i="1" s="1"/>
  <c r="N3956" i="1"/>
  <c r="Q3956" i="1" s="1"/>
  <c r="N997" i="1"/>
  <c r="Q997" i="1" s="1"/>
  <c r="N2657" i="1"/>
  <c r="Q2657" i="1" s="1"/>
  <c r="N3872" i="1"/>
  <c r="Q3872" i="1" s="1"/>
  <c r="N2751" i="1"/>
  <c r="Q2751" i="1" s="1"/>
  <c r="N3976" i="1"/>
  <c r="Q3976" i="1" s="1"/>
  <c r="N2514" i="1"/>
  <c r="Q2514" i="1" s="1"/>
  <c r="N2662" i="1"/>
  <c r="Q2662" i="1" s="1"/>
  <c r="N2764" i="1"/>
  <c r="Q2764" i="1" s="1"/>
  <c r="N3413" i="1"/>
  <c r="Q3413" i="1" s="1"/>
  <c r="N3789" i="1"/>
  <c r="Q3789" i="1" s="1"/>
  <c r="N4577" i="1"/>
  <c r="Q4577" i="1" s="1"/>
  <c r="N5798" i="1"/>
  <c r="Q5798" i="1" s="1"/>
  <c r="N5922" i="1"/>
  <c r="Q5922" i="1" s="1"/>
  <c r="N6191" i="1"/>
  <c r="Q6191" i="1" s="1"/>
  <c r="N6686" i="1"/>
  <c r="Q6686" i="1" s="1"/>
  <c r="N7070" i="1"/>
  <c r="Q7070" i="1" s="1"/>
  <c r="N8327" i="1"/>
  <c r="Q8327" i="1" s="1"/>
  <c r="N9997" i="1"/>
  <c r="Q9997" i="1" s="1"/>
  <c r="N10229" i="1"/>
  <c r="Q10229" i="1" s="1"/>
  <c r="N10811" i="1"/>
  <c r="Q10811" i="1" s="1"/>
  <c r="N11791" i="1"/>
  <c r="Q11791" i="1" s="1"/>
  <c r="N4872" i="1"/>
  <c r="Q4872" i="1" s="1"/>
  <c r="N5719" i="1"/>
  <c r="Q5719" i="1" s="1"/>
  <c r="N5825" i="1"/>
  <c r="Q5825" i="1" s="1"/>
  <c r="N5951" i="1"/>
  <c r="Q5951" i="1" s="1"/>
  <c r="N6555" i="1"/>
  <c r="Q6555" i="1" s="1"/>
  <c r="N6971" i="1"/>
  <c r="Q6971" i="1" s="1"/>
  <c r="N336" i="1"/>
  <c r="Q336" i="1" s="1"/>
  <c r="N882" i="1"/>
  <c r="Q882" i="1" s="1"/>
  <c r="N1106" i="1"/>
  <c r="Q1106" i="1" s="1"/>
  <c r="N2409" i="1"/>
  <c r="Q2409" i="1" s="1"/>
  <c r="N3570" i="1"/>
  <c r="Q3570" i="1" s="1"/>
  <c r="N1909" i="1"/>
  <c r="Q1909" i="1" s="1"/>
  <c r="N2719" i="1"/>
  <c r="Q2719" i="1" s="1"/>
  <c r="N353" i="1"/>
  <c r="Q353" i="1" s="1"/>
  <c r="N1079" i="1"/>
  <c r="Q1079" i="1" s="1"/>
  <c r="N2437" i="1"/>
  <c r="Q2437" i="1" s="1"/>
  <c r="N2781" i="1"/>
  <c r="Q2781" i="1" s="1"/>
  <c r="N1302" i="1"/>
  <c r="Q1302" i="1" s="1"/>
  <c r="N2513" i="1"/>
  <c r="Q2513" i="1" s="1"/>
  <c r="N1634" i="1"/>
  <c r="Q1634" i="1" s="1"/>
  <c r="N2566" i="1"/>
  <c r="Q2566" i="1" s="1"/>
  <c r="N2686" i="1"/>
  <c r="Q2686" i="1" s="1"/>
  <c r="N2824" i="1"/>
  <c r="Q2824" i="1" s="1"/>
  <c r="N3493" i="1"/>
  <c r="Q3493" i="1" s="1"/>
  <c r="N3855" i="1"/>
  <c r="Q3855" i="1" s="1"/>
  <c r="N4885" i="1"/>
  <c r="Q4885" i="1" s="1"/>
  <c r="N5854" i="1"/>
  <c r="Q5854" i="1" s="1"/>
  <c r="N6488" i="1"/>
  <c r="Q6488" i="1" s="1"/>
  <c r="N9008" i="1"/>
  <c r="Q9008" i="1" s="1"/>
  <c r="N9374" i="1"/>
  <c r="Q9374" i="1" s="1"/>
  <c r="N10053" i="1"/>
  <c r="Q10053" i="1" s="1"/>
  <c r="N10386" i="1"/>
  <c r="Q10386" i="1" s="1"/>
  <c r="N11411" i="1"/>
  <c r="Q11411" i="1" s="1"/>
  <c r="N4992" i="1"/>
  <c r="Q4992" i="1" s="1"/>
  <c r="N5751" i="1"/>
  <c r="Q5751" i="1" s="1"/>
  <c r="N5859" i="1"/>
  <c r="Q5859" i="1" s="1"/>
  <c r="N6707" i="1"/>
  <c r="Q6707" i="1" s="1"/>
  <c r="N7049" i="1"/>
  <c r="Q7049" i="1" s="1"/>
  <c r="N414" i="1"/>
  <c r="Q414" i="1" s="1"/>
  <c r="N950" i="1"/>
  <c r="Q950" i="1" s="1"/>
  <c r="N2577" i="1"/>
  <c r="Q2577" i="1" s="1"/>
  <c r="N4032" i="1"/>
  <c r="Q4032" i="1" s="1"/>
  <c r="N3320" i="1"/>
  <c r="Q3320" i="1" s="1"/>
  <c r="N523" i="1"/>
  <c r="Q523" i="1" s="1"/>
  <c r="N913" i="1"/>
  <c r="Q913" i="1" s="1"/>
  <c r="N2581" i="1"/>
  <c r="Q2581" i="1" s="1"/>
  <c r="N1661" i="1"/>
  <c r="Q1661" i="1" s="1"/>
  <c r="N2605" i="1"/>
  <c r="Q2605" i="1" s="1"/>
  <c r="N3530" i="1"/>
  <c r="Q3530" i="1" s="1"/>
  <c r="N1754" i="1"/>
  <c r="Q1754" i="1" s="1"/>
  <c r="N2614" i="1"/>
  <c r="Q2614" i="1" s="1"/>
  <c r="N2710" i="1"/>
  <c r="Q2710" i="1" s="1"/>
  <c r="N3335" i="1"/>
  <c r="Q3335" i="1" s="1"/>
  <c r="N3611" i="1"/>
  <c r="Q3611" i="1" s="1"/>
  <c r="N3981" i="1"/>
  <c r="Q3981" i="1" s="1"/>
  <c r="N5150" i="1"/>
  <c r="Q5150" i="1" s="1"/>
  <c r="N5720" i="1"/>
  <c r="Q5720" i="1" s="1"/>
  <c r="N5890" i="1"/>
  <c r="Q5890" i="1" s="1"/>
  <c r="N6608" i="1"/>
  <c r="Q6608" i="1" s="1"/>
  <c r="N6970" i="1"/>
  <c r="Q6970" i="1" s="1"/>
  <c r="N8035" i="1"/>
  <c r="Q8035" i="1" s="1"/>
  <c r="N10111" i="1"/>
  <c r="Q10111" i="1" s="1"/>
  <c r="N10655" i="1"/>
  <c r="Q10655" i="1" s="1"/>
  <c r="N11587" i="1"/>
  <c r="Q11587" i="1" s="1"/>
  <c r="N4652" i="1"/>
  <c r="Q4652" i="1" s="1"/>
  <c r="N5032" i="1"/>
  <c r="Q5032" i="1" s="1"/>
  <c r="N5677" i="1"/>
  <c r="Q5677" i="1" s="1"/>
  <c r="N5777" i="1"/>
  <c r="Q5777" i="1" s="1"/>
  <c r="N5891" i="1"/>
  <c r="Q5891" i="1" s="1"/>
  <c r="N6164" i="1"/>
  <c r="Q6164" i="1" s="1"/>
  <c r="N6779" i="1"/>
  <c r="Q6779" i="1" s="1"/>
  <c r="N8224" i="1"/>
  <c r="Q8224" i="1" s="1"/>
  <c r="N10010" i="1"/>
  <c r="Q10010" i="1" s="1"/>
  <c r="N10172" i="1"/>
  <c r="Q10172" i="1" s="1"/>
  <c r="N10626" i="1"/>
  <c r="Q10626" i="1" s="1"/>
  <c r="N11672" i="1"/>
  <c r="Q11672" i="1" s="1"/>
  <c r="N8532" i="1"/>
  <c r="Q8532" i="1" s="1"/>
  <c r="N9421" i="1"/>
  <c r="Q9421" i="1" s="1"/>
  <c r="N10124" i="1"/>
  <c r="Q10124" i="1" s="1"/>
  <c r="N10274" i="1"/>
  <c r="Q10274" i="1" s="1"/>
  <c r="N11456" i="1"/>
  <c r="Q11456" i="1" s="1"/>
  <c r="N7109" i="1"/>
  <c r="Q7109" i="1" s="1"/>
  <c r="N8042" i="1"/>
  <c r="Q8042" i="1" s="1"/>
  <c r="N8638" i="1"/>
  <c r="Q8638" i="1" s="1"/>
  <c r="N10156" i="1"/>
  <c r="Q10156" i="1" s="1"/>
  <c r="N10580" i="1"/>
  <c r="Q10580" i="1" s="1"/>
  <c r="N11630" i="1"/>
  <c r="Q11630" i="1" s="1"/>
  <c r="N8440" i="1"/>
  <c r="Q8440" i="1" s="1"/>
  <c r="N9361" i="1"/>
  <c r="Q9361" i="1" s="1"/>
  <c r="N10084" i="1"/>
  <c r="Q10084" i="1" s="1"/>
  <c r="N10260" i="1"/>
  <c r="Q10260" i="1" s="1"/>
  <c r="N10808" i="1"/>
  <c r="Q10808" i="1" s="1"/>
  <c r="N11412" i="1"/>
  <c r="Q11412" i="1" s="1"/>
  <c r="O10032" i="1"/>
  <c r="P10032" i="1" s="1"/>
  <c r="O470" i="1"/>
  <c r="P470" i="1" s="1"/>
  <c r="O1050" i="1"/>
  <c r="P1050" i="1" s="1"/>
  <c r="O1021" i="1"/>
  <c r="P1021" i="1" s="1"/>
  <c r="O1706" i="1"/>
  <c r="P1706" i="1" s="1"/>
  <c r="O2590" i="1"/>
  <c r="P2590" i="1" s="1"/>
  <c r="O2700" i="1"/>
  <c r="P2700" i="1" s="1"/>
  <c r="O2844" i="1"/>
  <c r="P2844" i="1" s="1"/>
  <c r="O3323" i="1"/>
  <c r="P3323" i="1" s="1"/>
  <c r="O3565" i="1"/>
  <c r="P3565" i="1" s="1"/>
  <c r="O3901" i="1"/>
  <c r="P3901" i="1" s="1"/>
  <c r="O5138" i="1"/>
  <c r="P5138" i="1" s="1"/>
  <c r="O5864" i="1"/>
  <c r="P5864" i="1" s="1"/>
  <c r="O6546" i="1"/>
  <c r="P6546" i="1" s="1"/>
  <c r="O6950" i="1"/>
  <c r="P6950" i="1" s="1"/>
  <c r="O7853" i="1"/>
  <c r="P7853" i="1" s="1"/>
  <c r="O9430" i="1"/>
  <c r="P9430" i="1" s="1"/>
  <c r="O10095" i="1"/>
  <c r="P10095" i="1" s="1"/>
  <c r="O10603" i="1"/>
  <c r="P10603" i="1" s="1"/>
  <c r="O11505" i="1"/>
  <c r="P11505" i="1" s="1"/>
  <c r="O1291" i="1"/>
  <c r="P1291" i="1" s="1"/>
  <c r="O1979" i="1"/>
  <c r="P1979" i="1" s="1"/>
  <c r="O2459" i="1"/>
  <c r="P2459" i="1" s="1"/>
  <c r="O2559" i="1"/>
  <c r="P2559" i="1" s="1"/>
  <c r="O2691" i="1"/>
  <c r="P2691" i="1" s="1"/>
  <c r="O2817" i="1"/>
  <c r="P2817" i="1" s="1"/>
  <c r="O3648" i="1"/>
  <c r="P3648" i="1" s="1"/>
  <c r="O4048" i="1"/>
  <c r="P4048" i="1" s="1"/>
  <c r="O4984" i="1"/>
  <c r="P4984" i="1" s="1"/>
  <c r="O5749" i="1"/>
  <c r="P5749" i="1" s="1"/>
  <c r="O5857" i="1"/>
  <c r="P5857" i="1" s="1"/>
  <c r="O6653" i="1"/>
  <c r="P6653" i="1" s="1"/>
  <c r="O7029" i="1"/>
  <c r="P7029" i="1" s="1"/>
  <c r="O8532" i="1"/>
  <c r="P8532" i="1" s="1"/>
  <c r="O9421" i="1"/>
  <c r="P9421" i="1" s="1"/>
  <c r="O10124" i="1"/>
  <c r="P10124" i="1" s="1"/>
  <c r="O10274" i="1"/>
  <c r="P10274" i="1" s="1"/>
  <c r="O11456" i="1"/>
  <c r="P11456" i="1" s="1"/>
  <c r="O396" i="1"/>
  <c r="P396" i="1" s="1"/>
  <c r="O942" i="1"/>
  <c r="P942" i="1" s="1"/>
  <c r="O523" i="1"/>
  <c r="P523" i="1" s="1"/>
  <c r="O913" i="1"/>
  <c r="P913" i="1" s="1"/>
  <c r="O2518" i="1"/>
  <c r="P2518" i="1" s="1"/>
  <c r="O2664" i="1"/>
  <c r="P2664" i="1" s="1"/>
  <c r="O2772" i="1"/>
  <c r="P2772" i="1" s="1"/>
  <c r="O3415" i="1"/>
  <c r="P3415" i="1" s="1"/>
  <c r="O3801" i="1"/>
  <c r="P3801" i="1" s="1"/>
  <c r="O4663" i="1"/>
  <c r="P4663" i="1" s="1"/>
  <c r="O5820" i="1"/>
  <c r="P5820" i="1" s="1"/>
  <c r="O5928" i="1"/>
  <c r="P5928" i="1" s="1"/>
  <c r="O6205" i="1"/>
  <c r="P6205" i="1" s="1"/>
  <c r="O6770" i="1"/>
  <c r="P6770" i="1" s="1"/>
  <c r="O7090" i="1"/>
  <c r="P7090" i="1" s="1"/>
  <c r="O8735" i="1"/>
  <c r="P8735" i="1" s="1"/>
  <c r="O9999" i="1"/>
  <c r="P9999" i="1" s="1"/>
  <c r="O10231" i="1"/>
  <c r="P10231" i="1" s="1"/>
  <c r="O1709" i="1"/>
  <c r="P1709" i="1" s="1"/>
  <c r="O2513" i="1"/>
  <c r="P2513" i="1" s="1"/>
  <c r="O2639" i="1"/>
  <c r="P2639" i="1" s="1"/>
  <c r="O2763" i="1"/>
  <c r="P2763" i="1" s="1"/>
  <c r="O3496" i="1"/>
  <c r="P3496" i="1" s="1"/>
  <c r="O3892" i="1"/>
  <c r="P3892" i="1" s="1"/>
  <c r="O4736" i="1"/>
  <c r="P4736" i="1" s="1"/>
  <c r="O5165" i="1"/>
  <c r="P5165" i="1" s="1"/>
  <c r="O5699" i="1"/>
  <c r="P5699" i="1" s="1"/>
  <c r="O5803" i="1"/>
  <c r="P5803" i="1" s="1"/>
  <c r="O5921" i="1"/>
  <c r="P5921" i="1" s="1"/>
  <c r="O6473" i="1"/>
  <c r="P6473" i="1" s="1"/>
  <c r="O8332" i="1"/>
  <c r="P8332" i="1" s="1"/>
  <c r="O10026" i="1"/>
  <c r="P10026" i="1" s="1"/>
  <c r="O10186" i="1"/>
  <c r="P10186" i="1" s="1"/>
  <c r="O10678" i="1"/>
  <c r="P10678" i="1" s="1"/>
  <c r="O11712" i="1"/>
  <c r="P11712" i="1" s="1"/>
  <c r="O454" i="1"/>
  <c r="P454" i="1" s="1"/>
  <c r="O1008" i="1"/>
  <c r="P1008" i="1" s="1"/>
  <c r="O1336" i="1"/>
  <c r="P1336" i="1" s="1"/>
  <c r="O979" i="1"/>
  <c r="P979" i="1" s="1"/>
  <c r="O1658" i="1"/>
  <c r="P1658" i="1" s="1"/>
  <c r="O2568" i="1"/>
  <c r="P2568" i="1" s="1"/>
  <c r="O2690" i="1"/>
  <c r="P2690" i="1" s="1"/>
  <c r="O2832" i="1"/>
  <c r="P2832" i="1" s="1"/>
  <c r="O3557" i="1"/>
  <c r="P3557" i="1" s="1"/>
  <c r="O3869" i="1"/>
  <c r="P3869" i="1" s="1"/>
  <c r="O4931" i="1"/>
  <c r="P4931" i="1" s="1"/>
  <c r="O5856" i="1"/>
  <c r="P5856" i="1" s="1"/>
  <c r="O6522" i="1"/>
  <c r="P6522" i="1" s="1"/>
  <c r="O6930" i="1"/>
  <c r="P6930" i="1" s="1"/>
  <c r="O9386" i="1"/>
  <c r="P9386" i="1" s="1"/>
  <c r="O10055" i="1"/>
  <c r="P10055" i="1" s="1"/>
  <c r="O10392" i="1"/>
  <c r="P10392" i="1" s="1"/>
  <c r="O11455" i="1"/>
  <c r="P11455" i="1" s="1"/>
  <c r="O1927" i="1"/>
  <c r="P1927" i="1" s="1"/>
  <c r="O2437" i="1"/>
  <c r="P2437" i="1" s="1"/>
  <c r="O2545" i="1"/>
  <c r="P2545" i="1" s="1"/>
  <c r="O2665" i="1"/>
  <c r="P2665" i="1" s="1"/>
  <c r="O2801" i="1"/>
  <c r="P2801" i="1" s="1"/>
  <c r="O3640" i="1"/>
  <c r="P3640" i="1" s="1"/>
  <c r="O3984" i="1"/>
  <c r="P3984" i="1" s="1"/>
  <c r="O4968" i="1"/>
  <c r="P4968" i="1" s="1"/>
  <c r="O5727" i="1"/>
  <c r="P5727" i="1" s="1"/>
  <c r="O5833" i="1"/>
  <c r="P5833" i="1" s="1"/>
  <c r="O6579" i="1"/>
  <c r="P6579" i="1" s="1"/>
  <c r="O7009" i="1"/>
  <c r="P7009" i="1" s="1"/>
  <c r="O8440" i="1"/>
  <c r="P8440" i="1" s="1"/>
  <c r="O9361" i="1"/>
  <c r="P9361" i="1" s="1"/>
  <c r="O10084" i="1"/>
  <c r="P10084" i="1" s="1"/>
  <c r="O10260" i="1"/>
  <c r="P10260" i="1" s="1"/>
  <c r="O10808" i="1"/>
  <c r="P10808" i="1" s="1"/>
  <c r="O11412" i="1"/>
  <c r="P11412" i="1" s="1"/>
  <c r="O376" i="1"/>
  <c r="P376" i="1" s="1"/>
  <c r="O910" i="1"/>
  <c r="P910" i="1" s="1"/>
  <c r="O1138" i="1"/>
  <c r="P1138" i="1" s="1"/>
  <c r="O405" i="1"/>
  <c r="P405" i="1" s="1"/>
  <c r="O885" i="1"/>
  <c r="P885" i="1" s="1"/>
  <c r="O1121" i="1"/>
  <c r="P1121" i="1" s="1"/>
  <c r="O2506" i="1"/>
  <c r="P2506" i="1" s="1"/>
  <c r="O2646" i="1"/>
  <c r="P2646" i="1" s="1"/>
  <c r="O2760" i="1"/>
  <c r="P2760" i="1" s="1"/>
  <c r="O3393" i="1"/>
  <c r="P3393" i="1" s="1"/>
  <c r="O3729" i="1"/>
  <c r="P3729" i="1" s="1"/>
  <c r="O4567" i="1"/>
  <c r="P4567" i="1" s="1"/>
  <c r="O5796" i="1"/>
  <c r="P5796" i="1" s="1"/>
  <c r="O5920" i="1"/>
  <c r="P5920" i="1" s="1"/>
  <c r="O6676" i="1"/>
  <c r="P6676" i="1" s="1"/>
  <c r="O7050" i="1"/>
  <c r="P7050" i="1" s="1"/>
  <c r="O8235" i="1"/>
  <c r="P8235" i="1" s="1"/>
  <c r="O10213" i="1"/>
  <c r="P10213" i="1" s="1"/>
  <c r="O10785" i="1"/>
  <c r="P10785" i="1" s="1"/>
  <c r="O11751" i="1"/>
  <c r="P11751" i="1" s="1"/>
  <c r="O1661" i="1"/>
  <c r="P1661" i="1" s="1"/>
  <c r="O2501" i="1"/>
  <c r="P2501" i="1" s="1"/>
  <c r="O2627" i="1"/>
  <c r="P2627" i="1" s="1"/>
  <c r="O2749" i="1"/>
  <c r="P2749" i="1" s="1"/>
  <c r="O3482" i="1"/>
  <c r="P3482" i="1" s="1"/>
  <c r="O3872" i="1"/>
  <c r="P3872" i="1" s="1"/>
  <c r="O4694" i="1"/>
  <c r="P4694" i="1" s="1"/>
  <c r="O5131" i="1"/>
  <c r="P5131" i="1" s="1"/>
  <c r="O5691" i="1"/>
  <c r="P5691" i="1" s="1"/>
  <c r="O5795" i="1"/>
  <c r="P5795" i="1" s="1"/>
  <c r="O5915" i="1"/>
  <c r="P5915" i="1" s="1"/>
  <c r="O6180" i="1"/>
  <c r="P6180" i="1" s="1"/>
  <c r="O8224" i="1"/>
  <c r="P8224" i="1" s="1"/>
  <c r="O10010" i="1"/>
  <c r="P10010" i="1" s="1"/>
  <c r="O10172" i="1"/>
  <c r="P10172" i="1" s="1"/>
  <c r="O10626" i="1"/>
  <c r="P10626" i="1" s="1"/>
  <c r="O11672" i="1"/>
  <c r="P11672" i="1" s="1"/>
  <c r="O4970" i="1"/>
  <c r="P4970" i="1" s="1"/>
  <c r="O4093" i="1"/>
  <c r="P4093" i="1" s="1"/>
  <c r="O6966" i="1"/>
  <c r="P6966" i="1" s="1"/>
  <c r="O10463" i="1"/>
  <c r="P10463" i="1" s="1"/>
  <c r="O4989" i="1"/>
  <c r="P4989" i="1" s="1"/>
  <c r="N22" i="1"/>
  <c r="Q22" i="1" s="1"/>
  <c r="N536" i="1"/>
  <c r="Q536" i="1" s="1"/>
  <c r="N1126" i="1"/>
  <c r="Q1126" i="1" s="1"/>
  <c r="N1769" i="1"/>
  <c r="Q1769" i="1" s="1"/>
  <c r="N4086" i="1"/>
  <c r="Q4086" i="1" s="1"/>
  <c r="N2415" i="1"/>
  <c r="Q2415" i="1" s="1"/>
  <c r="N19" i="1"/>
  <c r="Q19" i="1" s="1"/>
  <c r="N27" i="1"/>
  <c r="Q27" i="1" s="1"/>
  <c r="N457" i="1"/>
  <c r="Q457" i="1" s="1"/>
  <c r="N897" i="1"/>
  <c r="Q897" i="1" s="1"/>
  <c r="N1099" i="1"/>
  <c r="Q1099" i="1" s="1"/>
  <c r="N1655" i="1"/>
  <c r="Q1655" i="1" s="1"/>
  <c r="N2457" i="1"/>
  <c r="Q2457" i="1" s="1"/>
  <c r="N3312" i="1"/>
  <c r="Q3312" i="1" s="1"/>
  <c r="N4090" i="1"/>
  <c r="Q4090" i="1" s="1"/>
  <c r="N1353" i="1"/>
  <c r="Q1353" i="1" s="1"/>
  <c r="N1905" i="1"/>
  <c r="Q1905" i="1" s="1"/>
  <c r="N2906" i="1"/>
  <c r="Q2906" i="1" s="1"/>
  <c r="N3878" i="1"/>
  <c r="Q3878" i="1" s="1"/>
  <c r="N1626" i="1"/>
  <c r="Q1626" i="1" s="1"/>
  <c r="N1722" i="1"/>
  <c r="Q1722" i="1" s="1"/>
  <c r="N1798" i="1"/>
  <c r="Q1798" i="1" s="1"/>
  <c r="N1872" i="1"/>
  <c r="Q1872" i="1" s="1"/>
  <c r="N1992" i="1"/>
  <c r="Q1992" i="1" s="1"/>
  <c r="N2500" i="1"/>
  <c r="Q2500" i="1" s="1"/>
  <c r="N2871" i="1"/>
  <c r="Q2871" i="1" s="1"/>
  <c r="N2911" i="1"/>
  <c r="Q2911" i="1" s="1"/>
  <c r="N2951" i="1"/>
  <c r="Q2951" i="1" s="1"/>
  <c r="N3475" i="1"/>
  <c r="Q3475" i="1" s="1"/>
  <c r="N3795" i="1"/>
  <c r="Q3795" i="1" s="1"/>
  <c r="N4089" i="1"/>
  <c r="Q4089" i="1" s="1"/>
  <c r="N4189" i="1"/>
  <c r="Q4189" i="1" s="1"/>
  <c r="N4229" i="1"/>
  <c r="Q4229" i="1" s="1"/>
  <c r="N4349" i="1"/>
  <c r="Q4349" i="1" s="1"/>
  <c r="N4959" i="1"/>
  <c r="Q4959" i="1" s="1"/>
  <c r="N4989" i="1"/>
  <c r="Q4989" i="1" s="1"/>
  <c r="N5021" i="1"/>
  <c r="Q5021" i="1" s="1"/>
  <c r="N5154" i="1"/>
  <c r="Q5154" i="1" s="1"/>
  <c r="N5286" i="1"/>
  <c r="Q5286" i="1" s="1"/>
  <c r="N5870" i="1"/>
  <c r="Q5870" i="1" s="1"/>
  <c r="N6215" i="1"/>
  <c r="Q6215" i="1" s="1"/>
  <c r="N6542" i="1"/>
  <c r="Q6542" i="1" s="1"/>
  <c r="N6712" i="1"/>
  <c r="Q6712" i="1" s="1"/>
  <c r="N6986" i="1"/>
  <c r="Q6986" i="1" s="1"/>
  <c r="N7116" i="1"/>
  <c r="Q7116" i="1" s="1"/>
  <c r="N7141" i="1"/>
  <c r="Q7141" i="1" s="1"/>
  <c r="N7161" i="1"/>
  <c r="Q7161" i="1" s="1"/>
  <c r="N7169" i="1"/>
  <c r="Q7169" i="1" s="1"/>
  <c r="N7177" i="1"/>
  <c r="Q7177" i="1" s="1"/>
  <c r="N7192" i="1"/>
  <c r="Q7192" i="1" s="1"/>
  <c r="N8017" i="1"/>
  <c r="Q8017" i="1" s="1"/>
  <c r="N8311" i="1"/>
  <c r="Q8311" i="1" s="1"/>
  <c r="N8517" i="1"/>
  <c r="Q8517" i="1" s="1"/>
  <c r="N8800" i="1"/>
  <c r="Q8800" i="1" s="1"/>
  <c r="N8906" i="1"/>
  <c r="Q8906" i="1" s="1"/>
  <c r="N8958" i="1"/>
  <c r="Q8958" i="1" s="1"/>
  <c r="N9350" i="1"/>
  <c r="Q9350" i="1" s="1"/>
  <c r="N9514" i="1"/>
  <c r="Q9514" i="1" s="1"/>
  <c r="N9586" i="1"/>
  <c r="Q9586" i="1" s="1"/>
  <c r="N9666" i="1"/>
  <c r="Q9666" i="1" s="1"/>
  <c r="N10081" i="1"/>
  <c r="Q10081" i="1" s="1"/>
  <c r="N10199" i="1"/>
  <c r="Q10199" i="1" s="1"/>
  <c r="N10360" i="1"/>
  <c r="Q10360" i="1" s="1"/>
  <c r="N10417" i="1"/>
  <c r="Q10417" i="1" s="1"/>
  <c r="N10477" i="1"/>
  <c r="Q10477" i="1" s="1"/>
  <c r="N10669" i="1"/>
  <c r="Q10669" i="1" s="1"/>
  <c r="N10721" i="1"/>
  <c r="Q10721" i="1" s="1"/>
  <c r="N10773" i="1"/>
  <c r="Q10773" i="1" s="1"/>
  <c r="N11435" i="1"/>
  <c r="Q11435" i="1" s="1"/>
  <c r="N11567" i="1"/>
  <c r="Q11567" i="1" s="1"/>
  <c r="N11653" i="1"/>
  <c r="Q11653" i="1" s="1"/>
  <c r="N11775" i="1"/>
  <c r="Q11775" i="1" s="1"/>
  <c r="N11807" i="1"/>
  <c r="Q11807" i="1" s="1"/>
  <c r="N4558" i="1"/>
  <c r="Q4558" i="1" s="1"/>
  <c r="N4728" i="1"/>
  <c r="Q4728" i="1" s="1"/>
  <c r="N4962" i="1"/>
  <c r="Q4962" i="1" s="1"/>
  <c r="N4994" i="1"/>
  <c r="Q4994" i="1" s="1"/>
  <c r="N5026" i="1"/>
  <c r="Q5026" i="1" s="1"/>
  <c r="N5159" i="1"/>
  <c r="Q5159" i="1" s="1"/>
  <c r="N5297" i="1"/>
  <c r="Q5297" i="1" s="1"/>
  <c r="N5731" i="1"/>
  <c r="Q5731" i="1" s="1"/>
  <c r="N5839" i="1"/>
  <c r="Q5839" i="1" s="1"/>
  <c r="N6230" i="1"/>
  <c r="Q6230" i="1" s="1"/>
  <c r="N6603" i="1"/>
  <c r="Q6603" i="1" s="1"/>
  <c r="N6679" i="1"/>
  <c r="Q6679" i="1" s="1"/>
  <c r="N7025" i="1"/>
  <c r="Q7025" i="1" s="1"/>
  <c r="N7128" i="1"/>
  <c r="Q7128" i="1" s="1"/>
  <c r="N7152" i="1"/>
  <c r="Q7152" i="1" s="1"/>
  <c r="N7172" i="1"/>
  <c r="Q7172" i="1" s="1"/>
  <c r="N7207" i="1"/>
  <c r="Q7207" i="1" s="1"/>
  <c r="N8871" i="1"/>
  <c r="Q8871" i="1" s="1"/>
  <c r="N9451" i="1"/>
  <c r="Q9451" i="1" s="1"/>
  <c r="N9685" i="1"/>
  <c r="Q9685" i="1" s="1"/>
  <c r="N10365" i="1"/>
  <c r="Q10365" i="1" s="1"/>
  <c r="N10410" i="1"/>
  <c r="Q10410" i="1" s="1"/>
  <c r="N10432" i="1"/>
  <c r="Q10432" i="1" s="1"/>
  <c r="N10448" i="1"/>
  <c r="Q10448" i="1" s="1"/>
  <c r="N10470" i="1"/>
  <c r="Q10470" i="1" s="1"/>
  <c r="N11396" i="1"/>
  <c r="Q11396" i="1" s="1"/>
  <c r="N11484" i="1"/>
  <c r="Q11484" i="1" s="1"/>
  <c r="N11652" i="1"/>
  <c r="Q11652" i="1" s="1"/>
  <c r="N11808" i="1"/>
  <c r="Q11808" i="1" s="1"/>
  <c r="O3945" i="1"/>
  <c r="P3945" i="1" s="1"/>
  <c r="O2787" i="1"/>
  <c r="P2787" i="1" s="1"/>
  <c r="N3314" i="1"/>
  <c r="Q3314" i="1" s="1"/>
  <c r="N2612" i="1"/>
  <c r="Q2612" i="1" s="1"/>
  <c r="N2787" i="1"/>
  <c r="Q2787" i="1" s="1"/>
  <c r="N3459" i="1"/>
  <c r="Q3459" i="1" s="1"/>
  <c r="N2706" i="1"/>
  <c r="Q2706" i="1" s="1"/>
  <c r="O4278" i="1"/>
  <c r="P4278" i="1" s="1"/>
  <c r="O10199" i="1"/>
  <c r="P10199" i="1" s="1"/>
  <c r="O7167" i="1"/>
  <c r="P7167" i="1" s="1"/>
  <c r="O2891" i="1"/>
  <c r="P2891" i="1" s="1"/>
  <c r="O1042" i="1"/>
  <c r="P1042" i="1" s="1"/>
  <c r="O10432" i="1"/>
  <c r="P10432" i="1" s="1"/>
  <c r="O11775" i="1"/>
  <c r="P11775" i="1" s="1"/>
  <c r="O8892" i="1"/>
  <c r="P8892" i="1" s="1"/>
  <c r="O6269" i="1"/>
  <c r="P6269" i="1" s="1"/>
  <c r="O1940" i="1"/>
  <c r="P1940" i="1" s="1"/>
  <c r="O7126" i="1"/>
  <c r="P7126" i="1" s="1"/>
  <c r="O10402" i="1"/>
  <c r="P10402" i="1" s="1"/>
  <c r="O6506" i="1"/>
  <c r="P6506" i="1" s="1"/>
  <c r="O3635" i="1"/>
  <c r="P3635" i="1" s="1"/>
  <c r="O397" i="1"/>
  <c r="P397" i="1" s="1"/>
  <c r="O510" i="1"/>
  <c r="P510" i="1" s="1"/>
  <c r="O25" i="1"/>
  <c r="P25" i="1" s="1"/>
  <c r="O1342" i="1"/>
  <c r="P1342" i="1" s="1"/>
  <c r="O1812" i="1"/>
  <c r="P1812" i="1" s="1"/>
  <c r="O2901" i="1"/>
  <c r="P2901" i="1" s="1"/>
  <c r="O4087" i="1"/>
  <c r="P4087" i="1" s="1"/>
  <c r="O4513" i="1"/>
  <c r="P4513" i="1" s="1"/>
  <c r="O5154" i="1"/>
  <c r="P5154" i="1" s="1"/>
  <c r="O6702" i="1"/>
  <c r="P6702" i="1" s="1"/>
  <c r="O7161" i="1"/>
  <c r="P7161" i="1" s="1"/>
  <c r="O8109" i="1"/>
  <c r="P8109" i="1" s="1"/>
  <c r="O8970" i="1"/>
  <c r="P8970" i="1" s="1"/>
  <c r="O10005" i="1"/>
  <c r="P10005" i="1" s="1"/>
  <c r="O10415" i="1"/>
  <c r="P10415" i="1" s="1"/>
  <c r="O10721" i="1"/>
  <c r="P10721" i="1" s="1"/>
  <c r="O11657" i="1"/>
  <c r="P11657" i="1" s="1"/>
  <c r="O2453" i="1"/>
  <c r="P2453" i="1" s="1"/>
  <c r="O5297" i="1"/>
  <c r="P5297" i="1" s="1"/>
  <c r="O7134" i="1"/>
  <c r="P7134" i="1" s="1"/>
  <c r="O10148" i="1"/>
  <c r="P10148" i="1" s="1"/>
  <c r="O24" i="1"/>
  <c r="P24" i="1" s="1"/>
  <c r="O926" i="1"/>
  <c r="P926" i="1" s="1"/>
  <c r="O423" i="1"/>
  <c r="P423" i="1" s="1"/>
  <c r="O1606" i="1"/>
  <c r="P1606" i="1" s="1"/>
  <c r="O1872" i="1"/>
  <c r="P1872" i="1" s="1"/>
  <c r="O2911" i="1"/>
  <c r="P2911" i="1" s="1"/>
  <c r="O4089" i="1"/>
  <c r="P4089" i="1" s="1"/>
  <c r="O4973" i="1"/>
  <c r="P4973" i="1" s="1"/>
  <c r="O5300" i="1"/>
  <c r="P5300" i="1" s="1"/>
  <c r="O6542" i="1"/>
  <c r="P6542" i="1" s="1"/>
  <c r="O7118" i="1"/>
  <c r="P7118" i="1" s="1"/>
  <c r="O7179" i="1"/>
  <c r="P7179" i="1" s="1"/>
  <c r="O8491" i="1"/>
  <c r="P8491" i="1" s="1"/>
  <c r="O8952" i="1"/>
  <c r="P8952" i="1" s="1"/>
  <c r="O9586" i="1"/>
  <c r="P9586" i="1" s="1"/>
  <c r="O10259" i="1"/>
  <c r="P10259" i="1" s="1"/>
  <c r="O10569" i="1"/>
  <c r="P10569" i="1" s="1"/>
  <c r="O10779" i="1"/>
  <c r="P10779" i="1" s="1"/>
  <c r="O11803" i="1"/>
  <c r="P11803" i="1" s="1"/>
  <c r="O2699" i="1"/>
  <c r="P2699" i="1" s="1"/>
  <c r="O4602" i="1"/>
  <c r="P4602" i="1" s="1"/>
  <c r="O7201" i="1"/>
  <c r="P7201" i="1" s="1"/>
  <c r="O10268" i="1"/>
  <c r="P10268" i="1" s="1"/>
  <c r="O370" i="1"/>
  <c r="P370" i="1" s="1"/>
  <c r="O21" i="1"/>
  <c r="P21" i="1" s="1"/>
  <c r="O897" i="1"/>
  <c r="P897" i="1" s="1"/>
  <c r="O1798" i="1"/>
  <c r="P1798" i="1" s="1"/>
  <c r="O2881" i="1"/>
  <c r="P2881" i="1" s="1"/>
  <c r="O3943" i="1"/>
  <c r="P3943" i="1" s="1"/>
  <c r="O4267" i="1"/>
  <c r="P4267" i="1" s="1"/>
  <c r="O5122" i="1"/>
  <c r="P5122" i="1" s="1"/>
  <c r="O6187" i="1"/>
  <c r="P6187" i="1" s="1"/>
  <c r="O6946" i="1"/>
  <c r="P6946" i="1" s="1"/>
  <c r="O7165" i="1"/>
  <c r="P7165" i="1" s="1"/>
  <c r="O8017" i="1"/>
  <c r="P8017" i="1" s="1"/>
  <c r="O8878" i="1"/>
  <c r="P8878" i="1" s="1"/>
  <c r="O9534" i="1"/>
  <c r="P9534" i="1" s="1"/>
  <c r="O10370" i="1"/>
  <c r="P10370" i="1" s="1"/>
  <c r="O10695" i="1"/>
  <c r="P10695" i="1" s="1"/>
  <c r="O11527" i="1"/>
  <c r="P11527" i="1" s="1"/>
  <c r="O11813" i="1"/>
  <c r="P11813" i="1" s="1"/>
  <c r="O2954" i="1"/>
  <c r="P2954" i="1" s="1"/>
  <c r="O5809" i="1"/>
  <c r="P5809" i="1" s="1"/>
  <c r="O9471" i="1"/>
  <c r="P9471" i="1" s="1"/>
  <c r="O1789" i="1"/>
  <c r="P1789" i="1" s="1"/>
  <c r="O2823" i="1"/>
  <c r="P2823" i="1" s="1"/>
  <c r="O3616" i="1"/>
  <c r="P3616" i="1" s="1"/>
  <c r="O4644" i="1"/>
  <c r="P4644" i="1" s="1"/>
  <c r="O5149" i="1"/>
  <c r="P5149" i="1" s="1"/>
  <c r="O6174" i="1"/>
  <c r="P6174" i="1" s="1"/>
  <c r="O7117" i="1"/>
  <c r="P7117" i="1" s="1"/>
  <c r="O7164" i="1"/>
  <c r="P7164" i="1" s="1"/>
  <c r="O7838" i="1"/>
  <c r="P7838" i="1" s="1"/>
  <c r="O8967" i="1"/>
  <c r="P8967" i="1" s="1"/>
  <c r="O10052" i="1"/>
  <c r="P10052" i="1" s="1"/>
  <c r="O10438" i="1"/>
  <c r="P10438" i="1" s="1"/>
  <c r="O11484" i="1"/>
  <c r="P11484" i="1" s="1"/>
  <c r="O11816" i="1"/>
  <c r="P11816" i="1" s="1"/>
  <c r="O1313" i="1"/>
  <c r="P1313" i="1" s="1"/>
  <c r="O2553" i="1"/>
  <c r="P2553" i="1" s="1"/>
  <c r="O3700" i="1"/>
  <c r="P3700" i="1" s="1"/>
  <c r="O4686" i="1"/>
  <c r="P4686" i="1" s="1"/>
  <c r="O5159" i="1"/>
  <c r="P5159" i="1" s="1"/>
  <c r="O6230" i="1"/>
  <c r="P6230" i="1" s="1"/>
  <c r="O7065" i="1"/>
  <c r="P7065" i="1" s="1"/>
  <c r="O7158" i="1"/>
  <c r="P7158" i="1" s="1"/>
  <c r="O7902" i="1"/>
  <c r="P7902" i="1" s="1"/>
  <c r="O8983" i="1"/>
  <c r="P8983" i="1" s="1"/>
  <c r="O10090" i="1"/>
  <c r="P10090" i="1" s="1"/>
  <c r="O10440" i="1"/>
  <c r="P10440" i="1" s="1"/>
  <c r="O11522" i="1"/>
  <c r="P11522" i="1" s="1"/>
  <c r="O1751" i="1"/>
  <c r="P1751" i="1" s="1"/>
  <c r="O2603" i="1"/>
  <c r="P2603" i="1" s="1"/>
  <c r="O3384" i="1"/>
  <c r="P3384" i="1" s="1"/>
  <c r="O4256" i="1"/>
  <c r="P4256" i="1" s="1"/>
  <c r="O4962" i="1"/>
  <c r="P4962" i="1" s="1"/>
  <c r="O5169" i="1"/>
  <c r="P5169" i="1" s="1"/>
  <c r="O6250" i="1"/>
  <c r="P6250" i="1" s="1"/>
  <c r="O7121" i="1"/>
  <c r="P7121" i="1" s="1"/>
  <c r="O7168" i="1"/>
  <c r="P7168" i="1" s="1"/>
  <c r="O8720" i="1"/>
  <c r="P8720" i="1" s="1"/>
  <c r="O9451" i="1"/>
  <c r="P9451" i="1" s="1"/>
  <c r="O10228" i="1"/>
  <c r="P10228" i="1" s="1"/>
  <c r="O10446" i="1"/>
  <c r="P10446" i="1" s="1"/>
  <c r="O11700" i="1"/>
  <c r="P11700" i="1" s="1"/>
  <c r="O7820" i="1"/>
  <c r="P7820" i="1" s="1"/>
  <c r="N462" i="1"/>
  <c r="Q462" i="1" s="1"/>
  <c r="N1026" i="1"/>
  <c r="Q1026" i="1" s="1"/>
  <c r="N1777" i="1"/>
  <c r="Q1777" i="1" s="1"/>
  <c r="N2805" i="1"/>
  <c r="Q2805" i="1" s="1"/>
  <c r="N1352" i="1"/>
  <c r="Q1352" i="1" s="1"/>
  <c r="N3892" i="1"/>
  <c r="Q3892" i="1" s="1"/>
  <c r="N979" i="1"/>
  <c r="Q979" i="1" s="1"/>
  <c r="N2653" i="1"/>
  <c r="Q2653" i="1" s="1"/>
  <c r="N3738" i="1"/>
  <c r="Q3738" i="1" s="1"/>
  <c r="N2741" i="1"/>
  <c r="Q2741" i="1" s="1"/>
  <c r="N3938" i="1"/>
  <c r="Q3938" i="1" s="1"/>
  <c r="N2506" i="1"/>
  <c r="Q2506" i="1" s="1"/>
  <c r="N2646" i="1"/>
  <c r="Q2646" i="1" s="1"/>
  <c r="N2760" i="1"/>
  <c r="Q2760" i="1" s="1"/>
  <c r="N3393" i="1"/>
  <c r="Q3393" i="1" s="1"/>
  <c r="N3729" i="1"/>
  <c r="Q3729" i="1" s="1"/>
  <c r="N4567" i="1"/>
  <c r="Q4567" i="1" s="1"/>
  <c r="N5796" i="1"/>
  <c r="Q5796" i="1" s="1"/>
  <c r="N5920" i="1"/>
  <c r="Q5920" i="1" s="1"/>
  <c r="N6676" i="1"/>
  <c r="Q6676" i="1" s="1"/>
  <c r="N7050" i="1"/>
  <c r="Q7050" i="1" s="1"/>
  <c r="N8235" i="1"/>
  <c r="Q8235" i="1" s="1"/>
  <c r="N10213" i="1"/>
  <c r="Q10213" i="1" s="1"/>
  <c r="N10785" i="1"/>
  <c r="Q10785" i="1" s="1"/>
  <c r="N11751" i="1"/>
  <c r="Q11751" i="1" s="1"/>
  <c r="N4826" i="1"/>
  <c r="Q4826" i="1" s="1"/>
  <c r="N5715" i="1"/>
  <c r="Q5715" i="1" s="1"/>
  <c r="N5823" i="1"/>
  <c r="Q5823" i="1" s="1"/>
  <c r="N5949" i="1"/>
  <c r="Q5949" i="1" s="1"/>
  <c r="N6511" i="1"/>
  <c r="Q6511" i="1" s="1"/>
  <c r="N6951" i="1"/>
  <c r="Q6951" i="1" s="1"/>
  <c r="N332" i="1"/>
  <c r="Q332" i="1" s="1"/>
  <c r="N876" i="1"/>
  <c r="Q876" i="1" s="1"/>
  <c r="N1094" i="1"/>
  <c r="Q1094" i="1" s="1"/>
  <c r="N3496" i="1"/>
  <c r="Q3496" i="1" s="1"/>
  <c r="N1757" i="1"/>
  <c r="Q1757" i="1" s="1"/>
  <c r="N2545" i="1"/>
  <c r="Q2545" i="1" s="1"/>
  <c r="N1055" i="1"/>
  <c r="Q1055" i="1" s="1"/>
  <c r="N2417" i="1"/>
  <c r="Q2417" i="1" s="1"/>
  <c r="N2775" i="1"/>
  <c r="Q2775" i="1" s="1"/>
  <c r="N1291" i="1"/>
  <c r="Q1291" i="1" s="1"/>
  <c r="N2501" i="1"/>
  <c r="Q2501" i="1" s="1"/>
  <c r="N1610" i="1"/>
  <c r="Q1610" i="1" s="1"/>
  <c r="N2564" i="1"/>
  <c r="Q2564" i="1" s="1"/>
  <c r="N2678" i="1"/>
  <c r="Q2678" i="1" s="1"/>
  <c r="N2818" i="1"/>
  <c r="Q2818" i="1" s="1"/>
  <c r="N3469" i="1"/>
  <c r="Q3469" i="1" s="1"/>
  <c r="N3819" i="1"/>
  <c r="Q3819" i="1" s="1"/>
  <c r="N4839" i="1"/>
  <c r="Q4839" i="1" s="1"/>
  <c r="N5850" i="1"/>
  <c r="Q5850" i="1" s="1"/>
  <c r="N5950" i="1"/>
  <c r="Q5950" i="1" s="1"/>
  <c r="N6484" i="1"/>
  <c r="Q6484" i="1" s="1"/>
  <c r="N8986" i="1"/>
  <c r="Q8986" i="1" s="1"/>
  <c r="N9346" i="1"/>
  <c r="Q9346" i="1" s="1"/>
  <c r="N10039" i="1"/>
  <c r="Q10039" i="1" s="1"/>
  <c r="N10273" i="1"/>
  <c r="Q10273" i="1" s="1"/>
  <c r="N4984" i="1"/>
  <c r="Q4984" i="1" s="1"/>
  <c r="N5749" i="1"/>
  <c r="Q5749" i="1" s="1"/>
  <c r="N5857" i="1"/>
  <c r="Q5857" i="1" s="1"/>
  <c r="N6653" i="1"/>
  <c r="Q6653" i="1" s="1"/>
  <c r="N7029" i="1"/>
  <c r="Q7029" i="1" s="1"/>
  <c r="N396" i="1"/>
  <c r="Q396" i="1" s="1"/>
  <c r="N942" i="1"/>
  <c r="Q942" i="1" s="1"/>
  <c r="N2571" i="1"/>
  <c r="Q2571" i="1" s="1"/>
  <c r="N3952" i="1"/>
  <c r="Q3952" i="1" s="1"/>
  <c r="N441" i="1"/>
  <c r="Q441" i="1" s="1"/>
  <c r="N893" i="1"/>
  <c r="Q893" i="1" s="1"/>
  <c r="N1133" i="1"/>
  <c r="Q1133" i="1" s="1"/>
  <c r="N2537" i="1"/>
  <c r="Q2537" i="1" s="1"/>
  <c r="N1613" i="1"/>
  <c r="Q1613" i="1" s="1"/>
  <c r="N2597" i="1"/>
  <c r="Q2597" i="1" s="1"/>
  <c r="N3480" i="1"/>
  <c r="Q3480" i="1" s="1"/>
  <c r="N1730" i="1"/>
  <c r="Q1730" i="1" s="1"/>
  <c r="N2598" i="1"/>
  <c r="Q2598" i="1" s="1"/>
  <c r="N2708" i="1"/>
  <c r="Q2708" i="1" s="1"/>
  <c r="N2848" i="1"/>
  <c r="Q2848" i="1" s="1"/>
  <c r="N3333" i="1"/>
  <c r="Q3333" i="1" s="1"/>
  <c r="N3575" i="1"/>
  <c r="Q3575" i="1" s="1"/>
  <c r="N3969" i="1"/>
  <c r="Q3969" i="1" s="1"/>
  <c r="N5144" i="1"/>
  <c r="Q5144" i="1" s="1"/>
  <c r="N5718" i="1"/>
  <c r="Q5718" i="1" s="1"/>
  <c r="N5866" i="1"/>
  <c r="Q5866" i="1" s="1"/>
  <c r="N6548" i="1"/>
  <c r="Q6548" i="1" s="1"/>
  <c r="N6952" i="1"/>
  <c r="Q6952" i="1" s="1"/>
  <c r="N7943" i="1"/>
  <c r="Q7943" i="1" s="1"/>
  <c r="N10097" i="1"/>
  <c r="Q10097" i="1" s="1"/>
  <c r="N10629" i="1"/>
  <c r="Q10629" i="1" s="1"/>
  <c r="N11543" i="1"/>
  <c r="Q11543" i="1" s="1"/>
  <c r="N4620" i="1"/>
  <c r="Q4620" i="1" s="1"/>
  <c r="N5024" i="1"/>
  <c r="Q5024" i="1" s="1"/>
  <c r="N5775" i="1"/>
  <c r="Q5775" i="1" s="1"/>
  <c r="N5889" i="1"/>
  <c r="Q5889" i="1" s="1"/>
  <c r="N6741" i="1"/>
  <c r="Q6741" i="1" s="1"/>
  <c r="N454" i="1"/>
  <c r="Q454" i="1" s="1"/>
  <c r="N1008" i="1"/>
  <c r="Q1008" i="1" s="1"/>
  <c r="N1336" i="1"/>
  <c r="Q1336" i="1" s="1"/>
  <c r="N2713" i="1"/>
  <c r="Q2713" i="1" s="1"/>
  <c r="N1341" i="1"/>
  <c r="Q1341" i="1" s="1"/>
  <c r="N3786" i="1"/>
  <c r="Q3786" i="1" s="1"/>
  <c r="N971" i="1"/>
  <c r="Q971" i="1" s="1"/>
  <c r="N1997" i="1"/>
  <c r="Q1997" i="1" s="1"/>
  <c r="N2647" i="1"/>
  <c r="Q2647" i="1" s="1"/>
  <c r="N3482" i="1"/>
  <c r="Q3482" i="1" s="1"/>
  <c r="N2735" i="1"/>
  <c r="Q2735" i="1" s="1"/>
  <c r="N3810" i="1"/>
  <c r="Q3810" i="1" s="1"/>
  <c r="N1944" i="1"/>
  <c r="Q1944" i="1" s="1"/>
  <c r="N2494" i="1"/>
  <c r="Q2494" i="1" s="1"/>
  <c r="N2644" i="1"/>
  <c r="Q2644" i="1" s="1"/>
  <c r="N2754" i="1"/>
  <c r="Q2754" i="1" s="1"/>
  <c r="N3379" i="1"/>
  <c r="Q3379" i="1" s="1"/>
  <c r="N3695" i="1"/>
  <c r="Q3695" i="1" s="1"/>
  <c r="N4063" i="1"/>
  <c r="Q4063" i="1" s="1"/>
  <c r="N5792" i="1"/>
  <c r="Q5792" i="1" s="1"/>
  <c r="N5910" i="1"/>
  <c r="Q5910" i="1" s="1"/>
  <c r="N6674" i="1"/>
  <c r="Q6674" i="1" s="1"/>
  <c r="N7030" i="1"/>
  <c r="Q7030" i="1" s="1"/>
  <c r="N8229" i="1"/>
  <c r="Q8229" i="1" s="1"/>
  <c r="N10183" i="1"/>
  <c r="Q10183" i="1" s="1"/>
  <c r="N10759" i="1"/>
  <c r="Q10759" i="1" s="1"/>
  <c r="N11713" i="1"/>
  <c r="Q11713" i="1" s="1"/>
  <c r="N4748" i="1"/>
  <c r="Q4748" i="1" s="1"/>
  <c r="N5175" i="1"/>
  <c r="Q5175" i="1" s="1"/>
  <c r="N5701" i="1"/>
  <c r="Q5701" i="1" s="1"/>
  <c r="N5805" i="1"/>
  <c r="Q5805" i="1" s="1"/>
  <c r="N5939" i="1"/>
  <c r="Q5939" i="1" s="1"/>
  <c r="N6475" i="1"/>
  <c r="Q6475" i="1" s="1"/>
  <c r="N6931" i="1"/>
  <c r="Q6931" i="1" s="1"/>
  <c r="N8340" i="1"/>
  <c r="Q8340" i="1" s="1"/>
  <c r="N10066" i="1"/>
  <c r="Q10066" i="1" s="1"/>
  <c r="N10202" i="1"/>
  <c r="Q10202" i="1" s="1"/>
  <c r="N10730" i="1"/>
  <c r="Q10730" i="1" s="1"/>
  <c r="N11792" i="1"/>
  <c r="Q11792" i="1" s="1"/>
  <c r="N8032" i="1"/>
  <c r="Q8032" i="1" s="1"/>
  <c r="N8634" i="1"/>
  <c r="Q8634" i="1" s="1"/>
  <c r="N10154" i="1"/>
  <c r="Q10154" i="1" s="1"/>
  <c r="N11586" i="1"/>
  <c r="Q11586" i="1" s="1"/>
  <c r="N8332" i="1"/>
  <c r="Q8332" i="1" s="1"/>
  <c r="N10026" i="1"/>
  <c r="Q10026" i="1" s="1"/>
  <c r="N10186" i="1"/>
  <c r="Q10186" i="1" s="1"/>
  <c r="N10678" i="1"/>
  <c r="Q10678" i="1" s="1"/>
  <c r="N11712" i="1"/>
  <c r="Q11712" i="1" s="1"/>
  <c r="N7940" i="1"/>
  <c r="Q7940" i="1" s="1"/>
  <c r="N8542" i="1"/>
  <c r="Q8542" i="1" s="1"/>
  <c r="N10140" i="1"/>
  <c r="Q10140" i="1" s="1"/>
  <c r="N10379" i="1"/>
  <c r="Q10379" i="1" s="1"/>
  <c r="N11498" i="1"/>
  <c r="Q11498" i="1" s="1"/>
  <c r="O332" i="1"/>
  <c r="P332" i="1" s="1"/>
  <c r="O876" i="1"/>
  <c r="P876" i="1" s="1"/>
  <c r="O1094" i="1"/>
  <c r="P1094" i="1" s="1"/>
  <c r="O353" i="1"/>
  <c r="P353" i="1" s="1"/>
  <c r="O1079" i="1"/>
  <c r="P1079" i="1" s="1"/>
  <c r="O1876" i="1"/>
  <c r="P1876" i="1" s="1"/>
  <c r="O2426" i="1"/>
  <c r="P2426" i="1" s="1"/>
  <c r="O2620" i="1"/>
  <c r="P2620" i="1" s="1"/>
  <c r="O2730" i="1"/>
  <c r="P2730" i="1" s="1"/>
  <c r="O3343" i="1"/>
  <c r="P3343" i="1" s="1"/>
  <c r="O3653" i="1"/>
  <c r="P3653" i="1" s="1"/>
  <c r="O4035" i="1"/>
  <c r="P4035" i="1" s="1"/>
  <c r="O5170" i="1"/>
  <c r="P5170" i="1" s="1"/>
  <c r="O5742" i="1"/>
  <c r="P5742" i="1" s="1"/>
  <c r="O5898" i="1"/>
  <c r="P5898" i="1" s="1"/>
  <c r="O6618" i="1"/>
  <c r="P6618" i="1" s="1"/>
  <c r="O6990" i="1"/>
  <c r="P6990" i="1" s="1"/>
  <c r="O8135" i="1"/>
  <c r="P8135" i="1" s="1"/>
  <c r="O10123" i="1"/>
  <c r="P10123" i="1" s="1"/>
  <c r="O10707" i="1"/>
  <c r="P10707" i="1" s="1"/>
  <c r="O11629" i="1"/>
  <c r="P11629" i="1" s="1"/>
  <c r="O1585" i="1"/>
  <c r="P1585" i="1" s="1"/>
  <c r="O2487" i="1"/>
  <c r="P2487" i="1" s="1"/>
  <c r="O2595" i="1"/>
  <c r="P2595" i="1" s="1"/>
  <c r="O2733" i="1"/>
  <c r="P2733" i="1" s="1"/>
  <c r="O3452" i="1"/>
  <c r="P3452" i="1" s="1"/>
  <c r="O3772" i="1"/>
  <c r="P3772" i="1" s="1"/>
  <c r="O4610" i="1"/>
  <c r="P4610" i="1" s="1"/>
  <c r="O5016" i="1"/>
  <c r="P5016" i="1" s="1"/>
  <c r="O5769" i="1"/>
  <c r="P5769" i="1" s="1"/>
  <c r="O5887" i="1"/>
  <c r="P5887" i="1" s="1"/>
  <c r="O6739" i="1"/>
  <c r="P6739" i="1" s="1"/>
  <c r="O7089" i="1"/>
  <c r="P7089" i="1" s="1"/>
  <c r="O8032" i="1"/>
  <c r="P8032" i="1" s="1"/>
  <c r="O8634" i="1"/>
  <c r="P8634" i="1" s="1"/>
  <c r="O10154" i="1"/>
  <c r="P10154" i="1" s="1"/>
  <c r="O11586" i="1"/>
  <c r="P11586" i="1" s="1"/>
  <c r="O1348" i="1"/>
  <c r="P1348" i="1" s="1"/>
  <c r="O450" i="1"/>
  <c r="P450" i="1" s="1"/>
  <c r="O1000" i="1"/>
  <c r="P1000" i="1" s="1"/>
  <c r="O1318" i="1"/>
  <c r="P1318" i="1" s="1"/>
  <c r="O971" i="1"/>
  <c r="P971" i="1" s="1"/>
  <c r="O1634" i="1"/>
  <c r="P1634" i="1" s="1"/>
  <c r="O2566" i="1"/>
  <c r="P2566" i="1" s="1"/>
  <c r="O2686" i="1"/>
  <c r="P2686" i="1" s="1"/>
  <c r="O2824" i="1"/>
  <c r="P2824" i="1" s="1"/>
  <c r="O3493" i="1"/>
  <c r="P3493" i="1" s="1"/>
  <c r="O3855" i="1"/>
  <c r="P3855" i="1" s="1"/>
  <c r="O4885" i="1"/>
  <c r="P4885" i="1" s="1"/>
  <c r="O5854" i="1"/>
  <c r="P5854" i="1" s="1"/>
  <c r="O6488" i="1"/>
  <c r="P6488" i="1" s="1"/>
  <c r="O9008" i="1"/>
  <c r="P9008" i="1" s="1"/>
  <c r="O9374" i="1"/>
  <c r="P9374" i="1" s="1"/>
  <c r="O10053" i="1"/>
  <c r="P10053" i="1" s="1"/>
  <c r="O10386" i="1"/>
  <c r="P10386" i="1" s="1"/>
  <c r="O11411" i="1"/>
  <c r="P11411" i="1" s="1"/>
  <c r="O1909" i="1"/>
  <c r="P1909" i="1" s="1"/>
  <c r="O2425" i="1"/>
  <c r="P2425" i="1" s="1"/>
  <c r="O2543" i="1"/>
  <c r="P2543" i="1" s="1"/>
  <c r="O2657" i="1"/>
  <c r="P2657" i="1" s="1"/>
  <c r="O2791" i="1"/>
  <c r="P2791" i="1" s="1"/>
  <c r="O3626" i="1"/>
  <c r="P3626" i="1" s="1"/>
  <c r="O3976" i="1"/>
  <c r="P3976" i="1" s="1"/>
  <c r="O4918" i="1"/>
  <c r="P4918" i="1" s="1"/>
  <c r="O5725" i="1"/>
  <c r="P5725" i="1" s="1"/>
  <c r="O5827" i="1"/>
  <c r="P5827" i="1" s="1"/>
  <c r="O6577" i="1"/>
  <c r="P6577" i="1" s="1"/>
  <c r="O6991" i="1"/>
  <c r="P6991" i="1" s="1"/>
  <c r="O8434" i="1"/>
  <c r="P8434" i="1" s="1"/>
  <c r="O10082" i="1"/>
  <c r="P10082" i="1" s="1"/>
  <c r="O10242" i="1"/>
  <c r="P10242" i="1" s="1"/>
  <c r="O10782" i="1"/>
  <c r="P10782" i="1" s="1"/>
  <c r="O1066" i="1"/>
  <c r="P1066" i="1" s="1"/>
  <c r="O1037" i="1"/>
  <c r="P1037" i="1" s="1"/>
  <c r="O1754" i="1"/>
  <c r="P1754" i="1" s="1"/>
  <c r="O2614" i="1"/>
  <c r="P2614" i="1" s="1"/>
  <c r="O2710" i="1"/>
  <c r="P2710" i="1" s="1"/>
  <c r="O3335" i="1"/>
  <c r="P3335" i="1" s="1"/>
  <c r="O3611" i="1"/>
  <c r="P3611" i="1" s="1"/>
  <c r="O3981" i="1"/>
  <c r="P3981" i="1" s="1"/>
  <c r="O5150" i="1"/>
  <c r="P5150" i="1" s="1"/>
  <c r="O5720" i="1"/>
  <c r="P5720" i="1" s="1"/>
  <c r="O5890" i="1"/>
  <c r="P5890" i="1" s="1"/>
  <c r="O6608" i="1"/>
  <c r="P6608" i="1" s="1"/>
  <c r="O6970" i="1"/>
  <c r="P6970" i="1" s="1"/>
  <c r="O8035" i="1"/>
  <c r="P8035" i="1" s="1"/>
  <c r="O10111" i="1"/>
  <c r="P10111" i="1" s="1"/>
  <c r="O10655" i="1"/>
  <c r="P10655" i="1" s="1"/>
  <c r="O11587" i="1"/>
  <c r="P11587" i="1" s="1"/>
  <c r="O1341" i="1"/>
  <c r="P1341" i="1" s="1"/>
  <c r="O2015" i="1"/>
  <c r="P2015" i="1" s="1"/>
  <c r="O2477" i="1"/>
  <c r="P2477" i="1" s="1"/>
  <c r="O2577" i="1"/>
  <c r="P2577" i="1" s="1"/>
  <c r="O2719" i="1"/>
  <c r="P2719" i="1" s="1"/>
  <c r="O2847" i="1"/>
  <c r="P2847" i="1" s="1"/>
  <c r="O3396" i="1"/>
  <c r="P3396" i="1" s="1"/>
  <c r="O3734" i="1"/>
  <c r="P3734" i="1" s="1"/>
  <c r="O4522" i="1"/>
  <c r="P4522" i="1" s="1"/>
  <c r="O5000" i="1"/>
  <c r="P5000" i="1" s="1"/>
  <c r="O5765" i="1"/>
  <c r="P5765" i="1" s="1"/>
  <c r="O5877" i="1"/>
  <c r="P5877" i="1" s="1"/>
  <c r="O6709" i="1"/>
  <c r="P6709" i="1" s="1"/>
  <c r="O7051" i="1"/>
  <c r="P7051" i="1" s="1"/>
  <c r="O7940" i="1"/>
  <c r="P7940" i="1" s="1"/>
  <c r="O8542" i="1"/>
  <c r="P8542" i="1" s="1"/>
  <c r="O10140" i="1"/>
  <c r="P10140" i="1" s="1"/>
  <c r="O10379" i="1"/>
  <c r="P10379" i="1" s="1"/>
  <c r="O11498" i="1"/>
  <c r="P11498" i="1" s="1"/>
  <c r="O1312" i="1"/>
  <c r="P1312" i="1" s="1"/>
  <c r="O422" i="1"/>
  <c r="P422" i="1" s="1"/>
  <c r="O968" i="1"/>
  <c r="P968" i="1" s="1"/>
  <c r="O575" i="1"/>
  <c r="P575" i="1" s="1"/>
  <c r="O939" i="1"/>
  <c r="P939" i="1" s="1"/>
  <c r="O1588" i="1"/>
  <c r="P1588" i="1" s="1"/>
  <c r="O2546" i="1"/>
  <c r="P2546" i="1" s="1"/>
  <c r="O2674" i="1"/>
  <c r="P2674" i="1" s="1"/>
  <c r="O2804" i="1"/>
  <c r="P2804" i="1" s="1"/>
  <c r="O3439" i="1"/>
  <c r="P3439" i="1" s="1"/>
  <c r="O3815" i="1"/>
  <c r="P3815" i="1" s="1"/>
  <c r="O4793" i="1"/>
  <c r="P4793" i="1" s="1"/>
  <c r="O5828" i="1"/>
  <c r="P5828" i="1" s="1"/>
  <c r="O5948" i="1"/>
  <c r="P5948" i="1" s="1"/>
  <c r="O6273" i="1"/>
  <c r="P6273" i="1" s="1"/>
  <c r="O7110" i="1"/>
  <c r="P7110" i="1" s="1"/>
  <c r="O8745" i="1"/>
  <c r="P8745" i="1" s="1"/>
  <c r="O9334" i="1"/>
  <c r="P9334" i="1" s="1"/>
  <c r="O10037" i="1"/>
  <c r="P10037" i="1" s="1"/>
  <c r="O10245" i="1"/>
  <c r="P10245" i="1" s="1"/>
  <c r="O1757" i="1"/>
  <c r="P1757" i="1" s="1"/>
  <c r="O2409" i="1"/>
  <c r="P2409" i="1" s="1"/>
  <c r="O2529" i="1"/>
  <c r="P2529" i="1" s="1"/>
  <c r="O2647" i="1"/>
  <c r="P2647" i="1" s="1"/>
  <c r="O2781" i="1"/>
  <c r="P2781" i="1" s="1"/>
  <c r="O3544" i="1"/>
  <c r="P3544" i="1" s="1"/>
  <c r="O3952" i="1"/>
  <c r="P3952" i="1" s="1"/>
  <c r="O4826" i="1"/>
  <c r="P4826" i="1" s="1"/>
  <c r="O5715" i="1"/>
  <c r="P5715" i="1" s="1"/>
  <c r="O5823" i="1"/>
  <c r="P5823" i="1" s="1"/>
  <c r="O5949" i="1"/>
  <c r="P5949" i="1" s="1"/>
  <c r="O6511" i="1"/>
  <c r="P6511" i="1" s="1"/>
  <c r="O6951" i="1"/>
  <c r="P6951" i="1" s="1"/>
  <c r="O8340" i="1"/>
  <c r="P8340" i="1" s="1"/>
  <c r="O10066" i="1"/>
  <c r="P10066" i="1" s="1"/>
  <c r="O10202" i="1"/>
  <c r="P10202" i="1" s="1"/>
  <c r="O10730" i="1"/>
  <c r="P10730" i="1" s="1"/>
  <c r="O11792" i="1"/>
  <c r="P11792" i="1" s="1"/>
  <c r="O1282" i="1"/>
  <c r="P1282" i="1" s="1"/>
  <c r="O3401" i="1"/>
  <c r="P3401" i="1" s="1"/>
  <c r="O1650" i="1"/>
  <c r="P1650" i="1" s="1"/>
  <c r="O4289" i="1"/>
  <c r="P4289" i="1" s="1"/>
  <c r="Q11817" i="1" l="1"/>
  <c r="O10" i="1" s="1"/>
  <c r="P11817" i="1"/>
  <c r="O9" i="1" l="1"/>
  <c r="P11821" i="1"/>
  <c r="Q11821" i="1"/>
</calcChain>
</file>

<file path=xl/sharedStrings.xml><?xml version="1.0" encoding="utf-8"?>
<sst xmlns="http://schemas.openxmlformats.org/spreadsheetml/2006/main" count="68355" uniqueCount="3052">
  <si>
    <t>Estimated numbers of individuals in annual global recorded capture (FAO) of fish species</t>
  </si>
  <si>
    <t>Country</t>
  </si>
  <si>
    <t>FAO Species Category</t>
  </si>
  <si>
    <t>Scientific name</t>
  </si>
  <si>
    <t>Fish species?</t>
  </si>
  <si>
    <t>Class</t>
  </si>
  <si>
    <t>Multi-species?</t>
  </si>
  <si>
    <t>Year</t>
  </si>
  <si>
    <t>Production (t)</t>
  </si>
  <si>
    <t>EMW id</t>
  </si>
  <si>
    <t>Estimated numbers (lower) millions</t>
  </si>
  <si>
    <t>Estimated numbers (upper) millions</t>
  </si>
  <si>
    <t>Afghanistan</t>
  </si>
  <si>
    <t>Freshwater fishes nei</t>
  </si>
  <si>
    <t>Y</t>
  </si>
  <si>
    <t>Includes species from &gt; 1 class</t>
  </si>
  <si>
    <t>Albania</t>
  </si>
  <si>
    <t>Squatinidae</t>
  </si>
  <si>
    <t>Elasmobranchii (sharks and rays)</t>
  </si>
  <si>
    <t>Atlantic bonito</t>
  </si>
  <si>
    <t>Sarda sarda</t>
  </si>
  <si>
    <t>Actinopterygii (ray-finned fishes)</t>
  </si>
  <si>
    <t>N</t>
  </si>
  <si>
    <t>Bleak</t>
  </si>
  <si>
    <t>Alburnus alburnus</t>
  </si>
  <si>
    <t>Bogue</t>
  </si>
  <si>
    <t>Boops boops</t>
  </si>
  <si>
    <t>Common carp</t>
  </si>
  <si>
    <t>Cyprinus carpio carpio</t>
  </si>
  <si>
    <t>Common sole</t>
  </si>
  <si>
    <t>Solea solea</t>
  </si>
  <si>
    <t>Crucian carp</t>
  </si>
  <si>
    <t>Carassius carassius</t>
  </si>
  <si>
    <t>European eel</t>
  </si>
  <si>
    <t>Anguilla anguilla</t>
  </si>
  <si>
    <t>European flounder</t>
  </si>
  <si>
    <t>Platichthys flesus</t>
  </si>
  <si>
    <t>European hake</t>
  </si>
  <si>
    <t>Merluccius merluccius</t>
  </si>
  <si>
    <t>European pilchard(=Sardine)</t>
  </si>
  <si>
    <t>Sardina pilchardus</t>
  </si>
  <si>
    <t>European seabass</t>
  </si>
  <si>
    <t>Dicentrarchus labrax</t>
  </si>
  <si>
    <t>Gilthead seabream</t>
  </si>
  <si>
    <t>Sparus aurata</t>
  </si>
  <si>
    <t>Grass carp(=White amur)</t>
  </si>
  <si>
    <t>Ctenopharyngodon idella</t>
  </si>
  <si>
    <t>Jack and horse mackerels nei</t>
  </si>
  <si>
    <t>Trachurus spp</t>
  </si>
  <si>
    <t>Mullets nei</t>
  </si>
  <si>
    <t>Mugilidae</t>
  </si>
  <si>
    <t>Silver carp</t>
  </si>
  <si>
    <t>Hypophthalmichthys molitrix</t>
  </si>
  <si>
    <t>Silver scabbardfish</t>
  </si>
  <si>
    <t>Lepidopus caudatus</t>
  </si>
  <si>
    <t>Surmullets(=Red mullets) nei</t>
  </si>
  <si>
    <t>Mullus spp</t>
  </si>
  <si>
    <t>Turbot</t>
  </si>
  <si>
    <t>Psetta maxima</t>
  </si>
  <si>
    <t>Barracudas nei</t>
  </si>
  <si>
    <t>Sphyraena spp</t>
  </si>
  <si>
    <t>Porbeagle</t>
  </si>
  <si>
    <t>Lamna nasus</t>
  </si>
  <si>
    <t>Common dentex</t>
  </si>
  <si>
    <t>Dentex dentex</t>
  </si>
  <si>
    <t>European anchovy</t>
  </si>
  <si>
    <t>Engraulis encrasicolus</t>
  </si>
  <si>
    <t>Greater amberjack</t>
  </si>
  <si>
    <t>Seriola dumerili</t>
  </si>
  <si>
    <t>Pike-perch</t>
  </si>
  <si>
    <t>Sander lucioperca</t>
  </si>
  <si>
    <t>Swordfish</t>
  </si>
  <si>
    <t>Xiphias gladius</t>
  </si>
  <si>
    <t>Blue whiting(=Poutassou)</t>
  </si>
  <si>
    <t>Micromesistius poutassou</t>
  </si>
  <si>
    <t>European conger</t>
  </si>
  <si>
    <t>Conger conger</t>
  </si>
  <si>
    <t>John dory</t>
  </si>
  <si>
    <t>Zeus faber</t>
  </si>
  <si>
    <t>Rainbow trout</t>
  </si>
  <si>
    <t>Oncorhynchus mykiss</t>
  </si>
  <si>
    <t>Wreckfish</t>
  </si>
  <si>
    <t>Polyprion americanus</t>
  </si>
  <si>
    <t>Garfish</t>
  </si>
  <si>
    <t>Belone belone</t>
  </si>
  <si>
    <t>Round sardinella</t>
  </si>
  <si>
    <t>Sardinella aurita</t>
  </si>
  <si>
    <t>Bluefish</t>
  </si>
  <si>
    <t>Pomatomus saltatrix</t>
  </si>
  <si>
    <t>European sprat</t>
  </si>
  <si>
    <t>Sprattus sprattus</t>
  </si>
  <si>
    <t>Greater weever</t>
  </si>
  <si>
    <t>Trachinus draco</t>
  </si>
  <si>
    <t>Bighead carp</t>
  </si>
  <si>
    <t>Hypophthalmichthys nobilis</t>
  </si>
  <si>
    <t>European perch</t>
  </si>
  <si>
    <t>Perca fluviatilis</t>
  </si>
  <si>
    <t>Atlantic bluefin tuna</t>
  </si>
  <si>
    <t>Thunnus thynnus</t>
  </si>
  <si>
    <t>Caramote prawn</t>
  </si>
  <si>
    <t>Common cuttlefish</t>
  </si>
  <si>
    <t>Common octopus</t>
  </si>
  <si>
    <t>Common squids nei</t>
  </si>
  <si>
    <t>Marine fishes nei</t>
  </si>
  <si>
    <t>Monkfishes nei</t>
  </si>
  <si>
    <t>Pandoras nei</t>
  </si>
  <si>
    <t>Picarels nei</t>
  </si>
  <si>
    <t>Poor cod</t>
  </si>
  <si>
    <t>Salmonoids nei</t>
  </si>
  <si>
    <t>Sardinia coral</t>
  </si>
  <si>
    <t>Scomber mackerels nei</t>
  </si>
  <si>
    <t>Silversides(=Sand smelts) nei</t>
  </si>
  <si>
    <t>Smooth-hounds nei</t>
  </si>
  <si>
    <t>Common spiny lobster</t>
  </si>
  <si>
    <t>Deep-water rose shrimp</t>
  </si>
  <si>
    <t>Dogfish sharks nei</t>
  </si>
  <si>
    <t>Freshwater gobies nei</t>
  </si>
  <si>
    <t>Megrim</t>
  </si>
  <si>
    <t>Norway lobster</t>
  </si>
  <si>
    <t>Salema</t>
  </si>
  <si>
    <t>Shads nei</t>
  </si>
  <si>
    <t>Blue and red shrimp</t>
  </si>
  <si>
    <t>Groupers nei</t>
  </si>
  <si>
    <t>Leerfish</t>
  </si>
  <si>
    <t>Mediterranean mussel</t>
  </si>
  <si>
    <t>Shi drum</t>
  </si>
  <si>
    <t>Wuchang bream</t>
  </si>
  <si>
    <t>Flatfishes nei</t>
  </si>
  <si>
    <t>European lobster</t>
  </si>
  <si>
    <t>Grey triggerfish</t>
  </si>
  <si>
    <t>Mediterranean shore crab</t>
  </si>
  <si>
    <t>Roaches nei</t>
  </si>
  <si>
    <t>Stony sea urchin</t>
  </si>
  <si>
    <t>Common dace</t>
  </si>
  <si>
    <t>Rocklings nei</t>
  </si>
  <si>
    <t>Striped venus</t>
  </si>
  <si>
    <t>Algeria</t>
  </si>
  <si>
    <t>Atlantic mackerel</t>
  </si>
  <si>
    <t>Scomber scombrus</t>
  </si>
  <si>
    <t>Frigate and bullet tunas</t>
  </si>
  <si>
    <t>Little tunny(=Atl.black skipj)</t>
  </si>
  <si>
    <t>Euthynnus alletteratus</t>
  </si>
  <si>
    <t>Sardinellas nei</t>
  </si>
  <si>
    <t>Sardinella spp</t>
  </si>
  <si>
    <t>Skipjack tuna</t>
  </si>
  <si>
    <t>Katsuwonus pelamis</t>
  </si>
  <si>
    <t>Picked dogfish</t>
  </si>
  <si>
    <t>Squalus acanthias</t>
  </si>
  <si>
    <t>Red porgy</t>
  </si>
  <si>
    <t>Pagrus pagrus</t>
  </si>
  <si>
    <t>Whiting</t>
  </si>
  <si>
    <t>Merlangius merlangus</t>
  </si>
  <si>
    <t>Cephalopods nei</t>
  </si>
  <si>
    <t>Clupeoids nei</t>
  </si>
  <si>
    <t>Common pandora</t>
  </si>
  <si>
    <t>Common prawn</t>
  </si>
  <si>
    <t>Greater forkbeard</t>
  </si>
  <si>
    <t>Marine crustaceans nei</t>
  </si>
  <si>
    <t>NULL</t>
  </si>
  <si>
    <t>Palinurid spiny lobsters nei</t>
  </si>
  <si>
    <t>Pargo breams nei</t>
  </si>
  <si>
    <t>Plain bonito</t>
  </si>
  <si>
    <t>Common shrimp</t>
  </si>
  <si>
    <t>Marine molluscs nei</t>
  </si>
  <si>
    <t>Saddled seabream</t>
  </si>
  <si>
    <t>Sand steenbras</t>
  </si>
  <si>
    <t>White seabream</t>
  </si>
  <si>
    <t>American Samoa</t>
  </si>
  <si>
    <t>Albacore</t>
  </si>
  <si>
    <t>Thunnus alalunga</t>
  </si>
  <si>
    <t>Bigeye tuna</t>
  </si>
  <si>
    <t>Thunnus obesus</t>
  </si>
  <si>
    <t>Blue marlin</t>
  </si>
  <si>
    <t>Makaira nigricans</t>
  </si>
  <si>
    <t>Common dolphinfish</t>
  </si>
  <si>
    <t>Coryphaena hippurus</t>
  </si>
  <si>
    <t>Indo-Pacific sailfish</t>
  </si>
  <si>
    <t>Istiophorus platypterus</t>
  </si>
  <si>
    <t>Opah</t>
  </si>
  <si>
    <t>Lampris guttatus</t>
  </si>
  <si>
    <t>Striped marlin</t>
  </si>
  <si>
    <t>Tetrapturus audax</t>
  </si>
  <si>
    <t>Wahoo</t>
  </si>
  <si>
    <t>Acanthocybium solandri</t>
  </si>
  <si>
    <t>Yellowfin tuna</t>
  </si>
  <si>
    <t>Thunnus albacares</t>
  </si>
  <si>
    <t>Tuna-like fishes nei</t>
  </si>
  <si>
    <t>Scombroidei</t>
  </si>
  <si>
    <t>Blue shark</t>
  </si>
  <si>
    <t>Prionace glauca</t>
  </si>
  <si>
    <t>Pacific bluefin tuna</t>
  </si>
  <si>
    <t>Thunnus orientalis</t>
  </si>
  <si>
    <t>Black marlin</t>
  </si>
  <si>
    <t>Makaira indica</t>
  </si>
  <si>
    <t>Carangids nei</t>
  </si>
  <si>
    <t>Emperors(=Scavengers) nei</t>
  </si>
  <si>
    <t>Parrotfishes nei</t>
  </si>
  <si>
    <t>Squirrelfishes nei</t>
  </si>
  <si>
    <t>Surgeonfishes nei</t>
  </si>
  <si>
    <t>Tropical spiny lobsters nei</t>
  </si>
  <si>
    <t>Mako sharks</t>
  </si>
  <si>
    <t>Shortbill spearfish</t>
  </si>
  <si>
    <t>Thresher sharks nei</t>
  </si>
  <si>
    <t>Angola</t>
  </si>
  <si>
    <t>Bigeye grunt</t>
  </si>
  <si>
    <t>Brachydeuterus auritus</t>
  </si>
  <si>
    <t>Black seabream</t>
  </si>
  <si>
    <t>Spondyliosoma cantharus</t>
  </si>
  <si>
    <t>Canary drum(=Baardman)</t>
  </si>
  <si>
    <t>Umbrina canariensis</t>
  </si>
  <si>
    <t>Crevalle jack</t>
  </si>
  <si>
    <t>Caranx hippos</t>
  </si>
  <si>
    <t>Cunene horse mackerel</t>
  </si>
  <si>
    <t>Trachurus trecae</t>
  </si>
  <si>
    <t>Largehead hairtail</t>
  </si>
  <si>
    <t>Trichiurus lepturus</t>
  </si>
  <si>
    <t>Shallow-water Cape hake</t>
  </si>
  <si>
    <t>Merluccius capensis</t>
  </si>
  <si>
    <t>Atlantic chub mackerel</t>
  </si>
  <si>
    <t>Scomber colias</t>
  </si>
  <si>
    <t>West African Spanish mackerel</t>
  </si>
  <si>
    <t>Scomberomorus tritor</t>
  </si>
  <si>
    <t>Southern African pilchard</t>
  </si>
  <si>
    <t>Sardinops sagax</t>
  </si>
  <si>
    <t>Cape horse mackerel</t>
  </si>
  <si>
    <t>Trachurus capensis</t>
  </si>
  <si>
    <t>Yellowtail amberjack</t>
  </si>
  <si>
    <t>Seriola lalandi</t>
  </si>
  <si>
    <t>Dentex nei</t>
  </si>
  <si>
    <t>Marine crabs nei</t>
  </si>
  <si>
    <t>Sea catfishes nei</t>
  </si>
  <si>
    <t>Southern meagre(=Mulloway)</t>
  </si>
  <si>
    <t>Striped red shrimp</t>
  </si>
  <si>
    <t>Various squids nei</t>
  </si>
  <si>
    <t>West African croakers nei</t>
  </si>
  <si>
    <t>Lobsters nei</t>
  </si>
  <si>
    <t>Natantian decapods nei</t>
  </si>
  <si>
    <t>Pompano</t>
  </si>
  <si>
    <t>West coast sole</t>
  </si>
  <si>
    <t>Pemarco blackfish</t>
  </si>
  <si>
    <t>West African ilisha</t>
  </si>
  <si>
    <t>Large-eye dentex</t>
  </si>
  <si>
    <t>West African geryon</t>
  </si>
  <si>
    <t>Chaceon maritae</t>
  </si>
  <si>
    <t>Anguilla</t>
  </si>
  <si>
    <t>Caribbean spiny lobster</t>
  </si>
  <si>
    <t>Stromboid conchs nei</t>
  </si>
  <si>
    <t>Antigua and Barbuda</t>
  </si>
  <si>
    <t>Boxfishes nei</t>
  </si>
  <si>
    <t>Ostraciidae</t>
  </si>
  <si>
    <t>Sea chubs nei</t>
  </si>
  <si>
    <t>Angelfishes nei</t>
  </si>
  <si>
    <t>Batwing coral crab</t>
  </si>
  <si>
    <t>Carpilius corallinus</t>
  </si>
  <si>
    <t>Spanish slipper lobster</t>
  </si>
  <si>
    <t>Scyllarides aequinoctialis</t>
  </si>
  <si>
    <t>Red lionfish</t>
  </si>
  <si>
    <t>Pterois volitans</t>
  </si>
  <si>
    <t>Argentina</t>
  </si>
  <si>
    <t>Argentine anchovy</t>
  </si>
  <si>
    <t>Engraulis anchoita</t>
  </si>
  <si>
    <t>Argentine angelshark</t>
  </si>
  <si>
    <t>Squatina argentina</t>
  </si>
  <si>
    <t>Argentine conger</t>
  </si>
  <si>
    <t>Conger orbignianus</t>
  </si>
  <si>
    <t>Argentine croaker</t>
  </si>
  <si>
    <t>Umbrina canosai</t>
  </si>
  <si>
    <t>Argentine goatfish</t>
  </si>
  <si>
    <t>Mullus argentinae</t>
  </si>
  <si>
    <t>Argentine hake</t>
  </si>
  <si>
    <t>Merluccius hubbsi</t>
  </si>
  <si>
    <t>Argentinian sandperch</t>
  </si>
  <si>
    <t>Pseudopercis semifasciata</t>
  </si>
  <si>
    <t>Bastard halibuts nei</t>
  </si>
  <si>
    <t>Paralichthys spp</t>
  </si>
  <si>
    <t>Black drum</t>
  </si>
  <si>
    <t>Pogonias cromis</t>
  </si>
  <si>
    <t>Blackbelly rosefish</t>
  </si>
  <si>
    <t>Helicolenus dactylopterus dactylopterus</t>
  </si>
  <si>
    <t>Brazilian codling</t>
  </si>
  <si>
    <t>Urophycis brasiliensis</t>
  </si>
  <si>
    <t>Brazilian flathead</t>
  </si>
  <si>
    <t>Percophis brasiliensis</t>
  </si>
  <si>
    <t>Brazilian menhaden</t>
  </si>
  <si>
    <t>Brevoortia aurea</t>
  </si>
  <si>
    <t>Patagonian grenadier</t>
  </si>
  <si>
    <t>Macruronus magellanicus</t>
  </si>
  <si>
    <t>Patagonian toothfish</t>
  </si>
  <si>
    <t>Dissostichus eleginoides</t>
  </si>
  <si>
    <t>Pink cusk-eel</t>
  </si>
  <si>
    <t>Genypterus blacodes</t>
  </si>
  <si>
    <t>Rough scad</t>
  </si>
  <si>
    <t>Trachurus lathami</t>
  </si>
  <si>
    <t>Southern blue whiting</t>
  </si>
  <si>
    <t>Micromesistius australis</t>
  </si>
  <si>
    <t>Tadpole codling</t>
  </si>
  <si>
    <t>Salilota australis</t>
  </si>
  <si>
    <t>Tope shark</t>
  </si>
  <si>
    <t>Galeorhinus galeus</t>
  </si>
  <si>
    <t>Whitemouth croaker</t>
  </si>
  <si>
    <t>Micropogonias furnieri</t>
  </si>
  <si>
    <t>Nototheniidae</t>
  </si>
  <si>
    <t>Antarctic starry skate</t>
  </si>
  <si>
    <t>Amblyraja georgiana</t>
  </si>
  <si>
    <t>Antarctic toothfish</t>
  </si>
  <si>
    <t>Dissostichus mawsoni</t>
  </si>
  <si>
    <t>Blue antimora</t>
  </si>
  <si>
    <t>Antimora rostrata</t>
  </si>
  <si>
    <t>Falkland sprat</t>
  </si>
  <si>
    <t>Sprattus fuegensis</t>
  </si>
  <si>
    <t>Snoek</t>
  </si>
  <si>
    <t>Thyrsites atun</t>
  </si>
  <si>
    <t>Atlantic searobins</t>
  </si>
  <si>
    <t>Prionotus spp</t>
  </si>
  <si>
    <t>Broadnose sevengill shark</t>
  </si>
  <si>
    <t>Notorynchus cepedianus</t>
  </si>
  <si>
    <t>Ocean sunfish</t>
  </si>
  <si>
    <t>Mola mola</t>
  </si>
  <si>
    <t>Patagonian redfish</t>
  </si>
  <si>
    <t>Sebastes oculatus</t>
  </si>
  <si>
    <t>Bluntnose sixgill shark</t>
  </si>
  <si>
    <t>Hexanchus griseus</t>
  </si>
  <si>
    <t>Angulate volute</t>
  </si>
  <si>
    <t>Antarctic krill</t>
  </si>
  <si>
    <t>Argentine red shrimp</t>
  </si>
  <si>
    <t>Argentine seabass</t>
  </si>
  <si>
    <t xml:space="preserve">Acanthistius brasilianus </t>
  </si>
  <si>
    <t>Argentine shortfin squid</t>
  </si>
  <si>
    <t>Argentine stiletto shrimp</t>
  </si>
  <si>
    <t>Castaneta</t>
  </si>
  <si>
    <t>Characins nei</t>
  </si>
  <si>
    <t>Choicy ruff</t>
  </si>
  <si>
    <t>Freshwater siluroids nei</t>
  </si>
  <si>
    <t>Giant kelps nei</t>
  </si>
  <si>
    <t>Macrocystis spp</t>
  </si>
  <si>
    <t>Gracilaria seaweeds</t>
  </si>
  <si>
    <t>King weakfish</t>
  </si>
  <si>
    <t>Narrownose smooth-hound</t>
  </si>
  <si>
    <t>Parona leatherjacket</t>
  </si>
  <si>
    <t>Patagonian blennie</t>
  </si>
  <si>
    <t>Patagonian scallop</t>
  </si>
  <si>
    <t>Patagonian squid</t>
  </si>
  <si>
    <t>Plownose chimaera</t>
  </si>
  <si>
    <t>Holocephali (chimaeras)</t>
  </si>
  <si>
    <t>Prochilods nei</t>
  </si>
  <si>
    <t>Red seaweeds</t>
  </si>
  <si>
    <t>Ridge scaled rattail</t>
  </si>
  <si>
    <t>River Plata mussel</t>
  </si>
  <si>
    <t>Sevenstar flying squid</t>
  </si>
  <si>
    <t>Softshell red crab</t>
  </si>
  <si>
    <t>South American silver porgy</t>
  </si>
  <si>
    <t>Southern hake</t>
  </si>
  <si>
    <t>Southern king crab</t>
  </si>
  <si>
    <t>Stripped weakfish</t>
  </si>
  <si>
    <t>Cynoscion guatucupa</t>
  </si>
  <si>
    <t>Various sharks nei</t>
  </si>
  <si>
    <t>American harvestfish</t>
  </si>
  <si>
    <t>Eaton's skate</t>
  </si>
  <si>
    <t>Grenadiers nei</t>
  </si>
  <si>
    <t>Whitson's grenadier</t>
  </si>
  <si>
    <t>American yellow cockle</t>
  </si>
  <si>
    <t>Crocodile icefishes nei</t>
  </si>
  <si>
    <t>Channichthyidae</t>
  </si>
  <si>
    <t>Eagle rays nei</t>
  </si>
  <si>
    <t>Moray cods nei</t>
  </si>
  <si>
    <t>Southwest Atlantic butterfish</t>
  </si>
  <si>
    <t>Brazilian sandperch</t>
  </si>
  <si>
    <t>Pinguipes brasilianus</t>
  </si>
  <si>
    <t>Rays and skates nei</t>
  </si>
  <si>
    <t>Carpet shells nei</t>
  </si>
  <si>
    <t>Ruditapes spp</t>
  </si>
  <si>
    <t>Cholga mussel</t>
  </si>
  <si>
    <t>Copper shark</t>
  </si>
  <si>
    <t>Argentinian silverside</t>
  </si>
  <si>
    <t>Odontesthes bonariensis</t>
  </si>
  <si>
    <t>Bignose fanskate</t>
  </si>
  <si>
    <t>Sympterygia acuta</t>
  </si>
  <si>
    <t>Broadnose skate</t>
  </si>
  <si>
    <t>Bathyraja brachyurops</t>
  </si>
  <si>
    <t>Dorado</t>
  </si>
  <si>
    <t>Salminus brasiliensis</t>
  </si>
  <si>
    <t>Eyespot skate</t>
  </si>
  <si>
    <t>Raja cyclophora</t>
  </si>
  <si>
    <t>Leporinus obtusidens</t>
  </si>
  <si>
    <t>Odontesthes smitti</t>
  </si>
  <si>
    <t>Patagonian skate</t>
  </si>
  <si>
    <t>Bathyraja macloviana</t>
  </si>
  <si>
    <t>Pati</t>
  </si>
  <si>
    <t>Luciopimelodus pati</t>
  </si>
  <si>
    <t>Rio skate</t>
  </si>
  <si>
    <t>Rioraja agassizi</t>
  </si>
  <si>
    <t>Sand tiger shark</t>
  </si>
  <si>
    <t>Smallnose fanskate</t>
  </si>
  <si>
    <t>Sympterygia bonapartii</t>
  </si>
  <si>
    <t>Sorubims nei</t>
  </si>
  <si>
    <t>Pseudoplatystoma spp</t>
  </si>
  <si>
    <t>Southern kingcroaker</t>
  </si>
  <si>
    <t>Menticirrhus americanus</t>
  </si>
  <si>
    <t>Spotback skate</t>
  </si>
  <si>
    <t>Raja castelnaui</t>
  </si>
  <si>
    <t>Trahira</t>
  </si>
  <si>
    <t>Hoplias malabaricus</t>
  </si>
  <si>
    <t>Yellownose skate</t>
  </si>
  <si>
    <t>Zearaja chilensis</t>
  </si>
  <si>
    <t>Mackerel icefish</t>
  </si>
  <si>
    <t>Marbled rockcod</t>
  </si>
  <si>
    <t>Armenia</t>
  </si>
  <si>
    <t>Cyprinids nei</t>
  </si>
  <si>
    <t>Trouts nei</t>
  </si>
  <si>
    <t>Whitefishes nei</t>
  </si>
  <si>
    <t>Danube crayfish</t>
  </si>
  <si>
    <t>Astacus leptodactylus</t>
  </si>
  <si>
    <t>Aruba</t>
  </si>
  <si>
    <t>Australia</t>
  </si>
  <si>
    <t>Amberjacks nei</t>
  </si>
  <si>
    <t>Seriola spp</t>
  </si>
  <si>
    <t>Engraulidae</t>
  </si>
  <si>
    <t>Australian salmon</t>
  </si>
  <si>
    <t>Arripis trutta</t>
  </si>
  <si>
    <t>Barramundi(=Giant seaperch)</t>
  </si>
  <si>
    <t>Lates calcarifer</t>
  </si>
  <si>
    <t>Black cardinal fish</t>
  </si>
  <si>
    <t>Epigonus telescopus</t>
  </si>
  <si>
    <t>Blue grenadier</t>
  </si>
  <si>
    <t>Macruronus novaezelandiae</t>
  </si>
  <si>
    <t>Bluenose warehou</t>
  </si>
  <si>
    <t>Hyperoglyphe antarctica</t>
  </si>
  <si>
    <t>Geelbek croaker</t>
  </si>
  <si>
    <t>Atractoscion aequidens</t>
  </si>
  <si>
    <t>Greenback horse mackerel</t>
  </si>
  <si>
    <t>Trachurus declivis</t>
  </si>
  <si>
    <t>Longtail tuna</t>
  </si>
  <si>
    <t>Thunnus tonggol</t>
  </si>
  <si>
    <t>Narrow-barred Spanish mackerel</t>
  </si>
  <si>
    <t>Scomberomorus commerson</t>
  </si>
  <si>
    <t>Orange roughy</t>
  </si>
  <si>
    <t>Hoplostethus atlanticus</t>
  </si>
  <si>
    <t>Redfish</t>
  </si>
  <si>
    <t>Centroberyx affinis</t>
  </si>
  <si>
    <t>Southern bluefin tuna</t>
  </si>
  <si>
    <t>Thunnus maccoyii</t>
  </si>
  <si>
    <t>Bluefin gurnard</t>
  </si>
  <si>
    <t>Chelidonichthys kumu</t>
  </si>
  <si>
    <t>Alfonsinos nei</t>
  </si>
  <si>
    <t>Beryx spp</t>
  </si>
  <si>
    <t>Kawakawa</t>
  </si>
  <si>
    <t>Euthynnus affinis</t>
  </si>
  <si>
    <t>Bathyraja rays nei</t>
  </si>
  <si>
    <t>Bathyraja spp</t>
  </si>
  <si>
    <t>Bigeye grenadier</t>
  </si>
  <si>
    <t>Macrourus holotrachys</t>
  </si>
  <si>
    <t>Common warehou</t>
  </si>
  <si>
    <t>Seriolella brama</t>
  </si>
  <si>
    <t>Abalones nei</t>
  </si>
  <si>
    <t>Australian crayfish</t>
  </si>
  <si>
    <t>Australian spiny lobster</t>
  </si>
  <si>
    <t>Banana prawn</t>
  </si>
  <si>
    <t>Blacklip abalone</t>
  </si>
  <si>
    <t>Blue swimming crab</t>
  </si>
  <si>
    <t>Brown seaweeds</t>
  </si>
  <si>
    <t>Endeavour shrimp</t>
  </si>
  <si>
    <t>Flatheads nei</t>
  </si>
  <si>
    <t>Gadiformes nei</t>
  </si>
  <si>
    <t>Ghost shark</t>
  </si>
  <si>
    <t>Giant tiger prawn</t>
  </si>
  <si>
    <t>Green rock lobster</t>
  </si>
  <si>
    <t>Grey rockcod</t>
  </si>
  <si>
    <t>Gummy shark</t>
  </si>
  <si>
    <t>Mustelus antarcticus</t>
  </si>
  <si>
    <t>Halfbeaks nei</t>
  </si>
  <si>
    <t>Latchet(=Sharpbeak gurnard)</t>
  </si>
  <si>
    <t>Mackerels nei</t>
  </si>
  <si>
    <t>Mirror dory</t>
  </si>
  <si>
    <t>Morwongs</t>
  </si>
  <si>
    <t>Pacific sleeper shark</t>
  </si>
  <si>
    <t>Parore</t>
  </si>
  <si>
    <t>Pearl oyster shells nei</t>
  </si>
  <si>
    <t>Penaeus shrimps nei</t>
  </si>
  <si>
    <t>Pipi wedge clam</t>
  </si>
  <si>
    <t>River eels nei</t>
  </si>
  <si>
    <t>Ruff</t>
  </si>
  <si>
    <t>Sand flounders nei</t>
  </si>
  <si>
    <t>Scallops nei</t>
  </si>
  <si>
    <t>Short-finned eel</t>
  </si>
  <si>
    <t>Sillago-whitings</t>
  </si>
  <si>
    <t>Silver gemfish</t>
  </si>
  <si>
    <t>Silver seabream</t>
  </si>
  <si>
    <t xml:space="preserve"> </t>
  </si>
  <si>
    <t>Slipper lobsters nei</t>
  </si>
  <si>
    <t>Smooth oreo dory</t>
  </si>
  <si>
    <t>Southern rock lobster</t>
  </si>
  <si>
    <t>Spiky oreo</t>
  </si>
  <si>
    <t>Trumpeters nei</t>
  </si>
  <si>
    <t>Unicorn icefish</t>
  </si>
  <si>
    <t>Warehou nei</t>
  </si>
  <si>
    <t>Western king prawn</t>
  </si>
  <si>
    <t>White trevally</t>
  </si>
  <si>
    <t>Aquatic invertebrates nei</t>
  </si>
  <si>
    <t>Metanephrops lobsters nei</t>
  </si>
  <si>
    <t>Metanephrops spp</t>
  </si>
  <si>
    <t>Percoids nei</t>
  </si>
  <si>
    <t>Sawsharks nei</t>
  </si>
  <si>
    <t>Seerfishes nei</t>
  </si>
  <si>
    <t>Cnidarians nei</t>
  </si>
  <si>
    <t>Jellyfishes nei</t>
  </si>
  <si>
    <t>Rhopilema spp</t>
  </si>
  <si>
    <t>Kerguelen sandpaper skate</t>
  </si>
  <si>
    <t>Murray's skate</t>
  </si>
  <si>
    <t>Sponges</t>
  </si>
  <si>
    <t>Starfishes nei</t>
  </si>
  <si>
    <t>Sea anemones</t>
  </si>
  <si>
    <t>Sea cucumbers nei</t>
  </si>
  <si>
    <t>Silver warehou</t>
  </si>
  <si>
    <t>Gorgonians</t>
  </si>
  <si>
    <t>Gorgoniidae</t>
  </si>
  <si>
    <t>Whiteleg skate</t>
  </si>
  <si>
    <t>Raja taaf</t>
  </si>
  <si>
    <t>Broad-barred king mackerel</t>
  </si>
  <si>
    <t>Scomberomorus semifasciatus</t>
  </si>
  <si>
    <t>Demersal percomorphs nei</t>
  </si>
  <si>
    <t>Lantern fish</t>
  </si>
  <si>
    <t>Red gurnard perch</t>
  </si>
  <si>
    <t>Helicolenus percoides</t>
  </si>
  <si>
    <t>Rudderfish</t>
  </si>
  <si>
    <t>Triangular rockcod</t>
  </si>
  <si>
    <t>Sea squirts nei</t>
  </si>
  <si>
    <t>Australian bonito</t>
  </si>
  <si>
    <t>Sarda australis</t>
  </si>
  <si>
    <t>Puffers nei</t>
  </si>
  <si>
    <t>White warehou</t>
  </si>
  <si>
    <t>Caml grenadier</t>
  </si>
  <si>
    <t>Macrourus caml</t>
  </si>
  <si>
    <t>Austria</t>
  </si>
  <si>
    <t>Azerbaijan</t>
  </si>
  <si>
    <t>Asp</t>
  </si>
  <si>
    <t>Aspius aspius</t>
  </si>
  <si>
    <t>Black and Caspian Sea sprat</t>
  </si>
  <si>
    <t>Clupeonella cultriventris</t>
  </si>
  <si>
    <t>Freshwater bream</t>
  </si>
  <si>
    <t>Abramis brama</t>
  </si>
  <si>
    <t>Northern pike</t>
  </si>
  <si>
    <t>Esox lucius</t>
  </si>
  <si>
    <t>Roach</t>
  </si>
  <si>
    <t>Rutilus rutilus</t>
  </si>
  <si>
    <t>Wels(=Som) catfish</t>
  </si>
  <si>
    <t>Silurus glanis</t>
  </si>
  <si>
    <t>Caspian shads</t>
  </si>
  <si>
    <t>Sturgeons nei</t>
  </si>
  <si>
    <t>Kutum</t>
  </si>
  <si>
    <t>Vimba bream</t>
  </si>
  <si>
    <t>Bahamas</t>
  </si>
  <si>
    <t>Nassau grouper</t>
  </si>
  <si>
    <t>Epinephelus striatus</t>
  </si>
  <si>
    <t>Black stone crab</t>
  </si>
  <si>
    <t>Marine shells nei</t>
  </si>
  <si>
    <t>Marine turtles nei</t>
  </si>
  <si>
    <t>Snappers nei</t>
  </si>
  <si>
    <t>Sea plume</t>
  </si>
  <si>
    <t>Pseudopterogorgia elisabethae</t>
  </si>
  <si>
    <t>Portly spider crab</t>
  </si>
  <si>
    <t>Libinia emarginata</t>
  </si>
  <si>
    <t>Hogfish</t>
  </si>
  <si>
    <t>Bahrain</t>
  </si>
  <si>
    <t>Cobia</t>
  </si>
  <si>
    <t>Rachycentron canadum</t>
  </si>
  <si>
    <t>Mullidae</t>
  </si>
  <si>
    <t>Batfishes</t>
  </si>
  <si>
    <t>Platax spp</t>
  </si>
  <si>
    <t>Blackbanded trevally</t>
  </si>
  <si>
    <t>Seriolina nigrofasciata</t>
  </si>
  <si>
    <t>Giant catfish</t>
  </si>
  <si>
    <t>Netuma thalassina</t>
  </si>
  <si>
    <t>Milkfish</t>
  </si>
  <si>
    <t>Chanos chanos</t>
  </si>
  <si>
    <t>Torpedo scad</t>
  </si>
  <si>
    <t>Megalaspis cordyla</t>
  </si>
  <si>
    <t>Flat needlefish</t>
  </si>
  <si>
    <t>Ablennes hians</t>
  </si>
  <si>
    <t>Flathead lobster</t>
  </si>
  <si>
    <t>Green tiger prawn</t>
  </si>
  <si>
    <t>Hound needlefish</t>
  </si>
  <si>
    <t>Mojarras(=Silver-biddies) nei</t>
  </si>
  <si>
    <t>Pharaoh cuttlefish</t>
  </si>
  <si>
    <t>Sepia pharaonis</t>
  </si>
  <si>
    <t>Spinefeet(=Rabbitfishes) nei</t>
  </si>
  <si>
    <t>Bloch's gizzard shad</t>
  </si>
  <si>
    <t>Fourlined terapon</t>
  </si>
  <si>
    <t>Golden trevally</t>
  </si>
  <si>
    <t>Goldsilk seabream</t>
  </si>
  <si>
    <t>Haffara seabream</t>
  </si>
  <si>
    <t>Indian driftfish</t>
  </si>
  <si>
    <t>Leopard flounder</t>
  </si>
  <si>
    <t>Live sharksucker</t>
  </si>
  <si>
    <t>Painted sweetlips</t>
  </si>
  <si>
    <t>Pickhandle barracuda</t>
  </si>
  <si>
    <t>Requiem sharks nei</t>
  </si>
  <si>
    <t>Santer seabream</t>
  </si>
  <si>
    <t>Sawtooth barracuda</t>
  </si>
  <si>
    <t>Sphyraena putnamae</t>
  </si>
  <si>
    <t>Sobaity seabream</t>
  </si>
  <si>
    <t>Sordid rubberlip</t>
  </si>
  <si>
    <t>Striped piggy</t>
  </si>
  <si>
    <t>Talang queenfish</t>
  </si>
  <si>
    <t>Threadfin and dwarf breams nei</t>
  </si>
  <si>
    <t>Trout sweetlips</t>
  </si>
  <si>
    <t>Twobar seabream</t>
  </si>
  <si>
    <t>Yellowbar angelfish</t>
  </si>
  <si>
    <t>Pink ear emperor</t>
  </si>
  <si>
    <t>Smalltooth emperor</t>
  </si>
  <si>
    <t>Spangled emperor</t>
  </si>
  <si>
    <t>Lizardfishes nei</t>
  </si>
  <si>
    <t>Obtuse barracuda</t>
  </si>
  <si>
    <t>Mangrove red snapper</t>
  </si>
  <si>
    <t>Shrimp scad</t>
  </si>
  <si>
    <t>Smallscaled grouper</t>
  </si>
  <si>
    <t>Epinephelus polylepis</t>
  </si>
  <si>
    <t>Snubnose pompano</t>
  </si>
  <si>
    <t>Bangladesh</t>
  </si>
  <si>
    <t>Hilsa shad</t>
  </si>
  <si>
    <t>Tenualosa ilisha</t>
  </si>
  <si>
    <t>Bombay-duck</t>
  </si>
  <si>
    <t>Harpadon nehereus</t>
  </si>
  <si>
    <t>Freshwater crustaceans nei</t>
  </si>
  <si>
    <t>Indian threadfin</t>
  </si>
  <si>
    <t>Leptomelanosoma indicum</t>
  </si>
  <si>
    <t>Barbados</t>
  </si>
  <si>
    <t>Atlantic sailfish</t>
  </si>
  <si>
    <t>Istiophorus albicans</t>
  </si>
  <si>
    <t>Atlantic white marlin</t>
  </si>
  <si>
    <t>Tetrapturus albidus</t>
  </si>
  <si>
    <t>Flyingfishes nei</t>
  </si>
  <si>
    <t>Belarus</t>
  </si>
  <si>
    <t>Burbot</t>
  </si>
  <si>
    <t>Lota lota</t>
  </si>
  <si>
    <t>Goldfish</t>
  </si>
  <si>
    <t>Carassius auratus auratus</t>
  </si>
  <si>
    <t>Tench</t>
  </si>
  <si>
    <t>Tinca tinca</t>
  </si>
  <si>
    <t>Orfe(=Ide)</t>
  </si>
  <si>
    <t>Three-spined stickleback</t>
  </si>
  <si>
    <t>Ruffe</t>
  </si>
  <si>
    <t>White bream</t>
  </si>
  <si>
    <t>Belgium</t>
  </si>
  <si>
    <t>Atlantic cod</t>
  </si>
  <si>
    <t>Gadus morhua</t>
  </si>
  <si>
    <t>Atlantic halibut</t>
  </si>
  <si>
    <t>Hippoglossus hippoglossus</t>
  </si>
  <si>
    <t>Atlantic herring</t>
  </si>
  <si>
    <t>Clupea harengus</t>
  </si>
  <si>
    <t>Atlantic horse mackerel</t>
  </si>
  <si>
    <t>Trachurus trachurus</t>
  </si>
  <si>
    <t>Atlantic redfishes nei</t>
  </si>
  <si>
    <t>Sebastes spp</t>
  </si>
  <si>
    <t>Atlantic wolffish</t>
  </si>
  <si>
    <t>Anarhichas lupus</t>
  </si>
  <si>
    <t>Brill</t>
  </si>
  <si>
    <t>Scophthalmus rhombus</t>
  </si>
  <si>
    <t>Common dab</t>
  </si>
  <si>
    <t>Limanda limanda</t>
  </si>
  <si>
    <t>European plaice</t>
  </si>
  <si>
    <t>Pleuronectes platessa</t>
  </si>
  <si>
    <t>Grayling</t>
  </si>
  <si>
    <t>Thymallus thymallus</t>
  </si>
  <si>
    <t>Grey gurnard</t>
  </si>
  <si>
    <t>Eutrigla gurnardus</t>
  </si>
  <si>
    <t>Haddock</t>
  </si>
  <si>
    <t>Melanogrammus aeglefinus</t>
  </si>
  <si>
    <t>Lemon sole</t>
  </si>
  <si>
    <t>Microstomus kitt</t>
  </si>
  <si>
    <t>Saithe(=Pollock)</t>
  </si>
  <si>
    <t>Pollachius virens</t>
  </si>
  <si>
    <t>Sea trout</t>
  </si>
  <si>
    <t>Salmo trutta trutta</t>
  </si>
  <si>
    <t>Surmullet</t>
  </si>
  <si>
    <t>Mullus surmuletus</t>
  </si>
  <si>
    <t>Tub gurnard</t>
  </si>
  <si>
    <t>Chelidonichthys lucernus</t>
  </si>
  <si>
    <t>Blonde ray</t>
  </si>
  <si>
    <t>Raja brachyura</t>
  </si>
  <si>
    <t>Thornback ray</t>
  </si>
  <si>
    <t>Raja clavata</t>
  </si>
  <si>
    <t>Witch flounder</t>
  </si>
  <si>
    <t>Glyptocephalus cynoglossus</t>
  </si>
  <si>
    <t>Dogfishes and hounds nei</t>
  </si>
  <si>
    <t>Edible crab</t>
  </si>
  <si>
    <t>Great Atlantic scallop</t>
  </si>
  <si>
    <t>Groundfishes nei</t>
  </si>
  <si>
    <t>Ling</t>
  </si>
  <si>
    <t>Pelagic fishes nei</t>
  </si>
  <si>
    <t>Pollack</t>
  </si>
  <si>
    <t>Pouting(=Bib)</t>
  </si>
  <si>
    <t>Red gurnard</t>
  </si>
  <si>
    <t>Whelk</t>
  </si>
  <si>
    <t>Cuckoo ray</t>
  </si>
  <si>
    <t>Spotted ray</t>
  </si>
  <si>
    <t>Starry ray</t>
  </si>
  <si>
    <t>Sandy ray</t>
  </si>
  <si>
    <t>Rudd</t>
  </si>
  <si>
    <t>Signal crayfish</t>
  </si>
  <si>
    <t>Small-eyed ray</t>
  </si>
  <si>
    <t>Sand sole</t>
  </si>
  <si>
    <t>Small-spotted catshark</t>
  </si>
  <si>
    <t>Nursehound</t>
  </si>
  <si>
    <t>Belize</t>
  </si>
  <si>
    <t>Benguela hake</t>
  </si>
  <si>
    <t>Merluccius polli</t>
  </si>
  <si>
    <t>African sicklefish</t>
  </si>
  <si>
    <t>Drepane africana</t>
  </si>
  <si>
    <t>Chilean jack mackerel</t>
  </si>
  <si>
    <t>Trachurus murphyi</t>
  </si>
  <si>
    <t>Shortfin mako</t>
  </si>
  <si>
    <t>Isurus oxyrinchus</t>
  </si>
  <si>
    <t>Boarfishes nei</t>
  </si>
  <si>
    <t>Caproidae</t>
  </si>
  <si>
    <t>Pacific chub mackerel</t>
  </si>
  <si>
    <t>Scomber japonicus</t>
  </si>
  <si>
    <t>Frigate tuna</t>
  </si>
  <si>
    <t>Auxis thazard thazard</t>
  </si>
  <si>
    <t>Hakes nei</t>
  </si>
  <si>
    <t>Blue butterfish</t>
  </si>
  <si>
    <t>Longbill spearfish</t>
  </si>
  <si>
    <t>Benin</t>
  </si>
  <si>
    <t>African Bonytongue</t>
  </si>
  <si>
    <t>Heterotis niloticus</t>
  </si>
  <si>
    <t>African lungfishes</t>
  </si>
  <si>
    <t>Protopterus spp</t>
  </si>
  <si>
    <t>Sarcopterygii (lobe-finned fishes)</t>
  </si>
  <si>
    <t>African moonfish</t>
  </si>
  <si>
    <t>Selene dorsalis</t>
  </si>
  <si>
    <t>Black catfishes nei</t>
  </si>
  <si>
    <t>Chrysichthys spp</t>
  </si>
  <si>
    <t>Boe drum</t>
  </si>
  <si>
    <t>Pteroscion peli</t>
  </si>
  <si>
    <t>Bonga shad</t>
  </si>
  <si>
    <t>Ethmalosa fimbriata</t>
  </si>
  <si>
    <t>Atlantic bumper</t>
  </si>
  <si>
    <t>Chloroscombrus chrysurus</t>
  </si>
  <si>
    <t>Bonefish</t>
  </si>
  <si>
    <t>Albula vulpes</t>
  </si>
  <si>
    <t>Atlantic emperor</t>
  </si>
  <si>
    <t>Lethrinus atlanticus</t>
  </si>
  <si>
    <t>Alexandria pompano</t>
  </si>
  <si>
    <t>Alectis alexandrinus</t>
  </si>
  <si>
    <t>Scads nei</t>
  </si>
  <si>
    <t>Decapterus spp</t>
  </si>
  <si>
    <t>Diadromous clupeoids nei</t>
  </si>
  <si>
    <t>River prawns nei</t>
  </si>
  <si>
    <t>Spadefishes nei</t>
  </si>
  <si>
    <t>Tilapias nei</t>
  </si>
  <si>
    <t>Torpedo-shaped catfishes nei</t>
  </si>
  <si>
    <t>Upsidedown catfishes</t>
  </si>
  <si>
    <t>West African ladyfish</t>
  </si>
  <si>
    <t>Giant African threadfin</t>
  </si>
  <si>
    <t>Lesser African threadfin</t>
  </si>
  <si>
    <t>Royal threadfin</t>
  </si>
  <si>
    <t>West African goatfish</t>
  </si>
  <si>
    <t>Bermuda</t>
  </si>
  <si>
    <t>Blackfin tuna</t>
  </si>
  <si>
    <t>Thunnus atlanticus</t>
  </si>
  <si>
    <t>Black grouper</t>
  </si>
  <si>
    <t>Mycteroperca bonaci</t>
  </si>
  <si>
    <t>Tiger shark</t>
  </si>
  <si>
    <t>Galeocerdo cuvier</t>
  </si>
  <si>
    <t>Yellowtail snapper</t>
  </si>
  <si>
    <t>Ocyurus chrysurus</t>
  </si>
  <si>
    <t>Grunts nei</t>
  </si>
  <si>
    <t>Haemulon spp</t>
  </si>
  <si>
    <t>Coney</t>
  </si>
  <si>
    <t>Grey snapper</t>
  </si>
  <si>
    <t>Lane snapper</t>
  </si>
  <si>
    <t>Longfin yellowtail</t>
  </si>
  <si>
    <t>Seriola rivoliana</t>
  </si>
  <si>
    <t>Red hind</t>
  </si>
  <si>
    <t>Bhutan</t>
  </si>
  <si>
    <t>Copper mahseer</t>
  </si>
  <si>
    <t>Neolissochilus hexagonolepis</t>
  </si>
  <si>
    <t>Snowtrouts nei</t>
  </si>
  <si>
    <t>Schizothorax spp</t>
  </si>
  <si>
    <t>Bolivia (Plurinat.State)</t>
  </si>
  <si>
    <t>Bonaire/S.Eustatius/Saba</t>
  </si>
  <si>
    <t>Bosnia and Herzegovina</t>
  </si>
  <si>
    <t>Botswana</t>
  </si>
  <si>
    <t>Brazil</t>
  </si>
  <si>
    <t>Atlantic moonfish</t>
  </si>
  <si>
    <t>Selene setapinnis</t>
  </si>
  <si>
    <t>Atlantic thread herring</t>
  </si>
  <si>
    <t>Opisthonema oglinum</t>
  </si>
  <si>
    <t>Ballyhoo halfbeak</t>
  </si>
  <si>
    <t>Hemiramphus brasiliensis</t>
  </si>
  <si>
    <t>Barred grunt</t>
  </si>
  <si>
    <t>Conodon nobilis</t>
  </si>
  <si>
    <t>Bigeye thresher</t>
  </si>
  <si>
    <t>Alopias superciliosus</t>
  </si>
  <si>
    <t>Bigeyes nei</t>
  </si>
  <si>
    <t>Priacanthus spp</t>
  </si>
  <si>
    <t>Blue runner</t>
  </si>
  <si>
    <t>Caranx crysos</t>
  </si>
  <si>
    <t>Brazilian groupers nei</t>
  </si>
  <si>
    <t>Mycteroperca spp</t>
  </si>
  <si>
    <t>Brazilian sardinella</t>
  </si>
  <si>
    <t>Sardinella janeiro</t>
  </si>
  <si>
    <t>Cachama</t>
  </si>
  <si>
    <t>Colossoma macropomum</t>
  </si>
  <si>
    <t>King mackerel</t>
  </si>
  <si>
    <t>Scomberomorus cavalla</t>
  </si>
  <si>
    <t>Red grouper</t>
  </si>
  <si>
    <t>Epinephelus morio</t>
  </si>
  <si>
    <t>Scaled sardines</t>
  </si>
  <si>
    <t>Harengula spp</t>
  </si>
  <si>
    <t>Scalloped hammerhead</t>
  </si>
  <si>
    <t>Sphyrna lewini</t>
  </si>
  <si>
    <t>Serra Spanish mackerel</t>
  </si>
  <si>
    <t>Scomberomorus brasiliensis</t>
  </si>
  <si>
    <t>Tarpon</t>
  </si>
  <si>
    <t>Megalops atlanticus</t>
  </si>
  <si>
    <t>Oceanic whitetip shark</t>
  </si>
  <si>
    <t>Carcharhinus longimanus</t>
  </si>
  <si>
    <t>Arapaima</t>
  </si>
  <si>
    <t>Arapaima gigas</t>
  </si>
  <si>
    <t>Bigeye scad</t>
  </si>
  <si>
    <t>Selar crumenophthalmus</t>
  </si>
  <si>
    <t>Atlantic seabob</t>
  </si>
  <si>
    <t>Blackfin goosefish</t>
  </si>
  <si>
    <t>Cichlids nei</t>
  </si>
  <si>
    <t>Cupped oysters nei</t>
  </si>
  <si>
    <t>Dana swimcrab</t>
  </si>
  <si>
    <t>Gilded catfish</t>
  </si>
  <si>
    <t>Zungaro zungaro</t>
  </si>
  <si>
    <t>Kingcroakers nei</t>
  </si>
  <si>
    <t>Laulao catfish</t>
  </si>
  <si>
    <t>Pompanos nei</t>
  </si>
  <si>
    <t>Redspotted shrimp</t>
  </si>
  <si>
    <t>Sea mussels nei</t>
  </si>
  <si>
    <t>Silky shark</t>
  </si>
  <si>
    <t>Snooks(=Robalos) nei</t>
  </si>
  <si>
    <t>South American silver croaker</t>
  </si>
  <si>
    <t>Southern red snapper</t>
  </si>
  <si>
    <t>Tilefishes nei</t>
  </si>
  <si>
    <t>Triangular tivela</t>
  </si>
  <si>
    <t>Weakfishes nei</t>
  </si>
  <si>
    <t>Yellowfin river pellona</t>
  </si>
  <si>
    <t>Acoupa weakfish</t>
  </si>
  <si>
    <t>Cynoscion acoupa</t>
  </si>
  <si>
    <t>Arawana</t>
  </si>
  <si>
    <t xml:space="preserve">Osteoglossum bicirrhosum </t>
  </si>
  <si>
    <t>Banded astyanax</t>
  </si>
  <si>
    <t>Astyanax fasciatus</t>
  </si>
  <si>
    <t>Bigtooth corvina</t>
  </si>
  <si>
    <t>Isopisthus parvipinnis</t>
  </si>
  <si>
    <t>Bocon toadfish</t>
  </si>
  <si>
    <t>Amphichthys cryptocentrus</t>
  </si>
  <si>
    <t>Brycon orbignyanus</t>
  </si>
  <si>
    <t>Curimata cyprinoides</t>
  </si>
  <si>
    <t>Green weakfish</t>
  </si>
  <si>
    <t>Cynoscion virescens</t>
  </si>
  <si>
    <t>Hoplias aimara</t>
  </si>
  <si>
    <t>Irish mojarra</t>
  </si>
  <si>
    <t>Diapterus auratus</t>
  </si>
  <si>
    <t>Jamaica weakfish</t>
  </si>
  <si>
    <t>Cynoscion jamaicensis</t>
  </si>
  <si>
    <t>Kissing prochilodus</t>
  </si>
  <si>
    <t>Semaprochilodus insignis</t>
  </si>
  <si>
    <t>Piranhas nei</t>
  </si>
  <si>
    <t>Serrasalmus spp</t>
  </si>
  <si>
    <t>Pirapatinga</t>
  </si>
  <si>
    <t>Porthole shovelnose catfish</t>
  </si>
  <si>
    <t>Hemisorubim platyrhynchos</t>
  </si>
  <si>
    <t>Raphael catfish</t>
  </si>
  <si>
    <t>Platydoras costatus</t>
  </si>
  <si>
    <t>Shorthead drum</t>
  </si>
  <si>
    <t>Larimus breviceps</t>
  </si>
  <si>
    <t>Smooth weakfish</t>
  </si>
  <si>
    <t>Cynoscion leiarchus</t>
  </si>
  <si>
    <t>Southwest Atlantic red crab</t>
  </si>
  <si>
    <t>Chaceon notialis</t>
  </si>
  <si>
    <t>Tripletail</t>
  </si>
  <si>
    <t>Triportheus angulatus</t>
  </si>
  <si>
    <t>Aimara</t>
  </si>
  <si>
    <t>Hoplerythrinus unitaeniatus</t>
  </si>
  <si>
    <t>Barred sorubim</t>
  </si>
  <si>
    <t>Pseudoplatystoma fasciatum</t>
  </si>
  <si>
    <t>Duckbill catfish</t>
  </si>
  <si>
    <t>Sorubim lima</t>
  </si>
  <si>
    <t>Leporellus vittatus</t>
  </si>
  <si>
    <t>Lophiosilurus alexandri</t>
  </si>
  <si>
    <t>Loricaria cataphracta</t>
  </si>
  <si>
    <t>Marbled swamp eel</t>
  </si>
  <si>
    <t>Synbranchus marmoratus</t>
  </si>
  <si>
    <t>Morays nei</t>
  </si>
  <si>
    <t>Oscar</t>
  </si>
  <si>
    <t>Astronotus ocellatus</t>
  </si>
  <si>
    <t>Pimelodus maculatus</t>
  </si>
  <si>
    <t>Redtail catfish</t>
  </si>
  <si>
    <t>Phractocephalus hemioliopterus</t>
  </si>
  <si>
    <t>Schizodon fasciatus</t>
  </si>
  <si>
    <t>Silvery John dory</t>
  </si>
  <si>
    <t>Spotted sorubim</t>
  </si>
  <si>
    <t>Pseudoplatystoma corruscans</t>
  </si>
  <si>
    <t>Amazon sailfin catfish</t>
  </si>
  <si>
    <t>Pterygoplichthys pardalis</t>
  </si>
  <si>
    <t>Gilded catfish2</t>
  </si>
  <si>
    <t>Brachyplatystoma rousseauxii</t>
  </si>
  <si>
    <t>Kumakuma</t>
  </si>
  <si>
    <t>Brachyplatystoma filamentosum</t>
  </si>
  <si>
    <t>Loweye catfishes nei</t>
  </si>
  <si>
    <t>Hypophthalmus spp</t>
  </si>
  <si>
    <t>Manduba</t>
  </si>
  <si>
    <t>Ageneiosus inermis</t>
  </si>
  <si>
    <t>S.Am. freshwater stingrays nei</t>
  </si>
  <si>
    <t>Potamotrygon spp</t>
  </si>
  <si>
    <t>Southern white shrimp</t>
  </si>
  <si>
    <t>Penaeus schmitti</t>
  </si>
  <si>
    <t>British Indian Ocean Ter</t>
  </si>
  <si>
    <t>British Virgin Islands</t>
  </si>
  <si>
    <t>Brunei Darussalam</t>
  </si>
  <si>
    <t>Indian mackerel</t>
  </si>
  <si>
    <t>Rastrelliger kanagurta</t>
  </si>
  <si>
    <t>Goatfishes</t>
  </si>
  <si>
    <t>Upeneus spp</t>
  </si>
  <si>
    <t>Indian halibut</t>
  </si>
  <si>
    <t>Psettodes erumei</t>
  </si>
  <si>
    <t>Giant river prawn</t>
  </si>
  <si>
    <t>Pike-congers nei</t>
  </si>
  <si>
    <t>False trevally</t>
  </si>
  <si>
    <t>Indian mackerels nei</t>
  </si>
  <si>
    <t>Ponyfishes(=Slipmouths)</t>
  </si>
  <si>
    <t>Sergestid shrimps nei</t>
  </si>
  <si>
    <t>Threadfin breams nei</t>
  </si>
  <si>
    <t>Bulgaria</t>
  </si>
  <si>
    <t>Barbel</t>
  </si>
  <si>
    <t>Barbus barbus</t>
  </si>
  <si>
    <t>Beluga</t>
  </si>
  <si>
    <t>Huso huso</t>
  </si>
  <si>
    <t>Big-scale sand smelt</t>
  </si>
  <si>
    <t>Atherina boyeri</t>
  </si>
  <si>
    <t>Brook trout</t>
  </si>
  <si>
    <t>Salvelinus fontinalis</t>
  </si>
  <si>
    <t>Flathead grey mullet</t>
  </si>
  <si>
    <t>Mugil cephalus</t>
  </si>
  <si>
    <t>Leaping mullet</t>
  </si>
  <si>
    <t>Liza saliens</t>
  </si>
  <si>
    <t>Mediterranean horse mackerel</t>
  </si>
  <si>
    <t>Trachurus mediterraneus</t>
  </si>
  <si>
    <t>Starry sturgeon</t>
  </si>
  <si>
    <t>Acipenser stellatus</t>
  </si>
  <si>
    <t>Red mullet</t>
  </si>
  <si>
    <t>Mullus barbatus barbatus</t>
  </si>
  <si>
    <t>Channel catfish</t>
  </si>
  <si>
    <t>Ictalurus punctatus</t>
  </si>
  <si>
    <t>Black carp</t>
  </si>
  <si>
    <t>Mylopharyngodon piceus</t>
  </si>
  <si>
    <t>Golden grey mullet</t>
  </si>
  <si>
    <t>Liza aurata</t>
  </si>
  <si>
    <t>So-iuy mullet</t>
  </si>
  <si>
    <t>Mugil soiuy</t>
  </si>
  <si>
    <t>Chub</t>
  </si>
  <si>
    <t>Common nase</t>
  </si>
  <si>
    <t>Danube sturgeon(=Osetr)</t>
  </si>
  <si>
    <t>Gobies nei</t>
  </si>
  <si>
    <t>Pontic shad</t>
  </si>
  <si>
    <t>Sterlet sturgeon</t>
  </si>
  <si>
    <t>Veined rapa whelk</t>
  </si>
  <si>
    <t>Rapana venosa</t>
  </si>
  <si>
    <t>Euro-American crayfishes nei</t>
  </si>
  <si>
    <t>Sargo breams nei</t>
  </si>
  <si>
    <t>Danube bleak</t>
  </si>
  <si>
    <t>Freshwater breams nei</t>
  </si>
  <si>
    <t>Sichel</t>
  </si>
  <si>
    <t>Frogs</t>
  </si>
  <si>
    <t>Common stingray</t>
  </si>
  <si>
    <t>Sand gaper</t>
  </si>
  <si>
    <t>Burkina Faso</t>
  </si>
  <si>
    <t>Burundi</t>
  </si>
  <si>
    <t>Nile tilapia</t>
  </si>
  <si>
    <t>Oreochromis niloticus niloticus</t>
  </si>
  <si>
    <t>North African catfish</t>
  </si>
  <si>
    <t>Clarias gariepinus</t>
  </si>
  <si>
    <t>Marbled lungfish</t>
  </si>
  <si>
    <t>Protopterus aethiopicus aethiopicus</t>
  </si>
  <si>
    <t>Dagaas (=Kapenta)</t>
  </si>
  <si>
    <t>Freshwater perches nei</t>
  </si>
  <si>
    <t>Lake Tanganyika sprat</t>
  </si>
  <si>
    <t>Stolothrissa tanganicae</t>
  </si>
  <si>
    <t>African bullhead</t>
  </si>
  <si>
    <t>Lophiobagrus cyclurus</t>
  </si>
  <si>
    <t>Bathybates minor</t>
  </si>
  <si>
    <t>Bigeye lates</t>
  </si>
  <si>
    <t>Lates mariae</t>
  </si>
  <si>
    <t>Bubu</t>
  </si>
  <si>
    <t>Auchenoglanis occidentalis</t>
  </si>
  <si>
    <t>Chrysichthys platycephalus</t>
  </si>
  <si>
    <t>Chrysichthys sianenna</t>
  </si>
  <si>
    <t>Chrysichthys stappersii</t>
  </si>
  <si>
    <t>Forktail lates</t>
  </si>
  <si>
    <t>Lates microlepis</t>
  </si>
  <si>
    <t>Giant cichlid</t>
  </si>
  <si>
    <t>Boulengerochromis microlepis</t>
  </si>
  <si>
    <t>Hemibates stenosoma</t>
  </si>
  <si>
    <t>Kibonde</t>
  </si>
  <si>
    <t>Chrysichthys brachynema</t>
  </si>
  <si>
    <t>Lake Tanganyika sardine</t>
  </si>
  <si>
    <t>Limnothrissa miodon</t>
  </si>
  <si>
    <t>Limnotilapia dardennii</t>
  </si>
  <si>
    <t>Sleek lates</t>
  </si>
  <si>
    <t>Lates stappersii</t>
  </si>
  <si>
    <t>Tanganyika lates</t>
  </si>
  <si>
    <t>Lates angustifrons</t>
  </si>
  <si>
    <t>Mastacembelus cunningtoni</t>
  </si>
  <si>
    <t>Electric catfish</t>
  </si>
  <si>
    <t>Malapterurus electricus</t>
  </si>
  <si>
    <t>Bearded brotula</t>
  </si>
  <si>
    <t>Brotula barbata</t>
  </si>
  <si>
    <t>Bobo croaker</t>
  </si>
  <si>
    <t>Pseudotolithus elongatus</t>
  </si>
  <si>
    <t>Cassava croaker</t>
  </si>
  <si>
    <t>Pseudotolithus senegalensis</t>
  </si>
  <si>
    <t>Madeiran sardinella</t>
  </si>
  <si>
    <t>Sardinella maderensis</t>
  </si>
  <si>
    <t>White grouper</t>
  </si>
  <si>
    <t>Epinephelus aeneus</t>
  </si>
  <si>
    <t>Meagre</t>
  </si>
  <si>
    <t>Sompat grunt</t>
  </si>
  <si>
    <t>Tonguefishes</t>
  </si>
  <si>
    <t>Cabo Verde</t>
  </si>
  <si>
    <t>Largescale triggerfish</t>
  </si>
  <si>
    <t>Canthidermis macrolepis</t>
  </si>
  <si>
    <t>Pelagic percomorphs nei</t>
  </si>
  <si>
    <t>Cambodia</t>
  </si>
  <si>
    <t>Cameroon</t>
  </si>
  <si>
    <t>West African estuarine prawn</t>
  </si>
  <si>
    <t>Turbots nei</t>
  </si>
  <si>
    <t>Canada</t>
  </si>
  <si>
    <t>Alaska pollock(=Walleye poll.)</t>
  </si>
  <si>
    <t>Theragra chalcogramma</t>
  </si>
  <si>
    <t>Alewife</t>
  </si>
  <si>
    <t>Alosa pseudoharengus</t>
  </si>
  <si>
    <t>Amer. plaice(=Long rough dab)</t>
  </si>
  <si>
    <t>Hippoglossoides platessoides</t>
  </si>
  <si>
    <t>American angler</t>
  </si>
  <si>
    <t>Lophius americanus</t>
  </si>
  <si>
    <t>American eel</t>
  </si>
  <si>
    <t>Anguilla rostrata</t>
  </si>
  <si>
    <t>American shad</t>
  </si>
  <si>
    <t>Alosa sapidissima</t>
  </si>
  <si>
    <t>American yellow perch</t>
  </si>
  <si>
    <t>Perca flavescens</t>
  </si>
  <si>
    <t>Argentines</t>
  </si>
  <si>
    <t>Argentina spp</t>
  </si>
  <si>
    <t>Arrowtooth flounder</t>
  </si>
  <si>
    <t>Atheresthes stomias</t>
  </si>
  <si>
    <t>Atlantic salmon</t>
  </si>
  <si>
    <t>Salmo salar</t>
  </si>
  <si>
    <t>Atlantic silverside</t>
  </si>
  <si>
    <t>Menidia menidia</t>
  </si>
  <si>
    <t>Atlantic tomcod</t>
  </si>
  <si>
    <t>Microgadus tomcod</t>
  </si>
  <si>
    <t>Capelin</t>
  </si>
  <si>
    <t>Mallotus villosus</t>
  </si>
  <si>
    <t>Chinook(=Spring=King) salmon</t>
  </si>
  <si>
    <t>Oncorhynchus tshawytscha</t>
  </si>
  <si>
    <t>Chum(=Keta=Dog) salmon</t>
  </si>
  <si>
    <t>Oncorhynchus keta</t>
  </si>
  <si>
    <t>Coho(=Silver) salmon</t>
  </si>
  <si>
    <t>Oncorhynchus kisutch</t>
  </si>
  <si>
    <t>Greenland halibut</t>
  </si>
  <si>
    <t>Reinhardtius hippoglossoides</t>
  </si>
  <si>
    <t>Lake cisco</t>
  </si>
  <si>
    <t>Coregonus artedi</t>
  </si>
  <si>
    <t>Lake(=Common) whitefish</t>
  </si>
  <si>
    <t>Coregonus clupeaformis</t>
  </si>
  <si>
    <t>Lingcod</t>
  </si>
  <si>
    <t>Ophiodon elongatus</t>
  </si>
  <si>
    <t>Lumpfish(=Lumpsucker)</t>
  </si>
  <si>
    <t>Cyclopterus lumpus</t>
  </si>
  <si>
    <t>North Pacific hake</t>
  </si>
  <si>
    <t>Merluccius productus</t>
  </si>
  <si>
    <t>Pacific cod</t>
  </si>
  <si>
    <t>Gadus macrocephalus</t>
  </si>
  <si>
    <t>Pacific halibut</t>
  </si>
  <si>
    <t>Hippoglossus stenolepis</t>
  </si>
  <si>
    <t>Pacific herring</t>
  </si>
  <si>
    <t>Clupea pallasii pallasii</t>
  </si>
  <si>
    <t>Pacific ocean perch</t>
  </si>
  <si>
    <t>Sebastes alutus</t>
  </si>
  <si>
    <t>Pink(=Humpback) salmon</t>
  </si>
  <si>
    <t>Oncorhynchus gorbuscha</t>
  </si>
  <si>
    <t>Rainbow smelt</t>
  </si>
  <si>
    <t>Osmerus mordax mordax</t>
  </si>
  <si>
    <t>Red hake</t>
  </si>
  <si>
    <t>Urophycis chuss</t>
  </si>
  <si>
    <t>Sablefish</t>
  </si>
  <si>
    <t>Anoplopoma fimbria</t>
  </si>
  <si>
    <t>Silver hake</t>
  </si>
  <si>
    <t>Merluccius bilinearis</t>
  </si>
  <si>
    <t>Sockeye(=Red) salmon</t>
  </si>
  <si>
    <t>Oncorhynchus nerka</t>
  </si>
  <si>
    <t>Tusk(=Cusk)</t>
  </si>
  <si>
    <t>Brosme brosme</t>
  </si>
  <si>
    <t>Walleye</t>
  </si>
  <si>
    <t>Sander vitreus</t>
  </si>
  <si>
    <t>White hake</t>
  </si>
  <si>
    <t>Urophycis tenuis</t>
  </si>
  <si>
    <t>Winter flounder</t>
  </si>
  <si>
    <t>Pseudopleuronectes americanus</t>
  </si>
  <si>
    <t>Yellowtail flounder</t>
  </si>
  <si>
    <t>Limanda ferruginea</t>
  </si>
  <si>
    <t>Roundnose grenadier</t>
  </si>
  <si>
    <t>Coryphaenoides rupestris</t>
  </si>
  <si>
    <t>Sandeels(=Sandlances) nei</t>
  </si>
  <si>
    <t>Ammodytes spp</t>
  </si>
  <si>
    <t>Striped bass</t>
  </si>
  <si>
    <t>Morone saxatilis</t>
  </si>
  <si>
    <t>American cupped oyster</t>
  </si>
  <si>
    <t>American lobster</t>
  </si>
  <si>
    <t>American sea scallop</t>
  </si>
  <si>
    <t>Atlantic rock crab</t>
  </si>
  <si>
    <t>Atlantic surf clam</t>
  </si>
  <si>
    <t>Blue mussel</t>
  </si>
  <si>
    <t>Butter clam</t>
  </si>
  <si>
    <t>Catfishes nei</t>
  </si>
  <si>
    <t>Chars nei</t>
  </si>
  <si>
    <t>Dungeness crab</t>
  </si>
  <si>
    <t>Finfishes nei</t>
  </si>
  <si>
    <t>Iceland scallop</t>
  </si>
  <si>
    <t>Lake trout(=Char)</t>
  </si>
  <si>
    <t>North Atlantic rockweed</t>
  </si>
  <si>
    <t>Northern prawn</t>
  </si>
  <si>
    <t>Northern quahog(=Hard clam)</t>
  </si>
  <si>
    <t>Northern shortfin squid</t>
  </si>
  <si>
    <t>Ocean quahog</t>
  </si>
  <si>
    <t>Pacific geoduck</t>
  </si>
  <si>
    <t>Pandalus shrimps nei</t>
  </si>
  <si>
    <t>Periwinkles nei</t>
  </si>
  <si>
    <t>Pond smelt</t>
  </si>
  <si>
    <t>Queen crab</t>
  </si>
  <si>
    <t>Sea urchins nei</t>
  </si>
  <si>
    <t>Stimpson's surf clam</t>
  </si>
  <si>
    <t>Whelks</t>
  </si>
  <si>
    <t>Wolffishes(=Catfishes) nei</t>
  </si>
  <si>
    <t>Eulachon</t>
  </si>
  <si>
    <t>Cayman Islands</t>
  </si>
  <si>
    <t>Central African Republic</t>
  </si>
  <si>
    <t>Chad</t>
  </si>
  <si>
    <t>Channel Islands</t>
  </si>
  <si>
    <t>Angler(=Monk)</t>
  </si>
  <si>
    <t>Lophius piscatorius</t>
  </si>
  <si>
    <t>Ballan wrasse</t>
  </si>
  <si>
    <t>Labrus bergylta</t>
  </si>
  <si>
    <t>Queen scallop</t>
  </si>
  <si>
    <t>Spinous spider crab</t>
  </si>
  <si>
    <t>Tuberculate abalone</t>
  </si>
  <si>
    <t>Undulate ray</t>
  </si>
  <si>
    <t>Raja undulata</t>
  </si>
  <si>
    <t>Chile</t>
  </si>
  <si>
    <t>Anchoveta(=Peruvian anchovy)</t>
  </si>
  <si>
    <t>Engraulis ringens</t>
  </si>
  <si>
    <t>Araucanian herring</t>
  </si>
  <si>
    <t>Strangomera bentincki</t>
  </si>
  <si>
    <t>Atlantic saury</t>
  </si>
  <si>
    <t>Scomberesox saurus saurus</t>
  </si>
  <si>
    <t>Black cusk-eel</t>
  </si>
  <si>
    <t>Genypterus maculatus</t>
  </si>
  <si>
    <t>Cabinza grunt</t>
  </si>
  <si>
    <t>Isacia conceptionis</t>
  </si>
  <si>
    <t>Eastern Pacific bonito</t>
  </si>
  <si>
    <t>Sarda chiliensis chiliensis</t>
  </si>
  <si>
    <t>Hapuku wreckfish</t>
  </si>
  <si>
    <t>Polyprion oxygeneios</t>
  </si>
  <si>
    <t>Pacific menhaden</t>
  </si>
  <si>
    <t>Ethmidium maculatum</t>
  </si>
  <si>
    <t>South American pilchard</t>
  </si>
  <si>
    <t>South Pacific hake</t>
  </si>
  <si>
    <t>Merluccius gayi gayi</t>
  </si>
  <si>
    <t>Stromateidae</t>
  </si>
  <si>
    <t>Blackfin icefish</t>
  </si>
  <si>
    <t>Chaenocephalus aceratus</t>
  </si>
  <si>
    <t>Aquatic plants nei</t>
  </si>
  <si>
    <t>Blue squat lobster</t>
  </si>
  <si>
    <t>Bull kelp</t>
  </si>
  <si>
    <t>Cardinal fishes nei</t>
  </si>
  <si>
    <t>Carrot squat lobster</t>
  </si>
  <si>
    <t>Chilean flat oyster</t>
  </si>
  <si>
    <t>Chilean kelp</t>
  </si>
  <si>
    <t>Chilean knife shrimp</t>
  </si>
  <si>
    <t>Chilean mussel</t>
  </si>
  <si>
    <t>Chilean nylon shrimp</t>
  </si>
  <si>
    <t>Chilean sea urchin</t>
  </si>
  <si>
    <t>Chilean semele</t>
  </si>
  <si>
    <t>Chilean silverside</t>
  </si>
  <si>
    <t>Chondracanthus chamissoi</t>
  </si>
  <si>
    <t>Choro mussel</t>
  </si>
  <si>
    <t>Corvina drum</t>
  </si>
  <si>
    <t>False abalone</t>
  </si>
  <si>
    <t>Gastropods nei</t>
  </si>
  <si>
    <t>Gelidium seaweeds</t>
  </si>
  <si>
    <t>Giant barnacle</t>
  </si>
  <si>
    <t>Giant stone crab</t>
  </si>
  <si>
    <t>Juan Fernandez rock lobster</t>
  </si>
  <si>
    <t>Jumbo flying squid</t>
  </si>
  <si>
    <t>Macha clam</t>
  </si>
  <si>
    <t>Manifold callophyllis</t>
  </si>
  <si>
    <t>Mola rock crab</t>
  </si>
  <si>
    <t>Mote sculpin</t>
  </si>
  <si>
    <t>Nori nei</t>
  </si>
  <si>
    <t>Pacific sandperch</t>
  </si>
  <si>
    <t>Peruvian morwong</t>
  </si>
  <si>
    <t>Peruvian weakfish</t>
  </si>
  <si>
    <t>Red cusk-eel</t>
  </si>
  <si>
    <t>Red sea squirt</t>
  </si>
  <si>
    <t>Snake eels nei</t>
  </si>
  <si>
    <t>Southern rays bream</t>
  </si>
  <si>
    <t>Brama australis</t>
  </si>
  <si>
    <t>Taca clam</t>
  </si>
  <si>
    <t>Taquilla clams</t>
  </si>
  <si>
    <t>Gay's little venus</t>
  </si>
  <si>
    <t>Lessonia trabeculata</t>
  </si>
  <si>
    <t>Peruvian calico scallop</t>
  </si>
  <si>
    <t>Croakers nei</t>
  </si>
  <si>
    <t>Skottsberg's gigartina</t>
  </si>
  <si>
    <t>Galatheidae</t>
  </si>
  <si>
    <t>Leister</t>
  </si>
  <si>
    <t>Sarcothalia crispata</t>
  </si>
  <si>
    <t>Mazzaella laminarioides</t>
  </si>
  <si>
    <t>Aplodactylus punctatus</t>
  </si>
  <si>
    <t>Chilean grenadier</t>
  </si>
  <si>
    <t>Coelorinchus chilensis</t>
  </si>
  <si>
    <t>Chilean sandperch</t>
  </si>
  <si>
    <t>Pinguipes chilensis</t>
  </si>
  <si>
    <t>Gymnogongrus furcellatus</t>
  </si>
  <si>
    <t>Chilean jagged lobster</t>
  </si>
  <si>
    <t>Projasus bahamondei</t>
  </si>
  <si>
    <t>South Georgia icefish</t>
  </si>
  <si>
    <t>Greater hooked squid</t>
  </si>
  <si>
    <t>Chrysaora plocamia</t>
  </si>
  <si>
    <t>China</t>
  </si>
  <si>
    <t>Daggertooth pike conger</t>
  </si>
  <si>
    <t>Muraenesox cinereus</t>
  </si>
  <si>
    <t>Elongate ilisha</t>
  </si>
  <si>
    <t>Ilisha elongata</t>
  </si>
  <si>
    <t>Japanese anchovy</t>
  </si>
  <si>
    <t>Engraulis japonicus</t>
  </si>
  <si>
    <t>Japanese pilchard</t>
  </si>
  <si>
    <t>Large yellow croaker</t>
  </si>
  <si>
    <t>Larimichthys crocea</t>
  </si>
  <si>
    <t>Silver pomfrets nei</t>
  </si>
  <si>
    <t>Pampus spp</t>
  </si>
  <si>
    <t>Yellow croaker</t>
  </si>
  <si>
    <t>Larimichthys polyactis</t>
  </si>
  <si>
    <t>Japanese jack mackerel</t>
  </si>
  <si>
    <t>Trachurus japonicus</t>
  </si>
  <si>
    <t>Pacific sandlance</t>
  </si>
  <si>
    <t>Ammodytes personatus</t>
  </si>
  <si>
    <t>So-iny (redlip) mullet</t>
  </si>
  <si>
    <t>Chelon haematocheilus</t>
  </si>
  <si>
    <t>Pacific saury</t>
  </si>
  <si>
    <t>Cololabis saira</t>
  </si>
  <si>
    <t>Akiami paste shrimp</t>
  </si>
  <si>
    <t>Filefishes nei</t>
  </si>
  <si>
    <t>Fleshy prawn</t>
  </si>
  <si>
    <t>Freshwater molluscs nei</t>
  </si>
  <si>
    <t>Gazami crab</t>
  </si>
  <si>
    <t>Southern rough shrimp</t>
  </si>
  <si>
    <t>Pelagic armourhead</t>
  </si>
  <si>
    <t>Oreo dories nei</t>
  </si>
  <si>
    <t>Charybdis crabs nei</t>
  </si>
  <si>
    <t>Chinese mitten crab</t>
  </si>
  <si>
    <t>Mi-iuy (brown) croaker</t>
  </si>
  <si>
    <t>Oriental river prawn</t>
  </si>
  <si>
    <t>Siberian prawn</t>
  </si>
  <si>
    <t>Silver croaker</t>
  </si>
  <si>
    <t>Squillids nei</t>
  </si>
  <si>
    <t>Flagfin mojarra</t>
  </si>
  <si>
    <t>Eucinostomus melanopterus</t>
  </si>
  <si>
    <t>Shortspine African angler</t>
  </si>
  <si>
    <t>Aka coral</t>
  </si>
  <si>
    <t>Midway deep-sea coral</t>
  </si>
  <si>
    <t>Painted notie</t>
  </si>
  <si>
    <t>Slender rainbow sardine</t>
  </si>
  <si>
    <t>Dussumieria elopsoides</t>
  </si>
  <si>
    <t>Stolephorus anchovies nei</t>
  </si>
  <si>
    <t>Stolephorus spp</t>
  </si>
  <si>
    <t>Largeeye breams</t>
  </si>
  <si>
    <t>Pacific rudderfish</t>
  </si>
  <si>
    <t>Colombia</t>
  </si>
  <si>
    <t>Broomtail grouper</t>
  </si>
  <si>
    <t>Mycteroperca xenarcha</t>
  </si>
  <si>
    <t>Ladyfish</t>
  </si>
  <si>
    <t>Elops saurus</t>
  </si>
  <si>
    <t>Lebranche mullet</t>
  </si>
  <si>
    <t>Mugil liza</t>
  </si>
  <si>
    <t>Pacific anchoveta</t>
  </si>
  <si>
    <t>Cetengraulis mysticetus</t>
  </si>
  <si>
    <t>Pacific sierra</t>
  </si>
  <si>
    <t>Scomberomorus sierra</t>
  </si>
  <si>
    <t>Black skipjack</t>
  </si>
  <si>
    <t>Euthynnus lineatus</t>
  </si>
  <si>
    <t>Pacific thread herring</t>
  </si>
  <si>
    <t>Opisthonema libertate</t>
  </si>
  <si>
    <t>Green spiny lobster</t>
  </si>
  <si>
    <t>Kolibri shrimp</t>
  </si>
  <si>
    <t>Mangrove cupped oyster</t>
  </si>
  <si>
    <t>Pacific seabob</t>
  </si>
  <si>
    <t>Panama hake</t>
  </si>
  <si>
    <t>Spotted grouper</t>
  </si>
  <si>
    <t>Western white shrimp</t>
  </si>
  <si>
    <t>Yellow snapper</t>
  </si>
  <si>
    <t>Comoros</t>
  </si>
  <si>
    <t>False scad</t>
  </si>
  <si>
    <t>Caranx rhonchus</t>
  </si>
  <si>
    <t>Congo</t>
  </si>
  <si>
    <t>Red pandora</t>
  </si>
  <si>
    <t>Soles nei</t>
  </si>
  <si>
    <t>Cook Islands</t>
  </si>
  <si>
    <t>Trochus shells nei</t>
  </si>
  <si>
    <t>Ex Trochus spp</t>
  </si>
  <si>
    <t>Black oreo</t>
  </si>
  <si>
    <t>Snaggletooth</t>
  </si>
  <si>
    <t>Borostomias antarcticus</t>
  </si>
  <si>
    <t>Velvet whalefish</t>
  </si>
  <si>
    <t>Barbourisia rufa</t>
  </si>
  <si>
    <t>Costa Rica</t>
  </si>
  <si>
    <t>Crystal shrimp</t>
  </si>
  <si>
    <t>Pacific seabobs</t>
  </si>
  <si>
    <t>Yellowleg shrimp</t>
  </si>
  <si>
    <t>Ark clams nei</t>
  </si>
  <si>
    <t>Pelagic red crab</t>
  </si>
  <si>
    <t>Croatia</t>
  </si>
  <si>
    <t>Axillary seabream</t>
  </si>
  <si>
    <t>Pagellus acarne</t>
  </si>
  <si>
    <t>Blackspot(=red) seabream</t>
  </si>
  <si>
    <t>Pagellus bogaraveo</t>
  </si>
  <si>
    <t>Blotched picarel</t>
  </si>
  <si>
    <t>Spicara maena</t>
  </si>
  <si>
    <t xml:space="preserve">Smooth-hound </t>
  </si>
  <si>
    <t>Mustelus mustelus</t>
  </si>
  <si>
    <t>Stargazer</t>
  </si>
  <si>
    <t>Uranoscopus scaber</t>
  </si>
  <si>
    <t>Brown meagre</t>
  </si>
  <si>
    <t>Sciaena umbra</t>
  </si>
  <si>
    <t>European flat oyster</t>
  </si>
  <si>
    <t>Great Mediterranean scallop</t>
  </si>
  <si>
    <t>Grooved carpet shell</t>
  </si>
  <si>
    <t>Horned and musky octopuses</t>
  </si>
  <si>
    <t>Spottail mantis squillid</t>
  </si>
  <si>
    <t>European barracuda</t>
  </si>
  <si>
    <t>Annular seabream</t>
  </si>
  <si>
    <t>Black scorpionfish</t>
  </si>
  <si>
    <t>Scorpaena porcus</t>
  </si>
  <si>
    <t>Brown wrasse</t>
  </si>
  <si>
    <t>Labrus merula</t>
  </si>
  <si>
    <t>Comber</t>
  </si>
  <si>
    <t>Serranus cabrilla</t>
  </si>
  <si>
    <t>Common eagle ray</t>
  </si>
  <si>
    <t>Common two-banded seabream</t>
  </si>
  <si>
    <t>Echinoderms</t>
  </si>
  <si>
    <t>European squid</t>
  </si>
  <si>
    <t>Loligo vulgaris</t>
  </si>
  <si>
    <t>Marine worms</t>
  </si>
  <si>
    <t>Mediterranean moray</t>
  </si>
  <si>
    <t>Muraena helena</t>
  </si>
  <si>
    <t>Mediterranean sand smelt</t>
  </si>
  <si>
    <t>Atherina hepsetus</t>
  </si>
  <si>
    <t>Noah's ark</t>
  </si>
  <si>
    <t>Arca noae</t>
  </si>
  <si>
    <t>Picarel</t>
  </si>
  <si>
    <t>Spicara smaris</t>
  </si>
  <si>
    <t>Red scorpionfish</t>
  </si>
  <si>
    <t>Sharpsnout seabream</t>
  </si>
  <si>
    <t>Diplodus puntazzo</t>
  </si>
  <si>
    <t>Smooth callista</t>
  </si>
  <si>
    <t>Warty venus</t>
  </si>
  <si>
    <t>Venus verrucosa</t>
  </si>
  <si>
    <t>Forkbeards nei</t>
  </si>
  <si>
    <t>Pink dentex</t>
  </si>
  <si>
    <t>Dentex gibbosus</t>
  </si>
  <si>
    <t>Murex</t>
  </si>
  <si>
    <t>Brine shrimp</t>
  </si>
  <si>
    <t>Variegated scallop</t>
  </si>
  <si>
    <t>Chlamys varia</t>
  </si>
  <si>
    <t>Cuba</t>
  </si>
  <si>
    <t>Blue tilapia</t>
  </si>
  <si>
    <t>Oreochromis aureus</t>
  </si>
  <si>
    <t>Blue crab</t>
  </si>
  <si>
    <t>Green turtle</t>
  </si>
  <si>
    <t>Hawksbill turtle</t>
  </si>
  <si>
    <t>Loggerhead turtle</t>
  </si>
  <si>
    <t>Northern pink shrimp</t>
  </si>
  <si>
    <t>Porgies</t>
  </si>
  <si>
    <t>River and lake turtles nei</t>
  </si>
  <si>
    <t>Cyprus</t>
  </si>
  <si>
    <t>Dusky grouper</t>
  </si>
  <si>
    <t>Epinephelus marginatus</t>
  </si>
  <si>
    <t>Red-eye round herring</t>
  </si>
  <si>
    <t>Etrumeus teres</t>
  </si>
  <si>
    <t>Parrotfish</t>
  </si>
  <si>
    <t>Oilfish</t>
  </si>
  <si>
    <t>Silver-cheeked toadfish</t>
  </si>
  <si>
    <t>Lagocephalus sceleratus</t>
  </si>
  <si>
    <t>Bluespotted cornetfish</t>
  </si>
  <si>
    <t>Fistularia commersonii</t>
  </si>
  <si>
    <t>Mediterranean slipper lobster</t>
  </si>
  <si>
    <t>Painted comber</t>
  </si>
  <si>
    <t>Serranus scriba</t>
  </si>
  <si>
    <t>Broadtail shortfin squid</t>
  </si>
  <si>
    <t>Dusky spinefoot</t>
  </si>
  <si>
    <t>Siganus luridus</t>
  </si>
  <si>
    <t>Marbled spinefoot</t>
  </si>
  <si>
    <t>Siganus rivulatus</t>
  </si>
  <si>
    <t>Redcoat</t>
  </si>
  <si>
    <t>Sargocentron rubrum</t>
  </si>
  <si>
    <t>Curled picarel</t>
  </si>
  <si>
    <t>Centracanthus cirrus</t>
  </si>
  <si>
    <t>Dogtooth grouper</t>
  </si>
  <si>
    <t>Painted eel</t>
  </si>
  <si>
    <t>Echelus myrus</t>
  </si>
  <si>
    <t>Golden shrimp</t>
  </si>
  <si>
    <t>Plesionika martia</t>
  </si>
  <si>
    <t>Clupeidae</t>
  </si>
  <si>
    <t>Mediterranean spearfish</t>
  </si>
  <si>
    <t>Tetrapturus belone</t>
  </si>
  <si>
    <t>Czechia</t>
  </si>
  <si>
    <t>European whitefish</t>
  </si>
  <si>
    <t>Denmark</t>
  </si>
  <si>
    <t>Beaked redfish</t>
  </si>
  <si>
    <t>Sebastes mentella</t>
  </si>
  <si>
    <t>Blue ling</t>
  </si>
  <si>
    <t>Molva dypterygia</t>
  </si>
  <si>
    <t>Blue skate</t>
  </si>
  <si>
    <t>Dipturus batis</t>
  </si>
  <si>
    <t>Norway pout</t>
  </si>
  <si>
    <t>Trisopterus esmarkii</t>
  </si>
  <si>
    <t>Common edible cockle</t>
  </si>
  <si>
    <t>Eelpout</t>
  </si>
  <si>
    <t>European edible sea urchin</t>
  </si>
  <si>
    <t>European smelt</t>
  </si>
  <si>
    <t>Golden redfish</t>
  </si>
  <si>
    <t>Houting</t>
  </si>
  <si>
    <t>Solid surf clam</t>
  </si>
  <si>
    <t>Norwegian krill</t>
  </si>
  <si>
    <t>Rabbit fish</t>
  </si>
  <si>
    <t>Boarfish</t>
  </si>
  <si>
    <t>Combtooth blennies</t>
  </si>
  <si>
    <t>Blenniidae</t>
  </si>
  <si>
    <t>Hagfish</t>
  </si>
  <si>
    <t>Myxine glutinosa</t>
  </si>
  <si>
    <t>Myxini (hagfishes)</t>
  </si>
  <si>
    <t>Hooknose</t>
  </si>
  <si>
    <t>Agonus cataphractus</t>
  </si>
  <si>
    <t>Silvery pout</t>
  </si>
  <si>
    <t>Djibouti</t>
  </si>
  <si>
    <t>Dominica</t>
  </si>
  <si>
    <t>Dominican Republic</t>
  </si>
  <si>
    <t>Cero</t>
  </si>
  <si>
    <t>Scomberomorus regalis</t>
  </si>
  <si>
    <t>Nurse shark</t>
  </si>
  <si>
    <t>Ginglymostoma cirratum</t>
  </si>
  <si>
    <t>Mountain mullet</t>
  </si>
  <si>
    <t>Agonostomus monticola</t>
  </si>
  <si>
    <t>Western Atlantic seabream</t>
  </si>
  <si>
    <t>Largemouth black bass</t>
  </si>
  <si>
    <t>Ecuador</t>
  </si>
  <si>
    <t>Striped bonito</t>
  </si>
  <si>
    <t>Sarda orientalis</t>
  </si>
  <si>
    <t>Brown smooth-hound</t>
  </si>
  <si>
    <t>Mustelus henlei</t>
  </si>
  <si>
    <t>Pacific bumper</t>
  </si>
  <si>
    <t>Pacific cupped oyster</t>
  </si>
  <si>
    <t>Whiteleg shrimp</t>
  </si>
  <si>
    <t>Anadara clams nei</t>
  </si>
  <si>
    <t>Blue shrimp</t>
  </si>
  <si>
    <t>Mangrove ghost crab</t>
  </si>
  <si>
    <t>Ucides occidentalis</t>
  </si>
  <si>
    <t>Pacific angelshark</t>
  </si>
  <si>
    <t>Brycon dentex</t>
  </si>
  <si>
    <t>California butterfly ray</t>
  </si>
  <si>
    <t>Gymnura marmorata</t>
  </si>
  <si>
    <t>Green terror</t>
  </si>
  <si>
    <t>Aequidens rivulatus</t>
  </si>
  <si>
    <t>Hoplias microlepis</t>
  </si>
  <si>
    <t>Longnose anchovy</t>
  </si>
  <si>
    <t>Longtail stingray</t>
  </si>
  <si>
    <t>Mexican barracuda</t>
  </si>
  <si>
    <t>Sphyraena ensis</t>
  </si>
  <si>
    <t>Pacific cornetfish</t>
  </si>
  <si>
    <t>Pacific spadefish</t>
  </si>
  <si>
    <t>Chaetodipterus zonatus</t>
  </si>
  <si>
    <t>Pacific tripletail</t>
  </si>
  <si>
    <t>Lobotes pacificus</t>
  </si>
  <si>
    <t>Pelagic thresher</t>
  </si>
  <si>
    <t>Peruvian moonfish</t>
  </si>
  <si>
    <t>Pseudocurimata boulengeri</t>
  </si>
  <si>
    <t>Red claw crayfish</t>
  </si>
  <si>
    <t>Cherax quadricarinatus</t>
  </si>
  <si>
    <t>Shortfin scad</t>
  </si>
  <si>
    <t>Smooth hammerhead</t>
  </si>
  <si>
    <t>Giant manta</t>
  </si>
  <si>
    <t>Manta birostris</t>
  </si>
  <si>
    <t>Titi shrimp</t>
  </si>
  <si>
    <t>Pacific porgy</t>
  </si>
  <si>
    <t>Calamus brachysomus</t>
  </si>
  <si>
    <t>Cannonball jellyfish</t>
  </si>
  <si>
    <t>Stomolophus meleagris</t>
  </si>
  <si>
    <t>Needlefishes nei</t>
  </si>
  <si>
    <t>Egypt</t>
  </si>
  <si>
    <t>Nile perch</t>
  </si>
  <si>
    <t>Lates niloticus</t>
  </si>
  <si>
    <t>Mudfish</t>
  </si>
  <si>
    <t>Seabasses nei</t>
  </si>
  <si>
    <t>Spotted seabass</t>
  </si>
  <si>
    <t>Bayad</t>
  </si>
  <si>
    <t>Bagrus bajad</t>
  </si>
  <si>
    <t>Buccaneer anchovy</t>
  </si>
  <si>
    <t>Encrasicholina punctifer</t>
  </si>
  <si>
    <t>King soldier bream</t>
  </si>
  <si>
    <t>Sky emperor</t>
  </si>
  <si>
    <t>Common silver-biddy</t>
  </si>
  <si>
    <t>Greasy grouper</t>
  </si>
  <si>
    <t>Yellow-edged lyretail</t>
  </si>
  <si>
    <t>Minstrel sweetlips</t>
  </si>
  <si>
    <t>Snubnose emperor</t>
  </si>
  <si>
    <t>Red sea mantis shrimp</t>
  </si>
  <si>
    <t>Erugosquilla massavensis</t>
  </si>
  <si>
    <t>Areolate grouper</t>
  </si>
  <si>
    <t>Elephantsnout fishes nei</t>
  </si>
  <si>
    <t>Randall's threadfin bream</t>
  </si>
  <si>
    <t>Red swamp crawfish</t>
  </si>
  <si>
    <t>El Salvador</t>
  </si>
  <si>
    <t>Jaguar guapote</t>
  </si>
  <si>
    <t>Equatorial Guinea</t>
  </si>
  <si>
    <t>Eritrea</t>
  </si>
  <si>
    <t>Lefteye flounders nei</t>
  </si>
  <si>
    <t>Ponyfishes(=Slipmouths) nei</t>
  </si>
  <si>
    <t>Queenfishes</t>
  </si>
  <si>
    <t>Spiny lobsters nei</t>
  </si>
  <si>
    <t>Silver grunt</t>
  </si>
  <si>
    <t>Portunus swimcrabs nei</t>
  </si>
  <si>
    <t>Estonia</t>
  </si>
  <si>
    <t>River lamprey</t>
  </si>
  <si>
    <t>Lampetra fluviatilis</t>
  </si>
  <si>
    <t>Cephalaspidomorphi (lampreys)</t>
  </si>
  <si>
    <t>Baird's slickhead</t>
  </si>
  <si>
    <t>Alepocephalus bairdii</t>
  </si>
  <si>
    <t>Black scabbardfish</t>
  </si>
  <si>
    <t>Aphanopus carbo</t>
  </si>
  <si>
    <t>Angelshark</t>
  </si>
  <si>
    <t>Squatina squatina</t>
  </si>
  <si>
    <t>Black dogfish</t>
  </si>
  <si>
    <t>Centroscyllium fabricii</t>
  </si>
  <si>
    <t>Sea lamprey</t>
  </si>
  <si>
    <t>Vendace</t>
  </si>
  <si>
    <t>Noble crayfish</t>
  </si>
  <si>
    <t>Roughhead grenadier</t>
  </si>
  <si>
    <t>Greenland shark</t>
  </si>
  <si>
    <t>Portuguese dogfish</t>
  </si>
  <si>
    <t>Longnose velvet dogfish</t>
  </si>
  <si>
    <t>Threadfin rockling</t>
  </si>
  <si>
    <t>Gaidropsarus ensis</t>
  </si>
  <si>
    <t>Spotted wolffish</t>
  </si>
  <si>
    <t>Aesop shrimp</t>
  </si>
  <si>
    <t>Small sandeel</t>
  </si>
  <si>
    <t>Ammodytes tobianus</t>
  </si>
  <si>
    <t>Lanternsharks nei</t>
  </si>
  <si>
    <t>Round goby</t>
  </si>
  <si>
    <t>Neogobius melanostomus</t>
  </si>
  <si>
    <t>Ethiopia</t>
  </si>
  <si>
    <t>Naked catfishes</t>
  </si>
  <si>
    <t>Rhinofishes nei</t>
  </si>
  <si>
    <t>African scraping feeder</t>
  </si>
  <si>
    <t>Labeobarbus beso</t>
  </si>
  <si>
    <t>Falkland Is.(Malvinas)</t>
  </si>
  <si>
    <t>Cape bonnetmouth</t>
  </si>
  <si>
    <t>Emmelichthys nitidus nitidus</t>
  </si>
  <si>
    <t>Slender tuna</t>
  </si>
  <si>
    <t>Longtail Southern cod</t>
  </si>
  <si>
    <t>Swarming squat lobster</t>
  </si>
  <si>
    <t>Channel bull blenny</t>
  </si>
  <si>
    <t>Pike icefish</t>
  </si>
  <si>
    <t>Southern lobsterette</t>
  </si>
  <si>
    <t>African striped grunt</t>
  </si>
  <si>
    <t>Parapristipoma octolineatum</t>
  </si>
  <si>
    <t>Atlantic fanfish</t>
  </si>
  <si>
    <t>Pterycombus brama</t>
  </si>
  <si>
    <t>Crested bellowfish</t>
  </si>
  <si>
    <t xml:space="preserve">Notopogon lilliei </t>
  </si>
  <si>
    <t>Southern opah</t>
  </si>
  <si>
    <t>Cape redfish</t>
  </si>
  <si>
    <t>Sebastes capensis</t>
  </si>
  <si>
    <t>Faroe Islands</t>
  </si>
  <si>
    <t>Leafscale gulper shark</t>
  </si>
  <si>
    <t>Moras nei</t>
  </si>
  <si>
    <t>Dealfish</t>
  </si>
  <si>
    <t>Silvery lightfish</t>
  </si>
  <si>
    <t>Lanternfishes nei</t>
  </si>
  <si>
    <t>Greenland cod</t>
  </si>
  <si>
    <t>Northern wolffish</t>
  </si>
  <si>
    <t>Fiji</t>
  </si>
  <si>
    <t>Bluestripe herring</t>
  </si>
  <si>
    <t>Herklotsichthys quadrimaculatus</t>
  </si>
  <si>
    <t>Silver-stripe round herring</t>
  </si>
  <si>
    <t>Spratelloides gracilis</t>
  </si>
  <si>
    <t>Green seaweeds</t>
  </si>
  <si>
    <t>Indo-Pacific swamp crab</t>
  </si>
  <si>
    <t>Finland</t>
  </si>
  <si>
    <t>France</t>
  </si>
  <si>
    <t>Atlantic pomfret</t>
  </si>
  <si>
    <t>Brama brama</t>
  </si>
  <si>
    <t>Basking shark</t>
  </si>
  <si>
    <t>Cetorhinus maximus</t>
  </si>
  <si>
    <t>Thresher</t>
  </si>
  <si>
    <t>Alopias vulpinus</t>
  </si>
  <si>
    <t>Allis shad</t>
  </si>
  <si>
    <t>Alosa alosa</t>
  </si>
  <si>
    <t>Blackmouth catshark</t>
  </si>
  <si>
    <t>Galeus melastomus</t>
  </si>
  <si>
    <t>Birdbeak dogfish</t>
  </si>
  <si>
    <t>Deania calcea</t>
  </si>
  <si>
    <t>Arctic char</t>
  </si>
  <si>
    <t>Salvelinus alpinus alpinus</t>
  </si>
  <si>
    <t>Arctic skate</t>
  </si>
  <si>
    <t>Amblyraja hyperborea</t>
  </si>
  <si>
    <t>Dogtooth tuna</t>
  </si>
  <si>
    <t>Gymnosarda unicolor</t>
  </si>
  <si>
    <t>Rainbow runner</t>
  </si>
  <si>
    <t>Elagatis bipinnulata</t>
  </si>
  <si>
    <t>Common European bittersweet</t>
  </si>
  <si>
    <t>Delta prawn</t>
  </si>
  <si>
    <t>Donax clams</t>
  </si>
  <si>
    <t>Green crab</t>
  </si>
  <si>
    <t>Grooved sea squirt</t>
  </si>
  <si>
    <t>Lampreys nei</t>
  </si>
  <si>
    <t>Longnosed skate</t>
  </si>
  <si>
    <t>Pink spiny lobster</t>
  </si>
  <si>
    <t>Pullet carpet shell</t>
  </si>
  <si>
    <t>Ratfishes nei</t>
  </si>
  <si>
    <t>Red bandfish</t>
  </si>
  <si>
    <t>Senegalese sole</t>
  </si>
  <si>
    <t>Solea senegalensis</t>
  </si>
  <si>
    <t>Shagreen ray</t>
  </si>
  <si>
    <t>Thickback soles nei</t>
  </si>
  <si>
    <t>Torpedo rays</t>
  </si>
  <si>
    <t>Venus clams nei</t>
  </si>
  <si>
    <t>Wedge sole</t>
  </si>
  <si>
    <t>Japanese carpet shell</t>
  </si>
  <si>
    <t>North European kelp</t>
  </si>
  <si>
    <t>Seaweeds nei</t>
  </si>
  <si>
    <t>Streaked gurnard</t>
  </si>
  <si>
    <t>Tangle</t>
  </si>
  <si>
    <t>Twaite shad</t>
  </si>
  <si>
    <t>Velvet swimcrab</t>
  </si>
  <si>
    <t>Common mora</t>
  </si>
  <si>
    <t>Spiny scorpionfish</t>
  </si>
  <si>
    <t>Kuruma prawn</t>
  </si>
  <si>
    <t>Kitefin shark</t>
  </si>
  <si>
    <t>Cockles nei</t>
  </si>
  <si>
    <t>Forkbeard</t>
  </si>
  <si>
    <t>Gulper shark</t>
  </si>
  <si>
    <t>Knifetooth dogfish</t>
  </si>
  <si>
    <t>Longnose spurdog</t>
  </si>
  <si>
    <t>Mediterranean starry ray</t>
  </si>
  <si>
    <t>Raja asterias</t>
  </si>
  <si>
    <t>Mouse catshark</t>
  </si>
  <si>
    <t>Tellins nei</t>
  </si>
  <si>
    <t>Tellina spp</t>
  </si>
  <si>
    <t>Thicklip grey mullet</t>
  </si>
  <si>
    <t>Chelon labrosus</t>
  </si>
  <si>
    <t>White skate</t>
  </si>
  <si>
    <t>Raja alba</t>
  </si>
  <si>
    <t>Aristeid shrimps nei</t>
  </si>
  <si>
    <t>Arrowhead dogfish</t>
  </si>
  <si>
    <t>Deania profundorum</t>
  </si>
  <si>
    <t>Common periwinkle</t>
  </si>
  <si>
    <t>Little sleeper shark</t>
  </si>
  <si>
    <t>Thinlip grey mullet</t>
  </si>
  <si>
    <t>Liza ramada</t>
  </si>
  <si>
    <t>Pelagic stingray</t>
  </si>
  <si>
    <t>Dasyatis violacea</t>
  </si>
  <si>
    <t>White-clawed crayfish</t>
  </si>
  <si>
    <t>Velvet belly</t>
  </si>
  <si>
    <t>French Guiana</t>
  </si>
  <si>
    <t>Parassi mullet</t>
  </si>
  <si>
    <t>Highwaterman catfish</t>
  </si>
  <si>
    <t>Hypophthalmus edentatus</t>
  </si>
  <si>
    <t>Southern brown shrimp</t>
  </si>
  <si>
    <t>French Polynesia</t>
  </si>
  <si>
    <t xml:space="preserve">Sickle pomfret  </t>
  </si>
  <si>
    <t>Taractichthys steindachneri</t>
  </si>
  <si>
    <t>Escolar</t>
  </si>
  <si>
    <t>Roudi escolar</t>
  </si>
  <si>
    <t>French Southern Terr</t>
  </si>
  <si>
    <t>St.Paul rock lobster</t>
  </si>
  <si>
    <t>Gabon</t>
  </si>
  <si>
    <t>Southern pink shrimp</t>
  </si>
  <si>
    <t>Guinea shrimp</t>
  </si>
  <si>
    <t>African obscure snakehead</t>
  </si>
  <si>
    <t>Parachanna obscura</t>
  </si>
  <si>
    <t>Sampa</t>
  </si>
  <si>
    <t>Heterobranchus longifilis</t>
  </si>
  <si>
    <t>Xenocharax spilurus</t>
  </si>
  <si>
    <t>Gambia</t>
  </si>
  <si>
    <t>Law croaker</t>
  </si>
  <si>
    <t>Pseudotolithus senegallus</t>
  </si>
  <si>
    <t>Rubberlip grunt</t>
  </si>
  <si>
    <t>Georgia</t>
  </si>
  <si>
    <t>Seven khramulya</t>
  </si>
  <si>
    <t>Capoeta capoeta</t>
  </si>
  <si>
    <t>Germany</t>
  </si>
  <si>
    <t>Argentine</t>
  </si>
  <si>
    <t>Argentina sphyraena</t>
  </si>
  <si>
    <t>Greater Argentine</t>
  </si>
  <si>
    <t>Argentina silus</t>
  </si>
  <si>
    <t>Deep-sea red crab</t>
  </si>
  <si>
    <t>Black rockcod</t>
  </si>
  <si>
    <t>Humped rockcod</t>
  </si>
  <si>
    <t>Megrims nei</t>
  </si>
  <si>
    <t>Blue fathead</t>
  </si>
  <si>
    <t>Cubiceps caeruleus</t>
  </si>
  <si>
    <t>Ghana</t>
  </si>
  <si>
    <t>Angolan dentex</t>
  </si>
  <si>
    <t>Dentex angolensis</t>
  </si>
  <si>
    <t>Congo dentex</t>
  </si>
  <si>
    <t>Gibraltar</t>
  </si>
  <si>
    <t>Greece</t>
  </si>
  <si>
    <t>Greenland</t>
  </si>
  <si>
    <t>Polar cod</t>
  </si>
  <si>
    <t>Boreogadus saida</t>
  </si>
  <si>
    <t>Grenada</t>
  </si>
  <si>
    <t>Broad-striped anchovy</t>
  </si>
  <si>
    <t>Anchoa hepsetus</t>
  </si>
  <si>
    <t>Atlantic Spanish mackerel</t>
  </si>
  <si>
    <t>Scomberomorus maculatus</t>
  </si>
  <si>
    <t>Sand tilefish</t>
  </si>
  <si>
    <t>Malacanthus plumieri</t>
  </si>
  <si>
    <t>Guadeloupe</t>
  </si>
  <si>
    <t>Guam</t>
  </si>
  <si>
    <t>Guatemala</t>
  </si>
  <si>
    <t>Guinea</t>
  </si>
  <si>
    <t>Guinea-Bissau</t>
  </si>
  <si>
    <t>Senegalese hake</t>
  </si>
  <si>
    <t>Guyana</t>
  </si>
  <si>
    <t>Blacktip shark</t>
  </si>
  <si>
    <t>Carcharhinus limbatus</t>
  </si>
  <si>
    <t>Smalltail shark</t>
  </si>
  <si>
    <t>Whitebelly prawn</t>
  </si>
  <si>
    <t>Haiti</t>
  </si>
  <si>
    <t>Honduras</t>
  </si>
  <si>
    <t>Hungary</t>
  </si>
  <si>
    <t>Volga pikeperch</t>
  </si>
  <si>
    <t>Sander volgensis</t>
  </si>
  <si>
    <t>Iceland</t>
  </si>
  <si>
    <t>European flying squid</t>
  </si>
  <si>
    <t>Sailray</t>
  </si>
  <si>
    <t>Duckbill barracudina</t>
  </si>
  <si>
    <t>Magnisudis atlantica</t>
  </si>
  <si>
    <t>Norway redfish</t>
  </si>
  <si>
    <t>India</t>
  </si>
  <si>
    <t>Indian oil sardine</t>
  </si>
  <si>
    <t>Sardinella longiceps</t>
  </si>
  <si>
    <t>Indo-Pacific king mackerel</t>
  </si>
  <si>
    <t>Scomberomorus guttatus</t>
  </si>
  <si>
    <t>Wolf-herrings nei</t>
  </si>
  <si>
    <t>Chirocentrus spp</t>
  </si>
  <si>
    <t>Snakeheads(=Murrels) nei</t>
  </si>
  <si>
    <t>Streaked seerfish</t>
  </si>
  <si>
    <t>Unicorn cod</t>
  </si>
  <si>
    <t>Stomatopods nei</t>
  </si>
  <si>
    <t>Indonesia</t>
  </si>
  <si>
    <t>Bali sardinella</t>
  </si>
  <si>
    <t>Sardinella lemuru</t>
  </si>
  <si>
    <t>Black pomfret</t>
  </si>
  <si>
    <t>Parastromateus niger</t>
  </si>
  <si>
    <t>Goldstripe sardinella</t>
  </si>
  <si>
    <t>Sardinella gibbosa</t>
  </si>
  <si>
    <t>Great barracuda</t>
  </si>
  <si>
    <t>Sphyraena barracuda</t>
  </si>
  <si>
    <t>Mozambique tilapia</t>
  </si>
  <si>
    <t>Oreochromis mossambicus</t>
  </si>
  <si>
    <t>Rainbow sardine</t>
  </si>
  <si>
    <t>Dussumieria acuta</t>
  </si>
  <si>
    <t>Silver pomfret</t>
  </si>
  <si>
    <t>Pampus argenteus</t>
  </si>
  <si>
    <t>Snakeskin gourami</t>
  </si>
  <si>
    <t>Trichogaster pectoralis</t>
  </si>
  <si>
    <t>Yellowstripe scad</t>
  </si>
  <si>
    <t>Selaroides leptolepis</t>
  </si>
  <si>
    <t>Blue mackerel</t>
  </si>
  <si>
    <t>Scomber australasicus</t>
  </si>
  <si>
    <t>Chacunda gizzard shad</t>
  </si>
  <si>
    <t>Anodontostoma chacunda</t>
  </si>
  <si>
    <t>Red bigeye</t>
  </si>
  <si>
    <t>Priacanthus macracanthus</t>
  </si>
  <si>
    <t>Bullet tuna</t>
  </si>
  <si>
    <t>Auxis rochei rochei</t>
  </si>
  <si>
    <t>Blood cockle</t>
  </si>
  <si>
    <t>Chocolate hind</t>
  </si>
  <si>
    <t>Fusiliers nei</t>
  </si>
  <si>
    <t>Giant featherback</t>
  </si>
  <si>
    <t>Glass catfishes</t>
  </si>
  <si>
    <t>Greater lizardfish</t>
  </si>
  <si>
    <t>Hard clams nei</t>
  </si>
  <si>
    <t>Hoven's carp</t>
  </si>
  <si>
    <t>Indonesian snakehead</t>
  </si>
  <si>
    <t>Kissing gourami</t>
  </si>
  <si>
    <t>Metapenaeus shrimps nei</t>
  </si>
  <si>
    <t>Short mackerel</t>
  </si>
  <si>
    <t>Silver barb</t>
  </si>
  <si>
    <t>Striped snakehead</t>
  </si>
  <si>
    <t>Tinfoil barb</t>
  </si>
  <si>
    <t>Toli shad</t>
  </si>
  <si>
    <t>Pangasius djambal</t>
  </si>
  <si>
    <t>Asian redtail catfish</t>
  </si>
  <si>
    <t>Butter catfish</t>
  </si>
  <si>
    <t>Climbing perch</t>
  </si>
  <si>
    <t>Clown loach</t>
  </si>
  <si>
    <t>Commercial top</t>
  </si>
  <si>
    <t>Cyclocheilichthys armatus</t>
  </si>
  <si>
    <t>Fire eel</t>
  </si>
  <si>
    <t>Fourfinger threadfin</t>
  </si>
  <si>
    <t>Giant gourami</t>
  </si>
  <si>
    <t>Green mussel</t>
  </si>
  <si>
    <t>Hampala barb</t>
  </si>
  <si>
    <t>Honeycomb grouper</t>
  </si>
  <si>
    <t>Humpback grouper</t>
  </si>
  <si>
    <t>Humphead wrasse</t>
  </si>
  <si>
    <t>Jobfishes nei</t>
  </si>
  <si>
    <t>Leopard coralgrouper</t>
  </si>
  <si>
    <t>Long pectoral-fin minnow</t>
  </si>
  <si>
    <t>Malayan leaffish</t>
  </si>
  <si>
    <t>Mystacoleucus padangensis</t>
  </si>
  <si>
    <t>Mystus nigriceps</t>
  </si>
  <si>
    <t>Nilem carp</t>
  </si>
  <si>
    <t>Puntioplites waandersi</t>
  </si>
  <si>
    <t>Semah mahseer</t>
  </si>
  <si>
    <t>Silver rasbora</t>
  </si>
  <si>
    <t>Silver sillago</t>
  </si>
  <si>
    <t>Spotted sardinella</t>
  </si>
  <si>
    <t>Terapon perches nei</t>
  </si>
  <si>
    <t>Three spot gourami</t>
  </si>
  <si>
    <t>Thynnichthys vaillanti</t>
  </si>
  <si>
    <t>Barbodes balleroides</t>
  </si>
  <si>
    <t>Beardless barb</t>
  </si>
  <si>
    <t>Smallscale archerfish</t>
  </si>
  <si>
    <t>Whitespotted wedgefish</t>
  </si>
  <si>
    <t>Asian bonytongue</t>
  </si>
  <si>
    <t>Sawfishes</t>
  </si>
  <si>
    <t>Signal barb</t>
  </si>
  <si>
    <t>Spotted barb</t>
  </si>
  <si>
    <t>Iran (Islamic Rep. of)</t>
  </si>
  <si>
    <t>Bartail flathead</t>
  </si>
  <si>
    <t>Platycephalus indicus</t>
  </si>
  <si>
    <t>Bluespot mullet</t>
  </si>
  <si>
    <t>Valamugil seheli</t>
  </si>
  <si>
    <t>Donkey croaker</t>
  </si>
  <si>
    <t>Pennahia anea</t>
  </si>
  <si>
    <t>Giant guitarfish</t>
  </si>
  <si>
    <t>Rhynchobatus djiddensis</t>
  </si>
  <si>
    <t>Japanese threadfin bream</t>
  </si>
  <si>
    <t>Nemipterus japonicus</t>
  </si>
  <si>
    <t>Malabar blood snapper</t>
  </si>
  <si>
    <t>Lutjanus malabaricus</t>
  </si>
  <si>
    <t>Tigertooth croaker</t>
  </si>
  <si>
    <t>Otolithes ruber</t>
  </si>
  <si>
    <t>Whitefin wolf-herring</t>
  </si>
  <si>
    <t>Chirocentrus nudus</t>
  </si>
  <si>
    <t>Klunzinger's mullet</t>
  </si>
  <si>
    <t>Liza klunzingeri</t>
  </si>
  <si>
    <t>Giant trevally</t>
  </si>
  <si>
    <t>Gulf parrotfish</t>
  </si>
  <si>
    <t>Indian pompano</t>
  </si>
  <si>
    <t>Javelin grunter</t>
  </si>
  <si>
    <t>John's snapper</t>
  </si>
  <si>
    <t>Orange-spotted grouper</t>
  </si>
  <si>
    <t>Spotted sicklefish</t>
  </si>
  <si>
    <t>Skinnycheek lanternfish</t>
  </si>
  <si>
    <t>Milk shark</t>
  </si>
  <si>
    <t>Rhizoprionodon acutus</t>
  </si>
  <si>
    <t>Spottail shark</t>
  </si>
  <si>
    <t>Carcharhinus sorrah</t>
  </si>
  <si>
    <t>Whitecheek shark</t>
  </si>
  <si>
    <t>Carcharhinus dussumieri</t>
  </si>
  <si>
    <t>Iraq</t>
  </si>
  <si>
    <t>Abu mullet</t>
  </si>
  <si>
    <t>Liza abu</t>
  </si>
  <si>
    <t>Doublespotted queenfish</t>
  </si>
  <si>
    <t>Ireland</t>
  </si>
  <si>
    <t>Palaemonid shrimps nei</t>
  </si>
  <si>
    <t>Solen razor clams nei</t>
  </si>
  <si>
    <t>Solen spp</t>
  </si>
  <si>
    <t>Horned octopus</t>
  </si>
  <si>
    <t>Lings nei</t>
  </si>
  <si>
    <t>Pod razor shell</t>
  </si>
  <si>
    <t>Sailfin roughshark</t>
  </si>
  <si>
    <t>Sword razor shell</t>
  </si>
  <si>
    <t>Ensis siliqua</t>
  </si>
  <si>
    <t>Round ray</t>
  </si>
  <si>
    <t>Raja fyllae</t>
  </si>
  <si>
    <t>Isle of Man</t>
  </si>
  <si>
    <t>Israel</t>
  </si>
  <si>
    <t>Brushtooth lizardfish</t>
  </si>
  <si>
    <t>Saurida undosquamis</t>
  </si>
  <si>
    <t>Kinneret bleak</t>
  </si>
  <si>
    <t>Mango tilapia</t>
  </si>
  <si>
    <t>Common guitarfish</t>
  </si>
  <si>
    <t>Rhinobatos rhinobatos</t>
  </si>
  <si>
    <t>Italy</t>
  </si>
  <si>
    <t>Pearly razorfish</t>
  </si>
  <si>
    <t>Pilotfish</t>
  </si>
  <si>
    <t>Transparent goby</t>
  </si>
  <si>
    <t>Weeverfishes nei</t>
  </si>
  <si>
    <t>Alloteuthis squids nei</t>
  </si>
  <si>
    <t>Alloteuthis spp</t>
  </si>
  <si>
    <t>Brown moray</t>
  </si>
  <si>
    <t>Gymnothorax unicolor</t>
  </si>
  <si>
    <t>Brown ray</t>
  </si>
  <si>
    <t>Changeable nassa</t>
  </si>
  <si>
    <t>Nassarius mutabilis</t>
  </si>
  <si>
    <t>Giant red shrimp</t>
  </si>
  <si>
    <t>Lesser flying squid</t>
  </si>
  <si>
    <t>Todaropsis eblanae</t>
  </si>
  <si>
    <t>Mediterranean scaldfish</t>
  </si>
  <si>
    <t>Arnoglossus laterna</t>
  </si>
  <si>
    <t>Musky octopus</t>
  </si>
  <si>
    <t>Piper gurnard</t>
  </si>
  <si>
    <t>Trigla lyra</t>
  </si>
  <si>
    <t>Shortnose greeneye</t>
  </si>
  <si>
    <t>Chlorophthalmus agassizi</t>
  </si>
  <si>
    <t>Slender rockfish</t>
  </si>
  <si>
    <t>Scorpaena elongata</t>
  </si>
  <si>
    <t>Small red scorpionfish</t>
  </si>
  <si>
    <t>Scorpaena notata</t>
  </si>
  <si>
    <t>Spotted flounder</t>
  </si>
  <si>
    <t>Citharus linguatula</t>
  </si>
  <si>
    <t>Elongate tonguesole</t>
  </si>
  <si>
    <t>Symphurus ligulatus</t>
  </si>
  <si>
    <t>Jamaica</t>
  </si>
  <si>
    <t>Japan</t>
  </si>
  <si>
    <t>Bastard halibut</t>
  </si>
  <si>
    <t>Paralichthys olivaceus</t>
  </si>
  <si>
    <t>Japanese eel</t>
  </si>
  <si>
    <t>Anguilla japonica</t>
  </si>
  <si>
    <t>Japanese scad</t>
  </si>
  <si>
    <t>Decapterus maruadsi</t>
  </si>
  <si>
    <t>Japanese Spanish mackerel</t>
  </si>
  <si>
    <t>Scomberomorus niphonius</t>
  </si>
  <si>
    <t>Masu(=Cherry) salmon</t>
  </si>
  <si>
    <t>Oncorhynchus masou masou</t>
  </si>
  <si>
    <t>Okhotsk atka mackerel</t>
  </si>
  <si>
    <t>Pleurogrammus azonus</t>
  </si>
  <si>
    <t>Red codling</t>
  </si>
  <si>
    <t>Pseudophycis bachus</t>
  </si>
  <si>
    <t>Ayu sweetfish</t>
  </si>
  <si>
    <t>Plecoglossus altivelis altivelis</t>
  </si>
  <si>
    <t>Deep-sea smelt</t>
  </si>
  <si>
    <t>Dotted gizzard shad</t>
  </si>
  <si>
    <t>Giant abalone</t>
  </si>
  <si>
    <t>Horned turban</t>
  </si>
  <si>
    <t>Imperial surf clam</t>
  </si>
  <si>
    <t>Japanese corbicula</t>
  </si>
  <si>
    <t>Japanese flying squid</t>
  </si>
  <si>
    <t>Japanese hard clam</t>
  </si>
  <si>
    <t>Japanese icefish</t>
  </si>
  <si>
    <t>Salangichthys microdon</t>
  </si>
  <si>
    <t>Japanese kelp</t>
  </si>
  <si>
    <t>Japanese sandfish</t>
  </si>
  <si>
    <t>Japanese sea cucumber</t>
  </si>
  <si>
    <t>Japanese seabass</t>
  </si>
  <si>
    <t>Japanese smelt</t>
  </si>
  <si>
    <t>Hypomesus nipponensis</t>
  </si>
  <si>
    <t>King crabs</t>
  </si>
  <si>
    <t>Longlegged spiny lobster</t>
  </si>
  <si>
    <t>Neon flying squid</t>
  </si>
  <si>
    <t>Red king crab</t>
  </si>
  <si>
    <t>Red snow crab</t>
  </si>
  <si>
    <t>Chionoecetes japonicus</t>
  </si>
  <si>
    <t>Tanner crabs nei</t>
  </si>
  <si>
    <t>Wakame</t>
  </si>
  <si>
    <t>Wellington flying squid</t>
  </si>
  <si>
    <t>Yesso scallop</t>
  </si>
  <si>
    <t>Antarctic stone crab</t>
  </si>
  <si>
    <t>Globose king crab</t>
  </si>
  <si>
    <t>Alfonsino</t>
  </si>
  <si>
    <t>Warty dory</t>
  </si>
  <si>
    <t>Allocyttus verrucosus</t>
  </si>
  <si>
    <t>Siliceous sponges</t>
  </si>
  <si>
    <t>Demospongiae</t>
  </si>
  <si>
    <t>Jordan</t>
  </si>
  <si>
    <t>Kazakhstan</t>
  </si>
  <si>
    <t>Caspian roach</t>
  </si>
  <si>
    <t>Rutilus caspicus</t>
  </si>
  <si>
    <t>Kenya</t>
  </si>
  <si>
    <t>Mouthbrooding cichlids</t>
  </si>
  <si>
    <t>Silver cyprinid</t>
  </si>
  <si>
    <t>Kiribati</t>
  </si>
  <si>
    <t>Anglerfishes nei</t>
  </si>
  <si>
    <t>Lophiidae</t>
  </si>
  <si>
    <t>Japanese sardinella</t>
  </si>
  <si>
    <t>Sardinella zunasi</t>
  </si>
  <si>
    <t>Pacific jack mackerel</t>
  </si>
  <si>
    <t>Trachurus symmetricus</t>
  </si>
  <si>
    <t>Chinese gizzard shad</t>
  </si>
  <si>
    <t>Honnibe croaker</t>
  </si>
  <si>
    <t>Japanese halfbeak</t>
  </si>
  <si>
    <t>Korean mussel</t>
  </si>
  <si>
    <t>Korean sandlance</t>
  </si>
  <si>
    <t>Shiba shrimp</t>
  </si>
  <si>
    <t>Snakehead</t>
  </si>
  <si>
    <t>Southeast Atlantic soles nei</t>
  </si>
  <si>
    <t>Threadsail filefish</t>
  </si>
  <si>
    <t>Whitespotted conger</t>
  </si>
  <si>
    <t>Yellow striped flounder</t>
  </si>
  <si>
    <t>Cusk-eels nei</t>
  </si>
  <si>
    <t>Hagfishes nei</t>
  </si>
  <si>
    <t>Fragile codium</t>
  </si>
  <si>
    <t>Codium fragile</t>
  </si>
  <si>
    <t>Green laver</t>
  </si>
  <si>
    <t>Monostroma nitidum</t>
  </si>
  <si>
    <t>Laver (Nori)</t>
  </si>
  <si>
    <t>Blackthroat seaperch</t>
  </si>
  <si>
    <t>Doederleinia berycoides</t>
  </si>
  <si>
    <t>Chionobathyscus dewitti</t>
  </si>
  <si>
    <t>Tanaka's snailfish</t>
  </si>
  <si>
    <t xml:space="preserve">Liparis tanakae </t>
  </si>
  <si>
    <t>Violet warehou</t>
  </si>
  <si>
    <t>Kuwait</t>
  </si>
  <si>
    <t>Yellowfin seabream</t>
  </si>
  <si>
    <t>Kyrgyzstan</t>
  </si>
  <si>
    <t>Sattar snowtrout</t>
  </si>
  <si>
    <t>Schizothorax curvifrons</t>
  </si>
  <si>
    <t>Sevan trout</t>
  </si>
  <si>
    <t>Salmo ischchan</t>
  </si>
  <si>
    <t>Lao People's Dem. Rep.</t>
  </si>
  <si>
    <t>Latvia</t>
  </si>
  <si>
    <t>Sculpins nei</t>
  </si>
  <si>
    <t>Shorthorn sculpin</t>
  </si>
  <si>
    <t>Myoxocephalus scorpius</t>
  </si>
  <si>
    <t>Lebanon</t>
  </si>
  <si>
    <t>Bluespotted seabream</t>
  </si>
  <si>
    <t>Pagrus caeruleostictus</t>
  </si>
  <si>
    <t>Sandbar shark</t>
  </si>
  <si>
    <t>Carcharhinus plumbeus</t>
  </si>
  <si>
    <t>Mottled grouper</t>
  </si>
  <si>
    <t>Mycteroperca rubra</t>
  </si>
  <si>
    <t>Small-scaled terapon</t>
  </si>
  <si>
    <t>Terapon puta</t>
  </si>
  <si>
    <t>Reticulated leatherjacket</t>
  </si>
  <si>
    <t>Stephanolepis diaspros</t>
  </si>
  <si>
    <t>Lesotho</t>
  </si>
  <si>
    <t>Liberia</t>
  </si>
  <si>
    <t>Smooth puffer</t>
  </si>
  <si>
    <t>Lagocephalus laevigatus</t>
  </si>
  <si>
    <t>Libya</t>
  </si>
  <si>
    <t>Lithuania</t>
  </si>
  <si>
    <t>Bastard grunt</t>
  </si>
  <si>
    <t>Pomadasys incisus</t>
  </si>
  <si>
    <t>Cape hakes</t>
  </si>
  <si>
    <t>Roughsnout grenadier</t>
  </si>
  <si>
    <t>Vadigo</t>
  </si>
  <si>
    <t>Huchen</t>
  </si>
  <si>
    <t>Madagascar</t>
  </si>
  <si>
    <t>Malawi</t>
  </si>
  <si>
    <t>Lake Malawi sardine</t>
  </si>
  <si>
    <t>Engraulicypris sardella</t>
  </si>
  <si>
    <t>Lake Malawi utaka</t>
  </si>
  <si>
    <t>Copadichromis virginalis</t>
  </si>
  <si>
    <t>Tilapia shiranus</t>
  </si>
  <si>
    <t>Oreochromis shiranus</t>
  </si>
  <si>
    <t>Malaysia</t>
  </si>
  <si>
    <t>Indian scad</t>
  </si>
  <si>
    <t>Decapterus russelli</t>
  </si>
  <si>
    <t>Indo-Pacific tarpon</t>
  </si>
  <si>
    <t>Megalops cyprinoides</t>
  </si>
  <si>
    <t>Eeltail catfishes</t>
  </si>
  <si>
    <t>Indian pellona</t>
  </si>
  <si>
    <t>Monocle breams</t>
  </si>
  <si>
    <t>Turban shells nei</t>
  </si>
  <si>
    <t>Maldives</t>
  </si>
  <si>
    <t>Mali</t>
  </si>
  <si>
    <t>Malta</t>
  </si>
  <si>
    <t>Sharpnose sevengill shark</t>
  </si>
  <si>
    <t>Heptranchias perlo</t>
  </si>
  <si>
    <t>Atlantic lizardfish</t>
  </si>
  <si>
    <t>Synodus saurus</t>
  </si>
  <si>
    <t>Flying gurnard</t>
  </si>
  <si>
    <t>Marshall Islands</t>
  </si>
  <si>
    <t>Martinique</t>
  </si>
  <si>
    <t>Mauritania</t>
  </si>
  <si>
    <t>Atlantic weasel shark</t>
  </si>
  <si>
    <t>Paragaleus pectoralis</t>
  </si>
  <si>
    <t>Barbeled houndshark</t>
  </si>
  <si>
    <t>Leptocharias smithii</t>
  </si>
  <si>
    <t>Blackchin guitarfish</t>
  </si>
  <si>
    <t>Rhinobatos cemiculus</t>
  </si>
  <si>
    <t>Lusitanian cownose ray</t>
  </si>
  <si>
    <t>Rhinoptera marginata</t>
  </si>
  <si>
    <t>Pig's snout volute</t>
  </si>
  <si>
    <t>Cymbium cymbium</t>
  </si>
  <si>
    <t>Spiny butterfly ray</t>
  </si>
  <si>
    <t>Cornetfish</t>
  </si>
  <si>
    <t>Aristeus shrimps nei</t>
  </si>
  <si>
    <t>Aristeus spp</t>
  </si>
  <si>
    <t>Scarlet shrimp</t>
  </si>
  <si>
    <t>Weevers nei</t>
  </si>
  <si>
    <t>Mauritius</t>
  </si>
  <si>
    <t>Bluespine unicornfish</t>
  </si>
  <si>
    <t>Nylon shrimps nei</t>
  </si>
  <si>
    <t>Heterocarpus spp</t>
  </si>
  <si>
    <t>Mayotte</t>
  </si>
  <si>
    <t>Mexico</t>
  </si>
  <si>
    <t>Bobo mullet</t>
  </si>
  <si>
    <t>Joturus pichardi</t>
  </si>
  <si>
    <t>California pilchard</t>
  </si>
  <si>
    <t>Californian anchovy</t>
  </si>
  <si>
    <t>Engraulis mordax</t>
  </si>
  <si>
    <t>Gulf kingcroaker</t>
  </si>
  <si>
    <t>Menticirrhus littoralis</t>
  </si>
  <si>
    <t>Northern red snapper</t>
  </si>
  <si>
    <t>Lutjanus campechanus</t>
  </si>
  <si>
    <t>Spotted weakfish</t>
  </si>
  <si>
    <t>Cynoscion nebulosus</t>
  </si>
  <si>
    <t>Freshwater drum</t>
  </si>
  <si>
    <t>Aplodinotus grunniens</t>
  </si>
  <si>
    <t>Chirostoma spp</t>
  </si>
  <si>
    <t>Common snook</t>
  </si>
  <si>
    <t>Ocean whitefish</t>
  </si>
  <si>
    <t>Pacific calico scallop</t>
  </si>
  <si>
    <t>Atlantic sharpnose shark</t>
  </si>
  <si>
    <t>Atractosteus spp</t>
  </si>
  <si>
    <t>Bigmouth sleeper</t>
  </si>
  <si>
    <t>Cubera snapper</t>
  </si>
  <si>
    <t>Fat sleeper</t>
  </si>
  <si>
    <t>Gizzard shad nei</t>
  </si>
  <si>
    <t>Dorosoma spp</t>
  </si>
  <si>
    <t>Mexican barred snapper</t>
  </si>
  <si>
    <t>Mexican four-eyed octopus</t>
  </si>
  <si>
    <t>Northern brown shrimp</t>
  </si>
  <si>
    <t>Northern white shrimp</t>
  </si>
  <si>
    <t>Opalescent inshore squid</t>
  </si>
  <si>
    <t>Pacific piquitinga</t>
  </si>
  <si>
    <t>Pacific red snapper</t>
  </si>
  <si>
    <t>Paralabrax spp</t>
  </si>
  <si>
    <t>Shortjaw leatherjacket</t>
  </si>
  <si>
    <t>South American catfish</t>
  </si>
  <si>
    <t>Rhamdia quelen</t>
  </si>
  <si>
    <t>Southern stingray</t>
  </si>
  <si>
    <t>Spotted rose snapper</t>
  </si>
  <si>
    <t>Vermilion snapper</t>
  </si>
  <si>
    <t>White grunt</t>
  </si>
  <si>
    <t>White mullet</t>
  </si>
  <si>
    <t>Monaco</t>
  </si>
  <si>
    <t>Mongolia</t>
  </si>
  <si>
    <t>Montenegro</t>
  </si>
  <si>
    <t>Montserrat</t>
  </si>
  <si>
    <t>Morocco</t>
  </si>
  <si>
    <t>Great white shark</t>
  </si>
  <si>
    <t>Carcharodon carcharias</t>
  </si>
  <si>
    <t>Citharids nei</t>
  </si>
  <si>
    <t>Lusitanian toadfish</t>
  </si>
  <si>
    <t>Mozambique</t>
  </si>
  <si>
    <t>Chaceon geryons nei</t>
  </si>
  <si>
    <t>Chaceon spp</t>
  </si>
  <si>
    <t>Knife shrimp</t>
  </si>
  <si>
    <t>Mozambique lobster</t>
  </si>
  <si>
    <t>Tsivakihini paste shrimp</t>
  </si>
  <si>
    <t>Myanmar</t>
  </si>
  <si>
    <t>Namibia</t>
  </si>
  <si>
    <t>Cape gurnard</t>
  </si>
  <si>
    <t>Chelidonichthys capensis</t>
  </si>
  <si>
    <t>Kingklip</t>
  </si>
  <si>
    <t>Genypterus capensis</t>
  </si>
  <si>
    <t>Southern African anchovy</t>
  </si>
  <si>
    <t>Engraulis capensis</t>
  </si>
  <si>
    <t>Whitehead's round herring</t>
  </si>
  <si>
    <t>Etrumeus whiteheadi</t>
  </si>
  <si>
    <t>Cape dory</t>
  </si>
  <si>
    <t>Zeus capensis</t>
  </si>
  <si>
    <t>Cape rock lobster</t>
  </si>
  <si>
    <t>Devil anglerfish</t>
  </si>
  <si>
    <t>Panga seabream</t>
  </si>
  <si>
    <t>Steenbrasses nei</t>
  </si>
  <si>
    <t>Nauru</t>
  </si>
  <si>
    <t>Nepal</t>
  </si>
  <si>
    <t>Netherlands</t>
  </si>
  <si>
    <t>Atlantic rubyfish</t>
  </si>
  <si>
    <t>Erythrocles monodi</t>
  </si>
  <si>
    <t>Lesser weever</t>
  </si>
  <si>
    <t>Trachinus vipera</t>
  </si>
  <si>
    <t>Longspine snipefish</t>
  </si>
  <si>
    <t>Netherlands Antilles</t>
  </si>
  <si>
    <t>New Caledonia</t>
  </si>
  <si>
    <t>New Zealand</t>
  </si>
  <si>
    <t>Australian pilchard</t>
  </si>
  <si>
    <t>Brown bullhead</t>
  </si>
  <si>
    <t>Ameiurus nebulosus</t>
  </si>
  <si>
    <t>Giant stargazer</t>
  </si>
  <si>
    <t>Kathetostoma giganteum</t>
  </si>
  <si>
    <t>Basketwork eel</t>
  </si>
  <si>
    <t>Diastobranchus capensis</t>
  </si>
  <si>
    <t>Bigspined boarfish</t>
  </si>
  <si>
    <t>Pentaceros decacanthus</t>
  </si>
  <si>
    <t>Antarctic silverfish</t>
  </si>
  <si>
    <t>Pleuragramma antarcticum</t>
  </si>
  <si>
    <t>Banded yellowfish</t>
  </si>
  <si>
    <t>Dark ghost shark</t>
  </si>
  <si>
    <t>Dealfishes</t>
  </si>
  <si>
    <t>Delicate scallop</t>
  </si>
  <si>
    <t>Dories nei</t>
  </si>
  <si>
    <t>Giant boarfish</t>
  </si>
  <si>
    <t>New Zealand blue cod</t>
  </si>
  <si>
    <t>New Zealand dredge oyster</t>
  </si>
  <si>
    <t>New Zealand lobster</t>
  </si>
  <si>
    <t>New Zealand scallop</t>
  </si>
  <si>
    <t>Orange perch</t>
  </si>
  <si>
    <t>Red rock lobster</t>
  </si>
  <si>
    <t>Rubyfish</t>
  </si>
  <si>
    <t>Short neck clams nei</t>
  </si>
  <si>
    <t>Slimeheads nei</t>
  </si>
  <si>
    <t>Smalleye moray cod</t>
  </si>
  <si>
    <t>Spotted estuary smooth-hound</t>
  </si>
  <si>
    <t>Spotted gurnard</t>
  </si>
  <si>
    <t>Stutchbury's venus</t>
  </si>
  <si>
    <t>Tarakihi</t>
  </si>
  <si>
    <t>Thorntooth grenadier</t>
  </si>
  <si>
    <t>Velvet leatherjacket</t>
  </si>
  <si>
    <t>Butterfly kingfish</t>
  </si>
  <si>
    <t>Gasterochisma melampus</t>
  </si>
  <si>
    <t>Draughtsboard shark</t>
  </si>
  <si>
    <t>Cephaloscyllium isabellum</t>
  </si>
  <si>
    <t>Frostfishes</t>
  </si>
  <si>
    <t>Grenadier cod</t>
  </si>
  <si>
    <t>King dory</t>
  </si>
  <si>
    <t>New Zealand rough skate</t>
  </si>
  <si>
    <t>Zearaja nasuta</t>
  </si>
  <si>
    <t>New Zealand smooth skate</t>
  </si>
  <si>
    <t>Dipturus innominatus</t>
  </si>
  <si>
    <t>Broadgilled hagfish</t>
  </si>
  <si>
    <t>Eptatretus cirrhatus</t>
  </si>
  <si>
    <t>Lessonia spp</t>
  </si>
  <si>
    <t>Longspine burrfish</t>
  </si>
  <si>
    <t xml:space="preserve">Tragulichthys jaculiferus </t>
  </si>
  <si>
    <t>Southern lemon sole</t>
  </si>
  <si>
    <t>Pelotretis flavilatus</t>
  </si>
  <si>
    <t>Scaly gurnard</t>
  </si>
  <si>
    <t>Slickheads nei</t>
  </si>
  <si>
    <t>Pink maomao</t>
  </si>
  <si>
    <t>Black corals and thorny corals</t>
  </si>
  <si>
    <t>Antipatharia</t>
  </si>
  <si>
    <t>Antarctic flying squid</t>
  </si>
  <si>
    <t>Todarodes filippovae</t>
  </si>
  <si>
    <t>Blue maomao</t>
  </si>
  <si>
    <t>Scorpis violacea</t>
  </si>
  <si>
    <t>Bushy hard coral</t>
  </si>
  <si>
    <t>Goniocorella dumosa</t>
  </si>
  <si>
    <t>Slender smooth-hound</t>
  </si>
  <si>
    <t>Gollum attenuatus</t>
  </si>
  <si>
    <t>Velvet fan lobster</t>
  </si>
  <si>
    <t>Ibacus alticrenatus</t>
  </si>
  <si>
    <t>Bubble gum coral</t>
  </si>
  <si>
    <t>Paragorgia arborea</t>
  </si>
  <si>
    <t>Sea lettuces nei</t>
  </si>
  <si>
    <t>Ulva spp</t>
  </si>
  <si>
    <t>Silver chimaera</t>
  </si>
  <si>
    <t>Chimaera phantasma</t>
  </si>
  <si>
    <t>Roughskin dogfish</t>
  </si>
  <si>
    <t>Centroscymnus owstoni</t>
  </si>
  <si>
    <t>Slender codling</t>
  </si>
  <si>
    <t>Halargyreus johnsonii</t>
  </si>
  <si>
    <t>Plunket shark</t>
  </si>
  <si>
    <t>Centroscymnus plunketi</t>
  </si>
  <si>
    <t>Nicaragua</t>
  </si>
  <si>
    <t>Harbour spidercrab</t>
  </si>
  <si>
    <t>Machaca</t>
  </si>
  <si>
    <t>Red pike conger</t>
  </si>
  <si>
    <t>Tropical gar</t>
  </si>
  <si>
    <t>Niger</t>
  </si>
  <si>
    <t>Nigeria</t>
  </si>
  <si>
    <t>Aba</t>
  </si>
  <si>
    <t>Gymnarchus niloticus</t>
  </si>
  <si>
    <t>Bagrid catfish</t>
  </si>
  <si>
    <t>Chrysichthys nigrodigitatus</t>
  </si>
  <si>
    <t>Knifefishes</t>
  </si>
  <si>
    <t>Citharinus nei</t>
  </si>
  <si>
    <t>Glass schilbid</t>
  </si>
  <si>
    <t>Kafue pike</t>
  </si>
  <si>
    <t>Grass-eaters nei</t>
  </si>
  <si>
    <t>Niue</t>
  </si>
  <si>
    <t>Northern Mariana Is.</t>
  </si>
  <si>
    <t>Norway</t>
  </si>
  <si>
    <t>Horse mussels nei</t>
  </si>
  <si>
    <t>Righteye flounders nei</t>
  </si>
  <si>
    <t>Corkwing wrasse</t>
  </si>
  <si>
    <t>Symphodus melops</t>
  </si>
  <si>
    <t>Goldsinny-wrasse</t>
  </si>
  <si>
    <t>Calanus finmarchicus</t>
  </si>
  <si>
    <t>Rock cook</t>
  </si>
  <si>
    <t>Centrolabrus exoletus</t>
  </si>
  <si>
    <t>Oman</t>
  </si>
  <si>
    <t>Other nei</t>
  </si>
  <si>
    <t>Pakistan</t>
  </si>
  <si>
    <t>Dorab wolf-herring</t>
  </si>
  <si>
    <t>Chirocentrus dorab</t>
  </si>
  <si>
    <t>Parapenaeopsis shrimps nei</t>
  </si>
  <si>
    <t>Spiral babylon</t>
  </si>
  <si>
    <t>Catostylus spp</t>
  </si>
  <si>
    <t>Palau</t>
  </si>
  <si>
    <t>Panama</t>
  </si>
  <si>
    <t>Peacock cichlid</t>
  </si>
  <si>
    <t>Green jack</t>
  </si>
  <si>
    <t>Caranx caballus</t>
  </si>
  <si>
    <t>God's flounder</t>
  </si>
  <si>
    <t>Cyclopsetta panamensis</t>
  </si>
  <si>
    <t>Papua New Guinea</t>
  </si>
  <si>
    <t>Oceanian crayfishes nei</t>
  </si>
  <si>
    <t>Paraguay</t>
  </si>
  <si>
    <t>Peru</t>
  </si>
  <si>
    <t>Netted prochilod</t>
  </si>
  <si>
    <t>Pacific guitarfish</t>
  </si>
  <si>
    <t>Peruvian banded croaker</t>
  </si>
  <si>
    <t>Peruvian rock seabass</t>
  </si>
  <si>
    <t>Velvety cichlids</t>
  </si>
  <si>
    <t>Philippines</t>
  </si>
  <si>
    <t>Glassfishes</t>
  </si>
  <si>
    <t>Moonfish</t>
  </si>
  <si>
    <t>Scats</t>
  </si>
  <si>
    <t>Slipper cupped oyster</t>
  </si>
  <si>
    <t>Pitcairn Islands</t>
  </si>
  <si>
    <t>Poland</t>
  </si>
  <si>
    <t>Portugal</t>
  </si>
  <si>
    <t>Splendid alfonsino</t>
  </si>
  <si>
    <t>Beryx splendens</t>
  </si>
  <si>
    <t>Blackbellied angler</t>
  </si>
  <si>
    <t>Lophius budegassa</t>
  </si>
  <si>
    <t>Angular roughshark</t>
  </si>
  <si>
    <t>Oxynotus centrina</t>
  </si>
  <si>
    <t>Blue jack mackerel</t>
  </si>
  <si>
    <t>Veined squid</t>
  </si>
  <si>
    <t>Four-spot megrim</t>
  </si>
  <si>
    <t>Offshore rockfish</t>
  </si>
  <si>
    <t>Bramble shark</t>
  </si>
  <si>
    <t>Starry smooth-hound</t>
  </si>
  <si>
    <t>Banded carpet shell</t>
  </si>
  <si>
    <t>Bean solen</t>
  </si>
  <si>
    <t>Pharus legumen</t>
  </si>
  <si>
    <t>Imperial blackfish</t>
  </si>
  <si>
    <t>Speckled shrimp</t>
  </si>
  <si>
    <t>Indian white prawn</t>
  </si>
  <si>
    <t>Mediterranean slimehead</t>
  </si>
  <si>
    <t>Rainbow wrasse</t>
  </si>
  <si>
    <t>Coris julis</t>
  </si>
  <si>
    <t>Barnacle</t>
  </si>
  <si>
    <t>Crocodile shark</t>
  </si>
  <si>
    <t>Lowfin gulper shark</t>
  </si>
  <si>
    <t>Stout beardfish</t>
  </si>
  <si>
    <t>Striped soldier shrimp</t>
  </si>
  <si>
    <t>Plesionika edwardsii</t>
  </si>
  <si>
    <t>Longfin mako</t>
  </si>
  <si>
    <t>Blacktail comber</t>
  </si>
  <si>
    <t>Serranus atricauda</t>
  </si>
  <si>
    <t>Combers nei</t>
  </si>
  <si>
    <t>Serranus spp</t>
  </si>
  <si>
    <t>Intermediate scabbardfish</t>
  </si>
  <si>
    <t>Aphanopus intermedius</t>
  </si>
  <si>
    <t>Henslow?s swimming crab</t>
  </si>
  <si>
    <t>Polybius henslowii</t>
  </si>
  <si>
    <t>Puerto Rico</t>
  </si>
  <si>
    <t>Bar jack</t>
  </si>
  <si>
    <t>Carangoides ruber</t>
  </si>
  <si>
    <t>Yellowfin grouper</t>
  </si>
  <si>
    <t>Mycteroperca venenosa</t>
  </si>
  <si>
    <t>Mutton snapper</t>
  </si>
  <si>
    <t>Silk snapper</t>
  </si>
  <si>
    <t>Misty grouper</t>
  </si>
  <si>
    <t>Epinephelus mystacinus</t>
  </si>
  <si>
    <t>Queen snapper</t>
  </si>
  <si>
    <t>Blackfin snapper</t>
  </si>
  <si>
    <t>Lutjanus buccanella</t>
  </si>
  <si>
    <t>Black snapper</t>
  </si>
  <si>
    <t>Apsilus dentatus</t>
  </si>
  <si>
    <t>Cardinal snapper</t>
  </si>
  <si>
    <t>Pristipomoides macrophthalmus</t>
  </si>
  <si>
    <t>Lemon shark</t>
  </si>
  <si>
    <t>Qatar</t>
  </si>
  <si>
    <t>Malabar trevally</t>
  </si>
  <si>
    <t>Bichique</t>
  </si>
  <si>
    <t>Yellowstripe goatfish</t>
  </si>
  <si>
    <t>Romania</t>
  </si>
  <si>
    <t>Knout goby</t>
  </si>
  <si>
    <t>Mesogobius batrachocephalus</t>
  </si>
  <si>
    <t>Caspian shad</t>
  </si>
  <si>
    <t>Alosa caspia</t>
  </si>
  <si>
    <t>Russian Federation</t>
  </si>
  <si>
    <t>Blue king crab</t>
  </si>
  <si>
    <t>Brown king crab</t>
  </si>
  <si>
    <t>Coonstripe shrimp</t>
  </si>
  <si>
    <t>Eelpouts</t>
  </si>
  <si>
    <t>Golden king crab</t>
  </si>
  <si>
    <t>Hair crab</t>
  </si>
  <si>
    <t>Hokkai shrimp</t>
  </si>
  <si>
    <t>Humpy shrimp</t>
  </si>
  <si>
    <t>Kamchatka flounder</t>
  </si>
  <si>
    <t>Morotoge shrimp</t>
  </si>
  <si>
    <t>Navaga(=Wachna cod)</t>
  </si>
  <si>
    <t>Patagonian rockcod</t>
  </si>
  <si>
    <t>Saffron cod</t>
  </si>
  <si>
    <t>Sculptured shrimps nei</t>
  </si>
  <si>
    <t>Smelts nei</t>
  </si>
  <si>
    <t>Surf clams nei</t>
  </si>
  <si>
    <t>Schoolmaster gonate squid</t>
  </si>
  <si>
    <t>Red vermillion crab</t>
  </si>
  <si>
    <t>Shortspine thornyhead</t>
  </si>
  <si>
    <t>Longfin hake</t>
  </si>
  <si>
    <t>Phycis chesteri</t>
  </si>
  <si>
    <t>Skilfish</t>
  </si>
  <si>
    <t>Erilepis zonifer</t>
  </si>
  <si>
    <t>Freshwater sponge</t>
  </si>
  <si>
    <t>Spongilla spp</t>
  </si>
  <si>
    <t>Slender armorhead</t>
  </si>
  <si>
    <t>Pseudopentaceros wheeleri</t>
  </si>
  <si>
    <t>Striped-eyed rockcod</t>
  </si>
  <si>
    <t>Water fleas</t>
  </si>
  <si>
    <t>Daphniidae</t>
  </si>
  <si>
    <t>Rwanda</t>
  </si>
  <si>
    <t>Saint Helena</t>
  </si>
  <si>
    <t>Tristan da Cunha rock lobster</t>
  </si>
  <si>
    <t>Saint Kitts and Nevis</t>
  </si>
  <si>
    <t>Saint Lucia</t>
  </si>
  <si>
    <t>Saint Vincent/Grenadines</t>
  </si>
  <si>
    <t>Balao halfbeak</t>
  </si>
  <si>
    <t>Hemiramphus balao</t>
  </si>
  <si>
    <t>Creole wrasse</t>
  </si>
  <si>
    <t>Clepticus parrae</t>
  </si>
  <si>
    <t>Saint-Martin</t>
  </si>
  <si>
    <t>Samoa</t>
  </si>
  <si>
    <t>Sao Tome and Principe</t>
  </si>
  <si>
    <t>African forktail snapper</t>
  </si>
  <si>
    <t>Golden African snapper</t>
  </si>
  <si>
    <t>Lutjanus fulgens</t>
  </si>
  <si>
    <t>Gorean snapper</t>
  </si>
  <si>
    <t>Lutjanus goreensis</t>
  </si>
  <si>
    <t>Squirrelfish</t>
  </si>
  <si>
    <t>Holocentrus ascensionis</t>
  </si>
  <si>
    <t>Saudi Arabia</t>
  </si>
  <si>
    <t>Two-spot red snapper</t>
  </si>
  <si>
    <t>Lutjanus bohar</t>
  </si>
  <si>
    <t>Sabre squirrelfish</t>
  </si>
  <si>
    <t>Sharpnose stingray</t>
  </si>
  <si>
    <t>Spotfin flathead</t>
  </si>
  <si>
    <t>Bigeye trevally</t>
  </si>
  <si>
    <t>Black-streaked monocle bream</t>
  </si>
  <si>
    <t>Blackspotted rubberlip</t>
  </si>
  <si>
    <t>Blue-barred parrotfish</t>
  </si>
  <si>
    <t>Bluefin trevally</t>
  </si>
  <si>
    <t>Brown-marbled grouper</t>
  </si>
  <si>
    <t>Brownspotted grouper</t>
  </si>
  <si>
    <t>Comet grouper</t>
  </si>
  <si>
    <t>Common bluestripe snapper</t>
  </si>
  <si>
    <t>Coral hind</t>
  </si>
  <si>
    <t>Five-lined snapper</t>
  </si>
  <si>
    <t>Green humphead parrotfish</t>
  </si>
  <si>
    <t>Humpback red snapper</t>
  </si>
  <si>
    <t>Humpnose big-eye bream</t>
  </si>
  <si>
    <t>Karanteen seabream</t>
  </si>
  <si>
    <t>Needlescaled queenfish</t>
  </si>
  <si>
    <t>Orange-striped emperor</t>
  </si>
  <si>
    <t>Orangespotted trevally</t>
  </si>
  <si>
    <t>Peacock hind</t>
  </si>
  <si>
    <t>Redmouth grouper</t>
  </si>
  <si>
    <t>Roving coralgrouper</t>
  </si>
  <si>
    <t>Rusty jobfish</t>
  </si>
  <si>
    <t>Slender silver-biddy</t>
  </si>
  <si>
    <t>Sohal surgeonfish</t>
  </si>
  <si>
    <t>Squaretail coralgrouper</t>
  </si>
  <si>
    <t>Summan grouper</t>
  </si>
  <si>
    <t>Thumbprint emperor</t>
  </si>
  <si>
    <t>White-blotched grouper</t>
  </si>
  <si>
    <t>Yellowfin hind</t>
  </si>
  <si>
    <t>Yellowlip emperor</t>
  </si>
  <si>
    <t>Yellowspotted trevally</t>
  </si>
  <si>
    <t>Yellowtail scad</t>
  </si>
  <si>
    <t>Whitespotted grouper</t>
  </si>
  <si>
    <t>Epinephelus caeruleopunctatus</t>
  </si>
  <si>
    <t>Senegal</t>
  </si>
  <si>
    <t>Volutes nei</t>
  </si>
  <si>
    <t>Guinean striped mojarra</t>
  </si>
  <si>
    <t>Alestes baremoze</t>
  </si>
  <si>
    <t>Arius spp</t>
  </si>
  <si>
    <t>Banded jewelfish</t>
  </si>
  <si>
    <t>Hemichromis fasciatus</t>
  </si>
  <si>
    <t>Blackchin tilapia</t>
  </si>
  <si>
    <t>Sarotherodon melanotheron</t>
  </si>
  <si>
    <t>Elongate tigerfish</t>
  </si>
  <si>
    <t>Hydrocynus forskahlii</t>
  </si>
  <si>
    <t>Reticulate knifefish</t>
  </si>
  <si>
    <t>Papyrocranus afer</t>
  </si>
  <si>
    <t>Auchenoglanis biscutatus</t>
  </si>
  <si>
    <t>Brycinus leuciscus</t>
  </si>
  <si>
    <t>Nurse tetra</t>
  </si>
  <si>
    <t>Brycinus nurse</t>
  </si>
  <si>
    <t>Dungat grouper</t>
  </si>
  <si>
    <t>Alestes spp</t>
  </si>
  <si>
    <t>Night shark</t>
  </si>
  <si>
    <t>Carcharhinus signatus</t>
  </si>
  <si>
    <t>Senegal jack</t>
  </si>
  <si>
    <t>Caranx senegallus</t>
  </si>
  <si>
    <t>Serbia</t>
  </si>
  <si>
    <t>Serbia and Montenegro</t>
  </si>
  <si>
    <t>Seychelles</t>
  </si>
  <si>
    <t>Black teatfish</t>
  </si>
  <si>
    <t>Prickly redfish</t>
  </si>
  <si>
    <t>Sandfish</t>
  </si>
  <si>
    <t>Holothuria scabra</t>
  </si>
  <si>
    <t>White teatfish</t>
  </si>
  <si>
    <t>Sierra Leone</t>
  </si>
  <si>
    <t>Singapore</t>
  </si>
  <si>
    <t>Sint Maarten</t>
  </si>
  <si>
    <t>Slovakia</t>
  </si>
  <si>
    <t>Chubs nei</t>
  </si>
  <si>
    <t>Slovenia</t>
  </si>
  <si>
    <t>Black goby</t>
  </si>
  <si>
    <t>Gobius niger</t>
  </si>
  <si>
    <t>Purple dye murex</t>
  </si>
  <si>
    <t>Bolinus brandaris</t>
  </si>
  <si>
    <t>Black bullhead</t>
  </si>
  <si>
    <t>Ameiurus melas</t>
  </si>
  <si>
    <t>Solomon Islands</t>
  </si>
  <si>
    <t>Somalia</t>
  </si>
  <si>
    <t>South Africa</t>
  </si>
  <si>
    <t>Cape elephantfish</t>
  </si>
  <si>
    <t>Callorhinchus capensis</t>
  </si>
  <si>
    <t>Cape Hope squid</t>
  </si>
  <si>
    <t>Carpenter seabream</t>
  </si>
  <si>
    <t>Daggerhead breams nei</t>
  </si>
  <si>
    <t>Mud sole</t>
  </si>
  <si>
    <t>Natal spiny lobster</t>
  </si>
  <si>
    <t>Perlemoen abalone</t>
  </si>
  <si>
    <t>Red steenbras</t>
  </si>
  <si>
    <t>Southern spiny lobster</t>
  </si>
  <si>
    <t>White stumpnose</t>
  </si>
  <si>
    <t>Black musselcracker</t>
  </si>
  <si>
    <t>Sharptooth houndshark</t>
  </si>
  <si>
    <t>Cape fathead</t>
  </si>
  <si>
    <t>Cubiceps capensis</t>
  </si>
  <si>
    <t>Hector's lanternfish</t>
  </si>
  <si>
    <t>South Sudan</t>
  </si>
  <si>
    <t>Spain</t>
  </si>
  <si>
    <t>Deep-water Cape hake</t>
  </si>
  <si>
    <t>Merluccius paradoxus</t>
  </si>
  <si>
    <t>Devil fish</t>
  </si>
  <si>
    <t>Mediterranean geryon</t>
  </si>
  <si>
    <t>Geryon longipes</t>
  </si>
  <si>
    <t>Northern puffer</t>
  </si>
  <si>
    <t>Roundscale spearfish</t>
  </si>
  <si>
    <t>Tetrapturus georgii</t>
  </si>
  <si>
    <t>Long snouted lancetfish</t>
  </si>
  <si>
    <t>Alepisaurus ferox</t>
  </si>
  <si>
    <t>Madeiran ray</t>
  </si>
  <si>
    <t>Raja maderensis</t>
  </si>
  <si>
    <t>Mediterranean dealfish</t>
  </si>
  <si>
    <t>Trachipterus trachypterus</t>
  </si>
  <si>
    <t>Spanish ling</t>
  </si>
  <si>
    <t>Molva macrophthalma</t>
  </si>
  <si>
    <t>Parrot grunt</t>
  </si>
  <si>
    <t>Pomadasys perotaei</t>
  </si>
  <si>
    <t>Ribboned nori</t>
  </si>
  <si>
    <t>Porphyra linearis</t>
  </si>
  <si>
    <t>Roughtail stingray</t>
  </si>
  <si>
    <t>Dasyatis centroura</t>
  </si>
  <si>
    <t>Sri Lanka</t>
  </si>
  <si>
    <t>St. Pierre and Miquelon</t>
  </si>
  <si>
    <t>Sudan</t>
  </si>
  <si>
    <t>Sudan (former)</t>
  </si>
  <si>
    <t>Suriname</t>
  </si>
  <si>
    <t>Swaziland</t>
  </si>
  <si>
    <t>Sweden</t>
  </si>
  <si>
    <t>Subtruncate surf clam</t>
  </si>
  <si>
    <t>Spisula subtruncata</t>
  </si>
  <si>
    <t>Crimson pasiphaeid</t>
  </si>
  <si>
    <t>Pasiphaea tarda</t>
  </si>
  <si>
    <t>Sculpins</t>
  </si>
  <si>
    <t>Switzerland</t>
  </si>
  <si>
    <t>Syrian Arab Republic</t>
  </si>
  <si>
    <t>Taiwan Province of China</t>
  </si>
  <si>
    <t>Blackhead seabream</t>
  </si>
  <si>
    <t>Acanthopagrus schlegelii schlegelii</t>
  </si>
  <si>
    <t>Blackmouth croaker</t>
  </si>
  <si>
    <t>Atrobucca nibe</t>
  </si>
  <si>
    <t>Golden threadfin bream</t>
  </si>
  <si>
    <t>Nemipterus virgatus</t>
  </si>
  <si>
    <t>Japanese fan lobster</t>
  </si>
  <si>
    <t>Lacy sea lettuce</t>
  </si>
  <si>
    <t>Mud carp</t>
  </si>
  <si>
    <t>Redtail prawn</t>
  </si>
  <si>
    <t>Brownstripe red snapper</t>
  </si>
  <si>
    <t>Lutjanus vitta</t>
  </si>
  <si>
    <t>Japanese topeshark</t>
  </si>
  <si>
    <t>Hemitriakis japanica</t>
  </si>
  <si>
    <t>Trumpet emperor</t>
  </si>
  <si>
    <t>Lethrinus miniatus</t>
  </si>
  <si>
    <t>Angel skin coral</t>
  </si>
  <si>
    <t>Tajikistan</t>
  </si>
  <si>
    <t>Indian squid</t>
  </si>
  <si>
    <t>Loligo duvauceli</t>
  </si>
  <si>
    <t>Ornate spiny lobster</t>
  </si>
  <si>
    <t>Panulirus ornatus</t>
  </si>
  <si>
    <t>Thailand</t>
  </si>
  <si>
    <t>Bigfin reef squid</t>
  </si>
  <si>
    <t>Pangas catfishes nei</t>
  </si>
  <si>
    <t>Asian swamp eel</t>
  </si>
  <si>
    <t xml:space="preserve">Monopterus albus </t>
  </si>
  <si>
    <t>Timor-Leste</t>
  </si>
  <si>
    <t>Togo</t>
  </si>
  <si>
    <t>Spottail spiny turbot</t>
  </si>
  <si>
    <t>Tokelau</t>
  </si>
  <si>
    <t>Tonga</t>
  </si>
  <si>
    <t>Trinidad and Tobago</t>
  </si>
  <si>
    <t>Bull shark</t>
  </si>
  <si>
    <t>Tunisia</t>
  </si>
  <si>
    <t>Turkey</t>
  </si>
  <si>
    <t>Tarek</t>
  </si>
  <si>
    <t>Turkmenistan</t>
  </si>
  <si>
    <t>Turks and Caicos Is.</t>
  </si>
  <si>
    <t>Tuvalu</t>
  </si>
  <si>
    <t>Uganda</t>
  </si>
  <si>
    <t>Ukraine</t>
  </si>
  <si>
    <t>Eel-grass</t>
  </si>
  <si>
    <t>Golden Cystoseira</t>
  </si>
  <si>
    <t>Percarina</t>
  </si>
  <si>
    <t>Baltic prawn</t>
  </si>
  <si>
    <t>Palaemon adspersus</t>
  </si>
  <si>
    <t>United Arab Emirates</t>
  </si>
  <si>
    <t>Stumpnoses nei</t>
  </si>
  <si>
    <t>Rhabdosargus spp</t>
  </si>
  <si>
    <t>Duskytail grouper</t>
  </si>
  <si>
    <t>Epinephelus bleekeri</t>
  </si>
  <si>
    <t>Largescaled terapon</t>
  </si>
  <si>
    <t>Terapon theraps</t>
  </si>
  <si>
    <t>United Kingdom</t>
  </si>
  <si>
    <t>Great lanternshark</t>
  </si>
  <si>
    <t>Etmopterus princeps</t>
  </si>
  <si>
    <t>Norwegian skate</t>
  </si>
  <si>
    <t>Raja nidarosiensis</t>
  </si>
  <si>
    <t>Yellowfin notothen</t>
  </si>
  <si>
    <t>Patagonotothen guntheri</t>
  </si>
  <si>
    <t>United States of America</t>
  </si>
  <si>
    <t>American conger</t>
  </si>
  <si>
    <t>Conger oceanicus</t>
  </si>
  <si>
    <t>American gizzard shad</t>
  </si>
  <si>
    <t>Dorosoma cepedianum</t>
  </si>
  <si>
    <t>Atka mackerel</t>
  </si>
  <si>
    <t>Pleurogrammus monopterygius</t>
  </si>
  <si>
    <t>Atlantic croaker</t>
  </si>
  <si>
    <t>Micropogonias undulatus</t>
  </si>
  <si>
    <t>Atlantic menhaden</t>
  </si>
  <si>
    <t>Brevoortia tyrannus</t>
  </si>
  <si>
    <t>Black driftfish</t>
  </si>
  <si>
    <t>Hyperoglyphe bythites</t>
  </si>
  <si>
    <t>Black seabass</t>
  </si>
  <si>
    <t>Centropristis striata</t>
  </si>
  <si>
    <t>Bocaccio rockfish</t>
  </si>
  <si>
    <t>Sebastes paucispinis</t>
  </si>
  <si>
    <t>Buffalofishes nei</t>
  </si>
  <si>
    <t>Ictiobus spp</t>
  </si>
  <si>
    <t>Cabezon</t>
  </si>
  <si>
    <t>Scorpaenichthys marmoratus</t>
  </si>
  <si>
    <t>California flounder</t>
  </si>
  <si>
    <t>Paralichthys californicus</t>
  </si>
  <si>
    <t>California sheephead</t>
  </si>
  <si>
    <t>Semicossyphus pulcher</t>
  </si>
  <si>
    <t>Canary rockfish</t>
  </si>
  <si>
    <t>Sebastes pinniger</t>
  </si>
  <si>
    <t>Chilipepper rockfish</t>
  </si>
  <si>
    <t>Sebastes goodei</t>
  </si>
  <si>
    <t>Great Northern tilefish</t>
  </si>
  <si>
    <t>Lopholatilus chamaeleonticeps</t>
  </si>
  <si>
    <t>Gulf menhaden</t>
  </si>
  <si>
    <t>Brevoortia patronus</t>
  </si>
  <si>
    <t>Petrale sole</t>
  </si>
  <si>
    <t>Eopsetta jordani</t>
  </si>
  <si>
    <t>Red drum</t>
  </si>
  <si>
    <t>Sciaenops ocellatus</t>
  </si>
  <si>
    <t>Rex sole</t>
  </si>
  <si>
    <t>Glyptocephalus zachirus</t>
  </si>
  <si>
    <t>Scup</t>
  </si>
  <si>
    <t>Stenotomus chrysops</t>
  </si>
  <si>
    <t>Sheepshead</t>
  </si>
  <si>
    <t>Archosargus probatocephalus</t>
  </si>
  <si>
    <t>Squeteague(=Gray weakfish)</t>
  </si>
  <si>
    <t>Cynoscion regalis</t>
  </si>
  <si>
    <t>Summer flounder</t>
  </si>
  <si>
    <t>Paralichthys dentatus</t>
  </si>
  <si>
    <t>Widow rockfish</t>
  </si>
  <si>
    <t>Sebastes entomelas</t>
  </si>
  <si>
    <t>Yellowfin sole</t>
  </si>
  <si>
    <t>Limanda aspera</t>
  </si>
  <si>
    <t>Atlantic goldeneye tilefish</t>
  </si>
  <si>
    <t>Caulolatilus chrysops</t>
  </si>
  <si>
    <t>Black rockfish</t>
  </si>
  <si>
    <t>Sebastes melanops</t>
  </si>
  <si>
    <t>Dusky smooth-hound</t>
  </si>
  <si>
    <t>Mustelus canis</t>
  </si>
  <si>
    <t>Gag</t>
  </si>
  <si>
    <t>Mycteroperca microlepis</t>
  </si>
  <si>
    <t>Snowy grouper</t>
  </si>
  <si>
    <t>Epinephelus niveatus</t>
  </si>
  <si>
    <t>Warsaw grouper</t>
  </si>
  <si>
    <t>Epinephelus nigritus</t>
  </si>
  <si>
    <t>White sturgeon</t>
  </si>
  <si>
    <t>Acipenser transmontanus</t>
  </si>
  <si>
    <t>Yellowedge grouper</t>
  </si>
  <si>
    <t>Epinephelus flavolimbatus</t>
  </si>
  <si>
    <t>Blue catfish</t>
  </si>
  <si>
    <t>Ictalurus furcatus</t>
  </si>
  <si>
    <t>Blueback shad</t>
  </si>
  <si>
    <t>Alosa aestivalis</t>
  </si>
  <si>
    <t>Atl.jackknife(=Atl.razor clam)</t>
  </si>
  <si>
    <t>Atlantic bay scallop</t>
  </si>
  <si>
    <t>Basket cockle</t>
  </si>
  <si>
    <t>Blood ark</t>
  </si>
  <si>
    <t>Cunner</t>
  </si>
  <si>
    <t>Dover sole</t>
  </si>
  <si>
    <t>English sole</t>
  </si>
  <si>
    <t>Flathead sole</t>
  </si>
  <si>
    <t>Florida pompano</t>
  </si>
  <si>
    <t>Freshwater mussel shells</t>
  </si>
  <si>
    <t>Gars nei</t>
  </si>
  <si>
    <t>Ghost shrimps nei</t>
  </si>
  <si>
    <t>Callianassa spp</t>
  </si>
  <si>
    <t>Giant seabass</t>
  </si>
  <si>
    <t>Golden deepsea crab</t>
  </si>
  <si>
    <t>Chaceon fenneri</t>
  </si>
  <si>
    <t>Hickory shad</t>
  </si>
  <si>
    <t>Horseshoe crab</t>
  </si>
  <si>
    <t>Jonah crab</t>
  </si>
  <si>
    <t>Longfin squid</t>
  </si>
  <si>
    <t>Northern kingfish</t>
  </si>
  <si>
    <t>Ocean pout</t>
  </si>
  <si>
    <t>Ocean shrimp</t>
  </si>
  <si>
    <t>Offshore silver hake</t>
  </si>
  <si>
    <t>Olympia oyster</t>
  </si>
  <si>
    <t>Ostreola conchaphila</t>
  </si>
  <si>
    <t>Pacific rock crab</t>
  </si>
  <si>
    <t>Pacific rock shrimp</t>
  </si>
  <si>
    <t>Pacific sand sole</t>
  </si>
  <si>
    <t>River carpsucker</t>
  </si>
  <si>
    <t>Carpiodes carpio</t>
  </si>
  <si>
    <t>Rock shrimp</t>
  </si>
  <si>
    <t>Rock sole</t>
  </si>
  <si>
    <t>Royal red shrimp</t>
  </si>
  <si>
    <t>Sand weakfish</t>
  </si>
  <si>
    <t>Cynoscion arenarius</t>
  </si>
  <si>
    <t>Scamp</t>
  </si>
  <si>
    <t>Spot croaker</t>
  </si>
  <si>
    <t>Suckers nei</t>
  </si>
  <si>
    <t>Tanner crab</t>
  </si>
  <si>
    <t>Chionoecetes bairdi</t>
  </si>
  <si>
    <t>Tautog</t>
  </si>
  <si>
    <t>Weathervane scallop</t>
  </si>
  <si>
    <t>White bass</t>
  </si>
  <si>
    <t>White croaker</t>
  </si>
  <si>
    <t>White perch</t>
  </si>
  <si>
    <t>White weakfish</t>
  </si>
  <si>
    <t>Windowpane flounder</t>
  </si>
  <si>
    <t>Yellowtail rockfish</t>
  </si>
  <si>
    <t>Blue mud shrimp</t>
  </si>
  <si>
    <t>Butter sole</t>
  </si>
  <si>
    <t>Isopsetta isolepis</t>
  </si>
  <si>
    <t>Crangonid shrimps nei</t>
  </si>
  <si>
    <t>Grey tilefish</t>
  </si>
  <si>
    <t>Opaleye</t>
  </si>
  <si>
    <t>Pacific horse clams nei</t>
  </si>
  <si>
    <t>Pacific razor clam</t>
  </si>
  <si>
    <t>Pacific sanddab</t>
  </si>
  <si>
    <t>Red crab</t>
  </si>
  <si>
    <t>Starry flounder</t>
  </si>
  <si>
    <t>Darkblotched rockfish</t>
  </si>
  <si>
    <t>Pacific littleneck clam</t>
  </si>
  <si>
    <t>Bowfin</t>
  </si>
  <si>
    <t>Amia calva</t>
  </si>
  <si>
    <t>Green jobfish</t>
  </si>
  <si>
    <t>Spotted ratfish</t>
  </si>
  <si>
    <t>Pigfish</t>
  </si>
  <si>
    <t>Flathead catfish</t>
  </si>
  <si>
    <t>Lesser amberjack</t>
  </si>
  <si>
    <t>Seriola fasciata</t>
  </si>
  <si>
    <t>Permit</t>
  </si>
  <si>
    <t>Trachinotus falcatus</t>
  </si>
  <si>
    <t>Robust clubhook squid</t>
  </si>
  <si>
    <t>Diamondback terrapins</t>
  </si>
  <si>
    <t>Kelp greenling</t>
  </si>
  <si>
    <t>Pinfish</t>
  </si>
  <si>
    <t>Lagodon rhomboides</t>
  </si>
  <si>
    <t>White margate</t>
  </si>
  <si>
    <t>Barrelfish</t>
  </si>
  <si>
    <t>Fourspot flounder</t>
  </si>
  <si>
    <t>Paralichthys oblongus</t>
  </si>
  <si>
    <t>Cownose ray</t>
  </si>
  <si>
    <t>Rhinoptera bonasus</t>
  </si>
  <si>
    <t>Little skate</t>
  </si>
  <si>
    <t>Raja erinacea</t>
  </si>
  <si>
    <t>Lookdown</t>
  </si>
  <si>
    <t>Selene vomer</t>
  </si>
  <si>
    <t>Spot shrimp</t>
  </si>
  <si>
    <t>Pandalus platyceros</t>
  </si>
  <si>
    <t>Finetooth shark</t>
  </si>
  <si>
    <t>Carcharhinus isodon</t>
  </si>
  <si>
    <t>Splitnose rockfish</t>
  </si>
  <si>
    <t>Sebastes diploproa</t>
  </si>
  <si>
    <t>Vermilion rockfish</t>
  </si>
  <si>
    <t>Sebastes miniatus</t>
  </si>
  <si>
    <t>African pompano</t>
  </si>
  <si>
    <t>Alectis ciliaris</t>
  </si>
  <si>
    <t>Atlantic needlefish</t>
  </si>
  <si>
    <t>Strongylura marina</t>
  </si>
  <si>
    <t>Atlantic puffers nei</t>
  </si>
  <si>
    <t>Banded rudderfish</t>
  </si>
  <si>
    <t>Seriola zonata</t>
  </si>
  <si>
    <t>Blacknose shark</t>
  </si>
  <si>
    <t>Carcharhinus acronotus</t>
  </si>
  <si>
    <t>Bonnethead</t>
  </si>
  <si>
    <t>Sphyrna tiburo</t>
  </si>
  <si>
    <t>Channeled whelk</t>
  </si>
  <si>
    <t>Busycotypus canaliculatus</t>
  </si>
  <si>
    <t>Glove sponge</t>
  </si>
  <si>
    <t>Spongia graminea</t>
  </si>
  <si>
    <t>Jolthead porgy</t>
  </si>
  <si>
    <t>Calamus bajonado</t>
  </si>
  <si>
    <t>Knobbed whelk</t>
  </si>
  <si>
    <t>Busycon carica</t>
  </si>
  <si>
    <t>Rock hind</t>
  </si>
  <si>
    <t>Epinephelus adscensionis</t>
  </si>
  <si>
    <t>Rock sea bass</t>
  </si>
  <si>
    <t>Centropristis philadelphica</t>
  </si>
  <si>
    <t>Sheepswool sponge</t>
  </si>
  <si>
    <t>Hippospongia lachne</t>
  </si>
  <si>
    <t>Speckled hind</t>
  </si>
  <si>
    <t>Epinephelus drummondhayi</t>
  </si>
  <si>
    <t>Spinner shark</t>
  </si>
  <si>
    <t>Carcharhinus brevipinna</t>
  </si>
  <si>
    <t>Wenchman</t>
  </si>
  <si>
    <t>Pristipomoides aquilonaris</t>
  </si>
  <si>
    <t>Yellow sponge</t>
  </si>
  <si>
    <t>Spongia barbara</t>
  </si>
  <si>
    <t>American slipper-limpet</t>
  </si>
  <si>
    <t>Crepidula fornicata</t>
  </si>
  <si>
    <t>Great hammerhead</t>
  </si>
  <si>
    <t>Sphyrna mokarran</t>
  </si>
  <si>
    <t>Threadfin shad</t>
  </si>
  <si>
    <t>Dorosoma petenense</t>
  </si>
  <si>
    <t>Yellow jack</t>
  </si>
  <si>
    <t>Caranx bartholomaei</t>
  </si>
  <si>
    <t>Aurora rockfish</t>
  </si>
  <si>
    <t>Sebastes aurora</t>
  </si>
  <si>
    <t>Bank rockfish</t>
  </si>
  <si>
    <t>Sebastes rufus</t>
  </si>
  <si>
    <t>Big skate</t>
  </si>
  <si>
    <t>Raja binoculata</t>
  </si>
  <si>
    <t>Blackgill rockfish</t>
  </si>
  <si>
    <t>Sebastes melanostomus</t>
  </si>
  <si>
    <t>Gopher rockfish</t>
  </si>
  <si>
    <t>Sebastes carnatus</t>
  </si>
  <si>
    <t>Leopard shark</t>
  </si>
  <si>
    <t>Triakis semifasciata</t>
  </si>
  <si>
    <t>Lightning whelk</t>
  </si>
  <si>
    <t>Busycon sinistrum</t>
  </si>
  <si>
    <t>Longspine thornyhead</t>
  </si>
  <si>
    <t>Sebastolobus altivelis</t>
  </si>
  <si>
    <t>Redbanded rockfish</t>
  </si>
  <si>
    <t>Sebastes babcocki</t>
  </si>
  <si>
    <t>Uruguay</t>
  </si>
  <si>
    <t>Argentine menhaden</t>
  </si>
  <si>
    <t>Brevoortia pectinata</t>
  </si>
  <si>
    <t>Sao Paulo shrimp</t>
  </si>
  <si>
    <t>Striped weakfish</t>
  </si>
  <si>
    <t>Chola guitarfish</t>
  </si>
  <si>
    <t>Helmet ton</t>
  </si>
  <si>
    <t>Rostrate pitar</t>
  </si>
  <si>
    <t>Marini's anchovy</t>
  </si>
  <si>
    <t>Anchoa marinii</t>
  </si>
  <si>
    <t>Streaked prochilod</t>
  </si>
  <si>
    <t>Prochilodus lineatus</t>
  </si>
  <si>
    <t>Pimelodus albicans</t>
  </si>
  <si>
    <t>US Virgin Islands</t>
  </si>
  <si>
    <t>Uzbekistan</t>
  </si>
  <si>
    <t>Vanuatu</t>
  </si>
  <si>
    <t>Atlantic anchoveta</t>
  </si>
  <si>
    <t>Cetengraulis edentulus</t>
  </si>
  <si>
    <t>Atlantic bigeye</t>
  </si>
  <si>
    <t>Priacanthus arenatus</t>
  </si>
  <si>
    <t>Gulf butterfishes nei</t>
  </si>
  <si>
    <t>South American rock mussel</t>
  </si>
  <si>
    <t>Caquetaia kraussii</t>
  </si>
  <si>
    <t>Brazilian sharpnose shark</t>
  </si>
  <si>
    <t>Rhizoprionodon lalandii</t>
  </si>
  <si>
    <t>Caribbean sharpnose shark</t>
  </si>
  <si>
    <t>Rhizoprionodon porosus</t>
  </si>
  <si>
    <t>Corocoro grunt</t>
  </si>
  <si>
    <t>Orthopristis ruber</t>
  </si>
  <si>
    <t>Crucifix sea catfish</t>
  </si>
  <si>
    <t>Arius proops</t>
  </si>
  <si>
    <t>Doraops zuloagai</t>
  </si>
  <si>
    <t>Flatwhiskered catfish</t>
  </si>
  <si>
    <t>Pinirampus pirinampu</t>
  </si>
  <si>
    <t>Gafftopsail sea catfish</t>
  </si>
  <si>
    <t>Bagre marinus</t>
  </si>
  <si>
    <t>Madamango sea catfish</t>
  </si>
  <si>
    <t>Cathorops spixii</t>
  </si>
  <si>
    <t>Maracaibo leatherjacket</t>
  </si>
  <si>
    <t>Oligoplites palometa</t>
  </si>
  <si>
    <t>Payara</t>
  </si>
  <si>
    <t>Hydrolycus scomberoides</t>
  </si>
  <si>
    <t>Potamorhina laticeps</t>
  </si>
  <si>
    <t>Prochilodus mariae</t>
  </si>
  <si>
    <t>Silver mylossoma</t>
  </si>
  <si>
    <t>Mylossoma duriventre</t>
  </si>
  <si>
    <t>Smooth butterfly ray</t>
  </si>
  <si>
    <t>Gymnura micrura</t>
  </si>
  <si>
    <t>Spotted eagle ray</t>
  </si>
  <si>
    <t>Aetobatus narinari</t>
  </si>
  <si>
    <t>Swordspine snook</t>
  </si>
  <si>
    <t>Centropomus ensiferus</t>
  </si>
  <si>
    <t>Tiger sorubim</t>
  </si>
  <si>
    <t>Pseudoplatystoma tigrinum</t>
  </si>
  <si>
    <t>Tomtate grunt</t>
  </si>
  <si>
    <t>Haemulon aurolineatum</t>
  </si>
  <si>
    <t>Zamurito</t>
  </si>
  <si>
    <t>Calophysus macropterus</t>
  </si>
  <si>
    <t>Viet Nam</t>
  </si>
  <si>
    <t>Wallis and Futuna Is.</t>
  </si>
  <si>
    <t>Yemen</t>
  </si>
  <si>
    <t>Scalloped spiny lobster</t>
  </si>
  <si>
    <t>Zambia</t>
  </si>
  <si>
    <t>Zanzibar</t>
  </si>
  <si>
    <t>Zimbabwe</t>
  </si>
  <si>
    <t>Total</t>
  </si>
  <si>
    <t>Average weight for selected data (g):</t>
  </si>
  <si>
    <t>count</t>
  </si>
  <si>
    <t>Later than year</t>
  </si>
  <si>
    <t>Earlier than year</t>
  </si>
  <si>
    <t>no years</t>
  </si>
  <si>
    <t>Tonnage</t>
  </si>
  <si>
    <t>Numbers Lower (millions)</t>
  </si>
  <si>
    <t>Numbers Upper (millions)</t>
  </si>
  <si>
    <t>Mean weight (lower) g</t>
  </si>
  <si>
    <t>Mean weight (upper) g</t>
  </si>
  <si>
    <t>Total of above</t>
  </si>
  <si>
    <t>Overall mean weight</t>
  </si>
  <si>
    <t>Selection of countries from filtered data</t>
  </si>
  <si>
    <t>Country selected</t>
  </si>
  <si>
    <t>out of</t>
  </si>
  <si>
    <t>No countries selected:</t>
  </si>
  <si>
    <t>Average annual fisheries capture for selected data (t):</t>
  </si>
  <si>
    <t>GEMW (lower) (g)</t>
  </si>
  <si>
    <t>GEMW (upper) (g)</t>
  </si>
  <si>
    <t xml:space="preserve">An overall GEMW is calculated for all classes. This is used to calculate fish numbers for fish for classes with no data to calculate a specific GEMW. </t>
  </si>
  <si>
    <t xml:space="preserve">Calculation of Generic Estimated Mean Weights (GEMWs) for Species Classes from Single-Species Categories </t>
  </si>
  <si>
    <t xml:space="preserve">GEMWs are calculated from the mean weight for single species categories with an estimated mean weight (EMW) (ie total tonnage/total estimated numbers). </t>
  </si>
  <si>
    <t>GEMWs are calculated for each class of fishes e.g. Actinopterygii (ray-finned fishes).</t>
  </si>
  <si>
    <t>It is also used to calculate fish numbers for species catories containing fish of more than one class.</t>
  </si>
  <si>
    <t>Côte d'Ivoire</t>
  </si>
  <si>
    <t>Réunion</t>
  </si>
  <si>
    <t>Saint Barthélemy</t>
  </si>
  <si>
    <t>Curaçao</t>
  </si>
  <si>
    <t>China, Hong Kong SAR</t>
  </si>
  <si>
    <t>China, Macao SAR</t>
  </si>
  <si>
    <t>Congo, Dem. Rep. of the</t>
  </si>
  <si>
    <t>Korea, Dem. People's Rep</t>
  </si>
  <si>
    <t>Korea, Republic of</t>
  </si>
  <si>
    <t>Macedonia, Fmr Yug Rp of</t>
  </si>
  <si>
    <t>Micronesia, Fed.States of</t>
  </si>
  <si>
    <t>Moldova, Republic of</t>
  </si>
  <si>
    <t>Palestine, Occupied Tr.</t>
  </si>
  <si>
    <t>Tanzania, United Rep. of</t>
  </si>
  <si>
    <t>Venezuela, Boliv Rep of</t>
  </si>
  <si>
    <t>Angelsharks, sand devils nei</t>
  </si>
  <si>
    <t>Croakers, drums nei</t>
  </si>
  <si>
    <t>Guitarfishes, etc. nei</t>
  </si>
  <si>
    <t>Gurnards, searobins nei</t>
  </si>
  <si>
    <t>Rays, stingrays, mantas nei</t>
  </si>
  <si>
    <t>Porgies, seabreams nei</t>
  </si>
  <si>
    <t>Catsharks, nursehounds nei</t>
  </si>
  <si>
    <t>Octopuses, etc. nei</t>
  </si>
  <si>
    <t>Scorpionfishes, redfishes nei</t>
  </si>
  <si>
    <t>Sharks, rays, skates, etc. nei</t>
  </si>
  <si>
    <t>Snappers, jobfishes nei</t>
  </si>
  <si>
    <t>Cuttlefish, bobtail squids nei</t>
  </si>
  <si>
    <t>Groupers, seabasses nei</t>
  </si>
  <si>
    <t>Grunts, sweetlips nei</t>
  </si>
  <si>
    <t>Threadfins, tasselfishes nei</t>
  </si>
  <si>
    <t>Filefishes, leatherjackets nei</t>
  </si>
  <si>
    <t>Triggerfishes, durgons nei</t>
  </si>
  <si>
    <t>Antarctic rockcods, noties nei</t>
  </si>
  <si>
    <t>Conger eels, etc. nei</t>
  </si>
  <si>
    <t>Anchovies, etc. nei</t>
  </si>
  <si>
    <t>Wrasses, hogfishes, etc. nei</t>
  </si>
  <si>
    <t>Grenadiers, rattails nei</t>
  </si>
  <si>
    <t>Ruffs, barrelfishes nei</t>
  </si>
  <si>
    <t>Marlins,sailfishes,etc. nei</t>
  </si>
  <si>
    <t>Hard corals, madrepores nei</t>
  </si>
  <si>
    <t>Goatfishes, red mullets nei</t>
  </si>
  <si>
    <t>Stingrays, butterfly rays nei</t>
  </si>
  <si>
    <t>Hammerhead sharks, etc. nei</t>
  </si>
  <si>
    <t>Needlefishes, etc. nei</t>
  </si>
  <si>
    <t>Jacks, crevalles nei</t>
  </si>
  <si>
    <t>Cusk-eels, brotulas nei</t>
  </si>
  <si>
    <t>Clams, etc. nei</t>
  </si>
  <si>
    <t>Butterfishes, pomfrets nei</t>
  </si>
  <si>
    <t>Craylets, squat lobsters nei</t>
  </si>
  <si>
    <t>King crabs, stone crabs nei</t>
  </si>
  <si>
    <t>Hairtails, scabbardfishes nei</t>
  </si>
  <si>
    <t>Momo, boke magai, misu coral</t>
  </si>
  <si>
    <t>Shiro, white coral</t>
  </si>
  <si>
    <t>Mojarras, etc. nei</t>
  </si>
  <si>
    <t>Herrings, sardines nei</t>
  </si>
  <si>
    <t>Snake mackerels, escolars nei</t>
  </si>
  <si>
    <t>Freshwater prawns, shrimps nei</t>
  </si>
  <si>
    <t>Cardinalfishes, etc. nei</t>
  </si>
  <si>
    <t>Catsharks, etc. nei</t>
  </si>
  <si>
    <t>Razor clams, knife clams nei</t>
  </si>
  <si>
    <t>Gudgeons, sleepers nei</t>
  </si>
  <si>
    <t>Mackerel sharks,porbeagles nei</t>
  </si>
  <si>
    <t>Mantas, devil rays nei</t>
  </si>
  <si>
    <t>Sweetlips, rubberlips nei</t>
  </si>
  <si>
    <t>Bonnetmouths, rubyfishes nei</t>
  </si>
  <si>
    <t>Suckerfishes, remoras nei</t>
  </si>
  <si>
    <t>Chimaeras, etc. nei</t>
  </si>
  <si>
    <t>Toadfishes, etc. nei</t>
  </si>
  <si>
    <t>Pomfrets, ocean breams nei</t>
  </si>
  <si>
    <t>Auxis thazard, A. rochei</t>
  </si>
  <si>
    <t>Stolothrissa, Limnothrissa spp</t>
  </si>
  <si>
    <t>Merluccius capensis,M.paradox.</t>
  </si>
  <si>
    <t>Source of capture tonnage : FAO FishStat "Capture Production 1950-2016 (Release Date: 15th March 2018)".</t>
  </si>
  <si>
    <t>Note</t>
  </si>
  <si>
    <t/>
  </si>
  <si>
    <t>Improving the estimate for your country:</t>
  </si>
  <si>
    <t>If you have estimated mean capture weights for your country you can:</t>
  </si>
  <si>
    <t>(b) add an estimated mean weight by entering something in column I, eg "Y", and a weight range (g) in columns J and K.</t>
  </si>
  <si>
    <t>Estimated mean weight EMW (lower) g</t>
  </si>
  <si>
    <t>Estimated mean weight EMW (upper) g</t>
  </si>
  <si>
    <t>Global Generic estimated mean weight for class GEMW (lower) g</t>
  </si>
  <si>
    <t>Global Generic estimated mean weight for class GEMW (upper) g</t>
  </si>
  <si>
    <t>Mean weight used (lower) g</t>
  </si>
  <si>
    <t>Mean weight used (upper) g</t>
  </si>
  <si>
    <t>2007-2016</t>
  </si>
  <si>
    <t>This sheet calculates the generic estimated mean weights (GEMWs) for fish species based on data for the years and countries contained in sheet1.</t>
  </si>
  <si>
    <t>Lower estimate:</t>
  </si>
  <si>
    <t>Upper estimate:</t>
  </si>
  <si>
    <t>Average annual estimated numbers for selected data (millions)</t>
  </si>
  <si>
    <t>Number of countries selected (out of 236):</t>
  </si>
  <si>
    <t>Please note that, when a country is selected, fish numbers are only estimated for species for which a mean weight has been estimated (columns I, J &amp; K).</t>
  </si>
  <si>
    <t>Use the excel filter buttons below to select the required country or other data.</t>
  </si>
  <si>
    <t>Scroll right to see the total tonnage and estimated numbers for selected data.</t>
  </si>
  <si>
    <t>(a) amend the estimated mean weights by overtyping the values in columns J and K.</t>
  </si>
  <si>
    <t>See http://fishcount.org.uk/studydatascreens/2016/numbers-of-wild-fish-B0-2016.php</t>
  </si>
  <si>
    <t>A Mood 21.01.2019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</si>
</sst>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0.00000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333333"/>
      <name val="Georgia"/>
      <family val="1"/>
    </font>
    <font>
      <sz val="7"/>
      <color rgb="FF111111"/>
      <name val="Lucida Sans Unicode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10"/>
      <name val="Calibri"/>
      <family val="2"/>
      <scheme val="minor"/>
    </font>
    <font>
      <sz val="11"/>
      <color theme="1"/>
      <name val="Calibri"/>
      <family val="2"/>
    </font>
    <font>
      <b/>
      <i/>
      <sz val="11"/>
      <color theme="4"/>
      <name val="Calibri"/>
      <family val="2"/>
      <scheme val="minor"/>
    </font>
    <font>
      <i/>
      <sz val="11"/>
      <color theme="4"/>
      <name val="Calibri"/>
      <family val="2"/>
      <scheme val="minor"/>
    </font>
    <font>
      <sz val="8"/>
      <color rgb="FF111111"/>
      <name val="Lucida Sans Unicode"/>
      <family val="2"/>
    </font>
  </fonts>
  <fills count="4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5">
    <xf numFmtId="0" fontId="0" fillId="0" borderId="0" xfId="0"/>
    <xf numFmtId="0" fontId="3" fillId="0" borderId="0" xfId="0" applyFont="1" applyAlignment="1">
      <alignment vertical="center"/>
    </xf>
    <xf numFmtId="0" fontId="2" fillId="0" borderId="0" xfId="0" applyFon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1" fontId="0" fillId="0" borderId="0" xfId="0" applyNumberFormat="1" applyBorder="1"/>
    <xf numFmtId="0" fontId="0" fillId="0" borderId="0" xfId="0" applyBorder="1"/>
    <xf numFmtId="1" fontId="0" fillId="0" borderId="0" xfId="0" applyNumberFormat="1" applyFill="1" applyBorder="1"/>
    <xf numFmtId="0" fontId="0" fillId="0" borderId="0" xfId="0" applyFill="1" applyBorder="1"/>
    <xf numFmtId="164" fontId="2" fillId="0" borderId="0" xfId="1" applyNumberFormat="1" applyFont="1" applyBorder="1"/>
    <xf numFmtId="0" fontId="0" fillId="0" borderId="6" xfId="0" applyBorder="1"/>
    <xf numFmtId="0" fontId="0" fillId="0" borderId="7" xfId="0" applyBorder="1"/>
    <xf numFmtId="0" fontId="2" fillId="2" borderId="9" xfId="0" applyFont="1" applyFill="1" applyBorder="1" applyAlignment="1">
      <alignment wrapText="1"/>
    </xf>
    <xf numFmtId="0" fontId="2" fillId="3" borderId="9" xfId="0" applyFont="1" applyFill="1" applyBorder="1" applyAlignment="1">
      <alignment wrapText="1"/>
    </xf>
    <xf numFmtId="0" fontId="2" fillId="0" borderId="0" xfId="0" applyFont="1" applyFill="1" applyAlignment="1">
      <alignment wrapText="1"/>
    </xf>
    <xf numFmtId="2" fontId="0" fillId="0" borderId="0" xfId="0" applyNumberFormat="1"/>
    <xf numFmtId="164" fontId="2" fillId="0" borderId="0" xfId="1" applyNumberFormat="1" applyFont="1"/>
    <xf numFmtId="3" fontId="4" fillId="0" borderId="0" xfId="0" applyNumberFormat="1" applyFont="1"/>
    <xf numFmtId="3" fontId="0" fillId="0" borderId="0" xfId="0" applyNumberFormat="1"/>
    <xf numFmtId="43" fontId="0" fillId="0" borderId="0" xfId="0" applyNumberFormat="1"/>
    <xf numFmtId="43" fontId="0" fillId="0" borderId="0" xfId="1" applyFont="1"/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0" fontId="0" fillId="0" borderId="8" xfId="0" applyBorder="1"/>
    <xf numFmtId="1" fontId="0" fillId="0" borderId="3" xfId="0" applyNumberFormat="1" applyBorder="1"/>
    <xf numFmtId="1" fontId="0" fillId="0" borderId="5" xfId="0" applyNumberFormat="1" applyBorder="1"/>
    <xf numFmtId="1" fontId="0" fillId="0" borderId="8" xfId="0" applyNumberFormat="1" applyBorder="1"/>
    <xf numFmtId="0" fontId="2" fillId="3" borderId="1" xfId="0" applyFont="1" applyFill="1" applyBorder="1"/>
    <xf numFmtId="0" fontId="2" fillId="3" borderId="2" xfId="0" applyFont="1" applyFill="1" applyBorder="1"/>
    <xf numFmtId="0" fontId="2" fillId="3" borderId="2" xfId="0" applyFont="1" applyFill="1" applyBorder="1" applyAlignment="1">
      <alignment wrapText="1"/>
    </xf>
    <xf numFmtId="164" fontId="0" fillId="0" borderId="0" xfId="1" applyNumberFormat="1" applyFont="1" applyBorder="1"/>
    <xf numFmtId="2" fontId="0" fillId="0" borderId="0" xfId="0" applyNumberFormat="1" applyBorder="1"/>
    <xf numFmtId="2" fontId="0" fillId="0" borderId="5" xfId="0" applyNumberFormat="1" applyBorder="1"/>
    <xf numFmtId="164" fontId="0" fillId="0" borderId="7" xfId="1" applyNumberFormat="1" applyFont="1" applyBorder="1"/>
    <xf numFmtId="2" fontId="0" fillId="0" borderId="7" xfId="0" applyNumberFormat="1" applyBorder="1"/>
    <xf numFmtId="0" fontId="0" fillId="0" borderId="1" xfId="0" applyFill="1" applyBorder="1"/>
    <xf numFmtId="164" fontId="0" fillId="0" borderId="2" xfId="1" applyNumberFormat="1" applyFont="1" applyBorder="1"/>
    <xf numFmtId="0" fontId="0" fillId="0" borderId="6" xfId="0" applyFill="1" applyBorder="1"/>
    <xf numFmtId="165" fontId="0" fillId="0" borderId="7" xfId="0" applyNumberFormat="1" applyBorder="1"/>
    <xf numFmtId="2" fontId="2" fillId="0" borderId="7" xfId="0" applyNumberFormat="1" applyFont="1" applyBorder="1"/>
    <xf numFmtId="0" fontId="2" fillId="0" borderId="0" xfId="0" applyFont="1" applyFill="1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6" fillId="0" borderId="0" xfId="0" applyFont="1"/>
    <xf numFmtId="0" fontId="2" fillId="3" borderId="3" xfId="0" applyFont="1" applyFill="1" applyBorder="1" applyAlignment="1">
      <alignment wrapText="1"/>
    </xf>
    <xf numFmtId="0" fontId="7" fillId="0" borderId="0" xfId="0" applyFont="1"/>
    <xf numFmtId="0" fontId="8" fillId="0" borderId="0" xfId="0" applyFont="1"/>
    <xf numFmtId="0" fontId="4" fillId="0" borderId="0" xfId="0" applyFont="1"/>
    <xf numFmtId="0" fontId="0" fillId="0" borderId="0" xfId="0" applyBorder="1" applyAlignment="1">
      <alignment horizontal="left"/>
    </xf>
    <xf numFmtId="0" fontId="0" fillId="0" borderId="1" xfId="0" applyBorder="1" applyAlignment="1">
      <alignment horizontal="left"/>
    </xf>
    <xf numFmtId="1" fontId="0" fillId="0" borderId="2" xfId="0" applyNumberFormat="1" applyFill="1" applyBorder="1"/>
    <xf numFmtId="164" fontId="2" fillId="0" borderId="5" xfId="1" applyNumberFormat="1" applyFont="1" applyBorder="1"/>
    <xf numFmtId="0" fontId="8" fillId="0" borderId="7" xfId="0" applyFont="1" applyBorder="1"/>
    <xf numFmtId="164" fontId="2" fillId="0" borderId="5" xfId="0" applyNumberFormat="1" applyFont="1" applyBorder="1"/>
    <xf numFmtId="164" fontId="2" fillId="0" borderId="8" xfId="0" applyNumberFormat="1" applyFont="1" applyBorder="1"/>
    <xf numFmtId="0" fontId="9" fillId="0" borderId="1" xfId="0" applyFont="1" applyBorder="1"/>
    <xf numFmtId="0" fontId="10" fillId="0" borderId="4" xfId="0" applyFont="1" applyBorder="1"/>
    <xf numFmtId="0" fontId="0" fillId="0" borderId="5" xfId="0" applyBorder="1"/>
    <xf numFmtId="0" fontId="5" fillId="0" borderId="0" xfId="0" applyFont="1" applyBorder="1"/>
    <xf numFmtId="0" fontId="9" fillId="0" borderId="4" xfId="0" applyFont="1" applyBorder="1"/>
    <xf numFmtId="0" fontId="6" fillId="0" borderId="0" xfId="0" applyFont="1" applyBorder="1"/>
    <xf numFmtId="0" fontId="10" fillId="0" borderId="4" xfId="0" applyFont="1" applyBorder="1" applyAlignment="1">
      <alignment wrapText="1"/>
    </xf>
    <xf numFmtId="0" fontId="10" fillId="0" borderId="0" xfId="0" applyFont="1" applyBorder="1" applyAlignment="1">
      <alignment wrapText="1"/>
    </xf>
    <xf numFmtId="0" fontId="10" fillId="0" borderId="5" xfId="0" applyFont="1" applyBorder="1" applyAlignment="1">
      <alignment wrapText="1"/>
    </xf>
    <xf numFmtId="0" fontId="10" fillId="0" borderId="4" xfId="0" applyFont="1" applyBorder="1" applyAlignment="1">
      <alignment horizontal="left" wrapText="1"/>
    </xf>
    <xf numFmtId="0" fontId="10" fillId="0" borderId="0" xfId="0" applyFont="1" applyBorder="1" applyAlignment="1">
      <alignment horizontal="left" wrapText="1"/>
    </xf>
    <xf numFmtId="0" fontId="10" fillId="0" borderId="5" xfId="0" applyFont="1" applyBorder="1" applyAlignment="1">
      <alignment horizontal="left" wrapText="1"/>
    </xf>
    <xf numFmtId="0" fontId="10" fillId="0" borderId="6" xfId="0" applyFont="1" applyBorder="1" applyAlignment="1">
      <alignment horizontal="left" wrapText="1"/>
    </xf>
    <xf numFmtId="0" fontId="10" fillId="0" borderId="7" xfId="0" applyFont="1" applyBorder="1" applyAlignment="1">
      <alignment horizontal="left" wrapText="1"/>
    </xf>
    <xf numFmtId="0" fontId="10" fillId="0" borderId="8" xfId="0" applyFont="1" applyBorder="1" applyAlignment="1">
      <alignment horizontal="left" wrapText="1"/>
    </xf>
    <xf numFmtId="0" fontId="11" fillId="0" borderId="0" xfId="0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91804-2D5A-4F6E-B20C-3B88C3BD9F4B}">
  <dimension ref="A1:Q12063"/>
  <sheetViews>
    <sheetView tabSelected="1" workbookViewId="0"/>
  </sheetViews>
  <sheetFormatPr defaultRowHeight="14.5" x14ac:dyDescent="0.35"/>
  <cols>
    <col min="2" max="2" width="19.90625" customWidth="1"/>
    <col min="8" max="8" width="16.36328125" bestFit="1" customWidth="1"/>
    <col min="10" max="10" width="11.08984375" customWidth="1"/>
    <col min="11" max="11" width="11.1796875" customWidth="1"/>
    <col min="12" max="12" width="13.453125" customWidth="1"/>
    <col min="13" max="13" width="12.1796875" customWidth="1"/>
    <col min="14" max="14" width="9.6328125" customWidth="1"/>
    <col min="15" max="15" width="11.54296875" customWidth="1"/>
    <col min="16" max="16" width="14.81640625" customWidth="1"/>
    <col min="17" max="17" width="15.08984375" customWidth="1"/>
  </cols>
  <sheetData>
    <row r="1" spans="1:17" x14ac:dyDescent="0.35">
      <c r="A1" s="1" t="s">
        <v>0</v>
      </c>
    </row>
    <row r="2" spans="1:17" x14ac:dyDescent="0.35">
      <c r="A2" s="74" t="s">
        <v>3051</v>
      </c>
    </row>
    <row r="3" spans="1:17" x14ac:dyDescent="0.35">
      <c r="C3" s="2"/>
      <c r="D3" s="2"/>
      <c r="E3" s="2"/>
      <c r="F3" s="2"/>
      <c r="G3" s="2"/>
      <c r="K3" s="8"/>
      <c r="L3" s="7"/>
      <c r="M3" s="8"/>
      <c r="N3" s="8"/>
      <c r="O3" s="8"/>
      <c r="P3" s="8"/>
      <c r="Q3" s="8"/>
    </row>
    <row r="4" spans="1:17" x14ac:dyDescent="0.35">
      <c r="B4" s="59" t="s">
        <v>3029</v>
      </c>
      <c r="C4" s="24"/>
      <c r="D4" s="24"/>
      <c r="E4" s="24"/>
      <c r="F4" s="24"/>
      <c r="G4" s="24"/>
      <c r="H4" s="5"/>
      <c r="K4" s="8"/>
      <c r="L4" s="7"/>
      <c r="M4" s="8"/>
      <c r="N4" s="8"/>
      <c r="O4" s="8"/>
      <c r="P4" s="8"/>
      <c r="Q4" s="8"/>
    </row>
    <row r="5" spans="1:17" x14ac:dyDescent="0.35">
      <c r="B5" s="60" t="s">
        <v>3047</v>
      </c>
      <c r="C5" s="8"/>
      <c r="D5" s="8"/>
      <c r="E5" s="8"/>
      <c r="F5" s="8"/>
      <c r="G5" s="8"/>
      <c r="H5" s="61"/>
      <c r="K5" s="52"/>
      <c r="L5" s="8"/>
      <c r="M5" s="8"/>
      <c r="N5" s="9"/>
      <c r="O5" s="8"/>
      <c r="P5" s="8"/>
      <c r="Q5" s="8"/>
    </row>
    <row r="6" spans="1:17" x14ac:dyDescent="0.35">
      <c r="B6" s="60" t="s">
        <v>3048</v>
      </c>
      <c r="C6" s="62"/>
      <c r="D6" s="8"/>
      <c r="E6" s="8"/>
      <c r="F6" s="8"/>
      <c r="G6" s="8"/>
      <c r="H6" s="61"/>
      <c r="J6" s="53" t="s">
        <v>3045</v>
      </c>
      <c r="K6" s="4"/>
      <c r="L6" s="54"/>
      <c r="M6" s="24">
        <f ca="1">C12062</f>
        <v>236</v>
      </c>
      <c r="N6" s="4"/>
      <c r="O6" s="5"/>
      <c r="P6" s="8"/>
    </row>
    <row r="7" spans="1:17" x14ac:dyDescent="0.35">
      <c r="B7" s="65" t="s">
        <v>3046</v>
      </c>
      <c r="C7" s="66"/>
      <c r="D7" s="66"/>
      <c r="E7" s="66"/>
      <c r="F7" s="66"/>
      <c r="G7" s="66"/>
      <c r="H7" s="67"/>
      <c r="J7" s="6" t="s">
        <v>2948</v>
      </c>
      <c r="K7" s="8"/>
      <c r="L7" s="10"/>
      <c r="M7" s="8"/>
      <c r="N7" s="8"/>
      <c r="O7" s="55">
        <f>$H$11817</f>
        <v>91553931.08999978</v>
      </c>
      <c r="P7" s="8"/>
    </row>
    <row r="8" spans="1:17" x14ac:dyDescent="0.35">
      <c r="B8" s="65"/>
      <c r="C8" s="66"/>
      <c r="D8" s="66"/>
      <c r="E8" s="66"/>
      <c r="F8" s="66"/>
      <c r="G8" s="66"/>
      <c r="H8" s="67"/>
      <c r="J8" s="6" t="s">
        <v>3044</v>
      </c>
      <c r="K8" s="8"/>
      <c r="L8" s="8"/>
      <c r="M8" s="8"/>
      <c r="N8" s="8"/>
      <c r="O8" s="55"/>
      <c r="P8" s="11"/>
    </row>
    <row r="9" spans="1:17" x14ac:dyDescent="0.35">
      <c r="B9" s="63" t="s">
        <v>3050</v>
      </c>
      <c r="C9" s="8"/>
      <c r="D9" s="8"/>
      <c r="E9" s="8"/>
      <c r="F9" s="8"/>
      <c r="G9" s="8"/>
      <c r="H9" s="61"/>
      <c r="J9" s="6"/>
      <c r="K9" s="8"/>
      <c r="L9" s="8"/>
      <c r="M9" s="8" t="s">
        <v>3042</v>
      </c>
      <c r="N9" s="8"/>
      <c r="O9" s="57">
        <f ca="1">$P$11817</f>
        <v>787458.37760141725</v>
      </c>
      <c r="P9" s="8"/>
    </row>
    <row r="10" spans="1:17" x14ac:dyDescent="0.35">
      <c r="B10" s="6"/>
      <c r="C10" s="64"/>
      <c r="D10" s="8"/>
      <c r="E10" s="8"/>
      <c r="F10" s="8"/>
      <c r="G10" s="8"/>
      <c r="H10" s="61"/>
      <c r="J10" s="12"/>
      <c r="K10" s="56"/>
      <c r="L10" s="13"/>
      <c r="M10" s="13" t="s">
        <v>3043</v>
      </c>
      <c r="N10" s="13"/>
      <c r="O10" s="58">
        <f ca="1">$Q$11817</f>
        <v>2328766.6042420627</v>
      </c>
      <c r="P10" s="8"/>
    </row>
    <row r="11" spans="1:17" x14ac:dyDescent="0.35">
      <c r="B11" s="63" t="s">
        <v>3031</v>
      </c>
      <c r="C11" s="64"/>
      <c r="D11" s="8"/>
      <c r="E11" s="8"/>
      <c r="F11" s="8"/>
      <c r="G11" s="8"/>
      <c r="H11" s="61"/>
      <c r="L11" s="50"/>
    </row>
    <row r="12" spans="1:17" x14ac:dyDescent="0.35">
      <c r="B12" s="60" t="s">
        <v>3032</v>
      </c>
      <c r="C12" s="64"/>
      <c r="D12" s="8"/>
      <c r="E12" s="8"/>
      <c r="F12" s="8"/>
      <c r="G12" s="8"/>
      <c r="H12" s="61"/>
      <c r="L12" s="50"/>
    </row>
    <row r="13" spans="1:17" x14ac:dyDescent="0.35">
      <c r="B13" s="60" t="s">
        <v>3049</v>
      </c>
      <c r="C13" s="64"/>
      <c r="D13" s="8"/>
      <c r="E13" s="8"/>
      <c r="F13" s="8"/>
      <c r="G13" s="8"/>
      <c r="H13" s="61"/>
    </row>
    <row r="14" spans="1:17" x14ac:dyDescent="0.35">
      <c r="B14" s="68" t="s">
        <v>3033</v>
      </c>
      <c r="C14" s="69"/>
      <c r="D14" s="69"/>
      <c r="E14" s="69"/>
      <c r="F14" s="69"/>
      <c r="G14" s="69"/>
      <c r="H14" s="70"/>
    </row>
    <row r="15" spans="1:17" x14ac:dyDescent="0.35">
      <c r="B15" s="71"/>
      <c r="C15" s="72"/>
      <c r="D15" s="72"/>
      <c r="E15" s="72"/>
      <c r="F15" s="72"/>
      <c r="G15" s="72"/>
      <c r="H15" s="73"/>
    </row>
    <row r="16" spans="1:17" x14ac:dyDescent="0.35">
      <c r="C16" s="47"/>
      <c r="M16" s="50"/>
    </row>
    <row r="17" spans="1:17" x14ac:dyDescent="0.35">
      <c r="A17" s="51" t="s">
        <v>3028</v>
      </c>
    </row>
    <row r="18" spans="1:17" s="16" customFormat="1" ht="100" customHeight="1" x14ac:dyDescent="0.35">
      <c r="A18" s="14" t="s">
        <v>1</v>
      </c>
      <c r="B18" s="14" t="s">
        <v>2</v>
      </c>
      <c r="C18" s="15" t="s">
        <v>3</v>
      </c>
      <c r="D18" s="15" t="s">
        <v>4</v>
      </c>
      <c r="E18" s="15" t="s">
        <v>5</v>
      </c>
      <c r="F18" s="15" t="s">
        <v>6</v>
      </c>
      <c r="G18" s="14" t="s">
        <v>7</v>
      </c>
      <c r="H18" s="14" t="s">
        <v>8</v>
      </c>
      <c r="I18" s="15" t="s">
        <v>9</v>
      </c>
      <c r="J18" s="15" t="s">
        <v>3034</v>
      </c>
      <c r="K18" s="15" t="s">
        <v>3035</v>
      </c>
      <c r="L18" s="15" t="s">
        <v>3036</v>
      </c>
      <c r="M18" s="15" t="s">
        <v>3037</v>
      </c>
      <c r="N18" s="15" t="s">
        <v>3038</v>
      </c>
      <c r="O18" s="15" t="s">
        <v>3039</v>
      </c>
      <c r="P18" s="14" t="s">
        <v>10</v>
      </c>
      <c r="Q18" s="14" t="s">
        <v>11</v>
      </c>
    </row>
    <row r="19" spans="1:17" x14ac:dyDescent="0.35">
      <c r="A19" t="s">
        <v>12</v>
      </c>
      <c r="B19" t="s">
        <v>13</v>
      </c>
      <c r="D19" t="s">
        <v>14</v>
      </c>
      <c r="E19" t="s">
        <v>15</v>
      </c>
      <c r="G19" t="s">
        <v>3040</v>
      </c>
      <c r="H19">
        <v>1000</v>
      </c>
      <c r="J19">
        <v>0</v>
      </c>
      <c r="K19">
        <v>0</v>
      </c>
      <c r="L19" s="17">
        <f>IF($E19&lt;&gt;"",VLOOKUP($E19,GEMWs!$E$14:$L$20,7,FALSE),"")</f>
        <v>37.892086284381016</v>
      </c>
      <c r="M19" s="17">
        <f>VLOOKUP($E19,GEMWs!$E$14:$L$20,8,FALSE)</f>
        <v>96.522753888300599</v>
      </c>
      <c r="N19" s="17">
        <f t="shared" ref="N19:N82" ca="1" si="0">IF($I19&lt;&gt;"",J19,IF(AND($D19="Y",$M$6=236),L19,0))</f>
        <v>37.892086284381016</v>
      </c>
      <c r="O19" s="17">
        <f t="shared" ref="O19:O82" ca="1" si="1">IF($I19&lt;&gt;"",K19,IF(AND($D19="Y",$M$6=236),M19,0))</f>
        <v>96.522753888300599</v>
      </c>
      <c r="P19" s="17">
        <f t="shared" ref="P19:P28" ca="1" si="2">IF(O19&gt;0,$H19/O19,0)</f>
        <v>10.36025144037264</v>
      </c>
      <c r="Q19" s="17">
        <f t="shared" ref="Q19:Q28" ca="1" si="3">IF(N19&gt;0,$H19/N19,0)</f>
        <v>26.390734796046225</v>
      </c>
    </row>
    <row r="20" spans="1:17" x14ac:dyDescent="0.35">
      <c r="A20" t="s">
        <v>16</v>
      </c>
      <c r="B20" t="s">
        <v>2971</v>
      </c>
      <c r="C20" t="s">
        <v>17</v>
      </c>
      <c r="D20" t="s">
        <v>14</v>
      </c>
      <c r="E20" t="s">
        <v>18</v>
      </c>
      <c r="F20" t="s">
        <v>14</v>
      </c>
      <c r="G20" t="s">
        <v>3040</v>
      </c>
      <c r="H20">
        <v>16</v>
      </c>
      <c r="I20">
        <v>23</v>
      </c>
      <c r="J20">
        <v>1683.7171080000001</v>
      </c>
      <c r="K20">
        <v>19793.797537999999</v>
      </c>
      <c r="L20" s="17">
        <f>IF($E20&lt;&gt;"",VLOOKUP($E20,GEMWs!$E$14:$L$20,7,FALSE),"")</f>
        <v>5950.3939027696888</v>
      </c>
      <c r="M20" s="17">
        <f>VLOOKUP($E20,GEMWs!$E$14:$L$20,8,FALSE)</f>
        <v>10539.430626954083</v>
      </c>
      <c r="N20" s="17">
        <f t="shared" si="0"/>
        <v>1683.7171080000001</v>
      </c>
      <c r="O20" s="17">
        <f t="shared" si="1"/>
        <v>19793.797537999999</v>
      </c>
      <c r="P20" s="17">
        <f t="shared" si="2"/>
        <v>8.083340232859969E-4</v>
      </c>
      <c r="Q20" s="17">
        <f t="shared" si="3"/>
        <v>9.5027840033089454E-3</v>
      </c>
    </row>
    <row r="21" spans="1:17" x14ac:dyDescent="0.35">
      <c r="A21" t="s">
        <v>16</v>
      </c>
      <c r="B21" t="s">
        <v>97</v>
      </c>
      <c r="C21" t="s">
        <v>98</v>
      </c>
      <c r="D21" t="s">
        <v>14</v>
      </c>
      <c r="E21" t="s">
        <v>21</v>
      </c>
      <c r="F21" t="s">
        <v>22</v>
      </c>
      <c r="G21" t="s">
        <v>3040</v>
      </c>
      <c r="H21">
        <v>18</v>
      </c>
      <c r="I21">
        <v>51</v>
      </c>
      <c r="J21">
        <v>262000</v>
      </c>
      <c r="K21">
        <v>262000</v>
      </c>
      <c r="L21" s="17">
        <f>IF($E21&lt;&gt;"",VLOOKUP($E21,GEMWs!$E$14:$L$20,7,FALSE),"")</f>
        <v>37.754918937403332</v>
      </c>
      <c r="M21" s="17">
        <f>VLOOKUP($E21,GEMWs!$E$14:$L$20,8,FALSE)</f>
        <v>96.174593288388181</v>
      </c>
      <c r="N21" s="17">
        <f t="shared" si="0"/>
        <v>262000</v>
      </c>
      <c r="O21" s="17">
        <f t="shared" si="1"/>
        <v>262000</v>
      </c>
      <c r="P21" s="17">
        <f t="shared" si="2"/>
        <v>6.8702290076335884E-5</v>
      </c>
      <c r="Q21" s="17">
        <f t="shared" si="3"/>
        <v>6.8702290076335884E-5</v>
      </c>
    </row>
    <row r="22" spans="1:17" x14ac:dyDescent="0.35">
      <c r="A22" t="s">
        <v>16</v>
      </c>
      <c r="B22" t="s">
        <v>19</v>
      </c>
      <c r="C22" t="s">
        <v>20</v>
      </c>
      <c r="D22" t="s">
        <v>14</v>
      </c>
      <c r="E22" t="s">
        <v>21</v>
      </c>
      <c r="F22" t="s">
        <v>22</v>
      </c>
      <c r="G22" t="s">
        <v>3040</v>
      </c>
      <c r="H22">
        <v>15.3</v>
      </c>
      <c r="I22">
        <v>52</v>
      </c>
      <c r="J22">
        <v>1818</v>
      </c>
      <c r="K22">
        <v>5000</v>
      </c>
      <c r="L22" s="17">
        <f>IF($E22&lt;&gt;"",VLOOKUP($E22,GEMWs!$E$14:$L$20,7,FALSE),"")</f>
        <v>37.754918937403332</v>
      </c>
      <c r="M22" s="17">
        <f>VLOOKUP($E22,GEMWs!$E$14:$L$20,8,FALSE)</f>
        <v>96.174593288388181</v>
      </c>
      <c r="N22" s="17">
        <f t="shared" si="0"/>
        <v>1818</v>
      </c>
      <c r="O22" s="17">
        <f t="shared" si="1"/>
        <v>5000</v>
      </c>
      <c r="P22" s="17">
        <f t="shared" si="2"/>
        <v>3.0600000000000002E-3</v>
      </c>
      <c r="Q22" s="17">
        <f t="shared" si="3"/>
        <v>8.4158415841584164E-3</v>
      </c>
    </row>
    <row r="23" spans="1:17" x14ac:dyDescent="0.35">
      <c r="A23" t="s">
        <v>16</v>
      </c>
      <c r="B23" t="s">
        <v>59</v>
      </c>
      <c r="C23" t="s">
        <v>60</v>
      </c>
      <c r="D23" t="s">
        <v>14</v>
      </c>
      <c r="E23" t="s">
        <v>21</v>
      </c>
      <c r="F23" t="s">
        <v>14</v>
      </c>
      <c r="G23" t="s">
        <v>3040</v>
      </c>
      <c r="H23">
        <v>0.7</v>
      </c>
      <c r="I23">
        <v>91</v>
      </c>
      <c r="J23">
        <v>186.795131</v>
      </c>
      <c r="K23">
        <v>9072</v>
      </c>
      <c r="L23" s="17">
        <f>IF($E23&lt;&gt;"",VLOOKUP($E23,GEMWs!$E$14:$L$20,7,FALSE),"")</f>
        <v>37.754918937403332</v>
      </c>
      <c r="M23" s="17">
        <f>VLOOKUP($E23,GEMWs!$E$14:$L$20,8,FALSE)</f>
        <v>96.174593288388181</v>
      </c>
      <c r="N23" s="17">
        <f t="shared" si="0"/>
        <v>186.795131</v>
      </c>
      <c r="O23" s="17">
        <f t="shared" si="1"/>
        <v>9072</v>
      </c>
      <c r="P23" s="17">
        <f t="shared" si="2"/>
        <v>7.7160493827160492E-5</v>
      </c>
      <c r="Q23" s="17">
        <f t="shared" si="3"/>
        <v>3.7474210181634763E-3</v>
      </c>
    </row>
    <row r="24" spans="1:17" x14ac:dyDescent="0.35">
      <c r="A24" t="s">
        <v>16</v>
      </c>
      <c r="B24" t="s">
        <v>93</v>
      </c>
      <c r="C24" t="s">
        <v>94</v>
      </c>
      <c r="D24" t="s">
        <v>14</v>
      </c>
      <c r="E24" t="s">
        <v>21</v>
      </c>
      <c r="F24" t="s">
        <v>22</v>
      </c>
      <c r="G24" t="s">
        <v>3040</v>
      </c>
      <c r="H24">
        <v>14.2</v>
      </c>
      <c r="I24">
        <v>116</v>
      </c>
      <c r="J24">
        <v>3306.1332419999999</v>
      </c>
      <c r="K24">
        <v>3306.1332419999999</v>
      </c>
      <c r="L24" s="17">
        <f>IF($E24&lt;&gt;"",VLOOKUP($E24,GEMWs!$E$14:$L$20,7,FALSE),"")</f>
        <v>37.754918937403332</v>
      </c>
      <c r="M24" s="17">
        <f>VLOOKUP($E24,GEMWs!$E$14:$L$20,8,FALSE)</f>
        <v>96.174593288388181</v>
      </c>
      <c r="N24" s="17">
        <f t="shared" si="0"/>
        <v>3306.1332419999999</v>
      </c>
      <c r="O24" s="17">
        <f t="shared" si="1"/>
        <v>3306.1332419999999</v>
      </c>
      <c r="P24" s="17">
        <f t="shared" si="2"/>
        <v>4.2950477069732089E-3</v>
      </c>
      <c r="Q24" s="17">
        <f t="shared" si="3"/>
        <v>4.2950477069732089E-3</v>
      </c>
    </row>
    <row r="25" spans="1:17" x14ac:dyDescent="0.35">
      <c r="A25" t="s">
        <v>16</v>
      </c>
      <c r="B25" t="s">
        <v>23</v>
      </c>
      <c r="C25" t="s">
        <v>24</v>
      </c>
      <c r="D25" t="s">
        <v>14</v>
      </c>
      <c r="E25" t="s">
        <v>21</v>
      </c>
      <c r="F25" t="s">
        <v>22</v>
      </c>
      <c r="G25" t="s">
        <v>3040</v>
      </c>
      <c r="H25">
        <v>283.39999999999998</v>
      </c>
      <c r="I25">
        <v>147</v>
      </c>
      <c r="J25">
        <v>22.748228999999998</v>
      </c>
      <c r="K25">
        <v>27.708825999999998</v>
      </c>
      <c r="L25" s="17">
        <f>IF($E25&lt;&gt;"",VLOOKUP($E25,GEMWs!$E$14:$L$20,7,FALSE),"")</f>
        <v>37.754918937403332</v>
      </c>
      <c r="M25" s="17">
        <f>VLOOKUP($E25,GEMWs!$E$14:$L$20,8,FALSE)</f>
        <v>96.174593288388181</v>
      </c>
      <c r="N25" s="17">
        <f t="shared" si="0"/>
        <v>22.748228999999998</v>
      </c>
      <c r="O25" s="17">
        <f t="shared" si="1"/>
        <v>27.708825999999998</v>
      </c>
      <c r="P25" s="17">
        <f t="shared" si="2"/>
        <v>10.227788070126103</v>
      </c>
      <c r="Q25" s="17">
        <f t="shared" si="3"/>
        <v>12.458112673298656</v>
      </c>
    </row>
    <row r="26" spans="1:17" x14ac:dyDescent="0.35">
      <c r="A26" t="s">
        <v>16</v>
      </c>
      <c r="B26" t="s">
        <v>25</v>
      </c>
      <c r="C26" t="s">
        <v>26</v>
      </c>
      <c r="D26" t="s">
        <v>14</v>
      </c>
      <c r="E26" t="s">
        <v>21</v>
      </c>
      <c r="F26" t="s">
        <v>22</v>
      </c>
      <c r="G26" t="s">
        <v>3040</v>
      </c>
      <c r="H26">
        <v>93.9</v>
      </c>
      <c r="I26">
        <v>173</v>
      </c>
      <c r="J26">
        <v>58.313439000000002</v>
      </c>
      <c r="K26">
        <v>111.57155899999999</v>
      </c>
      <c r="L26" s="17">
        <f>IF($E26&lt;&gt;"",VLOOKUP($E26,GEMWs!$E$14:$L$20,7,FALSE),"")</f>
        <v>37.754918937403332</v>
      </c>
      <c r="M26" s="17">
        <f>VLOOKUP($E26,GEMWs!$E$14:$L$20,8,FALSE)</f>
        <v>96.174593288388181</v>
      </c>
      <c r="N26" s="17">
        <f t="shared" si="0"/>
        <v>58.313439000000002</v>
      </c>
      <c r="O26" s="17">
        <f t="shared" si="1"/>
        <v>111.57155899999999</v>
      </c>
      <c r="P26" s="17">
        <f t="shared" si="2"/>
        <v>0.84161233240453337</v>
      </c>
      <c r="Q26" s="17">
        <f t="shared" si="3"/>
        <v>1.6102634591659051</v>
      </c>
    </row>
    <row r="27" spans="1:17" x14ac:dyDescent="0.35">
      <c r="A27" t="s">
        <v>16</v>
      </c>
      <c r="B27" t="s">
        <v>99</v>
      </c>
      <c r="D27" t="s">
        <v>22</v>
      </c>
      <c r="G27" t="s">
        <v>3040</v>
      </c>
      <c r="H27">
        <v>43</v>
      </c>
      <c r="J27">
        <v>0</v>
      </c>
      <c r="K27">
        <v>0</v>
      </c>
      <c r="L27" s="17" t="str">
        <f>IF($E27&lt;&gt;"",VLOOKUP($E27,GEMWs!$E$14:$L$20,7,FALSE),"")</f>
        <v/>
      </c>
      <c r="M27" s="17" t="e">
        <f>VLOOKUP($E27,GEMWs!$E$14:$L$20,8,FALSE)</f>
        <v>#N/A</v>
      </c>
      <c r="N27" s="17">
        <f t="shared" ca="1" si="0"/>
        <v>0</v>
      </c>
      <c r="O27" s="17">
        <f t="shared" ca="1" si="1"/>
        <v>0</v>
      </c>
      <c r="P27" s="17">
        <f t="shared" ca="1" si="2"/>
        <v>0</v>
      </c>
      <c r="Q27" s="17">
        <f t="shared" ca="1" si="3"/>
        <v>0</v>
      </c>
    </row>
    <row r="28" spans="1:17" x14ac:dyDescent="0.35">
      <c r="A28" t="s">
        <v>16</v>
      </c>
      <c r="B28" t="s">
        <v>27</v>
      </c>
      <c r="C28" t="s">
        <v>28</v>
      </c>
      <c r="D28" t="s">
        <v>14</v>
      </c>
      <c r="E28" t="s">
        <v>21</v>
      </c>
      <c r="F28" t="s">
        <v>22</v>
      </c>
      <c r="G28" t="s">
        <v>3040</v>
      </c>
      <c r="H28">
        <v>399.5</v>
      </c>
      <c r="I28">
        <v>218</v>
      </c>
      <c r="J28">
        <v>2000</v>
      </c>
      <c r="K28">
        <v>15000</v>
      </c>
      <c r="L28" s="17">
        <f>IF($E28&lt;&gt;"",VLOOKUP($E28,GEMWs!$E$14:$L$20,7,FALSE),"")</f>
        <v>37.754918937403332</v>
      </c>
      <c r="M28" s="17">
        <f>VLOOKUP($E28,GEMWs!$E$14:$L$20,8,FALSE)</f>
        <v>96.174593288388181</v>
      </c>
      <c r="N28" s="17">
        <f t="shared" si="0"/>
        <v>2000</v>
      </c>
      <c r="O28" s="17">
        <f t="shared" si="1"/>
        <v>15000</v>
      </c>
      <c r="P28" s="17">
        <f t="shared" si="2"/>
        <v>2.6633333333333332E-2</v>
      </c>
      <c r="Q28" s="17">
        <f t="shared" si="3"/>
        <v>0.19975000000000001</v>
      </c>
    </row>
    <row r="29" spans="1:17" x14ac:dyDescent="0.35">
      <c r="A29" t="s">
        <v>16</v>
      </c>
      <c r="B29" t="s">
        <v>100</v>
      </c>
      <c r="D29" t="s">
        <v>22</v>
      </c>
      <c r="G29" t="s">
        <v>3040</v>
      </c>
      <c r="H29">
        <v>82.8</v>
      </c>
      <c r="J29">
        <v>0</v>
      </c>
      <c r="K29">
        <v>0</v>
      </c>
      <c r="L29" s="17" t="str">
        <f>IF($E29&lt;&gt;"",VLOOKUP($E29,GEMWs!$E$14:$L$20,7,FALSE),"")</f>
        <v/>
      </c>
      <c r="M29" s="17" t="str">
        <f>IF($E29&lt;&gt;"",VLOOKUP($E29,GEMWs!$E$14:$L$20,8,FALSE),"")</f>
        <v/>
      </c>
      <c r="N29" s="17">
        <f t="shared" ca="1" si="0"/>
        <v>0</v>
      </c>
      <c r="O29" s="17">
        <f t="shared" ca="1" si="1"/>
        <v>0</v>
      </c>
      <c r="P29" s="17">
        <f t="shared" ref="P29:P40" ca="1" si="4">IF(O29&gt;0,$H29/O29,0)</f>
        <v>0</v>
      </c>
      <c r="Q29" s="17">
        <f t="shared" ref="Q29:Q40" ca="1" si="5">IF(N29&gt;0,$H29/N29,0)</f>
        <v>0</v>
      </c>
    </row>
    <row r="30" spans="1:17" x14ac:dyDescent="0.35">
      <c r="A30" t="s">
        <v>16</v>
      </c>
      <c r="B30" t="s">
        <v>133</v>
      </c>
      <c r="D30" t="s">
        <v>14</v>
      </c>
      <c r="E30" t="s">
        <v>21</v>
      </c>
      <c r="G30" t="s">
        <v>3040</v>
      </c>
      <c r="H30">
        <v>4.7</v>
      </c>
      <c r="J30">
        <v>0</v>
      </c>
      <c r="K30">
        <v>0</v>
      </c>
      <c r="L30" s="17">
        <f>IF($E30&lt;&gt;"",VLOOKUP($E30,GEMWs!$E$14:$L$20,7,FALSE),"")</f>
        <v>37.754918937403332</v>
      </c>
      <c r="M30" s="17">
        <f>IF($E30&lt;&gt;"",VLOOKUP($E30,GEMWs!$E$14:$L$20,8,FALSE),"")</f>
        <v>96.174593288388181</v>
      </c>
      <c r="N30" s="17">
        <f t="shared" ca="1" si="0"/>
        <v>37.754918937403332</v>
      </c>
      <c r="O30" s="17">
        <f t="shared" ca="1" si="1"/>
        <v>96.174593288388181</v>
      </c>
      <c r="P30" s="17">
        <f t="shared" ca="1" si="4"/>
        <v>4.8869455427865721E-2</v>
      </c>
      <c r="Q30" s="17">
        <f t="shared" ca="1" si="5"/>
        <v>0.12448709021975328</v>
      </c>
    </row>
    <row r="31" spans="1:17" x14ac:dyDescent="0.35">
      <c r="A31" t="s">
        <v>16</v>
      </c>
      <c r="B31" t="s">
        <v>63</v>
      </c>
      <c r="C31" t="s">
        <v>64</v>
      </c>
      <c r="D31" t="s">
        <v>14</v>
      </c>
      <c r="E31" t="s">
        <v>21</v>
      </c>
      <c r="F31" t="s">
        <v>22</v>
      </c>
      <c r="G31" t="s">
        <v>3040</v>
      </c>
      <c r="H31">
        <v>22</v>
      </c>
      <c r="I31">
        <v>419</v>
      </c>
      <c r="J31">
        <v>1259.5719409999999</v>
      </c>
      <c r="K31">
        <v>2350.1462649999999</v>
      </c>
      <c r="L31" s="17">
        <f>IF($E31&lt;&gt;"",VLOOKUP($E31,GEMWs!$E$14:$L$20,7,FALSE),"")</f>
        <v>37.754918937403332</v>
      </c>
      <c r="M31" s="17">
        <f>IF($E31&lt;&gt;"",VLOOKUP($E31,GEMWs!$E$14:$L$20,8,FALSE),"")</f>
        <v>96.174593288388181</v>
      </c>
      <c r="N31" s="17">
        <f t="shared" si="0"/>
        <v>1259.5719409999999</v>
      </c>
      <c r="O31" s="17">
        <f t="shared" si="1"/>
        <v>2350.1462649999999</v>
      </c>
      <c r="P31" s="17">
        <f t="shared" si="4"/>
        <v>9.3611194875992121E-3</v>
      </c>
      <c r="Q31" s="17">
        <f t="shared" si="5"/>
        <v>1.7466251258767919E-2</v>
      </c>
    </row>
    <row r="32" spans="1:17" x14ac:dyDescent="0.35">
      <c r="A32" t="s">
        <v>16</v>
      </c>
      <c r="B32" t="s">
        <v>101</v>
      </c>
      <c r="D32" t="s">
        <v>22</v>
      </c>
      <c r="G32" t="s">
        <v>3040</v>
      </c>
      <c r="H32">
        <v>121.9</v>
      </c>
      <c r="J32">
        <v>0</v>
      </c>
      <c r="K32">
        <v>0</v>
      </c>
      <c r="L32" s="17" t="str">
        <f>IF($E32&lt;&gt;"",VLOOKUP($E32,GEMWs!$E$14:$L$20,7,FALSE),"")</f>
        <v/>
      </c>
      <c r="M32" s="17" t="str">
        <f>IF($E32&lt;&gt;"",VLOOKUP($E32,GEMWs!$E$14:$L$20,8,FALSE),"")</f>
        <v/>
      </c>
      <c r="N32" s="17">
        <f t="shared" ca="1" si="0"/>
        <v>0</v>
      </c>
      <c r="O32" s="17">
        <f t="shared" ca="1" si="1"/>
        <v>0</v>
      </c>
      <c r="P32" s="17">
        <f t="shared" ca="1" si="4"/>
        <v>0</v>
      </c>
      <c r="Q32" s="17">
        <f t="shared" ca="1" si="5"/>
        <v>0</v>
      </c>
    </row>
    <row r="33" spans="1:17" x14ac:dyDescent="0.35">
      <c r="A33" t="s">
        <v>16</v>
      </c>
      <c r="B33" t="s">
        <v>29</v>
      </c>
      <c r="C33" t="s">
        <v>30</v>
      </c>
      <c r="D33" t="s">
        <v>14</v>
      </c>
      <c r="E33" t="s">
        <v>21</v>
      </c>
      <c r="F33" t="s">
        <v>22</v>
      </c>
      <c r="G33" t="s">
        <v>3040</v>
      </c>
      <c r="H33">
        <v>70.7</v>
      </c>
      <c r="I33">
        <v>220</v>
      </c>
      <c r="J33">
        <v>23.318957000000001</v>
      </c>
      <c r="K33">
        <v>970.84579099999996</v>
      </c>
      <c r="L33" s="17">
        <f>IF($E33&lt;&gt;"",VLOOKUP($E33,GEMWs!$E$14:$L$20,7,FALSE),"")</f>
        <v>37.754918937403332</v>
      </c>
      <c r="M33" s="17">
        <f>IF($E33&lt;&gt;"",VLOOKUP($E33,GEMWs!$E$14:$L$20,8,FALSE),"")</f>
        <v>96.174593288388181</v>
      </c>
      <c r="N33" s="17">
        <f t="shared" si="0"/>
        <v>23.318957000000001</v>
      </c>
      <c r="O33" s="17">
        <f t="shared" si="1"/>
        <v>970.84579099999996</v>
      </c>
      <c r="P33" s="17">
        <f t="shared" si="4"/>
        <v>7.2823099873747105E-2</v>
      </c>
      <c r="Q33" s="17">
        <f t="shared" si="5"/>
        <v>3.0318680205122384</v>
      </c>
    </row>
    <row r="34" spans="1:17" x14ac:dyDescent="0.35">
      <c r="A34" t="s">
        <v>16</v>
      </c>
      <c r="B34" t="s">
        <v>113</v>
      </c>
      <c r="D34" t="s">
        <v>22</v>
      </c>
      <c r="G34" t="s">
        <v>3040</v>
      </c>
      <c r="H34">
        <v>1</v>
      </c>
      <c r="J34">
        <v>0</v>
      </c>
      <c r="K34">
        <v>0</v>
      </c>
      <c r="L34" s="17" t="str">
        <f>IF($E34&lt;&gt;"",VLOOKUP($E34,GEMWs!$E$14:$L$20,7,FALSE),"")</f>
        <v/>
      </c>
      <c r="M34" s="17" t="str">
        <f>IF($E34&lt;&gt;"",VLOOKUP($E34,GEMWs!$E$14:$L$20,8,FALSE),"")</f>
        <v/>
      </c>
      <c r="N34" s="17">
        <f t="shared" ca="1" si="0"/>
        <v>0</v>
      </c>
      <c r="O34" s="17">
        <f t="shared" ca="1" si="1"/>
        <v>0</v>
      </c>
      <c r="P34" s="17">
        <f t="shared" ca="1" si="4"/>
        <v>0</v>
      </c>
      <c r="Q34" s="17">
        <f t="shared" ca="1" si="5"/>
        <v>0</v>
      </c>
    </row>
    <row r="35" spans="1:17" x14ac:dyDescent="0.35">
      <c r="A35" t="s">
        <v>16</v>
      </c>
      <c r="B35" t="s">
        <v>102</v>
      </c>
      <c r="D35" t="s">
        <v>22</v>
      </c>
      <c r="G35" t="s">
        <v>3040</v>
      </c>
      <c r="H35">
        <v>89.9</v>
      </c>
      <c r="J35">
        <v>0</v>
      </c>
      <c r="K35">
        <v>0</v>
      </c>
      <c r="L35" s="17" t="str">
        <f>IF($E35&lt;&gt;"",VLOOKUP($E35,GEMWs!$E$14:$L$20,7,FALSE),"")</f>
        <v/>
      </c>
      <c r="M35" s="17" t="str">
        <f>IF($E35&lt;&gt;"",VLOOKUP($E35,GEMWs!$E$14:$L$20,8,FALSE),"")</f>
        <v/>
      </c>
      <c r="N35" s="17">
        <f t="shared" ca="1" si="0"/>
        <v>0</v>
      </c>
      <c r="O35" s="17">
        <f t="shared" ca="1" si="1"/>
        <v>0</v>
      </c>
      <c r="P35" s="17">
        <f t="shared" ca="1" si="4"/>
        <v>0</v>
      </c>
      <c r="Q35" s="17">
        <f t="shared" ca="1" si="5"/>
        <v>0</v>
      </c>
    </row>
    <row r="36" spans="1:17" x14ac:dyDescent="0.35">
      <c r="A36" t="s">
        <v>16</v>
      </c>
      <c r="B36" t="s">
        <v>2972</v>
      </c>
      <c r="D36" t="s">
        <v>14</v>
      </c>
      <c r="E36" t="s">
        <v>21</v>
      </c>
      <c r="G36" t="s">
        <v>3040</v>
      </c>
      <c r="H36">
        <v>3.5</v>
      </c>
      <c r="J36">
        <v>0</v>
      </c>
      <c r="K36">
        <v>0</v>
      </c>
      <c r="L36" s="17">
        <f>IF($E36&lt;&gt;"",VLOOKUP($E36,GEMWs!$E$14:$L$20,7,FALSE),"")</f>
        <v>37.754918937403332</v>
      </c>
      <c r="M36" s="17">
        <f>IF($E36&lt;&gt;"",VLOOKUP($E36,GEMWs!$E$14:$L$20,8,FALSE),"")</f>
        <v>96.174593288388181</v>
      </c>
      <c r="N36" s="17">
        <f t="shared" ca="1" si="0"/>
        <v>37.754918937403332</v>
      </c>
      <c r="O36" s="17">
        <f t="shared" ca="1" si="1"/>
        <v>96.174593288388181</v>
      </c>
      <c r="P36" s="17">
        <f t="shared" ca="1" si="4"/>
        <v>3.639214765904894E-2</v>
      </c>
      <c r="Q36" s="17">
        <f t="shared" ca="1" si="5"/>
        <v>9.2703152291305629E-2</v>
      </c>
    </row>
    <row r="37" spans="1:17" x14ac:dyDescent="0.35">
      <c r="A37" t="s">
        <v>16</v>
      </c>
      <c r="B37" t="s">
        <v>31</v>
      </c>
      <c r="C37" t="s">
        <v>32</v>
      </c>
      <c r="D37" t="s">
        <v>14</v>
      </c>
      <c r="E37" t="s">
        <v>21</v>
      </c>
      <c r="F37" t="s">
        <v>22</v>
      </c>
      <c r="G37" t="s">
        <v>3040</v>
      </c>
      <c r="H37">
        <v>240.3</v>
      </c>
      <c r="I37">
        <v>362</v>
      </c>
      <c r="J37">
        <v>150</v>
      </c>
      <c r="K37">
        <v>150</v>
      </c>
      <c r="L37" s="17">
        <f>IF($E37&lt;&gt;"",VLOOKUP($E37,GEMWs!$E$14:$L$20,7,FALSE),"")</f>
        <v>37.754918937403332</v>
      </c>
      <c r="M37" s="17">
        <f>IF($E37&lt;&gt;"",VLOOKUP($E37,GEMWs!$E$14:$L$20,8,FALSE),"")</f>
        <v>96.174593288388181</v>
      </c>
      <c r="N37" s="17">
        <f t="shared" si="0"/>
        <v>150</v>
      </c>
      <c r="O37" s="17">
        <f t="shared" si="1"/>
        <v>150</v>
      </c>
      <c r="P37" s="17">
        <f t="shared" si="4"/>
        <v>1.6020000000000001</v>
      </c>
      <c r="Q37" s="17">
        <f t="shared" si="5"/>
        <v>1.6020000000000001</v>
      </c>
    </row>
    <row r="38" spans="1:17" x14ac:dyDescent="0.35">
      <c r="A38" t="s">
        <v>16</v>
      </c>
      <c r="B38" t="s">
        <v>114</v>
      </c>
      <c r="D38" t="s">
        <v>22</v>
      </c>
      <c r="G38" t="s">
        <v>3040</v>
      </c>
      <c r="H38">
        <v>742.3</v>
      </c>
      <c r="J38">
        <v>0</v>
      </c>
      <c r="K38">
        <v>0</v>
      </c>
      <c r="L38" s="17" t="str">
        <f>IF($E38&lt;&gt;"",VLOOKUP($E38,GEMWs!$E$14:$L$20,7,FALSE),"")</f>
        <v/>
      </c>
      <c r="M38" s="17" t="str">
        <f>IF($E38&lt;&gt;"",VLOOKUP($E38,GEMWs!$E$14:$L$20,8,FALSE),"")</f>
        <v/>
      </c>
      <c r="N38" s="17">
        <f t="shared" ca="1" si="0"/>
        <v>0</v>
      </c>
      <c r="O38" s="17">
        <f t="shared" ca="1" si="1"/>
        <v>0</v>
      </c>
      <c r="P38" s="17">
        <f t="shared" ca="1" si="4"/>
        <v>0</v>
      </c>
      <c r="Q38" s="17">
        <f t="shared" ca="1" si="5"/>
        <v>0</v>
      </c>
    </row>
    <row r="39" spans="1:17" x14ac:dyDescent="0.35">
      <c r="A39" t="s">
        <v>16</v>
      </c>
      <c r="B39" t="s">
        <v>115</v>
      </c>
      <c r="D39" t="s">
        <v>14</v>
      </c>
      <c r="E39" t="s">
        <v>18</v>
      </c>
      <c r="G39" t="s">
        <v>3040</v>
      </c>
      <c r="H39">
        <v>18.3</v>
      </c>
      <c r="J39">
        <v>0</v>
      </c>
      <c r="K39">
        <v>0</v>
      </c>
      <c r="L39" s="17">
        <f>IF($E39&lt;&gt;"",VLOOKUP($E39,GEMWs!$E$14:$L$20,7,FALSE),"")</f>
        <v>5950.3939027696888</v>
      </c>
      <c r="M39" s="17">
        <f>IF($E39&lt;&gt;"",VLOOKUP($E39,GEMWs!$E$14:$L$20,8,FALSE),"")</f>
        <v>10539.430626954083</v>
      </c>
      <c r="N39" s="17">
        <f t="shared" ca="1" si="0"/>
        <v>5950.3939027696888</v>
      </c>
      <c r="O39" s="17">
        <f t="shared" ca="1" si="1"/>
        <v>10539.430626954083</v>
      </c>
      <c r="P39" s="17">
        <f t="shared" ca="1" si="4"/>
        <v>1.7363366815279981E-3</v>
      </c>
      <c r="Q39" s="17">
        <f t="shared" ca="1" si="5"/>
        <v>3.0754266522560842E-3</v>
      </c>
    </row>
    <row r="40" spans="1:17" x14ac:dyDescent="0.35">
      <c r="A40" t="s">
        <v>16</v>
      </c>
      <c r="B40" t="s">
        <v>65</v>
      </c>
      <c r="C40" t="s">
        <v>66</v>
      </c>
      <c r="D40" t="s">
        <v>14</v>
      </c>
      <c r="E40" t="s">
        <v>21</v>
      </c>
      <c r="F40" t="s">
        <v>22</v>
      </c>
      <c r="G40" t="s">
        <v>3040</v>
      </c>
      <c r="H40">
        <v>459.5</v>
      </c>
      <c r="I40">
        <v>228</v>
      </c>
      <c r="J40">
        <v>8.1199999999999992</v>
      </c>
      <c r="K40">
        <v>38</v>
      </c>
      <c r="L40" s="17">
        <f>IF($E40&lt;&gt;"",VLOOKUP($E40,GEMWs!$E$14:$L$20,7,FALSE),"")</f>
        <v>37.754918937403332</v>
      </c>
      <c r="M40" s="17">
        <f>IF($E40&lt;&gt;"",VLOOKUP($E40,GEMWs!$E$14:$L$20,8,FALSE),"")</f>
        <v>96.174593288388181</v>
      </c>
      <c r="N40" s="17">
        <f t="shared" si="0"/>
        <v>8.1199999999999992</v>
      </c>
      <c r="O40" s="17">
        <f t="shared" si="1"/>
        <v>38</v>
      </c>
      <c r="P40" s="17">
        <f t="shared" si="4"/>
        <v>12.092105263157896</v>
      </c>
      <c r="Q40" s="17">
        <f t="shared" si="5"/>
        <v>56.588669950738925</v>
      </c>
    </row>
    <row r="41" spans="1:17" x14ac:dyDescent="0.35">
      <c r="A41" t="s">
        <v>16</v>
      </c>
      <c r="B41" t="s">
        <v>75</v>
      </c>
      <c r="C41" t="s">
        <v>76</v>
      </c>
      <c r="D41" t="s">
        <v>14</v>
      </c>
      <c r="E41" t="s">
        <v>21</v>
      </c>
      <c r="F41" t="s">
        <v>22</v>
      </c>
      <c r="G41" t="s">
        <v>3040</v>
      </c>
      <c r="H41">
        <v>21</v>
      </c>
      <c r="I41">
        <v>361</v>
      </c>
      <c r="J41">
        <v>1718.388093</v>
      </c>
      <c r="K41">
        <v>14854.242462</v>
      </c>
      <c r="L41" s="17">
        <f>IF($E41&lt;&gt;"",VLOOKUP($E41,GEMWs!$E$14:$L$20,7,FALSE),"")</f>
        <v>37.754918937403332</v>
      </c>
      <c r="M41" s="17">
        <f>IF($E41&lt;&gt;"",VLOOKUP($E41,GEMWs!$E$14:$L$20,8,FALSE),"")</f>
        <v>96.174593288388181</v>
      </c>
      <c r="N41" s="17">
        <f t="shared" si="0"/>
        <v>1718.388093</v>
      </c>
      <c r="O41" s="17">
        <f t="shared" si="1"/>
        <v>14854.242462</v>
      </c>
      <c r="P41" s="17">
        <f t="shared" ref="P41:P104" si="6">IF(O41&gt;0,$H41/O41,0)</f>
        <v>1.413737526751837E-3</v>
      </c>
      <c r="Q41" s="17">
        <f t="shared" ref="Q41:Q104" si="7">IF(N41&gt;0,$H41/N41,0)</f>
        <v>1.222075507014119E-2</v>
      </c>
    </row>
    <row r="42" spans="1:17" x14ac:dyDescent="0.35">
      <c r="A42" t="s">
        <v>16</v>
      </c>
      <c r="B42" t="s">
        <v>33</v>
      </c>
      <c r="C42" t="s">
        <v>34</v>
      </c>
      <c r="D42" t="s">
        <v>14</v>
      </c>
      <c r="E42" t="s">
        <v>21</v>
      </c>
      <c r="F42" t="s">
        <v>22</v>
      </c>
      <c r="G42" t="s">
        <v>3040</v>
      </c>
      <c r="H42">
        <v>62.5</v>
      </c>
      <c r="I42">
        <v>364</v>
      </c>
      <c r="J42">
        <v>3500</v>
      </c>
      <c r="K42">
        <v>3500</v>
      </c>
      <c r="L42" s="17">
        <f>IF($E42&lt;&gt;"",VLOOKUP($E42,GEMWs!$E$14:$L$20,7,FALSE),"")</f>
        <v>37.754918937403332</v>
      </c>
      <c r="M42" s="17">
        <f>IF($E42&lt;&gt;"",VLOOKUP($E42,GEMWs!$E$14:$L$20,8,FALSE),"")</f>
        <v>96.174593288388181</v>
      </c>
      <c r="N42" s="17">
        <f t="shared" si="0"/>
        <v>3500</v>
      </c>
      <c r="O42" s="17">
        <f t="shared" si="1"/>
        <v>3500</v>
      </c>
      <c r="P42" s="17">
        <f t="shared" si="6"/>
        <v>1.7857142857142856E-2</v>
      </c>
      <c r="Q42" s="17">
        <f t="shared" si="7"/>
        <v>1.7857142857142856E-2</v>
      </c>
    </row>
    <row r="43" spans="1:17" x14ac:dyDescent="0.35">
      <c r="A43" t="s">
        <v>16</v>
      </c>
      <c r="B43" t="s">
        <v>35</v>
      </c>
      <c r="C43" t="s">
        <v>36</v>
      </c>
      <c r="D43" t="s">
        <v>14</v>
      </c>
      <c r="E43" t="s">
        <v>21</v>
      </c>
      <c r="F43" t="s">
        <v>22</v>
      </c>
      <c r="G43" t="s">
        <v>3040</v>
      </c>
      <c r="H43">
        <v>15.9</v>
      </c>
      <c r="I43">
        <v>365</v>
      </c>
      <c r="J43">
        <v>239.01020199999999</v>
      </c>
      <c r="K43">
        <v>367.30557099999999</v>
      </c>
      <c r="L43" s="17">
        <f>IF($E43&lt;&gt;"",VLOOKUP($E43,GEMWs!$E$14:$L$20,7,FALSE),"")</f>
        <v>37.754918937403332</v>
      </c>
      <c r="M43" s="17">
        <f>IF($E43&lt;&gt;"",VLOOKUP($E43,GEMWs!$E$14:$L$20,8,FALSE),"")</f>
        <v>96.174593288388181</v>
      </c>
      <c r="N43" s="17">
        <f t="shared" si="0"/>
        <v>239.01020199999999</v>
      </c>
      <c r="O43" s="17">
        <f t="shared" si="1"/>
        <v>367.30557099999999</v>
      </c>
      <c r="P43" s="17">
        <f t="shared" si="6"/>
        <v>4.3288208117050316E-2</v>
      </c>
      <c r="Q43" s="17">
        <f t="shared" si="7"/>
        <v>6.6524356981213714E-2</v>
      </c>
    </row>
    <row r="44" spans="1:17" x14ac:dyDescent="0.35">
      <c r="A44" t="s">
        <v>16</v>
      </c>
      <c r="B44" t="s">
        <v>37</v>
      </c>
      <c r="C44" t="s">
        <v>38</v>
      </c>
      <c r="D44" t="s">
        <v>14</v>
      </c>
      <c r="E44" t="s">
        <v>21</v>
      </c>
      <c r="F44" t="s">
        <v>22</v>
      </c>
      <c r="G44" t="s">
        <v>3040</v>
      </c>
      <c r="H44">
        <v>596.6</v>
      </c>
      <c r="I44">
        <v>229</v>
      </c>
      <c r="J44">
        <v>1800</v>
      </c>
      <c r="K44">
        <v>1800</v>
      </c>
      <c r="L44" s="17">
        <f>IF($E44&lt;&gt;"",VLOOKUP($E44,GEMWs!$E$14:$L$20,7,FALSE),"")</f>
        <v>37.754918937403332</v>
      </c>
      <c r="M44" s="17">
        <f>IF($E44&lt;&gt;"",VLOOKUP($E44,GEMWs!$E$14:$L$20,8,FALSE),"")</f>
        <v>96.174593288388181</v>
      </c>
      <c r="N44" s="17">
        <f t="shared" si="0"/>
        <v>1800</v>
      </c>
      <c r="O44" s="17">
        <f t="shared" si="1"/>
        <v>1800</v>
      </c>
      <c r="P44" s="17">
        <f t="shared" si="6"/>
        <v>0.33144444444444443</v>
      </c>
      <c r="Q44" s="17">
        <f t="shared" si="7"/>
        <v>0.33144444444444443</v>
      </c>
    </row>
    <row r="45" spans="1:17" x14ac:dyDescent="0.35">
      <c r="A45" t="s">
        <v>16</v>
      </c>
      <c r="B45" t="s">
        <v>95</v>
      </c>
      <c r="C45" t="s">
        <v>96</v>
      </c>
      <c r="D45" t="s">
        <v>14</v>
      </c>
      <c r="E45" t="s">
        <v>21</v>
      </c>
      <c r="F45" t="s">
        <v>22</v>
      </c>
      <c r="G45" t="s">
        <v>3040</v>
      </c>
      <c r="H45">
        <v>49.7</v>
      </c>
      <c r="I45">
        <v>384</v>
      </c>
      <c r="J45">
        <v>1200</v>
      </c>
      <c r="K45">
        <v>1200</v>
      </c>
      <c r="L45" s="17">
        <f>IF($E45&lt;&gt;"",VLOOKUP($E45,GEMWs!$E$14:$L$20,7,FALSE),"")</f>
        <v>37.754918937403332</v>
      </c>
      <c r="M45" s="17">
        <f>IF($E45&lt;&gt;"",VLOOKUP($E45,GEMWs!$E$14:$L$20,8,FALSE),"")</f>
        <v>96.174593288388181</v>
      </c>
      <c r="N45" s="17">
        <f t="shared" si="0"/>
        <v>1200</v>
      </c>
      <c r="O45" s="17">
        <f t="shared" si="1"/>
        <v>1200</v>
      </c>
      <c r="P45" s="17">
        <f t="shared" si="6"/>
        <v>4.1416666666666671E-2</v>
      </c>
      <c r="Q45" s="17">
        <f t="shared" si="7"/>
        <v>4.1416666666666671E-2</v>
      </c>
    </row>
    <row r="46" spans="1:17" x14ac:dyDescent="0.35">
      <c r="A46" t="s">
        <v>16</v>
      </c>
      <c r="B46" t="s">
        <v>39</v>
      </c>
      <c r="C46" t="s">
        <v>40</v>
      </c>
      <c r="D46" t="s">
        <v>14</v>
      </c>
      <c r="E46" t="s">
        <v>21</v>
      </c>
      <c r="F46" t="s">
        <v>22</v>
      </c>
      <c r="G46" t="s">
        <v>3040</v>
      </c>
      <c r="H46">
        <v>691.4</v>
      </c>
      <c r="I46">
        <v>230</v>
      </c>
      <c r="J46">
        <v>68.8</v>
      </c>
      <c r="K46">
        <v>127.171933</v>
      </c>
      <c r="L46" s="17">
        <f>IF($E46&lt;&gt;"",VLOOKUP($E46,GEMWs!$E$14:$L$20,7,FALSE),"")</f>
        <v>37.754918937403332</v>
      </c>
      <c r="M46" s="17">
        <f>IF($E46&lt;&gt;"",VLOOKUP($E46,GEMWs!$E$14:$L$20,8,FALSE),"")</f>
        <v>96.174593288388181</v>
      </c>
      <c r="N46" s="17">
        <f t="shared" si="0"/>
        <v>68.8</v>
      </c>
      <c r="O46" s="17">
        <f t="shared" si="1"/>
        <v>127.171933</v>
      </c>
      <c r="P46" s="17">
        <f t="shared" si="6"/>
        <v>5.4367342202779918</v>
      </c>
      <c r="Q46" s="17">
        <f t="shared" si="7"/>
        <v>10.049418604651162</v>
      </c>
    </row>
    <row r="47" spans="1:17" x14ac:dyDescent="0.35">
      <c r="A47" t="s">
        <v>16</v>
      </c>
      <c r="B47" t="s">
        <v>41</v>
      </c>
      <c r="C47" t="s">
        <v>42</v>
      </c>
      <c r="D47" t="s">
        <v>14</v>
      </c>
      <c r="E47" t="s">
        <v>21</v>
      </c>
      <c r="F47" t="s">
        <v>22</v>
      </c>
      <c r="G47" t="s">
        <v>3040</v>
      </c>
      <c r="H47">
        <v>78.099999999999994</v>
      </c>
      <c r="I47">
        <v>232</v>
      </c>
      <c r="J47">
        <v>300</v>
      </c>
      <c r="K47">
        <v>10000</v>
      </c>
      <c r="L47" s="17">
        <f>IF($E47&lt;&gt;"",VLOOKUP($E47,GEMWs!$E$14:$L$20,7,FALSE),"")</f>
        <v>37.754918937403332</v>
      </c>
      <c r="M47" s="17">
        <f>IF($E47&lt;&gt;"",VLOOKUP($E47,GEMWs!$E$14:$L$20,8,FALSE),"")</f>
        <v>96.174593288388181</v>
      </c>
      <c r="N47" s="17">
        <f t="shared" si="0"/>
        <v>300</v>
      </c>
      <c r="O47" s="17">
        <f t="shared" si="1"/>
        <v>10000</v>
      </c>
      <c r="P47" s="17">
        <f t="shared" si="6"/>
        <v>7.8099999999999992E-3</v>
      </c>
      <c r="Q47" s="17">
        <f t="shared" si="7"/>
        <v>0.26033333333333331</v>
      </c>
    </row>
    <row r="48" spans="1:17" x14ac:dyDescent="0.35">
      <c r="A48" t="s">
        <v>16</v>
      </c>
      <c r="B48" t="s">
        <v>89</v>
      </c>
      <c r="C48" t="s">
        <v>90</v>
      </c>
      <c r="D48" t="s">
        <v>14</v>
      </c>
      <c r="E48" t="s">
        <v>21</v>
      </c>
      <c r="F48" t="s">
        <v>22</v>
      </c>
      <c r="G48" t="s">
        <v>3040</v>
      </c>
      <c r="H48">
        <v>13.4</v>
      </c>
      <c r="I48">
        <v>233</v>
      </c>
      <c r="J48">
        <v>16.640218999999998</v>
      </c>
      <c r="K48">
        <v>16.640218999999998</v>
      </c>
      <c r="L48" s="17">
        <f>IF($E48&lt;&gt;"",VLOOKUP($E48,GEMWs!$E$14:$L$20,7,FALSE),"")</f>
        <v>37.754918937403332</v>
      </c>
      <c r="M48" s="17">
        <f>IF($E48&lt;&gt;"",VLOOKUP($E48,GEMWs!$E$14:$L$20,8,FALSE),"")</f>
        <v>96.174593288388181</v>
      </c>
      <c r="N48" s="17">
        <f t="shared" si="0"/>
        <v>16.640218999999998</v>
      </c>
      <c r="O48" s="17">
        <f t="shared" si="1"/>
        <v>16.640218999999998</v>
      </c>
      <c r="P48" s="17">
        <f t="shared" si="6"/>
        <v>0.80527786323004535</v>
      </c>
      <c r="Q48" s="17">
        <f t="shared" si="7"/>
        <v>0.80527786323004535</v>
      </c>
    </row>
    <row r="49" spans="1:17" x14ac:dyDescent="0.35">
      <c r="A49" t="s">
        <v>16</v>
      </c>
      <c r="B49" t="s">
        <v>13</v>
      </c>
      <c r="D49" t="s">
        <v>14</v>
      </c>
      <c r="E49" t="s">
        <v>15</v>
      </c>
      <c r="G49" t="s">
        <v>3040</v>
      </c>
      <c r="H49">
        <v>128</v>
      </c>
      <c r="J49">
        <v>0</v>
      </c>
      <c r="K49">
        <v>0</v>
      </c>
      <c r="L49" s="17">
        <f>IF($E49&lt;&gt;"",VLOOKUP($E49,GEMWs!$E$14:$L$20,7,FALSE),"")</f>
        <v>37.892086284381016</v>
      </c>
      <c r="M49" s="17">
        <f>IF($E49&lt;&gt;"",VLOOKUP($E49,GEMWs!$E$14:$L$20,8,FALSE),"")</f>
        <v>96.522753888300599</v>
      </c>
      <c r="N49" s="17">
        <f t="shared" ca="1" si="0"/>
        <v>37.892086284381016</v>
      </c>
      <c r="O49" s="17">
        <f t="shared" ca="1" si="1"/>
        <v>96.522753888300599</v>
      </c>
      <c r="P49" s="17">
        <f t="shared" ca="1" si="6"/>
        <v>1.3261121843676977</v>
      </c>
      <c r="Q49" s="17">
        <f t="shared" ca="1" si="7"/>
        <v>3.3780140538939167</v>
      </c>
    </row>
    <row r="50" spans="1:17" x14ac:dyDescent="0.35">
      <c r="A50" t="s">
        <v>16</v>
      </c>
      <c r="B50" t="s">
        <v>116</v>
      </c>
      <c r="D50" t="s">
        <v>14</v>
      </c>
      <c r="E50" t="s">
        <v>21</v>
      </c>
      <c r="G50" t="s">
        <v>3040</v>
      </c>
      <c r="H50">
        <v>4.0999999999999996</v>
      </c>
      <c r="J50">
        <v>0</v>
      </c>
      <c r="K50">
        <v>0</v>
      </c>
      <c r="L50" s="17">
        <f>IF($E50&lt;&gt;"",VLOOKUP($E50,GEMWs!$E$14:$L$20,7,FALSE),"")</f>
        <v>37.754918937403332</v>
      </c>
      <c r="M50" s="17">
        <f>IF($E50&lt;&gt;"",VLOOKUP($E50,GEMWs!$E$14:$L$20,8,FALSE),"")</f>
        <v>96.174593288388181</v>
      </c>
      <c r="N50" s="17">
        <f t="shared" ca="1" si="0"/>
        <v>37.754918937403332</v>
      </c>
      <c r="O50" s="17">
        <f t="shared" ca="1" si="1"/>
        <v>96.174593288388181</v>
      </c>
      <c r="P50" s="17">
        <f t="shared" ca="1" si="6"/>
        <v>4.2630801543457331E-2</v>
      </c>
      <c r="Q50" s="17">
        <f t="shared" ca="1" si="7"/>
        <v>0.10859512125552945</v>
      </c>
    </row>
    <row r="51" spans="1:17" x14ac:dyDescent="0.35">
      <c r="A51" t="s">
        <v>16</v>
      </c>
      <c r="B51" t="s">
        <v>43</v>
      </c>
      <c r="C51" t="s">
        <v>44</v>
      </c>
      <c r="D51" t="s">
        <v>14</v>
      </c>
      <c r="E51" t="s">
        <v>21</v>
      </c>
      <c r="F51" t="s">
        <v>22</v>
      </c>
      <c r="G51" t="s">
        <v>3040</v>
      </c>
      <c r="H51">
        <v>80.599999999999994</v>
      </c>
      <c r="I51">
        <v>418</v>
      </c>
      <c r="J51">
        <v>590.49856699999998</v>
      </c>
      <c r="K51">
        <v>6253.5111509999997</v>
      </c>
      <c r="L51" s="17">
        <f>IF($E51&lt;&gt;"",VLOOKUP($E51,GEMWs!$E$14:$L$20,7,FALSE),"")</f>
        <v>37.754918937403332</v>
      </c>
      <c r="M51" s="17">
        <f>IF($E51&lt;&gt;"",VLOOKUP($E51,GEMWs!$E$14:$L$20,8,FALSE),"")</f>
        <v>96.174593288388181</v>
      </c>
      <c r="N51" s="17">
        <f t="shared" si="0"/>
        <v>590.49856699999998</v>
      </c>
      <c r="O51" s="17">
        <f t="shared" si="1"/>
        <v>6253.5111509999997</v>
      </c>
      <c r="P51" s="17">
        <f t="shared" si="6"/>
        <v>1.2888759299183665E-2</v>
      </c>
      <c r="Q51" s="17">
        <f t="shared" si="7"/>
        <v>0.13649482742944574</v>
      </c>
    </row>
    <row r="52" spans="1:17" x14ac:dyDescent="0.35">
      <c r="A52" t="s">
        <v>16</v>
      </c>
      <c r="B52" t="s">
        <v>45</v>
      </c>
      <c r="C52" t="s">
        <v>46</v>
      </c>
      <c r="D52" t="s">
        <v>14</v>
      </c>
      <c r="E52" t="s">
        <v>21</v>
      </c>
      <c r="F52" t="s">
        <v>22</v>
      </c>
      <c r="G52" t="s">
        <v>3040</v>
      </c>
      <c r="H52">
        <v>33.799999999999997</v>
      </c>
      <c r="I52">
        <v>420</v>
      </c>
      <c r="J52">
        <v>29540</v>
      </c>
      <c r="K52">
        <v>36360</v>
      </c>
      <c r="L52" s="17">
        <f>IF($E52&lt;&gt;"",VLOOKUP($E52,GEMWs!$E$14:$L$20,7,FALSE),"")</f>
        <v>37.754918937403332</v>
      </c>
      <c r="M52" s="17">
        <f>IF($E52&lt;&gt;"",VLOOKUP($E52,GEMWs!$E$14:$L$20,8,FALSE),"")</f>
        <v>96.174593288388181</v>
      </c>
      <c r="N52" s="17">
        <f t="shared" si="0"/>
        <v>29540</v>
      </c>
      <c r="O52" s="17">
        <f t="shared" si="1"/>
        <v>36360</v>
      </c>
      <c r="P52" s="17">
        <f t="shared" si="6"/>
        <v>9.295929592959295E-4</v>
      </c>
      <c r="Q52" s="17">
        <f t="shared" si="7"/>
        <v>1.1442112389979688E-3</v>
      </c>
    </row>
    <row r="53" spans="1:17" x14ac:dyDescent="0.35">
      <c r="A53" t="s">
        <v>16</v>
      </c>
      <c r="B53" t="s">
        <v>67</v>
      </c>
      <c r="C53" t="s">
        <v>68</v>
      </c>
      <c r="D53" t="s">
        <v>14</v>
      </c>
      <c r="E53" t="s">
        <v>21</v>
      </c>
      <c r="F53" t="s">
        <v>22</v>
      </c>
      <c r="G53" t="s">
        <v>3040</v>
      </c>
      <c r="H53">
        <v>5.5</v>
      </c>
      <c r="I53">
        <v>245</v>
      </c>
      <c r="J53">
        <v>8182</v>
      </c>
      <c r="K53">
        <v>27300</v>
      </c>
      <c r="L53" s="17">
        <f>IF($E53&lt;&gt;"",VLOOKUP($E53,GEMWs!$E$14:$L$20,7,FALSE),"")</f>
        <v>37.754918937403332</v>
      </c>
      <c r="M53" s="17">
        <f>IF($E53&lt;&gt;"",VLOOKUP($E53,GEMWs!$E$14:$L$20,8,FALSE),"")</f>
        <v>96.174593288388181</v>
      </c>
      <c r="N53" s="17">
        <f t="shared" si="0"/>
        <v>8182</v>
      </c>
      <c r="O53" s="17">
        <f t="shared" si="1"/>
        <v>27300</v>
      </c>
      <c r="P53" s="17">
        <f t="shared" si="6"/>
        <v>2.0146520146520147E-4</v>
      </c>
      <c r="Q53" s="17">
        <f t="shared" si="7"/>
        <v>6.7220728428257152E-4</v>
      </c>
    </row>
    <row r="54" spans="1:17" x14ac:dyDescent="0.35">
      <c r="A54" t="s">
        <v>16</v>
      </c>
      <c r="B54" t="s">
        <v>122</v>
      </c>
      <c r="D54" t="s">
        <v>14</v>
      </c>
      <c r="E54" t="s">
        <v>21</v>
      </c>
      <c r="G54" t="s">
        <v>3040</v>
      </c>
      <c r="H54">
        <v>11.1</v>
      </c>
      <c r="J54">
        <v>0</v>
      </c>
      <c r="K54">
        <v>0</v>
      </c>
      <c r="L54" s="17">
        <f>IF($E54&lt;&gt;"",VLOOKUP($E54,GEMWs!$E$14:$L$20,7,FALSE),"")</f>
        <v>37.754918937403332</v>
      </c>
      <c r="M54" s="17">
        <f>IF($E54&lt;&gt;"",VLOOKUP($E54,GEMWs!$E$14:$L$20,8,FALSE),"")</f>
        <v>96.174593288388181</v>
      </c>
      <c r="N54" s="17">
        <f t="shared" ca="1" si="0"/>
        <v>37.754918937403332</v>
      </c>
      <c r="O54" s="17">
        <f t="shared" ca="1" si="1"/>
        <v>96.174593288388181</v>
      </c>
      <c r="P54" s="17">
        <f t="shared" ca="1" si="6"/>
        <v>0.11541509686155521</v>
      </c>
      <c r="Q54" s="17">
        <f t="shared" ca="1" si="7"/>
        <v>0.29400142583814071</v>
      </c>
    </row>
    <row r="55" spans="1:17" x14ac:dyDescent="0.35">
      <c r="A55" t="s">
        <v>16</v>
      </c>
      <c r="B55" t="s">
        <v>2973</v>
      </c>
      <c r="D55" t="s">
        <v>14</v>
      </c>
      <c r="E55" t="s">
        <v>18</v>
      </c>
      <c r="G55" t="s">
        <v>3040</v>
      </c>
      <c r="H55">
        <v>0.8</v>
      </c>
      <c r="J55">
        <v>0</v>
      </c>
      <c r="K55">
        <v>0</v>
      </c>
      <c r="L55" s="17">
        <f>IF($E55&lt;&gt;"",VLOOKUP($E55,GEMWs!$E$14:$L$20,7,FALSE),"")</f>
        <v>5950.3939027696888</v>
      </c>
      <c r="M55" s="17">
        <f>IF($E55&lt;&gt;"",VLOOKUP($E55,GEMWs!$E$14:$L$20,8,FALSE),"")</f>
        <v>10539.430626954083</v>
      </c>
      <c r="N55" s="17">
        <f t="shared" ca="1" si="0"/>
        <v>5950.3939027696888</v>
      </c>
      <c r="O55" s="17">
        <f t="shared" ca="1" si="1"/>
        <v>10539.430626954083</v>
      </c>
      <c r="P55" s="17">
        <f t="shared" ca="1" si="6"/>
        <v>7.5905428700677509E-5</v>
      </c>
      <c r="Q55" s="17">
        <f t="shared" ca="1" si="7"/>
        <v>1.3444488097294358E-4</v>
      </c>
    </row>
    <row r="56" spans="1:17" x14ac:dyDescent="0.35">
      <c r="A56" t="s">
        <v>16</v>
      </c>
      <c r="B56" t="s">
        <v>2974</v>
      </c>
      <c r="D56" t="s">
        <v>14</v>
      </c>
      <c r="E56" t="s">
        <v>21</v>
      </c>
      <c r="G56" t="s">
        <v>3040</v>
      </c>
      <c r="H56">
        <v>21.2</v>
      </c>
      <c r="J56">
        <v>0</v>
      </c>
      <c r="K56">
        <v>0</v>
      </c>
      <c r="L56" s="17">
        <f>IF($E56&lt;&gt;"",VLOOKUP($E56,GEMWs!$E$14:$L$20,7,FALSE),"")</f>
        <v>37.754918937403332</v>
      </c>
      <c r="M56" s="17">
        <f>IF($E56&lt;&gt;"",VLOOKUP($E56,GEMWs!$E$14:$L$20,8,FALSE),"")</f>
        <v>96.174593288388181</v>
      </c>
      <c r="N56" s="17">
        <f t="shared" ca="1" si="0"/>
        <v>37.754918937403332</v>
      </c>
      <c r="O56" s="17">
        <f t="shared" ca="1" si="1"/>
        <v>96.174593288388181</v>
      </c>
      <c r="P56" s="17">
        <f t="shared" ca="1" si="6"/>
        <v>0.22043243724909645</v>
      </c>
      <c r="Q56" s="17">
        <f t="shared" ca="1" si="7"/>
        <v>0.56151623673590834</v>
      </c>
    </row>
    <row r="57" spans="1:17" x14ac:dyDescent="0.35">
      <c r="A57" t="s">
        <v>16</v>
      </c>
      <c r="B57" t="s">
        <v>47</v>
      </c>
      <c r="C57" t="s">
        <v>48</v>
      </c>
      <c r="D57" t="s">
        <v>14</v>
      </c>
      <c r="E57" t="s">
        <v>21</v>
      </c>
      <c r="F57" t="s">
        <v>14</v>
      </c>
      <c r="G57" t="s">
        <v>3040</v>
      </c>
      <c r="H57">
        <v>119.4</v>
      </c>
      <c r="I57">
        <v>256</v>
      </c>
      <c r="J57">
        <v>11.292441</v>
      </c>
      <c r="K57">
        <v>1000</v>
      </c>
      <c r="L57" s="17">
        <f>IF($E57&lt;&gt;"",VLOOKUP($E57,GEMWs!$E$14:$L$20,7,FALSE),"")</f>
        <v>37.754918937403332</v>
      </c>
      <c r="M57" s="17">
        <f>IF($E57&lt;&gt;"",VLOOKUP($E57,GEMWs!$E$14:$L$20,8,FALSE),"")</f>
        <v>96.174593288388181</v>
      </c>
      <c r="N57" s="17">
        <f t="shared" si="0"/>
        <v>11.292441</v>
      </c>
      <c r="O57" s="17">
        <f t="shared" si="1"/>
        <v>1000</v>
      </c>
      <c r="P57" s="17">
        <f t="shared" si="6"/>
        <v>0.11940000000000001</v>
      </c>
      <c r="Q57" s="17">
        <f t="shared" si="7"/>
        <v>10.573444660901925</v>
      </c>
    </row>
    <row r="58" spans="1:17" x14ac:dyDescent="0.35">
      <c r="A58" t="s">
        <v>16</v>
      </c>
      <c r="B58" t="s">
        <v>77</v>
      </c>
      <c r="C58" t="s">
        <v>78</v>
      </c>
      <c r="D58" t="s">
        <v>14</v>
      </c>
      <c r="E58" t="s">
        <v>21</v>
      </c>
      <c r="F58" t="s">
        <v>22</v>
      </c>
      <c r="G58" t="s">
        <v>3040</v>
      </c>
      <c r="H58">
        <v>13.3</v>
      </c>
      <c r="I58">
        <v>373</v>
      </c>
      <c r="J58">
        <v>1400</v>
      </c>
      <c r="K58">
        <v>1400</v>
      </c>
      <c r="L58" s="17">
        <f>IF($E58&lt;&gt;"",VLOOKUP($E58,GEMWs!$E$14:$L$20,7,FALSE),"")</f>
        <v>37.754918937403332</v>
      </c>
      <c r="M58" s="17">
        <f>IF($E58&lt;&gt;"",VLOOKUP($E58,GEMWs!$E$14:$L$20,8,FALSE),"")</f>
        <v>96.174593288388181</v>
      </c>
      <c r="N58" s="17">
        <f t="shared" si="0"/>
        <v>1400</v>
      </c>
      <c r="O58" s="17">
        <f t="shared" si="1"/>
        <v>1400</v>
      </c>
      <c r="P58" s="17">
        <f t="shared" si="6"/>
        <v>9.4999999999999998E-3</v>
      </c>
      <c r="Q58" s="17">
        <f t="shared" si="7"/>
        <v>9.4999999999999998E-3</v>
      </c>
    </row>
    <row r="59" spans="1:17" x14ac:dyDescent="0.35">
      <c r="A59" t="s">
        <v>16</v>
      </c>
      <c r="B59" t="s">
        <v>123</v>
      </c>
      <c r="D59" t="s">
        <v>14</v>
      </c>
      <c r="E59" t="s">
        <v>21</v>
      </c>
      <c r="G59" t="s">
        <v>3040</v>
      </c>
      <c r="H59">
        <v>18.600000000000001</v>
      </c>
      <c r="J59">
        <v>0</v>
      </c>
      <c r="K59">
        <v>0</v>
      </c>
      <c r="L59" s="17">
        <f>IF($E59&lt;&gt;"",VLOOKUP($E59,GEMWs!$E$14:$L$20,7,FALSE),"")</f>
        <v>37.754918937403332</v>
      </c>
      <c r="M59" s="17">
        <f>IF($E59&lt;&gt;"",VLOOKUP($E59,GEMWs!$E$14:$L$20,8,FALSE),"")</f>
        <v>96.174593288388181</v>
      </c>
      <c r="N59" s="17">
        <f t="shared" ca="1" si="0"/>
        <v>37.754918937403332</v>
      </c>
      <c r="O59" s="17">
        <f t="shared" ca="1" si="1"/>
        <v>96.174593288388181</v>
      </c>
      <c r="P59" s="17">
        <f t="shared" ca="1" si="6"/>
        <v>0.19339827041666011</v>
      </c>
      <c r="Q59" s="17">
        <f t="shared" ca="1" si="7"/>
        <v>0.4926510378909385</v>
      </c>
    </row>
    <row r="60" spans="1:17" x14ac:dyDescent="0.35">
      <c r="A60" t="s">
        <v>16</v>
      </c>
      <c r="B60" t="s">
        <v>103</v>
      </c>
      <c r="D60" t="s">
        <v>14</v>
      </c>
      <c r="E60" t="s">
        <v>15</v>
      </c>
      <c r="G60" t="s">
        <v>3040</v>
      </c>
      <c r="H60">
        <v>681.9</v>
      </c>
      <c r="J60">
        <v>0</v>
      </c>
      <c r="K60">
        <v>0</v>
      </c>
      <c r="L60" s="17">
        <f>IF($E60&lt;&gt;"",VLOOKUP($E60,GEMWs!$E$14:$L$20,7,FALSE),"")</f>
        <v>37.892086284381016</v>
      </c>
      <c r="M60" s="17">
        <f>IF($E60&lt;&gt;"",VLOOKUP($E60,GEMWs!$E$14:$L$20,8,FALSE),"")</f>
        <v>96.522753888300599</v>
      </c>
      <c r="N60" s="17">
        <f t="shared" ca="1" si="0"/>
        <v>37.892086284381016</v>
      </c>
      <c r="O60" s="17">
        <f t="shared" ca="1" si="1"/>
        <v>96.522753888300599</v>
      </c>
      <c r="P60" s="17">
        <f t="shared" ca="1" si="6"/>
        <v>7.0646554571901019</v>
      </c>
      <c r="Q60" s="17">
        <f t="shared" ca="1" si="7"/>
        <v>17.995842057423921</v>
      </c>
    </row>
    <row r="61" spans="1:17" x14ac:dyDescent="0.35">
      <c r="A61" t="s">
        <v>16</v>
      </c>
      <c r="B61" t="s">
        <v>124</v>
      </c>
      <c r="D61" t="s">
        <v>22</v>
      </c>
      <c r="G61" t="s">
        <v>3040</v>
      </c>
      <c r="H61">
        <v>8.9</v>
      </c>
      <c r="J61">
        <v>0</v>
      </c>
      <c r="K61">
        <v>0</v>
      </c>
      <c r="L61" s="17" t="str">
        <f>IF($E61&lt;&gt;"",VLOOKUP($E61,GEMWs!$E$14:$L$20,7,FALSE),"")</f>
        <v/>
      </c>
      <c r="M61" s="17" t="str">
        <f>IF($E61&lt;&gt;"",VLOOKUP($E61,GEMWs!$E$14:$L$20,8,FALSE),"")</f>
        <v/>
      </c>
      <c r="N61" s="17">
        <f t="shared" ca="1" si="0"/>
        <v>0</v>
      </c>
      <c r="O61" s="17">
        <f t="shared" ca="1" si="1"/>
        <v>0</v>
      </c>
      <c r="P61" s="17">
        <f t="shared" ca="1" si="6"/>
        <v>0</v>
      </c>
      <c r="Q61" s="17">
        <f t="shared" ca="1" si="7"/>
        <v>0</v>
      </c>
    </row>
    <row r="62" spans="1:17" x14ac:dyDescent="0.35">
      <c r="A62" t="s">
        <v>16</v>
      </c>
      <c r="B62" t="s">
        <v>117</v>
      </c>
      <c r="D62" t="s">
        <v>14</v>
      </c>
      <c r="E62" t="s">
        <v>21</v>
      </c>
      <c r="G62" t="s">
        <v>3040</v>
      </c>
      <c r="H62">
        <v>19.3</v>
      </c>
      <c r="J62">
        <v>0</v>
      </c>
      <c r="K62">
        <v>0</v>
      </c>
      <c r="L62" s="17">
        <f>IF($E62&lt;&gt;"",VLOOKUP($E62,GEMWs!$E$14:$L$20,7,FALSE),"")</f>
        <v>37.754918937403332</v>
      </c>
      <c r="M62" s="17">
        <f>IF($E62&lt;&gt;"",VLOOKUP($E62,GEMWs!$E$14:$L$20,8,FALSE),"")</f>
        <v>96.174593288388181</v>
      </c>
      <c r="N62" s="17">
        <f t="shared" ca="1" si="0"/>
        <v>37.754918937403332</v>
      </c>
      <c r="O62" s="17">
        <f t="shared" ca="1" si="1"/>
        <v>96.174593288388181</v>
      </c>
      <c r="P62" s="17">
        <f t="shared" ca="1" si="6"/>
        <v>0.2006766999484699</v>
      </c>
      <c r="Q62" s="17">
        <f t="shared" ca="1" si="7"/>
        <v>0.5111916683491996</v>
      </c>
    </row>
    <row r="63" spans="1:17" x14ac:dyDescent="0.35">
      <c r="A63" t="s">
        <v>16</v>
      </c>
      <c r="B63" t="s">
        <v>104</v>
      </c>
      <c r="D63" t="s">
        <v>14</v>
      </c>
      <c r="E63" t="s">
        <v>21</v>
      </c>
      <c r="G63" t="s">
        <v>3040</v>
      </c>
      <c r="H63">
        <v>18.3</v>
      </c>
      <c r="J63">
        <v>0</v>
      </c>
      <c r="K63">
        <v>0</v>
      </c>
      <c r="L63" s="17">
        <f>IF($E63&lt;&gt;"",VLOOKUP($E63,GEMWs!$E$14:$L$20,7,FALSE),"")</f>
        <v>37.754918937403332</v>
      </c>
      <c r="M63" s="17">
        <f>IF($E63&lt;&gt;"",VLOOKUP($E63,GEMWs!$E$14:$L$20,8,FALSE),"")</f>
        <v>96.174593288388181</v>
      </c>
      <c r="N63" s="17">
        <f t="shared" ca="1" si="0"/>
        <v>37.754918937403332</v>
      </c>
      <c r="O63" s="17">
        <f t="shared" ca="1" si="1"/>
        <v>96.174593288388181</v>
      </c>
      <c r="P63" s="17">
        <f t="shared" ca="1" si="6"/>
        <v>0.1902789434744559</v>
      </c>
      <c r="Q63" s="17">
        <f t="shared" ca="1" si="7"/>
        <v>0.48470505340882658</v>
      </c>
    </row>
    <row r="64" spans="1:17" x14ac:dyDescent="0.35">
      <c r="A64" t="s">
        <v>16</v>
      </c>
      <c r="B64" t="s">
        <v>49</v>
      </c>
      <c r="C64" t="s">
        <v>50</v>
      </c>
      <c r="D64" t="s">
        <v>14</v>
      </c>
      <c r="E64" t="s">
        <v>21</v>
      </c>
      <c r="F64" t="s">
        <v>14</v>
      </c>
      <c r="G64" t="s">
        <v>3040</v>
      </c>
      <c r="H64">
        <v>265.3</v>
      </c>
      <c r="I64">
        <v>278</v>
      </c>
      <c r="J64">
        <v>20.321014999999999</v>
      </c>
      <c r="K64">
        <v>2000</v>
      </c>
      <c r="L64" s="17">
        <f>IF($E64&lt;&gt;"",VLOOKUP($E64,GEMWs!$E$14:$L$20,7,FALSE),"")</f>
        <v>37.754918937403332</v>
      </c>
      <c r="M64" s="17">
        <f>IF($E64&lt;&gt;"",VLOOKUP($E64,GEMWs!$E$14:$L$20,8,FALSE),"")</f>
        <v>96.174593288388181</v>
      </c>
      <c r="N64" s="17">
        <f t="shared" si="0"/>
        <v>20.321014999999999</v>
      </c>
      <c r="O64" s="17">
        <f t="shared" si="1"/>
        <v>2000</v>
      </c>
      <c r="P64" s="17">
        <f t="shared" si="6"/>
        <v>0.13265000000000002</v>
      </c>
      <c r="Q64" s="17">
        <f t="shared" si="7"/>
        <v>13.055450232185747</v>
      </c>
    </row>
    <row r="65" spans="1:17" x14ac:dyDescent="0.35">
      <c r="A65" t="s">
        <v>16</v>
      </c>
      <c r="B65" t="s">
        <v>118</v>
      </c>
      <c r="D65" t="s">
        <v>22</v>
      </c>
      <c r="G65" t="s">
        <v>3040</v>
      </c>
      <c r="H65">
        <v>205</v>
      </c>
      <c r="J65">
        <v>0</v>
      </c>
      <c r="K65">
        <v>0</v>
      </c>
      <c r="L65" s="17" t="str">
        <f>IF($E65&lt;&gt;"",VLOOKUP($E65,GEMWs!$E$14:$L$20,7,FALSE),"")</f>
        <v/>
      </c>
      <c r="M65" s="17" t="str">
        <f>IF($E65&lt;&gt;"",VLOOKUP($E65,GEMWs!$E$14:$L$20,8,FALSE),"")</f>
        <v/>
      </c>
      <c r="N65" s="17">
        <f t="shared" ca="1" si="0"/>
        <v>0</v>
      </c>
      <c r="O65" s="17">
        <f t="shared" ca="1" si="1"/>
        <v>0</v>
      </c>
      <c r="P65" s="17">
        <f t="shared" ca="1" si="6"/>
        <v>0</v>
      </c>
      <c r="Q65" s="17">
        <f t="shared" ca="1" si="7"/>
        <v>0</v>
      </c>
    </row>
    <row r="66" spans="1:17" x14ac:dyDescent="0.35">
      <c r="A66" t="s">
        <v>16</v>
      </c>
      <c r="B66" t="s">
        <v>105</v>
      </c>
      <c r="D66" t="s">
        <v>14</v>
      </c>
      <c r="E66" t="s">
        <v>21</v>
      </c>
      <c r="G66" t="s">
        <v>3040</v>
      </c>
      <c r="H66">
        <v>36.299999999999997</v>
      </c>
      <c r="J66">
        <v>0</v>
      </c>
      <c r="K66">
        <v>0</v>
      </c>
      <c r="L66" s="17">
        <f>IF($E66&lt;&gt;"",VLOOKUP($E66,GEMWs!$E$14:$L$20,7,FALSE),"")</f>
        <v>37.754918937403332</v>
      </c>
      <c r="M66" s="17">
        <f>IF($E66&lt;&gt;"",VLOOKUP($E66,GEMWs!$E$14:$L$20,8,FALSE),"")</f>
        <v>96.174593288388181</v>
      </c>
      <c r="N66" s="17">
        <f t="shared" ca="1" si="0"/>
        <v>37.754918937403332</v>
      </c>
      <c r="O66" s="17">
        <f t="shared" ca="1" si="1"/>
        <v>96.174593288388181</v>
      </c>
      <c r="P66" s="17">
        <f t="shared" ca="1" si="6"/>
        <v>0.37743856000670756</v>
      </c>
      <c r="Q66" s="17">
        <f t="shared" ca="1" si="7"/>
        <v>0.96146412233554113</v>
      </c>
    </row>
    <row r="67" spans="1:17" x14ac:dyDescent="0.35">
      <c r="A67" t="s">
        <v>16</v>
      </c>
      <c r="B67" t="s">
        <v>106</v>
      </c>
      <c r="D67" t="s">
        <v>14</v>
      </c>
      <c r="E67" t="s">
        <v>21</v>
      </c>
      <c r="G67" t="s">
        <v>3040</v>
      </c>
      <c r="H67">
        <v>6.9</v>
      </c>
      <c r="J67">
        <v>0</v>
      </c>
      <c r="K67">
        <v>0</v>
      </c>
      <c r="L67" s="17">
        <f>IF($E67&lt;&gt;"",VLOOKUP($E67,GEMWs!$E$14:$L$20,7,FALSE),"")</f>
        <v>37.754918937403332</v>
      </c>
      <c r="M67" s="17">
        <f>IF($E67&lt;&gt;"",VLOOKUP($E67,GEMWs!$E$14:$L$20,8,FALSE),"")</f>
        <v>96.174593288388181</v>
      </c>
      <c r="N67" s="17">
        <f t="shared" ca="1" si="0"/>
        <v>37.754918937403332</v>
      </c>
      <c r="O67" s="17">
        <f t="shared" ca="1" si="1"/>
        <v>96.174593288388181</v>
      </c>
      <c r="P67" s="17">
        <f t="shared" ca="1" si="6"/>
        <v>7.1744519670696491E-2</v>
      </c>
      <c r="Q67" s="17">
        <f t="shared" ca="1" si="7"/>
        <v>0.18275764308857398</v>
      </c>
    </row>
    <row r="68" spans="1:17" x14ac:dyDescent="0.35">
      <c r="A68" t="s">
        <v>16</v>
      </c>
      <c r="B68" t="s">
        <v>69</v>
      </c>
      <c r="C68" t="s">
        <v>70</v>
      </c>
      <c r="D68" t="s">
        <v>14</v>
      </c>
      <c r="E68" t="s">
        <v>21</v>
      </c>
      <c r="F68" t="s">
        <v>22</v>
      </c>
      <c r="G68" t="s">
        <v>3040</v>
      </c>
      <c r="H68">
        <v>35.700000000000003</v>
      </c>
      <c r="I68">
        <v>416</v>
      </c>
      <c r="J68">
        <v>145.66</v>
      </c>
      <c r="K68">
        <v>1199.98</v>
      </c>
      <c r="L68" s="17">
        <f>IF($E68&lt;&gt;"",VLOOKUP($E68,GEMWs!$E$14:$L$20,7,FALSE),"")</f>
        <v>37.754918937403332</v>
      </c>
      <c r="M68" s="17">
        <f>IF($E68&lt;&gt;"",VLOOKUP($E68,GEMWs!$E$14:$L$20,8,FALSE),"")</f>
        <v>96.174593288388181</v>
      </c>
      <c r="N68" s="17">
        <f t="shared" si="0"/>
        <v>145.66</v>
      </c>
      <c r="O68" s="17">
        <f t="shared" si="1"/>
        <v>1199.98</v>
      </c>
      <c r="P68" s="17">
        <f t="shared" si="6"/>
        <v>2.9750495841597363E-2</v>
      </c>
      <c r="Q68" s="17">
        <f t="shared" si="7"/>
        <v>0.24509130852670605</v>
      </c>
    </row>
    <row r="69" spans="1:17" x14ac:dyDescent="0.35">
      <c r="A69" t="s">
        <v>16</v>
      </c>
      <c r="B69" t="s">
        <v>2976</v>
      </c>
      <c r="D69" t="s">
        <v>14</v>
      </c>
      <c r="E69" t="s">
        <v>21</v>
      </c>
      <c r="G69" t="s">
        <v>3040</v>
      </c>
      <c r="H69">
        <v>0.3</v>
      </c>
      <c r="J69">
        <v>0</v>
      </c>
      <c r="K69">
        <v>0</v>
      </c>
      <c r="L69" s="17">
        <f>IF($E69&lt;&gt;"",VLOOKUP($E69,GEMWs!$E$14:$L$20,7,FALSE),"")</f>
        <v>37.754918937403332</v>
      </c>
      <c r="M69" s="17">
        <f>IF($E69&lt;&gt;"",VLOOKUP($E69,GEMWs!$E$14:$L$20,8,FALSE),"")</f>
        <v>96.174593288388181</v>
      </c>
      <c r="N69" s="17">
        <f t="shared" ca="1" si="0"/>
        <v>37.754918937403332</v>
      </c>
      <c r="O69" s="17">
        <f t="shared" ca="1" si="1"/>
        <v>96.174593288388181</v>
      </c>
      <c r="P69" s="17">
        <f t="shared" ca="1" si="6"/>
        <v>3.1193269422041948E-3</v>
      </c>
      <c r="Q69" s="17">
        <f t="shared" ca="1" si="7"/>
        <v>7.9459844821119108E-3</v>
      </c>
    </row>
    <row r="70" spans="1:17" x14ac:dyDescent="0.35">
      <c r="A70" t="s">
        <v>16</v>
      </c>
      <c r="B70" t="s">
        <v>2975</v>
      </c>
      <c r="D70" t="s">
        <v>14</v>
      </c>
      <c r="E70" t="s">
        <v>18</v>
      </c>
      <c r="G70" t="s">
        <v>3040</v>
      </c>
      <c r="H70">
        <v>14.5</v>
      </c>
      <c r="J70">
        <v>0</v>
      </c>
      <c r="K70">
        <v>0</v>
      </c>
      <c r="L70" s="17">
        <f>IF($E70&lt;&gt;"",VLOOKUP($E70,GEMWs!$E$14:$L$20,7,FALSE),"")</f>
        <v>5950.3939027696888</v>
      </c>
      <c r="M70" s="17">
        <f>IF($E70&lt;&gt;"",VLOOKUP($E70,GEMWs!$E$14:$L$20,8,FALSE),"")</f>
        <v>10539.430626954083</v>
      </c>
      <c r="N70" s="17">
        <f t="shared" ca="1" si="0"/>
        <v>5950.3939027696888</v>
      </c>
      <c r="O70" s="17">
        <f t="shared" ca="1" si="1"/>
        <v>10539.430626954083</v>
      </c>
      <c r="P70" s="17">
        <f t="shared" ca="1" si="6"/>
        <v>1.3757858951997798E-3</v>
      </c>
      <c r="Q70" s="17">
        <f t="shared" ca="1" si="7"/>
        <v>2.4368134676346024E-3</v>
      </c>
    </row>
    <row r="71" spans="1:17" x14ac:dyDescent="0.35">
      <c r="A71" t="s">
        <v>16</v>
      </c>
      <c r="B71" t="s">
        <v>131</v>
      </c>
      <c r="D71" t="s">
        <v>14</v>
      </c>
      <c r="E71" t="s">
        <v>21</v>
      </c>
      <c r="G71" t="s">
        <v>3040</v>
      </c>
      <c r="H71">
        <v>227.4</v>
      </c>
      <c r="J71">
        <v>0</v>
      </c>
      <c r="K71">
        <v>0</v>
      </c>
      <c r="L71" s="17">
        <f>IF($E71&lt;&gt;"",VLOOKUP($E71,GEMWs!$E$14:$L$20,7,FALSE),"")</f>
        <v>37.754918937403332</v>
      </c>
      <c r="M71" s="17">
        <f>IF($E71&lt;&gt;"",VLOOKUP($E71,GEMWs!$E$14:$L$20,8,FALSE),"")</f>
        <v>96.174593288388181</v>
      </c>
      <c r="N71" s="17">
        <f t="shared" ca="1" si="0"/>
        <v>37.754918937403332</v>
      </c>
      <c r="O71" s="17">
        <f t="shared" ca="1" si="1"/>
        <v>96.174593288388181</v>
      </c>
      <c r="P71" s="17">
        <f t="shared" ca="1" si="6"/>
        <v>2.3644498221907799</v>
      </c>
      <c r="Q71" s="17">
        <f t="shared" ca="1" si="7"/>
        <v>6.0230562374408292</v>
      </c>
    </row>
    <row r="72" spans="1:17" x14ac:dyDescent="0.35">
      <c r="A72" t="s">
        <v>16</v>
      </c>
      <c r="B72" t="s">
        <v>134</v>
      </c>
      <c r="D72" t="s">
        <v>14</v>
      </c>
      <c r="E72" t="s">
        <v>21</v>
      </c>
      <c r="G72" t="s">
        <v>3040</v>
      </c>
      <c r="H72">
        <v>4.5</v>
      </c>
      <c r="J72">
        <v>0</v>
      </c>
      <c r="K72">
        <v>0</v>
      </c>
      <c r="L72" s="17">
        <f>IF($E72&lt;&gt;"",VLOOKUP($E72,GEMWs!$E$14:$L$20,7,FALSE),"")</f>
        <v>37.754918937403332</v>
      </c>
      <c r="M72" s="17">
        <f>IF($E72&lt;&gt;"",VLOOKUP($E72,GEMWs!$E$14:$L$20,8,FALSE),"")</f>
        <v>96.174593288388181</v>
      </c>
      <c r="N72" s="17">
        <f t="shared" ca="1" si="0"/>
        <v>37.754918937403332</v>
      </c>
      <c r="O72" s="17">
        <f t="shared" ca="1" si="1"/>
        <v>96.174593288388181</v>
      </c>
      <c r="P72" s="17">
        <f t="shared" ca="1" si="6"/>
        <v>4.6789904133062922E-2</v>
      </c>
      <c r="Q72" s="17">
        <f t="shared" ca="1" si="7"/>
        <v>0.11918976723167866</v>
      </c>
    </row>
    <row r="73" spans="1:17" x14ac:dyDescent="0.35">
      <c r="A73" t="s">
        <v>16</v>
      </c>
      <c r="B73" t="s">
        <v>85</v>
      </c>
      <c r="C73" t="s">
        <v>86</v>
      </c>
      <c r="D73" t="s">
        <v>14</v>
      </c>
      <c r="E73" t="s">
        <v>21</v>
      </c>
      <c r="F73" t="s">
        <v>22</v>
      </c>
      <c r="G73" t="s">
        <v>3040</v>
      </c>
      <c r="H73">
        <v>0.6</v>
      </c>
      <c r="I73">
        <v>304</v>
      </c>
      <c r="J73">
        <v>100</v>
      </c>
      <c r="K73">
        <v>100</v>
      </c>
      <c r="L73" s="17">
        <f>IF($E73&lt;&gt;"",VLOOKUP($E73,GEMWs!$E$14:$L$20,7,FALSE),"")</f>
        <v>37.754918937403332</v>
      </c>
      <c r="M73" s="17">
        <f>IF($E73&lt;&gt;"",VLOOKUP($E73,GEMWs!$E$14:$L$20,8,FALSE),"")</f>
        <v>96.174593288388181</v>
      </c>
      <c r="N73" s="17">
        <f t="shared" si="0"/>
        <v>100</v>
      </c>
      <c r="O73" s="17">
        <f t="shared" si="1"/>
        <v>100</v>
      </c>
      <c r="P73" s="17">
        <f t="shared" si="6"/>
        <v>6.0000000000000001E-3</v>
      </c>
      <c r="Q73" s="17">
        <f t="shared" si="7"/>
        <v>6.0000000000000001E-3</v>
      </c>
    </row>
    <row r="74" spans="1:17" x14ac:dyDescent="0.35">
      <c r="A74" t="s">
        <v>16</v>
      </c>
      <c r="B74" t="s">
        <v>119</v>
      </c>
      <c r="D74" t="s">
        <v>14</v>
      </c>
      <c r="E74" t="s">
        <v>21</v>
      </c>
      <c r="G74" t="s">
        <v>3040</v>
      </c>
      <c r="H74">
        <v>2.8</v>
      </c>
      <c r="J74">
        <v>0</v>
      </c>
      <c r="K74">
        <v>0</v>
      </c>
      <c r="L74" s="17">
        <f>IF($E74&lt;&gt;"",VLOOKUP($E74,GEMWs!$E$14:$L$20,7,FALSE),"")</f>
        <v>37.754918937403332</v>
      </c>
      <c r="M74" s="17">
        <f>IF($E74&lt;&gt;"",VLOOKUP($E74,GEMWs!$E$14:$L$20,8,FALSE),"")</f>
        <v>96.174593288388181</v>
      </c>
      <c r="N74" s="17">
        <f t="shared" ca="1" si="0"/>
        <v>37.754918937403332</v>
      </c>
      <c r="O74" s="17">
        <f t="shared" ca="1" si="1"/>
        <v>96.174593288388181</v>
      </c>
      <c r="P74" s="17">
        <f t="shared" ca="1" si="6"/>
        <v>2.911371812723915E-2</v>
      </c>
      <c r="Q74" s="17">
        <f t="shared" ca="1" si="7"/>
        <v>7.4162521833044504E-2</v>
      </c>
    </row>
    <row r="75" spans="1:17" x14ac:dyDescent="0.35">
      <c r="A75" t="s">
        <v>16</v>
      </c>
      <c r="B75" t="s">
        <v>108</v>
      </c>
      <c r="D75" t="s">
        <v>14</v>
      </c>
      <c r="E75" t="s">
        <v>21</v>
      </c>
      <c r="G75" t="s">
        <v>3040</v>
      </c>
      <c r="H75">
        <v>50.8</v>
      </c>
      <c r="J75">
        <v>0</v>
      </c>
      <c r="K75">
        <v>0</v>
      </c>
      <c r="L75" s="17">
        <f>IF($E75&lt;&gt;"",VLOOKUP($E75,GEMWs!$E$14:$L$20,7,FALSE),"")</f>
        <v>37.754918937403332</v>
      </c>
      <c r="M75" s="17">
        <f>IF($E75&lt;&gt;"",VLOOKUP($E75,GEMWs!$E$14:$L$20,8,FALSE),"")</f>
        <v>96.174593288388181</v>
      </c>
      <c r="N75" s="17">
        <f t="shared" ca="1" si="0"/>
        <v>37.754918937403332</v>
      </c>
      <c r="O75" s="17">
        <f t="shared" ca="1" si="1"/>
        <v>96.174593288388181</v>
      </c>
      <c r="P75" s="17">
        <f t="shared" ca="1" si="6"/>
        <v>0.52820602887991031</v>
      </c>
      <c r="Q75" s="17">
        <f t="shared" ca="1" si="7"/>
        <v>1.3455200389709503</v>
      </c>
    </row>
    <row r="76" spans="1:17" x14ac:dyDescent="0.35">
      <c r="A76" t="s">
        <v>16</v>
      </c>
      <c r="B76" t="s">
        <v>109</v>
      </c>
      <c r="D76" t="s">
        <v>22</v>
      </c>
      <c r="G76" t="s">
        <v>3040</v>
      </c>
      <c r="H76">
        <v>1.22</v>
      </c>
      <c r="J76">
        <v>0</v>
      </c>
      <c r="K76">
        <v>0</v>
      </c>
      <c r="L76" s="17" t="str">
        <f>IF($E76&lt;&gt;"",VLOOKUP($E76,GEMWs!$E$14:$L$20,7,FALSE),"")</f>
        <v/>
      </c>
      <c r="M76" s="17" t="str">
        <f>IF($E76&lt;&gt;"",VLOOKUP($E76,GEMWs!$E$14:$L$20,8,FALSE),"")</f>
        <v/>
      </c>
      <c r="N76" s="17">
        <f t="shared" ca="1" si="0"/>
        <v>0</v>
      </c>
      <c r="O76" s="17">
        <f t="shared" ca="1" si="1"/>
        <v>0</v>
      </c>
      <c r="P76" s="17">
        <f t="shared" ca="1" si="6"/>
        <v>0</v>
      </c>
      <c r="Q76" s="17">
        <f t="shared" ca="1" si="7"/>
        <v>0</v>
      </c>
    </row>
    <row r="77" spans="1:17" x14ac:dyDescent="0.35">
      <c r="A77" t="s">
        <v>16</v>
      </c>
      <c r="B77" t="s">
        <v>110</v>
      </c>
      <c r="D77" t="s">
        <v>14</v>
      </c>
      <c r="E77" t="s">
        <v>21</v>
      </c>
      <c r="G77" t="s">
        <v>3040</v>
      </c>
      <c r="H77">
        <v>52.1</v>
      </c>
      <c r="J77">
        <v>0</v>
      </c>
      <c r="K77">
        <v>0</v>
      </c>
      <c r="L77" s="17">
        <f>IF($E77&lt;&gt;"",VLOOKUP($E77,GEMWs!$E$14:$L$20,7,FALSE),"")</f>
        <v>37.754918937403332</v>
      </c>
      <c r="M77" s="17">
        <f>IF($E77&lt;&gt;"",VLOOKUP($E77,GEMWs!$E$14:$L$20,8,FALSE),"")</f>
        <v>96.174593288388181</v>
      </c>
      <c r="N77" s="17">
        <f t="shared" ca="1" si="0"/>
        <v>37.754918937403332</v>
      </c>
      <c r="O77" s="17">
        <f t="shared" ca="1" si="1"/>
        <v>96.174593288388181</v>
      </c>
      <c r="P77" s="17">
        <f t="shared" ca="1" si="6"/>
        <v>0.54172311229612857</v>
      </c>
      <c r="Q77" s="17">
        <f t="shared" ca="1" si="7"/>
        <v>1.3799526383934353</v>
      </c>
    </row>
    <row r="78" spans="1:17" x14ac:dyDescent="0.35">
      <c r="A78" t="s">
        <v>16</v>
      </c>
      <c r="B78" t="s">
        <v>120</v>
      </c>
      <c r="D78" t="s">
        <v>14</v>
      </c>
      <c r="E78" t="s">
        <v>21</v>
      </c>
      <c r="G78" t="s">
        <v>3040</v>
      </c>
      <c r="H78">
        <v>23.1</v>
      </c>
      <c r="J78">
        <v>0</v>
      </c>
      <c r="K78">
        <v>0</v>
      </c>
      <c r="L78" s="17">
        <f>IF($E78&lt;&gt;"",VLOOKUP($E78,GEMWs!$E$14:$L$20,7,FALSE),"")</f>
        <v>37.754918937403332</v>
      </c>
      <c r="M78" s="17">
        <f>IF($E78&lt;&gt;"",VLOOKUP($E78,GEMWs!$E$14:$L$20,8,FALSE),"")</f>
        <v>96.174593288388181</v>
      </c>
      <c r="N78" s="17">
        <f t="shared" ca="1" si="0"/>
        <v>37.754918937403332</v>
      </c>
      <c r="O78" s="17">
        <f t="shared" ca="1" si="1"/>
        <v>96.174593288388181</v>
      </c>
      <c r="P78" s="17">
        <f t="shared" ca="1" si="6"/>
        <v>0.24018817454972302</v>
      </c>
      <c r="Q78" s="17">
        <f t="shared" ca="1" si="7"/>
        <v>0.61184080512261718</v>
      </c>
    </row>
    <row r="79" spans="1:17" x14ac:dyDescent="0.35">
      <c r="A79" t="s">
        <v>16</v>
      </c>
      <c r="B79" t="s">
        <v>125</v>
      </c>
      <c r="D79" t="s">
        <v>14</v>
      </c>
      <c r="E79" t="s">
        <v>21</v>
      </c>
      <c r="G79" t="s">
        <v>3040</v>
      </c>
      <c r="H79">
        <v>3.3</v>
      </c>
      <c r="J79">
        <v>0</v>
      </c>
      <c r="K79">
        <v>0</v>
      </c>
      <c r="L79" s="17">
        <f>IF($E79&lt;&gt;"",VLOOKUP($E79,GEMWs!$E$14:$L$20,7,FALSE),"")</f>
        <v>37.754918937403332</v>
      </c>
      <c r="M79" s="17">
        <f>IF($E79&lt;&gt;"",VLOOKUP($E79,GEMWs!$E$14:$L$20,8,FALSE),"")</f>
        <v>96.174593288388181</v>
      </c>
      <c r="N79" s="17">
        <f t="shared" ca="1" si="0"/>
        <v>37.754918937403332</v>
      </c>
      <c r="O79" s="17">
        <f t="shared" ca="1" si="1"/>
        <v>96.174593288388181</v>
      </c>
      <c r="P79" s="17">
        <f t="shared" ca="1" si="6"/>
        <v>3.4312596364246141E-2</v>
      </c>
      <c r="Q79" s="17">
        <f t="shared" ca="1" si="7"/>
        <v>8.7405829303231014E-2</v>
      </c>
    </row>
    <row r="80" spans="1:17" x14ac:dyDescent="0.35">
      <c r="A80" t="s">
        <v>16</v>
      </c>
      <c r="B80" t="s">
        <v>51</v>
      </c>
      <c r="C80" t="s">
        <v>52</v>
      </c>
      <c r="D80" t="s">
        <v>14</v>
      </c>
      <c r="E80" t="s">
        <v>21</v>
      </c>
      <c r="F80" t="s">
        <v>22</v>
      </c>
      <c r="G80" t="s">
        <v>3040</v>
      </c>
      <c r="H80">
        <v>177.1</v>
      </c>
      <c r="I80">
        <v>435</v>
      </c>
      <c r="J80">
        <v>12793.928146</v>
      </c>
      <c r="K80">
        <v>12793.928146</v>
      </c>
      <c r="L80" s="17">
        <f>IF($E80&lt;&gt;"",VLOOKUP($E80,GEMWs!$E$14:$L$20,7,FALSE),"")</f>
        <v>37.754918937403332</v>
      </c>
      <c r="M80" s="17">
        <f>IF($E80&lt;&gt;"",VLOOKUP($E80,GEMWs!$E$14:$L$20,8,FALSE),"")</f>
        <v>96.174593288388181</v>
      </c>
      <c r="N80" s="17">
        <f t="shared" si="0"/>
        <v>12793.928146</v>
      </c>
      <c r="O80" s="17">
        <f t="shared" si="1"/>
        <v>12793.928146</v>
      </c>
      <c r="P80" s="17">
        <f t="shared" si="6"/>
        <v>1.3842503879886961E-2</v>
      </c>
      <c r="Q80" s="17">
        <f t="shared" si="7"/>
        <v>1.3842503879886961E-2</v>
      </c>
    </row>
    <row r="81" spans="1:17" x14ac:dyDescent="0.35">
      <c r="A81" t="s">
        <v>16</v>
      </c>
      <c r="B81" t="s">
        <v>53</v>
      </c>
      <c r="C81" t="s">
        <v>54</v>
      </c>
      <c r="D81" t="s">
        <v>14</v>
      </c>
      <c r="E81" t="s">
        <v>21</v>
      </c>
      <c r="F81" t="s">
        <v>22</v>
      </c>
      <c r="G81" t="s">
        <v>3040</v>
      </c>
      <c r="H81">
        <v>0.5</v>
      </c>
      <c r="I81">
        <v>315</v>
      </c>
      <c r="J81">
        <v>1000</v>
      </c>
      <c r="K81">
        <v>2300</v>
      </c>
      <c r="L81" s="17">
        <f>IF($E81&lt;&gt;"",VLOOKUP($E81,GEMWs!$E$14:$L$20,7,FALSE),"")</f>
        <v>37.754918937403332</v>
      </c>
      <c r="M81" s="17">
        <f>IF($E81&lt;&gt;"",VLOOKUP($E81,GEMWs!$E$14:$L$20,8,FALSE),"")</f>
        <v>96.174593288388181</v>
      </c>
      <c r="N81" s="17">
        <f t="shared" si="0"/>
        <v>1000</v>
      </c>
      <c r="O81" s="17">
        <f t="shared" si="1"/>
        <v>2300</v>
      </c>
      <c r="P81" s="17">
        <f t="shared" si="6"/>
        <v>2.173913043478261E-4</v>
      </c>
      <c r="Q81" s="17">
        <f t="shared" si="7"/>
        <v>5.0000000000000001E-4</v>
      </c>
    </row>
    <row r="82" spans="1:17" x14ac:dyDescent="0.35">
      <c r="A82" t="s">
        <v>16</v>
      </c>
      <c r="B82" t="s">
        <v>111</v>
      </c>
      <c r="D82" t="s">
        <v>14</v>
      </c>
      <c r="E82" t="s">
        <v>21</v>
      </c>
      <c r="G82" t="s">
        <v>3040</v>
      </c>
      <c r="H82">
        <v>5.5</v>
      </c>
      <c r="J82">
        <v>0</v>
      </c>
      <c r="K82">
        <v>0</v>
      </c>
      <c r="L82" s="17">
        <f>IF($E82&lt;&gt;"",VLOOKUP($E82,GEMWs!$E$14:$L$20,7,FALSE),"")</f>
        <v>37.754918937403332</v>
      </c>
      <c r="M82" s="17">
        <f>IF($E82&lt;&gt;"",VLOOKUP($E82,GEMWs!$E$14:$L$20,8,FALSE),"")</f>
        <v>96.174593288388181</v>
      </c>
      <c r="N82" s="17">
        <f t="shared" ca="1" si="0"/>
        <v>37.754918937403332</v>
      </c>
      <c r="O82" s="17">
        <f t="shared" ca="1" si="1"/>
        <v>96.174593288388181</v>
      </c>
      <c r="P82" s="17">
        <f t="shared" ca="1" si="6"/>
        <v>5.7187660607076911E-2</v>
      </c>
      <c r="Q82" s="17">
        <f t="shared" ca="1" si="7"/>
        <v>0.1456763821720517</v>
      </c>
    </row>
    <row r="83" spans="1:17" x14ac:dyDescent="0.35">
      <c r="A83" t="s">
        <v>16</v>
      </c>
      <c r="B83" t="s">
        <v>112</v>
      </c>
      <c r="D83" t="s">
        <v>14</v>
      </c>
      <c r="E83" t="s">
        <v>18</v>
      </c>
      <c r="G83" t="s">
        <v>3040</v>
      </c>
      <c r="H83">
        <v>28.3</v>
      </c>
      <c r="J83">
        <v>0</v>
      </c>
      <c r="K83">
        <v>0</v>
      </c>
      <c r="L83" s="17">
        <f>IF($E83&lt;&gt;"",VLOOKUP($E83,GEMWs!$E$14:$L$20,7,FALSE),"")</f>
        <v>5950.3939027696888</v>
      </c>
      <c r="M83" s="17">
        <f>IF($E83&lt;&gt;"",VLOOKUP($E83,GEMWs!$E$14:$L$20,8,FALSE),"")</f>
        <v>10539.430626954083</v>
      </c>
      <c r="N83" s="17">
        <f t="shared" ref="N83:N146" ca="1" si="8">IF($I83&lt;&gt;"",J83,IF(AND($D83="Y",$M$6=236),L83,0))</f>
        <v>5950.3939027696888</v>
      </c>
      <c r="O83" s="17">
        <f t="shared" ref="O83:O146" ca="1" si="9">IF($I83&lt;&gt;"",K83,IF(AND($D83="Y",$M$6=236),M83,0))</f>
        <v>10539.430626954083</v>
      </c>
      <c r="P83" s="17">
        <f t="shared" ca="1" si="6"/>
        <v>2.685154540286467E-3</v>
      </c>
      <c r="Q83" s="17">
        <f t="shared" ca="1" si="7"/>
        <v>4.7559876644178789E-3</v>
      </c>
    </row>
    <row r="84" spans="1:17" x14ac:dyDescent="0.35">
      <c r="A84" t="s">
        <v>16</v>
      </c>
      <c r="B84" t="s">
        <v>135</v>
      </c>
      <c r="D84" t="s">
        <v>22</v>
      </c>
      <c r="G84" t="s">
        <v>3040</v>
      </c>
      <c r="H84">
        <v>0.5</v>
      </c>
      <c r="J84">
        <v>0</v>
      </c>
      <c r="K84">
        <v>0</v>
      </c>
      <c r="L84" s="17" t="str">
        <f>IF($E84&lt;&gt;"",VLOOKUP($E84,GEMWs!$E$14:$L$20,7,FALSE),"")</f>
        <v/>
      </c>
      <c r="M84" s="17" t="str">
        <f>IF($E84&lt;&gt;"",VLOOKUP($E84,GEMWs!$E$14:$L$20,8,FALSE),"")</f>
        <v/>
      </c>
      <c r="N84" s="17">
        <f t="shared" ca="1" si="8"/>
        <v>0</v>
      </c>
      <c r="O84" s="17">
        <f t="shared" ca="1" si="9"/>
        <v>0</v>
      </c>
      <c r="P84" s="17">
        <f t="shared" ca="1" si="6"/>
        <v>0</v>
      </c>
      <c r="Q84" s="17">
        <f t="shared" ca="1" si="7"/>
        <v>0</v>
      </c>
    </row>
    <row r="85" spans="1:17" x14ac:dyDescent="0.35">
      <c r="A85" t="s">
        <v>16</v>
      </c>
      <c r="B85" t="s">
        <v>55</v>
      </c>
      <c r="C85" t="s">
        <v>56</v>
      </c>
      <c r="D85" t="s">
        <v>14</v>
      </c>
      <c r="E85" t="s">
        <v>21</v>
      </c>
      <c r="F85" t="s">
        <v>14</v>
      </c>
      <c r="G85" t="s">
        <v>3040</v>
      </c>
      <c r="H85">
        <v>296.7</v>
      </c>
      <c r="I85">
        <v>332</v>
      </c>
      <c r="J85">
        <v>80.760000000000005</v>
      </c>
      <c r="K85">
        <v>1000</v>
      </c>
      <c r="L85" s="17">
        <f>IF($E85&lt;&gt;"",VLOOKUP($E85,GEMWs!$E$14:$L$20,7,FALSE),"")</f>
        <v>37.754918937403332</v>
      </c>
      <c r="M85" s="17">
        <f>IF($E85&lt;&gt;"",VLOOKUP($E85,GEMWs!$E$14:$L$20,8,FALSE),"")</f>
        <v>96.174593288388181</v>
      </c>
      <c r="N85" s="17">
        <f t="shared" si="8"/>
        <v>80.760000000000005</v>
      </c>
      <c r="O85" s="17">
        <f t="shared" si="9"/>
        <v>1000</v>
      </c>
      <c r="P85" s="17">
        <f t="shared" si="6"/>
        <v>0.29669999999999996</v>
      </c>
      <c r="Q85" s="17">
        <f t="shared" si="7"/>
        <v>3.6738484398216937</v>
      </c>
    </row>
    <row r="86" spans="1:17" x14ac:dyDescent="0.35">
      <c r="A86" t="s">
        <v>16</v>
      </c>
      <c r="B86" t="s">
        <v>71</v>
      </c>
      <c r="C86" t="s">
        <v>72</v>
      </c>
      <c r="D86" t="s">
        <v>14</v>
      </c>
      <c r="E86" t="s">
        <v>21</v>
      </c>
      <c r="F86" t="s">
        <v>22</v>
      </c>
      <c r="G86" t="s">
        <v>3040</v>
      </c>
      <c r="H86">
        <v>15.8</v>
      </c>
      <c r="I86">
        <v>333</v>
      </c>
      <c r="J86">
        <v>31000</v>
      </c>
      <c r="K86">
        <v>60000</v>
      </c>
      <c r="L86" s="17">
        <f>IF($E86&lt;&gt;"",VLOOKUP($E86,GEMWs!$E$14:$L$20,7,FALSE),"")</f>
        <v>37.754918937403332</v>
      </c>
      <c r="M86" s="17">
        <f>IF($E86&lt;&gt;"",VLOOKUP($E86,GEMWs!$E$14:$L$20,8,FALSE),"")</f>
        <v>96.174593288388181</v>
      </c>
      <c r="N86" s="17">
        <f t="shared" si="8"/>
        <v>31000</v>
      </c>
      <c r="O86" s="17">
        <f t="shared" si="9"/>
        <v>60000</v>
      </c>
      <c r="P86" s="17">
        <f t="shared" si="6"/>
        <v>2.6333333333333336E-4</v>
      </c>
      <c r="Q86" s="17">
        <f t="shared" si="7"/>
        <v>5.0967741935483877E-4</v>
      </c>
    </row>
    <row r="87" spans="1:17" x14ac:dyDescent="0.35">
      <c r="A87" t="s">
        <v>16</v>
      </c>
      <c r="B87" t="s">
        <v>57</v>
      </c>
      <c r="C87" t="s">
        <v>58</v>
      </c>
      <c r="D87" t="s">
        <v>14</v>
      </c>
      <c r="E87" t="s">
        <v>21</v>
      </c>
      <c r="F87" t="s">
        <v>22</v>
      </c>
      <c r="G87" t="s">
        <v>3040</v>
      </c>
      <c r="H87">
        <v>4</v>
      </c>
      <c r="I87">
        <v>407</v>
      </c>
      <c r="J87">
        <v>2065.3591289999999</v>
      </c>
      <c r="K87">
        <v>11224.793958</v>
      </c>
      <c r="L87" s="17">
        <f>IF($E87&lt;&gt;"",VLOOKUP($E87,GEMWs!$E$14:$L$20,7,FALSE),"")</f>
        <v>37.754918937403332</v>
      </c>
      <c r="M87" s="17">
        <f>IF($E87&lt;&gt;"",VLOOKUP($E87,GEMWs!$E$14:$L$20,8,FALSE),"")</f>
        <v>96.174593288388181</v>
      </c>
      <c r="N87" s="17">
        <f t="shared" si="8"/>
        <v>2065.3591289999999</v>
      </c>
      <c r="O87" s="17">
        <f t="shared" si="9"/>
        <v>11224.793958</v>
      </c>
      <c r="P87" s="17">
        <f t="shared" si="6"/>
        <v>3.5635397985627772E-4</v>
      </c>
      <c r="Q87" s="17">
        <f t="shared" si="7"/>
        <v>1.9367091871991817E-3</v>
      </c>
    </row>
    <row r="88" spans="1:17" x14ac:dyDescent="0.35">
      <c r="A88" t="s">
        <v>16</v>
      </c>
      <c r="B88" t="s">
        <v>126</v>
      </c>
      <c r="D88" t="s">
        <v>14</v>
      </c>
      <c r="E88" t="s">
        <v>21</v>
      </c>
      <c r="G88" t="s">
        <v>3040</v>
      </c>
      <c r="H88">
        <v>2.1</v>
      </c>
      <c r="J88">
        <v>0</v>
      </c>
      <c r="K88">
        <v>0</v>
      </c>
      <c r="L88" s="17">
        <f>IF($E88&lt;&gt;"",VLOOKUP($E88,GEMWs!$E$14:$L$20,7,FALSE),"")</f>
        <v>37.754918937403332</v>
      </c>
      <c r="M88" s="17">
        <f>IF($E88&lt;&gt;"",VLOOKUP($E88,GEMWs!$E$14:$L$20,8,FALSE),"")</f>
        <v>96.174593288388181</v>
      </c>
      <c r="N88" s="17">
        <f t="shared" ca="1" si="8"/>
        <v>37.754918937403332</v>
      </c>
      <c r="O88" s="17">
        <f t="shared" ca="1" si="9"/>
        <v>96.174593288388181</v>
      </c>
      <c r="P88" s="17">
        <f t="shared" ca="1" si="6"/>
        <v>2.1835288595429367E-2</v>
      </c>
      <c r="Q88" s="17">
        <f t="shared" ca="1" si="7"/>
        <v>5.5621891374783378E-2</v>
      </c>
    </row>
    <row r="89" spans="1:17" x14ac:dyDescent="0.35">
      <c r="A89" t="s">
        <v>136</v>
      </c>
      <c r="B89" t="s">
        <v>97</v>
      </c>
      <c r="C89" t="s">
        <v>98</v>
      </c>
      <c r="D89" t="s">
        <v>14</v>
      </c>
      <c r="E89" t="s">
        <v>21</v>
      </c>
      <c r="F89" t="s">
        <v>22</v>
      </c>
      <c r="G89" t="s">
        <v>3040</v>
      </c>
      <c r="H89">
        <v>326.60000000000002</v>
      </c>
      <c r="I89">
        <v>51</v>
      </c>
      <c r="J89">
        <v>262000</v>
      </c>
      <c r="K89">
        <v>262000</v>
      </c>
      <c r="L89" s="17">
        <f>IF($E89&lt;&gt;"",VLOOKUP($E89,GEMWs!$E$14:$L$20,7,FALSE),"")</f>
        <v>37.754918937403332</v>
      </c>
      <c r="M89" s="17">
        <f>IF($E89&lt;&gt;"",VLOOKUP($E89,GEMWs!$E$14:$L$20,8,FALSE),"")</f>
        <v>96.174593288388181</v>
      </c>
      <c r="N89" s="17">
        <f t="shared" si="8"/>
        <v>262000</v>
      </c>
      <c r="O89" s="17">
        <f t="shared" si="9"/>
        <v>262000</v>
      </c>
      <c r="P89" s="17">
        <f t="shared" si="6"/>
        <v>1.2465648854961832E-3</v>
      </c>
      <c r="Q89" s="17">
        <f t="shared" si="7"/>
        <v>1.2465648854961832E-3</v>
      </c>
    </row>
    <row r="90" spans="1:17" x14ac:dyDescent="0.35">
      <c r="A90" t="s">
        <v>136</v>
      </c>
      <c r="B90" t="s">
        <v>19</v>
      </c>
      <c r="C90" t="s">
        <v>20</v>
      </c>
      <c r="D90" t="s">
        <v>14</v>
      </c>
      <c r="E90" t="s">
        <v>21</v>
      </c>
      <c r="F90" t="s">
        <v>22</v>
      </c>
      <c r="G90" t="s">
        <v>3040</v>
      </c>
      <c r="H90">
        <v>693.1</v>
      </c>
      <c r="I90">
        <v>52</v>
      </c>
      <c r="J90">
        <v>1818</v>
      </c>
      <c r="K90">
        <v>5000</v>
      </c>
      <c r="L90" s="17">
        <f>IF($E90&lt;&gt;"",VLOOKUP($E90,GEMWs!$E$14:$L$20,7,FALSE),"")</f>
        <v>37.754918937403332</v>
      </c>
      <c r="M90" s="17">
        <f>IF($E90&lt;&gt;"",VLOOKUP($E90,GEMWs!$E$14:$L$20,8,FALSE),"")</f>
        <v>96.174593288388181</v>
      </c>
      <c r="N90" s="17">
        <f t="shared" si="8"/>
        <v>1818</v>
      </c>
      <c r="O90" s="17">
        <f t="shared" si="9"/>
        <v>5000</v>
      </c>
      <c r="P90" s="17">
        <f t="shared" si="6"/>
        <v>0.13861999999999999</v>
      </c>
      <c r="Q90" s="17">
        <f t="shared" si="7"/>
        <v>0.38124312431243124</v>
      </c>
    </row>
    <row r="91" spans="1:17" x14ac:dyDescent="0.35">
      <c r="A91" t="s">
        <v>136</v>
      </c>
      <c r="B91" t="s">
        <v>137</v>
      </c>
      <c r="C91" t="s">
        <v>138</v>
      </c>
      <c r="D91" t="s">
        <v>14</v>
      </c>
      <c r="E91" t="s">
        <v>21</v>
      </c>
      <c r="F91" t="s">
        <v>22</v>
      </c>
      <c r="G91" t="s">
        <v>3040</v>
      </c>
      <c r="H91">
        <v>799.3</v>
      </c>
      <c r="I91">
        <v>62</v>
      </c>
      <c r="J91">
        <v>389</v>
      </c>
      <c r="K91">
        <v>454</v>
      </c>
      <c r="L91" s="17">
        <f>IF($E91&lt;&gt;"",VLOOKUP($E91,GEMWs!$E$14:$L$20,7,FALSE),"")</f>
        <v>37.754918937403332</v>
      </c>
      <c r="M91" s="17">
        <f>IF($E91&lt;&gt;"",VLOOKUP($E91,GEMWs!$E$14:$L$20,8,FALSE),"")</f>
        <v>96.174593288388181</v>
      </c>
      <c r="N91" s="17">
        <f t="shared" si="8"/>
        <v>389</v>
      </c>
      <c r="O91" s="17">
        <f t="shared" si="9"/>
        <v>454</v>
      </c>
      <c r="P91" s="17">
        <f t="shared" si="6"/>
        <v>1.7605726872246694</v>
      </c>
      <c r="Q91" s="17">
        <f t="shared" si="7"/>
        <v>2.0547557840616966</v>
      </c>
    </row>
    <row r="92" spans="1:17" x14ac:dyDescent="0.35">
      <c r="A92" t="s">
        <v>136</v>
      </c>
      <c r="B92" t="s">
        <v>59</v>
      </c>
      <c r="C92" t="s">
        <v>60</v>
      </c>
      <c r="D92" t="s">
        <v>14</v>
      </c>
      <c r="E92" t="s">
        <v>21</v>
      </c>
      <c r="F92" t="s">
        <v>14</v>
      </c>
      <c r="G92" t="s">
        <v>3040</v>
      </c>
      <c r="H92">
        <v>196.2</v>
      </c>
      <c r="I92">
        <v>91</v>
      </c>
      <c r="J92">
        <v>186.795131</v>
      </c>
      <c r="K92">
        <v>9072</v>
      </c>
      <c r="L92" s="17">
        <f>IF($E92&lt;&gt;"",VLOOKUP($E92,GEMWs!$E$14:$L$20,7,FALSE),"")</f>
        <v>37.754918937403332</v>
      </c>
      <c r="M92" s="17">
        <f>IF($E92&lt;&gt;"",VLOOKUP($E92,GEMWs!$E$14:$L$20,8,FALSE),"")</f>
        <v>96.174593288388181</v>
      </c>
      <c r="N92" s="17">
        <f t="shared" si="8"/>
        <v>186.795131</v>
      </c>
      <c r="O92" s="17">
        <f t="shared" si="9"/>
        <v>9072</v>
      </c>
      <c r="P92" s="17">
        <f t="shared" si="6"/>
        <v>2.1626984126984126E-2</v>
      </c>
      <c r="Q92" s="17">
        <f t="shared" si="7"/>
        <v>1.0503485768052487</v>
      </c>
    </row>
    <row r="93" spans="1:17" x14ac:dyDescent="0.35">
      <c r="A93" t="s">
        <v>136</v>
      </c>
      <c r="B93" t="s">
        <v>121</v>
      </c>
      <c r="D93" t="s">
        <v>22</v>
      </c>
      <c r="G93" t="s">
        <v>3040</v>
      </c>
      <c r="H93">
        <v>981.6</v>
      </c>
      <c r="J93">
        <v>0</v>
      </c>
      <c r="K93">
        <v>0</v>
      </c>
      <c r="L93" s="17" t="str">
        <f>IF($E93&lt;&gt;"",VLOOKUP($E93,GEMWs!$E$14:$L$20,7,FALSE),"")</f>
        <v/>
      </c>
      <c r="M93" s="17" t="str">
        <f>IF($E93&lt;&gt;"",VLOOKUP($E93,GEMWs!$E$14:$L$20,8,FALSE),"")</f>
        <v/>
      </c>
      <c r="N93" s="17">
        <f t="shared" ca="1" si="8"/>
        <v>0</v>
      </c>
      <c r="O93" s="17">
        <f t="shared" ca="1" si="9"/>
        <v>0</v>
      </c>
      <c r="P93" s="17">
        <f t="shared" ca="1" si="6"/>
        <v>0</v>
      </c>
      <c r="Q93" s="17">
        <f t="shared" ca="1" si="7"/>
        <v>0</v>
      </c>
    </row>
    <row r="94" spans="1:17" x14ac:dyDescent="0.35">
      <c r="A94" t="s">
        <v>136</v>
      </c>
      <c r="B94" t="s">
        <v>25</v>
      </c>
      <c r="C94" t="s">
        <v>26</v>
      </c>
      <c r="D94" t="s">
        <v>14</v>
      </c>
      <c r="E94" t="s">
        <v>21</v>
      </c>
      <c r="F94" t="s">
        <v>22</v>
      </c>
      <c r="G94" t="s">
        <v>3040</v>
      </c>
      <c r="H94">
        <v>5761.8</v>
      </c>
      <c r="I94">
        <v>173</v>
      </c>
      <c r="J94">
        <v>58.313439000000002</v>
      </c>
      <c r="K94">
        <v>111.57155899999999</v>
      </c>
      <c r="L94" s="17">
        <f>IF($E94&lt;&gt;"",VLOOKUP($E94,GEMWs!$E$14:$L$20,7,FALSE),"")</f>
        <v>37.754918937403332</v>
      </c>
      <c r="M94" s="17">
        <f>IF($E94&lt;&gt;"",VLOOKUP($E94,GEMWs!$E$14:$L$20,8,FALSE),"")</f>
        <v>96.174593288388181</v>
      </c>
      <c r="N94" s="17">
        <f t="shared" si="8"/>
        <v>58.313439000000002</v>
      </c>
      <c r="O94" s="17">
        <f t="shared" si="9"/>
        <v>111.57155899999999</v>
      </c>
      <c r="P94" s="17">
        <f t="shared" si="6"/>
        <v>51.642193150675617</v>
      </c>
      <c r="Q94" s="17">
        <f t="shared" si="7"/>
        <v>98.807412130160941</v>
      </c>
    </row>
    <row r="95" spans="1:17" x14ac:dyDescent="0.35">
      <c r="A95" t="s">
        <v>136</v>
      </c>
      <c r="B95" t="s">
        <v>2977</v>
      </c>
      <c r="D95" t="s">
        <v>14</v>
      </c>
      <c r="E95" t="s">
        <v>18</v>
      </c>
      <c r="G95" t="s">
        <v>3040</v>
      </c>
      <c r="H95">
        <v>210</v>
      </c>
      <c r="J95">
        <v>0</v>
      </c>
      <c r="K95">
        <v>0</v>
      </c>
      <c r="L95" s="17">
        <f>IF($E95&lt;&gt;"",VLOOKUP($E95,GEMWs!$E$14:$L$20,7,FALSE),"")</f>
        <v>5950.3939027696888</v>
      </c>
      <c r="M95" s="17">
        <f>IF($E95&lt;&gt;"",VLOOKUP($E95,GEMWs!$E$14:$L$20,8,FALSE),"")</f>
        <v>10539.430626954083</v>
      </c>
      <c r="N95" s="17">
        <f t="shared" ca="1" si="8"/>
        <v>5950.3939027696888</v>
      </c>
      <c r="O95" s="17">
        <f t="shared" ca="1" si="9"/>
        <v>10539.430626954083</v>
      </c>
      <c r="P95" s="17">
        <f t="shared" ca="1" si="6"/>
        <v>1.9925175033927846E-2</v>
      </c>
      <c r="Q95" s="17">
        <f t="shared" ca="1" si="7"/>
        <v>3.529178125539769E-2</v>
      </c>
    </row>
    <row r="96" spans="1:17" x14ac:dyDescent="0.35">
      <c r="A96" t="s">
        <v>136</v>
      </c>
      <c r="B96" t="s">
        <v>152</v>
      </c>
      <c r="D96" t="s">
        <v>22</v>
      </c>
      <c r="G96" t="s">
        <v>3040</v>
      </c>
      <c r="H96">
        <v>116.1</v>
      </c>
      <c r="J96">
        <v>0</v>
      </c>
      <c r="K96">
        <v>0</v>
      </c>
      <c r="L96" s="17" t="str">
        <f>IF($E96&lt;&gt;"",VLOOKUP($E96,GEMWs!$E$14:$L$20,7,FALSE),"")</f>
        <v/>
      </c>
      <c r="M96" s="17" t="str">
        <f>IF($E96&lt;&gt;"",VLOOKUP($E96,GEMWs!$E$14:$L$20,8,FALSE),"")</f>
        <v/>
      </c>
      <c r="N96" s="17">
        <f t="shared" ca="1" si="8"/>
        <v>0</v>
      </c>
      <c r="O96" s="17">
        <f t="shared" ca="1" si="9"/>
        <v>0</v>
      </c>
      <c r="P96" s="17">
        <f t="shared" ca="1" si="6"/>
        <v>0</v>
      </c>
      <c r="Q96" s="17">
        <f t="shared" ca="1" si="7"/>
        <v>0</v>
      </c>
    </row>
    <row r="97" spans="1:17" x14ac:dyDescent="0.35">
      <c r="A97" t="s">
        <v>136</v>
      </c>
      <c r="B97" t="s">
        <v>153</v>
      </c>
      <c r="D97" t="s">
        <v>14</v>
      </c>
      <c r="E97" t="s">
        <v>21</v>
      </c>
      <c r="G97" t="s">
        <v>3040</v>
      </c>
      <c r="H97">
        <v>5203.3999999999996</v>
      </c>
      <c r="J97">
        <v>0</v>
      </c>
      <c r="K97">
        <v>0</v>
      </c>
      <c r="L97" s="17">
        <f>IF($E97&lt;&gt;"",VLOOKUP($E97,GEMWs!$E$14:$L$20,7,FALSE),"")</f>
        <v>37.754918937403332</v>
      </c>
      <c r="M97" s="17">
        <f>IF($E97&lt;&gt;"",VLOOKUP($E97,GEMWs!$E$14:$L$20,8,FALSE),"")</f>
        <v>96.174593288388181</v>
      </c>
      <c r="N97" s="17">
        <f t="shared" ca="1" si="8"/>
        <v>37.754918937403332</v>
      </c>
      <c r="O97" s="17">
        <f t="shared" ca="1" si="9"/>
        <v>96.174593288388181</v>
      </c>
      <c r="P97" s="17">
        <f t="shared" ca="1" si="6"/>
        <v>54.103686036884355</v>
      </c>
      <c r="Q97" s="17">
        <f t="shared" ca="1" si="7"/>
        <v>137.82045218073705</v>
      </c>
    </row>
    <row r="98" spans="1:17" x14ac:dyDescent="0.35">
      <c r="A98" t="s">
        <v>136</v>
      </c>
      <c r="B98" t="s">
        <v>100</v>
      </c>
      <c r="D98" t="s">
        <v>22</v>
      </c>
      <c r="G98" t="s">
        <v>3040</v>
      </c>
      <c r="H98">
        <v>341.2</v>
      </c>
      <c r="J98">
        <v>0</v>
      </c>
      <c r="K98">
        <v>0</v>
      </c>
      <c r="L98" s="17" t="str">
        <f>IF($E98&lt;&gt;"",VLOOKUP($E98,GEMWs!$E$14:$L$20,7,FALSE),"")</f>
        <v/>
      </c>
      <c r="M98" s="17" t="str">
        <f>IF($E98&lt;&gt;"",VLOOKUP($E98,GEMWs!$E$14:$L$20,8,FALSE),"")</f>
        <v/>
      </c>
      <c r="N98" s="17">
        <f t="shared" ca="1" si="8"/>
        <v>0</v>
      </c>
      <c r="O98" s="17">
        <f t="shared" ca="1" si="9"/>
        <v>0</v>
      </c>
      <c r="P98" s="17">
        <f t="shared" ca="1" si="6"/>
        <v>0</v>
      </c>
      <c r="Q98" s="17">
        <f t="shared" ca="1" si="7"/>
        <v>0</v>
      </c>
    </row>
    <row r="99" spans="1:17" x14ac:dyDescent="0.35">
      <c r="A99" t="s">
        <v>136</v>
      </c>
      <c r="B99" t="s">
        <v>63</v>
      </c>
      <c r="C99" t="s">
        <v>64</v>
      </c>
      <c r="D99" t="s">
        <v>14</v>
      </c>
      <c r="E99" t="s">
        <v>21</v>
      </c>
      <c r="F99" t="s">
        <v>22</v>
      </c>
      <c r="G99" t="s">
        <v>3040</v>
      </c>
      <c r="H99">
        <v>9.5</v>
      </c>
      <c r="I99">
        <v>419</v>
      </c>
      <c r="J99">
        <v>1259.5719409999999</v>
      </c>
      <c r="K99">
        <v>2350.1462649999999</v>
      </c>
      <c r="L99" s="17">
        <f>IF($E99&lt;&gt;"",VLOOKUP($E99,GEMWs!$E$14:$L$20,7,FALSE),"")</f>
        <v>37.754918937403332</v>
      </c>
      <c r="M99" s="17">
        <f>IF($E99&lt;&gt;"",VLOOKUP($E99,GEMWs!$E$14:$L$20,8,FALSE),"")</f>
        <v>96.174593288388181</v>
      </c>
      <c r="N99" s="17">
        <f t="shared" si="8"/>
        <v>1259.5719409999999</v>
      </c>
      <c r="O99" s="17">
        <f t="shared" si="9"/>
        <v>2350.1462649999999</v>
      </c>
      <c r="P99" s="17">
        <f t="shared" si="6"/>
        <v>4.0423015969178414E-3</v>
      </c>
      <c r="Q99" s="17">
        <f t="shared" si="7"/>
        <v>7.5422448617406927E-3</v>
      </c>
    </row>
    <row r="100" spans="1:17" x14ac:dyDescent="0.35">
      <c r="A100" t="s">
        <v>136</v>
      </c>
      <c r="B100" t="s">
        <v>154</v>
      </c>
      <c r="D100" t="s">
        <v>14</v>
      </c>
      <c r="E100" t="s">
        <v>21</v>
      </c>
      <c r="G100" t="s">
        <v>3040</v>
      </c>
      <c r="H100">
        <v>840.3</v>
      </c>
      <c r="J100">
        <v>0</v>
      </c>
      <c r="K100">
        <v>0</v>
      </c>
      <c r="L100" s="17">
        <f>IF($E100&lt;&gt;"",VLOOKUP($E100,GEMWs!$E$14:$L$20,7,FALSE),"")</f>
        <v>37.754918937403332</v>
      </c>
      <c r="M100" s="17">
        <f>IF($E100&lt;&gt;"",VLOOKUP($E100,GEMWs!$E$14:$L$20,8,FALSE),"")</f>
        <v>96.174593288388181</v>
      </c>
      <c r="N100" s="17">
        <f t="shared" ca="1" si="8"/>
        <v>37.754918937403332</v>
      </c>
      <c r="O100" s="17">
        <f t="shared" ca="1" si="9"/>
        <v>96.174593288388181</v>
      </c>
      <c r="P100" s="17">
        <f t="shared" ca="1" si="6"/>
        <v>8.7372347651139499</v>
      </c>
      <c r="Q100" s="17">
        <f t="shared" ca="1" si="7"/>
        <v>22.256702534395462</v>
      </c>
    </row>
    <row r="101" spans="1:17" x14ac:dyDescent="0.35">
      <c r="A101" t="s">
        <v>136</v>
      </c>
      <c r="B101" t="s">
        <v>162</v>
      </c>
      <c r="D101" t="s">
        <v>22</v>
      </c>
      <c r="G101" t="s">
        <v>3040</v>
      </c>
      <c r="H101">
        <v>4.8</v>
      </c>
      <c r="J101">
        <v>0</v>
      </c>
      <c r="K101">
        <v>0</v>
      </c>
      <c r="L101" s="17" t="str">
        <f>IF($E101&lt;&gt;"",VLOOKUP($E101,GEMWs!$E$14:$L$20,7,FALSE),"")</f>
        <v/>
      </c>
      <c r="M101" s="17" t="str">
        <f>IF($E101&lt;&gt;"",VLOOKUP($E101,GEMWs!$E$14:$L$20,8,FALSE),"")</f>
        <v/>
      </c>
      <c r="N101" s="17">
        <f t="shared" ca="1" si="8"/>
        <v>0</v>
      </c>
      <c r="O101" s="17">
        <f t="shared" ca="1" si="9"/>
        <v>0</v>
      </c>
      <c r="P101" s="17">
        <f t="shared" ca="1" si="6"/>
        <v>0</v>
      </c>
      <c r="Q101" s="17">
        <f t="shared" ca="1" si="7"/>
        <v>0</v>
      </c>
    </row>
    <row r="102" spans="1:17" x14ac:dyDescent="0.35">
      <c r="A102" t="s">
        <v>136</v>
      </c>
      <c r="B102" t="s">
        <v>29</v>
      </c>
      <c r="C102" t="s">
        <v>30</v>
      </c>
      <c r="D102" t="s">
        <v>14</v>
      </c>
      <c r="E102" t="s">
        <v>21</v>
      </c>
      <c r="F102" t="s">
        <v>22</v>
      </c>
      <c r="G102" t="s">
        <v>3040</v>
      </c>
      <c r="H102">
        <v>184.2</v>
      </c>
      <c r="I102">
        <v>220</v>
      </c>
      <c r="J102">
        <v>23.318957000000001</v>
      </c>
      <c r="K102">
        <v>970.84579099999996</v>
      </c>
      <c r="L102" s="17">
        <f>IF($E102&lt;&gt;"",VLOOKUP($E102,GEMWs!$E$14:$L$20,7,FALSE),"")</f>
        <v>37.754918937403332</v>
      </c>
      <c r="M102" s="17">
        <f>IF($E102&lt;&gt;"",VLOOKUP($E102,GEMWs!$E$14:$L$20,8,FALSE),"")</f>
        <v>96.174593288388181</v>
      </c>
      <c r="N102" s="17">
        <f t="shared" si="8"/>
        <v>23.318957000000001</v>
      </c>
      <c r="O102" s="17">
        <f t="shared" si="9"/>
        <v>970.84579099999996</v>
      </c>
      <c r="P102" s="17">
        <f t="shared" si="6"/>
        <v>0.18973147095819257</v>
      </c>
      <c r="Q102" s="17">
        <f t="shared" si="7"/>
        <v>7.8991526078975136</v>
      </c>
    </row>
    <row r="103" spans="1:17" x14ac:dyDescent="0.35">
      <c r="A103" t="s">
        <v>136</v>
      </c>
      <c r="B103" t="s">
        <v>102</v>
      </c>
      <c r="D103" t="s">
        <v>22</v>
      </c>
      <c r="G103" t="s">
        <v>3040</v>
      </c>
      <c r="H103">
        <v>228.1</v>
      </c>
      <c r="J103">
        <v>0</v>
      </c>
      <c r="K103">
        <v>0</v>
      </c>
      <c r="L103" s="17" t="str">
        <f>IF($E103&lt;&gt;"",VLOOKUP($E103,GEMWs!$E$14:$L$20,7,FALSE),"")</f>
        <v/>
      </c>
      <c r="M103" s="17" t="str">
        <f>IF($E103&lt;&gt;"",VLOOKUP($E103,GEMWs!$E$14:$L$20,8,FALSE),"")</f>
        <v/>
      </c>
      <c r="N103" s="17">
        <f t="shared" ca="1" si="8"/>
        <v>0</v>
      </c>
      <c r="O103" s="17">
        <f t="shared" ca="1" si="9"/>
        <v>0</v>
      </c>
      <c r="P103" s="17">
        <f t="shared" ca="1" si="6"/>
        <v>0</v>
      </c>
      <c r="Q103" s="17">
        <f t="shared" ca="1" si="7"/>
        <v>0</v>
      </c>
    </row>
    <row r="104" spans="1:17" x14ac:dyDescent="0.35">
      <c r="A104" t="s">
        <v>136</v>
      </c>
      <c r="B104" t="s">
        <v>114</v>
      </c>
      <c r="D104" t="s">
        <v>22</v>
      </c>
      <c r="G104" t="s">
        <v>3040</v>
      </c>
      <c r="H104">
        <v>912.7</v>
      </c>
      <c r="J104">
        <v>0</v>
      </c>
      <c r="K104">
        <v>0</v>
      </c>
      <c r="L104" s="17" t="str">
        <f>IF($E104&lt;&gt;"",VLOOKUP($E104,GEMWs!$E$14:$L$20,7,FALSE),"")</f>
        <v/>
      </c>
      <c r="M104" s="17" t="str">
        <f>IF($E104&lt;&gt;"",VLOOKUP($E104,GEMWs!$E$14:$L$20,8,FALSE),"")</f>
        <v/>
      </c>
      <c r="N104" s="17">
        <f t="shared" ca="1" si="8"/>
        <v>0</v>
      </c>
      <c r="O104" s="17">
        <f t="shared" ca="1" si="9"/>
        <v>0</v>
      </c>
      <c r="P104" s="17">
        <f t="shared" ca="1" si="6"/>
        <v>0</v>
      </c>
      <c r="Q104" s="17">
        <f t="shared" ca="1" si="7"/>
        <v>0</v>
      </c>
    </row>
    <row r="105" spans="1:17" x14ac:dyDescent="0.35">
      <c r="A105" t="s">
        <v>136</v>
      </c>
      <c r="B105" t="s">
        <v>115</v>
      </c>
      <c r="D105" t="s">
        <v>14</v>
      </c>
      <c r="E105" t="s">
        <v>18</v>
      </c>
      <c r="G105" t="s">
        <v>3040</v>
      </c>
      <c r="H105">
        <v>42.8</v>
      </c>
      <c r="J105">
        <v>0</v>
      </c>
      <c r="K105">
        <v>0</v>
      </c>
      <c r="L105" s="17">
        <f>IF($E105&lt;&gt;"",VLOOKUP($E105,GEMWs!$E$14:$L$20,7,FALSE),"")</f>
        <v>5950.3939027696888</v>
      </c>
      <c r="M105" s="17">
        <f>IF($E105&lt;&gt;"",VLOOKUP($E105,GEMWs!$E$14:$L$20,8,FALSE),"")</f>
        <v>10539.430626954083</v>
      </c>
      <c r="N105" s="17">
        <f t="shared" ca="1" si="8"/>
        <v>5950.3939027696888</v>
      </c>
      <c r="O105" s="17">
        <f t="shared" ca="1" si="9"/>
        <v>10539.430626954083</v>
      </c>
      <c r="P105" s="17">
        <f t="shared" ref="P105:P168" ca="1" si="10">IF(O105&gt;0,$H105/O105,0)</f>
        <v>4.0609404354862468E-3</v>
      </c>
      <c r="Q105" s="17">
        <f t="shared" ref="Q105:Q168" ca="1" si="11">IF(N105&gt;0,$H105/N105,0)</f>
        <v>7.1928011320524805E-3</v>
      </c>
    </row>
    <row r="106" spans="1:17" x14ac:dyDescent="0.35">
      <c r="A106" t="s">
        <v>136</v>
      </c>
      <c r="B106" t="s">
        <v>65</v>
      </c>
      <c r="C106" t="s">
        <v>66</v>
      </c>
      <c r="D106" t="s">
        <v>14</v>
      </c>
      <c r="E106" t="s">
        <v>21</v>
      </c>
      <c r="F106" t="s">
        <v>22</v>
      </c>
      <c r="G106" t="s">
        <v>3040</v>
      </c>
      <c r="H106">
        <v>2296.9</v>
      </c>
      <c r="I106">
        <v>228</v>
      </c>
      <c r="J106">
        <v>8.1199999999999992</v>
      </c>
      <c r="K106">
        <v>38</v>
      </c>
      <c r="L106" s="17">
        <f>IF($E106&lt;&gt;"",VLOOKUP($E106,GEMWs!$E$14:$L$20,7,FALSE),"")</f>
        <v>37.754918937403332</v>
      </c>
      <c r="M106" s="17">
        <f>IF($E106&lt;&gt;"",VLOOKUP($E106,GEMWs!$E$14:$L$20,8,FALSE),"")</f>
        <v>96.174593288388181</v>
      </c>
      <c r="N106" s="17">
        <f t="shared" si="8"/>
        <v>8.1199999999999992</v>
      </c>
      <c r="O106" s="17">
        <f t="shared" si="9"/>
        <v>38</v>
      </c>
      <c r="P106" s="17">
        <f t="shared" si="10"/>
        <v>60.444736842105264</v>
      </c>
      <c r="Q106" s="17">
        <f t="shared" si="11"/>
        <v>282.86945812807886</v>
      </c>
    </row>
    <row r="107" spans="1:17" x14ac:dyDescent="0.35">
      <c r="A107" t="s">
        <v>136</v>
      </c>
      <c r="B107" t="s">
        <v>75</v>
      </c>
      <c r="C107" t="s">
        <v>76</v>
      </c>
      <c r="D107" t="s">
        <v>14</v>
      </c>
      <c r="E107" t="s">
        <v>21</v>
      </c>
      <c r="F107" t="s">
        <v>22</v>
      </c>
      <c r="G107" t="s">
        <v>3040</v>
      </c>
      <c r="H107">
        <v>17.5</v>
      </c>
      <c r="I107">
        <v>361</v>
      </c>
      <c r="J107">
        <v>1718.388093</v>
      </c>
      <c r="K107">
        <v>14854.242462</v>
      </c>
      <c r="L107" s="17">
        <f>IF($E107&lt;&gt;"",VLOOKUP($E107,GEMWs!$E$14:$L$20,7,FALSE),"")</f>
        <v>37.754918937403332</v>
      </c>
      <c r="M107" s="17">
        <f>IF($E107&lt;&gt;"",VLOOKUP($E107,GEMWs!$E$14:$L$20,8,FALSE),"")</f>
        <v>96.174593288388181</v>
      </c>
      <c r="N107" s="17">
        <f t="shared" si="8"/>
        <v>1718.388093</v>
      </c>
      <c r="O107" s="17">
        <f t="shared" si="9"/>
        <v>14854.242462</v>
      </c>
      <c r="P107" s="17">
        <f t="shared" si="10"/>
        <v>1.178114605626531E-3</v>
      </c>
      <c r="Q107" s="17">
        <f t="shared" si="11"/>
        <v>1.0183962558450992E-2</v>
      </c>
    </row>
    <row r="108" spans="1:17" x14ac:dyDescent="0.35">
      <c r="A108" t="s">
        <v>136</v>
      </c>
      <c r="B108" t="s">
        <v>33</v>
      </c>
      <c r="C108" t="s">
        <v>34</v>
      </c>
      <c r="D108" t="s">
        <v>14</v>
      </c>
      <c r="E108" t="s">
        <v>21</v>
      </c>
      <c r="F108" t="s">
        <v>22</v>
      </c>
      <c r="G108" t="s">
        <v>3040</v>
      </c>
      <c r="H108">
        <v>40.6</v>
      </c>
      <c r="I108">
        <v>364</v>
      </c>
      <c r="J108">
        <v>3500</v>
      </c>
      <c r="K108">
        <v>3500</v>
      </c>
      <c r="L108" s="17">
        <f>IF($E108&lt;&gt;"",VLOOKUP($E108,GEMWs!$E$14:$L$20,7,FALSE),"")</f>
        <v>37.754918937403332</v>
      </c>
      <c r="M108" s="17">
        <f>IF($E108&lt;&gt;"",VLOOKUP($E108,GEMWs!$E$14:$L$20,8,FALSE),"")</f>
        <v>96.174593288388181</v>
      </c>
      <c r="N108" s="17">
        <f t="shared" si="8"/>
        <v>3500</v>
      </c>
      <c r="O108" s="17">
        <f t="shared" si="9"/>
        <v>3500</v>
      </c>
      <c r="P108" s="17">
        <f t="shared" si="10"/>
        <v>1.1600000000000001E-2</v>
      </c>
      <c r="Q108" s="17">
        <f t="shared" si="11"/>
        <v>1.1600000000000001E-2</v>
      </c>
    </row>
    <row r="109" spans="1:17" x14ac:dyDescent="0.35">
      <c r="A109" t="s">
        <v>136</v>
      </c>
      <c r="B109" t="s">
        <v>37</v>
      </c>
      <c r="C109" t="s">
        <v>38</v>
      </c>
      <c r="D109" t="s">
        <v>14</v>
      </c>
      <c r="E109" t="s">
        <v>21</v>
      </c>
      <c r="F109" t="s">
        <v>22</v>
      </c>
      <c r="G109" t="s">
        <v>3040</v>
      </c>
      <c r="H109">
        <v>514.5</v>
      </c>
      <c r="I109">
        <v>229</v>
      </c>
      <c r="J109">
        <v>1800</v>
      </c>
      <c r="K109">
        <v>1800</v>
      </c>
      <c r="L109" s="17">
        <f>IF($E109&lt;&gt;"",VLOOKUP($E109,GEMWs!$E$14:$L$20,7,FALSE),"")</f>
        <v>37.754918937403332</v>
      </c>
      <c r="M109" s="17">
        <f>IF($E109&lt;&gt;"",VLOOKUP($E109,GEMWs!$E$14:$L$20,8,FALSE),"")</f>
        <v>96.174593288388181</v>
      </c>
      <c r="N109" s="17">
        <f t="shared" si="8"/>
        <v>1800</v>
      </c>
      <c r="O109" s="17">
        <f t="shared" si="9"/>
        <v>1800</v>
      </c>
      <c r="P109" s="17">
        <f t="shared" si="10"/>
        <v>0.28583333333333333</v>
      </c>
      <c r="Q109" s="17">
        <f t="shared" si="11"/>
        <v>0.28583333333333333</v>
      </c>
    </row>
    <row r="110" spans="1:17" x14ac:dyDescent="0.35">
      <c r="A110" t="s">
        <v>136</v>
      </c>
      <c r="B110" t="s">
        <v>39</v>
      </c>
      <c r="C110" t="s">
        <v>40</v>
      </c>
      <c r="D110" t="s">
        <v>14</v>
      </c>
      <c r="E110" t="s">
        <v>21</v>
      </c>
      <c r="F110" t="s">
        <v>22</v>
      </c>
      <c r="G110" t="s">
        <v>3040</v>
      </c>
      <c r="H110">
        <v>41112.5</v>
      </c>
      <c r="I110">
        <v>230</v>
      </c>
      <c r="J110">
        <v>68.8</v>
      </c>
      <c r="K110">
        <v>127.171933</v>
      </c>
      <c r="L110" s="17">
        <f>IF($E110&lt;&gt;"",VLOOKUP($E110,GEMWs!$E$14:$L$20,7,FALSE),"")</f>
        <v>37.754918937403332</v>
      </c>
      <c r="M110" s="17">
        <f>IF($E110&lt;&gt;"",VLOOKUP($E110,GEMWs!$E$14:$L$20,8,FALSE),"")</f>
        <v>96.174593288388181</v>
      </c>
      <c r="N110" s="17">
        <f t="shared" si="8"/>
        <v>68.8</v>
      </c>
      <c r="O110" s="17">
        <f t="shared" si="9"/>
        <v>127.171933</v>
      </c>
      <c r="P110" s="17">
        <f t="shared" si="10"/>
        <v>323.28281115299239</v>
      </c>
      <c r="Q110" s="17">
        <f t="shared" si="11"/>
        <v>597.56540697674416</v>
      </c>
    </row>
    <row r="111" spans="1:17" x14ac:dyDescent="0.35">
      <c r="A111" t="s">
        <v>136</v>
      </c>
      <c r="B111" t="s">
        <v>41</v>
      </c>
      <c r="C111" t="s">
        <v>42</v>
      </c>
      <c r="D111" t="s">
        <v>14</v>
      </c>
      <c r="E111" t="s">
        <v>21</v>
      </c>
      <c r="F111" t="s">
        <v>22</v>
      </c>
      <c r="G111" t="s">
        <v>3040</v>
      </c>
      <c r="H111">
        <v>32.9</v>
      </c>
      <c r="I111">
        <v>232</v>
      </c>
      <c r="J111">
        <v>300</v>
      </c>
      <c r="K111">
        <v>10000</v>
      </c>
      <c r="L111" s="17">
        <f>IF($E111&lt;&gt;"",VLOOKUP($E111,GEMWs!$E$14:$L$20,7,FALSE),"")</f>
        <v>37.754918937403332</v>
      </c>
      <c r="M111" s="17">
        <f>IF($E111&lt;&gt;"",VLOOKUP($E111,GEMWs!$E$14:$L$20,8,FALSE),"")</f>
        <v>96.174593288388181</v>
      </c>
      <c r="N111" s="17">
        <f t="shared" si="8"/>
        <v>300</v>
      </c>
      <c r="O111" s="17">
        <f t="shared" si="9"/>
        <v>10000</v>
      </c>
      <c r="P111" s="17">
        <f t="shared" si="10"/>
        <v>3.29E-3</v>
      </c>
      <c r="Q111" s="17">
        <f t="shared" si="11"/>
        <v>0.10966666666666666</v>
      </c>
    </row>
    <row r="112" spans="1:17" x14ac:dyDescent="0.35">
      <c r="A112" t="s">
        <v>136</v>
      </c>
      <c r="B112" t="s">
        <v>139</v>
      </c>
      <c r="C112" t="s">
        <v>3025</v>
      </c>
      <c r="D112" t="s">
        <v>14</v>
      </c>
      <c r="E112" t="s">
        <v>21</v>
      </c>
      <c r="F112" t="s">
        <v>14</v>
      </c>
      <c r="G112" t="s">
        <v>3040</v>
      </c>
      <c r="H112">
        <v>1092</v>
      </c>
      <c r="I112">
        <v>237</v>
      </c>
      <c r="J112">
        <v>237.43909400000001</v>
      </c>
      <c r="K112">
        <v>1033.8267679999999</v>
      </c>
      <c r="L112" s="17">
        <f>IF($E112&lt;&gt;"",VLOOKUP($E112,GEMWs!$E$14:$L$20,7,FALSE),"")</f>
        <v>37.754918937403332</v>
      </c>
      <c r="M112" s="17">
        <f>IF($E112&lt;&gt;"",VLOOKUP($E112,GEMWs!$E$14:$L$20,8,FALSE),"")</f>
        <v>96.174593288388181</v>
      </c>
      <c r="N112" s="17">
        <f t="shared" si="8"/>
        <v>237.43909400000001</v>
      </c>
      <c r="O112" s="17">
        <f t="shared" si="9"/>
        <v>1033.8267679999999</v>
      </c>
      <c r="P112" s="17">
        <f t="shared" si="10"/>
        <v>1.0562698063163325</v>
      </c>
      <c r="Q112" s="17">
        <f t="shared" si="11"/>
        <v>4.5990741524645475</v>
      </c>
    </row>
    <row r="113" spans="1:17" x14ac:dyDescent="0.35">
      <c r="A113" t="s">
        <v>136</v>
      </c>
      <c r="B113" t="s">
        <v>67</v>
      </c>
      <c r="C113" t="s">
        <v>68</v>
      </c>
      <c r="D113" t="s">
        <v>14</v>
      </c>
      <c r="E113" t="s">
        <v>21</v>
      </c>
      <c r="F113" t="s">
        <v>22</v>
      </c>
      <c r="G113" t="s">
        <v>3040</v>
      </c>
      <c r="H113">
        <v>146.19999999999999</v>
      </c>
      <c r="I113">
        <v>245</v>
      </c>
      <c r="J113">
        <v>8182</v>
      </c>
      <c r="K113">
        <v>27300</v>
      </c>
      <c r="L113" s="17">
        <f>IF($E113&lt;&gt;"",VLOOKUP($E113,GEMWs!$E$14:$L$20,7,FALSE),"")</f>
        <v>37.754918937403332</v>
      </c>
      <c r="M113" s="17">
        <f>IF($E113&lt;&gt;"",VLOOKUP($E113,GEMWs!$E$14:$L$20,8,FALSE),"")</f>
        <v>96.174593288388181</v>
      </c>
      <c r="N113" s="17">
        <f t="shared" si="8"/>
        <v>8182</v>
      </c>
      <c r="O113" s="17">
        <f t="shared" si="9"/>
        <v>27300</v>
      </c>
      <c r="P113" s="17">
        <f t="shared" si="10"/>
        <v>5.3553113553113547E-3</v>
      </c>
      <c r="Q113" s="17">
        <f t="shared" si="11"/>
        <v>1.7868491811293082E-2</v>
      </c>
    </row>
    <row r="114" spans="1:17" x14ac:dyDescent="0.35">
      <c r="A114" t="s">
        <v>136</v>
      </c>
      <c r="B114" t="s">
        <v>156</v>
      </c>
      <c r="D114" t="s">
        <v>14</v>
      </c>
      <c r="E114" t="s">
        <v>21</v>
      </c>
      <c r="G114" t="s">
        <v>3040</v>
      </c>
      <c r="H114">
        <v>42.5</v>
      </c>
      <c r="J114">
        <v>0</v>
      </c>
      <c r="K114">
        <v>0</v>
      </c>
      <c r="L114" s="17">
        <f>IF($E114&lt;&gt;"",VLOOKUP($E114,GEMWs!$E$14:$L$20,7,FALSE),"")</f>
        <v>37.754918937403332</v>
      </c>
      <c r="M114" s="17">
        <f>IF($E114&lt;&gt;"",VLOOKUP($E114,GEMWs!$E$14:$L$20,8,FALSE),"")</f>
        <v>96.174593288388181</v>
      </c>
      <c r="N114" s="17">
        <f t="shared" ca="1" si="8"/>
        <v>37.754918937403332</v>
      </c>
      <c r="O114" s="17">
        <f t="shared" ca="1" si="9"/>
        <v>96.174593288388181</v>
      </c>
      <c r="P114" s="17">
        <f t="shared" ca="1" si="10"/>
        <v>0.44190465014559427</v>
      </c>
      <c r="Q114" s="17">
        <f t="shared" ca="1" si="11"/>
        <v>1.125681134965854</v>
      </c>
    </row>
    <row r="115" spans="1:17" x14ac:dyDescent="0.35">
      <c r="A115" t="s">
        <v>136</v>
      </c>
      <c r="B115" t="s">
        <v>91</v>
      </c>
      <c r="C115" t="s">
        <v>92</v>
      </c>
      <c r="D115" t="s">
        <v>14</v>
      </c>
      <c r="E115" t="s">
        <v>21</v>
      </c>
      <c r="F115" t="s">
        <v>22</v>
      </c>
      <c r="G115" t="s">
        <v>3040</v>
      </c>
      <c r="H115">
        <v>6.4</v>
      </c>
      <c r="I115">
        <v>368</v>
      </c>
      <c r="J115">
        <v>78.33</v>
      </c>
      <c r="K115">
        <v>110.48</v>
      </c>
      <c r="L115" s="17">
        <f>IF($E115&lt;&gt;"",VLOOKUP($E115,GEMWs!$E$14:$L$20,7,FALSE),"")</f>
        <v>37.754918937403332</v>
      </c>
      <c r="M115" s="17">
        <f>IF($E115&lt;&gt;"",VLOOKUP($E115,GEMWs!$E$14:$L$20,8,FALSE),"")</f>
        <v>96.174593288388181</v>
      </c>
      <c r="N115" s="17">
        <f t="shared" si="8"/>
        <v>78.33</v>
      </c>
      <c r="O115" s="17">
        <f t="shared" si="9"/>
        <v>110.48</v>
      </c>
      <c r="P115" s="17">
        <f t="shared" si="10"/>
        <v>5.7929036929761042E-2</v>
      </c>
      <c r="Q115" s="17">
        <f t="shared" si="11"/>
        <v>8.1705604493808259E-2</v>
      </c>
    </row>
    <row r="116" spans="1:17" x14ac:dyDescent="0.35">
      <c r="A116" t="s">
        <v>136</v>
      </c>
      <c r="B116" t="s">
        <v>122</v>
      </c>
      <c r="D116" t="s">
        <v>14</v>
      </c>
      <c r="E116" t="s">
        <v>21</v>
      </c>
      <c r="G116" t="s">
        <v>3040</v>
      </c>
      <c r="H116">
        <v>112.2</v>
      </c>
      <c r="J116">
        <v>0</v>
      </c>
      <c r="K116">
        <v>0</v>
      </c>
      <c r="L116" s="17">
        <f>IF($E116&lt;&gt;"",VLOOKUP($E116,GEMWs!$E$14:$L$20,7,FALSE),"")</f>
        <v>37.754918937403332</v>
      </c>
      <c r="M116" s="17">
        <f>IF($E116&lt;&gt;"",VLOOKUP($E116,GEMWs!$E$14:$L$20,8,FALSE),"")</f>
        <v>96.174593288388181</v>
      </c>
      <c r="N116" s="17">
        <f t="shared" ca="1" si="8"/>
        <v>37.754918937403332</v>
      </c>
      <c r="O116" s="17">
        <f t="shared" ca="1" si="9"/>
        <v>96.174593288388181</v>
      </c>
      <c r="P116" s="17">
        <f t="shared" ca="1" si="10"/>
        <v>1.1666282763843689</v>
      </c>
      <c r="Q116" s="17">
        <f t="shared" ca="1" si="11"/>
        <v>2.9717981963098548</v>
      </c>
    </row>
    <row r="117" spans="1:17" x14ac:dyDescent="0.35">
      <c r="A117" t="s">
        <v>136</v>
      </c>
      <c r="B117" t="s">
        <v>47</v>
      </c>
      <c r="C117" t="s">
        <v>48</v>
      </c>
      <c r="D117" t="s">
        <v>14</v>
      </c>
      <c r="E117" t="s">
        <v>21</v>
      </c>
      <c r="F117" t="s">
        <v>14</v>
      </c>
      <c r="G117" t="s">
        <v>3040</v>
      </c>
      <c r="H117">
        <v>14651.9</v>
      </c>
      <c r="I117">
        <v>256</v>
      </c>
      <c r="J117">
        <v>11.292441</v>
      </c>
      <c r="K117">
        <v>1000</v>
      </c>
      <c r="L117" s="17">
        <f>IF($E117&lt;&gt;"",VLOOKUP($E117,GEMWs!$E$14:$L$20,7,FALSE),"")</f>
        <v>37.754918937403332</v>
      </c>
      <c r="M117" s="17">
        <f>IF($E117&lt;&gt;"",VLOOKUP($E117,GEMWs!$E$14:$L$20,8,FALSE),"")</f>
        <v>96.174593288388181</v>
      </c>
      <c r="N117" s="17">
        <f t="shared" si="8"/>
        <v>11.292441</v>
      </c>
      <c r="O117" s="17">
        <f t="shared" si="9"/>
        <v>1000</v>
      </c>
      <c r="P117" s="17">
        <f t="shared" si="10"/>
        <v>14.651899999999999</v>
      </c>
      <c r="Q117" s="17">
        <f t="shared" si="11"/>
        <v>1297.4962632082825</v>
      </c>
    </row>
    <row r="118" spans="1:17" x14ac:dyDescent="0.35">
      <c r="A118" t="s">
        <v>136</v>
      </c>
      <c r="B118" t="s">
        <v>77</v>
      </c>
      <c r="C118" t="s">
        <v>78</v>
      </c>
      <c r="D118" t="s">
        <v>14</v>
      </c>
      <c r="E118" t="s">
        <v>21</v>
      </c>
      <c r="F118" t="s">
        <v>22</v>
      </c>
      <c r="G118" t="s">
        <v>3040</v>
      </c>
      <c r="H118">
        <v>2.7</v>
      </c>
      <c r="I118">
        <v>373</v>
      </c>
      <c r="J118">
        <v>1400</v>
      </c>
      <c r="K118">
        <v>1400</v>
      </c>
      <c r="L118" s="17">
        <f>IF($E118&lt;&gt;"",VLOOKUP($E118,GEMWs!$E$14:$L$20,7,FALSE),"")</f>
        <v>37.754918937403332</v>
      </c>
      <c r="M118" s="17">
        <f>IF($E118&lt;&gt;"",VLOOKUP($E118,GEMWs!$E$14:$L$20,8,FALSE),"")</f>
        <v>96.174593288388181</v>
      </c>
      <c r="N118" s="17">
        <f t="shared" si="8"/>
        <v>1400</v>
      </c>
      <c r="O118" s="17">
        <f t="shared" si="9"/>
        <v>1400</v>
      </c>
      <c r="P118" s="17">
        <f t="shared" si="10"/>
        <v>1.9285714285714288E-3</v>
      </c>
      <c r="Q118" s="17">
        <f t="shared" si="11"/>
        <v>1.9285714285714288E-3</v>
      </c>
    </row>
    <row r="119" spans="1:17" x14ac:dyDescent="0.35">
      <c r="A119" t="s">
        <v>136</v>
      </c>
      <c r="B119" t="s">
        <v>123</v>
      </c>
      <c r="D119" t="s">
        <v>14</v>
      </c>
      <c r="E119" t="s">
        <v>21</v>
      </c>
      <c r="G119" t="s">
        <v>3040</v>
      </c>
      <c r="H119">
        <v>12.2</v>
      </c>
      <c r="J119">
        <v>0</v>
      </c>
      <c r="K119">
        <v>0</v>
      </c>
      <c r="L119" s="17">
        <f>IF($E119&lt;&gt;"",VLOOKUP($E119,GEMWs!$E$14:$L$20,7,FALSE),"")</f>
        <v>37.754918937403332</v>
      </c>
      <c r="M119" s="17">
        <f>IF($E119&lt;&gt;"",VLOOKUP($E119,GEMWs!$E$14:$L$20,8,FALSE),"")</f>
        <v>96.174593288388181</v>
      </c>
      <c r="N119" s="17">
        <f t="shared" ca="1" si="8"/>
        <v>37.754918937403332</v>
      </c>
      <c r="O119" s="17">
        <f t="shared" ca="1" si="9"/>
        <v>96.174593288388181</v>
      </c>
      <c r="P119" s="17">
        <f t="shared" ca="1" si="10"/>
        <v>0.12685262898297059</v>
      </c>
      <c r="Q119" s="17">
        <f t="shared" ca="1" si="11"/>
        <v>0.32313670227255104</v>
      </c>
    </row>
    <row r="120" spans="1:17" x14ac:dyDescent="0.35">
      <c r="A120" t="s">
        <v>136</v>
      </c>
      <c r="B120" t="s">
        <v>140</v>
      </c>
      <c r="C120" t="s">
        <v>141</v>
      </c>
      <c r="D120" t="s">
        <v>14</v>
      </c>
      <c r="E120" t="s">
        <v>21</v>
      </c>
      <c r="F120" t="s">
        <v>22</v>
      </c>
      <c r="G120" t="s">
        <v>3040</v>
      </c>
      <c r="H120">
        <v>161.30000000000001</v>
      </c>
      <c r="I120">
        <v>425</v>
      </c>
      <c r="J120">
        <v>3722.8</v>
      </c>
      <c r="K120">
        <v>5548.3</v>
      </c>
      <c r="L120" s="17">
        <f>IF($E120&lt;&gt;"",VLOOKUP($E120,GEMWs!$E$14:$L$20,7,FALSE),"")</f>
        <v>37.754918937403332</v>
      </c>
      <c r="M120" s="17">
        <f>IF($E120&lt;&gt;"",VLOOKUP($E120,GEMWs!$E$14:$L$20,8,FALSE),"")</f>
        <v>96.174593288388181</v>
      </c>
      <c r="N120" s="17">
        <f t="shared" si="8"/>
        <v>3722.8</v>
      </c>
      <c r="O120" s="17">
        <f t="shared" si="9"/>
        <v>5548.3</v>
      </c>
      <c r="P120" s="17">
        <f t="shared" si="10"/>
        <v>2.9071967990195197E-2</v>
      </c>
      <c r="Q120" s="17">
        <f t="shared" si="11"/>
        <v>4.3327602879553027E-2</v>
      </c>
    </row>
    <row r="121" spans="1:17" x14ac:dyDescent="0.35">
      <c r="A121" t="s">
        <v>136</v>
      </c>
      <c r="B121" t="s">
        <v>157</v>
      </c>
      <c r="D121" t="s">
        <v>22</v>
      </c>
      <c r="G121" t="s">
        <v>3040</v>
      </c>
      <c r="H121">
        <v>101.3</v>
      </c>
      <c r="J121">
        <v>0</v>
      </c>
      <c r="K121">
        <v>0</v>
      </c>
      <c r="L121" s="17" t="str">
        <f>IF($E121&lt;&gt;"",VLOOKUP($E121,GEMWs!$E$14:$L$20,7,FALSE),"")</f>
        <v/>
      </c>
      <c r="M121" s="17" t="str">
        <f>IF($E121&lt;&gt;"",VLOOKUP($E121,GEMWs!$E$14:$L$20,8,FALSE),"")</f>
        <v/>
      </c>
      <c r="N121" s="17">
        <f t="shared" ca="1" si="8"/>
        <v>0</v>
      </c>
      <c r="O121" s="17">
        <f t="shared" ca="1" si="9"/>
        <v>0</v>
      </c>
      <c r="P121" s="17">
        <f t="shared" ca="1" si="10"/>
        <v>0</v>
      </c>
      <c r="Q121" s="17">
        <f t="shared" ca="1" si="11"/>
        <v>0</v>
      </c>
    </row>
    <row r="122" spans="1:17" x14ac:dyDescent="0.35">
      <c r="A122" t="s">
        <v>136</v>
      </c>
      <c r="B122" t="s">
        <v>103</v>
      </c>
      <c r="D122" t="s">
        <v>14</v>
      </c>
      <c r="E122" t="s">
        <v>15</v>
      </c>
      <c r="G122" t="s">
        <v>3040</v>
      </c>
      <c r="H122">
        <v>13866.6</v>
      </c>
      <c r="J122">
        <v>0</v>
      </c>
      <c r="K122">
        <v>0</v>
      </c>
      <c r="L122" s="17">
        <f>IF($E122&lt;&gt;"",VLOOKUP($E122,GEMWs!$E$14:$L$20,7,FALSE),"")</f>
        <v>37.892086284381016</v>
      </c>
      <c r="M122" s="17">
        <f>IF($E122&lt;&gt;"",VLOOKUP($E122,GEMWs!$E$14:$L$20,8,FALSE),"")</f>
        <v>96.522753888300599</v>
      </c>
      <c r="N122" s="17">
        <f t="shared" ca="1" si="8"/>
        <v>37.892086284381016</v>
      </c>
      <c r="O122" s="17">
        <f t="shared" ca="1" si="9"/>
        <v>96.522753888300599</v>
      </c>
      <c r="P122" s="17">
        <f t="shared" ca="1" si="10"/>
        <v>143.66146262307123</v>
      </c>
      <c r="Q122" s="17">
        <f t="shared" ca="1" si="11"/>
        <v>365.94976312285462</v>
      </c>
    </row>
    <row r="123" spans="1:17" x14ac:dyDescent="0.35">
      <c r="A123" t="s">
        <v>136</v>
      </c>
      <c r="B123" t="s">
        <v>163</v>
      </c>
      <c r="D123" t="s">
        <v>22</v>
      </c>
      <c r="G123" t="s">
        <v>3040</v>
      </c>
      <c r="H123">
        <v>31.7</v>
      </c>
      <c r="J123">
        <v>0</v>
      </c>
      <c r="K123">
        <v>0</v>
      </c>
      <c r="L123" s="17" t="str">
        <f>IF($E123&lt;&gt;"",VLOOKUP($E123,GEMWs!$E$14:$L$20,7,FALSE),"")</f>
        <v/>
      </c>
      <c r="M123" s="17" t="str">
        <f>IF($E123&lt;&gt;"",VLOOKUP($E123,GEMWs!$E$14:$L$20,8,FALSE),"")</f>
        <v/>
      </c>
      <c r="N123" s="17">
        <f t="shared" ca="1" si="8"/>
        <v>0</v>
      </c>
      <c r="O123" s="17">
        <f t="shared" ca="1" si="9"/>
        <v>0</v>
      </c>
      <c r="P123" s="17">
        <f t="shared" ca="1" si="10"/>
        <v>0</v>
      </c>
      <c r="Q123" s="17">
        <f t="shared" ca="1" si="11"/>
        <v>0</v>
      </c>
    </row>
    <row r="124" spans="1:17" x14ac:dyDescent="0.35">
      <c r="A124" t="s">
        <v>136</v>
      </c>
      <c r="B124" t="s">
        <v>104</v>
      </c>
      <c r="D124" t="s">
        <v>14</v>
      </c>
      <c r="E124" t="s">
        <v>21</v>
      </c>
      <c r="G124" t="s">
        <v>3040</v>
      </c>
      <c r="H124">
        <v>101.3</v>
      </c>
      <c r="J124">
        <v>0</v>
      </c>
      <c r="K124">
        <v>0</v>
      </c>
      <c r="L124" s="17">
        <f>IF($E124&lt;&gt;"",VLOOKUP($E124,GEMWs!$E$14:$L$20,7,FALSE),"")</f>
        <v>37.754918937403332</v>
      </c>
      <c r="M124" s="17">
        <f>IF($E124&lt;&gt;"",VLOOKUP($E124,GEMWs!$E$14:$L$20,8,FALSE),"")</f>
        <v>96.174593288388181</v>
      </c>
      <c r="N124" s="17">
        <f t="shared" ca="1" si="8"/>
        <v>37.754918937403332</v>
      </c>
      <c r="O124" s="17">
        <f t="shared" ca="1" si="9"/>
        <v>96.174593288388181</v>
      </c>
      <c r="P124" s="17">
        <f t="shared" ca="1" si="10"/>
        <v>1.0532927308176165</v>
      </c>
      <c r="Q124" s="17">
        <f t="shared" ca="1" si="11"/>
        <v>2.6830940934597884</v>
      </c>
    </row>
    <row r="125" spans="1:17" x14ac:dyDescent="0.35">
      <c r="A125" t="s">
        <v>136</v>
      </c>
      <c r="B125" t="s">
        <v>49</v>
      </c>
      <c r="C125" t="s">
        <v>50</v>
      </c>
      <c r="D125" t="s">
        <v>14</v>
      </c>
      <c r="E125" t="s">
        <v>21</v>
      </c>
      <c r="F125" t="s">
        <v>14</v>
      </c>
      <c r="G125" t="s">
        <v>3040</v>
      </c>
      <c r="H125">
        <v>352.3</v>
      </c>
      <c r="I125">
        <v>278</v>
      </c>
      <c r="J125">
        <v>20.321014999999999</v>
      </c>
      <c r="K125">
        <v>2000</v>
      </c>
      <c r="L125" s="17">
        <f>IF($E125&lt;&gt;"",VLOOKUP($E125,GEMWs!$E$14:$L$20,7,FALSE),"")</f>
        <v>37.754918937403332</v>
      </c>
      <c r="M125" s="17">
        <f>IF($E125&lt;&gt;"",VLOOKUP($E125,GEMWs!$E$14:$L$20,8,FALSE),"")</f>
        <v>96.174593288388181</v>
      </c>
      <c r="N125" s="17">
        <f t="shared" si="8"/>
        <v>20.321014999999999</v>
      </c>
      <c r="O125" s="17">
        <f t="shared" si="9"/>
        <v>2000</v>
      </c>
      <c r="P125" s="17">
        <f t="shared" si="10"/>
        <v>0.17615</v>
      </c>
      <c r="Q125" s="17">
        <f t="shared" si="11"/>
        <v>17.336732441760415</v>
      </c>
    </row>
    <row r="126" spans="1:17" x14ac:dyDescent="0.35">
      <c r="A126" t="s">
        <v>136</v>
      </c>
      <c r="B126" t="s">
        <v>118</v>
      </c>
      <c r="D126" t="s">
        <v>22</v>
      </c>
      <c r="G126" t="s">
        <v>3040</v>
      </c>
      <c r="H126">
        <v>64.599999999999994</v>
      </c>
      <c r="J126">
        <v>0</v>
      </c>
      <c r="K126">
        <v>0</v>
      </c>
      <c r="L126" s="17" t="str">
        <f>IF($E126&lt;&gt;"",VLOOKUP($E126,GEMWs!$E$14:$L$20,7,FALSE),"")</f>
        <v/>
      </c>
      <c r="M126" s="17" t="str">
        <f>IF($E126&lt;&gt;"",VLOOKUP($E126,GEMWs!$E$14:$L$20,8,FALSE),"")</f>
        <v/>
      </c>
      <c r="N126" s="17">
        <f t="shared" ca="1" si="8"/>
        <v>0</v>
      </c>
      <c r="O126" s="17">
        <f t="shared" ca="1" si="9"/>
        <v>0</v>
      </c>
      <c r="P126" s="17">
        <f t="shared" ca="1" si="10"/>
        <v>0</v>
      </c>
      <c r="Q126" s="17">
        <f t="shared" ca="1" si="11"/>
        <v>0</v>
      </c>
    </row>
    <row r="127" spans="1:17" x14ac:dyDescent="0.35">
      <c r="A127" t="s">
        <v>136</v>
      </c>
      <c r="B127" t="s">
        <v>2978</v>
      </c>
      <c r="C127" t="s">
        <v>158</v>
      </c>
      <c r="D127" t="s">
        <v>22</v>
      </c>
      <c r="G127" t="s">
        <v>3040</v>
      </c>
      <c r="H127">
        <v>888.7</v>
      </c>
      <c r="J127">
        <v>0</v>
      </c>
      <c r="K127">
        <v>0</v>
      </c>
      <c r="L127" s="17" t="str">
        <f>IF($E127&lt;&gt;"",VLOOKUP($E127,GEMWs!$E$14:$L$20,7,FALSE),"")</f>
        <v/>
      </c>
      <c r="M127" s="17" t="str">
        <f>IF($E127&lt;&gt;"",VLOOKUP($E127,GEMWs!$E$14:$L$20,8,FALSE),"")</f>
        <v/>
      </c>
      <c r="N127" s="17">
        <f t="shared" ca="1" si="8"/>
        <v>0</v>
      </c>
      <c r="O127" s="17">
        <f t="shared" ca="1" si="9"/>
        <v>0</v>
      </c>
      <c r="P127" s="17">
        <f t="shared" ca="1" si="10"/>
        <v>0</v>
      </c>
      <c r="Q127" s="17">
        <f t="shared" ca="1" si="11"/>
        <v>0</v>
      </c>
    </row>
    <row r="128" spans="1:17" x14ac:dyDescent="0.35">
      <c r="A128" t="s">
        <v>136</v>
      </c>
      <c r="B128" t="s">
        <v>159</v>
      </c>
      <c r="D128" t="s">
        <v>22</v>
      </c>
      <c r="G128" t="s">
        <v>3040</v>
      </c>
      <c r="H128">
        <v>39.4</v>
      </c>
      <c r="J128">
        <v>0</v>
      </c>
      <c r="K128">
        <v>0</v>
      </c>
      <c r="L128" s="17" t="str">
        <f>IF($E128&lt;&gt;"",VLOOKUP($E128,GEMWs!$E$14:$L$20,7,FALSE),"")</f>
        <v/>
      </c>
      <c r="M128" s="17" t="str">
        <f>IF($E128&lt;&gt;"",VLOOKUP($E128,GEMWs!$E$14:$L$20,8,FALSE),"")</f>
        <v/>
      </c>
      <c r="N128" s="17">
        <f t="shared" ca="1" si="8"/>
        <v>0</v>
      </c>
      <c r="O128" s="17">
        <f t="shared" ca="1" si="9"/>
        <v>0</v>
      </c>
      <c r="P128" s="17">
        <f t="shared" ca="1" si="10"/>
        <v>0</v>
      </c>
      <c r="Q128" s="17">
        <f t="shared" ca="1" si="11"/>
        <v>0</v>
      </c>
    </row>
    <row r="129" spans="1:17" x14ac:dyDescent="0.35">
      <c r="A129" t="s">
        <v>136</v>
      </c>
      <c r="B129" t="s">
        <v>160</v>
      </c>
      <c r="D129" t="s">
        <v>14</v>
      </c>
      <c r="E129" t="s">
        <v>21</v>
      </c>
      <c r="G129" t="s">
        <v>3040</v>
      </c>
      <c r="H129">
        <v>260</v>
      </c>
      <c r="J129">
        <v>0</v>
      </c>
      <c r="K129">
        <v>0</v>
      </c>
      <c r="L129" s="17">
        <f>IF($E129&lt;&gt;"",VLOOKUP($E129,GEMWs!$E$14:$L$20,7,FALSE),"")</f>
        <v>37.754918937403332</v>
      </c>
      <c r="M129" s="17">
        <f>IF($E129&lt;&gt;"",VLOOKUP($E129,GEMWs!$E$14:$L$20,8,FALSE),"")</f>
        <v>96.174593288388181</v>
      </c>
      <c r="N129" s="17">
        <f t="shared" ca="1" si="8"/>
        <v>37.754918937403332</v>
      </c>
      <c r="O129" s="17">
        <f t="shared" ca="1" si="9"/>
        <v>96.174593288388181</v>
      </c>
      <c r="P129" s="17">
        <f t="shared" ca="1" si="10"/>
        <v>2.7034166832436357</v>
      </c>
      <c r="Q129" s="17">
        <f t="shared" ca="1" si="11"/>
        <v>6.8865198844969893</v>
      </c>
    </row>
    <row r="130" spans="1:17" x14ac:dyDescent="0.35">
      <c r="A130" t="s">
        <v>136</v>
      </c>
      <c r="B130" t="s">
        <v>146</v>
      </c>
      <c r="C130" t="s">
        <v>147</v>
      </c>
      <c r="D130" t="s">
        <v>14</v>
      </c>
      <c r="E130" t="s">
        <v>18</v>
      </c>
      <c r="F130" t="s">
        <v>22</v>
      </c>
      <c r="G130" t="s">
        <v>3040</v>
      </c>
      <c r="H130">
        <v>6.5</v>
      </c>
      <c r="I130">
        <v>401</v>
      </c>
      <c r="J130">
        <v>3000</v>
      </c>
      <c r="K130">
        <v>4500</v>
      </c>
      <c r="L130" s="17">
        <f>IF($E130&lt;&gt;"",VLOOKUP($E130,GEMWs!$E$14:$L$20,7,FALSE),"")</f>
        <v>5950.3939027696888</v>
      </c>
      <c r="M130" s="17">
        <f>IF($E130&lt;&gt;"",VLOOKUP($E130,GEMWs!$E$14:$L$20,8,FALSE),"")</f>
        <v>10539.430626954083</v>
      </c>
      <c r="N130" s="17">
        <f t="shared" si="8"/>
        <v>3000</v>
      </c>
      <c r="O130" s="17">
        <f t="shared" si="9"/>
        <v>4500</v>
      </c>
      <c r="P130" s="17">
        <f t="shared" si="10"/>
        <v>1.4444444444444444E-3</v>
      </c>
      <c r="Q130" s="17">
        <f t="shared" si="11"/>
        <v>2.1666666666666666E-3</v>
      </c>
    </row>
    <row r="131" spans="1:17" x14ac:dyDescent="0.35">
      <c r="A131" t="s">
        <v>136</v>
      </c>
      <c r="B131" t="s">
        <v>161</v>
      </c>
      <c r="D131" t="s">
        <v>14</v>
      </c>
      <c r="E131" t="s">
        <v>21</v>
      </c>
      <c r="G131" t="s">
        <v>3040</v>
      </c>
      <c r="H131">
        <v>6</v>
      </c>
      <c r="J131">
        <v>0</v>
      </c>
      <c r="K131">
        <v>0</v>
      </c>
      <c r="L131" s="17">
        <f>IF($E131&lt;&gt;"",VLOOKUP($E131,GEMWs!$E$14:$L$20,7,FALSE),"")</f>
        <v>37.754918937403332</v>
      </c>
      <c r="M131" s="17">
        <f>IF($E131&lt;&gt;"",VLOOKUP($E131,GEMWs!$E$14:$L$20,8,FALSE),"")</f>
        <v>96.174593288388181</v>
      </c>
      <c r="N131" s="17">
        <f t="shared" ca="1" si="8"/>
        <v>37.754918937403332</v>
      </c>
      <c r="O131" s="17">
        <f t="shared" ca="1" si="9"/>
        <v>96.174593288388181</v>
      </c>
      <c r="P131" s="17">
        <f t="shared" ca="1" si="10"/>
        <v>6.2386538844083898E-2</v>
      </c>
      <c r="Q131" s="17">
        <f t="shared" ca="1" si="11"/>
        <v>0.15891968964223821</v>
      </c>
    </row>
    <row r="132" spans="1:17" x14ac:dyDescent="0.35">
      <c r="A132" t="s">
        <v>136</v>
      </c>
      <c r="B132" t="s">
        <v>2975</v>
      </c>
      <c r="D132" t="s">
        <v>14</v>
      </c>
      <c r="E132" t="s">
        <v>18</v>
      </c>
      <c r="G132" t="s">
        <v>3040</v>
      </c>
      <c r="H132">
        <v>217.2</v>
      </c>
      <c r="J132">
        <v>0</v>
      </c>
      <c r="K132">
        <v>0</v>
      </c>
      <c r="L132" s="17">
        <f>IF($E132&lt;&gt;"",VLOOKUP($E132,GEMWs!$E$14:$L$20,7,FALSE),"")</f>
        <v>5950.3939027696888</v>
      </c>
      <c r="M132" s="17">
        <f>IF($E132&lt;&gt;"",VLOOKUP($E132,GEMWs!$E$14:$L$20,8,FALSE),"")</f>
        <v>10539.430626954083</v>
      </c>
      <c r="N132" s="17">
        <f t="shared" ca="1" si="8"/>
        <v>5950.3939027696888</v>
      </c>
      <c r="O132" s="17">
        <f t="shared" ca="1" si="9"/>
        <v>10539.430626954083</v>
      </c>
      <c r="P132" s="17">
        <f t="shared" ca="1" si="10"/>
        <v>2.0608323892233941E-2</v>
      </c>
      <c r="Q132" s="17">
        <f t="shared" ca="1" si="11"/>
        <v>3.650178518415418E-2</v>
      </c>
    </row>
    <row r="133" spans="1:17" x14ac:dyDescent="0.35">
      <c r="A133" t="s">
        <v>136</v>
      </c>
      <c r="B133" t="s">
        <v>148</v>
      </c>
      <c r="C133" t="s">
        <v>149</v>
      </c>
      <c r="D133" t="s">
        <v>14</v>
      </c>
      <c r="E133" t="s">
        <v>21</v>
      </c>
      <c r="F133" t="s">
        <v>22</v>
      </c>
      <c r="G133" t="s">
        <v>3040</v>
      </c>
      <c r="H133">
        <v>210.2</v>
      </c>
      <c r="I133">
        <v>434</v>
      </c>
      <c r="J133">
        <v>660</v>
      </c>
      <c r="K133">
        <v>660</v>
      </c>
      <c r="L133" s="17">
        <f>IF($E133&lt;&gt;"",VLOOKUP($E133,GEMWs!$E$14:$L$20,7,FALSE),"")</f>
        <v>37.754918937403332</v>
      </c>
      <c r="M133" s="17">
        <f>IF($E133&lt;&gt;"",VLOOKUP($E133,GEMWs!$E$14:$L$20,8,FALSE),"")</f>
        <v>96.174593288388181</v>
      </c>
      <c r="N133" s="17">
        <f t="shared" si="8"/>
        <v>660</v>
      </c>
      <c r="O133" s="17">
        <f t="shared" si="9"/>
        <v>660</v>
      </c>
      <c r="P133" s="17">
        <f t="shared" si="10"/>
        <v>0.31848484848484848</v>
      </c>
      <c r="Q133" s="17">
        <f t="shared" si="11"/>
        <v>0.31848484848484848</v>
      </c>
    </row>
    <row r="134" spans="1:17" x14ac:dyDescent="0.35">
      <c r="A134" t="s">
        <v>136</v>
      </c>
      <c r="B134" t="s">
        <v>164</v>
      </c>
      <c r="D134" t="s">
        <v>14</v>
      </c>
      <c r="E134" t="s">
        <v>21</v>
      </c>
      <c r="G134" t="s">
        <v>3040</v>
      </c>
      <c r="H134">
        <v>24.9</v>
      </c>
      <c r="J134">
        <v>0</v>
      </c>
      <c r="K134">
        <v>0</v>
      </c>
      <c r="L134" s="17">
        <f>IF($E134&lt;&gt;"",VLOOKUP($E134,GEMWs!$E$14:$L$20,7,FALSE),"")</f>
        <v>37.754918937403332</v>
      </c>
      <c r="M134" s="17">
        <f>IF($E134&lt;&gt;"",VLOOKUP($E134,GEMWs!$E$14:$L$20,8,FALSE),"")</f>
        <v>96.174593288388181</v>
      </c>
      <c r="N134" s="17">
        <f t="shared" ca="1" si="8"/>
        <v>37.754918937403332</v>
      </c>
      <c r="O134" s="17">
        <f t="shared" ca="1" si="9"/>
        <v>96.174593288388181</v>
      </c>
      <c r="P134" s="17">
        <f t="shared" ca="1" si="10"/>
        <v>0.25890413620294817</v>
      </c>
      <c r="Q134" s="17">
        <f t="shared" ca="1" si="11"/>
        <v>0.65951671201528861</v>
      </c>
    </row>
    <row r="135" spans="1:17" x14ac:dyDescent="0.35">
      <c r="A135" t="s">
        <v>136</v>
      </c>
      <c r="B135" t="s">
        <v>119</v>
      </c>
      <c r="D135" t="s">
        <v>14</v>
      </c>
      <c r="E135" t="s">
        <v>21</v>
      </c>
      <c r="G135" t="s">
        <v>3040</v>
      </c>
      <c r="H135">
        <v>108.4</v>
      </c>
      <c r="J135">
        <v>0</v>
      </c>
      <c r="K135">
        <v>0</v>
      </c>
      <c r="L135" s="17">
        <f>IF($E135&lt;&gt;"",VLOOKUP($E135,GEMWs!$E$14:$L$20,7,FALSE),"")</f>
        <v>37.754918937403332</v>
      </c>
      <c r="M135" s="17">
        <f>IF($E135&lt;&gt;"",VLOOKUP($E135,GEMWs!$E$14:$L$20,8,FALSE),"")</f>
        <v>96.174593288388181</v>
      </c>
      <c r="N135" s="17">
        <f t="shared" ca="1" si="8"/>
        <v>37.754918937403332</v>
      </c>
      <c r="O135" s="17">
        <f t="shared" ca="1" si="9"/>
        <v>96.174593288388181</v>
      </c>
      <c r="P135" s="17">
        <f t="shared" ca="1" si="10"/>
        <v>1.1271168017831159</v>
      </c>
      <c r="Q135" s="17">
        <f t="shared" ca="1" si="11"/>
        <v>2.8711490595364375</v>
      </c>
    </row>
    <row r="136" spans="1:17" x14ac:dyDescent="0.35">
      <c r="A136" t="s">
        <v>136</v>
      </c>
      <c r="B136" t="s">
        <v>165</v>
      </c>
      <c r="D136" t="s">
        <v>14</v>
      </c>
      <c r="E136" t="s">
        <v>21</v>
      </c>
      <c r="G136" t="s">
        <v>3040</v>
      </c>
      <c r="H136">
        <v>11.2</v>
      </c>
      <c r="J136">
        <v>0</v>
      </c>
      <c r="K136">
        <v>0</v>
      </c>
      <c r="L136" s="17">
        <f>IF($E136&lt;&gt;"",VLOOKUP($E136,GEMWs!$E$14:$L$20,7,FALSE),"")</f>
        <v>37.754918937403332</v>
      </c>
      <c r="M136" s="17">
        <f>IF($E136&lt;&gt;"",VLOOKUP($E136,GEMWs!$E$14:$L$20,8,FALSE),"")</f>
        <v>96.174593288388181</v>
      </c>
      <c r="N136" s="17">
        <f t="shared" ca="1" si="8"/>
        <v>37.754918937403332</v>
      </c>
      <c r="O136" s="17">
        <f t="shared" ca="1" si="9"/>
        <v>96.174593288388181</v>
      </c>
      <c r="P136" s="17">
        <f t="shared" ca="1" si="10"/>
        <v>0.1164548725089566</v>
      </c>
      <c r="Q136" s="17">
        <f t="shared" ca="1" si="11"/>
        <v>0.29665008733217801</v>
      </c>
    </row>
    <row r="137" spans="1:17" x14ac:dyDescent="0.35">
      <c r="A137" t="s">
        <v>136</v>
      </c>
      <c r="B137" t="s">
        <v>142</v>
      </c>
      <c r="C137" t="s">
        <v>143</v>
      </c>
      <c r="D137" t="s">
        <v>14</v>
      </c>
      <c r="E137" t="s">
        <v>21</v>
      </c>
      <c r="F137" t="s">
        <v>14</v>
      </c>
      <c r="G137" t="s">
        <v>3040</v>
      </c>
      <c r="H137">
        <v>14829.6</v>
      </c>
      <c r="I137">
        <v>307</v>
      </c>
      <c r="J137">
        <v>6.6173489999999999</v>
      </c>
      <c r="K137">
        <v>223.606798</v>
      </c>
      <c r="L137" s="17">
        <f>IF($E137&lt;&gt;"",VLOOKUP($E137,GEMWs!$E$14:$L$20,7,FALSE),"")</f>
        <v>37.754918937403332</v>
      </c>
      <c r="M137" s="17">
        <f>IF($E137&lt;&gt;"",VLOOKUP($E137,GEMWs!$E$14:$L$20,8,FALSE),"")</f>
        <v>96.174593288388181</v>
      </c>
      <c r="N137" s="17">
        <f t="shared" si="8"/>
        <v>6.6173489999999999</v>
      </c>
      <c r="O137" s="17">
        <f t="shared" si="9"/>
        <v>223.606798</v>
      </c>
      <c r="P137" s="17">
        <f t="shared" si="10"/>
        <v>66.319987284107526</v>
      </c>
      <c r="Q137" s="17">
        <f t="shared" si="11"/>
        <v>2241.0182687961601</v>
      </c>
    </row>
    <row r="138" spans="1:17" x14ac:dyDescent="0.35">
      <c r="A138" t="s">
        <v>136</v>
      </c>
      <c r="B138" t="s">
        <v>109</v>
      </c>
      <c r="D138" t="s">
        <v>22</v>
      </c>
      <c r="G138" t="s">
        <v>3040</v>
      </c>
      <c r="H138">
        <v>0.25600000000000001</v>
      </c>
      <c r="J138">
        <v>0</v>
      </c>
      <c r="K138">
        <v>0</v>
      </c>
      <c r="L138" s="17" t="str">
        <f>IF($E138&lt;&gt;"",VLOOKUP($E138,GEMWs!$E$14:$L$20,7,FALSE),"")</f>
        <v/>
      </c>
      <c r="M138" s="17" t="str">
        <f>IF($E138&lt;&gt;"",VLOOKUP($E138,GEMWs!$E$14:$L$20,8,FALSE),"")</f>
        <v/>
      </c>
      <c r="N138" s="17">
        <f t="shared" ca="1" si="8"/>
        <v>0</v>
      </c>
      <c r="O138" s="17">
        <f t="shared" ca="1" si="9"/>
        <v>0</v>
      </c>
      <c r="P138" s="17">
        <f t="shared" ca="1" si="10"/>
        <v>0</v>
      </c>
      <c r="Q138" s="17">
        <f t="shared" ca="1" si="11"/>
        <v>0</v>
      </c>
    </row>
    <row r="139" spans="1:17" x14ac:dyDescent="0.35">
      <c r="A139" t="s">
        <v>136</v>
      </c>
      <c r="B139" t="s">
        <v>2979</v>
      </c>
      <c r="D139" t="s">
        <v>14</v>
      </c>
      <c r="E139" t="s">
        <v>21</v>
      </c>
      <c r="G139" t="s">
        <v>3040</v>
      </c>
      <c r="H139">
        <v>154.1</v>
      </c>
      <c r="J139">
        <v>0</v>
      </c>
      <c r="K139">
        <v>0</v>
      </c>
      <c r="L139" s="17">
        <f>IF($E139&lt;&gt;"",VLOOKUP($E139,GEMWs!$E$14:$L$20,7,FALSE),"")</f>
        <v>37.754918937403332</v>
      </c>
      <c r="M139" s="17">
        <f>IF($E139&lt;&gt;"",VLOOKUP($E139,GEMWs!$E$14:$L$20,8,FALSE),"")</f>
        <v>96.174593288388181</v>
      </c>
      <c r="N139" s="17">
        <f t="shared" ca="1" si="8"/>
        <v>37.754918937403332</v>
      </c>
      <c r="O139" s="17">
        <f t="shared" ca="1" si="9"/>
        <v>96.174593288388181</v>
      </c>
      <c r="P139" s="17">
        <f t="shared" ca="1" si="10"/>
        <v>1.6022942726455547</v>
      </c>
      <c r="Q139" s="17">
        <f t="shared" ca="1" si="11"/>
        <v>4.0815873623114847</v>
      </c>
    </row>
    <row r="140" spans="1:17" x14ac:dyDescent="0.35">
      <c r="A140" t="s">
        <v>136</v>
      </c>
      <c r="B140" t="s">
        <v>2980</v>
      </c>
      <c r="D140" t="s">
        <v>14</v>
      </c>
      <c r="E140" t="s">
        <v>18</v>
      </c>
      <c r="G140" t="s">
        <v>3040</v>
      </c>
      <c r="H140">
        <v>43.4</v>
      </c>
      <c r="J140">
        <v>0</v>
      </c>
      <c r="K140">
        <v>0</v>
      </c>
      <c r="L140" s="17">
        <f>IF($E140&lt;&gt;"",VLOOKUP($E140,GEMWs!$E$14:$L$20,7,FALSE),"")</f>
        <v>5950.3939027696888</v>
      </c>
      <c r="M140" s="17">
        <f>IF($E140&lt;&gt;"",VLOOKUP($E140,GEMWs!$E$14:$L$20,8,FALSE),"")</f>
        <v>10539.430626954083</v>
      </c>
      <c r="N140" s="17">
        <f t="shared" ca="1" si="8"/>
        <v>5950.3939027696888</v>
      </c>
      <c r="O140" s="17">
        <f t="shared" ca="1" si="9"/>
        <v>10539.430626954083</v>
      </c>
      <c r="P140" s="17">
        <f t="shared" ca="1" si="10"/>
        <v>4.1178695070117543E-3</v>
      </c>
      <c r="Q140" s="17">
        <f t="shared" ca="1" si="11"/>
        <v>7.2936347927821891E-3</v>
      </c>
    </row>
    <row r="141" spans="1:17" x14ac:dyDescent="0.35">
      <c r="A141" t="s">
        <v>136</v>
      </c>
      <c r="B141" t="s">
        <v>55</v>
      </c>
      <c r="C141" t="s">
        <v>56</v>
      </c>
      <c r="D141" t="s">
        <v>14</v>
      </c>
      <c r="E141" t="s">
        <v>21</v>
      </c>
      <c r="F141" t="s">
        <v>14</v>
      </c>
      <c r="G141" t="s">
        <v>3040</v>
      </c>
      <c r="H141">
        <v>1039.4000000000001</v>
      </c>
      <c r="I141">
        <v>332</v>
      </c>
      <c r="J141">
        <v>80.760000000000005</v>
      </c>
      <c r="K141">
        <v>1000</v>
      </c>
      <c r="L141" s="17">
        <f>IF($E141&lt;&gt;"",VLOOKUP($E141,GEMWs!$E$14:$L$20,7,FALSE),"")</f>
        <v>37.754918937403332</v>
      </c>
      <c r="M141" s="17">
        <f>IF($E141&lt;&gt;"",VLOOKUP($E141,GEMWs!$E$14:$L$20,8,FALSE),"")</f>
        <v>96.174593288388181</v>
      </c>
      <c r="N141" s="17">
        <f t="shared" si="8"/>
        <v>80.760000000000005</v>
      </c>
      <c r="O141" s="17">
        <f t="shared" si="9"/>
        <v>1000</v>
      </c>
      <c r="P141" s="17">
        <f t="shared" si="10"/>
        <v>1.0394000000000001</v>
      </c>
      <c r="Q141" s="17">
        <f t="shared" si="11"/>
        <v>12.870232788509163</v>
      </c>
    </row>
    <row r="142" spans="1:17" x14ac:dyDescent="0.35">
      <c r="A142" t="s">
        <v>136</v>
      </c>
      <c r="B142" t="s">
        <v>71</v>
      </c>
      <c r="C142" t="s">
        <v>72</v>
      </c>
      <c r="D142" t="s">
        <v>14</v>
      </c>
      <c r="E142" t="s">
        <v>21</v>
      </c>
      <c r="F142" t="s">
        <v>22</v>
      </c>
      <c r="G142" t="s">
        <v>3040</v>
      </c>
      <c r="H142">
        <v>513.29999999999995</v>
      </c>
      <c r="I142">
        <v>333</v>
      </c>
      <c r="J142">
        <v>31000</v>
      </c>
      <c r="K142">
        <v>60000</v>
      </c>
      <c r="L142" s="17">
        <f>IF($E142&lt;&gt;"",VLOOKUP($E142,GEMWs!$E$14:$L$20,7,FALSE),"")</f>
        <v>37.754918937403332</v>
      </c>
      <c r="M142" s="17">
        <f>IF($E142&lt;&gt;"",VLOOKUP($E142,GEMWs!$E$14:$L$20,8,FALSE),"")</f>
        <v>96.174593288388181</v>
      </c>
      <c r="N142" s="17">
        <f t="shared" si="8"/>
        <v>31000</v>
      </c>
      <c r="O142" s="17">
        <f t="shared" si="9"/>
        <v>60000</v>
      </c>
      <c r="P142" s="17">
        <f t="shared" si="10"/>
        <v>8.5550000000000001E-3</v>
      </c>
      <c r="Q142" s="17">
        <f t="shared" si="11"/>
        <v>1.6558064516129029E-2</v>
      </c>
    </row>
    <row r="143" spans="1:17" x14ac:dyDescent="0.35">
      <c r="A143" t="s">
        <v>136</v>
      </c>
      <c r="B143" t="s">
        <v>166</v>
      </c>
      <c r="D143" t="s">
        <v>14</v>
      </c>
      <c r="E143" t="s">
        <v>21</v>
      </c>
      <c r="G143" t="s">
        <v>3040</v>
      </c>
      <c r="H143">
        <v>65.900000000000006</v>
      </c>
      <c r="J143">
        <v>0</v>
      </c>
      <c r="K143">
        <v>0</v>
      </c>
      <c r="L143" s="17">
        <f>IF($E143&lt;&gt;"",VLOOKUP($E143,GEMWs!$E$14:$L$20,7,FALSE),"")</f>
        <v>37.754918937403332</v>
      </c>
      <c r="M143" s="17">
        <f>IF($E143&lt;&gt;"",VLOOKUP($E143,GEMWs!$E$14:$L$20,8,FALSE),"")</f>
        <v>96.174593288388181</v>
      </c>
      <c r="N143" s="17">
        <f t="shared" ca="1" si="8"/>
        <v>37.754918937403332</v>
      </c>
      <c r="O143" s="17">
        <f t="shared" ca="1" si="9"/>
        <v>96.174593288388181</v>
      </c>
      <c r="P143" s="17">
        <f t="shared" ca="1" si="10"/>
        <v>0.68521215163752158</v>
      </c>
      <c r="Q143" s="17">
        <f t="shared" ca="1" si="11"/>
        <v>1.7454679245705833</v>
      </c>
    </row>
    <row r="144" spans="1:17" x14ac:dyDescent="0.35">
      <c r="A144" t="s">
        <v>136</v>
      </c>
      <c r="B144" t="s">
        <v>150</v>
      </c>
      <c r="C144" t="s">
        <v>151</v>
      </c>
      <c r="D144" t="s">
        <v>14</v>
      </c>
      <c r="E144" t="s">
        <v>21</v>
      </c>
      <c r="F144" t="s">
        <v>22</v>
      </c>
      <c r="G144" t="s">
        <v>3040</v>
      </c>
      <c r="H144">
        <v>443.1</v>
      </c>
      <c r="I144">
        <v>342</v>
      </c>
      <c r="J144">
        <v>121.88982799999999</v>
      </c>
      <c r="K144">
        <v>164.86666500000001</v>
      </c>
      <c r="L144" s="17">
        <f>IF($E144&lt;&gt;"",VLOOKUP($E144,GEMWs!$E$14:$L$20,7,FALSE),"")</f>
        <v>37.754918937403332</v>
      </c>
      <c r="M144" s="17">
        <f>IF($E144&lt;&gt;"",VLOOKUP($E144,GEMWs!$E$14:$L$20,8,FALSE),"")</f>
        <v>96.174593288388181</v>
      </c>
      <c r="N144" s="17">
        <f t="shared" si="8"/>
        <v>121.88982799999999</v>
      </c>
      <c r="O144" s="17">
        <f t="shared" si="9"/>
        <v>164.86666500000001</v>
      </c>
      <c r="P144" s="17">
        <f t="shared" si="10"/>
        <v>2.6876263919088799</v>
      </c>
      <c r="Q144" s="17">
        <f t="shared" si="11"/>
        <v>3.6352500226680116</v>
      </c>
    </row>
    <row r="145" spans="1:17" x14ac:dyDescent="0.35">
      <c r="A145" t="s">
        <v>167</v>
      </c>
      <c r="B145" t="s">
        <v>168</v>
      </c>
      <c r="C145" t="s">
        <v>169</v>
      </c>
      <c r="D145" t="s">
        <v>14</v>
      </c>
      <c r="E145" t="s">
        <v>21</v>
      </c>
      <c r="F145" t="s">
        <v>22</v>
      </c>
      <c r="G145" t="s">
        <v>3040</v>
      </c>
      <c r="H145">
        <v>2930.4</v>
      </c>
      <c r="I145">
        <v>7</v>
      </c>
      <c r="J145">
        <v>4540</v>
      </c>
      <c r="K145">
        <v>21364</v>
      </c>
      <c r="L145" s="17">
        <f>IF($E145&lt;&gt;"",VLOOKUP($E145,GEMWs!$E$14:$L$20,7,FALSE),"")</f>
        <v>37.754918937403332</v>
      </c>
      <c r="M145" s="17">
        <f>IF($E145&lt;&gt;"",VLOOKUP($E145,GEMWs!$E$14:$L$20,8,FALSE),"")</f>
        <v>96.174593288388181</v>
      </c>
      <c r="N145" s="17">
        <f t="shared" si="8"/>
        <v>4540</v>
      </c>
      <c r="O145" s="17">
        <f t="shared" si="9"/>
        <v>21364</v>
      </c>
      <c r="P145" s="17">
        <f t="shared" si="10"/>
        <v>0.13716532484553454</v>
      </c>
      <c r="Q145" s="17">
        <f t="shared" si="11"/>
        <v>0.6454625550660793</v>
      </c>
    </row>
    <row r="146" spans="1:17" x14ac:dyDescent="0.35">
      <c r="A146" t="s">
        <v>167</v>
      </c>
      <c r="B146" t="s">
        <v>59</v>
      </c>
      <c r="C146" t="s">
        <v>60</v>
      </c>
      <c r="D146" t="s">
        <v>14</v>
      </c>
      <c r="E146" t="s">
        <v>21</v>
      </c>
      <c r="F146" t="s">
        <v>14</v>
      </c>
      <c r="G146" t="s">
        <v>3040</v>
      </c>
      <c r="H146">
        <v>0.7</v>
      </c>
      <c r="I146">
        <v>91</v>
      </c>
      <c r="J146">
        <v>186.795131</v>
      </c>
      <c r="K146">
        <v>9072</v>
      </c>
      <c r="L146" s="17">
        <f>IF($E146&lt;&gt;"",VLOOKUP($E146,GEMWs!$E$14:$L$20,7,FALSE),"")</f>
        <v>37.754918937403332</v>
      </c>
      <c r="M146" s="17">
        <f>IF($E146&lt;&gt;"",VLOOKUP($E146,GEMWs!$E$14:$L$20,8,FALSE),"")</f>
        <v>96.174593288388181</v>
      </c>
      <c r="N146" s="17">
        <f t="shared" si="8"/>
        <v>186.795131</v>
      </c>
      <c r="O146" s="17">
        <f t="shared" si="9"/>
        <v>9072</v>
      </c>
      <c r="P146" s="17">
        <f t="shared" si="10"/>
        <v>7.7160493827160492E-5</v>
      </c>
      <c r="Q146" s="17">
        <f t="shared" si="11"/>
        <v>3.7474210181634763E-3</v>
      </c>
    </row>
    <row r="147" spans="1:17" x14ac:dyDescent="0.35">
      <c r="A147" t="s">
        <v>167</v>
      </c>
      <c r="B147" t="s">
        <v>170</v>
      </c>
      <c r="C147" t="s">
        <v>171</v>
      </c>
      <c r="D147" t="s">
        <v>14</v>
      </c>
      <c r="E147" t="s">
        <v>21</v>
      </c>
      <c r="F147" t="s">
        <v>22</v>
      </c>
      <c r="G147" t="s">
        <v>3040</v>
      </c>
      <c r="H147">
        <v>580.1</v>
      </c>
      <c r="I147">
        <v>114</v>
      </c>
      <c r="J147">
        <v>15000</v>
      </c>
      <c r="K147">
        <v>20000</v>
      </c>
      <c r="L147" s="17">
        <f>IF($E147&lt;&gt;"",VLOOKUP($E147,GEMWs!$E$14:$L$20,7,FALSE),"")</f>
        <v>37.754918937403332</v>
      </c>
      <c r="M147" s="17">
        <f>IF($E147&lt;&gt;"",VLOOKUP($E147,GEMWs!$E$14:$L$20,8,FALSE),"")</f>
        <v>96.174593288388181</v>
      </c>
      <c r="N147" s="17">
        <f t="shared" ref="N147:N210" si="12">IF($I147&lt;&gt;"",J147,IF(AND($D147="Y",$M$6=236),L147,0))</f>
        <v>15000</v>
      </c>
      <c r="O147" s="17">
        <f t="shared" ref="O147:O210" si="13">IF($I147&lt;&gt;"",K147,IF(AND($D147="Y",$M$6=236),M147,0))</f>
        <v>20000</v>
      </c>
      <c r="P147" s="17">
        <f t="shared" si="10"/>
        <v>2.9005E-2</v>
      </c>
      <c r="Q147" s="17">
        <f t="shared" si="11"/>
        <v>3.8673333333333337E-2</v>
      </c>
    </row>
    <row r="148" spans="1:17" x14ac:dyDescent="0.35">
      <c r="A148" t="s">
        <v>167</v>
      </c>
      <c r="B148" t="s">
        <v>192</v>
      </c>
      <c r="C148" t="s">
        <v>193</v>
      </c>
      <c r="D148" t="s">
        <v>14</v>
      </c>
      <c r="E148" t="s">
        <v>21</v>
      </c>
      <c r="F148" t="s">
        <v>22</v>
      </c>
      <c r="G148" t="s">
        <v>3040</v>
      </c>
      <c r="H148">
        <v>0.4</v>
      </c>
      <c r="I148">
        <v>129</v>
      </c>
      <c r="J148">
        <v>85000</v>
      </c>
      <c r="K148">
        <v>90000</v>
      </c>
      <c r="L148" s="17">
        <f>IF($E148&lt;&gt;"",VLOOKUP($E148,GEMWs!$E$14:$L$20,7,FALSE),"")</f>
        <v>37.754918937403332</v>
      </c>
      <c r="M148" s="17">
        <f>IF($E148&lt;&gt;"",VLOOKUP($E148,GEMWs!$E$14:$L$20,8,FALSE),"")</f>
        <v>96.174593288388181</v>
      </c>
      <c r="N148" s="17">
        <f t="shared" si="12"/>
        <v>85000</v>
      </c>
      <c r="O148" s="17">
        <f t="shared" si="13"/>
        <v>90000</v>
      </c>
      <c r="P148" s="17">
        <f t="shared" si="10"/>
        <v>4.444444444444445E-6</v>
      </c>
      <c r="Q148" s="17">
        <f t="shared" si="11"/>
        <v>4.7058823529411769E-6</v>
      </c>
    </row>
    <row r="149" spans="1:17" x14ac:dyDescent="0.35">
      <c r="A149" t="s">
        <v>167</v>
      </c>
      <c r="B149" t="s">
        <v>172</v>
      </c>
      <c r="C149" t="s">
        <v>173</v>
      </c>
      <c r="D149" t="s">
        <v>14</v>
      </c>
      <c r="E149" t="s">
        <v>21</v>
      </c>
      <c r="F149" t="s">
        <v>22</v>
      </c>
      <c r="G149" t="s">
        <v>3040</v>
      </c>
      <c r="H149">
        <v>62.2</v>
      </c>
      <c r="I149">
        <v>154</v>
      </c>
      <c r="J149">
        <v>180000</v>
      </c>
      <c r="K149">
        <v>180000</v>
      </c>
      <c r="L149" s="17">
        <f>IF($E149&lt;&gt;"",VLOOKUP($E149,GEMWs!$E$14:$L$20,7,FALSE),"")</f>
        <v>37.754918937403332</v>
      </c>
      <c r="M149" s="17">
        <f>IF($E149&lt;&gt;"",VLOOKUP($E149,GEMWs!$E$14:$L$20,8,FALSE),"")</f>
        <v>96.174593288388181</v>
      </c>
      <c r="N149" s="17">
        <f t="shared" si="12"/>
        <v>180000</v>
      </c>
      <c r="O149" s="17">
        <f t="shared" si="13"/>
        <v>180000</v>
      </c>
      <c r="P149" s="17">
        <f t="shared" si="10"/>
        <v>3.4555555555555555E-4</v>
      </c>
      <c r="Q149" s="17">
        <f t="shared" si="11"/>
        <v>3.4555555555555555E-4</v>
      </c>
    </row>
    <row r="150" spans="1:17" x14ac:dyDescent="0.35">
      <c r="A150" t="s">
        <v>167</v>
      </c>
      <c r="B150" t="s">
        <v>188</v>
      </c>
      <c r="C150" t="s">
        <v>189</v>
      </c>
      <c r="D150" t="s">
        <v>14</v>
      </c>
      <c r="E150" t="s">
        <v>18</v>
      </c>
      <c r="F150" t="s">
        <v>22</v>
      </c>
      <c r="G150" t="s">
        <v>3040</v>
      </c>
      <c r="H150">
        <v>1</v>
      </c>
      <c r="I150">
        <v>156</v>
      </c>
      <c r="J150">
        <v>14411.9</v>
      </c>
      <c r="K150">
        <v>16561.68</v>
      </c>
      <c r="L150" s="17">
        <f>IF($E150&lt;&gt;"",VLOOKUP($E150,GEMWs!$E$14:$L$20,7,FALSE),"")</f>
        <v>5950.3939027696888</v>
      </c>
      <c r="M150" s="17">
        <f>IF($E150&lt;&gt;"",VLOOKUP($E150,GEMWs!$E$14:$L$20,8,FALSE),"")</f>
        <v>10539.430626954083</v>
      </c>
      <c r="N150" s="17">
        <f t="shared" si="12"/>
        <v>14411.9</v>
      </c>
      <c r="O150" s="17">
        <f t="shared" si="13"/>
        <v>16561.68</v>
      </c>
      <c r="P150" s="17">
        <f t="shared" si="10"/>
        <v>6.0380347887412387E-5</v>
      </c>
      <c r="Q150" s="17">
        <f t="shared" si="11"/>
        <v>6.9387103712903925E-5</v>
      </c>
    </row>
    <row r="151" spans="1:17" x14ac:dyDescent="0.35">
      <c r="A151" t="s">
        <v>167</v>
      </c>
      <c r="B151" t="s">
        <v>194</v>
      </c>
      <c r="D151" t="s">
        <v>14</v>
      </c>
      <c r="E151" t="s">
        <v>21</v>
      </c>
      <c r="G151" t="s">
        <v>3040</v>
      </c>
      <c r="H151">
        <v>1.4</v>
      </c>
      <c r="J151">
        <v>0</v>
      </c>
      <c r="K151">
        <v>0</v>
      </c>
      <c r="L151" s="17">
        <f>IF($E151&lt;&gt;"",VLOOKUP($E151,GEMWs!$E$14:$L$20,7,FALSE),"")</f>
        <v>37.754918937403332</v>
      </c>
      <c r="M151" s="17">
        <f>IF($E151&lt;&gt;"",VLOOKUP($E151,GEMWs!$E$14:$L$20,8,FALSE),"")</f>
        <v>96.174593288388181</v>
      </c>
      <c r="N151" s="17">
        <f t="shared" ca="1" si="12"/>
        <v>37.754918937403332</v>
      </c>
      <c r="O151" s="17">
        <f t="shared" ca="1" si="13"/>
        <v>96.174593288388181</v>
      </c>
      <c r="P151" s="17">
        <f t="shared" ca="1" si="10"/>
        <v>1.4556859063619575E-2</v>
      </c>
      <c r="Q151" s="17">
        <f t="shared" ca="1" si="11"/>
        <v>3.7081260916522252E-2</v>
      </c>
    </row>
    <row r="152" spans="1:17" x14ac:dyDescent="0.35">
      <c r="A152" t="s">
        <v>167</v>
      </c>
      <c r="B152" t="s">
        <v>174</v>
      </c>
      <c r="C152" t="s">
        <v>175</v>
      </c>
      <c r="D152" t="s">
        <v>14</v>
      </c>
      <c r="E152" t="s">
        <v>21</v>
      </c>
      <c r="F152" t="s">
        <v>22</v>
      </c>
      <c r="G152" t="s">
        <v>3040</v>
      </c>
      <c r="H152">
        <v>8.1999999999999993</v>
      </c>
      <c r="I152">
        <v>219</v>
      </c>
      <c r="J152">
        <v>28000</v>
      </c>
      <c r="K152">
        <v>28000</v>
      </c>
      <c r="L152" s="17">
        <f>IF($E152&lt;&gt;"",VLOOKUP($E152,GEMWs!$E$14:$L$20,7,FALSE),"")</f>
        <v>37.754918937403332</v>
      </c>
      <c r="M152" s="17">
        <f>IF($E152&lt;&gt;"",VLOOKUP($E152,GEMWs!$E$14:$L$20,8,FALSE),"")</f>
        <v>96.174593288388181</v>
      </c>
      <c r="N152" s="17">
        <f t="shared" si="12"/>
        <v>28000</v>
      </c>
      <c r="O152" s="17">
        <f t="shared" si="13"/>
        <v>28000</v>
      </c>
      <c r="P152" s="17">
        <f t="shared" si="10"/>
        <v>2.9285714285714283E-4</v>
      </c>
      <c r="Q152" s="17">
        <f t="shared" si="11"/>
        <v>2.9285714285714283E-4</v>
      </c>
    </row>
    <row r="153" spans="1:17" x14ac:dyDescent="0.35">
      <c r="A153" t="s">
        <v>167</v>
      </c>
      <c r="B153" t="s">
        <v>195</v>
      </c>
      <c r="D153" t="s">
        <v>14</v>
      </c>
      <c r="E153" t="s">
        <v>21</v>
      </c>
      <c r="G153" t="s">
        <v>3040</v>
      </c>
      <c r="H153">
        <v>3.7</v>
      </c>
      <c r="J153">
        <v>0</v>
      </c>
      <c r="K153">
        <v>0</v>
      </c>
      <c r="L153" s="17">
        <f>IF($E153&lt;&gt;"",VLOOKUP($E153,GEMWs!$E$14:$L$20,7,FALSE),"")</f>
        <v>37.754918937403332</v>
      </c>
      <c r="M153" s="17">
        <f>IF($E153&lt;&gt;"",VLOOKUP($E153,GEMWs!$E$14:$L$20,8,FALSE),"")</f>
        <v>96.174593288388181</v>
      </c>
      <c r="N153" s="17">
        <f t="shared" ca="1" si="12"/>
        <v>37.754918937403332</v>
      </c>
      <c r="O153" s="17">
        <f t="shared" ca="1" si="13"/>
        <v>96.174593288388181</v>
      </c>
      <c r="P153" s="17">
        <f t="shared" ca="1" si="10"/>
        <v>3.8471698953851739E-2</v>
      </c>
      <c r="Q153" s="17">
        <f t="shared" ca="1" si="11"/>
        <v>9.8000475279380245E-2</v>
      </c>
    </row>
    <row r="154" spans="1:17" x14ac:dyDescent="0.35">
      <c r="A154" t="s">
        <v>167</v>
      </c>
      <c r="B154" t="s">
        <v>122</v>
      </c>
      <c r="D154" t="s">
        <v>14</v>
      </c>
      <c r="E154" t="s">
        <v>21</v>
      </c>
      <c r="G154" t="s">
        <v>3040</v>
      </c>
      <c r="H154">
        <v>1.3</v>
      </c>
      <c r="J154">
        <v>0</v>
      </c>
      <c r="K154">
        <v>0</v>
      </c>
      <c r="L154" s="17">
        <f>IF($E154&lt;&gt;"",VLOOKUP($E154,GEMWs!$E$14:$L$20,7,FALSE),"")</f>
        <v>37.754918937403332</v>
      </c>
      <c r="M154" s="17">
        <f>IF($E154&lt;&gt;"",VLOOKUP($E154,GEMWs!$E$14:$L$20,8,FALSE),"")</f>
        <v>96.174593288388181</v>
      </c>
      <c r="N154" s="17">
        <f t="shared" ca="1" si="12"/>
        <v>37.754918937403332</v>
      </c>
      <c r="O154" s="17">
        <f t="shared" ca="1" si="13"/>
        <v>96.174593288388181</v>
      </c>
      <c r="P154" s="17">
        <f t="shared" ca="1" si="10"/>
        <v>1.3517083416218179E-2</v>
      </c>
      <c r="Q154" s="17">
        <f t="shared" ca="1" si="11"/>
        <v>3.4432599422484951E-2</v>
      </c>
    </row>
    <row r="155" spans="1:17" x14ac:dyDescent="0.35">
      <c r="A155" t="s">
        <v>167</v>
      </c>
      <c r="B155" t="s">
        <v>176</v>
      </c>
      <c r="C155" t="s">
        <v>177</v>
      </c>
      <c r="D155" t="s">
        <v>14</v>
      </c>
      <c r="E155" t="s">
        <v>21</v>
      </c>
      <c r="F155" t="s">
        <v>22</v>
      </c>
      <c r="G155" t="s">
        <v>3040</v>
      </c>
      <c r="H155">
        <v>0.8</v>
      </c>
      <c r="I155">
        <v>255</v>
      </c>
      <c r="J155">
        <v>13640</v>
      </c>
      <c r="K155">
        <v>27270</v>
      </c>
      <c r="L155" s="17">
        <f>IF($E155&lt;&gt;"",VLOOKUP($E155,GEMWs!$E$14:$L$20,7,FALSE),"")</f>
        <v>37.754918937403332</v>
      </c>
      <c r="M155" s="17">
        <f>IF($E155&lt;&gt;"",VLOOKUP($E155,GEMWs!$E$14:$L$20,8,FALSE),"")</f>
        <v>96.174593288388181</v>
      </c>
      <c r="N155" s="17">
        <f t="shared" si="12"/>
        <v>13640</v>
      </c>
      <c r="O155" s="17">
        <f t="shared" si="13"/>
        <v>27270</v>
      </c>
      <c r="P155" s="17">
        <f t="shared" si="10"/>
        <v>2.9336266960029337E-5</v>
      </c>
      <c r="Q155" s="17">
        <f t="shared" si="11"/>
        <v>5.8651026392961877E-5</v>
      </c>
    </row>
    <row r="156" spans="1:17" x14ac:dyDescent="0.35">
      <c r="A156" t="s">
        <v>167</v>
      </c>
      <c r="B156" t="s">
        <v>200</v>
      </c>
      <c r="D156" t="s">
        <v>14</v>
      </c>
      <c r="E156" t="s">
        <v>18</v>
      </c>
      <c r="G156" t="s">
        <v>3040</v>
      </c>
      <c r="H156">
        <v>3.8</v>
      </c>
      <c r="J156">
        <v>0</v>
      </c>
      <c r="K156">
        <v>0</v>
      </c>
      <c r="L156" s="17">
        <f>IF($E156&lt;&gt;"",VLOOKUP($E156,GEMWs!$E$14:$L$20,7,FALSE),"")</f>
        <v>5950.3939027696888</v>
      </c>
      <c r="M156" s="17">
        <f>IF($E156&lt;&gt;"",VLOOKUP($E156,GEMWs!$E$14:$L$20,8,FALSE),"")</f>
        <v>10539.430626954083</v>
      </c>
      <c r="N156" s="17">
        <f t="shared" ca="1" si="12"/>
        <v>5950.3939027696888</v>
      </c>
      <c r="O156" s="17">
        <f t="shared" ca="1" si="13"/>
        <v>10539.430626954083</v>
      </c>
      <c r="P156" s="17">
        <f t="shared" ca="1" si="10"/>
        <v>3.6055078632821815E-4</v>
      </c>
      <c r="Q156" s="17">
        <f t="shared" ca="1" si="11"/>
        <v>6.3861318462148195E-4</v>
      </c>
    </row>
    <row r="157" spans="1:17" x14ac:dyDescent="0.35">
      <c r="A157" t="s">
        <v>167</v>
      </c>
      <c r="B157" t="s">
        <v>103</v>
      </c>
      <c r="D157" t="s">
        <v>14</v>
      </c>
      <c r="E157" t="s">
        <v>15</v>
      </c>
      <c r="G157" t="s">
        <v>3040</v>
      </c>
      <c r="H157">
        <v>5.3</v>
      </c>
      <c r="J157">
        <v>0</v>
      </c>
      <c r="K157">
        <v>0</v>
      </c>
      <c r="L157" s="17">
        <f>IF($E157&lt;&gt;"",VLOOKUP($E157,GEMWs!$E$14:$L$20,7,FALSE),"")</f>
        <v>37.892086284381016</v>
      </c>
      <c r="M157" s="17">
        <f>IF($E157&lt;&gt;"",VLOOKUP($E157,GEMWs!$E$14:$L$20,8,FALSE),"")</f>
        <v>96.522753888300599</v>
      </c>
      <c r="N157" s="17">
        <f t="shared" ca="1" si="12"/>
        <v>37.892086284381016</v>
      </c>
      <c r="O157" s="17">
        <f t="shared" ca="1" si="13"/>
        <v>96.522753888300599</v>
      </c>
      <c r="P157" s="17">
        <f t="shared" ca="1" si="10"/>
        <v>5.4909332633974982E-2</v>
      </c>
      <c r="Q157" s="17">
        <f t="shared" ca="1" si="11"/>
        <v>0.13987089441904499</v>
      </c>
    </row>
    <row r="158" spans="1:17" x14ac:dyDescent="0.35">
      <c r="A158" t="s">
        <v>167</v>
      </c>
      <c r="B158" t="s">
        <v>163</v>
      </c>
      <c r="D158" t="s">
        <v>22</v>
      </c>
      <c r="G158" t="s">
        <v>3040</v>
      </c>
      <c r="H158">
        <v>0.1</v>
      </c>
      <c r="J158">
        <v>0</v>
      </c>
      <c r="K158">
        <v>0</v>
      </c>
      <c r="L158" s="17" t="str">
        <f>IF($E158&lt;&gt;"",VLOOKUP($E158,GEMWs!$E$14:$L$20,7,FALSE),"")</f>
        <v/>
      </c>
      <c r="M158" s="17" t="str">
        <f>IF($E158&lt;&gt;"",VLOOKUP($E158,GEMWs!$E$14:$L$20,8,FALSE),"")</f>
        <v/>
      </c>
      <c r="N158" s="17">
        <f t="shared" ca="1" si="12"/>
        <v>0</v>
      </c>
      <c r="O158" s="17">
        <f t="shared" ca="1" si="13"/>
        <v>0</v>
      </c>
      <c r="P158" s="17">
        <f t="shared" ca="1" si="10"/>
        <v>0</v>
      </c>
      <c r="Q158" s="17">
        <f t="shared" ca="1" si="11"/>
        <v>0</v>
      </c>
    </row>
    <row r="159" spans="1:17" x14ac:dyDescent="0.35">
      <c r="A159" t="s">
        <v>167</v>
      </c>
      <c r="B159" t="s">
        <v>2978</v>
      </c>
      <c r="C159" t="s">
        <v>158</v>
      </c>
      <c r="D159" t="s">
        <v>22</v>
      </c>
      <c r="G159" t="s">
        <v>3040</v>
      </c>
      <c r="H159">
        <v>0.3</v>
      </c>
      <c r="J159">
        <v>0</v>
      </c>
      <c r="K159">
        <v>0</v>
      </c>
      <c r="L159" s="17" t="str">
        <f>IF($E159&lt;&gt;"",VLOOKUP($E159,GEMWs!$E$14:$L$20,7,FALSE),"")</f>
        <v/>
      </c>
      <c r="M159" s="17" t="str">
        <f>IF($E159&lt;&gt;"",VLOOKUP($E159,GEMWs!$E$14:$L$20,8,FALSE),"")</f>
        <v/>
      </c>
      <c r="N159" s="17">
        <f t="shared" ca="1" si="12"/>
        <v>0</v>
      </c>
      <c r="O159" s="17">
        <f t="shared" ca="1" si="13"/>
        <v>0</v>
      </c>
      <c r="P159" s="17">
        <f t="shared" ca="1" si="10"/>
        <v>0</v>
      </c>
      <c r="Q159" s="17">
        <f t="shared" ca="1" si="11"/>
        <v>0</v>
      </c>
    </row>
    <row r="160" spans="1:17" x14ac:dyDescent="0.35">
      <c r="A160" t="s">
        <v>167</v>
      </c>
      <c r="B160" t="s">
        <v>190</v>
      </c>
      <c r="C160" t="s">
        <v>191</v>
      </c>
      <c r="D160" t="s">
        <v>14</v>
      </c>
      <c r="E160" t="s">
        <v>21</v>
      </c>
      <c r="F160" t="s">
        <v>22</v>
      </c>
      <c r="G160" t="s">
        <v>3040</v>
      </c>
      <c r="H160">
        <v>3.2</v>
      </c>
      <c r="I160">
        <v>286</v>
      </c>
      <c r="J160">
        <v>38000</v>
      </c>
      <c r="K160">
        <v>99300</v>
      </c>
      <c r="L160" s="17">
        <f>IF($E160&lt;&gt;"",VLOOKUP($E160,GEMWs!$E$14:$L$20,7,FALSE),"")</f>
        <v>37.754918937403332</v>
      </c>
      <c r="M160" s="17">
        <f>IF($E160&lt;&gt;"",VLOOKUP($E160,GEMWs!$E$14:$L$20,8,FALSE),"")</f>
        <v>96.174593288388181</v>
      </c>
      <c r="N160" s="17">
        <f t="shared" si="12"/>
        <v>38000</v>
      </c>
      <c r="O160" s="17">
        <f t="shared" si="13"/>
        <v>99300</v>
      </c>
      <c r="P160" s="17">
        <f t="shared" si="10"/>
        <v>3.2225579053373614E-5</v>
      </c>
      <c r="Q160" s="17">
        <f t="shared" si="11"/>
        <v>8.4210526315789476E-5</v>
      </c>
    </row>
    <row r="161" spans="1:17" x14ac:dyDescent="0.35">
      <c r="A161" t="s">
        <v>167</v>
      </c>
      <c r="B161" t="s">
        <v>196</v>
      </c>
      <c r="D161" t="s">
        <v>14</v>
      </c>
      <c r="E161" t="s">
        <v>21</v>
      </c>
      <c r="G161" t="s">
        <v>3040</v>
      </c>
      <c r="H161">
        <v>4.0999999999999996</v>
      </c>
      <c r="J161">
        <v>0</v>
      </c>
      <c r="K161">
        <v>0</v>
      </c>
      <c r="L161" s="17">
        <f>IF($E161&lt;&gt;"",VLOOKUP($E161,GEMWs!$E$14:$L$20,7,FALSE),"")</f>
        <v>37.754918937403332</v>
      </c>
      <c r="M161" s="17">
        <f>IF($E161&lt;&gt;"",VLOOKUP($E161,GEMWs!$E$14:$L$20,8,FALSE),"")</f>
        <v>96.174593288388181</v>
      </c>
      <c r="N161" s="17">
        <f t="shared" ca="1" si="12"/>
        <v>37.754918937403332</v>
      </c>
      <c r="O161" s="17">
        <f t="shared" ca="1" si="13"/>
        <v>96.174593288388181</v>
      </c>
      <c r="P161" s="17">
        <f t="shared" ca="1" si="10"/>
        <v>4.2630801543457331E-2</v>
      </c>
      <c r="Q161" s="17">
        <f t="shared" ca="1" si="11"/>
        <v>0.10859512125552945</v>
      </c>
    </row>
    <row r="162" spans="1:17" x14ac:dyDescent="0.35">
      <c r="A162" t="s">
        <v>167</v>
      </c>
      <c r="B162" t="s">
        <v>201</v>
      </c>
      <c r="D162" t="s">
        <v>14</v>
      </c>
      <c r="E162" t="s">
        <v>21</v>
      </c>
      <c r="G162" t="s">
        <v>3040</v>
      </c>
      <c r="H162">
        <v>1.4</v>
      </c>
      <c r="J162">
        <v>0</v>
      </c>
      <c r="K162">
        <v>0</v>
      </c>
      <c r="L162" s="17">
        <f>IF($E162&lt;&gt;"",VLOOKUP($E162,GEMWs!$E$14:$L$20,7,FALSE),"")</f>
        <v>37.754918937403332</v>
      </c>
      <c r="M162" s="17">
        <f>IF($E162&lt;&gt;"",VLOOKUP($E162,GEMWs!$E$14:$L$20,8,FALSE),"")</f>
        <v>96.174593288388181</v>
      </c>
      <c r="N162" s="17">
        <f t="shared" ca="1" si="12"/>
        <v>37.754918937403332</v>
      </c>
      <c r="O162" s="17">
        <f t="shared" ca="1" si="13"/>
        <v>96.174593288388181</v>
      </c>
      <c r="P162" s="17">
        <f t="shared" ca="1" si="10"/>
        <v>1.4556859063619575E-2</v>
      </c>
      <c r="Q162" s="17">
        <f t="shared" ca="1" si="11"/>
        <v>3.7081260916522252E-2</v>
      </c>
    </row>
    <row r="163" spans="1:17" x14ac:dyDescent="0.35">
      <c r="A163" t="s">
        <v>167</v>
      </c>
      <c r="B163" t="s">
        <v>144</v>
      </c>
      <c r="C163" t="s">
        <v>145</v>
      </c>
      <c r="D163" t="s">
        <v>14</v>
      </c>
      <c r="E163" t="s">
        <v>21</v>
      </c>
      <c r="F163" t="s">
        <v>22</v>
      </c>
      <c r="G163" t="s">
        <v>3040</v>
      </c>
      <c r="H163">
        <v>151.6</v>
      </c>
      <c r="I163">
        <v>317</v>
      </c>
      <c r="J163">
        <v>2000</v>
      </c>
      <c r="K163">
        <v>10000</v>
      </c>
      <c r="L163" s="17">
        <f>IF($E163&lt;&gt;"",VLOOKUP($E163,GEMWs!$E$14:$L$20,7,FALSE),"")</f>
        <v>37.754918937403332</v>
      </c>
      <c r="M163" s="17">
        <f>IF($E163&lt;&gt;"",VLOOKUP($E163,GEMWs!$E$14:$L$20,8,FALSE),"")</f>
        <v>96.174593288388181</v>
      </c>
      <c r="N163" s="17">
        <f t="shared" si="12"/>
        <v>2000</v>
      </c>
      <c r="O163" s="17">
        <f t="shared" si="13"/>
        <v>10000</v>
      </c>
      <c r="P163" s="17">
        <f t="shared" si="10"/>
        <v>1.516E-2</v>
      </c>
      <c r="Q163" s="17">
        <f t="shared" si="11"/>
        <v>7.5799999999999992E-2</v>
      </c>
    </row>
    <row r="164" spans="1:17" x14ac:dyDescent="0.35">
      <c r="A164" t="s">
        <v>167</v>
      </c>
      <c r="B164" t="s">
        <v>2981</v>
      </c>
      <c r="D164" t="s">
        <v>14</v>
      </c>
      <c r="E164" t="s">
        <v>21</v>
      </c>
      <c r="G164" t="s">
        <v>3040</v>
      </c>
      <c r="H164">
        <v>8.9</v>
      </c>
      <c r="J164">
        <v>0</v>
      </c>
      <c r="K164">
        <v>0</v>
      </c>
      <c r="L164" s="17">
        <f>IF($E164&lt;&gt;"",VLOOKUP($E164,GEMWs!$E$14:$L$20,7,FALSE),"")</f>
        <v>37.754918937403332</v>
      </c>
      <c r="M164" s="17">
        <f>IF($E164&lt;&gt;"",VLOOKUP($E164,GEMWs!$E$14:$L$20,8,FALSE),"")</f>
        <v>96.174593288388181</v>
      </c>
      <c r="N164" s="17">
        <f t="shared" ca="1" si="12"/>
        <v>37.754918937403332</v>
      </c>
      <c r="O164" s="17">
        <f t="shared" ca="1" si="13"/>
        <v>96.174593288388181</v>
      </c>
      <c r="P164" s="17">
        <f t="shared" ca="1" si="10"/>
        <v>9.2540032618724455E-2</v>
      </c>
      <c r="Q164" s="17">
        <f t="shared" ca="1" si="11"/>
        <v>0.23573087296932005</v>
      </c>
    </row>
    <row r="165" spans="1:17" x14ac:dyDescent="0.35">
      <c r="A165" t="s">
        <v>167</v>
      </c>
      <c r="B165" t="s">
        <v>197</v>
      </c>
      <c r="D165" t="s">
        <v>14</v>
      </c>
      <c r="E165" t="s">
        <v>21</v>
      </c>
      <c r="G165" t="s">
        <v>3040</v>
      </c>
      <c r="H165">
        <v>1.1000000000000001</v>
      </c>
      <c r="J165">
        <v>0</v>
      </c>
      <c r="K165">
        <v>0</v>
      </c>
      <c r="L165" s="17">
        <f>IF($E165&lt;&gt;"",VLOOKUP($E165,GEMWs!$E$14:$L$20,7,FALSE),"")</f>
        <v>37.754918937403332</v>
      </c>
      <c r="M165" s="17">
        <f>IF($E165&lt;&gt;"",VLOOKUP($E165,GEMWs!$E$14:$L$20,8,FALSE),"")</f>
        <v>96.174593288388181</v>
      </c>
      <c r="N165" s="17">
        <f t="shared" ca="1" si="12"/>
        <v>37.754918937403332</v>
      </c>
      <c r="O165" s="17">
        <f t="shared" ca="1" si="13"/>
        <v>96.174593288388181</v>
      </c>
      <c r="P165" s="17">
        <f t="shared" ca="1" si="10"/>
        <v>1.1437532121415383E-2</v>
      </c>
      <c r="Q165" s="17">
        <f t="shared" ca="1" si="11"/>
        <v>2.9135276434410343E-2</v>
      </c>
    </row>
    <row r="166" spans="1:17" x14ac:dyDescent="0.35">
      <c r="A166" t="s">
        <v>167</v>
      </c>
      <c r="B166" t="s">
        <v>180</v>
      </c>
      <c r="C166" t="s">
        <v>181</v>
      </c>
      <c r="D166" t="s">
        <v>14</v>
      </c>
      <c r="E166" t="s">
        <v>21</v>
      </c>
      <c r="F166" t="s">
        <v>22</v>
      </c>
      <c r="G166" t="s">
        <v>3040</v>
      </c>
      <c r="H166">
        <v>28.5</v>
      </c>
      <c r="I166">
        <v>445</v>
      </c>
      <c r="J166">
        <v>56750</v>
      </c>
      <c r="K166">
        <v>113500</v>
      </c>
      <c r="L166" s="17">
        <f>IF($E166&lt;&gt;"",VLOOKUP($E166,GEMWs!$E$14:$L$20,7,FALSE),"")</f>
        <v>37.754918937403332</v>
      </c>
      <c r="M166" s="17">
        <f>IF($E166&lt;&gt;"",VLOOKUP($E166,GEMWs!$E$14:$L$20,8,FALSE),"")</f>
        <v>96.174593288388181</v>
      </c>
      <c r="N166" s="17">
        <f t="shared" si="12"/>
        <v>56750</v>
      </c>
      <c r="O166" s="17">
        <f t="shared" si="13"/>
        <v>113500</v>
      </c>
      <c r="P166" s="17">
        <f t="shared" si="10"/>
        <v>2.5110132158590308E-4</v>
      </c>
      <c r="Q166" s="17">
        <f t="shared" si="11"/>
        <v>5.0220264317180617E-4</v>
      </c>
    </row>
    <row r="167" spans="1:17" x14ac:dyDescent="0.35">
      <c r="A167" t="s">
        <v>167</v>
      </c>
      <c r="B167" t="s">
        <v>198</v>
      </c>
      <c r="D167" t="s">
        <v>14</v>
      </c>
      <c r="E167" t="s">
        <v>21</v>
      </c>
      <c r="G167" t="s">
        <v>3040</v>
      </c>
      <c r="H167">
        <v>9.4</v>
      </c>
      <c r="J167">
        <v>0</v>
      </c>
      <c r="K167">
        <v>0</v>
      </c>
      <c r="L167" s="17">
        <f>IF($E167&lt;&gt;"",VLOOKUP($E167,GEMWs!$E$14:$L$20,7,FALSE),"")</f>
        <v>37.754918937403332</v>
      </c>
      <c r="M167" s="17">
        <f>IF($E167&lt;&gt;"",VLOOKUP($E167,GEMWs!$E$14:$L$20,8,FALSE),"")</f>
        <v>96.174593288388181</v>
      </c>
      <c r="N167" s="17">
        <f t="shared" ca="1" si="12"/>
        <v>37.754918937403332</v>
      </c>
      <c r="O167" s="17">
        <f t="shared" ca="1" si="13"/>
        <v>96.174593288388181</v>
      </c>
      <c r="P167" s="17">
        <f t="shared" ca="1" si="10"/>
        <v>9.7738910855731442E-2</v>
      </c>
      <c r="Q167" s="17">
        <f t="shared" ca="1" si="11"/>
        <v>0.24897418043950656</v>
      </c>
    </row>
    <row r="168" spans="1:17" x14ac:dyDescent="0.35">
      <c r="A168" t="s">
        <v>167</v>
      </c>
      <c r="B168" t="s">
        <v>71</v>
      </c>
      <c r="C168" t="s">
        <v>72</v>
      </c>
      <c r="D168" t="s">
        <v>14</v>
      </c>
      <c r="E168" t="s">
        <v>21</v>
      </c>
      <c r="F168" t="s">
        <v>22</v>
      </c>
      <c r="G168" t="s">
        <v>3040</v>
      </c>
      <c r="H168">
        <v>27.4</v>
      </c>
      <c r="I168">
        <v>333</v>
      </c>
      <c r="J168">
        <v>31000</v>
      </c>
      <c r="K168">
        <v>60000</v>
      </c>
      <c r="L168" s="17">
        <f>IF($E168&lt;&gt;"",VLOOKUP($E168,GEMWs!$E$14:$L$20,7,FALSE),"")</f>
        <v>37.754918937403332</v>
      </c>
      <c r="M168" s="17">
        <f>IF($E168&lt;&gt;"",VLOOKUP($E168,GEMWs!$E$14:$L$20,8,FALSE),"")</f>
        <v>96.174593288388181</v>
      </c>
      <c r="N168" s="17">
        <f t="shared" si="12"/>
        <v>31000</v>
      </c>
      <c r="O168" s="17">
        <f t="shared" si="13"/>
        <v>60000</v>
      </c>
      <c r="P168" s="17">
        <f t="shared" si="10"/>
        <v>4.5666666666666664E-4</v>
      </c>
      <c r="Q168" s="17">
        <f t="shared" si="11"/>
        <v>8.8387096774193545E-4</v>
      </c>
    </row>
    <row r="169" spans="1:17" x14ac:dyDescent="0.35">
      <c r="A169" t="s">
        <v>167</v>
      </c>
      <c r="B169" t="s">
        <v>202</v>
      </c>
      <c r="D169" t="s">
        <v>14</v>
      </c>
      <c r="E169" t="s">
        <v>18</v>
      </c>
      <c r="G169" t="s">
        <v>3040</v>
      </c>
      <c r="H169">
        <v>1</v>
      </c>
      <c r="J169">
        <v>0</v>
      </c>
      <c r="K169">
        <v>0</v>
      </c>
      <c r="L169" s="17">
        <f>IF($E169&lt;&gt;"",VLOOKUP($E169,GEMWs!$E$14:$L$20,7,FALSE),"")</f>
        <v>5950.3939027696888</v>
      </c>
      <c r="M169" s="17">
        <f>IF($E169&lt;&gt;"",VLOOKUP($E169,GEMWs!$E$14:$L$20,8,FALSE),"")</f>
        <v>10539.430626954083</v>
      </c>
      <c r="N169" s="17">
        <f t="shared" ca="1" si="12"/>
        <v>5950.3939027696888</v>
      </c>
      <c r="O169" s="17">
        <f t="shared" ca="1" si="13"/>
        <v>10539.430626954083</v>
      </c>
      <c r="P169" s="17">
        <f t="shared" ref="P169:P232" ca="1" si="14">IF(O169&gt;0,$H169/O169,0)</f>
        <v>9.488178587584689E-5</v>
      </c>
      <c r="Q169" s="17">
        <f t="shared" ref="Q169:Q232" ca="1" si="15">IF(N169&gt;0,$H169/N169,0)</f>
        <v>1.6805610121617946E-4</v>
      </c>
    </row>
    <row r="170" spans="1:17" x14ac:dyDescent="0.35">
      <c r="A170" t="s">
        <v>167</v>
      </c>
      <c r="B170" t="s">
        <v>199</v>
      </c>
      <c r="D170" t="s">
        <v>22</v>
      </c>
      <c r="G170" t="s">
        <v>3040</v>
      </c>
      <c r="H170">
        <v>0.8</v>
      </c>
      <c r="J170">
        <v>0</v>
      </c>
      <c r="K170">
        <v>0</v>
      </c>
      <c r="L170" s="17" t="str">
        <f>IF($E170&lt;&gt;"",VLOOKUP($E170,GEMWs!$E$14:$L$20,7,FALSE),"")</f>
        <v/>
      </c>
      <c r="M170" s="17" t="str">
        <f>IF($E170&lt;&gt;"",VLOOKUP($E170,GEMWs!$E$14:$L$20,8,FALSE),"")</f>
        <v/>
      </c>
      <c r="N170" s="17">
        <f t="shared" ca="1" si="12"/>
        <v>0</v>
      </c>
      <c r="O170" s="17">
        <f t="shared" ca="1" si="13"/>
        <v>0</v>
      </c>
      <c r="P170" s="17">
        <f t="shared" ca="1" si="14"/>
        <v>0</v>
      </c>
      <c r="Q170" s="17">
        <f t="shared" ca="1" si="15"/>
        <v>0</v>
      </c>
    </row>
    <row r="171" spans="1:17" x14ac:dyDescent="0.35">
      <c r="A171" t="s">
        <v>167</v>
      </c>
      <c r="B171" t="s">
        <v>182</v>
      </c>
      <c r="C171" t="s">
        <v>183</v>
      </c>
      <c r="D171" t="s">
        <v>14</v>
      </c>
      <c r="E171" t="s">
        <v>21</v>
      </c>
      <c r="F171" t="s">
        <v>22</v>
      </c>
      <c r="G171" t="s">
        <v>3040</v>
      </c>
      <c r="H171">
        <v>108.8</v>
      </c>
      <c r="I171">
        <v>338</v>
      </c>
      <c r="J171">
        <v>4536</v>
      </c>
      <c r="K171">
        <v>38636</v>
      </c>
      <c r="L171" s="17">
        <f>IF($E171&lt;&gt;"",VLOOKUP($E171,GEMWs!$E$14:$L$20,7,FALSE),"")</f>
        <v>37.754918937403332</v>
      </c>
      <c r="M171" s="17">
        <f>IF($E171&lt;&gt;"",VLOOKUP($E171,GEMWs!$E$14:$L$20,8,FALSE),"")</f>
        <v>96.174593288388181</v>
      </c>
      <c r="N171" s="17">
        <f t="shared" si="12"/>
        <v>4536</v>
      </c>
      <c r="O171" s="17">
        <f t="shared" si="13"/>
        <v>38636</v>
      </c>
      <c r="P171" s="17">
        <f t="shared" si="14"/>
        <v>2.816026503778859E-3</v>
      </c>
      <c r="Q171" s="17">
        <f t="shared" si="15"/>
        <v>2.398589065255732E-2</v>
      </c>
    </row>
    <row r="172" spans="1:17" x14ac:dyDescent="0.35">
      <c r="A172" t="s">
        <v>167</v>
      </c>
      <c r="B172" t="s">
        <v>184</v>
      </c>
      <c r="C172" t="s">
        <v>185</v>
      </c>
      <c r="D172" t="s">
        <v>14</v>
      </c>
      <c r="E172" t="s">
        <v>21</v>
      </c>
      <c r="F172" t="s">
        <v>22</v>
      </c>
      <c r="G172" t="s">
        <v>3040</v>
      </c>
      <c r="H172">
        <v>480.4</v>
      </c>
      <c r="I172">
        <v>345</v>
      </c>
      <c r="J172">
        <v>5000</v>
      </c>
      <c r="K172">
        <v>20000</v>
      </c>
      <c r="L172" s="17">
        <f>IF($E172&lt;&gt;"",VLOOKUP($E172,GEMWs!$E$14:$L$20,7,FALSE),"")</f>
        <v>37.754918937403332</v>
      </c>
      <c r="M172" s="17">
        <f>IF($E172&lt;&gt;"",VLOOKUP($E172,GEMWs!$E$14:$L$20,8,FALSE),"")</f>
        <v>96.174593288388181</v>
      </c>
      <c r="N172" s="17">
        <f t="shared" si="12"/>
        <v>5000</v>
      </c>
      <c r="O172" s="17">
        <f t="shared" si="13"/>
        <v>20000</v>
      </c>
      <c r="P172" s="17">
        <f t="shared" si="14"/>
        <v>2.402E-2</v>
      </c>
      <c r="Q172" s="17">
        <f t="shared" si="15"/>
        <v>9.6079999999999999E-2</v>
      </c>
    </row>
    <row r="173" spans="1:17" x14ac:dyDescent="0.35">
      <c r="A173" t="s">
        <v>203</v>
      </c>
      <c r="B173" t="s">
        <v>168</v>
      </c>
      <c r="C173" t="s">
        <v>169</v>
      </c>
      <c r="D173" t="s">
        <v>14</v>
      </c>
      <c r="E173" t="s">
        <v>21</v>
      </c>
      <c r="F173" t="s">
        <v>22</v>
      </c>
      <c r="G173" t="s">
        <v>3040</v>
      </c>
      <c r="H173">
        <v>21.6</v>
      </c>
      <c r="I173">
        <v>7</v>
      </c>
      <c r="J173">
        <v>4540</v>
      </c>
      <c r="K173">
        <v>21364</v>
      </c>
      <c r="L173" s="17">
        <f>IF($E173&lt;&gt;"",VLOOKUP($E173,GEMWs!$E$14:$L$20,7,FALSE),"")</f>
        <v>37.754918937403332</v>
      </c>
      <c r="M173" s="17">
        <f>IF($E173&lt;&gt;"",VLOOKUP($E173,GEMWs!$E$14:$L$20,8,FALSE),"")</f>
        <v>96.174593288388181</v>
      </c>
      <c r="N173" s="17">
        <f t="shared" si="12"/>
        <v>4540</v>
      </c>
      <c r="O173" s="17">
        <f t="shared" si="13"/>
        <v>21364</v>
      </c>
      <c r="P173" s="17">
        <f t="shared" si="14"/>
        <v>1.0110466204830556E-3</v>
      </c>
      <c r="Q173" s="17">
        <f t="shared" si="15"/>
        <v>4.7577092511013217E-3</v>
      </c>
    </row>
    <row r="174" spans="1:17" x14ac:dyDescent="0.35">
      <c r="A174" t="s">
        <v>203</v>
      </c>
      <c r="B174" t="s">
        <v>19</v>
      </c>
      <c r="C174" t="s">
        <v>20</v>
      </c>
      <c r="D174" t="s">
        <v>14</v>
      </c>
      <c r="E174" t="s">
        <v>21</v>
      </c>
      <c r="F174" t="s">
        <v>22</v>
      </c>
      <c r="G174" t="s">
        <v>3040</v>
      </c>
      <c r="H174">
        <v>643</v>
      </c>
      <c r="I174">
        <v>52</v>
      </c>
      <c r="J174">
        <v>1818</v>
      </c>
      <c r="K174">
        <v>5000</v>
      </c>
      <c r="L174" s="17">
        <f>IF($E174&lt;&gt;"",VLOOKUP($E174,GEMWs!$E$14:$L$20,7,FALSE),"")</f>
        <v>37.754918937403332</v>
      </c>
      <c r="M174" s="17">
        <f>IF($E174&lt;&gt;"",VLOOKUP($E174,GEMWs!$E$14:$L$20,8,FALSE),"")</f>
        <v>96.174593288388181</v>
      </c>
      <c r="N174" s="17">
        <f t="shared" si="12"/>
        <v>1818</v>
      </c>
      <c r="O174" s="17">
        <f t="shared" si="13"/>
        <v>5000</v>
      </c>
      <c r="P174" s="17">
        <f t="shared" si="14"/>
        <v>0.12859999999999999</v>
      </c>
      <c r="Q174" s="17">
        <f t="shared" si="15"/>
        <v>0.35368536853685367</v>
      </c>
    </row>
    <row r="175" spans="1:17" x14ac:dyDescent="0.35">
      <c r="A175" t="s">
        <v>203</v>
      </c>
      <c r="B175" t="s">
        <v>218</v>
      </c>
      <c r="C175" t="s">
        <v>219</v>
      </c>
      <c r="D175" t="s">
        <v>14</v>
      </c>
      <c r="E175" t="s">
        <v>21</v>
      </c>
      <c r="F175" t="s">
        <v>22</v>
      </c>
      <c r="G175" t="s">
        <v>3040</v>
      </c>
      <c r="H175">
        <v>15729.3</v>
      </c>
      <c r="I175">
        <v>483</v>
      </c>
      <c r="J175">
        <v>100</v>
      </c>
      <c r="K175">
        <v>750</v>
      </c>
      <c r="L175" s="17">
        <f>IF($E175&lt;&gt;"",VLOOKUP($E175,GEMWs!$E$14:$L$20,7,FALSE),"")</f>
        <v>37.754918937403332</v>
      </c>
      <c r="M175" s="17">
        <f>IF($E175&lt;&gt;"",VLOOKUP($E175,GEMWs!$E$14:$L$20,8,FALSE),"")</f>
        <v>96.174593288388181</v>
      </c>
      <c r="N175" s="17">
        <f t="shared" si="12"/>
        <v>100</v>
      </c>
      <c r="O175" s="17">
        <f t="shared" si="13"/>
        <v>750</v>
      </c>
      <c r="P175" s="17">
        <f t="shared" si="14"/>
        <v>20.9724</v>
      </c>
      <c r="Q175" s="17">
        <f t="shared" si="15"/>
        <v>157.29300000000001</v>
      </c>
    </row>
    <row r="176" spans="1:17" x14ac:dyDescent="0.35">
      <c r="A176" t="s">
        <v>203</v>
      </c>
      <c r="B176" t="s">
        <v>59</v>
      </c>
      <c r="C176" t="s">
        <v>60</v>
      </c>
      <c r="D176" t="s">
        <v>14</v>
      </c>
      <c r="E176" t="s">
        <v>21</v>
      </c>
      <c r="F176" t="s">
        <v>14</v>
      </c>
      <c r="G176" t="s">
        <v>3040</v>
      </c>
      <c r="H176">
        <v>1438.3</v>
      </c>
      <c r="I176">
        <v>91</v>
      </c>
      <c r="J176">
        <v>186.795131</v>
      </c>
      <c r="K176">
        <v>9072</v>
      </c>
      <c r="L176" s="17">
        <f>IF($E176&lt;&gt;"",VLOOKUP($E176,GEMWs!$E$14:$L$20,7,FALSE),"")</f>
        <v>37.754918937403332</v>
      </c>
      <c r="M176" s="17">
        <f>IF($E176&lt;&gt;"",VLOOKUP($E176,GEMWs!$E$14:$L$20,8,FALSE),"")</f>
        <v>96.174593288388181</v>
      </c>
      <c r="N176" s="17">
        <f t="shared" si="12"/>
        <v>186.795131</v>
      </c>
      <c r="O176" s="17">
        <f t="shared" si="13"/>
        <v>9072</v>
      </c>
      <c r="P176" s="17">
        <f t="shared" si="14"/>
        <v>0.15854276895943561</v>
      </c>
      <c r="Q176" s="17">
        <f t="shared" si="15"/>
        <v>7.6998795006064693</v>
      </c>
    </row>
    <row r="177" spans="1:17" x14ac:dyDescent="0.35">
      <c r="A177" t="s">
        <v>203</v>
      </c>
      <c r="B177" t="s">
        <v>204</v>
      </c>
      <c r="C177" t="s">
        <v>205</v>
      </c>
      <c r="D177" t="s">
        <v>14</v>
      </c>
      <c r="E177" t="s">
        <v>21</v>
      </c>
      <c r="F177" t="s">
        <v>22</v>
      </c>
      <c r="G177" t="s">
        <v>3040</v>
      </c>
      <c r="H177">
        <v>3403.4</v>
      </c>
      <c r="I177">
        <v>111</v>
      </c>
      <c r="J177">
        <v>10.18595</v>
      </c>
      <c r="K177">
        <v>44.804944999999996</v>
      </c>
      <c r="L177" s="17">
        <f>IF($E177&lt;&gt;"",VLOOKUP($E177,GEMWs!$E$14:$L$20,7,FALSE),"")</f>
        <v>37.754918937403332</v>
      </c>
      <c r="M177" s="17">
        <f>IF($E177&lt;&gt;"",VLOOKUP($E177,GEMWs!$E$14:$L$20,8,FALSE),"")</f>
        <v>96.174593288388181</v>
      </c>
      <c r="N177" s="17">
        <f t="shared" si="12"/>
        <v>10.18595</v>
      </c>
      <c r="O177" s="17">
        <f t="shared" si="13"/>
        <v>44.804944999999996</v>
      </c>
      <c r="P177" s="17">
        <f t="shared" si="14"/>
        <v>75.96036553554525</v>
      </c>
      <c r="Q177" s="17">
        <f t="shared" si="15"/>
        <v>334.12691010656835</v>
      </c>
    </row>
    <row r="178" spans="1:17" x14ac:dyDescent="0.35">
      <c r="A178" t="s">
        <v>203</v>
      </c>
      <c r="B178" t="s">
        <v>170</v>
      </c>
      <c r="C178" t="s">
        <v>171</v>
      </c>
      <c r="D178" t="s">
        <v>14</v>
      </c>
      <c r="E178" t="s">
        <v>21</v>
      </c>
      <c r="F178" t="s">
        <v>22</v>
      </c>
      <c r="G178" t="s">
        <v>3040</v>
      </c>
      <c r="H178">
        <v>280.8</v>
      </c>
      <c r="I178">
        <v>114</v>
      </c>
      <c r="J178">
        <v>15000</v>
      </c>
      <c r="K178">
        <v>20000</v>
      </c>
      <c r="L178" s="17">
        <f>IF($E178&lt;&gt;"",VLOOKUP($E178,GEMWs!$E$14:$L$20,7,FALSE),"")</f>
        <v>37.754918937403332</v>
      </c>
      <c r="M178" s="17">
        <f>IF($E178&lt;&gt;"",VLOOKUP($E178,GEMWs!$E$14:$L$20,8,FALSE),"")</f>
        <v>96.174593288388181</v>
      </c>
      <c r="N178" s="17">
        <f t="shared" si="12"/>
        <v>15000</v>
      </c>
      <c r="O178" s="17">
        <f t="shared" si="13"/>
        <v>20000</v>
      </c>
      <c r="P178" s="17">
        <f t="shared" si="14"/>
        <v>1.404E-2</v>
      </c>
      <c r="Q178" s="17">
        <f t="shared" si="15"/>
        <v>1.8720000000000001E-2</v>
      </c>
    </row>
    <row r="179" spans="1:17" x14ac:dyDescent="0.35">
      <c r="A179" t="s">
        <v>203</v>
      </c>
      <c r="B179" t="s">
        <v>206</v>
      </c>
      <c r="C179" t="s">
        <v>207</v>
      </c>
      <c r="D179" t="s">
        <v>14</v>
      </c>
      <c r="E179" t="s">
        <v>21</v>
      </c>
      <c r="F179" t="s">
        <v>22</v>
      </c>
      <c r="G179" t="s">
        <v>3040</v>
      </c>
      <c r="H179">
        <v>93.6</v>
      </c>
      <c r="I179">
        <v>134</v>
      </c>
      <c r="J179">
        <v>1000</v>
      </c>
      <c r="K179">
        <v>1000</v>
      </c>
      <c r="L179" s="17">
        <f>IF($E179&lt;&gt;"",VLOOKUP($E179,GEMWs!$E$14:$L$20,7,FALSE),"")</f>
        <v>37.754918937403332</v>
      </c>
      <c r="M179" s="17">
        <f>IF($E179&lt;&gt;"",VLOOKUP($E179,GEMWs!$E$14:$L$20,8,FALSE),"")</f>
        <v>96.174593288388181</v>
      </c>
      <c r="N179" s="17">
        <f t="shared" si="12"/>
        <v>1000</v>
      </c>
      <c r="O179" s="17">
        <f t="shared" si="13"/>
        <v>1000</v>
      </c>
      <c r="P179" s="17">
        <f t="shared" si="14"/>
        <v>9.3599999999999989E-2</v>
      </c>
      <c r="Q179" s="17">
        <f t="shared" si="15"/>
        <v>9.3599999999999989E-2</v>
      </c>
    </row>
    <row r="180" spans="1:17" x14ac:dyDescent="0.35">
      <c r="A180" t="s">
        <v>203</v>
      </c>
      <c r="B180" t="s">
        <v>172</v>
      </c>
      <c r="C180" t="s">
        <v>173</v>
      </c>
      <c r="D180" t="s">
        <v>14</v>
      </c>
      <c r="E180" t="s">
        <v>21</v>
      </c>
      <c r="F180" t="s">
        <v>22</v>
      </c>
      <c r="G180" t="s">
        <v>3040</v>
      </c>
      <c r="H180">
        <v>1.1000000000000001</v>
      </c>
      <c r="I180">
        <v>154</v>
      </c>
      <c r="J180">
        <v>180000</v>
      </c>
      <c r="K180">
        <v>180000</v>
      </c>
      <c r="L180" s="17">
        <f>IF($E180&lt;&gt;"",VLOOKUP($E180,GEMWs!$E$14:$L$20,7,FALSE),"")</f>
        <v>37.754918937403332</v>
      </c>
      <c r="M180" s="17">
        <f>IF($E180&lt;&gt;"",VLOOKUP($E180,GEMWs!$E$14:$L$20,8,FALSE),"")</f>
        <v>96.174593288388181</v>
      </c>
      <c r="N180" s="17">
        <f t="shared" si="12"/>
        <v>180000</v>
      </c>
      <c r="O180" s="17">
        <f t="shared" si="13"/>
        <v>180000</v>
      </c>
      <c r="P180" s="17">
        <f t="shared" si="14"/>
        <v>6.1111111111111112E-6</v>
      </c>
      <c r="Q180" s="17">
        <f t="shared" si="15"/>
        <v>6.1111111111111112E-6</v>
      </c>
    </row>
    <row r="181" spans="1:17" x14ac:dyDescent="0.35">
      <c r="A181" t="s">
        <v>203</v>
      </c>
      <c r="B181" t="s">
        <v>87</v>
      </c>
      <c r="C181" t="s">
        <v>88</v>
      </c>
      <c r="D181" t="s">
        <v>14</v>
      </c>
      <c r="E181" t="s">
        <v>21</v>
      </c>
      <c r="F181" t="s">
        <v>22</v>
      </c>
      <c r="G181" t="s">
        <v>3040</v>
      </c>
      <c r="H181">
        <v>83</v>
      </c>
      <c r="I181">
        <v>162</v>
      </c>
      <c r="J181">
        <v>1942.671564</v>
      </c>
      <c r="K181">
        <v>1942.671564</v>
      </c>
      <c r="L181" s="17">
        <f>IF($E181&lt;&gt;"",VLOOKUP($E181,GEMWs!$E$14:$L$20,7,FALSE),"")</f>
        <v>37.754918937403332</v>
      </c>
      <c r="M181" s="17">
        <f>IF($E181&lt;&gt;"",VLOOKUP($E181,GEMWs!$E$14:$L$20,8,FALSE),"")</f>
        <v>96.174593288388181</v>
      </c>
      <c r="N181" s="17">
        <f t="shared" si="12"/>
        <v>1942.671564</v>
      </c>
      <c r="O181" s="17">
        <f t="shared" si="13"/>
        <v>1942.671564</v>
      </c>
      <c r="P181" s="17">
        <f t="shared" si="14"/>
        <v>4.2724669232868849E-2</v>
      </c>
      <c r="Q181" s="17">
        <f t="shared" si="15"/>
        <v>4.2724669232868849E-2</v>
      </c>
    </row>
    <row r="182" spans="1:17" x14ac:dyDescent="0.35">
      <c r="A182" t="s">
        <v>203</v>
      </c>
      <c r="B182" t="s">
        <v>208</v>
      </c>
      <c r="C182" t="s">
        <v>209</v>
      </c>
      <c r="D182" t="s">
        <v>14</v>
      </c>
      <c r="E182" t="s">
        <v>21</v>
      </c>
      <c r="F182" t="s">
        <v>22</v>
      </c>
      <c r="G182" t="s">
        <v>3040</v>
      </c>
      <c r="H182">
        <v>113.4</v>
      </c>
      <c r="I182">
        <v>203</v>
      </c>
      <c r="J182">
        <v>2400</v>
      </c>
      <c r="K182">
        <v>2400</v>
      </c>
      <c r="L182" s="17">
        <f>IF($E182&lt;&gt;"",VLOOKUP($E182,GEMWs!$E$14:$L$20,7,FALSE),"")</f>
        <v>37.754918937403332</v>
      </c>
      <c r="M182" s="17">
        <f>IF($E182&lt;&gt;"",VLOOKUP($E182,GEMWs!$E$14:$L$20,8,FALSE),"")</f>
        <v>96.174593288388181</v>
      </c>
      <c r="N182" s="17">
        <f t="shared" si="12"/>
        <v>2400</v>
      </c>
      <c r="O182" s="17">
        <f t="shared" si="13"/>
        <v>2400</v>
      </c>
      <c r="P182" s="17">
        <f t="shared" si="14"/>
        <v>4.725E-2</v>
      </c>
      <c r="Q182" s="17">
        <f t="shared" si="15"/>
        <v>4.725E-2</v>
      </c>
    </row>
    <row r="183" spans="1:17" x14ac:dyDescent="0.35">
      <c r="A183" t="s">
        <v>203</v>
      </c>
      <c r="B183" t="s">
        <v>224</v>
      </c>
      <c r="C183" t="s">
        <v>225</v>
      </c>
      <c r="D183" t="s">
        <v>14</v>
      </c>
      <c r="E183" t="s">
        <v>21</v>
      </c>
      <c r="F183" t="s">
        <v>22</v>
      </c>
      <c r="G183" t="s">
        <v>3040</v>
      </c>
      <c r="H183">
        <v>6867.4</v>
      </c>
      <c r="I183">
        <v>209</v>
      </c>
      <c r="J183">
        <v>290.50308799999999</v>
      </c>
      <c r="K183">
        <v>290.50308799999999</v>
      </c>
      <c r="L183" s="17">
        <f>IF($E183&lt;&gt;"",VLOOKUP($E183,GEMWs!$E$14:$L$20,7,FALSE),"")</f>
        <v>37.754918937403332</v>
      </c>
      <c r="M183" s="17">
        <f>IF($E183&lt;&gt;"",VLOOKUP($E183,GEMWs!$E$14:$L$20,8,FALSE),"")</f>
        <v>96.174593288388181</v>
      </c>
      <c r="N183" s="17">
        <f t="shared" si="12"/>
        <v>290.50308799999999</v>
      </c>
      <c r="O183" s="17">
        <f t="shared" si="13"/>
        <v>290.50308799999999</v>
      </c>
      <c r="P183" s="17">
        <f t="shared" si="14"/>
        <v>23.639679864607842</v>
      </c>
      <c r="Q183" s="17">
        <f t="shared" si="15"/>
        <v>23.639679864607842</v>
      </c>
    </row>
    <row r="184" spans="1:17" x14ac:dyDescent="0.35">
      <c r="A184" t="s">
        <v>203</v>
      </c>
      <c r="B184" t="s">
        <v>210</v>
      </c>
      <c r="C184" t="s">
        <v>211</v>
      </c>
      <c r="D184" t="s">
        <v>14</v>
      </c>
      <c r="E184" t="s">
        <v>21</v>
      </c>
      <c r="F184" t="s">
        <v>22</v>
      </c>
      <c r="G184" t="s">
        <v>3040</v>
      </c>
      <c r="H184">
        <v>56.2</v>
      </c>
      <c r="I184">
        <v>221</v>
      </c>
      <c r="J184">
        <v>1361</v>
      </c>
      <c r="K184">
        <v>2268</v>
      </c>
      <c r="L184" s="17">
        <f>IF($E184&lt;&gt;"",VLOOKUP($E184,GEMWs!$E$14:$L$20,7,FALSE),"")</f>
        <v>37.754918937403332</v>
      </c>
      <c r="M184" s="17">
        <f>IF($E184&lt;&gt;"",VLOOKUP($E184,GEMWs!$E$14:$L$20,8,FALSE),"")</f>
        <v>96.174593288388181</v>
      </c>
      <c r="N184" s="17">
        <f t="shared" si="12"/>
        <v>1361</v>
      </c>
      <c r="O184" s="17">
        <f t="shared" si="13"/>
        <v>2268</v>
      </c>
      <c r="P184" s="17">
        <f t="shared" si="14"/>
        <v>2.4779541446208114E-2</v>
      </c>
      <c r="Q184" s="17">
        <f t="shared" si="15"/>
        <v>4.1293166789125646E-2</v>
      </c>
    </row>
    <row r="185" spans="1:17" x14ac:dyDescent="0.35">
      <c r="A185" t="s">
        <v>203</v>
      </c>
      <c r="B185" t="s">
        <v>2972</v>
      </c>
      <c r="D185" t="s">
        <v>14</v>
      </c>
      <c r="E185" t="s">
        <v>21</v>
      </c>
      <c r="G185" t="s">
        <v>3040</v>
      </c>
      <c r="H185">
        <v>787.8</v>
      </c>
      <c r="J185">
        <v>0</v>
      </c>
      <c r="K185">
        <v>0</v>
      </c>
      <c r="L185" s="17">
        <f>IF($E185&lt;&gt;"",VLOOKUP($E185,GEMWs!$E$14:$L$20,7,FALSE),"")</f>
        <v>37.754918937403332</v>
      </c>
      <c r="M185" s="17">
        <f>IF($E185&lt;&gt;"",VLOOKUP($E185,GEMWs!$E$14:$L$20,8,FALSE),"")</f>
        <v>96.174593288388181</v>
      </c>
      <c r="N185" s="17">
        <f t="shared" ca="1" si="12"/>
        <v>37.754918937403332</v>
      </c>
      <c r="O185" s="17">
        <f t="shared" ca="1" si="13"/>
        <v>96.174593288388181</v>
      </c>
      <c r="P185" s="17">
        <f t="shared" ca="1" si="14"/>
        <v>8.1913525502282152</v>
      </c>
      <c r="Q185" s="17">
        <f t="shared" ca="1" si="15"/>
        <v>20.866155250025876</v>
      </c>
    </row>
    <row r="186" spans="1:17" x14ac:dyDescent="0.35">
      <c r="A186" t="s">
        <v>203</v>
      </c>
      <c r="B186" t="s">
        <v>212</v>
      </c>
      <c r="C186" t="s">
        <v>213</v>
      </c>
      <c r="D186" t="s">
        <v>14</v>
      </c>
      <c r="E186" t="s">
        <v>21</v>
      </c>
      <c r="F186" t="s">
        <v>22</v>
      </c>
      <c r="G186" t="s">
        <v>3040</v>
      </c>
      <c r="H186">
        <v>52257.3</v>
      </c>
      <c r="I186">
        <v>222</v>
      </c>
      <c r="J186">
        <v>20.871381</v>
      </c>
      <c r="K186">
        <v>497.93767800000001</v>
      </c>
      <c r="L186" s="17">
        <f>IF($E186&lt;&gt;"",VLOOKUP($E186,GEMWs!$E$14:$L$20,7,FALSE),"")</f>
        <v>37.754918937403332</v>
      </c>
      <c r="M186" s="17">
        <f>IF($E186&lt;&gt;"",VLOOKUP($E186,GEMWs!$E$14:$L$20,8,FALSE),"")</f>
        <v>96.174593288388181</v>
      </c>
      <c r="N186" s="17">
        <f t="shared" si="12"/>
        <v>20.871381</v>
      </c>
      <c r="O186" s="17">
        <f t="shared" si="13"/>
        <v>497.93767800000001</v>
      </c>
      <c r="P186" s="17">
        <f t="shared" si="14"/>
        <v>104.94747095639548</v>
      </c>
      <c r="Q186" s="17">
        <f t="shared" si="15"/>
        <v>2503.7777806844697</v>
      </c>
    </row>
    <row r="187" spans="1:17" x14ac:dyDescent="0.35">
      <c r="A187" t="s">
        <v>203</v>
      </c>
      <c r="B187" t="s">
        <v>2982</v>
      </c>
      <c r="C187" t="s">
        <v>158</v>
      </c>
      <c r="D187" t="s">
        <v>22</v>
      </c>
      <c r="G187" t="s">
        <v>3040</v>
      </c>
      <c r="H187">
        <v>952.1</v>
      </c>
      <c r="J187">
        <v>0</v>
      </c>
      <c r="K187">
        <v>0</v>
      </c>
      <c r="L187" s="17" t="str">
        <f>IF($E187&lt;&gt;"",VLOOKUP($E187,GEMWs!$E$14:$L$20,7,FALSE),"")</f>
        <v/>
      </c>
      <c r="M187" s="17" t="str">
        <f>IF($E187&lt;&gt;"",VLOOKUP($E187,GEMWs!$E$14:$L$20,8,FALSE),"")</f>
        <v/>
      </c>
      <c r="N187" s="17">
        <f t="shared" ca="1" si="12"/>
        <v>0</v>
      </c>
      <c r="O187" s="17">
        <f t="shared" ca="1" si="13"/>
        <v>0</v>
      </c>
      <c r="P187" s="17">
        <f t="shared" ca="1" si="14"/>
        <v>0</v>
      </c>
      <c r="Q187" s="17">
        <f t="shared" ca="1" si="15"/>
        <v>0</v>
      </c>
    </row>
    <row r="188" spans="1:17" x14ac:dyDescent="0.35">
      <c r="A188" t="s">
        <v>203</v>
      </c>
      <c r="B188" t="s">
        <v>114</v>
      </c>
      <c r="D188" t="s">
        <v>22</v>
      </c>
      <c r="G188" t="s">
        <v>3040</v>
      </c>
      <c r="H188">
        <v>830.3</v>
      </c>
      <c r="J188">
        <v>0</v>
      </c>
      <c r="K188">
        <v>0</v>
      </c>
      <c r="L188" s="17" t="str">
        <f>IF($E188&lt;&gt;"",VLOOKUP($E188,GEMWs!$E$14:$L$20,7,FALSE),"")</f>
        <v/>
      </c>
      <c r="M188" s="17" t="str">
        <f>IF($E188&lt;&gt;"",VLOOKUP($E188,GEMWs!$E$14:$L$20,8,FALSE),"")</f>
        <v/>
      </c>
      <c r="N188" s="17">
        <f t="shared" ca="1" si="12"/>
        <v>0</v>
      </c>
      <c r="O188" s="17">
        <f t="shared" ca="1" si="13"/>
        <v>0</v>
      </c>
      <c r="P188" s="17">
        <f t="shared" ca="1" si="14"/>
        <v>0</v>
      </c>
      <c r="Q188" s="17">
        <f t="shared" ca="1" si="15"/>
        <v>0</v>
      </c>
    </row>
    <row r="189" spans="1:17" x14ac:dyDescent="0.35">
      <c r="A189" t="s">
        <v>203</v>
      </c>
      <c r="B189" t="s">
        <v>228</v>
      </c>
      <c r="D189" t="s">
        <v>14</v>
      </c>
      <c r="E189" t="s">
        <v>21</v>
      </c>
      <c r="G189" t="s">
        <v>3040</v>
      </c>
      <c r="H189">
        <v>24198.7</v>
      </c>
      <c r="J189">
        <v>0</v>
      </c>
      <c r="K189">
        <v>0</v>
      </c>
      <c r="L189" s="17">
        <f>IF($E189&lt;&gt;"",VLOOKUP($E189,GEMWs!$E$14:$L$20,7,FALSE),"")</f>
        <v>37.754918937403332</v>
      </c>
      <c r="M189" s="17">
        <f>IF($E189&lt;&gt;"",VLOOKUP($E189,GEMWs!$E$14:$L$20,8,FALSE),"")</f>
        <v>96.174593288388181</v>
      </c>
      <c r="N189" s="17">
        <f t="shared" ca="1" si="12"/>
        <v>37.754918937403332</v>
      </c>
      <c r="O189" s="17">
        <f t="shared" ca="1" si="13"/>
        <v>96.174593288388181</v>
      </c>
      <c r="P189" s="17">
        <f t="shared" ca="1" si="14"/>
        <v>251.61218958772218</v>
      </c>
      <c r="Q189" s="17">
        <f t="shared" ca="1" si="15"/>
        <v>640.94164895760503</v>
      </c>
    </row>
    <row r="190" spans="1:17" x14ac:dyDescent="0.35">
      <c r="A190" t="s">
        <v>203</v>
      </c>
      <c r="B190" t="s">
        <v>65</v>
      </c>
      <c r="C190" t="s">
        <v>66</v>
      </c>
      <c r="D190" t="s">
        <v>14</v>
      </c>
      <c r="E190" t="s">
        <v>21</v>
      </c>
      <c r="F190" t="s">
        <v>22</v>
      </c>
      <c r="G190" t="s">
        <v>3040</v>
      </c>
      <c r="H190">
        <v>32.799999999999997</v>
      </c>
      <c r="I190">
        <v>228</v>
      </c>
      <c r="J190">
        <v>8.1199999999999992</v>
      </c>
      <c r="K190">
        <v>38</v>
      </c>
      <c r="L190" s="17">
        <f>IF($E190&lt;&gt;"",VLOOKUP($E190,GEMWs!$E$14:$L$20,7,FALSE),"")</f>
        <v>37.754918937403332</v>
      </c>
      <c r="M190" s="17">
        <f>IF($E190&lt;&gt;"",VLOOKUP($E190,GEMWs!$E$14:$L$20,8,FALSE),"")</f>
        <v>96.174593288388181</v>
      </c>
      <c r="N190" s="17">
        <f t="shared" si="12"/>
        <v>8.1199999999999992</v>
      </c>
      <c r="O190" s="17">
        <f t="shared" si="13"/>
        <v>38</v>
      </c>
      <c r="P190" s="17">
        <f t="shared" si="14"/>
        <v>0.86315789473684201</v>
      </c>
      <c r="Q190" s="17">
        <f t="shared" si="15"/>
        <v>4.0394088669950738</v>
      </c>
    </row>
    <row r="191" spans="1:17" x14ac:dyDescent="0.35">
      <c r="A191" t="s">
        <v>203</v>
      </c>
      <c r="B191" t="s">
        <v>127</v>
      </c>
      <c r="D191" t="s">
        <v>14</v>
      </c>
      <c r="E191" t="s">
        <v>21</v>
      </c>
      <c r="G191" t="s">
        <v>3040</v>
      </c>
      <c r="H191">
        <v>4312.8999999999996</v>
      </c>
      <c r="J191">
        <v>0</v>
      </c>
      <c r="K191">
        <v>0</v>
      </c>
      <c r="L191" s="17">
        <f>IF($E191&lt;&gt;"",VLOOKUP($E191,GEMWs!$E$14:$L$20,7,FALSE),"")</f>
        <v>37.754918937403332</v>
      </c>
      <c r="M191" s="17">
        <f>IF($E191&lt;&gt;"",VLOOKUP($E191,GEMWs!$E$14:$L$20,8,FALSE),"")</f>
        <v>96.174593288388181</v>
      </c>
      <c r="N191" s="17">
        <f t="shared" ca="1" si="12"/>
        <v>37.754918937403332</v>
      </c>
      <c r="O191" s="17">
        <f t="shared" ca="1" si="13"/>
        <v>96.174593288388181</v>
      </c>
      <c r="P191" s="17">
        <f t="shared" ca="1" si="14"/>
        <v>44.844483896774904</v>
      </c>
      <c r="Q191" s="17">
        <f t="shared" ca="1" si="15"/>
        <v>114.23412157633486</v>
      </c>
    </row>
    <row r="192" spans="1:17" x14ac:dyDescent="0.35">
      <c r="A192" t="s">
        <v>203</v>
      </c>
      <c r="B192" t="s">
        <v>13</v>
      </c>
      <c r="D192" t="s">
        <v>14</v>
      </c>
      <c r="E192" t="s">
        <v>15</v>
      </c>
      <c r="G192" t="s">
        <v>3040</v>
      </c>
      <c r="H192">
        <v>17281</v>
      </c>
      <c r="J192">
        <v>0</v>
      </c>
      <c r="K192">
        <v>0</v>
      </c>
      <c r="L192" s="17">
        <f>IF($E192&lt;&gt;"",VLOOKUP($E192,GEMWs!$E$14:$L$20,7,FALSE),"")</f>
        <v>37.892086284381016</v>
      </c>
      <c r="M192" s="17">
        <f>IF($E192&lt;&gt;"",VLOOKUP($E192,GEMWs!$E$14:$L$20,8,FALSE),"")</f>
        <v>96.522753888300599</v>
      </c>
      <c r="N192" s="17">
        <f t="shared" ca="1" si="12"/>
        <v>37.892086284381016</v>
      </c>
      <c r="O192" s="17">
        <f t="shared" ca="1" si="13"/>
        <v>96.522753888300599</v>
      </c>
      <c r="P192" s="17">
        <f t="shared" ca="1" si="14"/>
        <v>179.03550514107957</v>
      </c>
      <c r="Q192" s="17">
        <f t="shared" ca="1" si="15"/>
        <v>456.05828801047483</v>
      </c>
    </row>
    <row r="193" spans="1:17" x14ac:dyDescent="0.35">
      <c r="A193" t="s">
        <v>203</v>
      </c>
      <c r="B193" t="s">
        <v>139</v>
      </c>
      <c r="C193" t="s">
        <v>3025</v>
      </c>
      <c r="D193" t="s">
        <v>14</v>
      </c>
      <c r="E193" t="s">
        <v>21</v>
      </c>
      <c r="F193" t="s">
        <v>14</v>
      </c>
      <c r="G193" t="s">
        <v>3040</v>
      </c>
      <c r="H193">
        <v>37.5</v>
      </c>
      <c r="I193">
        <v>237</v>
      </c>
      <c r="J193">
        <v>237.43909400000001</v>
      </c>
      <c r="K193">
        <v>1033.8267679999999</v>
      </c>
      <c r="L193" s="17">
        <f>IF($E193&lt;&gt;"",VLOOKUP($E193,GEMWs!$E$14:$L$20,7,FALSE),"")</f>
        <v>37.754918937403332</v>
      </c>
      <c r="M193" s="17">
        <f>IF($E193&lt;&gt;"",VLOOKUP($E193,GEMWs!$E$14:$L$20,8,FALSE),"")</f>
        <v>96.174593288388181</v>
      </c>
      <c r="N193" s="17">
        <f t="shared" si="12"/>
        <v>237.43909400000001</v>
      </c>
      <c r="O193" s="17">
        <f t="shared" si="13"/>
        <v>1033.8267679999999</v>
      </c>
      <c r="P193" s="17">
        <f t="shared" si="14"/>
        <v>3.6273001590533399E-2</v>
      </c>
      <c r="Q193" s="17">
        <f t="shared" si="15"/>
        <v>0.1579352387522166</v>
      </c>
    </row>
    <row r="194" spans="1:17" x14ac:dyDescent="0.35">
      <c r="A194" t="s">
        <v>203</v>
      </c>
      <c r="B194" t="s">
        <v>2983</v>
      </c>
      <c r="D194" t="s">
        <v>14</v>
      </c>
      <c r="E194" t="s">
        <v>21</v>
      </c>
      <c r="G194" t="s">
        <v>3040</v>
      </c>
      <c r="H194">
        <v>1125.7</v>
      </c>
      <c r="J194">
        <v>0</v>
      </c>
      <c r="K194">
        <v>0</v>
      </c>
      <c r="L194" s="17">
        <f>IF($E194&lt;&gt;"",VLOOKUP($E194,GEMWs!$E$14:$L$20,7,FALSE),"")</f>
        <v>37.754918937403332</v>
      </c>
      <c r="M194" s="17">
        <f>IF($E194&lt;&gt;"",VLOOKUP($E194,GEMWs!$E$14:$L$20,8,FALSE),"")</f>
        <v>96.174593288388181</v>
      </c>
      <c r="N194" s="17">
        <f t="shared" ca="1" si="12"/>
        <v>37.754918937403332</v>
      </c>
      <c r="O194" s="17">
        <f t="shared" ca="1" si="13"/>
        <v>96.174593288388181</v>
      </c>
      <c r="P194" s="17">
        <f t="shared" ca="1" si="14"/>
        <v>11.704754462797542</v>
      </c>
      <c r="Q194" s="17">
        <f t="shared" ca="1" si="15"/>
        <v>29.815982438377929</v>
      </c>
    </row>
    <row r="195" spans="1:17" x14ac:dyDescent="0.35">
      <c r="A195" t="s">
        <v>203</v>
      </c>
      <c r="B195" t="s">
        <v>2984</v>
      </c>
      <c r="D195" t="s">
        <v>14</v>
      </c>
      <c r="E195" t="s">
        <v>21</v>
      </c>
      <c r="G195" t="s">
        <v>3040</v>
      </c>
      <c r="H195">
        <v>3478.1</v>
      </c>
      <c r="J195">
        <v>0</v>
      </c>
      <c r="K195">
        <v>0</v>
      </c>
      <c r="L195" s="17">
        <f>IF($E195&lt;&gt;"",VLOOKUP($E195,GEMWs!$E$14:$L$20,7,FALSE),"")</f>
        <v>37.754918937403332</v>
      </c>
      <c r="M195" s="17">
        <f>IF($E195&lt;&gt;"",VLOOKUP($E195,GEMWs!$E$14:$L$20,8,FALSE),"")</f>
        <v>96.174593288388181</v>
      </c>
      <c r="N195" s="17">
        <f t="shared" ca="1" si="12"/>
        <v>37.754918937403332</v>
      </c>
      <c r="O195" s="17">
        <f t="shared" ca="1" si="13"/>
        <v>96.174593288388181</v>
      </c>
      <c r="P195" s="17">
        <f t="shared" ca="1" si="14"/>
        <v>36.164436792268035</v>
      </c>
      <c r="Q195" s="17">
        <f t="shared" ca="1" si="15"/>
        <v>92.123095424111455</v>
      </c>
    </row>
    <row r="196" spans="1:17" x14ac:dyDescent="0.35">
      <c r="A196" t="s">
        <v>203</v>
      </c>
      <c r="B196" t="s">
        <v>77</v>
      </c>
      <c r="C196" t="s">
        <v>78</v>
      </c>
      <c r="D196" t="s">
        <v>14</v>
      </c>
      <c r="E196" t="s">
        <v>21</v>
      </c>
      <c r="F196" t="s">
        <v>22</v>
      </c>
      <c r="G196" t="s">
        <v>3040</v>
      </c>
      <c r="H196">
        <v>2351.1999999999998</v>
      </c>
      <c r="I196">
        <v>373</v>
      </c>
      <c r="J196">
        <v>1400</v>
      </c>
      <c r="K196">
        <v>1400</v>
      </c>
      <c r="L196" s="17">
        <f>IF($E196&lt;&gt;"",VLOOKUP($E196,GEMWs!$E$14:$L$20,7,FALSE),"")</f>
        <v>37.754918937403332</v>
      </c>
      <c r="M196" s="17">
        <f>IF($E196&lt;&gt;"",VLOOKUP($E196,GEMWs!$E$14:$L$20,8,FALSE),"")</f>
        <v>96.174593288388181</v>
      </c>
      <c r="N196" s="17">
        <f t="shared" si="12"/>
        <v>1400</v>
      </c>
      <c r="O196" s="17">
        <f t="shared" si="13"/>
        <v>1400</v>
      </c>
      <c r="P196" s="17">
        <f t="shared" si="14"/>
        <v>1.6794285714285713</v>
      </c>
      <c r="Q196" s="17">
        <f t="shared" si="15"/>
        <v>1.6794285714285713</v>
      </c>
    </row>
    <row r="197" spans="1:17" x14ac:dyDescent="0.35">
      <c r="A197" t="s">
        <v>203</v>
      </c>
      <c r="B197" t="s">
        <v>241</v>
      </c>
      <c r="D197" t="s">
        <v>14</v>
      </c>
      <c r="E197" t="s">
        <v>21</v>
      </c>
      <c r="G197" t="s">
        <v>3040</v>
      </c>
      <c r="H197">
        <v>8</v>
      </c>
      <c r="J197">
        <v>0</v>
      </c>
      <c r="K197">
        <v>0</v>
      </c>
      <c r="L197" s="17">
        <f>IF($E197&lt;&gt;"",VLOOKUP($E197,GEMWs!$E$14:$L$20,7,FALSE),"")</f>
        <v>37.754918937403332</v>
      </c>
      <c r="M197" s="17">
        <f>IF($E197&lt;&gt;"",VLOOKUP($E197,GEMWs!$E$14:$L$20,8,FALSE),"")</f>
        <v>96.174593288388181</v>
      </c>
      <c r="N197" s="17">
        <f t="shared" ca="1" si="12"/>
        <v>37.754918937403332</v>
      </c>
      <c r="O197" s="17">
        <f t="shared" ca="1" si="13"/>
        <v>96.174593288388181</v>
      </c>
      <c r="P197" s="17">
        <f t="shared" ca="1" si="14"/>
        <v>8.3182051792111869E-2</v>
      </c>
      <c r="Q197" s="17">
        <f t="shared" ca="1" si="15"/>
        <v>0.21189291952298431</v>
      </c>
    </row>
    <row r="198" spans="1:17" x14ac:dyDescent="0.35">
      <c r="A198" t="s">
        <v>203</v>
      </c>
      <c r="B198" t="s">
        <v>214</v>
      </c>
      <c r="C198" t="s">
        <v>215</v>
      </c>
      <c r="D198" t="s">
        <v>14</v>
      </c>
      <c r="E198" t="s">
        <v>21</v>
      </c>
      <c r="F198" t="s">
        <v>22</v>
      </c>
      <c r="G198" t="s">
        <v>3040</v>
      </c>
      <c r="H198">
        <v>2230.4</v>
      </c>
      <c r="I198">
        <v>270</v>
      </c>
      <c r="J198">
        <v>32</v>
      </c>
      <c r="K198">
        <v>713</v>
      </c>
      <c r="L198" s="17">
        <f>IF($E198&lt;&gt;"",VLOOKUP($E198,GEMWs!$E$14:$L$20,7,FALSE),"")</f>
        <v>37.754918937403332</v>
      </c>
      <c r="M198" s="17">
        <f>IF($E198&lt;&gt;"",VLOOKUP($E198,GEMWs!$E$14:$L$20,8,FALSE),"")</f>
        <v>96.174593288388181</v>
      </c>
      <c r="N198" s="17">
        <f t="shared" si="12"/>
        <v>32</v>
      </c>
      <c r="O198" s="17">
        <f t="shared" si="13"/>
        <v>713</v>
      </c>
      <c r="P198" s="17">
        <f t="shared" si="14"/>
        <v>3.1281907433380085</v>
      </c>
      <c r="Q198" s="17">
        <f t="shared" si="15"/>
        <v>69.7</v>
      </c>
    </row>
    <row r="199" spans="1:17" x14ac:dyDescent="0.35">
      <c r="A199" t="s">
        <v>203</v>
      </c>
      <c r="B199" t="s">
        <v>140</v>
      </c>
      <c r="C199" t="s">
        <v>141</v>
      </c>
      <c r="D199" t="s">
        <v>14</v>
      </c>
      <c r="E199" t="s">
        <v>21</v>
      </c>
      <c r="F199" t="s">
        <v>22</v>
      </c>
      <c r="G199" t="s">
        <v>3040</v>
      </c>
      <c r="H199">
        <v>1912.7</v>
      </c>
      <c r="I199">
        <v>425</v>
      </c>
      <c r="J199">
        <v>3722.8</v>
      </c>
      <c r="K199">
        <v>5548.3</v>
      </c>
      <c r="L199" s="17">
        <f>IF($E199&lt;&gt;"",VLOOKUP($E199,GEMWs!$E$14:$L$20,7,FALSE),"")</f>
        <v>37.754918937403332</v>
      </c>
      <c r="M199" s="17">
        <f>IF($E199&lt;&gt;"",VLOOKUP($E199,GEMWs!$E$14:$L$20,8,FALSE),"")</f>
        <v>96.174593288388181</v>
      </c>
      <c r="N199" s="17">
        <f t="shared" si="12"/>
        <v>3722.8</v>
      </c>
      <c r="O199" s="17">
        <f t="shared" si="13"/>
        <v>5548.3</v>
      </c>
      <c r="P199" s="17">
        <f t="shared" si="14"/>
        <v>0.34473622551051675</v>
      </c>
      <c r="Q199" s="17">
        <f t="shared" si="15"/>
        <v>0.51377995057483616</v>
      </c>
    </row>
    <row r="200" spans="1:17" x14ac:dyDescent="0.35">
      <c r="A200" t="s">
        <v>203</v>
      </c>
      <c r="B200" t="s">
        <v>235</v>
      </c>
      <c r="D200" t="s">
        <v>22</v>
      </c>
      <c r="G200" t="s">
        <v>3040</v>
      </c>
      <c r="H200">
        <v>633.20000000000005</v>
      </c>
      <c r="J200">
        <v>0</v>
      </c>
      <c r="K200">
        <v>0</v>
      </c>
      <c r="L200" s="17" t="str">
        <f>IF($E200&lt;&gt;"",VLOOKUP($E200,GEMWs!$E$14:$L$20,7,FALSE),"")</f>
        <v/>
      </c>
      <c r="M200" s="17" t="str">
        <f>IF($E200&lt;&gt;"",VLOOKUP($E200,GEMWs!$E$14:$L$20,8,FALSE),"")</f>
        <v/>
      </c>
      <c r="N200" s="17">
        <f t="shared" ca="1" si="12"/>
        <v>0</v>
      </c>
      <c r="O200" s="17">
        <f t="shared" ca="1" si="13"/>
        <v>0</v>
      </c>
      <c r="P200" s="17">
        <f t="shared" ca="1" si="14"/>
        <v>0</v>
      </c>
      <c r="Q200" s="17">
        <f t="shared" ca="1" si="15"/>
        <v>0</v>
      </c>
    </row>
    <row r="201" spans="1:17" x14ac:dyDescent="0.35">
      <c r="A201" t="s">
        <v>203</v>
      </c>
      <c r="B201" t="s">
        <v>229</v>
      </c>
      <c r="D201" t="s">
        <v>22</v>
      </c>
      <c r="G201" t="s">
        <v>3040</v>
      </c>
      <c r="H201">
        <v>817.8</v>
      </c>
      <c r="J201">
        <v>0</v>
      </c>
      <c r="K201">
        <v>0</v>
      </c>
      <c r="L201" s="17" t="str">
        <f>IF($E201&lt;&gt;"",VLOOKUP($E201,GEMWs!$E$14:$L$20,7,FALSE),"")</f>
        <v/>
      </c>
      <c r="M201" s="17" t="str">
        <f>IF($E201&lt;&gt;"",VLOOKUP($E201,GEMWs!$E$14:$L$20,8,FALSE),"")</f>
        <v/>
      </c>
      <c r="N201" s="17">
        <f t="shared" ca="1" si="12"/>
        <v>0</v>
      </c>
      <c r="O201" s="17">
        <f t="shared" ca="1" si="13"/>
        <v>0</v>
      </c>
      <c r="P201" s="17">
        <f t="shared" ca="1" si="14"/>
        <v>0</v>
      </c>
      <c r="Q201" s="17">
        <f t="shared" ca="1" si="15"/>
        <v>0</v>
      </c>
    </row>
    <row r="202" spans="1:17" x14ac:dyDescent="0.35">
      <c r="A202" t="s">
        <v>203</v>
      </c>
      <c r="B202" t="s">
        <v>157</v>
      </c>
      <c r="D202" t="s">
        <v>22</v>
      </c>
      <c r="G202" t="s">
        <v>3040</v>
      </c>
      <c r="H202">
        <v>8.9</v>
      </c>
      <c r="J202">
        <v>0</v>
      </c>
      <c r="K202">
        <v>0</v>
      </c>
      <c r="L202" s="17" t="str">
        <f>IF($E202&lt;&gt;"",VLOOKUP($E202,GEMWs!$E$14:$L$20,7,FALSE),"")</f>
        <v/>
      </c>
      <c r="M202" s="17" t="str">
        <f>IF($E202&lt;&gt;"",VLOOKUP($E202,GEMWs!$E$14:$L$20,8,FALSE),"")</f>
        <v/>
      </c>
      <c r="N202" s="17">
        <f t="shared" ca="1" si="12"/>
        <v>0</v>
      </c>
      <c r="O202" s="17">
        <f t="shared" ca="1" si="13"/>
        <v>0</v>
      </c>
      <c r="P202" s="17">
        <f t="shared" ca="1" si="14"/>
        <v>0</v>
      </c>
      <c r="Q202" s="17">
        <f t="shared" ca="1" si="15"/>
        <v>0</v>
      </c>
    </row>
    <row r="203" spans="1:17" x14ac:dyDescent="0.35">
      <c r="A203" t="s">
        <v>203</v>
      </c>
      <c r="B203" t="s">
        <v>103</v>
      </c>
      <c r="D203" t="s">
        <v>14</v>
      </c>
      <c r="E203" t="s">
        <v>15</v>
      </c>
      <c r="G203" t="s">
        <v>3040</v>
      </c>
      <c r="H203">
        <v>57968.3</v>
      </c>
      <c r="J203">
        <v>0</v>
      </c>
      <c r="K203">
        <v>0</v>
      </c>
      <c r="L203" s="17">
        <f>IF($E203&lt;&gt;"",VLOOKUP($E203,GEMWs!$E$14:$L$20,7,FALSE),"")</f>
        <v>37.892086284381016</v>
      </c>
      <c r="M203" s="17">
        <f>IF($E203&lt;&gt;"",VLOOKUP($E203,GEMWs!$E$14:$L$20,8,FALSE),"")</f>
        <v>96.522753888300599</v>
      </c>
      <c r="N203" s="17">
        <f t="shared" ca="1" si="12"/>
        <v>37.892086284381016</v>
      </c>
      <c r="O203" s="17">
        <f t="shared" ca="1" si="13"/>
        <v>96.522753888300599</v>
      </c>
      <c r="P203" s="17">
        <f t="shared" ca="1" si="14"/>
        <v>600.56616357095322</v>
      </c>
      <c r="Q203" s="17">
        <f t="shared" ca="1" si="15"/>
        <v>1529.8260318776465</v>
      </c>
    </row>
    <row r="204" spans="1:17" x14ac:dyDescent="0.35">
      <c r="A204" t="s">
        <v>203</v>
      </c>
      <c r="B204" t="s">
        <v>2978</v>
      </c>
      <c r="C204" t="s">
        <v>158</v>
      </c>
      <c r="D204" t="s">
        <v>22</v>
      </c>
      <c r="G204" t="s">
        <v>3040</v>
      </c>
      <c r="H204">
        <v>243</v>
      </c>
      <c r="J204">
        <v>0</v>
      </c>
      <c r="K204">
        <v>0</v>
      </c>
      <c r="L204" s="17" t="str">
        <f>IF($E204&lt;&gt;"",VLOOKUP($E204,GEMWs!$E$14:$L$20,7,FALSE),"")</f>
        <v/>
      </c>
      <c r="M204" s="17" t="str">
        <f>IF($E204&lt;&gt;"",VLOOKUP($E204,GEMWs!$E$14:$L$20,8,FALSE),"")</f>
        <v/>
      </c>
      <c r="N204" s="17">
        <f t="shared" ca="1" si="12"/>
        <v>0</v>
      </c>
      <c r="O204" s="17">
        <f t="shared" ca="1" si="13"/>
        <v>0</v>
      </c>
      <c r="P204" s="17">
        <f t="shared" ca="1" si="14"/>
        <v>0</v>
      </c>
      <c r="Q204" s="17">
        <f t="shared" ca="1" si="15"/>
        <v>0</v>
      </c>
    </row>
    <row r="205" spans="1:17" x14ac:dyDescent="0.35">
      <c r="A205" t="s">
        <v>203</v>
      </c>
      <c r="B205" t="s">
        <v>160</v>
      </c>
      <c r="D205" t="s">
        <v>14</v>
      </c>
      <c r="E205" t="s">
        <v>21</v>
      </c>
      <c r="G205" t="s">
        <v>3040</v>
      </c>
      <c r="H205">
        <v>2413.5</v>
      </c>
      <c r="J205">
        <v>0</v>
      </c>
      <c r="K205">
        <v>0</v>
      </c>
      <c r="L205" s="17">
        <f>IF($E205&lt;&gt;"",VLOOKUP($E205,GEMWs!$E$14:$L$20,7,FALSE),"")</f>
        <v>37.754918937403332</v>
      </c>
      <c r="M205" s="17">
        <f>IF($E205&lt;&gt;"",VLOOKUP($E205,GEMWs!$E$14:$L$20,8,FALSE),"")</f>
        <v>96.174593288388181</v>
      </c>
      <c r="N205" s="17">
        <f t="shared" ca="1" si="12"/>
        <v>37.754918937403332</v>
      </c>
      <c r="O205" s="17">
        <f t="shared" ca="1" si="13"/>
        <v>96.174593288388181</v>
      </c>
      <c r="P205" s="17">
        <f t="shared" ca="1" si="14"/>
        <v>25.094985250032749</v>
      </c>
      <c r="Q205" s="17">
        <f t="shared" ca="1" si="15"/>
        <v>63.925445158590328</v>
      </c>
    </row>
    <row r="206" spans="1:17" x14ac:dyDescent="0.35">
      <c r="A206" t="s">
        <v>203</v>
      </c>
      <c r="B206" t="s">
        <v>239</v>
      </c>
      <c r="D206" t="s">
        <v>14</v>
      </c>
      <c r="E206" t="s">
        <v>21</v>
      </c>
      <c r="G206" t="s">
        <v>3040</v>
      </c>
      <c r="H206">
        <v>526.1</v>
      </c>
      <c r="J206">
        <v>0</v>
      </c>
      <c r="K206">
        <v>0</v>
      </c>
      <c r="L206" s="17">
        <f>IF($E206&lt;&gt;"",VLOOKUP($E206,GEMWs!$E$14:$L$20,7,FALSE),"")</f>
        <v>37.754918937403332</v>
      </c>
      <c r="M206" s="17">
        <f>IF($E206&lt;&gt;"",VLOOKUP($E206,GEMWs!$E$14:$L$20,8,FALSE),"")</f>
        <v>96.174593288388181</v>
      </c>
      <c r="N206" s="17">
        <f t="shared" ca="1" si="12"/>
        <v>37.754918937403332</v>
      </c>
      <c r="O206" s="17">
        <f t="shared" ca="1" si="13"/>
        <v>96.174593288388181</v>
      </c>
      <c r="P206" s="17">
        <f t="shared" ca="1" si="14"/>
        <v>5.4702596809787565</v>
      </c>
      <c r="Q206" s="17">
        <f t="shared" ca="1" si="15"/>
        <v>13.934608120130255</v>
      </c>
    </row>
    <row r="207" spans="1:17" x14ac:dyDescent="0.35">
      <c r="A207" t="s">
        <v>203</v>
      </c>
      <c r="B207" t="s">
        <v>2975</v>
      </c>
      <c r="D207" t="s">
        <v>14</v>
      </c>
      <c r="E207" t="s">
        <v>18</v>
      </c>
      <c r="G207" t="s">
        <v>3040</v>
      </c>
      <c r="H207">
        <v>1526</v>
      </c>
      <c r="J207">
        <v>0</v>
      </c>
      <c r="K207">
        <v>0</v>
      </c>
      <c r="L207" s="17">
        <f>IF($E207&lt;&gt;"",VLOOKUP($E207,GEMWs!$E$14:$L$20,7,FALSE),"")</f>
        <v>5950.3939027696888</v>
      </c>
      <c r="M207" s="17">
        <f>IF($E207&lt;&gt;"",VLOOKUP($E207,GEMWs!$E$14:$L$20,8,FALSE),"")</f>
        <v>10539.430626954083</v>
      </c>
      <c r="N207" s="17">
        <f t="shared" ca="1" si="12"/>
        <v>5950.3939027696888</v>
      </c>
      <c r="O207" s="17">
        <f t="shared" ca="1" si="13"/>
        <v>10539.430626954083</v>
      </c>
      <c r="P207" s="17">
        <f t="shared" ca="1" si="14"/>
        <v>0.14478960524654236</v>
      </c>
      <c r="Q207" s="17">
        <f t="shared" ca="1" si="15"/>
        <v>0.25645361045588988</v>
      </c>
    </row>
    <row r="208" spans="1:17" x14ac:dyDescent="0.35">
      <c r="A208" t="s">
        <v>203</v>
      </c>
      <c r="B208" t="s">
        <v>165</v>
      </c>
      <c r="D208" t="s">
        <v>14</v>
      </c>
      <c r="E208" t="s">
        <v>21</v>
      </c>
      <c r="G208" t="s">
        <v>3040</v>
      </c>
      <c r="H208">
        <v>1368.5</v>
      </c>
      <c r="J208">
        <v>0</v>
      </c>
      <c r="K208">
        <v>0</v>
      </c>
      <c r="L208" s="17">
        <f>IF($E208&lt;&gt;"",VLOOKUP($E208,GEMWs!$E$14:$L$20,7,FALSE),"")</f>
        <v>37.754918937403332</v>
      </c>
      <c r="M208" s="17">
        <f>IF($E208&lt;&gt;"",VLOOKUP($E208,GEMWs!$E$14:$L$20,8,FALSE),"")</f>
        <v>96.174593288388181</v>
      </c>
      <c r="N208" s="17">
        <f t="shared" ca="1" si="12"/>
        <v>37.754918937403332</v>
      </c>
      <c r="O208" s="17">
        <f t="shared" ca="1" si="13"/>
        <v>96.174593288388181</v>
      </c>
      <c r="P208" s="17">
        <f t="shared" ca="1" si="14"/>
        <v>14.229329734688136</v>
      </c>
      <c r="Q208" s="17">
        <f t="shared" ca="1" si="15"/>
        <v>36.246932545900499</v>
      </c>
    </row>
    <row r="209" spans="1:17" x14ac:dyDescent="0.35">
      <c r="A209" t="s">
        <v>203</v>
      </c>
      <c r="B209" t="s">
        <v>142</v>
      </c>
      <c r="C209" t="s">
        <v>143</v>
      </c>
      <c r="D209" t="s">
        <v>14</v>
      </c>
      <c r="E209" t="s">
        <v>21</v>
      </c>
      <c r="F209" t="s">
        <v>14</v>
      </c>
      <c r="G209" t="s">
        <v>3040</v>
      </c>
      <c r="H209">
        <v>100299.3</v>
      </c>
      <c r="I209">
        <v>307</v>
      </c>
      <c r="J209">
        <v>6.6173489999999999</v>
      </c>
      <c r="K209">
        <v>223.606798</v>
      </c>
      <c r="L209" s="17">
        <f>IF($E209&lt;&gt;"",VLOOKUP($E209,GEMWs!$E$14:$L$20,7,FALSE),"")</f>
        <v>37.754918937403332</v>
      </c>
      <c r="M209" s="17">
        <f>IF($E209&lt;&gt;"",VLOOKUP($E209,GEMWs!$E$14:$L$20,8,FALSE),"")</f>
        <v>96.174593288388181</v>
      </c>
      <c r="N209" s="17">
        <f t="shared" si="12"/>
        <v>6.6173489999999999</v>
      </c>
      <c r="O209" s="17">
        <f t="shared" si="13"/>
        <v>223.606798</v>
      </c>
      <c r="P209" s="17">
        <f t="shared" si="14"/>
        <v>448.55210528975067</v>
      </c>
      <c r="Q209" s="17">
        <f t="shared" si="15"/>
        <v>15157.021338907773</v>
      </c>
    </row>
    <row r="210" spans="1:17" x14ac:dyDescent="0.35">
      <c r="A210" t="s">
        <v>203</v>
      </c>
      <c r="B210" t="s">
        <v>230</v>
      </c>
      <c r="D210" t="s">
        <v>14</v>
      </c>
      <c r="E210" t="s">
        <v>21</v>
      </c>
      <c r="G210" t="s">
        <v>3040</v>
      </c>
      <c r="H210">
        <v>8432.7000000000007</v>
      </c>
      <c r="J210">
        <v>0</v>
      </c>
      <c r="K210">
        <v>0</v>
      </c>
      <c r="L210" s="17">
        <f>IF($E210&lt;&gt;"",VLOOKUP($E210,GEMWs!$E$14:$L$20,7,FALSE),"")</f>
        <v>37.754918937403332</v>
      </c>
      <c r="M210" s="17">
        <f>IF($E210&lt;&gt;"",VLOOKUP($E210,GEMWs!$E$14:$L$20,8,FALSE),"")</f>
        <v>96.174593288388181</v>
      </c>
      <c r="N210" s="17">
        <f t="shared" ca="1" si="12"/>
        <v>37.754918937403332</v>
      </c>
      <c r="O210" s="17">
        <f t="shared" ca="1" si="13"/>
        <v>96.174593288388181</v>
      </c>
      <c r="P210" s="17">
        <f t="shared" ca="1" si="14"/>
        <v>87.681161018417725</v>
      </c>
      <c r="Q210" s="17">
        <f t="shared" ca="1" si="15"/>
        <v>223.35367780768374</v>
      </c>
    </row>
    <row r="211" spans="1:17" x14ac:dyDescent="0.35">
      <c r="A211" t="s">
        <v>203</v>
      </c>
      <c r="B211" t="s">
        <v>216</v>
      </c>
      <c r="C211" t="s">
        <v>217</v>
      </c>
      <c r="D211" t="s">
        <v>14</v>
      </c>
      <c r="E211" t="s">
        <v>21</v>
      </c>
      <c r="F211" t="s">
        <v>22</v>
      </c>
      <c r="G211" t="s">
        <v>3040</v>
      </c>
      <c r="H211">
        <v>5347.2</v>
      </c>
      <c r="I211">
        <v>311</v>
      </c>
      <c r="J211">
        <v>490.22969699999999</v>
      </c>
      <c r="K211">
        <v>2030.4</v>
      </c>
      <c r="L211" s="17">
        <f>IF($E211&lt;&gt;"",VLOOKUP($E211,GEMWs!$E$14:$L$20,7,FALSE),"")</f>
        <v>37.754918937403332</v>
      </c>
      <c r="M211" s="17">
        <f>IF($E211&lt;&gt;"",VLOOKUP($E211,GEMWs!$E$14:$L$20,8,FALSE),"")</f>
        <v>96.174593288388181</v>
      </c>
      <c r="N211" s="17">
        <f t="shared" ref="N211:N274" si="16">IF($I211&lt;&gt;"",J211,IF(AND($D211="Y",$M$6=236),L211,0))</f>
        <v>490.22969699999999</v>
      </c>
      <c r="O211" s="17">
        <f t="shared" ref="O211:O274" si="17">IF($I211&lt;&gt;"",K211,IF(AND($D211="Y",$M$6=236),M211,0))</f>
        <v>2030.4</v>
      </c>
      <c r="P211" s="17">
        <f t="shared" si="14"/>
        <v>2.6335697399527183</v>
      </c>
      <c r="Q211" s="17">
        <f t="shared" si="15"/>
        <v>10.907539940404712</v>
      </c>
    </row>
    <row r="212" spans="1:17" x14ac:dyDescent="0.35">
      <c r="A212" t="s">
        <v>203</v>
      </c>
      <c r="B212" t="s">
        <v>2980</v>
      </c>
      <c r="D212" t="s">
        <v>14</v>
      </c>
      <c r="E212" t="s">
        <v>18</v>
      </c>
      <c r="G212" t="s">
        <v>3040</v>
      </c>
      <c r="H212">
        <v>1419.8</v>
      </c>
      <c r="J212">
        <v>0</v>
      </c>
      <c r="K212">
        <v>0</v>
      </c>
      <c r="L212" s="17">
        <f>IF($E212&lt;&gt;"",VLOOKUP($E212,GEMWs!$E$14:$L$20,7,FALSE),"")</f>
        <v>5950.3939027696888</v>
      </c>
      <c r="M212" s="17">
        <f>IF($E212&lt;&gt;"",VLOOKUP($E212,GEMWs!$E$14:$L$20,8,FALSE),"")</f>
        <v>10539.430626954083</v>
      </c>
      <c r="N212" s="17">
        <f t="shared" ca="1" si="16"/>
        <v>5950.3939027696888</v>
      </c>
      <c r="O212" s="17">
        <f t="shared" ca="1" si="17"/>
        <v>10539.430626954083</v>
      </c>
      <c r="P212" s="17">
        <f t="shared" ca="1" si="14"/>
        <v>0.13471315958652741</v>
      </c>
      <c r="Q212" s="17">
        <f t="shared" ca="1" si="15"/>
        <v>0.23860605250673161</v>
      </c>
    </row>
    <row r="213" spans="1:17" x14ac:dyDescent="0.35">
      <c r="A213" t="s">
        <v>203</v>
      </c>
      <c r="B213" t="s">
        <v>53</v>
      </c>
      <c r="C213" t="s">
        <v>54</v>
      </c>
      <c r="D213" t="s">
        <v>14</v>
      </c>
      <c r="E213" t="s">
        <v>21</v>
      </c>
      <c r="F213" t="s">
        <v>22</v>
      </c>
      <c r="G213" t="s">
        <v>3040</v>
      </c>
      <c r="H213">
        <v>162.80000000000001</v>
      </c>
      <c r="I213">
        <v>315</v>
      </c>
      <c r="J213">
        <v>1000</v>
      </c>
      <c r="K213">
        <v>2300</v>
      </c>
      <c r="L213" s="17">
        <f>IF($E213&lt;&gt;"",VLOOKUP($E213,GEMWs!$E$14:$L$20,7,FALSE),"")</f>
        <v>37.754918937403332</v>
      </c>
      <c r="M213" s="17">
        <f>IF($E213&lt;&gt;"",VLOOKUP($E213,GEMWs!$E$14:$L$20,8,FALSE),"")</f>
        <v>96.174593288388181</v>
      </c>
      <c r="N213" s="17">
        <f t="shared" si="16"/>
        <v>1000</v>
      </c>
      <c r="O213" s="17">
        <f t="shared" si="17"/>
        <v>2300</v>
      </c>
      <c r="P213" s="17">
        <f t="shared" si="14"/>
        <v>7.0782608695652185E-2</v>
      </c>
      <c r="Q213" s="17">
        <f t="shared" si="15"/>
        <v>0.1628</v>
      </c>
    </row>
    <row r="214" spans="1:17" x14ac:dyDescent="0.35">
      <c r="A214" t="s">
        <v>203</v>
      </c>
      <c r="B214" t="s">
        <v>144</v>
      </c>
      <c r="C214" t="s">
        <v>145</v>
      </c>
      <c r="D214" t="s">
        <v>14</v>
      </c>
      <c r="E214" t="s">
        <v>21</v>
      </c>
      <c r="F214" t="s">
        <v>22</v>
      </c>
      <c r="G214" t="s">
        <v>3040</v>
      </c>
      <c r="H214">
        <v>355.9</v>
      </c>
      <c r="I214">
        <v>317</v>
      </c>
      <c r="J214">
        <v>2000</v>
      </c>
      <c r="K214">
        <v>10000</v>
      </c>
      <c r="L214" s="17">
        <f>IF($E214&lt;&gt;"",VLOOKUP($E214,GEMWs!$E$14:$L$20,7,FALSE),"")</f>
        <v>37.754918937403332</v>
      </c>
      <c r="M214" s="17">
        <f>IF($E214&lt;&gt;"",VLOOKUP($E214,GEMWs!$E$14:$L$20,8,FALSE),"")</f>
        <v>96.174593288388181</v>
      </c>
      <c r="N214" s="17">
        <f t="shared" si="16"/>
        <v>2000</v>
      </c>
      <c r="O214" s="17">
        <f t="shared" si="17"/>
        <v>10000</v>
      </c>
      <c r="P214" s="17">
        <f t="shared" si="14"/>
        <v>3.5589999999999997E-2</v>
      </c>
      <c r="Q214" s="17">
        <f t="shared" si="15"/>
        <v>0.17795</v>
      </c>
    </row>
    <row r="215" spans="1:17" x14ac:dyDescent="0.35">
      <c r="A215" t="s">
        <v>203</v>
      </c>
      <c r="B215" t="s">
        <v>222</v>
      </c>
      <c r="C215" t="s">
        <v>223</v>
      </c>
      <c r="D215" t="s">
        <v>14</v>
      </c>
      <c r="E215" t="s">
        <v>21</v>
      </c>
      <c r="F215" t="s">
        <v>22</v>
      </c>
      <c r="G215" t="s">
        <v>3040</v>
      </c>
      <c r="H215">
        <v>7319.9</v>
      </c>
      <c r="I215">
        <v>326</v>
      </c>
      <c r="J215">
        <v>120</v>
      </c>
      <c r="K215">
        <v>183</v>
      </c>
      <c r="L215" s="17">
        <f>IF($E215&lt;&gt;"",VLOOKUP($E215,GEMWs!$E$14:$L$20,7,FALSE),"")</f>
        <v>37.754918937403332</v>
      </c>
      <c r="M215" s="17">
        <f>IF($E215&lt;&gt;"",VLOOKUP($E215,GEMWs!$E$14:$L$20,8,FALSE),"")</f>
        <v>96.174593288388181</v>
      </c>
      <c r="N215" s="17">
        <f t="shared" si="16"/>
        <v>120</v>
      </c>
      <c r="O215" s="17">
        <f t="shared" si="17"/>
        <v>183</v>
      </c>
      <c r="P215" s="17">
        <f t="shared" si="14"/>
        <v>39.999453551912566</v>
      </c>
      <c r="Q215" s="17">
        <f t="shared" si="15"/>
        <v>60.99916666666666</v>
      </c>
    </row>
    <row r="216" spans="1:17" x14ac:dyDescent="0.35">
      <c r="A216" t="s">
        <v>203</v>
      </c>
      <c r="B216" t="s">
        <v>231</v>
      </c>
      <c r="D216" t="s">
        <v>14</v>
      </c>
      <c r="E216" t="s">
        <v>21</v>
      </c>
      <c r="G216" t="s">
        <v>3040</v>
      </c>
      <c r="H216">
        <v>14153</v>
      </c>
      <c r="J216">
        <v>0</v>
      </c>
      <c r="K216">
        <v>0</v>
      </c>
      <c r="L216" s="17">
        <f>IF($E216&lt;&gt;"",VLOOKUP($E216,GEMWs!$E$14:$L$20,7,FALSE),"")</f>
        <v>37.754918937403332</v>
      </c>
      <c r="M216" s="17">
        <f>IF($E216&lt;&gt;"",VLOOKUP($E216,GEMWs!$E$14:$L$20,8,FALSE),"")</f>
        <v>96.174593288388181</v>
      </c>
      <c r="N216" s="17">
        <f t="shared" ca="1" si="16"/>
        <v>37.754918937403332</v>
      </c>
      <c r="O216" s="17">
        <f t="shared" ca="1" si="17"/>
        <v>96.174593288388181</v>
      </c>
      <c r="P216" s="17">
        <f t="shared" ca="1" si="14"/>
        <v>147.1594473767199</v>
      </c>
      <c r="Q216" s="17">
        <f t="shared" ca="1" si="15"/>
        <v>374.86506125109958</v>
      </c>
    </row>
    <row r="217" spans="1:17" x14ac:dyDescent="0.35">
      <c r="A217" t="s">
        <v>203</v>
      </c>
      <c r="B217" t="s">
        <v>232</v>
      </c>
      <c r="D217" t="s">
        <v>22</v>
      </c>
      <c r="G217" t="s">
        <v>3040</v>
      </c>
      <c r="H217">
        <v>863.4</v>
      </c>
      <c r="J217">
        <v>0</v>
      </c>
      <c r="K217">
        <v>0</v>
      </c>
      <c r="L217" s="17" t="str">
        <f>IF($E217&lt;&gt;"",VLOOKUP($E217,GEMWs!$E$14:$L$20,7,FALSE),"")</f>
        <v/>
      </c>
      <c r="M217" s="17" t="str">
        <f>IF($E217&lt;&gt;"",VLOOKUP($E217,GEMWs!$E$14:$L$20,8,FALSE),"")</f>
        <v/>
      </c>
      <c r="N217" s="17">
        <f t="shared" ca="1" si="16"/>
        <v>0</v>
      </c>
      <c r="O217" s="17">
        <f t="shared" ca="1" si="17"/>
        <v>0</v>
      </c>
      <c r="P217" s="17">
        <f t="shared" ca="1" si="14"/>
        <v>0</v>
      </c>
      <c r="Q217" s="17">
        <f t="shared" ca="1" si="15"/>
        <v>0</v>
      </c>
    </row>
    <row r="218" spans="1:17" x14ac:dyDescent="0.35">
      <c r="A218" t="s">
        <v>203</v>
      </c>
      <c r="B218" t="s">
        <v>71</v>
      </c>
      <c r="C218" t="s">
        <v>72</v>
      </c>
      <c r="D218" t="s">
        <v>14</v>
      </c>
      <c r="E218" t="s">
        <v>21</v>
      </c>
      <c r="F218" t="s">
        <v>22</v>
      </c>
      <c r="G218" t="s">
        <v>3040</v>
      </c>
      <c r="H218">
        <v>4.0999999999999996</v>
      </c>
      <c r="I218">
        <v>333</v>
      </c>
      <c r="J218">
        <v>31000</v>
      </c>
      <c r="K218">
        <v>60000</v>
      </c>
      <c r="L218" s="17">
        <f>IF($E218&lt;&gt;"",VLOOKUP($E218,GEMWs!$E$14:$L$20,7,FALSE),"")</f>
        <v>37.754918937403332</v>
      </c>
      <c r="M218" s="17">
        <f>IF($E218&lt;&gt;"",VLOOKUP($E218,GEMWs!$E$14:$L$20,8,FALSE),"")</f>
        <v>96.174593288388181</v>
      </c>
      <c r="N218" s="17">
        <f t="shared" si="16"/>
        <v>31000</v>
      </c>
      <c r="O218" s="17">
        <f t="shared" si="17"/>
        <v>60000</v>
      </c>
      <c r="P218" s="17">
        <f t="shared" si="14"/>
        <v>6.8333333333333332E-5</v>
      </c>
      <c r="Q218" s="17">
        <f t="shared" si="15"/>
        <v>1.3225806451612902E-4</v>
      </c>
    </row>
    <row r="219" spans="1:17" x14ac:dyDescent="0.35">
      <c r="A219" t="s">
        <v>203</v>
      </c>
      <c r="B219" t="s">
        <v>2985</v>
      </c>
      <c r="D219" t="s">
        <v>14</v>
      </c>
      <c r="E219" t="s">
        <v>21</v>
      </c>
      <c r="G219" t="s">
        <v>3040</v>
      </c>
      <c r="H219">
        <v>4435.2</v>
      </c>
      <c r="J219">
        <v>0</v>
      </c>
      <c r="K219">
        <v>0</v>
      </c>
      <c r="L219" s="17">
        <f>IF($E219&lt;&gt;"",VLOOKUP($E219,GEMWs!$E$14:$L$20,7,FALSE),"")</f>
        <v>37.754918937403332</v>
      </c>
      <c r="M219" s="17">
        <f>IF($E219&lt;&gt;"",VLOOKUP($E219,GEMWs!$E$14:$L$20,8,FALSE),"")</f>
        <v>96.174593288388181</v>
      </c>
      <c r="N219" s="17">
        <f t="shared" ca="1" si="16"/>
        <v>37.754918937403332</v>
      </c>
      <c r="O219" s="17">
        <f t="shared" ca="1" si="17"/>
        <v>96.174593288388181</v>
      </c>
      <c r="P219" s="17">
        <f t="shared" ca="1" si="14"/>
        <v>46.116129513546817</v>
      </c>
      <c r="Q219" s="17">
        <f t="shared" ca="1" si="15"/>
        <v>117.47343458354248</v>
      </c>
    </row>
    <row r="220" spans="1:17" x14ac:dyDescent="0.35">
      <c r="A220" t="s">
        <v>203</v>
      </c>
      <c r="B220" t="s">
        <v>186</v>
      </c>
      <c r="C220" t="s">
        <v>187</v>
      </c>
      <c r="D220" t="s">
        <v>14</v>
      </c>
      <c r="E220" t="s">
        <v>21</v>
      </c>
      <c r="F220" t="s">
        <v>14</v>
      </c>
      <c r="G220" t="s">
        <v>3040</v>
      </c>
      <c r="H220">
        <v>1035.5</v>
      </c>
      <c r="I220">
        <v>337</v>
      </c>
      <c r="J220">
        <v>53.942762999999999</v>
      </c>
      <c r="K220">
        <v>180000</v>
      </c>
      <c r="L220" s="17">
        <f>IF($E220&lt;&gt;"",VLOOKUP($E220,GEMWs!$E$14:$L$20,7,FALSE),"")</f>
        <v>37.754918937403332</v>
      </c>
      <c r="M220" s="17">
        <f>IF($E220&lt;&gt;"",VLOOKUP($E220,GEMWs!$E$14:$L$20,8,FALSE),"")</f>
        <v>96.174593288388181</v>
      </c>
      <c r="N220" s="17">
        <f t="shared" si="16"/>
        <v>53.942762999999999</v>
      </c>
      <c r="O220" s="17">
        <f t="shared" si="17"/>
        <v>180000</v>
      </c>
      <c r="P220" s="17">
        <f t="shared" si="14"/>
        <v>5.7527777777777777E-3</v>
      </c>
      <c r="Q220" s="17">
        <f t="shared" si="15"/>
        <v>19.196272908749595</v>
      </c>
    </row>
    <row r="221" spans="1:17" x14ac:dyDescent="0.35">
      <c r="A221" t="s">
        <v>203</v>
      </c>
      <c r="B221" t="s">
        <v>233</v>
      </c>
      <c r="D221" t="s">
        <v>22</v>
      </c>
      <c r="G221" t="s">
        <v>3040</v>
      </c>
      <c r="H221">
        <v>196.9</v>
      </c>
      <c r="J221">
        <v>0</v>
      </c>
      <c r="K221">
        <v>0</v>
      </c>
      <c r="L221" s="17" t="str">
        <f>IF($E221&lt;&gt;"",VLOOKUP($E221,GEMWs!$E$14:$L$20,7,FALSE),"")</f>
        <v/>
      </c>
      <c r="M221" s="17" t="str">
        <f>IF($E221&lt;&gt;"",VLOOKUP($E221,GEMWs!$E$14:$L$20,8,FALSE),"")</f>
        <v/>
      </c>
      <c r="N221" s="17">
        <f t="shared" ca="1" si="16"/>
        <v>0</v>
      </c>
      <c r="O221" s="17">
        <f t="shared" ca="1" si="17"/>
        <v>0</v>
      </c>
      <c r="P221" s="17">
        <f t="shared" ca="1" si="14"/>
        <v>0</v>
      </c>
      <c r="Q221" s="17">
        <f t="shared" ca="1" si="15"/>
        <v>0</v>
      </c>
    </row>
    <row r="222" spans="1:17" x14ac:dyDescent="0.35">
      <c r="A222" t="s">
        <v>203</v>
      </c>
      <c r="B222" t="s">
        <v>234</v>
      </c>
      <c r="D222" t="s">
        <v>14</v>
      </c>
      <c r="E222" t="s">
        <v>21</v>
      </c>
      <c r="G222" t="s">
        <v>3040</v>
      </c>
      <c r="H222">
        <v>14352</v>
      </c>
      <c r="J222">
        <v>0</v>
      </c>
      <c r="K222">
        <v>0</v>
      </c>
      <c r="L222" s="17">
        <f>IF($E222&lt;&gt;"",VLOOKUP($E222,GEMWs!$E$14:$L$20,7,FALSE),"")</f>
        <v>37.754918937403332</v>
      </c>
      <c r="M222" s="17">
        <f>IF($E222&lt;&gt;"",VLOOKUP($E222,GEMWs!$E$14:$L$20,8,FALSE),"")</f>
        <v>96.174593288388181</v>
      </c>
      <c r="N222" s="17">
        <f t="shared" ca="1" si="16"/>
        <v>37.754918937403332</v>
      </c>
      <c r="O222" s="17">
        <f t="shared" ca="1" si="17"/>
        <v>96.174593288388181</v>
      </c>
      <c r="P222" s="17">
        <f t="shared" ca="1" si="14"/>
        <v>149.2286009150487</v>
      </c>
      <c r="Q222" s="17">
        <f t="shared" ca="1" si="15"/>
        <v>380.13589762423385</v>
      </c>
    </row>
    <row r="223" spans="1:17" x14ac:dyDescent="0.35">
      <c r="A223" t="s">
        <v>203</v>
      </c>
      <c r="B223" t="s">
        <v>242</v>
      </c>
      <c r="C223" t="s">
        <v>243</v>
      </c>
      <c r="D223" t="s">
        <v>22</v>
      </c>
      <c r="G223" t="s">
        <v>3040</v>
      </c>
      <c r="H223">
        <v>167.1</v>
      </c>
      <c r="J223">
        <v>0</v>
      </c>
      <c r="K223">
        <v>0</v>
      </c>
      <c r="L223" s="17" t="str">
        <f>IF($E223&lt;&gt;"",VLOOKUP($E223,GEMWs!$E$14:$L$20,7,FALSE),"")</f>
        <v/>
      </c>
      <c r="M223" s="17" t="str">
        <f>IF($E223&lt;&gt;"",VLOOKUP($E223,GEMWs!$E$14:$L$20,8,FALSE),"")</f>
        <v/>
      </c>
      <c r="N223" s="17">
        <f t="shared" ca="1" si="16"/>
        <v>0</v>
      </c>
      <c r="O223" s="17">
        <f t="shared" ca="1" si="17"/>
        <v>0</v>
      </c>
      <c r="P223" s="17">
        <f t="shared" ca="1" si="14"/>
        <v>0</v>
      </c>
      <c r="Q223" s="17">
        <f t="shared" ca="1" si="15"/>
        <v>0</v>
      </c>
    </row>
    <row r="224" spans="1:17" x14ac:dyDescent="0.35">
      <c r="A224" t="s">
        <v>203</v>
      </c>
      <c r="B224" t="s">
        <v>240</v>
      </c>
      <c r="D224" t="s">
        <v>14</v>
      </c>
      <c r="E224" t="s">
        <v>21</v>
      </c>
      <c r="G224" t="s">
        <v>3040</v>
      </c>
      <c r="H224">
        <v>6776.3</v>
      </c>
      <c r="J224">
        <v>0</v>
      </c>
      <c r="K224">
        <v>0</v>
      </c>
      <c r="L224" s="17">
        <f>IF($E224&lt;&gt;"",VLOOKUP($E224,GEMWs!$E$14:$L$20,7,FALSE),"")</f>
        <v>37.754918937403332</v>
      </c>
      <c r="M224" s="17">
        <f>IF($E224&lt;&gt;"",VLOOKUP($E224,GEMWs!$E$14:$L$20,8,FALSE),"")</f>
        <v>96.174593288388181</v>
      </c>
      <c r="N224" s="17">
        <f t="shared" ca="1" si="16"/>
        <v>37.754918937403332</v>
      </c>
      <c r="O224" s="17">
        <f t="shared" ca="1" si="17"/>
        <v>96.174593288388181</v>
      </c>
      <c r="P224" s="17">
        <f t="shared" ca="1" si="14"/>
        <v>70.458317194860953</v>
      </c>
      <c r="Q224" s="17">
        <f t="shared" ca="1" si="15"/>
        <v>179.48124882044982</v>
      </c>
    </row>
    <row r="225" spans="1:17" x14ac:dyDescent="0.35">
      <c r="A225" t="s">
        <v>203</v>
      </c>
      <c r="B225" t="s">
        <v>220</v>
      </c>
      <c r="C225" t="s">
        <v>221</v>
      </c>
      <c r="D225" t="s">
        <v>14</v>
      </c>
      <c r="E225" t="s">
        <v>21</v>
      </c>
      <c r="F225" t="s">
        <v>22</v>
      </c>
      <c r="G225" t="s">
        <v>3040</v>
      </c>
      <c r="H225">
        <v>631</v>
      </c>
      <c r="I225">
        <v>450</v>
      </c>
      <c r="J225">
        <v>1711.018155</v>
      </c>
      <c r="K225">
        <v>1711.018155</v>
      </c>
      <c r="L225" s="17">
        <f>IF($E225&lt;&gt;"",VLOOKUP($E225,GEMWs!$E$14:$L$20,7,FALSE),"")</f>
        <v>37.754918937403332</v>
      </c>
      <c r="M225" s="17">
        <f>IF($E225&lt;&gt;"",VLOOKUP($E225,GEMWs!$E$14:$L$20,8,FALSE),"")</f>
        <v>96.174593288388181</v>
      </c>
      <c r="N225" s="17">
        <f t="shared" si="16"/>
        <v>1711.018155</v>
      </c>
      <c r="O225" s="17">
        <f t="shared" si="17"/>
        <v>1711.018155</v>
      </c>
      <c r="P225" s="17">
        <f t="shared" si="14"/>
        <v>0.36878626808024723</v>
      </c>
      <c r="Q225" s="17">
        <f t="shared" si="15"/>
        <v>0.36878626808024723</v>
      </c>
    </row>
    <row r="226" spans="1:17" x14ac:dyDescent="0.35">
      <c r="A226" t="s">
        <v>203</v>
      </c>
      <c r="B226" t="s">
        <v>238</v>
      </c>
      <c r="D226" t="s">
        <v>14</v>
      </c>
      <c r="E226" t="s">
        <v>21</v>
      </c>
      <c r="G226" t="s">
        <v>3040</v>
      </c>
      <c r="H226">
        <v>1649.8</v>
      </c>
      <c r="J226">
        <v>0</v>
      </c>
      <c r="K226">
        <v>0</v>
      </c>
      <c r="L226" s="17">
        <f>IF($E226&lt;&gt;"",VLOOKUP($E226,GEMWs!$E$14:$L$20,7,FALSE),"")</f>
        <v>37.754918937403332</v>
      </c>
      <c r="M226" s="17">
        <f>IF($E226&lt;&gt;"",VLOOKUP($E226,GEMWs!$E$14:$L$20,8,FALSE),"")</f>
        <v>96.174593288388181</v>
      </c>
      <c r="N226" s="17">
        <f t="shared" ca="1" si="16"/>
        <v>37.754918937403332</v>
      </c>
      <c r="O226" s="17">
        <f t="shared" ca="1" si="17"/>
        <v>96.174593288388181</v>
      </c>
      <c r="P226" s="17">
        <f t="shared" ca="1" si="14"/>
        <v>17.154218630828268</v>
      </c>
      <c r="Q226" s="17">
        <f t="shared" ca="1" si="15"/>
        <v>43.697617328627437</v>
      </c>
    </row>
    <row r="227" spans="1:17" x14ac:dyDescent="0.35">
      <c r="A227" t="s">
        <v>203</v>
      </c>
      <c r="B227" t="s">
        <v>184</v>
      </c>
      <c r="C227" t="s">
        <v>185</v>
      </c>
      <c r="D227" t="s">
        <v>14</v>
      </c>
      <c r="E227" t="s">
        <v>21</v>
      </c>
      <c r="F227" t="s">
        <v>22</v>
      </c>
      <c r="G227" t="s">
        <v>3040</v>
      </c>
      <c r="H227">
        <v>400.1</v>
      </c>
      <c r="I227">
        <v>345</v>
      </c>
      <c r="J227">
        <v>5000</v>
      </c>
      <c r="K227">
        <v>20000</v>
      </c>
      <c r="L227" s="17">
        <f>IF($E227&lt;&gt;"",VLOOKUP($E227,GEMWs!$E$14:$L$20,7,FALSE),"")</f>
        <v>37.754918937403332</v>
      </c>
      <c r="M227" s="17">
        <f>IF($E227&lt;&gt;"",VLOOKUP($E227,GEMWs!$E$14:$L$20,8,FALSE),"")</f>
        <v>96.174593288388181</v>
      </c>
      <c r="N227" s="17">
        <f t="shared" si="16"/>
        <v>5000</v>
      </c>
      <c r="O227" s="17">
        <f t="shared" si="17"/>
        <v>20000</v>
      </c>
      <c r="P227" s="17">
        <f t="shared" si="14"/>
        <v>2.0005000000000002E-2</v>
      </c>
      <c r="Q227" s="17">
        <f t="shared" si="15"/>
        <v>8.0020000000000008E-2</v>
      </c>
    </row>
    <row r="228" spans="1:17" x14ac:dyDescent="0.35">
      <c r="A228" t="s">
        <v>203</v>
      </c>
      <c r="B228" t="s">
        <v>226</v>
      </c>
      <c r="C228" t="s">
        <v>227</v>
      </c>
      <c r="D228" t="s">
        <v>14</v>
      </c>
      <c r="E228" t="s">
        <v>21</v>
      </c>
      <c r="F228" t="s">
        <v>22</v>
      </c>
      <c r="G228" t="s">
        <v>3040</v>
      </c>
      <c r="H228">
        <v>79.5</v>
      </c>
      <c r="I228">
        <v>347</v>
      </c>
      <c r="J228">
        <v>4396.8845460000002</v>
      </c>
      <c r="K228">
        <v>15000</v>
      </c>
      <c r="L228" s="17">
        <f>IF($E228&lt;&gt;"",VLOOKUP($E228,GEMWs!$E$14:$L$20,7,FALSE),"")</f>
        <v>37.754918937403332</v>
      </c>
      <c r="M228" s="17">
        <f>IF($E228&lt;&gt;"",VLOOKUP($E228,GEMWs!$E$14:$L$20,8,FALSE),"")</f>
        <v>96.174593288388181</v>
      </c>
      <c r="N228" s="17">
        <f t="shared" si="16"/>
        <v>4396.8845460000002</v>
      </c>
      <c r="O228" s="17">
        <f t="shared" si="17"/>
        <v>15000</v>
      </c>
      <c r="P228" s="17">
        <f t="shared" si="14"/>
        <v>5.3E-3</v>
      </c>
      <c r="Q228" s="17">
        <f t="shared" si="15"/>
        <v>1.8080984198760447E-2</v>
      </c>
    </row>
    <row r="229" spans="1:17" x14ac:dyDescent="0.35">
      <c r="A229" t="s">
        <v>244</v>
      </c>
      <c r="B229" t="s">
        <v>245</v>
      </c>
      <c r="D229" t="s">
        <v>22</v>
      </c>
      <c r="G229" t="s">
        <v>3040</v>
      </c>
      <c r="H229">
        <v>174.1</v>
      </c>
      <c r="J229">
        <v>0</v>
      </c>
      <c r="K229">
        <v>0</v>
      </c>
      <c r="L229" s="17" t="str">
        <f>IF($E229&lt;&gt;"",VLOOKUP($E229,GEMWs!$E$14:$L$20,7,FALSE),"")</f>
        <v/>
      </c>
      <c r="M229" s="17" t="str">
        <f>IF($E229&lt;&gt;"",VLOOKUP($E229,GEMWs!$E$14:$L$20,8,FALSE),"")</f>
        <v/>
      </c>
      <c r="N229" s="17">
        <f t="shared" ca="1" si="16"/>
        <v>0</v>
      </c>
      <c r="O229" s="17">
        <f t="shared" ca="1" si="17"/>
        <v>0</v>
      </c>
      <c r="P229" s="17">
        <f t="shared" ca="1" si="14"/>
        <v>0</v>
      </c>
      <c r="Q229" s="17">
        <f t="shared" ca="1" si="15"/>
        <v>0</v>
      </c>
    </row>
    <row r="230" spans="1:17" x14ac:dyDescent="0.35">
      <c r="A230" t="s">
        <v>244</v>
      </c>
      <c r="B230" t="s">
        <v>103</v>
      </c>
      <c r="D230" t="s">
        <v>14</v>
      </c>
      <c r="E230" t="s">
        <v>15</v>
      </c>
      <c r="G230" t="s">
        <v>3040</v>
      </c>
      <c r="H230">
        <v>410.3</v>
      </c>
      <c r="J230">
        <v>0</v>
      </c>
      <c r="K230">
        <v>0</v>
      </c>
      <c r="L230" s="17">
        <f>IF($E230&lt;&gt;"",VLOOKUP($E230,GEMWs!$E$14:$L$20,7,FALSE),"")</f>
        <v>37.892086284381016</v>
      </c>
      <c r="M230" s="17">
        <f>IF($E230&lt;&gt;"",VLOOKUP($E230,GEMWs!$E$14:$L$20,8,FALSE),"")</f>
        <v>96.522753888300599</v>
      </c>
      <c r="N230" s="17">
        <f t="shared" ca="1" si="16"/>
        <v>37.892086284381016</v>
      </c>
      <c r="O230" s="17">
        <f t="shared" ca="1" si="17"/>
        <v>96.522753888300599</v>
      </c>
      <c r="P230" s="17">
        <f t="shared" ca="1" si="14"/>
        <v>4.2508111659848939</v>
      </c>
      <c r="Q230" s="17">
        <f t="shared" ca="1" si="15"/>
        <v>10.828118486817766</v>
      </c>
    </row>
    <row r="231" spans="1:17" x14ac:dyDescent="0.35">
      <c r="A231" t="s">
        <v>244</v>
      </c>
      <c r="B231" t="s">
        <v>2981</v>
      </c>
      <c r="D231" t="s">
        <v>14</v>
      </c>
      <c r="E231" t="s">
        <v>21</v>
      </c>
      <c r="G231" t="s">
        <v>3040</v>
      </c>
      <c r="H231">
        <v>21.4</v>
      </c>
      <c r="J231">
        <v>0</v>
      </c>
      <c r="K231">
        <v>0</v>
      </c>
      <c r="L231" s="17">
        <f>IF($E231&lt;&gt;"",VLOOKUP($E231,GEMWs!$E$14:$L$20,7,FALSE),"")</f>
        <v>37.754918937403332</v>
      </c>
      <c r="M231" s="17">
        <f>IF($E231&lt;&gt;"",VLOOKUP($E231,GEMWs!$E$14:$L$20,8,FALSE),"")</f>
        <v>96.174593288388181</v>
      </c>
      <c r="N231" s="17">
        <f t="shared" ca="1" si="16"/>
        <v>37.754918937403332</v>
      </c>
      <c r="O231" s="17">
        <f t="shared" ca="1" si="17"/>
        <v>96.174593288388181</v>
      </c>
      <c r="P231" s="17">
        <f t="shared" ca="1" si="14"/>
        <v>0.22251198854389923</v>
      </c>
      <c r="Q231" s="17">
        <f t="shared" ca="1" si="15"/>
        <v>0.56681355972398295</v>
      </c>
    </row>
    <row r="232" spans="1:17" x14ac:dyDescent="0.35">
      <c r="A232" t="s">
        <v>244</v>
      </c>
      <c r="B232" t="s">
        <v>246</v>
      </c>
      <c r="D232" t="s">
        <v>22</v>
      </c>
      <c r="G232" t="s">
        <v>3040</v>
      </c>
      <c r="H232">
        <v>154.5</v>
      </c>
      <c r="J232">
        <v>0</v>
      </c>
      <c r="K232">
        <v>0</v>
      </c>
      <c r="L232" s="17" t="str">
        <f>IF($E232&lt;&gt;"",VLOOKUP($E232,GEMWs!$E$14:$L$20,7,FALSE),"")</f>
        <v/>
      </c>
      <c r="M232" s="17" t="str">
        <f>IF($E232&lt;&gt;"",VLOOKUP($E232,GEMWs!$E$14:$L$20,8,FALSE),"")</f>
        <v/>
      </c>
      <c r="N232" s="17">
        <f t="shared" ca="1" si="16"/>
        <v>0</v>
      </c>
      <c r="O232" s="17">
        <f t="shared" ca="1" si="17"/>
        <v>0</v>
      </c>
      <c r="P232" s="17">
        <f t="shared" ca="1" si="14"/>
        <v>0</v>
      </c>
      <c r="Q232" s="17">
        <f t="shared" ca="1" si="15"/>
        <v>0</v>
      </c>
    </row>
    <row r="233" spans="1:17" x14ac:dyDescent="0.35">
      <c r="A233" t="s">
        <v>244</v>
      </c>
      <c r="B233" t="s">
        <v>199</v>
      </c>
      <c r="D233" t="s">
        <v>22</v>
      </c>
      <c r="G233" t="s">
        <v>3040</v>
      </c>
      <c r="H233">
        <v>7.9</v>
      </c>
      <c r="J233">
        <v>0</v>
      </c>
      <c r="K233">
        <v>0</v>
      </c>
      <c r="L233" s="17" t="str">
        <f>IF($E233&lt;&gt;"",VLOOKUP($E233,GEMWs!$E$14:$L$20,7,FALSE),"")</f>
        <v/>
      </c>
      <c r="M233" s="17" t="str">
        <f>IF($E233&lt;&gt;"",VLOOKUP($E233,GEMWs!$E$14:$L$20,8,FALSE),"")</f>
        <v/>
      </c>
      <c r="N233" s="17">
        <f t="shared" ca="1" si="16"/>
        <v>0</v>
      </c>
      <c r="O233" s="17">
        <f t="shared" ca="1" si="17"/>
        <v>0</v>
      </c>
      <c r="P233" s="17">
        <f t="shared" ref="P233:P296" ca="1" si="18">IF(O233&gt;0,$H233/O233,0)</f>
        <v>0</v>
      </c>
      <c r="Q233" s="17">
        <f t="shared" ref="Q233:Q296" ca="1" si="19">IF(N233&gt;0,$H233/N233,0)</f>
        <v>0</v>
      </c>
    </row>
    <row r="234" spans="1:17" x14ac:dyDescent="0.35">
      <c r="A234" t="s">
        <v>247</v>
      </c>
      <c r="B234" t="s">
        <v>251</v>
      </c>
      <c r="D234" t="s">
        <v>14</v>
      </c>
      <c r="E234" t="s">
        <v>21</v>
      </c>
      <c r="G234" t="s">
        <v>3040</v>
      </c>
      <c r="H234">
        <v>6.1</v>
      </c>
      <c r="J234">
        <v>0</v>
      </c>
      <c r="K234">
        <v>0</v>
      </c>
      <c r="L234" s="17">
        <f>IF($E234&lt;&gt;"",VLOOKUP($E234,GEMWs!$E$14:$L$20,7,FALSE),"")</f>
        <v>37.754918937403332</v>
      </c>
      <c r="M234" s="17">
        <f>IF($E234&lt;&gt;"",VLOOKUP($E234,GEMWs!$E$14:$L$20,8,FALSE),"")</f>
        <v>96.174593288388181</v>
      </c>
      <c r="N234" s="17">
        <f t="shared" ca="1" si="16"/>
        <v>37.754918937403332</v>
      </c>
      <c r="O234" s="17">
        <f t="shared" ca="1" si="17"/>
        <v>96.174593288388181</v>
      </c>
      <c r="P234" s="17">
        <f t="shared" ca="1" si="18"/>
        <v>6.3426314491485294E-2</v>
      </c>
      <c r="Q234" s="17">
        <f t="shared" ca="1" si="19"/>
        <v>0.16156835113627552</v>
      </c>
    </row>
    <row r="235" spans="1:17" x14ac:dyDescent="0.35">
      <c r="A235" t="s">
        <v>247</v>
      </c>
      <c r="B235" t="s">
        <v>59</v>
      </c>
      <c r="C235" t="s">
        <v>60</v>
      </c>
      <c r="D235" t="s">
        <v>14</v>
      </c>
      <c r="E235" t="s">
        <v>21</v>
      </c>
      <c r="F235" t="s">
        <v>14</v>
      </c>
      <c r="G235" t="s">
        <v>3040</v>
      </c>
      <c r="H235">
        <v>11.8</v>
      </c>
      <c r="I235">
        <v>91</v>
      </c>
      <c r="J235">
        <v>186.795131</v>
      </c>
      <c r="K235">
        <v>9072</v>
      </c>
      <c r="L235" s="17">
        <f>IF($E235&lt;&gt;"",VLOOKUP($E235,GEMWs!$E$14:$L$20,7,FALSE),"")</f>
        <v>37.754918937403332</v>
      </c>
      <c r="M235" s="17">
        <f>IF($E235&lt;&gt;"",VLOOKUP($E235,GEMWs!$E$14:$L$20,8,FALSE),"")</f>
        <v>96.174593288388181</v>
      </c>
      <c r="N235" s="17">
        <f t="shared" si="16"/>
        <v>186.795131</v>
      </c>
      <c r="O235" s="17">
        <f t="shared" si="17"/>
        <v>9072</v>
      </c>
      <c r="P235" s="17">
        <f t="shared" si="18"/>
        <v>1.3007054673721341E-3</v>
      </c>
      <c r="Q235" s="17">
        <f t="shared" si="19"/>
        <v>6.3170811449041464E-2</v>
      </c>
    </row>
    <row r="236" spans="1:17" x14ac:dyDescent="0.35">
      <c r="A236" t="s">
        <v>247</v>
      </c>
      <c r="B236" t="s">
        <v>252</v>
      </c>
      <c r="C236" t="s">
        <v>253</v>
      </c>
      <c r="D236" t="s">
        <v>22</v>
      </c>
      <c r="G236" t="s">
        <v>3040</v>
      </c>
      <c r="H236">
        <v>0.6</v>
      </c>
      <c r="J236">
        <v>0</v>
      </c>
      <c r="K236">
        <v>0</v>
      </c>
      <c r="L236" s="17" t="str">
        <f>IF($E236&lt;&gt;"",VLOOKUP($E236,GEMWs!$E$14:$L$20,7,FALSE),"")</f>
        <v/>
      </c>
      <c r="M236" s="17" t="str">
        <f>IF($E236&lt;&gt;"",VLOOKUP($E236,GEMWs!$E$14:$L$20,8,FALSE),"")</f>
        <v/>
      </c>
      <c r="N236" s="17">
        <f t="shared" ca="1" si="16"/>
        <v>0</v>
      </c>
      <c r="O236" s="17">
        <f t="shared" ca="1" si="17"/>
        <v>0</v>
      </c>
      <c r="P236" s="17">
        <f t="shared" ca="1" si="18"/>
        <v>0</v>
      </c>
      <c r="Q236" s="17">
        <f t="shared" ca="1" si="19"/>
        <v>0</v>
      </c>
    </row>
    <row r="237" spans="1:17" x14ac:dyDescent="0.35">
      <c r="A237" t="s">
        <v>247</v>
      </c>
      <c r="B237" t="s">
        <v>248</v>
      </c>
      <c r="C237" t="s">
        <v>249</v>
      </c>
      <c r="D237" t="s">
        <v>14</v>
      </c>
      <c r="E237" t="s">
        <v>21</v>
      </c>
      <c r="F237" t="s">
        <v>14</v>
      </c>
      <c r="G237" t="s">
        <v>3040</v>
      </c>
      <c r="H237">
        <v>45.7</v>
      </c>
      <c r="I237">
        <v>178</v>
      </c>
      <c r="J237">
        <v>93.245465999999993</v>
      </c>
      <c r="K237">
        <v>637.36003900000003</v>
      </c>
      <c r="L237" s="17">
        <f>IF($E237&lt;&gt;"",VLOOKUP($E237,GEMWs!$E$14:$L$20,7,FALSE),"")</f>
        <v>37.754918937403332</v>
      </c>
      <c r="M237" s="17">
        <f>IF($E237&lt;&gt;"",VLOOKUP($E237,GEMWs!$E$14:$L$20,8,FALSE),"")</f>
        <v>96.174593288388181</v>
      </c>
      <c r="N237" s="17">
        <f t="shared" si="16"/>
        <v>93.245465999999993</v>
      </c>
      <c r="O237" s="17">
        <f t="shared" si="17"/>
        <v>637.36003900000003</v>
      </c>
      <c r="P237" s="17">
        <f t="shared" si="18"/>
        <v>7.1702016448508474E-2</v>
      </c>
      <c r="Q237" s="17">
        <f t="shared" si="19"/>
        <v>0.4901042587958111</v>
      </c>
    </row>
    <row r="238" spans="1:17" x14ac:dyDescent="0.35">
      <c r="A238" t="s">
        <v>247</v>
      </c>
      <c r="B238" t="s">
        <v>194</v>
      </c>
      <c r="D238" t="s">
        <v>14</v>
      </c>
      <c r="E238" t="s">
        <v>21</v>
      </c>
      <c r="G238" t="s">
        <v>3040</v>
      </c>
      <c r="H238">
        <v>65.599999999999994</v>
      </c>
      <c r="J238">
        <v>0</v>
      </c>
      <c r="K238">
        <v>0</v>
      </c>
      <c r="L238" s="17">
        <f>IF($E238&lt;&gt;"",VLOOKUP($E238,GEMWs!$E$14:$L$20,7,FALSE),"")</f>
        <v>37.754918937403332</v>
      </c>
      <c r="M238" s="17">
        <f>IF($E238&lt;&gt;"",VLOOKUP($E238,GEMWs!$E$14:$L$20,8,FALSE),"")</f>
        <v>96.174593288388181</v>
      </c>
      <c r="N238" s="17">
        <f t="shared" ca="1" si="16"/>
        <v>37.754918937403332</v>
      </c>
      <c r="O238" s="17">
        <f t="shared" ca="1" si="17"/>
        <v>96.174593288388181</v>
      </c>
      <c r="P238" s="17">
        <f t="shared" ca="1" si="18"/>
        <v>0.68209282469531729</v>
      </c>
      <c r="Q238" s="17">
        <f t="shared" ca="1" si="19"/>
        <v>1.7375219400884712</v>
      </c>
    </row>
    <row r="239" spans="1:17" x14ac:dyDescent="0.35">
      <c r="A239" t="s">
        <v>247</v>
      </c>
      <c r="B239" t="s">
        <v>245</v>
      </c>
      <c r="D239" t="s">
        <v>22</v>
      </c>
      <c r="G239" t="s">
        <v>3040</v>
      </c>
      <c r="H239">
        <v>175.2</v>
      </c>
      <c r="J239">
        <v>0</v>
      </c>
      <c r="K239">
        <v>0</v>
      </c>
      <c r="L239" s="17" t="str">
        <f>IF($E239&lt;&gt;"",VLOOKUP($E239,GEMWs!$E$14:$L$20,7,FALSE),"")</f>
        <v/>
      </c>
      <c r="M239" s="17" t="str">
        <f>IF($E239&lt;&gt;"",VLOOKUP($E239,GEMWs!$E$14:$L$20,8,FALSE),"")</f>
        <v/>
      </c>
      <c r="N239" s="17">
        <f t="shared" ca="1" si="16"/>
        <v>0</v>
      </c>
      <c r="O239" s="17">
        <f t="shared" ca="1" si="17"/>
        <v>0</v>
      </c>
      <c r="P239" s="17">
        <f t="shared" ca="1" si="18"/>
        <v>0</v>
      </c>
      <c r="Q239" s="17">
        <f t="shared" ca="1" si="19"/>
        <v>0</v>
      </c>
    </row>
    <row r="240" spans="1:17" x14ac:dyDescent="0.35">
      <c r="A240" t="s">
        <v>247</v>
      </c>
      <c r="B240" t="s">
        <v>174</v>
      </c>
      <c r="C240" t="s">
        <v>175</v>
      </c>
      <c r="D240" t="s">
        <v>14</v>
      </c>
      <c r="E240" t="s">
        <v>21</v>
      </c>
      <c r="F240" t="s">
        <v>22</v>
      </c>
      <c r="G240" t="s">
        <v>3040</v>
      </c>
      <c r="H240">
        <v>28.9</v>
      </c>
      <c r="I240">
        <v>219</v>
      </c>
      <c r="J240">
        <v>28000</v>
      </c>
      <c r="K240">
        <v>28000</v>
      </c>
      <c r="L240" s="17">
        <f>IF($E240&lt;&gt;"",VLOOKUP($E240,GEMWs!$E$14:$L$20,7,FALSE),"")</f>
        <v>37.754918937403332</v>
      </c>
      <c r="M240" s="17">
        <f>IF($E240&lt;&gt;"",VLOOKUP($E240,GEMWs!$E$14:$L$20,8,FALSE),"")</f>
        <v>96.174593288388181</v>
      </c>
      <c r="N240" s="17">
        <f t="shared" si="16"/>
        <v>28000</v>
      </c>
      <c r="O240" s="17">
        <f t="shared" si="17"/>
        <v>28000</v>
      </c>
      <c r="P240" s="17">
        <f t="shared" si="18"/>
        <v>1.0321428571428571E-3</v>
      </c>
      <c r="Q240" s="17">
        <f t="shared" si="19"/>
        <v>1.0321428571428571E-3</v>
      </c>
    </row>
    <row r="241" spans="1:17" x14ac:dyDescent="0.35">
      <c r="A241" t="s">
        <v>247</v>
      </c>
      <c r="B241" t="s">
        <v>2986</v>
      </c>
      <c r="D241" t="s">
        <v>14</v>
      </c>
      <c r="E241" t="s">
        <v>21</v>
      </c>
      <c r="G241" t="s">
        <v>3040</v>
      </c>
      <c r="H241">
        <v>7.6</v>
      </c>
      <c r="J241">
        <v>0</v>
      </c>
      <c r="K241">
        <v>0</v>
      </c>
      <c r="L241" s="17">
        <f>IF($E241&lt;&gt;"",VLOOKUP($E241,GEMWs!$E$14:$L$20,7,FALSE),"")</f>
        <v>37.754918937403332</v>
      </c>
      <c r="M241" s="17">
        <f>IF($E241&lt;&gt;"",VLOOKUP($E241,GEMWs!$E$14:$L$20,8,FALSE),"")</f>
        <v>96.174593288388181</v>
      </c>
      <c r="N241" s="17">
        <f t="shared" ca="1" si="16"/>
        <v>37.754918937403332</v>
      </c>
      <c r="O241" s="17">
        <f t="shared" ca="1" si="17"/>
        <v>96.174593288388181</v>
      </c>
      <c r="P241" s="17">
        <f t="shared" ca="1" si="18"/>
        <v>7.9022949202506271E-2</v>
      </c>
      <c r="Q241" s="17">
        <f t="shared" ca="1" si="19"/>
        <v>0.20129827354683508</v>
      </c>
    </row>
    <row r="242" spans="1:17" x14ac:dyDescent="0.35">
      <c r="A242" t="s">
        <v>247</v>
      </c>
      <c r="B242" t="s">
        <v>2983</v>
      </c>
      <c r="D242" t="s">
        <v>14</v>
      </c>
      <c r="E242" t="s">
        <v>21</v>
      </c>
      <c r="G242" t="s">
        <v>3040</v>
      </c>
      <c r="H242">
        <v>203.9</v>
      </c>
      <c r="J242">
        <v>0</v>
      </c>
      <c r="K242">
        <v>0</v>
      </c>
      <c r="L242" s="17">
        <f>IF($E242&lt;&gt;"",VLOOKUP($E242,GEMWs!$E$14:$L$20,7,FALSE),"")</f>
        <v>37.754918937403332</v>
      </c>
      <c r="M242" s="17">
        <f>IF($E242&lt;&gt;"",VLOOKUP($E242,GEMWs!$E$14:$L$20,8,FALSE),"")</f>
        <v>96.174593288388181</v>
      </c>
      <c r="N242" s="17">
        <f t="shared" ca="1" si="16"/>
        <v>37.754918937403332</v>
      </c>
      <c r="O242" s="17">
        <f t="shared" ca="1" si="17"/>
        <v>96.174593288388181</v>
      </c>
      <c r="P242" s="17">
        <f t="shared" ca="1" si="18"/>
        <v>2.1201025450514512</v>
      </c>
      <c r="Q242" s="17">
        <f t="shared" ca="1" si="19"/>
        <v>5.4006207863420626</v>
      </c>
    </row>
    <row r="243" spans="1:17" x14ac:dyDescent="0.35">
      <c r="A243" t="s">
        <v>247</v>
      </c>
      <c r="B243" t="s">
        <v>2984</v>
      </c>
      <c r="D243" t="s">
        <v>14</v>
      </c>
      <c r="E243" t="s">
        <v>21</v>
      </c>
      <c r="G243" t="s">
        <v>3040</v>
      </c>
      <c r="H243">
        <v>159.6</v>
      </c>
      <c r="J243">
        <v>0</v>
      </c>
      <c r="K243">
        <v>0</v>
      </c>
      <c r="L243" s="17">
        <f>IF($E243&lt;&gt;"",VLOOKUP($E243,GEMWs!$E$14:$L$20,7,FALSE),"")</f>
        <v>37.754918937403332</v>
      </c>
      <c r="M243" s="17">
        <f>IF($E243&lt;&gt;"",VLOOKUP($E243,GEMWs!$E$14:$L$20,8,FALSE),"")</f>
        <v>96.174593288388181</v>
      </c>
      <c r="N243" s="17">
        <f t="shared" ca="1" si="16"/>
        <v>37.754918937403332</v>
      </c>
      <c r="O243" s="17">
        <f t="shared" ca="1" si="17"/>
        <v>96.174593288388181</v>
      </c>
      <c r="P243" s="17">
        <f t="shared" ca="1" si="18"/>
        <v>1.6594819332526316</v>
      </c>
      <c r="Q243" s="17">
        <f t="shared" ca="1" si="19"/>
        <v>4.2272637444835368</v>
      </c>
    </row>
    <row r="244" spans="1:17" x14ac:dyDescent="0.35">
      <c r="A244" t="s">
        <v>247</v>
      </c>
      <c r="B244" t="s">
        <v>103</v>
      </c>
      <c r="D244" t="s">
        <v>14</v>
      </c>
      <c r="E244" t="s">
        <v>15</v>
      </c>
      <c r="G244" t="s">
        <v>3040</v>
      </c>
      <c r="H244">
        <v>113.8</v>
      </c>
      <c r="J244">
        <v>0</v>
      </c>
      <c r="K244">
        <v>0</v>
      </c>
      <c r="L244" s="17">
        <f>IF($E244&lt;&gt;"",VLOOKUP($E244,GEMWs!$E$14:$L$20,7,FALSE),"")</f>
        <v>37.892086284381016</v>
      </c>
      <c r="M244" s="17">
        <f>IF($E244&lt;&gt;"",VLOOKUP($E244,GEMWs!$E$14:$L$20,8,FALSE),"")</f>
        <v>96.522753888300599</v>
      </c>
      <c r="N244" s="17">
        <f t="shared" ca="1" si="16"/>
        <v>37.892086284381016</v>
      </c>
      <c r="O244" s="17">
        <f t="shared" ca="1" si="17"/>
        <v>96.522753888300599</v>
      </c>
      <c r="P244" s="17">
        <f t="shared" ca="1" si="18"/>
        <v>1.1789966139144064</v>
      </c>
      <c r="Q244" s="17">
        <f t="shared" ca="1" si="19"/>
        <v>3.0032656197900605</v>
      </c>
    </row>
    <row r="245" spans="1:17" x14ac:dyDescent="0.35">
      <c r="A245" t="s">
        <v>247</v>
      </c>
      <c r="B245" t="s">
        <v>196</v>
      </c>
      <c r="D245" t="s">
        <v>14</v>
      </c>
      <c r="E245" t="s">
        <v>21</v>
      </c>
      <c r="G245" t="s">
        <v>3040</v>
      </c>
      <c r="H245">
        <v>170.2</v>
      </c>
      <c r="J245">
        <v>0</v>
      </c>
      <c r="K245">
        <v>0</v>
      </c>
      <c r="L245" s="17">
        <f>IF($E245&lt;&gt;"",VLOOKUP($E245,GEMWs!$E$14:$L$20,7,FALSE),"")</f>
        <v>37.754918937403332</v>
      </c>
      <c r="M245" s="17">
        <f>IF($E245&lt;&gt;"",VLOOKUP($E245,GEMWs!$E$14:$L$20,8,FALSE),"")</f>
        <v>96.174593288388181</v>
      </c>
      <c r="N245" s="17">
        <f t="shared" ca="1" si="16"/>
        <v>37.754918937403332</v>
      </c>
      <c r="O245" s="17">
        <f t="shared" ca="1" si="17"/>
        <v>96.174593288388181</v>
      </c>
      <c r="P245" s="17">
        <f t="shared" ca="1" si="18"/>
        <v>1.7696981518771799</v>
      </c>
      <c r="Q245" s="17">
        <f t="shared" ca="1" si="19"/>
        <v>4.508021862851491</v>
      </c>
    </row>
    <row r="246" spans="1:17" x14ac:dyDescent="0.35">
      <c r="A246" t="s">
        <v>247</v>
      </c>
      <c r="B246" t="s">
        <v>2976</v>
      </c>
      <c r="D246" t="s">
        <v>14</v>
      </c>
      <c r="E246" t="s">
        <v>21</v>
      </c>
      <c r="G246" t="s">
        <v>3040</v>
      </c>
      <c r="H246">
        <v>11.2</v>
      </c>
      <c r="J246">
        <v>0</v>
      </c>
      <c r="K246">
        <v>0</v>
      </c>
      <c r="L246" s="17">
        <f>IF($E246&lt;&gt;"",VLOOKUP($E246,GEMWs!$E$14:$L$20,7,FALSE),"")</f>
        <v>37.754918937403332</v>
      </c>
      <c r="M246" s="17">
        <f>IF($E246&lt;&gt;"",VLOOKUP($E246,GEMWs!$E$14:$L$20,8,FALSE),"")</f>
        <v>96.174593288388181</v>
      </c>
      <c r="N246" s="17">
        <f t="shared" ca="1" si="16"/>
        <v>37.754918937403332</v>
      </c>
      <c r="O246" s="17">
        <f t="shared" ca="1" si="17"/>
        <v>96.174593288388181</v>
      </c>
      <c r="P246" s="17">
        <f t="shared" ca="1" si="18"/>
        <v>0.1164548725089566</v>
      </c>
      <c r="Q246" s="17">
        <f t="shared" ca="1" si="19"/>
        <v>0.29665008733217801</v>
      </c>
    </row>
    <row r="247" spans="1:17" x14ac:dyDescent="0.35">
      <c r="A247" t="s">
        <v>247</v>
      </c>
      <c r="B247" t="s">
        <v>256</v>
      </c>
      <c r="C247" t="s">
        <v>257</v>
      </c>
      <c r="D247" t="s">
        <v>14</v>
      </c>
      <c r="E247" t="s">
        <v>21</v>
      </c>
      <c r="G247" t="s">
        <v>3040</v>
      </c>
      <c r="H247">
        <v>3.7</v>
      </c>
      <c r="J247">
        <v>0</v>
      </c>
      <c r="K247">
        <v>0</v>
      </c>
      <c r="L247" s="17">
        <f>IF($E247&lt;&gt;"",VLOOKUP($E247,GEMWs!$E$14:$L$20,7,FALSE),"")</f>
        <v>37.754918937403332</v>
      </c>
      <c r="M247" s="17">
        <f>IF($E247&lt;&gt;"",VLOOKUP($E247,GEMWs!$E$14:$L$20,8,FALSE),"")</f>
        <v>96.174593288388181</v>
      </c>
      <c r="N247" s="17">
        <f t="shared" ca="1" si="16"/>
        <v>37.754918937403332</v>
      </c>
      <c r="O247" s="17">
        <f t="shared" ca="1" si="17"/>
        <v>96.174593288388181</v>
      </c>
      <c r="P247" s="17">
        <f t="shared" ca="1" si="18"/>
        <v>3.8471698953851739E-2</v>
      </c>
      <c r="Q247" s="17">
        <f t="shared" ca="1" si="19"/>
        <v>9.8000475279380245E-2</v>
      </c>
    </row>
    <row r="248" spans="1:17" x14ac:dyDescent="0.35">
      <c r="A248" t="s">
        <v>247</v>
      </c>
      <c r="B248" t="s">
        <v>250</v>
      </c>
      <c r="D248" t="s">
        <v>14</v>
      </c>
      <c r="E248" t="s">
        <v>21</v>
      </c>
      <c r="G248" t="s">
        <v>3040</v>
      </c>
      <c r="H248">
        <v>7.4</v>
      </c>
      <c r="J248">
        <v>0</v>
      </c>
      <c r="K248">
        <v>0</v>
      </c>
      <c r="L248" s="17">
        <f>IF($E248&lt;&gt;"",VLOOKUP($E248,GEMWs!$E$14:$L$20,7,FALSE),"")</f>
        <v>37.754918937403332</v>
      </c>
      <c r="M248" s="17">
        <f>IF($E248&lt;&gt;"",VLOOKUP($E248,GEMWs!$E$14:$L$20,8,FALSE),"")</f>
        <v>96.174593288388181</v>
      </c>
      <c r="N248" s="17">
        <f t="shared" ca="1" si="16"/>
        <v>37.754918937403332</v>
      </c>
      <c r="O248" s="17">
        <f t="shared" ca="1" si="17"/>
        <v>96.174593288388181</v>
      </c>
      <c r="P248" s="17">
        <f t="shared" ca="1" si="18"/>
        <v>7.6943397907703479E-2</v>
      </c>
      <c r="Q248" s="17">
        <f t="shared" ca="1" si="19"/>
        <v>0.19600095055876049</v>
      </c>
    </row>
    <row r="249" spans="1:17" x14ac:dyDescent="0.35">
      <c r="A249" t="s">
        <v>247</v>
      </c>
      <c r="B249" t="s">
        <v>2980</v>
      </c>
      <c r="D249" t="s">
        <v>14</v>
      </c>
      <c r="E249" t="s">
        <v>18</v>
      </c>
      <c r="G249" t="s">
        <v>3040</v>
      </c>
      <c r="H249">
        <v>42.7</v>
      </c>
      <c r="J249">
        <v>0</v>
      </c>
      <c r="K249">
        <v>0</v>
      </c>
      <c r="L249" s="17">
        <f>IF($E249&lt;&gt;"",VLOOKUP($E249,GEMWs!$E$14:$L$20,7,FALSE),"")</f>
        <v>5950.3939027696888</v>
      </c>
      <c r="M249" s="17">
        <f>IF($E249&lt;&gt;"",VLOOKUP($E249,GEMWs!$E$14:$L$20,8,FALSE),"")</f>
        <v>10539.430626954083</v>
      </c>
      <c r="N249" s="17">
        <f t="shared" ca="1" si="16"/>
        <v>5950.3939027696888</v>
      </c>
      <c r="O249" s="17">
        <f t="shared" ca="1" si="17"/>
        <v>10539.430626954083</v>
      </c>
      <c r="P249" s="17">
        <f t="shared" ca="1" si="18"/>
        <v>4.0514522568986626E-3</v>
      </c>
      <c r="Q249" s="17">
        <f t="shared" ca="1" si="19"/>
        <v>7.1759955219308641E-3</v>
      </c>
    </row>
    <row r="250" spans="1:17" x14ac:dyDescent="0.35">
      <c r="A250" t="s">
        <v>247</v>
      </c>
      <c r="B250" t="s">
        <v>2981</v>
      </c>
      <c r="D250" t="s">
        <v>14</v>
      </c>
      <c r="E250" t="s">
        <v>21</v>
      </c>
      <c r="G250" t="s">
        <v>3040</v>
      </c>
      <c r="H250">
        <v>418.1</v>
      </c>
      <c r="J250">
        <v>0</v>
      </c>
      <c r="K250">
        <v>0</v>
      </c>
      <c r="L250" s="17">
        <f>IF($E250&lt;&gt;"",VLOOKUP($E250,GEMWs!$E$14:$L$20,7,FALSE),"")</f>
        <v>37.754918937403332</v>
      </c>
      <c r="M250" s="17">
        <f>IF($E250&lt;&gt;"",VLOOKUP($E250,GEMWs!$E$14:$L$20,8,FALSE),"")</f>
        <v>96.174593288388181</v>
      </c>
      <c r="N250" s="17">
        <f t="shared" ca="1" si="16"/>
        <v>37.754918937403332</v>
      </c>
      <c r="O250" s="17">
        <f t="shared" ca="1" si="17"/>
        <v>96.174593288388181</v>
      </c>
      <c r="P250" s="17">
        <f t="shared" ca="1" si="18"/>
        <v>4.3473019817852467</v>
      </c>
      <c r="Q250" s="17">
        <f t="shared" ca="1" si="19"/>
        <v>11.074053706569968</v>
      </c>
    </row>
    <row r="251" spans="1:17" x14ac:dyDescent="0.35">
      <c r="A251" t="s">
        <v>247</v>
      </c>
      <c r="B251" t="s">
        <v>254</v>
      </c>
      <c r="C251" t="s">
        <v>255</v>
      </c>
      <c r="D251" t="s">
        <v>22</v>
      </c>
      <c r="G251" t="s">
        <v>3040</v>
      </c>
      <c r="H251">
        <v>0.4</v>
      </c>
      <c r="J251">
        <v>0</v>
      </c>
      <c r="K251">
        <v>0</v>
      </c>
      <c r="L251" s="17" t="str">
        <f>IF($E251&lt;&gt;"",VLOOKUP($E251,GEMWs!$E$14:$L$20,7,FALSE),"")</f>
        <v/>
      </c>
      <c r="M251" s="17" t="str">
        <f>IF($E251&lt;&gt;"",VLOOKUP($E251,GEMWs!$E$14:$L$20,8,FALSE),"")</f>
        <v/>
      </c>
      <c r="N251" s="17">
        <f t="shared" ca="1" si="16"/>
        <v>0</v>
      </c>
      <c r="O251" s="17">
        <f t="shared" ca="1" si="17"/>
        <v>0</v>
      </c>
      <c r="P251" s="17">
        <f t="shared" ca="1" si="18"/>
        <v>0</v>
      </c>
      <c r="Q251" s="17">
        <f t="shared" ca="1" si="19"/>
        <v>0</v>
      </c>
    </row>
    <row r="252" spans="1:17" x14ac:dyDescent="0.35">
      <c r="A252" t="s">
        <v>247</v>
      </c>
      <c r="B252" t="s">
        <v>197</v>
      </c>
      <c r="D252" t="s">
        <v>14</v>
      </c>
      <c r="E252" t="s">
        <v>21</v>
      </c>
      <c r="G252" t="s">
        <v>3040</v>
      </c>
      <c r="H252">
        <v>25.6</v>
      </c>
      <c r="J252">
        <v>0</v>
      </c>
      <c r="K252">
        <v>0</v>
      </c>
      <c r="L252" s="17">
        <f>IF($E252&lt;&gt;"",VLOOKUP($E252,GEMWs!$E$14:$L$20,7,FALSE),"")</f>
        <v>37.754918937403332</v>
      </c>
      <c r="M252" s="17">
        <f>IF($E252&lt;&gt;"",VLOOKUP($E252,GEMWs!$E$14:$L$20,8,FALSE),"")</f>
        <v>96.174593288388181</v>
      </c>
      <c r="N252" s="17">
        <f t="shared" ca="1" si="16"/>
        <v>37.754918937403332</v>
      </c>
      <c r="O252" s="17">
        <f t="shared" ca="1" si="17"/>
        <v>96.174593288388181</v>
      </c>
      <c r="P252" s="17">
        <f t="shared" ca="1" si="18"/>
        <v>0.26618256573475801</v>
      </c>
      <c r="Q252" s="17">
        <f t="shared" ca="1" si="19"/>
        <v>0.67805734247354976</v>
      </c>
    </row>
    <row r="253" spans="1:17" x14ac:dyDescent="0.35">
      <c r="A253" t="s">
        <v>247</v>
      </c>
      <c r="B253" t="s">
        <v>246</v>
      </c>
      <c r="D253" t="s">
        <v>22</v>
      </c>
      <c r="G253" t="s">
        <v>3040</v>
      </c>
      <c r="H253">
        <v>1642.7</v>
      </c>
      <c r="J253">
        <v>0</v>
      </c>
      <c r="K253">
        <v>0</v>
      </c>
      <c r="L253" s="17" t="str">
        <f>IF($E253&lt;&gt;"",VLOOKUP($E253,GEMWs!$E$14:$L$20,7,FALSE),"")</f>
        <v/>
      </c>
      <c r="M253" s="17" t="str">
        <f>IF($E253&lt;&gt;"",VLOOKUP($E253,GEMWs!$E$14:$L$20,8,FALSE),"")</f>
        <v/>
      </c>
      <c r="N253" s="17">
        <f t="shared" ca="1" si="16"/>
        <v>0</v>
      </c>
      <c r="O253" s="17">
        <f t="shared" ca="1" si="17"/>
        <v>0</v>
      </c>
      <c r="P253" s="17">
        <f t="shared" ca="1" si="18"/>
        <v>0</v>
      </c>
      <c r="Q253" s="17">
        <f t="shared" ca="1" si="19"/>
        <v>0</v>
      </c>
    </row>
    <row r="254" spans="1:17" x14ac:dyDescent="0.35">
      <c r="A254" t="s">
        <v>247</v>
      </c>
      <c r="B254" t="s">
        <v>198</v>
      </c>
      <c r="D254" t="s">
        <v>14</v>
      </c>
      <c r="E254" t="s">
        <v>21</v>
      </c>
      <c r="G254" t="s">
        <v>3040</v>
      </c>
      <c r="H254">
        <v>152.5</v>
      </c>
      <c r="J254">
        <v>0</v>
      </c>
      <c r="K254">
        <v>0</v>
      </c>
      <c r="L254" s="17">
        <f>IF($E254&lt;&gt;"",VLOOKUP($E254,GEMWs!$E$14:$L$20,7,FALSE),"")</f>
        <v>37.754918937403332</v>
      </c>
      <c r="M254" s="17">
        <f>IF($E254&lt;&gt;"",VLOOKUP($E254,GEMWs!$E$14:$L$20,8,FALSE),"")</f>
        <v>96.174593288388181</v>
      </c>
      <c r="N254" s="17">
        <f t="shared" ca="1" si="16"/>
        <v>37.754918937403332</v>
      </c>
      <c r="O254" s="17">
        <f t="shared" ca="1" si="17"/>
        <v>96.174593288388181</v>
      </c>
      <c r="P254" s="17">
        <f t="shared" ca="1" si="18"/>
        <v>1.5856578622871325</v>
      </c>
      <c r="Q254" s="17">
        <f t="shared" ca="1" si="19"/>
        <v>4.0392087784068877</v>
      </c>
    </row>
    <row r="255" spans="1:17" x14ac:dyDescent="0.35">
      <c r="A255" t="s">
        <v>247</v>
      </c>
      <c r="B255" t="s">
        <v>2987</v>
      </c>
      <c r="D255" t="s">
        <v>14</v>
      </c>
      <c r="E255" t="s">
        <v>21</v>
      </c>
      <c r="G255" t="s">
        <v>3040</v>
      </c>
      <c r="H255">
        <v>53.4</v>
      </c>
      <c r="J255">
        <v>0</v>
      </c>
      <c r="K255">
        <v>0</v>
      </c>
      <c r="L255" s="17">
        <f>IF($E255&lt;&gt;"",VLOOKUP($E255,GEMWs!$E$14:$L$20,7,FALSE),"")</f>
        <v>37.754918937403332</v>
      </c>
      <c r="M255" s="17">
        <f>IF($E255&lt;&gt;"",VLOOKUP($E255,GEMWs!$E$14:$L$20,8,FALSE),"")</f>
        <v>96.174593288388181</v>
      </c>
      <c r="N255" s="17">
        <f t="shared" ca="1" si="16"/>
        <v>37.754918937403332</v>
      </c>
      <c r="O255" s="17">
        <f t="shared" ca="1" si="17"/>
        <v>96.174593288388181</v>
      </c>
      <c r="P255" s="17">
        <f t="shared" ca="1" si="18"/>
        <v>0.55524019571234673</v>
      </c>
      <c r="Q255" s="17">
        <f t="shared" ca="1" si="19"/>
        <v>1.4143852378159201</v>
      </c>
    </row>
    <row r="256" spans="1:17" x14ac:dyDescent="0.35">
      <c r="A256" t="s">
        <v>247</v>
      </c>
      <c r="B256" t="s">
        <v>186</v>
      </c>
      <c r="C256" t="s">
        <v>187</v>
      </c>
      <c r="D256" t="s">
        <v>14</v>
      </c>
      <c r="E256" t="s">
        <v>21</v>
      </c>
      <c r="F256" t="s">
        <v>14</v>
      </c>
      <c r="G256" t="s">
        <v>3040</v>
      </c>
      <c r="H256">
        <v>32.4</v>
      </c>
      <c r="I256">
        <v>337</v>
      </c>
      <c r="J256">
        <v>53.942762999999999</v>
      </c>
      <c r="K256">
        <v>180000</v>
      </c>
      <c r="L256" s="17">
        <f>IF($E256&lt;&gt;"",VLOOKUP($E256,GEMWs!$E$14:$L$20,7,FALSE),"")</f>
        <v>37.754918937403332</v>
      </c>
      <c r="M256" s="17">
        <f>IF($E256&lt;&gt;"",VLOOKUP($E256,GEMWs!$E$14:$L$20,8,FALSE),"")</f>
        <v>96.174593288388181</v>
      </c>
      <c r="N256" s="17">
        <f t="shared" si="16"/>
        <v>53.942762999999999</v>
      </c>
      <c r="O256" s="17">
        <f t="shared" si="17"/>
        <v>180000</v>
      </c>
      <c r="P256" s="17">
        <f t="shared" si="18"/>
        <v>1.7999999999999998E-4</v>
      </c>
      <c r="Q256" s="17">
        <f t="shared" si="19"/>
        <v>0.60063664147125717</v>
      </c>
    </row>
    <row r="257" spans="1:17" x14ac:dyDescent="0.35">
      <c r="A257" t="s">
        <v>258</v>
      </c>
      <c r="B257" t="s">
        <v>168</v>
      </c>
      <c r="C257" t="s">
        <v>169</v>
      </c>
      <c r="D257" t="s">
        <v>14</v>
      </c>
      <c r="E257" t="s">
        <v>21</v>
      </c>
      <c r="F257" t="s">
        <v>22</v>
      </c>
      <c r="G257" t="s">
        <v>3040</v>
      </c>
      <c r="H257">
        <v>17.3</v>
      </c>
      <c r="I257">
        <v>7</v>
      </c>
      <c r="J257">
        <v>4540</v>
      </c>
      <c r="K257">
        <v>21364</v>
      </c>
      <c r="L257" s="17">
        <f>IF($E257&lt;&gt;"",VLOOKUP($E257,GEMWs!$E$14:$L$20,7,FALSE),"")</f>
        <v>37.754918937403332</v>
      </c>
      <c r="M257" s="17">
        <f>IF($E257&lt;&gt;"",VLOOKUP($E257,GEMWs!$E$14:$L$20,8,FALSE),"")</f>
        <v>96.174593288388181</v>
      </c>
      <c r="N257" s="17">
        <f t="shared" si="16"/>
        <v>4540</v>
      </c>
      <c r="O257" s="17">
        <f t="shared" si="17"/>
        <v>21364</v>
      </c>
      <c r="P257" s="17">
        <f t="shared" si="18"/>
        <v>8.097734506646696E-4</v>
      </c>
      <c r="Q257" s="17">
        <f t="shared" si="19"/>
        <v>3.8105726872246699E-3</v>
      </c>
    </row>
    <row r="258" spans="1:17" x14ac:dyDescent="0.35">
      <c r="A258" t="s">
        <v>258</v>
      </c>
      <c r="B258" t="s">
        <v>356</v>
      </c>
      <c r="D258" t="s">
        <v>14</v>
      </c>
      <c r="E258" t="s">
        <v>21</v>
      </c>
      <c r="G258" t="s">
        <v>3040</v>
      </c>
      <c r="H258">
        <v>801.4</v>
      </c>
      <c r="J258">
        <v>0</v>
      </c>
      <c r="K258">
        <v>0</v>
      </c>
      <c r="L258" s="17">
        <f>IF($E258&lt;&gt;"",VLOOKUP($E258,GEMWs!$E$14:$L$20,7,FALSE),"")</f>
        <v>37.754918937403332</v>
      </c>
      <c r="M258" s="17">
        <f>IF($E258&lt;&gt;"",VLOOKUP($E258,GEMWs!$E$14:$L$20,8,FALSE),"")</f>
        <v>96.174593288388181</v>
      </c>
      <c r="N258" s="17">
        <f t="shared" ca="1" si="16"/>
        <v>37.754918937403332</v>
      </c>
      <c r="O258" s="17">
        <f t="shared" ca="1" si="17"/>
        <v>96.174593288388181</v>
      </c>
      <c r="P258" s="17">
        <f t="shared" ca="1" si="18"/>
        <v>8.3327620382748062</v>
      </c>
      <c r="Q258" s="17">
        <f t="shared" ca="1" si="19"/>
        <v>21.226373213214952</v>
      </c>
    </row>
    <row r="259" spans="1:17" x14ac:dyDescent="0.35">
      <c r="A259" t="s">
        <v>258</v>
      </c>
      <c r="B259" t="s">
        <v>360</v>
      </c>
      <c r="D259" t="s">
        <v>22</v>
      </c>
      <c r="G259" t="s">
        <v>3040</v>
      </c>
      <c r="H259">
        <v>5.6</v>
      </c>
      <c r="J259">
        <v>0</v>
      </c>
      <c r="K259">
        <v>0</v>
      </c>
      <c r="L259" s="17" t="str">
        <f>IF($E259&lt;&gt;"",VLOOKUP($E259,GEMWs!$E$14:$L$20,7,FALSE),"")</f>
        <v/>
      </c>
      <c r="M259" s="17" t="str">
        <f>IF($E259&lt;&gt;"",VLOOKUP($E259,GEMWs!$E$14:$L$20,8,FALSE),"")</f>
        <v/>
      </c>
      <c r="N259" s="17">
        <f t="shared" ca="1" si="16"/>
        <v>0</v>
      </c>
      <c r="O259" s="17">
        <f t="shared" ca="1" si="17"/>
        <v>0</v>
      </c>
      <c r="P259" s="17">
        <f t="shared" ca="1" si="18"/>
        <v>0</v>
      </c>
      <c r="Q259" s="17">
        <f t="shared" ca="1" si="19"/>
        <v>0</v>
      </c>
    </row>
    <row r="260" spans="1:17" x14ac:dyDescent="0.35">
      <c r="A260" t="s">
        <v>258</v>
      </c>
      <c r="B260" t="s">
        <v>322</v>
      </c>
      <c r="D260" t="s">
        <v>22</v>
      </c>
      <c r="G260" t="s">
        <v>3040</v>
      </c>
      <c r="H260">
        <v>132.6</v>
      </c>
      <c r="J260">
        <v>0</v>
      </c>
      <c r="K260">
        <v>0</v>
      </c>
      <c r="L260" s="17" t="str">
        <f>IF($E260&lt;&gt;"",VLOOKUP($E260,GEMWs!$E$14:$L$20,7,FALSE),"")</f>
        <v/>
      </c>
      <c r="M260" s="17" t="str">
        <f>IF($E260&lt;&gt;"",VLOOKUP($E260,GEMWs!$E$14:$L$20,8,FALSE),"")</f>
        <v/>
      </c>
      <c r="N260" s="17">
        <f t="shared" ca="1" si="16"/>
        <v>0</v>
      </c>
      <c r="O260" s="17">
        <f t="shared" ca="1" si="17"/>
        <v>0</v>
      </c>
      <c r="P260" s="17">
        <f t="shared" ca="1" si="18"/>
        <v>0</v>
      </c>
      <c r="Q260" s="17">
        <f t="shared" ca="1" si="19"/>
        <v>0</v>
      </c>
    </row>
    <row r="261" spans="1:17" x14ac:dyDescent="0.35">
      <c r="A261" t="s">
        <v>258</v>
      </c>
      <c r="B261" t="s">
        <v>2988</v>
      </c>
      <c r="C261" t="s">
        <v>301</v>
      </c>
      <c r="D261" t="s">
        <v>14</v>
      </c>
      <c r="E261" t="s">
        <v>21</v>
      </c>
      <c r="F261" t="s">
        <v>14</v>
      </c>
      <c r="G261" t="s">
        <v>3040</v>
      </c>
      <c r="H261">
        <v>8194.4</v>
      </c>
      <c r="I261">
        <v>28</v>
      </c>
      <c r="J261">
        <v>21.145994000000002</v>
      </c>
      <c r="K261">
        <v>10000</v>
      </c>
      <c r="L261" s="17">
        <f>IF($E261&lt;&gt;"",VLOOKUP($E261,GEMWs!$E$14:$L$20,7,FALSE),"")</f>
        <v>37.754918937403332</v>
      </c>
      <c r="M261" s="17">
        <f>IF($E261&lt;&gt;"",VLOOKUP($E261,GEMWs!$E$14:$L$20,8,FALSE),"")</f>
        <v>96.174593288388181</v>
      </c>
      <c r="N261" s="17">
        <f t="shared" si="16"/>
        <v>21.145994000000002</v>
      </c>
      <c r="O261" s="17">
        <f t="shared" si="17"/>
        <v>10000</v>
      </c>
      <c r="P261" s="17">
        <f t="shared" si="18"/>
        <v>0.81943999999999995</v>
      </c>
      <c r="Q261" s="17">
        <f t="shared" si="19"/>
        <v>387.51547929125485</v>
      </c>
    </row>
    <row r="262" spans="1:17" x14ac:dyDescent="0.35">
      <c r="A262" t="s">
        <v>258</v>
      </c>
      <c r="B262" t="s">
        <v>304</v>
      </c>
      <c r="C262" t="s">
        <v>305</v>
      </c>
      <c r="D262" t="s">
        <v>14</v>
      </c>
      <c r="E262" t="s">
        <v>21</v>
      </c>
      <c r="F262" t="s">
        <v>22</v>
      </c>
      <c r="G262" t="s">
        <v>3040</v>
      </c>
      <c r="H262">
        <v>23.2</v>
      </c>
      <c r="I262">
        <v>30</v>
      </c>
      <c r="J262">
        <v>28000</v>
      </c>
      <c r="K262">
        <v>28000</v>
      </c>
      <c r="L262" s="17">
        <f>IF($E262&lt;&gt;"",VLOOKUP($E262,GEMWs!$E$14:$L$20,7,FALSE),"")</f>
        <v>37.754918937403332</v>
      </c>
      <c r="M262" s="17">
        <f>IF($E262&lt;&gt;"",VLOOKUP($E262,GEMWs!$E$14:$L$20,8,FALSE),"")</f>
        <v>96.174593288388181</v>
      </c>
      <c r="N262" s="17">
        <f t="shared" si="16"/>
        <v>28000</v>
      </c>
      <c r="O262" s="17">
        <f t="shared" si="17"/>
        <v>28000</v>
      </c>
      <c r="P262" s="17">
        <f t="shared" si="18"/>
        <v>8.2857142857142851E-4</v>
      </c>
      <c r="Q262" s="17">
        <f t="shared" si="19"/>
        <v>8.2857142857142851E-4</v>
      </c>
    </row>
    <row r="263" spans="1:17" x14ac:dyDescent="0.35">
      <c r="A263" t="s">
        <v>258</v>
      </c>
      <c r="B263" t="s">
        <v>259</v>
      </c>
      <c r="C263" t="s">
        <v>260</v>
      </c>
      <c r="D263" t="s">
        <v>14</v>
      </c>
      <c r="E263" t="s">
        <v>21</v>
      </c>
      <c r="F263" t="s">
        <v>22</v>
      </c>
      <c r="G263" t="s">
        <v>3040</v>
      </c>
      <c r="H263">
        <v>19646.599999999999</v>
      </c>
      <c r="I263">
        <v>36</v>
      </c>
      <c r="J263">
        <v>3.5675479999999999</v>
      </c>
      <c r="K263">
        <v>30.654442</v>
      </c>
      <c r="L263" s="17">
        <f>IF($E263&lt;&gt;"",VLOOKUP($E263,GEMWs!$E$14:$L$20,7,FALSE),"")</f>
        <v>37.754918937403332</v>
      </c>
      <c r="M263" s="17">
        <f>IF($E263&lt;&gt;"",VLOOKUP($E263,GEMWs!$E$14:$L$20,8,FALSE),"")</f>
        <v>96.174593288388181</v>
      </c>
      <c r="N263" s="17">
        <f t="shared" si="16"/>
        <v>3.5675479999999999</v>
      </c>
      <c r="O263" s="17">
        <f t="shared" si="17"/>
        <v>30.654442</v>
      </c>
      <c r="P263" s="17">
        <f t="shared" si="18"/>
        <v>640.90548443191358</v>
      </c>
      <c r="Q263" s="17">
        <f t="shared" si="19"/>
        <v>5507.0317203861023</v>
      </c>
    </row>
    <row r="264" spans="1:17" x14ac:dyDescent="0.35">
      <c r="A264" t="s">
        <v>258</v>
      </c>
      <c r="B264" t="s">
        <v>261</v>
      </c>
      <c r="C264" t="s">
        <v>262</v>
      </c>
      <c r="D264" t="s">
        <v>14</v>
      </c>
      <c r="E264" t="s">
        <v>18</v>
      </c>
      <c r="F264" t="s">
        <v>22</v>
      </c>
      <c r="G264" t="s">
        <v>3040</v>
      </c>
      <c r="H264">
        <v>3953.7</v>
      </c>
      <c r="I264">
        <v>37</v>
      </c>
      <c r="J264">
        <v>9017.2912830000005</v>
      </c>
      <c r="K264">
        <v>9017.2912830000005</v>
      </c>
      <c r="L264" s="17">
        <f>IF($E264&lt;&gt;"",VLOOKUP($E264,GEMWs!$E$14:$L$20,7,FALSE),"")</f>
        <v>5950.3939027696888</v>
      </c>
      <c r="M264" s="17">
        <f>IF($E264&lt;&gt;"",VLOOKUP($E264,GEMWs!$E$14:$L$20,8,FALSE),"")</f>
        <v>10539.430626954083</v>
      </c>
      <c r="N264" s="17">
        <f t="shared" si="16"/>
        <v>9017.2912830000005</v>
      </c>
      <c r="O264" s="17">
        <f t="shared" si="17"/>
        <v>9017.2912830000005</v>
      </c>
      <c r="P264" s="17">
        <f t="shared" si="18"/>
        <v>0.4384576117058322</v>
      </c>
      <c r="Q264" s="17">
        <f t="shared" si="19"/>
        <v>0.4384576117058322</v>
      </c>
    </row>
    <row r="265" spans="1:17" x14ac:dyDescent="0.35">
      <c r="A265" t="s">
        <v>258</v>
      </c>
      <c r="B265" t="s">
        <v>263</v>
      </c>
      <c r="C265" t="s">
        <v>264</v>
      </c>
      <c r="D265" t="s">
        <v>14</v>
      </c>
      <c r="E265" t="s">
        <v>21</v>
      </c>
      <c r="F265" t="s">
        <v>22</v>
      </c>
      <c r="G265" t="s">
        <v>3040</v>
      </c>
      <c r="H265">
        <v>12.1</v>
      </c>
      <c r="I265">
        <v>38</v>
      </c>
      <c r="J265">
        <v>427.84467799999999</v>
      </c>
      <c r="K265">
        <v>583.42456100000004</v>
      </c>
      <c r="L265" s="17">
        <f>IF($E265&lt;&gt;"",VLOOKUP($E265,GEMWs!$E$14:$L$20,7,FALSE),"")</f>
        <v>37.754918937403332</v>
      </c>
      <c r="M265" s="17">
        <f>IF($E265&lt;&gt;"",VLOOKUP($E265,GEMWs!$E$14:$L$20,8,FALSE),"")</f>
        <v>96.174593288388181</v>
      </c>
      <c r="N265" s="17">
        <f t="shared" si="16"/>
        <v>427.84467799999999</v>
      </c>
      <c r="O265" s="17">
        <f t="shared" si="17"/>
        <v>583.42456100000004</v>
      </c>
      <c r="P265" s="17">
        <f t="shared" si="18"/>
        <v>2.0739613668749882E-2</v>
      </c>
      <c r="Q265" s="17">
        <f t="shared" si="19"/>
        <v>2.8281291370883897E-2</v>
      </c>
    </row>
    <row r="266" spans="1:17" x14ac:dyDescent="0.35">
      <c r="A266" t="s">
        <v>258</v>
      </c>
      <c r="B266" t="s">
        <v>265</v>
      </c>
      <c r="C266" t="s">
        <v>266</v>
      </c>
      <c r="D266" t="s">
        <v>14</v>
      </c>
      <c r="E266" t="s">
        <v>21</v>
      </c>
      <c r="F266" t="s">
        <v>22</v>
      </c>
      <c r="G266" t="s">
        <v>3040</v>
      </c>
      <c r="H266">
        <v>2464.6</v>
      </c>
      <c r="I266">
        <v>39</v>
      </c>
      <c r="J266">
        <v>394.20033999999998</v>
      </c>
      <c r="K266">
        <v>738.91431599999999</v>
      </c>
      <c r="L266" s="17">
        <f>IF($E266&lt;&gt;"",VLOOKUP($E266,GEMWs!$E$14:$L$20,7,FALSE),"")</f>
        <v>37.754918937403332</v>
      </c>
      <c r="M266" s="17">
        <f>IF($E266&lt;&gt;"",VLOOKUP($E266,GEMWs!$E$14:$L$20,8,FALSE),"")</f>
        <v>96.174593288388181</v>
      </c>
      <c r="N266" s="17">
        <f t="shared" si="16"/>
        <v>394.20033999999998</v>
      </c>
      <c r="O266" s="17">
        <f t="shared" si="17"/>
        <v>738.91431599999999</v>
      </c>
      <c r="P266" s="17">
        <f t="shared" si="18"/>
        <v>3.3354340911159177</v>
      </c>
      <c r="Q266" s="17">
        <f t="shared" si="19"/>
        <v>6.2521508733351165</v>
      </c>
    </row>
    <row r="267" spans="1:17" x14ac:dyDescent="0.35">
      <c r="A267" t="s">
        <v>258</v>
      </c>
      <c r="B267" t="s">
        <v>267</v>
      </c>
      <c r="C267" t="s">
        <v>268</v>
      </c>
      <c r="D267" t="s">
        <v>14</v>
      </c>
      <c r="E267" t="s">
        <v>21</v>
      </c>
      <c r="F267" t="s">
        <v>22</v>
      </c>
      <c r="G267" t="s">
        <v>3040</v>
      </c>
      <c r="H267">
        <v>218</v>
      </c>
      <c r="I267">
        <v>40</v>
      </c>
      <c r="J267">
        <v>109.569694</v>
      </c>
      <c r="K267">
        <v>149.41322</v>
      </c>
      <c r="L267" s="17">
        <f>IF($E267&lt;&gt;"",VLOOKUP($E267,GEMWs!$E$14:$L$20,7,FALSE),"")</f>
        <v>37.754918937403332</v>
      </c>
      <c r="M267" s="17">
        <f>IF($E267&lt;&gt;"",VLOOKUP($E267,GEMWs!$E$14:$L$20,8,FALSE),"")</f>
        <v>96.174593288388181</v>
      </c>
      <c r="N267" s="17">
        <f t="shared" si="16"/>
        <v>109.569694</v>
      </c>
      <c r="O267" s="17">
        <f t="shared" si="17"/>
        <v>149.41322</v>
      </c>
      <c r="P267" s="17">
        <f t="shared" si="18"/>
        <v>1.4590409068220336</v>
      </c>
      <c r="Q267" s="17">
        <f t="shared" si="19"/>
        <v>1.989601248681045</v>
      </c>
    </row>
    <row r="268" spans="1:17" x14ac:dyDescent="0.35">
      <c r="A268" t="s">
        <v>258</v>
      </c>
      <c r="B268" t="s">
        <v>269</v>
      </c>
      <c r="C268" t="s">
        <v>270</v>
      </c>
      <c r="D268" t="s">
        <v>14</v>
      </c>
      <c r="E268" t="s">
        <v>21</v>
      </c>
      <c r="F268" t="s">
        <v>22</v>
      </c>
      <c r="G268" t="s">
        <v>3040</v>
      </c>
      <c r="H268">
        <v>275662.2</v>
      </c>
      <c r="I268">
        <v>41</v>
      </c>
      <c r="J268">
        <v>400</v>
      </c>
      <c r="K268">
        <v>600</v>
      </c>
      <c r="L268" s="17">
        <f>IF($E268&lt;&gt;"",VLOOKUP($E268,GEMWs!$E$14:$L$20,7,FALSE),"")</f>
        <v>37.754918937403332</v>
      </c>
      <c r="M268" s="17">
        <f>IF($E268&lt;&gt;"",VLOOKUP($E268,GEMWs!$E$14:$L$20,8,FALSE),"")</f>
        <v>96.174593288388181</v>
      </c>
      <c r="N268" s="17">
        <f t="shared" si="16"/>
        <v>400</v>
      </c>
      <c r="O268" s="17">
        <f t="shared" si="17"/>
        <v>600</v>
      </c>
      <c r="P268" s="17">
        <f t="shared" si="18"/>
        <v>459.43700000000001</v>
      </c>
      <c r="Q268" s="17">
        <f t="shared" si="19"/>
        <v>689.15550000000007</v>
      </c>
    </row>
    <row r="269" spans="1:17" x14ac:dyDescent="0.35">
      <c r="A269" t="s">
        <v>258</v>
      </c>
      <c r="B269" t="s">
        <v>324</v>
      </c>
      <c r="D269" t="s">
        <v>22</v>
      </c>
      <c r="G269" t="s">
        <v>3040</v>
      </c>
      <c r="H269">
        <v>93380.4</v>
      </c>
      <c r="J269">
        <v>0</v>
      </c>
      <c r="K269">
        <v>0</v>
      </c>
      <c r="L269" s="17" t="str">
        <f>IF($E269&lt;&gt;"",VLOOKUP($E269,GEMWs!$E$14:$L$20,7,FALSE),"")</f>
        <v/>
      </c>
      <c r="M269" s="17" t="str">
        <f>IF($E269&lt;&gt;"",VLOOKUP($E269,GEMWs!$E$14:$L$20,8,FALSE),"")</f>
        <v/>
      </c>
      <c r="N269" s="17">
        <f t="shared" ca="1" si="16"/>
        <v>0</v>
      </c>
      <c r="O269" s="17">
        <f t="shared" ca="1" si="17"/>
        <v>0</v>
      </c>
      <c r="P269" s="17">
        <f t="shared" ca="1" si="18"/>
        <v>0</v>
      </c>
      <c r="Q269" s="17">
        <f t="shared" ca="1" si="19"/>
        <v>0</v>
      </c>
    </row>
    <row r="270" spans="1:17" x14ac:dyDescent="0.35">
      <c r="A270" t="s">
        <v>258</v>
      </c>
      <c r="B270" t="s">
        <v>325</v>
      </c>
      <c r="C270" t="s">
        <v>326</v>
      </c>
      <c r="D270" t="s">
        <v>14</v>
      </c>
      <c r="E270" t="s">
        <v>21</v>
      </c>
      <c r="G270" t="s">
        <v>3040</v>
      </c>
      <c r="H270">
        <v>3106.3</v>
      </c>
      <c r="J270">
        <v>0</v>
      </c>
      <c r="K270">
        <v>0</v>
      </c>
      <c r="L270" s="17">
        <f>IF($E270&lt;&gt;"",VLOOKUP($E270,GEMWs!$E$14:$L$20,7,FALSE),"")</f>
        <v>37.754918937403332</v>
      </c>
      <c r="M270" s="17">
        <f>IF($E270&lt;&gt;"",VLOOKUP($E270,GEMWs!$E$14:$L$20,8,FALSE),"")</f>
        <v>96.174593288388181</v>
      </c>
      <c r="N270" s="17">
        <f t="shared" ca="1" si="16"/>
        <v>37.754918937403332</v>
      </c>
      <c r="O270" s="17">
        <f t="shared" ca="1" si="17"/>
        <v>96.174593288388181</v>
      </c>
      <c r="P270" s="17">
        <f t="shared" ca="1" si="18"/>
        <v>32.298550935229642</v>
      </c>
      <c r="Q270" s="17">
        <f t="shared" ca="1" si="19"/>
        <v>82.275371989280771</v>
      </c>
    </row>
    <row r="271" spans="1:17" x14ac:dyDescent="0.35">
      <c r="A271" t="s">
        <v>258</v>
      </c>
      <c r="B271" t="s">
        <v>327</v>
      </c>
      <c r="D271" t="s">
        <v>22</v>
      </c>
      <c r="G271" t="s">
        <v>3040</v>
      </c>
      <c r="H271">
        <v>136579.79999999999</v>
      </c>
      <c r="J271">
        <v>0</v>
      </c>
      <c r="K271">
        <v>0</v>
      </c>
      <c r="L271" s="17" t="str">
        <f>IF($E271&lt;&gt;"",VLOOKUP($E271,GEMWs!$E$14:$L$20,7,FALSE),"")</f>
        <v/>
      </c>
      <c r="M271" s="17" t="str">
        <f>IF($E271&lt;&gt;"",VLOOKUP($E271,GEMWs!$E$14:$L$20,8,FALSE),"")</f>
        <v/>
      </c>
      <c r="N271" s="17">
        <f t="shared" ca="1" si="16"/>
        <v>0</v>
      </c>
      <c r="O271" s="17">
        <f t="shared" ca="1" si="17"/>
        <v>0</v>
      </c>
      <c r="P271" s="17">
        <f t="shared" ca="1" si="18"/>
        <v>0</v>
      </c>
      <c r="Q271" s="17">
        <f t="shared" ca="1" si="19"/>
        <v>0</v>
      </c>
    </row>
    <row r="272" spans="1:17" x14ac:dyDescent="0.35">
      <c r="A272" t="s">
        <v>258</v>
      </c>
      <c r="B272" t="s">
        <v>328</v>
      </c>
      <c r="D272" t="s">
        <v>22</v>
      </c>
      <c r="G272" t="s">
        <v>3040</v>
      </c>
      <c r="H272">
        <v>132.69999999999999</v>
      </c>
      <c r="J272">
        <v>0</v>
      </c>
      <c r="K272">
        <v>0</v>
      </c>
      <c r="L272" s="17" t="str">
        <f>IF($E272&lt;&gt;"",VLOOKUP($E272,GEMWs!$E$14:$L$20,7,FALSE),"")</f>
        <v/>
      </c>
      <c r="M272" s="17" t="str">
        <f>IF($E272&lt;&gt;"",VLOOKUP($E272,GEMWs!$E$14:$L$20,8,FALSE),"")</f>
        <v/>
      </c>
      <c r="N272" s="17">
        <f t="shared" ca="1" si="16"/>
        <v>0</v>
      </c>
      <c r="O272" s="17">
        <f t="shared" ca="1" si="17"/>
        <v>0</v>
      </c>
      <c r="P272" s="17">
        <f t="shared" ca="1" si="18"/>
        <v>0</v>
      </c>
      <c r="Q272" s="17">
        <f t="shared" ca="1" si="19"/>
        <v>0</v>
      </c>
    </row>
    <row r="273" spans="1:17" x14ac:dyDescent="0.35">
      <c r="A273" t="s">
        <v>258</v>
      </c>
      <c r="B273" t="s">
        <v>271</v>
      </c>
      <c r="C273" t="s">
        <v>272</v>
      </c>
      <c r="D273" t="s">
        <v>14</v>
      </c>
      <c r="E273" t="s">
        <v>21</v>
      </c>
      <c r="F273" t="s">
        <v>22</v>
      </c>
      <c r="G273" t="s">
        <v>3040</v>
      </c>
      <c r="H273">
        <v>1548.7</v>
      </c>
      <c r="I273">
        <v>45</v>
      </c>
      <c r="J273">
        <v>2200</v>
      </c>
      <c r="K273">
        <v>3000</v>
      </c>
      <c r="L273" s="17">
        <f>IF($E273&lt;&gt;"",VLOOKUP($E273,GEMWs!$E$14:$L$20,7,FALSE),"")</f>
        <v>37.754918937403332</v>
      </c>
      <c r="M273" s="17">
        <f>IF($E273&lt;&gt;"",VLOOKUP($E273,GEMWs!$E$14:$L$20,8,FALSE),"")</f>
        <v>96.174593288388181</v>
      </c>
      <c r="N273" s="17">
        <f t="shared" si="16"/>
        <v>2200</v>
      </c>
      <c r="O273" s="17">
        <f t="shared" si="17"/>
        <v>3000</v>
      </c>
      <c r="P273" s="17">
        <f t="shared" si="18"/>
        <v>0.51623333333333332</v>
      </c>
      <c r="Q273" s="17">
        <f t="shared" si="19"/>
        <v>0.7039545454545455</v>
      </c>
    </row>
    <row r="274" spans="1:17" x14ac:dyDescent="0.35">
      <c r="A274" t="s">
        <v>258</v>
      </c>
      <c r="B274" t="s">
        <v>373</v>
      </c>
      <c r="C274" t="s">
        <v>374</v>
      </c>
      <c r="D274" t="s">
        <v>14</v>
      </c>
      <c r="E274" t="s">
        <v>21</v>
      </c>
      <c r="G274" t="s">
        <v>3040</v>
      </c>
      <c r="H274">
        <v>170</v>
      </c>
      <c r="J274">
        <v>0</v>
      </c>
      <c r="K274">
        <v>0</v>
      </c>
      <c r="L274" s="17">
        <f>IF($E274&lt;&gt;"",VLOOKUP($E274,GEMWs!$E$14:$L$20,7,FALSE),"")</f>
        <v>37.754918937403332</v>
      </c>
      <c r="M274" s="17">
        <f>IF($E274&lt;&gt;"",VLOOKUP($E274,GEMWs!$E$14:$L$20,8,FALSE),"")</f>
        <v>96.174593288388181</v>
      </c>
      <c r="N274" s="17">
        <f t="shared" ca="1" si="16"/>
        <v>37.754918937403332</v>
      </c>
      <c r="O274" s="17">
        <f t="shared" ca="1" si="17"/>
        <v>96.174593288388181</v>
      </c>
      <c r="P274" s="17">
        <f t="shared" ca="1" si="18"/>
        <v>1.7676186005823771</v>
      </c>
      <c r="Q274" s="17">
        <f t="shared" ca="1" si="19"/>
        <v>4.5027245398634159</v>
      </c>
    </row>
    <row r="275" spans="1:17" x14ac:dyDescent="0.35">
      <c r="A275" t="s">
        <v>258</v>
      </c>
      <c r="B275" t="s">
        <v>19</v>
      </c>
      <c r="C275" t="s">
        <v>20</v>
      </c>
      <c r="D275" t="s">
        <v>14</v>
      </c>
      <c r="E275" t="s">
        <v>21</v>
      </c>
      <c r="F275" t="s">
        <v>22</v>
      </c>
      <c r="G275" t="s">
        <v>3040</v>
      </c>
      <c r="H275">
        <v>111.5</v>
      </c>
      <c r="I275">
        <v>52</v>
      </c>
      <c r="J275">
        <v>1818</v>
      </c>
      <c r="K275">
        <v>5000</v>
      </c>
      <c r="L275" s="17">
        <f>IF($E275&lt;&gt;"",VLOOKUP($E275,GEMWs!$E$14:$L$20,7,FALSE),"")</f>
        <v>37.754918937403332</v>
      </c>
      <c r="M275" s="17">
        <f>IF($E275&lt;&gt;"",VLOOKUP($E275,GEMWs!$E$14:$L$20,8,FALSE),"")</f>
        <v>96.174593288388181</v>
      </c>
      <c r="N275" s="17">
        <f t="shared" ref="N275:N338" si="20">IF($I275&lt;&gt;"",J275,IF(AND($D275="Y",$M$6=236),L275,0))</f>
        <v>1818</v>
      </c>
      <c r="O275" s="17">
        <f t="shared" ref="O275:O338" si="21">IF($I275&lt;&gt;"",K275,IF(AND($D275="Y",$M$6=236),M275,0))</f>
        <v>5000</v>
      </c>
      <c r="P275" s="17">
        <f t="shared" si="18"/>
        <v>2.23E-2</v>
      </c>
      <c r="Q275" s="17">
        <f t="shared" si="19"/>
        <v>6.1331133113311329E-2</v>
      </c>
    </row>
    <row r="276" spans="1:17" x14ac:dyDescent="0.35">
      <c r="A276" t="s">
        <v>258</v>
      </c>
      <c r="B276" t="s">
        <v>218</v>
      </c>
      <c r="C276" t="s">
        <v>219</v>
      </c>
      <c r="D276" t="s">
        <v>14</v>
      </c>
      <c r="E276" t="s">
        <v>21</v>
      </c>
      <c r="F276" t="s">
        <v>22</v>
      </c>
      <c r="G276" t="s">
        <v>3040</v>
      </c>
      <c r="H276">
        <v>16930.3</v>
      </c>
      <c r="I276">
        <v>483</v>
      </c>
      <c r="J276">
        <v>100</v>
      </c>
      <c r="K276">
        <v>750</v>
      </c>
      <c r="L276" s="17">
        <f>IF($E276&lt;&gt;"",VLOOKUP($E276,GEMWs!$E$14:$L$20,7,FALSE),"")</f>
        <v>37.754918937403332</v>
      </c>
      <c r="M276" s="17">
        <f>IF($E276&lt;&gt;"",VLOOKUP($E276,GEMWs!$E$14:$L$20,8,FALSE),"")</f>
        <v>96.174593288388181</v>
      </c>
      <c r="N276" s="17">
        <f t="shared" si="20"/>
        <v>100</v>
      </c>
      <c r="O276" s="17">
        <f t="shared" si="21"/>
        <v>750</v>
      </c>
      <c r="P276" s="17">
        <f t="shared" si="18"/>
        <v>22.573733333333333</v>
      </c>
      <c r="Q276" s="17">
        <f t="shared" si="19"/>
        <v>169.303</v>
      </c>
    </row>
    <row r="277" spans="1:17" x14ac:dyDescent="0.35">
      <c r="A277" t="s">
        <v>258</v>
      </c>
      <c r="B277" t="s">
        <v>312</v>
      </c>
      <c r="C277" t="s">
        <v>313</v>
      </c>
      <c r="D277" t="s">
        <v>14</v>
      </c>
      <c r="E277" t="s">
        <v>21</v>
      </c>
      <c r="F277" t="s">
        <v>14</v>
      </c>
      <c r="G277" t="s">
        <v>3040</v>
      </c>
      <c r="H277">
        <v>2</v>
      </c>
      <c r="I277">
        <v>71</v>
      </c>
      <c r="J277">
        <v>121.16358099999999</v>
      </c>
      <c r="K277">
        <v>526.5</v>
      </c>
      <c r="L277" s="17">
        <f>IF($E277&lt;&gt;"",VLOOKUP($E277,GEMWs!$E$14:$L$20,7,FALSE),"")</f>
        <v>37.754918937403332</v>
      </c>
      <c r="M277" s="17">
        <f>IF($E277&lt;&gt;"",VLOOKUP($E277,GEMWs!$E$14:$L$20,8,FALSE),"")</f>
        <v>96.174593288388181</v>
      </c>
      <c r="N277" s="17">
        <f t="shared" si="20"/>
        <v>121.16358099999999</v>
      </c>
      <c r="O277" s="17">
        <f t="shared" si="21"/>
        <v>526.5</v>
      </c>
      <c r="P277" s="17">
        <f t="shared" si="18"/>
        <v>3.7986704653371322E-3</v>
      </c>
      <c r="Q277" s="17">
        <f t="shared" si="19"/>
        <v>1.650661018346759E-2</v>
      </c>
    </row>
    <row r="278" spans="1:17" x14ac:dyDescent="0.35">
      <c r="A278" t="s">
        <v>258</v>
      </c>
      <c r="B278" t="s">
        <v>273</v>
      </c>
      <c r="C278" t="s">
        <v>274</v>
      </c>
      <c r="D278" t="s">
        <v>14</v>
      </c>
      <c r="E278" t="s">
        <v>21</v>
      </c>
      <c r="F278" t="s">
        <v>14</v>
      </c>
      <c r="G278" t="s">
        <v>3040</v>
      </c>
      <c r="H278">
        <v>6534.5</v>
      </c>
      <c r="I278">
        <v>99</v>
      </c>
      <c r="J278">
        <v>367.85</v>
      </c>
      <c r="K278">
        <v>753.8</v>
      </c>
      <c r="L278" s="17">
        <f>IF($E278&lt;&gt;"",VLOOKUP($E278,GEMWs!$E$14:$L$20,7,FALSE),"")</f>
        <v>37.754918937403332</v>
      </c>
      <c r="M278" s="17">
        <f>IF($E278&lt;&gt;"",VLOOKUP($E278,GEMWs!$E$14:$L$20,8,FALSE),"")</f>
        <v>96.174593288388181</v>
      </c>
      <c r="N278" s="17">
        <f t="shared" si="20"/>
        <v>367.85</v>
      </c>
      <c r="O278" s="17">
        <f t="shared" si="21"/>
        <v>753.8</v>
      </c>
      <c r="P278" s="17">
        <f t="shared" si="18"/>
        <v>8.6687450252056255</v>
      </c>
      <c r="Q278" s="17">
        <f t="shared" si="19"/>
        <v>17.764034253092291</v>
      </c>
    </row>
    <row r="279" spans="1:17" x14ac:dyDescent="0.35">
      <c r="A279" t="s">
        <v>258</v>
      </c>
      <c r="B279" t="s">
        <v>375</v>
      </c>
      <c r="C279" t="s">
        <v>376</v>
      </c>
      <c r="D279" t="s">
        <v>14</v>
      </c>
      <c r="E279" t="s">
        <v>18</v>
      </c>
      <c r="G279" t="s">
        <v>3040</v>
      </c>
      <c r="H279">
        <v>9.3000000000000007</v>
      </c>
      <c r="J279">
        <v>0</v>
      </c>
      <c r="K279">
        <v>0</v>
      </c>
      <c r="L279" s="17">
        <f>IF($E279&lt;&gt;"",VLOOKUP($E279,GEMWs!$E$14:$L$20,7,FALSE),"")</f>
        <v>5950.3939027696888</v>
      </c>
      <c r="M279" s="17">
        <f>IF($E279&lt;&gt;"",VLOOKUP($E279,GEMWs!$E$14:$L$20,8,FALSE),"")</f>
        <v>10539.430626954083</v>
      </c>
      <c r="N279" s="17">
        <f t="shared" ca="1" si="20"/>
        <v>5950.3939027696888</v>
      </c>
      <c r="O279" s="17">
        <f t="shared" ca="1" si="21"/>
        <v>10539.430626954083</v>
      </c>
      <c r="P279" s="17">
        <f t="shared" ca="1" si="18"/>
        <v>8.8240060864537616E-4</v>
      </c>
      <c r="Q279" s="17">
        <f t="shared" ca="1" si="19"/>
        <v>1.5629217413104693E-3</v>
      </c>
    </row>
    <row r="280" spans="1:17" x14ac:dyDescent="0.35">
      <c r="A280" t="s">
        <v>258</v>
      </c>
      <c r="B280" t="s">
        <v>275</v>
      </c>
      <c r="C280" t="s">
        <v>276</v>
      </c>
      <c r="D280" t="s">
        <v>14</v>
      </c>
      <c r="E280" t="s">
        <v>21</v>
      </c>
      <c r="F280" t="s">
        <v>22</v>
      </c>
      <c r="G280" t="s">
        <v>3040</v>
      </c>
      <c r="H280">
        <v>170.8</v>
      </c>
      <c r="I280">
        <v>126</v>
      </c>
      <c r="J280">
        <v>13636</v>
      </c>
      <c r="K280">
        <v>13636</v>
      </c>
      <c r="L280" s="17">
        <f>IF($E280&lt;&gt;"",VLOOKUP($E280,GEMWs!$E$14:$L$20,7,FALSE),"")</f>
        <v>37.754918937403332</v>
      </c>
      <c r="M280" s="17">
        <f>IF($E280&lt;&gt;"",VLOOKUP($E280,GEMWs!$E$14:$L$20,8,FALSE),"")</f>
        <v>96.174593288388181</v>
      </c>
      <c r="N280" s="17">
        <f t="shared" si="20"/>
        <v>13636</v>
      </c>
      <c r="O280" s="17">
        <f t="shared" si="21"/>
        <v>13636</v>
      </c>
      <c r="P280" s="17">
        <f t="shared" si="18"/>
        <v>1.2525667351129364E-2</v>
      </c>
      <c r="Q280" s="17">
        <f t="shared" si="19"/>
        <v>1.2525667351129364E-2</v>
      </c>
    </row>
    <row r="281" spans="1:17" x14ac:dyDescent="0.35">
      <c r="A281" t="s">
        <v>258</v>
      </c>
      <c r="B281" t="s">
        <v>277</v>
      </c>
      <c r="C281" t="s">
        <v>278</v>
      </c>
      <c r="D281" t="s">
        <v>14</v>
      </c>
      <c r="E281" t="s">
        <v>21</v>
      </c>
      <c r="F281" t="s">
        <v>22</v>
      </c>
      <c r="G281" t="s">
        <v>3040</v>
      </c>
      <c r="H281">
        <v>1062.3</v>
      </c>
      <c r="I281">
        <v>138</v>
      </c>
      <c r="J281">
        <v>217.80402699999999</v>
      </c>
      <c r="K281">
        <v>283.52520700000002</v>
      </c>
      <c r="L281" s="17">
        <f>IF($E281&lt;&gt;"",VLOOKUP($E281,GEMWs!$E$14:$L$20,7,FALSE),"")</f>
        <v>37.754918937403332</v>
      </c>
      <c r="M281" s="17">
        <f>IF($E281&lt;&gt;"",VLOOKUP($E281,GEMWs!$E$14:$L$20,8,FALSE),"")</f>
        <v>96.174593288388181</v>
      </c>
      <c r="N281" s="17">
        <f t="shared" si="20"/>
        <v>217.80402699999999</v>
      </c>
      <c r="O281" s="17">
        <f t="shared" si="21"/>
        <v>283.52520700000002</v>
      </c>
      <c r="P281" s="17">
        <f t="shared" si="18"/>
        <v>3.7467568095276969</v>
      </c>
      <c r="Q281" s="17">
        <f t="shared" si="19"/>
        <v>4.8773202893994245</v>
      </c>
    </row>
    <row r="282" spans="1:17" x14ac:dyDescent="0.35">
      <c r="A282" t="s">
        <v>258</v>
      </c>
      <c r="B282" t="s">
        <v>306</v>
      </c>
      <c r="C282" t="s">
        <v>307</v>
      </c>
      <c r="D282" t="s">
        <v>14</v>
      </c>
      <c r="E282" t="s">
        <v>21</v>
      </c>
      <c r="F282" t="s">
        <v>22</v>
      </c>
      <c r="G282" t="s">
        <v>3040</v>
      </c>
      <c r="H282">
        <v>0.2</v>
      </c>
      <c r="I282">
        <v>150</v>
      </c>
      <c r="J282">
        <v>86.7</v>
      </c>
      <c r="K282">
        <v>115.57</v>
      </c>
      <c r="L282" s="17">
        <f>IF($E282&lt;&gt;"",VLOOKUP($E282,GEMWs!$E$14:$L$20,7,FALSE),"")</f>
        <v>37.754918937403332</v>
      </c>
      <c r="M282" s="17">
        <f>IF($E282&lt;&gt;"",VLOOKUP($E282,GEMWs!$E$14:$L$20,8,FALSE),"")</f>
        <v>96.174593288388181</v>
      </c>
      <c r="N282" s="17">
        <f t="shared" si="20"/>
        <v>86.7</v>
      </c>
      <c r="O282" s="17">
        <f t="shared" si="21"/>
        <v>115.57</v>
      </c>
      <c r="P282" s="17">
        <f t="shared" si="18"/>
        <v>1.7305529116552741E-3</v>
      </c>
      <c r="Q282" s="17">
        <f t="shared" si="19"/>
        <v>2.306805074971165E-3</v>
      </c>
    </row>
    <row r="283" spans="1:17" x14ac:dyDescent="0.35">
      <c r="A283" t="s">
        <v>258</v>
      </c>
      <c r="B283" t="s">
        <v>87</v>
      </c>
      <c r="C283" t="s">
        <v>88</v>
      </c>
      <c r="D283" t="s">
        <v>14</v>
      </c>
      <c r="E283" t="s">
        <v>21</v>
      </c>
      <c r="F283" t="s">
        <v>22</v>
      </c>
      <c r="G283" t="s">
        <v>3040</v>
      </c>
      <c r="H283">
        <v>337.1</v>
      </c>
      <c r="I283">
        <v>162</v>
      </c>
      <c r="J283">
        <v>1942.671564</v>
      </c>
      <c r="K283">
        <v>1942.671564</v>
      </c>
      <c r="L283" s="17">
        <f>IF($E283&lt;&gt;"",VLOOKUP($E283,GEMWs!$E$14:$L$20,7,FALSE),"")</f>
        <v>37.754918937403332</v>
      </c>
      <c r="M283" s="17">
        <f>IF($E283&lt;&gt;"",VLOOKUP($E283,GEMWs!$E$14:$L$20,8,FALSE),"")</f>
        <v>96.174593288388181</v>
      </c>
      <c r="N283" s="17">
        <f t="shared" si="20"/>
        <v>1942.671564</v>
      </c>
      <c r="O283" s="17">
        <f t="shared" si="21"/>
        <v>1942.671564</v>
      </c>
      <c r="P283" s="17">
        <f t="shared" si="18"/>
        <v>0.17352392769156733</v>
      </c>
      <c r="Q283" s="17">
        <f t="shared" si="19"/>
        <v>0.17352392769156733</v>
      </c>
    </row>
    <row r="284" spans="1:17" x14ac:dyDescent="0.35">
      <c r="A284" t="s">
        <v>258</v>
      </c>
      <c r="B284" t="s">
        <v>320</v>
      </c>
      <c r="C284" t="s">
        <v>321</v>
      </c>
      <c r="D284" t="s">
        <v>14</v>
      </c>
      <c r="E284" t="s">
        <v>18</v>
      </c>
      <c r="F284" t="s">
        <v>22</v>
      </c>
      <c r="G284" t="s">
        <v>3040</v>
      </c>
      <c r="H284">
        <v>2.9</v>
      </c>
      <c r="I284">
        <v>167</v>
      </c>
      <c r="J284">
        <v>500000</v>
      </c>
      <c r="K284">
        <v>500000</v>
      </c>
      <c r="L284" s="17">
        <f>IF($E284&lt;&gt;"",VLOOKUP($E284,GEMWs!$E$14:$L$20,7,FALSE),"")</f>
        <v>5950.3939027696888</v>
      </c>
      <c r="M284" s="17">
        <f>IF($E284&lt;&gt;"",VLOOKUP($E284,GEMWs!$E$14:$L$20,8,FALSE),"")</f>
        <v>10539.430626954083</v>
      </c>
      <c r="N284" s="17">
        <f t="shared" si="20"/>
        <v>500000</v>
      </c>
      <c r="O284" s="17">
        <f t="shared" si="21"/>
        <v>500000</v>
      </c>
      <c r="P284" s="17">
        <f t="shared" si="18"/>
        <v>5.7999999999999995E-6</v>
      </c>
      <c r="Q284" s="17">
        <f t="shared" si="19"/>
        <v>5.7999999999999995E-6</v>
      </c>
    </row>
    <row r="285" spans="1:17" x14ac:dyDescent="0.35">
      <c r="A285" t="s">
        <v>258</v>
      </c>
      <c r="B285" t="s">
        <v>279</v>
      </c>
      <c r="C285" t="s">
        <v>280</v>
      </c>
      <c r="D285" t="s">
        <v>14</v>
      </c>
      <c r="E285" t="s">
        <v>21</v>
      </c>
      <c r="F285" t="s">
        <v>22</v>
      </c>
      <c r="G285" t="s">
        <v>3040</v>
      </c>
      <c r="H285">
        <v>118.4</v>
      </c>
      <c r="I285">
        <v>179</v>
      </c>
      <c r="J285">
        <v>118.314283</v>
      </c>
      <c r="K285">
        <v>121.298564</v>
      </c>
      <c r="L285" s="17">
        <f>IF($E285&lt;&gt;"",VLOOKUP($E285,GEMWs!$E$14:$L$20,7,FALSE),"")</f>
        <v>37.754918937403332</v>
      </c>
      <c r="M285" s="17">
        <f>IF($E285&lt;&gt;"",VLOOKUP($E285,GEMWs!$E$14:$L$20,8,FALSE),"")</f>
        <v>96.174593288388181</v>
      </c>
      <c r="N285" s="17">
        <f t="shared" si="20"/>
        <v>118.314283</v>
      </c>
      <c r="O285" s="17">
        <f t="shared" si="21"/>
        <v>121.298564</v>
      </c>
      <c r="P285" s="17">
        <f t="shared" si="18"/>
        <v>0.97610388858354502</v>
      </c>
      <c r="Q285" s="17">
        <f t="shared" si="19"/>
        <v>1.0007244856481106</v>
      </c>
    </row>
    <row r="286" spans="1:17" x14ac:dyDescent="0.35">
      <c r="A286" t="s">
        <v>258</v>
      </c>
      <c r="B286" t="s">
        <v>281</v>
      </c>
      <c r="C286" t="s">
        <v>282</v>
      </c>
      <c r="D286" t="s">
        <v>14</v>
      </c>
      <c r="E286" t="s">
        <v>21</v>
      </c>
      <c r="F286" t="s">
        <v>22</v>
      </c>
      <c r="G286" t="s">
        <v>3040</v>
      </c>
      <c r="H286">
        <v>7794.5</v>
      </c>
      <c r="I286">
        <v>180</v>
      </c>
      <c r="J286">
        <v>4.171087</v>
      </c>
      <c r="K286">
        <v>33.299382999999999</v>
      </c>
      <c r="L286" s="17">
        <f>IF($E286&lt;&gt;"",VLOOKUP($E286,GEMWs!$E$14:$L$20,7,FALSE),"")</f>
        <v>37.754918937403332</v>
      </c>
      <c r="M286" s="17">
        <f>IF($E286&lt;&gt;"",VLOOKUP($E286,GEMWs!$E$14:$L$20,8,FALSE),"")</f>
        <v>96.174593288388181</v>
      </c>
      <c r="N286" s="17">
        <f t="shared" si="20"/>
        <v>4.171087</v>
      </c>
      <c r="O286" s="17">
        <f t="shared" si="21"/>
        <v>33.299382999999999</v>
      </c>
      <c r="P286" s="17">
        <f t="shared" si="18"/>
        <v>234.07340610485187</v>
      </c>
      <c r="Q286" s="17">
        <f t="shared" si="19"/>
        <v>1868.6975361578409</v>
      </c>
    </row>
    <row r="287" spans="1:17" x14ac:dyDescent="0.35">
      <c r="A287" t="s">
        <v>258</v>
      </c>
      <c r="B287" t="s">
        <v>283</v>
      </c>
      <c r="C287" t="s">
        <v>284</v>
      </c>
      <c r="D287" t="s">
        <v>14</v>
      </c>
      <c r="E287" t="s">
        <v>21</v>
      </c>
      <c r="F287" t="s">
        <v>22</v>
      </c>
      <c r="G287" t="s">
        <v>3040</v>
      </c>
      <c r="H287">
        <v>255.5</v>
      </c>
      <c r="I287">
        <v>182</v>
      </c>
      <c r="J287">
        <v>66.642857000000006</v>
      </c>
      <c r="K287">
        <v>90.876622999999995</v>
      </c>
      <c r="L287" s="17">
        <f>IF($E287&lt;&gt;"",VLOOKUP($E287,GEMWs!$E$14:$L$20,7,FALSE),"")</f>
        <v>37.754918937403332</v>
      </c>
      <c r="M287" s="17">
        <f>IF($E287&lt;&gt;"",VLOOKUP($E287,GEMWs!$E$14:$L$20,8,FALSE),"")</f>
        <v>96.174593288388181</v>
      </c>
      <c r="N287" s="17">
        <f t="shared" si="20"/>
        <v>66.642857000000006</v>
      </c>
      <c r="O287" s="17">
        <f t="shared" si="21"/>
        <v>90.876622999999995</v>
      </c>
      <c r="P287" s="17">
        <f t="shared" si="18"/>
        <v>2.8115041202620392</v>
      </c>
      <c r="Q287" s="17">
        <f t="shared" si="19"/>
        <v>3.8338692472323026</v>
      </c>
    </row>
    <row r="288" spans="1:17" x14ac:dyDescent="0.35">
      <c r="A288" t="s">
        <v>258</v>
      </c>
      <c r="B288" t="s">
        <v>366</v>
      </c>
      <c r="C288" t="s">
        <v>367</v>
      </c>
      <c r="D288" t="s">
        <v>14</v>
      </c>
      <c r="E288" t="s">
        <v>21</v>
      </c>
      <c r="G288" t="s">
        <v>3040</v>
      </c>
      <c r="H288">
        <v>3.8</v>
      </c>
      <c r="J288">
        <v>0</v>
      </c>
      <c r="K288">
        <v>0</v>
      </c>
      <c r="L288" s="17">
        <f>IF($E288&lt;&gt;"",VLOOKUP($E288,GEMWs!$E$14:$L$20,7,FALSE),"")</f>
        <v>37.754918937403332</v>
      </c>
      <c r="M288" s="17">
        <f>IF($E288&lt;&gt;"",VLOOKUP($E288,GEMWs!$E$14:$L$20,8,FALSE),"")</f>
        <v>96.174593288388181</v>
      </c>
      <c r="N288" s="17">
        <f t="shared" ca="1" si="20"/>
        <v>37.754918937403332</v>
      </c>
      <c r="O288" s="17">
        <f t="shared" ca="1" si="21"/>
        <v>96.174593288388181</v>
      </c>
      <c r="P288" s="17">
        <f t="shared" ca="1" si="18"/>
        <v>3.9511474601253135E-2</v>
      </c>
      <c r="Q288" s="17">
        <f t="shared" ca="1" si="19"/>
        <v>0.10064913677341754</v>
      </c>
    </row>
    <row r="289" spans="1:17" x14ac:dyDescent="0.35">
      <c r="A289" t="s">
        <v>258</v>
      </c>
      <c r="B289" t="s">
        <v>314</v>
      </c>
      <c r="C289" t="s">
        <v>315</v>
      </c>
      <c r="D289" t="s">
        <v>14</v>
      </c>
      <c r="E289" t="s">
        <v>18</v>
      </c>
      <c r="F289" t="s">
        <v>22</v>
      </c>
      <c r="G289" t="s">
        <v>3040</v>
      </c>
      <c r="H289">
        <v>1</v>
      </c>
      <c r="I289">
        <v>186</v>
      </c>
      <c r="J289">
        <v>22612.5</v>
      </c>
      <c r="K289">
        <v>22612.5</v>
      </c>
      <c r="L289" s="17">
        <f>IF($E289&lt;&gt;"",VLOOKUP($E289,GEMWs!$E$14:$L$20,7,FALSE),"")</f>
        <v>5950.3939027696888</v>
      </c>
      <c r="M289" s="17">
        <f>IF($E289&lt;&gt;"",VLOOKUP($E289,GEMWs!$E$14:$L$20,8,FALSE),"")</f>
        <v>10539.430626954083</v>
      </c>
      <c r="N289" s="17">
        <f t="shared" si="20"/>
        <v>22612.5</v>
      </c>
      <c r="O289" s="17">
        <f t="shared" si="21"/>
        <v>22612.5</v>
      </c>
      <c r="P289" s="17">
        <f t="shared" si="18"/>
        <v>4.4223327805417359E-5</v>
      </c>
      <c r="Q289" s="17">
        <f t="shared" si="19"/>
        <v>4.4223327805417359E-5</v>
      </c>
    </row>
    <row r="290" spans="1:17" x14ac:dyDescent="0.35">
      <c r="A290" t="s">
        <v>258</v>
      </c>
      <c r="B290" t="s">
        <v>377</v>
      </c>
      <c r="C290" t="s">
        <v>378</v>
      </c>
      <c r="D290" t="s">
        <v>14</v>
      </c>
      <c r="E290" t="s">
        <v>18</v>
      </c>
      <c r="G290" t="s">
        <v>3040</v>
      </c>
      <c r="H290">
        <v>35.799999999999997</v>
      </c>
      <c r="J290">
        <v>0</v>
      </c>
      <c r="K290">
        <v>0</v>
      </c>
      <c r="L290" s="17">
        <f>IF($E290&lt;&gt;"",VLOOKUP($E290,GEMWs!$E$14:$L$20,7,FALSE),"")</f>
        <v>5950.3939027696888</v>
      </c>
      <c r="M290" s="17">
        <f>IF($E290&lt;&gt;"",VLOOKUP($E290,GEMWs!$E$14:$L$20,8,FALSE),"")</f>
        <v>10539.430626954083</v>
      </c>
      <c r="N290" s="17">
        <f t="shared" ca="1" si="20"/>
        <v>5950.3939027696888</v>
      </c>
      <c r="O290" s="17">
        <f t="shared" ca="1" si="21"/>
        <v>10539.430626954083</v>
      </c>
      <c r="P290" s="17">
        <f t="shared" ca="1" si="18"/>
        <v>3.3967679343553181E-3</v>
      </c>
      <c r="Q290" s="17">
        <f t="shared" ca="1" si="19"/>
        <v>6.0164084235392245E-3</v>
      </c>
    </row>
    <row r="291" spans="1:17" x14ac:dyDescent="0.35">
      <c r="A291" t="s">
        <v>258</v>
      </c>
      <c r="B291" t="s">
        <v>369</v>
      </c>
      <c r="C291" t="s">
        <v>370</v>
      </c>
      <c r="D291" t="s">
        <v>22</v>
      </c>
      <c r="G291" t="s">
        <v>3040</v>
      </c>
      <c r="H291">
        <v>128.80000000000001</v>
      </c>
      <c r="J291">
        <v>0</v>
      </c>
      <c r="K291">
        <v>0</v>
      </c>
      <c r="L291" s="17" t="str">
        <f>IF($E291&lt;&gt;"",VLOOKUP($E291,GEMWs!$E$14:$L$20,7,FALSE),"")</f>
        <v/>
      </c>
      <c r="M291" s="17" t="str">
        <f>IF($E291&lt;&gt;"",VLOOKUP($E291,GEMWs!$E$14:$L$20,8,FALSE),"")</f>
        <v/>
      </c>
      <c r="N291" s="17">
        <f t="shared" ca="1" si="20"/>
        <v>0</v>
      </c>
      <c r="O291" s="17">
        <f t="shared" ca="1" si="21"/>
        <v>0</v>
      </c>
      <c r="P291" s="17">
        <f t="shared" ca="1" si="18"/>
        <v>0</v>
      </c>
      <c r="Q291" s="17">
        <f t="shared" ca="1" si="19"/>
        <v>0</v>
      </c>
    </row>
    <row r="292" spans="1:17" x14ac:dyDescent="0.35">
      <c r="A292" t="s">
        <v>258</v>
      </c>
      <c r="B292" t="s">
        <v>329</v>
      </c>
      <c r="D292" t="s">
        <v>14</v>
      </c>
      <c r="E292" t="s">
        <v>21</v>
      </c>
      <c r="G292" t="s">
        <v>3040</v>
      </c>
      <c r="H292">
        <v>638.9</v>
      </c>
      <c r="J292">
        <v>0</v>
      </c>
      <c r="K292">
        <v>0</v>
      </c>
      <c r="L292" s="17">
        <f>IF($E292&lt;&gt;"",VLOOKUP($E292,GEMWs!$E$14:$L$20,7,FALSE),"")</f>
        <v>37.754918937403332</v>
      </c>
      <c r="M292" s="17">
        <f>IF($E292&lt;&gt;"",VLOOKUP($E292,GEMWs!$E$14:$L$20,8,FALSE),"")</f>
        <v>96.174593288388181</v>
      </c>
      <c r="N292" s="17">
        <f t="shared" ca="1" si="20"/>
        <v>37.754918937403332</v>
      </c>
      <c r="O292" s="17">
        <f t="shared" ca="1" si="21"/>
        <v>96.174593288388181</v>
      </c>
      <c r="P292" s="17">
        <f t="shared" ca="1" si="18"/>
        <v>6.643126611247534</v>
      </c>
      <c r="Q292" s="17">
        <f t="shared" ca="1" si="19"/>
        <v>16.922298285404334</v>
      </c>
    </row>
    <row r="293" spans="1:17" x14ac:dyDescent="0.35">
      <c r="A293" t="s">
        <v>258</v>
      </c>
      <c r="B293" t="s">
        <v>330</v>
      </c>
      <c r="D293" t="s">
        <v>14</v>
      </c>
      <c r="E293" t="s">
        <v>21</v>
      </c>
      <c r="G293" t="s">
        <v>3040</v>
      </c>
      <c r="H293">
        <v>406.2</v>
      </c>
      <c r="J293">
        <v>0</v>
      </c>
      <c r="K293">
        <v>0</v>
      </c>
      <c r="L293" s="17">
        <f>IF($E293&lt;&gt;"",VLOOKUP($E293,GEMWs!$E$14:$L$20,7,FALSE),"")</f>
        <v>37.754918937403332</v>
      </c>
      <c r="M293" s="17">
        <f>IF($E293&lt;&gt;"",VLOOKUP($E293,GEMWs!$E$14:$L$20,8,FALSE),"")</f>
        <v>96.174593288388181</v>
      </c>
      <c r="N293" s="17">
        <f t="shared" ca="1" si="20"/>
        <v>37.754918937403332</v>
      </c>
      <c r="O293" s="17">
        <f t="shared" ca="1" si="21"/>
        <v>96.174593288388181</v>
      </c>
      <c r="P293" s="17">
        <f t="shared" ca="1" si="18"/>
        <v>4.2235686797444796</v>
      </c>
      <c r="Q293" s="17">
        <f t="shared" ca="1" si="19"/>
        <v>10.758862988779528</v>
      </c>
    </row>
    <row r="294" spans="1:17" x14ac:dyDescent="0.35">
      <c r="A294" t="s">
        <v>258</v>
      </c>
      <c r="B294" t="s">
        <v>331</v>
      </c>
      <c r="D294" t="s">
        <v>14</v>
      </c>
      <c r="E294" t="s">
        <v>21</v>
      </c>
      <c r="G294" t="s">
        <v>3040</v>
      </c>
      <c r="H294">
        <v>3158.7</v>
      </c>
      <c r="J294">
        <v>0</v>
      </c>
      <c r="K294">
        <v>0</v>
      </c>
      <c r="L294" s="17">
        <f>IF($E294&lt;&gt;"",VLOOKUP($E294,GEMWs!$E$14:$L$20,7,FALSE),"")</f>
        <v>37.754918937403332</v>
      </c>
      <c r="M294" s="17">
        <f>IF($E294&lt;&gt;"",VLOOKUP($E294,GEMWs!$E$14:$L$20,8,FALSE),"")</f>
        <v>96.174593288388181</v>
      </c>
      <c r="N294" s="17">
        <f t="shared" ca="1" si="20"/>
        <v>37.754918937403332</v>
      </c>
      <c r="O294" s="17">
        <f t="shared" ca="1" si="21"/>
        <v>96.174593288388181</v>
      </c>
      <c r="P294" s="17">
        <f t="shared" ca="1" si="18"/>
        <v>32.843393374467965</v>
      </c>
      <c r="Q294" s="17">
        <f t="shared" ca="1" si="19"/>
        <v>83.66327061215631</v>
      </c>
    </row>
    <row r="295" spans="1:17" x14ac:dyDescent="0.35">
      <c r="A295" t="s">
        <v>258</v>
      </c>
      <c r="B295" t="s">
        <v>371</v>
      </c>
      <c r="D295" t="s">
        <v>22</v>
      </c>
      <c r="G295" t="s">
        <v>3040</v>
      </c>
      <c r="H295">
        <v>10.1</v>
      </c>
      <c r="J295">
        <v>0</v>
      </c>
      <c r="K295">
        <v>0</v>
      </c>
      <c r="L295" s="17" t="str">
        <f>IF($E295&lt;&gt;"",VLOOKUP($E295,GEMWs!$E$14:$L$20,7,FALSE),"")</f>
        <v/>
      </c>
      <c r="M295" s="17" t="str">
        <f>IF($E295&lt;&gt;"",VLOOKUP($E295,GEMWs!$E$14:$L$20,8,FALSE),"")</f>
        <v/>
      </c>
      <c r="N295" s="17">
        <f t="shared" ca="1" si="20"/>
        <v>0</v>
      </c>
      <c r="O295" s="17">
        <f t="shared" ca="1" si="21"/>
        <v>0</v>
      </c>
      <c r="P295" s="17">
        <f t="shared" ca="1" si="18"/>
        <v>0</v>
      </c>
      <c r="Q295" s="17">
        <f t="shared" ca="1" si="19"/>
        <v>0</v>
      </c>
    </row>
    <row r="296" spans="1:17" x14ac:dyDescent="0.35">
      <c r="A296" t="s">
        <v>258</v>
      </c>
      <c r="B296" t="s">
        <v>27</v>
      </c>
      <c r="C296" t="s">
        <v>28</v>
      </c>
      <c r="D296" t="s">
        <v>14</v>
      </c>
      <c r="E296" t="s">
        <v>21</v>
      </c>
      <c r="F296" t="s">
        <v>22</v>
      </c>
      <c r="G296" t="s">
        <v>3040</v>
      </c>
      <c r="H296">
        <v>183.3</v>
      </c>
      <c r="I296">
        <v>218</v>
      </c>
      <c r="J296">
        <v>2000</v>
      </c>
      <c r="K296">
        <v>15000</v>
      </c>
      <c r="L296" s="17">
        <f>IF($E296&lt;&gt;"",VLOOKUP($E296,GEMWs!$E$14:$L$20,7,FALSE),"")</f>
        <v>37.754918937403332</v>
      </c>
      <c r="M296" s="17">
        <f>IF($E296&lt;&gt;"",VLOOKUP($E296,GEMWs!$E$14:$L$20,8,FALSE),"")</f>
        <v>96.174593288388181</v>
      </c>
      <c r="N296" s="17">
        <f t="shared" si="20"/>
        <v>2000</v>
      </c>
      <c r="O296" s="17">
        <f t="shared" si="21"/>
        <v>15000</v>
      </c>
      <c r="P296" s="17">
        <f t="shared" si="18"/>
        <v>1.222E-2</v>
      </c>
      <c r="Q296" s="17">
        <f t="shared" si="19"/>
        <v>9.1650000000000009E-2</v>
      </c>
    </row>
    <row r="297" spans="1:17" x14ac:dyDescent="0.35">
      <c r="A297" t="s">
        <v>258</v>
      </c>
      <c r="B297" t="s">
        <v>2989</v>
      </c>
      <c r="D297" t="s">
        <v>14</v>
      </c>
      <c r="E297" t="s">
        <v>21</v>
      </c>
      <c r="G297" t="s">
        <v>3040</v>
      </c>
      <c r="H297">
        <v>2.8</v>
      </c>
      <c r="J297">
        <v>0</v>
      </c>
      <c r="K297">
        <v>0</v>
      </c>
      <c r="L297" s="17">
        <f>IF($E297&lt;&gt;"",VLOOKUP($E297,GEMWs!$E$14:$L$20,7,FALSE),"")</f>
        <v>37.754918937403332</v>
      </c>
      <c r="M297" s="17">
        <f>IF($E297&lt;&gt;"",VLOOKUP($E297,GEMWs!$E$14:$L$20,8,FALSE),"")</f>
        <v>96.174593288388181</v>
      </c>
      <c r="N297" s="17">
        <f t="shared" ca="1" si="20"/>
        <v>37.754918937403332</v>
      </c>
      <c r="O297" s="17">
        <f t="shared" ca="1" si="21"/>
        <v>96.174593288388181</v>
      </c>
      <c r="P297" s="17">
        <f t="shared" ref="P297:P323" ca="1" si="22">IF(O297&gt;0,$H297/O297,0)</f>
        <v>2.911371812723915E-2</v>
      </c>
      <c r="Q297" s="17">
        <f t="shared" ref="Q297:Q323" ca="1" si="23">IF(N297&gt;0,$H297/N297,0)</f>
        <v>7.4162521833044504E-2</v>
      </c>
    </row>
    <row r="298" spans="1:17" x14ac:dyDescent="0.35">
      <c r="A298" t="s">
        <v>258</v>
      </c>
      <c r="B298" t="s">
        <v>372</v>
      </c>
      <c r="D298" t="s">
        <v>14</v>
      </c>
      <c r="E298" t="s">
        <v>18</v>
      </c>
      <c r="G298" t="s">
        <v>3040</v>
      </c>
      <c r="H298">
        <v>2.4</v>
      </c>
      <c r="J298">
        <v>0</v>
      </c>
      <c r="K298">
        <v>0</v>
      </c>
      <c r="L298" s="17">
        <f>IF($E298&lt;&gt;"",VLOOKUP($E298,GEMWs!$E$14:$L$20,7,FALSE),"")</f>
        <v>5950.3939027696888</v>
      </c>
      <c r="M298" s="17">
        <f>IF($E298&lt;&gt;"",VLOOKUP($E298,GEMWs!$E$14:$L$20,8,FALSE),"")</f>
        <v>10539.430626954083</v>
      </c>
      <c r="N298" s="17">
        <f t="shared" ca="1" si="20"/>
        <v>5950.3939027696888</v>
      </c>
      <c r="O298" s="17">
        <f t="shared" ca="1" si="21"/>
        <v>10539.430626954083</v>
      </c>
      <c r="P298" s="17">
        <f t="shared" ca="1" si="22"/>
        <v>2.2771628610203251E-4</v>
      </c>
      <c r="Q298" s="17">
        <f t="shared" ca="1" si="23"/>
        <v>4.0333464291883073E-4</v>
      </c>
    </row>
    <row r="299" spans="1:17" x14ac:dyDescent="0.35">
      <c r="A299" t="s">
        <v>258</v>
      </c>
      <c r="B299" t="s">
        <v>361</v>
      </c>
      <c r="C299" t="s">
        <v>362</v>
      </c>
      <c r="D299" t="s">
        <v>14</v>
      </c>
      <c r="E299" t="s">
        <v>21</v>
      </c>
      <c r="G299" t="s">
        <v>3040</v>
      </c>
      <c r="H299">
        <v>0.4</v>
      </c>
      <c r="J299">
        <v>0</v>
      </c>
      <c r="K299">
        <v>0</v>
      </c>
      <c r="L299" s="17">
        <f>IF($E299&lt;&gt;"",VLOOKUP($E299,GEMWs!$E$14:$L$20,7,FALSE),"")</f>
        <v>37.754918937403332</v>
      </c>
      <c r="M299" s="17">
        <f>IF($E299&lt;&gt;"",VLOOKUP($E299,GEMWs!$E$14:$L$20,8,FALSE),"")</f>
        <v>96.174593288388181</v>
      </c>
      <c r="N299" s="17">
        <f t="shared" ca="1" si="20"/>
        <v>37.754918937403332</v>
      </c>
      <c r="O299" s="17">
        <f t="shared" ca="1" si="21"/>
        <v>96.174593288388181</v>
      </c>
      <c r="P299" s="17">
        <f t="shared" ca="1" si="22"/>
        <v>4.159102589605594E-3</v>
      </c>
      <c r="Q299" s="17">
        <f t="shared" ca="1" si="23"/>
        <v>1.0594645976149215E-2</v>
      </c>
    </row>
    <row r="300" spans="1:17" x14ac:dyDescent="0.35">
      <c r="A300" t="s">
        <v>258</v>
      </c>
      <c r="B300" t="s">
        <v>379</v>
      </c>
      <c r="C300" t="s">
        <v>380</v>
      </c>
      <c r="D300" t="s">
        <v>14</v>
      </c>
      <c r="E300" t="s">
        <v>21</v>
      </c>
      <c r="G300" t="s">
        <v>3040</v>
      </c>
      <c r="H300">
        <v>21.8</v>
      </c>
      <c r="J300">
        <v>0</v>
      </c>
      <c r="K300">
        <v>0</v>
      </c>
      <c r="L300" s="17">
        <f>IF($E300&lt;&gt;"",VLOOKUP($E300,GEMWs!$E$14:$L$20,7,FALSE),"")</f>
        <v>37.754918937403332</v>
      </c>
      <c r="M300" s="17">
        <f>IF($E300&lt;&gt;"",VLOOKUP($E300,GEMWs!$E$14:$L$20,8,FALSE),"")</f>
        <v>96.174593288388181</v>
      </c>
      <c r="N300" s="17">
        <f t="shared" ca="1" si="20"/>
        <v>37.754918937403332</v>
      </c>
      <c r="O300" s="17">
        <f t="shared" ca="1" si="21"/>
        <v>96.174593288388181</v>
      </c>
      <c r="P300" s="17">
        <f t="shared" ca="1" si="22"/>
        <v>0.22667109113350484</v>
      </c>
      <c r="Q300" s="17">
        <f t="shared" ca="1" si="23"/>
        <v>0.57740820570013218</v>
      </c>
    </row>
    <row r="301" spans="1:17" x14ac:dyDescent="0.35">
      <c r="A301" t="s">
        <v>258</v>
      </c>
      <c r="B301" t="s">
        <v>363</v>
      </c>
      <c r="D301" t="s">
        <v>14</v>
      </c>
      <c r="E301" t="s">
        <v>18</v>
      </c>
      <c r="G301" t="s">
        <v>3040</v>
      </c>
      <c r="H301">
        <v>4</v>
      </c>
      <c r="J301">
        <v>0</v>
      </c>
      <c r="K301">
        <v>0</v>
      </c>
      <c r="L301" s="17">
        <f>IF($E301&lt;&gt;"",VLOOKUP($E301,GEMWs!$E$14:$L$20,7,FALSE),"")</f>
        <v>5950.3939027696888</v>
      </c>
      <c r="M301" s="17">
        <f>IF($E301&lt;&gt;"",VLOOKUP($E301,GEMWs!$E$14:$L$20,8,FALSE),"")</f>
        <v>10539.430626954083</v>
      </c>
      <c r="N301" s="17">
        <f t="shared" ca="1" si="20"/>
        <v>5950.3939027696888</v>
      </c>
      <c r="O301" s="17">
        <f t="shared" ca="1" si="21"/>
        <v>10539.430626954083</v>
      </c>
      <c r="P301" s="17">
        <f t="shared" ca="1" si="22"/>
        <v>3.7952714350338756E-4</v>
      </c>
      <c r="Q301" s="17">
        <f t="shared" ca="1" si="23"/>
        <v>6.7222440486471783E-4</v>
      </c>
    </row>
    <row r="302" spans="1:17" x14ac:dyDescent="0.35">
      <c r="A302" t="s">
        <v>258</v>
      </c>
      <c r="B302" t="s">
        <v>381</v>
      </c>
      <c r="C302" t="s">
        <v>382</v>
      </c>
      <c r="D302" t="s">
        <v>14</v>
      </c>
      <c r="E302" t="s">
        <v>18</v>
      </c>
      <c r="G302" t="s">
        <v>3040</v>
      </c>
      <c r="H302">
        <v>64.099999999999994</v>
      </c>
      <c r="J302">
        <v>0</v>
      </c>
      <c r="K302">
        <v>0</v>
      </c>
      <c r="L302" s="17">
        <f>IF($E302&lt;&gt;"",VLOOKUP($E302,GEMWs!$E$14:$L$20,7,FALSE),"")</f>
        <v>5950.3939027696888</v>
      </c>
      <c r="M302" s="17">
        <f>IF($E302&lt;&gt;"",VLOOKUP($E302,GEMWs!$E$14:$L$20,8,FALSE),"")</f>
        <v>10539.430626954083</v>
      </c>
      <c r="N302" s="17">
        <f t="shared" ca="1" si="20"/>
        <v>5950.3939027696888</v>
      </c>
      <c r="O302" s="17">
        <f t="shared" ca="1" si="21"/>
        <v>10539.430626954083</v>
      </c>
      <c r="P302" s="17">
        <f t="shared" ca="1" si="22"/>
        <v>6.0819224746417851E-3</v>
      </c>
      <c r="Q302" s="17">
        <f t="shared" ca="1" si="23"/>
        <v>1.0772396087957103E-2</v>
      </c>
    </row>
    <row r="303" spans="1:17" x14ac:dyDescent="0.35">
      <c r="A303" t="s">
        <v>258</v>
      </c>
      <c r="B303" t="s">
        <v>308</v>
      </c>
      <c r="C303" t="s">
        <v>309</v>
      </c>
      <c r="D303" t="s">
        <v>14</v>
      </c>
      <c r="E303" t="s">
        <v>21</v>
      </c>
      <c r="F303" t="s">
        <v>22</v>
      </c>
      <c r="G303" t="s">
        <v>3040</v>
      </c>
      <c r="H303">
        <v>0.3</v>
      </c>
      <c r="I303">
        <v>234</v>
      </c>
      <c r="J303">
        <v>15.826631000000001</v>
      </c>
      <c r="K303">
        <v>19.315664000000002</v>
      </c>
      <c r="L303" s="17">
        <f>IF($E303&lt;&gt;"",VLOOKUP($E303,GEMWs!$E$14:$L$20,7,FALSE),"")</f>
        <v>37.754918937403332</v>
      </c>
      <c r="M303" s="17">
        <f>IF($E303&lt;&gt;"",VLOOKUP($E303,GEMWs!$E$14:$L$20,8,FALSE),"")</f>
        <v>96.174593288388181</v>
      </c>
      <c r="N303" s="17">
        <f t="shared" si="20"/>
        <v>15.826631000000001</v>
      </c>
      <c r="O303" s="17">
        <f t="shared" si="21"/>
        <v>19.315664000000002</v>
      </c>
      <c r="P303" s="17">
        <f t="shared" si="22"/>
        <v>1.5531436040718039E-2</v>
      </c>
      <c r="Q303" s="17">
        <f t="shared" si="23"/>
        <v>1.8955392338394696E-2</v>
      </c>
    </row>
    <row r="304" spans="1:17" x14ac:dyDescent="0.35">
      <c r="A304" t="s">
        <v>258</v>
      </c>
      <c r="B304" t="s">
        <v>13</v>
      </c>
      <c r="D304" t="s">
        <v>14</v>
      </c>
      <c r="E304" t="s">
        <v>15</v>
      </c>
      <c r="G304" t="s">
        <v>3040</v>
      </c>
      <c r="H304">
        <v>16.7</v>
      </c>
      <c r="J304">
        <v>0</v>
      </c>
      <c r="K304">
        <v>0</v>
      </c>
      <c r="L304" s="17">
        <f>IF($E304&lt;&gt;"",VLOOKUP($E304,GEMWs!$E$14:$L$20,7,FALSE),"")</f>
        <v>37.892086284381016</v>
      </c>
      <c r="M304" s="17">
        <f>IF($E304&lt;&gt;"",VLOOKUP($E304,GEMWs!$E$14:$L$20,8,FALSE),"")</f>
        <v>96.522753888300599</v>
      </c>
      <c r="N304" s="17">
        <f t="shared" ca="1" si="20"/>
        <v>37.892086284381016</v>
      </c>
      <c r="O304" s="17">
        <f t="shared" ca="1" si="21"/>
        <v>96.522753888300599</v>
      </c>
      <c r="P304" s="17">
        <f t="shared" ca="1" si="22"/>
        <v>0.17301619905422305</v>
      </c>
      <c r="Q304" s="17">
        <f t="shared" ca="1" si="23"/>
        <v>0.44072527109397197</v>
      </c>
    </row>
    <row r="305" spans="1:17" x14ac:dyDescent="0.35">
      <c r="A305" t="s">
        <v>258</v>
      </c>
      <c r="B305" t="s">
        <v>332</v>
      </c>
      <c r="D305" t="s">
        <v>14</v>
      </c>
      <c r="E305" t="s">
        <v>21</v>
      </c>
      <c r="G305" t="s">
        <v>3040</v>
      </c>
      <c r="H305">
        <v>135</v>
      </c>
      <c r="J305">
        <v>0</v>
      </c>
      <c r="K305">
        <v>0</v>
      </c>
      <c r="L305" s="17">
        <f>IF($E305&lt;&gt;"",VLOOKUP($E305,GEMWs!$E$14:$L$20,7,FALSE),"")</f>
        <v>37.754918937403332</v>
      </c>
      <c r="M305" s="17">
        <f>IF($E305&lt;&gt;"",VLOOKUP($E305,GEMWs!$E$14:$L$20,8,FALSE),"")</f>
        <v>96.174593288388181</v>
      </c>
      <c r="N305" s="17">
        <f t="shared" ca="1" si="20"/>
        <v>37.754918937403332</v>
      </c>
      <c r="O305" s="17">
        <f t="shared" ca="1" si="21"/>
        <v>96.174593288388181</v>
      </c>
      <c r="P305" s="17">
        <f t="shared" ca="1" si="22"/>
        <v>1.4036971239918878</v>
      </c>
      <c r="Q305" s="17">
        <f t="shared" ca="1" si="23"/>
        <v>3.57569301695036</v>
      </c>
    </row>
    <row r="306" spans="1:17" x14ac:dyDescent="0.35">
      <c r="A306" t="s">
        <v>258</v>
      </c>
      <c r="B306" t="s">
        <v>358</v>
      </c>
      <c r="D306" t="s">
        <v>14</v>
      </c>
      <c r="E306" t="s">
        <v>21</v>
      </c>
      <c r="G306" t="s">
        <v>3040</v>
      </c>
      <c r="H306">
        <v>3.9</v>
      </c>
      <c r="J306">
        <v>0</v>
      </c>
      <c r="K306">
        <v>0</v>
      </c>
      <c r="L306" s="17">
        <f>IF($E306&lt;&gt;"",VLOOKUP($E306,GEMWs!$E$14:$L$20,7,FALSE),"")</f>
        <v>37.754918937403332</v>
      </c>
      <c r="M306" s="17">
        <f>IF($E306&lt;&gt;"",VLOOKUP($E306,GEMWs!$E$14:$L$20,8,FALSE),"")</f>
        <v>96.174593288388181</v>
      </c>
      <c r="N306" s="17">
        <f t="shared" ca="1" si="20"/>
        <v>37.754918937403332</v>
      </c>
      <c r="O306" s="17">
        <f t="shared" ca="1" si="21"/>
        <v>96.174593288388181</v>
      </c>
      <c r="P306" s="17">
        <f t="shared" ca="1" si="22"/>
        <v>4.0551250248654531E-2</v>
      </c>
      <c r="Q306" s="17">
        <f t="shared" ca="1" si="23"/>
        <v>0.10329779826745485</v>
      </c>
    </row>
    <row r="307" spans="1:17" x14ac:dyDescent="0.35">
      <c r="A307" t="s">
        <v>258</v>
      </c>
      <c r="B307" t="s">
        <v>336</v>
      </c>
      <c r="D307" t="s">
        <v>14</v>
      </c>
      <c r="E307" t="s">
        <v>21</v>
      </c>
      <c r="G307" t="s">
        <v>3040</v>
      </c>
      <c r="H307">
        <v>397.4</v>
      </c>
      <c r="J307">
        <v>0</v>
      </c>
      <c r="K307">
        <v>0</v>
      </c>
      <c r="L307" s="17">
        <f>IF($E307&lt;&gt;"",VLOOKUP($E307,GEMWs!$E$14:$L$20,7,FALSE),"")</f>
        <v>37.754918937403332</v>
      </c>
      <c r="M307" s="17">
        <f>IF($E307&lt;&gt;"",VLOOKUP($E307,GEMWs!$E$14:$L$20,8,FALSE),"")</f>
        <v>96.174593288388181</v>
      </c>
      <c r="N307" s="17">
        <f t="shared" ca="1" si="20"/>
        <v>37.754918937403332</v>
      </c>
      <c r="O307" s="17">
        <f t="shared" ca="1" si="21"/>
        <v>96.174593288388181</v>
      </c>
      <c r="P307" s="17">
        <f t="shared" ca="1" si="22"/>
        <v>4.1320684227731563</v>
      </c>
      <c r="Q307" s="17">
        <f t="shared" ca="1" si="23"/>
        <v>10.525780777304245</v>
      </c>
    </row>
    <row r="308" spans="1:17" x14ac:dyDescent="0.35">
      <c r="A308" t="s">
        <v>258</v>
      </c>
      <c r="B308" t="s">
        <v>214</v>
      </c>
      <c r="C308" t="s">
        <v>215</v>
      </c>
      <c r="D308" t="s">
        <v>14</v>
      </c>
      <c r="E308" t="s">
        <v>21</v>
      </c>
      <c r="F308" t="s">
        <v>22</v>
      </c>
      <c r="G308" t="s">
        <v>3040</v>
      </c>
      <c r="H308">
        <v>339.2</v>
      </c>
      <c r="I308">
        <v>270</v>
      </c>
      <c r="J308">
        <v>32</v>
      </c>
      <c r="K308">
        <v>713</v>
      </c>
      <c r="L308" s="17">
        <f>IF($E308&lt;&gt;"",VLOOKUP($E308,GEMWs!$E$14:$L$20,7,FALSE),"")</f>
        <v>37.754918937403332</v>
      </c>
      <c r="M308" s="17">
        <f>IF($E308&lt;&gt;"",VLOOKUP($E308,GEMWs!$E$14:$L$20,8,FALSE),"")</f>
        <v>96.174593288388181</v>
      </c>
      <c r="N308" s="17">
        <f t="shared" si="20"/>
        <v>32</v>
      </c>
      <c r="O308" s="17">
        <f t="shared" si="21"/>
        <v>713</v>
      </c>
      <c r="P308" s="17">
        <f t="shared" si="22"/>
        <v>0.47573632538569421</v>
      </c>
      <c r="Q308" s="17">
        <f t="shared" si="23"/>
        <v>10.6</v>
      </c>
    </row>
    <row r="309" spans="1:17" x14ac:dyDescent="0.35">
      <c r="A309" t="s">
        <v>258</v>
      </c>
      <c r="B309" t="s">
        <v>383</v>
      </c>
      <c r="C309" t="s">
        <v>383</v>
      </c>
      <c r="D309" t="s">
        <v>14</v>
      </c>
      <c r="E309" t="s">
        <v>21</v>
      </c>
      <c r="G309" t="s">
        <v>3040</v>
      </c>
      <c r="H309">
        <v>216</v>
      </c>
      <c r="J309">
        <v>0</v>
      </c>
      <c r="K309">
        <v>0</v>
      </c>
      <c r="L309" s="17">
        <f>IF($E309&lt;&gt;"",VLOOKUP($E309,GEMWs!$E$14:$L$20,7,FALSE),"")</f>
        <v>37.754918937403332</v>
      </c>
      <c r="M309" s="17">
        <f>IF($E309&lt;&gt;"",VLOOKUP($E309,GEMWs!$E$14:$L$20,8,FALSE),"")</f>
        <v>96.174593288388181</v>
      </c>
      <c r="N309" s="17">
        <f t="shared" ca="1" si="20"/>
        <v>37.754918937403332</v>
      </c>
      <c r="O309" s="17">
        <f t="shared" ca="1" si="21"/>
        <v>96.174593288388181</v>
      </c>
      <c r="P309" s="17">
        <f t="shared" ca="1" si="22"/>
        <v>2.2459153983870204</v>
      </c>
      <c r="Q309" s="17">
        <f t="shared" ca="1" si="23"/>
        <v>5.7211088271205757</v>
      </c>
    </row>
    <row r="310" spans="1:17" x14ac:dyDescent="0.35">
      <c r="A310" t="s">
        <v>258</v>
      </c>
      <c r="B310" t="s">
        <v>404</v>
      </c>
      <c r="D310" t="s">
        <v>14</v>
      </c>
      <c r="E310" t="s">
        <v>21</v>
      </c>
      <c r="G310" t="s">
        <v>3040</v>
      </c>
      <c r="H310">
        <v>0.1</v>
      </c>
      <c r="J310">
        <v>0</v>
      </c>
      <c r="K310">
        <v>0</v>
      </c>
      <c r="L310" s="17">
        <f>IF($E310&lt;&gt;"",VLOOKUP($E310,GEMWs!$E$14:$L$20,7,FALSE),"")</f>
        <v>37.754918937403332</v>
      </c>
      <c r="M310" s="17">
        <f>IF($E310&lt;&gt;"",VLOOKUP($E310,GEMWs!$E$14:$L$20,8,FALSE),"")</f>
        <v>96.174593288388181</v>
      </c>
      <c r="N310" s="17">
        <f t="shared" ca="1" si="20"/>
        <v>37.754918937403332</v>
      </c>
      <c r="O310" s="17">
        <f t="shared" ca="1" si="21"/>
        <v>96.174593288388181</v>
      </c>
      <c r="P310" s="17">
        <f t="shared" ca="1" si="22"/>
        <v>1.0397756474013985E-3</v>
      </c>
      <c r="Q310" s="17">
        <f t="shared" ca="1" si="23"/>
        <v>2.6486614940373038E-3</v>
      </c>
    </row>
    <row r="311" spans="1:17" x14ac:dyDescent="0.35">
      <c r="A311" t="s">
        <v>258</v>
      </c>
      <c r="B311" t="s">
        <v>405</v>
      </c>
      <c r="D311" t="s">
        <v>14</v>
      </c>
      <c r="E311" t="s">
        <v>21</v>
      </c>
      <c r="G311" t="s">
        <v>3040</v>
      </c>
      <c r="H311">
        <v>0.1</v>
      </c>
      <c r="J311">
        <v>0</v>
      </c>
      <c r="K311">
        <v>0</v>
      </c>
      <c r="L311" s="17">
        <f>IF($E311&lt;&gt;"",VLOOKUP($E311,GEMWs!$E$14:$L$20,7,FALSE),"")</f>
        <v>37.754918937403332</v>
      </c>
      <c r="M311" s="17">
        <f>IF($E311&lt;&gt;"",VLOOKUP($E311,GEMWs!$E$14:$L$20,8,FALSE),"")</f>
        <v>96.174593288388181</v>
      </c>
      <c r="N311" s="17">
        <f t="shared" ca="1" si="20"/>
        <v>37.754918937403332</v>
      </c>
      <c r="O311" s="17">
        <f t="shared" ca="1" si="21"/>
        <v>96.174593288388181</v>
      </c>
      <c r="P311" s="17">
        <f t="shared" ca="1" si="22"/>
        <v>1.0397756474013985E-3</v>
      </c>
      <c r="Q311" s="17">
        <f t="shared" ca="1" si="23"/>
        <v>2.6486614940373038E-3</v>
      </c>
    </row>
    <row r="312" spans="1:17" x14ac:dyDescent="0.35">
      <c r="A312" t="s">
        <v>258</v>
      </c>
      <c r="B312" t="s">
        <v>229</v>
      </c>
      <c r="D312" t="s">
        <v>22</v>
      </c>
      <c r="G312" t="s">
        <v>3040</v>
      </c>
      <c r="H312">
        <v>58.6</v>
      </c>
      <c r="J312">
        <v>0</v>
      </c>
      <c r="K312">
        <v>0</v>
      </c>
      <c r="L312" s="17" t="str">
        <f>IF($E312&lt;&gt;"",VLOOKUP($E312,GEMWs!$E$14:$L$20,7,FALSE),"")</f>
        <v/>
      </c>
      <c r="M312" s="17" t="str">
        <f>IF($E312&lt;&gt;"",VLOOKUP($E312,GEMWs!$E$14:$L$20,8,FALSE),"")</f>
        <v/>
      </c>
      <c r="N312" s="17">
        <f t="shared" ca="1" si="20"/>
        <v>0</v>
      </c>
      <c r="O312" s="17">
        <f t="shared" ca="1" si="21"/>
        <v>0</v>
      </c>
      <c r="P312" s="17">
        <f t="shared" ca="1" si="22"/>
        <v>0</v>
      </c>
      <c r="Q312" s="17">
        <f t="shared" ca="1" si="23"/>
        <v>0</v>
      </c>
    </row>
    <row r="313" spans="1:17" x14ac:dyDescent="0.35">
      <c r="A313" t="s">
        <v>258</v>
      </c>
      <c r="B313" t="s">
        <v>157</v>
      </c>
      <c r="D313" t="s">
        <v>22</v>
      </c>
      <c r="G313" t="s">
        <v>3040</v>
      </c>
      <c r="H313">
        <v>0.8</v>
      </c>
      <c r="J313">
        <v>0</v>
      </c>
      <c r="K313">
        <v>0</v>
      </c>
      <c r="L313" s="17" t="str">
        <f>IF($E313&lt;&gt;"",VLOOKUP($E313,GEMWs!$E$14:$L$20,7,FALSE),"")</f>
        <v/>
      </c>
      <c r="M313" s="17" t="str">
        <f>IF($E313&lt;&gt;"",VLOOKUP($E313,GEMWs!$E$14:$L$20,8,FALSE),"")</f>
        <v/>
      </c>
      <c r="N313" s="17">
        <f t="shared" ca="1" si="20"/>
        <v>0</v>
      </c>
      <c r="O313" s="17">
        <f t="shared" ca="1" si="21"/>
        <v>0</v>
      </c>
      <c r="P313" s="17">
        <f t="shared" ca="1" si="22"/>
        <v>0</v>
      </c>
      <c r="Q313" s="17">
        <f t="shared" ca="1" si="23"/>
        <v>0</v>
      </c>
    </row>
    <row r="314" spans="1:17" x14ac:dyDescent="0.35">
      <c r="A314" t="s">
        <v>258</v>
      </c>
      <c r="B314" t="s">
        <v>103</v>
      </c>
      <c r="D314" t="s">
        <v>14</v>
      </c>
      <c r="E314" t="s">
        <v>15</v>
      </c>
      <c r="G314" t="s">
        <v>3040</v>
      </c>
      <c r="H314">
        <v>1058.4000000000001</v>
      </c>
      <c r="J314">
        <v>0</v>
      </c>
      <c r="K314">
        <v>0</v>
      </c>
      <c r="L314" s="17">
        <f>IF($E314&lt;&gt;"",VLOOKUP($E314,GEMWs!$E$14:$L$20,7,FALSE),"")</f>
        <v>37.892086284381016</v>
      </c>
      <c r="M314" s="17">
        <f>IF($E314&lt;&gt;"",VLOOKUP($E314,GEMWs!$E$14:$L$20,8,FALSE),"")</f>
        <v>96.522753888300599</v>
      </c>
      <c r="N314" s="17">
        <f t="shared" ca="1" si="20"/>
        <v>37.892086284381016</v>
      </c>
      <c r="O314" s="17">
        <f t="shared" ca="1" si="21"/>
        <v>96.522753888300599</v>
      </c>
      <c r="P314" s="17">
        <f t="shared" ca="1" si="22"/>
        <v>10.965290124490402</v>
      </c>
      <c r="Q314" s="17">
        <f t="shared" ca="1" si="23"/>
        <v>27.931953708135328</v>
      </c>
    </row>
    <row r="315" spans="1:17" x14ac:dyDescent="0.35">
      <c r="A315" t="s">
        <v>258</v>
      </c>
      <c r="B315" t="s">
        <v>163</v>
      </c>
      <c r="D315" t="s">
        <v>22</v>
      </c>
      <c r="G315" t="s">
        <v>3040</v>
      </c>
      <c r="H315">
        <v>12.7</v>
      </c>
      <c r="J315">
        <v>0</v>
      </c>
      <c r="K315">
        <v>0</v>
      </c>
      <c r="L315" s="17" t="str">
        <f>IF($E315&lt;&gt;"",VLOOKUP($E315,GEMWs!$E$14:$L$20,7,FALSE),"")</f>
        <v/>
      </c>
      <c r="M315" s="17" t="str">
        <f>IF($E315&lt;&gt;"",VLOOKUP($E315,GEMWs!$E$14:$L$20,8,FALSE),"")</f>
        <v/>
      </c>
      <c r="N315" s="17">
        <f t="shared" ca="1" si="20"/>
        <v>0</v>
      </c>
      <c r="O315" s="17">
        <f t="shared" ca="1" si="21"/>
        <v>0</v>
      </c>
      <c r="P315" s="17">
        <f t="shared" ca="1" si="22"/>
        <v>0</v>
      </c>
      <c r="Q315" s="17">
        <f t="shared" ca="1" si="23"/>
        <v>0</v>
      </c>
    </row>
    <row r="316" spans="1:17" x14ac:dyDescent="0.35">
      <c r="A316" t="s">
        <v>258</v>
      </c>
      <c r="B316" t="s">
        <v>364</v>
      </c>
      <c r="D316" t="s">
        <v>14</v>
      </c>
      <c r="E316" t="s">
        <v>21</v>
      </c>
      <c r="G316" t="s">
        <v>3040</v>
      </c>
      <c r="H316">
        <v>0.3</v>
      </c>
      <c r="J316">
        <v>0</v>
      </c>
      <c r="K316">
        <v>0</v>
      </c>
      <c r="L316" s="17">
        <f>IF($E316&lt;&gt;"",VLOOKUP($E316,GEMWs!$E$14:$L$20,7,FALSE),"")</f>
        <v>37.754918937403332</v>
      </c>
      <c r="M316" s="17">
        <f>IF($E316&lt;&gt;"",VLOOKUP($E316,GEMWs!$E$14:$L$20,8,FALSE),"")</f>
        <v>96.174593288388181</v>
      </c>
      <c r="N316" s="17">
        <f t="shared" ca="1" si="20"/>
        <v>37.754918937403332</v>
      </c>
      <c r="O316" s="17">
        <f t="shared" ca="1" si="21"/>
        <v>96.174593288388181</v>
      </c>
      <c r="P316" s="17">
        <f t="shared" ca="1" si="22"/>
        <v>3.1193269422041948E-3</v>
      </c>
      <c r="Q316" s="17">
        <f t="shared" ca="1" si="23"/>
        <v>7.9459844821119108E-3</v>
      </c>
    </row>
    <row r="317" spans="1:17" x14ac:dyDescent="0.35">
      <c r="A317" t="s">
        <v>258</v>
      </c>
      <c r="B317" t="s">
        <v>49</v>
      </c>
      <c r="C317" t="s">
        <v>50</v>
      </c>
      <c r="D317" t="s">
        <v>14</v>
      </c>
      <c r="E317" t="s">
        <v>21</v>
      </c>
      <c r="F317" t="s">
        <v>14</v>
      </c>
      <c r="G317" t="s">
        <v>3040</v>
      </c>
      <c r="H317">
        <v>127.9</v>
      </c>
      <c r="I317">
        <v>278</v>
      </c>
      <c r="J317">
        <v>20.321014999999999</v>
      </c>
      <c r="K317">
        <v>2000</v>
      </c>
      <c r="L317" s="17">
        <f>IF($E317&lt;&gt;"",VLOOKUP($E317,GEMWs!$E$14:$L$20,7,FALSE),"")</f>
        <v>37.754918937403332</v>
      </c>
      <c r="M317" s="17">
        <f>IF($E317&lt;&gt;"",VLOOKUP($E317,GEMWs!$E$14:$L$20,8,FALSE),"")</f>
        <v>96.174593288388181</v>
      </c>
      <c r="N317" s="17">
        <f t="shared" si="20"/>
        <v>20.321014999999999</v>
      </c>
      <c r="O317" s="17">
        <f t="shared" si="21"/>
        <v>2000</v>
      </c>
      <c r="P317" s="17">
        <f t="shared" si="22"/>
        <v>6.3950000000000007E-2</v>
      </c>
      <c r="Q317" s="17">
        <f t="shared" si="23"/>
        <v>6.2939769494781643</v>
      </c>
    </row>
    <row r="318" spans="1:17" x14ac:dyDescent="0.35">
      <c r="A318" t="s">
        <v>258</v>
      </c>
      <c r="B318" t="s">
        <v>337</v>
      </c>
      <c r="D318" t="s">
        <v>14</v>
      </c>
      <c r="E318" t="s">
        <v>18</v>
      </c>
      <c r="G318" t="s">
        <v>3040</v>
      </c>
      <c r="H318">
        <v>6424.7</v>
      </c>
      <c r="J318">
        <v>0</v>
      </c>
      <c r="K318">
        <v>0</v>
      </c>
      <c r="L318" s="17">
        <f>IF($E318&lt;&gt;"",VLOOKUP($E318,GEMWs!$E$14:$L$20,7,FALSE),"")</f>
        <v>5950.3939027696888</v>
      </c>
      <c r="M318" s="17">
        <f>IF($E318&lt;&gt;"",VLOOKUP($E318,GEMWs!$E$14:$L$20,8,FALSE),"")</f>
        <v>10539.430626954083</v>
      </c>
      <c r="N318" s="17">
        <f t="shared" ca="1" si="20"/>
        <v>5950.3939027696888</v>
      </c>
      <c r="O318" s="17">
        <f t="shared" ca="1" si="21"/>
        <v>10539.430626954083</v>
      </c>
      <c r="P318" s="17">
        <f t="shared" ca="1" si="22"/>
        <v>0.60958700971655344</v>
      </c>
      <c r="Q318" s="17">
        <f t="shared" ca="1" si="23"/>
        <v>1.0797100334835883</v>
      </c>
    </row>
    <row r="319" spans="1:17" x14ac:dyDescent="0.35">
      <c r="A319" t="s">
        <v>258</v>
      </c>
      <c r="B319" t="s">
        <v>316</v>
      </c>
      <c r="C319" t="s">
        <v>317</v>
      </c>
      <c r="D319" t="s">
        <v>14</v>
      </c>
      <c r="E319" t="s">
        <v>21</v>
      </c>
      <c r="F319" t="s">
        <v>22</v>
      </c>
      <c r="G319" t="s">
        <v>3040</v>
      </c>
      <c r="H319">
        <v>4.9000000000000004</v>
      </c>
      <c r="I319">
        <v>468</v>
      </c>
      <c r="J319">
        <v>1000000</v>
      </c>
      <c r="K319">
        <v>1000000</v>
      </c>
      <c r="L319" s="17">
        <f>IF($E319&lt;&gt;"",VLOOKUP($E319,GEMWs!$E$14:$L$20,7,FALSE),"")</f>
        <v>37.754918937403332</v>
      </c>
      <c r="M319" s="17">
        <f>IF($E319&lt;&gt;"",VLOOKUP($E319,GEMWs!$E$14:$L$20,8,FALSE),"")</f>
        <v>96.174593288388181</v>
      </c>
      <c r="N319" s="17">
        <f t="shared" si="20"/>
        <v>1000000</v>
      </c>
      <c r="O319" s="17">
        <f t="shared" si="21"/>
        <v>1000000</v>
      </c>
      <c r="P319" s="17">
        <f t="shared" si="22"/>
        <v>4.9000000000000005E-6</v>
      </c>
      <c r="Q319" s="17">
        <f t="shared" si="23"/>
        <v>4.9000000000000005E-6</v>
      </c>
    </row>
    <row r="320" spans="1:17" x14ac:dyDescent="0.35">
      <c r="A320" t="s">
        <v>258</v>
      </c>
      <c r="B320" t="s">
        <v>2978</v>
      </c>
      <c r="C320" t="s">
        <v>158</v>
      </c>
      <c r="D320" t="s">
        <v>22</v>
      </c>
      <c r="G320" t="s">
        <v>3040</v>
      </c>
      <c r="H320">
        <v>1.1000000000000001</v>
      </c>
      <c r="J320">
        <v>0</v>
      </c>
      <c r="K320">
        <v>0</v>
      </c>
      <c r="L320" s="17" t="str">
        <f>IF($E320&lt;&gt;"",VLOOKUP($E320,GEMWs!$E$14:$L$20,7,FALSE),"")</f>
        <v/>
      </c>
      <c r="M320" s="17" t="str">
        <f>IF($E320&lt;&gt;"",VLOOKUP($E320,GEMWs!$E$14:$L$20,8,FALSE),"")</f>
        <v/>
      </c>
      <c r="N320" s="17">
        <f t="shared" ca="1" si="20"/>
        <v>0</v>
      </c>
      <c r="O320" s="17">
        <f t="shared" ca="1" si="21"/>
        <v>0</v>
      </c>
      <c r="P320" s="17">
        <f t="shared" ca="1" si="22"/>
        <v>0</v>
      </c>
      <c r="Q320" s="17">
        <f t="shared" ca="1" si="23"/>
        <v>0</v>
      </c>
    </row>
    <row r="321" spans="1:17" x14ac:dyDescent="0.35">
      <c r="A321" t="s">
        <v>258</v>
      </c>
      <c r="B321" t="s">
        <v>384</v>
      </c>
      <c r="C321" t="s">
        <v>384</v>
      </c>
      <c r="D321" t="s">
        <v>14</v>
      </c>
      <c r="E321" t="s">
        <v>21</v>
      </c>
      <c r="G321" t="s">
        <v>3040</v>
      </c>
      <c r="H321">
        <v>0.3</v>
      </c>
      <c r="J321">
        <v>0</v>
      </c>
      <c r="K321">
        <v>0</v>
      </c>
      <c r="L321" s="17">
        <f>IF($E321&lt;&gt;"",VLOOKUP($E321,GEMWs!$E$14:$L$20,7,FALSE),"")</f>
        <v>37.754918937403332</v>
      </c>
      <c r="M321" s="17">
        <f>IF($E321&lt;&gt;"",VLOOKUP($E321,GEMWs!$E$14:$L$20,8,FALSE),"")</f>
        <v>96.174593288388181</v>
      </c>
      <c r="N321" s="17">
        <f t="shared" ca="1" si="20"/>
        <v>37.754918937403332</v>
      </c>
      <c r="O321" s="17">
        <f t="shared" ca="1" si="21"/>
        <v>96.174593288388181</v>
      </c>
      <c r="P321" s="17">
        <f t="shared" ca="1" si="22"/>
        <v>3.1193269422041948E-3</v>
      </c>
      <c r="Q321" s="17">
        <f t="shared" ca="1" si="23"/>
        <v>7.9459844821119108E-3</v>
      </c>
    </row>
    <row r="322" spans="1:17" x14ac:dyDescent="0.35">
      <c r="A322" t="s">
        <v>258</v>
      </c>
      <c r="B322" t="s">
        <v>338</v>
      </c>
      <c r="D322" t="s">
        <v>14</v>
      </c>
      <c r="E322" t="s">
        <v>21</v>
      </c>
      <c r="G322" t="s">
        <v>3040</v>
      </c>
      <c r="H322">
        <v>792.8</v>
      </c>
      <c r="J322">
        <v>0</v>
      </c>
      <c r="K322">
        <v>0</v>
      </c>
      <c r="L322" s="17">
        <f>IF($E322&lt;&gt;"",VLOOKUP($E322,GEMWs!$E$14:$L$20,7,FALSE),"")</f>
        <v>37.754918937403332</v>
      </c>
      <c r="M322" s="17">
        <f>IF($E322&lt;&gt;"",VLOOKUP($E322,GEMWs!$E$14:$L$20,8,FALSE),"")</f>
        <v>96.174593288388181</v>
      </c>
      <c r="N322" s="17">
        <f t="shared" ca="1" si="20"/>
        <v>37.754918937403332</v>
      </c>
      <c r="O322" s="17">
        <f t="shared" ca="1" si="21"/>
        <v>96.174593288388181</v>
      </c>
      <c r="P322" s="17">
        <f t="shared" ca="1" si="22"/>
        <v>8.2433413325982858</v>
      </c>
      <c r="Q322" s="17">
        <f t="shared" ca="1" si="23"/>
        <v>20.998588324727741</v>
      </c>
    </row>
    <row r="323" spans="1:17" x14ac:dyDescent="0.35">
      <c r="A323" t="s">
        <v>258</v>
      </c>
      <c r="B323" t="s">
        <v>339</v>
      </c>
      <c r="D323" t="s">
        <v>14</v>
      </c>
      <c r="E323" t="s">
        <v>21</v>
      </c>
      <c r="G323" t="s">
        <v>3040</v>
      </c>
      <c r="H323">
        <v>51.4</v>
      </c>
      <c r="J323">
        <v>0</v>
      </c>
      <c r="K323">
        <v>0</v>
      </c>
      <c r="L323" s="17">
        <f>IF($E323&lt;&gt;"",VLOOKUP($E323,GEMWs!$E$14:$L$20,7,FALSE),"")</f>
        <v>37.754918937403332</v>
      </c>
      <c r="M323" s="17">
        <f>IF($E323&lt;&gt;"",VLOOKUP($E323,GEMWs!$E$14:$L$20,8,FALSE),"")</f>
        <v>96.174593288388181</v>
      </c>
      <c r="N323" s="17">
        <f t="shared" ca="1" si="20"/>
        <v>37.754918937403332</v>
      </c>
      <c r="O323" s="17">
        <f t="shared" ca="1" si="21"/>
        <v>96.174593288388181</v>
      </c>
      <c r="P323" s="17">
        <f t="shared" ca="1" si="22"/>
        <v>0.53444468276431878</v>
      </c>
      <c r="Q323" s="17">
        <f t="shared" ca="1" si="23"/>
        <v>1.3614120079351741</v>
      </c>
    </row>
    <row r="324" spans="1:17" x14ac:dyDescent="0.35">
      <c r="A324" t="s">
        <v>258</v>
      </c>
      <c r="B324" t="s">
        <v>285</v>
      </c>
      <c r="C324" t="s">
        <v>286</v>
      </c>
      <c r="D324" t="s">
        <v>14</v>
      </c>
      <c r="E324" t="s">
        <v>21</v>
      </c>
      <c r="F324" t="s">
        <v>22</v>
      </c>
      <c r="G324" t="s">
        <v>3040</v>
      </c>
      <c r="H324">
        <v>73270.100000000006</v>
      </c>
      <c r="I324">
        <v>294</v>
      </c>
      <c r="J324">
        <v>993.42307900000003</v>
      </c>
      <c r="K324">
        <v>2102.9131750000001</v>
      </c>
      <c r="L324" s="17">
        <f>IF($E324&lt;&gt;"",VLOOKUP($E324,GEMWs!$E$14:$L$20,7,FALSE),"")</f>
        <v>37.754918937403332</v>
      </c>
      <c r="M324" s="17">
        <f>IF($E324&lt;&gt;"",VLOOKUP($E324,GEMWs!$E$14:$L$20,8,FALSE),"")</f>
        <v>96.174593288388181</v>
      </c>
      <c r="N324" s="17">
        <f t="shared" si="20"/>
        <v>993.42307900000003</v>
      </c>
      <c r="O324" s="17">
        <f t="shared" si="21"/>
        <v>2102.9131750000001</v>
      </c>
      <c r="P324" s="17">
        <f t="shared" ref="P324:P387" si="24">IF(O324&gt;0,$H324/O324,0)</f>
        <v>34.842189811284051</v>
      </c>
      <c r="Q324" s="17">
        <f t="shared" ref="Q324:Q387" si="25">IF(N324&gt;0,$H324/N324,0)</f>
        <v>73.755182005390083</v>
      </c>
    </row>
    <row r="325" spans="1:17" x14ac:dyDescent="0.35">
      <c r="A325" t="s">
        <v>258</v>
      </c>
      <c r="B325" t="s">
        <v>318</v>
      </c>
      <c r="C325" t="s">
        <v>319</v>
      </c>
      <c r="D325" t="s">
        <v>14</v>
      </c>
      <c r="E325" t="s">
        <v>21</v>
      </c>
      <c r="F325" t="s">
        <v>22</v>
      </c>
      <c r="G325" t="s">
        <v>3040</v>
      </c>
      <c r="H325">
        <v>4.2</v>
      </c>
      <c r="I325">
        <v>479</v>
      </c>
      <c r="J325">
        <v>109.283739</v>
      </c>
      <c r="K325">
        <v>149.02328</v>
      </c>
      <c r="L325" s="17">
        <f>IF($E325&lt;&gt;"",VLOOKUP($E325,GEMWs!$E$14:$L$20,7,FALSE),"")</f>
        <v>37.754918937403332</v>
      </c>
      <c r="M325" s="17">
        <f>IF($E325&lt;&gt;"",VLOOKUP($E325,GEMWs!$E$14:$L$20,8,FALSE),"")</f>
        <v>96.174593288388181</v>
      </c>
      <c r="N325" s="17">
        <f t="shared" si="20"/>
        <v>109.283739</v>
      </c>
      <c r="O325" s="17">
        <f t="shared" si="21"/>
        <v>149.02328</v>
      </c>
      <c r="P325" s="17">
        <f t="shared" si="24"/>
        <v>2.8183516025147213E-2</v>
      </c>
      <c r="Q325" s="17">
        <f t="shared" si="25"/>
        <v>3.8432067189794819E-2</v>
      </c>
    </row>
    <row r="326" spans="1:17" x14ac:dyDescent="0.35">
      <c r="A326" t="s">
        <v>258</v>
      </c>
      <c r="B326" t="s">
        <v>340</v>
      </c>
      <c r="D326" t="s">
        <v>22</v>
      </c>
      <c r="G326" t="s">
        <v>3040</v>
      </c>
      <c r="H326">
        <v>47173.7</v>
      </c>
      <c r="J326">
        <v>0</v>
      </c>
      <c r="K326">
        <v>0</v>
      </c>
      <c r="L326" s="17" t="str">
        <f>IF($E326&lt;&gt;"",VLOOKUP($E326,GEMWs!$E$14:$L$20,7,FALSE),"")</f>
        <v/>
      </c>
      <c r="M326" s="17" t="str">
        <f>IF($E326&lt;&gt;"",VLOOKUP($E326,GEMWs!$E$14:$L$20,8,FALSE),"")</f>
        <v/>
      </c>
      <c r="N326" s="17">
        <f t="shared" ca="1" si="20"/>
        <v>0</v>
      </c>
      <c r="O326" s="17">
        <f t="shared" ca="1" si="21"/>
        <v>0</v>
      </c>
      <c r="P326" s="17">
        <f t="shared" ca="1" si="24"/>
        <v>0</v>
      </c>
      <c r="Q326" s="17">
        <f t="shared" ca="1" si="25"/>
        <v>0</v>
      </c>
    </row>
    <row r="327" spans="1:17" x14ac:dyDescent="0.35">
      <c r="A327" t="s">
        <v>258</v>
      </c>
      <c r="B327" t="s">
        <v>385</v>
      </c>
      <c r="C327" t="s">
        <v>386</v>
      </c>
      <c r="D327" t="s">
        <v>14</v>
      </c>
      <c r="E327" t="s">
        <v>18</v>
      </c>
      <c r="G327" t="s">
        <v>3040</v>
      </c>
      <c r="H327">
        <v>5.6</v>
      </c>
      <c r="J327">
        <v>0</v>
      </c>
      <c r="K327">
        <v>0</v>
      </c>
      <c r="L327" s="17">
        <f>IF($E327&lt;&gt;"",VLOOKUP($E327,GEMWs!$E$14:$L$20,7,FALSE),"")</f>
        <v>5950.3939027696888</v>
      </c>
      <c r="M327" s="17">
        <f>IF($E327&lt;&gt;"",VLOOKUP($E327,GEMWs!$E$14:$L$20,8,FALSE),"")</f>
        <v>10539.430626954083</v>
      </c>
      <c r="N327" s="17">
        <f t="shared" ca="1" si="20"/>
        <v>5950.3939027696888</v>
      </c>
      <c r="O327" s="17">
        <f t="shared" ca="1" si="21"/>
        <v>10539.430626954083</v>
      </c>
      <c r="P327" s="17">
        <f t="shared" ca="1" si="24"/>
        <v>5.3133800090474255E-4</v>
      </c>
      <c r="Q327" s="17">
        <f t="shared" ca="1" si="25"/>
        <v>9.4111416681060499E-4</v>
      </c>
    </row>
    <row r="328" spans="1:17" x14ac:dyDescent="0.35">
      <c r="A328" t="s">
        <v>258</v>
      </c>
      <c r="B328" t="s">
        <v>341</v>
      </c>
      <c r="D328" t="s">
        <v>22</v>
      </c>
      <c r="G328" t="s">
        <v>3040</v>
      </c>
      <c r="H328">
        <v>213.7</v>
      </c>
      <c r="J328">
        <v>0</v>
      </c>
      <c r="K328">
        <v>0</v>
      </c>
      <c r="L328" s="17" t="str">
        <f>IF($E328&lt;&gt;"",VLOOKUP($E328,GEMWs!$E$14:$L$20,7,FALSE),"")</f>
        <v/>
      </c>
      <c r="M328" s="17" t="str">
        <f>IF($E328&lt;&gt;"",VLOOKUP($E328,GEMWs!$E$14:$L$20,8,FALSE),"")</f>
        <v/>
      </c>
      <c r="N328" s="17">
        <f t="shared" ca="1" si="20"/>
        <v>0</v>
      </c>
      <c r="O328" s="17">
        <f t="shared" ca="1" si="21"/>
        <v>0</v>
      </c>
      <c r="P328" s="17">
        <f t="shared" ca="1" si="24"/>
        <v>0</v>
      </c>
      <c r="Q328" s="17">
        <f t="shared" ca="1" si="25"/>
        <v>0</v>
      </c>
    </row>
    <row r="329" spans="1:17" x14ac:dyDescent="0.35">
      <c r="A329" t="s">
        <v>258</v>
      </c>
      <c r="B329" t="s">
        <v>287</v>
      </c>
      <c r="C329" t="s">
        <v>288</v>
      </c>
      <c r="D329" t="s">
        <v>14</v>
      </c>
      <c r="E329" t="s">
        <v>21</v>
      </c>
      <c r="F329" t="s">
        <v>22</v>
      </c>
      <c r="G329" t="s">
        <v>3040</v>
      </c>
      <c r="H329">
        <v>3048.4</v>
      </c>
      <c r="I329">
        <v>295</v>
      </c>
      <c r="J329">
        <v>9000</v>
      </c>
      <c r="K329">
        <v>10000</v>
      </c>
      <c r="L329" s="17">
        <f>IF($E329&lt;&gt;"",VLOOKUP($E329,GEMWs!$E$14:$L$20,7,FALSE),"")</f>
        <v>37.754918937403332</v>
      </c>
      <c r="M329" s="17">
        <f>IF($E329&lt;&gt;"",VLOOKUP($E329,GEMWs!$E$14:$L$20,8,FALSE),"")</f>
        <v>96.174593288388181</v>
      </c>
      <c r="N329" s="17">
        <f t="shared" si="20"/>
        <v>9000</v>
      </c>
      <c r="O329" s="17">
        <f t="shared" si="21"/>
        <v>10000</v>
      </c>
      <c r="P329" s="17">
        <f t="shared" si="24"/>
        <v>0.30484</v>
      </c>
      <c r="Q329" s="17">
        <f t="shared" si="25"/>
        <v>0.33871111111111113</v>
      </c>
    </row>
    <row r="330" spans="1:17" x14ac:dyDescent="0.35">
      <c r="A330" t="s">
        <v>258</v>
      </c>
      <c r="B330" t="s">
        <v>387</v>
      </c>
      <c r="C330" t="s">
        <v>388</v>
      </c>
      <c r="D330" t="s">
        <v>14</v>
      </c>
      <c r="E330" t="s">
        <v>21</v>
      </c>
      <c r="G330" t="s">
        <v>3040</v>
      </c>
      <c r="H330">
        <v>159.9</v>
      </c>
      <c r="J330">
        <v>0</v>
      </c>
      <c r="K330">
        <v>0</v>
      </c>
      <c r="L330" s="17">
        <f>IF($E330&lt;&gt;"",VLOOKUP($E330,GEMWs!$E$14:$L$20,7,FALSE),"")</f>
        <v>37.754918937403332</v>
      </c>
      <c r="M330" s="17">
        <f>IF($E330&lt;&gt;"",VLOOKUP($E330,GEMWs!$E$14:$L$20,8,FALSE),"")</f>
        <v>96.174593288388181</v>
      </c>
      <c r="N330" s="17">
        <f t="shared" ca="1" si="20"/>
        <v>37.754918937403332</v>
      </c>
      <c r="O330" s="17">
        <f t="shared" ca="1" si="21"/>
        <v>96.174593288388181</v>
      </c>
      <c r="P330" s="17">
        <f t="shared" ca="1" si="24"/>
        <v>1.6626012601948359</v>
      </c>
      <c r="Q330" s="17">
        <f t="shared" ca="1" si="25"/>
        <v>4.235209728965649</v>
      </c>
    </row>
    <row r="331" spans="1:17" x14ac:dyDescent="0.35">
      <c r="A331" t="s">
        <v>258</v>
      </c>
      <c r="B331" t="s">
        <v>146</v>
      </c>
      <c r="C331" t="s">
        <v>147</v>
      </c>
      <c r="D331" t="s">
        <v>14</v>
      </c>
      <c r="E331" t="s">
        <v>18</v>
      </c>
      <c r="F331" t="s">
        <v>22</v>
      </c>
      <c r="G331" t="s">
        <v>3040</v>
      </c>
      <c r="H331">
        <v>137.6</v>
      </c>
      <c r="I331">
        <v>401</v>
      </c>
      <c r="J331">
        <v>3000</v>
      </c>
      <c r="K331">
        <v>4500</v>
      </c>
      <c r="L331" s="17">
        <f>IF($E331&lt;&gt;"",VLOOKUP($E331,GEMWs!$E$14:$L$20,7,FALSE),"")</f>
        <v>5950.3939027696888</v>
      </c>
      <c r="M331" s="17">
        <f>IF($E331&lt;&gt;"",VLOOKUP($E331,GEMWs!$E$14:$L$20,8,FALSE),"")</f>
        <v>10539.430626954083</v>
      </c>
      <c r="N331" s="17">
        <f t="shared" si="20"/>
        <v>3000</v>
      </c>
      <c r="O331" s="17">
        <f t="shared" si="21"/>
        <v>4500</v>
      </c>
      <c r="P331" s="17">
        <f t="shared" si="24"/>
        <v>3.0577777777777777E-2</v>
      </c>
      <c r="Q331" s="17">
        <f t="shared" si="25"/>
        <v>4.5866666666666667E-2</v>
      </c>
    </row>
    <row r="332" spans="1:17" x14ac:dyDescent="0.35">
      <c r="A332" t="s">
        <v>258</v>
      </c>
      <c r="B332" t="s">
        <v>289</v>
      </c>
      <c r="C332" t="s">
        <v>290</v>
      </c>
      <c r="D332" t="s">
        <v>14</v>
      </c>
      <c r="E332" t="s">
        <v>21</v>
      </c>
      <c r="F332" t="s">
        <v>22</v>
      </c>
      <c r="G332" t="s">
        <v>3040</v>
      </c>
      <c r="H332">
        <v>11857.5</v>
      </c>
      <c r="I332">
        <v>375</v>
      </c>
      <c r="J332">
        <v>5000</v>
      </c>
      <c r="K332">
        <v>20000</v>
      </c>
      <c r="L332" s="17">
        <f>IF($E332&lt;&gt;"",VLOOKUP($E332,GEMWs!$E$14:$L$20,7,FALSE),"")</f>
        <v>37.754918937403332</v>
      </c>
      <c r="M332" s="17">
        <f>IF($E332&lt;&gt;"",VLOOKUP($E332,GEMWs!$E$14:$L$20,8,FALSE),"")</f>
        <v>96.174593288388181</v>
      </c>
      <c r="N332" s="17">
        <f t="shared" si="20"/>
        <v>5000</v>
      </c>
      <c r="O332" s="17">
        <f t="shared" si="21"/>
        <v>20000</v>
      </c>
      <c r="P332" s="17">
        <f t="shared" si="24"/>
        <v>0.59287500000000004</v>
      </c>
      <c r="Q332" s="17">
        <f t="shared" si="25"/>
        <v>2.3715000000000002</v>
      </c>
    </row>
    <row r="333" spans="1:17" x14ac:dyDescent="0.35">
      <c r="A333" t="s">
        <v>258</v>
      </c>
      <c r="B333" t="s">
        <v>342</v>
      </c>
      <c r="D333" t="s">
        <v>14</v>
      </c>
      <c r="E333" t="s">
        <v>343</v>
      </c>
      <c r="G333" t="s">
        <v>3040</v>
      </c>
      <c r="H333">
        <v>1997.9</v>
      </c>
      <c r="J333">
        <v>0</v>
      </c>
      <c r="K333">
        <v>0</v>
      </c>
      <c r="L333" s="17">
        <f>IF($E333&lt;&gt;"",VLOOKUP($E333,GEMWs!$E$14:$L$20,7,FALSE),"")</f>
        <v>1154.9999999999998</v>
      </c>
      <c r="M333" s="17">
        <f>IF($E333&lt;&gt;"",VLOOKUP($E333,GEMWs!$E$14:$L$20,8,FALSE),"")</f>
        <v>1575.0000000000002</v>
      </c>
      <c r="N333" s="17">
        <f t="shared" ca="1" si="20"/>
        <v>1154.9999999999998</v>
      </c>
      <c r="O333" s="17">
        <f t="shared" ca="1" si="21"/>
        <v>1575.0000000000002</v>
      </c>
      <c r="P333" s="17">
        <f t="shared" ca="1" si="24"/>
        <v>1.2685079365079364</v>
      </c>
      <c r="Q333" s="17">
        <f t="shared" ca="1" si="25"/>
        <v>1.7297835497835503</v>
      </c>
    </row>
    <row r="334" spans="1:17" x14ac:dyDescent="0.35">
      <c r="A334" t="s">
        <v>258</v>
      </c>
      <c r="B334" t="s">
        <v>61</v>
      </c>
      <c r="C334" t="s">
        <v>62</v>
      </c>
      <c r="D334" t="s">
        <v>14</v>
      </c>
      <c r="E334" t="s">
        <v>18</v>
      </c>
      <c r="F334" t="s">
        <v>22</v>
      </c>
      <c r="G334" t="s">
        <v>3040</v>
      </c>
      <c r="H334">
        <v>0.1</v>
      </c>
      <c r="I334">
        <v>387</v>
      </c>
      <c r="J334">
        <v>135000</v>
      </c>
      <c r="K334">
        <v>135000</v>
      </c>
      <c r="L334" s="17">
        <f>IF($E334&lt;&gt;"",VLOOKUP($E334,GEMWs!$E$14:$L$20,7,FALSE),"")</f>
        <v>5950.3939027696888</v>
      </c>
      <c r="M334" s="17">
        <f>IF($E334&lt;&gt;"",VLOOKUP($E334,GEMWs!$E$14:$L$20,8,FALSE),"")</f>
        <v>10539.430626954083</v>
      </c>
      <c r="N334" s="17">
        <f t="shared" si="20"/>
        <v>135000</v>
      </c>
      <c r="O334" s="17">
        <f t="shared" si="21"/>
        <v>135000</v>
      </c>
      <c r="P334" s="17">
        <f t="shared" si="24"/>
        <v>7.4074074074074083E-7</v>
      </c>
      <c r="Q334" s="17">
        <f t="shared" si="25"/>
        <v>7.4074074074074083E-7</v>
      </c>
    </row>
    <row r="335" spans="1:17" x14ac:dyDescent="0.35">
      <c r="A335" t="s">
        <v>258</v>
      </c>
      <c r="B335" t="s">
        <v>344</v>
      </c>
      <c r="D335" t="s">
        <v>14</v>
      </c>
      <c r="E335" t="s">
        <v>21</v>
      </c>
      <c r="G335" t="s">
        <v>3040</v>
      </c>
      <c r="H335">
        <v>14261.1</v>
      </c>
      <c r="J335">
        <v>0</v>
      </c>
      <c r="K335">
        <v>0</v>
      </c>
      <c r="L335" s="17">
        <f>IF($E335&lt;&gt;"",VLOOKUP($E335,GEMWs!$E$14:$L$20,7,FALSE),"")</f>
        <v>37.754918937403332</v>
      </c>
      <c r="M335" s="17">
        <f>IF($E335&lt;&gt;"",VLOOKUP($E335,GEMWs!$E$14:$L$20,8,FALSE),"")</f>
        <v>96.174593288388181</v>
      </c>
      <c r="N335" s="17">
        <f t="shared" ca="1" si="20"/>
        <v>37.754918937403332</v>
      </c>
      <c r="O335" s="17">
        <f t="shared" ca="1" si="21"/>
        <v>96.174593288388181</v>
      </c>
      <c r="P335" s="17">
        <f t="shared" ca="1" si="24"/>
        <v>148.28344485156083</v>
      </c>
      <c r="Q335" s="17">
        <f t="shared" ca="1" si="25"/>
        <v>377.72826432615392</v>
      </c>
    </row>
    <row r="336" spans="1:17" x14ac:dyDescent="0.35">
      <c r="A336" t="s">
        <v>258</v>
      </c>
      <c r="B336" t="s">
        <v>368</v>
      </c>
      <c r="D336" t="s">
        <v>14</v>
      </c>
      <c r="E336" t="s">
        <v>18</v>
      </c>
      <c r="G336" t="s">
        <v>3040</v>
      </c>
      <c r="H336">
        <v>2.2999999999999998</v>
      </c>
      <c r="J336">
        <v>0</v>
      </c>
      <c r="K336">
        <v>0</v>
      </c>
      <c r="L336" s="17">
        <f>IF($E336&lt;&gt;"",VLOOKUP($E336,GEMWs!$E$14:$L$20,7,FALSE),"")</f>
        <v>5950.3939027696888</v>
      </c>
      <c r="M336" s="17">
        <f>IF($E336&lt;&gt;"",VLOOKUP($E336,GEMWs!$E$14:$L$20,8,FALSE),"")</f>
        <v>10539.430626954083</v>
      </c>
      <c r="N336" s="17">
        <f t="shared" ca="1" si="20"/>
        <v>5950.3939027696888</v>
      </c>
      <c r="O336" s="17">
        <f t="shared" ca="1" si="21"/>
        <v>10539.430626954083</v>
      </c>
      <c r="P336" s="17">
        <f t="shared" ca="1" si="24"/>
        <v>2.1822810751444781E-4</v>
      </c>
      <c r="Q336" s="17">
        <f t="shared" ca="1" si="25"/>
        <v>3.8652903279721274E-4</v>
      </c>
    </row>
    <row r="337" spans="1:17" x14ac:dyDescent="0.35">
      <c r="A337" t="s">
        <v>258</v>
      </c>
      <c r="B337" t="s">
        <v>2975</v>
      </c>
      <c r="D337" t="s">
        <v>14</v>
      </c>
      <c r="E337" t="s">
        <v>18</v>
      </c>
      <c r="G337" t="s">
        <v>3040</v>
      </c>
      <c r="H337">
        <v>19849.7</v>
      </c>
      <c r="J337">
        <v>0</v>
      </c>
      <c r="K337">
        <v>0</v>
      </c>
      <c r="L337" s="17">
        <f>IF($E337&lt;&gt;"",VLOOKUP($E337,GEMWs!$E$14:$L$20,7,FALSE),"")</f>
        <v>5950.3939027696888</v>
      </c>
      <c r="M337" s="17">
        <f>IF($E337&lt;&gt;"",VLOOKUP($E337,GEMWs!$E$14:$L$20,8,FALSE),"")</f>
        <v>10539.430626954083</v>
      </c>
      <c r="N337" s="17">
        <f t="shared" ca="1" si="20"/>
        <v>5950.3939027696888</v>
      </c>
      <c r="O337" s="17">
        <f t="shared" ca="1" si="21"/>
        <v>10539.430626954083</v>
      </c>
      <c r="P337" s="17">
        <f t="shared" ca="1" si="24"/>
        <v>1.8833749850997981</v>
      </c>
      <c r="Q337" s="17">
        <f t="shared" ca="1" si="25"/>
        <v>3.3358631923107978</v>
      </c>
    </row>
    <row r="338" spans="1:17" x14ac:dyDescent="0.35">
      <c r="A338" t="s">
        <v>258</v>
      </c>
      <c r="B338" t="s">
        <v>148</v>
      </c>
      <c r="C338" t="s">
        <v>149</v>
      </c>
      <c r="D338" t="s">
        <v>14</v>
      </c>
      <c r="E338" t="s">
        <v>21</v>
      </c>
      <c r="F338" t="s">
        <v>22</v>
      </c>
      <c r="G338" t="s">
        <v>3040</v>
      </c>
      <c r="H338">
        <v>4394.3</v>
      </c>
      <c r="I338">
        <v>434</v>
      </c>
      <c r="J338">
        <v>660</v>
      </c>
      <c r="K338">
        <v>660</v>
      </c>
      <c r="L338" s="17">
        <f>IF($E338&lt;&gt;"",VLOOKUP($E338,GEMWs!$E$14:$L$20,7,FALSE),"")</f>
        <v>37.754918937403332</v>
      </c>
      <c r="M338" s="17">
        <f>IF($E338&lt;&gt;"",VLOOKUP($E338,GEMWs!$E$14:$L$20,8,FALSE),"")</f>
        <v>96.174593288388181</v>
      </c>
      <c r="N338" s="17">
        <f t="shared" si="20"/>
        <v>660</v>
      </c>
      <c r="O338" s="17">
        <f t="shared" si="21"/>
        <v>660</v>
      </c>
      <c r="P338" s="17">
        <f t="shared" si="24"/>
        <v>6.6580303030303032</v>
      </c>
      <c r="Q338" s="17">
        <f t="shared" si="25"/>
        <v>6.6580303030303032</v>
      </c>
    </row>
    <row r="339" spans="1:17" x14ac:dyDescent="0.35">
      <c r="A339" t="s">
        <v>258</v>
      </c>
      <c r="B339" t="s">
        <v>346</v>
      </c>
      <c r="D339" t="s">
        <v>14</v>
      </c>
      <c r="E339" t="s">
        <v>21</v>
      </c>
      <c r="G339" t="s">
        <v>3040</v>
      </c>
      <c r="H339">
        <v>3463.5</v>
      </c>
      <c r="J339">
        <v>0</v>
      </c>
      <c r="K339">
        <v>0</v>
      </c>
      <c r="L339" s="17">
        <f>IF($E339&lt;&gt;"",VLOOKUP($E339,GEMWs!$E$14:$L$20,7,FALSE),"")</f>
        <v>37.754918937403332</v>
      </c>
      <c r="M339" s="17">
        <f>IF($E339&lt;&gt;"",VLOOKUP($E339,GEMWs!$E$14:$L$20,8,FALSE),"")</f>
        <v>96.174593288388181</v>
      </c>
      <c r="N339" s="17">
        <f t="shared" ref="N339:N402" ca="1" si="26">IF($I339&lt;&gt;"",J339,IF(AND($D339="Y",$M$6=236),L339,0))</f>
        <v>37.754918937403332</v>
      </c>
      <c r="O339" s="17">
        <f t="shared" ref="O339:O402" ca="1" si="27">IF($I339&lt;&gt;"",K339,IF(AND($D339="Y",$M$6=236),M339,0))</f>
        <v>96.174593288388181</v>
      </c>
      <c r="P339" s="17">
        <f t="shared" ca="1" si="24"/>
        <v>36.01262954774743</v>
      </c>
      <c r="Q339" s="17">
        <f t="shared" ca="1" si="25"/>
        <v>91.736390845982015</v>
      </c>
    </row>
    <row r="340" spans="1:17" x14ac:dyDescent="0.35">
      <c r="A340" t="s">
        <v>258</v>
      </c>
      <c r="B340" t="s">
        <v>389</v>
      </c>
      <c r="C340" t="s">
        <v>390</v>
      </c>
      <c r="D340" t="s">
        <v>14</v>
      </c>
      <c r="E340" t="s">
        <v>18</v>
      </c>
      <c r="G340" t="s">
        <v>3040</v>
      </c>
      <c r="H340">
        <v>112</v>
      </c>
      <c r="J340">
        <v>0</v>
      </c>
      <c r="K340">
        <v>0</v>
      </c>
      <c r="L340" s="17">
        <f>IF($E340&lt;&gt;"",VLOOKUP($E340,GEMWs!$E$14:$L$20,7,FALSE),"")</f>
        <v>5950.3939027696888</v>
      </c>
      <c r="M340" s="17">
        <f>IF($E340&lt;&gt;"",VLOOKUP($E340,GEMWs!$E$14:$L$20,8,FALSE),"")</f>
        <v>10539.430626954083</v>
      </c>
      <c r="N340" s="17">
        <f t="shared" ca="1" si="26"/>
        <v>5950.3939027696888</v>
      </c>
      <c r="O340" s="17">
        <f t="shared" ca="1" si="27"/>
        <v>10539.430626954083</v>
      </c>
      <c r="P340" s="17">
        <f t="shared" ca="1" si="24"/>
        <v>1.0626760018094851E-2</v>
      </c>
      <c r="Q340" s="17">
        <f t="shared" ca="1" si="25"/>
        <v>1.8822283336212102E-2</v>
      </c>
    </row>
    <row r="341" spans="1:17" x14ac:dyDescent="0.35">
      <c r="A341" t="s">
        <v>258</v>
      </c>
      <c r="B341" t="s">
        <v>347</v>
      </c>
      <c r="D341" t="s">
        <v>22</v>
      </c>
      <c r="G341" t="s">
        <v>3040</v>
      </c>
      <c r="H341">
        <v>20.5</v>
      </c>
      <c r="J341">
        <v>0</v>
      </c>
      <c r="K341">
        <v>0</v>
      </c>
      <c r="L341" s="17" t="str">
        <f>IF($E341&lt;&gt;"",VLOOKUP($E341,GEMWs!$E$14:$L$20,7,FALSE),"")</f>
        <v/>
      </c>
      <c r="M341" s="17" t="str">
        <f>IF($E341&lt;&gt;"",VLOOKUP($E341,GEMWs!$E$14:$L$20,8,FALSE),"")</f>
        <v/>
      </c>
      <c r="N341" s="17">
        <f t="shared" ca="1" si="26"/>
        <v>0</v>
      </c>
      <c r="O341" s="17">
        <f t="shared" ca="1" si="27"/>
        <v>0</v>
      </c>
      <c r="P341" s="17">
        <f t="shared" ca="1" si="24"/>
        <v>0</v>
      </c>
      <c r="Q341" s="17">
        <f t="shared" ca="1" si="25"/>
        <v>0</v>
      </c>
    </row>
    <row r="342" spans="1:17" x14ac:dyDescent="0.35">
      <c r="A342" t="s">
        <v>258</v>
      </c>
      <c r="B342" t="s">
        <v>291</v>
      </c>
      <c r="C342" t="s">
        <v>292</v>
      </c>
      <c r="D342" t="s">
        <v>14</v>
      </c>
      <c r="E342" t="s">
        <v>21</v>
      </c>
      <c r="F342" t="s">
        <v>22</v>
      </c>
      <c r="G342" t="s">
        <v>3040</v>
      </c>
      <c r="H342">
        <v>182.8</v>
      </c>
      <c r="I342">
        <v>303</v>
      </c>
      <c r="J342">
        <v>251.149889</v>
      </c>
      <c r="K342">
        <v>251.149889</v>
      </c>
      <c r="L342" s="17">
        <f>IF($E342&lt;&gt;"",VLOOKUP($E342,GEMWs!$E$14:$L$20,7,FALSE),"")</f>
        <v>37.754918937403332</v>
      </c>
      <c r="M342" s="17">
        <f>IF($E342&lt;&gt;"",VLOOKUP($E342,GEMWs!$E$14:$L$20,8,FALSE),"")</f>
        <v>96.174593288388181</v>
      </c>
      <c r="N342" s="17">
        <f t="shared" si="26"/>
        <v>251.149889</v>
      </c>
      <c r="O342" s="17">
        <f t="shared" si="27"/>
        <v>251.149889</v>
      </c>
      <c r="P342" s="17">
        <f t="shared" si="24"/>
        <v>0.72785220303242903</v>
      </c>
      <c r="Q342" s="17">
        <f t="shared" si="25"/>
        <v>0.72785220303242903</v>
      </c>
    </row>
    <row r="343" spans="1:17" x14ac:dyDescent="0.35">
      <c r="A343" t="s">
        <v>258</v>
      </c>
      <c r="B343" t="s">
        <v>391</v>
      </c>
      <c r="D343" t="s">
        <v>14</v>
      </c>
      <c r="E343" t="s">
        <v>18</v>
      </c>
      <c r="G343" t="s">
        <v>3040</v>
      </c>
      <c r="H343">
        <v>0.7</v>
      </c>
      <c r="J343">
        <v>0</v>
      </c>
      <c r="K343">
        <v>0</v>
      </c>
      <c r="L343" s="17">
        <f>IF($E343&lt;&gt;"",VLOOKUP($E343,GEMWs!$E$14:$L$20,7,FALSE),"")</f>
        <v>5950.3939027696888</v>
      </c>
      <c r="M343" s="17">
        <f>IF($E343&lt;&gt;"",VLOOKUP($E343,GEMWs!$E$14:$L$20,8,FALSE),"")</f>
        <v>10539.430626954083</v>
      </c>
      <c r="N343" s="17">
        <f t="shared" ca="1" si="26"/>
        <v>5950.3939027696888</v>
      </c>
      <c r="O343" s="17">
        <f t="shared" ca="1" si="27"/>
        <v>10539.430626954083</v>
      </c>
      <c r="P343" s="17">
        <f t="shared" ca="1" si="24"/>
        <v>6.6417250113092819E-5</v>
      </c>
      <c r="Q343" s="17">
        <f t="shared" ca="1" si="25"/>
        <v>1.1763927085132562E-4</v>
      </c>
    </row>
    <row r="344" spans="1:17" x14ac:dyDescent="0.35">
      <c r="A344" t="s">
        <v>258</v>
      </c>
      <c r="B344" t="s">
        <v>230</v>
      </c>
      <c r="D344" t="s">
        <v>14</v>
      </c>
      <c r="E344" t="s">
        <v>21</v>
      </c>
      <c r="G344" t="s">
        <v>3040</v>
      </c>
      <c r="H344">
        <v>55.3</v>
      </c>
      <c r="J344">
        <v>0</v>
      </c>
      <c r="K344">
        <v>0</v>
      </c>
      <c r="L344" s="17">
        <f>IF($E344&lt;&gt;"",VLOOKUP($E344,GEMWs!$E$14:$L$20,7,FALSE),"")</f>
        <v>37.754918937403332</v>
      </c>
      <c r="M344" s="17">
        <f>IF($E344&lt;&gt;"",VLOOKUP($E344,GEMWs!$E$14:$L$20,8,FALSE),"")</f>
        <v>96.174593288388181</v>
      </c>
      <c r="N344" s="17">
        <f t="shared" ca="1" si="26"/>
        <v>37.754918937403332</v>
      </c>
      <c r="O344" s="17">
        <f t="shared" ca="1" si="27"/>
        <v>96.174593288388181</v>
      </c>
      <c r="P344" s="17">
        <f t="shared" ca="1" si="24"/>
        <v>0.57499593301297325</v>
      </c>
      <c r="Q344" s="17">
        <f t="shared" ca="1" si="25"/>
        <v>1.4647098062026289</v>
      </c>
    </row>
    <row r="345" spans="1:17" x14ac:dyDescent="0.35">
      <c r="A345" t="s">
        <v>258</v>
      </c>
      <c r="B345" t="s">
        <v>348</v>
      </c>
      <c r="D345" t="s">
        <v>22</v>
      </c>
      <c r="G345" t="s">
        <v>3040</v>
      </c>
      <c r="H345">
        <v>0.4</v>
      </c>
      <c r="J345">
        <v>0</v>
      </c>
      <c r="K345">
        <v>0</v>
      </c>
      <c r="L345" s="17" t="str">
        <f>IF($E345&lt;&gt;"",VLOOKUP($E345,GEMWs!$E$14:$L$20,7,FALSE),"")</f>
        <v/>
      </c>
      <c r="M345" s="17" t="str">
        <f>IF($E345&lt;&gt;"",VLOOKUP($E345,GEMWs!$E$14:$L$20,8,FALSE),"")</f>
        <v/>
      </c>
      <c r="N345" s="17">
        <f t="shared" ca="1" si="26"/>
        <v>0</v>
      </c>
      <c r="O345" s="17">
        <f t="shared" ca="1" si="27"/>
        <v>0</v>
      </c>
      <c r="P345" s="17">
        <f t="shared" ca="1" si="24"/>
        <v>0</v>
      </c>
      <c r="Q345" s="17">
        <f t="shared" ca="1" si="25"/>
        <v>0</v>
      </c>
    </row>
    <row r="346" spans="1:17" x14ac:dyDescent="0.35">
      <c r="A346" t="s">
        <v>258</v>
      </c>
      <c r="B346" t="s">
        <v>111</v>
      </c>
      <c r="D346" t="s">
        <v>14</v>
      </c>
      <c r="E346" t="s">
        <v>21</v>
      </c>
      <c r="G346" t="s">
        <v>3040</v>
      </c>
      <c r="H346">
        <v>445.6</v>
      </c>
      <c r="J346">
        <v>0</v>
      </c>
      <c r="K346">
        <v>0</v>
      </c>
      <c r="L346" s="17">
        <f>IF($E346&lt;&gt;"",VLOOKUP($E346,GEMWs!$E$14:$L$20,7,FALSE),"")</f>
        <v>37.754918937403332</v>
      </c>
      <c r="M346" s="17">
        <f>IF($E346&lt;&gt;"",VLOOKUP($E346,GEMWs!$E$14:$L$20,8,FALSE),"")</f>
        <v>96.174593288388181</v>
      </c>
      <c r="N346" s="17">
        <f t="shared" ca="1" si="26"/>
        <v>37.754918937403332</v>
      </c>
      <c r="O346" s="17">
        <f t="shared" ca="1" si="27"/>
        <v>96.174593288388181</v>
      </c>
      <c r="P346" s="17">
        <f t="shared" ca="1" si="24"/>
        <v>4.6332402848206309</v>
      </c>
      <c r="Q346" s="17">
        <f t="shared" ca="1" si="25"/>
        <v>11.802435617430225</v>
      </c>
    </row>
    <row r="347" spans="1:17" x14ac:dyDescent="0.35">
      <c r="A347" t="s">
        <v>258</v>
      </c>
      <c r="B347" t="s">
        <v>144</v>
      </c>
      <c r="C347" t="s">
        <v>145</v>
      </c>
      <c r="D347" t="s">
        <v>14</v>
      </c>
      <c r="E347" t="s">
        <v>21</v>
      </c>
      <c r="F347" t="s">
        <v>22</v>
      </c>
      <c r="G347" t="s">
        <v>3040</v>
      </c>
      <c r="H347">
        <v>1.5</v>
      </c>
      <c r="I347">
        <v>317</v>
      </c>
      <c r="J347">
        <v>2000</v>
      </c>
      <c r="K347">
        <v>10000</v>
      </c>
      <c r="L347" s="17">
        <f>IF($E347&lt;&gt;"",VLOOKUP($E347,GEMWs!$E$14:$L$20,7,FALSE),"")</f>
        <v>37.754918937403332</v>
      </c>
      <c r="M347" s="17">
        <f>IF($E347&lt;&gt;"",VLOOKUP($E347,GEMWs!$E$14:$L$20,8,FALSE),"")</f>
        <v>96.174593288388181</v>
      </c>
      <c r="N347" s="17">
        <f t="shared" si="26"/>
        <v>2000</v>
      </c>
      <c r="O347" s="17">
        <f t="shared" si="27"/>
        <v>10000</v>
      </c>
      <c r="P347" s="17">
        <f t="shared" si="24"/>
        <v>1.4999999999999999E-4</v>
      </c>
      <c r="Q347" s="17">
        <f t="shared" si="25"/>
        <v>7.5000000000000002E-4</v>
      </c>
    </row>
    <row r="348" spans="1:17" x14ac:dyDescent="0.35">
      <c r="A348" t="s">
        <v>258</v>
      </c>
      <c r="B348" t="s">
        <v>392</v>
      </c>
      <c r="C348" t="s">
        <v>393</v>
      </c>
      <c r="D348" t="s">
        <v>14</v>
      </c>
      <c r="E348" t="s">
        <v>18</v>
      </c>
      <c r="G348" t="s">
        <v>3040</v>
      </c>
      <c r="H348">
        <v>101.4</v>
      </c>
      <c r="J348">
        <v>0</v>
      </c>
      <c r="K348">
        <v>0</v>
      </c>
      <c r="L348" s="17">
        <f>IF($E348&lt;&gt;"",VLOOKUP($E348,GEMWs!$E$14:$L$20,7,FALSE),"")</f>
        <v>5950.3939027696888</v>
      </c>
      <c r="M348" s="17">
        <f>IF($E348&lt;&gt;"",VLOOKUP($E348,GEMWs!$E$14:$L$20,8,FALSE),"")</f>
        <v>10539.430626954083</v>
      </c>
      <c r="N348" s="17">
        <f t="shared" ca="1" si="26"/>
        <v>5950.3939027696888</v>
      </c>
      <c r="O348" s="17">
        <f t="shared" ca="1" si="27"/>
        <v>10539.430626954083</v>
      </c>
      <c r="P348" s="17">
        <f t="shared" ca="1" si="24"/>
        <v>9.6210130878108743E-3</v>
      </c>
      <c r="Q348" s="17">
        <f t="shared" ca="1" si="25"/>
        <v>1.70408886633206E-2</v>
      </c>
    </row>
    <row r="349" spans="1:17" x14ac:dyDescent="0.35">
      <c r="A349" t="s">
        <v>258</v>
      </c>
      <c r="B349" t="s">
        <v>310</v>
      </c>
      <c r="C349" t="s">
        <v>311</v>
      </c>
      <c r="D349" t="s">
        <v>14</v>
      </c>
      <c r="E349" t="s">
        <v>21</v>
      </c>
      <c r="F349" t="s">
        <v>22</v>
      </c>
      <c r="G349" t="s">
        <v>3040</v>
      </c>
      <c r="H349">
        <v>1.8</v>
      </c>
      <c r="I349">
        <v>400</v>
      </c>
      <c r="J349">
        <v>2289.0380930000001</v>
      </c>
      <c r="K349">
        <v>2289.0380930000001</v>
      </c>
      <c r="L349" s="17">
        <f>IF($E349&lt;&gt;"",VLOOKUP($E349,GEMWs!$E$14:$L$20,7,FALSE),"")</f>
        <v>37.754918937403332</v>
      </c>
      <c r="M349" s="17">
        <f>IF($E349&lt;&gt;"",VLOOKUP($E349,GEMWs!$E$14:$L$20,8,FALSE),"")</f>
        <v>96.174593288388181</v>
      </c>
      <c r="N349" s="17">
        <f t="shared" si="26"/>
        <v>2289.0380930000001</v>
      </c>
      <c r="O349" s="17">
        <f t="shared" si="27"/>
        <v>2289.0380930000001</v>
      </c>
      <c r="P349" s="17">
        <f t="shared" si="24"/>
        <v>7.8635650734887091E-4</v>
      </c>
      <c r="Q349" s="17">
        <f t="shared" si="25"/>
        <v>7.8635650734887091E-4</v>
      </c>
    </row>
    <row r="350" spans="1:17" x14ac:dyDescent="0.35">
      <c r="A350" t="s">
        <v>258</v>
      </c>
      <c r="B350" t="s">
        <v>349</v>
      </c>
      <c r="D350" t="s">
        <v>22</v>
      </c>
      <c r="G350" t="s">
        <v>3040</v>
      </c>
      <c r="H350">
        <v>7.1</v>
      </c>
      <c r="J350">
        <v>0</v>
      </c>
      <c r="K350">
        <v>0</v>
      </c>
      <c r="L350" s="17" t="str">
        <f>IF($E350&lt;&gt;"",VLOOKUP($E350,GEMWs!$E$14:$L$20,7,FALSE),"")</f>
        <v/>
      </c>
      <c r="M350" s="17" t="str">
        <f>IF($E350&lt;&gt;"",VLOOKUP($E350,GEMWs!$E$14:$L$20,8,FALSE),"")</f>
        <v/>
      </c>
      <c r="N350" s="17">
        <f t="shared" ca="1" si="26"/>
        <v>0</v>
      </c>
      <c r="O350" s="17">
        <f t="shared" ca="1" si="27"/>
        <v>0</v>
      </c>
      <c r="P350" s="17">
        <f t="shared" ca="1" si="24"/>
        <v>0</v>
      </c>
      <c r="Q350" s="17">
        <f t="shared" ca="1" si="25"/>
        <v>0</v>
      </c>
    </row>
    <row r="351" spans="1:17" x14ac:dyDescent="0.35">
      <c r="A351" t="s">
        <v>258</v>
      </c>
      <c r="B351" t="s">
        <v>394</v>
      </c>
      <c r="C351" t="s">
        <v>395</v>
      </c>
      <c r="D351" t="s">
        <v>14</v>
      </c>
      <c r="E351" t="s">
        <v>21</v>
      </c>
      <c r="G351" t="s">
        <v>3040</v>
      </c>
      <c r="H351">
        <v>14.1</v>
      </c>
      <c r="J351">
        <v>0</v>
      </c>
      <c r="K351">
        <v>0</v>
      </c>
      <c r="L351" s="17">
        <f>IF($E351&lt;&gt;"",VLOOKUP($E351,GEMWs!$E$14:$L$20,7,FALSE),"")</f>
        <v>37.754918937403332</v>
      </c>
      <c r="M351" s="17">
        <f>IF($E351&lt;&gt;"",VLOOKUP($E351,GEMWs!$E$14:$L$20,8,FALSE),"")</f>
        <v>96.174593288388181</v>
      </c>
      <c r="N351" s="17">
        <f t="shared" ca="1" si="26"/>
        <v>37.754918937403332</v>
      </c>
      <c r="O351" s="17">
        <f t="shared" ca="1" si="27"/>
        <v>96.174593288388181</v>
      </c>
      <c r="P351" s="17">
        <f t="shared" ca="1" si="24"/>
        <v>0.14660836628359716</v>
      </c>
      <c r="Q351" s="17">
        <f t="shared" ca="1" si="25"/>
        <v>0.37346127065925983</v>
      </c>
    </row>
    <row r="352" spans="1:17" x14ac:dyDescent="0.35">
      <c r="A352" t="s">
        <v>258</v>
      </c>
      <c r="B352" t="s">
        <v>350</v>
      </c>
      <c r="D352" t="s">
        <v>14</v>
      </c>
      <c r="E352" t="s">
        <v>21</v>
      </c>
      <c r="G352" t="s">
        <v>3040</v>
      </c>
      <c r="H352">
        <v>21.6</v>
      </c>
      <c r="J352">
        <v>0</v>
      </c>
      <c r="K352">
        <v>0</v>
      </c>
      <c r="L352" s="17">
        <f>IF($E352&lt;&gt;"",VLOOKUP($E352,GEMWs!$E$14:$L$20,7,FALSE),"")</f>
        <v>37.754918937403332</v>
      </c>
      <c r="M352" s="17">
        <f>IF($E352&lt;&gt;"",VLOOKUP($E352,GEMWs!$E$14:$L$20,8,FALSE),"")</f>
        <v>96.174593288388181</v>
      </c>
      <c r="N352" s="17">
        <f t="shared" ca="1" si="26"/>
        <v>37.754918937403332</v>
      </c>
      <c r="O352" s="17">
        <f t="shared" ca="1" si="27"/>
        <v>96.174593288388181</v>
      </c>
      <c r="P352" s="17">
        <f t="shared" ca="1" si="24"/>
        <v>0.22459153983870206</v>
      </c>
      <c r="Q352" s="17">
        <f t="shared" ca="1" si="25"/>
        <v>0.57211088271205768</v>
      </c>
    </row>
    <row r="353" spans="1:17" x14ac:dyDescent="0.35">
      <c r="A353" t="s">
        <v>258</v>
      </c>
      <c r="B353" t="s">
        <v>293</v>
      </c>
      <c r="C353" t="s">
        <v>294</v>
      </c>
      <c r="D353" t="s">
        <v>14</v>
      </c>
      <c r="E353" t="s">
        <v>21</v>
      </c>
      <c r="F353" t="s">
        <v>22</v>
      </c>
      <c r="G353" t="s">
        <v>3040</v>
      </c>
      <c r="H353">
        <v>12803.4</v>
      </c>
      <c r="I353">
        <v>327</v>
      </c>
      <c r="J353">
        <v>400</v>
      </c>
      <c r="K353">
        <v>400</v>
      </c>
      <c r="L353" s="17">
        <f>IF($E353&lt;&gt;"",VLOOKUP($E353,GEMWs!$E$14:$L$20,7,FALSE),"")</f>
        <v>37.754918937403332</v>
      </c>
      <c r="M353" s="17">
        <f>IF($E353&lt;&gt;"",VLOOKUP($E353,GEMWs!$E$14:$L$20,8,FALSE),"")</f>
        <v>96.174593288388181</v>
      </c>
      <c r="N353" s="17">
        <f t="shared" si="26"/>
        <v>400</v>
      </c>
      <c r="O353" s="17">
        <f t="shared" si="27"/>
        <v>400</v>
      </c>
      <c r="P353" s="17">
        <f t="shared" si="24"/>
        <v>32.008499999999998</v>
      </c>
      <c r="Q353" s="17">
        <f t="shared" si="25"/>
        <v>32.008499999999998</v>
      </c>
    </row>
    <row r="354" spans="1:17" x14ac:dyDescent="0.35">
      <c r="A354" t="s">
        <v>258</v>
      </c>
      <c r="B354" t="s">
        <v>351</v>
      </c>
      <c r="D354" t="s">
        <v>14</v>
      </c>
      <c r="E354" t="s">
        <v>21</v>
      </c>
      <c r="G354" t="s">
        <v>3040</v>
      </c>
      <c r="H354">
        <v>2951.8</v>
      </c>
      <c r="J354">
        <v>0</v>
      </c>
      <c r="K354">
        <v>0</v>
      </c>
      <c r="L354" s="17">
        <f>IF($E354&lt;&gt;"",VLOOKUP($E354,GEMWs!$E$14:$L$20,7,FALSE),"")</f>
        <v>37.754918937403332</v>
      </c>
      <c r="M354" s="17">
        <f>IF($E354&lt;&gt;"",VLOOKUP($E354,GEMWs!$E$14:$L$20,8,FALSE),"")</f>
        <v>96.174593288388181</v>
      </c>
      <c r="N354" s="17">
        <f t="shared" ca="1" si="26"/>
        <v>37.754918937403332</v>
      </c>
      <c r="O354" s="17">
        <f t="shared" ca="1" si="27"/>
        <v>96.174593288388181</v>
      </c>
      <c r="P354" s="17">
        <f t="shared" ca="1" si="24"/>
        <v>30.69209755999448</v>
      </c>
      <c r="Q354" s="17">
        <f t="shared" ca="1" si="25"/>
        <v>78.183189980993134</v>
      </c>
    </row>
    <row r="355" spans="1:17" x14ac:dyDescent="0.35">
      <c r="A355" t="s">
        <v>258</v>
      </c>
      <c r="B355" t="s">
        <v>352</v>
      </c>
      <c r="D355" t="s">
        <v>22</v>
      </c>
      <c r="G355" t="s">
        <v>3040</v>
      </c>
      <c r="H355">
        <v>2411.6999999999998</v>
      </c>
      <c r="J355">
        <v>0</v>
      </c>
      <c r="K355">
        <v>0</v>
      </c>
      <c r="L355" s="17" t="str">
        <f>IF($E355&lt;&gt;"",VLOOKUP($E355,GEMWs!$E$14:$L$20,7,FALSE),"")</f>
        <v/>
      </c>
      <c r="M355" s="17" t="str">
        <f>IF($E355&lt;&gt;"",VLOOKUP($E355,GEMWs!$E$14:$L$20,8,FALSE),"")</f>
        <v/>
      </c>
      <c r="N355" s="17">
        <f t="shared" ca="1" si="26"/>
        <v>0</v>
      </c>
      <c r="O355" s="17">
        <f t="shared" ca="1" si="27"/>
        <v>0</v>
      </c>
      <c r="P355" s="17">
        <f t="shared" ca="1" si="24"/>
        <v>0</v>
      </c>
      <c r="Q355" s="17">
        <f t="shared" ca="1" si="25"/>
        <v>0</v>
      </c>
    </row>
    <row r="356" spans="1:17" x14ac:dyDescent="0.35">
      <c r="A356" t="s">
        <v>258</v>
      </c>
      <c r="B356" t="s">
        <v>396</v>
      </c>
      <c r="C356" t="s">
        <v>397</v>
      </c>
      <c r="D356" t="s">
        <v>14</v>
      </c>
      <c r="E356" t="s">
        <v>21</v>
      </c>
      <c r="G356" t="s">
        <v>3040</v>
      </c>
      <c r="H356">
        <v>1.5</v>
      </c>
      <c r="J356">
        <v>0</v>
      </c>
      <c r="K356">
        <v>0</v>
      </c>
      <c r="L356" s="17">
        <f>IF($E356&lt;&gt;"",VLOOKUP($E356,GEMWs!$E$14:$L$20,7,FALSE),"")</f>
        <v>37.754918937403332</v>
      </c>
      <c r="M356" s="17">
        <f>IF($E356&lt;&gt;"",VLOOKUP($E356,GEMWs!$E$14:$L$20,8,FALSE),"")</f>
        <v>96.174593288388181</v>
      </c>
      <c r="N356" s="17">
        <f t="shared" ca="1" si="26"/>
        <v>37.754918937403332</v>
      </c>
      <c r="O356" s="17">
        <f t="shared" ca="1" si="27"/>
        <v>96.174593288388181</v>
      </c>
      <c r="P356" s="17">
        <f t="shared" ca="1" si="24"/>
        <v>1.5596634711020975E-2</v>
      </c>
      <c r="Q356" s="17">
        <f t="shared" ca="1" si="25"/>
        <v>3.9729922410559552E-2</v>
      </c>
    </row>
    <row r="357" spans="1:17" x14ac:dyDescent="0.35">
      <c r="A357" t="s">
        <v>258</v>
      </c>
      <c r="B357" t="s">
        <v>365</v>
      </c>
      <c r="D357" t="s">
        <v>14</v>
      </c>
      <c r="E357" t="s">
        <v>21</v>
      </c>
      <c r="G357" t="s">
        <v>3040</v>
      </c>
      <c r="H357">
        <v>1780.3</v>
      </c>
      <c r="J357">
        <v>0</v>
      </c>
      <c r="K357">
        <v>0</v>
      </c>
      <c r="L357" s="17">
        <f>IF($E357&lt;&gt;"",VLOOKUP($E357,GEMWs!$E$14:$L$20,7,FALSE),"")</f>
        <v>37.754918937403332</v>
      </c>
      <c r="M357" s="17">
        <f>IF($E357&lt;&gt;"",VLOOKUP($E357,GEMWs!$E$14:$L$20,8,FALSE),"")</f>
        <v>96.174593288388181</v>
      </c>
      <c r="N357" s="17">
        <f t="shared" ca="1" si="26"/>
        <v>37.754918937403332</v>
      </c>
      <c r="O357" s="17">
        <f t="shared" ca="1" si="27"/>
        <v>96.174593288388181</v>
      </c>
      <c r="P357" s="17">
        <f t="shared" ca="1" si="24"/>
        <v>18.511125850687094</v>
      </c>
      <c r="Q357" s="17">
        <f t="shared" ca="1" si="25"/>
        <v>47.154120578346117</v>
      </c>
    </row>
    <row r="358" spans="1:17" x14ac:dyDescent="0.35">
      <c r="A358" t="s">
        <v>258</v>
      </c>
      <c r="B358" t="s">
        <v>398</v>
      </c>
      <c r="C358" t="s">
        <v>399</v>
      </c>
      <c r="D358" t="s">
        <v>14</v>
      </c>
      <c r="E358" t="s">
        <v>18</v>
      </c>
      <c r="G358" t="s">
        <v>3040</v>
      </c>
      <c r="H358">
        <v>12.7</v>
      </c>
      <c r="J358">
        <v>0</v>
      </c>
      <c r="K358">
        <v>0</v>
      </c>
      <c r="L358" s="17">
        <f>IF($E358&lt;&gt;"",VLOOKUP($E358,GEMWs!$E$14:$L$20,7,FALSE),"")</f>
        <v>5950.3939027696888</v>
      </c>
      <c r="M358" s="17">
        <f>IF($E358&lt;&gt;"",VLOOKUP($E358,GEMWs!$E$14:$L$20,8,FALSE),"")</f>
        <v>10539.430626954083</v>
      </c>
      <c r="N358" s="17">
        <f t="shared" ca="1" si="26"/>
        <v>5950.3939027696888</v>
      </c>
      <c r="O358" s="17">
        <f t="shared" ca="1" si="27"/>
        <v>10539.430626954083</v>
      </c>
      <c r="P358" s="17">
        <f t="shared" ca="1" si="24"/>
        <v>1.2049986806232553E-3</v>
      </c>
      <c r="Q358" s="17">
        <f t="shared" ca="1" si="25"/>
        <v>2.1343124854454791E-3</v>
      </c>
    </row>
    <row r="359" spans="1:17" x14ac:dyDescent="0.35">
      <c r="A359" t="s">
        <v>258</v>
      </c>
      <c r="B359" t="s">
        <v>353</v>
      </c>
      <c r="C359" t="s">
        <v>354</v>
      </c>
      <c r="D359" t="s">
        <v>14</v>
      </c>
      <c r="E359" t="s">
        <v>21</v>
      </c>
      <c r="G359" t="s">
        <v>3040</v>
      </c>
      <c r="H359">
        <v>14335.1</v>
      </c>
      <c r="J359">
        <v>0</v>
      </c>
      <c r="K359">
        <v>0</v>
      </c>
      <c r="L359" s="17">
        <f>IF($E359&lt;&gt;"",VLOOKUP($E359,GEMWs!$E$14:$L$20,7,FALSE),"")</f>
        <v>37.754918937403332</v>
      </c>
      <c r="M359" s="17">
        <f>IF($E359&lt;&gt;"",VLOOKUP($E359,GEMWs!$E$14:$L$20,8,FALSE),"")</f>
        <v>96.174593288388181</v>
      </c>
      <c r="N359" s="17">
        <f t="shared" ca="1" si="26"/>
        <v>37.754918937403332</v>
      </c>
      <c r="O359" s="17">
        <f t="shared" ca="1" si="27"/>
        <v>96.174593288388181</v>
      </c>
      <c r="P359" s="17">
        <f t="shared" ca="1" si="24"/>
        <v>149.05287883063787</v>
      </c>
      <c r="Q359" s="17">
        <f t="shared" ca="1" si="25"/>
        <v>379.68827383174153</v>
      </c>
    </row>
    <row r="360" spans="1:17" x14ac:dyDescent="0.35">
      <c r="A360" t="s">
        <v>258</v>
      </c>
      <c r="B360" t="s">
        <v>71</v>
      </c>
      <c r="C360" t="s">
        <v>72</v>
      </c>
      <c r="D360" t="s">
        <v>14</v>
      </c>
      <c r="E360" t="s">
        <v>21</v>
      </c>
      <c r="F360" t="s">
        <v>22</v>
      </c>
      <c r="G360" t="s">
        <v>3040</v>
      </c>
      <c r="H360">
        <v>1.3</v>
      </c>
      <c r="I360">
        <v>333</v>
      </c>
      <c r="J360">
        <v>31000</v>
      </c>
      <c r="K360">
        <v>60000</v>
      </c>
      <c r="L360" s="17">
        <f>IF($E360&lt;&gt;"",VLOOKUP($E360,GEMWs!$E$14:$L$20,7,FALSE),"")</f>
        <v>37.754918937403332</v>
      </c>
      <c r="M360" s="17">
        <f>IF($E360&lt;&gt;"",VLOOKUP($E360,GEMWs!$E$14:$L$20,8,FALSE),"")</f>
        <v>96.174593288388181</v>
      </c>
      <c r="N360" s="17">
        <f t="shared" si="26"/>
        <v>31000</v>
      </c>
      <c r="O360" s="17">
        <f t="shared" si="27"/>
        <v>60000</v>
      </c>
      <c r="P360" s="17">
        <f t="shared" si="24"/>
        <v>2.1666666666666667E-5</v>
      </c>
      <c r="Q360" s="17">
        <f t="shared" si="25"/>
        <v>4.1935483870967746E-5</v>
      </c>
    </row>
    <row r="361" spans="1:17" x14ac:dyDescent="0.35">
      <c r="A361" t="s">
        <v>258</v>
      </c>
      <c r="B361" t="s">
        <v>295</v>
      </c>
      <c r="C361" t="s">
        <v>296</v>
      </c>
      <c r="D361" t="s">
        <v>14</v>
      </c>
      <c r="E361" t="s">
        <v>21</v>
      </c>
      <c r="F361" t="s">
        <v>22</v>
      </c>
      <c r="G361" t="s">
        <v>3040</v>
      </c>
      <c r="H361">
        <v>4639.6000000000004</v>
      </c>
      <c r="I361">
        <v>404</v>
      </c>
      <c r="J361">
        <v>209.568074</v>
      </c>
      <c r="K361">
        <v>329.28885000000002</v>
      </c>
      <c r="L361" s="17">
        <f>IF($E361&lt;&gt;"",VLOOKUP($E361,GEMWs!$E$14:$L$20,7,FALSE),"")</f>
        <v>37.754918937403332</v>
      </c>
      <c r="M361" s="17">
        <f>IF($E361&lt;&gt;"",VLOOKUP($E361,GEMWs!$E$14:$L$20,8,FALSE),"")</f>
        <v>96.174593288388181</v>
      </c>
      <c r="N361" s="17">
        <f t="shared" si="26"/>
        <v>209.568074</v>
      </c>
      <c r="O361" s="17">
        <f t="shared" si="27"/>
        <v>329.28885000000002</v>
      </c>
      <c r="P361" s="17">
        <f t="shared" si="24"/>
        <v>14.089757366518787</v>
      </c>
      <c r="Q361" s="17">
        <f t="shared" si="25"/>
        <v>22.138868346902878</v>
      </c>
    </row>
    <row r="362" spans="1:17" x14ac:dyDescent="0.35">
      <c r="A362" t="s">
        <v>258</v>
      </c>
      <c r="B362" t="s">
        <v>297</v>
      </c>
      <c r="C362" t="s">
        <v>298</v>
      </c>
      <c r="D362" t="s">
        <v>14</v>
      </c>
      <c r="E362" t="s">
        <v>18</v>
      </c>
      <c r="F362" t="s">
        <v>22</v>
      </c>
      <c r="G362" t="s">
        <v>3040</v>
      </c>
      <c r="H362">
        <v>100.4</v>
      </c>
      <c r="I362">
        <v>446</v>
      </c>
      <c r="J362">
        <v>25000</v>
      </c>
      <c r="K362">
        <v>25000</v>
      </c>
      <c r="L362" s="17">
        <f>IF($E362&lt;&gt;"",VLOOKUP($E362,GEMWs!$E$14:$L$20,7,FALSE),"")</f>
        <v>5950.3939027696888</v>
      </c>
      <c r="M362" s="17">
        <f>IF($E362&lt;&gt;"",VLOOKUP($E362,GEMWs!$E$14:$L$20,8,FALSE),"")</f>
        <v>10539.430626954083</v>
      </c>
      <c r="N362" s="17">
        <f t="shared" si="26"/>
        <v>25000</v>
      </c>
      <c r="O362" s="17">
        <f t="shared" si="27"/>
        <v>25000</v>
      </c>
      <c r="P362" s="17">
        <f t="shared" si="24"/>
        <v>4.0160000000000005E-3</v>
      </c>
      <c r="Q362" s="17">
        <f t="shared" si="25"/>
        <v>4.0160000000000005E-3</v>
      </c>
    </row>
    <row r="363" spans="1:17" x14ac:dyDescent="0.35">
      <c r="A363" t="s">
        <v>258</v>
      </c>
      <c r="B363" t="s">
        <v>400</v>
      </c>
      <c r="C363" t="s">
        <v>401</v>
      </c>
      <c r="D363" t="s">
        <v>14</v>
      </c>
      <c r="E363" t="s">
        <v>21</v>
      </c>
      <c r="G363" t="s">
        <v>3040</v>
      </c>
      <c r="H363">
        <v>406</v>
      </c>
      <c r="J363">
        <v>0</v>
      </c>
      <c r="K363">
        <v>0</v>
      </c>
      <c r="L363" s="17">
        <f>IF($E363&lt;&gt;"",VLOOKUP($E363,GEMWs!$E$14:$L$20,7,FALSE),"")</f>
        <v>37.754918937403332</v>
      </c>
      <c r="M363" s="17">
        <f>IF($E363&lt;&gt;"",VLOOKUP($E363,GEMWs!$E$14:$L$20,8,FALSE),"")</f>
        <v>96.174593288388181</v>
      </c>
      <c r="N363" s="17">
        <f t="shared" ca="1" si="26"/>
        <v>37.754918937403332</v>
      </c>
      <c r="O363" s="17">
        <f t="shared" ca="1" si="27"/>
        <v>96.174593288388181</v>
      </c>
      <c r="P363" s="17">
        <f t="shared" ca="1" si="24"/>
        <v>4.2214891284496776</v>
      </c>
      <c r="Q363" s="17">
        <f t="shared" ca="1" si="25"/>
        <v>10.753565665791452</v>
      </c>
    </row>
    <row r="364" spans="1:17" x14ac:dyDescent="0.35">
      <c r="A364" t="s">
        <v>258</v>
      </c>
      <c r="B364" t="s">
        <v>186</v>
      </c>
      <c r="C364" t="s">
        <v>187</v>
      </c>
      <c r="D364" t="s">
        <v>14</v>
      </c>
      <c r="E364" t="s">
        <v>21</v>
      </c>
      <c r="F364" t="s">
        <v>14</v>
      </c>
      <c r="G364" t="s">
        <v>3040</v>
      </c>
      <c r="H364">
        <v>12.7</v>
      </c>
      <c r="I364">
        <v>337</v>
      </c>
      <c r="J364">
        <v>53.942762999999999</v>
      </c>
      <c r="K364">
        <v>180000</v>
      </c>
      <c r="L364" s="17">
        <f>IF($E364&lt;&gt;"",VLOOKUP($E364,GEMWs!$E$14:$L$20,7,FALSE),"")</f>
        <v>37.754918937403332</v>
      </c>
      <c r="M364" s="17">
        <f>IF($E364&lt;&gt;"",VLOOKUP($E364,GEMWs!$E$14:$L$20,8,FALSE),"")</f>
        <v>96.174593288388181</v>
      </c>
      <c r="N364" s="17">
        <f t="shared" si="26"/>
        <v>53.942762999999999</v>
      </c>
      <c r="O364" s="17">
        <f t="shared" si="27"/>
        <v>180000</v>
      </c>
      <c r="P364" s="17">
        <f t="shared" si="24"/>
        <v>7.0555555555555557E-5</v>
      </c>
      <c r="Q364" s="17">
        <f t="shared" si="25"/>
        <v>0.23543473292237552</v>
      </c>
    </row>
    <row r="365" spans="1:17" x14ac:dyDescent="0.35">
      <c r="A365" t="s">
        <v>258</v>
      </c>
      <c r="B365" t="s">
        <v>355</v>
      </c>
      <c r="D365" t="s">
        <v>14</v>
      </c>
      <c r="E365" t="s">
        <v>18</v>
      </c>
      <c r="G365" t="s">
        <v>3040</v>
      </c>
      <c r="H365">
        <v>866.8</v>
      </c>
      <c r="J365">
        <v>0</v>
      </c>
      <c r="K365">
        <v>0</v>
      </c>
      <c r="L365" s="17">
        <f>IF($E365&lt;&gt;"",VLOOKUP($E365,GEMWs!$E$14:$L$20,7,FALSE),"")</f>
        <v>5950.3939027696888</v>
      </c>
      <c r="M365" s="17">
        <f>IF($E365&lt;&gt;"",VLOOKUP($E365,GEMWs!$E$14:$L$20,8,FALSE),"")</f>
        <v>10539.430626954083</v>
      </c>
      <c r="N365" s="17">
        <f t="shared" ca="1" si="26"/>
        <v>5950.3939027696888</v>
      </c>
      <c r="O365" s="17">
        <f t="shared" ca="1" si="27"/>
        <v>10539.430626954083</v>
      </c>
      <c r="P365" s="17">
        <f t="shared" ca="1" si="24"/>
        <v>8.224353199718408E-2</v>
      </c>
      <c r="Q365" s="17">
        <f t="shared" ca="1" si="25"/>
        <v>0.14567102853418434</v>
      </c>
    </row>
    <row r="366" spans="1:17" x14ac:dyDescent="0.35">
      <c r="A366" t="s">
        <v>258</v>
      </c>
      <c r="B366" t="s">
        <v>299</v>
      </c>
      <c r="C366" t="s">
        <v>300</v>
      </c>
      <c r="D366" t="s">
        <v>14</v>
      </c>
      <c r="E366" t="s">
        <v>21</v>
      </c>
      <c r="F366" t="s">
        <v>22</v>
      </c>
      <c r="G366" t="s">
        <v>3040</v>
      </c>
      <c r="H366">
        <v>30066</v>
      </c>
      <c r="I366">
        <v>341</v>
      </c>
      <c r="J366">
        <v>638.416563</v>
      </c>
      <c r="K366">
        <v>1023.126993</v>
      </c>
      <c r="L366" s="17">
        <f>IF($E366&lt;&gt;"",VLOOKUP($E366,GEMWs!$E$14:$L$20,7,FALSE),"")</f>
        <v>37.754918937403332</v>
      </c>
      <c r="M366" s="17">
        <f>IF($E366&lt;&gt;"",VLOOKUP($E366,GEMWs!$E$14:$L$20,8,FALSE),"")</f>
        <v>96.174593288388181</v>
      </c>
      <c r="N366" s="17">
        <f t="shared" si="26"/>
        <v>638.416563</v>
      </c>
      <c r="O366" s="17">
        <f t="shared" si="27"/>
        <v>1023.126993</v>
      </c>
      <c r="P366" s="17">
        <f t="shared" si="24"/>
        <v>29.386381363901716</v>
      </c>
      <c r="Q366" s="17">
        <f t="shared" si="25"/>
        <v>47.094642812392074</v>
      </c>
    </row>
    <row r="367" spans="1:17" x14ac:dyDescent="0.35">
      <c r="A367" t="s">
        <v>258</v>
      </c>
      <c r="B367" t="s">
        <v>81</v>
      </c>
      <c r="C367" t="s">
        <v>82</v>
      </c>
      <c r="D367" t="s">
        <v>14</v>
      </c>
      <c r="E367" t="s">
        <v>21</v>
      </c>
      <c r="F367" t="s">
        <v>22</v>
      </c>
      <c r="G367" t="s">
        <v>3040</v>
      </c>
      <c r="H367">
        <v>40.799999999999997</v>
      </c>
      <c r="I367">
        <v>413</v>
      </c>
      <c r="J367">
        <v>22600</v>
      </c>
      <c r="K367">
        <v>22600</v>
      </c>
      <c r="L367" s="17">
        <f>IF($E367&lt;&gt;"",VLOOKUP($E367,GEMWs!$E$14:$L$20,7,FALSE),"")</f>
        <v>37.754918937403332</v>
      </c>
      <c r="M367" s="17">
        <f>IF($E367&lt;&gt;"",VLOOKUP($E367,GEMWs!$E$14:$L$20,8,FALSE),"")</f>
        <v>96.174593288388181</v>
      </c>
      <c r="N367" s="17">
        <f t="shared" si="26"/>
        <v>22600</v>
      </c>
      <c r="O367" s="17">
        <f t="shared" si="27"/>
        <v>22600</v>
      </c>
      <c r="P367" s="17">
        <f t="shared" si="24"/>
        <v>1.8053097345132742E-3</v>
      </c>
      <c r="Q367" s="17">
        <f t="shared" si="25"/>
        <v>1.8053097345132742E-3</v>
      </c>
    </row>
    <row r="368" spans="1:17" x14ac:dyDescent="0.35">
      <c r="A368" t="s">
        <v>258</v>
      </c>
      <c r="B368" t="s">
        <v>184</v>
      </c>
      <c r="C368" t="s">
        <v>185</v>
      </c>
      <c r="D368" t="s">
        <v>14</v>
      </c>
      <c r="E368" t="s">
        <v>21</v>
      </c>
      <c r="F368" t="s">
        <v>22</v>
      </c>
      <c r="G368" t="s">
        <v>3040</v>
      </c>
      <c r="H368">
        <v>0.5</v>
      </c>
      <c r="I368">
        <v>345</v>
      </c>
      <c r="J368">
        <v>5000</v>
      </c>
      <c r="K368">
        <v>20000</v>
      </c>
      <c r="L368" s="17">
        <f>IF($E368&lt;&gt;"",VLOOKUP($E368,GEMWs!$E$14:$L$20,7,FALSE),"")</f>
        <v>37.754918937403332</v>
      </c>
      <c r="M368" s="17">
        <f>IF($E368&lt;&gt;"",VLOOKUP($E368,GEMWs!$E$14:$L$20,8,FALSE),"")</f>
        <v>96.174593288388181</v>
      </c>
      <c r="N368" s="17">
        <f t="shared" si="26"/>
        <v>5000</v>
      </c>
      <c r="O368" s="17">
        <f t="shared" si="27"/>
        <v>20000</v>
      </c>
      <c r="P368" s="17">
        <f t="shared" si="24"/>
        <v>2.5000000000000001E-5</v>
      </c>
      <c r="Q368" s="17">
        <f t="shared" si="25"/>
        <v>1E-4</v>
      </c>
    </row>
    <row r="369" spans="1:17" x14ac:dyDescent="0.35">
      <c r="A369" t="s">
        <v>258</v>
      </c>
      <c r="B369" t="s">
        <v>402</v>
      </c>
      <c r="C369" t="s">
        <v>403</v>
      </c>
      <c r="D369" t="s">
        <v>14</v>
      </c>
      <c r="E369" t="s">
        <v>18</v>
      </c>
      <c r="G369" t="s">
        <v>3040</v>
      </c>
      <c r="H369">
        <v>649.20000000000005</v>
      </c>
      <c r="J369">
        <v>0</v>
      </c>
      <c r="K369">
        <v>0</v>
      </c>
      <c r="L369" s="17">
        <f>IF($E369&lt;&gt;"",VLOOKUP($E369,GEMWs!$E$14:$L$20,7,FALSE),"")</f>
        <v>5950.3939027696888</v>
      </c>
      <c r="M369" s="17">
        <f>IF($E369&lt;&gt;"",VLOOKUP($E369,GEMWs!$E$14:$L$20,8,FALSE),"")</f>
        <v>10539.430626954083</v>
      </c>
      <c r="N369" s="17">
        <f t="shared" ca="1" si="26"/>
        <v>5950.3939027696888</v>
      </c>
      <c r="O369" s="17">
        <f t="shared" ca="1" si="27"/>
        <v>10539.430626954083</v>
      </c>
      <c r="P369" s="17">
        <f t="shared" ca="1" si="24"/>
        <v>6.1597255390599806E-2</v>
      </c>
      <c r="Q369" s="17">
        <f t="shared" ca="1" si="25"/>
        <v>0.10910202090954373</v>
      </c>
    </row>
    <row r="370" spans="1:17" x14ac:dyDescent="0.35">
      <c r="A370" t="s">
        <v>258</v>
      </c>
      <c r="B370" t="s">
        <v>226</v>
      </c>
      <c r="C370" t="s">
        <v>227</v>
      </c>
      <c r="D370" t="s">
        <v>14</v>
      </c>
      <c r="E370" t="s">
        <v>21</v>
      </c>
      <c r="F370" t="s">
        <v>22</v>
      </c>
      <c r="G370" t="s">
        <v>3040</v>
      </c>
      <c r="H370">
        <v>7.1</v>
      </c>
      <c r="I370">
        <v>347</v>
      </c>
      <c r="J370">
        <v>4396.8845460000002</v>
      </c>
      <c r="K370">
        <v>15000</v>
      </c>
      <c r="L370" s="17">
        <f>IF($E370&lt;&gt;"",VLOOKUP($E370,GEMWs!$E$14:$L$20,7,FALSE),"")</f>
        <v>37.754918937403332</v>
      </c>
      <c r="M370" s="17">
        <f>IF($E370&lt;&gt;"",VLOOKUP($E370,GEMWs!$E$14:$L$20,8,FALSE),"")</f>
        <v>96.174593288388181</v>
      </c>
      <c r="N370" s="17">
        <f t="shared" si="26"/>
        <v>4396.8845460000002</v>
      </c>
      <c r="O370" s="17">
        <f t="shared" si="27"/>
        <v>15000</v>
      </c>
      <c r="P370" s="17">
        <f t="shared" si="24"/>
        <v>4.7333333333333331E-4</v>
      </c>
      <c r="Q370" s="17">
        <f t="shared" si="25"/>
        <v>1.6147797208955869E-3</v>
      </c>
    </row>
    <row r="371" spans="1:17" x14ac:dyDescent="0.35">
      <c r="A371" t="s">
        <v>406</v>
      </c>
      <c r="B371" t="s">
        <v>27</v>
      </c>
      <c r="C371" t="s">
        <v>28</v>
      </c>
      <c r="D371" t="s">
        <v>14</v>
      </c>
      <c r="E371" t="s">
        <v>21</v>
      </c>
      <c r="F371" t="s">
        <v>22</v>
      </c>
      <c r="G371" t="s">
        <v>3040</v>
      </c>
      <c r="H371">
        <v>70.599999999999994</v>
      </c>
      <c r="I371">
        <v>218</v>
      </c>
      <c r="J371">
        <v>2000</v>
      </c>
      <c r="K371">
        <v>15000</v>
      </c>
      <c r="L371" s="17">
        <f>IF($E371&lt;&gt;"",VLOOKUP($E371,GEMWs!$E$14:$L$20,7,FALSE),"")</f>
        <v>37.754918937403332</v>
      </c>
      <c r="M371" s="17">
        <f>IF($E371&lt;&gt;"",VLOOKUP($E371,GEMWs!$E$14:$L$20,8,FALSE),"")</f>
        <v>96.174593288388181</v>
      </c>
      <c r="N371" s="17">
        <f t="shared" si="26"/>
        <v>2000</v>
      </c>
      <c r="O371" s="17">
        <f t="shared" si="27"/>
        <v>15000</v>
      </c>
      <c r="P371" s="17">
        <f t="shared" si="24"/>
        <v>4.7066666666666663E-3</v>
      </c>
      <c r="Q371" s="17">
        <f t="shared" si="25"/>
        <v>3.5299999999999998E-2</v>
      </c>
    </row>
    <row r="372" spans="1:17" x14ac:dyDescent="0.35">
      <c r="A372" t="s">
        <v>406</v>
      </c>
      <c r="B372" t="s">
        <v>31</v>
      </c>
      <c r="C372" t="s">
        <v>32</v>
      </c>
      <c r="D372" t="s">
        <v>14</v>
      </c>
      <c r="E372" t="s">
        <v>21</v>
      </c>
      <c r="F372" t="s">
        <v>22</v>
      </c>
      <c r="G372" t="s">
        <v>3040</v>
      </c>
      <c r="H372">
        <v>109.3</v>
      </c>
      <c r="I372">
        <v>362</v>
      </c>
      <c r="J372">
        <v>150</v>
      </c>
      <c r="K372">
        <v>150</v>
      </c>
      <c r="L372" s="17">
        <f>IF($E372&lt;&gt;"",VLOOKUP($E372,GEMWs!$E$14:$L$20,7,FALSE),"")</f>
        <v>37.754918937403332</v>
      </c>
      <c r="M372" s="17">
        <f>IF($E372&lt;&gt;"",VLOOKUP($E372,GEMWs!$E$14:$L$20,8,FALSE),"")</f>
        <v>96.174593288388181</v>
      </c>
      <c r="N372" s="17">
        <f t="shared" si="26"/>
        <v>150</v>
      </c>
      <c r="O372" s="17">
        <f t="shared" si="27"/>
        <v>150</v>
      </c>
      <c r="P372" s="17">
        <f t="shared" si="24"/>
        <v>0.72866666666666668</v>
      </c>
      <c r="Q372" s="17">
        <f t="shared" si="25"/>
        <v>0.72866666666666668</v>
      </c>
    </row>
    <row r="373" spans="1:17" x14ac:dyDescent="0.35">
      <c r="A373" t="s">
        <v>406</v>
      </c>
      <c r="B373" t="s">
        <v>407</v>
      </c>
      <c r="D373" t="s">
        <v>14</v>
      </c>
      <c r="E373" t="s">
        <v>21</v>
      </c>
      <c r="G373" t="s">
        <v>3040</v>
      </c>
      <c r="H373">
        <v>19.899999999999999</v>
      </c>
      <c r="J373">
        <v>0</v>
      </c>
      <c r="K373">
        <v>0</v>
      </c>
      <c r="L373" s="17">
        <f>IF($E373&lt;&gt;"",VLOOKUP($E373,GEMWs!$E$14:$L$20,7,FALSE),"")</f>
        <v>37.754918937403332</v>
      </c>
      <c r="M373" s="17">
        <f>IF($E373&lt;&gt;"",VLOOKUP($E373,GEMWs!$E$14:$L$20,8,FALSE),"")</f>
        <v>96.174593288388181</v>
      </c>
      <c r="N373" s="17">
        <f t="shared" ca="1" si="26"/>
        <v>37.754918937403332</v>
      </c>
      <c r="O373" s="17">
        <f t="shared" ca="1" si="27"/>
        <v>96.174593288388181</v>
      </c>
      <c r="P373" s="17">
        <f t="shared" ca="1" si="24"/>
        <v>0.20691535383287826</v>
      </c>
      <c r="Q373" s="17">
        <f t="shared" ca="1" si="25"/>
        <v>0.52708363731342345</v>
      </c>
    </row>
    <row r="374" spans="1:17" x14ac:dyDescent="0.35">
      <c r="A374" t="s">
        <v>406</v>
      </c>
      <c r="B374" t="s">
        <v>410</v>
      </c>
      <c r="C374" t="s">
        <v>411</v>
      </c>
      <c r="D374" t="s">
        <v>22</v>
      </c>
      <c r="G374" t="s">
        <v>3040</v>
      </c>
      <c r="H374">
        <v>2088.6999999999998</v>
      </c>
      <c r="J374">
        <v>0</v>
      </c>
      <c r="K374">
        <v>0</v>
      </c>
      <c r="L374" s="17" t="str">
        <f>IF($E374&lt;&gt;"",VLOOKUP($E374,GEMWs!$E$14:$L$20,7,FALSE),"")</f>
        <v/>
      </c>
      <c r="M374" s="17" t="str">
        <f>IF($E374&lt;&gt;"",VLOOKUP($E374,GEMWs!$E$14:$L$20,8,FALSE),"")</f>
        <v/>
      </c>
      <c r="N374" s="17">
        <f t="shared" ca="1" si="26"/>
        <v>0</v>
      </c>
      <c r="O374" s="17">
        <f t="shared" ca="1" si="27"/>
        <v>0</v>
      </c>
      <c r="P374" s="17">
        <f t="shared" ca="1" si="24"/>
        <v>0</v>
      </c>
      <c r="Q374" s="17">
        <f t="shared" ca="1" si="25"/>
        <v>0</v>
      </c>
    </row>
    <row r="375" spans="1:17" x14ac:dyDescent="0.35">
      <c r="A375" t="s">
        <v>406</v>
      </c>
      <c r="B375" t="s">
        <v>13</v>
      </c>
      <c r="D375" t="s">
        <v>14</v>
      </c>
      <c r="E375" t="s">
        <v>15</v>
      </c>
      <c r="G375" t="s">
        <v>3040</v>
      </c>
      <c r="H375">
        <v>84.8</v>
      </c>
      <c r="J375">
        <v>0</v>
      </c>
      <c r="K375">
        <v>0</v>
      </c>
      <c r="L375" s="17">
        <f>IF($E375&lt;&gt;"",VLOOKUP($E375,GEMWs!$E$14:$L$20,7,FALSE),"")</f>
        <v>37.892086284381016</v>
      </c>
      <c r="M375" s="17">
        <f>IF($E375&lt;&gt;"",VLOOKUP($E375,GEMWs!$E$14:$L$20,8,FALSE),"")</f>
        <v>96.522753888300599</v>
      </c>
      <c r="N375" s="17">
        <f t="shared" ca="1" si="26"/>
        <v>37.892086284381016</v>
      </c>
      <c r="O375" s="17">
        <f t="shared" ca="1" si="27"/>
        <v>96.522753888300599</v>
      </c>
      <c r="P375" s="17">
        <f t="shared" ca="1" si="24"/>
        <v>0.87854932214359971</v>
      </c>
      <c r="Q375" s="17">
        <f t="shared" ca="1" si="25"/>
        <v>2.2379343107047198</v>
      </c>
    </row>
    <row r="376" spans="1:17" x14ac:dyDescent="0.35">
      <c r="A376" t="s">
        <v>406</v>
      </c>
      <c r="B376" t="s">
        <v>408</v>
      </c>
      <c r="D376" t="s">
        <v>14</v>
      </c>
      <c r="E376" t="s">
        <v>21</v>
      </c>
      <c r="G376" t="s">
        <v>3040</v>
      </c>
      <c r="H376">
        <v>108.6</v>
      </c>
      <c r="J376">
        <v>0</v>
      </c>
      <c r="K376">
        <v>0</v>
      </c>
      <c r="L376" s="17">
        <f>IF($E376&lt;&gt;"",VLOOKUP($E376,GEMWs!$E$14:$L$20,7,FALSE),"")</f>
        <v>37.754918937403332</v>
      </c>
      <c r="M376" s="17">
        <f>IF($E376&lt;&gt;"",VLOOKUP($E376,GEMWs!$E$14:$L$20,8,FALSE),"")</f>
        <v>96.174593288388181</v>
      </c>
      <c r="N376" s="17">
        <f t="shared" ca="1" si="26"/>
        <v>37.754918937403332</v>
      </c>
      <c r="O376" s="17">
        <f t="shared" ca="1" si="27"/>
        <v>96.174593288388181</v>
      </c>
      <c r="P376" s="17">
        <f t="shared" ca="1" si="24"/>
        <v>1.1291963530779185</v>
      </c>
      <c r="Q376" s="17">
        <f t="shared" ca="1" si="25"/>
        <v>2.8764463825245117</v>
      </c>
    </row>
    <row r="377" spans="1:17" x14ac:dyDescent="0.35">
      <c r="A377" t="s">
        <v>406</v>
      </c>
      <c r="B377" t="s">
        <v>409</v>
      </c>
      <c r="D377" t="s">
        <v>14</v>
      </c>
      <c r="E377" t="s">
        <v>21</v>
      </c>
      <c r="G377" t="s">
        <v>3040</v>
      </c>
      <c r="H377">
        <v>53.1</v>
      </c>
      <c r="J377">
        <v>0</v>
      </c>
      <c r="K377">
        <v>0</v>
      </c>
      <c r="L377" s="17">
        <f>IF($E377&lt;&gt;"",VLOOKUP($E377,GEMWs!$E$14:$L$20,7,FALSE),"")</f>
        <v>37.754918937403332</v>
      </c>
      <c r="M377" s="17">
        <f>IF($E377&lt;&gt;"",VLOOKUP($E377,GEMWs!$E$14:$L$20,8,FALSE),"")</f>
        <v>96.174593288388181</v>
      </c>
      <c r="N377" s="17">
        <f t="shared" ca="1" si="26"/>
        <v>37.754918937403332</v>
      </c>
      <c r="O377" s="17">
        <f t="shared" ca="1" si="27"/>
        <v>96.174593288388181</v>
      </c>
      <c r="P377" s="17">
        <f t="shared" ca="1" si="24"/>
        <v>0.55212086877014255</v>
      </c>
      <c r="Q377" s="17">
        <f t="shared" ca="1" si="25"/>
        <v>1.4064392533338084</v>
      </c>
    </row>
    <row r="378" spans="1:17" x14ac:dyDescent="0.35">
      <c r="A378" t="s">
        <v>412</v>
      </c>
      <c r="B378" t="s">
        <v>122</v>
      </c>
      <c r="D378" t="s">
        <v>14</v>
      </c>
      <c r="E378" t="s">
        <v>21</v>
      </c>
      <c r="G378" t="s">
        <v>3040</v>
      </c>
      <c r="H378">
        <v>13.9</v>
      </c>
      <c r="J378">
        <v>0</v>
      </c>
      <c r="K378">
        <v>0</v>
      </c>
      <c r="L378" s="17">
        <f>IF($E378&lt;&gt;"",VLOOKUP($E378,GEMWs!$E$14:$L$20,7,FALSE),"")</f>
        <v>37.754918937403332</v>
      </c>
      <c r="M378" s="17">
        <f>IF($E378&lt;&gt;"",VLOOKUP($E378,GEMWs!$E$14:$L$20,8,FALSE),"")</f>
        <v>96.174593288388181</v>
      </c>
      <c r="N378" s="17">
        <f t="shared" ca="1" si="26"/>
        <v>37.754918937403332</v>
      </c>
      <c r="O378" s="17">
        <f t="shared" ca="1" si="27"/>
        <v>96.174593288388181</v>
      </c>
      <c r="P378" s="17">
        <f t="shared" ca="1" si="24"/>
        <v>0.14452881498879439</v>
      </c>
      <c r="Q378" s="17">
        <f t="shared" ca="1" si="25"/>
        <v>0.36816394767118521</v>
      </c>
    </row>
    <row r="379" spans="1:17" x14ac:dyDescent="0.35">
      <c r="A379" t="s">
        <v>412</v>
      </c>
      <c r="B379" t="s">
        <v>103</v>
      </c>
      <c r="D379" t="s">
        <v>14</v>
      </c>
      <c r="E379" t="s">
        <v>15</v>
      </c>
      <c r="G379" t="s">
        <v>3040</v>
      </c>
      <c r="H379">
        <v>47</v>
      </c>
      <c r="J379">
        <v>0</v>
      </c>
      <c r="K379">
        <v>0</v>
      </c>
      <c r="L379" s="17">
        <f>IF($E379&lt;&gt;"",VLOOKUP($E379,GEMWs!$E$14:$L$20,7,FALSE),"")</f>
        <v>37.892086284381016</v>
      </c>
      <c r="M379" s="17">
        <f>IF($E379&lt;&gt;"",VLOOKUP($E379,GEMWs!$E$14:$L$20,8,FALSE),"")</f>
        <v>96.522753888300599</v>
      </c>
      <c r="N379" s="17">
        <f t="shared" ca="1" si="26"/>
        <v>37.892086284381016</v>
      </c>
      <c r="O379" s="17">
        <f t="shared" ca="1" si="27"/>
        <v>96.522753888300599</v>
      </c>
      <c r="P379" s="17">
        <f t="shared" ca="1" si="24"/>
        <v>0.48693181769751404</v>
      </c>
      <c r="Q379" s="17">
        <f t="shared" ca="1" si="25"/>
        <v>1.2403645354141726</v>
      </c>
    </row>
    <row r="380" spans="1:17" x14ac:dyDescent="0.35">
      <c r="A380" t="s">
        <v>412</v>
      </c>
      <c r="B380" t="s">
        <v>2981</v>
      </c>
      <c r="D380" t="s">
        <v>14</v>
      </c>
      <c r="E380" t="s">
        <v>21</v>
      </c>
      <c r="G380" t="s">
        <v>3040</v>
      </c>
      <c r="H380">
        <v>41.6</v>
      </c>
      <c r="J380">
        <v>0</v>
      </c>
      <c r="K380">
        <v>0</v>
      </c>
      <c r="L380" s="17">
        <f>IF($E380&lt;&gt;"",VLOOKUP($E380,GEMWs!$E$14:$L$20,7,FALSE),"")</f>
        <v>37.754918937403332</v>
      </c>
      <c r="M380" s="17">
        <f>IF($E380&lt;&gt;"",VLOOKUP($E380,GEMWs!$E$14:$L$20,8,FALSE),"")</f>
        <v>96.174593288388181</v>
      </c>
      <c r="N380" s="17">
        <f t="shared" ca="1" si="26"/>
        <v>37.754918937403332</v>
      </c>
      <c r="O380" s="17">
        <f t="shared" ca="1" si="27"/>
        <v>96.174593288388181</v>
      </c>
      <c r="P380" s="17">
        <f t="shared" ca="1" si="24"/>
        <v>0.43254666931898172</v>
      </c>
      <c r="Q380" s="17">
        <f t="shared" ca="1" si="25"/>
        <v>1.1018431815195184</v>
      </c>
    </row>
    <row r="381" spans="1:17" x14ac:dyDescent="0.35">
      <c r="A381" t="s">
        <v>412</v>
      </c>
      <c r="B381" t="s">
        <v>182</v>
      </c>
      <c r="C381" t="s">
        <v>183</v>
      </c>
      <c r="D381" t="s">
        <v>14</v>
      </c>
      <c r="E381" t="s">
        <v>21</v>
      </c>
      <c r="F381" t="s">
        <v>22</v>
      </c>
      <c r="G381" t="s">
        <v>3040</v>
      </c>
      <c r="H381">
        <v>47.3</v>
      </c>
      <c r="I381">
        <v>338</v>
      </c>
      <c r="J381">
        <v>4536</v>
      </c>
      <c r="K381">
        <v>38636</v>
      </c>
      <c r="L381" s="17">
        <f>IF($E381&lt;&gt;"",VLOOKUP($E381,GEMWs!$E$14:$L$20,7,FALSE),"")</f>
        <v>37.754918937403332</v>
      </c>
      <c r="M381" s="17">
        <f>IF($E381&lt;&gt;"",VLOOKUP($E381,GEMWs!$E$14:$L$20,8,FALSE),"")</f>
        <v>96.174593288388181</v>
      </c>
      <c r="N381" s="17">
        <f t="shared" si="26"/>
        <v>4536</v>
      </c>
      <c r="O381" s="17">
        <f t="shared" si="27"/>
        <v>38636</v>
      </c>
      <c r="P381" s="17">
        <f t="shared" si="24"/>
        <v>1.2242468164406252E-3</v>
      </c>
      <c r="Q381" s="17">
        <f t="shared" si="25"/>
        <v>1.0427689594356261E-2</v>
      </c>
    </row>
    <row r="382" spans="1:17" x14ac:dyDescent="0.35">
      <c r="A382" t="s">
        <v>413</v>
      </c>
      <c r="B382" t="s">
        <v>453</v>
      </c>
      <c r="D382" t="s">
        <v>22</v>
      </c>
      <c r="G382" t="s">
        <v>3040</v>
      </c>
      <c r="H382">
        <v>4081</v>
      </c>
      <c r="J382">
        <v>0</v>
      </c>
      <c r="K382">
        <v>0</v>
      </c>
      <c r="L382" s="17" t="str">
        <f>IF($E382&lt;&gt;"",VLOOKUP($E382,GEMWs!$E$14:$L$20,7,FALSE),"")</f>
        <v/>
      </c>
      <c r="M382" s="17" t="str">
        <f>IF($E382&lt;&gt;"",VLOOKUP($E382,GEMWs!$E$14:$L$20,8,FALSE),"")</f>
        <v/>
      </c>
      <c r="N382" s="17">
        <f t="shared" ca="1" si="26"/>
        <v>0</v>
      </c>
      <c r="O382" s="17">
        <f t="shared" ca="1" si="27"/>
        <v>0</v>
      </c>
      <c r="P382" s="17">
        <f t="shared" ca="1" si="24"/>
        <v>0</v>
      </c>
      <c r="Q382" s="17">
        <f t="shared" ca="1" si="25"/>
        <v>0</v>
      </c>
    </row>
    <row r="383" spans="1:17" x14ac:dyDescent="0.35">
      <c r="A383" t="s">
        <v>413</v>
      </c>
      <c r="B383" t="s">
        <v>168</v>
      </c>
      <c r="C383" t="s">
        <v>169</v>
      </c>
      <c r="D383" t="s">
        <v>14</v>
      </c>
      <c r="E383" t="s">
        <v>21</v>
      </c>
      <c r="F383" t="s">
        <v>22</v>
      </c>
      <c r="G383" t="s">
        <v>3040</v>
      </c>
      <c r="H383">
        <v>1198.9000000000001</v>
      </c>
      <c r="I383">
        <v>7</v>
      </c>
      <c r="J383">
        <v>4540</v>
      </c>
      <c r="K383">
        <v>21364</v>
      </c>
      <c r="L383" s="17">
        <f>IF($E383&lt;&gt;"",VLOOKUP($E383,GEMWs!$E$14:$L$20,7,FALSE),"")</f>
        <v>37.754918937403332</v>
      </c>
      <c r="M383" s="17">
        <f>IF($E383&lt;&gt;"",VLOOKUP($E383,GEMWs!$E$14:$L$20,8,FALSE),"")</f>
        <v>96.174593288388181</v>
      </c>
      <c r="N383" s="17">
        <f t="shared" si="26"/>
        <v>4540</v>
      </c>
      <c r="O383" s="17">
        <f t="shared" si="27"/>
        <v>21364</v>
      </c>
      <c r="P383" s="17">
        <f t="shared" si="24"/>
        <v>5.6117768208200719E-2</v>
      </c>
      <c r="Q383" s="17">
        <f t="shared" si="25"/>
        <v>0.26407488986784144</v>
      </c>
    </row>
    <row r="384" spans="1:17" x14ac:dyDescent="0.35">
      <c r="A384" t="s">
        <v>413</v>
      </c>
      <c r="B384" t="s">
        <v>443</v>
      </c>
      <c r="C384" t="s">
        <v>444</v>
      </c>
      <c r="D384" t="s">
        <v>14</v>
      </c>
      <c r="E384" t="s">
        <v>21</v>
      </c>
      <c r="F384" t="s">
        <v>14</v>
      </c>
      <c r="G384" t="s">
        <v>3040</v>
      </c>
      <c r="H384">
        <v>56</v>
      </c>
      <c r="I384">
        <v>10</v>
      </c>
      <c r="J384">
        <v>595.96249999999998</v>
      </c>
      <c r="K384">
        <v>3239.0088190000001</v>
      </c>
      <c r="L384" s="17">
        <f>IF($E384&lt;&gt;"",VLOOKUP($E384,GEMWs!$E$14:$L$20,7,FALSE),"")</f>
        <v>37.754918937403332</v>
      </c>
      <c r="M384" s="17">
        <f>IF($E384&lt;&gt;"",VLOOKUP($E384,GEMWs!$E$14:$L$20,8,FALSE),"")</f>
        <v>96.174593288388181</v>
      </c>
      <c r="N384" s="17">
        <f t="shared" si="26"/>
        <v>595.96249999999998</v>
      </c>
      <c r="O384" s="17">
        <f t="shared" si="27"/>
        <v>3239.0088190000001</v>
      </c>
      <c r="P384" s="17">
        <f t="shared" si="24"/>
        <v>1.7289239742573233E-2</v>
      </c>
      <c r="Q384" s="17">
        <f t="shared" si="25"/>
        <v>9.3965643811481425E-2</v>
      </c>
    </row>
    <row r="385" spans="1:17" x14ac:dyDescent="0.35">
      <c r="A385" t="s">
        <v>413</v>
      </c>
      <c r="B385" t="s">
        <v>414</v>
      </c>
      <c r="C385" t="s">
        <v>415</v>
      </c>
      <c r="D385" t="s">
        <v>14</v>
      </c>
      <c r="E385" t="s">
        <v>21</v>
      </c>
      <c r="F385" t="s">
        <v>14</v>
      </c>
      <c r="G385" t="s">
        <v>3040</v>
      </c>
      <c r="H385">
        <v>0.9</v>
      </c>
      <c r="I385">
        <v>12</v>
      </c>
      <c r="J385">
        <v>1056.69687</v>
      </c>
      <c r="K385">
        <v>27300</v>
      </c>
      <c r="L385" s="17">
        <f>IF($E385&lt;&gt;"",VLOOKUP($E385,GEMWs!$E$14:$L$20,7,FALSE),"")</f>
        <v>37.754918937403332</v>
      </c>
      <c r="M385" s="17">
        <f>IF($E385&lt;&gt;"",VLOOKUP($E385,GEMWs!$E$14:$L$20,8,FALSE),"")</f>
        <v>96.174593288388181</v>
      </c>
      <c r="N385" s="17">
        <f t="shared" si="26"/>
        <v>1056.69687</v>
      </c>
      <c r="O385" s="17">
        <f t="shared" si="27"/>
        <v>27300</v>
      </c>
      <c r="P385" s="17">
        <f t="shared" si="24"/>
        <v>3.2967032967032971E-5</v>
      </c>
      <c r="Q385" s="17">
        <f t="shared" si="25"/>
        <v>8.5171067081896438E-4</v>
      </c>
    </row>
    <row r="386" spans="1:17" x14ac:dyDescent="0.35">
      <c r="A386" t="s">
        <v>413</v>
      </c>
      <c r="B386" t="s">
        <v>2990</v>
      </c>
      <c r="C386" t="s">
        <v>416</v>
      </c>
      <c r="D386" t="s">
        <v>14</v>
      </c>
      <c r="E386" t="s">
        <v>21</v>
      </c>
      <c r="F386" t="s">
        <v>14</v>
      </c>
      <c r="G386" t="s">
        <v>3040</v>
      </c>
      <c r="H386">
        <v>0.1</v>
      </c>
      <c r="I386">
        <v>21</v>
      </c>
      <c r="J386">
        <v>3.1</v>
      </c>
      <c r="K386">
        <v>94.33</v>
      </c>
      <c r="L386" s="17">
        <f>IF($E386&lt;&gt;"",VLOOKUP($E386,GEMWs!$E$14:$L$20,7,FALSE),"")</f>
        <v>37.754918937403332</v>
      </c>
      <c r="M386" s="17">
        <f>IF($E386&lt;&gt;"",VLOOKUP($E386,GEMWs!$E$14:$L$20,8,FALSE),"")</f>
        <v>96.174593288388181</v>
      </c>
      <c r="N386" s="17">
        <f t="shared" si="26"/>
        <v>3.1</v>
      </c>
      <c r="O386" s="17">
        <f t="shared" si="27"/>
        <v>94.33</v>
      </c>
      <c r="P386" s="17">
        <f t="shared" si="24"/>
        <v>1.060108131029365E-3</v>
      </c>
      <c r="Q386" s="17">
        <f t="shared" si="25"/>
        <v>3.2258064516129031E-2</v>
      </c>
    </row>
    <row r="387" spans="1:17" x14ac:dyDescent="0.35">
      <c r="A387" t="s">
        <v>413</v>
      </c>
      <c r="B387" t="s">
        <v>2971</v>
      </c>
      <c r="C387" t="s">
        <v>17</v>
      </c>
      <c r="D387" t="s">
        <v>14</v>
      </c>
      <c r="E387" t="s">
        <v>18</v>
      </c>
      <c r="F387" t="s">
        <v>14</v>
      </c>
      <c r="G387" t="s">
        <v>3040</v>
      </c>
      <c r="H387">
        <v>180.2</v>
      </c>
      <c r="I387">
        <v>23</v>
      </c>
      <c r="J387">
        <v>1683.7171080000001</v>
      </c>
      <c r="K387">
        <v>19793.797537999999</v>
      </c>
      <c r="L387" s="17">
        <f>IF($E387&lt;&gt;"",VLOOKUP($E387,GEMWs!$E$14:$L$20,7,FALSE),"")</f>
        <v>5950.3939027696888</v>
      </c>
      <c r="M387" s="17">
        <f>IF($E387&lt;&gt;"",VLOOKUP($E387,GEMWs!$E$14:$L$20,8,FALSE),"")</f>
        <v>10539.430626954083</v>
      </c>
      <c r="N387" s="17">
        <f t="shared" si="26"/>
        <v>1683.7171080000001</v>
      </c>
      <c r="O387" s="17">
        <f t="shared" si="27"/>
        <v>19793.797537999999</v>
      </c>
      <c r="P387" s="17">
        <f t="shared" si="24"/>
        <v>9.1038619372585394E-3</v>
      </c>
      <c r="Q387" s="17">
        <f t="shared" si="25"/>
        <v>0.10702510483726699</v>
      </c>
    </row>
    <row r="388" spans="1:17" x14ac:dyDescent="0.35">
      <c r="A388" t="s">
        <v>413</v>
      </c>
      <c r="B388" t="s">
        <v>302</v>
      </c>
      <c r="C388" t="s">
        <v>303</v>
      </c>
      <c r="D388" t="s">
        <v>14</v>
      </c>
      <c r="E388" t="s">
        <v>18</v>
      </c>
      <c r="F388" t="s">
        <v>22</v>
      </c>
      <c r="G388" t="s">
        <v>3040</v>
      </c>
      <c r="H388">
        <v>0.5</v>
      </c>
      <c r="I388">
        <v>29</v>
      </c>
      <c r="J388">
        <v>1200.6500000000001</v>
      </c>
      <c r="K388">
        <v>1730.77</v>
      </c>
      <c r="L388" s="17">
        <f>IF($E388&lt;&gt;"",VLOOKUP($E388,GEMWs!$E$14:$L$20,7,FALSE),"")</f>
        <v>5950.3939027696888</v>
      </c>
      <c r="M388" s="17">
        <f>IF($E388&lt;&gt;"",VLOOKUP($E388,GEMWs!$E$14:$L$20,8,FALSE),"")</f>
        <v>10539.430626954083</v>
      </c>
      <c r="N388" s="17">
        <f t="shared" si="26"/>
        <v>1200.6500000000001</v>
      </c>
      <c r="O388" s="17">
        <f t="shared" si="27"/>
        <v>1730.77</v>
      </c>
      <c r="P388" s="17">
        <f t="shared" ref="P388:P451" si="28">IF(O388&gt;0,$H388/O388,0)</f>
        <v>2.8888876049388423E-4</v>
      </c>
      <c r="Q388" s="17">
        <f t="shared" ref="Q388:Q451" si="29">IF(N388&gt;0,$H388/N388,0)</f>
        <v>4.1644109440719607E-4</v>
      </c>
    </row>
    <row r="389" spans="1:17" x14ac:dyDescent="0.35">
      <c r="A389" t="s">
        <v>413</v>
      </c>
      <c r="B389" t="s">
        <v>304</v>
      </c>
      <c r="C389" t="s">
        <v>305</v>
      </c>
      <c r="D389" t="s">
        <v>14</v>
      </c>
      <c r="E389" t="s">
        <v>21</v>
      </c>
      <c r="F389" t="s">
        <v>22</v>
      </c>
      <c r="G389" t="s">
        <v>3040</v>
      </c>
      <c r="H389">
        <v>26.9</v>
      </c>
      <c r="I389">
        <v>30</v>
      </c>
      <c r="J389">
        <v>28000</v>
      </c>
      <c r="K389">
        <v>28000</v>
      </c>
      <c r="L389" s="17">
        <f>IF($E389&lt;&gt;"",VLOOKUP($E389,GEMWs!$E$14:$L$20,7,FALSE),"")</f>
        <v>37.754918937403332</v>
      </c>
      <c r="M389" s="17">
        <f>IF($E389&lt;&gt;"",VLOOKUP($E389,GEMWs!$E$14:$L$20,8,FALSE),"")</f>
        <v>96.174593288388181</v>
      </c>
      <c r="N389" s="17">
        <f t="shared" si="26"/>
        <v>28000</v>
      </c>
      <c r="O389" s="17">
        <f t="shared" si="27"/>
        <v>28000</v>
      </c>
      <c r="P389" s="17">
        <f t="shared" si="28"/>
        <v>9.6071428571428566E-4</v>
      </c>
      <c r="Q389" s="17">
        <f t="shared" si="29"/>
        <v>9.6071428571428566E-4</v>
      </c>
    </row>
    <row r="390" spans="1:17" x14ac:dyDescent="0.35">
      <c r="A390" t="s">
        <v>413</v>
      </c>
      <c r="B390" t="s">
        <v>497</v>
      </c>
      <c r="D390" t="s">
        <v>22</v>
      </c>
      <c r="G390" t="s">
        <v>3040</v>
      </c>
      <c r="H390">
        <v>107.5</v>
      </c>
      <c r="J390">
        <v>0</v>
      </c>
      <c r="K390">
        <v>0</v>
      </c>
      <c r="L390" s="17" t="str">
        <f>IF($E390&lt;&gt;"",VLOOKUP($E390,GEMWs!$E$14:$L$20,7,FALSE),"")</f>
        <v/>
      </c>
      <c r="M390" s="17" t="str">
        <f>IF($E390&lt;&gt;"",VLOOKUP($E390,GEMWs!$E$14:$L$20,8,FALSE),"")</f>
        <v/>
      </c>
      <c r="N390" s="17">
        <f t="shared" ca="1" si="26"/>
        <v>0</v>
      </c>
      <c r="O390" s="17">
        <f t="shared" ca="1" si="27"/>
        <v>0</v>
      </c>
      <c r="P390" s="17">
        <f t="shared" ca="1" si="28"/>
        <v>0</v>
      </c>
      <c r="Q390" s="17">
        <f t="shared" ca="1" si="29"/>
        <v>0</v>
      </c>
    </row>
    <row r="391" spans="1:17" x14ac:dyDescent="0.35">
      <c r="A391" t="s">
        <v>413</v>
      </c>
      <c r="B391" t="s">
        <v>526</v>
      </c>
      <c r="C391" t="s">
        <v>527</v>
      </c>
      <c r="D391" t="s">
        <v>14</v>
      </c>
      <c r="E391" t="s">
        <v>21</v>
      </c>
      <c r="G391" t="s">
        <v>3040</v>
      </c>
      <c r="H391">
        <v>5.3</v>
      </c>
      <c r="J391">
        <v>0</v>
      </c>
      <c r="K391">
        <v>0</v>
      </c>
      <c r="L391" s="17">
        <f>IF($E391&lt;&gt;"",VLOOKUP($E391,GEMWs!$E$14:$L$20,7,FALSE),"")</f>
        <v>37.754918937403332</v>
      </c>
      <c r="M391" s="17">
        <f>IF($E391&lt;&gt;"",VLOOKUP($E391,GEMWs!$E$14:$L$20,8,FALSE),"")</f>
        <v>96.174593288388181</v>
      </c>
      <c r="N391" s="17">
        <f t="shared" ca="1" si="26"/>
        <v>37.754918937403332</v>
      </c>
      <c r="O391" s="17">
        <f t="shared" ca="1" si="27"/>
        <v>96.174593288388181</v>
      </c>
      <c r="P391" s="17">
        <f t="shared" ca="1" si="28"/>
        <v>5.5108109312274112E-2</v>
      </c>
      <c r="Q391" s="17">
        <f t="shared" ca="1" si="29"/>
        <v>0.14037905918397708</v>
      </c>
    </row>
    <row r="392" spans="1:17" x14ac:dyDescent="0.35">
      <c r="A392" t="s">
        <v>413</v>
      </c>
      <c r="B392" t="s">
        <v>454</v>
      </c>
      <c r="D392" t="s">
        <v>22</v>
      </c>
      <c r="G392" t="s">
        <v>3040</v>
      </c>
      <c r="H392">
        <v>3.9</v>
      </c>
      <c r="J392">
        <v>0</v>
      </c>
      <c r="K392">
        <v>0</v>
      </c>
      <c r="L392" s="17" t="str">
        <f>IF($E392&lt;&gt;"",VLOOKUP($E392,GEMWs!$E$14:$L$20,7,FALSE),"")</f>
        <v/>
      </c>
      <c r="M392" s="17" t="str">
        <f>IF($E392&lt;&gt;"",VLOOKUP($E392,GEMWs!$E$14:$L$20,8,FALSE),"")</f>
        <v/>
      </c>
      <c r="N392" s="17">
        <f t="shared" ca="1" si="26"/>
        <v>0</v>
      </c>
      <c r="O392" s="17">
        <f t="shared" ca="1" si="27"/>
        <v>0</v>
      </c>
      <c r="P392" s="17">
        <f t="shared" ca="1" si="28"/>
        <v>0</v>
      </c>
      <c r="Q392" s="17">
        <f t="shared" ca="1" si="29"/>
        <v>0</v>
      </c>
    </row>
    <row r="393" spans="1:17" x14ac:dyDescent="0.35">
      <c r="A393" t="s">
        <v>413</v>
      </c>
      <c r="B393" t="s">
        <v>417</v>
      </c>
      <c r="C393" t="s">
        <v>418</v>
      </c>
      <c r="D393" t="s">
        <v>14</v>
      </c>
      <c r="E393" t="s">
        <v>21</v>
      </c>
      <c r="F393" t="s">
        <v>22</v>
      </c>
      <c r="G393" t="s">
        <v>3040</v>
      </c>
      <c r="H393">
        <v>2421.1999999999998</v>
      </c>
      <c r="I393">
        <v>79</v>
      </c>
      <c r="J393">
        <v>200</v>
      </c>
      <c r="K393">
        <v>3500</v>
      </c>
      <c r="L393" s="17">
        <f>IF($E393&lt;&gt;"",VLOOKUP($E393,GEMWs!$E$14:$L$20,7,FALSE),"")</f>
        <v>37.754918937403332</v>
      </c>
      <c r="M393" s="17">
        <f>IF($E393&lt;&gt;"",VLOOKUP($E393,GEMWs!$E$14:$L$20,8,FALSE),"")</f>
        <v>96.174593288388181</v>
      </c>
      <c r="N393" s="17">
        <f t="shared" si="26"/>
        <v>200</v>
      </c>
      <c r="O393" s="17">
        <f t="shared" si="27"/>
        <v>3500</v>
      </c>
      <c r="P393" s="17">
        <f t="shared" si="28"/>
        <v>0.69177142857142848</v>
      </c>
      <c r="Q393" s="17">
        <f t="shared" si="29"/>
        <v>12.106</v>
      </c>
    </row>
    <row r="394" spans="1:17" x14ac:dyDescent="0.35">
      <c r="A394" t="s">
        <v>413</v>
      </c>
      <c r="B394" t="s">
        <v>455</v>
      </c>
      <c r="D394" t="s">
        <v>22</v>
      </c>
      <c r="G394" t="s">
        <v>3040</v>
      </c>
      <c r="H394">
        <v>7328.2</v>
      </c>
      <c r="J394">
        <v>0</v>
      </c>
      <c r="K394">
        <v>0</v>
      </c>
      <c r="L394" s="17" t="str">
        <f>IF($E394&lt;&gt;"",VLOOKUP($E394,GEMWs!$E$14:$L$20,7,FALSE),"")</f>
        <v/>
      </c>
      <c r="M394" s="17" t="str">
        <f>IF($E394&lt;&gt;"",VLOOKUP($E394,GEMWs!$E$14:$L$20,8,FALSE),"")</f>
        <v/>
      </c>
      <c r="N394" s="17">
        <f t="shared" ca="1" si="26"/>
        <v>0</v>
      </c>
      <c r="O394" s="17">
        <f t="shared" ca="1" si="27"/>
        <v>0</v>
      </c>
      <c r="P394" s="17">
        <f t="shared" ca="1" si="28"/>
        <v>0</v>
      </c>
      <c r="Q394" s="17">
        <f t="shared" ca="1" si="29"/>
        <v>0</v>
      </c>
    </row>
    <row r="395" spans="1:17" x14ac:dyDescent="0.35">
      <c r="A395" t="s">
        <v>413</v>
      </c>
      <c r="B395" t="s">
        <v>456</v>
      </c>
      <c r="D395" t="s">
        <v>22</v>
      </c>
      <c r="G395" t="s">
        <v>3040</v>
      </c>
      <c r="H395">
        <v>9050.7999999999993</v>
      </c>
      <c r="J395">
        <v>0</v>
      </c>
      <c r="K395">
        <v>0</v>
      </c>
      <c r="L395" s="17" t="str">
        <f>IF($E395&lt;&gt;"",VLOOKUP($E395,GEMWs!$E$14:$L$20,7,FALSE),"")</f>
        <v/>
      </c>
      <c r="M395" s="17" t="str">
        <f>IF($E395&lt;&gt;"",VLOOKUP($E395,GEMWs!$E$14:$L$20,8,FALSE),"")</f>
        <v/>
      </c>
      <c r="N395" s="17">
        <f t="shared" ca="1" si="26"/>
        <v>0</v>
      </c>
      <c r="O395" s="17">
        <f t="shared" ca="1" si="27"/>
        <v>0</v>
      </c>
      <c r="P395" s="17">
        <f t="shared" ca="1" si="28"/>
        <v>0</v>
      </c>
      <c r="Q395" s="17">
        <f t="shared" ca="1" si="29"/>
        <v>0</v>
      </c>
    </row>
    <row r="396" spans="1:17" x14ac:dyDescent="0.35">
      <c r="A396" t="s">
        <v>413</v>
      </c>
      <c r="B396" t="s">
        <v>419</v>
      </c>
      <c r="C396" t="s">
        <v>420</v>
      </c>
      <c r="D396" t="s">
        <v>14</v>
      </c>
      <c r="E396" t="s">
        <v>21</v>
      </c>
      <c r="F396" t="s">
        <v>22</v>
      </c>
      <c r="G396" t="s">
        <v>3040</v>
      </c>
      <c r="H396">
        <v>1575.8</v>
      </c>
      <c r="I396">
        <v>92</v>
      </c>
      <c r="J396">
        <v>1500</v>
      </c>
      <c r="K396">
        <v>14000</v>
      </c>
      <c r="L396" s="17">
        <f>IF($E396&lt;&gt;"",VLOOKUP($E396,GEMWs!$E$14:$L$20,7,FALSE),"")</f>
        <v>37.754918937403332</v>
      </c>
      <c r="M396" s="17">
        <f>IF($E396&lt;&gt;"",VLOOKUP($E396,GEMWs!$E$14:$L$20,8,FALSE),"")</f>
        <v>96.174593288388181</v>
      </c>
      <c r="N396" s="17">
        <f t="shared" si="26"/>
        <v>1500</v>
      </c>
      <c r="O396" s="17">
        <f t="shared" si="27"/>
        <v>14000</v>
      </c>
      <c r="P396" s="17">
        <f t="shared" si="28"/>
        <v>0.11255714285714286</v>
      </c>
      <c r="Q396" s="17">
        <f t="shared" si="29"/>
        <v>1.0505333333333333</v>
      </c>
    </row>
    <row r="397" spans="1:17" x14ac:dyDescent="0.35">
      <c r="A397" t="s">
        <v>413</v>
      </c>
      <c r="B397" t="s">
        <v>449</v>
      </c>
      <c r="C397" t="s">
        <v>450</v>
      </c>
      <c r="D397" t="s">
        <v>14</v>
      </c>
      <c r="E397" t="s">
        <v>21</v>
      </c>
      <c r="F397" t="s">
        <v>22</v>
      </c>
      <c r="G397" t="s">
        <v>3040</v>
      </c>
      <c r="H397">
        <v>0.2</v>
      </c>
      <c r="I397">
        <v>110</v>
      </c>
      <c r="J397">
        <v>468.28</v>
      </c>
      <c r="K397">
        <v>468.28</v>
      </c>
      <c r="L397" s="17">
        <f>IF($E397&lt;&gt;"",VLOOKUP($E397,GEMWs!$E$14:$L$20,7,FALSE),"")</f>
        <v>37.754918937403332</v>
      </c>
      <c r="M397" s="17">
        <f>IF($E397&lt;&gt;"",VLOOKUP($E397,GEMWs!$E$14:$L$20,8,FALSE),"")</f>
        <v>96.174593288388181</v>
      </c>
      <c r="N397" s="17">
        <f t="shared" si="26"/>
        <v>468.28</v>
      </c>
      <c r="O397" s="17">
        <f t="shared" si="27"/>
        <v>468.28</v>
      </c>
      <c r="P397" s="17">
        <f t="shared" si="28"/>
        <v>4.2709490048688822E-4</v>
      </c>
      <c r="Q397" s="17">
        <f t="shared" si="29"/>
        <v>4.2709490048688822E-4</v>
      </c>
    </row>
    <row r="398" spans="1:17" x14ac:dyDescent="0.35">
      <c r="A398" t="s">
        <v>413</v>
      </c>
      <c r="B398" t="s">
        <v>170</v>
      </c>
      <c r="C398" t="s">
        <v>171</v>
      </c>
      <c r="D398" t="s">
        <v>14</v>
      </c>
      <c r="E398" t="s">
        <v>21</v>
      </c>
      <c r="F398" t="s">
        <v>22</v>
      </c>
      <c r="G398" t="s">
        <v>3040</v>
      </c>
      <c r="H398">
        <v>751.1</v>
      </c>
      <c r="I398">
        <v>114</v>
      </c>
      <c r="J398">
        <v>15000</v>
      </c>
      <c r="K398">
        <v>20000</v>
      </c>
      <c r="L398" s="17">
        <f>IF($E398&lt;&gt;"",VLOOKUP($E398,GEMWs!$E$14:$L$20,7,FALSE),"")</f>
        <v>37.754918937403332</v>
      </c>
      <c r="M398" s="17">
        <f>IF($E398&lt;&gt;"",VLOOKUP($E398,GEMWs!$E$14:$L$20,8,FALSE),"")</f>
        <v>96.174593288388181</v>
      </c>
      <c r="N398" s="17">
        <f t="shared" si="26"/>
        <v>15000</v>
      </c>
      <c r="O398" s="17">
        <f t="shared" si="27"/>
        <v>20000</v>
      </c>
      <c r="P398" s="17">
        <f t="shared" si="28"/>
        <v>3.7554999999999998E-2</v>
      </c>
      <c r="Q398" s="17">
        <f t="shared" si="29"/>
        <v>5.0073333333333338E-2</v>
      </c>
    </row>
    <row r="399" spans="1:17" x14ac:dyDescent="0.35">
      <c r="A399" t="s">
        <v>413</v>
      </c>
      <c r="B399" t="s">
        <v>421</v>
      </c>
      <c r="C399" t="s">
        <v>422</v>
      </c>
      <c r="D399" t="s">
        <v>14</v>
      </c>
      <c r="E399" t="s">
        <v>21</v>
      </c>
      <c r="F399" t="s">
        <v>22</v>
      </c>
      <c r="G399" t="s">
        <v>3040</v>
      </c>
      <c r="H399">
        <v>0.2</v>
      </c>
      <c r="I399">
        <v>120</v>
      </c>
      <c r="J399">
        <v>900</v>
      </c>
      <c r="K399">
        <v>4138.4209879999999</v>
      </c>
      <c r="L399" s="17">
        <f>IF($E399&lt;&gt;"",VLOOKUP($E399,GEMWs!$E$14:$L$20,7,FALSE),"")</f>
        <v>37.754918937403332</v>
      </c>
      <c r="M399" s="17">
        <f>IF($E399&lt;&gt;"",VLOOKUP($E399,GEMWs!$E$14:$L$20,8,FALSE),"")</f>
        <v>96.174593288388181</v>
      </c>
      <c r="N399" s="17">
        <f t="shared" si="26"/>
        <v>900</v>
      </c>
      <c r="O399" s="17">
        <f t="shared" si="27"/>
        <v>4138.4209879999999</v>
      </c>
      <c r="P399" s="17">
        <f t="shared" si="28"/>
        <v>4.8327611081601255E-5</v>
      </c>
      <c r="Q399" s="17">
        <f t="shared" si="29"/>
        <v>2.2222222222222223E-4</v>
      </c>
    </row>
    <row r="400" spans="1:17" x14ac:dyDescent="0.35">
      <c r="A400" t="s">
        <v>413</v>
      </c>
      <c r="B400" t="s">
        <v>192</v>
      </c>
      <c r="C400" t="s">
        <v>193</v>
      </c>
      <c r="D400" t="s">
        <v>14</v>
      </c>
      <c r="E400" t="s">
        <v>21</v>
      </c>
      <c r="F400" t="s">
        <v>22</v>
      </c>
      <c r="G400" t="s">
        <v>3040</v>
      </c>
      <c r="H400">
        <v>31.2</v>
      </c>
      <c r="I400">
        <v>129</v>
      </c>
      <c r="J400">
        <v>85000</v>
      </c>
      <c r="K400">
        <v>90000</v>
      </c>
      <c r="L400" s="17">
        <f>IF($E400&lt;&gt;"",VLOOKUP($E400,GEMWs!$E$14:$L$20,7,FALSE),"")</f>
        <v>37.754918937403332</v>
      </c>
      <c r="M400" s="17">
        <f>IF($E400&lt;&gt;"",VLOOKUP($E400,GEMWs!$E$14:$L$20,8,FALSE),"")</f>
        <v>96.174593288388181</v>
      </c>
      <c r="N400" s="17">
        <f t="shared" si="26"/>
        <v>85000</v>
      </c>
      <c r="O400" s="17">
        <f t="shared" si="27"/>
        <v>90000</v>
      </c>
      <c r="P400" s="17">
        <f t="shared" si="28"/>
        <v>3.4666666666666667E-4</v>
      </c>
      <c r="Q400" s="17">
        <f t="shared" si="29"/>
        <v>3.6705882352941173E-4</v>
      </c>
    </row>
    <row r="401" spans="1:17" x14ac:dyDescent="0.35">
      <c r="A401" t="s">
        <v>413</v>
      </c>
      <c r="B401" t="s">
        <v>457</v>
      </c>
      <c r="D401" t="s">
        <v>22</v>
      </c>
      <c r="G401" t="s">
        <v>3040</v>
      </c>
      <c r="H401">
        <v>308.39999999999998</v>
      </c>
      <c r="J401">
        <v>0</v>
      </c>
      <c r="K401">
        <v>0</v>
      </c>
      <c r="L401" s="17" t="str">
        <f>IF($E401&lt;&gt;"",VLOOKUP($E401,GEMWs!$E$14:$L$20,7,FALSE),"")</f>
        <v/>
      </c>
      <c r="M401" s="17" t="str">
        <f>IF($E401&lt;&gt;"",VLOOKUP($E401,GEMWs!$E$14:$L$20,8,FALSE),"")</f>
        <v/>
      </c>
      <c r="N401" s="17">
        <f t="shared" ca="1" si="26"/>
        <v>0</v>
      </c>
      <c r="O401" s="17">
        <f t="shared" ca="1" si="27"/>
        <v>0</v>
      </c>
      <c r="P401" s="17">
        <f t="shared" ca="1" si="28"/>
        <v>0</v>
      </c>
      <c r="Q401" s="17">
        <f t="shared" ca="1" si="29"/>
        <v>0</v>
      </c>
    </row>
    <row r="402" spans="1:17" x14ac:dyDescent="0.35">
      <c r="A402" t="s">
        <v>413</v>
      </c>
      <c r="B402" t="s">
        <v>306</v>
      </c>
      <c r="C402" t="s">
        <v>307</v>
      </c>
      <c r="D402" t="s">
        <v>14</v>
      </c>
      <c r="E402" t="s">
        <v>21</v>
      </c>
      <c r="F402" t="s">
        <v>22</v>
      </c>
      <c r="G402" t="s">
        <v>3040</v>
      </c>
      <c r="H402">
        <v>4.9000000000000004</v>
      </c>
      <c r="I402">
        <v>150</v>
      </c>
      <c r="J402">
        <v>86.7</v>
      </c>
      <c r="K402">
        <v>115.57</v>
      </c>
      <c r="L402" s="17">
        <f>IF($E402&lt;&gt;"",VLOOKUP($E402,GEMWs!$E$14:$L$20,7,FALSE),"")</f>
        <v>37.754918937403332</v>
      </c>
      <c r="M402" s="17">
        <f>IF($E402&lt;&gt;"",VLOOKUP($E402,GEMWs!$E$14:$L$20,8,FALSE),"")</f>
        <v>96.174593288388181</v>
      </c>
      <c r="N402" s="17">
        <f t="shared" si="26"/>
        <v>86.7</v>
      </c>
      <c r="O402" s="17">
        <f t="shared" si="27"/>
        <v>115.57</v>
      </c>
      <c r="P402" s="17">
        <f t="shared" si="28"/>
        <v>4.2398546335554219E-2</v>
      </c>
      <c r="Q402" s="17">
        <f t="shared" si="29"/>
        <v>5.6516724336793542E-2</v>
      </c>
    </row>
    <row r="403" spans="1:17" x14ac:dyDescent="0.35">
      <c r="A403" t="s">
        <v>413</v>
      </c>
      <c r="B403" t="s">
        <v>423</v>
      </c>
      <c r="C403" t="s">
        <v>424</v>
      </c>
      <c r="D403" t="s">
        <v>14</v>
      </c>
      <c r="E403" t="s">
        <v>21</v>
      </c>
      <c r="F403" t="s">
        <v>22</v>
      </c>
      <c r="G403" t="s">
        <v>3040</v>
      </c>
      <c r="H403">
        <v>3813.7</v>
      </c>
      <c r="I403">
        <v>151</v>
      </c>
      <c r="J403">
        <v>1500</v>
      </c>
      <c r="K403">
        <v>1500</v>
      </c>
      <c r="L403" s="17">
        <f>IF($E403&lt;&gt;"",VLOOKUP($E403,GEMWs!$E$14:$L$20,7,FALSE),"")</f>
        <v>37.754918937403332</v>
      </c>
      <c r="M403" s="17">
        <f>IF($E403&lt;&gt;"",VLOOKUP($E403,GEMWs!$E$14:$L$20,8,FALSE),"")</f>
        <v>96.174593288388181</v>
      </c>
      <c r="N403" s="17">
        <f t="shared" ref="N403:N466" si="30">IF($I403&lt;&gt;"",J403,IF(AND($D403="Y",$M$6=236),L403,0))</f>
        <v>1500</v>
      </c>
      <c r="O403" s="17">
        <f t="shared" ref="O403:O466" si="31">IF($I403&lt;&gt;"",K403,IF(AND($D403="Y",$M$6=236),M403,0))</f>
        <v>1500</v>
      </c>
      <c r="P403" s="17">
        <f t="shared" si="28"/>
        <v>2.5424666666666664</v>
      </c>
      <c r="Q403" s="17">
        <f t="shared" si="29"/>
        <v>2.5424666666666664</v>
      </c>
    </row>
    <row r="404" spans="1:17" x14ac:dyDescent="0.35">
      <c r="A404" t="s">
        <v>413</v>
      </c>
      <c r="B404" t="s">
        <v>172</v>
      </c>
      <c r="C404" t="s">
        <v>173</v>
      </c>
      <c r="D404" t="s">
        <v>14</v>
      </c>
      <c r="E404" t="s">
        <v>21</v>
      </c>
      <c r="F404" t="s">
        <v>22</v>
      </c>
      <c r="G404" t="s">
        <v>3040</v>
      </c>
      <c r="H404">
        <v>29.8</v>
      </c>
      <c r="I404">
        <v>154</v>
      </c>
      <c r="J404">
        <v>180000</v>
      </c>
      <c r="K404">
        <v>180000</v>
      </c>
      <c r="L404" s="17">
        <f>IF($E404&lt;&gt;"",VLOOKUP($E404,GEMWs!$E$14:$L$20,7,FALSE),"")</f>
        <v>37.754918937403332</v>
      </c>
      <c r="M404" s="17">
        <f>IF($E404&lt;&gt;"",VLOOKUP($E404,GEMWs!$E$14:$L$20,8,FALSE),"")</f>
        <v>96.174593288388181</v>
      </c>
      <c r="N404" s="17">
        <f t="shared" si="30"/>
        <v>180000</v>
      </c>
      <c r="O404" s="17">
        <f t="shared" si="31"/>
        <v>180000</v>
      </c>
      <c r="P404" s="17">
        <f t="shared" si="28"/>
        <v>1.6555555555555556E-4</v>
      </c>
      <c r="Q404" s="17">
        <f t="shared" si="29"/>
        <v>1.6555555555555556E-4</v>
      </c>
    </row>
    <row r="405" spans="1:17" x14ac:dyDescent="0.35">
      <c r="A405" t="s">
        <v>413</v>
      </c>
      <c r="B405" t="s">
        <v>458</v>
      </c>
      <c r="D405" t="s">
        <v>22</v>
      </c>
      <c r="G405" t="s">
        <v>3040</v>
      </c>
      <c r="H405">
        <v>3962.3</v>
      </c>
      <c r="J405">
        <v>0</v>
      </c>
      <c r="K405">
        <v>0</v>
      </c>
      <c r="L405" s="17" t="str">
        <f>IF($E405&lt;&gt;"",VLOOKUP($E405,GEMWs!$E$14:$L$20,7,FALSE),"")</f>
        <v/>
      </c>
      <c r="M405" s="17" t="str">
        <f>IF($E405&lt;&gt;"",VLOOKUP($E405,GEMWs!$E$14:$L$20,8,FALSE),"")</f>
        <v/>
      </c>
      <c r="N405" s="17">
        <f t="shared" ca="1" si="30"/>
        <v>0</v>
      </c>
      <c r="O405" s="17">
        <f t="shared" ca="1" si="31"/>
        <v>0</v>
      </c>
      <c r="P405" s="17">
        <f t="shared" ca="1" si="28"/>
        <v>0</v>
      </c>
      <c r="Q405" s="17">
        <f t="shared" ca="1" si="29"/>
        <v>0</v>
      </c>
    </row>
    <row r="406" spans="1:17" x14ac:dyDescent="0.35">
      <c r="A406" t="s">
        <v>413</v>
      </c>
      <c r="B406" t="s">
        <v>441</v>
      </c>
      <c r="C406" t="s">
        <v>442</v>
      </c>
      <c r="D406" t="s">
        <v>14</v>
      </c>
      <c r="E406" t="s">
        <v>21</v>
      </c>
      <c r="F406" t="s">
        <v>22</v>
      </c>
      <c r="G406" t="s">
        <v>3040</v>
      </c>
      <c r="H406">
        <v>202.4</v>
      </c>
      <c r="I406">
        <v>161</v>
      </c>
      <c r="J406">
        <v>603.327179</v>
      </c>
      <c r="K406">
        <v>603.327179</v>
      </c>
      <c r="L406" s="17">
        <f>IF($E406&lt;&gt;"",VLOOKUP($E406,GEMWs!$E$14:$L$20,7,FALSE),"")</f>
        <v>37.754918937403332</v>
      </c>
      <c r="M406" s="17">
        <f>IF($E406&lt;&gt;"",VLOOKUP($E406,GEMWs!$E$14:$L$20,8,FALSE),"")</f>
        <v>96.174593288388181</v>
      </c>
      <c r="N406" s="17">
        <f t="shared" si="30"/>
        <v>603.327179</v>
      </c>
      <c r="O406" s="17">
        <f t="shared" si="31"/>
        <v>603.327179</v>
      </c>
      <c r="P406" s="17">
        <f t="shared" si="28"/>
        <v>0.33547303526997246</v>
      </c>
      <c r="Q406" s="17">
        <f t="shared" si="29"/>
        <v>0.33547303526997246</v>
      </c>
    </row>
    <row r="407" spans="1:17" x14ac:dyDescent="0.35">
      <c r="A407" t="s">
        <v>413</v>
      </c>
      <c r="B407" t="s">
        <v>87</v>
      </c>
      <c r="C407" t="s">
        <v>88</v>
      </c>
      <c r="D407" t="s">
        <v>14</v>
      </c>
      <c r="E407" t="s">
        <v>21</v>
      </c>
      <c r="F407" t="s">
        <v>22</v>
      </c>
      <c r="G407" t="s">
        <v>3040</v>
      </c>
      <c r="H407">
        <v>45.9</v>
      </c>
      <c r="I407">
        <v>162</v>
      </c>
      <c r="J407">
        <v>1942.671564</v>
      </c>
      <c r="K407">
        <v>1942.671564</v>
      </c>
      <c r="L407" s="17">
        <f>IF($E407&lt;&gt;"",VLOOKUP($E407,GEMWs!$E$14:$L$20,7,FALSE),"")</f>
        <v>37.754918937403332</v>
      </c>
      <c r="M407" s="17">
        <f>IF($E407&lt;&gt;"",VLOOKUP($E407,GEMWs!$E$14:$L$20,8,FALSE),"")</f>
        <v>96.174593288388181</v>
      </c>
      <c r="N407" s="17">
        <f t="shared" si="30"/>
        <v>1942.671564</v>
      </c>
      <c r="O407" s="17">
        <f t="shared" si="31"/>
        <v>1942.671564</v>
      </c>
      <c r="P407" s="17">
        <f t="shared" si="28"/>
        <v>2.3627256840827469E-2</v>
      </c>
      <c r="Q407" s="17">
        <f t="shared" si="29"/>
        <v>2.3627256840827469E-2</v>
      </c>
    </row>
    <row r="408" spans="1:17" x14ac:dyDescent="0.35">
      <c r="A408" t="s">
        <v>413</v>
      </c>
      <c r="B408" t="s">
        <v>425</v>
      </c>
      <c r="C408" t="s">
        <v>426</v>
      </c>
      <c r="D408" t="s">
        <v>14</v>
      </c>
      <c r="E408" t="s">
        <v>21</v>
      </c>
      <c r="F408" t="s">
        <v>22</v>
      </c>
      <c r="G408" t="s">
        <v>3040</v>
      </c>
      <c r="H408">
        <v>1.9</v>
      </c>
      <c r="I408">
        <v>163</v>
      </c>
      <c r="J408">
        <v>6000</v>
      </c>
      <c r="K408">
        <v>6000</v>
      </c>
      <c r="L408" s="17">
        <f>IF($E408&lt;&gt;"",VLOOKUP($E408,GEMWs!$E$14:$L$20,7,FALSE),"")</f>
        <v>37.754918937403332</v>
      </c>
      <c r="M408" s="17">
        <f>IF($E408&lt;&gt;"",VLOOKUP($E408,GEMWs!$E$14:$L$20,8,FALSE),"")</f>
        <v>96.174593288388181</v>
      </c>
      <c r="N408" s="17">
        <f t="shared" si="30"/>
        <v>6000</v>
      </c>
      <c r="O408" s="17">
        <f t="shared" si="31"/>
        <v>6000</v>
      </c>
      <c r="P408" s="17">
        <f t="shared" si="28"/>
        <v>3.1666666666666665E-4</v>
      </c>
      <c r="Q408" s="17">
        <f t="shared" si="29"/>
        <v>3.1666666666666665E-4</v>
      </c>
    </row>
    <row r="409" spans="1:17" x14ac:dyDescent="0.35">
      <c r="A409" t="s">
        <v>413</v>
      </c>
      <c r="B409" t="s">
        <v>517</v>
      </c>
      <c r="C409" t="s">
        <v>518</v>
      </c>
      <c r="D409" t="s">
        <v>14</v>
      </c>
      <c r="E409" t="s">
        <v>21</v>
      </c>
      <c r="G409" t="s">
        <v>3040</v>
      </c>
      <c r="H409">
        <v>725.1</v>
      </c>
      <c r="J409">
        <v>0</v>
      </c>
      <c r="K409">
        <v>0</v>
      </c>
      <c r="L409" s="17">
        <f>IF($E409&lt;&gt;"",VLOOKUP($E409,GEMWs!$E$14:$L$20,7,FALSE),"")</f>
        <v>37.754918937403332</v>
      </c>
      <c r="M409" s="17">
        <f>IF($E409&lt;&gt;"",VLOOKUP($E409,GEMWs!$E$14:$L$20,8,FALSE),"")</f>
        <v>96.174593288388181</v>
      </c>
      <c r="N409" s="17">
        <f t="shared" ca="1" si="30"/>
        <v>37.754918937403332</v>
      </c>
      <c r="O409" s="17">
        <f t="shared" ca="1" si="31"/>
        <v>96.174593288388181</v>
      </c>
      <c r="P409" s="17">
        <f t="shared" ca="1" si="28"/>
        <v>7.5394132193075398</v>
      </c>
      <c r="Q409" s="17">
        <f t="shared" ca="1" si="29"/>
        <v>19.205444493264491</v>
      </c>
    </row>
    <row r="410" spans="1:17" x14ac:dyDescent="0.35">
      <c r="A410" t="s">
        <v>413</v>
      </c>
      <c r="B410" t="s">
        <v>459</v>
      </c>
      <c r="D410" t="s">
        <v>22</v>
      </c>
      <c r="G410" t="s">
        <v>3040</v>
      </c>
      <c r="H410">
        <v>1953</v>
      </c>
      <c r="J410">
        <v>0</v>
      </c>
      <c r="K410">
        <v>0</v>
      </c>
      <c r="L410" s="17" t="str">
        <f>IF($E410&lt;&gt;"",VLOOKUP($E410,GEMWs!$E$14:$L$20,7,FALSE),"")</f>
        <v/>
      </c>
      <c r="M410" s="17" t="str">
        <f>IF($E410&lt;&gt;"",VLOOKUP($E410,GEMWs!$E$14:$L$20,8,FALSE),"")</f>
        <v/>
      </c>
      <c r="N410" s="17">
        <f t="shared" ca="1" si="30"/>
        <v>0</v>
      </c>
      <c r="O410" s="17">
        <f t="shared" ca="1" si="31"/>
        <v>0</v>
      </c>
      <c r="P410" s="17">
        <f t="shared" ca="1" si="28"/>
        <v>0</v>
      </c>
      <c r="Q410" s="17">
        <f t="shared" ca="1" si="29"/>
        <v>0</v>
      </c>
    </row>
    <row r="411" spans="1:17" x14ac:dyDescent="0.35">
      <c r="A411" t="s">
        <v>413</v>
      </c>
      <c r="B411" t="s">
        <v>530</v>
      </c>
      <c r="C411" t="s">
        <v>531</v>
      </c>
      <c r="D411" t="s">
        <v>14</v>
      </c>
      <c r="E411" t="s">
        <v>21</v>
      </c>
      <c r="G411" t="s">
        <v>3040</v>
      </c>
      <c r="H411">
        <v>0.2</v>
      </c>
      <c r="J411">
        <v>0</v>
      </c>
      <c r="K411">
        <v>0</v>
      </c>
      <c r="L411" s="17">
        <f>IF($E411&lt;&gt;"",VLOOKUP($E411,GEMWs!$E$14:$L$20,7,FALSE),"")</f>
        <v>37.754918937403332</v>
      </c>
      <c r="M411" s="17">
        <f>IF($E411&lt;&gt;"",VLOOKUP($E411,GEMWs!$E$14:$L$20,8,FALSE),"")</f>
        <v>96.174593288388181</v>
      </c>
      <c r="N411" s="17">
        <f t="shared" ca="1" si="30"/>
        <v>37.754918937403332</v>
      </c>
      <c r="O411" s="17">
        <f t="shared" ca="1" si="31"/>
        <v>96.174593288388181</v>
      </c>
      <c r="P411" s="17">
        <f t="shared" ca="1" si="28"/>
        <v>2.079551294802797E-3</v>
      </c>
      <c r="Q411" s="17">
        <f t="shared" ca="1" si="29"/>
        <v>5.2973229880746075E-3</v>
      </c>
    </row>
    <row r="412" spans="1:17" x14ac:dyDescent="0.35">
      <c r="A412" t="s">
        <v>413</v>
      </c>
      <c r="B412" t="s">
        <v>153</v>
      </c>
      <c r="D412" t="s">
        <v>14</v>
      </c>
      <c r="E412" t="s">
        <v>21</v>
      </c>
      <c r="G412" t="s">
        <v>3040</v>
      </c>
      <c r="H412">
        <v>37581.599999999999</v>
      </c>
      <c r="J412">
        <v>0</v>
      </c>
      <c r="K412">
        <v>0</v>
      </c>
      <c r="L412" s="17">
        <f>IF($E412&lt;&gt;"",VLOOKUP($E412,GEMWs!$E$14:$L$20,7,FALSE),"")</f>
        <v>37.754918937403332</v>
      </c>
      <c r="M412" s="17">
        <f>IF($E412&lt;&gt;"",VLOOKUP($E412,GEMWs!$E$14:$L$20,8,FALSE),"")</f>
        <v>96.174593288388181</v>
      </c>
      <c r="N412" s="17">
        <f t="shared" ca="1" si="30"/>
        <v>37.754918937403332</v>
      </c>
      <c r="O412" s="17">
        <f t="shared" ca="1" si="31"/>
        <v>96.174593288388181</v>
      </c>
      <c r="P412" s="17">
        <f t="shared" ca="1" si="28"/>
        <v>390.76432470380388</v>
      </c>
      <c r="Q412" s="17">
        <f t="shared" ca="1" si="29"/>
        <v>995.40936804312332</v>
      </c>
    </row>
    <row r="413" spans="1:17" x14ac:dyDescent="0.35">
      <c r="A413" t="s">
        <v>413</v>
      </c>
      <c r="B413" t="s">
        <v>451</v>
      </c>
      <c r="C413" t="s">
        <v>452</v>
      </c>
      <c r="D413" t="s">
        <v>14</v>
      </c>
      <c r="E413" t="s">
        <v>21</v>
      </c>
      <c r="F413" t="s">
        <v>22</v>
      </c>
      <c r="G413" t="s">
        <v>3040</v>
      </c>
      <c r="H413">
        <v>116.2</v>
      </c>
      <c r="I413">
        <v>354</v>
      </c>
      <c r="J413">
        <v>2200</v>
      </c>
      <c r="K413">
        <v>2200</v>
      </c>
      <c r="L413" s="17">
        <f>IF($E413&lt;&gt;"",VLOOKUP($E413,GEMWs!$E$14:$L$20,7,FALSE),"")</f>
        <v>37.754918937403332</v>
      </c>
      <c r="M413" s="17">
        <f>IF($E413&lt;&gt;"",VLOOKUP($E413,GEMWs!$E$14:$L$20,8,FALSE),"")</f>
        <v>96.174593288388181</v>
      </c>
      <c r="N413" s="17">
        <f t="shared" si="30"/>
        <v>2200</v>
      </c>
      <c r="O413" s="17">
        <f t="shared" si="31"/>
        <v>2200</v>
      </c>
      <c r="P413" s="17">
        <f t="shared" si="28"/>
        <v>5.281818181818182E-2</v>
      </c>
      <c r="Q413" s="17">
        <f t="shared" si="29"/>
        <v>5.281818181818182E-2</v>
      </c>
    </row>
    <row r="414" spans="1:17" x14ac:dyDescent="0.35">
      <c r="A414" t="s">
        <v>413</v>
      </c>
      <c r="B414" t="s">
        <v>361</v>
      </c>
      <c r="C414" t="s">
        <v>362</v>
      </c>
      <c r="D414" t="s">
        <v>14</v>
      </c>
      <c r="E414" t="s">
        <v>21</v>
      </c>
      <c r="G414" t="s">
        <v>3040</v>
      </c>
      <c r="H414">
        <v>0.3</v>
      </c>
      <c r="J414">
        <v>0</v>
      </c>
      <c r="K414">
        <v>0</v>
      </c>
      <c r="L414" s="17">
        <f>IF($E414&lt;&gt;"",VLOOKUP($E414,GEMWs!$E$14:$L$20,7,FALSE),"")</f>
        <v>37.754918937403332</v>
      </c>
      <c r="M414" s="17">
        <f>IF($E414&lt;&gt;"",VLOOKUP($E414,GEMWs!$E$14:$L$20,8,FALSE),"")</f>
        <v>96.174593288388181</v>
      </c>
      <c r="N414" s="17">
        <f t="shared" ca="1" si="30"/>
        <v>37.754918937403332</v>
      </c>
      <c r="O414" s="17">
        <f t="shared" ca="1" si="31"/>
        <v>96.174593288388181</v>
      </c>
      <c r="P414" s="17">
        <f t="shared" ca="1" si="28"/>
        <v>3.1193269422041948E-3</v>
      </c>
      <c r="Q414" s="17">
        <f t="shared" ca="1" si="29"/>
        <v>7.9459844821119108E-3</v>
      </c>
    </row>
    <row r="415" spans="1:17" x14ac:dyDescent="0.35">
      <c r="A415" t="s">
        <v>413</v>
      </c>
      <c r="B415" t="s">
        <v>2982</v>
      </c>
      <c r="C415" t="s">
        <v>158</v>
      </c>
      <c r="D415" t="s">
        <v>22</v>
      </c>
      <c r="G415" t="s">
        <v>3040</v>
      </c>
      <c r="H415">
        <v>179.3</v>
      </c>
      <c r="J415">
        <v>0</v>
      </c>
      <c r="K415">
        <v>0</v>
      </c>
      <c r="L415" s="17" t="str">
        <f>IF($E415&lt;&gt;"",VLOOKUP($E415,GEMWs!$E$14:$L$20,7,FALSE),"")</f>
        <v/>
      </c>
      <c r="M415" s="17" t="str">
        <f>IF($E415&lt;&gt;"",VLOOKUP($E415,GEMWs!$E$14:$L$20,8,FALSE),"")</f>
        <v/>
      </c>
      <c r="N415" s="17">
        <f t="shared" ca="1" si="30"/>
        <v>0</v>
      </c>
      <c r="O415" s="17">
        <f t="shared" ca="1" si="31"/>
        <v>0</v>
      </c>
      <c r="P415" s="17">
        <f t="shared" ca="1" si="28"/>
        <v>0</v>
      </c>
      <c r="Q415" s="17">
        <f t="shared" ca="1" si="29"/>
        <v>0</v>
      </c>
    </row>
    <row r="416" spans="1:17" x14ac:dyDescent="0.35">
      <c r="A416" t="s">
        <v>413</v>
      </c>
      <c r="B416" t="s">
        <v>519</v>
      </c>
      <c r="D416" t="s">
        <v>14</v>
      </c>
      <c r="E416" t="s">
        <v>21</v>
      </c>
      <c r="G416" t="s">
        <v>3040</v>
      </c>
      <c r="H416">
        <v>195.1</v>
      </c>
      <c r="J416">
        <v>0</v>
      </c>
      <c r="K416">
        <v>0</v>
      </c>
      <c r="L416" s="17">
        <f>IF($E416&lt;&gt;"",VLOOKUP($E416,GEMWs!$E$14:$L$20,7,FALSE),"")</f>
        <v>37.754918937403332</v>
      </c>
      <c r="M416" s="17">
        <f>IF($E416&lt;&gt;"",VLOOKUP($E416,GEMWs!$E$14:$L$20,8,FALSE),"")</f>
        <v>96.174593288388181</v>
      </c>
      <c r="N416" s="17">
        <f t="shared" ca="1" si="30"/>
        <v>37.754918937403332</v>
      </c>
      <c r="O416" s="17">
        <f t="shared" ca="1" si="31"/>
        <v>96.174593288388181</v>
      </c>
      <c r="P416" s="17">
        <f t="shared" ca="1" si="28"/>
        <v>2.028602288080128</v>
      </c>
      <c r="Q416" s="17">
        <f t="shared" ca="1" si="29"/>
        <v>5.1675385748667795</v>
      </c>
    </row>
    <row r="417" spans="1:17" x14ac:dyDescent="0.35">
      <c r="A417" t="s">
        <v>413</v>
      </c>
      <c r="B417" t="s">
        <v>357</v>
      </c>
      <c r="D417" t="s">
        <v>14</v>
      </c>
      <c r="E417" t="s">
        <v>18</v>
      </c>
      <c r="G417" t="s">
        <v>3040</v>
      </c>
      <c r="H417">
        <v>9.1999999999999993</v>
      </c>
      <c r="J417">
        <v>0</v>
      </c>
      <c r="K417">
        <v>0</v>
      </c>
      <c r="L417" s="17">
        <f>IF($E417&lt;&gt;"",VLOOKUP($E417,GEMWs!$E$14:$L$20,7,FALSE),"")</f>
        <v>5950.3939027696888</v>
      </c>
      <c r="M417" s="17">
        <f>IF($E417&lt;&gt;"",VLOOKUP($E417,GEMWs!$E$14:$L$20,8,FALSE),"")</f>
        <v>10539.430626954083</v>
      </c>
      <c r="N417" s="17">
        <f t="shared" ca="1" si="30"/>
        <v>5950.3939027696888</v>
      </c>
      <c r="O417" s="17">
        <f t="shared" ca="1" si="31"/>
        <v>10539.430626954083</v>
      </c>
      <c r="P417" s="17">
        <f t="shared" ca="1" si="28"/>
        <v>8.7291243005779124E-4</v>
      </c>
      <c r="Q417" s="17">
        <f t="shared" ca="1" si="29"/>
        <v>1.546116131188851E-3</v>
      </c>
    </row>
    <row r="418" spans="1:17" x14ac:dyDescent="0.35">
      <c r="A418" t="s">
        <v>413</v>
      </c>
      <c r="B418" t="s">
        <v>460</v>
      </c>
      <c r="D418" t="s">
        <v>22</v>
      </c>
      <c r="G418" t="s">
        <v>3040</v>
      </c>
      <c r="H418">
        <v>1450.3</v>
      </c>
      <c r="J418">
        <v>0</v>
      </c>
      <c r="K418">
        <v>0</v>
      </c>
      <c r="L418" s="17" t="str">
        <f>IF($E418&lt;&gt;"",VLOOKUP($E418,GEMWs!$E$14:$L$20,7,FALSE),"")</f>
        <v/>
      </c>
      <c r="M418" s="17" t="str">
        <f>IF($E418&lt;&gt;"",VLOOKUP($E418,GEMWs!$E$14:$L$20,8,FALSE),"")</f>
        <v/>
      </c>
      <c r="N418" s="17">
        <f t="shared" ca="1" si="30"/>
        <v>0</v>
      </c>
      <c r="O418" s="17">
        <f t="shared" ca="1" si="31"/>
        <v>0</v>
      </c>
      <c r="P418" s="17">
        <f t="shared" ca="1" si="28"/>
        <v>0</v>
      </c>
      <c r="Q418" s="17">
        <f t="shared" ca="1" si="29"/>
        <v>0</v>
      </c>
    </row>
    <row r="419" spans="1:17" x14ac:dyDescent="0.35">
      <c r="A419" t="s">
        <v>413</v>
      </c>
      <c r="B419" t="s">
        <v>2986</v>
      </c>
      <c r="D419" t="s">
        <v>14</v>
      </c>
      <c r="E419" t="s">
        <v>21</v>
      </c>
      <c r="G419" t="s">
        <v>3040</v>
      </c>
      <c r="H419">
        <v>638.4</v>
      </c>
      <c r="J419">
        <v>0</v>
      </c>
      <c r="K419">
        <v>0</v>
      </c>
      <c r="L419" s="17">
        <f>IF($E419&lt;&gt;"",VLOOKUP($E419,GEMWs!$E$14:$L$20,7,FALSE),"")</f>
        <v>37.754918937403332</v>
      </c>
      <c r="M419" s="17">
        <f>IF($E419&lt;&gt;"",VLOOKUP($E419,GEMWs!$E$14:$L$20,8,FALSE),"")</f>
        <v>96.174593288388181</v>
      </c>
      <c r="N419" s="17">
        <f t="shared" ca="1" si="30"/>
        <v>37.754918937403332</v>
      </c>
      <c r="O419" s="17">
        <f t="shared" ca="1" si="31"/>
        <v>96.174593288388181</v>
      </c>
      <c r="P419" s="17">
        <f t="shared" ca="1" si="28"/>
        <v>6.6379277330105264</v>
      </c>
      <c r="Q419" s="17">
        <f t="shared" ca="1" si="29"/>
        <v>16.909054977934147</v>
      </c>
    </row>
    <row r="420" spans="1:17" x14ac:dyDescent="0.35">
      <c r="A420" t="s">
        <v>413</v>
      </c>
      <c r="B420" t="s">
        <v>127</v>
      </c>
      <c r="D420" t="s">
        <v>14</v>
      </c>
      <c r="E420" t="s">
        <v>21</v>
      </c>
      <c r="G420" t="s">
        <v>3040</v>
      </c>
      <c r="H420">
        <v>1.2</v>
      </c>
      <c r="J420">
        <v>0</v>
      </c>
      <c r="K420">
        <v>0</v>
      </c>
      <c r="L420" s="17">
        <f>IF($E420&lt;&gt;"",VLOOKUP($E420,GEMWs!$E$14:$L$20,7,FALSE),"")</f>
        <v>37.754918937403332</v>
      </c>
      <c r="M420" s="17">
        <f>IF($E420&lt;&gt;"",VLOOKUP($E420,GEMWs!$E$14:$L$20,8,FALSE),"")</f>
        <v>96.174593288388181</v>
      </c>
      <c r="N420" s="17">
        <f t="shared" ca="1" si="30"/>
        <v>37.754918937403332</v>
      </c>
      <c r="O420" s="17">
        <f t="shared" ca="1" si="31"/>
        <v>96.174593288388181</v>
      </c>
      <c r="P420" s="17">
        <f t="shared" ca="1" si="28"/>
        <v>1.2477307768816779E-2</v>
      </c>
      <c r="Q420" s="17">
        <f t="shared" ca="1" si="29"/>
        <v>3.1783937928447643E-2</v>
      </c>
    </row>
    <row r="421" spans="1:17" x14ac:dyDescent="0.35">
      <c r="A421" t="s">
        <v>413</v>
      </c>
      <c r="B421" t="s">
        <v>461</v>
      </c>
      <c r="D421" t="s">
        <v>14</v>
      </c>
      <c r="E421" t="s">
        <v>21</v>
      </c>
      <c r="G421" t="s">
        <v>3040</v>
      </c>
      <c r="H421">
        <v>4365.2</v>
      </c>
      <c r="J421">
        <v>0</v>
      </c>
      <c r="K421">
        <v>0</v>
      </c>
      <c r="L421" s="17">
        <f>IF($E421&lt;&gt;"",VLOOKUP($E421,GEMWs!$E$14:$L$20,7,FALSE),"")</f>
        <v>37.754918937403332</v>
      </c>
      <c r="M421" s="17">
        <f>IF($E421&lt;&gt;"",VLOOKUP($E421,GEMWs!$E$14:$L$20,8,FALSE),"")</f>
        <v>96.174593288388181</v>
      </c>
      <c r="N421" s="17">
        <f t="shared" ca="1" si="30"/>
        <v>37.754918937403332</v>
      </c>
      <c r="O421" s="17">
        <f t="shared" ca="1" si="31"/>
        <v>96.174593288388181</v>
      </c>
      <c r="P421" s="17">
        <f t="shared" ca="1" si="28"/>
        <v>45.388286560365842</v>
      </c>
      <c r="Q421" s="17">
        <f t="shared" ca="1" si="29"/>
        <v>115.61937153771638</v>
      </c>
    </row>
    <row r="422" spans="1:17" x14ac:dyDescent="0.35">
      <c r="A422" t="s">
        <v>413</v>
      </c>
      <c r="B422" t="s">
        <v>13</v>
      </c>
      <c r="D422" t="s">
        <v>14</v>
      </c>
      <c r="E422" t="s">
        <v>15</v>
      </c>
      <c r="G422" t="s">
        <v>3040</v>
      </c>
      <c r="H422">
        <v>1175.9000000000001</v>
      </c>
      <c r="J422">
        <v>0</v>
      </c>
      <c r="K422">
        <v>0</v>
      </c>
      <c r="L422" s="17">
        <f>IF($E422&lt;&gt;"",VLOOKUP($E422,GEMWs!$E$14:$L$20,7,FALSE),"")</f>
        <v>37.892086284381016</v>
      </c>
      <c r="M422" s="17">
        <f>IF($E422&lt;&gt;"",VLOOKUP($E422,GEMWs!$E$14:$L$20,8,FALSE),"")</f>
        <v>96.522753888300599</v>
      </c>
      <c r="N422" s="17">
        <f t="shared" ca="1" si="30"/>
        <v>37.892086284381016</v>
      </c>
      <c r="O422" s="17">
        <f t="shared" ca="1" si="31"/>
        <v>96.522753888300599</v>
      </c>
      <c r="P422" s="17">
        <f t="shared" ca="1" si="28"/>
        <v>12.182619668734187</v>
      </c>
      <c r="Q422" s="17">
        <f t="shared" ca="1" si="29"/>
        <v>31.032865046670761</v>
      </c>
    </row>
    <row r="423" spans="1:17" x14ac:dyDescent="0.35">
      <c r="A423" t="s">
        <v>413</v>
      </c>
      <c r="B423" t="s">
        <v>462</v>
      </c>
      <c r="D423" t="s">
        <v>14</v>
      </c>
      <c r="E423" t="s">
        <v>21</v>
      </c>
      <c r="G423" t="s">
        <v>3040</v>
      </c>
      <c r="H423">
        <v>108.5</v>
      </c>
      <c r="J423">
        <v>0</v>
      </c>
      <c r="K423">
        <v>0</v>
      </c>
      <c r="L423" s="17">
        <f>IF($E423&lt;&gt;"",VLOOKUP($E423,GEMWs!$E$14:$L$20,7,FALSE),"")</f>
        <v>37.754918937403332</v>
      </c>
      <c r="M423" s="17">
        <f>IF($E423&lt;&gt;"",VLOOKUP($E423,GEMWs!$E$14:$L$20,8,FALSE),"")</f>
        <v>96.174593288388181</v>
      </c>
      <c r="N423" s="17">
        <f t="shared" ca="1" si="30"/>
        <v>37.754918937403332</v>
      </c>
      <c r="O423" s="17">
        <f t="shared" ca="1" si="31"/>
        <v>96.174593288388181</v>
      </c>
      <c r="P423" s="17">
        <f t="shared" ca="1" si="28"/>
        <v>1.1281565774305171</v>
      </c>
      <c r="Q423" s="17">
        <f t="shared" ca="1" si="29"/>
        <v>2.8737977210304746</v>
      </c>
    </row>
    <row r="424" spans="1:17" x14ac:dyDescent="0.35">
      <c r="A424" t="s">
        <v>413</v>
      </c>
      <c r="B424" t="s">
        <v>463</v>
      </c>
      <c r="D424" t="s">
        <v>14</v>
      </c>
      <c r="E424" t="s">
        <v>343</v>
      </c>
      <c r="G424" t="s">
        <v>3040</v>
      </c>
      <c r="H424">
        <v>119.6</v>
      </c>
      <c r="J424">
        <v>0</v>
      </c>
      <c r="K424">
        <v>0</v>
      </c>
      <c r="L424" s="17">
        <f>IF($E424&lt;&gt;"",VLOOKUP($E424,GEMWs!$E$14:$L$20,7,FALSE),"")</f>
        <v>1154.9999999999998</v>
      </c>
      <c r="M424" s="17">
        <f>IF($E424&lt;&gt;"",VLOOKUP($E424,GEMWs!$E$14:$L$20,8,FALSE),"")</f>
        <v>1575.0000000000002</v>
      </c>
      <c r="N424" s="17">
        <f t="shared" ca="1" si="30"/>
        <v>1154.9999999999998</v>
      </c>
      <c r="O424" s="17">
        <f t="shared" ca="1" si="31"/>
        <v>1575.0000000000002</v>
      </c>
      <c r="P424" s="17">
        <f t="shared" ca="1" si="28"/>
        <v>7.5936507936507927E-2</v>
      </c>
      <c r="Q424" s="17">
        <f t="shared" ca="1" si="29"/>
        <v>0.10354978354978356</v>
      </c>
    </row>
    <row r="425" spans="1:17" x14ac:dyDescent="0.35">
      <c r="A425" t="s">
        <v>413</v>
      </c>
      <c r="B425" t="s">
        <v>464</v>
      </c>
      <c r="D425" t="s">
        <v>22</v>
      </c>
      <c r="G425" t="s">
        <v>3040</v>
      </c>
      <c r="H425">
        <v>4247.3999999999996</v>
      </c>
      <c r="J425">
        <v>0</v>
      </c>
      <c r="K425">
        <v>0</v>
      </c>
      <c r="L425" s="17" t="str">
        <f>IF($E425&lt;&gt;"",VLOOKUP($E425,GEMWs!$E$14:$L$20,7,FALSE),"")</f>
        <v/>
      </c>
      <c r="M425" s="17" t="str">
        <f>IF($E425&lt;&gt;"",VLOOKUP($E425,GEMWs!$E$14:$L$20,8,FALSE),"")</f>
        <v/>
      </c>
      <c r="N425" s="17">
        <f t="shared" ca="1" si="30"/>
        <v>0</v>
      </c>
      <c r="O425" s="17">
        <f t="shared" ca="1" si="31"/>
        <v>0</v>
      </c>
      <c r="P425" s="17">
        <f t="shared" ca="1" si="28"/>
        <v>0</v>
      </c>
      <c r="Q425" s="17">
        <f t="shared" ca="1" si="29"/>
        <v>0</v>
      </c>
    </row>
    <row r="426" spans="1:17" x14ac:dyDescent="0.35">
      <c r="A426" t="s">
        <v>413</v>
      </c>
      <c r="B426" t="s">
        <v>513</v>
      </c>
      <c r="C426" t="s">
        <v>514</v>
      </c>
      <c r="D426" t="s">
        <v>22</v>
      </c>
      <c r="G426" t="s">
        <v>3040</v>
      </c>
      <c r="H426">
        <v>9.5000000000000001E-2</v>
      </c>
      <c r="J426">
        <v>0</v>
      </c>
      <c r="K426">
        <v>0</v>
      </c>
      <c r="L426" s="17" t="str">
        <f>IF($E426&lt;&gt;"",VLOOKUP($E426,GEMWs!$E$14:$L$20,7,FALSE),"")</f>
        <v/>
      </c>
      <c r="M426" s="17" t="str">
        <f>IF($E426&lt;&gt;"",VLOOKUP($E426,GEMWs!$E$14:$L$20,8,FALSE),"")</f>
        <v/>
      </c>
      <c r="N426" s="17">
        <f t="shared" ca="1" si="30"/>
        <v>0</v>
      </c>
      <c r="O426" s="17">
        <f t="shared" ca="1" si="31"/>
        <v>0</v>
      </c>
      <c r="P426" s="17">
        <f t="shared" ca="1" si="28"/>
        <v>0</v>
      </c>
      <c r="Q426" s="17">
        <f t="shared" ca="1" si="29"/>
        <v>0</v>
      </c>
    </row>
    <row r="427" spans="1:17" x14ac:dyDescent="0.35">
      <c r="A427" t="s">
        <v>413</v>
      </c>
      <c r="B427" t="s">
        <v>465</v>
      </c>
      <c r="D427" t="s">
        <v>22</v>
      </c>
      <c r="G427" t="s">
        <v>3040</v>
      </c>
      <c r="H427">
        <v>118.6</v>
      </c>
      <c r="J427">
        <v>0</v>
      </c>
      <c r="K427">
        <v>0</v>
      </c>
      <c r="L427" s="17" t="str">
        <f>IF($E427&lt;&gt;"",VLOOKUP($E427,GEMWs!$E$14:$L$20,7,FALSE),"")</f>
        <v/>
      </c>
      <c r="M427" s="17" t="str">
        <f>IF($E427&lt;&gt;"",VLOOKUP($E427,GEMWs!$E$14:$L$20,8,FALSE),"")</f>
        <v/>
      </c>
      <c r="N427" s="17">
        <f t="shared" ca="1" si="30"/>
        <v>0</v>
      </c>
      <c r="O427" s="17">
        <f t="shared" ca="1" si="31"/>
        <v>0</v>
      </c>
      <c r="P427" s="17">
        <f t="shared" ca="1" si="28"/>
        <v>0</v>
      </c>
      <c r="Q427" s="17">
        <f t="shared" ca="1" si="29"/>
        <v>0</v>
      </c>
    </row>
    <row r="428" spans="1:17" x14ac:dyDescent="0.35">
      <c r="A428" t="s">
        <v>413</v>
      </c>
      <c r="B428" t="s">
        <v>429</v>
      </c>
      <c r="C428" t="s">
        <v>430</v>
      </c>
      <c r="D428" t="s">
        <v>14</v>
      </c>
      <c r="E428" t="s">
        <v>21</v>
      </c>
      <c r="F428" t="s">
        <v>22</v>
      </c>
      <c r="G428" t="s">
        <v>3040</v>
      </c>
      <c r="H428">
        <v>1079.9000000000001</v>
      </c>
      <c r="I428">
        <v>246</v>
      </c>
      <c r="J428">
        <v>850</v>
      </c>
      <c r="K428">
        <v>850</v>
      </c>
      <c r="L428" s="17">
        <f>IF($E428&lt;&gt;"",VLOOKUP($E428,GEMWs!$E$14:$L$20,7,FALSE),"")</f>
        <v>37.754918937403332</v>
      </c>
      <c r="M428" s="17">
        <f>IF($E428&lt;&gt;"",VLOOKUP($E428,GEMWs!$E$14:$L$20,8,FALSE),"")</f>
        <v>96.174593288388181</v>
      </c>
      <c r="N428" s="17">
        <f t="shared" si="30"/>
        <v>850</v>
      </c>
      <c r="O428" s="17">
        <f t="shared" si="31"/>
        <v>850</v>
      </c>
      <c r="P428" s="17">
        <f t="shared" si="28"/>
        <v>1.2704705882352942</v>
      </c>
      <c r="Q428" s="17">
        <f t="shared" si="29"/>
        <v>1.2704705882352942</v>
      </c>
    </row>
    <row r="429" spans="1:17" x14ac:dyDescent="0.35">
      <c r="A429" t="s">
        <v>413</v>
      </c>
      <c r="B429" t="s">
        <v>358</v>
      </c>
      <c r="D429" t="s">
        <v>14</v>
      </c>
      <c r="E429" t="s">
        <v>21</v>
      </c>
      <c r="G429" t="s">
        <v>3040</v>
      </c>
      <c r="H429">
        <v>151.30000000000001</v>
      </c>
      <c r="J429">
        <v>0</v>
      </c>
      <c r="K429">
        <v>0</v>
      </c>
      <c r="L429" s="17">
        <f>IF($E429&lt;&gt;"",VLOOKUP($E429,GEMWs!$E$14:$L$20,7,FALSE),"")</f>
        <v>37.754918937403332</v>
      </c>
      <c r="M429" s="17">
        <f>IF($E429&lt;&gt;"",VLOOKUP($E429,GEMWs!$E$14:$L$20,8,FALSE),"")</f>
        <v>96.174593288388181</v>
      </c>
      <c r="N429" s="17">
        <f t="shared" ca="1" si="30"/>
        <v>37.754918937403332</v>
      </c>
      <c r="O429" s="17">
        <f t="shared" ca="1" si="31"/>
        <v>96.174593288388181</v>
      </c>
      <c r="P429" s="17">
        <f t="shared" ca="1" si="28"/>
        <v>1.5731805545183157</v>
      </c>
      <c r="Q429" s="17">
        <f t="shared" ca="1" si="29"/>
        <v>4.0074248404784409</v>
      </c>
    </row>
    <row r="430" spans="1:17" x14ac:dyDescent="0.35">
      <c r="A430" t="s">
        <v>413</v>
      </c>
      <c r="B430" t="s">
        <v>2992</v>
      </c>
      <c r="D430" t="s">
        <v>14</v>
      </c>
      <c r="E430" t="s">
        <v>21</v>
      </c>
      <c r="G430" t="s">
        <v>3040</v>
      </c>
      <c r="H430">
        <v>2.1</v>
      </c>
      <c r="J430">
        <v>0</v>
      </c>
      <c r="K430">
        <v>0</v>
      </c>
      <c r="L430" s="17">
        <f>IF($E430&lt;&gt;"",VLOOKUP($E430,GEMWs!$E$14:$L$20,7,FALSE),"")</f>
        <v>37.754918937403332</v>
      </c>
      <c r="M430" s="17">
        <f>IF($E430&lt;&gt;"",VLOOKUP($E430,GEMWs!$E$14:$L$20,8,FALSE),"")</f>
        <v>96.174593288388181</v>
      </c>
      <c r="N430" s="17">
        <f t="shared" ca="1" si="30"/>
        <v>37.754918937403332</v>
      </c>
      <c r="O430" s="17">
        <f t="shared" ca="1" si="31"/>
        <v>96.174593288388181</v>
      </c>
      <c r="P430" s="17">
        <f t="shared" ca="1" si="28"/>
        <v>2.1835288595429367E-2</v>
      </c>
      <c r="Q430" s="17">
        <f t="shared" ca="1" si="29"/>
        <v>5.5621891374783378E-2</v>
      </c>
    </row>
    <row r="431" spans="1:17" x14ac:dyDescent="0.35">
      <c r="A431" t="s">
        <v>413</v>
      </c>
      <c r="B431" t="s">
        <v>466</v>
      </c>
      <c r="D431" t="s">
        <v>14</v>
      </c>
      <c r="E431" t="s">
        <v>21</v>
      </c>
      <c r="G431" t="s">
        <v>3040</v>
      </c>
      <c r="H431">
        <v>137.6</v>
      </c>
      <c r="J431">
        <v>0</v>
      </c>
      <c r="K431">
        <v>0</v>
      </c>
      <c r="L431" s="17">
        <f>IF($E431&lt;&gt;"",VLOOKUP($E431,GEMWs!$E$14:$L$20,7,FALSE),"")</f>
        <v>37.754918937403332</v>
      </c>
      <c r="M431" s="17">
        <f>IF($E431&lt;&gt;"",VLOOKUP($E431,GEMWs!$E$14:$L$20,8,FALSE),"")</f>
        <v>96.174593288388181</v>
      </c>
      <c r="N431" s="17">
        <f t="shared" ca="1" si="30"/>
        <v>37.754918937403332</v>
      </c>
      <c r="O431" s="17">
        <f t="shared" ca="1" si="31"/>
        <v>96.174593288388181</v>
      </c>
      <c r="P431" s="17">
        <f t="shared" ca="1" si="28"/>
        <v>1.4307312908243242</v>
      </c>
      <c r="Q431" s="17">
        <f t="shared" ca="1" si="29"/>
        <v>3.6445582157953296</v>
      </c>
    </row>
    <row r="432" spans="1:17" x14ac:dyDescent="0.35">
      <c r="A432" t="s">
        <v>413</v>
      </c>
      <c r="B432" t="s">
        <v>2983</v>
      </c>
      <c r="D432" t="s">
        <v>14</v>
      </c>
      <c r="E432" t="s">
        <v>21</v>
      </c>
      <c r="G432" t="s">
        <v>3040</v>
      </c>
      <c r="H432">
        <v>367.7</v>
      </c>
      <c r="J432">
        <v>0</v>
      </c>
      <c r="K432">
        <v>0</v>
      </c>
      <c r="L432" s="17">
        <f>IF($E432&lt;&gt;"",VLOOKUP($E432,GEMWs!$E$14:$L$20,7,FALSE),"")</f>
        <v>37.754918937403332</v>
      </c>
      <c r="M432" s="17">
        <f>IF($E432&lt;&gt;"",VLOOKUP($E432,GEMWs!$E$14:$L$20,8,FALSE),"")</f>
        <v>96.174593288388181</v>
      </c>
      <c r="N432" s="17">
        <f t="shared" ca="1" si="30"/>
        <v>37.754918937403332</v>
      </c>
      <c r="O432" s="17">
        <f t="shared" ca="1" si="31"/>
        <v>96.174593288388181</v>
      </c>
      <c r="P432" s="17">
        <f t="shared" ca="1" si="28"/>
        <v>3.8232550554949416</v>
      </c>
      <c r="Q432" s="17">
        <f t="shared" ca="1" si="29"/>
        <v>9.739128313575165</v>
      </c>
    </row>
    <row r="433" spans="1:17" x14ac:dyDescent="0.35">
      <c r="A433" t="s">
        <v>413</v>
      </c>
      <c r="B433" t="s">
        <v>467</v>
      </c>
      <c r="C433" t="s">
        <v>468</v>
      </c>
      <c r="D433" t="s">
        <v>14</v>
      </c>
      <c r="E433" t="s">
        <v>18</v>
      </c>
      <c r="G433" t="s">
        <v>3040</v>
      </c>
      <c r="H433">
        <v>2508.4</v>
      </c>
      <c r="J433">
        <v>0</v>
      </c>
      <c r="K433">
        <v>0</v>
      </c>
      <c r="L433" s="17">
        <f>IF($E433&lt;&gt;"",VLOOKUP($E433,GEMWs!$E$14:$L$20,7,FALSE),"")</f>
        <v>5950.3939027696888</v>
      </c>
      <c r="M433" s="17">
        <f>IF($E433&lt;&gt;"",VLOOKUP($E433,GEMWs!$E$14:$L$20,8,FALSE),"")</f>
        <v>10539.430626954083</v>
      </c>
      <c r="N433" s="17">
        <f t="shared" ca="1" si="30"/>
        <v>5950.3939027696888</v>
      </c>
      <c r="O433" s="17">
        <f t="shared" ca="1" si="31"/>
        <v>10539.430626954083</v>
      </c>
      <c r="P433" s="17">
        <f t="shared" ca="1" si="28"/>
        <v>0.23800147169097433</v>
      </c>
      <c r="Q433" s="17">
        <f t="shared" ca="1" si="29"/>
        <v>0.42155192429066457</v>
      </c>
    </row>
    <row r="434" spans="1:17" x14ac:dyDescent="0.35">
      <c r="A434" t="s">
        <v>413</v>
      </c>
      <c r="B434" t="s">
        <v>469</v>
      </c>
      <c r="D434" t="s">
        <v>14</v>
      </c>
      <c r="E434" t="s">
        <v>21</v>
      </c>
      <c r="G434" t="s">
        <v>3040</v>
      </c>
      <c r="H434">
        <v>357.2</v>
      </c>
      <c r="J434">
        <v>0</v>
      </c>
      <c r="K434">
        <v>0</v>
      </c>
      <c r="L434" s="17">
        <f>IF($E434&lt;&gt;"",VLOOKUP($E434,GEMWs!$E$14:$L$20,7,FALSE),"")</f>
        <v>37.754918937403332</v>
      </c>
      <c r="M434" s="17">
        <f>IF($E434&lt;&gt;"",VLOOKUP($E434,GEMWs!$E$14:$L$20,8,FALSE),"")</f>
        <v>96.174593288388181</v>
      </c>
      <c r="N434" s="17">
        <f t="shared" ca="1" si="30"/>
        <v>37.754918937403332</v>
      </c>
      <c r="O434" s="17">
        <f t="shared" ca="1" si="31"/>
        <v>96.174593288388181</v>
      </c>
      <c r="P434" s="17">
        <f t="shared" ca="1" si="28"/>
        <v>3.7140786125177949</v>
      </c>
      <c r="Q434" s="17">
        <f t="shared" ca="1" si="29"/>
        <v>9.4610188567012479</v>
      </c>
    </row>
    <row r="435" spans="1:17" x14ac:dyDescent="0.35">
      <c r="A435" t="s">
        <v>413</v>
      </c>
      <c r="B435" t="s">
        <v>2995</v>
      </c>
      <c r="C435" t="s">
        <v>158</v>
      </c>
      <c r="D435" t="s">
        <v>22</v>
      </c>
      <c r="G435" t="s">
        <v>3040</v>
      </c>
      <c r="H435">
        <v>1E-3</v>
      </c>
      <c r="J435">
        <v>0</v>
      </c>
      <c r="K435">
        <v>0</v>
      </c>
      <c r="L435" s="17" t="str">
        <f>IF($E435&lt;&gt;"",VLOOKUP($E435,GEMWs!$E$14:$L$20,7,FALSE),"")</f>
        <v/>
      </c>
      <c r="M435" s="17" t="str">
        <f>IF($E435&lt;&gt;"",VLOOKUP($E435,GEMWs!$E$14:$L$20,8,FALSE),"")</f>
        <v/>
      </c>
      <c r="N435" s="17">
        <f t="shared" ca="1" si="30"/>
        <v>0</v>
      </c>
      <c r="O435" s="17">
        <f t="shared" ca="1" si="31"/>
        <v>0</v>
      </c>
      <c r="P435" s="17">
        <f t="shared" ca="1" si="28"/>
        <v>0</v>
      </c>
      <c r="Q435" s="17">
        <f t="shared" ca="1" si="29"/>
        <v>0</v>
      </c>
    </row>
    <row r="436" spans="1:17" x14ac:dyDescent="0.35">
      <c r="A436" t="s">
        <v>413</v>
      </c>
      <c r="B436" t="s">
        <v>176</v>
      </c>
      <c r="C436" t="s">
        <v>177</v>
      </c>
      <c r="D436" t="s">
        <v>14</v>
      </c>
      <c r="E436" t="s">
        <v>21</v>
      </c>
      <c r="F436" t="s">
        <v>22</v>
      </c>
      <c r="G436" t="s">
        <v>3040</v>
      </c>
      <c r="H436">
        <v>0.9</v>
      </c>
      <c r="I436">
        <v>255</v>
      </c>
      <c r="J436">
        <v>13640</v>
      </c>
      <c r="K436">
        <v>27270</v>
      </c>
      <c r="L436" s="17">
        <f>IF($E436&lt;&gt;"",VLOOKUP($E436,GEMWs!$E$14:$L$20,7,FALSE),"")</f>
        <v>37.754918937403332</v>
      </c>
      <c r="M436" s="17">
        <f>IF($E436&lt;&gt;"",VLOOKUP($E436,GEMWs!$E$14:$L$20,8,FALSE),"")</f>
        <v>96.174593288388181</v>
      </c>
      <c r="N436" s="17">
        <f t="shared" si="30"/>
        <v>13640</v>
      </c>
      <c r="O436" s="17">
        <f t="shared" si="31"/>
        <v>27270</v>
      </c>
      <c r="P436" s="17">
        <f t="shared" si="28"/>
        <v>3.3003300330033001E-5</v>
      </c>
      <c r="Q436" s="17">
        <f t="shared" si="29"/>
        <v>6.5982404692082111E-5</v>
      </c>
    </row>
    <row r="437" spans="1:17" x14ac:dyDescent="0.35">
      <c r="A437" t="s">
        <v>413</v>
      </c>
      <c r="B437" t="s">
        <v>504</v>
      </c>
      <c r="C437" t="s">
        <v>505</v>
      </c>
      <c r="D437" t="s">
        <v>22</v>
      </c>
      <c r="G437" t="s">
        <v>3040</v>
      </c>
      <c r="H437">
        <v>4.8</v>
      </c>
      <c r="J437">
        <v>0</v>
      </c>
      <c r="K437">
        <v>0</v>
      </c>
      <c r="L437" s="17" t="str">
        <f>IF($E437&lt;&gt;"",VLOOKUP($E437,GEMWs!$E$14:$L$20,7,FALSE),"")</f>
        <v/>
      </c>
      <c r="M437" s="17" t="str">
        <f>IF($E437&lt;&gt;"",VLOOKUP($E437,GEMWs!$E$14:$L$20,8,FALSE),"")</f>
        <v/>
      </c>
      <c r="N437" s="17">
        <f t="shared" ca="1" si="30"/>
        <v>0</v>
      </c>
      <c r="O437" s="17">
        <f t="shared" ca="1" si="31"/>
        <v>0</v>
      </c>
      <c r="P437" s="17">
        <f t="shared" ca="1" si="28"/>
        <v>0</v>
      </c>
      <c r="Q437" s="17">
        <f t="shared" ca="1" si="29"/>
        <v>0</v>
      </c>
    </row>
    <row r="438" spans="1:17" x14ac:dyDescent="0.35">
      <c r="A438" t="s">
        <v>413</v>
      </c>
      <c r="B438" t="s">
        <v>77</v>
      </c>
      <c r="C438" t="s">
        <v>78</v>
      </c>
      <c r="D438" t="s">
        <v>14</v>
      </c>
      <c r="E438" t="s">
        <v>21</v>
      </c>
      <c r="F438" t="s">
        <v>22</v>
      </c>
      <c r="G438" t="s">
        <v>3040</v>
      </c>
      <c r="H438">
        <v>127.3</v>
      </c>
      <c r="I438">
        <v>373</v>
      </c>
      <c r="J438">
        <v>1400</v>
      </c>
      <c r="K438">
        <v>1400</v>
      </c>
      <c r="L438" s="17">
        <f>IF($E438&lt;&gt;"",VLOOKUP($E438,GEMWs!$E$14:$L$20,7,FALSE),"")</f>
        <v>37.754918937403332</v>
      </c>
      <c r="M438" s="17">
        <f>IF($E438&lt;&gt;"",VLOOKUP($E438,GEMWs!$E$14:$L$20,8,FALSE),"")</f>
        <v>96.174593288388181</v>
      </c>
      <c r="N438" s="17">
        <f t="shared" si="30"/>
        <v>1400</v>
      </c>
      <c r="O438" s="17">
        <f t="shared" si="31"/>
        <v>1400</v>
      </c>
      <c r="P438" s="17">
        <f t="shared" si="28"/>
        <v>9.0928571428571428E-2</v>
      </c>
      <c r="Q438" s="17">
        <f t="shared" si="29"/>
        <v>9.0928571428571428E-2</v>
      </c>
    </row>
    <row r="439" spans="1:17" x14ac:dyDescent="0.35">
      <c r="A439" t="s">
        <v>413</v>
      </c>
      <c r="B439" t="s">
        <v>506</v>
      </c>
      <c r="D439" t="s">
        <v>14</v>
      </c>
      <c r="E439" t="s">
        <v>18</v>
      </c>
      <c r="G439" t="s">
        <v>3040</v>
      </c>
      <c r="H439">
        <v>3.4</v>
      </c>
      <c r="J439">
        <v>0</v>
      </c>
      <c r="K439">
        <v>0</v>
      </c>
      <c r="L439" s="17">
        <f>IF($E439&lt;&gt;"",VLOOKUP($E439,GEMWs!$E$14:$L$20,7,FALSE),"")</f>
        <v>5950.3939027696888</v>
      </c>
      <c r="M439" s="17">
        <f>IF($E439&lt;&gt;"",VLOOKUP($E439,GEMWs!$E$14:$L$20,8,FALSE),"")</f>
        <v>10539.430626954083</v>
      </c>
      <c r="N439" s="17">
        <f t="shared" ca="1" si="30"/>
        <v>5950.3939027696888</v>
      </c>
      <c r="O439" s="17">
        <f t="shared" ca="1" si="31"/>
        <v>10539.430626954083</v>
      </c>
      <c r="P439" s="17">
        <f t="shared" ca="1" si="28"/>
        <v>3.2259807197787939E-4</v>
      </c>
      <c r="Q439" s="17">
        <f t="shared" ca="1" si="29"/>
        <v>5.7139074413501019E-4</v>
      </c>
    </row>
    <row r="440" spans="1:17" x14ac:dyDescent="0.35">
      <c r="A440" t="s">
        <v>413</v>
      </c>
      <c r="B440" t="s">
        <v>520</v>
      </c>
      <c r="D440" t="s">
        <v>14</v>
      </c>
      <c r="E440" t="s">
        <v>21</v>
      </c>
      <c r="G440" t="s">
        <v>3040</v>
      </c>
      <c r="H440">
        <v>3.3</v>
      </c>
      <c r="J440">
        <v>0</v>
      </c>
      <c r="K440">
        <v>0</v>
      </c>
      <c r="L440" s="17">
        <f>IF($E440&lt;&gt;"",VLOOKUP($E440,GEMWs!$E$14:$L$20,7,FALSE),"")</f>
        <v>37.754918937403332</v>
      </c>
      <c r="M440" s="17">
        <f>IF($E440&lt;&gt;"",VLOOKUP($E440,GEMWs!$E$14:$L$20,8,FALSE),"")</f>
        <v>96.174593288388181</v>
      </c>
      <c r="N440" s="17">
        <f t="shared" ca="1" si="30"/>
        <v>37.754918937403332</v>
      </c>
      <c r="O440" s="17">
        <f t="shared" ca="1" si="31"/>
        <v>96.174593288388181</v>
      </c>
      <c r="P440" s="17">
        <f t="shared" ca="1" si="28"/>
        <v>3.4312596364246141E-2</v>
      </c>
      <c r="Q440" s="17">
        <f t="shared" ca="1" si="29"/>
        <v>8.7405829303231014E-2</v>
      </c>
    </row>
    <row r="441" spans="1:17" x14ac:dyDescent="0.35">
      <c r="A441" t="s">
        <v>413</v>
      </c>
      <c r="B441" t="s">
        <v>470</v>
      </c>
      <c r="D441" t="s">
        <v>14</v>
      </c>
      <c r="E441" t="s">
        <v>21</v>
      </c>
      <c r="G441" t="s">
        <v>3040</v>
      </c>
      <c r="H441">
        <v>240.8</v>
      </c>
      <c r="J441">
        <v>0</v>
      </c>
      <c r="K441">
        <v>0</v>
      </c>
      <c r="L441" s="17">
        <f>IF($E441&lt;&gt;"",VLOOKUP($E441,GEMWs!$E$14:$L$20,7,FALSE),"")</f>
        <v>37.754918937403332</v>
      </c>
      <c r="M441" s="17">
        <f>IF($E441&lt;&gt;"",VLOOKUP($E441,GEMWs!$E$14:$L$20,8,FALSE),"")</f>
        <v>96.174593288388181</v>
      </c>
      <c r="N441" s="17">
        <f t="shared" ca="1" si="30"/>
        <v>37.754918937403332</v>
      </c>
      <c r="O441" s="17">
        <f t="shared" ca="1" si="31"/>
        <v>96.174593288388181</v>
      </c>
      <c r="P441" s="17">
        <f t="shared" ca="1" si="28"/>
        <v>2.5037797589425672</v>
      </c>
      <c r="Q441" s="17">
        <f t="shared" ca="1" si="29"/>
        <v>6.377976877641828</v>
      </c>
    </row>
    <row r="442" spans="1:17" x14ac:dyDescent="0.35">
      <c r="A442" t="s">
        <v>413</v>
      </c>
      <c r="B442" t="s">
        <v>431</v>
      </c>
      <c r="C442" t="s">
        <v>432</v>
      </c>
      <c r="D442" t="s">
        <v>14</v>
      </c>
      <c r="E442" t="s">
        <v>21</v>
      </c>
      <c r="F442" t="s">
        <v>22</v>
      </c>
      <c r="G442" t="s">
        <v>3040</v>
      </c>
      <c r="H442">
        <v>7.2</v>
      </c>
      <c r="I442">
        <v>274</v>
      </c>
      <c r="J442">
        <v>15000</v>
      </c>
      <c r="K442">
        <v>20000</v>
      </c>
      <c r="L442" s="17">
        <f>IF($E442&lt;&gt;"",VLOOKUP($E442,GEMWs!$E$14:$L$20,7,FALSE),"")</f>
        <v>37.754918937403332</v>
      </c>
      <c r="M442" s="17">
        <f>IF($E442&lt;&gt;"",VLOOKUP($E442,GEMWs!$E$14:$L$20,8,FALSE),"")</f>
        <v>96.174593288388181</v>
      </c>
      <c r="N442" s="17">
        <f t="shared" si="30"/>
        <v>15000</v>
      </c>
      <c r="O442" s="17">
        <f t="shared" si="31"/>
        <v>20000</v>
      </c>
      <c r="P442" s="17">
        <f t="shared" si="28"/>
        <v>3.6000000000000002E-4</v>
      </c>
      <c r="Q442" s="17">
        <f t="shared" si="29"/>
        <v>4.8000000000000001E-4</v>
      </c>
    </row>
    <row r="443" spans="1:17" x14ac:dyDescent="0.35">
      <c r="A443" t="s">
        <v>413</v>
      </c>
      <c r="B443" t="s">
        <v>404</v>
      </c>
      <c r="D443" t="s">
        <v>14</v>
      </c>
      <c r="E443" t="s">
        <v>21</v>
      </c>
      <c r="G443" t="s">
        <v>3040</v>
      </c>
      <c r="H443">
        <v>287.3</v>
      </c>
      <c r="J443">
        <v>0</v>
      </c>
      <c r="K443">
        <v>0</v>
      </c>
      <c r="L443" s="17">
        <f>IF($E443&lt;&gt;"",VLOOKUP($E443,GEMWs!$E$14:$L$20,7,FALSE),"")</f>
        <v>37.754918937403332</v>
      </c>
      <c r="M443" s="17">
        <f>IF($E443&lt;&gt;"",VLOOKUP($E443,GEMWs!$E$14:$L$20,8,FALSE),"")</f>
        <v>96.174593288388181</v>
      </c>
      <c r="N443" s="17">
        <f t="shared" ca="1" si="30"/>
        <v>37.754918937403332</v>
      </c>
      <c r="O443" s="17">
        <f t="shared" ca="1" si="31"/>
        <v>96.174593288388181</v>
      </c>
      <c r="P443" s="17">
        <f t="shared" ca="1" si="28"/>
        <v>2.9872754349842174</v>
      </c>
      <c r="Q443" s="17">
        <f t="shared" ca="1" si="29"/>
        <v>7.609604472369174</v>
      </c>
    </row>
    <row r="444" spans="1:17" x14ac:dyDescent="0.35">
      <c r="A444" t="s">
        <v>413</v>
      </c>
      <c r="B444" t="s">
        <v>471</v>
      </c>
      <c r="D444" t="s">
        <v>14</v>
      </c>
      <c r="E444" t="s">
        <v>21</v>
      </c>
      <c r="G444" t="s">
        <v>3040</v>
      </c>
      <c r="H444">
        <v>2958.8</v>
      </c>
      <c r="J444">
        <v>0</v>
      </c>
      <c r="K444">
        <v>0</v>
      </c>
      <c r="L444" s="17">
        <f>IF($E444&lt;&gt;"",VLOOKUP($E444,GEMWs!$E$14:$L$20,7,FALSE),"")</f>
        <v>37.754918937403332</v>
      </c>
      <c r="M444" s="17">
        <f>IF($E444&lt;&gt;"",VLOOKUP($E444,GEMWs!$E$14:$L$20,8,FALSE),"")</f>
        <v>96.174593288388181</v>
      </c>
      <c r="N444" s="17">
        <f t="shared" ca="1" si="30"/>
        <v>37.754918937403332</v>
      </c>
      <c r="O444" s="17">
        <f t="shared" ca="1" si="31"/>
        <v>96.174593288388181</v>
      </c>
      <c r="P444" s="17">
        <f t="shared" ca="1" si="28"/>
        <v>30.764881855312577</v>
      </c>
      <c r="Q444" s="17">
        <f t="shared" ca="1" si="29"/>
        <v>78.368596285575748</v>
      </c>
    </row>
    <row r="445" spans="1:17" x14ac:dyDescent="0.35">
      <c r="A445" t="s">
        <v>413</v>
      </c>
      <c r="B445" t="s">
        <v>157</v>
      </c>
      <c r="D445" t="s">
        <v>22</v>
      </c>
      <c r="G445" t="s">
        <v>3040</v>
      </c>
      <c r="H445">
        <v>1937.5</v>
      </c>
      <c r="J445">
        <v>0</v>
      </c>
      <c r="K445">
        <v>0</v>
      </c>
      <c r="L445" s="17" t="str">
        <f>IF($E445&lt;&gt;"",VLOOKUP($E445,GEMWs!$E$14:$L$20,7,FALSE),"")</f>
        <v/>
      </c>
      <c r="M445" s="17" t="str">
        <f>IF($E445&lt;&gt;"",VLOOKUP($E445,GEMWs!$E$14:$L$20,8,FALSE),"")</f>
        <v/>
      </c>
      <c r="N445" s="17">
        <f t="shared" ca="1" si="30"/>
        <v>0</v>
      </c>
      <c r="O445" s="17">
        <f t="shared" ca="1" si="31"/>
        <v>0</v>
      </c>
      <c r="P445" s="17">
        <f t="shared" ca="1" si="28"/>
        <v>0</v>
      </c>
      <c r="Q445" s="17">
        <f t="shared" ca="1" si="29"/>
        <v>0</v>
      </c>
    </row>
    <row r="446" spans="1:17" x14ac:dyDescent="0.35">
      <c r="A446" t="s">
        <v>413</v>
      </c>
      <c r="B446" t="s">
        <v>103</v>
      </c>
      <c r="D446" t="s">
        <v>14</v>
      </c>
      <c r="E446" t="s">
        <v>15</v>
      </c>
      <c r="G446" t="s">
        <v>3040</v>
      </c>
      <c r="H446">
        <v>11064</v>
      </c>
      <c r="J446">
        <v>0</v>
      </c>
      <c r="K446">
        <v>0</v>
      </c>
      <c r="L446" s="17">
        <f>IF($E446&lt;&gt;"",VLOOKUP($E446,GEMWs!$E$14:$L$20,7,FALSE),"")</f>
        <v>37.892086284381016</v>
      </c>
      <c r="M446" s="17">
        <f>IF($E446&lt;&gt;"",VLOOKUP($E446,GEMWs!$E$14:$L$20,8,FALSE),"")</f>
        <v>96.522753888300599</v>
      </c>
      <c r="N446" s="17">
        <f t="shared" ca="1" si="30"/>
        <v>37.892086284381016</v>
      </c>
      <c r="O446" s="17">
        <f t="shared" ca="1" si="31"/>
        <v>96.522753888300599</v>
      </c>
      <c r="P446" s="17">
        <f t="shared" ca="1" si="28"/>
        <v>114.62582193628288</v>
      </c>
      <c r="Q446" s="17">
        <f t="shared" ca="1" si="29"/>
        <v>291.98708978345542</v>
      </c>
    </row>
    <row r="447" spans="1:17" x14ac:dyDescent="0.35">
      <c r="A447" t="s">
        <v>413</v>
      </c>
      <c r="B447" t="s">
        <v>163</v>
      </c>
      <c r="D447" t="s">
        <v>22</v>
      </c>
      <c r="G447" t="s">
        <v>3040</v>
      </c>
      <c r="H447">
        <v>448.4</v>
      </c>
      <c r="J447">
        <v>0</v>
      </c>
      <c r="K447">
        <v>0</v>
      </c>
      <c r="L447" s="17" t="str">
        <f>IF($E447&lt;&gt;"",VLOOKUP($E447,GEMWs!$E$14:$L$20,7,FALSE),"")</f>
        <v/>
      </c>
      <c r="M447" s="17" t="str">
        <f>IF($E447&lt;&gt;"",VLOOKUP($E447,GEMWs!$E$14:$L$20,8,FALSE),"")</f>
        <v/>
      </c>
      <c r="N447" s="17">
        <f t="shared" ca="1" si="30"/>
        <v>0</v>
      </c>
      <c r="O447" s="17">
        <f t="shared" ca="1" si="31"/>
        <v>0</v>
      </c>
      <c r="P447" s="17">
        <f t="shared" ca="1" si="28"/>
        <v>0</v>
      </c>
      <c r="Q447" s="17">
        <f t="shared" ca="1" si="29"/>
        <v>0</v>
      </c>
    </row>
    <row r="448" spans="1:17" x14ac:dyDescent="0.35">
      <c r="A448" t="s">
        <v>413</v>
      </c>
      <c r="B448" t="s">
        <v>2994</v>
      </c>
      <c r="D448" t="s">
        <v>14</v>
      </c>
      <c r="E448" t="s">
        <v>21</v>
      </c>
      <c r="G448" t="s">
        <v>3040</v>
      </c>
      <c r="H448">
        <v>0.5</v>
      </c>
      <c r="J448">
        <v>0</v>
      </c>
      <c r="K448">
        <v>0</v>
      </c>
      <c r="L448" s="17">
        <f>IF($E448&lt;&gt;"",VLOOKUP($E448,GEMWs!$E$14:$L$20,7,FALSE),"")</f>
        <v>37.754918937403332</v>
      </c>
      <c r="M448" s="17">
        <f>IF($E448&lt;&gt;"",VLOOKUP($E448,GEMWs!$E$14:$L$20,8,FALSE),"")</f>
        <v>96.174593288388181</v>
      </c>
      <c r="N448" s="17">
        <f t="shared" ca="1" si="30"/>
        <v>37.754918937403332</v>
      </c>
      <c r="O448" s="17">
        <f t="shared" ca="1" si="31"/>
        <v>96.174593288388181</v>
      </c>
      <c r="P448" s="17">
        <f t="shared" ca="1" si="28"/>
        <v>5.1988782370069918E-3</v>
      </c>
      <c r="Q448" s="17">
        <f t="shared" ca="1" si="29"/>
        <v>1.3243307470186519E-2</v>
      </c>
    </row>
    <row r="449" spans="1:17" x14ac:dyDescent="0.35">
      <c r="A449" t="s">
        <v>413</v>
      </c>
      <c r="B449" t="s">
        <v>498</v>
      </c>
      <c r="C449" t="s">
        <v>499</v>
      </c>
      <c r="D449" t="s">
        <v>22</v>
      </c>
      <c r="G449" t="s">
        <v>3040</v>
      </c>
      <c r="H449">
        <v>48.3</v>
      </c>
      <c r="J449">
        <v>0</v>
      </c>
      <c r="K449">
        <v>0</v>
      </c>
      <c r="L449" s="17" t="str">
        <f>IF($E449&lt;&gt;"",VLOOKUP($E449,GEMWs!$E$14:$L$20,7,FALSE),"")</f>
        <v/>
      </c>
      <c r="M449" s="17" t="str">
        <f>IF($E449&lt;&gt;"",VLOOKUP($E449,GEMWs!$E$14:$L$20,8,FALSE),"")</f>
        <v/>
      </c>
      <c r="N449" s="17">
        <f t="shared" ca="1" si="30"/>
        <v>0</v>
      </c>
      <c r="O449" s="17">
        <f t="shared" ca="1" si="31"/>
        <v>0</v>
      </c>
      <c r="P449" s="17">
        <f t="shared" ca="1" si="28"/>
        <v>0</v>
      </c>
      <c r="Q449" s="17">
        <f t="shared" ca="1" si="29"/>
        <v>0</v>
      </c>
    </row>
    <row r="450" spans="1:17" x14ac:dyDescent="0.35">
      <c r="A450" t="s">
        <v>413</v>
      </c>
      <c r="B450" t="s">
        <v>472</v>
      </c>
      <c r="D450" t="s">
        <v>14</v>
      </c>
      <c r="E450" t="s">
        <v>21</v>
      </c>
      <c r="G450" t="s">
        <v>3040</v>
      </c>
      <c r="H450">
        <v>571</v>
      </c>
      <c r="J450">
        <v>0</v>
      </c>
      <c r="K450">
        <v>0</v>
      </c>
      <c r="L450" s="17">
        <f>IF($E450&lt;&gt;"",VLOOKUP($E450,GEMWs!$E$14:$L$20,7,FALSE),"")</f>
        <v>37.754918937403332</v>
      </c>
      <c r="M450" s="17">
        <f>IF($E450&lt;&gt;"",VLOOKUP($E450,GEMWs!$E$14:$L$20,8,FALSE),"")</f>
        <v>96.174593288388181</v>
      </c>
      <c r="N450" s="17">
        <f t="shared" ca="1" si="30"/>
        <v>37.754918937403332</v>
      </c>
      <c r="O450" s="17">
        <f t="shared" ca="1" si="31"/>
        <v>96.174593288388181</v>
      </c>
      <c r="P450" s="17">
        <f t="shared" ca="1" si="28"/>
        <v>5.9371189466619843</v>
      </c>
      <c r="Q450" s="17">
        <f t="shared" ca="1" si="29"/>
        <v>15.123857130953004</v>
      </c>
    </row>
    <row r="451" spans="1:17" x14ac:dyDescent="0.35">
      <c r="A451" t="s">
        <v>413</v>
      </c>
      <c r="B451" t="s">
        <v>473</v>
      </c>
      <c r="D451" t="s">
        <v>14</v>
      </c>
      <c r="E451" t="s">
        <v>21</v>
      </c>
      <c r="G451" t="s">
        <v>3040</v>
      </c>
      <c r="H451">
        <v>708.6</v>
      </c>
      <c r="J451">
        <v>0</v>
      </c>
      <c r="K451">
        <v>0</v>
      </c>
      <c r="L451" s="17">
        <f>IF($E451&lt;&gt;"",VLOOKUP($E451,GEMWs!$E$14:$L$20,7,FALSE),"")</f>
        <v>37.754918937403332</v>
      </c>
      <c r="M451" s="17">
        <f>IF($E451&lt;&gt;"",VLOOKUP($E451,GEMWs!$E$14:$L$20,8,FALSE),"")</f>
        <v>96.174593288388181</v>
      </c>
      <c r="N451" s="17">
        <f t="shared" ca="1" si="30"/>
        <v>37.754918937403332</v>
      </c>
      <c r="O451" s="17">
        <f t="shared" ca="1" si="31"/>
        <v>96.174593288388181</v>
      </c>
      <c r="P451" s="17">
        <f t="shared" ca="1" si="28"/>
        <v>7.3678502374863086</v>
      </c>
      <c r="Q451" s="17">
        <f t="shared" ca="1" si="29"/>
        <v>18.768415346748334</v>
      </c>
    </row>
    <row r="452" spans="1:17" x14ac:dyDescent="0.35">
      <c r="A452" t="s">
        <v>413</v>
      </c>
      <c r="B452" t="s">
        <v>49</v>
      </c>
      <c r="C452" t="s">
        <v>50</v>
      </c>
      <c r="D452" t="s">
        <v>14</v>
      </c>
      <c r="E452" t="s">
        <v>21</v>
      </c>
      <c r="F452" t="s">
        <v>14</v>
      </c>
      <c r="G452" t="s">
        <v>3040</v>
      </c>
      <c r="H452">
        <v>5439.5</v>
      </c>
      <c r="I452">
        <v>278</v>
      </c>
      <c r="J452">
        <v>20.321014999999999</v>
      </c>
      <c r="K452">
        <v>2000</v>
      </c>
      <c r="L452" s="17">
        <f>IF($E452&lt;&gt;"",VLOOKUP($E452,GEMWs!$E$14:$L$20,7,FALSE),"")</f>
        <v>37.754918937403332</v>
      </c>
      <c r="M452" s="17">
        <f>IF($E452&lt;&gt;"",VLOOKUP($E452,GEMWs!$E$14:$L$20,8,FALSE),"")</f>
        <v>96.174593288388181</v>
      </c>
      <c r="N452" s="17">
        <f t="shared" si="30"/>
        <v>20.321014999999999</v>
      </c>
      <c r="O452" s="17">
        <f t="shared" si="31"/>
        <v>2000</v>
      </c>
      <c r="P452" s="17">
        <f t="shared" ref="P452:P515" si="32">IF(O452&gt;0,$H452/O452,0)</f>
        <v>2.7197499999999999</v>
      </c>
      <c r="Q452" s="17">
        <f t="shared" ref="Q452:Q515" si="33">IF(N452&gt;0,$H452/N452,0)</f>
        <v>267.67855837909673</v>
      </c>
    </row>
    <row r="453" spans="1:17" x14ac:dyDescent="0.35">
      <c r="A453" t="s">
        <v>413</v>
      </c>
      <c r="B453" t="s">
        <v>507</v>
      </c>
      <c r="D453" t="s">
        <v>14</v>
      </c>
      <c r="E453" t="s">
        <v>18</v>
      </c>
      <c r="G453" t="s">
        <v>3040</v>
      </c>
      <c r="H453">
        <v>1</v>
      </c>
      <c r="J453">
        <v>0</v>
      </c>
      <c r="K453">
        <v>0</v>
      </c>
      <c r="L453" s="17">
        <f>IF($E453&lt;&gt;"",VLOOKUP($E453,GEMWs!$E$14:$L$20,7,FALSE),"")</f>
        <v>5950.3939027696888</v>
      </c>
      <c r="M453" s="17">
        <f>IF($E453&lt;&gt;"",VLOOKUP($E453,GEMWs!$E$14:$L$20,8,FALSE),"")</f>
        <v>10539.430626954083</v>
      </c>
      <c r="N453" s="17">
        <f t="shared" ca="1" si="30"/>
        <v>5950.3939027696888</v>
      </c>
      <c r="O453" s="17">
        <f t="shared" ca="1" si="31"/>
        <v>10539.430626954083</v>
      </c>
      <c r="P453" s="17">
        <f t="shared" ca="1" si="32"/>
        <v>9.488178587584689E-5</v>
      </c>
      <c r="Q453" s="17">
        <f t="shared" ca="1" si="33"/>
        <v>1.6805610121617946E-4</v>
      </c>
    </row>
    <row r="454" spans="1:17" x14ac:dyDescent="0.35">
      <c r="A454" t="s">
        <v>413</v>
      </c>
      <c r="B454" t="s">
        <v>433</v>
      </c>
      <c r="C454" t="s">
        <v>434</v>
      </c>
      <c r="D454" t="s">
        <v>14</v>
      </c>
      <c r="E454" t="s">
        <v>21</v>
      </c>
      <c r="F454" t="s">
        <v>22</v>
      </c>
      <c r="G454" t="s">
        <v>3040</v>
      </c>
      <c r="H454">
        <v>392.6</v>
      </c>
      <c r="I454">
        <v>279</v>
      </c>
      <c r="J454">
        <v>5750</v>
      </c>
      <c r="K454">
        <v>5900</v>
      </c>
      <c r="L454" s="17">
        <f>IF($E454&lt;&gt;"",VLOOKUP($E454,GEMWs!$E$14:$L$20,7,FALSE),"")</f>
        <v>37.754918937403332</v>
      </c>
      <c r="M454" s="17">
        <f>IF($E454&lt;&gt;"",VLOOKUP($E454,GEMWs!$E$14:$L$20,8,FALSE),"")</f>
        <v>96.174593288388181</v>
      </c>
      <c r="N454" s="17">
        <f t="shared" si="30"/>
        <v>5750</v>
      </c>
      <c r="O454" s="17">
        <f t="shared" si="31"/>
        <v>5900</v>
      </c>
      <c r="P454" s="17">
        <f t="shared" si="32"/>
        <v>6.6542372881355935E-2</v>
      </c>
      <c r="Q454" s="17">
        <f t="shared" si="33"/>
        <v>6.8278260869565219E-2</v>
      </c>
    </row>
    <row r="455" spans="1:17" x14ac:dyDescent="0.35">
      <c r="A455" t="s">
        <v>413</v>
      </c>
      <c r="B455" t="s">
        <v>2978</v>
      </c>
      <c r="C455" t="s">
        <v>158</v>
      </c>
      <c r="D455" t="s">
        <v>22</v>
      </c>
      <c r="G455" t="s">
        <v>3040</v>
      </c>
      <c r="H455">
        <v>578.79999999999995</v>
      </c>
      <c r="J455">
        <v>0</v>
      </c>
      <c r="K455">
        <v>0</v>
      </c>
      <c r="L455" s="17" t="str">
        <f>IF($E455&lt;&gt;"",VLOOKUP($E455,GEMWs!$E$14:$L$20,7,FALSE),"")</f>
        <v/>
      </c>
      <c r="M455" s="17" t="str">
        <f>IF($E455&lt;&gt;"",VLOOKUP($E455,GEMWs!$E$14:$L$20,8,FALSE),"")</f>
        <v/>
      </c>
      <c r="N455" s="17">
        <f t="shared" ca="1" si="30"/>
        <v>0</v>
      </c>
      <c r="O455" s="17">
        <f t="shared" ca="1" si="31"/>
        <v>0</v>
      </c>
      <c r="P455" s="17">
        <f t="shared" ca="1" si="32"/>
        <v>0</v>
      </c>
      <c r="Q455" s="17">
        <f t="shared" ca="1" si="33"/>
        <v>0</v>
      </c>
    </row>
    <row r="456" spans="1:17" x14ac:dyDescent="0.35">
      <c r="A456" t="s">
        <v>413</v>
      </c>
      <c r="B456" t="s">
        <v>435</v>
      </c>
      <c r="C456" t="s">
        <v>436</v>
      </c>
      <c r="D456" t="s">
        <v>14</v>
      </c>
      <c r="E456" t="s">
        <v>21</v>
      </c>
      <c r="F456" t="s">
        <v>22</v>
      </c>
      <c r="G456" t="s">
        <v>3040</v>
      </c>
      <c r="H456">
        <v>443.5</v>
      </c>
      <c r="I456">
        <v>381</v>
      </c>
      <c r="J456">
        <v>1500</v>
      </c>
      <c r="K456">
        <v>1500</v>
      </c>
      <c r="L456" s="17">
        <f>IF($E456&lt;&gt;"",VLOOKUP($E456,GEMWs!$E$14:$L$20,7,FALSE),"")</f>
        <v>37.754918937403332</v>
      </c>
      <c r="M456" s="17">
        <f>IF($E456&lt;&gt;"",VLOOKUP($E456,GEMWs!$E$14:$L$20,8,FALSE),"")</f>
        <v>96.174593288388181</v>
      </c>
      <c r="N456" s="17">
        <f t="shared" si="30"/>
        <v>1500</v>
      </c>
      <c r="O456" s="17">
        <f t="shared" si="31"/>
        <v>1500</v>
      </c>
      <c r="P456" s="17">
        <f t="shared" si="32"/>
        <v>0.29566666666666669</v>
      </c>
      <c r="Q456" s="17">
        <f t="shared" si="33"/>
        <v>0.29566666666666669</v>
      </c>
    </row>
    <row r="457" spans="1:17" x14ac:dyDescent="0.35">
      <c r="A457" t="s">
        <v>413</v>
      </c>
      <c r="B457" t="s">
        <v>474</v>
      </c>
      <c r="D457" t="s">
        <v>14</v>
      </c>
      <c r="E457" t="s">
        <v>18</v>
      </c>
      <c r="G457" t="s">
        <v>3040</v>
      </c>
      <c r="H457">
        <v>2.4</v>
      </c>
      <c r="J457">
        <v>0</v>
      </c>
      <c r="K457">
        <v>0</v>
      </c>
      <c r="L457" s="17">
        <f>IF($E457&lt;&gt;"",VLOOKUP($E457,GEMWs!$E$14:$L$20,7,FALSE),"")</f>
        <v>5950.3939027696888</v>
      </c>
      <c r="M457" s="17">
        <f>IF($E457&lt;&gt;"",VLOOKUP($E457,GEMWs!$E$14:$L$20,8,FALSE),"")</f>
        <v>10539.430626954083</v>
      </c>
      <c r="N457" s="17">
        <f t="shared" ca="1" si="30"/>
        <v>5950.3939027696888</v>
      </c>
      <c r="O457" s="17">
        <f t="shared" ca="1" si="31"/>
        <v>10539.430626954083</v>
      </c>
      <c r="P457" s="17">
        <f t="shared" ca="1" si="32"/>
        <v>2.2771628610203251E-4</v>
      </c>
      <c r="Q457" s="17">
        <f t="shared" ca="1" si="33"/>
        <v>4.0333464291883073E-4</v>
      </c>
    </row>
    <row r="458" spans="1:17" x14ac:dyDescent="0.35">
      <c r="A458" t="s">
        <v>413</v>
      </c>
      <c r="B458" t="s">
        <v>475</v>
      </c>
      <c r="D458" t="s">
        <v>14</v>
      </c>
      <c r="E458" t="s">
        <v>21</v>
      </c>
      <c r="G458" t="s">
        <v>3040</v>
      </c>
      <c r="H458">
        <v>367.7</v>
      </c>
      <c r="J458">
        <v>0</v>
      </c>
      <c r="K458">
        <v>0</v>
      </c>
      <c r="L458" s="17">
        <f>IF($E458&lt;&gt;"",VLOOKUP($E458,GEMWs!$E$14:$L$20,7,FALSE),"")</f>
        <v>37.754918937403332</v>
      </c>
      <c r="M458" s="17">
        <f>IF($E458&lt;&gt;"",VLOOKUP($E458,GEMWs!$E$14:$L$20,8,FALSE),"")</f>
        <v>96.174593288388181</v>
      </c>
      <c r="N458" s="17">
        <f t="shared" ca="1" si="30"/>
        <v>37.754918937403332</v>
      </c>
      <c r="O458" s="17">
        <f t="shared" ca="1" si="31"/>
        <v>96.174593288388181</v>
      </c>
      <c r="P458" s="17">
        <f t="shared" ca="1" si="32"/>
        <v>3.8232550554949416</v>
      </c>
      <c r="Q458" s="17">
        <f t="shared" ca="1" si="33"/>
        <v>9.739128313575165</v>
      </c>
    </row>
    <row r="459" spans="1:17" x14ac:dyDescent="0.35">
      <c r="A459" t="s">
        <v>413</v>
      </c>
      <c r="B459" t="s">
        <v>287</v>
      </c>
      <c r="C459" t="s">
        <v>288</v>
      </c>
      <c r="D459" t="s">
        <v>14</v>
      </c>
      <c r="E459" t="s">
        <v>21</v>
      </c>
      <c r="F459" t="s">
        <v>22</v>
      </c>
      <c r="G459" t="s">
        <v>3040</v>
      </c>
      <c r="H459">
        <v>3033.1</v>
      </c>
      <c r="I459">
        <v>295</v>
      </c>
      <c r="J459">
        <v>9000</v>
      </c>
      <c r="K459">
        <v>10000</v>
      </c>
      <c r="L459" s="17">
        <f>IF($E459&lt;&gt;"",VLOOKUP($E459,GEMWs!$E$14:$L$20,7,FALSE),"")</f>
        <v>37.754918937403332</v>
      </c>
      <c r="M459" s="17">
        <f>IF($E459&lt;&gt;"",VLOOKUP($E459,GEMWs!$E$14:$L$20,8,FALSE),"")</f>
        <v>96.174593288388181</v>
      </c>
      <c r="N459" s="17">
        <f t="shared" si="30"/>
        <v>9000</v>
      </c>
      <c r="O459" s="17">
        <f t="shared" si="31"/>
        <v>10000</v>
      </c>
      <c r="P459" s="17">
        <f t="shared" si="32"/>
        <v>0.30330999999999997</v>
      </c>
      <c r="Q459" s="17">
        <f t="shared" si="33"/>
        <v>0.33701111111111109</v>
      </c>
    </row>
    <row r="460" spans="1:17" x14ac:dyDescent="0.35">
      <c r="A460" t="s">
        <v>413</v>
      </c>
      <c r="B460" t="s">
        <v>476</v>
      </c>
      <c r="D460" t="s">
        <v>22</v>
      </c>
      <c r="G460" t="s">
        <v>3040</v>
      </c>
      <c r="H460">
        <v>200</v>
      </c>
      <c r="J460">
        <v>0</v>
      </c>
      <c r="K460">
        <v>0</v>
      </c>
      <c r="L460" s="17" t="str">
        <f>IF($E460&lt;&gt;"",VLOOKUP($E460,GEMWs!$E$14:$L$20,7,FALSE),"")</f>
        <v/>
      </c>
      <c r="M460" s="17" t="str">
        <f>IF($E460&lt;&gt;"",VLOOKUP($E460,GEMWs!$E$14:$L$20,8,FALSE),"")</f>
        <v/>
      </c>
      <c r="N460" s="17">
        <f t="shared" ca="1" si="30"/>
        <v>0</v>
      </c>
      <c r="O460" s="17">
        <f t="shared" ca="1" si="31"/>
        <v>0</v>
      </c>
      <c r="P460" s="17">
        <f t="shared" ca="1" si="32"/>
        <v>0</v>
      </c>
      <c r="Q460" s="17">
        <f t="shared" ca="1" si="33"/>
        <v>0</v>
      </c>
    </row>
    <row r="461" spans="1:17" x14ac:dyDescent="0.35">
      <c r="A461" t="s">
        <v>413</v>
      </c>
      <c r="B461" t="s">
        <v>477</v>
      </c>
      <c r="D461" t="s">
        <v>22</v>
      </c>
      <c r="G461" t="s">
        <v>3040</v>
      </c>
      <c r="H461">
        <v>9756.7000000000007</v>
      </c>
      <c r="J461">
        <v>0</v>
      </c>
      <c r="K461">
        <v>0</v>
      </c>
      <c r="L461" s="17" t="str">
        <f>IF($E461&lt;&gt;"",VLOOKUP($E461,GEMWs!$E$14:$L$20,7,FALSE),"")</f>
        <v/>
      </c>
      <c r="M461" s="17" t="str">
        <f>IF($E461&lt;&gt;"",VLOOKUP($E461,GEMWs!$E$14:$L$20,8,FALSE),"")</f>
        <v/>
      </c>
      <c r="N461" s="17">
        <f t="shared" ca="1" si="30"/>
        <v>0</v>
      </c>
      <c r="O461" s="17">
        <f t="shared" ca="1" si="31"/>
        <v>0</v>
      </c>
      <c r="P461" s="17">
        <f t="shared" ca="1" si="32"/>
        <v>0</v>
      </c>
      <c r="Q461" s="17">
        <f t="shared" ca="1" si="33"/>
        <v>0</v>
      </c>
    </row>
    <row r="462" spans="1:17" x14ac:dyDescent="0.35">
      <c r="A462" t="s">
        <v>413</v>
      </c>
      <c r="B462" t="s">
        <v>289</v>
      </c>
      <c r="C462" t="s">
        <v>290</v>
      </c>
      <c r="D462" t="s">
        <v>14</v>
      </c>
      <c r="E462" t="s">
        <v>21</v>
      </c>
      <c r="F462" t="s">
        <v>22</v>
      </c>
      <c r="G462" t="s">
        <v>3040</v>
      </c>
      <c r="H462">
        <v>1141.0999999999999</v>
      </c>
      <c r="I462">
        <v>375</v>
      </c>
      <c r="J462">
        <v>5000</v>
      </c>
      <c r="K462">
        <v>20000</v>
      </c>
      <c r="L462" s="17">
        <f>IF($E462&lt;&gt;"",VLOOKUP($E462,GEMWs!$E$14:$L$20,7,FALSE),"")</f>
        <v>37.754918937403332</v>
      </c>
      <c r="M462" s="17">
        <f>IF($E462&lt;&gt;"",VLOOKUP($E462,GEMWs!$E$14:$L$20,8,FALSE),"")</f>
        <v>96.174593288388181</v>
      </c>
      <c r="N462" s="17">
        <f t="shared" si="30"/>
        <v>5000</v>
      </c>
      <c r="O462" s="17">
        <f t="shared" si="31"/>
        <v>20000</v>
      </c>
      <c r="P462" s="17">
        <f t="shared" si="32"/>
        <v>5.7054999999999995E-2</v>
      </c>
      <c r="Q462" s="17">
        <f t="shared" si="33"/>
        <v>0.22821999999999998</v>
      </c>
    </row>
    <row r="463" spans="1:17" x14ac:dyDescent="0.35">
      <c r="A463" t="s">
        <v>413</v>
      </c>
      <c r="B463" t="s">
        <v>478</v>
      </c>
      <c r="D463" t="s">
        <v>22</v>
      </c>
      <c r="G463" t="s">
        <v>3040</v>
      </c>
      <c r="H463">
        <v>552.4</v>
      </c>
      <c r="J463">
        <v>0</v>
      </c>
      <c r="K463">
        <v>0</v>
      </c>
      <c r="L463" s="17" t="str">
        <f>IF($E463&lt;&gt;"",VLOOKUP($E463,GEMWs!$E$14:$L$20,7,FALSE),"")</f>
        <v/>
      </c>
      <c r="M463" s="17" t="str">
        <f>IF($E463&lt;&gt;"",VLOOKUP($E463,GEMWs!$E$14:$L$20,8,FALSE),"")</f>
        <v/>
      </c>
      <c r="N463" s="17">
        <f t="shared" ca="1" si="30"/>
        <v>0</v>
      </c>
      <c r="O463" s="17">
        <f t="shared" ca="1" si="31"/>
        <v>0</v>
      </c>
      <c r="P463" s="17">
        <f t="shared" ca="1" si="32"/>
        <v>0</v>
      </c>
      <c r="Q463" s="17">
        <f t="shared" ca="1" si="33"/>
        <v>0</v>
      </c>
    </row>
    <row r="464" spans="1:17" x14ac:dyDescent="0.35">
      <c r="A464" t="s">
        <v>413</v>
      </c>
      <c r="B464" t="s">
        <v>61</v>
      </c>
      <c r="C464" t="s">
        <v>62</v>
      </c>
      <c r="D464" t="s">
        <v>14</v>
      </c>
      <c r="E464" t="s">
        <v>18</v>
      </c>
      <c r="F464" t="s">
        <v>22</v>
      </c>
      <c r="G464" t="s">
        <v>3040</v>
      </c>
      <c r="H464">
        <v>0.8</v>
      </c>
      <c r="I464">
        <v>387</v>
      </c>
      <c r="J464">
        <v>135000</v>
      </c>
      <c r="K464">
        <v>135000</v>
      </c>
      <c r="L464" s="17">
        <f>IF($E464&lt;&gt;"",VLOOKUP($E464,GEMWs!$E$14:$L$20,7,FALSE),"")</f>
        <v>5950.3939027696888</v>
      </c>
      <c r="M464" s="17">
        <f>IF($E464&lt;&gt;"",VLOOKUP($E464,GEMWs!$E$14:$L$20,8,FALSE),"")</f>
        <v>10539.430626954083</v>
      </c>
      <c r="N464" s="17">
        <f t="shared" si="30"/>
        <v>135000</v>
      </c>
      <c r="O464" s="17">
        <f t="shared" si="31"/>
        <v>135000</v>
      </c>
      <c r="P464" s="17">
        <f t="shared" si="32"/>
        <v>5.9259259259259267E-6</v>
      </c>
      <c r="Q464" s="17">
        <f t="shared" si="33"/>
        <v>5.9259259259259267E-6</v>
      </c>
    </row>
    <row r="465" spans="1:17" x14ac:dyDescent="0.35">
      <c r="A465" t="s">
        <v>413</v>
      </c>
      <c r="B465" t="s">
        <v>2976</v>
      </c>
      <c r="D465" t="s">
        <v>14</v>
      </c>
      <c r="E465" t="s">
        <v>21</v>
      </c>
      <c r="G465" t="s">
        <v>3040</v>
      </c>
      <c r="H465">
        <v>673.2</v>
      </c>
      <c r="J465">
        <v>0</v>
      </c>
      <c r="K465">
        <v>0</v>
      </c>
      <c r="L465" s="17">
        <f>IF($E465&lt;&gt;"",VLOOKUP($E465,GEMWs!$E$14:$L$20,7,FALSE),"")</f>
        <v>37.754918937403332</v>
      </c>
      <c r="M465" s="17">
        <f>IF($E465&lt;&gt;"",VLOOKUP($E465,GEMWs!$E$14:$L$20,8,FALSE),"")</f>
        <v>96.174593288388181</v>
      </c>
      <c r="N465" s="17">
        <f t="shared" ca="1" si="30"/>
        <v>37.754918937403332</v>
      </c>
      <c r="O465" s="17">
        <f t="shared" ca="1" si="31"/>
        <v>96.174593288388181</v>
      </c>
      <c r="P465" s="17">
        <f t="shared" ca="1" si="32"/>
        <v>6.9997696583062137</v>
      </c>
      <c r="Q465" s="17">
        <f t="shared" ca="1" si="33"/>
        <v>17.830789177859131</v>
      </c>
    </row>
    <row r="466" spans="1:17" x14ac:dyDescent="0.35">
      <c r="A466" t="s">
        <v>413</v>
      </c>
      <c r="B466" t="s">
        <v>528</v>
      </c>
      <c r="D466" t="s">
        <v>14</v>
      </c>
      <c r="E466" t="s">
        <v>21</v>
      </c>
      <c r="G466" t="s">
        <v>3040</v>
      </c>
      <c r="H466">
        <v>225.4</v>
      </c>
      <c r="J466">
        <v>0</v>
      </c>
      <c r="K466">
        <v>0</v>
      </c>
      <c r="L466" s="17">
        <f>IF($E466&lt;&gt;"",VLOOKUP($E466,GEMWs!$E$14:$L$20,7,FALSE),"")</f>
        <v>37.754918937403332</v>
      </c>
      <c r="M466" s="17">
        <f>IF($E466&lt;&gt;"",VLOOKUP($E466,GEMWs!$E$14:$L$20,8,FALSE),"")</f>
        <v>96.174593288388181</v>
      </c>
      <c r="N466" s="17">
        <f t="shared" ca="1" si="30"/>
        <v>37.754918937403332</v>
      </c>
      <c r="O466" s="17">
        <f t="shared" ca="1" si="31"/>
        <v>96.174593288388181</v>
      </c>
      <c r="P466" s="17">
        <f t="shared" ca="1" si="32"/>
        <v>2.3436543092427518</v>
      </c>
      <c r="Q466" s="17">
        <f t="shared" ca="1" si="33"/>
        <v>5.970083007560083</v>
      </c>
    </row>
    <row r="467" spans="1:17" x14ac:dyDescent="0.35">
      <c r="A467" t="s">
        <v>413</v>
      </c>
      <c r="B467" t="s">
        <v>2975</v>
      </c>
      <c r="D467" t="s">
        <v>14</v>
      </c>
      <c r="E467" t="s">
        <v>18</v>
      </c>
      <c r="G467" t="s">
        <v>3040</v>
      </c>
      <c r="H467">
        <v>129.5</v>
      </c>
      <c r="J467">
        <v>0</v>
      </c>
      <c r="K467">
        <v>0</v>
      </c>
      <c r="L467" s="17">
        <f>IF($E467&lt;&gt;"",VLOOKUP($E467,GEMWs!$E$14:$L$20,7,FALSE),"")</f>
        <v>5950.3939027696888</v>
      </c>
      <c r="M467" s="17">
        <f>IF($E467&lt;&gt;"",VLOOKUP($E467,GEMWs!$E$14:$L$20,8,FALSE),"")</f>
        <v>10539.430626954083</v>
      </c>
      <c r="N467" s="17">
        <f t="shared" ref="N467:N530" ca="1" si="34">IF($I467&lt;&gt;"",J467,IF(AND($D467="Y",$M$6=236),L467,0))</f>
        <v>5950.3939027696888</v>
      </c>
      <c r="O467" s="17">
        <f t="shared" ref="O467:O530" ca="1" si="35">IF($I467&lt;&gt;"",K467,IF(AND($D467="Y",$M$6=236),M467,0))</f>
        <v>10539.430626954083</v>
      </c>
      <c r="P467" s="17">
        <f t="shared" ca="1" si="32"/>
        <v>1.2287191270922171E-2</v>
      </c>
      <c r="Q467" s="17">
        <f t="shared" ca="1" si="33"/>
        <v>2.1763265107495242E-2</v>
      </c>
    </row>
    <row r="468" spans="1:17" x14ac:dyDescent="0.35">
      <c r="A468" t="s">
        <v>413</v>
      </c>
      <c r="B468" t="s">
        <v>521</v>
      </c>
      <c r="C468" t="s">
        <v>522</v>
      </c>
      <c r="D468" t="s">
        <v>14</v>
      </c>
      <c r="E468" t="s">
        <v>21</v>
      </c>
      <c r="G468" t="s">
        <v>3040</v>
      </c>
      <c r="H468">
        <v>3.5</v>
      </c>
      <c r="J468">
        <v>0</v>
      </c>
      <c r="K468">
        <v>0</v>
      </c>
      <c r="L468" s="17">
        <f>IF($E468&lt;&gt;"",VLOOKUP($E468,GEMWs!$E$14:$L$20,7,FALSE),"")</f>
        <v>37.754918937403332</v>
      </c>
      <c r="M468" s="17">
        <f>IF($E468&lt;&gt;"",VLOOKUP($E468,GEMWs!$E$14:$L$20,8,FALSE),"")</f>
        <v>96.174593288388181</v>
      </c>
      <c r="N468" s="17">
        <f t="shared" ca="1" si="34"/>
        <v>37.754918937403332</v>
      </c>
      <c r="O468" s="17">
        <f t="shared" ca="1" si="35"/>
        <v>96.174593288388181</v>
      </c>
      <c r="P468" s="17">
        <f t="shared" ca="1" si="32"/>
        <v>3.639214765904894E-2</v>
      </c>
      <c r="Q468" s="17">
        <f t="shared" ca="1" si="33"/>
        <v>9.2703152291305629E-2</v>
      </c>
    </row>
    <row r="469" spans="1:17" x14ac:dyDescent="0.35">
      <c r="A469" t="s">
        <v>413</v>
      </c>
      <c r="B469" t="s">
        <v>437</v>
      </c>
      <c r="C469" t="s">
        <v>438</v>
      </c>
      <c r="D469" t="s">
        <v>14</v>
      </c>
      <c r="E469" t="s">
        <v>21</v>
      </c>
      <c r="F469" t="s">
        <v>22</v>
      </c>
      <c r="G469" t="s">
        <v>3040</v>
      </c>
      <c r="H469">
        <v>680.9</v>
      </c>
      <c r="I469">
        <v>459</v>
      </c>
      <c r="J469">
        <v>160</v>
      </c>
      <c r="K469">
        <v>600</v>
      </c>
      <c r="L469" s="17">
        <f>IF($E469&lt;&gt;"",VLOOKUP($E469,GEMWs!$E$14:$L$20,7,FALSE),"")</f>
        <v>37.754918937403332</v>
      </c>
      <c r="M469" s="17">
        <f>IF($E469&lt;&gt;"",VLOOKUP($E469,GEMWs!$E$14:$L$20,8,FALSE),"")</f>
        <v>96.174593288388181</v>
      </c>
      <c r="N469" s="17">
        <f t="shared" si="34"/>
        <v>160</v>
      </c>
      <c r="O469" s="17">
        <f t="shared" si="35"/>
        <v>600</v>
      </c>
      <c r="P469" s="17">
        <f t="shared" si="32"/>
        <v>1.1348333333333334</v>
      </c>
      <c r="Q469" s="17">
        <f t="shared" si="33"/>
        <v>4.2556250000000002</v>
      </c>
    </row>
    <row r="470" spans="1:17" x14ac:dyDescent="0.35">
      <c r="A470" t="s">
        <v>413</v>
      </c>
      <c r="B470" t="s">
        <v>523</v>
      </c>
      <c r="D470" t="s">
        <v>14</v>
      </c>
      <c r="E470" t="s">
        <v>21</v>
      </c>
      <c r="G470" t="s">
        <v>3040</v>
      </c>
      <c r="H470">
        <v>69.7</v>
      </c>
      <c r="J470">
        <v>0</v>
      </c>
      <c r="K470">
        <v>0</v>
      </c>
      <c r="L470" s="17">
        <f>IF($E470&lt;&gt;"",VLOOKUP($E470,GEMWs!$E$14:$L$20,7,FALSE),"")</f>
        <v>37.754918937403332</v>
      </c>
      <c r="M470" s="17">
        <f>IF($E470&lt;&gt;"",VLOOKUP($E470,GEMWs!$E$14:$L$20,8,FALSE),"")</f>
        <v>96.174593288388181</v>
      </c>
      <c r="N470" s="17">
        <f t="shared" ca="1" si="34"/>
        <v>37.754918937403332</v>
      </c>
      <c r="O470" s="17">
        <f t="shared" ca="1" si="35"/>
        <v>96.174593288388181</v>
      </c>
      <c r="P470" s="17">
        <f t="shared" ca="1" si="32"/>
        <v>0.72472362623877462</v>
      </c>
      <c r="Q470" s="17">
        <f t="shared" ca="1" si="33"/>
        <v>1.8461170613440008</v>
      </c>
    </row>
    <row r="471" spans="1:17" x14ac:dyDescent="0.35">
      <c r="A471" t="s">
        <v>413</v>
      </c>
      <c r="B471" t="s">
        <v>480</v>
      </c>
      <c r="D471" t="s">
        <v>14</v>
      </c>
      <c r="E471" t="s">
        <v>21</v>
      </c>
      <c r="G471" t="s">
        <v>3040</v>
      </c>
      <c r="H471">
        <v>305.89999999999998</v>
      </c>
      <c r="J471">
        <v>0</v>
      </c>
      <c r="K471">
        <v>0</v>
      </c>
      <c r="L471" s="17">
        <f>IF($E471&lt;&gt;"",VLOOKUP($E471,GEMWs!$E$14:$L$20,7,FALSE),"")</f>
        <v>37.754918937403332</v>
      </c>
      <c r="M471" s="17">
        <f>IF($E471&lt;&gt;"",VLOOKUP($E471,GEMWs!$E$14:$L$20,8,FALSE),"")</f>
        <v>96.174593288388181</v>
      </c>
      <c r="N471" s="17">
        <f t="shared" ca="1" si="34"/>
        <v>37.754918937403332</v>
      </c>
      <c r="O471" s="17">
        <f t="shared" ca="1" si="35"/>
        <v>96.174593288388181</v>
      </c>
      <c r="P471" s="17">
        <f t="shared" ca="1" si="32"/>
        <v>3.1806737054008773</v>
      </c>
      <c r="Q471" s="17">
        <f t="shared" ca="1" si="33"/>
        <v>8.102255510260111</v>
      </c>
    </row>
    <row r="472" spans="1:17" x14ac:dyDescent="0.35">
      <c r="A472" t="s">
        <v>413</v>
      </c>
      <c r="B472" t="s">
        <v>2993</v>
      </c>
      <c r="D472" t="s">
        <v>14</v>
      </c>
      <c r="E472" t="s">
        <v>21</v>
      </c>
      <c r="G472" t="s">
        <v>3040</v>
      </c>
      <c r="H472">
        <v>13.1</v>
      </c>
      <c r="J472">
        <v>0</v>
      </c>
      <c r="K472">
        <v>0</v>
      </c>
      <c r="L472" s="17">
        <f>IF($E472&lt;&gt;"",VLOOKUP($E472,GEMWs!$E$14:$L$20,7,FALSE),"")</f>
        <v>37.754918937403332</v>
      </c>
      <c r="M472" s="17">
        <f>IF($E472&lt;&gt;"",VLOOKUP($E472,GEMWs!$E$14:$L$20,8,FALSE),"")</f>
        <v>96.174593288388181</v>
      </c>
      <c r="N472" s="17">
        <f t="shared" ca="1" si="34"/>
        <v>37.754918937403332</v>
      </c>
      <c r="O472" s="17">
        <f t="shared" ca="1" si="35"/>
        <v>96.174593288388181</v>
      </c>
      <c r="P472" s="17">
        <f t="shared" ca="1" si="32"/>
        <v>0.13621060980958319</v>
      </c>
      <c r="Q472" s="17">
        <f t="shared" ca="1" si="33"/>
        <v>0.3469746557188868</v>
      </c>
    </row>
    <row r="473" spans="1:17" x14ac:dyDescent="0.35">
      <c r="A473" t="s">
        <v>413</v>
      </c>
      <c r="B473" t="s">
        <v>501</v>
      </c>
      <c r="D473" t="s">
        <v>14</v>
      </c>
      <c r="E473" t="s">
        <v>18</v>
      </c>
      <c r="G473" t="s">
        <v>3040</v>
      </c>
      <c r="H473">
        <v>324.39999999999998</v>
      </c>
      <c r="J473">
        <v>0</v>
      </c>
      <c r="K473">
        <v>0</v>
      </c>
      <c r="L473" s="17">
        <f>IF($E473&lt;&gt;"",VLOOKUP($E473,GEMWs!$E$14:$L$20,7,FALSE),"")</f>
        <v>5950.3939027696888</v>
      </c>
      <c r="M473" s="17">
        <f>IF($E473&lt;&gt;"",VLOOKUP($E473,GEMWs!$E$14:$L$20,8,FALSE),"")</f>
        <v>10539.430626954083</v>
      </c>
      <c r="N473" s="17">
        <f t="shared" ca="1" si="34"/>
        <v>5950.3939027696888</v>
      </c>
      <c r="O473" s="17">
        <f t="shared" ca="1" si="35"/>
        <v>10539.430626954083</v>
      </c>
      <c r="P473" s="17">
        <f t="shared" ca="1" si="32"/>
        <v>3.0779651338124728E-2</v>
      </c>
      <c r="Q473" s="17">
        <f t="shared" ca="1" si="33"/>
        <v>5.4517399234528613E-2</v>
      </c>
    </row>
    <row r="474" spans="1:17" x14ac:dyDescent="0.35">
      <c r="A474" t="s">
        <v>413</v>
      </c>
      <c r="B474" t="s">
        <v>482</v>
      </c>
      <c r="D474" t="s">
        <v>22</v>
      </c>
      <c r="G474" t="s">
        <v>3040</v>
      </c>
      <c r="H474">
        <v>5782.9</v>
      </c>
      <c r="J474">
        <v>0</v>
      </c>
      <c r="K474">
        <v>0</v>
      </c>
      <c r="L474" s="17" t="str">
        <f>IF($E474&lt;&gt;"",VLOOKUP($E474,GEMWs!$E$14:$L$20,7,FALSE),"")</f>
        <v/>
      </c>
      <c r="M474" s="17" t="str">
        <f>IF($E474&lt;&gt;"",VLOOKUP($E474,GEMWs!$E$14:$L$20,8,FALSE),"")</f>
        <v/>
      </c>
      <c r="N474" s="17">
        <f t="shared" ca="1" si="34"/>
        <v>0</v>
      </c>
      <c r="O474" s="17">
        <f t="shared" ca="1" si="35"/>
        <v>0</v>
      </c>
      <c r="P474" s="17">
        <f t="shared" ca="1" si="32"/>
        <v>0</v>
      </c>
      <c r="Q474" s="17">
        <f t="shared" ca="1" si="33"/>
        <v>0</v>
      </c>
    </row>
    <row r="475" spans="1:17" x14ac:dyDescent="0.35">
      <c r="A475" t="s">
        <v>413</v>
      </c>
      <c r="B475" t="s">
        <v>2979</v>
      </c>
      <c r="D475" t="s">
        <v>14</v>
      </c>
      <c r="E475" t="s">
        <v>21</v>
      </c>
      <c r="G475" t="s">
        <v>3040</v>
      </c>
      <c r="H475">
        <v>1.1000000000000001</v>
      </c>
      <c r="J475">
        <v>0</v>
      </c>
      <c r="K475">
        <v>0</v>
      </c>
      <c r="L475" s="17">
        <f>IF($E475&lt;&gt;"",VLOOKUP($E475,GEMWs!$E$14:$L$20,7,FALSE),"")</f>
        <v>37.754918937403332</v>
      </c>
      <c r="M475" s="17">
        <f>IF($E475&lt;&gt;"",VLOOKUP($E475,GEMWs!$E$14:$L$20,8,FALSE),"")</f>
        <v>96.174593288388181</v>
      </c>
      <c r="N475" s="17">
        <f t="shared" ca="1" si="34"/>
        <v>37.754918937403332</v>
      </c>
      <c r="O475" s="17">
        <f t="shared" ca="1" si="35"/>
        <v>96.174593288388181</v>
      </c>
      <c r="P475" s="17">
        <f t="shared" ca="1" si="32"/>
        <v>1.1437532121415383E-2</v>
      </c>
      <c r="Q475" s="17">
        <f t="shared" ca="1" si="33"/>
        <v>2.9135276434410343E-2</v>
      </c>
    </row>
    <row r="476" spans="1:17" x14ac:dyDescent="0.35">
      <c r="A476" t="s">
        <v>413</v>
      </c>
      <c r="B476" t="s">
        <v>510</v>
      </c>
      <c r="D476" t="s">
        <v>22</v>
      </c>
      <c r="G476" t="s">
        <v>3040</v>
      </c>
      <c r="H476">
        <v>2.3570000000000002</v>
      </c>
      <c r="J476">
        <v>0</v>
      </c>
      <c r="K476">
        <v>0</v>
      </c>
      <c r="L476" s="17" t="str">
        <f>IF($E476&lt;&gt;"",VLOOKUP($E476,GEMWs!$E$14:$L$20,7,FALSE),"")</f>
        <v/>
      </c>
      <c r="M476" s="17" t="str">
        <f>IF($E476&lt;&gt;"",VLOOKUP($E476,GEMWs!$E$14:$L$20,8,FALSE),"")</f>
        <v/>
      </c>
      <c r="N476" s="17">
        <f t="shared" ca="1" si="34"/>
        <v>0</v>
      </c>
      <c r="O476" s="17">
        <f t="shared" ca="1" si="35"/>
        <v>0</v>
      </c>
      <c r="P476" s="17">
        <f t="shared" ca="1" si="32"/>
        <v>0</v>
      </c>
      <c r="Q476" s="17">
        <f t="shared" ca="1" si="33"/>
        <v>0</v>
      </c>
    </row>
    <row r="477" spans="1:17" x14ac:dyDescent="0.35">
      <c r="A477" t="s">
        <v>413</v>
      </c>
      <c r="B477" t="s">
        <v>525</v>
      </c>
      <c r="D477" t="s">
        <v>22</v>
      </c>
      <c r="G477" t="s">
        <v>3040</v>
      </c>
      <c r="H477">
        <v>0.1</v>
      </c>
      <c r="J477">
        <v>0</v>
      </c>
      <c r="K477">
        <v>0</v>
      </c>
      <c r="L477" s="17" t="str">
        <f>IF($E477&lt;&gt;"",VLOOKUP($E477,GEMWs!$E$14:$L$20,7,FALSE),"")</f>
        <v/>
      </c>
      <c r="M477" s="17" t="str">
        <f>IF($E477&lt;&gt;"",VLOOKUP($E477,GEMWs!$E$14:$L$20,8,FALSE),"")</f>
        <v/>
      </c>
      <c r="N477" s="17">
        <f t="shared" ca="1" si="34"/>
        <v>0</v>
      </c>
      <c r="O477" s="17">
        <f t="shared" ca="1" si="35"/>
        <v>0</v>
      </c>
      <c r="P477" s="17">
        <f t="shared" ca="1" si="32"/>
        <v>0</v>
      </c>
      <c r="Q477" s="17">
        <f t="shared" ca="1" si="33"/>
        <v>0</v>
      </c>
    </row>
    <row r="478" spans="1:17" x14ac:dyDescent="0.35">
      <c r="A478" t="s">
        <v>413</v>
      </c>
      <c r="B478" t="s">
        <v>502</v>
      </c>
      <c r="D478" t="s">
        <v>14</v>
      </c>
      <c r="E478" t="s">
        <v>21</v>
      </c>
      <c r="G478" t="s">
        <v>3040</v>
      </c>
      <c r="H478">
        <v>137.4</v>
      </c>
      <c r="J478">
        <v>0</v>
      </c>
      <c r="K478">
        <v>0</v>
      </c>
      <c r="L478" s="17">
        <f>IF($E478&lt;&gt;"",VLOOKUP($E478,GEMWs!$E$14:$L$20,7,FALSE),"")</f>
        <v>37.754918937403332</v>
      </c>
      <c r="M478" s="17">
        <f>IF($E478&lt;&gt;"",VLOOKUP($E478,GEMWs!$E$14:$L$20,8,FALSE),"")</f>
        <v>96.174593288388181</v>
      </c>
      <c r="N478" s="17">
        <f t="shared" ca="1" si="34"/>
        <v>37.754918937403332</v>
      </c>
      <c r="O478" s="17">
        <f t="shared" ca="1" si="35"/>
        <v>96.174593288388181</v>
      </c>
      <c r="P478" s="17">
        <f t="shared" ca="1" si="32"/>
        <v>1.4286517395295213</v>
      </c>
      <c r="Q478" s="17">
        <f t="shared" ca="1" si="33"/>
        <v>3.6392608928072554</v>
      </c>
    </row>
    <row r="479" spans="1:17" x14ac:dyDescent="0.35">
      <c r="A479" t="s">
        <v>413</v>
      </c>
      <c r="B479" t="s">
        <v>2980</v>
      </c>
      <c r="D479" t="s">
        <v>14</v>
      </c>
      <c r="E479" t="s">
        <v>18</v>
      </c>
      <c r="G479" t="s">
        <v>3040</v>
      </c>
      <c r="H479">
        <v>3367.2</v>
      </c>
      <c r="J479">
        <v>0</v>
      </c>
      <c r="K479">
        <v>0</v>
      </c>
      <c r="L479" s="17">
        <f>IF($E479&lt;&gt;"",VLOOKUP($E479,GEMWs!$E$14:$L$20,7,FALSE),"")</f>
        <v>5950.3939027696888</v>
      </c>
      <c r="M479" s="17">
        <f>IF($E479&lt;&gt;"",VLOOKUP($E479,GEMWs!$E$14:$L$20,8,FALSE),"")</f>
        <v>10539.430626954083</v>
      </c>
      <c r="N479" s="17">
        <f t="shared" ca="1" si="34"/>
        <v>5950.3939027696888</v>
      </c>
      <c r="O479" s="17">
        <f t="shared" ca="1" si="35"/>
        <v>10539.430626954083</v>
      </c>
      <c r="P479" s="17">
        <f t="shared" ca="1" si="32"/>
        <v>0.3194859494011516</v>
      </c>
      <c r="Q479" s="17">
        <f t="shared" ca="1" si="33"/>
        <v>0.56587850401511952</v>
      </c>
    </row>
    <row r="480" spans="1:17" x14ac:dyDescent="0.35">
      <c r="A480" t="s">
        <v>413</v>
      </c>
      <c r="B480" t="s">
        <v>483</v>
      </c>
      <c r="D480" t="s">
        <v>14</v>
      </c>
      <c r="E480" t="s">
        <v>21</v>
      </c>
      <c r="G480" t="s">
        <v>3040</v>
      </c>
      <c r="H480">
        <v>71.099999999999994</v>
      </c>
      <c r="J480">
        <v>0</v>
      </c>
      <c r="K480">
        <v>0</v>
      </c>
      <c r="L480" s="17">
        <f>IF($E480&lt;&gt;"",VLOOKUP($E480,GEMWs!$E$14:$L$20,7,FALSE),"")</f>
        <v>37.754918937403332</v>
      </c>
      <c r="M480" s="17">
        <f>IF($E480&lt;&gt;"",VLOOKUP($E480,GEMWs!$E$14:$L$20,8,FALSE),"")</f>
        <v>96.174593288388181</v>
      </c>
      <c r="N480" s="17">
        <f t="shared" ca="1" si="34"/>
        <v>37.754918937403332</v>
      </c>
      <c r="O480" s="17">
        <f t="shared" ca="1" si="35"/>
        <v>96.174593288388181</v>
      </c>
      <c r="P480" s="17">
        <f t="shared" ca="1" si="32"/>
        <v>0.73928048530239421</v>
      </c>
      <c r="Q480" s="17">
        <f t="shared" ca="1" si="33"/>
        <v>1.8831983222605229</v>
      </c>
    </row>
    <row r="481" spans="1:17" x14ac:dyDescent="0.35">
      <c r="A481" t="s">
        <v>413</v>
      </c>
      <c r="B481" t="s">
        <v>201</v>
      </c>
      <c r="D481" t="s">
        <v>14</v>
      </c>
      <c r="E481" t="s">
        <v>21</v>
      </c>
      <c r="G481" t="s">
        <v>3040</v>
      </c>
      <c r="H481">
        <v>18</v>
      </c>
      <c r="J481">
        <v>0</v>
      </c>
      <c r="K481">
        <v>0</v>
      </c>
      <c r="L481" s="17">
        <f>IF($E481&lt;&gt;"",VLOOKUP($E481,GEMWs!$E$14:$L$20,7,FALSE),"")</f>
        <v>37.754918937403332</v>
      </c>
      <c r="M481" s="17">
        <f>IF($E481&lt;&gt;"",VLOOKUP($E481,GEMWs!$E$14:$L$20,8,FALSE),"")</f>
        <v>96.174593288388181</v>
      </c>
      <c r="N481" s="17">
        <f t="shared" ca="1" si="34"/>
        <v>37.754918937403332</v>
      </c>
      <c r="O481" s="17">
        <f t="shared" ca="1" si="35"/>
        <v>96.174593288388181</v>
      </c>
      <c r="P481" s="17">
        <f t="shared" ca="1" si="32"/>
        <v>0.18715961653225169</v>
      </c>
      <c r="Q481" s="17">
        <f t="shared" ca="1" si="33"/>
        <v>0.47675906892671466</v>
      </c>
    </row>
    <row r="482" spans="1:17" x14ac:dyDescent="0.35">
      <c r="A482" t="s">
        <v>413</v>
      </c>
      <c r="B482" t="s">
        <v>484</v>
      </c>
      <c r="D482" t="s">
        <v>14</v>
      </c>
      <c r="E482" t="s">
        <v>21</v>
      </c>
      <c r="G482" t="s">
        <v>3040</v>
      </c>
      <c r="H482">
        <v>3536</v>
      </c>
      <c r="J482">
        <v>0</v>
      </c>
      <c r="K482">
        <v>0</v>
      </c>
      <c r="L482" s="17">
        <f>IF($E482&lt;&gt;"",VLOOKUP($E482,GEMWs!$E$14:$L$20,7,FALSE),"")</f>
        <v>37.754918937403332</v>
      </c>
      <c r="M482" s="17">
        <f>IF($E482&lt;&gt;"",VLOOKUP($E482,GEMWs!$E$14:$L$20,8,FALSE),"")</f>
        <v>96.174593288388181</v>
      </c>
      <c r="N482" s="17">
        <f t="shared" ca="1" si="34"/>
        <v>37.754918937403332</v>
      </c>
      <c r="O482" s="17">
        <f t="shared" ca="1" si="35"/>
        <v>96.174593288388181</v>
      </c>
      <c r="P482" s="17">
        <f t="shared" ca="1" si="32"/>
        <v>36.766466892113442</v>
      </c>
      <c r="Q482" s="17">
        <f t="shared" ca="1" si="33"/>
        <v>93.656670429159064</v>
      </c>
    </row>
    <row r="483" spans="1:17" x14ac:dyDescent="0.35">
      <c r="A483" t="s">
        <v>413</v>
      </c>
      <c r="B483" t="s">
        <v>485</v>
      </c>
      <c r="D483" t="s">
        <v>14</v>
      </c>
      <c r="E483" t="s">
        <v>21</v>
      </c>
      <c r="G483" t="s">
        <v>3040</v>
      </c>
      <c r="H483">
        <v>289.8</v>
      </c>
      <c r="J483">
        <v>0</v>
      </c>
      <c r="K483">
        <v>0</v>
      </c>
      <c r="L483" s="17">
        <f>IF($E483&lt;&gt;"",VLOOKUP($E483,GEMWs!$E$14:$L$20,7,FALSE),"")</f>
        <v>37.754918937403332</v>
      </c>
      <c r="M483" s="17">
        <f>IF($E483&lt;&gt;"",VLOOKUP($E483,GEMWs!$E$14:$L$20,8,FALSE),"")</f>
        <v>96.174593288388181</v>
      </c>
      <c r="N483" s="17">
        <f t="shared" ca="1" si="34"/>
        <v>37.754918937403332</v>
      </c>
      <c r="O483" s="17">
        <f t="shared" ca="1" si="35"/>
        <v>96.174593288388181</v>
      </c>
      <c r="P483" s="17">
        <f t="shared" ca="1" si="32"/>
        <v>3.0132698261692523</v>
      </c>
      <c r="Q483" s="17">
        <f t="shared" ca="1" si="33"/>
        <v>7.6758210097201065</v>
      </c>
    </row>
    <row r="484" spans="1:17" x14ac:dyDescent="0.35">
      <c r="A484" t="s">
        <v>413</v>
      </c>
      <c r="B484" t="s">
        <v>486</v>
      </c>
      <c r="C484" t="s">
        <v>487</v>
      </c>
      <c r="D484" t="s">
        <v>14</v>
      </c>
      <c r="E484" t="s">
        <v>21</v>
      </c>
      <c r="G484" t="s">
        <v>3040</v>
      </c>
      <c r="H484">
        <v>2093.4</v>
      </c>
      <c r="J484">
        <v>0</v>
      </c>
      <c r="K484">
        <v>0</v>
      </c>
      <c r="L484" s="17">
        <f>IF($E484&lt;&gt;"",VLOOKUP($E484,GEMWs!$E$14:$L$20,7,FALSE),"")</f>
        <v>37.754918937403332</v>
      </c>
      <c r="M484" s="17">
        <f>IF($E484&lt;&gt;"",VLOOKUP($E484,GEMWs!$E$14:$L$20,8,FALSE),"")</f>
        <v>96.174593288388181</v>
      </c>
      <c r="N484" s="17">
        <f t="shared" ca="1" si="34"/>
        <v>37.754918937403332</v>
      </c>
      <c r="O484" s="17">
        <f t="shared" ca="1" si="35"/>
        <v>96.174593288388181</v>
      </c>
      <c r="P484" s="17">
        <f t="shared" ca="1" si="32"/>
        <v>21.766663402700875</v>
      </c>
      <c r="Q484" s="17">
        <f t="shared" ca="1" si="33"/>
        <v>55.447079716176916</v>
      </c>
    </row>
    <row r="485" spans="1:17" x14ac:dyDescent="0.35">
      <c r="A485" t="s">
        <v>413</v>
      </c>
      <c r="B485" t="s">
        <v>512</v>
      </c>
      <c r="D485" t="s">
        <v>14</v>
      </c>
      <c r="E485" t="s">
        <v>21</v>
      </c>
      <c r="G485" t="s">
        <v>3040</v>
      </c>
      <c r="H485">
        <v>1220.5999999999999</v>
      </c>
      <c r="J485">
        <v>0</v>
      </c>
      <c r="K485">
        <v>0</v>
      </c>
      <c r="L485" s="17">
        <f>IF($E485&lt;&gt;"",VLOOKUP($E485,GEMWs!$E$14:$L$20,7,FALSE),"")</f>
        <v>37.754918937403332</v>
      </c>
      <c r="M485" s="17">
        <f>IF($E485&lt;&gt;"",VLOOKUP($E485,GEMWs!$E$14:$L$20,8,FALSE),"")</f>
        <v>96.174593288388181</v>
      </c>
      <c r="N485" s="17">
        <f t="shared" ca="1" si="34"/>
        <v>37.754918937403332</v>
      </c>
      <c r="O485" s="17">
        <f t="shared" ca="1" si="35"/>
        <v>96.174593288388181</v>
      </c>
      <c r="P485" s="17">
        <f t="shared" ca="1" si="32"/>
        <v>12.691501552181467</v>
      </c>
      <c r="Q485" s="17">
        <f t="shared" ca="1" si="33"/>
        <v>32.329562196219328</v>
      </c>
    </row>
    <row r="486" spans="1:17" x14ac:dyDescent="0.35">
      <c r="A486" t="s">
        <v>413</v>
      </c>
      <c r="B486" t="s">
        <v>144</v>
      </c>
      <c r="C486" t="s">
        <v>145</v>
      </c>
      <c r="D486" t="s">
        <v>14</v>
      </c>
      <c r="E486" t="s">
        <v>21</v>
      </c>
      <c r="F486" t="s">
        <v>22</v>
      </c>
      <c r="G486" t="s">
        <v>3040</v>
      </c>
      <c r="H486">
        <v>198.8</v>
      </c>
      <c r="I486">
        <v>317</v>
      </c>
      <c r="J486">
        <v>2000</v>
      </c>
      <c r="K486">
        <v>10000</v>
      </c>
      <c r="L486" s="17">
        <f>IF($E486&lt;&gt;"",VLOOKUP($E486,GEMWs!$E$14:$L$20,7,FALSE),"")</f>
        <v>37.754918937403332</v>
      </c>
      <c r="M486" s="17">
        <f>IF($E486&lt;&gt;"",VLOOKUP($E486,GEMWs!$E$14:$L$20,8,FALSE),"")</f>
        <v>96.174593288388181</v>
      </c>
      <c r="N486" s="17">
        <f t="shared" si="34"/>
        <v>2000</v>
      </c>
      <c r="O486" s="17">
        <f t="shared" si="35"/>
        <v>10000</v>
      </c>
      <c r="P486" s="17">
        <f t="shared" si="32"/>
        <v>1.9880000000000002E-2</v>
      </c>
      <c r="Q486" s="17">
        <f t="shared" si="33"/>
        <v>9.9400000000000002E-2</v>
      </c>
    </row>
    <row r="487" spans="1:17" x14ac:dyDescent="0.35">
      <c r="A487" t="s">
        <v>413</v>
      </c>
      <c r="B487" t="s">
        <v>488</v>
      </c>
      <c r="D487" t="s">
        <v>22</v>
      </c>
      <c r="G487" t="s">
        <v>3040</v>
      </c>
      <c r="H487">
        <v>48.7</v>
      </c>
      <c r="J487">
        <v>0</v>
      </c>
      <c r="K487">
        <v>0</v>
      </c>
      <c r="L487" s="17" t="str">
        <f>IF($E487&lt;&gt;"",VLOOKUP($E487,GEMWs!$E$14:$L$20,7,FALSE),"")</f>
        <v/>
      </c>
      <c r="M487" s="17" t="str">
        <f>IF($E487&lt;&gt;"",VLOOKUP($E487,GEMWs!$E$14:$L$20,8,FALSE),"")</f>
        <v/>
      </c>
      <c r="N487" s="17">
        <f t="shared" ca="1" si="34"/>
        <v>0</v>
      </c>
      <c r="O487" s="17">
        <f t="shared" ca="1" si="35"/>
        <v>0</v>
      </c>
      <c r="P487" s="17">
        <f t="shared" ca="1" si="32"/>
        <v>0</v>
      </c>
      <c r="Q487" s="17">
        <f t="shared" ca="1" si="33"/>
        <v>0</v>
      </c>
    </row>
    <row r="488" spans="1:17" x14ac:dyDescent="0.35">
      <c r="A488" t="s">
        <v>413</v>
      </c>
      <c r="B488" t="s">
        <v>489</v>
      </c>
      <c r="D488" t="s">
        <v>14</v>
      </c>
      <c r="E488" t="s">
        <v>21</v>
      </c>
      <c r="G488" t="s">
        <v>3040</v>
      </c>
      <c r="H488">
        <v>3.3</v>
      </c>
      <c r="J488">
        <v>0</v>
      </c>
      <c r="K488">
        <v>0</v>
      </c>
      <c r="L488" s="17">
        <f>IF($E488&lt;&gt;"",VLOOKUP($E488,GEMWs!$E$14:$L$20,7,FALSE),"")</f>
        <v>37.754918937403332</v>
      </c>
      <c r="M488" s="17">
        <f>IF($E488&lt;&gt;"",VLOOKUP($E488,GEMWs!$E$14:$L$20,8,FALSE),"")</f>
        <v>96.174593288388181</v>
      </c>
      <c r="N488" s="17">
        <f t="shared" ca="1" si="34"/>
        <v>37.754918937403332</v>
      </c>
      <c r="O488" s="17">
        <f t="shared" ca="1" si="35"/>
        <v>96.174593288388181</v>
      </c>
      <c r="P488" s="17">
        <f t="shared" ca="1" si="32"/>
        <v>3.4312596364246141E-2</v>
      </c>
      <c r="Q488" s="17">
        <f t="shared" ca="1" si="33"/>
        <v>8.7405829303231014E-2</v>
      </c>
    </row>
    <row r="489" spans="1:17" x14ac:dyDescent="0.35">
      <c r="A489" t="s">
        <v>413</v>
      </c>
      <c r="B489" t="s">
        <v>2981</v>
      </c>
      <c r="D489" t="s">
        <v>14</v>
      </c>
      <c r="E489" t="s">
        <v>21</v>
      </c>
      <c r="G489" t="s">
        <v>3040</v>
      </c>
      <c r="H489">
        <v>4803.3999999999996</v>
      </c>
      <c r="J489">
        <v>0</v>
      </c>
      <c r="K489">
        <v>0</v>
      </c>
      <c r="L489" s="17">
        <f>IF($E489&lt;&gt;"",VLOOKUP($E489,GEMWs!$E$14:$L$20,7,FALSE),"")</f>
        <v>37.754918937403332</v>
      </c>
      <c r="M489" s="17">
        <f>IF($E489&lt;&gt;"",VLOOKUP($E489,GEMWs!$E$14:$L$20,8,FALSE),"")</f>
        <v>96.174593288388181</v>
      </c>
      <c r="N489" s="17">
        <f t="shared" ca="1" si="34"/>
        <v>37.754918937403332</v>
      </c>
      <c r="O489" s="17">
        <f t="shared" ca="1" si="35"/>
        <v>96.174593288388181</v>
      </c>
      <c r="P489" s="17">
        <f t="shared" ca="1" si="32"/>
        <v>49.944583447278767</v>
      </c>
      <c r="Q489" s="17">
        <f t="shared" ca="1" si="33"/>
        <v>127.22580620458784</v>
      </c>
    </row>
    <row r="490" spans="1:17" x14ac:dyDescent="0.35">
      <c r="A490" t="s">
        <v>413</v>
      </c>
      <c r="B490" t="s">
        <v>310</v>
      </c>
      <c r="C490" t="s">
        <v>311</v>
      </c>
      <c r="D490" t="s">
        <v>14</v>
      </c>
      <c r="E490" t="s">
        <v>21</v>
      </c>
      <c r="F490" t="s">
        <v>22</v>
      </c>
      <c r="G490" t="s">
        <v>3040</v>
      </c>
      <c r="H490">
        <v>45.8</v>
      </c>
      <c r="I490">
        <v>400</v>
      </c>
      <c r="J490">
        <v>2289.0380930000001</v>
      </c>
      <c r="K490">
        <v>2289.0380930000001</v>
      </c>
      <c r="L490" s="17">
        <f>IF($E490&lt;&gt;"",VLOOKUP($E490,GEMWs!$E$14:$L$20,7,FALSE),"")</f>
        <v>37.754918937403332</v>
      </c>
      <c r="M490" s="17">
        <f>IF($E490&lt;&gt;"",VLOOKUP($E490,GEMWs!$E$14:$L$20,8,FALSE),"")</f>
        <v>96.174593288388181</v>
      </c>
      <c r="N490" s="17">
        <f t="shared" si="34"/>
        <v>2289.0380930000001</v>
      </c>
      <c r="O490" s="17">
        <f t="shared" si="35"/>
        <v>2289.0380930000001</v>
      </c>
      <c r="P490" s="17">
        <f t="shared" si="32"/>
        <v>2.0008404464765712E-2</v>
      </c>
      <c r="Q490" s="17">
        <f t="shared" si="33"/>
        <v>2.0008404464765712E-2</v>
      </c>
    </row>
    <row r="491" spans="1:17" x14ac:dyDescent="0.35">
      <c r="A491" t="s">
        <v>413</v>
      </c>
      <c r="B491" t="s">
        <v>439</v>
      </c>
      <c r="C491" t="s">
        <v>440</v>
      </c>
      <c r="D491" t="s">
        <v>14</v>
      </c>
      <c r="E491" t="s">
        <v>21</v>
      </c>
      <c r="F491" t="s">
        <v>22</v>
      </c>
      <c r="G491" t="s">
        <v>3040</v>
      </c>
      <c r="H491">
        <v>4853.2</v>
      </c>
      <c r="I491">
        <v>328</v>
      </c>
      <c r="J491">
        <v>7000</v>
      </c>
      <c r="K491">
        <v>28333.33</v>
      </c>
      <c r="L491" s="17">
        <f>IF($E491&lt;&gt;"",VLOOKUP($E491,GEMWs!$E$14:$L$20,7,FALSE),"")</f>
        <v>37.754918937403332</v>
      </c>
      <c r="M491" s="17">
        <f>IF($E491&lt;&gt;"",VLOOKUP($E491,GEMWs!$E$14:$L$20,8,FALSE),"")</f>
        <v>96.174593288388181</v>
      </c>
      <c r="N491" s="17">
        <f t="shared" si="34"/>
        <v>7000</v>
      </c>
      <c r="O491" s="17">
        <f t="shared" si="35"/>
        <v>28333.33</v>
      </c>
      <c r="P491" s="17">
        <f t="shared" si="32"/>
        <v>0.17128943191640375</v>
      </c>
      <c r="Q491" s="17">
        <f t="shared" si="33"/>
        <v>0.69331428571428566</v>
      </c>
    </row>
    <row r="492" spans="1:17" x14ac:dyDescent="0.35">
      <c r="A492" t="s">
        <v>413</v>
      </c>
      <c r="B492" t="s">
        <v>231</v>
      </c>
      <c r="D492" t="s">
        <v>14</v>
      </c>
      <c r="E492" t="s">
        <v>21</v>
      </c>
      <c r="G492" t="s">
        <v>3040</v>
      </c>
      <c r="H492">
        <v>331.6</v>
      </c>
      <c r="J492">
        <v>0</v>
      </c>
      <c r="K492">
        <v>0</v>
      </c>
      <c r="L492" s="17">
        <f>IF($E492&lt;&gt;"",VLOOKUP($E492,GEMWs!$E$14:$L$20,7,FALSE),"")</f>
        <v>37.754918937403332</v>
      </c>
      <c r="M492" s="17">
        <f>IF($E492&lt;&gt;"",VLOOKUP($E492,GEMWs!$E$14:$L$20,8,FALSE),"")</f>
        <v>96.174593288388181</v>
      </c>
      <c r="N492" s="17">
        <f t="shared" ca="1" si="34"/>
        <v>37.754918937403332</v>
      </c>
      <c r="O492" s="17">
        <f t="shared" ca="1" si="35"/>
        <v>96.174593288388181</v>
      </c>
      <c r="P492" s="17">
        <f t="shared" ca="1" si="32"/>
        <v>3.4478960467830371</v>
      </c>
      <c r="Q492" s="17">
        <f t="shared" ca="1" si="33"/>
        <v>8.7829615142276989</v>
      </c>
    </row>
    <row r="493" spans="1:17" x14ac:dyDescent="0.35">
      <c r="A493" t="s">
        <v>413</v>
      </c>
      <c r="B493" t="s">
        <v>490</v>
      </c>
      <c r="D493" t="s">
        <v>22</v>
      </c>
      <c r="G493" t="s">
        <v>3040</v>
      </c>
      <c r="H493">
        <v>3302.9</v>
      </c>
      <c r="J493">
        <v>0</v>
      </c>
      <c r="K493">
        <v>0</v>
      </c>
      <c r="L493" s="17" t="str">
        <f>IF($E493&lt;&gt;"",VLOOKUP($E493,GEMWs!$E$14:$L$20,7,FALSE),"")</f>
        <v/>
      </c>
      <c r="M493" s="17" t="str">
        <f>IF($E493&lt;&gt;"",VLOOKUP($E493,GEMWs!$E$14:$L$20,8,FALSE),"")</f>
        <v/>
      </c>
      <c r="N493" s="17">
        <f t="shared" ca="1" si="34"/>
        <v>0</v>
      </c>
      <c r="O493" s="17">
        <f t="shared" ca="1" si="35"/>
        <v>0</v>
      </c>
      <c r="P493" s="17">
        <f t="shared" ca="1" si="32"/>
        <v>0</v>
      </c>
      <c r="Q493" s="17">
        <f t="shared" ca="1" si="33"/>
        <v>0</v>
      </c>
    </row>
    <row r="494" spans="1:17" x14ac:dyDescent="0.35">
      <c r="A494" t="s">
        <v>413</v>
      </c>
      <c r="B494" t="s">
        <v>491</v>
      </c>
      <c r="D494" t="s">
        <v>14</v>
      </c>
      <c r="E494" t="s">
        <v>21</v>
      </c>
      <c r="G494" t="s">
        <v>3040</v>
      </c>
      <c r="H494">
        <v>25.5</v>
      </c>
      <c r="J494">
        <v>0</v>
      </c>
      <c r="K494">
        <v>0</v>
      </c>
      <c r="L494" s="17">
        <f>IF($E494&lt;&gt;"",VLOOKUP($E494,GEMWs!$E$14:$L$20,7,FALSE),"")</f>
        <v>37.754918937403332</v>
      </c>
      <c r="M494" s="17">
        <f>IF($E494&lt;&gt;"",VLOOKUP($E494,GEMWs!$E$14:$L$20,8,FALSE),"")</f>
        <v>96.174593288388181</v>
      </c>
      <c r="N494" s="17">
        <f t="shared" ca="1" si="34"/>
        <v>37.754918937403332</v>
      </c>
      <c r="O494" s="17">
        <f t="shared" ca="1" si="35"/>
        <v>96.174593288388181</v>
      </c>
      <c r="P494" s="17">
        <f t="shared" ca="1" si="32"/>
        <v>0.26514279008735658</v>
      </c>
      <c r="Q494" s="17">
        <f t="shared" ca="1" si="33"/>
        <v>0.67540868097951245</v>
      </c>
    </row>
    <row r="495" spans="1:17" x14ac:dyDescent="0.35">
      <c r="A495" t="s">
        <v>413</v>
      </c>
      <c r="B495" t="s">
        <v>508</v>
      </c>
      <c r="D495" t="s">
        <v>22</v>
      </c>
      <c r="G495" t="s">
        <v>3040</v>
      </c>
      <c r="H495">
        <v>2.145</v>
      </c>
      <c r="J495">
        <v>0</v>
      </c>
      <c r="K495">
        <v>0</v>
      </c>
      <c r="L495" s="17" t="str">
        <f>IF($E495&lt;&gt;"",VLOOKUP($E495,GEMWs!$E$14:$L$20,7,FALSE),"")</f>
        <v/>
      </c>
      <c r="M495" s="17" t="str">
        <f>IF($E495&lt;&gt;"",VLOOKUP($E495,GEMWs!$E$14:$L$20,8,FALSE),"")</f>
        <v/>
      </c>
      <c r="N495" s="17">
        <f t="shared" ca="1" si="34"/>
        <v>0</v>
      </c>
      <c r="O495" s="17">
        <f t="shared" ca="1" si="35"/>
        <v>0</v>
      </c>
      <c r="P495" s="17">
        <f t="shared" ca="1" si="32"/>
        <v>0</v>
      </c>
      <c r="Q495" s="17">
        <f t="shared" ca="1" si="33"/>
        <v>0</v>
      </c>
    </row>
    <row r="496" spans="1:17" x14ac:dyDescent="0.35">
      <c r="A496" t="s">
        <v>413</v>
      </c>
      <c r="B496" t="s">
        <v>509</v>
      </c>
      <c r="D496" t="s">
        <v>22</v>
      </c>
      <c r="G496" t="s">
        <v>3040</v>
      </c>
      <c r="H496">
        <v>6.4</v>
      </c>
      <c r="J496">
        <v>0</v>
      </c>
      <c r="K496">
        <v>0</v>
      </c>
      <c r="L496" s="17" t="str">
        <f>IF($E496&lt;&gt;"",VLOOKUP($E496,GEMWs!$E$14:$L$20,7,FALSE),"")</f>
        <v/>
      </c>
      <c r="M496" s="17" t="str">
        <f>IF($E496&lt;&gt;"",VLOOKUP($E496,GEMWs!$E$14:$L$20,8,FALSE),"")</f>
        <v/>
      </c>
      <c r="N496" s="17">
        <f t="shared" ca="1" si="34"/>
        <v>0</v>
      </c>
      <c r="O496" s="17">
        <f t="shared" ca="1" si="35"/>
        <v>0</v>
      </c>
      <c r="P496" s="17">
        <f t="shared" ca="1" si="32"/>
        <v>0</v>
      </c>
      <c r="Q496" s="17">
        <f t="shared" ca="1" si="33"/>
        <v>0</v>
      </c>
    </row>
    <row r="497" spans="1:17" x14ac:dyDescent="0.35">
      <c r="A497" t="s">
        <v>413</v>
      </c>
      <c r="B497" t="s">
        <v>180</v>
      </c>
      <c r="C497" t="s">
        <v>181</v>
      </c>
      <c r="D497" t="s">
        <v>14</v>
      </c>
      <c r="E497" t="s">
        <v>21</v>
      </c>
      <c r="F497" t="s">
        <v>22</v>
      </c>
      <c r="G497" t="s">
        <v>3040</v>
      </c>
      <c r="H497">
        <v>321.2</v>
      </c>
      <c r="I497">
        <v>445</v>
      </c>
      <c r="J497">
        <v>56750</v>
      </c>
      <c r="K497">
        <v>113500</v>
      </c>
      <c r="L497" s="17">
        <f>IF($E497&lt;&gt;"",VLOOKUP($E497,GEMWs!$E$14:$L$20,7,FALSE),"")</f>
        <v>37.754918937403332</v>
      </c>
      <c r="M497" s="17">
        <f>IF($E497&lt;&gt;"",VLOOKUP($E497,GEMWs!$E$14:$L$20,8,FALSE),"")</f>
        <v>96.174593288388181</v>
      </c>
      <c r="N497" s="17">
        <f t="shared" si="34"/>
        <v>56750</v>
      </c>
      <c r="O497" s="17">
        <f t="shared" si="35"/>
        <v>113500</v>
      </c>
      <c r="P497" s="17">
        <f t="shared" si="32"/>
        <v>2.8299559471365639E-3</v>
      </c>
      <c r="Q497" s="17">
        <f t="shared" si="33"/>
        <v>5.6599118942731279E-3</v>
      </c>
    </row>
    <row r="498" spans="1:17" x14ac:dyDescent="0.35">
      <c r="A498" t="s">
        <v>413</v>
      </c>
      <c r="B498" t="s">
        <v>71</v>
      </c>
      <c r="C498" t="s">
        <v>72</v>
      </c>
      <c r="D498" t="s">
        <v>14</v>
      </c>
      <c r="E498" t="s">
        <v>21</v>
      </c>
      <c r="F498" t="s">
        <v>22</v>
      </c>
      <c r="G498" t="s">
        <v>3040</v>
      </c>
      <c r="H498">
        <v>1424.3</v>
      </c>
      <c r="I498">
        <v>333</v>
      </c>
      <c r="J498">
        <v>31000</v>
      </c>
      <c r="K498">
        <v>60000</v>
      </c>
      <c r="L498" s="17">
        <f>IF($E498&lt;&gt;"",VLOOKUP($E498,GEMWs!$E$14:$L$20,7,FALSE),"")</f>
        <v>37.754918937403332</v>
      </c>
      <c r="M498" s="17">
        <f>IF($E498&lt;&gt;"",VLOOKUP($E498,GEMWs!$E$14:$L$20,8,FALSE),"")</f>
        <v>96.174593288388181</v>
      </c>
      <c r="N498" s="17">
        <f t="shared" si="34"/>
        <v>31000</v>
      </c>
      <c r="O498" s="17">
        <f t="shared" si="35"/>
        <v>60000</v>
      </c>
      <c r="P498" s="17">
        <f t="shared" si="32"/>
        <v>2.3738333333333334E-2</v>
      </c>
      <c r="Q498" s="17">
        <f t="shared" si="33"/>
        <v>4.5945161290322577E-2</v>
      </c>
    </row>
    <row r="499" spans="1:17" x14ac:dyDescent="0.35">
      <c r="A499" t="s">
        <v>413</v>
      </c>
      <c r="B499" t="s">
        <v>2985</v>
      </c>
      <c r="D499" t="s">
        <v>14</v>
      </c>
      <c r="E499" t="s">
        <v>21</v>
      </c>
      <c r="G499" t="s">
        <v>3040</v>
      </c>
      <c r="H499">
        <v>939.8</v>
      </c>
      <c r="J499">
        <v>0</v>
      </c>
      <c r="K499">
        <v>0</v>
      </c>
      <c r="L499" s="17">
        <f>IF($E499&lt;&gt;"",VLOOKUP($E499,GEMWs!$E$14:$L$20,7,FALSE),"")</f>
        <v>37.754918937403332</v>
      </c>
      <c r="M499" s="17">
        <f>IF($E499&lt;&gt;"",VLOOKUP($E499,GEMWs!$E$14:$L$20,8,FALSE),"")</f>
        <v>96.174593288388181</v>
      </c>
      <c r="N499" s="17">
        <f t="shared" ca="1" si="34"/>
        <v>37.754918937403332</v>
      </c>
      <c r="O499" s="17">
        <f t="shared" ca="1" si="35"/>
        <v>96.174593288388181</v>
      </c>
      <c r="P499" s="17">
        <f t="shared" ca="1" si="32"/>
        <v>9.7718115342783403</v>
      </c>
      <c r="Q499" s="17">
        <f t="shared" ca="1" si="33"/>
        <v>24.892120720962581</v>
      </c>
    </row>
    <row r="500" spans="1:17" x14ac:dyDescent="0.35">
      <c r="A500" t="s">
        <v>413</v>
      </c>
      <c r="B500" t="s">
        <v>297</v>
      </c>
      <c r="C500" t="s">
        <v>298</v>
      </c>
      <c r="D500" t="s">
        <v>14</v>
      </c>
      <c r="E500" t="s">
        <v>18</v>
      </c>
      <c r="F500" t="s">
        <v>22</v>
      </c>
      <c r="G500" t="s">
        <v>3040</v>
      </c>
      <c r="H500">
        <v>297.2</v>
      </c>
      <c r="I500">
        <v>446</v>
      </c>
      <c r="J500">
        <v>25000</v>
      </c>
      <c r="K500">
        <v>25000</v>
      </c>
      <c r="L500" s="17">
        <f>IF($E500&lt;&gt;"",VLOOKUP($E500,GEMWs!$E$14:$L$20,7,FALSE),"")</f>
        <v>5950.3939027696888</v>
      </c>
      <c r="M500" s="17">
        <f>IF($E500&lt;&gt;"",VLOOKUP($E500,GEMWs!$E$14:$L$20,8,FALSE),"")</f>
        <v>10539.430626954083</v>
      </c>
      <c r="N500" s="17">
        <f t="shared" si="34"/>
        <v>25000</v>
      </c>
      <c r="O500" s="17">
        <f t="shared" si="35"/>
        <v>25000</v>
      </c>
      <c r="P500" s="17">
        <f t="shared" si="32"/>
        <v>1.1887999999999999E-2</v>
      </c>
      <c r="Q500" s="17">
        <f t="shared" si="33"/>
        <v>1.1887999999999999E-2</v>
      </c>
    </row>
    <row r="501" spans="1:17" x14ac:dyDescent="0.35">
      <c r="A501" t="s">
        <v>413</v>
      </c>
      <c r="B501" t="s">
        <v>524</v>
      </c>
      <c r="D501" t="s">
        <v>14</v>
      </c>
      <c r="E501" t="s">
        <v>21</v>
      </c>
      <c r="G501" t="s">
        <v>3040</v>
      </c>
      <c r="H501">
        <v>0.9</v>
      </c>
      <c r="J501">
        <v>0</v>
      </c>
      <c r="K501">
        <v>0</v>
      </c>
      <c r="L501" s="17">
        <f>IF($E501&lt;&gt;"",VLOOKUP($E501,GEMWs!$E$14:$L$20,7,FALSE),"")</f>
        <v>37.754918937403332</v>
      </c>
      <c r="M501" s="17">
        <f>IF($E501&lt;&gt;"",VLOOKUP($E501,GEMWs!$E$14:$L$20,8,FALSE),"")</f>
        <v>96.174593288388181</v>
      </c>
      <c r="N501" s="17">
        <f t="shared" ca="1" si="34"/>
        <v>37.754918937403332</v>
      </c>
      <c r="O501" s="17">
        <f t="shared" ca="1" si="35"/>
        <v>96.174593288388181</v>
      </c>
      <c r="P501" s="17">
        <f t="shared" ca="1" si="32"/>
        <v>9.3579808266125858E-3</v>
      </c>
      <c r="Q501" s="17">
        <f t="shared" ca="1" si="33"/>
        <v>2.3837953446335734E-2</v>
      </c>
    </row>
    <row r="502" spans="1:17" x14ac:dyDescent="0.35">
      <c r="A502" t="s">
        <v>413</v>
      </c>
      <c r="B502" t="s">
        <v>199</v>
      </c>
      <c r="D502" t="s">
        <v>22</v>
      </c>
      <c r="G502" t="s">
        <v>3040</v>
      </c>
      <c r="H502">
        <v>689.7</v>
      </c>
      <c r="J502">
        <v>0</v>
      </c>
      <c r="K502">
        <v>0</v>
      </c>
      <c r="L502" s="17" t="str">
        <f>IF($E502&lt;&gt;"",VLOOKUP($E502,GEMWs!$E$14:$L$20,7,FALSE),"")</f>
        <v/>
      </c>
      <c r="M502" s="17" t="str">
        <f>IF($E502&lt;&gt;"",VLOOKUP($E502,GEMWs!$E$14:$L$20,8,FALSE),"")</f>
        <v/>
      </c>
      <c r="N502" s="17">
        <f t="shared" ca="1" si="34"/>
        <v>0</v>
      </c>
      <c r="O502" s="17">
        <f t="shared" ca="1" si="35"/>
        <v>0</v>
      </c>
      <c r="P502" s="17">
        <f t="shared" ca="1" si="32"/>
        <v>0</v>
      </c>
      <c r="Q502" s="17">
        <f t="shared" ca="1" si="33"/>
        <v>0</v>
      </c>
    </row>
    <row r="503" spans="1:17" x14ac:dyDescent="0.35">
      <c r="A503" t="s">
        <v>413</v>
      </c>
      <c r="B503" t="s">
        <v>492</v>
      </c>
      <c r="D503" t="s">
        <v>14</v>
      </c>
      <c r="E503" t="s">
        <v>21</v>
      </c>
      <c r="G503" t="s">
        <v>3040</v>
      </c>
      <c r="H503">
        <v>30.8</v>
      </c>
      <c r="J503">
        <v>0</v>
      </c>
      <c r="K503">
        <v>0</v>
      </c>
      <c r="L503" s="17">
        <f>IF($E503&lt;&gt;"",VLOOKUP($E503,GEMWs!$E$14:$L$20,7,FALSE),"")</f>
        <v>37.754918937403332</v>
      </c>
      <c r="M503" s="17">
        <f>IF($E503&lt;&gt;"",VLOOKUP($E503,GEMWs!$E$14:$L$20,8,FALSE),"")</f>
        <v>96.174593288388181</v>
      </c>
      <c r="N503" s="17">
        <f t="shared" ca="1" si="34"/>
        <v>37.754918937403332</v>
      </c>
      <c r="O503" s="17">
        <f t="shared" ca="1" si="35"/>
        <v>96.174593288388181</v>
      </c>
      <c r="P503" s="17">
        <f t="shared" ca="1" si="32"/>
        <v>0.3202508993996307</v>
      </c>
      <c r="Q503" s="17">
        <f t="shared" ca="1" si="33"/>
        <v>0.81578774016348954</v>
      </c>
    </row>
    <row r="504" spans="1:17" x14ac:dyDescent="0.35">
      <c r="A504" t="s">
        <v>413</v>
      </c>
      <c r="B504" t="s">
        <v>186</v>
      </c>
      <c r="C504" t="s">
        <v>187</v>
      </c>
      <c r="D504" t="s">
        <v>14</v>
      </c>
      <c r="E504" t="s">
        <v>21</v>
      </c>
      <c r="F504" t="s">
        <v>14</v>
      </c>
      <c r="G504" t="s">
        <v>3040</v>
      </c>
      <c r="H504">
        <v>6.4</v>
      </c>
      <c r="I504">
        <v>337</v>
      </c>
      <c r="J504">
        <v>53.942762999999999</v>
      </c>
      <c r="K504">
        <v>180000</v>
      </c>
      <c r="L504" s="17">
        <f>IF($E504&lt;&gt;"",VLOOKUP($E504,GEMWs!$E$14:$L$20,7,FALSE),"")</f>
        <v>37.754918937403332</v>
      </c>
      <c r="M504" s="17">
        <f>IF($E504&lt;&gt;"",VLOOKUP($E504,GEMWs!$E$14:$L$20,8,FALSE),"")</f>
        <v>96.174593288388181</v>
      </c>
      <c r="N504" s="17">
        <f t="shared" si="34"/>
        <v>53.942762999999999</v>
      </c>
      <c r="O504" s="17">
        <f t="shared" si="35"/>
        <v>180000</v>
      </c>
      <c r="P504" s="17">
        <f t="shared" si="32"/>
        <v>3.555555555555556E-5</v>
      </c>
      <c r="Q504" s="17">
        <f t="shared" si="33"/>
        <v>0.11864427485851996</v>
      </c>
    </row>
    <row r="505" spans="1:17" x14ac:dyDescent="0.35">
      <c r="A505" t="s">
        <v>413</v>
      </c>
      <c r="B505" t="s">
        <v>493</v>
      </c>
      <c r="D505" t="s">
        <v>14</v>
      </c>
      <c r="E505" t="s">
        <v>21</v>
      </c>
      <c r="G505" t="s">
        <v>3040</v>
      </c>
      <c r="H505">
        <v>60.5</v>
      </c>
      <c r="J505">
        <v>0</v>
      </c>
      <c r="K505">
        <v>0</v>
      </c>
      <c r="L505" s="17">
        <f>IF($E505&lt;&gt;"",VLOOKUP($E505,GEMWs!$E$14:$L$20,7,FALSE),"")</f>
        <v>37.754918937403332</v>
      </c>
      <c r="M505" s="17">
        <f>IF($E505&lt;&gt;"",VLOOKUP($E505,GEMWs!$E$14:$L$20,8,FALSE),"")</f>
        <v>96.174593288388181</v>
      </c>
      <c r="N505" s="17">
        <f t="shared" ca="1" si="34"/>
        <v>37.754918937403332</v>
      </c>
      <c r="O505" s="17">
        <f t="shared" ca="1" si="35"/>
        <v>96.174593288388181</v>
      </c>
      <c r="P505" s="17">
        <f t="shared" ca="1" si="32"/>
        <v>0.62906426667784598</v>
      </c>
      <c r="Q505" s="17">
        <f t="shared" ca="1" si="33"/>
        <v>1.6024402038925687</v>
      </c>
    </row>
    <row r="506" spans="1:17" x14ac:dyDescent="0.35">
      <c r="A506" t="s">
        <v>413</v>
      </c>
      <c r="B506" t="s">
        <v>233</v>
      </c>
      <c r="D506" t="s">
        <v>22</v>
      </c>
      <c r="G506" t="s">
        <v>3040</v>
      </c>
      <c r="H506">
        <v>2071.6999999999998</v>
      </c>
      <c r="J506">
        <v>0</v>
      </c>
      <c r="K506">
        <v>0</v>
      </c>
      <c r="L506" s="17" t="str">
        <f>IF($E506&lt;&gt;"",VLOOKUP($E506,GEMWs!$E$14:$L$20,7,FALSE),"")</f>
        <v/>
      </c>
      <c r="M506" s="17" t="str">
        <f>IF($E506&lt;&gt;"",VLOOKUP($E506,GEMWs!$E$14:$L$20,8,FALSE),"")</f>
        <v/>
      </c>
      <c r="N506" s="17">
        <f t="shared" ca="1" si="34"/>
        <v>0</v>
      </c>
      <c r="O506" s="17">
        <f t="shared" ca="1" si="35"/>
        <v>0</v>
      </c>
      <c r="P506" s="17">
        <f t="shared" ca="1" si="32"/>
        <v>0</v>
      </c>
      <c r="Q506" s="17">
        <f t="shared" ca="1" si="33"/>
        <v>0</v>
      </c>
    </row>
    <row r="507" spans="1:17" x14ac:dyDescent="0.35">
      <c r="A507" t="s">
        <v>413</v>
      </c>
      <c r="B507" t="s">
        <v>182</v>
      </c>
      <c r="C507" t="s">
        <v>183</v>
      </c>
      <c r="D507" t="s">
        <v>14</v>
      </c>
      <c r="E507" t="s">
        <v>21</v>
      </c>
      <c r="F507" t="s">
        <v>22</v>
      </c>
      <c r="G507" t="s">
        <v>3040</v>
      </c>
      <c r="H507">
        <v>33</v>
      </c>
      <c r="I507">
        <v>338</v>
      </c>
      <c r="J507">
        <v>4536</v>
      </c>
      <c r="K507">
        <v>38636</v>
      </c>
      <c r="L507" s="17">
        <f>IF($E507&lt;&gt;"",VLOOKUP($E507,GEMWs!$E$14:$L$20,7,FALSE),"")</f>
        <v>37.754918937403332</v>
      </c>
      <c r="M507" s="17">
        <f>IF($E507&lt;&gt;"",VLOOKUP($E507,GEMWs!$E$14:$L$20,8,FALSE),"")</f>
        <v>96.174593288388181</v>
      </c>
      <c r="N507" s="17">
        <f t="shared" si="34"/>
        <v>4536</v>
      </c>
      <c r="O507" s="17">
        <f t="shared" si="35"/>
        <v>38636</v>
      </c>
      <c r="P507" s="17">
        <f t="shared" si="32"/>
        <v>8.5412568588880838E-4</v>
      </c>
      <c r="Q507" s="17">
        <f t="shared" si="33"/>
        <v>7.2751322751322747E-3</v>
      </c>
    </row>
    <row r="508" spans="1:17" x14ac:dyDescent="0.35">
      <c r="A508" t="s">
        <v>413</v>
      </c>
      <c r="B508" t="s">
        <v>495</v>
      </c>
      <c r="D508" t="s">
        <v>22</v>
      </c>
      <c r="G508" t="s">
        <v>3040</v>
      </c>
      <c r="H508">
        <v>16.2</v>
      </c>
      <c r="J508">
        <v>0</v>
      </c>
      <c r="K508">
        <v>0</v>
      </c>
      <c r="L508" s="17" t="str">
        <f>IF($E508&lt;&gt;"",VLOOKUP($E508,GEMWs!$E$14:$L$20,7,FALSE),"")</f>
        <v/>
      </c>
      <c r="M508" s="17" t="str">
        <f>IF($E508&lt;&gt;"",VLOOKUP($E508,GEMWs!$E$14:$L$20,8,FALSE),"")</f>
        <v/>
      </c>
      <c r="N508" s="17">
        <f t="shared" ca="1" si="34"/>
        <v>0</v>
      </c>
      <c r="O508" s="17">
        <f t="shared" ca="1" si="35"/>
        <v>0</v>
      </c>
      <c r="P508" s="17">
        <f t="shared" ca="1" si="32"/>
        <v>0</v>
      </c>
      <c r="Q508" s="17">
        <f t="shared" ca="1" si="33"/>
        <v>0</v>
      </c>
    </row>
    <row r="509" spans="1:17" x14ac:dyDescent="0.35">
      <c r="A509" t="s">
        <v>413</v>
      </c>
      <c r="B509" t="s">
        <v>496</v>
      </c>
      <c r="D509" t="s">
        <v>14</v>
      </c>
      <c r="E509" t="s">
        <v>21</v>
      </c>
      <c r="G509" t="s">
        <v>3040</v>
      </c>
      <c r="H509">
        <v>289.39999999999998</v>
      </c>
      <c r="J509">
        <v>0</v>
      </c>
      <c r="K509">
        <v>0</v>
      </c>
      <c r="L509" s="17">
        <f>IF($E509&lt;&gt;"",VLOOKUP($E509,GEMWs!$E$14:$L$20,7,FALSE),"")</f>
        <v>37.754918937403332</v>
      </c>
      <c r="M509" s="17">
        <f>IF($E509&lt;&gt;"",VLOOKUP($E509,GEMWs!$E$14:$L$20,8,FALSE),"")</f>
        <v>96.174593288388181</v>
      </c>
      <c r="N509" s="17">
        <f t="shared" ca="1" si="34"/>
        <v>37.754918937403332</v>
      </c>
      <c r="O509" s="17">
        <f t="shared" ca="1" si="35"/>
        <v>96.174593288388181</v>
      </c>
      <c r="P509" s="17">
        <f t="shared" ca="1" si="32"/>
        <v>3.0091107235796466</v>
      </c>
      <c r="Q509" s="17">
        <f t="shared" ca="1" si="33"/>
        <v>7.6652263637439564</v>
      </c>
    </row>
    <row r="510" spans="1:17" x14ac:dyDescent="0.35">
      <c r="A510" t="s">
        <v>413</v>
      </c>
      <c r="B510" t="s">
        <v>529</v>
      </c>
      <c r="D510" t="s">
        <v>14</v>
      </c>
      <c r="E510" t="s">
        <v>21</v>
      </c>
      <c r="G510" t="s">
        <v>3040</v>
      </c>
      <c r="H510">
        <v>1.4</v>
      </c>
      <c r="J510">
        <v>0</v>
      </c>
      <c r="K510">
        <v>0</v>
      </c>
      <c r="L510" s="17">
        <f>IF($E510&lt;&gt;"",VLOOKUP($E510,GEMWs!$E$14:$L$20,7,FALSE),"")</f>
        <v>37.754918937403332</v>
      </c>
      <c r="M510" s="17">
        <f>IF($E510&lt;&gt;"",VLOOKUP($E510,GEMWs!$E$14:$L$20,8,FALSE),"")</f>
        <v>96.174593288388181</v>
      </c>
      <c r="N510" s="17">
        <f t="shared" ca="1" si="34"/>
        <v>37.754918937403332</v>
      </c>
      <c r="O510" s="17">
        <f t="shared" ca="1" si="35"/>
        <v>96.174593288388181</v>
      </c>
      <c r="P510" s="17">
        <f t="shared" ca="1" si="32"/>
        <v>1.4556859063619575E-2</v>
      </c>
      <c r="Q510" s="17">
        <f t="shared" ca="1" si="33"/>
        <v>3.7081260916522252E-2</v>
      </c>
    </row>
    <row r="511" spans="1:17" x14ac:dyDescent="0.35">
      <c r="A511" t="s">
        <v>413</v>
      </c>
      <c r="B511" t="s">
        <v>515</v>
      </c>
      <c r="C511" t="s">
        <v>516</v>
      </c>
      <c r="D511" t="s">
        <v>14</v>
      </c>
      <c r="E511" t="s">
        <v>18</v>
      </c>
      <c r="G511" t="s">
        <v>3040</v>
      </c>
      <c r="H511">
        <v>0.1</v>
      </c>
      <c r="J511">
        <v>0</v>
      </c>
      <c r="K511">
        <v>0</v>
      </c>
      <c r="L511" s="17">
        <f>IF($E511&lt;&gt;"",VLOOKUP($E511,GEMWs!$E$14:$L$20,7,FALSE),"")</f>
        <v>5950.3939027696888</v>
      </c>
      <c r="M511" s="17">
        <f>IF($E511&lt;&gt;"",VLOOKUP($E511,GEMWs!$E$14:$L$20,8,FALSE),"")</f>
        <v>10539.430626954083</v>
      </c>
      <c r="N511" s="17">
        <f t="shared" ca="1" si="34"/>
        <v>5950.3939027696888</v>
      </c>
      <c r="O511" s="17">
        <f t="shared" ca="1" si="35"/>
        <v>10539.430626954083</v>
      </c>
      <c r="P511" s="17">
        <f t="shared" ca="1" si="32"/>
        <v>9.4881785875846886E-6</v>
      </c>
      <c r="Q511" s="17">
        <f t="shared" ca="1" si="33"/>
        <v>1.6805610121617947E-5</v>
      </c>
    </row>
    <row r="512" spans="1:17" x14ac:dyDescent="0.35">
      <c r="A512" t="s">
        <v>413</v>
      </c>
      <c r="B512" t="s">
        <v>359</v>
      </c>
      <c r="D512" t="s">
        <v>14</v>
      </c>
      <c r="E512" t="s">
        <v>21</v>
      </c>
      <c r="G512" t="s">
        <v>3040</v>
      </c>
      <c r="H512">
        <v>8.4</v>
      </c>
      <c r="J512">
        <v>0</v>
      </c>
      <c r="K512">
        <v>0</v>
      </c>
      <c r="L512" s="17">
        <f>IF($E512&lt;&gt;"",VLOOKUP($E512,GEMWs!$E$14:$L$20,7,FALSE),"")</f>
        <v>37.754918937403332</v>
      </c>
      <c r="M512" s="17">
        <f>IF($E512&lt;&gt;"",VLOOKUP($E512,GEMWs!$E$14:$L$20,8,FALSE),"")</f>
        <v>96.174593288388181</v>
      </c>
      <c r="N512" s="17">
        <f t="shared" ca="1" si="34"/>
        <v>37.754918937403332</v>
      </c>
      <c r="O512" s="17">
        <f t="shared" ca="1" si="35"/>
        <v>96.174593288388181</v>
      </c>
      <c r="P512" s="17">
        <f t="shared" ca="1" si="32"/>
        <v>8.7341154381717467E-2</v>
      </c>
      <c r="Q512" s="17">
        <f t="shared" ca="1" si="33"/>
        <v>0.22248756549913351</v>
      </c>
    </row>
    <row r="513" spans="1:17" x14ac:dyDescent="0.35">
      <c r="A513" t="s">
        <v>413</v>
      </c>
      <c r="B513" t="s">
        <v>2991</v>
      </c>
      <c r="D513" t="s">
        <v>14</v>
      </c>
      <c r="E513" t="s">
        <v>21</v>
      </c>
      <c r="G513" t="s">
        <v>3040</v>
      </c>
      <c r="H513">
        <v>108</v>
      </c>
      <c r="J513">
        <v>0</v>
      </c>
      <c r="K513">
        <v>0</v>
      </c>
      <c r="L513" s="17">
        <f>IF($E513&lt;&gt;"",VLOOKUP($E513,GEMWs!$E$14:$L$20,7,FALSE),"")</f>
        <v>37.754918937403332</v>
      </c>
      <c r="M513" s="17">
        <f>IF($E513&lt;&gt;"",VLOOKUP($E513,GEMWs!$E$14:$L$20,8,FALSE),"")</f>
        <v>96.174593288388181</v>
      </c>
      <c r="N513" s="17">
        <f t="shared" ca="1" si="34"/>
        <v>37.754918937403332</v>
      </c>
      <c r="O513" s="17">
        <f t="shared" ca="1" si="35"/>
        <v>96.174593288388181</v>
      </c>
      <c r="P513" s="17">
        <f t="shared" ca="1" si="32"/>
        <v>1.1229576991935102</v>
      </c>
      <c r="Q513" s="17">
        <f t="shared" ca="1" si="33"/>
        <v>2.8605544135602878</v>
      </c>
    </row>
    <row r="514" spans="1:17" x14ac:dyDescent="0.35">
      <c r="A514" t="s">
        <v>413</v>
      </c>
      <c r="B514" t="s">
        <v>184</v>
      </c>
      <c r="C514" t="s">
        <v>185</v>
      </c>
      <c r="D514" t="s">
        <v>14</v>
      </c>
      <c r="E514" t="s">
        <v>21</v>
      </c>
      <c r="F514" t="s">
        <v>22</v>
      </c>
      <c r="G514" t="s">
        <v>3040</v>
      </c>
      <c r="H514">
        <v>1788.8</v>
      </c>
      <c r="I514">
        <v>345</v>
      </c>
      <c r="J514">
        <v>5000</v>
      </c>
      <c r="K514">
        <v>20000</v>
      </c>
      <c r="L514" s="17">
        <f>IF($E514&lt;&gt;"",VLOOKUP($E514,GEMWs!$E$14:$L$20,7,FALSE),"")</f>
        <v>37.754918937403332</v>
      </c>
      <c r="M514" s="17">
        <f>IF($E514&lt;&gt;"",VLOOKUP($E514,GEMWs!$E$14:$L$20,8,FALSE),"")</f>
        <v>96.174593288388181</v>
      </c>
      <c r="N514" s="17">
        <f t="shared" si="34"/>
        <v>5000</v>
      </c>
      <c r="O514" s="17">
        <f t="shared" si="35"/>
        <v>20000</v>
      </c>
      <c r="P514" s="17">
        <f t="shared" si="32"/>
        <v>8.9439999999999992E-2</v>
      </c>
      <c r="Q514" s="17">
        <f t="shared" si="33"/>
        <v>0.35775999999999997</v>
      </c>
    </row>
    <row r="515" spans="1:17" x14ac:dyDescent="0.35">
      <c r="A515" t="s">
        <v>413</v>
      </c>
      <c r="B515" t="s">
        <v>226</v>
      </c>
      <c r="C515" t="s">
        <v>227</v>
      </c>
      <c r="D515" t="s">
        <v>14</v>
      </c>
      <c r="E515" t="s">
        <v>21</v>
      </c>
      <c r="F515" t="s">
        <v>22</v>
      </c>
      <c r="G515" t="s">
        <v>3040</v>
      </c>
      <c r="H515">
        <v>157.19999999999999</v>
      </c>
      <c r="I515">
        <v>347</v>
      </c>
      <c r="J515">
        <v>4396.8845460000002</v>
      </c>
      <c r="K515">
        <v>15000</v>
      </c>
      <c r="L515" s="17">
        <f>IF($E515&lt;&gt;"",VLOOKUP($E515,GEMWs!$E$14:$L$20,7,FALSE),"")</f>
        <v>37.754918937403332</v>
      </c>
      <c r="M515" s="17">
        <f>IF($E515&lt;&gt;"",VLOOKUP($E515,GEMWs!$E$14:$L$20,8,FALSE),"")</f>
        <v>96.174593288388181</v>
      </c>
      <c r="N515" s="17">
        <f t="shared" si="34"/>
        <v>4396.8845460000002</v>
      </c>
      <c r="O515" s="17">
        <f t="shared" si="35"/>
        <v>15000</v>
      </c>
      <c r="P515" s="17">
        <f t="shared" si="32"/>
        <v>1.048E-2</v>
      </c>
      <c r="Q515" s="17">
        <f t="shared" si="33"/>
        <v>3.5752587623209334E-2</v>
      </c>
    </row>
    <row r="516" spans="1:17" x14ac:dyDescent="0.35">
      <c r="A516" t="s">
        <v>532</v>
      </c>
      <c r="B516" t="s">
        <v>13</v>
      </c>
      <c r="D516" t="s">
        <v>14</v>
      </c>
      <c r="E516" t="s">
        <v>15</v>
      </c>
      <c r="G516" t="s">
        <v>3040</v>
      </c>
      <c r="H516">
        <v>345</v>
      </c>
      <c r="J516">
        <v>0</v>
      </c>
      <c r="K516">
        <v>0</v>
      </c>
      <c r="L516" s="17">
        <f>IF($E516&lt;&gt;"",VLOOKUP($E516,GEMWs!$E$14:$L$20,7,FALSE),"")</f>
        <v>37.892086284381016</v>
      </c>
      <c r="M516" s="17">
        <f>IF($E516&lt;&gt;"",VLOOKUP($E516,GEMWs!$E$14:$L$20,8,FALSE),"")</f>
        <v>96.522753888300599</v>
      </c>
      <c r="N516" s="17">
        <f t="shared" ca="1" si="34"/>
        <v>37.892086284381016</v>
      </c>
      <c r="O516" s="17">
        <f t="shared" ca="1" si="35"/>
        <v>96.522753888300599</v>
      </c>
      <c r="P516" s="17">
        <f t="shared" ref="P516:P579" ca="1" si="36">IF(O516&gt;0,$H516/O516,0)</f>
        <v>3.5742867469285602</v>
      </c>
      <c r="Q516" s="17">
        <f t="shared" ref="Q516:Q579" ca="1" si="37">IF(N516&gt;0,$H516/N516,0)</f>
        <v>9.1048035046359477</v>
      </c>
    </row>
    <row r="517" spans="1:17" x14ac:dyDescent="0.35">
      <c r="A517" t="s">
        <v>533</v>
      </c>
      <c r="B517" t="s">
        <v>534</v>
      </c>
      <c r="C517" t="s">
        <v>535</v>
      </c>
      <c r="D517" t="s">
        <v>14</v>
      </c>
      <c r="E517" t="s">
        <v>21</v>
      </c>
      <c r="F517" t="s">
        <v>22</v>
      </c>
      <c r="G517" t="s">
        <v>3040</v>
      </c>
      <c r="H517">
        <v>2.1</v>
      </c>
      <c r="I517">
        <v>48</v>
      </c>
      <c r="J517">
        <v>2720</v>
      </c>
      <c r="K517">
        <v>2720</v>
      </c>
      <c r="L517" s="17">
        <f>IF($E517&lt;&gt;"",VLOOKUP($E517,GEMWs!$E$14:$L$20,7,FALSE),"")</f>
        <v>37.754918937403332</v>
      </c>
      <c r="M517" s="17">
        <f>IF($E517&lt;&gt;"",VLOOKUP($E517,GEMWs!$E$14:$L$20,8,FALSE),"")</f>
        <v>96.174593288388181</v>
      </c>
      <c r="N517" s="17">
        <f t="shared" si="34"/>
        <v>2720</v>
      </c>
      <c r="O517" s="17">
        <f t="shared" si="35"/>
        <v>2720</v>
      </c>
      <c r="P517" s="17">
        <f t="shared" si="36"/>
        <v>7.7205882352941182E-4</v>
      </c>
      <c r="Q517" s="17">
        <f t="shared" si="37"/>
        <v>7.7205882352941182E-4</v>
      </c>
    </row>
    <row r="518" spans="1:17" x14ac:dyDescent="0.35">
      <c r="A518" t="s">
        <v>533</v>
      </c>
      <c r="B518" t="s">
        <v>536</v>
      </c>
      <c r="C518" t="s">
        <v>537</v>
      </c>
      <c r="D518" t="s">
        <v>14</v>
      </c>
      <c r="E518" t="s">
        <v>21</v>
      </c>
      <c r="F518" t="s">
        <v>22</v>
      </c>
      <c r="G518" t="s">
        <v>3040</v>
      </c>
      <c r="H518">
        <v>669.9</v>
      </c>
      <c r="I518">
        <v>82</v>
      </c>
      <c r="J518">
        <v>3.1</v>
      </c>
      <c r="K518">
        <v>4.3</v>
      </c>
      <c r="L518" s="17">
        <f>IF($E518&lt;&gt;"",VLOOKUP($E518,GEMWs!$E$14:$L$20,7,FALSE),"")</f>
        <v>37.754918937403332</v>
      </c>
      <c r="M518" s="17">
        <f>IF($E518&lt;&gt;"",VLOOKUP($E518,GEMWs!$E$14:$L$20,8,FALSE),"")</f>
        <v>96.174593288388181</v>
      </c>
      <c r="N518" s="17">
        <f t="shared" si="34"/>
        <v>3.1</v>
      </c>
      <c r="O518" s="17">
        <f t="shared" si="35"/>
        <v>4.3</v>
      </c>
      <c r="P518" s="17">
        <f t="shared" si="36"/>
        <v>155.7906976744186</v>
      </c>
      <c r="Q518" s="17">
        <f t="shared" si="37"/>
        <v>216.09677419354838</v>
      </c>
    </row>
    <row r="519" spans="1:17" x14ac:dyDescent="0.35">
      <c r="A519" t="s">
        <v>533</v>
      </c>
      <c r="B519" t="s">
        <v>546</v>
      </c>
      <c r="D519" t="s">
        <v>14</v>
      </c>
      <c r="E519" t="s">
        <v>21</v>
      </c>
      <c r="G519" t="s">
        <v>3040</v>
      </c>
      <c r="H519">
        <v>125.2</v>
      </c>
      <c r="J519">
        <v>0</v>
      </c>
      <c r="K519">
        <v>0</v>
      </c>
      <c r="L519" s="17">
        <f>IF($E519&lt;&gt;"",VLOOKUP($E519,GEMWs!$E$14:$L$20,7,FALSE),"")</f>
        <v>37.754918937403332</v>
      </c>
      <c r="M519" s="17">
        <f>IF($E519&lt;&gt;"",VLOOKUP($E519,GEMWs!$E$14:$L$20,8,FALSE),"")</f>
        <v>96.174593288388181</v>
      </c>
      <c r="N519" s="17">
        <f t="shared" ca="1" si="34"/>
        <v>37.754918937403332</v>
      </c>
      <c r="O519" s="17">
        <f t="shared" ca="1" si="35"/>
        <v>96.174593288388181</v>
      </c>
      <c r="P519" s="17">
        <f t="shared" ca="1" si="36"/>
        <v>1.3017991105465507</v>
      </c>
      <c r="Q519" s="17">
        <f t="shared" ca="1" si="37"/>
        <v>3.3161241905347043</v>
      </c>
    </row>
    <row r="520" spans="1:17" x14ac:dyDescent="0.35">
      <c r="A520" t="s">
        <v>533</v>
      </c>
      <c r="B520" t="s">
        <v>27</v>
      </c>
      <c r="C520" t="s">
        <v>28</v>
      </c>
      <c r="D520" t="s">
        <v>14</v>
      </c>
      <c r="E520" t="s">
        <v>21</v>
      </c>
      <c r="F520" t="s">
        <v>22</v>
      </c>
      <c r="G520" t="s">
        <v>3040</v>
      </c>
      <c r="H520">
        <v>14</v>
      </c>
      <c r="I520">
        <v>218</v>
      </c>
      <c r="J520">
        <v>2000</v>
      </c>
      <c r="K520">
        <v>15000</v>
      </c>
      <c r="L520" s="17">
        <f>IF($E520&lt;&gt;"",VLOOKUP($E520,GEMWs!$E$14:$L$20,7,FALSE),"")</f>
        <v>37.754918937403332</v>
      </c>
      <c r="M520" s="17">
        <f>IF($E520&lt;&gt;"",VLOOKUP($E520,GEMWs!$E$14:$L$20,8,FALSE),"")</f>
        <v>96.174593288388181</v>
      </c>
      <c r="N520" s="17">
        <f t="shared" si="34"/>
        <v>2000</v>
      </c>
      <c r="O520" s="17">
        <f t="shared" si="35"/>
        <v>15000</v>
      </c>
      <c r="P520" s="17">
        <f t="shared" si="36"/>
        <v>9.3333333333333332E-4</v>
      </c>
      <c r="Q520" s="17">
        <f t="shared" si="37"/>
        <v>7.0000000000000001E-3</v>
      </c>
    </row>
    <row r="521" spans="1:17" x14ac:dyDescent="0.35">
      <c r="A521" t="s">
        <v>533</v>
      </c>
      <c r="B521" t="s">
        <v>31</v>
      </c>
      <c r="C521" t="s">
        <v>32</v>
      </c>
      <c r="D521" t="s">
        <v>14</v>
      </c>
      <c r="E521" t="s">
        <v>21</v>
      </c>
      <c r="F521" t="s">
        <v>22</v>
      </c>
      <c r="G521" t="s">
        <v>3040</v>
      </c>
      <c r="H521">
        <v>8.6999999999999993</v>
      </c>
      <c r="I521">
        <v>362</v>
      </c>
      <c r="J521">
        <v>150</v>
      </c>
      <c r="K521">
        <v>150</v>
      </c>
      <c r="L521" s="17">
        <f>IF($E521&lt;&gt;"",VLOOKUP($E521,GEMWs!$E$14:$L$20,7,FALSE),"")</f>
        <v>37.754918937403332</v>
      </c>
      <c r="M521" s="17">
        <f>IF($E521&lt;&gt;"",VLOOKUP($E521,GEMWs!$E$14:$L$20,8,FALSE),"")</f>
        <v>96.174593288388181</v>
      </c>
      <c r="N521" s="17">
        <f t="shared" si="34"/>
        <v>150</v>
      </c>
      <c r="O521" s="17">
        <f t="shared" si="35"/>
        <v>150</v>
      </c>
      <c r="P521" s="17">
        <f t="shared" si="36"/>
        <v>5.7999999999999996E-2</v>
      </c>
      <c r="Q521" s="17">
        <f t="shared" si="37"/>
        <v>5.7999999999999996E-2</v>
      </c>
    </row>
    <row r="522" spans="1:17" x14ac:dyDescent="0.35">
      <c r="A522" t="s">
        <v>533</v>
      </c>
      <c r="B522" t="s">
        <v>538</v>
      </c>
      <c r="C522" t="s">
        <v>539</v>
      </c>
      <c r="D522" t="s">
        <v>14</v>
      </c>
      <c r="E522" t="s">
        <v>21</v>
      </c>
      <c r="F522" t="s">
        <v>22</v>
      </c>
      <c r="G522" t="s">
        <v>3040</v>
      </c>
      <c r="H522">
        <v>56.8</v>
      </c>
      <c r="I522">
        <v>355</v>
      </c>
      <c r="J522">
        <v>3600</v>
      </c>
      <c r="K522">
        <v>3600</v>
      </c>
      <c r="L522" s="17">
        <f>IF($E522&lt;&gt;"",VLOOKUP($E522,GEMWs!$E$14:$L$20,7,FALSE),"")</f>
        <v>37.754918937403332</v>
      </c>
      <c r="M522" s="17">
        <f>IF($E522&lt;&gt;"",VLOOKUP($E522,GEMWs!$E$14:$L$20,8,FALSE),"")</f>
        <v>96.174593288388181</v>
      </c>
      <c r="N522" s="17">
        <f t="shared" si="34"/>
        <v>3600</v>
      </c>
      <c r="O522" s="17">
        <f t="shared" si="35"/>
        <v>3600</v>
      </c>
      <c r="P522" s="17">
        <f t="shared" si="36"/>
        <v>1.5777777777777776E-2</v>
      </c>
      <c r="Q522" s="17">
        <f t="shared" si="37"/>
        <v>1.5777777777777776E-2</v>
      </c>
    </row>
    <row r="523" spans="1:17" x14ac:dyDescent="0.35">
      <c r="A523" t="s">
        <v>533</v>
      </c>
      <c r="B523" t="s">
        <v>13</v>
      </c>
      <c r="D523" t="s">
        <v>14</v>
      </c>
      <c r="E523" t="s">
        <v>15</v>
      </c>
      <c r="G523" t="s">
        <v>3040</v>
      </c>
      <c r="H523">
        <v>4</v>
      </c>
      <c r="J523">
        <v>0</v>
      </c>
      <c r="K523">
        <v>0</v>
      </c>
      <c r="L523" s="17">
        <f>IF($E523&lt;&gt;"",VLOOKUP($E523,GEMWs!$E$14:$L$20,7,FALSE),"")</f>
        <v>37.892086284381016</v>
      </c>
      <c r="M523" s="17">
        <f>IF($E523&lt;&gt;"",VLOOKUP($E523,GEMWs!$E$14:$L$20,8,FALSE),"")</f>
        <v>96.522753888300599</v>
      </c>
      <c r="N523" s="17">
        <f t="shared" ca="1" si="34"/>
        <v>37.892086284381016</v>
      </c>
      <c r="O523" s="17">
        <f t="shared" ca="1" si="35"/>
        <v>96.522753888300599</v>
      </c>
      <c r="P523" s="17">
        <f t="shared" ca="1" si="36"/>
        <v>4.1441005761490554E-2</v>
      </c>
      <c r="Q523" s="17">
        <f t="shared" ca="1" si="37"/>
        <v>0.1055629391841849</v>
      </c>
    </row>
    <row r="524" spans="1:17" x14ac:dyDescent="0.35">
      <c r="A524" t="s">
        <v>533</v>
      </c>
      <c r="B524" t="s">
        <v>116</v>
      </c>
      <c r="D524" t="s">
        <v>14</v>
      </c>
      <c r="E524" t="s">
        <v>21</v>
      </c>
      <c r="G524" t="s">
        <v>3040</v>
      </c>
      <c r="H524">
        <v>12.5</v>
      </c>
      <c r="J524">
        <v>0</v>
      </c>
      <c r="K524">
        <v>0</v>
      </c>
      <c r="L524" s="17">
        <f>IF($E524&lt;&gt;"",VLOOKUP($E524,GEMWs!$E$14:$L$20,7,FALSE),"")</f>
        <v>37.754918937403332</v>
      </c>
      <c r="M524" s="17">
        <f>IF($E524&lt;&gt;"",VLOOKUP($E524,GEMWs!$E$14:$L$20,8,FALSE),"")</f>
        <v>96.174593288388181</v>
      </c>
      <c r="N524" s="17">
        <f t="shared" ca="1" si="34"/>
        <v>37.754918937403332</v>
      </c>
      <c r="O524" s="17">
        <f t="shared" ca="1" si="35"/>
        <v>96.174593288388181</v>
      </c>
      <c r="P524" s="17">
        <f t="shared" ca="1" si="36"/>
        <v>0.1299719559251748</v>
      </c>
      <c r="Q524" s="17">
        <f t="shared" ca="1" si="37"/>
        <v>0.33108268675466296</v>
      </c>
    </row>
    <row r="525" spans="1:17" x14ac:dyDescent="0.35">
      <c r="A525" t="s">
        <v>533</v>
      </c>
      <c r="B525" t="s">
        <v>548</v>
      </c>
      <c r="D525" t="s">
        <v>14</v>
      </c>
      <c r="E525" t="s">
        <v>21</v>
      </c>
      <c r="G525" t="s">
        <v>3040</v>
      </c>
      <c r="H525">
        <v>84.2</v>
      </c>
      <c r="J525">
        <v>0</v>
      </c>
      <c r="K525">
        <v>0</v>
      </c>
      <c r="L525" s="17">
        <f>IF($E525&lt;&gt;"",VLOOKUP($E525,GEMWs!$E$14:$L$20,7,FALSE),"")</f>
        <v>37.754918937403332</v>
      </c>
      <c r="M525" s="17">
        <f>IF($E525&lt;&gt;"",VLOOKUP($E525,GEMWs!$E$14:$L$20,8,FALSE),"")</f>
        <v>96.174593288388181</v>
      </c>
      <c r="N525" s="17">
        <f t="shared" ca="1" si="34"/>
        <v>37.754918937403332</v>
      </c>
      <c r="O525" s="17">
        <f t="shared" ca="1" si="35"/>
        <v>96.174593288388181</v>
      </c>
      <c r="P525" s="17">
        <f t="shared" ca="1" si="36"/>
        <v>0.87549109511197742</v>
      </c>
      <c r="Q525" s="17">
        <f t="shared" ca="1" si="37"/>
        <v>2.2301729779794099</v>
      </c>
    </row>
    <row r="526" spans="1:17" x14ac:dyDescent="0.35">
      <c r="A526" t="s">
        <v>533</v>
      </c>
      <c r="B526" t="s">
        <v>49</v>
      </c>
      <c r="C526" t="s">
        <v>50</v>
      </c>
      <c r="D526" t="s">
        <v>14</v>
      </c>
      <c r="E526" t="s">
        <v>21</v>
      </c>
      <c r="F526" t="s">
        <v>14</v>
      </c>
      <c r="G526" t="s">
        <v>3040</v>
      </c>
      <c r="H526">
        <v>89.1</v>
      </c>
      <c r="I526">
        <v>278</v>
      </c>
      <c r="J526">
        <v>20.321014999999999</v>
      </c>
      <c r="K526">
        <v>2000</v>
      </c>
      <c r="L526" s="17">
        <f>IF($E526&lt;&gt;"",VLOOKUP($E526,GEMWs!$E$14:$L$20,7,FALSE),"")</f>
        <v>37.754918937403332</v>
      </c>
      <c r="M526" s="17">
        <f>IF($E526&lt;&gt;"",VLOOKUP($E526,GEMWs!$E$14:$L$20,8,FALSE),"")</f>
        <v>96.174593288388181</v>
      </c>
      <c r="N526" s="17">
        <f t="shared" si="34"/>
        <v>20.321014999999999</v>
      </c>
      <c r="O526" s="17">
        <f t="shared" si="35"/>
        <v>2000</v>
      </c>
      <c r="P526" s="17">
        <f t="shared" si="36"/>
        <v>4.4549999999999999E-2</v>
      </c>
      <c r="Q526" s="17">
        <f t="shared" si="37"/>
        <v>4.3846235042885402</v>
      </c>
    </row>
    <row r="527" spans="1:17" x14ac:dyDescent="0.35">
      <c r="A527" t="s">
        <v>533</v>
      </c>
      <c r="B527" t="s">
        <v>540</v>
      </c>
      <c r="C527" t="s">
        <v>541</v>
      </c>
      <c r="D527" t="s">
        <v>14</v>
      </c>
      <c r="E527" t="s">
        <v>21</v>
      </c>
      <c r="F527" t="s">
        <v>22</v>
      </c>
      <c r="G527" t="s">
        <v>3040</v>
      </c>
      <c r="H527">
        <v>0.8</v>
      </c>
      <c r="I527">
        <v>386</v>
      </c>
      <c r="J527">
        <v>4500</v>
      </c>
      <c r="K527">
        <v>4500</v>
      </c>
      <c r="L527" s="17">
        <f>IF($E527&lt;&gt;"",VLOOKUP($E527,GEMWs!$E$14:$L$20,7,FALSE),"")</f>
        <v>37.754918937403332</v>
      </c>
      <c r="M527" s="17">
        <f>IF($E527&lt;&gt;"",VLOOKUP($E527,GEMWs!$E$14:$L$20,8,FALSE),"")</f>
        <v>96.174593288388181</v>
      </c>
      <c r="N527" s="17">
        <f t="shared" si="34"/>
        <v>4500</v>
      </c>
      <c r="O527" s="17">
        <f t="shared" si="35"/>
        <v>4500</v>
      </c>
      <c r="P527" s="17">
        <f t="shared" si="36"/>
        <v>1.7777777777777779E-4</v>
      </c>
      <c r="Q527" s="17">
        <f t="shared" si="37"/>
        <v>1.7777777777777779E-4</v>
      </c>
    </row>
    <row r="528" spans="1:17" x14ac:dyDescent="0.35">
      <c r="A528" t="s">
        <v>533</v>
      </c>
      <c r="B528" t="s">
        <v>69</v>
      </c>
      <c r="C528" t="s">
        <v>70</v>
      </c>
      <c r="D528" t="s">
        <v>14</v>
      </c>
      <c r="E528" t="s">
        <v>21</v>
      </c>
      <c r="F528" t="s">
        <v>22</v>
      </c>
      <c r="G528" t="s">
        <v>3040</v>
      </c>
      <c r="H528">
        <v>19.899999999999999</v>
      </c>
      <c r="I528">
        <v>416</v>
      </c>
      <c r="J528">
        <v>145.66</v>
      </c>
      <c r="K528">
        <v>1199.98</v>
      </c>
      <c r="L528" s="17">
        <f>IF($E528&lt;&gt;"",VLOOKUP($E528,GEMWs!$E$14:$L$20,7,FALSE),"")</f>
        <v>37.754918937403332</v>
      </c>
      <c r="M528" s="17">
        <f>IF($E528&lt;&gt;"",VLOOKUP($E528,GEMWs!$E$14:$L$20,8,FALSE),"")</f>
        <v>96.174593288388181</v>
      </c>
      <c r="N528" s="17">
        <f t="shared" si="34"/>
        <v>145.66</v>
      </c>
      <c r="O528" s="17">
        <f t="shared" si="35"/>
        <v>1199.98</v>
      </c>
      <c r="P528" s="17">
        <f t="shared" si="36"/>
        <v>1.658360972682878E-2</v>
      </c>
      <c r="Q528" s="17">
        <f t="shared" si="37"/>
        <v>0.13661952492104901</v>
      </c>
    </row>
    <row r="529" spans="1:17" x14ac:dyDescent="0.35">
      <c r="A529" t="s">
        <v>533</v>
      </c>
      <c r="B529" t="s">
        <v>542</v>
      </c>
      <c r="C529" t="s">
        <v>543</v>
      </c>
      <c r="D529" t="s">
        <v>14</v>
      </c>
      <c r="E529" t="s">
        <v>21</v>
      </c>
      <c r="F529" t="s">
        <v>22</v>
      </c>
      <c r="G529" t="s">
        <v>3040</v>
      </c>
      <c r="H529">
        <v>52.9</v>
      </c>
      <c r="I529">
        <v>393</v>
      </c>
      <c r="J529">
        <v>69.463928999999993</v>
      </c>
      <c r="K529">
        <v>255.49058400000001</v>
      </c>
      <c r="L529" s="17">
        <f>IF($E529&lt;&gt;"",VLOOKUP($E529,GEMWs!$E$14:$L$20,7,FALSE),"")</f>
        <v>37.754918937403332</v>
      </c>
      <c r="M529" s="17">
        <f>IF($E529&lt;&gt;"",VLOOKUP($E529,GEMWs!$E$14:$L$20,8,FALSE),"")</f>
        <v>96.174593288388181</v>
      </c>
      <c r="N529" s="17">
        <f t="shared" si="34"/>
        <v>69.463928999999993</v>
      </c>
      <c r="O529" s="17">
        <f t="shared" si="35"/>
        <v>255.49058400000001</v>
      </c>
      <c r="P529" s="17">
        <f t="shared" si="36"/>
        <v>0.20705264034309773</v>
      </c>
      <c r="Q529" s="17">
        <f t="shared" si="37"/>
        <v>0.76154632715923687</v>
      </c>
    </row>
    <row r="530" spans="1:17" x14ac:dyDescent="0.35">
      <c r="A530" t="s">
        <v>533</v>
      </c>
      <c r="B530" t="s">
        <v>547</v>
      </c>
      <c r="D530" t="s">
        <v>14</v>
      </c>
      <c r="E530" t="s">
        <v>21</v>
      </c>
      <c r="G530" t="s">
        <v>3040</v>
      </c>
      <c r="H530">
        <v>15.4</v>
      </c>
      <c r="J530">
        <v>0</v>
      </c>
      <c r="K530">
        <v>0</v>
      </c>
      <c r="L530" s="17">
        <f>IF($E530&lt;&gt;"",VLOOKUP($E530,GEMWs!$E$14:$L$20,7,FALSE),"")</f>
        <v>37.754918937403332</v>
      </c>
      <c r="M530" s="17">
        <f>IF($E530&lt;&gt;"",VLOOKUP($E530,GEMWs!$E$14:$L$20,8,FALSE),"")</f>
        <v>96.174593288388181</v>
      </c>
      <c r="N530" s="17">
        <f t="shared" ca="1" si="34"/>
        <v>37.754918937403332</v>
      </c>
      <c r="O530" s="17">
        <f t="shared" ca="1" si="35"/>
        <v>96.174593288388181</v>
      </c>
      <c r="P530" s="17">
        <f t="shared" ca="1" si="36"/>
        <v>0.16012544969981535</v>
      </c>
      <c r="Q530" s="17">
        <f t="shared" ca="1" si="37"/>
        <v>0.40789387008174477</v>
      </c>
    </row>
    <row r="531" spans="1:17" x14ac:dyDescent="0.35">
      <c r="A531" t="s">
        <v>533</v>
      </c>
      <c r="B531" t="s">
        <v>549</v>
      </c>
      <c r="D531" t="s">
        <v>14</v>
      </c>
      <c r="E531" t="s">
        <v>21</v>
      </c>
      <c r="G531" t="s">
        <v>3040</v>
      </c>
      <c r="H531">
        <v>5.0999999999999996</v>
      </c>
      <c r="J531">
        <v>0</v>
      </c>
      <c r="K531">
        <v>0</v>
      </c>
      <c r="L531" s="17">
        <f>IF($E531&lt;&gt;"",VLOOKUP($E531,GEMWs!$E$14:$L$20,7,FALSE),"")</f>
        <v>37.754918937403332</v>
      </c>
      <c r="M531" s="17">
        <f>IF($E531&lt;&gt;"",VLOOKUP($E531,GEMWs!$E$14:$L$20,8,FALSE),"")</f>
        <v>96.174593288388181</v>
      </c>
      <c r="N531" s="17">
        <f t="shared" ref="N531:N594" ca="1" si="38">IF($I531&lt;&gt;"",J531,IF(AND($D531="Y",$M$6=236),L531,0))</f>
        <v>37.754918937403332</v>
      </c>
      <c r="O531" s="17">
        <f t="shared" ref="O531:O594" ca="1" si="39">IF($I531&lt;&gt;"",K531,IF(AND($D531="Y",$M$6=236),M531,0))</f>
        <v>96.174593288388181</v>
      </c>
      <c r="P531" s="17">
        <f t="shared" ca="1" si="36"/>
        <v>5.3028558017471313E-2</v>
      </c>
      <c r="Q531" s="17">
        <f t="shared" ca="1" si="37"/>
        <v>0.13508173619590247</v>
      </c>
    </row>
    <row r="532" spans="1:17" x14ac:dyDescent="0.35">
      <c r="A532" t="s">
        <v>533</v>
      </c>
      <c r="B532" t="s">
        <v>544</v>
      </c>
      <c r="C532" t="s">
        <v>545</v>
      </c>
      <c r="D532" t="s">
        <v>14</v>
      </c>
      <c r="E532" t="s">
        <v>21</v>
      </c>
      <c r="F532" t="s">
        <v>22</v>
      </c>
      <c r="G532" t="s">
        <v>3040</v>
      </c>
      <c r="H532">
        <v>4.4000000000000004</v>
      </c>
      <c r="I532">
        <v>363</v>
      </c>
      <c r="J532">
        <v>100000</v>
      </c>
      <c r="K532">
        <v>200000</v>
      </c>
      <c r="L532" s="17">
        <f>IF($E532&lt;&gt;"",VLOOKUP($E532,GEMWs!$E$14:$L$20,7,FALSE),"")</f>
        <v>37.754918937403332</v>
      </c>
      <c r="M532" s="17">
        <f>IF($E532&lt;&gt;"",VLOOKUP($E532,GEMWs!$E$14:$L$20,8,FALSE),"")</f>
        <v>96.174593288388181</v>
      </c>
      <c r="N532" s="17">
        <f t="shared" si="38"/>
        <v>100000</v>
      </c>
      <c r="O532" s="17">
        <f t="shared" si="39"/>
        <v>200000</v>
      </c>
      <c r="P532" s="17">
        <f t="shared" si="36"/>
        <v>2.2000000000000003E-5</v>
      </c>
      <c r="Q532" s="17">
        <f t="shared" si="37"/>
        <v>4.4000000000000006E-5</v>
      </c>
    </row>
    <row r="533" spans="1:17" x14ac:dyDescent="0.35">
      <c r="A533" t="s">
        <v>550</v>
      </c>
      <c r="B533" t="s">
        <v>59</v>
      </c>
      <c r="C533" t="s">
        <v>60</v>
      </c>
      <c r="D533" t="s">
        <v>14</v>
      </c>
      <c r="E533" t="s">
        <v>21</v>
      </c>
      <c r="F533" t="s">
        <v>14</v>
      </c>
      <c r="G533" t="s">
        <v>3040</v>
      </c>
      <c r="H533">
        <v>3.1</v>
      </c>
      <c r="I533">
        <v>91</v>
      </c>
      <c r="J533">
        <v>186.795131</v>
      </c>
      <c r="K533">
        <v>9072</v>
      </c>
      <c r="L533" s="17">
        <f>IF($E533&lt;&gt;"",VLOOKUP($E533,GEMWs!$E$14:$L$20,7,FALSE),"")</f>
        <v>37.754918937403332</v>
      </c>
      <c r="M533" s="17">
        <f>IF($E533&lt;&gt;"",VLOOKUP($E533,GEMWs!$E$14:$L$20,8,FALSE),"")</f>
        <v>96.174593288388181</v>
      </c>
      <c r="N533" s="17">
        <f t="shared" si="38"/>
        <v>186.795131</v>
      </c>
      <c r="O533" s="17">
        <f t="shared" si="39"/>
        <v>9072</v>
      </c>
      <c r="P533" s="17">
        <f t="shared" si="36"/>
        <v>3.4171075837742505E-4</v>
      </c>
      <c r="Q533" s="17">
        <f t="shared" si="37"/>
        <v>1.6595721651866825E-2</v>
      </c>
    </row>
    <row r="534" spans="1:17" x14ac:dyDescent="0.35">
      <c r="A534" t="s">
        <v>550</v>
      </c>
      <c r="B534" t="s">
        <v>553</v>
      </c>
      <c r="D534" t="s">
        <v>22</v>
      </c>
      <c r="G534" t="s">
        <v>3040</v>
      </c>
      <c r="H534">
        <v>48.1</v>
      </c>
      <c r="J534">
        <v>0</v>
      </c>
      <c r="K534">
        <v>0</v>
      </c>
      <c r="L534" s="17" t="str">
        <f>IF($E534&lt;&gt;"",VLOOKUP($E534,GEMWs!$E$14:$L$20,7,FALSE),"")</f>
        <v/>
      </c>
      <c r="M534" s="17" t="str">
        <f>IF($E534&lt;&gt;"",VLOOKUP($E534,GEMWs!$E$14:$L$20,8,FALSE),"")</f>
        <v/>
      </c>
      <c r="N534" s="17">
        <f t="shared" ca="1" si="38"/>
        <v>0</v>
      </c>
      <c r="O534" s="17">
        <f t="shared" ca="1" si="39"/>
        <v>0</v>
      </c>
      <c r="P534" s="17">
        <f t="shared" ca="1" si="36"/>
        <v>0</v>
      </c>
      <c r="Q534" s="17">
        <f t="shared" ca="1" si="37"/>
        <v>0</v>
      </c>
    </row>
    <row r="535" spans="1:17" x14ac:dyDescent="0.35">
      <c r="A535" t="s">
        <v>550</v>
      </c>
      <c r="B535" t="s">
        <v>194</v>
      </c>
      <c r="D535" t="s">
        <v>14</v>
      </c>
      <c r="E535" t="s">
        <v>21</v>
      </c>
      <c r="G535" t="s">
        <v>3040</v>
      </c>
      <c r="H535">
        <v>50.1</v>
      </c>
      <c r="J535">
        <v>0</v>
      </c>
      <c r="K535">
        <v>0</v>
      </c>
      <c r="L535" s="17">
        <f>IF($E535&lt;&gt;"",VLOOKUP($E535,GEMWs!$E$14:$L$20,7,FALSE),"")</f>
        <v>37.754918937403332</v>
      </c>
      <c r="M535" s="17">
        <f>IF($E535&lt;&gt;"",VLOOKUP($E535,GEMWs!$E$14:$L$20,8,FALSE),"")</f>
        <v>96.174593288388181</v>
      </c>
      <c r="N535" s="17">
        <f t="shared" ca="1" si="38"/>
        <v>37.754918937403332</v>
      </c>
      <c r="O535" s="17">
        <f t="shared" ca="1" si="39"/>
        <v>96.174593288388181</v>
      </c>
      <c r="P535" s="17">
        <f t="shared" ca="1" si="36"/>
        <v>0.52092759934810062</v>
      </c>
      <c r="Q535" s="17">
        <f t="shared" ca="1" si="37"/>
        <v>1.3269794085126891</v>
      </c>
    </row>
    <row r="536" spans="1:17" x14ac:dyDescent="0.35">
      <c r="A536" t="s">
        <v>550</v>
      </c>
      <c r="B536" t="s">
        <v>245</v>
      </c>
      <c r="D536" t="s">
        <v>22</v>
      </c>
      <c r="G536" t="s">
        <v>3040</v>
      </c>
      <c r="H536">
        <v>7663.4</v>
      </c>
      <c r="J536">
        <v>0</v>
      </c>
      <c r="K536">
        <v>0</v>
      </c>
      <c r="L536" s="17" t="str">
        <f>IF($E536&lt;&gt;"",VLOOKUP($E536,GEMWs!$E$14:$L$20,7,FALSE),"")</f>
        <v/>
      </c>
      <c r="M536" s="17" t="str">
        <f>IF($E536&lt;&gt;"",VLOOKUP($E536,GEMWs!$E$14:$L$20,8,FALSE),"")</f>
        <v/>
      </c>
      <c r="N536" s="17">
        <f t="shared" ca="1" si="38"/>
        <v>0</v>
      </c>
      <c r="O536" s="17">
        <f t="shared" ca="1" si="39"/>
        <v>0</v>
      </c>
      <c r="P536" s="17">
        <f t="shared" ca="1" si="36"/>
        <v>0</v>
      </c>
      <c r="Q536" s="17">
        <f t="shared" ca="1" si="37"/>
        <v>0</v>
      </c>
    </row>
    <row r="537" spans="1:17" x14ac:dyDescent="0.35">
      <c r="A537" t="s">
        <v>550</v>
      </c>
      <c r="B537" t="s">
        <v>122</v>
      </c>
      <c r="D537" t="s">
        <v>14</v>
      </c>
      <c r="E537" t="s">
        <v>21</v>
      </c>
      <c r="G537" t="s">
        <v>3040</v>
      </c>
      <c r="H537">
        <v>79.8</v>
      </c>
      <c r="J537">
        <v>0</v>
      </c>
      <c r="K537">
        <v>0</v>
      </c>
      <c r="L537" s="17">
        <f>IF($E537&lt;&gt;"",VLOOKUP($E537,GEMWs!$E$14:$L$20,7,FALSE),"")</f>
        <v>37.754918937403332</v>
      </c>
      <c r="M537" s="17">
        <f>IF($E537&lt;&gt;"",VLOOKUP($E537,GEMWs!$E$14:$L$20,8,FALSE),"")</f>
        <v>96.174593288388181</v>
      </c>
      <c r="N537" s="17">
        <f t="shared" ca="1" si="38"/>
        <v>37.754918937403332</v>
      </c>
      <c r="O537" s="17">
        <f t="shared" ca="1" si="39"/>
        <v>96.174593288388181</v>
      </c>
      <c r="P537" s="17">
        <f t="shared" ca="1" si="36"/>
        <v>0.8297409666263158</v>
      </c>
      <c r="Q537" s="17">
        <f t="shared" ca="1" si="37"/>
        <v>2.1136318722417684</v>
      </c>
    </row>
    <row r="538" spans="1:17" x14ac:dyDescent="0.35">
      <c r="A538" t="s">
        <v>550</v>
      </c>
      <c r="B538" t="s">
        <v>2984</v>
      </c>
      <c r="D538" t="s">
        <v>14</v>
      </c>
      <c r="E538" t="s">
        <v>21</v>
      </c>
      <c r="G538" t="s">
        <v>3040</v>
      </c>
      <c r="H538">
        <v>71.8</v>
      </c>
      <c r="J538">
        <v>0</v>
      </c>
      <c r="K538">
        <v>0</v>
      </c>
      <c r="L538" s="17">
        <f>IF($E538&lt;&gt;"",VLOOKUP($E538,GEMWs!$E$14:$L$20,7,FALSE),"")</f>
        <v>37.754918937403332</v>
      </c>
      <c r="M538" s="17">
        <f>IF($E538&lt;&gt;"",VLOOKUP($E538,GEMWs!$E$14:$L$20,8,FALSE),"")</f>
        <v>96.174593288388181</v>
      </c>
      <c r="N538" s="17">
        <f t="shared" ca="1" si="38"/>
        <v>37.754918937403332</v>
      </c>
      <c r="O538" s="17">
        <f t="shared" ca="1" si="39"/>
        <v>96.174593288388181</v>
      </c>
      <c r="P538" s="17">
        <f t="shared" ca="1" si="36"/>
        <v>0.746558914834204</v>
      </c>
      <c r="Q538" s="17">
        <f t="shared" ca="1" si="37"/>
        <v>1.901738952718784</v>
      </c>
    </row>
    <row r="539" spans="1:17" x14ac:dyDescent="0.35">
      <c r="A539" t="s">
        <v>550</v>
      </c>
      <c r="B539" t="s">
        <v>561</v>
      </c>
      <c r="C539" t="s">
        <v>158</v>
      </c>
      <c r="D539" t="s">
        <v>14</v>
      </c>
      <c r="E539" t="s">
        <v>21</v>
      </c>
      <c r="G539" t="s">
        <v>3040</v>
      </c>
      <c r="H539">
        <v>24.7</v>
      </c>
      <c r="J539">
        <v>0</v>
      </c>
      <c r="K539">
        <v>0</v>
      </c>
      <c r="L539" s="17">
        <f>IF($E539&lt;&gt;"",VLOOKUP($E539,GEMWs!$E$14:$L$20,7,FALSE),"")</f>
        <v>37.754918937403332</v>
      </c>
      <c r="M539" s="17">
        <f>IF($E539&lt;&gt;"",VLOOKUP($E539,GEMWs!$E$14:$L$20,8,FALSE),"")</f>
        <v>96.174593288388181</v>
      </c>
      <c r="N539" s="17">
        <f t="shared" ca="1" si="38"/>
        <v>37.754918937403332</v>
      </c>
      <c r="O539" s="17">
        <f t="shared" ca="1" si="39"/>
        <v>96.174593288388181</v>
      </c>
      <c r="P539" s="17">
        <f t="shared" ca="1" si="36"/>
        <v>0.25682458490814536</v>
      </c>
      <c r="Q539" s="17">
        <f t="shared" ca="1" si="37"/>
        <v>0.65421938902721399</v>
      </c>
    </row>
    <row r="540" spans="1:17" x14ac:dyDescent="0.35">
      <c r="A540" t="s">
        <v>550</v>
      </c>
      <c r="B540" t="s">
        <v>103</v>
      </c>
      <c r="D540" t="s">
        <v>14</v>
      </c>
      <c r="E540" t="s">
        <v>15</v>
      </c>
      <c r="G540" t="s">
        <v>3040</v>
      </c>
      <c r="H540">
        <v>36.299999999999997</v>
      </c>
      <c r="J540">
        <v>0</v>
      </c>
      <c r="K540">
        <v>0</v>
      </c>
      <c r="L540" s="17">
        <f>IF($E540&lt;&gt;"",VLOOKUP($E540,GEMWs!$E$14:$L$20,7,FALSE),"")</f>
        <v>37.892086284381016</v>
      </c>
      <c r="M540" s="17">
        <f>IF($E540&lt;&gt;"",VLOOKUP($E540,GEMWs!$E$14:$L$20,8,FALSE),"")</f>
        <v>96.522753888300599</v>
      </c>
      <c r="N540" s="17">
        <f t="shared" ca="1" si="38"/>
        <v>37.892086284381016</v>
      </c>
      <c r="O540" s="17">
        <f t="shared" ca="1" si="39"/>
        <v>96.522753888300599</v>
      </c>
      <c r="P540" s="17">
        <f t="shared" ca="1" si="36"/>
        <v>0.37607712728552678</v>
      </c>
      <c r="Q540" s="17">
        <f t="shared" ca="1" si="37"/>
        <v>0.95798367309647792</v>
      </c>
    </row>
    <row r="541" spans="1:17" x14ac:dyDescent="0.35">
      <c r="A541" t="s">
        <v>550</v>
      </c>
      <c r="B541" t="s">
        <v>554</v>
      </c>
      <c r="D541" t="s">
        <v>22</v>
      </c>
      <c r="G541" t="s">
        <v>3040</v>
      </c>
      <c r="H541">
        <v>60.365000000000002</v>
      </c>
      <c r="J541">
        <v>0</v>
      </c>
      <c r="K541">
        <v>0</v>
      </c>
      <c r="L541" s="17" t="str">
        <f>IF($E541&lt;&gt;"",VLOOKUP($E541,GEMWs!$E$14:$L$20,7,FALSE),"")</f>
        <v/>
      </c>
      <c r="M541" s="17" t="str">
        <f>IF($E541&lt;&gt;"",VLOOKUP($E541,GEMWs!$E$14:$L$20,8,FALSE),"")</f>
        <v/>
      </c>
      <c r="N541" s="17">
        <f t="shared" ca="1" si="38"/>
        <v>0</v>
      </c>
      <c r="O541" s="17">
        <f t="shared" ca="1" si="39"/>
        <v>0</v>
      </c>
      <c r="P541" s="17">
        <f t="shared" ca="1" si="36"/>
        <v>0</v>
      </c>
      <c r="Q541" s="17">
        <f t="shared" ca="1" si="37"/>
        <v>0</v>
      </c>
    </row>
    <row r="542" spans="1:17" x14ac:dyDescent="0.35">
      <c r="A542" t="s">
        <v>550</v>
      </c>
      <c r="B542" t="s">
        <v>555</v>
      </c>
      <c r="D542" t="s">
        <v>22</v>
      </c>
      <c r="G542" t="s">
        <v>3040</v>
      </c>
      <c r="H542">
        <v>0.2</v>
      </c>
      <c r="J542">
        <v>0</v>
      </c>
      <c r="K542">
        <v>0</v>
      </c>
      <c r="L542" s="17" t="str">
        <f>IF($E542&lt;&gt;"",VLOOKUP($E542,GEMWs!$E$14:$L$20,7,FALSE),"")</f>
        <v/>
      </c>
      <c r="M542" s="17" t="str">
        <f>IF($E542&lt;&gt;"",VLOOKUP($E542,GEMWs!$E$14:$L$20,8,FALSE),"")</f>
        <v/>
      </c>
      <c r="N542" s="17">
        <f t="shared" ca="1" si="38"/>
        <v>0</v>
      </c>
      <c r="O542" s="17">
        <f t="shared" ca="1" si="39"/>
        <v>0</v>
      </c>
      <c r="P542" s="17">
        <f t="shared" ca="1" si="36"/>
        <v>0</v>
      </c>
      <c r="Q542" s="17">
        <f t="shared" ca="1" si="37"/>
        <v>0</v>
      </c>
    </row>
    <row r="543" spans="1:17" x14ac:dyDescent="0.35">
      <c r="A543" t="s">
        <v>550</v>
      </c>
      <c r="B543" t="s">
        <v>551</v>
      </c>
      <c r="C543" t="s">
        <v>552</v>
      </c>
      <c r="D543" t="s">
        <v>14</v>
      </c>
      <c r="E543" t="s">
        <v>21</v>
      </c>
      <c r="F543" t="s">
        <v>22</v>
      </c>
      <c r="G543" t="s">
        <v>3040</v>
      </c>
      <c r="H543">
        <v>118.2</v>
      </c>
      <c r="I543">
        <v>350</v>
      </c>
      <c r="J543">
        <v>4540</v>
      </c>
      <c r="K543">
        <v>4540</v>
      </c>
      <c r="L543" s="17">
        <f>IF($E543&lt;&gt;"",VLOOKUP($E543,GEMWs!$E$14:$L$20,7,FALSE),"")</f>
        <v>37.754918937403332</v>
      </c>
      <c r="M543" s="17">
        <f>IF($E543&lt;&gt;"",VLOOKUP($E543,GEMWs!$E$14:$L$20,8,FALSE),"")</f>
        <v>96.174593288388181</v>
      </c>
      <c r="N543" s="17">
        <f t="shared" si="38"/>
        <v>4540</v>
      </c>
      <c r="O543" s="17">
        <f t="shared" si="39"/>
        <v>4540</v>
      </c>
      <c r="P543" s="17">
        <f t="shared" si="36"/>
        <v>2.6035242290748901E-2</v>
      </c>
      <c r="Q543" s="17">
        <f t="shared" si="37"/>
        <v>2.6035242290748901E-2</v>
      </c>
    </row>
    <row r="544" spans="1:17" x14ac:dyDescent="0.35">
      <c r="A544" t="s">
        <v>550</v>
      </c>
      <c r="B544" t="s">
        <v>559</v>
      </c>
      <c r="C544" t="s">
        <v>560</v>
      </c>
      <c r="D544" t="s">
        <v>22</v>
      </c>
      <c r="G544" t="s">
        <v>3040</v>
      </c>
      <c r="H544">
        <v>0.6</v>
      </c>
      <c r="J544">
        <v>0</v>
      </c>
      <c r="K544">
        <v>0</v>
      </c>
      <c r="L544" s="17" t="str">
        <f>IF($E544&lt;&gt;"",VLOOKUP($E544,GEMWs!$E$14:$L$20,7,FALSE),"")</f>
        <v/>
      </c>
      <c r="M544" s="17" t="str">
        <f>IF($E544&lt;&gt;"",VLOOKUP($E544,GEMWs!$E$14:$L$20,8,FALSE),"")</f>
        <v/>
      </c>
      <c r="N544" s="17">
        <f t="shared" ca="1" si="38"/>
        <v>0</v>
      </c>
      <c r="O544" s="17">
        <f t="shared" ca="1" si="39"/>
        <v>0</v>
      </c>
      <c r="P544" s="17">
        <f t="shared" ca="1" si="36"/>
        <v>0</v>
      </c>
      <c r="Q544" s="17">
        <f t="shared" ca="1" si="37"/>
        <v>0</v>
      </c>
    </row>
    <row r="545" spans="1:17" x14ac:dyDescent="0.35">
      <c r="A545" t="s">
        <v>550</v>
      </c>
      <c r="B545" t="s">
        <v>256</v>
      </c>
      <c r="C545" t="s">
        <v>257</v>
      </c>
      <c r="D545" t="s">
        <v>14</v>
      </c>
      <c r="E545" t="s">
        <v>21</v>
      </c>
      <c r="G545" t="s">
        <v>3040</v>
      </c>
      <c r="H545">
        <v>0.4</v>
      </c>
      <c r="J545">
        <v>0</v>
      </c>
      <c r="K545">
        <v>0</v>
      </c>
      <c r="L545" s="17">
        <f>IF($E545&lt;&gt;"",VLOOKUP($E545,GEMWs!$E$14:$L$20,7,FALSE),"")</f>
        <v>37.754918937403332</v>
      </c>
      <c r="M545" s="17">
        <f>IF($E545&lt;&gt;"",VLOOKUP($E545,GEMWs!$E$14:$L$20,8,FALSE),"")</f>
        <v>96.174593288388181</v>
      </c>
      <c r="N545" s="17">
        <f t="shared" ca="1" si="38"/>
        <v>37.754918937403332</v>
      </c>
      <c r="O545" s="17">
        <f t="shared" ca="1" si="39"/>
        <v>96.174593288388181</v>
      </c>
      <c r="P545" s="17">
        <f t="shared" ca="1" si="36"/>
        <v>4.159102589605594E-3</v>
      </c>
      <c r="Q545" s="17">
        <f t="shared" ca="1" si="37"/>
        <v>1.0594645976149215E-2</v>
      </c>
    </row>
    <row r="546" spans="1:17" x14ac:dyDescent="0.35">
      <c r="A546" t="s">
        <v>550</v>
      </c>
      <c r="B546" t="s">
        <v>511</v>
      </c>
      <c r="D546" t="s">
        <v>22</v>
      </c>
      <c r="G546" t="s">
        <v>3040</v>
      </c>
      <c r="H546">
        <v>5.6</v>
      </c>
      <c r="J546">
        <v>0</v>
      </c>
      <c r="K546">
        <v>0</v>
      </c>
      <c r="L546" s="17" t="str">
        <f>IF($E546&lt;&gt;"",VLOOKUP($E546,GEMWs!$E$14:$L$20,7,FALSE),"")</f>
        <v/>
      </c>
      <c r="M546" s="17" t="str">
        <f>IF($E546&lt;&gt;"",VLOOKUP($E546,GEMWs!$E$14:$L$20,8,FALSE),"")</f>
        <v/>
      </c>
      <c r="N546" s="17">
        <f t="shared" ca="1" si="38"/>
        <v>0</v>
      </c>
      <c r="O546" s="17">
        <f t="shared" ca="1" si="39"/>
        <v>0</v>
      </c>
      <c r="P546" s="17">
        <f t="shared" ca="1" si="36"/>
        <v>0</v>
      </c>
      <c r="Q546" s="17">
        <f t="shared" ca="1" si="37"/>
        <v>0</v>
      </c>
    </row>
    <row r="547" spans="1:17" x14ac:dyDescent="0.35">
      <c r="A547" t="s">
        <v>550</v>
      </c>
      <c r="B547" t="s">
        <v>557</v>
      </c>
      <c r="C547" t="s">
        <v>558</v>
      </c>
      <c r="D547" t="s">
        <v>22</v>
      </c>
      <c r="G547" t="s">
        <v>3040</v>
      </c>
      <c r="H547">
        <v>1.492</v>
      </c>
      <c r="J547">
        <v>0</v>
      </c>
      <c r="K547">
        <v>0</v>
      </c>
      <c r="L547" s="17" t="str">
        <f>IF($E547&lt;&gt;"",VLOOKUP($E547,GEMWs!$E$14:$L$20,7,FALSE),"")</f>
        <v/>
      </c>
      <c r="M547" s="17" t="str">
        <f>IF($E547&lt;&gt;"",VLOOKUP($E547,GEMWs!$E$14:$L$20,8,FALSE),"")</f>
        <v/>
      </c>
      <c r="N547" s="17">
        <f t="shared" ca="1" si="38"/>
        <v>0</v>
      </c>
      <c r="O547" s="17">
        <f t="shared" ca="1" si="39"/>
        <v>0</v>
      </c>
      <c r="P547" s="17">
        <f t="shared" ca="1" si="36"/>
        <v>0</v>
      </c>
      <c r="Q547" s="17">
        <f t="shared" ca="1" si="37"/>
        <v>0</v>
      </c>
    </row>
    <row r="548" spans="1:17" x14ac:dyDescent="0.35">
      <c r="A548" t="s">
        <v>550</v>
      </c>
      <c r="B548" t="s">
        <v>556</v>
      </c>
      <c r="D548" t="s">
        <v>14</v>
      </c>
      <c r="E548" t="s">
        <v>21</v>
      </c>
      <c r="G548" t="s">
        <v>3040</v>
      </c>
      <c r="H548">
        <v>543.29999999999995</v>
      </c>
      <c r="J548">
        <v>0</v>
      </c>
      <c r="K548">
        <v>0</v>
      </c>
      <c r="L548" s="17">
        <f>IF($E548&lt;&gt;"",VLOOKUP($E548,GEMWs!$E$14:$L$20,7,FALSE),"")</f>
        <v>37.754918937403332</v>
      </c>
      <c r="M548" s="17">
        <f>IF($E548&lt;&gt;"",VLOOKUP($E548,GEMWs!$E$14:$L$20,8,FALSE),"")</f>
        <v>96.174593288388181</v>
      </c>
      <c r="N548" s="17">
        <f t="shared" ca="1" si="38"/>
        <v>37.754918937403332</v>
      </c>
      <c r="O548" s="17">
        <f t="shared" ca="1" si="39"/>
        <v>96.174593288388181</v>
      </c>
      <c r="P548" s="17">
        <f t="shared" ca="1" si="36"/>
        <v>5.6491010923317964</v>
      </c>
      <c r="Q548" s="17">
        <f t="shared" ca="1" si="37"/>
        <v>14.390177897104669</v>
      </c>
    </row>
    <row r="549" spans="1:17" x14ac:dyDescent="0.35">
      <c r="A549" t="s">
        <v>550</v>
      </c>
      <c r="B549" t="s">
        <v>508</v>
      </c>
      <c r="D549" t="s">
        <v>22</v>
      </c>
      <c r="G549" t="s">
        <v>3040</v>
      </c>
      <c r="H549">
        <v>28.103999999999999</v>
      </c>
      <c r="J549">
        <v>0</v>
      </c>
      <c r="K549">
        <v>0</v>
      </c>
      <c r="L549" s="17" t="str">
        <f>IF($E549&lt;&gt;"",VLOOKUP($E549,GEMWs!$E$14:$L$20,7,FALSE),"")</f>
        <v/>
      </c>
      <c r="M549" s="17" t="str">
        <f>IF($E549&lt;&gt;"",VLOOKUP($E549,GEMWs!$E$14:$L$20,8,FALSE),"")</f>
        <v/>
      </c>
      <c r="N549" s="17">
        <f t="shared" ca="1" si="38"/>
        <v>0</v>
      </c>
      <c r="O549" s="17">
        <f t="shared" ca="1" si="39"/>
        <v>0</v>
      </c>
      <c r="P549" s="17">
        <f t="shared" ca="1" si="36"/>
        <v>0</v>
      </c>
      <c r="Q549" s="17">
        <f t="shared" ca="1" si="37"/>
        <v>0</v>
      </c>
    </row>
    <row r="550" spans="1:17" x14ac:dyDescent="0.35">
      <c r="A550" t="s">
        <v>550</v>
      </c>
      <c r="B550" t="s">
        <v>246</v>
      </c>
      <c r="D550" t="s">
        <v>22</v>
      </c>
      <c r="G550" t="s">
        <v>3040</v>
      </c>
      <c r="H550">
        <v>4806</v>
      </c>
      <c r="J550">
        <v>0</v>
      </c>
      <c r="K550">
        <v>0</v>
      </c>
      <c r="L550" s="17" t="str">
        <f>IF($E550&lt;&gt;"",VLOOKUP($E550,GEMWs!$E$14:$L$20,7,FALSE),"")</f>
        <v/>
      </c>
      <c r="M550" s="17" t="str">
        <f>IF($E550&lt;&gt;"",VLOOKUP($E550,GEMWs!$E$14:$L$20,8,FALSE),"")</f>
        <v/>
      </c>
      <c r="N550" s="17">
        <f t="shared" ca="1" si="38"/>
        <v>0</v>
      </c>
      <c r="O550" s="17">
        <f t="shared" ca="1" si="39"/>
        <v>0</v>
      </c>
      <c r="P550" s="17">
        <f t="shared" ca="1" si="36"/>
        <v>0</v>
      </c>
      <c r="Q550" s="17">
        <f t="shared" ca="1" si="37"/>
        <v>0</v>
      </c>
    </row>
    <row r="551" spans="1:17" x14ac:dyDescent="0.35">
      <c r="A551" t="s">
        <v>550</v>
      </c>
      <c r="B551" t="s">
        <v>2987</v>
      </c>
      <c r="D551" t="s">
        <v>14</v>
      </c>
      <c r="E551" t="s">
        <v>21</v>
      </c>
      <c r="G551" t="s">
        <v>3040</v>
      </c>
      <c r="H551">
        <v>10.7</v>
      </c>
      <c r="J551">
        <v>0</v>
      </c>
      <c r="K551">
        <v>0</v>
      </c>
      <c r="L551" s="17">
        <f>IF($E551&lt;&gt;"",VLOOKUP($E551,GEMWs!$E$14:$L$20,7,FALSE),"")</f>
        <v>37.754918937403332</v>
      </c>
      <c r="M551" s="17">
        <f>IF($E551&lt;&gt;"",VLOOKUP($E551,GEMWs!$E$14:$L$20,8,FALSE),"")</f>
        <v>96.174593288388181</v>
      </c>
      <c r="N551" s="17">
        <f t="shared" ca="1" si="38"/>
        <v>37.754918937403332</v>
      </c>
      <c r="O551" s="17">
        <f t="shared" ca="1" si="39"/>
        <v>96.174593288388181</v>
      </c>
      <c r="P551" s="17">
        <f t="shared" ca="1" si="36"/>
        <v>0.11125599427194961</v>
      </c>
      <c r="Q551" s="17">
        <f t="shared" ca="1" si="37"/>
        <v>0.28340677986199148</v>
      </c>
    </row>
    <row r="552" spans="1:17" x14ac:dyDescent="0.35">
      <c r="A552" t="s">
        <v>562</v>
      </c>
      <c r="B552" t="s">
        <v>566</v>
      </c>
      <c r="C552" t="s">
        <v>567</v>
      </c>
      <c r="D552" t="s">
        <v>14</v>
      </c>
      <c r="E552" t="s">
        <v>21</v>
      </c>
      <c r="F552" t="s">
        <v>14</v>
      </c>
      <c r="G552" t="s">
        <v>3040</v>
      </c>
      <c r="H552">
        <v>18.600000000000001</v>
      </c>
      <c r="I552">
        <v>100</v>
      </c>
      <c r="J552">
        <v>774.67374900000004</v>
      </c>
      <c r="K552">
        <v>3521.2443130000001</v>
      </c>
      <c r="L552" s="17">
        <f>IF($E552&lt;&gt;"",VLOOKUP($E552,GEMWs!$E$14:$L$20,7,FALSE),"")</f>
        <v>37.754918937403332</v>
      </c>
      <c r="M552" s="17">
        <f>IF($E552&lt;&gt;"",VLOOKUP($E552,GEMWs!$E$14:$L$20,8,FALSE),"")</f>
        <v>96.174593288388181</v>
      </c>
      <c r="N552" s="17">
        <f t="shared" si="38"/>
        <v>774.67374900000004</v>
      </c>
      <c r="O552" s="17">
        <f t="shared" si="39"/>
        <v>3521.2443130000001</v>
      </c>
      <c r="P552" s="17">
        <f t="shared" si="36"/>
        <v>5.2822236535338069E-3</v>
      </c>
      <c r="Q552" s="17">
        <f t="shared" si="37"/>
        <v>2.4010107511723625E-2</v>
      </c>
    </row>
    <row r="553" spans="1:17" x14ac:dyDescent="0.35">
      <c r="A553" t="s">
        <v>562</v>
      </c>
      <c r="B553" t="s">
        <v>568</v>
      </c>
      <c r="C553" t="s">
        <v>569</v>
      </c>
      <c r="D553" t="s">
        <v>14</v>
      </c>
      <c r="E553" t="s">
        <v>21</v>
      </c>
      <c r="F553" t="s">
        <v>22</v>
      </c>
      <c r="G553" t="s">
        <v>3040</v>
      </c>
      <c r="H553">
        <v>15.7</v>
      </c>
      <c r="I553">
        <v>136</v>
      </c>
      <c r="J553">
        <v>1500</v>
      </c>
      <c r="K553">
        <v>1500</v>
      </c>
      <c r="L553" s="17">
        <f>IF($E553&lt;&gt;"",VLOOKUP($E553,GEMWs!$E$14:$L$20,7,FALSE),"")</f>
        <v>37.754918937403332</v>
      </c>
      <c r="M553" s="17">
        <f>IF($E553&lt;&gt;"",VLOOKUP($E553,GEMWs!$E$14:$L$20,8,FALSE),"")</f>
        <v>96.174593288388181</v>
      </c>
      <c r="N553" s="17">
        <f t="shared" si="38"/>
        <v>1500</v>
      </c>
      <c r="O553" s="17">
        <f t="shared" si="39"/>
        <v>1500</v>
      </c>
      <c r="P553" s="17">
        <f t="shared" si="36"/>
        <v>1.0466666666666666E-2</v>
      </c>
      <c r="Q553" s="17">
        <f t="shared" si="37"/>
        <v>1.0466666666666666E-2</v>
      </c>
    </row>
    <row r="554" spans="1:17" x14ac:dyDescent="0.35">
      <c r="A554" t="s">
        <v>562</v>
      </c>
      <c r="B554" t="s">
        <v>585</v>
      </c>
      <c r="D554" t="s">
        <v>14</v>
      </c>
      <c r="E554" t="s">
        <v>21</v>
      </c>
      <c r="G554" t="s">
        <v>3040</v>
      </c>
      <c r="H554">
        <v>262.39999999999998</v>
      </c>
      <c r="J554">
        <v>0</v>
      </c>
      <c r="K554">
        <v>0</v>
      </c>
      <c r="L554" s="17">
        <f>IF($E554&lt;&gt;"",VLOOKUP($E554,GEMWs!$E$14:$L$20,7,FALSE),"")</f>
        <v>37.754918937403332</v>
      </c>
      <c r="M554" s="17">
        <f>IF($E554&lt;&gt;"",VLOOKUP($E554,GEMWs!$E$14:$L$20,8,FALSE),"")</f>
        <v>96.174593288388181</v>
      </c>
      <c r="N554" s="17">
        <f t="shared" ca="1" si="38"/>
        <v>37.754918937403332</v>
      </c>
      <c r="O554" s="17">
        <f t="shared" ca="1" si="39"/>
        <v>96.174593288388181</v>
      </c>
      <c r="P554" s="17">
        <f t="shared" ca="1" si="36"/>
        <v>2.7283712987812692</v>
      </c>
      <c r="Q554" s="17">
        <f t="shared" ca="1" si="37"/>
        <v>6.9500877603538846</v>
      </c>
    </row>
    <row r="555" spans="1:17" x14ac:dyDescent="0.35">
      <c r="A555" t="s">
        <v>562</v>
      </c>
      <c r="B555" t="s">
        <v>458</v>
      </c>
      <c r="D555" t="s">
        <v>22</v>
      </c>
      <c r="G555" t="s">
        <v>3040</v>
      </c>
      <c r="H555">
        <v>4118</v>
      </c>
      <c r="J555">
        <v>0</v>
      </c>
      <c r="K555">
        <v>0</v>
      </c>
      <c r="L555" s="17" t="str">
        <f>IF($E555&lt;&gt;"",VLOOKUP($E555,GEMWs!$E$14:$L$20,7,FALSE),"")</f>
        <v/>
      </c>
      <c r="M555" s="17" t="str">
        <f>IF($E555&lt;&gt;"",VLOOKUP($E555,GEMWs!$E$14:$L$20,8,FALSE),"")</f>
        <v/>
      </c>
      <c r="N555" s="17">
        <f t="shared" ca="1" si="38"/>
        <v>0</v>
      </c>
      <c r="O555" s="17">
        <f t="shared" ca="1" si="39"/>
        <v>0</v>
      </c>
      <c r="P555" s="17">
        <f t="shared" ca="1" si="36"/>
        <v>0</v>
      </c>
      <c r="Q555" s="17">
        <f t="shared" ca="1" si="37"/>
        <v>0</v>
      </c>
    </row>
    <row r="556" spans="1:17" x14ac:dyDescent="0.35">
      <c r="A556" t="s">
        <v>562</v>
      </c>
      <c r="B556" t="s">
        <v>194</v>
      </c>
      <c r="D556" t="s">
        <v>14</v>
      </c>
      <c r="E556" t="s">
        <v>21</v>
      </c>
      <c r="G556" t="s">
        <v>3040</v>
      </c>
      <c r="H556">
        <v>49.3</v>
      </c>
      <c r="J556">
        <v>0</v>
      </c>
      <c r="K556">
        <v>0</v>
      </c>
      <c r="L556" s="17">
        <f>IF($E556&lt;&gt;"",VLOOKUP($E556,GEMWs!$E$14:$L$20,7,FALSE),"")</f>
        <v>37.754918937403332</v>
      </c>
      <c r="M556" s="17">
        <f>IF($E556&lt;&gt;"",VLOOKUP($E556,GEMWs!$E$14:$L$20,8,FALSE),"")</f>
        <v>96.174593288388181</v>
      </c>
      <c r="N556" s="17">
        <f t="shared" ca="1" si="38"/>
        <v>37.754918937403332</v>
      </c>
      <c r="O556" s="17">
        <f t="shared" ca="1" si="39"/>
        <v>96.174593288388181</v>
      </c>
      <c r="P556" s="17">
        <f t="shared" ca="1" si="36"/>
        <v>0.5126093941688894</v>
      </c>
      <c r="Q556" s="17">
        <f t="shared" ca="1" si="37"/>
        <v>1.3057901165603907</v>
      </c>
    </row>
    <row r="557" spans="1:17" x14ac:dyDescent="0.35">
      <c r="A557" t="s">
        <v>562</v>
      </c>
      <c r="B557" t="s">
        <v>563</v>
      </c>
      <c r="C557" t="s">
        <v>564</v>
      </c>
      <c r="D557" t="s">
        <v>14</v>
      </c>
      <c r="E557" t="s">
        <v>21</v>
      </c>
      <c r="F557" t="s">
        <v>22</v>
      </c>
      <c r="G557" t="s">
        <v>3040</v>
      </c>
      <c r="H557">
        <v>5.8</v>
      </c>
      <c r="I557">
        <v>217</v>
      </c>
      <c r="J557">
        <v>6364</v>
      </c>
      <c r="K557">
        <v>18182</v>
      </c>
      <c r="L557" s="17">
        <f>IF($E557&lt;&gt;"",VLOOKUP($E557,GEMWs!$E$14:$L$20,7,FALSE),"")</f>
        <v>37.754918937403332</v>
      </c>
      <c r="M557" s="17">
        <f>IF($E557&lt;&gt;"",VLOOKUP($E557,GEMWs!$E$14:$L$20,8,FALSE),"")</f>
        <v>96.174593288388181</v>
      </c>
      <c r="N557" s="17">
        <f t="shared" si="38"/>
        <v>6364</v>
      </c>
      <c r="O557" s="17">
        <f t="shared" si="39"/>
        <v>18182</v>
      </c>
      <c r="P557" s="17">
        <f t="shared" si="36"/>
        <v>3.1899681003189968E-4</v>
      </c>
      <c r="Q557" s="17">
        <f t="shared" si="37"/>
        <v>9.1137649277184154E-4</v>
      </c>
    </row>
    <row r="558" spans="1:17" x14ac:dyDescent="0.35">
      <c r="A558" t="s">
        <v>562</v>
      </c>
      <c r="B558" t="s">
        <v>195</v>
      </c>
      <c r="D558" t="s">
        <v>14</v>
      </c>
      <c r="E558" t="s">
        <v>21</v>
      </c>
      <c r="G558" t="s">
        <v>3040</v>
      </c>
      <c r="H558">
        <v>239.5</v>
      </c>
      <c r="J558">
        <v>0</v>
      </c>
      <c r="K558">
        <v>0</v>
      </c>
      <c r="L558" s="17">
        <f>IF($E558&lt;&gt;"",VLOOKUP($E558,GEMWs!$E$14:$L$20,7,FALSE),"")</f>
        <v>37.754918937403332</v>
      </c>
      <c r="M558" s="17">
        <f>IF($E558&lt;&gt;"",VLOOKUP($E558,GEMWs!$E$14:$L$20,8,FALSE),"")</f>
        <v>96.174593288388181</v>
      </c>
      <c r="N558" s="17">
        <f t="shared" ca="1" si="38"/>
        <v>37.754918937403332</v>
      </c>
      <c r="O558" s="17">
        <f t="shared" ca="1" si="39"/>
        <v>96.174593288388181</v>
      </c>
      <c r="P558" s="17">
        <f t="shared" ca="1" si="36"/>
        <v>2.4902626755263491</v>
      </c>
      <c r="Q558" s="17">
        <f t="shared" ca="1" si="37"/>
        <v>6.3435442782193423</v>
      </c>
    </row>
    <row r="559" spans="1:17" x14ac:dyDescent="0.35">
      <c r="A559" t="s">
        <v>562</v>
      </c>
      <c r="B559" t="s">
        <v>576</v>
      </c>
      <c r="C559" t="s">
        <v>577</v>
      </c>
      <c r="D559" t="s">
        <v>14</v>
      </c>
      <c r="E559" t="s">
        <v>21</v>
      </c>
      <c r="F559" t="s">
        <v>22</v>
      </c>
      <c r="G559" t="s">
        <v>3040</v>
      </c>
      <c r="H559">
        <v>11.1</v>
      </c>
      <c r="I559">
        <v>471</v>
      </c>
      <c r="J559">
        <v>2036.411914</v>
      </c>
      <c r="K559">
        <v>2899.5263639999998</v>
      </c>
      <c r="L559" s="17">
        <f>IF($E559&lt;&gt;"",VLOOKUP($E559,GEMWs!$E$14:$L$20,7,FALSE),"")</f>
        <v>37.754918937403332</v>
      </c>
      <c r="M559" s="17">
        <f>IF($E559&lt;&gt;"",VLOOKUP($E559,GEMWs!$E$14:$L$20,8,FALSE),"")</f>
        <v>96.174593288388181</v>
      </c>
      <c r="N559" s="17">
        <f t="shared" si="38"/>
        <v>2036.411914</v>
      </c>
      <c r="O559" s="17">
        <f t="shared" si="39"/>
        <v>2899.5263639999998</v>
      </c>
      <c r="P559" s="17">
        <f t="shared" si="36"/>
        <v>3.8282114409496711E-3</v>
      </c>
      <c r="Q559" s="17">
        <f t="shared" si="37"/>
        <v>5.4507636317040319E-3</v>
      </c>
    </row>
    <row r="560" spans="1:17" x14ac:dyDescent="0.35">
      <c r="A560" t="s">
        <v>562</v>
      </c>
      <c r="B560" t="s">
        <v>578</v>
      </c>
      <c r="D560" t="s">
        <v>22</v>
      </c>
      <c r="G560" t="s">
        <v>3040</v>
      </c>
      <c r="H560">
        <v>3</v>
      </c>
      <c r="J560">
        <v>0</v>
      </c>
      <c r="K560">
        <v>0</v>
      </c>
      <c r="L560" s="17" t="str">
        <f>IF($E560&lt;&gt;"",VLOOKUP($E560,GEMWs!$E$14:$L$20,7,FALSE),"")</f>
        <v/>
      </c>
      <c r="M560" s="17" t="str">
        <f>IF($E560&lt;&gt;"",VLOOKUP($E560,GEMWs!$E$14:$L$20,8,FALSE),"")</f>
        <v/>
      </c>
      <c r="N560" s="17">
        <f t="shared" ca="1" si="38"/>
        <v>0</v>
      </c>
      <c r="O560" s="17">
        <f t="shared" ca="1" si="39"/>
        <v>0</v>
      </c>
      <c r="P560" s="17">
        <f t="shared" ca="1" si="36"/>
        <v>0</v>
      </c>
      <c r="Q560" s="17">
        <f t="shared" ca="1" si="37"/>
        <v>0</v>
      </c>
    </row>
    <row r="561" spans="1:17" x14ac:dyDescent="0.35">
      <c r="A561" t="s">
        <v>562</v>
      </c>
      <c r="B561" t="s">
        <v>461</v>
      </c>
      <c r="D561" t="s">
        <v>14</v>
      </c>
      <c r="E561" t="s">
        <v>21</v>
      </c>
      <c r="G561" t="s">
        <v>3040</v>
      </c>
      <c r="H561">
        <v>2.4</v>
      </c>
      <c r="J561">
        <v>0</v>
      </c>
      <c r="K561">
        <v>0</v>
      </c>
      <c r="L561" s="17">
        <f>IF($E561&lt;&gt;"",VLOOKUP($E561,GEMWs!$E$14:$L$20,7,FALSE),"")</f>
        <v>37.754918937403332</v>
      </c>
      <c r="M561" s="17">
        <f>IF($E561&lt;&gt;"",VLOOKUP($E561,GEMWs!$E$14:$L$20,8,FALSE),"")</f>
        <v>96.174593288388181</v>
      </c>
      <c r="N561" s="17">
        <f t="shared" ca="1" si="38"/>
        <v>37.754918937403332</v>
      </c>
      <c r="O561" s="17">
        <f t="shared" ca="1" si="39"/>
        <v>96.174593288388181</v>
      </c>
      <c r="P561" s="17">
        <f t="shared" ca="1" si="36"/>
        <v>2.4954615537633559E-2</v>
      </c>
      <c r="Q561" s="17">
        <f t="shared" ca="1" si="37"/>
        <v>6.3567875856895287E-2</v>
      </c>
    </row>
    <row r="562" spans="1:17" x14ac:dyDescent="0.35">
      <c r="A562" t="s">
        <v>562</v>
      </c>
      <c r="B562" t="s">
        <v>586</v>
      </c>
      <c r="D562" t="s">
        <v>14</v>
      </c>
      <c r="E562" t="s">
        <v>21</v>
      </c>
      <c r="G562" t="s">
        <v>3040</v>
      </c>
      <c r="H562">
        <v>18.8</v>
      </c>
      <c r="J562">
        <v>0</v>
      </c>
      <c r="K562">
        <v>0</v>
      </c>
      <c r="L562" s="17">
        <f>IF($E562&lt;&gt;"",VLOOKUP($E562,GEMWs!$E$14:$L$20,7,FALSE),"")</f>
        <v>37.754918937403332</v>
      </c>
      <c r="M562" s="17">
        <f>IF($E562&lt;&gt;"",VLOOKUP($E562,GEMWs!$E$14:$L$20,8,FALSE),"")</f>
        <v>96.174593288388181</v>
      </c>
      <c r="N562" s="17">
        <f t="shared" ca="1" si="38"/>
        <v>37.754918937403332</v>
      </c>
      <c r="O562" s="17">
        <f t="shared" ca="1" si="39"/>
        <v>96.174593288388181</v>
      </c>
      <c r="P562" s="17">
        <f t="shared" ca="1" si="36"/>
        <v>0.19547782171146288</v>
      </c>
      <c r="Q562" s="17">
        <f t="shared" ca="1" si="37"/>
        <v>0.49794836087901312</v>
      </c>
    </row>
    <row r="563" spans="1:17" x14ac:dyDescent="0.35">
      <c r="A563" t="s">
        <v>562</v>
      </c>
      <c r="B563" t="s">
        <v>570</v>
      </c>
      <c r="C563" t="s">
        <v>571</v>
      </c>
      <c r="D563" t="s">
        <v>14</v>
      </c>
      <c r="E563" t="s">
        <v>21</v>
      </c>
      <c r="F563" t="s">
        <v>22</v>
      </c>
      <c r="G563" t="s">
        <v>3040</v>
      </c>
      <c r="H563">
        <v>66.5</v>
      </c>
      <c r="I563">
        <v>472</v>
      </c>
      <c r="J563">
        <v>220</v>
      </c>
      <c r="K563">
        <v>300</v>
      </c>
      <c r="L563" s="17">
        <f>IF($E563&lt;&gt;"",VLOOKUP($E563,GEMWs!$E$14:$L$20,7,FALSE),"")</f>
        <v>37.754918937403332</v>
      </c>
      <c r="M563" s="17">
        <f>IF($E563&lt;&gt;"",VLOOKUP($E563,GEMWs!$E$14:$L$20,8,FALSE),"")</f>
        <v>96.174593288388181</v>
      </c>
      <c r="N563" s="17">
        <f t="shared" si="38"/>
        <v>220</v>
      </c>
      <c r="O563" s="17">
        <f t="shared" si="39"/>
        <v>300</v>
      </c>
      <c r="P563" s="17">
        <f t="shared" si="36"/>
        <v>0.22166666666666668</v>
      </c>
      <c r="Q563" s="17">
        <f t="shared" si="37"/>
        <v>0.30227272727272725</v>
      </c>
    </row>
    <row r="564" spans="1:17" x14ac:dyDescent="0.35">
      <c r="A564" t="s">
        <v>562</v>
      </c>
      <c r="B564" t="s">
        <v>2996</v>
      </c>
      <c r="C564" t="s">
        <v>565</v>
      </c>
      <c r="D564" t="s">
        <v>14</v>
      </c>
      <c r="E564" t="s">
        <v>21</v>
      </c>
      <c r="F564" t="s">
        <v>14</v>
      </c>
      <c r="G564" t="s">
        <v>3040</v>
      </c>
      <c r="H564">
        <v>24.1</v>
      </c>
      <c r="I564">
        <v>454</v>
      </c>
      <c r="J564">
        <v>7</v>
      </c>
      <c r="K564">
        <v>312.73</v>
      </c>
      <c r="L564" s="17">
        <f>IF($E564&lt;&gt;"",VLOOKUP($E564,GEMWs!$E$14:$L$20,7,FALSE),"")</f>
        <v>37.754918937403332</v>
      </c>
      <c r="M564" s="17">
        <f>IF($E564&lt;&gt;"",VLOOKUP($E564,GEMWs!$E$14:$L$20,8,FALSE),"")</f>
        <v>96.174593288388181</v>
      </c>
      <c r="N564" s="17">
        <f t="shared" si="38"/>
        <v>7</v>
      </c>
      <c r="O564" s="17">
        <f t="shared" si="39"/>
        <v>312.73</v>
      </c>
      <c r="P564" s="17">
        <f t="shared" si="36"/>
        <v>7.7063281424871288E-2</v>
      </c>
      <c r="Q564" s="17">
        <f t="shared" si="37"/>
        <v>3.4428571428571431</v>
      </c>
    </row>
    <row r="565" spans="1:17" x14ac:dyDescent="0.35">
      <c r="A565" t="s">
        <v>562</v>
      </c>
      <c r="B565" t="s">
        <v>587</v>
      </c>
      <c r="D565" t="s">
        <v>14</v>
      </c>
      <c r="E565" t="s">
        <v>21</v>
      </c>
      <c r="G565" t="s">
        <v>3040</v>
      </c>
      <c r="H565">
        <v>54</v>
      </c>
      <c r="J565">
        <v>0</v>
      </c>
      <c r="K565">
        <v>0</v>
      </c>
      <c r="L565" s="17">
        <f>IF($E565&lt;&gt;"",VLOOKUP($E565,GEMWs!$E$14:$L$20,7,FALSE),"")</f>
        <v>37.754918937403332</v>
      </c>
      <c r="M565" s="17">
        <f>IF($E565&lt;&gt;"",VLOOKUP($E565,GEMWs!$E$14:$L$20,8,FALSE),"")</f>
        <v>96.174593288388181</v>
      </c>
      <c r="N565" s="17">
        <f t="shared" ca="1" si="38"/>
        <v>37.754918937403332</v>
      </c>
      <c r="O565" s="17">
        <f t="shared" ca="1" si="39"/>
        <v>96.174593288388181</v>
      </c>
      <c r="P565" s="17">
        <f t="shared" ca="1" si="36"/>
        <v>0.56147884959675509</v>
      </c>
      <c r="Q565" s="17">
        <f t="shared" ca="1" si="37"/>
        <v>1.4302772067801439</v>
      </c>
    </row>
    <row r="566" spans="1:17" x14ac:dyDescent="0.35">
      <c r="A566" t="s">
        <v>562</v>
      </c>
      <c r="B566" t="s">
        <v>588</v>
      </c>
      <c r="D566" t="s">
        <v>14</v>
      </c>
      <c r="E566" t="s">
        <v>21</v>
      </c>
      <c r="G566" t="s">
        <v>3040</v>
      </c>
      <c r="H566">
        <v>31.1</v>
      </c>
      <c r="J566">
        <v>0</v>
      </c>
      <c r="K566">
        <v>0</v>
      </c>
      <c r="L566" s="17">
        <f>IF($E566&lt;&gt;"",VLOOKUP($E566,GEMWs!$E$14:$L$20,7,FALSE),"")</f>
        <v>37.754918937403332</v>
      </c>
      <c r="M566" s="17">
        <f>IF($E566&lt;&gt;"",VLOOKUP($E566,GEMWs!$E$14:$L$20,8,FALSE),"")</f>
        <v>96.174593288388181</v>
      </c>
      <c r="N566" s="17">
        <f t="shared" ca="1" si="38"/>
        <v>37.754918937403332</v>
      </c>
      <c r="O566" s="17">
        <f t="shared" ca="1" si="39"/>
        <v>96.174593288388181</v>
      </c>
      <c r="P566" s="17">
        <f t="shared" ca="1" si="36"/>
        <v>0.32337022634183488</v>
      </c>
      <c r="Q566" s="17">
        <f t="shared" ca="1" si="37"/>
        <v>0.82373372464560146</v>
      </c>
    </row>
    <row r="567" spans="1:17" x14ac:dyDescent="0.35">
      <c r="A567" t="s">
        <v>562</v>
      </c>
      <c r="B567" t="s">
        <v>67</v>
      </c>
      <c r="C567" t="s">
        <v>68</v>
      </c>
      <c r="D567" t="s">
        <v>14</v>
      </c>
      <c r="E567" t="s">
        <v>21</v>
      </c>
      <c r="F567" t="s">
        <v>22</v>
      </c>
      <c r="G567" t="s">
        <v>3040</v>
      </c>
      <c r="H567">
        <v>36.1</v>
      </c>
      <c r="I567">
        <v>245</v>
      </c>
      <c r="J567">
        <v>8182</v>
      </c>
      <c r="K567">
        <v>27300</v>
      </c>
      <c r="L567" s="17">
        <f>IF($E567&lt;&gt;"",VLOOKUP($E567,GEMWs!$E$14:$L$20,7,FALSE),"")</f>
        <v>37.754918937403332</v>
      </c>
      <c r="M567" s="17">
        <f>IF($E567&lt;&gt;"",VLOOKUP($E567,GEMWs!$E$14:$L$20,8,FALSE),"")</f>
        <v>96.174593288388181</v>
      </c>
      <c r="N567" s="17">
        <f t="shared" si="38"/>
        <v>8182</v>
      </c>
      <c r="O567" s="17">
        <f t="shared" si="39"/>
        <v>27300</v>
      </c>
      <c r="P567" s="17">
        <f t="shared" si="36"/>
        <v>1.3223443223443225E-3</v>
      </c>
      <c r="Q567" s="17">
        <f t="shared" si="37"/>
        <v>4.4121241750183331E-3</v>
      </c>
    </row>
    <row r="568" spans="1:17" x14ac:dyDescent="0.35">
      <c r="A568" t="s">
        <v>562</v>
      </c>
      <c r="B568" t="s">
        <v>579</v>
      </c>
      <c r="D568" t="s">
        <v>22</v>
      </c>
      <c r="G568" t="s">
        <v>3040</v>
      </c>
      <c r="H568">
        <v>2989.9</v>
      </c>
      <c r="J568">
        <v>0</v>
      </c>
      <c r="K568">
        <v>0</v>
      </c>
      <c r="L568" s="17" t="str">
        <f>IF($E568&lt;&gt;"",VLOOKUP($E568,GEMWs!$E$14:$L$20,7,FALSE),"")</f>
        <v/>
      </c>
      <c r="M568" s="17" t="str">
        <f>IF($E568&lt;&gt;"",VLOOKUP($E568,GEMWs!$E$14:$L$20,8,FALSE),"")</f>
        <v/>
      </c>
      <c r="N568" s="17">
        <f t="shared" ca="1" si="38"/>
        <v>0</v>
      </c>
      <c r="O568" s="17">
        <f t="shared" ca="1" si="39"/>
        <v>0</v>
      </c>
      <c r="P568" s="17">
        <f t="shared" ca="1" si="36"/>
        <v>0</v>
      </c>
      <c r="Q568" s="17">
        <f t="shared" ca="1" si="37"/>
        <v>0</v>
      </c>
    </row>
    <row r="569" spans="1:17" x14ac:dyDescent="0.35">
      <c r="A569" t="s">
        <v>562</v>
      </c>
      <c r="B569" t="s">
        <v>122</v>
      </c>
      <c r="D569" t="s">
        <v>14</v>
      </c>
      <c r="E569" t="s">
        <v>21</v>
      </c>
      <c r="G569" t="s">
        <v>3040</v>
      </c>
      <c r="H569">
        <v>212.6</v>
      </c>
      <c r="J569">
        <v>0</v>
      </c>
      <c r="K569">
        <v>0</v>
      </c>
      <c r="L569" s="17">
        <f>IF($E569&lt;&gt;"",VLOOKUP($E569,GEMWs!$E$14:$L$20,7,FALSE),"")</f>
        <v>37.754918937403332</v>
      </c>
      <c r="M569" s="17">
        <f>IF($E569&lt;&gt;"",VLOOKUP($E569,GEMWs!$E$14:$L$20,8,FALSE),"")</f>
        <v>96.174593288388181</v>
      </c>
      <c r="N569" s="17">
        <f t="shared" ca="1" si="38"/>
        <v>37.754918937403332</v>
      </c>
      <c r="O569" s="17">
        <f t="shared" ca="1" si="39"/>
        <v>96.174593288388181</v>
      </c>
      <c r="P569" s="17">
        <f t="shared" ca="1" si="36"/>
        <v>2.2105630263753726</v>
      </c>
      <c r="Q569" s="17">
        <f t="shared" ca="1" si="37"/>
        <v>5.6310543363233077</v>
      </c>
    </row>
    <row r="570" spans="1:17" x14ac:dyDescent="0.35">
      <c r="A570" t="s">
        <v>562</v>
      </c>
      <c r="B570" t="s">
        <v>589</v>
      </c>
      <c r="D570" t="s">
        <v>14</v>
      </c>
      <c r="E570" t="s">
        <v>21</v>
      </c>
      <c r="G570" t="s">
        <v>3040</v>
      </c>
      <c r="H570">
        <v>218.9</v>
      </c>
      <c r="J570">
        <v>0</v>
      </c>
      <c r="K570">
        <v>0</v>
      </c>
      <c r="L570" s="17">
        <f>IF($E570&lt;&gt;"",VLOOKUP($E570,GEMWs!$E$14:$L$20,7,FALSE),"")</f>
        <v>37.754918937403332</v>
      </c>
      <c r="M570" s="17">
        <f>IF($E570&lt;&gt;"",VLOOKUP($E570,GEMWs!$E$14:$L$20,8,FALSE),"")</f>
        <v>96.174593288388181</v>
      </c>
      <c r="N570" s="17">
        <f t="shared" ca="1" si="38"/>
        <v>37.754918937403332</v>
      </c>
      <c r="O570" s="17">
        <f t="shared" ca="1" si="39"/>
        <v>96.174593288388181</v>
      </c>
      <c r="P570" s="17">
        <f t="shared" ca="1" si="36"/>
        <v>2.276068892161661</v>
      </c>
      <c r="Q570" s="17">
        <f t="shared" ca="1" si="37"/>
        <v>5.7979200104476583</v>
      </c>
    </row>
    <row r="571" spans="1:17" x14ac:dyDescent="0.35">
      <c r="A571" t="s">
        <v>562</v>
      </c>
      <c r="B571" t="s">
        <v>469</v>
      </c>
      <c r="D571" t="s">
        <v>14</v>
      </c>
      <c r="E571" t="s">
        <v>21</v>
      </c>
      <c r="G571" t="s">
        <v>3040</v>
      </c>
      <c r="H571">
        <v>104.6</v>
      </c>
      <c r="J571">
        <v>0</v>
      </c>
      <c r="K571">
        <v>0</v>
      </c>
      <c r="L571" s="17">
        <f>IF($E571&lt;&gt;"",VLOOKUP($E571,GEMWs!$E$14:$L$20,7,FALSE),"")</f>
        <v>37.754918937403332</v>
      </c>
      <c r="M571" s="17">
        <f>IF($E571&lt;&gt;"",VLOOKUP($E571,GEMWs!$E$14:$L$20,8,FALSE),"")</f>
        <v>96.174593288388181</v>
      </c>
      <c r="N571" s="17">
        <f t="shared" ca="1" si="38"/>
        <v>37.754918937403332</v>
      </c>
      <c r="O571" s="17">
        <f t="shared" ca="1" si="39"/>
        <v>96.174593288388181</v>
      </c>
      <c r="P571" s="17">
        <f t="shared" ca="1" si="36"/>
        <v>1.0876053271818626</v>
      </c>
      <c r="Q571" s="17">
        <f t="shared" ca="1" si="37"/>
        <v>2.7704999227630194</v>
      </c>
    </row>
    <row r="572" spans="1:17" x14ac:dyDescent="0.35">
      <c r="A572" t="s">
        <v>562</v>
      </c>
      <c r="B572" t="s">
        <v>580</v>
      </c>
      <c r="D572" t="s">
        <v>14</v>
      </c>
      <c r="E572" t="s">
        <v>21</v>
      </c>
      <c r="G572" t="s">
        <v>3040</v>
      </c>
      <c r="H572">
        <v>85.4</v>
      </c>
      <c r="J572">
        <v>0</v>
      </c>
      <c r="K572">
        <v>0</v>
      </c>
      <c r="L572" s="17">
        <f>IF($E572&lt;&gt;"",VLOOKUP($E572,GEMWs!$E$14:$L$20,7,FALSE),"")</f>
        <v>37.754918937403332</v>
      </c>
      <c r="M572" s="17">
        <f>IF($E572&lt;&gt;"",VLOOKUP($E572,GEMWs!$E$14:$L$20,8,FALSE),"")</f>
        <v>96.174593288388181</v>
      </c>
      <c r="N572" s="17">
        <f t="shared" ca="1" si="38"/>
        <v>37.754918937403332</v>
      </c>
      <c r="O572" s="17">
        <f t="shared" ca="1" si="39"/>
        <v>96.174593288388181</v>
      </c>
      <c r="P572" s="17">
        <f t="shared" ca="1" si="36"/>
        <v>0.88796840288079426</v>
      </c>
      <c r="Q572" s="17">
        <f t="shared" ca="1" si="37"/>
        <v>2.2619569159078576</v>
      </c>
    </row>
    <row r="573" spans="1:17" x14ac:dyDescent="0.35">
      <c r="A573" t="s">
        <v>562</v>
      </c>
      <c r="B573" t="s">
        <v>590</v>
      </c>
      <c r="D573" t="s">
        <v>14</v>
      </c>
      <c r="E573" t="s">
        <v>21</v>
      </c>
      <c r="G573" t="s">
        <v>3040</v>
      </c>
      <c r="H573">
        <v>159.4</v>
      </c>
      <c r="J573">
        <v>0</v>
      </c>
      <c r="K573">
        <v>0</v>
      </c>
      <c r="L573" s="17">
        <f>IF($E573&lt;&gt;"",VLOOKUP($E573,GEMWs!$E$14:$L$20,7,FALSE),"")</f>
        <v>37.754918937403332</v>
      </c>
      <c r="M573" s="17">
        <f>IF($E573&lt;&gt;"",VLOOKUP($E573,GEMWs!$E$14:$L$20,8,FALSE),"")</f>
        <v>96.174593288388181</v>
      </c>
      <c r="N573" s="17">
        <f t="shared" ca="1" si="38"/>
        <v>37.754918937403332</v>
      </c>
      <c r="O573" s="17">
        <f t="shared" ca="1" si="39"/>
        <v>96.174593288388181</v>
      </c>
      <c r="P573" s="17">
        <f t="shared" ca="1" si="36"/>
        <v>1.657402381957829</v>
      </c>
      <c r="Q573" s="17">
        <f t="shared" ca="1" si="37"/>
        <v>4.2219664214954626</v>
      </c>
    </row>
    <row r="574" spans="1:17" x14ac:dyDescent="0.35">
      <c r="A574" t="s">
        <v>562</v>
      </c>
      <c r="B574" t="s">
        <v>47</v>
      </c>
      <c r="C574" t="s">
        <v>48</v>
      </c>
      <c r="D574" t="s">
        <v>14</v>
      </c>
      <c r="E574" t="s">
        <v>21</v>
      </c>
      <c r="F574" t="s">
        <v>14</v>
      </c>
      <c r="G574" t="s">
        <v>3040</v>
      </c>
      <c r="H574">
        <v>38.200000000000003</v>
      </c>
      <c r="I574">
        <v>256</v>
      </c>
      <c r="J574">
        <v>11.292441</v>
      </c>
      <c r="K574">
        <v>1000</v>
      </c>
      <c r="L574" s="17">
        <f>IF($E574&lt;&gt;"",VLOOKUP($E574,GEMWs!$E$14:$L$20,7,FALSE),"")</f>
        <v>37.754918937403332</v>
      </c>
      <c r="M574" s="17">
        <f>IF($E574&lt;&gt;"",VLOOKUP($E574,GEMWs!$E$14:$L$20,8,FALSE),"")</f>
        <v>96.174593288388181</v>
      </c>
      <c r="N574" s="17">
        <f t="shared" si="38"/>
        <v>11.292441</v>
      </c>
      <c r="O574" s="17">
        <f t="shared" si="39"/>
        <v>1000</v>
      </c>
      <c r="P574" s="17">
        <f t="shared" si="36"/>
        <v>3.8200000000000005E-2</v>
      </c>
      <c r="Q574" s="17">
        <f t="shared" si="37"/>
        <v>3.3827938529853734</v>
      </c>
    </row>
    <row r="575" spans="1:17" x14ac:dyDescent="0.35">
      <c r="A575" t="s">
        <v>562</v>
      </c>
      <c r="B575" t="s">
        <v>504</v>
      </c>
      <c r="C575" t="s">
        <v>505</v>
      </c>
      <c r="D575" t="s">
        <v>22</v>
      </c>
      <c r="G575" t="s">
        <v>3040</v>
      </c>
      <c r="H575">
        <v>2206.8000000000002</v>
      </c>
      <c r="J575">
        <v>0</v>
      </c>
      <c r="K575">
        <v>0</v>
      </c>
      <c r="L575" s="17" t="str">
        <f>IF($E575&lt;&gt;"",VLOOKUP($E575,GEMWs!$E$14:$L$20,7,FALSE),"")</f>
        <v/>
      </c>
      <c r="M575" s="17" t="str">
        <f>IF($E575&lt;&gt;"",VLOOKUP($E575,GEMWs!$E$14:$L$20,8,FALSE),"")</f>
        <v/>
      </c>
      <c r="N575" s="17">
        <f t="shared" ca="1" si="38"/>
        <v>0</v>
      </c>
      <c r="O575" s="17">
        <f t="shared" ca="1" si="39"/>
        <v>0</v>
      </c>
      <c r="P575" s="17">
        <f t="shared" ca="1" si="36"/>
        <v>0</v>
      </c>
      <c r="Q575" s="17">
        <f t="shared" ca="1" si="37"/>
        <v>0</v>
      </c>
    </row>
    <row r="576" spans="1:17" x14ac:dyDescent="0.35">
      <c r="A576" t="s">
        <v>562</v>
      </c>
      <c r="B576" t="s">
        <v>445</v>
      </c>
      <c r="C576" t="s">
        <v>446</v>
      </c>
      <c r="D576" t="s">
        <v>14</v>
      </c>
      <c r="E576" t="s">
        <v>21</v>
      </c>
      <c r="F576" t="s">
        <v>22</v>
      </c>
      <c r="G576" t="s">
        <v>3040</v>
      </c>
      <c r="H576">
        <v>4</v>
      </c>
      <c r="I576">
        <v>263</v>
      </c>
      <c r="J576">
        <v>5000</v>
      </c>
      <c r="K576">
        <v>5000</v>
      </c>
      <c r="L576" s="17">
        <f>IF($E576&lt;&gt;"",VLOOKUP($E576,GEMWs!$E$14:$L$20,7,FALSE),"")</f>
        <v>37.754918937403332</v>
      </c>
      <c r="M576" s="17">
        <f>IF($E576&lt;&gt;"",VLOOKUP($E576,GEMWs!$E$14:$L$20,8,FALSE),"")</f>
        <v>96.174593288388181</v>
      </c>
      <c r="N576" s="17">
        <f t="shared" si="38"/>
        <v>5000</v>
      </c>
      <c r="O576" s="17">
        <f t="shared" si="39"/>
        <v>5000</v>
      </c>
      <c r="P576" s="17">
        <f t="shared" si="36"/>
        <v>8.0000000000000004E-4</v>
      </c>
      <c r="Q576" s="17">
        <f t="shared" si="37"/>
        <v>8.0000000000000004E-4</v>
      </c>
    </row>
    <row r="577" spans="1:17" x14ac:dyDescent="0.35">
      <c r="A577" t="s">
        <v>562</v>
      </c>
      <c r="B577" t="s">
        <v>591</v>
      </c>
      <c r="D577" t="s">
        <v>14</v>
      </c>
      <c r="E577" t="s">
        <v>21</v>
      </c>
      <c r="G577" t="s">
        <v>3040</v>
      </c>
      <c r="H577">
        <v>1.8</v>
      </c>
      <c r="J577">
        <v>0</v>
      </c>
      <c r="K577">
        <v>0</v>
      </c>
      <c r="L577" s="17">
        <f>IF($E577&lt;&gt;"",VLOOKUP($E577,GEMWs!$E$14:$L$20,7,FALSE),"")</f>
        <v>37.754918937403332</v>
      </c>
      <c r="M577" s="17">
        <f>IF($E577&lt;&gt;"",VLOOKUP($E577,GEMWs!$E$14:$L$20,8,FALSE),"")</f>
        <v>96.174593288388181</v>
      </c>
      <c r="N577" s="17">
        <f t="shared" ca="1" si="38"/>
        <v>37.754918937403332</v>
      </c>
      <c r="O577" s="17">
        <f t="shared" ca="1" si="39"/>
        <v>96.174593288388181</v>
      </c>
      <c r="P577" s="17">
        <f t="shared" ca="1" si="36"/>
        <v>1.8715961653225172E-2</v>
      </c>
      <c r="Q577" s="17">
        <f t="shared" ca="1" si="37"/>
        <v>4.7675906892671469E-2</v>
      </c>
    </row>
    <row r="578" spans="1:17" x14ac:dyDescent="0.35">
      <c r="A578" t="s">
        <v>562</v>
      </c>
      <c r="B578" t="s">
        <v>592</v>
      </c>
      <c r="D578" t="s">
        <v>14</v>
      </c>
      <c r="E578" t="s">
        <v>21</v>
      </c>
      <c r="G578" t="s">
        <v>3040</v>
      </c>
      <c r="H578">
        <v>1.2</v>
      </c>
      <c r="J578">
        <v>0</v>
      </c>
      <c r="K578">
        <v>0</v>
      </c>
      <c r="L578" s="17">
        <f>IF($E578&lt;&gt;"",VLOOKUP($E578,GEMWs!$E$14:$L$20,7,FALSE),"")</f>
        <v>37.754918937403332</v>
      </c>
      <c r="M578" s="17">
        <f>IF($E578&lt;&gt;"",VLOOKUP($E578,GEMWs!$E$14:$L$20,8,FALSE),"")</f>
        <v>96.174593288388181</v>
      </c>
      <c r="N578" s="17">
        <f t="shared" ca="1" si="38"/>
        <v>37.754918937403332</v>
      </c>
      <c r="O578" s="17">
        <f t="shared" ca="1" si="39"/>
        <v>96.174593288388181</v>
      </c>
      <c r="P578" s="17">
        <f t="shared" ca="1" si="36"/>
        <v>1.2477307768816779E-2</v>
      </c>
      <c r="Q578" s="17">
        <f t="shared" ca="1" si="37"/>
        <v>3.1783937928447643E-2</v>
      </c>
    </row>
    <row r="579" spans="1:17" x14ac:dyDescent="0.35">
      <c r="A579" t="s">
        <v>562</v>
      </c>
      <c r="B579" t="s">
        <v>610</v>
      </c>
      <c r="D579" t="s">
        <v>14</v>
      </c>
      <c r="E579" t="s">
        <v>21</v>
      </c>
      <c r="G579" t="s">
        <v>3040</v>
      </c>
      <c r="H579">
        <v>4.8</v>
      </c>
      <c r="J579">
        <v>0</v>
      </c>
      <c r="K579">
        <v>0</v>
      </c>
      <c r="L579" s="17">
        <f>IF($E579&lt;&gt;"",VLOOKUP($E579,GEMWs!$E$14:$L$20,7,FALSE),"")</f>
        <v>37.754918937403332</v>
      </c>
      <c r="M579" s="17">
        <f>IF($E579&lt;&gt;"",VLOOKUP($E579,GEMWs!$E$14:$L$20,8,FALSE),"")</f>
        <v>96.174593288388181</v>
      </c>
      <c r="N579" s="17">
        <f t="shared" ca="1" si="38"/>
        <v>37.754918937403332</v>
      </c>
      <c r="O579" s="17">
        <f t="shared" ca="1" si="39"/>
        <v>96.174593288388181</v>
      </c>
      <c r="P579" s="17">
        <f t="shared" ca="1" si="36"/>
        <v>4.9909231075267117E-2</v>
      </c>
      <c r="Q579" s="17">
        <f t="shared" ca="1" si="37"/>
        <v>0.12713575171379057</v>
      </c>
    </row>
    <row r="580" spans="1:17" x14ac:dyDescent="0.35">
      <c r="A580" t="s">
        <v>562</v>
      </c>
      <c r="B580" t="s">
        <v>612</v>
      </c>
      <c r="D580" t="s">
        <v>14</v>
      </c>
      <c r="E580" t="s">
        <v>21</v>
      </c>
      <c r="G580" t="s">
        <v>3040</v>
      </c>
      <c r="H580">
        <v>0.6</v>
      </c>
      <c r="J580">
        <v>0</v>
      </c>
      <c r="K580">
        <v>0</v>
      </c>
      <c r="L580" s="17">
        <f>IF($E580&lt;&gt;"",VLOOKUP($E580,GEMWs!$E$14:$L$20,7,FALSE),"")</f>
        <v>37.754918937403332</v>
      </c>
      <c r="M580" s="17">
        <f>IF($E580&lt;&gt;"",VLOOKUP($E580,GEMWs!$E$14:$L$20,8,FALSE),"")</f>
        <v>96.174593288388181</v>
      </c>
      <c r="N580" s="17">
        <f t="shared" ca="1" si="38"/>
        <v>37.754918937403332</v>
      </c>
      <c r="O580" s="17">
        <f t="shared" ca="1" si="39"/>
        <v>96.174593288388181</v>
      </c>
      <c r="P580" s="17">
        <f t="shared" ref="P580:P602" ca="1" si="40">IF(O580&gt;0,$H580/O580,0)</f>
        <v>6.2386538844083897E-3</v>
      </c>
      <c r="Q580" s="17">
        <f t="shared" ref="Q580:Q602" ca="1" si="41">IF(N580&gt;0,$H580/N580,0)</f>
        <v>1.5891968964223822E-2</v>
      </c>
    </row>
    <row r="581" spans="1:17" x14ac:dyDescent="0.35">
      <c r="A581" t="s">
        <v>562</v>
      </c>
      <c r="B581" t="s">
        <v>103</v>
      </c>
      <c r="D581" t="s">
        <v>14</v>
      </c>
      <c r="E581" t="s">
        <v>15</v>
      </c>
      <c r="G581" t="s">
        <v>3040</v>
      </c>
      <c r="H581">
        <v>476.4</v>
      </c>
      <c r="J581">
        <v>0</v>
      </c>
      <c r="K581">
        <v>0</v>
      </c>
      <c r="L581" s="17">
        <f>IF($E581&lt;&gt;"",VLOOKUP($E581,GEMWs!$E$14:$L$20,7,FALSE),"")</f>
        <v>37.892086284381016</v>
      </c>
      <c r="M581" s="17">
        <f>IF($E581&lt;&gt;"",VLOOKUP($E581,GEMWs!$E$14:$L$20,8,FALSE),"")</f>
        <v>96.522753888300599</v>
      </c>
      <c r="N581" s="17">
        <f t="shared" ca="1" si="38"/>
        <v>37.892086284381016</v>
      </c>
      <c r="O581" s="17">
        <f t="shared" ca="1" si="39"/>
        <v>96.522753888300599</v>
      </c>
      <c r="P581" s="17">
        <f t="shared" ca="1" si="40"/>
        <v>4.935623786193525</v>
      </c>
      <c r="Q581" s="17">
        <f t="shared" ca="1" si="41"/>
        <v>12.572546056836421</v>
      </c>
    </row>
    <row r="582" spans="1:17" x14ac:dyDescent="0.35">
      <c r="A582" t="s">
        <v>562</v>
      </c>
      <c r="B582" t="s">
        <v>572</v>
      </c>
      <c r="C582" t="s">
        <v>573</v>
      </c>
      <c r="D582" t="s">
        <v>14</v>
      </c>
      <c r="E582" t="s">
        <v>21</v>
      </c>
      <c r="F582" t="s">
        <v>22</v>
      </c>
      <c r="G582" t="s">
        <v>3040</v>
      </c>
      <c r="H582">
        <v>16.100000000000001</v>
      </c>
      <c r="I582">
        <v>427</v>
      </c>
      <c r="J582">
        <v>600</v>
      </c>
      <c r="K582">
        <v>600</v>
      </c>
      <c r="L582" s="17">
        <f>IF($E582&lt;&gt;"",VLOOKUP($E582,GEMWs!$E$14:$L$20,7,FALSE),"")</f>
        <v>37.754918937403332</v>
      </c>
      <c r="M582" s="17">
        <f>IF($E582&lt;&gt;"",VLOOKUP($E582,GEMWs!$E$14:$L$20,8,FALSE),"")</f>
        <v>96.174593288388181</v>
      </c>
      <c r="N582" s="17">
        <f t="shared" si="38"/>
        <v>600</v>
      </c>
      <c r="O582" s="17">
        <f t="shared" si="39"/>
        <v>600</v>
      </c>
      <c r="P582" s="17">
        <f t="shared" si="40"/>
        <v>2.6833333333333334E-2</v>
      </c>
      <c r="Q582" s="17">
        <f t="shared" si="41"/>
        <v>2.6833333333333334E-2</v>
      </c>
    </row>
    <row r="583" spans="1:17" x14ac:dyDescent="0.35">
      <c r="A583" t="s">
        <v>562</v>
      </c>
      <c r="B583" t="s">
        <v>581</v>
      </c>
      <c r="D583" t="s">
        <v>14</v>
      </c>
      <c r="E583" t="s">
        <v>21</v>
      </c>
      <c r="G583" t="s">
        <v>3040</v>
      </c>
      <c r="H583">
        <v>77.7</v>
      </c>
      <c r="J583">
        <v>0</v>
      </c>
      <c r="K583">
        <v>0</v>
      </c>
      <c r="L583" s="17">
        <f>IF($E583&lt;&gt;"",VLOOKUP($E583,GEMWs!$E$14:$L$20,7,FALSE),"")</f>
        <v>37.754918937403332</v>
      </c>
      <c r="M583" s="17">
        <f>IF($E583&lt;&gt;"",VLOOKUP($E583,GEMWs!$E$14:$L$20,8,FALSE),"")</f>
        <v>96.174593288388181</v>
      </c>
      <c r="N583" s="17">
        <f t="shared" ca="1" si="38"/>
        <v>37.754918937403332</v>
      </c>
      <c r="O583" s="17">
        <f t="shared" ca="1" si="39"/>
        <v>96.174593288388181</v>
      </c>
      <c r="P583" s="17">
        <f t="shared" ca="1" si="40"/>
        <v>0.80790567803088653</v>
      </c>
      <c r="Q583" s="17">
        <f t="shared" ca="1" si="41"/>
        <v>2.0580099808669852</v>
      </c>
    </row>
    <row r="584" spans="1:17" x14ac:dyDescent="0.35">
      <c r="A584" t="s">
        <v>562</v>
      </c>
      <c r="B584" t="s">
        <v>49</v>
      </c>
      <c r="C584" t="s">
        <v>50</v>
      </c>
      <c r="D584" t="s">
        <v>14</v>
      </c>
      <c r="E584" t="s">
        <v>21</v>
      </c>
      <c r="F584" t="s">
        <v>14</v>
      </c>
      <c r="G584" t="s">
        <v>3040</v>
      </c>
      <c r="H584">
        <v>24</v>
      </c>
      <c r="I584">
        <v>278</v>
      </c>
      <c r="J584">
        <v>20.321014999999999</v>
      </c>
      <c r="K584">
        <v>2000</v>
      </c>
      <c r="L584" s="17">
        <f>IF($E584&lt;&gt;"",VLOOKUP($E584,GEMWs!$E$14:$L$20,7,FALSE),"")</f>
        <v>37.754918937403332</v>
      </c>
      <c r="M584" s="17">
        <f>IF($E584&lt;&gt;"",VLOOKUP($E584,GEMWs!$E$14:$L$20,8,FALSE),"")</f>
        <v>96.174593288388181</v>
      </c>
      <c r="N584" s="17">
        <f t="shared" si="38"/>
        <v>20.321014999999999</v>
      </c>
      <c r="O584" s="17">
        <f t="shared" si="39"/>
        <v>2000</v>
      </c>
      <c r="P584" s="17">
        <f t="shared" si="40"/>
        <v>1.2E-2</v>
      </c>
      <c r="Q584" s="17">
        <f t="shared" si="41"/>
        <v>1.1810433681585295</v>
      </c>
    </row>
    <row r="585" spans="1:17" x14ac:dyDescent="0.35">
      <c r="A585" t="s">
        <v>562</v>
      </c>
      <c r="B585" t="s">
        <v>433</v>
      </c>
      <c r="C585" t="s">
        <v>434</v>
      </c>
      <c r="D585" t="s">
        <v>14</v>
      </c>
      <c r="E585" t="s">
        <v>21</v>
      </c>
      <c r="F585" t="s">
        <v>22</v>
      </c>
      <c r="G585" t="s">
        <v>3040</v>
      </c>
      <c r="H585">
        <v>87.1</v>
      </c>
      <c r="I585">
        <v>279</v>
      </c>
      <c r="J585">
        <v>5750</v>
      </c>
      <c r="K585">
        <v>5900</v>
      </c>
      <c r="L585" s="17">
        <f>IF($E585&lt;&gt;"",VLOOKUP($E585,GEMWs!$E$14:$L$20,7,FALSE),"")</f>
        <v>37.754918937403332</v>
      </c>
      <c r="M585" s="17">
        <f>IF($E585&lt;&gt;"",VLOOKUP($E585,GEMWs!$E$14:$L$20,8,FALSE),"")</f>
        <v>96.174593288388181</v>
      </c>
      <c r="N585" s="17">
        <f t="shared" si="38"/>
        <v>5750</v>
      </c>
      <c r="O585" s="17">
        <f t="shared" si="39"/>
        <v>5900</v>
      </c>
      <c r="P585" s="17">
        <f t="shared" si="40"/>
        <v>1.4762711864406778E-2</v>
      </c>
      <c r="Q585" s="17">
        <f t="shared" si="41"/>
        <v>1.5147826086956521E-2</v>
      </c>
    </row>
    <row r="586" spans="1:17" x14ac:dyDescent="0.35">
      <c r="A586" t="s">
        <v>562</v>
      </c>
      <c r="B586" t="s">
        <v>611</v>
      </c>
      <c r="D586" t="s">
        <v>14</v>
      </c>
      <c r="E586" t="s">
        <v>21</v>
      </c>
      <c r="G586" t="s">
        <v>3040</v>
      </c>
      <c r="H586">
        <v>16.399999999999999</v>
      </c>
      <c r="J586">
        <v>0</v>
      </c>
      <c r="K586">
        <v>0</v>
      </c>
      <c r="L586" s="17">
        <f>IF($E586&lt;&gt;"",VLOOKUP($E586,GEMWs!$E$14:$L$20,7,FALSE),"")</f>
        <v>37.754918937403332</v>
      </c>
      <c r="M586" s="17">
        <f>IF($E586&lt;&gt;"",VLOOKUP($E586,GEMWs!$E$14:$L$20,8,FALSE),"")</f>
        <v>96.174593288388181</v>
      </c>
      <c r="N586" s="17">
        <f t="shared" ca="1" si="38"/>
        <v>37.754918937403332</v>
      </c>
      <c r="O586" s="17">
        <f t="shared" ca="1" si="39"/>
        <v>96.174593288388181</v>
      </c>
      <c r="P586" s="17">
        <f t="shared" ca="1" si="40"/>
        <v>0.17052320617382932</v>
      </c>
      <c r="Q586" s="17">
        <f t="shared" ca="1" si="41"/>
        <v>0.43438048502211779</v>
      </c>
    </row>
    <row r="587" spans="1:17" x14ac:dyDescent="0.35">
      <c r="A587" t="s">
        <v>562</v>
      </c>
      <c r="B587" t="s">
        <v>593</v>
      </c>
      <c r="D587" t="s">
        <v>14</v>
      </c>
      <c r="E587" t="s">
        <v>21</v>
      </c>
      <c r="G587" t="s">
        <v>3040</v>
      </c>
      <c r="H587">
        <v>0.6</v>
      </c>
      <c r="J587">
        <v>0</v>
      </c>
      <c r="K587">
        <v>0</v>
      </c>
      <c r="L587" s="17">
        <f>IF($E587&lt;&gt;"",VLOOKUP($E587,GEMWs!$E$14:$L$20,7,FALSE),"")</f>
        <v>37.754918937403332</v>
      </c>
      <c r="M587" s="17">
        <f>IF($E587&lt;&gt;"",VLOOKUP($E587,GEMWs!$E$14:$L$20,8,FALSE),"")</f>
        <v>96.174593288388181</v>
      </c>
      <c r="N587" s="17">
        <f t="shared" ca="1" si="38"/>
        <v>37.754918937403332</v>
      </c>
      <c r="O587" s="17">
        <f t="shared" ca="1" si="39"/>
        <v>96.174593288388181</v>
      </c>
      <c r="P587" s="17">
        <f t="shared" ca="1" si="40"/>
        <v>6.2386538844083897E-3</v>
      </c>
      <c r="Q587" s="17">
        <f t="shared" ca="1" si="41"/>
        <v>1.5891968964223822E-2</v>
      </c>
    </row>
    <row r="588" spans="1:17" x14ac:dyDescent="0.35">
      <c r="A588" t="s">
        <v>562</v>
      </c>
      <c r="B588" t="s">
        <v>196</v>
      </c>
      <c r="D588" t="s">
        <v>14</v>
      </c>
      <c r="E588" t="s">
        <v>21</v>
      </c>
      <c r="G588" t="s">
        <v>3040</v>
      </c>
      <c r="H588">
        <v>8.6</v>
      </c>
      <c r="J588">
        <v>0</v>
      </c>
      <c r="K588">
        <v>0</v>
      </c>
      <c r="L588" s="17">
        <f>IF($E588&lt;&gt;"",VLOOKUP($E588,GEMWs!$E$14:$L$20,7,FALSE),"")</f>
        <v>37.754918937403332</v>
      </c>
      <c r="M588" s="17">
        <f>IF($E588&lt;&gt;"",VLOOKUP($E588,GEMWs!$E$14:$L$20,8,FALSE),"")</f>
        <v>96.174593288388181</v>
      </c>
      <c r="N588" s="17">
        <f t="shared" ca="1" si="38"/>
        <v>37.754918937403332</v>
      </c>
      <c r="O588" s="17">
        <f t="shared" ca="1" si="39"/>
        <v>96.174593288388181</v>
      </c>
      <c r="P588" s="17">
        <f t="shared" ca="1" si="40"/>
        <v>8.942070567652026E-2</v>
      </c>
      <c r="Q588" s="17">
        <f t="shared" ca="1" si="41"/>
        <v>0.2277848884872081</v>
      </c>
    </row>
    <row r="589" spans="1:17" x14ac:dyDescent="0.35">
      <c r="A589" t="s">
        <v>562</v>
      </c>
      <c r="B589" t="s">
        <v>582</v>
      </c>
      <c r="C589" t="s">
        <v>583</v>
      </c>
      <c r="D589" t="s">
        <v>22</v>
      </c>
      <c r="G589" t="s">
        <v>3040</v>
      </c>
      <c r="H589">
        <v>228.8</v>
      </c>
      <c r="J589">
        <v>0</v>
      </c>
      <c r="K589">
        <v>0</v>
      </c>
      <c r="L589" s="17" t="str">
        <f>IF($E589&lt;&gt;"",VLOOKUP($E589,GEMWs!$E$14:$L$20,7,FALSE),"")</f>
        <v/>
      </c>
      <c r="M589" s="17" t="str">
        <f>IF($E589&lt;&gt;"",VLOOKUP($E589,GEMWs!$E$14:$L$20,8,FALSE),"")</f>
        <v/>
      </c>
      <c r="N589" s="17">
        <f t="shared" ca="1" si="38"/>
        <v>0</v>
      </c>
      <c r="O589" s="17">
        <f t="shared" ca="1" si="39"/>
        <v>0</v>
      </c>
      <c r="P589" s="17">
        <f t="shared" ca="1" si="40"/>
        <v>0</v>
      </c>
      <c r="Q589" s="17">
        <f t="shared" ca="1" si="41"/>
        <v>0</v>
      </c>
    </row>
    <row r="590" spans="1:17" x14ac:dyDescent="0.35">
      <c r="A590" t="s">
        <v>562</v>
      </c>
      <c r="B590" t="s">
        <v>594</v>
      </c>
      <c r="D590" t="s">
        <v>14</v>
      </c>
      <c r="E590" t="s">
        <v>21</v>
      </c>
      <c r="G590" t="s">
        <v>3040</v>
      </c>
      <c r="H590">
        <v>15</v>
      </c>
      <c r="J590">
        <v>0</v>
      </c>
      <c r="K590">
        <v>0</v>
      </c>
      <c r="L590" s="17">
        <f>IF($E590&lt;&gt;"",VLOOKUP($E590,GEMWs!$E$14:$L$20,7,FALSE),"")</f>
        <v>37.754918937403332</v>
      </c>
      <c r="M590" s="17">
        <f>IF($E590&lt;&gt;"",VLOOKUP($E590,GEMWs!$E$14:$L$20,8,FALSE),"")</f>
        <v>96.174593288388181</v>
      </c>
      <c r="N590" s="17">
        <f t="shared" ca="1" si="38"/>
        <v>37.754918937403332</v>
      </c>
      <c r="O590" s="17">
        <f t="shared" ca="1" si="39"/>
        <v>96.174593288388181</v>
      </c>
      <c r="P590" s="17">
        <f t="shared" ca="1" si="40"/>
        <v>0.15596634711020976</v>
      </c>
      <c r="Q590" s="17">
        <f t="shared" ca="1" si="41"/>
        <v>0.39729922410559554</v>
      </c>
    </row>
    <row r="591" spans="1:17" x14ac:dyDescent="0.35">
      <c r="A591" t="s">
        <v>562</v>
      </c>
      <c r="B591" t="s">
        <v>607</v>
      </c>
      <c r="D591" t="s">
        <v>14</v>
      </c>
      <c r="E591" t="s">
        <v>21</v>
      </c>
      <c r="G591" t="s">
        <v>3040</v>
      </c>
      <c r="H591">
        <v>132.4</v>
      </c>
      <c r="J591">
        <v>0</v>
      </c>
      <c r="K591">
        <v>0</v>
      </c>
      <c r="L591" s="17">
        <f>IF($E591&lt;&gt;"",VLOOKUP($E591,GEMWs!$E$14:$L$20,7,FALSE),"")</f>
        <v>37.754918937403332</v>
      </c>
      <c r="M591" s="17">
        <f>IF($E591&lt;&gt;"",VLOOKUP($E591,GEMWs!$E$14:$L$20,8,FALSE),"")</f>
        <v>96.174593288388181</v>
      </c>
      <c r="N591" s="17">
        <f t="shared" ca="1" si="38"/>
        <v>37.754918937403332</v>
      </c>
      <c r="O591" s="17">
        <f t="shared" ca="1" si="39"/>
        <v>96.174593288388181</v>
      </c>
      <c r="P591" s="17">
        <f t="shared" ca="1" si="40"/>
        <v>1.3766629571594515</v>
      </c>
      <c r="Q591" s="17">
        <f t="shared" ca="1" si="41"/>
        <v>3.5068278181053905</v>
      </c>
    </row>
    <row r="592" spans="1:17" x14ac:dyDescent="0.35">
      <c r="A592" t="s">
        <v>562</v>
      </c>
      <c r="B592" t="s">
        <v>2976</v>
      </c>
      <c r="D592" t="s">
        <v>14</v>
      </c>
      <c r="E592" t="s">
        <v>21</v>
      </c>
      <c r="G592" t="s">
        <v>3040</v>
      </c>
      <c r="H592">
        <v>18.100000000000001</v>
      </c>
      <c r="J592">
        <v>0</v>
      </c>
      <c r="K592">
        <v>0</v>
      </c>
      <c r="L592" s="17">
        <f>IF($E592&lt;&gt;"",VLOOKUP($E592,GEMWs!$E$14:$L$20,7,FALSE),"")</f>
        <v>37.754918937403332</v>
      </c>
      <c r="M592" s="17">
        <f>IF($E592&lt;&gt;"",VLOOKUP($E592,GEMWs!$E$14:$L$20,8,FALSE),"")</f>
        <v>96.174593288388181</v>
      </c>
      <c r="N592" s="17">
        <f t="shared" ca="1" si="38"/>
        <v>37.754918937403332</v>
      </c>
      <c r="O592" s="17">
        <f t="shared" ca="1" si="39"/>
        <v>96.174593288388181</v>
      </c>
      <c r="P592" s="17">
        <f t="shared" ca="1" si="40"/>
        <v>0.18819939217965312</v>
      </c>
      <c r="Q592" s="17">
        <f t="shared" ca="1" si="41"/>
        <v>0.47940773042075202</v>
      </c>
    </row>
    <row r="593" spans="1:17" x14ac:dyDescent="0.35">
      <c r="A593" t="s">
        <v>562</v>
      </c>
      <c r="B593" t="s">
        <v>595</v>
      </c>
      <c r="D593" t="s">
        <v>14</v>
      </c>
      <c r="E593" t="s">
        <v>18</v>
      </c>
      <c r="G593" t="s">
        <v>3040</v>
      </c>
      <c r="H593">
        <v>19.5</v>
      </c>
      <c r="J593">
        <v>0</v>
      </c>
      <c r="K593">
        <v>0</v>
      </c>
      <c r="L593" s="17">
        <f>IF($E593&lt;&gt;"",VLOOKUP($E593,GEMWs!$E$14:$L$20,7,FALSE),"")</f>
        <v>5950.3939027696888</v>
      </c>
      <c r="M593" s="17">
        <f>IF($E593&lt;&gt;"",VLOOKUP($E593,GEMWs!$E$14:$L$20,8,FALSE),"")</f>
        <v>10539.430626954083</v>
      </c>
      <c r="N593" s="17">
        <f t="shared" ca="1" si="38"/>
        <v>5950.3939027696888</v>
      </c>
      <c r="O593" s="17">
        <f t="shared" ca="1" si="39"/>
        <v>10539.430626954083</v>
      </c>
      <c r="P593" s="17">
        <f t="shared" ca="1" si="40"/>
        <v>1.8501948245790143E-3</v>
      </c>
      <c r="Q593" s="17">
        <f t="shared" ca="1" si="41"/>
        <v>3.2770939737154997E-3</v>
      </c>
    </row>
    <row r="594" spans="1:17" x14ac:dyDescent="0.35">
      <c r="A594" t="s">
        <v>562</v>
      </c>
      <c r="B594" t="s">
        <v>596</v>
      </c>
      <c r="D594" t="s">
        <v>14</v>
      </c>
      <c r="E594" t="s">
        <v>21</v>
      </c>
      <c r="G594" t="s">
        <v>3040</v>
      </c>
      <c r="H594">
        <v>60.9</v>
      </c>
      <c r="J594">
        <v>0</v>
      </c>
      <c r="K594">
        <v>0</v>
      </c>
      <c r="L594" s="17">
        <f>IF($E594&lt;&gt;"",VLOOKUP($E594,GEMWs!$E$14:$L$20,7,FALSE),"")</f>
        <v>37.754918937403332</v>
      </c>
      <c r="M594" s="17">
        <f>IF($E594&lt;&gt;"",VLOOKUP($E594,GEMWs!$E$14:$L$20,8,FALSE),"")</f>
        <v>96.174593288388181</v>
      </c>
      <c r="N594" s="17">
        <f t="shared" ca="1" si="38"/>
        <v>37.754918937403332</v>
      </c>
      <c r="O594" s="17">
        <f t="shared" ca="1" si="39"/>
        <v>96.174593288388181</v>
      </c>
      <c r="P594" s="17">
        <f t="shared" ca="1" si="40"/>
        <v>0.6332233692674516</v>
      </c>
      <c r="Q594" s="17">
        <f t="shared" ca="1" si="41"/>
        <v>1.6130348498687179</v>
      </c>
    </row>
    <row r="595" spans="1:17" x14ac:dyDescent="0.35">
      <c r="A595" t="s">
        <v>562</v>
      </c>
      <c r="B595" t="s">
        <v>142</v>
      </c>
      <c r="C595" t="s">
        <v>143</v>
      </c>
      <c r="D595" t="s">
        <v>14</v>
      </c>
      <c r="E595" t="s">
        <v>21</v>
      </c>
      <c r="F595" t="s">
        <v>14</v>
      </c>
      <c r="G595" t="s">
        <v>3040</v>
      </c>
      <c r="H595">
        <v>43.5</v>
      </c>
      <c r="I595">
        <v>307</v>
      </c>
      <c r="J595">
        <v>6.6173489999999999</v>
      </c>
      <c r="K595">
        <v>223.606798</v>
      </c>
      <c r="L595" s="17">
        <f>IF($E595&lt;&gt;"",VLOOKUP($E595,GEMWs!$E$14:$L$20,7,FALSE),"")</f>
        <v>37.754918937403332</v>
      </c>
      <c r="M595" s="17">
        <f>IF($E595&lt;&gt;"",VLOOKUP($E595,GEMWs!$E$14:$L$20,8,FALSE),"")</f>
        <v>96.174593288388181</v>
      </c>
      <c r="N595" s="17">
        <f t="shared" ref="N595:N658" si="42">IF($I595&lt;&gt;"",J595,IF(AND($D595="Y",$M$6=236),L595,0))</f>
        <v>6.6173489999999999</v>
      </c>
      <c r="O595" s="17">
        <f t="shared" ref="O595:O658" si="43">IF($I595&lt;&gt;"",K595,IF(AND($D595="Y",$M$6=236),M595,0))</f>
        <v>223.606798</v>
      </c>
      <c r="P595" s="17">
        <f t="shared" si="40"/>
        <v>0.19453791382496341</v>
      </c>
      <c r="Q595" s="17">
        <f t="shared" si="41"/>
        <v>6.5736294096019421</v>
      </c>
    </row>
    <row r="596" spans="1:17" x14ac:dyDescent="0.35">
      <c r="A596" t="s">
        <v>562</v>
      </c>
      <c r="B596" t="s">
        <v>597</v>
      </c>
      <c r="C596" t="s">
        <v>598</v>
      </c>
      <c r="D596" t="s">
        <v>14</v>
      </c>
      <c r="E596" t="s">
        <v>21</v>
      </c>
      <c r="G596" t="s">
        <v>3040</v>
      </c>
      <c r="H596">
        <v>28.8</v>
      </c>
      <c r="J596">
        <v>0</v>
      </c>
      <c r="K596">
        <v>0</v>
      </c>
      <c r="L596" s="17">
        <f>IF($E596&lt;&gt;"",VLOOKUP($E596,GEMWs!$E$14:$L$20,7,FALSE),"")</f>
        <v>37.754918937403332</v>
      </c>
      <c r="M596" s="17">
        <f>IF($E596&lt;&gt;"",VLOOKUP($E596,GEMWs!$E$14:$L$20,8,FALSE),"")</f>
        <v>96.174593288388181</v>
      </c>
      <c r="N596" s="17">
        <f t="shared" ca="1" si="42"/>
        <v>37.754918937403332</v>
      </c>
      <c r="O596" s="17">
        <f t="shared" ca="1" si="43"/>
        <v>96.174593288388181</v>
      </c>
      <c r="P596" s="17">
        <f t="shared" ca="1" si="40"/>
        <v>0.29945538645160275</v>
      </c>
      <c r="Q596" s="17">
        <f t="shared" ca="1" si="41"/>
        <v>0.7628145102827435</v>
      </c>
    </row>
    <row r="597" spans="1:17" x14ac:dyDescent="0.35">
      <c r="A597" t="s">
        <v>562</v>
      </c>
      <c r="B597" t="s">
        <v>613</v>
      </c>
      <c r="D597" t="s">
        <v>14</v>
      </c>
      <c r="E597" t="s">
        <v>21</v>
      </c>
      <c r="G597" t="s">
        <v>3040</v>
      </c>
      <c r="H597">
        <v>14.6</v>
      </c>
      <c r="J597">
        <v>0</v>
      </c>
      <c r="K597">
        <v>0</v>
      </c>
      <c r="L597" s="17">
        <f>IF($E597&lt;&gt;"",VLOOKUP($E597,GEMWs!$E$14:$L$20,7,FALSE),"")</f>
        <v>37.754918937403332</v>
      </c>
      <c r="M597" s="17">
        <f>IF($E597&lt;&gt;"",VLOOKUP($E597,GEMWs!$E$14:$L$20,8,FALSE),"")</f>
        <v>96.174593288388181</v>
      </c>
      <c r="N597" s="17">
        <f t="shared" ca="1" si="42"/>
        <v>37.754918937403332</v>
      </c>
      <c r="O597" s="17">
        <f t="shared" ca="1" si="43"/>
        <v>96.174593288388181</v>
      </c>
      <c r="P597" s="17">
        <f t="shared" ca="1" si="40"/>
        <v>0.15180724452060415</v>
      </c>
      <c r="Q597" s="17">
        <f t="shared" ca="1" si="41"/>
        <v>0.38670457812944631</v>
      </c>
    </row>
    <row r="598" spans="1:17" x14ac:dyDescent="0.35">
      <c r="A598" t="s">
        <v>562</v>
      </c>
      <c r="B598" t="s">
        <v>484</v>
      </c>
      <c r="D598" t="s">
        <v>14</v>
      </c>
      <c r="E598" t="s">
        <v>21</v>
      </c>
      <c r="G598" t="s">
        <v>3040</v>
      </c>
      <c r="H598">
        <v>16.3</v>
      </c>
      <c r="J598">
        <v>0</v>
      </c>
      <c r="K598">
        <v>0</v>
      </c>
      <c r="L598" s="17">
        <f>IF($E598&lt;&gt;"",VLOOKUP($E598,GEMWs!$E$14:$L$20,7,FALSE),"")</f>
        <v>37.754918937403332</v>
      </c>
      <c r="M598" s="17">
        <f>IF($E598&lt;&gt;"",VLOOKUP($E598,GEMWs!$E$14:$L$20,8,FALSE),"")</f>
        <v>96.174593288388181</v>
      </c>
      <c r="N598" s="17">
        <f t="shared" ca="1" si="42"/>
        <v>37.754918937403332</v>
      </c>
      <c r="O598" s="17">
        <f t="shared" ca="1" si="43"/>
        <v>96.174593288388181</v>
      </c>
      <c r="P598" s="17">
        <f t="shared" ca="1" si="40"/>
        <v>0.16948343052642795</v>
      </c>
      <c r="Q598" s="17">
        <f t="shared" ca="1" si="41"/>
        <v>0.43173182352808054</v>
      </c>
    </row>
    <row r="599" spans="1:17" x14ac:dyDescent="0.35">
      <c r="A599" t="s">
        <v>562</v>
      </c>
      <c r="B599" t="s">
        <v>111</v>
      </c>
      <c r="D599" t="s">
        <v>14</v>
      </c>
      <c r="E599" t="s">
        <v>21</v>
      </c>
      <c r="G599" t="s">
        <v>3040</v>
      </c>
      <c r="H599">
        <v>0.4</v>
      </c>
      <c r="J599">
        <v>0</v>
      </c>
      <c r="K599">
        <v>0</v>
      </c>
      <c r="L599" s="17">
        <f>IF($E599&lt;&gt;"",VLOOKUP($E599,GEMWs!$E$14:$L$20,7,FALSE),"")</f>
        <v>37.754918937403332</v>
      </c>
      <c r="M599" s="17">
        <f>IF($E599&lt;&gt;"",VLOOKUP($E599,GEMWs!$E$14:$L$20,8,FALSE),"")</f>
        <v>96.174593288388181</v>
      </c>
      <c r="N599" s="17">
        <f t="shared" ca="1" si="42"/>
        <v>37.754918937403332</v>
      </c>
      <c r="O599" s="17">
        <f t="shared" ca="1" si="43"/>
        <v>96.174593288388181</v>
      </c>
      <c r="P599" s="17">
        <f t="shared" ca="1" si="40"/>
        <v>4.159102589605594E-3</v>
      </c>
      <c r="Q599" s="17">
        <f t="shared" ca="1" si="41"/>
        <v>1.0594645976149215E-2</v>
      </c>
    </row>
    <row r="600" spans="1:17" x14ac:dyDescent="0.35">
      <c r="A600" t="s">
        <v>562</v>
      </c>
      <c r="B600" t="s">
        <v>614</v>
      </c>
      <c r="C600" t="s">
        <v>615</v>
      </c>
      <c r="D600" t="s">
        <v>14</v>
      </c>
      <c r="E600" t="s">
        <v>21</v>
      </c>
      <c r="G600" t="s">
        <v>3040</v>
      </c>
      <c r="H600">
        <v>18.8</v>
      </c>
      <c r="J600">
        <v>0</v>
      </c>
      <c r="K600">
        <v>0</v>
      </c>
      <c r="L600" s="17">
        <f>IF($E600&lt;&gt;"",VLOOKUP($E600,GEMWs!$E$14:$L$20,7,FALSE),"")</f>
        <v>37.754918937403332</v>
      </c>
      <c r="M600" s="17">
        <f>IF($E600&lt;&gt;"",VLOOKUP($E600,GEMWs!$E$14:$L$20,8,FALSE),"")</f>
        <v>96.174593288388181</v>
      </c>
      <c r="N600" s="17">
        <f t="shared" ca="1" si="42"/>
        <v>37.754918937403332</v>
      </c>
      <c r="O600" s="17">
        <f t="shared" ca="1" si="43"/>
        <v>96.174593288388181</v>
      </c>
      <c r="P600" s="17">
        <f t="shared" ca="1" si="40"/>
        <v>0.19547782171146288</v>
      </c>
      <c r="Q600" s="17">
        <f t="shared" ca="1" si="41"/>
        <v>0.49794836087901312</v>
      </c>
    </row>
    <row r="601" spans="1:17" x14ac:dyDescent="0.35">
      <c r="A601" t="s">
        <v>562</v>
      </c>
      <c r="B601" t="s">
        <v>608</v>
      </c>
      <c r="D601" t="s">
        <v>14</v>
      </c>
      <c r="E601" t="s">
        <v>21</v>
      </c>
      <c r="G601" t="s">
        <v>3040</v>
      </c>
      <c r="H601">
        <v>51.4</v>
      </c>
      <c r="J601">
        <v>0</v>
      </c>
      <c r="K601">
        <v>0</v>
      </c>
      <c r="L601" s="17">
        <f>IF($E601&lt;&gt;"",VLOOKUP($E601,GEMWs!$E$14:$L$20,7,FALSE),"")</f>
        <v>37.754918937403332</v>
      </c>
      <c r="M601" s="17">
        <f>IF($E601&lt;&gt;"",VLOOKUP($E601,GEMWs!$E$14:$L$20,8,FALSE),"")</f>
        <v>96.174593288388181</v>
      </c>
      <c r="N601" s="17">
        <f t="shared" ca="1" si="42"/>
        <v>37.754918937403332</v>
      </c>
      <c r="O601" s="17">
        <f t="shared" ca="1" si="43"/>
        <v>96.174593288388181</v>
      </c>
      <c r="P601" s="17">
        <f t="shared" ca="1" si="40"/>
        <v>0.53444468276431878</v>
      </c>
      <c r="Q601" s="17">
        <f t="shared" ca="1" si="41"/>
        <v>1.3614120079351741</v>
      </c>
    </row>
    <row r="602" spans="1:17" x14ac:dyDescent="0.35">
      <c r="A602" t="s">
        <v>562</v>
      </c>
      <c r="B602" t="s">
        <v>2981</v>
      </c>
      <c r="D602" t="s">
        <v>14</v>
      </c>
      <c r="E602" t="s">
        <v>21</v>
      </c>
      <c r="G602" t="s">
        <v>3040</v>
      </c>
      <c r="H602">
        <v>43.7</v>
      </c>
      <c r="J602">
        <v>0</v>
      </c>
      <c r="K602">
        <v>0</v>
      </c>
      <c r="L602" s="17">
        <f>IF($E602&lt;&gt;"",VLOOKUP($E602,GEMWs!$E$14:$L$20,7,FALSE),"")</f>
        <v>37.754918937403332</v>
      </c>
      <c r="M602" s="17">
        <f>IF($E602&lt;&gt;"",VLOOKUP($E602,GEMWs!$E$14:$L$20,8,FALSE),"")</f>
        <v>96.174593288388181</v>
      </c>
      <c r="N602" s="17">
        <f t="shared" ca="1" si="42"/>
        <v>37.754918937403332</v>
      </c>
      <c r="O602" s="17">
        <f t="shared" ca="1" si="43"/>
        <v>96.174593288388181</v>
      </c>
      <c r="P602" s="17">
        <f t="shared" ca="1" si="40"/>
        <v>0.45438195791441111</v>
      </c>
      <c r="Q602" s="17">
        <f t="shared" ca="1" si="41"/>
        <v>1.1574650728943019</v>
      </c>
    </row>
    <row r="603" spans="1:17" x14ac:dyDescent="0.35">
      <c r="A603" t="s">
        <v>562</v>
      </c>
      <c r="B603" t="s">
        <v>616</v>
      </c>
      <c r="D603" t="s">
        <v>14</v>
      </c>
      <c r="E603" t="s">
        <v>21</v>
      </c>
      <c r="G603" t="s">
        <v>3040</v>
      </c>
      <c r="H603">
        <v>1.5</v>
      </c>
      <c r="J603">
        <v>0</v>
      </c>
      <c r="K603">
        <v>0</v>
      </c>
      <c r="L603" s="17">
        <f>IF($E603&lt;&gt;"",VLOOKUP($E603,GEMWs!$E$14:$L$20,7,FALSE),"")</f>
        <v>37.754918937403332</v>
      </c>
      <c r="M603" s="17">
        <f>IF($E603&lt;&gt;"",VLOOKUP($E603,GEMWs!$E$14:$L$20,8,FALSE),"")</f>
        <v>96.174593288388181</v>
      </c>
      <c r="N603" s="17">
        <f t="shared" ca="1" si="42"/>
        <v>37.754918937403332</v>
      </c>
      <c r="O603" s="17">
        <f t="shared" ca="1" si="43"/>
        <v>96.174593288388181</v>
      </c>
      <c r="P603" s="17">
        <f t="shared" ref="P603:P640" ca="1" si="44">IF(O603&gt;0,$H603/O603,0)</f>
        <v>1.5596634711020975E-2</v>
      </c>
      <c r="Q603" s="17">
        <f t="shared" ref="Q603:Q640" ca="1" si="45">IF(N603&gt;0,$H603/N603,0)</f>
        <v>3.9729922410559552E-2</v>
      </c>
    </row>
    <row r="604" spans="1:17" x14ac:dyDescent="0.35">
      <c r="A604" t="s">
        <v>562</v>
      </c>
      <c r="B604" t="s">
        <v>599</v>
      </c>
      <c r="D604" t="s">
        <v>14</v>
      </c>
      <c r="E604" t="s">
        <v>21</v>
      </c>
      <c r="G604" t="s">
        <v>3040</v>
      </c>
      <c r="H604">
        <v>15.1</v>
      </c>
      <c r="J604">
        <v>0</v>
      </c>
      <c r="K604">
        <v>0</v>
      </c>
      <c r="L604" s="17">
        <f>IF($E604&lt;&gt;"",VLOOKUP($E604,GEMWs!$E$14:$L$20,7,FALSE),"")</f>
        <v>37.754918937403332</v>
      </c>
      <c r="M604" s="17">
        <f>IF($E604&lt;&gt;"",VLOOKUP($E604,GEMWs!$E$14:$L$20,8,FALSE),"")</f>
        <v>96.174593288388181</v>
      </c>
      <c r="N604" s="17">
        <f t="shared" ca="1" si="42"/>
        <v>37.754918937403332</v>
      </c>
      <c r="O604" s="17">
        <f t="shared" ca="1" si="43"/>
        <v>96.174593288388181</v>
      </c>
      <c r="P604" s="17">
        <f t="shared" ca="1" si="44"/>
        <v>0.15700612275761114</v>
      </c>
      <c r="Q604" s="17">
        <f t="shared" ca="1" si="45"/>
        <v>0.39994788559963285</v>
      </c>
    </row>
    <row r="605" spans="1:17" x14ac:dyDescent="0.35">
      <c r="A605" t="s">
        <v>562</v>
      </c>
      <c r="B605" t="s">
        <v>600</v>
      </c>
      <c r="D605" t="s">
        <v>14</v>
      </c>
      <c r="E605" t="s">
        <v>21</v>
      </c>
      <c r="G605" t="s">
        <v>3040</v>
      </c>
      <c r="H605">
        <v>78.400000000000006</v>
      </c>
      <c r="J605">
        <v>0</v>
      </c>
      <c r="K605">
        <v>0</v>
      </c>
      <c r="L605" s="17">
        <f>IF($E605&lt;&gt;"",VLOOKUP($E605,GEMWs!$E$14:$L$20,7,FALSE),"")</f>
        <v>37.754918937403332</v>
      </c>
      <c r="M605" s="17">
        <f>IF($E605&lt;&gt;"",VLOOKUP($E605,GEMWs!$E$14:$L$20,8,FALSE),"")</f>
        <v>96.174593288388181</v>
      </c>
      <c r="N605" s="17">
        <f t="shared" ca="1" si="42"/>
        <v>37.754918937403332</v>
      </c>
      <c r="O605" s="17">
        <f t="shared" ca="1" si="43"/>
        <v>96.174593288388181</v>
      </c>
      <c r="P605" s="17">
        <f t="shared" ca="1" si="44"/>
        <v>0.81518410756269633</v>
      </c>
      <c r="Q605" s="17">
        <f t="shared" ca="1" si="45"/>
        <v>2.0765506113252461</v>
      </c>
    </row>
    <row r="606" spans="1:17" x14ac:dyDescent="0.35">
      <c r="A606" t="s">
        <v>562</v>
      </c>
      <c r="B606" t="s">
        <v>609</v>
      </c>
      <c r="D606" t="s">
        <v>14</v>
      </c>
      <c r="E606" t="s">
        <v>21</v>
      </c>
      <c r="G606" t="s">
        <v>3040</v>
      </c>
      <c r="H606">
        <v>718.3</v>
      </c>
      <c r="J606">
        <v>0</v>
      </c>
      <c r="K606">
        <v>0</v>
      </c>
      <c r="L606" s="17">
        <f>IF($E606&lt;&gt;"",VLOOKUP($E606,GEMWs!$E$14:$L$20,7,FALSE),"")</f>
        <v>37.754918937403332</v>
      </c>
      <c r="M606" s="17">
        <f>IF($E606&lt;&gt;"",VLOOKUP($E606,GEMWs!$E$14:$L$20,8,FALSE),"")</f>
        <v>96.174593288388181</v>
      </c>
      <c r="N606" s="17">
        <f t="shared" ca="1" si="42"/>
        <v>37.754918937403332</v>
      </c>
      <c r="O606" s="17">
        <f t="shared" ca="1" si="43"/>
        <v>96.174593288388181</v>
      </c>
      <c r="P606" s="17">
        <f t="shared" ca="1" si="44"/>
        <v>7.4687084752842434</v>
      </c>
      <c r="Q606" s="17">
        <f t="shared" ca="1" si="45"/>
        <v>19.025335511669951</v>
      </c>
    </row>
    <row r="607" spans="1:17" x14ac:dyDescent="0.35">
      <c r="A607" t="s">
        <v>562</v>
      </c>
      <c r="B607" t="s">
        <v>584</v>
      </c>
      <c r="D607" t="s">
        <v>14</v>
      </c>
      <c r="E607" t="s">
        <v>21</v>
      </c>
      <c r="G607" t="s">
        <v>3040</v>
      </c>
      <c r="H607">
        <v>1802.3</v>
      </c>
      <c r="J607">
        <v>0</v>
      </c>
      <c r="K607">
        <v>0</v>
      </c>
      <c r="L607" s="17">
        <f>IF($E607&lt;&gt;"",VLOOKUP($E607,GEMWs!$E$14:$L$20,7,FALSE),"")</f>
        <v>37.754918937403332</v>
      </c>
      <c r="M607" s="17">
        <f>IF($E607&lt;&gt;"",VLOOKUP($E607,GEMWs!$E$14:$L$20,8,FALSE),"")</f>
        <v>96.174593288388181</v>
      </c>
      <c r="N607" s="17">
        <f t="shared" ca="1" si="42"/>
        <v>37.754918937403332</v>
      </c>
      <c r="O607" s="17">
        <f t="shared" ca="1" si="43"/>
        <v>96.174593288388181</v>
      </c>
      <c r="P607" s="17">
        <f t="shared" ca="1" si="44"/>
        <v>18.739876493115403</v>
      </c>
      <c r="Q607" s="17">
        <f t="shared" ca="1" si="45"/>
        <v>47.736826107034325</v>
      </c>
    </row>
    <row r="608" spans="1:17" x14ac:dyDescent="0.35">
      <c r="A608" t="s">
        <v>562</v>
      </c>
      <c r="B608" t="s">
        <v>2997</v>
      </c>
      <c r="D608" t="s">
        <v>14</v>
      </c>
      <c r="E608" t="s">
        <v>18</v>
      </c>
      <c r="G608" t="s">
        <v>3040</v>
      </c>
      <c r="H608">
        <v>8.8000000000000007</v>
      </c>
      <c r="J608">
        <v>0</v>
      </c>
      <c r="K608">
        <v>0</v>
      </c>
      <c r="L608" s="17">
        <f>IF($E608&lt;&gt;"",VLOOKUP($E608,GEMWs!$E$14:$L$20,7,FALSE),"")</f>
        <v>5950.3939027696888</v>
      </c>
      <c r="M608" s="17">
        <f>IF($E608&lt;&gt;"",VLOOKUP($E608,GEMWs!$E$14:$L$20,8,FALSE),"")</f>
        <v>10539.430626954083</v>
      </c>
      <c r="N608" s="17">
        <f t="shared" ca="1" si="42"/>
        <v>5950.3939027696888</v>
      </c>
      <c r="O608" s="17">
        <f t="shared" ca="1" si="43"/>
        <v>10539.430626954083</v>
      </c>
      <c r="P608" s="17">
        <f t="shared" ca="1" si="44"/>
        <v>8.3495971570745264E-4</v>
      </c>
      <c r="Q608" s="17">
        <f t="shared" ca="1" si="45"/>
        <v>1.4788936907023794E-3</v>
      </c>
    </row>
    <row r="609" spans="1:17" x14ac:dyDescent="0.35">
      <c r="A609" t="s">
        <v>562</v>
      </c>
      <c r="B609" t="s">
        <v>601</v>
      </c>
      <c r="D609" t="s">
        <v>14</v>
      </c>
      <c r="E609" t="s">
        <v>21</v>
      </c>
      <c r="G609" t="s">
        <v>3040</v>
      </c>
      <c r="H609">
        <v>6.7</v>
      </c>
      <c r="J609">
        <v>0</v>
      </c>
      <c r="K609">
        <v>0</v>
      </c>
      <c r="L609" s="17">
        <f>IF($E609&lt;&gt;"",VLOOKUP($E609,GEMWs!$E$14:$L$20,7,FALSE),"")</f>
        <v>37.754918937403332</v>
      </c>
      <c r="M609" s="17">
        <f>IF($E609&lt;&gt;"",VLOOKUP($E609,GEMWs!$E$14:$L$20,8,FALSE),"")</f>
        <v>96.174593288388181</v>
      </c>
      <c r="N609" s="17">
        <f t="shared" ca="1" si="42"/>
        <v>37.754918937403332</v>
      </c>
      <c r="O609" s="17">
        <f t="shared" ca="1" si="43"/>
        <v>96.174593288388181</v>
      </c>
      <c r="P609" s="17">
        <f t="shared" ca="1" si="44"/>
        <v>6.9664968375893685E-2</v>
      </c>
      <c r="Q609" s="17">
        <f t="shared" ca="1" si="45"/>
        <v>0.17746032010049936</v>
      </c>
    </row>
    <row r="610" spans="1:17" x14ac:dyDescent="0.35">
      <c r="A610" t="s">
        <v>562</v>
      </c>
      <c r="B610" t="s">
        <v>602</v>
      </c>
      <c r="D610" t="s">
        <v>14</v>
      </c>
      <c r="E610" t="s">
        <v>21</v>
      </c>
      <c r="G610" t="s">
        <v>3040</v>
      </c>
      <c r="H610">
        <v>75.8</v>
      </c>
      <c r="J610">
        <v>0</v>
      </c>
      <c r="K610">
        <v>0</v>
      </c>
      <c r="L610" s="17">
        <f>IF($E610&lt;&gt;"",VLOOKUP($E610,GEMWs!$E$14:$L$20,7,FALSE),"")</f>
        <v>37.754918937403332</v>
      </c>
      <c r="M610" s="17">
        <f>IF($E610&lt;&gt;"",VLOOKUP($E610,GEMWs!$E$14:$L$20,8,FALSE),"")</f>
        <v>96.174593288388181</v>
      </c>
      <c r="N610" s="17">
        <f t="shared" ca="1" si="42"/>
        <v>37.754918937403332</v>
      </c>
      <c r="O610" s="17">
        <f t="shared" ca="1" si="43"/>
        <v>96.174593288388181</v>
      </c>
      <c r="P610" s="17">
        <f t="shared" ca="1" si="44"/>
        <v>0.7881499407302599</v>
      </c>
      <c r="Q610" s="17">
        <f t="shared" ca="1" si="45"/>
        <v>2.0076854124802761</v>
      </c>
    </row>
    <row r="611" spans="1:17" x14ac:dyDescent="0.35">
      <c r="A611" t="s">
        <v>562</v>
      </c>
      <c r="B611" t="s">
        <v>603</v>
      </c>
      <c r="D611" t="s">
        <v>14</v>
      </c>
      <c r="E611" t="s">
        <v>21</v>
      </c>
      <c r="G611" t="s">
        <v>3040</v>
      </c>
      <c r="H611">
        <v>104.5</v>
      </c>
      <c r="J611">
        <v>0</v>
      </c>
      <c r="K611">
        <v>0</v>
      </c>
      <c r="L611" s="17">
        <f>IF($E611&lt;&gt;"",VLOOKUP($E611,GEMWs!$E$14:$L$20,7,FALSE),"")</f>
        <v>37.754918937403332</v>
      </c>
      <c r="M611" s="17">
        <f>IF($E611&lt;&gt;"",VLOOKUP($E611,GEMWs!$E$14:$L$20,8,FALSE),"")</f>
        <v>96.174593288388181</v>
      </c>
      <c r="N611" s="17">
        <f t="shared" ca="1" si="42"/>
        <v>37.754918937403332</v>
      </c>
      <c r="O611" s="17">
        <f t="shared" ca="1" si="43"/>
        <v>96.174593288388181</v>
      </c>
      <c r="P611" s="17">
        <f t="shared" ca="1" si="44"/>
        <v>1.0865655515344612</v>
      </c>
      <c r="Q611" s="17">
        <f t="shared" ca="1" si="45"/>
        <v>2.7678512612689823</v>
      </c>
    </row>
    <row r="612" spans="1:17" x14ac:dyDescent="0.35">
      <c r="A612" t="s">
        <v>562</v>
      </c>
      <c r="B612" t="s">
        <v>574</v>
      </c>
      <c r="C612" t="s">
        <v>575</v>
      </c>
      <c r="D612" t="s">
        <v>14</v>
      </c>
      <c r="E612" t="s">
        <v>21</v>
      </c>
      <c r="F612" t="s">
        <v>22</v>
      </c>
      <c r="G612" t="s">
        <v>3040</v>
      </c>
      <c r="H612">
        <v>1.1000000000000001</v>
      </c>
      <c r="I612">
        <v>335</v>
      </c>
      <c r="J612">
        <v>930.882519</v>
      </c>
      <c r="K612">
        <v>930.882519</v>
      </c>
      <c r="L612" s="17">
        <f>IF($E612&lt;&gt;"",VLOOKUP($E612,GEMWs!$E$14:$L$20,7,FALSE),"")</f>
        <v>37.754918937403332</v>
      </c>
      <c r="M612" s="17">
        <f>IF($E612&lt;&gt;"",VLOOKUP($E612,GEMWs!$E$14:$L$20,8,FALSE),"")</f>
        <v>96.174593288388181</v>
      </c>
      <c r="N612" s="17">
        <f t="shared" si="42"/>
        <v>930.882519</v>
      </c>
      <c r="O612" s="17">
        <f t="shared" si="43"/>
        <v>930.882519</v>
      </c>
      <c r="P612" s="17">
        <f t="shared" si="44"/>
        <v>1.1816743547635575E-3</v>
      </c>
      <c r="Q612" s="17">
        <f t="shared" si="45"/>
        <v>1.1816743547635575E-3</v>
      </c>
    </row>
    <row r="613" spans="1:17" x14ac:dyDescent="0.35">
      <c r="A613" t="s">
        <v>562</v>
      </c>
      <c r="B613" t="s">
        <v>604</v>
      </c>
      <c r="D613" t="s">
        <v>14</v>
      </c>
      <c r="E613" t="s">
        <v>21</v>
      </c>
      <c r="G613" t="s">
        <v>3040</v>
      </c>
      <c r="H613">
        <v>4.9000000000000004</v>
      </c>
      <c r="J613">
        <v>0</v>
      </c>
      <c r="K613">
        <v>0</v>
      </c>
      <c r="L613" s="17">
        <f>IF($E613&lt;&gt;"",VLOOKUP($E613,GEMWs!$E$14:$L$20,7,FALSE),"")</f>
        <v>37.754918937403332</v>
      </c>
      <c r="M613" s="17">
        <f>IF($E613&lt;&gt;"",VLOOKUP($E613,GEMWs!$E$14:$L$20,8,FALSE),"")</f>
        <v>96.174593288388181</v>
      </c>
      <c r="N613" s="17">
        <f t="shared" ca="1" si="42"/>
        <v>37.754918937403332</v>
      </c>
      <c r="O613" s="17">
        <f t="shared" ca="1" si="43"/>
        <v>96.174593288388181</v>
      </c>
      <c r="P613" s="17">
        <f t="shared" ca="1" si="44"/>
        <v>5.094900672266852E-2</v>
      </c>
      <c r="Q613" s="17">
        <f t="shared" ca="1" si="45"/>
        <v>0.12978441320782788</v>
      </c>
    </row>
    <row r="614" spans="1:17" x14ac:dyDescent="0.35">
      <c r="A614" t="s">
        <v>562</v>
      </c>
      <c r="B614" t="s">
        <v>605</v>
      </c>
      <c r="D614" t="s">
        <v>14</v>
      </c>
      <c r="E614" t="s">
        <v>21</v>
      </c>
      <c r="G614" t="s">
        <v>3040</v>
      </c>
      <c r="H614">
        <v>153.5</v>
      </c>
      <c r="J614">
        <v>0</v>
      </c>
      <c r="K614">
        <v>0</v>
      </c>
      <c r="L614" s="17">
        <f>IF($E614&lt;&gt;"",VLOOKUP($E614,GEMWs!$E$14:$L$20,7,FALSE),"")</f>
        <v>37.754918937403332</v>
      </c>
      <c r="M614" s="17">
        <f>IF($E614&lt;&gt;"",VLOOKUP($E614,GEMWs!$E$14:$L$20,8,FALSE),"")</f>
        <v>96.174593288388181</v>
      </c>
      <c r="N614" s="17">
        <f t="shared" ca="1" si="42"/>
        <v>37.754918937403332</v>
      </c>
      <c r="O614" s="17">
        <f t="shared" ca="1" si="43"/>
        <v>96.174593288388181</v>
      </c>
      <c r="P614" s="17">
        <f t="shared" ca="1" si="44"/>
        <v>1.5960556187611465</v>
      </c>
      <c r="Q614" s="17">
        <f t="shared" ca="1" si="45"/>
        <v>4.0656953933472613</v>
      </c>
    </row>
    <row r="615" spans="1:17" x14ac:dyDescent="0.35">
      <c r="A615" t="s">
        <v>562</v>
      </c>
      <c r="B615" t="s">
        <v>606</v>
      </c>
      <c r="D615" t="s">
        <v>14</v>
      </c>
      <c r="E615" t="s">
        <v>21</v>
      </c>
      <c r="G615" t="s">
        <v>3040</v>
      </c>
      <c r="H615">
        <v>332.5</v>
      </c>
      <c r="J615">
        <v>0</v>
      </c>
      <c r="K615">
        <v>0</v>
      </c>
      <c r="L615" s="17">
        <f>IF($E615&lt;&gt;"",VLOOKUP($E615,GEMWs!$E$14:$L$20,7,FALSE),"")</f>
        <v>37.754918937403332</v>
      </c>
      <c r="M615" s="17">
        <f>IF($E615&lt;&gt;"",VLOOKUP($E615,GEMWs!$E$14:$L$20,8,FALSE),"")</f>
        <v>96.174593288388181</v>
      </c>
      <c r="N615" s="17">
        <f t="shared" ca="1" si="42"/>
        <v>37.754918937403332</v>
      </c>
      <c r="O615" s="17">
        <f t="shared" ca="1" si="43"/>
        <v>96.174593288388181</v>
      </c>
      <c r="P615" s="17">
        <f t="shared" ca="1" si="44"/>
        <v>3.4572540276096495</v>
      </c>
      <c r="Q615" s="17">
        <f t="shared" ca="1" si="45"/>
        <v>8.8067994676740344</v>
      </c>
    </row>
    <row r="616" spans="1:17" x14ac:dyDescent="0.35">
      <c r="A616" t="s">
        <v>617</v>
      </c>
      <c r="B616" t="s">
        <v>620</v>
      </c>
      <c r="C616" t="s">
        <v>621</v>
      </c>
      <c r="D616" t="s">
        <v>14</v>
      </c>
      <c r="E616" t="s">
        <v>21</v>
      </c>
      <c r="F616" t="s">
        <v>22</v>
      </c>
      <c r="G616" t="s">
        <v>3040</v>
      </c>
      <c r="H616">
        <v>51409.7</v>
      </c>
      <c r="I616">
        <v>174</v>
      </c>
      <c r="J616">
        <v>4.7690070000000002</v>
      </c>
      <c r="K616">
        <v>68.932355000000001</v>
      </c>
      <c r="L616" s="17">
        <f>IF($E616&lt;&gt;"",VLOOKUP($E616,GEMWs!$E$14:$L$20,7,FALSE),"")</f>
        <v>37.754918937403332</v>
      </c>
      <c r="M616" s="17">
        <f>IF($E616&lt;&gt;"",VLOOKUP($E616,GEMWs!$E$14:$L$20,8,FALSE),"")</f>
        <v>96.174593288388181</v>
      </c>
      <c r="N616" s="17">
        <f t="shared" si="42"/>
        <v>4.7690070000000002</v>
      </c>
      <c r="O616" s="17">
        <f t="shared" si="43"/>
        <v>68.932355000000001</v>
      </c>
      <c r="P616" s="17">
        <f t="shared" si="44"/>
        <v>745.79926944320994</v>
      </c>
      <c r="Q616" s="17">
        <f t="shared" si="45"/>
        <v>10779.9590145286</v>
      </c>
    </row>
    <row r="617" spans="1:17" x14ac:dyDescent="0.35">
      <c r="A617" t="s">
        <v>617</v>
      </c>
      <c r="B617" t="s">
        <v>622</v>
      </c>
      <c r="D617" t="s">
        <v>22</v>
      </c>
      <c r="G617" t="s">
        <v>3040</v>
      </c>
      <c r="H617">
        <v>61306.5</v>
      </c>
      <c r="J617">
        <v>0</v>
      </c>
      <c r="K617">
        <v>0</v>
      </c>
      <c r="L617" s="17" t="str">
        <f>IF($E617&lt;&gt;"",VLOOKUP($E617,GEMWs!$E$14:$L$20,7,FALSE),"")</f>
        <v/>
      </c>
      <c r="M617" s="17" t="str">
        <f>IF($E617&lt;&gt;"",VLOOKUP($E617,GEMWs!$E$14:$L$20,8,FALSE),"")</f>
        <v/>
      </c>
      <c r="N617" s="17">
        <f t="shared" ca="1" si="42"/>
        <v>0</v>
      </c>
      <c r="O617" s="17">
        <f t="shared" ca="1" si="43"/>
        <v>0</v>
      </c>
      <c r="P617" s="17">
        <f t="shared" ca="1" si="44"/>
        <v>0</v>
      </c>
      <c r="Q617" s="17">
        <f t="shared" ca="1" si="45"/>
        <v>0</v>
      </c>
    </row>
    <row r="618" spans="1:17" x14ac:dyDescent="0.35">
      <c r="A618" t="s">
        <v>617</v>
      </c>
      <c r="B618" t="s">
        <v>13</v>
      </c>
      <c r="D618" t="s">
        <v>14</v>
      </c>
      <c r="E618" t="s">
        <v>15</v>
      </c>
      <c r="G618" t="s">
        <v>3040</v>
      </c>
      <c r="H618">
        <v>871828.1</v>
      </c>
      <c r="J618">
        <v>0</v>
      </c>
      <c r="K618">
        <v>0</v>
      </c>
      <c r="L618" s="17">
        <f>IF($E618&lt;&gt;"",VLOOKUP($E618,GEMWs!$E$14:$L$20,7,FALSE),"")</f>
        <v>37.892086284381016</v>
      </c>
      <c r="M618" s="17">
        <f>IF($E618&lt;&gt;"",VLOOKUP($E618,GEMWs!$E$14:$L$20,8,FALSE),"")</f>
        <v>96.522753888300599</v>
      </c>
      <c r="N618" s="17">
        <f t="shared" ca="1" si="42"/>
        <v>37.892086284381016</v>
      </c>
      <c r="O618" s="17">
        <f t="shared" ca="1" si="43"/>
        <v>96.522753888300599</v>
      </c>
      <c r="P618" s="17">
        <f t="shared" ca="1" si="44"/>
        <v>9032.3583287823403</v>
      </c>
      <c r="Q618" s="17">
        <f t="shared" ca="1" si="45"/>
        <v>23008.184174840866</v>
      </c>
    </row>
    <row r="619" spans="1:17" x14ac:dyDescent="0.35">
      <c r="A619" t="s">
        <v>617</v>
      </c>
      <c r="B619" t="s">
        <v>618</v>
      </c>
      <c r="C619" t="s">
        <v>619</v>
      </c>
      <c r="D619" t="s">
        <v>14</v>
      </c>
      <c r="E619" t="s">
        <v>21</v>
      </c>
      <c r="F619" t="s">
        <v>22</v>
      </c>
      <c r="G619" t="s">
        <v>3040</v>
      </c>
      <c r="H619">
        <v>338675.1</v>
      </c>
      <c r="I619">
        <v>251</v>
      </c>
      <c r="J619">
        <v>1400</v>
      </c>
      <c r="K619">
        <v>1400</v>
      </c>
      <c r="L619" s="17">
        <f>IF($E619&lt;&gt;"",VLOOKUP($E619,GEMWs!$E$14:$L$20,7,FALSE),"")</f>
        <v>37.754918937403332</v>
      </c>
      <c r="M619" s="17">
        <f>IF($E619&lt;&gt;"",VLOOKUP($E619,GEMWs!$E$14:$L$20,8,FALSE),"")</f>
        <v>96.174593288388181</v>
      </c>
      <c r="N619" s="17">
        <f t="shared" si="42"/>
        <v>1400</v>
      </c>
      <c r="O619" s="17">
        <f t="shared" si="43"/>
        <v>1400</v>
      </c>
      <c r="P619" s="17">
        <f t="shared" si="44"/>
        <v>241.91078571428571</v>
      </c>
      <c r="Q619" s="17">
        <f t="shared" si="45"/>
        <v>241.91078571428571</v>
      </c>
    </row>
    <row r="620" spans="1:17" x14ac:dyDescent="0.35">
      <c r="A620" t="s">
        <v>617</v>
      </c>
      <c r="B620" t="s">
        <v>623</v>
      </c>
      <c r="C620" t="s">
        <v>624</v>
      </c>
      <c r="D620" t="s">
        <v>14</v>
      </c>
      <c r="E620" t="s">
        <v>21</v>
      </c>
      <c r="G620" t="s">
        <v>3040</v>
      </c>
      <c r="H620">
        <v>6110.7</v>
      </c>
      <c r="J620">
        <v>0</v>
      </c>
      <c r="K620">
        <v>0</v>
      </c>
      <c r="L620" s="17">
        <f>IF($E620&lt;&gt;"",VLOOKUP($E620,GEMWs!$E$14:$L$20,7,FALSE),"")</f>
        <v>37.754918937403332</v>
      </c>
      <c r="M620" s="17">
        <f>IF($E620&lt;&gt;"",VLOOKUP($E620,GEMWs!$E$14:$L$20,8,FALSE),"")</f>
        <v>96.174593288388181</v>
      </c>
      <c r="N620" s="17">
        <f t="shared" ca="1" si="42"/>
        <v>37.754918937403332</v>
      </c>
      <c r="O620" s="17">
        <f t="shared" ca="1" si="43"/>
        <v>96.174593288388181</v>
      </c>
      <c r="P620" s="17">
        <f t="shared" ca="1" si="44"/>
        <v>63.537570485757243</v>
      </c>
      <c r="Q620" s="17">
        <f t="shared" ca="1" si="45"/>
        <v>161.8517579161375</v>
      </c>
    </row>
    <row r="621" spans="1:17" x14ac:dyDescent="0.35">
      <c r="A621" t="s">
        <v>617</v>
      </c>
      <c r="B621" t="s">
        <v>157</v>
      </c>
      <c r="D621" t="s">
        <v>22</v>
      </c>
      <c r="G621" t="s">
        <v>3040</v>
      </c>
      <c r="H621">
        <v>51208.5</v>
      </c>
      <c r="J621">
        <v>0</v>
      </c>
      <c r="K621">
        <v>0</v>
      </c>
      <c r="L621" s="17" t="str">
        <f>IF($E621&lt;&gt;"",VLOOKUP($E621,GEMWs!$E$14:$L$20,7,FALSE),"")</f>
        <v/>
      </c>
      <c r="M621" s="17" t="str">
        <f>IF($E621&lt;&gt;"",VLOOKUP($E621,GEMWs!$E$14:$L$20,8,FALSE),"")</f>
        <v/>
      </c>
      <c r="N621" s="17">
        <f t="shared" ca="1" si="42"/>
        <v>0</v>
      </c>
      <c r="O621" s="17">
        <f t="shared" ca="1" si="43"/>
        <v>0</v>
      </c>
      <c r="P621" s="17">
        <f t="shared" ca="1" si="44"/>
        <v>0</v>
      </c>
      <c r="Q621" s="17">
        <f t="shared" ca="1" si="45"/>
        <v>0</v>
      </c>
    </row>
    <row r="622" spans="1:17" x14ac:dyDescent="0.35">
      <c r="A622" t="s">
        <v>617</v>
      </c>
      <c r="B622" t="s">
        <v>103</v>
      </c>
      <c r="D622" t="s">
        <v>14</v>
      </c>
      <c r="E622" t="s">
        <v>15</v>
      </c>
      <c r="G622" t="s">
        <v>3040</v>
      </c>
      <c r="H622">
        <v>217391.8</v>
      </c>
      <c r="J622">
        <v>0</v>
      </c>
      <c r="K622">
        <v>0</v>
      </c>
      <c r="L622" s="17">
        <f>IF($E622&lt;&gt;"",VLOOKUP($E622,GEMWs!$E$14:$L$20,7,FALSE),"")</f>
        <v>37.892086284381016</v>
      </c>
      <c r="M622" s="17">
        <f>IF($E622&lt;&gt;"",VLOOKUP($E622,GEMWs!$E$14:$L$20,8,FALSE),"")</f>
        <v>96.522753888300599</v>
      </c>
      <c r="N622" s="17">
        <f t="shared" ca="1" si="42"/>
        <v>37.892086284381016</v>
      </c>
      <c r="O622" s="17">
        <f t="shared" ca="1" si="43"/>
        <v>96.522753888300599</v>
      </c>
      <c r="P622" s="17">
        <f t="shared" ca="1" si="44"/>
        <v>2252.2337090752003</v>
      </c>
      <c r="Q622" s="17">
        <f t="shared" ca="1" si="45"/>
        <v>5737.1293406351215</v>
      </c>
    </row>
    <row r="623" spans="1:17" x14ac:dyDescent="0.35">
      <c r="A623" t="s">
        <v>617</v>
      </c>
      <c r="B623" t="s">
        <v>230</v>
      </c>
      <c r="D623" t="s">
        <v>14</v>
      </c>
      <c r="E623" t="s">
        <v>21</v>
      </c>
      <c r="G623" t="s">
        <v>3040</v>
      </c>
      <c r="H623">
        <v>12714.7</v>
      </c>
      <c r="J623">
        <v>0</v>
      </c>
      <c r="K623">
        <v>0</v>
      </c>
      <c r="L623" s="17">
        <f>IF($E623&lt;&gt;"",VLOOKUP($E623,GEMWs!$E$14:$L$20,7,FALSE),"")</f>
        <v>37.754918937403332</v>
      </c>
      <c r="M623" s="17">
        <f>IF($E623&lt;&gt;"",VLOOKUP($E623,GEMWs!$E$14:$L$20,8,FALSE),"")</f>
        <v>96.174593288388181</v>
      </c>
      <c r="N623" s="17">
        <f t="shared" ca="1" si="42"/>
        <v>37.754918937403332</v>
      </c>
      <c r="O623" s="17">
        <f t="shared" ca="1" si="43"/>
        <v>96.174593288388181</v>
      </c>
      <c r="P623" s="17">
        <f t="shared" ca="1" si="44"/>
        <v>132.20435424014559</v>
      </c>
      <c r="Q623" s="17">
        <f t="shared" ca="1" si="45"/>
        <v>336.76936298236109</v>
      </c>
    </row>
    <row r="624" spans="1:17" x14ac:dyDescent="0.35">
      <c r="A624" t="s">
        <v>617</v>
      </c>
      <c r="B624" t="s">
        <v>502</v>
      </c>
      <c r="D624" t="s">
        <v>14</v>
      </c>
      <c r="E624" t="s">
        <v>21</v>
      </c>
      <c r="G624" t="s">
        <v>3040</v>
      </c>
      <c r="H624">
        <v>2936</v>
      </c>
      <c r="J624">
        <v>0</v>
      </c>
      <c r="K624">
        <v>0</v>
      </c>
      <c r="L624" s="17">
        <f>IF($E624&lt;&gt;"",VLOOKUP($E624,GEMWs!$E$14:$L$20,7,FALSE),"")</f>
        <v>37.754918937403332</v>
      </c>
      <c r="M624" s="17">
        <f>IF($E624&lt;&gt;"",VLOOKUP($E624,GEMWs!$E$14:$L$20,8,FALSE),"")</f>
        <v>96.174593288388181</v>
      </c>
      <c r="N624" s="17">
        <f t="shared" ca="1" si="42"/>
        <v>37.754918937403332</v>
      </c>
      <c r="O624" s="17">
        <f t="shared" ca="1" si="43"/>
        <v>96.174593288388181</v>
      </c>
      <c r="P624" s="17">
        <f t="shared" ca="1" si="44"/>
        <v>30.527813007705056</v>
      </c>
      <c r="Q624" s="17">
        <f t="shared" ca="1" si="45"/>
        <v>77.764701464935243</v>
      </c>
    </row>
    <row r="625" spans="1:17" x14ac:dyDescent="0.35">
      <c r="A625" t="s">
        <v>617</v>
      </c>
      <c r="B625" t="s">
        <v>2980</v>
      </c>
      <c r="D625" t="s">
        <v>14</v>
      </c>
      <c r="E625" t="s">
        <v>18</v>
      </c>
      <c r="G625" t="s">
        <v>3040</v>
      </c>
      <c r="H625">
        <v>4118.3</v>
      </c>
      <c r="J625">
        <v>0</v>
      </c>
      <c r="K625">
        <v>0</v>
      </c>
      <c r="L625" s="17">
        <f>IF($E625&lt;&gt;"",VLOOKUP($E625,GEMWs!$E$14:$L$20,7,FALSE),"")</f>
        <v>5950.3939027696888</v>
      </c>
      <c r="M625" s="17">
        <f>IF($E625&lt;&gt;"",VLOOKUP($E625,GEMWs!$E$14:$L$20,8,FALSE),"")</f>
        <v>10539.430626954083</v>
      </c>
      <c r="N625" s="17">
        <f t="shared" ca="1" si="42"/>
        <v>5950.3939027696888</v>
      </c>
      <c r="O625" s="17">
        <f t="shared" ca="1" si="43"/>
        <v>10539.430626954083</v>
      </c>
      <c r="P625" s="17">
        <f t="shared" ca="1" si="44"/>
        <v>0.39075165877250023</v>
      </c>
      <c r="Q625" s="17">
        <f t="shared" ca="1" si="45"/>
        <v>0.69210544163859189</v>
      </c>
    </row>
    <row r="626" spans="1:17" x14ac:dyDescent="0.35">
      <c r="A626" t="s">
        <v>625</v>
      </c>
      <c r="B626" t="s">
        <v>168</v>
      </c>
      <c r="C626" t="s">
        <v>169</v>
      </c>
      <c r="D626" t="s">
        <v>14</v>
      </c>
      <c r="E626" t="s">
        <v>21</v>
      </c>
      <c r="F626" t="s">
        <v>22</v>
      </c>
      <c r="G626" t="s">
        <v>3040</v>
      </c>
      <c r="H626">
        <v>13.8</v>
      </c>
      <c r="I626">
        <v>7</v>
      </c>
      <c r="J626">
        <v>4540</v>
      </c>
      <c r="K626">
        <v>21364</v>
      </c>
      <c r="L626" s="17">
        <f>IF($E626&lt;&gt;"",VLOOKUP($E626,GEMWs!$E$14:$L$20,7,FALSE),"")</f>
        <v>37.754918937403332</v>
      </c>
      <c r="M626" s="17">
        <f>IF($E626&lt;&gt;"",VLOOKUP($E626,GEMWs!$E$14:$L$20,8,FALSE),"")</f>
        <v>96.174593288388181</v>
      </c>
      <c r="N626" s="17">
        <f t="shared" si="42"/>
        <v>4540</v>
      </c>
      <c r="O626" s="17">
        <f t="shared" si="43"/>
        <v>21364</v>
      </c>
      <c r="P626" s="17">
        <f t="shared" si="44"/>
        <v>6.4594645197528554E-4</v>
      </c>
      <c r="Q626" s="17">
        <f t="shared" si="45"/>
        <v>3.0396475770925113E-3</v>
      </c>
    </row>
    <row r="627" spans="1:17" x14ac:dyDescent="0.35">
      <c r="A627" t="s">
        <v>625</v>
      </c>
      <c r="B627" t="s">
        <v>626</v>
      </c>
      <c r="C627" t="s">
        <v>627</v>
      </c>
      <c r="D627" t="s">
        <v>14</v>
      </c>
      <c r="E627" t="s">
        <v>21</v>
      </c>
      <c r="F627" t="s">
        <v>22</v>
      </c>
      <c r="G627" t="s">
        <v>3040</v>
      </c>
      <c r="H627">
        <v>32.5</v>
      </c>
      <c r="I627">
        <v>68</v>
      </c>
      <c r="J627">
        <v>18140</v>
      </c>
      <c r="K627">
        <v>27220</v>
      </c>
      <c r="L627" s="17">
        <f>IF($E627&lt;&gt;"",VLOOKUP($E627,GEMWs!$E$14:$L$20,7,FALSE),"")</f>
        <v>37.754918937403332</v>
      </c>
      <c r="M627" s="17">
        <f>IF($E627&lt;&gt;"",VLOOKUP($E627,GEMWs!$E$14:$L$20,8,FALSE),"")</f>
        <v>96.174593288388181</v>
      </c>
      <c r="N627" s="17">
        <f t="shared" si="42"/>
        <v>18140</v>
      </c>
      <c r="O627" s="17">
        <f t="shared" si="43"/>
        <v>27220</v>
      </c>
      <c r="P627" s="17">
        <f t="shared" si="44"/>
        <v>1.1939750183688465E-3</v>
      </c>
      <c r="Q627" s="17">
        <f t="shared" si="45"/>
        <v>1.7916207276736495E-3</v>
      </c>
    </row>
    <row r="628" spans="1:17" x14ac:dyDescent="0.35">
      <c r="A628" t="s">
        <v>625</v>
      </c>
      <c r="B628" t="s">
        <v>628</v>
      </c>
      <c r="C628" t="s">
        <v>629</v>
      </c>
      <c r="D628" t="s">
        <v>14</v>
      </c>
      <c r="E628" t="s">
        <v>21</v>
      </c>
      <c r="F628" t="s">
        <v>22</v>
      </c>
      <c r="G628" t="s">
        <v>3040</v>
      </c>
      <c r="H628">
        <v>5</v>
      </c>
      <c r="I628">
        <v>76</v>
      </c>
      <c r="J628">
        <v>27215</v>
      </c>
      <c r="K628">
        <v>27215</v>
      </c>
      <c r="L628" s="17">
        <f>IF($E628&lt;&gt;"",VLOOKUP($E628,GEMWs!$E$14:$L$20,7,FALSE),"")</f>
        <v>37.754918937403332</v>
      </c>
      <c r="M628" s="17">
        <f>IF($E628&lt;&gt;"",VLOOKUP($E628,GEMWs!$E$14:$L$20,8,FALSE),"")</f>
        <v>96.174593288388181</v>
      </c>
      <c r="N628" s="17">
        <f t="shared" si="42"/>
        <v>27215</v>
      </c>
      <c r="O628" s="17">
        <f t="shared" si="43"/>
        <v>27215</v>
      </c>
      <c r="P628" s="17">
        <f t="shared" si="44"/>
        <v>1.8372221201543268E-4</v>
      </c>
      <c r="Q628" s="17">
        <f t="shared" si="45"/>
        <v>1.8372221201543268E-4</v>
      </c>
    </row>
    <row r="629" spans="1:17" x14ac:dyDescent="0.35">
      <c r="A629" t="s">
        <v>625</v>
      </c>
      <c r="B629" t="s">
        <v>170</v>
      </c>
      <c r="C629" t="s">
        <v>171</v>
      </c>
      <c r="D629" t="s">
        <v>14</v>
      </c>
      <c r="E629" t="s">
        <v>21</v>
      </c>
      <c r="F629" t="s">
        <v>22</v>
      </c>
      <c r="G629" t="s">
        <v>3040</v>
      </c>
      <c r="H629">
        <v>15.6</v>
      </c>
      <c r="I629">
        <v>114</v>
      </c>
      <c r="J629">
        <v>15000</v>
      </c>
      <c r="K629">
        <v>20000</v>
      </c>
      <c r="L629" s="17">
        <f>IF($E629&lt;&gt;"",VLOOKUP($E629,GEMWs!$E$14:$L$20,7,FALSE),"")</f>
        <v>37.754918937403332</v>
      </c>
      <c r="M629" s="17">
        <f>IF($E629&lt;&gt;"",VLOOKUP($E629,GEMWs!$E$14:$L$20,8,FALSE),"")</f>
        <v>96.174593288388181</v>
      </c>
      <c r="N629" s="17">
        <f t="shared" si="42"/>
        <v>15000</v>
      </c>
      <c r="O629" s="17">
        <f t="shared" si="43"/>
        <v>20000</v>
      </c>
      <c r="P629" s="17">
        <f t="shared" si="44"/>
        <v>7.7999999999999999E-4</v>
      </c>
      <c r="Q629" s="17">
        <f t="shared" si="45"/>
        <v>1.0399999999999999E-3</v>
      </c>
    </row>
    <row r="630" spans="1:17" x14ac:dyDescent="0.35">
      <c r="A630" t="s">
        <v>625</v>
      </c>
      <c r="B630" t="s">
        <v>172</v>
      </c>
      <c r="C630" t="s">
        <v>173</v>
      </c>
      <c r="D630" t="s">
        <v>14</v>
      </c>
      <c r="E630" t="s">
        <v>21</v>
      </c>
      <c r="F630" t="s">
        <v>22</v>
      </c>
      <c r="G630" t="s">
        <v>3040</v>
      </c>
      <c r="H630">
        <v>10.4</v>
      </c>
      <c r="I630">
        <v>154</v>
      </c>
      <c r="J630">
        <v>180000</v>
      </c>
      <c r="K630">
        <v>180000</v>
      </c>
      <c r="L630" s="17">
        <f>IF($E630&lt;&gt;"",VLOOKUP($E630,GEMWs!$E$14:$L$20,7,FALSE),"")</f>
        <v>37.754918937403332</v>
      </c>
      <c r="M630" s="17">
        <f>IF($E630&lt;&gt;"",VLOOKUP($E630,GEMWs!$E$14:$L$20,8,FALSE),"")</f>
        <v>96.174593288388181</v>
      </c>
      <c r="N630" s="17">
        <f t="shared" si="42"/>
        <v>180000</v>
      </c>
      <c r="O630" s="17">
        <f t="shared" si="43"/>
        <v>180000</v>
      </c>
      <c r="P630" s="17">
        <f t="shared" si="44"/>
        <v>5.7777777777777776E-5</v>
      </c>
      <c r="Q630" s="17">
        <f t="shared" si="45"/>
        <v>5.7777777777777776E-5</v>
      </c>
    </row>
    <row r="631" spans="1:17" x14ac:dyDescent="0.35">
      <c r="A631" t="s">
        <v>625</v>
      </c>
      <c r="B631" t="s">
        <v>194</v>
      </c>
      <c r="D631" t="s">
        <v>14</v>
      </c>
      <c r="E631" t="s">
        <v>21</v>
      </c>
      <c r="G631" t="s">
        <v>3040</v>
      </c>
      <c r="H631">
        <v>21.3</v>
      </c>
      <c r="J631">
        <v>0</v>
      </c>
      <c r="K631">
        <v>0</v>
      </c>
      <c r="L631" s="17">
        <f>IF($E631&lt;&gt;"",VLOOKUP($E631,GEMWs!$E$14:$L$20,7,FALSE),"")</f>
        <v>37.754918937403332</v>
      </c>
      <c r="M631" s="17">
        <f>IF($E631&lt;&gt;"",VLOOKUP($E631,GEMWs!$E$14:$L$20,8,FALSE),"")</f>
        <v>96.174593288388181</v>
      </c>
      <c r="N631" s="17">
        <f t="shared" ca="1" si="42"/>
        <v>37.754918937403332</v>
      </c>
      <c r="O631" s="17">
        <f t="shared" ca="1" si="43"/>
        <v>96.174593288388181</v>
      </c>
      <c r="P631" s="17">
        <f t="shared" ca="1" si="44"/>
        <v>0.22147221289649785</v>
      </c>
      <c r="Q631" s="17">
        <f t="shared" ca="1" si="45"/>
        <v>0.56416489822994575</v>
      </c>
    </row>
    <row r="632" spans="1:17" x14ac:dyDescent="0.35">
      <c r="A632" t="s">
        <v>625</v>
      </c>
      <c r="B632" t="s">
        <v>174</v>
      </c>
      <c r="C632" t="s">
        <v>175</v>
      </c>
      <c r="D632" t="s">
        <v>14</v>
      </c>
      <c r="E632" t="s">
        <v>21</v>
      </c>
      <c r="F632" t="s">
        <v>22</v>
      </c>
      <c r="G632" t="s">
        <v>3040</v>
      </c>
      <c r="H632">
        <v>499</v>
      </c>
      <c r="I632">
        <v>219</v>
      </c>
      <c r="J632">
        <v>28000</v>
      </c>
      <c r="K632">
        <v>28000</v>
      </c>
      <c r="L632" s="17">
        <f>IF($E632&lt;&gt;"",VLOOKUP($E632,GEMWs!$E$14:$L$20,7,FALSE),"")</f>
        <v>37.754918937403332</v>
      </c>
      <c r="M632" s="17">
        <f>IF($E632&lt;&gt;"",VLOOKUP($E632,GEMWs!$E$14:$L$20,8,FALSE),"")</f>
        <v>96.174593288388181</v>
      </c>
      <c r="N632" s="17">
        <f t="shared" si="42"/>
        <v>28000</v>
      </c>
      <c r="O632" s="17">
        <f t="shared" si="43"/>
        <v>28000</v>
      </c>
      <c r="P632" s="17">
        <f t="shared" si="44"/>
        <v>1.7821428571428571E-2</v>
      </c>
      <c r="Q632" s="17">
        <f t="shared" si="45"/>
        <v>1.7821428571428571E-2</v>
      </c>
    </row>
    <row r="633" spans="1:17" x14ac:dyDescent="0.35">
      <c r="A633" t="s">
        <v>625</v>
      </c>
      <c r="B633" t="s">
        <v>630</v>
      </c>
      <c r="D633" t="s">
        <v>14</v>
      </c>
      <c r="E633" t="s">
        <v>21</v>
      </c>
      <c r="G633" t="s">
        <v>3040</v>
      </c>
      <c r="H633">
        <v>1369</v>
      </c>
      <c r="J633">
        <v>0</v>
      </c>
      <c r="K633">
        <v>0</v>
      </c>
      <c r="L633" s="17">
        <f>IF($E633&lt;&gt;"",VLOOKUP($E633,GEMWs!$E$14:$L$20,7,FALSE),"")</f>
        <v>37.754918937403332</v>
      </c>
      <c r="M633" s="17">
        <f>IF($E633&lt;&gt;"",VLOOKUP($E633,GEMWs!$E$14:$L$20,8,FALSE),"")</f>
        <v>96.174593288388181</v>
      </c>
      <c r="N633" s="17">
        <f t="shared" ca="1" si="42"/>
        <v>37.754918937403332</v>
      </c>
      <c r="O633" s="17">
        <f t="shared" ca="1" si="43"/>
        <v>96.174593288388181</v>
      </c>
      <c r="P633" s="17">
        <f t="shared" ca="1" si="44"/>
        <v>14.234528612925143</v>
      </c>
      <c r="Q633" s="17">
        <f t="shared" ca="1" si="45"/>
        <v>36.26017585337069</v>
      </c>
    </row>
    <row r="634" spans="1:17" x14ac:dyDescent="0.35">
      <c r="A634" t="s">
        <v>625</v>
      </c>
      <c r="B634" t="s">
        <v>103</v>
      </c>
      <c r="D634" t="s">
        <v>14</v>
      </c>
      <c r="E634" t="s">
        <v>15</v>
      </c>
      <c r="G634" t="s">
        <v>3040</v>
      </c>
      <c r="H634">
        <v>164.9</v>
      </c>
      <c r="J634">
        <v>0</v>
      </c>
      <c r="K634">
        <v>0</v>
      </c>
      <c r="L634" s="17">
        <f>IF($E634&lt;&gt;"",VLOOKUP($E634,GEMWs!$E$14:$L$20,7,FALSE),"")</f>
        <v>37.892086284381016</v>
      </c>
      <c r="M634" s="17">
        <f>IF($E634&lt;&gt;"",VLOOKUP($E634,GEMWs!$E$14:$L$20,8,FALSE),"")</f>
        <v>96.522753888300599</v>
      </c>
      <c r="N634" s="17">
        <f t="shared" ca="1" si="42"/>
        <v>37.892086284381016</v>
      </c>
      <c r="O634" s="17">
        <f t="shared" ca="1" si="43"/>
        <v>96.522753888300599</v>
      </c>
      <c r="P634" s="17">
        <f t="shared" ca="1" si="44"/>
        <v>1.7084054625174483</v>
      </c>
      <c r="Q634" s="17">
        <f t="shared" ca="1" si="45"/>
        <v>4.3518321678680225</v>
      </c>
    </row>
    <row r="635" spans="1:17" x14ac:dyDescent="0.35">
      <c r="A635" t="s">
        <v>625</v>
      </c>
      <c r="B635" t="s">
        <v>2994</v>
      </c>
      <c r="D635" t="s">
        <v>14</v>
      </c>
      <c r="E635" t="s">
        <v>21</v>
      </c>
      <c r="G635" t="s">
        <v>3040</v>
      </c>
      <c r="H635">
        <v>20.5</v>
      </c>
      <c r="J635">
        <v>0</v>
      </c>
      <c r="K635">
        <v>0</v>
      </c>
      <c r="L635" s="17">
        <f>IF($E635&lt;&gt;"",VLOOKUP($E635,GEMWs!$E$14:$L$20,7,FALSE),"")</f>
        <v>37.754918937403332</v>
      </c>
      <c r="M635" s="17">
        <f>IF($E635&lt;&gt;"",VLOOKUP($E635,GEMWs!$E$14:$L$20,8,FALSE),"")</f>
        <v>96.174593288388181</v>
      </c>
      <c r="N635" s="17">
        <f t="shared" ca="1" si="42"/>
        <v>37.754918937403332</v>
      </c>
      <c r="O635" s="17">
        <f t="shared" ca="1" si="43"/>
        <v>96.174593288388181</v>
      </c>
      <c r="P635" s="17">
        <f t="shared" ca="1" si="44"/>
        <v>0.21315400771728665</v>
      </c>
      <c r="Q635" s="17">
        <f t="shared" ca="1" si="45"/>
        <v>0.54297560627764729</v>
      </c>
    </row>
    <row r="636" spans="1:17" x14ac:dyDescent="0.35">
      <c r="A636" t="s">
        <v>625</v>
      </c>
      <c r="B636" t="s">
        <v>2980</v>
      </c>
      <c r="D636" t="s">
        <v>14</v>
      </c>
      <c r="E636" t="s">
        <v>18</v>
      </c>
      <c r="G636" t="s">
        <v>3040</v>
      </c>
      <c r="H636">
        <v>13.4</v>
      </c>
      <c r="J636">
        <v>0</v>
      </c>
      <c r="K636">
        <v>0</v>
      </c>
      <c r="L636" s="17">
        <f>IF($E636&lt;&gt;"",VLOOKUP($E636,GEMWs!$E$14:$L$20,7,FALSE),"")</f>
        <v>5950.3939027696888</v>
      </c>
      <c r="M636" s="17">
        <f>IF($E636&lt;&gt;"",VLOOKUP($E636,GEMWs!$E$14:$L$20,8,FALSE),"")</f>
        <v>10539.430626954083</v>
      </c>
      <c r="N636" s="17">
        <f t="shared" ca="1" si="42"/>
        <v>5950.3939027696888</v>
      </c>
      <c r="O636" s="17">
        <f t="shared" ca="1" si="43"/>
        <v>10539.430626954083</v>
      </c>
      <c r="P636" s="17">
        <f t="shared" ca="1" si="44"/>
        <v>1.2714159307363484E-3</v>
      </c>
      <c r="Q636" s="17">
        <f t="shared" ca="1" si="45"/>
        <v>2.251951756296805E-3</v>
      </c>
    </row>
    <row r="637" spans="1:17" x14ac:dyDescent="0.35">
      <c r="A637" t="s">
        <v>625</v>
      </c>
      <c r="B637" t="s">
        <v>144</v>
      </c>
      <c r="C637" t="s">
        <v>145</v>
      </c>
      <c r="D637" t="s">
        <v>14</v>
      </c>
      <c r="E637" t="s">
        <v>21</v>
      </c>
      <c r="F637" t="s">
        <v>22</v>
      </c>
      <c r="G637" t="s">
        <v>3040</v>
      </c>
      <c r="H637">
        <v>0.7</v>
      </c>
      <c r="I637">
        <v>317</v>
      </c>
      <c r="J637">
        <v>2000</v>
      </c>
      <c r="K637">
        <v>10000</v>
      </c>
      <c r="L637" s="17">
        <f>IF($E637&lt;&gt;"",VLOOKUP($E637,GEMWs!$E$14:$L$20,7,FALSE),"")</f>
        <v>37.754918937403332</v>
      </c>
      <c r="M637" s="17">
        <f>IF($E637&lt;&gt;"",VLOOKUP($E637,GEMWs!$E$14:$L$20,8,FALSE),"")</f>
        <v>96.174593288388181</v>
      </c>
      <c r="N637" s="17">
        <f t="shared" si="42"/>
        <v>2000</v>
      </c>
      <c r="O637" s="17">
        <f t="shared" si="43"/>
        <v>10000</v>
      </c>
      <c r="P637" s="17">
        <f t="shared" si="44"/>
        <v>6.9999999999999994E-5</v>
      </c>
      <c r="Q637" s="17">
        <f t="shared" si="45"/>
        <v>3.5E-4</v>
      </c>
    </row>
    <row r="638" spans="1:17" x14ac:dyDescent="0.35">
      <c r="A638" t="s">
        <v>625</v>
      </c>
      <c r="B638" t="s">
        <v>2981</v>
      </c>
      <c r="D638" t="s">
        <v>14</v>
      </c>
      <c r="E638" t="s">
        <v>21</v>
      </c>
      <c r="G638" t="s">
        <v>3040</v>
      </c>
      <c r="H638">
        <v>18.600000000000001</v>
      </c>
      <c r="J638">
        <v>0</v>
      </c>
      <c r="K638">
        <v>0</v>
      </c>
      <c r="L638" s="17">
        <f>IF($E638&lt;&gt;"",VLOOKUP($E638,GEMWs!$E$14:$L$20,7,FALSE),"")</f>
        <v>37.754918937403332</v>
      </c>
      <c r="M638" s="17">
        <f>IF($E638&lt;&gt;"",VLOOKUP($E638,GEMWs!$E$14:$L$20,8,FALSE),"")</f>
        <v>96.174593288388181</v>
      </c>
      <c r="N638" s="17">
        <f t="shared" ca="1" si="42"/>
        <v>37.754918937403332</v>
      </c>
      <c r="O638" s="17">
        <f t="shared" ca="1" si="43"/>
        <v>96.174593288388181</v>
      </c>
      <c r="P638" s="17">
        <f t="shared" ca="1" si="44"/>
        <v>0.19339827041666011</v>
      </c>
      <c r="Q638" s="17">
        <f t="shared" ca="1" si="45"/>
        <v>0.4926510378909385</v>
      </c>
    </row>
    <row r="639" spans="1:17" x14ac:dyDescent="0.35">
      <c r="A639" t="s">
        <v>625</v>
      </c>
      <c r="B639" t="s">
        <v>246</v>
      </c>
      <c r="D639" t="s">
        <v>22</v>
      </c>
      <c r="G639" t="s">
        <v>3040</v>
      </c>
      <c r="H639">
        <v>4.4000000000000004</v>
      </c>
      <c r="J639">
        <v>0</v>
      </c>
      <c r="K639">
        <v>0</v>
      </c>
      <c r="L639" s="17" t="str">
        <f>IF($E639&lt;&gt;"",VLOOKUP($E639,GEMWs!$E$14:$L$20,7,FALSE),"")</f>
        <v/>
      </c>
      <c r="M639" s="17" t="str">
        <f>IF($E639&lt;&gt;"",VLOOKUP($E639,GEMWs!$E$14:$L$20,8,FALSE),"")</f>
        <v/>
      </c>
      <c r="N639" s="17">
        <f t="shared" ca="1" si="42"/>
        <v>0</v>
      </c>
      <c r="O639" s="17">
        <f t="shared" ca="1" si="43"/>
        <v>0</v>
      </c>
      <c r="P639" s="17">
        <f t="shared" ca="1" si="44"/>
        <v>0</v>
      </c>
      <c r="Q639" s="17">
        <f t="shared" ca="1" si="45"/>
        <v>0</v>
      </c>
    </row>
    <row r="640" spans="1:17" x14ac:dyDescent="0.35">
      <c r="A640" t="s">
        <v>625</v>
      </c>
      <c r="B640" t="s">
        <v>71</v>
      </c>
      <c r="C640" t="s">
        <v>72</v>
      </c>
      <c r="D640" t="s">
        <v>14</v>
      </c>
      <c r="E640" t="s">
        <v>21</v>
      </c>
      <c r="F640" t="s">
        <v>22</v>
      </c>
      <c r="G640" t="s">
        <v>3040</v>
      </c>
      <c r="H640">
        <v>22.9</v>
      </c>
      <c r="I640">
        <v>333</v>
      </c>
      <c r="J640">
        <v>31000</v>
      </c>
      <c r="K640">
        <v>60000</v>
      </c>
      <c r="L640" s="17">
        <f>IF($E640&lt;&gt;"",VLOOKUP($E640,GEMWs!$E$14:$L$20,7,FALSE),"")</f>
        <v>37.754918937403332</v>
      </c>
      <c r="M640" s="17">
        <f>IF($E640&lt;&gt;"",VLOOKUP($E640,GEMWs!$E$14:$L$20,8,FALSE),"")</f>
        <v>96.174593288388181</v>
      </c>
      <c r="N640" s="17">
        <f t="shared" si="42"/>
        <v>31000</v>
      </c>
      <c r="O640" s="17">
        <f t="shared" si="43"/>
        <v>60000</v>
      </c>
      <c r="P640" s="17">
        <f t="shared" si="44"/>
        <v>3.8166666666666666E-4</v>
      </c>
      <c r="Q640" s="17">
        <f t="shared" si="45"/>
        <v>7.3870967741935481E-4</v>
      </c>
    </row>
    <row r="641" spans="1:17" x14ac:dyDescent="0.35">
      <c r="A641" t="s">
        <v>625</v>
      </c>
      <c r="B641" t="s">
        <v>182</v>
      </c>
      <c r="C641" t="s">
        <v>183</v>
      </c>
      <c r="D641" t="s">
        <v>14</v>
      </c>
      <c r="E641" t="s">
        <v>21</v>
      </c>
      <c r="F641" t="s">
        <v>22</v>
      </c>
      <c r="G641" t="s">
        <v>3040</v>
      </c>
      <c r="H641">
        <v>22.7</v>
      </c>
      <c r="I641">
        <v>338</v>
      </c>
      <c r="J641">
        <v>4536</v>
      </c>
      <c r="K641">
        <v>38636</v>
      </c>
      <c r="L641" s="17">
        <f>IF($E641&lt;&gt;"",VLOOKUP($E641,GEMWs!$E$14:$L$20,7,FALSE),"")</f>
        <v>37.754918937403332</v>
      </c>
      <c r="M641" s="17">
        <f>IF($E641&lt;&gt;"",VLOOKUP($E641,GEMWs!$E$14:$L$20,8,FALSE),"")</f>
        <v>96.174593288388181</v>
      </c>
      <c r="N641" s="17">
        <f t="shared" si="42"/>
        <v>4536</v>
      </c>
      <c r="O641" s="17">
        <f t="shared" si="43"/>
        <v>38636</v>
      </c>
      <c r="P641" s="17">
        <f t="shared" ref="P641:P704" si="46">IF(O641&gt;0,$H641/O641,0)</f>
        <v>5.8753494150533183E-4</v>
      </c>
      <c r="Q641" s="17">
        <f t="shared" ref="Q641:Q704" si="47">IF(N641&gt;0,$H641/N641,0)</f>
        <v>5.004409171075838E-3</v>
      </c>
    </row>
    <row r="642" spans="1:17" x14ac:dyDescent="0.35">
      <c r="A642" t="s">
        <v>625</v>
      </c>
      <c r="B642" t="s">
        <v>184</v>
      </c>
      <c r="C642" t="s">
        <v>185</v>
      </c>
      <c r="D642" t="s">
        <v>14</v>
      </c>
      <c r="E642" t="s">
        <v>21</v>
      </c>
      <c r="F642" t="s">
        <v>22</v>
      </c>
      <c r="G642" t="s">
        <v>3040</v>
      </c>
      <c r="H642">
        <v>183.6</v>
      </c>
      <c r="I642">
        <v>345</v>
      </c>
      <c r="J642">
        <v>5000</v>
      </c>
      <c r="K642">
        <v>20000</v>
      </c>
      <c r="L642" s="17">
        <f>IF($E642&lt;&gt;"",VLOOKUP($E642,GEMWs!$E$14:$L$20,7,FALSE),"")</f>
        <v>37.754918937403332</v>
      </c>
      <c r="M642" s="17">
        <f>IF($E642&lt;&gt;"",VLOOKUP($E642,GEMWs!$E$14:$L$20,8,FALSE),"")</f>
        <v>96.174593288388181</v>
      </c>
      <c r="N642" s="17">
        <f t="shared" si="42"/>
        <v>5000</v>
      </c>
      <c r="O642" s="17">
        <f t="shared" si="43"/>
        <v>20000</v>
      </c>
      <c r="P642" s="17">
        <f t="shared" si="46"/>
        <v>9.1799999999999989E-3</v>
      </c>
      <c r="Q642" s="17">
        <f t="shared" si="47"/>
        <v>3.6719999999999996E-2</v>
      </c>
    </row>
    <row r="643" spans="1:17" x14ac:dyDescent="0.35">
      <c r="A643" t="s">
        <v>631</v>
      </c>
      <c r="B643" t="s">
        <v>27</v>
      </c>
      <c r="C643" t="s">
        <v>28</v>
      </c>
      <c r="D643" t="s">
        <v>14</v>
      </c>
      <c r="E643" t="s">
        <v>21</v>
      </c>
      <c r="F643" t="s">
        <v>22</v>
      </c>
      <c r="G643" t="s">
        <v>3040</v>
      </c>
      <c r="H643">
        <v>35.1</v>
      </c>
      <c r="I643">
        <v>218</v>
      </c>
      <c r="J643">
        <v>2000</v>
      </c>
      <c r="K643">
        <v>15000</v>
      </c>
      <c r="L643" s="17">
        <f>IF($E643&lt;&gt;"",VLOOKUP($E643,GEMWs!$E$14:$L$20,7,FALSE),"")</f>
        <v>37.754918937403332</v>
      </c>
      <c r="M643" s="17">
        <f>IF($E643&lt;&gt;"",VLOOKUP($E643,GEMWs!$E$14:$L$20,8,FALSE),"")</f>
        <v>96.174593288388181</v>
      </c>
      <c r="N643" s="17">
        <f t="shared" si="42"/>
        <v>2000</v>
      </c>
      <c r="O643" s="17">
        <f t="shared" si="43"/>
        <v>15000</v>
      </c>
      <c r="P643" s="17">
        <f t="shared" si="46"/>
        <v>2.3400000000000001E-3</v>
      </c>
      <c r="Q643" s="17">
        <f t="shared" si="47"/>
        <v>1.755E-2</v>
      </c>
    </row>
    <row r="644" spans="1:17" x14ac:dyDescent="0.35">
      <c r="A644" t="s">
        <v>631</v>
      </c>
      <c r="B644" t="s">
        <v>407</v>
      </c>
      <c r="D644" t="s">
        <v>14</v>
      </c>
      <c r="E644" t="s">
        <v>21</v>
      </c>
      <c r="G644" t="s">
        <v>3040</v>
      </c>
      <c r="H644">
        <v>208.9</v>
      </c>
      <c r="J644">
        <v>0</v>
      </c>
      <c r="K644">
        <v>0</v>
      </c>
      <c r="L644" s="17">
        <f>IF($E644&lt;&gt;"",VLOOKUP($E644,GEMWs!$E$14:$L$20,7,FALSE),"")</f>
        <v>37.754918937403332</v>
      </c>
      <c r="M644" s="17">
        <f>IF($E644&lt;&gt;"",VLOOKUP($E644,GEMWs!$E$14:$L$20,8,FALSE),"")</f>
        <v>96.174593288388181</v>
      </c>
      <c r="N644" s="17">
        <f t="shared" ca="1" si="42"/>
        <v>37.754918937403332</v>
      </c>
      <c r="O644" s="17">
        <f t="shared" ca="1" si="43"/>
        <v>96.174593288388181</v>
      </c>
      <c r="P644" s="17">
        <f t="shared" ca="1" si="46"/>
        <v>2.172091327421521</v>
      </c>
      <c r="Q644" s="17">
        <f t="shared" ca="1" si="47"/>
        <v>5.5330538610439275</v>
      </c>
    </row>
    <row r="645" spans="1:17" x14ac:dyDescent="0.35">
      <c r="A645" t="s">
        <v>631</v>
      </c>
      <c r="B645" t="s">
        <v>410</v>
      </c>
      <c r="C645" t="s">
        <v>411</v>
      </c>
      <c r="D645" t="s">
        <v>22</v>
      </c>
      <c r="G645" t="s">
        <v>3040</v>
      </c>
      <c r="H645">
        <v>0.5</v>
      </c>
      <c r="J645">
        <v>0</v>
      </c>
      <c r="K645">
        <v>0</v>
      </c>
      <c r="L645" s="17" t="str">
        <f>IF($E645&lt;&gt;"",VLOOKUP($E645,GEMWs!$E$14:$L$20,7,FALSE),"")</f>
        <v/>
      </c>
      <c r="M645" s="17" t="str">
        <f>IF($E645&lt;&gt;"",VLOOKUP($E645,GEMWs!$E$14:$L$20,8,FALSE),"")</f>
        <v/>
      </c>
      <c r="N645" s="17">
        <f t="shared" ca="1" si="42"/>
        <v>0</v>
      </c>
      <c r="O645" s="17">
        <f t="shared" ca="1" si="43"/>
        <v>0</v>
      </c>
      <c r="P645" s="17">
        <f t="shared" ca="1" si="46"/>
        <v>0</v>
      </c>
      <c r="Q645" s="17">
        <f t="shared" ca="1" si="47"/>
        <v>0</v>
      </c>
    </row>
    <row r="646" spans="1:17" x14ac:dyDescent="0.35">
      <c r="A646" t="s">
        <v>631</v>
      </c>
      <c r="B646" t="s">
        <v>33</v>
      </c>
      <c r="C646" t="s">
        <v>34</v>
      </c>
      <c r="D646" t="s">
        <v>14</v>
      </c>
      <c r="E646" t="s">
        <v>21</v>
      </c>
      <c r="F646" t="s">
        <v>22</v>
      </c>
      <c r="G646" t="s">
        <v>3040</v>
      </c>
      <c r="H646">
        <v>10.1</v>
      </c>
      <c r="I646">
        <v>364</v>
      </c>
      <c r="J646">
        <v>3500</v>
      </c>
      <c r="K646">
        <v>3500</v>
      </c>
      <c r="L646" s="17">
        <f>IF($E646&lt;&gt;"",VLOOKUP($E646,GEMWs!$E$14:$L$20,7,FALSE),"")</f>
        <v>37.754918937403332</v>
      </c>
      <c r="M646" s="17">
        <f>IF($E646&lt;&gt;"",VLOOKUP($E646,GEMWs!$E$14:$L$20,8,FALSE),"")</f>
        <v>96.174593288388181</v>
      </c>
      <c r="N646" s="17">
        <f t="shared" si="42"/>
        <v>3500</v>
      </c>
      <c r="O646" s="17">
        <f t="shared" si="43"/>
        <v>3500</v>
      </c>
      <c r="P646" s="17">
        <f t="shared" si="46"/>
        <v>2.8857142857142857E-3</v>
      </c>
      <c r="Q646" s="17">
        <f t="shared" si="47"/>
        <v>2.8857142857142857E-3</v>
      </c>
    </row>
    <row r="647" spans="1:17" x14ac:dyDescent="0.35">
      <c r="A647" t="s">
        <v>631</v>
      </c>
      <c r="B647" t="s">
        <v>95</v>
      </c>
      <c r="C647" t="s">
        <v>96</v>
      </c>
      <c r="D647" t="s">
        <v>14</v>
      </c>
      <c r="E647" t="s">
        <v>21</v>
      </c>
      <c r="F647" t="s">
        <v>22</v>
      </c>
      <c r="G647" t="s">
        <v>3040</v>
      </c>
      <c r="H647">
        <v>29.8</v>
      </c>
      <c r="I647">
        <v>384</v>
      </c>
      <c r="J647">
        <v>1200</v>
      </c>
      <c r="K647">
        <v>1200</v>
      </c>
      <c r="L647" s="17">
        <f>IF($E647&lt;&gt;"",VLOOKUP($E647,GEMWs!$E$14:$L$20,7,FALSE),"")</f>
        <v>37.754918937403332</v>
      </c>
      <c r="M647" s="17">
        <f>IF($E647&lt;&gt;"",VLOOKUP($E647,GEMWs!$E$14:$L$20,8,FALSE),"")</f>
        <v>96.174593288388181</v>
      </c>
      <c r="N647" s="17">
        <f t="shared" si="42"/>
        <v>1200</v>
      </c>
      <c r="O647" s="17">
        <f t="shared" si="43"/>
        <v>1200</v>
      </c>
      <c r="P647" s="17">
        <f t="shared" si="46"/>
        <v>2.4833333333333332E-2</v>
      </c>
      <c r="Q647" s="17">
        <f t="shared" si="47"/>
        <v>2.4833333333333332E-2</v>
      </c>
    </row>
    <row r="648" spans="1:17" x14ac:dyDescent="0.35">
      <c r="A648" t="s">
        <v>631</v>
      </c>
      <c r="B648" t="s">
        <v>538</v>
      </c>
      <c r="C648" t="s">
        <v>539</v>
      </c>
      <c r="D648" t="s">
        <v>14</v>
      </c>
      <c r="E648" t="s">
        <v>21</v>
      </c>
      <c r="F648" t="s">
        <v>22</v>
      </c>
      <c r="G648" t="s">
        <v>3040</v>
      </c>
      <c r="H648">
        <v>216.7</v>
      </c>
      <c r="I648">
        <v>355</v>
      </c>
      <c r="J648">
        <v>3600</v>
      </c>
      <c r="K648">
        <v>3600</v>
      </c>
      <c r="L648" s="17">
        <f>IF($E648&lt;&gt;"",VLOOKUP($E648,GEMWs!$E$14:$L$20,7,FALSE),"")</f>
        <v>37.754918937403332</v>
      </c>
      <c r="M648" s="17">
        <f>IF($E648&lt;&gt;"",VLOOKUP($E648,GEMWs!$E$14:$L$20,8,FALSE),"")</f>
        <v>96.174593288388181</v>
      </c>
      <c r="N648" s="17">
        <f t="shared" si="42"/>
        <v>3600</v>
      </c>
      <c r="O648" s="17">
        <f t="shared" si="43"/>
        <v>3600</v>
      </c>
      <c r="P648" s="17">
        <f t="shared" si="46"/>
        <v>6.0194444444444439E-2</v>
      </c>
      <c r="Q648" s="17">
        <f t="shared" si="47"/>
        <v>6.0194444444444439E-2</v>
      </c>
    </row>
    <row r="649" spans="1:17" x14ac:dyDescent="0.35">
      <c r="A649" t="s">
        <v>631</v>
      </c>
      <c r="B649" t="s">
        <v>13</v>
      </c>
      <c r="D649" t="s">
        <v>14</v>
      </c>
      <c r="E649" t="s">
        <v>15</v>
      </c>
      <c r="G649" t="s">
        <v>3040</v>
      </c>
      <c r="H649">
        <v>3.2</v>
      </c>
      <c r="J649">
        <v>0</v>
      </c>
      <c r="K649">
        <v>0</v>
      </c>
      <c r="L649" s="17">
        <f>IF($E649&lt;&gt;"",VLOOKUP($E649,GEMWs!$E$14:$L$20,7,FALSE),"")</f>
        <v>37.892086284381016</v>
      </c>
      <c r="M649" s="17">
        <f>IF($E649&lt;&gt;"",VLOOKUP($E649,GEMWs!$E$14:$L$20,8,FALSE),"")</f>
        <v>96.522753888300599</v>
      </c>
      <c r="N649" s="17">
        <f t="shared" ca="1" si="42"/>
        <v>37.892086284381016</v>
      </c>
      <c r="O649" s="17">
        <f t="shared" ca="1" si="43"/>
        <v>96.522753888300599</v>
      </c>
      <c r="P649" s="17">
        <f t="shared" ca="1" si="46"/>
        <v>3.3152804609192447E-2</v>
      </c>
      <c r="Q649" s="17">
        <f t="shared" ca="1" si="47"/>
        <v>8.4450351347347921E-2</v>
      </c>
    </row>
    <row r="650" spans="1:17" x14ac:dyDescent="0.35">
      <c r="A650" t="s">
        <v>631</v>
      </c>
      <c r="B650" t="s">
        <v>634</v>
      </c>
      <c r="C650" t="s">
        <v>635</v>
      </c>
      <c r="D650" t="s">
        <v>14</v>
      </c>
      <c r="E650" t="s">
        <v>21</v>
      </c>
      <c r="F650" t="s">
        <v>22</v>
      </c>
      <c r="G650" t="s">
        <v>3040</v>
      </c>
      <c r="H650">
        <v>140.1</v>
      </c>
      <c r="I650">
        <v>474</v>
      </c>
      <c r="J650">
        <v>7.2078579999999999</v>
      </c>
      <c r="K650">
        <v>566.85718399999996</v>
      </c>
      <c r="L650" s="17">
        <f>IF($E650&lt;&gt;"",VLOOKUP($E650,GEMWs!$E$14:$L$20,7,FALSE),"")</f>
        <v>37.754918937403332</v>
      </c>
      <c r="M650" s="17">
        <f>IF($E650&lt;&gt;"",VLOOKUP($E650,GEMWs!$E$14:$L$20,8,FALSE),"")</f>
        <v>96.174593288388181</v>
      </c>
      <c r="N650" s="17">
        <f t="shared" si="42"/>
        <v>7.2078579999999999</v>
      </c>
      <c r="O650" s="17">
        <f t="shared" si="43"/>
        <v>566.85718399999996</v>
      </c>
      <c r="P650" s="17">
        <f t="shared" si="46"/>
        <v>0.24715219980346936</v>
      </c>
      <c r="Q650" s="17">
        <f t="shared" si="47"/>
        <v>19.437119876667936</v>
      </c>
    </row>
    <row r="651" spans="1:17" x14ac:dyDescent="0.35">
      <c r="A651" t="s">
        <v>631</v>
      </c>
      <c r="B651" t="s">
        <v>540</v>
      </c>
      <c r="C651" t="s">
        <v>541</v>
      </c>
      <c r="D651" t="s">
        <v>14</v>
      </c>
      <c r="E651" t="s">
        <v>21</v>
      </c>
      <c r="F651" t="s">
        <v>22</v>
      </c>
      <c r="G651" t="s">
        <v>3040</v>
      </c>
      <c r="H651">
        <v>46</v>
      </c>
      <c r="I651">
        <v>386</v>
      </c>
      <c r="J651">
        <v>4500</v>
      </c>
      <c r="K651">
        <v>4500</v>
      </c>
      <c r="L651" s="17">
        <f>IF($E651&lt;&gt;"",VLOOKUP($E651,GEMWs!$E$14:$L$20,7,FALSE),"")</f>
        <v>37.754918937403332</v>
      </c>
      <c r="M651" s="17">
        <f>IF($E651&lt;&gt;"",VLOOKUP($E651,GEMWs!$E$14:$L$20,8,FALSE),"")</f>
        <v>96.174593288388181</v>
      </c>
      <c r="N651" s="17">
        <f t="shared" si="42"/>
        <v>4500</v>
      </c>
      <c r="O651" s="17">
        <f t="shared" si="43"/>
        <v>4500</v>
      </c>
      <c r="P651" s="17">
        <f t="shared" si="46"/>
        <v>1.0222222222222223E-2</v>
      </c>
      <c r="Q651" s="17">
        <f t="shared" si="47"/>
        <v>1.0222222222222223E-2</v>
      </c>
    </row>
    <row r="652" spans="1:17" x14ac:dyDescent="0.35">
      <c r="A652" t="s">
        <v>631</v>
      </c>
      <c r="B652" t="s">
        <v>638</v>
      </c>
      <c r="D652" t="s">
        <v>14</v>
      </c>
      <c r="E652" t="s">
        <v>21</v>
      </c>
      <c r="G652" t="s">
        <v>3040</v>
      </c>
      <c r="H652">
        <v>1.6</v>
      </c>
      <c r="J652">
        <v>0</v>
      </c>
      <c r="K652">
        <v>0</v>
      </c>
      <c r="L652" s="17">
        <f>IF($E652&lt;&gt;"",VLOOKUP($E652,GEMWs!$E$14:$L$20,7,FALSE),"")</f>
        <v>37.754918937403332</v>
      </c>
      <c r="M652" s="17">
        <f>IF($E652&lt;&gt;"",VLOOKUP($E652,GEMWs!$E$14:$L$20,8,FALSE),"")</f>
        <v>96.174593288388181</v>
      </c>
      <c r="N652" s="17">
        <f t="shared" ca="1" si="42"/>
        <v>37.754918937403332</v>
      </c>
      <c r="O652" s="17">
        <f t="shared" ca="1" si="43"/>
        <v>96.174593288388181</v>
      </c>
      <c r="P652" s="17">
        <f t="shared" ca="1" si="46"/>
        <v>1.6636410358422376E-2</v>
      </c>
      <c r="Q652" s="17">
        <f t="shared" ca="1" si="47"/>
        <v>4.237858390459686E-2</v>
      </c>
    </row>
    <row r="653" spans="1:17" x14ac:dyDescent="0.35">
      <c r="A653" t="s">
        <v>631</v>
      </c>
      <c r="B653" t="s">
        <v>69</v>
      </c>
      <c r="C653" t="s">
        <v>70</v>
      </c>
      <c r="D653" t="s">
        <v>14</v>
      </c>
      <c r="E653" t="s">
        <v>21</v>
      </c>
      <c r="F653" t="s">
        <v>22</v>
      </c>
      <c r="G653" t="s">
        <v>3040</v>
      </c>
      <c r="H653">
        <v>18.399999999999999</v>
      </c>
      <c r="I653">
        <v>416</v>
      </c>
      <c r="J653">
        <v>145.66</v>
      </c>
      <c r="K653">
        <v>1199.98</v>
      </c>
      <c r="L653" s="17">
        <f>IF($E653&lt;&gt;"",VLOOKUP($E653,GEMWs!$E$14:$L$20,7,FALSE),"")</f>
        <v>37.754918937403332</v>
      </c>
      <c r="M653" s="17">
        <f>IF($E653&lt;&gt;"",VLOOKUP($E653,GEMWs!$E$14:$L$20,8,FALSE),"")</f>
        <v>96.174593288388181</v>
      </c>
      <c r="N653" s="17">
        <f t="shared" si="42"/>
        <v>145.66</v>
      </c>
      <c r="O653" s="17">
        <f t="shared" si="43"/>
        <v>1199.98</v>
      </c>
      <c r="P653" s="17">
        <f t="shared" si="46"/>
        <v>1.5333588893148217E-2</v>
      </c>
      <c r="Q653" s="17">
        <f t="shared" si="47"/>
        <v>0.12632157078127146</v>
      </c>
    </row>
    <row r="654" spans="1:17" x14ac:dyDescent="0.35">
      <c r="A654" t="s">
        <v>631</v>
      </c>
      <c r="B654" t="s">
        <v>542</v>
      </c>
      <c r="C654" t="s">
        <v>543</v>
      </c>
      <c r="D654" t="s">
        <v>14</v>
      </c>
      <c r="E654" t="s">
        <v>21</v>
      </c>
      <c r="F654" t="s">
        <v>22</v>
      </c>
      <c r="G654" t="s">
        <v>3040</v>
      </c>
      <c r="H654">
        <v>106.9</v>
      </c>
      <c r="I654">
        <v>393</v>
      </c>
      <c r="J654">
        <v>69.463928999999993</v>
      </c>
      <c r="K654">
        <v>255.49058400000001</v>
      </c>
      <c r="L654" s="17">
        <f>IF($E654&lt;&gt;"",VLOOKUP($E654,GEMWs!$E$14:$L$20,7,FALSE),"")</f>
        <v>37.754918937403332</v>
      </c>
      <c r="M654" s="17">
        <f>IF($E654&lt;&gt;"",VLOOKUP($E654,GEMWs!$E$14:$L$20,8,FALSE),"")</f>
        <v>96.174593288388181</v>
      </c>
      <c r="N654" s="17">
        <f t="shared" si="42"/>
        <v>69.463928999999993</v>
      </c>
      <c r="O654" s="17">
        <f t="shared" si="43"/>
        <v>255.49058400000001</v>
      </c>
      <c r="P654" s="17">
        <f t="shared" si="46"/>
        <v>0.41841072311298955</v>
      </c>
      <c r="Q654" s="17">
        <f t="shared" si="47"/>
        <v>1.538928211215925</v>
      </c>
    </row>
    <row r="655" spans="1:17" x14ac:dyDescent="0.35">
      <c r="A655" t="s">
        <v>631</v>
      </c>
      <c r="B655" t="s">
        <v>636</v>
      </c>
      <c r="C655" t="s">
        <v>637</v>
      </c>
      <c r="D655" t="s">
        <v>14</v>
      </c>
      <c r="E655" t="s">
        <v>21</v>
      </c>
      <c r="F655" t="s">
        <v>22</v>
      </c>
      <c r="G655" t="s">
        <v>3040</v>
      </c>
      <c r="H655">
        <v>13.3</v>
      </c>
      <c r="I655">
        <v>405</v>
      </c>
      <c r="J655">
        <v>3900</v>
      </c>
      <c r="K655">
        <v>3900</v>
      </c>
      <c r="L655" s="17">
        <f>IF($E655&lt;&gt;"",VLOOKUP($E655,GEMWs!$E$14:$L$20,7,FALSE),"")</f>
        <v>37.754918937403332</v>
      </c>
      <c r="M655" s="17">
        <f>IF($E655&lt;&gt;"",VLOOKUP($E655,GEMWs!$E$14:$L$20,8,FALSE),"")</f>
        <v>96.174593288388181</v>
      </c>
      <c r="N655" s="17">
        <f t="shared" si="42"/>
        <v>3900</v>
      </c>
      <c r="O655" s="17">
        <f t="shared" si="43"/>
        <v>3900</v>
      </c>
      <c r="P655" s="17">
        <f t="shared" si="46"/>
        <v>3.4102564102564104E-3</v>
      </c>
      <c r="Q655" s="17">
        <f t="shared" si="47"/>
        <v>3.4102564102564104E-3</v>
      </c>
    </row>
    <row r="656" spans="1:17" x14ac:dyDescent="0.35">
      <c r="A656" t="s">
        <v>631</v>
      </c>
      <c r="B656" t="s">
        <v>544</v>
      </c>
      <c r="C656" t="s">
        <v>545</v>
      </c>
      <c r="D656" t="s">
        <v>14</v>
      </c>
      <c r="E656" t="s">
        <v>21</v>
      </c>
      <c r="F656" t="s">
        <v>22</v>
      </c>
      <c r="G656" t="s">
        <v>3040</v>
      </c>
      <c r="H656">
        <v>2</v>
      </c>
      <c r="I656">
        <v>363</v>
      </c>
      <c r="J656">
        <v>100000</v>
      </c>
      <c r="K656">
        <v>200000</v>
      </c>
      <c r="L656" s="17">
        <f>IF($E656&lt;&gt;"",VLOOKUP($E656,GEMWs!$E$14:$L$20,7,FALSE),"")</f>
        <v>37.754918937403332</v>
      </c>
      <c r="M656" s="17">
        <f>IF($E656&lt;&gt;"",VLOOKUP($E656,GEMWs!$E$14:$L$20,8,FALSE),"")</f>
        <v>96.174593288388181</v>
      </c>
      <c r="N656" s="17">
        <f t="shared" si="42"/>
        <v>100000</v>
      </c>
      <c r="O656" s="17">
        <f t="shared" si="43"/>
        <v>200000</v>
      </c>
      <c r="P656" s="17">
        <f t="shared" si="46"/>
        <v>1.0000000000000001E-5</v>
      </c>
      <c r="Q656" s="17">
        <f t="shared" si="47"/>
        <v>2.0000000000000002E-5</v>
      </c>
    </row>
    <row r="657" spans="1:17" x14ac:dyDescent="0.35">
      <c r="A657" t="s">
        <v>642</v>
      </c>
      <c r="B657" t="s">
        <v>643</v>
      </c>
      <c r="C657" t="s">
        <v>644</v>
      </c>
      <c r="D657" t="s">
        <v>14</v>
      </c>
      <c r="E657" t="s">
        <v>21</v>
      </c>
      <c r="F657" t="s">
        <v>22</v>
      </c>
      <c r="G657" t="s">
        <v>3040</v>
      </c>
      <c r="H657">
        <v>1187.2</v>
      </c>
      <c r="I657">
        <v>55</v>
      </c>
      <c r="J657">
        <v>800</v>
      </c>
      <c r="K657">
        <v>4000</v>
      </c>
      <c r="L657" s="17">
        <f>IF($E657&lt;&gt;"",VLOOKUP($E657,GEMWs!$E$14:$L$20,7,FALSE),"")</f>
        <v>37.754918937403332</v>
      </c>
      <c r="M657" s="17">
        <f>IF($E657&lt;&gt;"",VLOOKUP($E657,GEMWs!$E$14:$L$20,8,FALSE),"")</f>
        <v>96.174593288388181</v>
      </c>
      <c r="N657" s="17">
        <f t="shared" si="42"/>
        <v>800</v>
      </c>
      <c r="O657" s="17">
        <f t="shared" si="43"/>
        <v>4000</v>
      </c>
      <c r="P657" s="17">
        <f t="shared" si="46"/>
        <v>0.29680000000000001</v>
      </c>
      <c r="Q657" s="17">
        <f t="shared" si="47"/>
        <v>1.484</v>
      </c>
    </row>
    <row r="658" spans="1:17" x14ac:dyDescent="0.35">
      <c r="A658" t="s">
        <v>642</v>
      </c>
      <c r="B658" t="s">
        <v>645</v>
      </c>
      <c r="C658" t="s">
        <v>646</v>
      </c>
      <c r="D658" t="s">
        <v>14</v>
      </c>
      <c r="E658" t="s">
        <v>21</v>
      </c>
      <c r="F658" t="s">
        <v>22</v>
      </c>
      <c r="G658" t="s">
        <v>3040</v>
      </c>
      <c r="H658">
        <v>2.8</v>
      </c>
      <c r="I658">
        <v>59</v>
      </c>
      <c r="J658">
        <v>21000</v>
      </c>
      <c r="K658">
        <v>21000</v>
      </c>
      <c r="L658" s="17">
        <f>IF($E658&lt;&gt;"",VLOOKUP($E658,GEMWs!$E$14:$L$20,7,FALSE),"")</f>
        <v>37.754918937403332</v>
      </c>
      <c r="M658" s="17">
        <f>IF($E658&lt;&gt;"",VLOOKUP($E658,GEMWs!$E$14:$L$20,8,FALSE),"")</f>
        <v>96.174593288388181</v>
      </c>
      <c r="N658" s="17">
        <f t="shared" si="42"/>
        <v>21000</v>
      </c>
      <c r="O658" s="17">
        <f t="shared" si="43"/>
        <v>21000</v>
      </c>
      <c r="P658" s="17">
        <f t="shared" si="46"/>
        <v>1.3333333333333331E-4</v>
      </c>
      <c r="Q658" s="17">
        <f t="shared" si="47"/>
        <v>1.3333333333333331E-4</v>
      </c>
    </row>
    <row r="659" spans="1:17" x14ac:dyDescent="0.35">
      <c r="A659" t="s">
        <v>642</v>
      </c>
      <c r="B659" t="s">
        <v>647</v>
      </c>
      <c r="C659" t="s">
        <v>648</v>
      </c>
      <c r="D659" t="s">
        <v>14</v>
      </c>
      <c r="E659" t="s">
        <v>21</v>
      </c>
      <c r="F659" t="s">
        <v>22</v>
      </c>
      <c r="G659" t="s">
        <v>3040</v>
      </c>
      <c r="H659">
        <v>10.4</v>
      </c>
      <c r="I659">
        <v>60</v>
      </c>
      <c r="J659">
        <v>100</v>
      </c>
      <c r="K659">
        <v>600</v>
      </c>
      <c r="L659" s="17">
        <f>IF($E659&lt;&gt;"",VLOOKUP($E659,GEMWs!$E$14:$L$20,7,FALSE),"")</f>
        <v>37.754918937403332</v>
      </c>
      <c r="M659" s="17">
        <f>IF($E659&lt;&gt;"",VLOOKUP($E659,GEMWs!$E$14:$L$20,8,FALSE),"")</f>
        <v>96.174593288388181</v>
      </c>
      <c r="N659" s="17">
        <f t="shared" ref="N659:N722" si="48">IF($I659&lt;&gt;"",J659,IF(AND($D659="Y",$M$6=236),L659,0))</f>
        <v>100</v>
      </c>
      <c r="O659" s="17">
        <f t="shared" ref="O659:O722" si="49">IF($I659&lt;&gt;"",K659,IF(AND($D659="Y",$M$6=236),M659,0))</f>
        <v>600</v>
      </c>
      <c r="P659" s="17">
        <f t="shared" si="46"/>
        <v>1.7333333333333333E-2</v>
      </c>
      <c r="Q659" s="17">
        <f t="shared" si="47"/>
        <v>0.10400000000000001</v>
      </c>
    </row>
    <row r="660" spans="1:17" x14ac:dyDescent="0.35">
      <c r="A660" t="s">
        <v>642</v>
      </c>
      <c r="B660" t="s">
        <v>649</v>
      </c>
      <c r="C660" t="s">
        <v>650</v>
      </c>
      <c r="D660" t="s">
        <v>14</v>
      </c>
      <c r="E660" t="s">
        <v>21</v>
      </c>
      <c r="F660" t="s">
        <v>22</v>
      </c>
      <c r="G660" t="s">
        <v>3040</v>
      </c>
      <c r="H660">
        <v>36.9</v>
      </c>
      <c r="I660">
        <v>61</v>
      </c>
      <c r="J660">
        <v>159.83000000000001</v>
      </c>
      <c r="K660">
        <v>159.83000000000001</v>
      </c>
      <c r="L660" s="17">
        <f>IF($E660&lt;&gt;"",VLOOKUP($E660,GEMWs!$E$14:$L$20,7,FALSE),"")</f>
        <v>37.754918937403332</v>
      </c>
      <c r="M660" s="17">
        <f>IF($E660&lt;&gt;"",VLOOKUP($E660,GEMWs!$E$14:$L$20,8,FALSE),"")</f>
        <v>96.174593288388181</v>
      </c>
      <c r="N660" s="17">
        <f t="shared" si="48"/>
        <v>159.83000000000001</v>
      </c>
      <c r="O660" s="17">
        <f t="shared" si="49"/>
        <v>159.83000000000001</v>
      </c>
      <c r="P660" s="17">
        <f t="shared" si="46"/>
        <v>0.23087029969342424</v>
      </c>
      <c r="Q660" s="17">
        <f t="shared" si="47"/>
        <v>0.23087029969342424</v>
      </c>
    </row>
    <row r="661" spans="1:17" x14ac:dyDescent="0.35">
      <c r="A661" t="s">
        <v>642</v>
      </c>
      <c r="B661" t="s">
        <v>137</v>
      </c>
      <c r="C661" t="s">
        <v>138</v>
      </c>
      <c r="D661" t="s">
        <v>14</v>
      </c>
      <c r="E661" t="s">
        <v>21</v>
      </c>
      <c r="F661" t="s">
        <v>22</v>
      </c>
      <c r="G661" t="s">
        <v>3040</v>
      </c>
      <c r="H661">
        <v>41.3</v>
      </c>
      <c r="I661">
        <v>62</v>
      </c>
      <c r="J661">
        <v>389</v>
      </c>
      <c r="K661">
        <v>454</v>
      </c>
      <c r="L661" s="17">
        <f>IF($E661&lt;&gt;"",VLOOKUP($E661,GEMWs!$E$14:$L$20,7,FALSE),"")</f>
        <v>37.754918937403332</v>
      </c>
      <c r="M661" s="17">
        <f>IF($E661&lt;&gt;"",VLOOKUP($E661,GEMWs!$E$14:$L$20,8,FALSE),"")</f>
        <v>96.174593288388181</v>
      </c>
      <c r="N661" s="17">
        <f t="shared" si="48"/>
        <v>389</v>
      </c>
      <c r="O661" s="17">
        <f t="shared" si="49"/>
        <v>454</v>
      </c>
      <c r="P661" s="17">
        <f t="shared" si="46"/>
        <v>9.096916299559471E-2</v>
      </c>
      <c r="Q661" s="17">
        <f t="shared" si="47"/>
        <v>0.10616966580976862</v>
      </c>
    </row>
    <row r="662" spans="1:17" x14ac:dyDescent="0.35">
      <c r="A662" t="s">
        <v>642</v>
      </c>
      <c r="B662" t="s">
        <v>653</v>
      </c>
      <c r="C662" t="s">
        <v>654</v>
      </c>
      <c r="D662" t="s">
        <v>14</v>
      </c>
      <c r="E662" t="s">
        <v>21</v>
      </c>
      <c r="F662" t="s">
        <v>22</v>
      </c>
      <c r="G662" t="s">
        <v>3040</v>
      </c>
      <c r="H662">
        <v>51.2</v>
      </c>
      <c r="I662">
        <v>77</v>
      </c>
      <c r="J662">
        <v>6804</v>
      </c>
      <c r="K662">
        <v>6804</v>
      </c>
      <c r="L662" s="17">
        <f>IF($E662&lt;&gt;"",VLOOKUP($E662,GEMWs!$E$14:$L$20,7,FALSE),"")</f>
        <v>37.754918937403332</v>
      </c>
      <c r="M662" s="17">
        <f>IF($E662&lt;&gt;"",VLOOKUP($E662,GEMWs!$E$14:$L$20,8,FALSE),"")</f>
        <v>96.174593288388181</v>
      </c>
      <c r="N662" s="17">
        <f t="shared" si="48"/>
        <v>6804</v>
      </c>
      <c r="O662" s="17">
        <f t="shared" si="49"/>
        <v>6804</v>
      </c>
      <c r="P662" s="17">
        <f t="shared" si="46"/>
        <v>7.5249853027630808E-3</v>
      </c>
      <c r="Q662" s="17">
        <f t="shared" si="47"/>
        <v>7.5249853027630808E-3</v>
      </c>
    </row>
    <row r="663" spans="1:17" x14ac:dyDescent="0.35">
      <c r="A663" t="s">
        <v>642</v>
      </c>
      <c r="B663" t="s">
        <v>206</v>
      </c>
      <c r="C663" t="s">
        <v>207</v>
      </c>
      <c r="D663" t="s">
        <v>14</v>
      </c>
      <c r="E663" t="s">
        <v>21</v>
      </c>
      <c r="F663" t="s">
        <v>22</v>
      </c>
      <c r="G663" t="s">
        <v>3040</v>
      </c>
      <c r="H663">
        <v>4.8</v>
      </c>
      <c r="I663">
        <v>134</v>
      </c>
      <c r="J663">
        <v>1000</v>
      </c>
      <c r="K663">
        <v>1000</v>
      </c>
      <c r="L663" s="17">
        <f>IF($E663&lt;&gt;"",VLOOKUP($E663,GEMWs!$E$14:$L$20,7,FALSE),"")</f>
        <v>37.754918937403332</v>
      </c>
      <c r="M663" s="17">
        <f>IF($E663&lt;&gt;"",VLOOKUP($E663,GEMWs!$E$14:$L$20,8,FALSE),"")</f>
        <v>96.174593288388181</v>
      </c>
      <c r="N663" s="17">
        <f t="shared" si="48"/>
        <v>1000</v>
      </c>
      <c r="O663" s="17">
        <f t="shared" si="49"/>
        <v>1000</v>
      </c>
      <c r="P663" s="17">
        <f t="shared" si="46"/>
        <v>4.7999999999999996E-3</v>
      </c>
      <c r="Q663" s="17">
        <f t="shared" si="47"/>
        <v>4.7999999999999996E-3</v>
      </c>
    </row>
    <row r="664" spans="1:17" x14ac:dyDescent="0.35">
      <c r="A664" t="s">
        <v>642</v>
      </c>
      <c r="B664" t="s">
        <v>677</v>
      </c>
      <c r="C664" t="s">
        <v>678</v>
      </c>
      <c r="D664" t="s">
        <v>14</v>
      </c>
      <c r="E664" t="s">
        <v>18</v>
      </c>
      <c r="F664" t="s">
        <v>22</v>
      </c>
      <c r="G664" t="s">
        <v>3040</v>
      </c>
      <c r="H664">
        <v>363.9</v>
      </c>
      <c r="I664">
        <v>148</v>
      </c>
      <c r="J664">
        <v>3146</v>
      </c>
      <c r="K664">
        <v>4290</v>
      </c>
      <c r="L664" s="17">
        <f>IF($E664&lt;&gt;"",VLOOKUP($E664,GEMWs!$E$14:$L$20,7,FALSE),"")</f>
        <v>5950.3939027696888</v>
      </c>
      <c r="M664" s="17">
        <f>IF($E664&lt;&gt;"",VLOOKUP($E664,GEMWs!$E$14:$L$20,8,FALSE),"")</f>
        <v>10539.430626954083</v>
      </c>
      <c r="N664" s="17">
        <f t="shared" si="48"/>
        <v>3146</v>
      </c>
      <c r="O664" s="17">
        <f t="shared" si="49"/>
        <v>4290</v>
      </c>
      <c r="P664" s="17">
        <f t="shared" si="46"/>
        <v>8.4825174825174821E-2</v>
      </c>
      <c r="Q664" s="17">
        <f t="shared" si="47"/>
        <v>0.11567069294342021</v>
      </c>
    </row>
    <row r="665" spans="1:17" x14ac:dyDescent="0.35">
      <c r="A665" t="s">
        <v>642</v>
      </c>
      <c r="B665" t="s">
        <v>655</v>
      </c>
      <c r="C665" t="s">
        <v>656</v>
      </c>
      <c r="D665" t="s">
        <v>14</v>
      </c>
      <c r="E665" t="s">
        <v>21</v>
      </c>
      <c r="F665" t="s">
        <v>22</v>
      </c>
      <c r="G665" t="s">
        <v>3040</v>
      </c>
      <c r="H665">
        <v>350.1</v>
      </c>
      <c r="I665">
        <v>184</v>
      </c>
      <c r="J665">
        <v>3475.2890900000002</v>
      </c>
      <c r="K665">
        <v>3475.2890900000002</v>
      </c>
      <c r="L665" s="17">
        <f>IF($E665&lt;&gt;"",VLOOKUP($E665,GEMWs!$E$14:$L$20,7,FALSE),"")</f>
        <v>37.754918937403332</v>
      </c>
      <c r="M665" s="17">
        <f>IF($E665&lt;&gt;"",VLOOKUP($E665,GEMWs!$E$14:$L$20,8,FALSE),"")</f>
        <v>96.174593288388181</v>
      </c>
      <c r="N665" s="17">
        <f t="shared" si="48"/>
        <v>3475.2890900000002</v>
      </c>
      <c r="O665" s="17">
        <f t="shared" si="49"/>
        <v>3475.2890900000002</v>
      </c>
      <c r="P665" s="17">
        <f t="shared" si="46"/>
        <v>0.10073982075545836</v>
      </c>
      <c r="Q665" s="17">
        <f t="shared" si="47"/>
        <v>0.10073982075545836</v>
      </c>
    </row>
    <row r="666" spans="1:17" x14ac:dyDescent="0.35">
      <c r="A666" t="s">
        <v>642</v>
      </c>
      <c r="B666" t="s">
        <v>27</v>
      </c>
      <c r="C666" t="s">
        <v>28</v>
      </c>
      <c r="D666" t="s">
        <v>14</v>
      </c>
      <c r="E666" t="s">
        <v>21</v>
      </c>
      <c r="F666" t="s">
        <v>22</v>
      </c>
      <c r="G666" t="s">
        <v>3040</v>
      </c>
      <c r="H666">
        <v>18</v>
      </c>
      <c r="I666">
        <v>218</v>
      </c>
      <c r="J666">
        <v>2000</v>
      </c>
      <c r="K666">
        <v>15000</v>
      </c>
      <c r="L666" s="17">
        <f>IF($E666&lt;&gt;"",VLOOKUP($E666,GEMWs!$E$14:$L$20,7,FALSE),"")</f>
        <v>37.754918937403332</v>
      </c>
      <c r="M666" s="17">
        <f>IF($E666&lt;&gt;"",VLOOKUP($E666,GEMWs!$E$14:$L$20,8,FALSE),"")</f>
        <v>96.174593288388181</v>
      </c>
      <c r="N666" s="17">
        <f t="shared" si="48"/>
        <v>2000</v>
      </c>
      <c r="O666" s="17">
        <f t="shared" si="49"/>
        <v>15000</v>
      </c>
      <c r="P666" s="17">
        <f t="shared" si="46"/>
        <v>1.1999999999999999E-3</v>
      </c>
      <c r="Q666" s="17">
        <f t="shared" si="47"/>
        <v>8.9999999999999993E-3</v>
      </c>
    </row>
    <row r="667" spans="1:17" x14ac:dyDescent="0.35">
      <c r="A667" t="s">
        <v>642</v>
      </c>
      <c r="B667" t="s">
        <v>100</v>
      </c>
      <c r="D667" t="s">
        <v>22</v>
      </c>
      <c r="G667" t="s">
        <v>3040</v>
      </c>
      <c r="H667">
        <v>669.5</v>
      </c>
      <c r="J667">
        <v>0</v>
      </c>
      <c r="K667">
        <v>0</v>
      </c>
      <c r="L667" s="17" t="str">
        <f>IF($E667&lt;&gt;"",VLOOKUP($E667,GEMWs!$E$14:$L$20,7,FALSE),"")</f>
        <v/>
      </c>
      <c r="M667" s="17" t="str">
        <f>IF($E667&lt;&gt;"",VLOOKUP($E667,GEMWs!$E$14:$L$20,8,FALSE),"")</f>
        <v/>
      </c>
      <c r="N667" s="17">
        <f t="shared" ca="1" si="48"/>
        <v>0</v>
      </c>
      <c r="O667" s="17">
        <f t="shared" ca="1" si="49"/>
        <v>0</v>
      </c>
      <c r="P667" s="17">
        <f t="shared" ca="1" si="46"/>
        <v>0</v>
      </c>
      <c r="Q667" s="17">
        <f t="shared" ca="1" si="47"/>
        <v>0</v>
      </c>
    </row>
    <row r="668" spans="1:17" x14ac:dyDescent="0.35">
      <c r="A668" t="s">
        <v>642</v>
      </c>
      <c r="B668" t="s">
        <v>657</v>
      </c>
      <c r="C668" t="s">
        <v>658</v>
      </c>
      <c r="D668" t="s">
        <v>14</v>
      </c>
      <c r="E668" t="s">
        <v>21</v>
      </c>
      <c r="F668" t="s">
        <v>22</v>
      </c>
      <c r="G668" t="s">
        <v>3040</v>
      </c>
      <c r="H668">
        <v>538.4</v>
      </c>
      <c r="I668">
        <v>360</v>
      </c>
      <c r="J668">
        <v>166.34853000000001</v>
      </c>
      <c r="K668">
        <v>178.01290700000001</v>
      </c>
      <c r="L668" s="17">
        <f>IF($E668&lt;&gt;"",VLOOKUP($E668,GEMWs!$E$14:$L$20,7,FALSE),"")</f>
        <v>37.754918937403332</v>
      </c>
      <c r="M668" s="17">
        <f>IF($E668&lt;&gt;"",VLOOKUP($E668,GEMWs!$E$14:$L$20,8,FALSE),"")</f>
        <v>96.174593288388181</v>
      </c>
      <c r="N668" s="17">
        <f t="shared" si="48"/>
        <v>166.34853000000001</v>
      </c>
      <c r="O668" s="17">
        <f t="shared" si="49"/>
        <v>178.01290700000001</v>
      </c>
      <c r="P668" s="17">
        <f t="shared" si="46"/>
        <v>3.0244997909056108</v>
      </c>
      <c r="Q668" s="17">
        <f t="shared" si="47"/>
        <v>3.2365780449036725</v>
      </c>
    </row>
    <row r="669" spans="1:17" x14ac:dyDescent="0.35">
      <c r="A669" t="s">
        <v>642</v>
      </c>
      <c r="B669" t="s">
        <v>162</v>
      </c>
      <c r="D669" t="s">
        <v>22</v>
      </c>
      <c r="G669" t="s">
        <v>3040</v>
      </c>
      <c r="H669">
        <v>1113.3</v>
      </c>
      <c r="J669">
        <v>0</v>
      </c>
      <c r="K669">
        <v>0</v>
      </c>
      <c r="L669" s="17" t="str">
        <f>IF($E669&lt;&gt;"",VLOOKUP($E669,GEMWs!$E$14:$L$20,7,FALSE),"")</f>
        <v/>
      </c>
      <c r="M669" s="17" t="str">
        <f>IF($E669&lt;&gt;"",VLOOKUP($E669,GEMWs!$E$14:$L$20,8,FALSE),"")</f>
        <v/>
      </c>
      <c r="N669" s="17">
        <f t="shared" ca="1" si="48"/>
        <v>0</v>
      </c>
      <c r="O669" s="17">
        <f t="shared" ca="1" si="49"/>
        <v>0</v>
      </c>
      <c r="P669" s="17">
        <f t="shared" ca="1" si="46"/>
        <v>0</v>
      </c>
      <c r="Q669" s="17">
        <f t="shared" ca="1" si="47"/>
        <v>0</v>
      </c>
    </row>
    <row r="670" spans="1:17" x14ac:dyDescent="0.35">
      <c r="A670" t="s">
        <v>642</v>
      </c>
      <c r="B670" t="s">
        <v>29</v>
      </c>
      <c r="C670" t="s">
        <v>30</v>
      </c>
      <c r="D670" t="s">
        <v>14</v>
      </c>
      <c r="E670" t="s">
        <v>21</v>
      </c>
      <c r="F670" t="s">
        <v>22</v>
      </c>
      <c r="G670" t="s">
        <v>3040</v>
      </c>
      <c r="H670">
        <v>3424.2</v>
      </c>
      <c r="I670">
        <v>220</v>
      </c>
      <c r="J670">
        <v>23.318957000000001</v>
      </c>
      <c r="K670">
        <v>970.84579099999996</v>
      </c>
      <c r="L670" s="17">
        <f>IF($E670&lt;&gt;"",VLOOKUP($E670,GEMWs!$E$14:$L$20,7,FALSE),"")</f>
        <v>37.754918937403332</v>
      </c>
      <c r="M670" s="17">
        <f>IF($E670&lt;&gt;"",VLOOKUP($E670,GEMWs!$E$14:$L$20,8,FALSE),"")</f>
        <v>96.174593288388181</v>
      </c>
      <c r="N670" s="17">
        <f t="shared" si="48"/>
        <v>23.318957000000001</v>
      </c>
      <c r="O670" s="17">
        <f t="shared" si="49"/>
        <v>970.84579099999996</v>
      </c>
      <c r="P670" s="17">
        <f t="shared" si="46"/>
        <v>3.5270277027961074</v>
      </c>
      <c r="Q670" s="17">
        <f t="shared" si="47"/>
        <v>146.84190206277233</v>
      </c>
    </row>
    <row r="671" spans="1:17" x14ac:dyDescent="0.35">
      <c r="A671" t="s">
        <v>642</v>
      </c>
      <c r="B671" t="s">
        <v>102</v>
      </c>
      <c r="D671" t="s">
        <v>22</v>
      </c>
      <c r="G671" t="s">
        <v>3040</v>
      </c>
      <c r="H671">
        <v>151.4</v>
      </c>
      <c r="J671">
        <v>0</v>
      </c>
      <c r="K671">
        <v>0</v>
      </c>
      <c r="L671" s="17" t="str">
        <f>IF($E671&lt;&gt;"",VLOOKUP($E671,GEMWs!$E$14:$L$20,7,FALSE),"")</f>
        <v/>
      </c>
      <c r="M671" s="17" t="str">
        <f>IF($E671&lt;&gt;"",VLOOKUP($E671,GEMWs!$E$14:$L$20,8,FALSE),"")</f>
        <v/>
      </c>
      <c r="N671" s="17">
        <f t="shared" ca="1" si="48"/>
        <v>0</v>
      </c>
      <c r="O671" s="17">
        <f t="shared" ca="1" si="49"/>
        <v>0</v>
      </c>
      <c r="P671" s="17">
        <f t="shared" ca="1" si="46"/>
        <v>0</v>
      </c>
      <c r="Q671" s="17">
        <f t="shared" ca="1" si="47"/>
        <v>0</v>
      </c>
    </row>
    <row r="672" spans="1:17" x14ac:dyDescent="0.35">
      <c r="A672" t="s">
        <v>642</v>
      </c>
      <c r="B672" t="s">
        <v>31</v>
      </c>
      <c r="C672" t="s">
        <v>32</v>
      </c>
      <c r="D672" t="s">
        <v>14</v>
      </c>
      <c r="E672" t="s">
        <v>21</v>
      </c>
      <c r="F672" t="s">
        <v>22</v>
      </c>
      <c r="G672" t="s">
        <v>3040</v>
      </c>
      <c r="H672">
        <v>0.6</v>
      </c>
      <c r="I672">
        <v>362</v>
      </c>
      <c r="J672">
        <v>150</v>
      </c>
      <c r="K672">
        <v>150</v>
      </c>
      <c r="L672" s="17">
        <f>IF($E672&lt;&gt;"",VLOOKUP($E672,GEMWs!$E$14:$L$20,7,FALSE),"")</f>
        <v>37.754918937403332</v>
      </c>
      <c r="M672" s="17">
        <f>IF($E672&lt;&gt;"",VLOOKUP($E672,GEMWs!$E$14:$L$20,8,FALSE),"")</f>
        <v>96.174593288388181</v>
      </c>
      <c r="N672" s="17">
        <f t="shared" si="48"/>
        <v>150</v>
      </c>
      <c r="O672" s="17">
        <f t="shared" si="49"/>
        <v>150</v>
      </c>
      <c r="P672" s="17">
        <f t="shared" si="46"/>
        <v>4.0000000000000001E-3</v>
      </c>
      <c r="Q672" s="17">
        <f t="shared" si="47"/>
        <v>4.0000000000000001E-3</v>
      </c>
    </row>
    <row r="673" spans="1:17" x14ac:dyDescent="0.35">
      <c r="A673" t="s">
        <v>642</v>
      </c>
      <c r="B673" t="s">
        <v>693</v>
      </c>
      <c r="D673" t="s">
        <v>14</v>
      </c>
      <c r="E673" t="s">
        <v>18</v>
      </c>
      <c r="G673" t="s">
        <v>3040</v>
      </c>
      <c r="H673">
        <v>68.3</v>
      </c>
      <c r="J673">
        <v>0</v>
      </c>
      <c r="K673">
        <v>0</v>
      </c>
      <c r="L673" s="17">
        <f>IF($E673&lt;&gt;"",VLOOKUP($E673,GEMWs!$E$14:$L$20,7,FALSE),"")</f>
        <v>5950.3939027696888</v>
      </c>
      <c r="M673" s="17">
        <f>IF($E673&lt;&gt;"",VLOOKUP($E673,GEMWs!$E$14:$L$20,8,FALSE),"")</f>
        <v>10539.430626954083</v>
      </c>
      <c r="N673" s="17">
        <f t="shared" ca="1" si="48"/>
        <v>5950.3939027696888</v>
      </c>
      <c r="O673" s="17">
        <f t="shared" ca="1" si="49"/>
        <v>10539.430626954083</v>
      </c>
      <c r="P673" s="17">
        <f t="shared" ca="1" si="46"/>
        <v>6.4804259753203424E-3</v>
      </c>
      <c r="Q673" s="17">
        <f t="shared" ca="1" si="47"/>
        <v>1.1478231713065057E-2</v>
      </c>
    </row>
    <row r="674" spans="1:17" x14ac:dyDescent="0.35">
      <c r="A674" t="s">
        <v>642</v>
      </c>
      <c r="B674" t="s">
        <v>407</v>
      </c>
      <c r="D674" t="s">
        <v>14</v>
      </c>
      <c r="E674" t="s">
        <v>21</v>
      </c>
      <c r="G674" t="s">
        <v>3040</v>
      </c>
      <c r="H674">
        <v>26</v>
      </c>
      <c r="J674">
        <v>0</v>
      </c>
      <c r="K674">
        <v>0</v>
      </c>
      <c r="L674" s="17">
        <f>IF($E674&lt;&gt;"",VLOOKUP($E674,GEMWs!$E$14:$L$20,7,FALSE),"")</f>
        <v>37.754918937403332</v>
      </c>
      <c r="M674" s="17">
        <f>IF($E674&lt;&gt;"",VLOOKUP($E674,GEMWs!$E$14:$L$20,8,FALSE),"")</f>
        <v>96.174593288388181</v>
      </c>
      <c r="N674" s="17">
        <f t="shared" ca="1" si="48"/>
        <v>37.754918937403332</v>
      </c>
      <c r="O674" s="17">
        <f t="shared" ca="1" si="49"/>
        <v>96.174593288388181</v>
      </c>
      <c r="P674" s="17">
        <f t="shared" ca="1" si="46"/>
        <v>0.27034166832436357</v>
      </c>
      <c r="Q674" s="17">
        <f t="shared" ca="1" si="47"/>
        <v>0.68865198844969899</v>
      </c>
    </row>
    <row r="675" spans="1:17" x14ac:dyDescent="0.35">
      <c r="A675" t="s">
        <v>642</v>
      </c>
      <c r="B675" t="s">
        <v>683</v>
      </c>
      <c r="D675" t="s">
        <v>14</v>
      </c>
      <c r="E675" t="s">
        <v>18</v>
      </c>
      <c r="G675" t="s">
        <v>3040</v>
      </c>
      <c r="H675">
        <v>472.5</v>
      </c>
      <c r="J675">
        <v>0</v>
      </c>
      <c r="K675">
        <v>0</v>
      </c>
      <c r="L675" s="17">
        <f>IF($E675&lt;&gt;"",VLOOKUP($E675,GEMWs!$E$14:$L$20,7,FALSE),"")</f>
        <v>5950.3939027696888</v>
      </c>
      <c r="M675" s="17">
        <f>IF($E675&lt;&gt;"",VLOOKUP($E675,GEMWs!$E$14:$L$20,8,FALSE),"")</f>
        <v>10539.430626954083</v>
      </c>
      <c r="N675" s="17">
        <f t="shared" ca="1" si="48"/>
        <v>5950.3939027696888</v>
      </c>
      <c r="O675" s="17">
        <f t="shared" ca="1" si="49"/>
        <v>10539.430626954083</v>
      </c>
      <c r="P675" s="17">
        <f t="shared" ca="1" si="46"/>
        <v>4.4831643826337655E-2</v>
      </c>
      <c r="Q675" s="17">
        <f t="shared" ca="1" si="47"/>
        <v>7.9406507824644798E-2</v>
      </c>
    </row>
    <row r="676" spans="1:17" x14ac:dyDescent="0.35">
      <c r="A676" t="s">
        <v>642</v>
      </c>
      <c r="B676" t="s">
        <v>684</v>
      </c>
      <c r="D676" t="s">
        <v>22</v>
      </c>
      <c r="G676" t="s">
        <v>3040</v>
      </c>
      <c r="H676">
        <v>193.9</v>
      </c>
      <c r="J676">
        <v>0</v>
      </c>
      <c r="K676">
        <v>0</v>
      </c>
      <c r="L676" s="17" t="str">
        <f>IF($E676&lt;&gt;"",VLOOKUP($E676,GEMWs!$E$14:$L$20,7,FALSE),"")</f>
        <v/>
      </c>
      <c r="M676" s="17" t="str">
        <f>IF($E676&lt;&gt;"",VLOOKUP($E676,GEMWs!$E$14:$L$20,8,FALSE),"")</f>
        <v/>
      </c>
      <c r="N676" s="17">
        <f t="shared" ca="1" si="48"/>
        <v>0</v>
      </c>
      <c r="O676" s="17">
        <f t="shared" ca="1" si="49"/>
        <v>0</v>
      </c>
      <c r="P676" s="17">
        <f t="shared" ca="1" si="46"/>
        <v>0</v>
      </c>
      <c r="Q676" s="17">
        <f t="shared" ca="1" si="47"/>
        <v>0</v>
      </c>
    </row>
    <row r="677" spans="1:17" x14ac:dyDescent="0.35">
      <c r="A677" t="s">
        <v>642</v>
      </c>
      <c r="B677" t="s">
        <v>75</v>
      </c>
      <c r="C677" t="s">
        <v>76</v>
      </c>
      <c r="D677" t="s">
        <v>14</v>
      </c>
      <c r="E677" t="s">
        <v>21</v>
      </c>
      <c r="F677" t="s">
        <v>22</v>
      </c>
      <c r="G677" t="s">
        <v>3040</v>
      </c>
      <c r="H677">
        <v>40.799999999999997</v>
      </c>
      <c r="I677">
        <v>361</v>
      </c>
      <c r="J677">
        <v>1718.388093</v>
      </c>
      <c r="K677">
        <v>14854.242462</v>
      </c>
      <c r="L677" s="17">
        <f>IF($E677&lt;&gt;"",VLOOKUP($E677,GEMWs!$E$14:$L$20,7,FALSE),"")</f>
        <v>37.754918937403332</v>
      </c>
      <c r="M677" s="17">
        <f>IF($E677&lt;&gt;"",VLOOKUP($E677,GEMWs!$E$14:$L$20,8,FALSE),"")</f>
        <v>96.174593288388181</v>
      </c>
      <c r="N677" s="17">
        <f t="shared" si="48"/>
        <v>1718.388093</v>
      </c>
      <c r="O677" s="17">
        <f t="shared" si="49"/>
        <v>14854.242462</v>
      </c>
      <c r="P677" s="17">
        <f t="shared" si="46"/>
        <v>2.7466900519749976E-3</v>
      </c>
      <c r="Q677" s="17">
        <f t="shared" si="47"/>
        <v>2.3743181279131453E-2</v>
      </c>
    </row>
    <row r="678" spans="1:17" x14ac:dyDescent="0.35">
      <c r="A678" t="s">
        <v>642</v>
      </c>
      <c r="B678" t="s">
        <v>33</v>
      </c>
      <c r="C678" t="s">
        <v>34</v>
      </c>
      <c r="D678" t="s">
        <v>14</v>
      </c>
      <c r="E678" t="s">
        <v>21</v>
      </c>
      <c r="F678" t="s">
        <v>22</v>
      </c>
      <c r="G678" t="s">
        <v>3040</v>
      </c>
      <c r="H678">
        <v>30</v>
      </c>
      <c r="I678">
        <v>364</v>
      </c>
      <c r="J678">
        <v>3500</v>
      </c>
      <c r="K678">
        <v>3500</v>
      </c>
      <c r="L678" s="17">
        <f>IF($E678&lt;&gt;"",VLOOKUP($E678,GEMWs!$E$14:$L$20,7,FALSE),"")</f>
        <v>37.754918937403332</v>
      </c>
      <c r="M678" s="17">
        <f>IF($E678&lt;&gt;"",VLOOKUP($E678,GEMWs!$E$14:$L$20,8,FALSE),"")</f>
        <v>96.174593288388181</v>
      </c>
      <c r="N678" s="17">
        <f t="shared" si="48"/>
        <v>3500</v>
      </c>
      <c r="O678" s="17">
        <f t="shared" si="49"/>
        <v>3500</v>
      </c>
      <c r="P678" s="17">
        <f t="shared" si="46"/>
        <v>8.5714285714285719E-3</v>
      </c>
      <c r="Q678" s="17">
        <f t="shared" si="47"/>
        <v>8.5714285714285719E-3</v>
      </c>
    </row>
    <row r="679" spans="1:17" x14ac:dyDescent="0.35">
      <c r="A679" t="s">
        <v>642</v>
      </c>
      <c r="B679" t="s">
        <v>35</v>
      </c>
      <c r="C679" t="s">
        <v>36</v>
      </c>
      <c r="D679" t="s">
        <v>14</v>
      </c>
      <c r="E679" t="s">
        <v>21</v>
      </c>
      <c r="F679" t="s">
        <v>22</v>
      </c>
      <c r="G679" t="s">
        <v>3040</v>
      </c>
      <c r="H679">
        <v>332.5</v>
      </c>
      <c r="I679">
        <v>365</v>
      </c>
      <c r="J679">
        <v>239.01020199999999</v>
      </c>
      <c r="K679">
        <v>367.30557099999999</v>
      </c>
      <c r="L679" s="17">
        <f>IF($E679&lt;&gt;"",VLOOKUP($E679,GEMWs!$E$14:$L$20,7,FALSE),"")</f>
        <v>37.754918937403332</v>
      </c>
      <c r="M679" s="17">
        <f>IF($E679&lt;&gt;"",VLOOKUP($E679,GEMWs!$E$14:$L$20,8,FALSE),"")</f>
        <v>96.174593288388181</v>
      </c>
      <c r="N679" s="17">
        <f t="shared" si="48"/>
        <v>239.01020199999999</v>
      </c>
      <c r="O679" s="17">
        <f t="shared" si="49"/>
        <v>367.30557099999999</v>
      </c>
      <c r="P679" s="17">
        <f t="shared" si="46"/>
        <v>0.90524083012070622</v>
      </c>
      <c r="Q679" s="17">
        <f t="shared" si="47"/>
        <v>1.3911540060536831</v>
      </c>
    </row>
    <row r="680" spans="1:17" x14ac:dyDescent="0.35">
      <c r="A680" t="s">
        <v>642</v>
      </c>
      <c r="B680" t="s">
        <v>37</v>
      </c>
      <c r="C680" t="s">
        <v>38</v>
      </c>
      <c r="D680" t="s">
        <v>14</v>
      </c>
      <c r="E680" t="s">
        <v>21</v>
      </c>
      <c r="F680" t="s">
        <v>22</v>
      </c>
      <c r="G680" t="s">
        <v>3040</v>
      </c>
      <c r="H680">
        <v>61.3</v>
      </c>
      <c r="I680">
        <v>229</v>
      </c>
      <c r="J680">
        <v>1800</v>
      </c>
      <c r="K680">
        <v>1800</v>
      </c>
      <c r="L680" s="17">
        <f>IF($E680&lt;&gt;"",VLOOKUP($E680,GEMWs!$E$14:$L$20,7,FALSE),"")</f>
        <v>37.754918937403332</v>
      </c>
      <c r="M680" s="17">
        <f>IF($E680&lt;&gt;"",VLOOKUP($E680,GEMWs!$E$14:$L$20,8,FALSE),"")</f>
        <v>96.174593288388181</v>
      </c>
      <c r="N680" s="17">
        <f t="shared" si="48"/>
        <v>1800</v>
      </c>
      <c r="O680" s="17">
        <f t="shared" si="49"/>
        <v>1800</v>
      </c>
      <c r="P680" s="17">
        <f t="shared" si="46"/>
        <v>3.4055555555555554E-2</v>
      </c>
      <c r="Q680" s="17">
        <f t="shared" si="47"/>
        <v>3.4055555555555554E-2</v>
      </c>
    </row>
    <row r="681" spans="1:17" x14ac:dyDescent="0.35">
      <c r="A681" t="s">
        <v>642</v>
      </c>
      <c r="B681" t="s">
        <v>128</v>
      </c>
      <c r="D681" t="s">
        <v>22</v>
      </c>
      <c r="G681" t="s">
        <v>3040</v>
      </c>
      <c r="H681">
        <v>4.0999999999999996</v>
      </c>
      <c r="J681">
        <v>0</v>
      </c>
      <c r="K681">
        <v>0</v>
      </c>
      <c r="L681" s="17" t="str">
        <f>IF($E681&lt;&gt;"",VLOOKUP($E681,GEMWs!$E$14:$L$20,7,FALSE),"")</f>
        <v/>
      </c>
      <c r="M681" s="17" t="str">
        <f>IF($E681&lt;&gt;"",VLOOKUP($E681,GEMWs!$E$14:$L$20,8,FALSE),"")</f>
        <v/>
      </c>
      <c r="N681" s="17">
        <f t="shared" ca="1" si="48"/>
        <v>0</v>
      </c>
      <c r="O681" s="17">
        <f t="shared" ca="1" si="49"/>
        <v>0</v>
      </c>
      <c r="P681" s="17">
        <f t="shared" ca="1" si="46"/>
        <v>0</v>
      </c>
      <c r="Q681" s="17">
        <f t="shared" ca="1" si="47"/>
        <v>0</v>
      </c>
    </row>
    <row r="682" spans="1:17" x14ac:dyDescent="0.35">
      <c r="A682" t="s">
        <v>642</v>
      </c>
      <c r="B682" t="s">
        <v>95</v>
      </c>
      <c r="C682" t="s">
        <v>96</v>
      </c>
      <c r="D682" t="s">
        <v>14</v>
      </c>
      <c r="E682" t="s">
        <v>21</v>
      </c>
      <c r="F682" t="s">
        <v>22</v>
      </c>
      <c r="G682" t="s">
        <v>3040</v>
      </c>
      <c r="H682">
        <v>17.2</v>
      </c>
      <c r="I682">
        <v>384</v>
      </c>
      <c r="J682">
        <v>1200</v>
      </c>
      <c r="K682">
        <v>1200</v>
      </c>
      <c r="L682" s="17">
        <f>IF($E682&lt;&gt;"",VLOOKUP($E682,GEMWs!$E$14:$L$20,7,FALSE),"")</f>
        <v>37.754918937403332</v>
      </c>
      <c r="M682" s="17">
        <f>IF($E682&lt;&gt;"",VLOOKUP($E682,GEMWs!$E$14:$L$20,8,FALSE),"")</f>
        <v>96.174593288388181</v>
      </c>
      <c r="N682" s="17">
        <f t="shared" si="48"/>
        <v>1200</v>
      </c>
      <c r="O682" s="17">
        <f t="shared" si="49"/>
        <v>1200</v>
      </c>
      <c r="P682" s="17">
        <f t="shared" si="46"/>
        <v>1.4333333333333333E-2</v>
      </c>
      <c r="Q682" s="17">
        <f t="shared" si="47"/>
        <v>1.4333333333333333E-2</v>
      </c>
    </row>
    <row r="683" spans="1:17" x14ac:dyDescent="0.35">
      <c r="A683" t="s">
        <v>642</v>
      </c>
      <c r="B683" t="s">
        <v>659</v>
      </c>
      <c r="C683" t="s">
        <v>660</v>
      </c>
      <c r="D683" t="s">
        <v>14</v>
      </c>
      <c r="E683" t="s">
        <v>21</v>
      </c>
      <c r="F683" t="s">
        <v>22</v>
      </c>
      <c r="G683" t="s">
        <v>3040</v>
      </c>
      <c r="H683">
        <v>6844.5</v>
      </c>
      <c r="I683">
        <v>231</v>
      </c>
      <c r="J683">
        <v>1100</v>
      </c>
      <c r="K683">
        <v>1100</v>
      </c>
      <c r="L683" s="17">
        <f>IF($E683&lt;&gt;"",VLOOKUP($E683,GEMWs!$E$14:$L$20,7,FALSE),"")</f>
        <v>37.754918937403332</v>
      </c>
      <c r="M683" s="17">
        <f>IF($E683&lt;&gt;"",VLOOKUP($E683,GEMWs!$E$14:$L$20,8,FALSE),"")</f>
        <v>96.174593288388181</v>
      </c>
      <c r="N683" s="17">
        <f t="shared" si="48"/>
        <v>1100</v>
      </c>
      <c r="O683" s="17">
        <f t="shared" si="49"/>
        <v>1100</v>
      </c>
      <c r="P683" s="17">
        <f t="shared" si="46"/>
        <v>6.2222727272727276</v>
      </c>
      <c r="Q683" s="17">
        <f t="shared" si="47"/>
        <v>6.2222727272727276</v>
      </c>
    </row>
    <row r="684" spans="1:17" x14ac:dyDescent="0.35">
      <c r="A684" t="s">
        <v>642</v>
      </c>
      <c r="B684" t="s">
        <v>41</v>
      </c>
      <c r="C684" t="s">
        <v>42</v>
      </c>
      <c r="D684" t="s">
        <v>14</v>
      </c>
      <c r="E684" t="s">
        <v>21</v>
      </c>
      <c r="F684" t="s">
        <v>22</v>
      </c>
      <c r="G684" t="s">
        <v>3040</v>
      </c>
      <c r="H684">
        <v>142.1</v>
      </c>
      <c r="I684">
        <v>232</v>
      </c>
      <c r="J684">
        <v>300</v>
      </c>
      <c r="K684">
        <v>10000</v>
      </c>
      <c r="L684" s="17">
        <f>IF($E684&lt;&gt;"",VLOOKUP($E684,GEMWs!$E$14:$L$20,7,FALSE),"")</f>
        <v>37.754918937403332</v>
      </c>
      <c r="M684" s="17">
        <f>IF($E684&lt;&gt;"",VLOOKUP($E684,GEMWs!$E$14:$L$20,8,FALSE),"")</f>
        <v>96.174593288388181</v>
      </c>
      <c r="N684" s="17">
        <f t="shared" si="48"/>
        <v>300</v>
      </c>
      <c r="O684" s="17">
        <f t="shared" si="49"/>
        <v>10000</v>
      </c>
      <c r="P684" s="17">
        <f t="shared" si="46"/>
        <v>1.4209999999999999E-2</v>
      </c>
      <c r="Q684" s="17">
        <f t="shared" si="47"/>
        <v>0.47366666666666662</v>
      </c>
    </row>
    <row r="685" spans="1:17" x14ac:dyDescent="0.35">
      <c r="A685" t="s">
        <v>642</v>
      </c>
      <c r="B685" t="s">
        <v>89</v>
      </c>
      <c r="C685" t="s">
        <v>90</v>
      </c>
      <c r="D685" t="s">
        <v>14</v>
      </c>
      <c r="E685" t="s">
        <v>21</v>
      </c>
      <c r="F685" t="s">
        <v>22</v>
      </c>
      <c r="G685" t="s">
        <v>3040</v>
      </c>
      <c r="H685">
        <v>0.3</v>
      </c>
      <c r="I685">
        <v>233</v>
      </c>
      <c r="J685">
        <v>16.640218999999998</v>
      </c>
      <c r="K685">
        <v>16.640218999999998</v>
      </c>
      <c r="L685" s="17">
        <f>IF($E685&lt;&gt;"",VLOOKUP($E685,GEMWs!$E$14:$L$20,7,FALSE),"")</f>
        <v>37.754918937403332</v>
      </c>
      <c r="M685" s="17">
        <f>IF($E685&lt;&gt;"",VLOOKUP($E685,GEMWs!$E$14:$L$20,8,FALSE),"")</f>
        <v>96.174593288388181</v>
      </c>
      <c r="N685" s="17">
        <f t="shared" si="48"/>
        <v>16.640218999999998</v>
      </c>
      <c r="O685" s="17">
        <f t="shared" si="49"/>
        <v>16.640218999999998</v>
      </c>
      <c r="P685" s="17">
        <f t="shared" si="46"/>
        <v>1.8028608878284596E-2</v>
      </c>
      <c r="Q685" s="17">
        <f t="shared" si="47"/>
        <v>1.8028608878284596E-2</v>
      </c>
    </row>
    <row r="686" spans="1:17" x14ac:dyDescent="0.35">
      <c r="A686" t="s">
        <v>642</v>
      </c>
      <c r="B686" t="s">
        <v>538</v>
      </c>
      <c r="C686" t="s">
        <v>539</v>
      </c>
      <c r="D686" t="s">
        <v>14</v>
      </c>
      <c r="E686" t="s">
        <v>21</v>
      </c>
      <c r="F686" t="s">
        <v>22</v>
      </c>
      <c r="G686" t="s">
        <v>3040</v>
      </c>
      <c r="H686">
        <v>33</v>
      </c>
      <c r="I686">
        <v>355</v>
      </c>
      <c r="J686">
        <v>3600</v>
      </c>
      <c r="K686">
        <v>3600</v>
      </c>
      <c r="L686" s="17">
        <f>IF($E686&lt;&gt;"",VLOOKUP($E686,GEMWs!$E$14:$L$20,7,FALSE),"")</f>
        <v>37.754918937403332</v>
      </c>
      <c r="M686" s="17">
        <f>IF($E686&lt;&gt;"",VLOOKUP($E686,GEMWs!$E$14:$L$20,8,FALSE),"")</f>
        <v>96.174593288388181</v>
      </c>
      <c r="N686" s="17">
        <f t="shared" si="48"/>
        <v>3600</v>
      </c>
      <c r="O686" s="17">
        <f t="shared" si="49"/>
        <v>3600</v>
      </c>
      <c r="P686" s="17">
        <f t="shared" si="46"/>
        <v>9.1666666666666667E-3</v>
      </c>
      <c r="Q686" s="17">
        <f t="shared" si="47"/>
        <v>9.1666666666666667E-3</v>
      </c>
    </row>
    <row r="687" spans="1:17" x14ac:dyDescent="0.35">
      <c r="A687" t="s">
        <v>642</v>
      </c>
      <c r="B687" t="s">
        <v>661</v>
      </c>
      <c r="C687" t="s">
        <v>662</v>
      </c>
      <c r="D687" t="s">
        <v>14</v>
      </c>
      <c r="E687" t="s">
        <v>21</v>
      </c>
      <c r="F687" t="s">
        <v>22</v>
      </c>
      <c r="G687" t="s">
        <v>3040</v>
      </c>
      <c r="H687">
        <v>2</v>
      </c>
      <c r="I687">
        <v>371</v>
      </c>
      <c r="J687">
        <v>300</v>
      </c>
      <c r="K687">
        <v>800</v>
      </c>
      <c r="L687" s="17">
        <f>IF($E687&lt;&gt;"",VLOOKUP($E687,GEMWs!$E$14:$L$20,7,FALSE),"")</f>
        <v>37.754918937403332</v>
      </c>
      <c r="M687" s="17">
        <f>IF($E687&lt;&gt;"",VLOOKUP($E687,GEMWs!$E$14:$L$20,8,FALSE),"")</f>
        <v>96.174593288388181</v>
      </c>
      <c r="N687" s="17">
        <f t="shared" si="48"/>
        <v>300</v>
      </c>
      <c r="O687" s="17">
        <f t="shared" si="49"/>
        <v>800</v>
      </c>
      <c r="P687" s="17">
        <f t="shared" si="46"/>
        <v>2.5000000000000001E-3</v>
      </c>
      <c r="Q687" s="17">
        <f t="shared" si="47"/>
        <v>6.6666666666666671E-3</v>
      </c>
    </row>
    <row r="688" spans="1:17" x14ac:dyDescent="0.35">
      <c r="A688" t="s">
        <v>642</v>
      </c>
      <c r="B688" t="s">
        <v>685</v>
      </c>
      <c r="D688" t="s">
        <v>22</v>
      </c>
      <c r="G688" t="s">
        <v>3040</v>
      </c>
      <c r="H688">
        <v>825.6</v>
      </c>
      <c r="J688">
        <v>0</v>
      </c>
      <c r="K688">
        <v>0</v>
      </c>
      <c r="L688" s="17" t="str">
        <f>IF($E688&lt;&gt;"",VLOOKUP($E688,GEMWs!$E$14:$L$20,7,FALSE),"")</f>
        <v/>
      </c>
      <c r="M688" s="17" t="str">
        <f>IF($E688&lt;&gt;"",VLOOKUP($E688,GEMWs!$E$14:$L$20,8,FALSE),"")</f>
        <v/>
      </c>
      <c r="N688" s="17">
        <f t="shared" ca="1" si="48"/>
        <v>0</v>
      </c>
      <c r="O688" s="17">
        <f t="shared" ca="1" si="49"/>
        <v>0</v>
      </c>
      <c r="P688" s="17">
        <f t="shared" ca="1" si="46"/>
        <v>0</v>
      </c>
      <c r="Q688" s="17">
        <f t="shared" ca="1" si="47"/>
        <v>0</v>
      </c>
    </row>
    <row r="689" spans="1:17" x14ac:dyDescent="0.35">
      <c r="A689" t="s">
        <v>642</v>
      </c>
      <c r="B689" t="s">
        <v>91</v>
      </c>
      <c r="C689" t="s">
        <v>92</v>
      </c>
      <c r="D689" t="s">
        <v>14</v>
      </c>
      <c r="E689" t="s">
        <v>21</v>
      </c>
      <c r="F689" t="s">
        <v>22</v>
      </c>
      <c r="G689" t="s">
        <v>3040</v>
      </c>
      <c r="H689">
        <v>10.199999999999999</v>
      </c>
      <c r="I689">
        <v>368</v>
      </c>
      <c r="J689">
        <v>78.33</v>
      </c>
      <c r="K689">
        <v>110.48</v>
      </c>
      <c r="L689" s="17">
        <f>IF($E689&lt;&gt;"",VLOOKUP($E689,GEMWs!$E$14:$L$20,7,FALSE),"")</f>
        <v>37.754918937403332</v>
      </c>
      <c r="M689" s="17">
        <f>IF($E689&lt;&gt;"",VLOOKUP($E689,GEMWs!$E$14:$L$20,8,FALSE),"")</f>
        <v>96.174593288388181</v>
      </c>
      <c r="N689" s="17">
        <f t="shared" si="48"/>
        <v>78.33</v>
      </c>
      <c r="O689" s="17">
        <f t="shared" si="49"/>
        <v>110.48</v>
      </c>
      <c r="P689" s="17">
        <f t="shared" si="46"/>
        <v>9.2324402606806646E-2</v>
      </c>
      <c r="Q689" s="17">
        <f t="shared" si="47"/>
        <v>0.13021830716200689</v>
      </c>
    </row>
    <row r="690" spans="1:17" x14ac:dyDescent="0.35">
      <c r="A690" t="s">
        <v>642</v>
      </c>
      <c r="B690" t="s">
        <v>663</v>
      </c>
      <c r="C690" t="s">
        <v>664</v>
      </c>
      <c r="D690" t="s">
        <v>14</v>
      </c>
      <c r="E690" t="s">
        <v>21</v>
      </c>
      <c r="F690" t="s">
        <v>22</v>
      </c>
      <c r="G690" t="s">
        <v>3040</v>
      </c>
      <c r="H690">
        <v>57.5</v>
      </c>
      <c r="I690">
        <v>422</v>
      </c>
      <c r="J690">
        <v>537.58991900000001</v>
      </c>
      <c r="K690">
        <v>573.82261800000003</v>
      </c>
      <c r="L690" s="17">
        <f>IF($E690&lt;&gt;"",VLOOKUP($E690,GEMWs!$E$14:$L$20,7,FALSE),"")</f>
        <v>37.754918937403332</v>
      </c>
      <c r="M690" s="17">
        <f>IF($E690&lt;&gt;"",VLOOKUP($E690,GEMWs!$E$14:$L$20,8,FALSE),"")</f>
        <v>96.174593288388181</v>
      </c>
      <c r="N690" s="17">
        <f t="shared" si="48"/>
        <v>537.58991900000001</v>
      </c>
      <c r="O690" s="17">
        <f t="shared" si="49"/>
        <v>573.82261800000003</v>
      </c>
      <c r="P690" s="17">
        <f t="shared" si="46"/>
        <v>0.10020518222235708</v>
      </c>
      <c r="Q690" s="17">
        <f t="shared" si="47"/>
        <v>0.1069588509155061</v>
      </c>
    </row>
    <row r="691" spans="1:17" x14ac:dyDescent="0.35">
      <c r="A691" t="s">
        <v>642</v>
      </c>
      <c r="B691" t="s">
        <v>686</v>
      </c>
      <c r="D691" t="s">
        <v>14</v>
      </c>
      <c r="E691" t="s">
        <v>15</v>
      </c>
      <c r="G691" t="s">
        <v>3040</v>
      </c>
      <c r="H691">
        <v>171.2</v>
      </c>
      <c r="J691">
        <v>0</v>
      </c>
      <c r="K691">
        <v>0</v>
      </c>
      <c r="L691" s="17">
        <f>IF($E691&lt;&gt;"",VLOOKUP($E691,GEMWs!$E$14:$L$20,7,FALSE),"")</f>
        <v>37.892086284381016</v>
      </c>
      <c r="M691" s="17">
        <f>IF($E691&lt;&gt;"",VLOOKUP($E691,GEMWs!$E$14:$L$20,8,FALSE),"")</f>
        <v>96.522753888300599</v>
      </c>
      <c r="N691" s="17">
        <f t="shared" ca="1" si="48"/>
        <v>37.892086284381016</v>
      </c>
      <c r="O691" s="17">
        <f t="shared" ca="1" si="49"/>
        <v>96.522753888300599</v>
      </c>
      <c r="P691" s="17">
        <f t="shared" ca="1" si="46"/>
        <v>1.7736750465917956</v>
      </c>
      <c r="Q691" s="17">
        <f t="shared" ca="1" si="47"/>
        <v>4.5180937970831136</v>
      </c>
    </row>
    <row r="692" spans="1:17" x14ac:dyDescent="0.35">
      <c r="A692" t="s">
        <v>642</v>
      </c>
      <c r="B692" t="s">
        <v>665</v>
      </c>
      <c r="C692" t="s">
        <v>666</v>
      </c>
      <c r="D692" t="s">
        <v>14</v>
      </c>
      <c r="E692" t="s">
        <v>21</v>
      </c>
      <c r="F692" t="s">
        <v>22</v>
      </c>
      <c r="G692" t="s">
        <v>3040</v>
      </c>
      <c r="H692">
        <v>251.6</v>
      </c>
      <c r="I692">
        <v>250</v>
      </c>
      <c r="J692">
        <v>900</v>
      </c>
      <c r="K692">
        <v>1800</v>
      </c>
      <c r="L692" s="17">
        <f>IF($E692&lt;&gt;"",VLOOKUP($E692,GEMWs!$E$14:$L$20,7,FALSE),"")</f>
        <v>37.754918937403332</v>
      </c>
      <c r="M692" s="17">
        <f>IF($E692&lt;&gt;"",VLOOKUP($E692,GEMWs!$E$14:$L$20,8,FALSE),"")</f>
        <v>96.174593288388181</v>
      </c>
      <c r="N692" s="17">
        <f t="shared" si="48"/>
        <v>900</v>
      </c>
      <c r="O692" s="17">
        <f t="shared" si="49"/>
        <v>1800</v>
      </c>
      <c r="P692" s="17">
        <f t="shared" si="46"/>
        <v>0.13977777777777778</v>
      </c>
      <c r="Q692" s="17">
        <f t="shared" si="47"/>
        <v>0.27955555555555556</v>
      </c>
    </row>
    <row r="693" spans="1:17" x14ac:dyDescent="0.35">
      <c r="A693" t="s">
        <v>642</v>
      </c>
      <c r="B693" t="s">
        <v>77</v>
      </c>
      <c r="C693" t="s">
        <v>78</v>
      </c>
      <c r="D693" t="s">
        <v>14</v>
      </c>
      <c r="E693" t="s">
        <v>21</v>
      </c>
      <c r="F693" t="s">
        <v>22</v>
      </c>
      <c r="G693" t="s">
        <v>3040</v>
      </c>
      <c r="H693">
        <v>10.199999999999999</v>
      </c>
      <c r="I693">
        <v>373</v>
      </c>
      <c r="J693">
        <v>1400</v>
      </c>
      <c r="K693">
        <v>1400</v>
      </c>
      <c r="L693" s="17">
        <f>IF($E693&lt;&gt;"",VLOOKUP($E693,GEMWs!$E$14:$L$20,7,FALSE),"")</f>
        <v>37.754918937403332</v>
      </c>
      <c r="M693" s="17">
        <f>IF($E693&lt;&gt;"",VLOOKUP($E693,GEMWs!$E$14:$L$20,8,FALSE),"")</f>
        <v>96.174593288388181</v>
      </c>
      <c r="N693" s="17">
        <f t="shared" si="48"/>
        <v>1400</v>
      </c>
      <c r="O693" s="17">
        <f t="shared" si="49"/>
        <v>1400</v>
      </c>
      <c r="P693" s="17">
        <f t="shared" si="46"/>
        <v>7.2857142857142851E-3</v>
      </c>
      <c r="Q693" s="17">
        <f t="shared" si="47"/>
        <v>7.2857142857142851E-3</v>
      </c>
    </row>
    <row r="694" spans="1:17" x14ac:dyDescent="0.35">
      <c r="A694" t="s">
        <v>642</v>
      </c>
      <c r="B694" t="s">
        <v>667</v>
      </c>
      <c r="C694" t="s">
        <v>668</v>
      </c>
      <c r="D694" t="s">
        <v>14</v>
      </c>
      <c r="E694" t="s">
        <v>21</v>
      </c>
      <c r="F694" t="s">
        <v>22</v>
      </c>
      <c r="G694" t="s">
        <v>3040</v>
      </c>
      <c r="H694">
        <v>879.9</v>
      </c>
      <c r="I694">
        <v>379</v>
      </c>
      <c r="J694">
        <v>649</v>
      </c>
      <c r="K694">
        <v>885</v>
      </c>
      <c r="L694" s="17">
        <f>IF($E694&lt;&gt;"",VLOOKUP($E694,GEMWs!$E$14:$L$20,7,FALSE),"")</f>
        <v>37.754918937403332</v>
      </c>
      <c r="M694" s="17">
        <f>IF($E694&lt;&gt;"",VLOOKUP($E694,GEMWs!$E$14:$L$20,8,FALSE),"")</f>
        <v>96.174593288388181</v>
      </c>
      <c r="N694" s="17">
        <f t="shared" si="48"/>
        <v>649</v>
      </c>
      <c r="O694" s="17">
        <f t="shared" si="49"/>
        <v>885</v>
      </c>
      <c r="P694" s="17">
        <f t="shared" si="46"/>
        <v>0.9942372881355932</v>
      </c>
      <c r="Q694" s="17">
        <f t="shared" si="47"/>
        <v>1.3557781201848997</v>
      </c>
    </row>
    <row r="695" spans="1:17" x14ac:dyDescent="0.35">
      <c r="A695" t="s">
        <v>642</v>
      </c>
      <c r="B695" t="s">
        <v>687</v>
      </c>
      <c r="D695" t="s">
        <v>14</v>
      </c>
      <c r="E695" t="s">
        <v>21</v>
      </c>
      <c r="G695" t="s">
        <v>3040</v>
      </c>
      <c r="H695">
        <v>62.3</v>
      </c>
      <c r="J695">
        <v>0</v>
      </c>
      <c r="K695">
        <v>0</v>
      </c>
      <c r="L695" s="17">
        <f>IF($E695&lt;&gt;"",VLOOKUP($E695,GEMWs!$E$14:$L$20,7,FALSE),"")</f>
        <v>37.754918937403332</v>
      </c>
      <c r="M695" s="17">
        <f>IF($E695&lt;&gt;"",VLOOKUP($E695,GEMWs!$E$14:$L$20,8,FALSE),"")</f>
        <v>96.174593288388181</v>
      </c>
      <c r="N695" s="17">
        <f t="shared" ca="1" si="48"/>
        <v>37.754918937403332</v>
      </c>
      <c r="O695" s="17">
        <f t="shared" ca="1" si="49"/>
        <v>96.174593288388181</v>
      </c>
      <c r="P695" s="17">
        <f t="shared" ca="1" si="46"/>
        <v>0.64778022833107118</v>
      </c>
      <c r="Q695" s="17">
        <f t="shared" ca="1" si="47"/>
        <v>1.6501161107852402</v>
      </c>
    </row>
    <row r="696" spans="1:17" x14ac:dyDescent="0.35">
      <c r="A696" t="s">
        <v>642</v>
      </c>
      <c r="B696" t="s">
        <v>157</v>
      </c>
      <c r="D696" t="s">
        <v>22</v>
      </c>
      <c r="G696" t="s">
        <v>3040</v>
      </c>
      <c r="H696">
        <v>2.4</v>
      </c>
      <c r="J696">
        <v>0</v>
      </c>
      <c r="K696">
        <v>0</v>
      </c>
      <c r="L696" s="17" t="str">
        <f>IF($E696&lt;&gt;"",VLOOKUP($E696,GEMWs!$E$14:$L$20,7,FALSE),"")</f>
        <v/>
      </c>
      <c r="M696" s="17" t="str">
        <f>IF($E696&lt;&gt;"",VLOOKUP($E696,GEMWs!$E$14:$L$20,8,FALSE),"")</f>
        <v/>
      </c>
      <c r="N696" s="17">
        <f t="shared" ca="1" si="48"/>
        <v>0</v>
      </c>
      <c r="O696" s="17">
        <f t="shared" ca="1" si="49"/>
        <v>0</v>
      </c>
      <c r="P696" s="17">
        <f t="shared" ca="1" si="46"/>
        <v>0</v>
      </c>
      <c r="Q696" s="17">
        <f t="shared" ca="1" si="47"/>
        <v>0</v>
      </c>
    </row>
    <row r="697" spans="1:17" x14ac:dyDescent="0.35">
      <c r="A697" t="s">
        <v>642</v>
      </c>
      <c r="B697" t="s">
        <v>163</v>
      </c>
      <c r="D697" t="s">
        <v>22</v>
      </c>
      <c r="G697" t="s">
        <v>3040</v>
      </c>
      <c r="H697">
        <v>0.2</v>
      </c>
      <c r="J697">
        <v>0</v>
      </c>
      <c r="K697">
        <v>0</v>
      </c>
      <c r="L697" s="17" t="str">
        <f>IF($E697&lt;&gt;"",VLOOKUP($E697,GEMWs!$E$14:$L$20,7,FALSE),"")</f>
        <v/>
      </c>
      <c r="M697" s="17" t="str">
        <f>IF($E697&lt;&gt;"",VLOOKUP($E697,GEMWs!$E$14:$L$20,8,FALSE),"")</f>
        <v/>
      </c>
      <c r="N697" s="17">
        <f t="shared" ca="1" si="48"/>
        <v>0</v>
      </c>
      <c r="O697" s="17">
        <f t="shared" ca="1" si="49"/>
        <v>0</v>
      </c>
      <c r="P697" s="17">
        <f t="shared" ca="1" si="46"/>
        <v>0</v>
      </c>
      <c r="Q697" s="17">
        <f t="shared" ca="1" si="47"/>
        <v>0</v>
      </c>
    </row>
    <row r="698" spans="1:17" x14ac:dyDescent="0.35">
      <c r="A698" t="s">
        <v>642</v>
      </c>
      <c r="B698" t="s">
        <v>117</v>
      </c>
      <c r="D698" t="s">
        <v>14</v>
      </c>
      <c r="E698" t="s">
        <v>21</v>
      </c>
      <c r="G698" t="s">
        <v>3040</v>
      </c>
      <c r="H698">
        <v>309.5</v>
      </c>
      <c r="J698">
        <v>0</v>
      </c>
      <c r="K698">
        <v>0</v>
      </c>
      <c r="L698" s="17">
        <f>IF($E698&lt;&gt;"",VLOOKUP($E698,GEMWs!$E$14:$L$20,7,FALSE),"")</f>
        <v>37.754918937403332</v>
      </c>
      <c r="M698" s="17">
        <f>IF($E698&lt;&gt;"",VLOOKUP($E698,GEMWs!$E$14:$L$20,8,FALSE),"")</f>
        <v>96.174593288388181</v>
      </c>
      <c r="N698" s="17">
        <f t="shared" ca="1" si="48"/>
        <v>37.754918937403332</v>
      </c>
      <c r="O698" s="17">
        <f t="shared" ca="1" si="49"/>
        <v>96.174593288388181</v>
      </c>
      <c r="P698" s="17">
        <f t="shared" ca="1" si="46"/>
        <v>3.218105628707328</v>
      </c>
      <c r="Q698" s="17">
        <f t="shared" ca="1" si="47"/>
        <v>8.197607324045455</v>
      </c>
    </row>
    <row r="699" spans="1:17" x14ac:dyDescent="0.35">
      <c r="A699" t="s">
        <v>642</v>
      </c>
      <c r="B699" t="s">
        <v>104</v>
      </c>
      <c r="D699" t="s">
        <v>14</v>
      </c>
      <c r="E699" t="s">
        <v>21</v>
      </c>
      <c r="G699" t="s">
        <v>3040</v>
      </c>
      <c r="H699">
        <v>1236.9000000000001</v>
      </c>
      <c r="J699">
        <v>0</v>
      </c>
      <c r="K699">
        <v>0</v>
      </c>
      <c r="L699" s="17">
        <f>IF($E699&lt;&gt;"",VLOOKUP($E699,GEMWs!$E$14:$L$20,7,FALSE),"")</f>
        <v>37.754918937403332</v>
      </c>
      <c r="M699" s="17">
        <f>IF($E699&lt;&gt;"",VLOOKUP($E699,GEMWs!$E$14:$L$20,8,FALSE),"")</f>
        <v>96.174593288388181</v>
      </c>
      <c r="N699" s="17">
        <f t="shared" ca="1" si="48"/>
        <v>37.754918937403332</v>
      </c>
      <c r="O699" s="17">
        <f t="shared" ca="1" si="49"/>
        <v>96.174593288388181</v>
      </c>
      <c r="P699" s="17">
        <f t="shared" ca="1" si="46"/>
        <v>12.860984982707897</v>
      </c>
      <c r="Q699" s="17">
        <f t="shared" ca="1" si="47"/>
        <v>32.76129401974741</v>
      </c>
    </row>
    <row r="700" spans="1:17" x14ac:dyDescent="0.35">
      <c r="A700" t="s">
        <v>642</v>
      </c>
      <c r="B700" t="s">
        <v>540</v>
      </c>
      <c r="C700" t="s">
        <v>541</v>
      </c>
      <c r="D700" t="s">
        <v>14</v>
      </c>
      <c r="E700" t="s">
        <v>21</v>
      </c>
      <c r="F700" t="s">
        <v>22</v>
      </c>
      <c r="G700" t="s">
        <v>3040</v>
      </c>
      <c r="H700">
        <v>12.2</v>
      </c>
      <c r="I700">
        <v>386</v>
      </c>
      <c r="J700">
        <v>4500</v>
      </c>
      <c r="K700">
        <v>4500</v>
      </c>
      <c r="L700" s="17">
        <f>IF($E700&lt;&gt;"",VLOOKUP($E700,GEMWs!$E$14:$L$20,7,FALSE),"")</f>
        <v>37.754918937403332</v>
      </c>
      <c r="M700" s="17">
        <f>IF($E700&lt;&gt;"",VLOOKUP($E700,GEMWs!$E$14:$L$20,8,FALSE),"")</f>
        <v>96.174593288388181</v>
      </c>
      <c r="N700" s="17">
        <f t="shared" si="48"/>
        <v>4500</v>
      </c>
      <c r="O700" s="17">
        <f t="shared" si="49"/>
        <v>4500</v>
      </c>
      <c r="P700" s="17">
        <f t="shared" si="46"/>
        <v>2.7111111111111108E-3</v>
      </c>
      <c r="Q700" s="17">
        <f t="shared" si="47"/>
        <v>2.7111111111111108E-3</v>
      </c>
    </row>
    <row r="701" spans="1:17" x14ac:dyDescent="0.35">
      <c r="A701" t="s">
        <v>642</v>
      </c>
      <c r="B701" t="s">
        <v>118</v>
      </c>
      <c r="D701" t="s">
        <v>22</v>
      </c>
      <c r="G701" t="s">
        <v>3040</v>
      </c>
      <c r="H701">
        <v>385.9</v>
      </c>
      <c r="J701">
        <v>0</v>
      </c>
      <c r="K701">
        <v>0</v>
      </c>
      <c r="L701" s="17" t="str">
        <f>IF($E701&lt;&gt;"",VLOOKUP($E701,GEMWs!$E$14:$L$20,7,FALSE),"")</f>
        <v/>
      </c>
      <c r="M701" s="17" t="str">
        <f>IF($E701&lt;&gt;"",VLOOKUP($E701,GEMWs!$E$14:$L$20,8,FALSE),"")</f>
        <v/>
      </c>
      <c r="N701" s="17">
        <f t="shared" ca="1" si="48"/>
        <v>0</v>
      </c>
      <c r="O701" s="17">
        <f t="shared" ca="1" si="49"/>
        <v>0</v>
      </c>
      <c r="P701" s="17">
        <f t="shared" ca="1" si="46"/>
        <v>0</v>
      </c>
      <c r="Q701" s="17">
        <f t="shared" ca="1" si="47"/>
        <v>0</v>
      </c>
    </row>
    <row r="702" spans="1:17" x14ac:dyDescent="0.35">
      <c r="A702" t="s">
        <v>642</v>
      </c>
      <c r="B702" t="s">
        <v>702</v>
      </c>
      <c r="D702" t="s">
        <v>14</v>
      </c>
      <c r="E702" t="s">
        <v>18</v>
      </c>
      <c r="G702" t="s">
        <v>3040</v>
      </c>
      <c r="H702">
        <v>10.3</v>
      </c>
      <c r="J702">
        <v>0</v>
      </c>
      <c r="K702">
        <v>0</v>
      </c>
      <c r="L702" s="17">
        <f>IF($E702&lt;&gt;"",VLOOKUP($E702,GEMWs!$E$14:$L$20,7,FALSE),"")</f>
        <v>5950.3939027696888</v>
      </c>
      <c r="M702" s="17">
        <f>IF($E702&lt;&gt;"",VLOOKUP($E702,GEMWs!$E$14:$L$20,8,FALSE),"")</f>
        <v>10539.430626954083</v>
      </c>
      <c r="N702" s="17">
        <f t="shared" ca="1" si="48"/>
        <v>5950.3939027696888</v>
      </c>
      <c r="O702" s="17">
        <f t="shared" ca="1" si="49"/>
        <v>10539.430626954083</v>
      </c>
      <c r="P702" s="17">
        <f t="shared" ca="1" si="46"/>
        <v>9.7728239452122309E-4</v>
      </c>
      <c r="Q702" s="17">
        <f t="shared" ca="1" si="47"/>
        <v>1.7309778425266486E-3</v>
      </c>
    </row>
    <row r="703" spans="1:17" x14ac:dyDescent="0.35">
      <c r="A703" t="s">
        <v>642</v>
      </c>
      <c r="B703" t="s">
        <v>2978</v>
      </c>
      <c r="C703" t="s">
        <v>158</v>
      </c>
      <c r="D703" t="s">
        <v>22</v>
      </c>
      <c r="G703" t="s">
        <v>3040</v>
      </c>
      <c r="H703">
        <v>68.900000000000006</v>
      </c>
      <c r="J703">
        <v>0</v>
      </c>
      <c r="K703">
        <v>0</v>
      </c>
      <c r="L703" s="17" t="str">
        <f>IF($E703&lt;&gt;"",VLOOKUP($E703,GEMWs!$E$14:$L$20,7,FALSE),"")</f>
        <v/>
      </c>
      <c r="M703" s="17" t="str">
        <f>IF($E703&lt;&gt;"",VLOOKUP($E703,GEMWs!$E$14:$L$20,8,FALSE),"")</f>
        <v/>
      </c>
      <c r="N703" s="17">
        <f t="shared" ca="1" si="48"/>
        <v>0</v>
      </c>
      <c r="O703" s="17">
        <f t="shared" ca="1" si="49"/>
        <v>0</v>
      </c>
      <c r="P703" s="17">
        <f t="shared" ca="1" si="46"/>
        <v>0</v>
      </c>
      <c r="Q703" s="17">
        <f t="shared" ca="1" si="47"/>
        <v>0</v>
      </c>
    </row>
    <row r="704" spans="1:17" x14ac:dyDescent="0.35">
      <c r="A704" t="s">
        <v>642</v>
      </c>
      <c r="B704" t="s">
        <v>638</v>
      </c>
      <c r="D704" t="s">
        <v>14</v>
      </c>
      <c r="E704" t="s">
        <v>21</v>
      </c>
      <c r="G704" t="s">
        <v>3040</v>
      </c>
      <c r="H704">
        <v>1.8</v>
      </c>
      <c r="J704">
        <v>0</v>
      </c>
      <c r="K704">
        <v>0</v>
      </c>
      <c r="L704" s="17">
        <f>IF($E704&lt;&gt;"",VLOOKUP($E704,GEMWs!$E$14:$L$20,7,FALSE),"")</f>
        <v>37.754918937403332</v>
      </c>
      <c r="M704" s="17">
        <f>IF($E704&lt;&gt;"",VLOOKUP($E704,GEMWs!$E$14:$L$20,8,FALSE),"")</f>
        <v>96.174593288388181</v>
      </c>
      <c r="N704" s="17">
        <f t="shared" ca="1" si="48"/>
        <v>37.754918937403332</v>
      </c>
      <c r="O704" s="17">
        <f t="shared" ca="1" si="49"/>
        <v>96.174593288388181</v>
      </c>
      <c r="P704" s="17">
        <f t="shared" ca="1" si="46"/>
        <v>1.8715961653225172E-2</v>
      </c>
      <c r="Q704" s="17">
        <f t="shared" ca="1" si="47"/>
        <v>4.7675906892671469E-2</v>
      </c>
    </row>
    <row r="705" spans="1:17" x14ac:dyDescent="0.35">
      <c r="A705" t="s">
        <v>642</v>
      </c>
      <c r="B705" t="s">
        <v>688</v>
      </c>
      <c r="D705" t="s">
        <v>14</v>
      </c>
      <c r="E705" t="s">
        <v>21</v>
      </c>
      <c r="G705" t="s">
        <v>3040</v>
      </c>
      <c r="H705">
        <v>7.9</v>
      </c>
      <c r="J705">
        <v>0</v>
      </c>
      <c r="K705">
        <v>0</v>
      </c>
      <c r="L705" s="17">
        <f>IF($E705&lt;&gt;"",VLOOKUP($E705,GEMWs!$E$14:$L$20,7,FALSE),"")</f>
        <v>37.754918937403332</v>
      </c>
      <c r="M705" s="17">
        <f>IF($E705&lt;&gt;"",VLOOKUP($E705,GEMWs!$E$14:$L$20,8,FALSE),"")</f>
        <v>96.174593288388181</v>
      </c>
      <c r="N705" s="17">
        <f t="shared" ca="1" si="48"/>
        <v>37.754918937403332</v>
      </c>
      <c r="O705" s="17">
        <f t="shared" ca="1" si="49"/>
        <v>96.174593288388181</v>
      </c>
      <c r="P705" s="17">
        <f t="shared" ref="P705:P768" ca="1" si="50">IF(O705&gt;0,$H705/O705,0)</f>
        <v>8.2142276144710466E-2</v>
      </c>
      <c r="Q705" s="17">
        <f t="shared" ref="Q705:Q768" ca="1" si="51">IF(N705&gt;0,$H705/N705,0)</f>
        <v>0.209244258028947</v>
      </c>
    </row>
    <row r="706" spans="1:17" x14ac:dyDescent="0.35">
      <c r="A706" t="s">
        <v>642</v>
      </c>
      <c r="B706" t="s">
        <v>146</v>
      </c>
      <c r="C706" t="s">
        <v>147</v>
      </c>
      <c r="D706" t="s">
        <v>14</v>
      </c>
      <c r="E706" t="s">
        <v>18</v>
      </c>
      <c r="F706" t="s">
        <v>22</v>
      </c>
      <c r="G706" t="s">
        <v>3040</v>
      </c>
      <c r="H706">
        <v>3.2</v>
      </c>
      <c r="I706">
        <v>401</v>
      </c>
      <c r="J706">
        <v>3000</v>
      </c>
      <c r="K706">
        <v>4500</v>
      </c>
      <c r="L706" s="17">
        <f>IF($E706&lt;&gt;"",VLOOKUP($E706,GEMWs!$E$14:$L$20,7,FALSE),"")</f>
        <v>5950.3939027696888</v>
      </c>
      <c r="M706" s="17">
        <f>IF($E706&lt;&gt;"",VLOOKUP($E706,GEMWs!$E$14:$L$20,8,FALSE),"")</f>
        <v>10539.430626954083</v>
      </c>
      <c r="N706" s="17">
        <f t="shared" si="48"/>
        <v>3000</v>
      </c>
      <c r="O706" s="17">
        <f t="shared" si="49"/>
        <v>4500</v>
      </c>
      <c r="P706" s="17">
        <f t="shared" si="50"/>
        <v>7.1111111111111115E-4</v>
      </c>
      <c r="Q706" s="17">
        <f t="shared" si="51"/>
        <v>1.0666666666666667E-3</v>
      </c>
    </row>
    <row r="707" spans="1:17" x14ac:dyDescent="0.35">
      <c r="A707" t="s">
        <v>642</v>
      </c>
      <c r="B707" t="s">
        <v>69</v>
      </c>
      <c r="C707" t="s">
        <v>70</v>
      </c>
      <c r="D707" t="s">
        <v>14</v>
      </c>
      <c r="E707" t="s">
        <v>21</v>
      </c>
      <c r="F707" t="s">
        <v>22</v>
      </c>
      <c r="G707" t="s">
        <v>3040</v>
      </c>
      <c r="H707">
        <v>55.8</v>
      </c>
      <c r="I707">
        <v>416</v>
      </c>
      <c r="J707">
        <v>145.66</v>
      </c>
      <c r="K707">
        <v>1199.98</v>
      </c>
      <c r="L707" s="17">
        <f>IF($E707&lt;&gt;"",VLOOKUP($E707,GEMWs!$E$14:$L$20,7,FALSE),"")</f>
        <v>37.754918937403332</v>
      </c>
      <c r="M707" s="17">
        <f>IF($E707&lt;&gt;"",VLOOKUP($E707,GEMWs!$E$14:$L$20,8,FALSE),"")</f>
        <v>96.174593288388181</v>
      </c>
      <c r="N707" s="17">
        <f t="shared" si="48"/>
        <v>145.66</v>
      </c>
      <c r="O707" s="17">
        <f t="shared" si="49"/>
        <v>1199.98</v>
      </c>
      <c r="P707" s="17">
        <f t="shared" si="50"/>
        <v>4.6500775012916877E-2</v>
      </c>
      <c r="Q707" s="17">
        <f t="shared" si="51"/>
        <v>0.38308389399972537</v>
      </c>
    </row>
    <row r="708" spans="1:17" x14ac:dyDescent="0.35">
      <c r="A708" t="s">
        <v>642</v>
      </c>
      <c r="B708" t="s">
        <v>689</v>
      </c>
      <c r="D708" t="s">
        <v>14</v>
      </c>
      <c r="E708" t="s">
        <v>21</v>
      </c>
      <c r="G708" t="s">
        <v>3040</v>
      </c>
      <c r="H708">
        <v>68.2</v>
      </c>
      <c r="J708">
        <v>0</v>
      </c>
      <c r="K708">
        <v>0</v>
      </c>
      <c r="L708" s="17">
        <f>IF($E708&lt;&gt;"",VLOOKUP($E708,GEMWs!$E$14:$L$20,7,FALSE),"")</f>
        <v>37.754918937403332</v>
      </c>
      <c r="M708" s="17">
        <f>IF($E708&lt;&gt;"",VLOOKUP($E708,GEMWs!$E$14:$L$20,8,FALSE),"")</f>
        <v>96.174593288388181</v>
      </c>
      <c r="N708" s="17">
        <f t="shared" ca="1" si="48"/>
        <v>37.754918937403332</v>
      </c>
      <c r="O708" s="17">
        <f t="shared" ca="1" si="49"/>
        <v>96.174593288388181</v>
      </c>
      <c r="P708" s="17">
        <f t="shared" ca="1" si="50"/>
        <v>0.70912699152775371</v>
      </c>
      <c r="Q708" s="17">
        <f t="shared" ca="1" si="51"/>
        <v>1.8063871389334412</v>
      </c>
    </row>
    <row r="709" spans="1:17" x14ac:dyDescent="0.35">
      <c r="A709" t="s">
        <v>642</v>
      </c>
      <c r="B709" t="s">
        <v>690</v>
      </c>
      <c r="D709" t="s">
        <v>14</v>
      </c>
      <c r="E709" t="s">
        <v>21</v>
      </c>
      <c r="G709" t="s">
        <v>3040</v>
      </c>
      <c r="H709">
        <v>421.1</v>
      </c>
      <c r="J709">
        <v>0</v>
      </c>
      <c r="K709">
        <v>0</v>
      </c>
      <c r="L709" s="17">
        <f>IF($E709&lt;&gt;"",VLOOKUP($E709,GEMWs!$E$14:$L$20,7,FALSE),"")</f>
        <v>37.754918937403332</v>
      </c>
      <c r="M709" s="17">
        <f>IF($E709&lt;&gt;"",VLOOKUP($E709,GEMWs!$E$14:$L$20,8,FALSE),"")</f>
        <v>96.174593288388181</v>
      </c>
      <c r="N709" s="17">
        <f t="shared" ca="1" si="48"/>
        <v>37.754918937403332</v>
      </c>
      <c r="O709" s="17">
        <f t="shared" ca="1" si="49"/>
        <v>96.174593288388181</v>
      </c>
      <c r="P709" s="17">
        <f t="shared" ca="1" si="50"/>
        <v>4.3784952512072888</v>
      </c>
      <c r="Q709" s="17">
        <f t="shared" ca="1" si="51"/>
        <v>11.153513551391086</v>
      </c>
    </row>
    <row r="710" spans="1:17" x14ac:dyDescent="0.35">
      <c r="A710" t="s">
        <v>642</v>
      </c>
      <c r="B710" t="s">
        <v>79</v>
      </c>
      <c r="C710" t="s">
        <v>80</v>
      </c>
      <c r="D710" t="s">
        <v>14</v>
      </c>
      <c r="E710" t="s">
        <v>21</v>
      </c>
      <c r="F710" t="s">
        <v>22</v>
      </c>
      <c r="G710" t="s">
        <v>3040</v>
      </c>
      <c r="H710">
        <v>12</v>
      </c>
      <c r="I710">
        <v>388</v>
      </c>
      <c r="J710">
        <v>500</v>
      </c>
      <c r="K710">
        <v>5000</v>
      </c>
      <c r="L710" s="17">
        <f>IF($E710&lt;&gt;"",VLOOKUP($E710,GEMWs!$E$14:$L$20,7,FALSE),"")</f>
        <v>37.754918937403332</v>
      </c>
      <c r="M710" s="17">
        <f>IF($E710&lt;&gt;"",VLOOKUP($E710,GEMWs!$E$14:$L$20,8,FALSE),"")</f>
        <v>96.174593288388181</v>
      </c>
      <c r="N710" s="17">
        <f t="shared" si="48"/>
        <v>500</v>
      </c>
      <c r="O710" s="17">
        <f t="shared" si="49"/>
        <v>5000</v>
      </c>
      <c r="P710" s="17">
        <f t="shared" si="50"/>
        <v>2.3999999999999998E-3</v>
      </c>
      <c r="Q710" s="17">
        <f t="shared" si="51"/>
        <v>2.4E-2</v>
      </c>
    </row>
    <row r="711" spans="1:17" x14ac:dyDescent="0.35">
      <c r="A711" t="s">
        <v>642</v>
      </c>
      <c r="B711" t="s">
        <v>368</v>
      </c>
      <c r="D711" t="s">
        <v>14</v>
      </c>
      <c r="E711" t="s">
        <v>18</v>
      </c>
      <c r="G711" t="s">
        <v>3040</v>
      </c>
      <c r="H711">
        <v>410.9</v>
      </c>
      <c r="J711">
        <v>0</v>
      </c>
      <c r="K711">
        <v>0</v>
      </c>
      <c r="L711" s="17">
        <f>IF($E711&lt;&gt;"",VLOOKUP($E711,GEMWs!$E$14:$L$20,7,FALSE),"")</f>
        <v>5950.3939027696888</v>
      </c>
      <c r="M711" s="17">
        <f>IF($E711&lt;&gt;"",VLOOKUP($E711,GEMWs!$E$14:$L$20,8,FALSE),"")</f>
        <v>10539.430626954083</v>
      </c>
      <c r="N711" s="17">
        <f t="shared" ca="1" si="48"/>
        <v>5950.3939027696888</v>
      </c>
      <c r="O711" s="17">
        <f t="shared" ca="1" si="49"/>
        <v>10539.430626954083</v>
      </c>
      <c r="P711" s="17">
        <f t="shared" ca="1" si="50"/>
        <v>3.8986925816385486E-2</v>
      </c>
      <c r="Q711" s="17">
        <f t="shared" ca="1" si="51"/>
        <v>6.9054251989728144E-2</v>
      </c>
    </row>
    <row r="712" spans="1:17" x14ac:dyDescent="0.35">
      <c r="A712" t="s">
        <v>642</v>
      </c>
      <c r="B712" t="s">
        <v>691</v>
      </c>
      <c r="D712" t="s">
        <v>14</v>
      </c>
      <c r="E712" t="s">
        <v>21</v>
      </c>
      <c r="G712" t="s">
        <v>3040</v>
      </c>
      <c r="H712">
        <v>273.10000000000002</v>
      </c>
      <c r="J712">
        <v>0</v>
      </c>
      <c r="K712">
        <v>0</v>
      </c>
      <c r="L712" s="17">
        <f>IF($E712&lt;&gt;"",VLOOKUP($E712,GEMWs!$E$14:$L$20,7,FALSE),"")</f>
        <v>37.754918937403332</v>
      </c>
      <c r="M712" s="17">
        <f>IF($E712&lt;&gt;"",VLOOKUP($E712,GEMWs!$E$14:$L$20,8,FALSE),"")</f>
        <v>96.174593288388181</v>
      </c>
      <c r="N712" s="17">
        <f t="shared" ca="1" si="48"/>
        <v>37.754918937403332</v>
      </c>
      <c r="O712" s="17">
        <f t="shared" ca="1" si="49"/>
        <v>96.174593288388181</v>
      </c>
      <c r="P712" s="17">
        <f t="shared" ca="1" si="50"/>
        <v>2.8396272930532191</v>
      </c>
      <c r="Q712" s="17">
        <f t="shared" ca="1" si="51"/>
        <v>7.2334945402158768</v>
      </c>
    </row>
    <row r="713" spans="1:17" x14ac:dyDescent="0.35">
      <c r="A713" t="s">
        <v>642</v>
      </c>
      <c r="B713" t="s">
        <v>542</v>
      </c>
      <c r="C713" t="s">
        <v>543</v>
      </c>
      <c r="D713" t="s">
        <v>14</v>
      </c>
      <c r="E713" t="s">
        <v>21</v>
      </c>
      <c r="F713" t="s">
        <v>22</v>
      </c>
      <c r="G713" t="s">
        <v>3040</v>
      </c>
      <c r="H713">
        <v>78.400000000000006</v>
      </c>
      <c r="I713">
        <v>393</v>
      </c>
      <c r="J713">
        <v>69.463928999999993</v>
      </c>
      <c r="K713">
        <v>255.49058400000001</v>
      </c>
      <c r="L713" s="17">
        <f>IF($E713&lt;&gt;"",VLOOKUP($E713,GEMWs!$E$14:$L$20,7,FALSE),"")</f>
        <v>37.754918937403332</v>
      </c>
      <c r="M713" s="17">
        <f>IF($E713&lt;&gt;"",VLOOKUP($E713,GEMWs!$E$14:$L$20,8,FALSE),"")</f>
        <v>96.174593288388181</v>
      </c>
      <c r="N713" s="17">
        <f t="shared" si="48"/>
        <v>69.463928999999993</v>
      </c>
      <c r="O713" s="17">
        <f t="shared" si="49"/>
        <v>255.49058400000001</v>
      </c>
      <c r="P713" s="17">
        <f t="shared" si="50"/>
        <v>0.30686062387332441</v>
      </c>
      <c r="Q713" s="17">
        <f t="shared" si="51"/>
        <v>1.1286433279637842</v>
      </c>
    </row>
    <row r="714" spans="1:17" x14ac:dyDescent="0.35">
      <c r="A714" t="s">
        <v>642</v>
      </c>
      <c r="B714" t="s">
        <v>697</v>
      </c>
      <c r="D714" t="s">
        <v>14</v>
      </c>
      <c r="E714" t="s">
        <v>21</v>
      </c>
      <c r="G714" t="s">
        <v>3040</v>
      </c>
      <c r="H714">
        <v>5.4</v>
      </c>
      <c r="J714">
        <v>0</v>
      </c>
      <c r="K714">
        <v>0</v>
      </c>
      <c r="L714" s="17">
        <f>IF($E714&lt;&gt;"",VLOOKUP($E714,GEMWs!$E$14:$L$20,7,FALSE),"")</f>
        <v>37.754918937403332</v>
      </c>
      <c r="M714" s="17">
        <f>IF($E714&lt;&gt;"",VLOOKUP($E714,GEMWs!$E$14:$L$20,8,FALSE),"")</f>
        <v>96.174593288388181</v>
      </c>
      <c r="N714" s="17">
        <f t="shared" ca="1" si="48"/>
        <v>37.754918937403332</v>
      </c>
      <c r="O714" s="17">
        <f t="shared" ca="1" si="49"/>
        <v>96.174593288388181</v>
      </c>
      <c r="P714" s="17">
        <f t="shared" ca="1" si="50"/>
        <v>5.6147884959675515E-2</v>
      </c>
      <c r="Q714" s="17">
        <f t="shared" ca="1" si="51"/>
        <v>0.14302772067801442</v>
      </c>
    </row>
    <row r="715" spans="1:17" x14ac:dyDescent="0.35">
      <c r="A715" t="s">
        <v>642</v>
      </c>
      <c r="B715" t="s">
        <v>669</v>
      </c>
      <c r="C715" t="s">
        <v>670</v>
      </c>
      <c r="D715" t="s">
        <v>14</v>
      </c>
      <c r="E715" t="s">
        <v>21</v>
      </c>
      <c r="F715" t="s">
        <v>22</v>
      </c>
      <c r="G715" t="s">
        <v>3040</v>
      </c>
      <c r="H715">
        <v>11.4</v>
      </c>
      <c r="I715">
        <v>305</v>
      </c>
      <c r="J715">
        <v>2200</v>
      </c>
      <c r="K715">
        <v>4500</v>
      </c>
      <c r="L715" s="17">
        <f>IF($E715&lt;&gt;"",VLOOKUP($E715,GEMWs!$E$14:$L$20,7,FALSE),"")</f>
        <v>37.754918937403332</v>
      </c>
      <c r="M715" s="17">
        <f>IF($E715&lt;&gt;"",VLOOKUP($E715,GEMWs!$E$14:$L$20,8,FALSE),"")</f>
        <v>96.174593288388181</v>
      </c>
      <c r="N715" s="17">
        <f t="shared" si="48"/>
        <v>2200</v>
      </c>
      <c r="O715" s="17">
        <f t="shared" si="49"/>
        <v>4500</v>
      </c>
      <c r="P715" s="17">
        <f t="shared" si="50"/>
        <v>2.5333333333333336E-3</v>
      </c>
      <c r="Q715" s="17">
        <f t="shared" si="51"/>
        <v>5.1818181818181824E-3</v>
      </c>
    </row>
    <row r="716" spans="1:17" x14ac:dyDescent="0.35">
      <c r="A716" t="s">
        <v>642</v>
      </c>
      <c r="B716" t="s">
        <v>108</v>
      </c>
      <c r="D716" t="s">
        <v>14</v>
      </c>
      <c r="E716" t="s">
        <v>21</v>
      </c>
      <c r="G716" t="s">
        <v>3040</v>
      </c>
      <c r="H716">
        <v>0.1</v>
      </c>
      <c r="J716">
        <v>0</v>
      </c>
      <c r="K716">
        <v>0</v>
      </c>
      <c r="L716" s="17">
        <f>IF($E716&lt;&gt;"",VLOOKUP($E716,GEMWs!$E$14:$L$20,7,FALSE),"")</f>
        <v>37.754918937403332</v>
      </c>
      <c r="M716" s="17">
        <f>IF($E716&lt;&gt;"",VLOOKUP($E716,GEMWs!$E$14:$L$20,8,FALSE),"")</f>
        <v>96.174593288388181</v>
      </c>
      <c r="N716" s="17">
        <f t="shared" ca="1" si="48"/>
        <v>37.754918937403332</v>
      </c>
      <c r="O716" s="17">
        <f t="shared" ca="1" si="49"/>
        <v>96.174593288388181</v>
      </c>
      <c r="P716" s="17">
        <f t="shared" ca="1" si="50"/>
        <v>1.0397756474013985E-3</v>
      </c>
      <c r="Q716" s="17">
        <f t="shared" ca="1" si="51"/>
        <v>2.6486614940373038E-3</v>
      </c>
    </row>
    <row r="717" spans="1:17" x14ac:dyDescent="0.35">
      <c r="A717" t="s">
        <v>642</v>
      </c>
      <c r="B717" t="s">
        <v>700</v>
      </c>
      <c r="D717" t="s">
        <v>14</v>
      </c>
      <c r="E717" t="s">
        <v>21</v>
      </c>
      <c r="G717" t="s">
        <v>3040</v>
      </c>
      <c r="H717">
        <v>20.6</v>
      </c>
      <c r="J717">
        <v>0</v>
      </c>
      <c r="K717">
        <v>0</v>
      </c>
      <c r="L717" s="17">
        <f>IF($E717&lt;&gt;"",VLOOKUP($E717,GEMWs!$E$14:$L$20,7,FALSE),"")</f>
        <v>37.754918937403332</v>
      </c>
      <c r="M717" s="17">
        <f>IF($E717&lt;&gt;"",VLOOKUP($E717,GEMWs!$E$14:$L$20,8,FALSE),"")</f>
        <v>96.174593288388181</v>
      </c>
      <c r="N717" s="17">
        <f t="shared" ca="1" si="48"/>
        <v>37.754918937403332</v>
      </c>
      <c r="O717" s="17">
        <f t="shared" ca="1" si="49"/>
        <v>96.174593288388181</v>
      </c>
      <c r="P717" s="17">
        <f t="shared" ca="1" si="50"/>
        <v>0.21419378336468808</v>
      </c>
      <c r="Q717" s="17">
        <f t="shared" ca="1" si="51"/>
        <v>0.5456242677716846</v>
      </c>
    </row>
    <row r="718" spans="1:17" x14ac:dyDescent="0.35">
      <c r="A718" t="s">
        <v>642</v>
      </c>
      <c r="B718" t="s">
        <v>696</v>
      </c>
      <c r="D718" t="s">
        <v>14</v>
      </c>
      <c r="E718" t="s">
        <v>18</v>
      </c>
      <c r="G718" t="s">
        <v>3040</v>
      </c>
      <c r="H718">
        <v>73.8</v>
      </c>
      <c r="J718">
        <v>0</v>
      </c>
      <c r="K718">
        <v>0</v>
      </c>
      <c r="L718" s="17">
        <f>IF($E718&lt;&gt;"",VLOOKUP($E718,GEMWs!$E$14:$L$20,7,FALSE),"")</f>
        <v>5950.3939027696888</v>
      </c>
      <c r="M718" s="17">
        <f>IF($E718&lt;&gt;"",VLOOKUP($E718,GEMWs!$E$14:$L$20,8,FALSE),"")</f>
        <v>10539.430626954083</v>
      </c>
      <c r="N718" s="17">
        <f t="shared" ca="1" si="48"/>
        <v>5950.3939027696888</v>
      </c>
      <c r="O718" s="17">
        <f t="shared" ca="1" si="49"/>
        <v>10539.430626954083</v>
      </c>
      <c r="P718" s="17">
        <f t="shared" ca="1" si="50"/>
        <v>7.0022757976375E-3</v>
      </c>
      <c r="Q718" s="17">
        <f t="shared" ca="1" si="51"/>
        <v>1.2402540269754044E-2</v>
      </c>
    </row>
    <row r="719" spans="1:17" x14ac:dyDescent="0.35">
      <c r="A719" t="s">
        <v>642</v>
      </c>
      <c r="B719" t="s">
        <v>671</v>
      </c>
      <c r="C719" t="s">
        <v>672</v>
      </c>
      <c r="D719" t="s">
        <v>14</v>
      </c>
      <c r="E719" t="s">
        <v>21</v>
      </c>
      <c r="F719" t="s">
        <v>22</v>
      </c>
      <c r="G719" t="s">
        <v>3040</v>
      </c>
      <c r="H719">
        <v>73.599999999999994</v>
      </c>
      <c r="I719">
        <v>310</v>
      </c>
      <c r="J719">
        <v>6000</v>
      </c>
      <c r="K719">
        <v>6000</v>
      </c>
      <c r="L719" s="17">
        <f>IF($E719&lt;&gt;"",VLOOKUP($E719,GEMWs!$E$14:$L$20,7,FALSE),"")</f>
        <v>37.754918937403332</v>
      </c>
      <c r="M719" s="17">
        <f>IF($E719&lt;&gt;"",VLOOKUP($E719,GEMWs!$E$14:$L$20,8,FALSE),"")</f>
        <v>96.174593288388181</v>
      </c>
      <c r="N719" s="17">
        <f t="shared" si="48"/>
        <v>6000</v>
      </c>
      <c r="O719" s="17">
        <f t="shared" si="49"/>
        <v>6000</v>
      </c>
      <c r="P719" s="17">
        <f t="shared" si="50"/>
        <v>1.2266666666666665E-2</v>
      </c>
      <c r="Q719" s="17">
        <f t="shared" si="51"/>
        <v>1.2266666666666665E-2</v>
      </c>
    </row>
    <row r="720" spans="1:17" x14ac:dyDescent="0.35">
      <c r="A720" t="s">
        <v>642</v>
      </c>
      <c r="B720" t="s">
        <v>698</v>
      </c>
      <c r="D720" t="s">
        <v>22</v>
      </c>
      <c r="G720" t="s">
        <v>3040</v>
      </c>
      <c r="H720">
        <v>0.3</v>
      </c>
      <c r="J720">
        <v>0</v>
      </c>
      <c r="K720">
        <v>0</v>
      </c>
      <c r="L720" s="17" t="str">
        <f>IF($E720&lt;&gt;"",VLOOKUP($E720,GEMWs!$E$14:$L$20,7,FALSE),"")</f>
        <v/>
      </c>
      <c r="M720" s="17" t="str">
        <f>IF($E720&lt;&gt;"",VLOOKUP($E720,GEMWs!$E$14:$L$20,8,FALSE),"")</f>
        <v/>
      </c>
      <c r="N720" s="17">
        <f t="shared" ca="1" si="48"/>
        <v>0</v>
      </c>
      <c r="O720" s="17">
        <f t="shared" ca="1" si="49"/>
        <v>0</v>
      </c>
      <c r="P720" s="17">
        <f t="shared" ca="1" si="50"/>
        <v>0</v>
      </c>
      <c r="Q720" s="17">
        <f t="shared" ca="1" si="51"/>
        <v>0</v>
      </c>
    </row>
    <row r="721" spans="1:17" x14ac:dyDescent="0.35">
      <c r="A721" t="s">
        <v>642</v>
      </c>
      <c r="B721" t="s">
        <v>699</v>
      </c>
      <c r="D721" t="s">
        <v>14</v>
      </c>
      <c r="E721" t="s">
        <v>18</v>
      </c>
      <c r="G721" t="s">
        <v>3040</v>
      </c>
      <c r="H721">
        <v>0.1</v>
      </c>
      <c r="J721">
        <v>0</v>
      </c>
      <c r="K721">
        <v>0</v>
      </c>
      <c r="L721" s="17">
        <f>IF($E721&lt;&gt;"",VLOOKUP($E721,GEMWs!$E$14:$L$20,7,FALSE),"")</f>
        <v>5950.3939027696888</v>
      </c>
      <c r="M721" s="17">
        <f>IF($E721&lt;&gt;"",VLOOKUP($E721,GEMWs!$E$14:$L$20,8,FALSE),"")</f>
        <v>10539.430626954083</v>
      </c>
      <c r="N721" s="17">
        <f t="shared" ca="1" si="48"/>
        <v>5950.3939027696888</v>
      </c>
      <c r="O721" s="17">
        <f t="shared" ca="1" si="49"/>
        <v>10539.430626954083</v>
      </c>
      <c r="P721" s="17">
        <f t="shared" ca="1" si="50"/>
        <v>9.4881785875846886E-6</v>
      </c>
      <c r="Q721" s="17">
        <f t="shared" ca="1" si="51"/>
        <v>1.6805610121617947E-5</v>
      </c>
    </row>
    <row r="722" spans="1:17" x14ac:dyDescent="0.35">
      <c r="A722" t="s">
        <v>642</v>
      </c>
      <c r="B722" t="s">
        <v>701</v>
      </c>
      <c r="D722" t="s">
        <v>14</v>
      </c>
      <c r="E722" t="s">
        <v>18</v>
      </c>
      <c r="G722" t="s">
        <v>3040</v>
      </c>
      <c r="H722">
        <v>43.4</v>
      </c>
      <c r="J722">
        <v>0</v>
      </c>
      <c r="K722">
        <v>0</v>
      </c>
      <c r="L722" s="17">
        <f>IF($E722&lt;&gt;"",VLOOKUP($E722,GEMWs!$E$14:$L$20,7,FALSE),"")</f>
        <v>5950.3939027696888</v>
      </c>
      <c r="M722" s="17">
        <f>IF($E722&lt;&gt;"",VLOOKUP($E722,GEMWs!$E$14:$L$20,8,FALSE),"")</f>
        <v>10539.430626954083</v>
      </c>
      <c r="N722" s="17">
        <f t="shared" ca="1" si="48"/>
        <v>5950.3939027696888</v>
      </c>
      <c r="O722" s="17">
        <f t="shared" ca="1" si="49"/>
        <v>10539.430626954083</v>
      </c>
      <c r="P722" s="17">
        <f t="shared" ca="1" si="50"/>
        <v>4.1178695070117543E-3</v>
      </c>
      <c r="Q722" s="17">
        <f t="shared" ca="1" si="51"/>
        <v>7.2936347927821891E-3</v>
      </c>
    </row>
    <row r="723" spans="1:17" x14ac:dyDescent="0.35">
      <c r="A723" t="s">
        <v>642</v>
      </c>
      <c r="B723" t="s">
        <v>694</v>
      </c>
      <c r="D723" t="s">
        <v>14</v>
      </c>
      <c r="E723" t="s">
        <v>18</v>
      </c>
      <c r="G723" t="s">
        <v>3040</v>
      </c>
      <c r="H723">
        <v>62.4</v>
      </c>
      <c r="J723">
        <v>0</v>
      </c>
      <c r="K723">
        <v>0</v>
      </c>
      <c r="L723" s="17">
        <f>IF($E723&lt;&gt;"",VLOOKUP($E723,GEMWs!$E$14:$L$20,7,FALSE),"")</f>
        <v>5950.3939027696888</v>
      </c>
      <c r="M723" s="17">
        <f>IF($E723&lt;&gt;"",VLOOKUP($E723,GEMWs!$E$14:$L$20,8,FALSE),"")</f>
        <v>10539.430626954083</v>
      </c>
      <c r="N723" s="17">
        <f t="shared" ref="N723:N786" ca="1" si="52">IF($I723&lt;&gt;"",J723,IF(AND($D723="Y",$M$6=236),L723,0))</f>
        <v>5950.3939027696888</v>
      </c>
      <c r="O723" s="17">
        <f t="shared" ref="O723:O786" ca="1" si="53">IF($I723&lt;&gt;"",K723,IF(AND($D723="Y",$M$6=236),M723,0))</f>
        <v>10539.430626954083</v>
      </c>
      <c r="P723" s="17">
        <f t="shared" ca="1" si="50"/>
        <v>5.9206234386528457E-3</v>
      </c>
      <c r="Q723" s="17">
        <f t="shared" ca="1" si="51"/>
        <v>1.0486700715889599E-2</v>
      </c>
    </row>
    <row r="724" spans="1:17" x14ac:dyDescent="0.35">
      <c r="A724" t="s">
        <v>642</v>
      </c>
      <c r="B724" t="s">
        <v>695</v>
      </c>
      <c r="D724" t="s">
        <v>14</v>
      </c>
      <c r="E724" t="s">
        <v>18</v>
      </c>
      <c r="G724" t="s">
        <v>3040</v>
      </c>
      <c r="H724">
        <v>1.1000000000000001</v>
      </c>
      <c r="J724">
        <v>0</v>
      </c>
      <c r="K724">
        <v>0</v>
      </c>
      <c r="L724" s="17">
        <f>IF($E724&lt;&gt;"",VLOOKUP($E724,GEMWs!$E$14:$L$20,7,FALSE),"")</f>
        <v>5950.3939027696888</v>
      </c>
      <c r="M724" s="17">
        <f>IF($E724&lt;&gt;"",VLOOKUP($E724,GEMWs!$E$14:$L$20,8,FALSE),"")</f>
        <v>10539.430626954083</v>
      </c>
      <c r="N724" s="17">
        <f t="shared" ca="1" si="52"/>
        <v>5950.3939027696888</v>
      </c>
      <c r="O724" s="17">
        <f t="shared" ca="1" si="53"/>
        <v>10539.430626954083</v>
      </c>
      <c r="P724" s="17">
        <f t="shared" ca="1" si="50"/>
        <v>1.0436996446343158E-4</v>
      </c>
      <c r="Q724" s="17">
        <f t="shared" ca="1" si="51"/>
        <v>1.8486171133779743E-4</v>
      </c>
    </row>
    <row r="725" spans="1:17" x14ac:dyDescent="0.35">
      <c r="A725" t="s">
        <v>642</v>
      </c>
      <c r="B725" t="s">
        <v>673</v>
      </c>
      <c r="C725" t="s">
        <v>674</v>
      </c>
      <c r="D725" t="s">
        <v>14</v>
      </c>
      <c r="E725" t="s">
        <v>21</v>
      </c>
      <c r="F725" t="s">
        <v>22</v>
      </c>
      <c r="G725" t="s">
        <v>3040</v>
      </c>
      <c r="H725">
        <v>95.1</v>
      </c>
      <c r="I725">
        <v>331</v>
      </c>
      <c r="J725">
        <v>80.760000000000005</v>
      </c>
      <c r="K725">
        <v>260</v>
      </c>
      <c r="L725" s="17">
        <f>IF($E725&lt;&gt;"",VLOOKUP($E725,GEMWs!$E$14:$L$20,7,FALSE),"")</f>
        <v>37.754918937403332</v>
      </c>
      <c r="M725" s="17">
        <f>IF($E725&lt;&gt;"",VLOOKUP($E725,GEMWs!$E$14:$L$20,8,FALSE),"")</f>
        <v>96.174593288388181</v>
      </c>
      <c r="N725" s="17">
        <f t="shared" si="52"/>
        <v>80.760000000000005</v>
      </c>
      <c r="O725" s="17">
        <f t="shared" si="53"/>
        <v>260</v>
      </c>
      <c r="P725" s="17">
        <f t="shared" si="50"/>
        <v>0.36576923076923074</v>
      </c>
      <c r="Q725" s="17">
        <f t="shared" si="51"/>
        <v>1.177563150074294</v>
      </c>
    </row>
    <row r="726" spans="1:17" x14ac:dyDescent="0.35">
      <c r="A726" t="s">
        <v>642</v>
      </c>
      <c r="B726" t="s">
        <v>636</v>
      </c>
      <c r="C726" t="s">
        <v>637</v>
      </c>
      <c r="D726" t="s">
        <v>14</v>
      </c>
      <c r="E726" t="s">
        <v>21</v>
      </c>
      <c r="F726" t="s">
        <v>22</v>
      </c>
      <c r="G726" t="s">
        <v>3040</v>
      </c>
      <c r="H726">
        <v>7.8</v>
      </c>
      <c r="I726">
        <v>405</v>
      </c>
      <c r="J726">
        <v>3900</v>
      </c>
      <c r="K726">
        <v>3900</v>
      </c>
      <c r="L726" s="17">
        <f>IF($E726&lt;&gt;"",VLOOKUP($E726,GEMWs!$E$14:$L$20,7,FALSE),"")</f>
        <v>37.754918937403332</v>
      </c>
      <c r="M726" s="17">
        <f>IF($E726&lt;&gt;"",VLOOKUP($E726,GEMWs!$E$14:$L$20,8,FALSE),"")</f>
        <v>96.174593288388181</v>
      </c>
      <c r="N726" s="17">
        <f t="shared" si="52"/>
        <v>3900</v>
      </c>
      <c r="O726" s="17">
        <f t="shared" si="53"/>
        <v>3900</v>
      </c>
      <c r="P726" s="17">
        <f t="shared" si="50"/>
        <v>2E-3</v>
      </c>
      <c r="Q726" s="17">
        <f t="shared" si="51"/>
        <v>2E-3</v>
      </c>
    </row>
    <row r="727" spans="1:17" x14ac:dyDescent="0.35">
      <c r="A727" t="s">
        <v>642</v>
      </c>
      <c r="B727" t="s">
        <v>679</v>
      </c>
      <c r="C727" t="s">
        <v>680</v>
      </c>
      <c r="D727" t="s">
        <v>14</v>
      </c>
      <c r="E727" t="s">
        <v>18</v>
      </c>
      <c r="F727" t="s">
        <v>22</v>
      </c>
      <c r="G727" t="s">
        <v>3040</v>
      </c>
      <c r="H727">
        <v>452.5</v>
      </c>
      <c r="I727">
        <v>444</v>
      </c>
      <c r="J727">
        <v>4536</v>
      </c>
      <c r="K727">
        <v>4536</v>
      </c>
      <c r="L727" s="17">
        <f>IF($E727&lt;&gt;"",VLOOKUP($E727,GEMWs!$E$14:$L$20,7,FALSE),"")</f>
        <v>5950.3939027696888</v>
      </c>
      <c r="M727" s="17">
        <f>IF($E727&lt;&gt;"",VLOOKUP($E727,GEMWs!$E$14:$L$20,8,FALSE),"")</f>
        <v>10539.430626954083</v>
      </c>
      <c r="N727" s="17">
        <f t="shared" si="52"/>
        <v>4536</v>
      </c>
      <c r="O727" s="17">
        <f t="shared" si="53"/>
        <v>4536</v>
      </c>
      <c r="P727" s="17">
        <f t="shared" si="50"/>
        <v>9.9757495590828929E-2</v>
      </c>
      <c r="Q727" s="17">
        <f t="shared" si="51"/>
        <v>9.9757495590828929E-2</v>
      </c>
    </row>
    <row r="728" spans="1:17" x14ac:dyDescent="0.35">
      <c r="A728" t="s">
        <v>642</v>
      </c>
      <c r="B728" t="s">
        <v>675</v>
      </c>
      <c r="C728" t="s">
        <v>676</v>
      </c>
      <c r="D728" t="s">
        <v>14</v>
      </c>
      <c r="E728" t="s">
        <v>21</v>
      </c>
      <c r="F728" t="s">
        <v>22</v>
      </c>
      <c r="G728" t="s">
        <v>3040</v>
      </c>
      <c r="H728">
        <v>681.4</v>
      </c>
      <c r="I728">
        <v>336</v>
      </c>
      <c r="J728">
        <v>219.58691899999999</v>
      </c>
      <c r="K728">
        <v>464.16317099999998</v>
      </c>
      <c r="L728" s="17">
        <f>IF($E728&lt;&gt;"",VLOOKUP($E728,GEMWs!$E$14:$L$20,7,FALSE),"")</f>
        <v>37.754918937403332</v>
      </c>
      <c r="M728" s="17">
        <f>IF($E728&lt;&gt;"",VLOOKUP($E728,GEMWs!$E$14:$L$20,8,FALSE),"")</f>
        <v>96.174593288388181</v>
      </c>
      <c r="N728" s="17">
        <f t="shared" si="52"/>
        <v>219.58691899999999</v>
      </c>
      <c r="O728" s="17">
        <f t="shared" si="53"/>
        <v>464.16317099999998</v>
      </c>
      <c r="P728" s="17">
        <f t="shared" si="50"/>
        <v>1.4680182370608632</v>
      </c>
      <c r="Q728" s="17">
        <f t="shared" si="51"/>
        <v>3.1030992333382117</v>
      </c>
    </row>
    <row r="729" spans="1:17" x14ac:dyDescent="0.35">
      <c r="A729" t="s">
        <v>642</v>
      </c>
      <c r="B729" t="s">
        <v>57</v>
      </c>
      <c r="C729" t="s">
        <v>58</v>
      </c>
      <c r="D729" t="s">
        <v>14</v>
      </c>
      <c r="E729" t="s">
        <v>21</v>
      </c>
      <c r="F729" t="s">
        <v>22</v>
      </c>
      <c r="G729" t="s">
        <v>3040</v>
      </c>
      <c r="H729">
        <v>416.1</v>
      </c>
      <c r="I729">
        <v>407</v>
      </c>
      <c r="J729">
        <v>2065.3591289999999</v>
      </c>
      <c r="K729">
        <v>11224.793958</v>
      </c>
      <c r="L729" s="17">
        <f>IF($E729&lt;&gt;"",VLOOKUP($E729,GEMWs!$E$14:$L$20,7,FALSE),"")</f>
        <v>37.754918937403332</v>
      </c>
      <c r="M729" s="17">
        <f>IF($E729&lt;&gt;"",VLOOKUP($E729,GEMWs!$E$14:$L$20,8,FALSE),"")</f>
        <v>96.174593288388181</v>
      </c>
      <c r="N729" s="17">
        <f t="shared" si="52"/>
        <v>2065.3591289999999</v>
      </c>
      <c r="O729" s="17">
        <f t="shared" si="53"/>
        <v>11224.793958</v>
      </c>
      <c r="P729" s="17">
        <f t="shared" si="50"/>
        <v>3.706972275454929E-2</v>
      </c>
      <c r="Q729" s="17">
        <f t="shared" si="51"/>
        <v>0.20146617319839491</v>
      </c>
    </row>
    <row r="730" spans="1:17" x14ac:dyDescent="0.35">
      <c r="A730" t="s">
        <v>642</v>
      </c>
      <c r="B730" t="s">
        <v>355</v>
      </c>
      <c r="D730" t="s">
        <v>14</v>
      </c>
      <c r="E730" t="s">
        <v>18</v>
      </c>
      <c r="G730" t="s">
        <v>3040</v>
      </c>
      <c r="H730">
        <v>9</v>
      </c>
      <c r="J730">
        <v>0</v>
      </c>
      <c r="K730">
        <v>0</v>
      </c>
      <c r="L730" s="17">
        <f>IF($E730&lt;&gt;"",VLOOKUP($E730,GEMWs!$E$14:$L$20,7,FALSE),"")</f>
        <v>5950.3939027696888</v>
      </c>
      <c r="M730" s="17">
        <f>IF($E730&lt;&gt;"",VLOOKUP($E730,GEMWs!$E$14:$L$20,8,FALSE),"")</f>
        <v>10539.430626954083</v>
      </c>
      <c r="N730" s="17">
        <f t="shared" ca="1" si="52"/>
        <v>5950.3939027696888</v>
      </c>
      <c r="O730" s="17">
        <f t="shared" ca="1" si="53"/>
        <v>10539.430626954083</v>
      </c>
      <c r="P730" s="17">
        <f t="shared" ca="1" si="50"/>
        <v>8.5393607288262194E-4</v>
      </c>
      <c r="Q730" s="17">
        <f t="shared" ca="1" si="51"/>
        <v>1.5125049109456152E-3</v>
      </c>
    </row>
    <row r="731" spans="1:17" x14ac:dyDescent="0.35">
      <c r="A731" t="s">
        <v>642</v>
      </c>
      <c r="B731" t="s">
        <v>692</v>
      </c>
      <c r="D731" t="s">
        <v>22</v>
      </c>
      <c r="G731" t="s">
        <v>3040</v>
      </c>
      <c r="H731">
        <v>89</v>
      </c>
      <c r="J731">
        <v>0</v>
      </c>
      <c r="K731">
        <v>0</v>
      </c>
      <c r="L731" s="17" t="str">
        <f>IF($E731&lt;&gt;"",VLOOKUP($E731,GEMWs!$E$14:$L$20,7,FALSE),"")</f>
        <v/>
      </c>
      <c r="M731" s="17" t="str">
        <f>IF($E731&lt;&gt;"",VLOOKUP($E731,GEMWs!$E$14:$L$20,8,FALSE),"")</f>
        <v/>
      </c>
      <c r="N731" s="17">
        <f t="shared" ca="1" si="52"/>
        <v>0</v>
      </c>
      <c r="O731" s="17">
        <f t="shared" ca="1" si="53"/>
        <v>0</v>
      </c>
      <c r="P731" s="17">
        <f t="shared" ca="1" si="50"/>
        <v>0</v>
      </c>
      <c r="Q731" s="17">
        <f t="shared" ca="1" si="51"/>
        <v>0</v>
      </c>
    </row>
    <row r="732" spans="1:17" x14ac:dyDescent="0.35">
      <c r="A732" t="s">
        <v>642</v>
      </c>
      <c r="B732" t="s">
        <v>409</v>
      </c>
      <c r="D732" t="s">
        <v>14</v>
      </c>
      <c r="E732" t="s">
        <v>21</v>
      </c>
      <c r="G732" t="s">
        <v>3040</v>
      </c>
      <c r="H732">
        <v>0.4</v>
      </c>
      <c r="J732">
        <v>0</v>
      </c>
      <c r="K732">
        <v>0</v>
      </c>
      <c r="L732" s="17">
        <f>IF($E732&lt;&gt;"",VLOOKUP($E732,GEMWs!$E$14:$L$20,7,FALSE),"")</f>
        <v>37.754918937403332</v>
      </c>
      <c r="M732" s="17">
        <f>IF($E732&lt;&gt;"",VLOOKUP($E732,GEMWs!$E$14:$L$20,8,FALSE),"")</f>
        <v>96.174593288388181</v>
      </c>
      <c r="N732" s="17">
        <f t="shared" ca="1" si="52"/>
        <v>37.754918937403332</v>
      </c>
      <c r="O732" s="17">
        <f t="shared" ca="1" si="53"/>
        <v>96.174593288388181</v>
      </c>
      <c r="P732" s="17">
        <f t="shared" ca="1" si="50"/>
        <v>4.159102589605594E-3</v>
      </c>
      <c r="Q732" s="17">
        <f t="shared" ca="1" si="51"/>
        <v>1.0594645976149215E-2</v>
      </c>
    </row>
    <row r="733" spans="1:17" x14ac:dyDescent="0.35">
      <c r="A733" t="s">
        <v>642</v>
      </c>
      <c r="B733" t="s">
        <v>150</v>
      </c>
      <c r="C733" t="s">
        <v>151</v>
      </c>
      <c r="D733" t="s">
        <v>14</v>
      </c>
      <c r="E733" t="s">
        <v>21</v>
      </c>
      <c r="F733" t="s">
        <v>22</v>
      </c>
      <c r="G733" t="s">
        <v>3040</v>
      </c>
      <c r="H733">
        <v>323.8</v>
      </c>
      <c r="I733">
        <v>342</v>
      </c>
      <c r="J733">
        <v>121.88982799999999</v>
      </c>
      <c r="K733">
        <v>164.86666500000001</v>
      </c>
      <c r="L733" s="17">
        <f>IF($E733&lt;&gt;"",VLOOKUP($E733,GEMWs!$E$14:$L$20,7,FALSE),"")</f>
        <v>37.754918937403332</v>
      </c>
      <c r="M733" s="17">
        <f>IF($E733&lt;&gt;"",VLOOKUP($E733,GEMWs!$E$14:$L$20,8,FALSE),"")</f>
        <v>96.174593288388181</v>
      </c>
      <c r="N733" s="17">
        <f t="shared" si="52"/>
        <v>121.88982799999999</v>
      </c>
      <c r="O733" s="17">
        <f t="shared" si="53"/>
        <v>164.86666500000001</v>
      </c>
      <c r="P733" s="17">
        <f t="shared" si="50"/>
        <v>1.9640113421351733</v>
      </c>
      <c r="Q733" s="17">
        <f t="shared" si="51"/>
        <v>2.6564973083726069</v>
      </c>
    </row>
    <row r="734" spans="1:17" x14ac:dyDescent="0.35">
      <c r="A734" t="s">
        <v>642</v>
      </c>
      <c r="B734" t="s">
        <v>681</v>
      </c>
      <c r="C734" t="s">
        <v>682</v>
      </c>
      <c r="D734" t="s">
        <v>14</v>
      </c>
      <c r="E734" t="s">
        <v>21</v>
      </c>
      <c r="F734" t="s">
        <v>22</v>
      </c>
      <c r="G734" t="s">
        <v>3040</v>
      </c>
      <c r="H734">
        <v>29</v>
      </c>
      <c r="I734">
        <v>412</v>
      </c>
      <c r="J734">
        <v>300</v>
      </c>
      <c r="K734">
        <v>1000</v>
      </c>
      <c r="L734" s="17">
        <f>IF($E734&lt;&gt;"",VLOOKUP($E734,GEMWs!$E$14:$L$20,7,FALSE),"")</f>
        <v>37.754918937403332</v>
      </c>
      <c r="M734" s="17">
        <f>IF($E734&lt;&gt;"",VLOOKUP($E734,GEMWs!$E$14:$L$20,8,FALSE),"")</f>
        <v>96.174593288388181</v>
      </c>
      <c r="N734" s="17">
        <f t="shared" si="52"/>
        <v>300</v>
      </c>
      <c r="O734" s="17">
        <f t="shared" si="53"/>
        <v>1000</v>
      </c>
      <c r="P734" s="17">
        <f t="shared" si="50"/>
        <v>2.9000000000000001E-2</v>
      </c>
      <c r="Q734" s="17">
        <f t="shared" si="51"/>
        <v>9.6666666666666665E-2</v>
      </c>
    </row>
    <row r="735" spans="1:17" x14ac:dyDescent="0.35">
      <c r="A735" t="s">
        <v>642</v>
      </c>
      <c r="B735" t="s">
        <v>2991</v>
      </c>
      <c r="D735" t="s">
        <v>14</v>
      </c>
      <c r="E735" t="s">
        <v>21</v>
      </c>
      <c r="G735" t="s">
        <v>3040</v>
      </c>
      <c r="H735">
        <v>1.2</v>
      </c>
      <c r="J735">
        <v>0</v>
      </c>
      <c r="K735">
        <v>0</v>
      </c>
      <c r="L735" s="17">
        <f>IF($E735&lt;&gt;"",VLOOKUP($E735,GEMWs!$E$14:$L$20,7,FALSE),"")</f>
        <v>37.754918937403332</v>
      </c>
      <c r="M735" s="17">
        <f>IF($E735&lt;&gt;"",VLOOKUP($E735,GEMWs!$E$14:$L$20,8,FALSE),"")</f>
        <v>96.174593288388181</v>
      </c>
      <c r="N735" s="17">
        <f t="shared" ca="1" si="52"/>
        <v>37.754918937403332</v>
      </c>
      <c r="O735" s="17">
        <f t="shared" ca="1" si="53"/>
        <v>96.174593288388181</v>
      </c>
      <c r="P735" s="17">
        <f t="shared" ca="1" si="50"/>
        <v>1.2477307768816779E-2</v>
      </c>
      <c r="Q735" s="17">
        <f t="shared" ca="1" si="51"/>
        <v>3.1783937928447643E-2</v>
      </c>
    </row>
    <row r="736" spans="1:17" x14ac:dyDescent="0.35">
      <c r="A736" t="s">
        <v>703</v>
      </c>
      <c r="B736" t="s">
        <v>706</v>
      </c>
      <c r="C736" t="s">
        <v>707</v>
      </c>
      <c r="D736" t="s">
        <v>14</v>
      </c>
      <c r="E736" t="s">
        <v>21</v>
      </c>
      <c r="F736" t="s">
        <v>22</v>
      </c>
      <c r="G736" t="s">
        <v>3040</v>
      </c>
      <c r="H736">
        <v>156.6</v>
      </c>
      <c r="I736">
        <v>4</v>
      </c>
      <c r="J736">
        <v>165</v>
      </c>
      <c r="K736">
        <v>225</v>
      </c>
      <c r="L736" s="17">
        <f>IF($E736&lt;&gt;"",VLOOKUP($E736,GEMWs!$E$14:$L$20,7,FALSE),"")</f>
        <v>37.754918937403332</v>
      </c>
      <c r="M736" s="17">
        <f>IF($E736&lt;&gt;"",VLOOKUP($E736,GEMWs!$E$14:$L$20,8,FALSE),"")</f>
        <v>96.174593288388181</v>
      </c>
      <c r="N736" s="17">
        <f t="shared" si="52"/>
        <v>165</v>
      </c>
      <c r="O736" s="17">
        <f t="shared" si="53"/>
        <v>225</v>
      </c>
      <c r="P736" s="17">
        <f t="shared" si="50"/>
        <v>0.69599999999999995</v>
      </c>
      <c r="Q736" s="17">
        <f t="shared" si="51"/>
        <v>0.9490909090909091</v>
      </c>
    </row>
    <row r="737" spans="1:17" x14ac:dyDescent="0.35">
      <c r="A737" t="s">
        <v>703</v>
      </c>
      <c r="B737" t="s">
        <v>168</v>
      </c>
      <c r="C737" t="s">
        <v>169</v>
      </c>
      <c r="D737" t="s">
        <v>14</v>
      </c>
      <c r="E737" t="s">
        <v>21</v>
      </c>
      <c r="F737" t="s">
        <v>22</v>
      </c>
      <c r="G737" t="s">
        <v>3040</v>
      </c>
      <c r="H737">
        <v>545.6</v>
      </c>
      <c r="I737">
        <v>7</v>
      </c>
      <c r="J737">
        <v>4540</v>
      </c>
      <c r="K737">
        <v>21364</v>
      </c>
      <c r="L737" s="17">
        <f>IF($E737&lt;&gt;"",VLOOKUP($E737,GEMWs!$E$14:$L$20,7,FALSE),"")</f>
        <v>37.754918937403332</v>
      </c>
      <c r="M737" s="17">
        <f>IF($E737&lt;&gt;"",VLOOKUP($E737,GEMWs!$E$14:$L$20,8,FALSE),"")</f>
        <v>96.174593288388181</v>
      </c>
      <c r="N737" s="17">
        <f t="shared" si="52"/>
        <v>4540</v>
      </c>
      <c r="O737" s="17">
        <f t="shared" si="53"/>
        <v>21364</v>
      </c>
      <c r="P737" s="17">
        <f t="shared" si="50"/>
        <v>2.5538288709979404E-2</v>
      </c>
      <c r="Q737" s="17">
        <f t="shared" si="51"/>
        <v>0.12017621145374451</v>
      </c>
    </row>
    <row r="738" spans="1:17" x14ac:dyDescent="0.35">
      <c r="A738" t="s">
        <v>703</v>
      </c>
      <c r="B738" t="s">
        <v>443</v>
      </c>
      <c r="C738" t="s">
        <v>444</v>
      </c>
      <c r="D738" t="s">
        <v>14</v>
      </c>
      <c r="E738" t="s">
        <v>21</v>
      </c>
      <c r="F738" t="s">
        <v>14</v>
      </c>
      <c r="G738" t="s">
        <v>3040</v>
      </c>
      <c r="H738">
        <v>6.1</v>
      </c>
      <c r="I738">
        <v>10</v>
      </c>
      <c r="J738">
        <v>595.96249999999998</v>
      </c>
      <c r="K738">
        <v>3239.0088190000001</v>
      </c>
      <c r="L738" s="17">
        <f>IF($E738&lt;&gt;"",VLOOKUP($E738,GEMWs!$E$14:$L$20,7,FALSE),"")</f>
        <v>37.754918937403332</v>
      </c>
      <c r="M738" s="17">
        <f>IF($E738&lt;&gt;"",VLOOKUP($E738,GEMWs!$E$14:$L$20,8,FALSE),"")</f>
        <v>96.174593288388181</v>
      </c>
      <c r="N738" s="17">
        <f t="shared" si="52"/>
        <v>595.96249999999998</v>
      </c>
      <c r="O738" s="17">
        <f t="shared" si="53"/>
        <v>3239.0088190000001</v>
      </c>
      <c r="P738" s="17">
        <f t="shared" si="50"/>
        <v>1.8832921862445844E-3</v>
      </c>
      <c r="Q738" s="17">
        <f t="shared" si="51"/>
        <v>1.0235543343750654E-2</v>
      </c>
    </row>
    <row r="739" spans="1:17" x14ac:dyDescent="0.35">
      <c r="A739" t="s">
        <v>703</v>
      </c>
      <c r="B739" t="s">
        <v>327</v>
      </c>
      <c r="D739" t="s">
        <v>22</v>
      </c>
      <c r="G739" t="s">
        <v>3040</v>
      </c>
      <c r="H739">
        <v>228.5</v>
      </c>
      <c r="J739">
        <v>0</v>
      </c>
      <c r="K739">
        <v>0</v>
      </c>
      <c r="L739" s="17" t="str">
        <f>IF($E739&lt;&gt;"",VLOOKUP($E739,GEMWs!$E$14:$L$20,7,FALSE),"")</f>
        <v/>
      </c>
      <c r="M739" s="17" t="str">
        <f>IF($E739&lt;&gt;"",VLOOKUP($E739,GEMWs!$E$14:$L$20,8,FALSE),"")</f>
        <v/>
      </c>
      <c r="N739" s="17">
        <f t="shared" ca="1" si="52"/>
        <v>0</v>
      </c>
      <c r="O739" s="17">
        <f t="shared" ca="1" si="53"/>
        <v>0</v>
      </c>
      <c r="P739" s="17">
        <f t="shared" ca="1" si="50"/>
        <v>0</v>
      </c>
      <c r="Q739" s="17">
        <f t="shared" ca="1" si="51"/>
        <v>0</v>
      </c>
    </row>
    <row r="740" spans="1:17" x14ac:dyDescent="0.35">
      <c r="A740" t="s">
        <v>703</v>
      </c>
      <c r="B740" t="s">
        <v>19</v>
      </c>
      <c r="C740" t="s">
        <v>20</v>
      </c>
      <c r="D740" t="s">
        <v>14</v>
      </c>
      <c r="E740" t="s">
        <v>21</v>
      </c>
      <c r="F740" t="s">
        <v>22</v>
      </c>
      <c r="G740" t="s">
        <v>3040</v>
      </c>
      <c r="H740">
        <v>0.2</v>
      </c>
      <c r="I740">
        <v>52</v>
      </c>
      <c r="J740">
        <v>1818</v>
      </c>
      <c r="K740">
        <v>5000</v>
      </c>
      <c r="L740" s="17">
        <f>IF($E740&lt;&gt;"",VLOOKUP($E740,GEMWs!$E$14:$L$20,7,FALSE),"")</f>
        <v>37.754918937403332</v>
      </c>
      <c r="M740" s="17">
        <f>IF($E740&lt;&gt;"",VLOOKUP($E740,GEMWs!$E$14:$L$20,8,FALSE),"")</f>
        <v>96.174593288388181</v>
      </c>
      <c r="N740" s="17">
        <f t="shared" si="52"/>
        <v>1818</v>
      </c>
      <c r="O740" s="17">
        <f t="shared" si="53"/>
        <v>5000</v>
      </c>
      <c r="P740" s="17">
        <f t="shared" si="50"/>
        <v>4.0000000000000003E-5</v>
      </c>
      <c r="Q740" s="17">
        <f t="shared" si="51"/>
        <v>1.1001100110011002E-4</v>
      </c>
    </row>
    <row r="741" spans="1:17" x14ac:dyDescent="0.35">
      <c r="A741" t="s">
        <v>703</v>
      </c>
      <c r="B741" t="s">
        <v>218</v>
      </c>
      <c r="C741" t="s">
        <v>219</v>
      </c>
      <c r="D741" t="s">
        <v>14</v>
      </c>
      <c r="E741" t="s">
        <v>21</v>
      </c>
      <c r="F741" t="s">
        <v>22</v>
      </c>
      <c r="G741" t="s">
        <v>3040</v>
      </c>
      <c r="H741">
        <v>18103.8</v>
      </c>
      <c r="I741">
        <v>483</v>
      </c>
      <c r="J741">
        <v>100</v>
      </c>
      <c r="K741">
        <v>750</v>
      </c>
      <c r="L741" s="17">
        <f>IF($E741&lt;&gt;"",VLOOKUP($E741,GEMWs!$E$14:$L$20,7,FALSE),"")</f>
        <v>37.754918937403332</v>
      </c>
      <c r="M741" s="17">
        <f>IF($E741&lt;&gt;"",VLOOKUP($E741,GEMWs!$E$14:$L$20,8,FALSE),"")</f>
        <v>96.174593288388181</v>
      </c>
      <c r="N741" s="17">
        <f t="shared" si="52"/>
        <v>100</v>
      </c>
      <c r="O741" s="17">
        <f t="shared" si="53"/>
        <v>750</v>
      </c>
      <c r="P741" s="17">
        <f t="shared" si="50"/>
        <v>24.138400000000001</v>
      </c>
      <c r="Q741" s="17">
        <f t="shared" si="51"/>
        <v>181.03799999999998</v>
      </c>
    </row>
    <row r="742" spans="1:17" x14ac:dyDescent="0.35">
      <c r="A742" t="s">
        <v>703</v>
      </c>
      <c r="B742" t="s">
        <v>626</v>
      </c>
      <c r="C742" t="s">
        <v>627</v>
      </c>
      <c r="D742" t="s">
        <v>14</v>
      </c>
      <c r="E742" t="s">
        <v>21</v>
      </c>
      <c r="F742" t="s">
        <v>22</v>
      </c>
      <c r="G742" t="s">
        <v>3040</v>
      </c>
      <c r="H742">
        <v>11</v>
      </c>
      <c r="I742">
        <v>68</v>
      </c>
      <c r="J742">
        <v>18140</v>
      </c>
      <c r="K742">
        <v>27220</v>
      </c>
      <c r="L742" s="17">
        <f>IF($E742&lt;&gt;"",VLOOKUP($E742,GEMWs!$E$14:$L$20,7,FALSE),"")</f>
        <v>37.754918937403332</v>
      </c>
      <c r="M742" s="17">
        <f>IF($E742&lt;&gt;"",VLOOKUP($E742,GEMWs!$E$14:$L$20,8,FALSE),"")</f>
        <v>96.174593288388181</v>
      </c>
      <c r="N742" s="17">
        <f t="shared" si="52"/>
        <v>18140</v>
      </c>
      <c r="O742" s="17">
        <f t="shared" si="53"/>
        <v>27220</v>
      </c>
      <c r="P742" s="17">
        <f t="shared" si="50"/>
        <v>4.041146216017634E-4</v>
      </c>
      <c r="Q742" s="17">
        <f t="shared" si="51"/>
        <v>6.0639470782800444E-4</v>
      </c>
    </row>
    <row r="743" spans="1:17" x14ac:dyDescent="0.35">
      <c r="A743" t="s">
        <v>703</v>
      </c>
      <c r="B743" t="s">
        <v>59</v>
      </c>
      <c r="C743" t="s">
        <v>60</v>
      </c>
      <c r="D743" t="s">
        <v>14</v>
      </c>
      <c r="E743" t="s">
        <v>21</v>
      </c>
      <c r="F743" t="s">
        <v>14</v>
      </c>
      <c r="G743" t="s">
        <v>3040</v>
      </c>
      <c r="H743">
        <v>58.1</v>
      </c>
      <c r="I743">
        <v>91</v>
      </c>
      <c r="J743">
        <v>186.795131</v>
      </c>
      <c r="K743">
        <v>9072</v>
      </c>
      <c r="L743" s="17">
        <f>IF($E743&lt;&gt;"",VLOOKUP($E743,GEMWs!$E$14:$L$20,7,FALSE),"")</f>
        <v>37.754918937403332</v>
      </c>
      <c r="M743" s="17">
        <f>IF($E743&lt;&gt;"",VLOOKUP($E743,GEMWs!$E$14:$L$20,8,FALSE),"")</f>
        <v>96.174593288388181</v>
      </c>
      <c r="N743" s="17">
        <f t="shared" si="52"/>
        <v>186.795131</v>
      </c>
      <c r="O743" s="17">
        <f t="shared" si="53"/>
        <v>9072</v>
      </c>
      <c r="P743" s="17">
        <f t="shared" si="50"/>
        <v>6.404320987654321E-3</v>
      </c>
      <c r="Q743" s="17">
        <f t="shared" si="51"/>
        <v>0.31103594450756855</v>
      </c>
    </row>
    <row r="744" spans="1:17" x14ac:dyDescent="0.35">
      <c r="A744" t="s">
        <v>703</v>
      </c>
      <c r="B744" t="s">
        <v>170</v>
      </c>
      <c r="C744" t="s">
        <v>171</v>
      </c>
      <c r="D744" t="s">
        <v>14</v>
      </c>
      <c r="E744" t="s">
        <v>21</v>
      </c>
      <c r="F744" t="s">
        <v>22</v>
      </c>
      <c r="G744" t="s">
        <v>3040</v>
      </c>
      <c r="H744">
        <v>1165.9000000000001</v>
      </c>
      <c r="I744">
        <v>114</v>
      </c>
      <c r="J744">
        <v>15000</v>
      </c>
      <c r="K744">
        <v>20000</v>
      </c>
      <c r="L744" s="17">
        <f>IF($E744&lt;&gt;"",VLOOKUP($E744,GEMWs!$E$14:$L$20,7,FALSE),"")</f>
        <v>37.754918937403332</v>
      </c>
      <c r="M744" s="17">
        <f>IF($E744&lt;&gt;"",VLOOKUP($E744,GEMWs!$E$14:$L$20,8,FALSE),"")</f>
        <v>96.174593288388181</v>
      </c>
      <c r="N744" s="17">
        <f t="shared" si="52"/>
        <v>15000</v>
      </c>
      <c r="O744" s="17">
        <f t="shared" si="53"/>
        <v>20000</v>
      </c>
      <c r="P744" s="17">
        <f t="shared" si="50"/>
        <v>5.8295000000000007E-2</v>
      </c>
      <c r="Q744" s="17">
        <f t="shared" si="51"/>
        <v>7.7726666666666666E-2</v>
      </c>
    </row>
    <row r="745" spans="1:17" x14ac:dyDescent="0.35">
      <c r="A745" t="s">
        <v>703</v>
      </c>
      <c r="B745" t="s">
        <v>192</v>
      </c>
      <c r="C745" t="s">
        <v>193</v>
      </c>
      <c r="D745" t="s">
        <v>14</v>
      </c>
      <c r="E745" t="s">
        <v>21</v>
      </c>
      <c r="F745" t="s">
        <v>22</v>
      </c>
      <c r="G745" t="s">
        <v>3040</v>
      </c>
      <c r="H745">
        <v>14.2</v>
      </c>
      <c r="I745">
        <v>129</v>
      </c>
      <c r="J745">
        <v>85000</v>
      </c>
      <c r="K745">
        <v>90000</v>
      </c>
      <c r="L745" s="17">
        <f>IF($E745&lt;&gt;"",VLOOKUP($E745,GEMWs!$E$14:$L$20,7,FALSE),"")</f>
        <v>37.754918937403332</v>
      </c>
      <c r="M745" s="17">
        <f>IF($E745&lt;&gt;"",VLOOKUP($E745,GEMWs!$E$14:$L$20,8,FALSE),"")</f>
        <v>96.174593288388181</v>
      </c>
      <c r="N745" s="17">
        <f t="shared" si="52"/>
        <v>85000</v>
      </c>
      <c r="O745" s="17">
        <f t="shared" si="53"/>
        <v>90000</v>
      </c>
      <c r="P745" s="17">
        <f t="shared" si="50"/>
        <v>1.5777777777777776E-4</v>
      </c>
      <c r="Q745" s="17">
        <f t="shared" si="51"/>
        <v>1.6705882352941175E-4</v>
      </c>
    </row>
    <row r="746" spans="1:17" x14ac:dyDescent="0.35">
      <c r="A746" t="s">
        <v>703</v>
      </c>
      <c r="B746" t="s">
        <v>553</v>
      </c>
      <c r="D746" t="s">
        <v>22</v>
      </c>
      <c r="G746" t="s">
        <v>3040</v>
      </c>
      <c r="H746">
        <v>5.7</v>
      </c>
      <c r="J746">
        <v>0</v>
      </c>
      <c r="K746">
        <v>0</v>
      </c>
      <c r="L746" s="17" t="str">
        <f>IF($E746&lt;&gt;"",VLOOKUP($E746,GEMWs!$E$14:$L$20,7,FALSE),"")</f>
        <v/>
      </c>
      <c r="M746" s="17" t="str">
        <f>IF($E746&lt;&gt;"",VLOOKUP($E746,GEMWs!$E$14:$L$20,8,FALSE),"")</f>
        <v/>
      </c>
      <c r="N746" s="17">
        <f t="shared" ca="1" si="52"/>
        <v>0</v>
      </c>
      <c r="O746" s="17">
        <f t="shared" ca="1" si="53"/>
        <v>0</v>
      </c>
      <c r="P746" s="17">
        <f t="shared" ca="1" si="50"/>
        <v>0</v>
      </c>
      <c r="Q746" s="17">
        <f t="shared" ca="1" si="51"/>
        <v>0</v>
      </c>
    </row>
    <row r="747" spans="1:17" x14ac:dyDescent="0.35">
      <c r="A747" t="s">
        <v>703</v>
      </c>
      <c r="B747" t="s">
        <v>719</v>
      </c>
      <c r="D747" t="s">
        <v>14</v>
      </c>
      <c r="E747" t="s">
        <v>21</v>
      </c>
      <c r="G747" t="s">
        <v>3040</v>
      </c>
      <c r="H747">
        <v>20</v>
      </c>
      <c r="J747">
        <v>0</v>
      </c>
      <c r="K747">
        <v>0</v>
      </c>
      <c r="L747" s="17">
        <f>IF($E747&lt;&gt;"",VLOOKUP($E747,GEMWs!$E$14:$L$20,7,FALSE),"")</f>
        <v>37.754918937403332</v>
      </c>
      <c r="M747" s="17">
        <f>IF($E747&lt;&gt;"",VLOOKUP($E747,GEMWs!$E$14:$L$20,8,FALSE),"")</f>
        <v>96.174593288388181</v>
      </c>
      <c r="N747" s="17">
        <f t="shared" ca="1" si="52"/>
        <v>37.754918937403332</v>
      </c>
      <c r="O747" s="17">
        <f t="shared" ca="1" si="53"/>
        <v>96.174593288388181</v>
      </c>
      <c r="P747" s="17">
        <f t="shared" ca="1" si="50"/>
        <v>0.20795512948027967</v>
      </c>
      <c r="Q747" s="17">
        <f t="shared" ca="1" si="51"/>
        <v>0.52973229880746076</v>
      </c>
    </row>
    <row r="748" spans="1:17" x14ac:dyDescent="0.35">
      <c r="A748" t="s">
        <v>703</v>
      </c>
      <c r="B748" t="s">
        <v>172</v>
      </c>
      <c r="C748" t="s">
        <v>173</v>
      </c>
      <c r="D748" t="s">
        <v>14</v>
      </c>
      <c r="E748" t="s">
        <v>21</v>
      </c>
      <c r="F748" t="s">
        <v>22</v>
      </c>
      <c r="G748" t="s">
        <v>3040</v>
      </c>
      <c r="H748">
        <v>34.1</v>
      </c>
      <c r="I748">
        <v>154</v>
      </c>
      <c r="J748">
        <v>180000</v>
      </c>
      <c r="K748">
        <v>180000</v>
      </c>
      <c r="L748" s="17">
        <f>IF($E748&lt;&gt;"",VLOOKUP($E748,GEMWs!$E$14:$L$20,7,FALSE),"")</f>
        <v>37.754918937403332</v>
      </c>
      <c r="M748" s="17">
        <f>IF($E748&lt;&gt;"",VLOOKUP($E748,GEMWs!$E$14:$L$20,8,FALSE),"")</f>
        <v>96.174593288388181</v>
      </c>
      <c r="N748" s="17">
        <f t="shared" si="52"/>
        <v>180000</v>
      </c>
      <c r="O748" s="17">
        <f t="shared" si="53"/>
        <v>180000</v>
      </c>
      <c r="P748" s="17">
        <f t="shared" si="50"/>
        <v>1.8944444444444445E-4</v>
      </c>
      <c r="Q748" s="17">
        <f t="shared" si="51"/>
        <v>1.8944444444444445E-4</v>
      </c>
    </row>
    <row r="749" spans="1:17" x14ac:dyDescent="0.35">
      <c r="A749" t="s">
        <v>703</v>
      </c>
      <c r="B749" t="s">
        <v>188</v>
      </c>
      <c r="C749" t="s">
        <v>189</v>
      </c>
      <c r="D749" t="s">
        <v>14</v>
      </c>
      <c r="E749" t="s">
        <v>18</v>
      </c>
      <c r="F749" t="s">
        <v>22</v>
      </c>
      <c r="G749" t="s">
        <v>3040</v>
      </c>
      <c r="H749">
        <v>619.5</v>
      </c>
      <c r="I749">
        <v>156</v>
      </c>
      <c r="J749">
        <v>14411.9</v>
      </c>
      <c r="K749">
        <v>16561.68</v>
      </c>
      <c r="L749" s="17">
        <f>IF($E749&lt;&gt;"",VLOOKUP($E749,GEMWs!$E$14:$L$20,7,FALSE),"")</f>
        <v>5950.3939027696888</v>
      </c>
      <c r="M749" s="17">
        <f>IF($E749&lt;&gt;"",VLOOKUP($E749,GEMWs!$E$14:$L$20,8,FALSE),"")</f>
        <v>10539.430626954083</v>
      </c>
      <c r="N749" s="17">
        <f t="shared" si="52"/>
        <v>14411.9</v>
      </c>
      <c r="O749" s="17">
        <f t="shared" si="53"/>
        <v>16561.68</v>
      </c>
      <c r="P749" s="17">
        <f t="shared" si="50"/>
        <v>3.7405625516251977E-2</v>
      </c>
      <c r="Q749" s="17">
        <f t="shared" si="51"/>
        <v>4.298531075014398E-2</v>
      </c>
    </row>
    <row r="750" spans="1:17" x14ac:dyDescent="0.35">
      <c r="A750" t="s">
        <v>703</v>
      </c>
      <c r="B750" t="s">
        <v>712</v>
      </c>
      <c r="C750" t="s">
        <v>713</v>
      </c>
      <c r="D750" t="s">
        <v>14</v>
      </c>
      <c r="E750" t="s">
        <v>21</v>
      </c>
      <c r="F750" t="s">
        <v>14</v>
      </c>
      <c r="G750" t="s">
        <v>3040</v>
      </c>
      <c r="H750">
        <v>2.8</v>
      </c>
      <c r="I750">
        <v>168</v>
      </c>
      <c r="J750">
        <v>34.906281</v>
      </c>
      <c r="K750">
        <v>115.546097</v>
      </c>
      <c r="L750" s="17">
        <f>IF($E750&lt;&gt;"",VLOOKUP($E750,GEMWs!$E$14:$L$20,7,FALSE),"")</f>
        <v>37.754918937403332</v>
      </c>
      <c r="M750" s="17">
        <f>IF($E750&lt;&gt;"",VLOOKUP($E750,GEMWs!$E$14:$L$20,8,FALSE),"")</f>
        <v>96.174593288388181</v>
      </c>
      <c r="N750" s="17">
        <f t="shared" si="52"/>
        <v>34.906281</v>
      </c>
      <c r="O750" s="17">
        <f t="shared" si="53"/>
        <v>115.546097</v>
      </c>
      <c r="P750" s="17">
        <f t="shared" si="50"/>
        <v>2.4232752751484107E-2</v>
      </c>
      <c r="Q750" s="17">
        <f t="shared" si="51"/>
        <v>8.0214789997250055E-2</v>
      </c>
    </row>
    <row r="751" spans="1:17" x14ac:dyDescent="0.35">
      <c r="A751" t="s">
        <v>703</v>
      </c>
      <c r="B751" t="s">
        <v>194</v>
      </c>
      <c r="D751" t="s">
        <v>14</v>
      </c>
      <c r="E751" t="s">
        <v>21</v>
      </c>
      <c r="G751" t="s">
        <v>3040</v>
      </c>
      <c r="H751">
        <v>241</v>
      </c>
      <c r="J751">
        <v>0</v>
      </c>
      <c r="K751">
        <v>0</v>
      </c>
      <c r="L751" s="17">
        <f>IF($E751&lt;&gt;"",VLOOKUP($E751,GEMWs!$E$14:$L$20,7,FALSE),"")</f>
        <v>37.754918937403332</v>
      </c>
      <c r="M751" s="17">
        <f>IF($E751&lt;&gt;"",VLOOKUP($E751,GEMWs!$E$14:$L$20,8,FALSE),"")</f>
        <v>96.174593288388181</v>
      </c>
      <c r="N751" s="17">
        <f t="shared" ca="1" si="52"/>
        <v>37.754918937403332</v>
      </c>
      <c r="O751" s="17">
        <f t="shared" ca="1" si="53"/>
        <v>96.174593288388181</v>
      </c>
      <c r="P751" s="17">
        <f t="shared" ca="1" si="50"/>
        <v>2.5058593102373701</v>
      </c>
      <c r="Q751" s="17">
        <f t="shared" ca="1" si="51"/>
        <v>6.3832742006299021</v>
      </c>
    </row>
    <row r="752" spans="1:17" x14ac:dyDescent="0.35">
      <c r="A752" t="s">
        <v>703</v>
      </c>
      <c r="B752" t="s">
        <v>245</v>
      </c>
      <c r="D752" t="s">
        <v>22</v>
      </c>
      <c r="G752" t="s">
        <v>3040</v>
      </c>
      <c r="H752">
        <v>699.2</v>
      </c>
      <c r="J752">
        <v>0</v>
      </c>
      <c r="K752">
        <v>0</v>
      </c>
      <c r="L752" s="17" t="str">
        <f>IF($E752&lt;&gt;"",VLOOKUP($E752,GEMWs!$E$14:$L$20,7,FALSE),"")</f>
        <v/>
      </c>
      <c r="M752" s="17" t="str">
        <f>IF($E752&lt;&gt;"",VLOOKUP($E752,GEMWs!$E$14:$L$20,8,FALSE),"")</f>
        <v/>
      </c>
      <c r="N752" s="17">
        <f t="shared" ca="1" si="52"/>
        <v>0</v>
      </c>
      <c r="O752" s="17">
        <f t="shared" ca="1" si="53"/>
        <v>0</v>
      </c>
      <c r="P752" s="17">
        <f t="shared" ca="1" si="50"/>
        <v>0</v>
      </c>
      <c r="Q752" s="17">
        <f t="shared" ca="1" si="51"/>
        <v>0</v>
      </c>
    </row>
    <row r="753" spans="1:17" x14ac:dyDescent="0.35">
      <c r="A753" t="s">
        <v>703</v>
      </c>
      <c r="B753" t="s">
        <v>708</v>
      </c>
      <c r="C753" t="s">
        <v>709</v>
      </c>
      <c r="D753" t="s">
        <v>14</v>
      </c>
      <c r="E753" t="s">
        <v>21</v>
      </c>
      <c r="F753" t="s">
        <v>22</v>
      </c>
      <c r="G753" t="s">
        <v>3040</v>
      </c>
      <c r="H753">
        <v>3575.1</v>
      </c>
      <c r="I753">
        <v>213</v>
      </c>
      <c r="J753">
        <v>200</v>
      </c>
      <c r="K753">
        <v>1000</v>
      </c>
      <c r="L753" s="17">
        <f>IF($E753&lt;&gt;"",VLOOKUP($E753,GEMWs!$E$14:$L$20,7,FALSE),"")</f>
        <v>37.754918937403332</v>
      </c>
      <c r="M753" s="17">
        <f>IF($E753&lt;&gt;"",VLOOKUP($E753,GEMWs!$E$14:$L$20,8,FALSE),"")</f>
        <v>96.174593288388181</v>
      </c>
      <c r="N753" s="17">
        <f t="shared" si="52"/>
        <v>200</v>
      </c>
      <c r="O753" s="17">
        <f t="shared" si="53"/>
        <v>1000</v>
      </c>
      <c r="P753" s="17">
        <f t="shared" si="50"/>
        <v>3.5750999999999999</v>
      </c>
      <c r="Q753" s="17">
        <f t="shared" si="51"/>
        <v>17.875499999999999</v>
      </c>
    </row>
    <row r="754" spans="1:17" x14ac:dyDescent="0.35">
      <c r="A754" t="s">
        <v>703</v>
      </c>
      <c r="B754" t="s">
        <v>174</v>
      </c>
      <c r="C754" t="s">
        <v>175</v>
      </c>
      <c r="D754" t="s">
        <v>14</v>
      </c>
      <c r="E754" t="s">
        <v>21</v>
      </c>
      <c r="F754" t="s">
        <v>22</v>
      </c>
      <c r="G754" t="s">
        <v>3040</v>
      </c>
      <c r="H754">
        <v>0.9</v>
      </c>
      <c r="I754">
        <v>219</v>
      </c>
      <c r="J754">
        <v>28000</v>
      </c>
      <c r="K754">
        <v>28000</v>
      </c>
      <c r="L754" s="17">
        <f>IF($E754&lt;&gt;"",VLOOKUP($E754,GEMWs!$E$14:$L$20,7,FALSE),"")</f>
        <v>37.754918937403332</v>
      </c>
      <c r="M754" s="17">
        <f>IF($E754&lt;&gt;"",VLOOKUP($E754,GEMWs!$E$14:$L$20,8,FALSE),"")</f>
        <v>96.174593288388181</v>
      </c>
      <c r="N754" s="17">
        <f t="shared" si="52"/>
        <v>28000</v>
      </c>
      <c r="O754" s="17">
        <f t="shared" si="53"/>
        <v>28000</v>
      </c>
      <c r="P754" s="17">
        <f t="shared" si="50"/>
        <v>3.2142857142857144E-5</v>
      </c>
      <c r="Q754" s="17">
        <f t="shared" si="51"/>
        <v>3.2142857142857144E-5</v>
      </c>
    </row>
    <row r="755" spans="1:17" x14ac:dyDescent="0.35">
      <c r="A755" t="s">
        <v>703</v>
      </c>
      <c r="B755" t="s">
        <v>2972</v>
      </c>
      <c r="D755" t="s">
        <v>14</v>
      </c>
      <c r="E755" t="s">
        <v>21</v>
      </c>
      <c r="G755" t="s">
        <v>3040</v>
      </c>
      <c r="H755">
        <v>6.4</v>
      </c>
      <c r="J755">
        <v>0</v>
      </c>
      <c r="K755">
        <v>0</v>
      </c>
      <c r="L755" s="17">
        <f>IF($E755&lt;&gt;"",VLOOKUP($E755,GEMWs!$E$14:$L$20,7,FALSE),"")</f>
        <v>37.754918937403332</v>
      </c>
      <c r="M755" s="17">
        <f>IF($E755&lt;&gt;"",VLOOKUP($E755,GEMWs!$E$14:$L$20,8,FALSE),"")</f>
        <v>96.174593288388181</v>
      </c>
      <c r="N755" s="17">
        <f t="shared" ca="1" si="52"/>
        <v>37.754918937403332</v>
      </c>
      <c r="O755" s="17">
        <f t="shared" ca="1" si="53"/>
        <v>96.174593288388181</v>
      </c>
      <c r="P755" s="17">
        <f t="shared" ca="1" si="50"/>
        <v>6.6545641433689504E-2</v>
      </c>
      <c r="Q755" s="17">
        <f t="shared" ca="1" si="51"/>
        <v>0.16951433561838744</v>
      </c>
    </row>
    <row r="756" spans="1:17" x14ac:dyDescent="0.35">
      <c r="A756" t="s">
        <v>703</v>
      </c>
      <c r="B756" t="s">
        <v>2982</v>
      </c>
      <c r="C756" t="s">
        <v>158</v>
      </c>
      <c r="D756" t="s">
        <v>22</v>
      </c>
      <c r="G756" t="s">
        <v>3040</v>
      </c>
      <c r="H756">
        <v>10.1</v>
      </c>
      <c r="J756">
        <v>0</v>
      </c>
      <c r="K756">
        <v>0</v>
      </c>
      <c r="L756" s="17" t="str">
        <f>IF($E756&lt;&gt;"",VLOOKUP($E756,GEMWs!$E$14:$L$20,7,FALSE),"")</f>
        <v/>
      </c>
      <c r="M756" s="17" t="str">
        <f>IF($E756&lt;&gt;"",VLOOKUP($E756,GEMWs!$E$14:$L$20,8,FALSE),"")</f>
        <v/>
      </c>
      <c r="N756" s="17">
        <f t="shared" ca="1" si="52"/>
        <v>0</v>
      </c>
      <c r="O756" s="17">
        <f t="shared" ca="1" si="53"/>
        <v>0</v>
      </c>
      <c r="P756" s="17">
        <f t="shared" ca="1" si="50"/>
        <v>0</v>
      </c>
      <c r="Q756" s="17">
        <f t="shared" ca="1" si="51"/>
        <v>0</v>
      </c>
    </row>
    <row r="757" spans="1:17" x14ac:dyDescent="0.35">
      <c r="A757" t="s">
        <v>703</v>
      </c>
      <c r="B757" t="s">
        <v>65</v>
      </c>
      <c r="C757" t="s">
        <v>66</v>
      </c>
      <c r="D757" t="s">
        <v>14</v>
      </c>
      <c r="E757" t="s">
        <v>21</v>
      </c>
      <c r="F757" t="s">
        <v>22</v>
      </c>
      <c r="G757" t="s">
        <v>3040</v>
      </c>
      <c r="H757">
        <v>15089.4</v>
      </c>
      <c r="I757">
        <v>228</v>
      </c>
      <c r="J757">
        <v>8.1199999999999992</v>
      </c>
      <c r="K757">
        <v>38</v>
      </c>
      <c r="L757" s="17">
        <f>IF($E757&lt;&gt;"",VLOOKUP($E757,GEMWs!$E$14:$L$20,7,FALSE),"")</f>
        <v>37.754918937403332</v>
      </c>
      <c r="M757" s="17">
        <f>IF($E757&lt;&gt;"",VLOOKUP($E757,GEMWs!$E$14:$L$20,8,FALSE),"")</f>
        <v>96.174593288388181</v>
      </c>
      <c r="N757" s="17">
        <f t="shared" si="52"/>
        <v>8.1199999999999992</v>
      </c>
      <c r="O757" s="17">
        <f t="shared" si="53"/>
        <v>38</v>
      </c>
      <c r="P757" s="17">
        <f t="shared" si="50"/>
        <v>397.08947368421053</v>
      </c>
      <c r="Q757" s="17">
        <f t="shared" si="51"/>
        <v>1858.3004926108376</v>
      </c>
    </row>
    <row r="758" spans="1:17" x14ac:dyDescent="0.35">
      <c r="A758" t="s">
        <v>703</v>
      </c>
      <c r="B758" t="s">
        <v>39</v>
      </c>
      <c r="C758" t="s">
        <v>40</v>
      </c>
      <c r="D758" t="s">
        <v>14</v>
      </c>
      <c r="E758" t="s">
        <v>21</v>
      </c>
      <c r="F758" t="s">
        <v>22</v>
      </c>
      <c r="G758" t="s">
        <v>3040</v>
      </c>
      <c r="H758">
        <v>12612.3</v>
      </c>
      <c r="I758">
        <v>230</v>
      </c>
      <c r="J758">
        <v>68.8</v>
      </c>
      <c r="K758">
        <v>127.171933</v>
      </c>
      <c r="L758" s="17">
        <f>IF($E758&lt;&gt;"",VLOOKUP($E758,GEMWs!$E$14:$L$20,7,FALSE),"")</f>
        <v>37.754918937403332</v>
      </c>
      <c r="M758" s="17">
        <f>IF($E758&lt;&gt;"",VLOOKUP($E758,GEMWs!$E$14:$L$20,8,FALSE),"")</f>
        <v>96.174593288388181</v>
      </c>
      <c r="N758" s="17">
        <f t="shared" si="52"/>
        <v>68.8</v>
      </c>
      <c r="O758" s="17">
        <f t="shared" si="53"/>
        <v>127.171933</v>
      </c>
      <c r="P758" s="17">
        <f t="shared" si="50"/>
        <v>99.175185140891102</v>
      </c>
      <c r="Q758" s="17">
        <f t="shared" si="51"/>
        <v>183.31831395348837</v>
      </c>
    </row>
    <row r="759" spans="1:17" x14ac:dyDescent="0.35">
      <c r="A759" t="s">
        <v>703</v>
      </c>
      <c r="B759" t="s">
        <v>127</v>
      </c>
      <c r="D759" t="s">
        <v>14</v>
      </c>
      <c r="E759" t="s">
        <v>21</v>
      </c>
      <c r="G759" t="s">
        <v>3040</v>
      </c>
      <c r="H759">
        <v>78.900000000000006</v>
      </c>
      <c r="J759">
        <v>0</v>
      </c>
      <c r="K759">
        <v>0</v>
      </c>
      <c r="L759" s="17">
        <f>IF($E759&lt;&gt;"",VLOOKUP($E759,GEMWs!$E$14:$L$20,7,FALSE),"")</f>
        <v>37.754918937403332</v>
      </c>
      <c r="M759" s="17">
        <f>IF($E759&lt;&gt;"",VLOOKUP($E759,GEMWs!$E$14:$L$20,8,FALSE),"")</f>
        <v>96.174593288388181</v>
      </c>
      <c r="N759" s="17">
        <f t="shared" ca="1" si="52"/>
        <v>37.754918937403332</v>
      </c>
      <c r="O759" s="17">
        <f t="shared" ca="1" si="53"/>
        <v>96.174593288388181</v>
      </c>
      <c r="P759" s="17">
        <f t="shared" ca="1" si="50"/>
        <v>0.82038298579970337</v>
      </c>
      <c r="Q759" s="17">
        <f t="shared" ca="1" si="51"/>
        <v>2.0897939187954329</v>
      </c>
    </row>
    <row r="760" spans="1:17" x14ac:dyDescent="0.35">
      <c r="A760" t="s">
        <v>703</v>
      </c>
      <c r="B760" t="s">
        <v>716</v>
      </c>
      <c r="C760" t="s">
        <v>717</v>
      </c>
      <c r="D760" t="s">
        <v>14</v>
      </c>
      <c r="E760" t="s">
        <v>21</v>
      </c>
      <c r="F760" t="s">
        <v>22</v>
      </c>
      <c r="G760" t="s">
        <v>3040</v>
      </c>
      <c r="H760">
        <v>172.2</v>
      </c>
      <c r="I760">
        <v>458</v>
      </c>
      <c r="J760">
        <v>237.43909400000001</v>
      </c>
      <c r="K760">
        <v>1033.8267679999999</v>
      </c>
      <c r="L760" s="17">
        <f>IF($E760&lt;&gt;"",VLOOKUP($E760,GEMWs!$E$14:$L$20,7,FALSE),"")</f>
        <v>37.754918937403332</v>
      </c>
      <c r="M760" s="17">
        <f>IF($E760&lt;&gt;"",VLOOKUP($E760,GEMWs!$E$14:$L$20,8,FALSE),"")</f>
        <v>96.174593288388181</v>
      </c>
      <c r="N760" s="17">
        <f t="shared" si="52"/>
        <v>237.43909400000001</v>
      </c>
      <c r="O760" s="17">
        <f t="shared" si="53"/>
        <v>1033.8267679999999</v>
      </c>
      <c r="P760" s="17">
        <f t="shared" si="50"/>
        <v>0.16656562330372937</v>
      </c>
      <c r="Q760" s="17">
        <f t="shared" si="51"/>
        <v>0.7252386163501785</v>
      </c>
    </row>
    <row r="761" spans="1:17" x14ac:dyDescent="0.35">
      <c r="A761" t="s">
        <v>703</v>
      </c>
      <c r="B761" t="s">
        <v>2984</v>
      </c>
      <c r="D761" t="s">
        <v>14</v>
      </c>
      <c r="E761" t="s">
        <v>21</v>
      </c>
      <c r="G761" t="s">
        <v>3040</v>
      </c>
      <c r="H761">
        <v>46.6</v>
      </c>
      <c r="J761">
        <v>0</v>
      </c>
      <c r="K761">
        <v>0</v>
      </c>
      <c r="L761" s="17">
        <f>IF($E761&lt;&gt;"",VLOOKUP($E761,GEMWs!$E$14:$L$20,7,FALSE),"")</f>
        <v>37.754918937403332</v>
      </c>
      <c r="M761" s="17">
        <f>IF($E761&lt;&gt;"",VLOOKUP($E761,GEMWs!$E$14:$L$20,8,FALSE),"")</f>
        <v>96.174593288388181</v>
      </c>
      <c r="N761" s="17">
        <f t="shared" ca="1" si="52"/>
        <v>37.754918937403332</v>
      </c>
      <c r="O761" s="17">
        <f t="shared" ca="1" si="53"/>
        <v>96.174593288388181</v>
      </c>
      <c r="P761" s="17">
        <f t="shared" ca="1" si="50"/>
        <v>0.48453545168905165</v>
      </c>
      <c r="Q761" s="17">
        <f t="shared" ca="1" si="51"/>
        <v>1.2342762562213836</v>
      </c>
    </row>
    <row r="762" spans="1:17" x14ac:dyDescent="0.35">
      <c r="A762" t="s">
        <v>703</v>
      </c>
      <c r="B762" t="s">
        <v>718</v>
      </c>
      <c r="D762" t="s">
        <v>14</v>
      </c>
      <c r="E762" t="s">
        <v>21</v>
      </c>
      <c r="G762" t="s">
        <v>3040</v>
      </c>
      <c r="H762">
        <v>221.6</v>
      </c>
      <c r="J762">
        <v>0</v>
      </c>
      <c r="K762">
        <v>0</v>
      </c>
      <c r="L762" s="17">
        <f>IF($E762&lt;&gt;"",VLOOKUP($E762,GEMWs!$E$14:$L$20,7,FALSE),"")</f>
        <v>37.754918937403332</v>
      </c>
      <c r="M762" s="17">
        <f>IF($E762&lt;&gt;"",VLOOKUP($E762,GEMWs!$E$14:$L$20,8,FALSE),"")</f>
        <v>96.174593288388181</v>
      </c>
      <c r="N762" s="17">
        <f t="shared" ca="1" si="52"/>
        <v>37.754918937403332</v>
      </c>
      <c r="O762" s="17">
        <f t="shared" ca="1" si="53"/>
        <v>96.174593288388181</v>
      </c>
      <c r="P762" s="17">
        <f t="shared" ca="1" si="50"/>
        <v>2.3041428346414987</v>
      </c>
      <c r="Q762" s="17">
        <f t="shared" ca="1" si="51"/>
        <v>5.8694338707866649</v>
      </c>
    </row>
    <row r="763" spans="1:17" x14ac:dyDescent="0.35">
      <c r="A763" t="s">
        <v>703</v>
      </c>
      <c r="B763" t="s">
        <v>47</v>
      </c>
      <c r="C763" t="s">
        <v>48</v>
      </c>
      <c r="D763" t="s">
        <v>14</v>
      </c>
      <c r="E763" t="s">
        <v>21</v>
      </c>
      <c r="F763" t="s">
        <v>14</v>
      </c>
      <c r="G763" t="s">
        <v>3040</v>
      </c>
      <c r="H763">
        <v>99213.8</v>
      </c>
      <c r="I763">
        <v>256</v>
      </c>
      <c r="J763">
        <v>11.292441</v>
      </c>
      <c r="K763">
        <v>1000</v>
      </c>
      <c r="L763" s="17">
        <f>IF($E763&lt;&gt;"",VLOOKUP($E763,GEMWs!$E$14:$L$20,7,FALSE),"")</f>
        <v>37.754918937403332</v>
      </c>
      <c r="M763" s="17">
        <f>IF($E763&lt;&gt;"",VLOOKUP($E763,GEMWs!$E$14:$L$20,8,FALSE),"")</f>
        <v>96.174593288388181</v>
      </c>
      <c r="N763" s="17">
        <f t="shared" si="52"/>
        <v>11.292441</v>
      </c>
      <c r="O763" s="17">
        <f t="shared" si="53"/>
        <v>1000</v>
      </c>
      <c r="P763" s="17">
        <f t="shared" si="50"/>
        <v>99.213800000000006</v>
      </c>
      <c r="Q763" s="17">
        <f t="shared" si="51"/>
        <v>8785.8594966314195</v>
      </c>
    </row>
    <row r="764" spans="1:17" x14ac:dyDescent="0.35">
      <c r="A764" t="s">
        <v>703</v>
      </c>
      <c r="B764" t="s">
        <v>214</v>
      </c>
      <c r="C764" t="s">
        <v>215</v>
      </c>
      <c r="D764" t="s">
        <v>14</v>
      </c>
      <c r="E764" t="s">
        <v>21</v>
      </c>
      <c r="F764" t="s">
        <v>22</v>
      </c>
      <c r="G764" t="s">
        <v>3040</v>
      </c>
      <c r="H764">
        <v>1155.5999999999999</v>
      </c>
      <c r="I764">
        <v>270</v>
      </c>
      <c r="J764">
        <v>32</v>
      </c>
      <c r="K764">
        <v>713</v>
      </c>
      <c r="L764" s="17">
        <f>IF($E764&lt;&gt;"",VLOOKUP($E764,GEMWs!$E$14:$L$20,7,FALSE),"")</f>
        <v>37.754918937403332</v>
      </c>
      <c r="M764" s="17">
        <f>IF($E764&lt;&gt;"",VLOOKUP($E764,GEMWs!$E$14:$L$20,8,FALSE),"")</f>
        <v>96.174593288388181</v>
      </c>
      <c r="N764" s="17">
        <f t="shared" si="52"/>
        <v>32</v>
      </c>
      <c r="O764" s="17">
        <f t="shared" si="53"/>
        <v>713</v>
      </c>
      <c r="P764" s="17">
        <f t="shared" si="50"/>
        <v>1.6207573632538568</v>
      </c>
      <c r="Q764" s="17">
        <f t="shared" si="51"/>
        <v>36.112499999999997</v>
      </c>
    </row>
    <row r="765" spans="1:17" x14ac:dyDescent="0.35">
      <c r="A765" t="s">
        <v>703</v>
      </c>
      <c r="B765" t="s">
        <v>140</v>
      </c>
      <c r="C765" t="s">
        <v>141</v>
      </c>
      <c r="D765" t="s">
        <v>14</v>
      </c>
      <c r="E765" t="s">
        <v>21</v>
      </c>
      <c r="F765" t="s">
        <v>22</v>
      </c>
      <c r="G765" t="s">
        <v>3040</v>
      </c>
      <c r="H765">
        <v>80.7</v>
      </c>
      <c r="I765">
        <v>425</v>
      </c>
      <c r="J765">
        <v>3722.8</v>
      </c>
      <c r="K765">
        <v>5548.3</v>
      </c>
      <c r="L765" s="17">
        <f>IF($E765&lt;&gt;"",VLOOKUP($E765,GEMWs!$E$14:$L$20,7,FALSE),"")</f>
        <v>37.754918937403332</v>
      </c>
      <c r="M765" s="17">
        <f>IF($E765&lt;&gt;"",VLOOKUP($E765,GEMWs!$E$14:$L$20,8,FALSE),"")</f>
        <v>96.174593288388181</v>
      </c>
      <c r="N765" s="17">
        <f t="shared" si="52"/>
        <v>3722.8</v>
      </c>
      <c r="O765" s="17">
        <f t="shared" si="53"/>
        <v>5548.3</v>
      </c>
      <c r="P765" s="17">
        <f t="shared" si="50"/>
        <v>1.4544995764468396E-2</v>
      </c>
      <c r="Q765" s="17">
        <f t="shared" si="51"/>
        <v>2.1677232190824111E-2</v>
      </c>
    </row>
    <row r="766" spans="1:17" x14ac:dyDescent="0.35">
      <c r="A766" t="s">
        <v>703</v>
      </c>
      <c r="B766" t="s">
        <v>720</v>
      </c>
      <c r="D766" t="s">
        <v>14</v>
      </c>
      <c r="E766" t="s">
        <v>21</v>
      </c>
      <c r="G766" t="s">
        <v>3040</v>
      </c>
      <c r="H766">
        <v>1.4</v>
      </c>
      <c r="J766">
        <v>0</v>
      </c>
      <c r="K766">
        <v>0</v>
      </c>
      <c r="L766" s="17">
        <f>IF($E766&lt;&gt;"",VLOOKUP($E766,GEMWs!$E$14:$L$20,7,FALSE),"")</f>
        <v>37.754918937403332</v>
      </c>
      <c r="M766" s="17">
        <f>IF($E766&lt;&gt;"",VLOOKUP($E766,GEMWs!$E$14:$L$20,8,FALSE),"")</f>
        <v>96.174593288388181</v>
      </c>
      <c r="N766" s="17">
        <f t="shared" ca="1" si="52"/>
        <v>37.754918937403332</v>
      </c>
      <c r="O766" s="17">
        <f t="shared" ca="1" si="53"/>
        <v>96.174593288388181</v>
      </c>
      <c r="P766" s="17">
        <f t="shared" ca="1" si="50"/>
        <v>1.4556859063619575E-2</v>
      </c>
      <c r="Q766" s="17">
        <f t="shared" ca="1" si="51"/>
        <v>3.7081260916522252E-2</v>
      </c>
    </row>
    <row r="767" spans="1:17" x14ac:dyDescent="0.35">
      <c r="A767" t="s">
        <v>703</v>
      </c>
      <c r="B767" t="s">
        <v>103</v>
      </c>
      <c r="D767" t="s">
        <v>14</v>
      </c>
      <c r="E767" t="s">
        <v>15</v>
      </c>
      <c r="G767" t="s">
        <v>3040</v>
      </c>
      <c r="H767">
        <v>1417.1</v>
      </c>
      <c r="J767">
        <v>0</v>
      </c>
      <c r="K767">
        <v>0</v>
      </c>
      <c r="L767" s="17">
        <f>IF($E767&lt;&gt;"",VLOOKUP($E767,GEMWs!$E$14:$L$20,7,FALSE),"")</f>
        <v>37.892086284381016</v>
      </c>
      <c r="M767" s="17">
        <f>IF($E767&lt;&gt;"",VLOOKUP($E767,GEMWs!$E$14:$L$20,8,FALSE),"")</f>
        <v>96.522753888300599</v>
      </c>
      <c r="N767" s="17">
        <f t="shared" ca="1" si="52"/>
        <v>37.892086284381016</v>
      </c>
      <c r="O767" s="17">
        <f t="shared" ca="1" si="53"/>
        <v>96.522753888300599</v>
      </c>
      <c r="P767" s="17">
        <f t="shared" ca="1" si="50"/>
        <v>14.681512316152066</v>
      </c>
      <c r="Q767" s="17">
        <f t="shared" ca="1" si="51"/>
        <v>37.398310279477101</v>
      </c>
    </row>
    <row r="768" spans="1:17" x14ac:dyDescent="0.35">
      <c r="A768" t="s">
        <v>703</v>
      </c>
      <c r="B768" t="s">
        <v>2994</v>
      </c>
      <c r="D768" t="s">
        <v>14</v>
      </c>
      <c r="E768" t="s">
        <v>21</v>
      </c>
      <c r="G768" t="s">
        <v>3040</v>
      </c>
      <c r="H768">
        <v>2.2000000000000002</v>
      </c>
      <c r="J768">
        <v>0</v>
      </c>
      <c r="K768">
        <v>0</v>
      </c>
      <c r="L768" s="17">
        <f>IF($E768&lt;&gt;"",VLOOKUP($E768,GEMWs!$E$14:$L$20,7,FALSE),"")</f>
        <v>37.754918937403332</v>
      </c>
      <c r="M768" s="17">
        <f>IF($E768&lt;&gt;"",VLOOKUP($E768,GEMWs!$E$14:$L$20,8,FALSE),"")</f>
        <v>96.174593288388181</v>
      </c>
      <c r="N768" s="17">
        <f t="shared" ca="1" si="52"/>
        <v>37.754918937403332</v>
      </c>
      <c r="O768" s="17">
        <f t="shared" ca="1" si="53"/>
        <v>96.174593288388181</v>
      </c>
      <c r="P768" s="17">
        <f t="shared" ca="1" si="50"/>
        <v>2.2875064242830766E-2</v>
      </c>
      <c r="Q768" s="17">
        <f t="shared" ca="1" si="51"/>
        <v>5.8270552868820685E-2</v>
      </c>
    </row>
    <row r="769" spans="1:17" x14ac:dyDescent="0.35">
      <c r="A769" t="s">
        <v>703</v>
      </c>
      <c r="B769" t="s">
        <v>49</v>
      </c>
      <c r="C769" t="s">
        <v>50</v>
      </c>
      <c r="D769" t="s">
        <v>14</v>
      </c>
      <c r="E769" t="s">
        <v>21</v>
      </c>
      <c r="F769" t="s">
        <v>14</v>
      </c>
      <c r="G769" t="s">
        <v>3040</v>
      </c>
      <c r="H769">
        <v>0.5</v>
      </c>
      <c r="I769">
        <v>278</v>
      </c>
      <c r="J769">
        <v>20.321014999999999</v>
      </c>
      <c r="K769">
        <v>2000</v>
      </c>
      <c r="L769" s="17">
        <f>IF($E769&lt;&gt;"",VLOOKUP($E769,GEMWs!$E$14:$L$20,7,FALSE),"")</f>
        <v>37.754918937403332</v>
      </c>
      <c r="M769" s="17">
        <f>IF($E769&lt;&gt;"",VLOOKUP($E769,GEMWs!$E$14:$L$20,8,FALSE),"")</f>
        <v>96.174593288388181</v>
      </c>
      <c r="N769" s="17">
        <f t="shared" si="52"/>
        <v>20.321014999999999</v>
      </c>
      <c r="O769" s="17">
        <f t="shared" si="53"/>
        <v>2000</v>
      </c>
      <c r="P769" s="17">
        <f t="shared" ref="P769:P832" si="54">IF(O769&gt;0,$H769/O769,0)</f>
        <v>2.5000000000000001E-4</v>
      </c>
      <c r="Q769" s="17">
        <f t="shared" ref="Q769:Q832" si="55">IF(N769&gt;0,$H769/N769,0)</f>
        <v>2.4605070169969365E-2</v>
      </c>
    </row>
    <row r="770" spans="1:17" x14ac:dyDescent="0.35">
      <c r="A770" t="s">
        <v>703</v>
      </c>
      <c r="B770" t="s">
        <v>236</v>
      </c>
      <c r="D770" t="s">
        <v>22</v>
      </c>
      <c r="G770" t="s">
        <v>3040</v>
      </c>
      <c r="H770">
        <v>109.6</v>
      </c>
      <c r="J770">
        <v>0</v>
      </c>
      <c r="K770">
        <v>0</v>
      </c>
      <c r="L770" s="17" t="str">
        <f>IF($E770&lt;&gt;"",VLOOKUP($E770,GEMWs!$E$14:$L$20,7,FALSE),"")</f>
        <v/>
      </c>
      <c r="M770" s="17" t="str">
        <f>IF($E770&lt;&gt;"",VLOOKUP($E770,GEMWs!$E$14:$L$20,8,FALSE),"")</f>
        <v/>
      </c>
      <c r="N770" s="17">
        <f t="shared" ca="1" si="52"/>
        <v>0</v>
      </c>
      <c r="O770" s="17">
        <f t="shared" ca="1" si="53"/>
        <v>0</v>
      </c>
      <c r="P770" s="17">
        <f t="shared" ca="1" si="54"/>
        <v>0</v>
      </c>
      <c r="Q770" s="17">
        <f t="shared" ca="1" si="55"/>
        <v>0</v>
      </c>
    </row>
    <row r="771" spans="1:17" x14ac:dyDescent="0.35">
      <c r="A771" t="s">
        <v>703</v>
      </c>
      <c r="B771" t="s">
        <v>2978</v>
      </c>
      <c r="C771" t="s">
        <v>158</v>
      </c>
      <c r="D771" t="s">
        <v>22</v>
      </c>
      <c r="G771" t="s">
        <v>3040</v>
      </c>
      <c r="H771">
        <v>0.7</v>
      </c>
      <c r="J771">
        <v>0</v>
      </c>
      <c r="K771">
        <v>0</v>
      </c>
      <c r="L771" s="17" t="str">
        <f>IF($E771&lt;&gt;"",VLOOKUP($E771,GEMWs!$E$14:$L$20,7,FALSE),"")</f>
        <v/>
      </c>
      <c r="M771" s="17" t="str">
        <f>IF($E771&lt;&gt;"",VLOOKUP($E771,GEMWs!$E$14:$L$20,8,FALSE),"")</f>
        <v/>
      </c>
      <c r="N771" s="17">
        <f t="shared" ca="1" si="52"/>
        <v>0</v>
      </c>
      <c r="O771" s="17">
        <f t="shared" ca="1" si="53"/>
        <v>0</v>
      </c>
      <c r="P771" s="17">
        <f t="shared" ca="1" si="54"/>
        <v>0</v>
      </c>
      <c r="Q771" s="17">
        <f t="shared" ca="1" si="55"/>
        <v>0</v>
      </c>
    </row>
    <row r="772" spans="1:17" x14ac:dyDescent="0.35">
      <c r="A772" t="s">
        <v>703</v>
      </c>
      <c r="B772" t="s">
        <v>435</v>
      </c>
      <c r="C772" t="s">
        <v>436</v>
      </c>
      <c r="D772" t="s">
        <v>14</v>
      </c>
      <c r="E772" t="s">
        <v>21</v>
      </c>
      <c r="F772" t="s">
        <v>22</v>
      </c>
      <c r="G772" t="s">
        <v>3040</v>
      </c>
      <c r="H772">
        <v>33.200000000000003</v>
      </c>
      <c r="I772">
        <v>381</v>
      </c>
      <c r="J772">
        <v>1500</v>
      </c>
      <c r="K772">
        <v>1500</v>
      </c>
      <c r="L772" s="17">
        <f>IF($E772&lt;&gt;"",VLOOKUP($E772,GEMWs!$E$14:$L$20,7,FALSE),"")</f>
        <v>37.754918937403332</v>
      </c>
      <c r="M772" s="17">
        <f>IF($E772&lt;&gt;"",VLOOKUP($E772,GEMWs!$E$14:$L$20,8,FALSE),"")</f>
        <v>96.174593288388181</v>
      </c>
      <c r="N772" s="17">
        <f t="shared" si="52"/>
        <v>1500</v>
      </c>
      <c r="O772" s="17">
        <f t="shared" si="53"/>
        <v>1500</v>
      </c>
      <c r="P772" s="17">
        <f t="shared" si="54"/>
        <v>2.2133333333333335E-2</v>
      </c>
      <c r="Q772" s="17">
        <f t="shared" si="55"/>
        <v>2.2133333333333335E-2</v>
      </c>
    </row>
    <row r="773" spans="1:17" x14ac:dyDescent="0.35">
      <c r="A773" t="s">
        <v>703</v>
      </c>
      <c r="B773" t="s">
        <v>714</v>
      </c>
      <c r="C773" t="s">
        <v>715</v>
      </c>
      <c r="D773" t="s">
        <v>14</v>
      </c>
      <c r="E773" t="s">
        <v>21</v>
      </c>
      <c r="F773" t="s">
        <v>22</v>
      </c>
      <c r="G773" t="s">
        <v>3040</v>
      </c>
      <c r="H773">
        <v>238.6</v>
      </c>
      <c r="I773">
        <v>215</v>
      </c>
      <c r="J773">
        <v>100</v>
      </c>
      <c r="K773">
        <v>750</v>
      </c>
      <c r="L773" s="17">
        <f>IF($E773&lt;&gt;"",VLOOKUP($E773,GEMWs!$E$14:$L$20,7,FALSE),"")</f>
        <v>37.754918937403332</v>
      </c>
      <c r="M773" s="17">
        <f>IF($E773&lt;&gt;"",VLOOKUP($E773,GEMWs!$E$14:$L$20,8,FALSE),"")</f>
        <v>96.174593288388181</v>
      </c>
      <c r="N773" s="17">
        <f t="shared" si="52"/>
        <v>100</v>
      </c>
      <c r="O773" s="17">
        <f t="shared" si="53"/>
        <v>750</v>
      </c>
      <c r="P773" s="17">
        <f t="shared" si="54"/>
        <v>0.31813333333333332</v>
      </c>
      <c r="Q773" s="17">
        <f t="shared" si="55"/>
        <v>2.3860000000000001</v>
      </c>
    </row>
    <row r="774" spans="1:17" x14ac:dyDescent="0.35">
      <c r="A774" t="s">
        <v>703</v>
      </c>
      <c r="B774" t="s">
        <v>159</v>
      </c>
      <c r="D774" t="s">
        <v>22</v>
      </c>
      <c r="G774" t="s">
        <v>3040</v>
      </c>
      <c r="H774">
        <v>12.1</v>
      </c>
      <c r="J774">
        <v>0</v>
      </c>
      <c r="K774">
        <v>0</v>
      </c>
      <c r="L774" s="17" t="str">
        <f>IF($E774&lt;&gt;"",VLOOKUP($E774,GEMWs!$E$14:$L$20,7,FALSE),"")</f>
        <v/>
      </c>
      <c r="M774" s="17" t="str">
        <f>IF($E774&lt;&gt;"",VLOOKUP($E774,GEMWs!$E$14:$L$20,8,FALSE),"")</f>
        <v/>
      </c>
      <c r="N774" s="17">
        <f t="shared" ca="1" si="52"/>
        <v>0</v>
      </c>
      <c r="O774" s="17">
        <f t="shared" ca="1" si="53"/>
        <v>0</v>
      </c>
      <c r="P774" s="17">
        <f t="shared" ca="1" si="54"/>
        <v>0</v>
      </c>
      <c r="Q774" s="17">
        <f t="shared" ca="1" si="55"/>
        <v>0</v>
      </c>
    </row>
    <row r="775" spans="1:17" x14ac:dyDescent="0.35">
      <c r="A775" t="s">
        <v>703</v>
      </c>
      <c r="B775" t="s">
        <v>477</v>
      </c>
      <c r="D775" t="s">
        <v>22</v>
      </c>
      <c r="G775" t="s">
        <v>3040</v>
      </c>
      <c r="H775">
        <v>98.4</v>
      </c>
      <c r="J775">
        <v>0</v>
      </c>
      <c r="K775">
        <v>0</v>
      </c>
      <c r="L775" s="17" t="str">
        <f>IF($E775&lt;&gt;"",VLOOKUP($E775,GEMWs!$E$14:$L$20,7,FALSE),"")</f>
        <v/>
      </c>
      <c r="M775" s="17" t="str">
        <f>IF($E775&lt;&gt;"",VLOOKUP($E775,GEMWs!$E$14:$L$20,8,FALSE),"")</f>
        <v/>
      </c>
      <c r="N775" s="17">
        <f t="shared" ca="1" si="52"/>
        <v>0</v>
      </c>
      <c r="O775" s="17">
        <f t="shared" ca="1" si="53"/>
        <v>0</v>
      </c>
      <c r="P775" s="17">
        <f t="shared" ca="1" si="54"/>
        <v>0</v>
      </c>
      <c r="Q775" s="17">
        <f t="shared" ca="1" si="55"/>
        <v>0</v>
      </c>
    </row>
    <row r="776" spans="1:17" x14ac:dyDescent="0.35">
      <c r="A776" t="s">
        <v>703</v>
      </c>
      <c r="B776" t="s">
        <v>2976</v>
      </c>
      <c r="D776" t="s">
        <v>14</v>
      </c>
      <c r="E776" t="s">
        <v>21</v>
      </c>
      <c r="G776" t="s">
        <v>3040</v>
      </c>
      <c r="H776">
        <v>209.8</v>
      </c>
      <c r="J776">
        <v>0</v>
      </c>
      <c r="K776">
        <v>0</v>
      </c>
      <c r="L776" s="17">
        <f>IF($E776&lt;&gt;"",VLOOKUP($E776,GEMWs!$E$14:$L$20,7,FALSE),"")</f>
        <v>37.754918937403332</v>
      </c>
      <c r="M776" s="17">
        <f>IF($E776&lt;&gt;"",VLOOKUP($E776,GEMWs!$E$14:$L$20,8,FALSE),"")</f>
        <v>96.174593288388181</v>
      </c>
      <c r="N776" s="17">
        <f t="shared" ca="1" si="52"/>
        <v>37.754918937403332</v>
      </c>
      <c r="O776" s="17">
        <f t="shared" ca="1" si="53"/>
        <v>96.174593288388181</v>
      </c>
      <c r="P776" s="17">
        <f t="shared" ca="1" si="54"/>
        <v>2.1814493082481339</v>
      </c>
      <c r="Q776" s="17">
        <f t="shared" ca="1" si="55"/>
        <v>5.5568918144902639</v>
      </c>
    </row>
    <row r="777" spans="1:17" x14ac:dyDescent="0.35">
      <c r="A777" t="s">
        <v>703</v>
      </c>
      <c r="B777" t="s">
        <v>142</v>
      </c>
      <c r="C777" t="s">
        <v>143</v>
      </c>
      <c r="D777" t="s">
        <v>14</v>
      </c>
      <c r="E777" t="s">
        <v>21</v>
      </c>
      <c r="F777" t="s">
        <v>14</v>
      </c>
      <c r="G777" t="s">
        <v>3040</v>
      </c>
      <c r="H777">
        <v>41845.5</v>
      </c>
      <c r="I777">
        <v>307</v>
      </c>
      <c r="J777">
        <v>6.6173489999999999</v>
      </c>
      <c r="K777">
        <v>223.606798</v>
      </c>
      <c r="L777" s="17">
        <f>IF($E777&lt;&gt;"",VLOOKUP($E777,GEMWs!$E$14:$L$20,7,FALSE),"")</f>
        <v>37.754918937403332</v>
      </c>
      <c r="M777" s="17">
        <f>IF($E777&lt;&gt;"",VLOOKUP($E777,GEMWs!$E$14:$L$20,8,FALSE),"")</f>
        <v>96.174593288388181</v>
      </c>
      <c r="N777" s="17">
        <f t="shared" si="52"/>
        <v>6.6173489999999999</v>
      </c>
      <c r="O777" s="17">
        <f t="shared" si="53"/>
        <v>223.606798</v>
      </c>
      <c r="P777" s="17">
        <f t="shared" si="54"/>
        <v>187.1387648956898</v>
      </c>
      <c r="Q777" s="17">
        <f t="shared" si="55"/>
        <v>6323.6048151608748</v>
      </c>
    </row>
    <row r="778" spans="1:17" x14ac:dyDescent="0.35">
      <c r="A778" t="s">
        <v>703</v>
      </c>
      <c r="B778" t="s">
        <v>230</v>
      </c>
      <c r="D778" t="s">
        <v>14</v>
      </c>
      <c r="E778" t="s">
        <v>21</v>
      </c>
      <c r="G778" t="s">
        <v>3040</v>
      </c>
      <c r="H778">
        <v>109.3</v>
      </c>
      <c r="J778">
        <v>0</v>
      </c>
      <c r="K778">
        <v>0</v>
      </c>
      <c r="L778" s="17">
        <f>IF($E778&lt;&gt;"",VLOOKUP($E778,GEMWs!$E$14:$L$20,7,FALSE),"")</f>
        <v>37.754918937403332</v>
      </c>
      <c r="M778" s="17">
        <f>IF($E778&lt;&gt;"",VLOOKUP($E778,GEMWs!$E$14:$L$20,8,FALSE),"")</f>
        <v>96.174593288388181</v>
      </c>
      <c r="N778" s="17">
        <f t="shared" ca="1" si="52"/>
        <v>37.754918937403332</v>
      </c>
      <c r="O778" s="17">
        <f t="shared" ca="1" si="53"/>
        <v>96.174593288388181</v>
      </c>
      <c r="P778" s="17">
        <f t="shared" ca="1" si="54"/>
        <v>1.1364747826097283</v>
      </c>
      <c r="Q778" s="17">
        <f t="shared" ca="1" si="55"/>
        <v>2.8949870129827731</v>
      </c>
    </row>
    <row r="779" spans="1:17" x14ac:dyDescent="0.35">
      <c r="A779" t="s">
        <v>703</v>
      </c>
      <c r="B779" t="s">
        <v>511</v>
      </c>
      <c r="D779" t="s">
        <v>22</v>
      </c>
      <c r="G779" t="s">
        <v>3040</v>
      </c>
      <c r="H779">
        <v>132.69999999999999</v>
      </c>
      <c r="J779">
        <v>0</v>
      </c>
      <c r="K779">
        <v>0</v>
      </c>
      <c r="L779" s="17" t="str">
        <f>IF($E779&lt;&gt;"",VLOOKUP($E779,GEMWs!$E$14:$L$20,7,FALSE),"")</f>
        <v/>
      </c>
      <c r="M779" s="17" t="str">
        <f>IF($E779&lt;&gt;"",VLOOKUP($E779,GEMWs!$E$14:$L$20,8,FALSE),"")</f>
        <v/>
      </c>
      <c r="N779" s="17">
        <f t="shared" ca="1" si="52"/>
        <v>0</v>
      </c>
      <c r="O779" s="17">
        <f t="shared" ca="1" si="53"/>
        <v>0</v>
      </c>
      <c r="P779" s="17">
        <f t="shared" ca="1" si="54"/>
        <v>0</v>
      </c>
      <c r="Q779" s="17">
        <f t="shared" ca="1" si="55"/>
        <v>0</v>
      </c>
    </row>
    <row r="780" spans="1:17" x14ac:dyDescent="0.35">
      <c r="A780" t="s">
        <v>703</v>
      </c>
      <c r="B780" t="s">
        <v>2980</v>
      </c>
      <c r="D780" t="s">
        <v>14</v>
      </c>
      <c r="E780" t="s">
        <v>18</v>
      </c>
      <c r="G780" t="s">
        <v>3040</v>
      </c>
      <c r="H780">
        <v>4.9000000000000004</v>
      </c>
      <c r="J780">
        <v>0</v>
      </c>
      <c r="K780">
        <v>0</v>
      </c>
      <c r="L780" s="17">
        <f>IF($E780&lt;&gt;"",VLOOKUP($E780,GEMWs!$E$14:$L$20,7,FALSE),"")</f>
        <v>5950.3939027696888</v>
      </c>
      <c r="M780" s="17">
        <f>IF($E780&lt;&gt;"",VLOOKUP($E780,GEMWs!$E$14:$L$20,8,FALSE),"")</f>
        <v>10539.430626954083</v>
      </c>
      <c r="N780" s="17">
        <f t="shared" ca="1" si="52"/>
        <v>5950.3939027696888</v>
      </c>
      <c r="O780" s="17">
        <f t="shared" ca="1" si="53"/>
        <v>10539.430626954083</v>
      </c>
      <c r="P780" s="17">
        <f t="shared" ca="1" si="54"/>
        <v>4.6492075079164979E-4</v>
      </c>
      <c r="Q780" s="17">
        <f t="shared" ca="1" si="55"/>
        <v>8.2347489595927946E-4</v>
      </c>
    </row>
    <row r="781" spans="1:17" x14ac:dyDescent="0.35">
      <c r="A781" t="s">
        <v>703</v>
      </c>
      <c r="B781" t="s">
        <v>710</v>
      </c>
      <c r="C781" t="s">
        <v>711</v>
      </c>
      <c r="D781" t="s">
        <v>14</v>
      </c>
      <c r="E781" t="s">
        <v>18</v>
      </c>
      <c r="F781" t="s">
        <v>22</v>
      </c>
      <c r="G781" t="s">
        <v>3040</v>
      </c>
      <c r="H781">
        <v>66</v>
      </c>
      <c r="I781">
        <v>398</v>
      </c>
      <c r="J781">
        <v>60000</v>
      </c>
      <c r="K781">
        <v>135000</v>
      </c>
      <c r="L781" s="17">
        <f>IF($E781&lt;&gt;"",VLOOKUP($E781,GEMWs!$E$14:$L$20,7,FALSE),"")</f>
        <v>5950.3939027696888</v>
      </c>
      <c r="M781" s="17">
        <f>IF($E781&lt;&gt;"",VLOOKUP($E781,GEMWs!$E$14:$L$20,8,FALSE),"")</f>
        <v>10539.430626954083</v>
      </c>
      <c r="N781" s="17">
        <f t="shared" si="52"/>
        <v>60000</v>
      </c>
      <c r="O781" s="17">
        <f t="shared" si="53"/>
        <v>135000</v>
      </c>
      <c r="P781" s="17">
        <f t="shared" si="54"/>
        <v>4.8888888888888886E-4</v>
      </c>
      <c r="Q781" s="17">
        <f t="shared" si="55"/>
        <v>1.1000000000000001E-3</v>
      </c>
    </row>
    <row r="782" spans="1:17" x14ac:dyDescent="0.35">
      <c r="A782" t="s">
        <v>703</v>
      </c>
      <c r="B782" t="s">
        <v>144</v>
      </c>
      <c r="C782" t="s">
        <v>145</v>
      </c>
      <c r="D782" t="s">
        <v>14</v>
      </c>
      <c r="E782" t="s">
        <v>21</v>
      </c>
      <c r="F782" t="s">
        <v>22</v>
      </c>
      <c r="G782" t="s">
        <v>3040</v>
      </c>
      <c r="H782">
        <v>6655.8</v>
      </c>
      <c r="I782">
        <v>317</v>
      </c>
      <c r="J782">
        <v>2000</v>
      </c>
      <c r="K782">
        <v>10000</v>
      </c>
      <c r="L782" s="17">
        <f>IF($E782&lt;&gt;"",VLOOKUP($E782,GEMWs!$E$14:$L$20,7,FALSE),"")</f>
        <v>37.754918937403332</v>
      </c>
      <c r="M782" s="17">
        <f>IF($E782&lt;&gt;"",VLOOKUP($E782,GEMWs!$E$14:$L$20,8,FALSE),"")</f>
        <v>96.174593288388181</v>
      </c>
      <c r="N782" s="17">
        <f t="shared" si="52"/>
        <v>2000</v>
      </c>
      <c r="O782" s="17">
        <f t="shared" si="53"/>
        <v>10000</v>
      </c>
      <c r="P782" s="17">
        <f t="shared" si="54"/>
        <v>0.66558000000000006</v>
      </c>
      <c r="Q782" s="17">
        <f t="shared" si="55"/>
        <v>3.3279000000000001</v>
      </c>
    </row>
    <row r="783" spans="1:17" x14ac:dyDescent="0.35">
      <c r="A783" t="s">
        <v>703</v>
      </c>
      <c r="B783" t="s">
        <v>180</v>
      </c>
      <c r="C783" t="s">
        <v>181</v>
      </c>
      <c r="D783" t="s">
        <v>14</v>
      </c>
      <c r="E783" t="s">
        <v>21</v>
      </c>
      <c r="F783" t="s">
        <v>22</v>
      </c>
      <c r="G783" t="s">
        <v>3040</v>
      </c>
      <c r="H783">
        <v>4.5</v>
      </c>
      <c r="I783">
        <v>445</v>
      </c>
      <c r="J783">
        <v>56750</v>
      </c>
      <c r="K783">
        <v>113500</v>
      </c>
      <c r="L783" s="17">
        <f>IF($E783&lt;&gt;"",VLOOKUP($E783,GEMWs!$E$14:$L$20,7,FALSE),"")</f>
        <v>37.754918937403332</v>
      </c>
      <c r="M783" s="17">
        <f>IF($E783&lt;&gt;"",VLOOKUP($E783,GEMWs!$E$14:$L$20,8,FALSE),"")</f>
        <v>96.174593288388181</v>
      </c>
      <c r="N783" s="17">
        <f t="shared" si="52"/>
        <v>56750</v>
      </c>
      <c r="O783" s="17">
        <f t="shared" si="53"/>
        <v>113500</v>
      </c>
      <c r="P783" s="17">
        <f t="shared" si="54"/>
        <v>3.9647577092511014E-5</v>
      </c>
      <c r="Q783" s="17">
        <f t="shared" si="55"/>
        <v>7.9295154185022028E-5</v>
      </c>
    </row>
    <row r="784" spans="1:17" x14ac:dyDescent="0.35">
      <c r="A784" t="s">
        <v>703</v>
      </c>
      <c r="B784" t="s">
        <v>246</v>
      </c>
      <c r="D784" t="s">
        <v>22</v>
      </c>
      <c r="G784" t="s">
        <v>3040</v>
      </c>
      <c r="H784">
        <v>2581.5</v>
      </c>
      <c r="J784">
        <v>0</v>
      </c>
      <c r="K784">
        <v>0</v>
      </c>
      <c r="L784" s="17" t="str">
        <f>IF($E784&lt;&gt;"",VLOOKUP($E784,GEMWs!$E$14:$L$20,7,FALSE),"")</f>
        <v/>
      </c>
      <c r="M784" s="17" t="str">
        <f>IF($E784&lt;&gt;"",VLOOKUP($E784,GEMWs!$E$14:$L$20,8,FALSE),"")</f>
        <v/>
      </c>
      <c r="N784" s="17">
        <f t="shared" ca="1" si="52"/>
        <v>0</v>
      </c>
      <c r="O784" s="17">
        <f t="shared" ca="1" si="53"/>
        <v>0</v>
      </c>
      <c r="P784" s="17">
        <f t="shared" ca="1" si="54"/>
        <v>0</v>
      </c>
      <c r="Q784" s="17">
        <f t="shared" ca="1" si="55"/>
        <v>0</v>
      </c>
    </row>
    <row r="785" spans="1:17" x14ac:dyDescent="0.35">
      <c r="A785" t="s">
        <v>703</v>
      </c>
      <c r="B785" t="s">
        <v>71</v>
      </c>
      <c r="C785" t="s">
        <v>72</v>
      </c>
      <c r="D785" t="s">
        <v>14</v>
      </c>
      <c r="E785" t="s">
        <v>21</v>
      </c>
      <c r="F785" t="s">
        <v>22</v>
      </c>
      <c r="G785" t="s">
        <v>3040</v>
      </c>
      <c r="H785">
        <v>238.4</v>
      </c>
      <c r="I785">
        <v>333</v>
      </c>
      <c r="J785">
        <v>31000</v>
      </c>
      <c r="K785">
        <v>60000</v>
      </c>
      <c r="L785" s="17">
        <f>IF($E785&lt;&gt;"",VLOOKUP($E785,GEMWs!$E$14:$L$20,7,FALSE),"")</f>
        <v>37.754918937403332</v>
      </c>
      <c r="M785" s="17">
        <f>IF($E785&lt;&gt;"",VLOOKUP($E785,GEMWs!$E$14:$L$20,8,FALSE),"")</f>
        <v>96.174593288388181</v>
      </c>
      <c r="N785" s="17">
        <f t="shared" si="52"/>
        <v>31000</v>
      </c>
      <c r="O785" s="17">
        <f t="shared" si="53"/>
        <v>60000</v>
      </c>
      <c r="P785" s="17">
        <f t="shared" si="54"/>
        <v>3.9733333333333331E-3</v>
      </c>
      <c r="Q785" s="17">
        <f t="shared" si="55"/>
        <v>7.6903225806451616E-3</v>
      </c>
    </row>
    <row r="786" spans="1:17" x14ac:dyDescent="0.35">
      <c r="A786" t="s">
        <v>703</v>
      </c>
      <c r="B786" t="s">
        <v>186</v>
      </c>
      <c r="C786" t="s">
        <v>187</v>
      </c>
      <c r="D786" t="s">
        <v>14</v>
      </c>
      <c r="E786" t="s">
        <v>21</v>
      </c>
      <c r="F786" t="s">
        <v>14</v>
      </c>
      <c r="G786" t="s">
        <v>3040</v>
      </c>
      <c r="H786">
        <v>240.7</v>
      </c>
      <c r="I786">
        <v>337</v>
      </c>
      <c r="J786">
        <v>53.942762999999999</v>
      </c>
      <c r="K786">
        <v>180000</v>
      </c>
      <c r="L786" s="17">
        <f>IF($E786&lt;&gt;"",VLOOKUP($E786,GEMWs!$E$14:$L$20,7,FALSE),"")</f>
        <v>37.754918937403332</v>
      </c>
      <c r="M786" s="17">
        <f>IF($E786&lt;&gt;"",VLOOKUP($E786,GEMWs!$E$14:$L$20,8,FALSE),"")</f>
        <v>96.174593288388181</v>
      </c>
      <c r="N786" s="17">
        <f t="shared" si="52"/>
        <v>53.942762999999999</v>
      </c>
      <c r="O786" s="17">
        <f t="shared" si="53"/>
        <v>180000</v>
      </c>
      <c r="P786" s="17">
        <f t="shared" si="54"/>
        <v>1.3372222222222221E-3</v>
      </c>
      <c r="Q786" s="17">
        <f t="shared" si="55"/>
        <v>4.4621370247571486</v>
      </c>
    </row>
    <row r="787" spans="1:17" x14ac:dyDescent="0.35">
      <c r="A787" t="s">
        <v>703</v>
      </c>
      <c r="B787" t="s">
        <v>233</v>
      </c>
      <c r="D787" t="s">
        <v>22</v>
      </c>
      <c r="G787" t="s">
        <v>3040</v>
      </c>
      <c r="H787">
        <v>6.8</v>
      </c>
      <c r="J787">
        <v>0</v>
      </c>
      <c r="K787">
        <v>0</v>
      </c>
      <c r="L787" s="17" t="str">
        <f>IF($E787&lt;&gt;"",VLOOKUP($E787,GEMWs!$E$14:$L$20,7,FALSE),"")</f>
        <v/>
      </c>
      <c r="M787" s="17" t="str">
        <f>IF($E787&lt;&gt;"",VLOOKUP($E787,GEMWs!$E$14:$L$20,8,FALSE),"")</f>
        <v/>
      </c>
      <c r="N787" s="17">
        <f t="shared" ref="N787:N850" ca="1" si="56">IF($I787&lt;&gt;"",J787,IF(AND($D787="Y",$M$6=236),L787,0))</f>
        <v>0</v>
      </c>
      <c r="O787" s="17">
        <f t="shared" ref="O787:O850" ca="1" si="57">IF($I787&lt;&gt;"",K787,IF(AND($D787="Y",$M$6=236),M787,0))</f>
        <v>0</v>
      </c>
      <c r="P787" s="17">
        <f t="shared" ca="1" si="54"/>
        <v>0</v>
      </c>
      <c r="Q787" s="17">
        <f t="shared" ca="1" si="55"/>
        <v>0</v>
      </c>
    </row>
    <row r="788" spans="1:17" x14ac:dyDescent="0.35">
      <c r="A788" t="s">
        <v>703</v>
      </c>
      <c r="B788" t="s">
        <v>182</v>
      </c>
      <c r="C788" t="s">
        <v>183</v>
      </c>
      <c r="D788" t="s">
        <v>14</v>
      </c>
      <c r="E788" t="s">
        <v>21</v>
      </c>
      <c r="F788" t="s">
        <v>22</v>
      </c>
      <c r="G788" t="s">
        <v>3040</v>
      </c>
      <c r="H788">
        <v>6.8</v>
      </c>
      <c r="I788">
        <v>338</v>
      </c>
      <c r="J788">
        <v>4536</v>
      </c>
      <c r="K788">
        <v>38636</v>
      </c>
      <c r="L788" s="17">
        <f>IF($E788&lt;&gt;"",VLOOKUP($E788,GEMWs!$E$14:$L$20,7,FALSE),"")</f>
        <v>37.754918937403332</v>
      </c>
      <c r="M788" s="17">
        <f>IF($E788&lt;&gt;"",VLOOKUP($E788,GEMWs!$E$14:$L$20,8,FALSE),"")</f>
        <v>96.174593288388181</v>
      </c>
      <c r="N788" s="17">
        <f t="shared" si="56"/>
        <v>4536</v>
      </c>
      <c r="O788" s="17">
        <f t="shared" si="57"/>
        <v>38636</v>
      </c>
      <c r="P788" s="17">
        <f t="shared" si="54"/>
        <v>1.7600165648617869E-4</v>
      </c>
      <c r="Q788" s="17">
        <f t="shared" si="55"/>
        <v>1.4991181657848325E-3</v>
      </c>
    </row>
    <row r="789" spans="1:17" x14ac:dyDescent="0.35">
      <c r="A789" t="s">
        <v>703</v>
      </c>
      <c r="B789" t="s">
        <v>184</v>
      </c>
      <c r="C789" t="s">
        <v>185</v>
      </c>
      <c r="D789" t="s">
        <v>14</v>
      </c>
      <c r="E789" t="s">
        <v>21</v>
      </c>
      <c r="F789" t="s">
        <v>22</v>
      </c>
      <c r="G789" t="s">
        <v>3040</v>
      </c>
      <c r="H789">
        <v>4131.1000000000004</v>
      </c>
      <c r="I789">
        <v>345</v>
      </c>
      <c r="J789">
        <v>5000</v>
      </c>
      <c r="K789">
        <v>20000</v>
      </c>
      <c r="L789" s="17">
        <f>IF($E789&lt;&gt;"",VLOOKUP($E789,GEMWs!$E$14:$L$20,7,FALSE),"")</f>
        <v>37.754918937403332</v>
      </c>
      <c r="M789" s="17">
        <f>IF($E789&lt;&gt;"",VLOOKUP($E789,GEMWs!$E$14:$L$20,8,FALSE),"")</f>
        <v>96.174593288388181</v>
      </c>
      <c r="N789" s="17">
        <f t="shared" si="56"/>
        <v>5000</v>
      </c>
      <c r="O789" s="17">
        <f t="shared" si="57"/>
        <v>20000</v>
      </c>
      <c r="P789" s="17">
        <f t="shared" si="54"/>
        <v>0.20655500000000002</v>
      </c>
      <c r="Q789" s="17">
        <f t="shared" si="55"/>
        <v>0.82622000000000007</v>
      </c>
    </row>
    <row r="790" spans="1:17" x14ac:dyDescent="0.35">
      <c r="A790" t="s">
        <v>721</v>
      </c>
      <c r="B790" t="s">
        <v>722</v>
      </c>
      <c r="C790" t="s">
        <v>723</v>
      </c>
      <c r="D790" t="s">
        <v>14</v>
      </c>
      <c r="E790" t="s">
        <v>21</v>
      </c>
      <c r="F790" t="s">
        <v>22</v>
      </c>
      <c r="G790" t="s">
        <v>3040</v>
      </c>
      <c r="H790">
        <v>671.4</v>
      </c>
      <c r="I790">
        <v>482</v>
      </c>
      <c r="J790">
        <v>2244</v>
      </c>
      <c r="K790">
        <v>3060</v>
      </c>
      <c r="L790" s="17">
        <f>IF($E790&lt;&gt;"",VLOOKUP($E790,GEMWs!$E$14:$L$20,7,FALSE),"")</f>
        <v>37.754918937403332</v>
      </c>
      <c r="M790" s="17">
        <f>IF($E790&lt;&gt;"",VLOOKUP($E790,GEMWs!$E$14:$L$20,8,FALSE),"")</f>
        <v>96.174593288388181</v>
      </c>
      <c r="N790" s="17">
        <f t="shared" si="56"/>
        <v>2244</v>
      </c>
      <c r="O790" s="17">
        <f t="shared" si="57"/>
        <v>3060</v>
      </c>
      <c r="P790" s="17">
        <f t="shared" si="54"/>
        <v>0.21941176470588233</v>
      </c>
      <c r="Q790" s="17">
        <f t="shared" si="55"/>
        <v>0.29919786096256684</v>
      </c>
    </row>
    <row r="791" spans="1:17" x14ac:dyDescent="0.35">
      <c r="A791" t="s">
        <v>721</v>
      </c>
      <c r="B791" t="s">
        <v>724</v>
      </c>
      <c r="C791" t="s">
        <v>725</v>
      </c>
      <c r="D791" t="s">
        <v>14</v>
      </c>
      <c r="E791" t="s">
        <v>726</v>
      </c>
      <c r="F791" t="s">
        <v>14</v>
      </c>
      <c r="G791" t="s">
        <v>3040</v>
      </c>
      <c r="H791">
        <v>115.1</v>
      </c>
      <c r="I791">
        <v>2</v>
      </c>
      <c r="J791">
        <v>216.52518800000001</v>
      </c>
      <c r="K791">
        <v>5100</v>
      </c>
      <c r="L791" s="17">
        <f>IF($E791&lt;&gt;"",VLOOKUP($E791,GEMWs!$E$14:$L$20,7,FALSE),"")</f>
        <v>3739.9999999999991</v>
      </c>
      <c r="M791" s="17">
        <f>IF($E791&lt;&gt;"",VLOOKUP($E791,GEMWs!$E$14:$L$20,8,FALSE),"")</f>
        <v>5099.9999999999991</v>
      </c>
      <c r="N791" s="17">
        <f t="shared" si="56"/>
        <v>216.52518800000001</v>
      </c>
      <c r="O791" s="17">
        <f t="shared" si="57"/>
        <v>5100</v>
      </c>
      <c r="P791" s="17">
        <f t="shared" si="54"/>
        <v>2.2568627450980393E-2</v>
      </c>
      <c r="Q791" s="17">
        <f t="shared" si="55"/>
        <v>0.53157787813582213</v>
      </c>
    </row>
    <row r="792" spans="1:17" x14ac:dyDescent="0.35">
      <c r="A792" t="s">
        <v>721</v>
      </c>
      <c r="B792" t="s">
        <v>727</v>
      </c>
      <c r="C792" t="s">
        <v>728</v>
      </c>
      <c r="D792" t="s">
        <v>14</v>
      </c>
      <c r="E792" t="s">
        <v>21</v>
      </c>
      <c r="F792" t="s">
        <v>22</v>
      </c>
      <c r="G792" t="s">
        <v>3040</v>
      </c>
      <c r="H792">
        <v>43.8</v>
      </c>
      <c r="I792">
        <v>3</v>
      </c>
      <c r="J792">
        <v>141.939336</v>
      </c>
      <c r="K792">
        <v>494.364465</v>
      </c>
      <c r="L792" s="17">
        <f>IF($E792&lt;&gt;"",VLOOKUP($E792,GEMWs!$E$14:$L$20,7,FALSE),"")</f>
        <v>37.754918937403332</v>
      </c>
      <c r="M792" s="17">
        <f>IF($E792&lt;&gt;"",VLOOKUP($E792,GEMWs!$E$14:$L$20,8,FALSE),"")</f>
        <v>96.174593288388181</v>
      </c>
      <c r="N792" s="17">
        <f t="shared" si="56"/>
        <v>141.939336</v>
      </c>
      <c r="O792" s="17">
        <f t="shared" si="57"/>
        <v>494.364465</v>
      </c>
      <c r="P792" s="17">
        <f t="shared" si="54"/>
        <v>8.8598601034158064E-2</v>
      </c>
      <c r="Q792" s="17">
        <f t="shared" si="55"/>
        <v>0.30858253416093195</v>
      </c>
    </row>
    <row r="793" spans="1:17" x14ac:dyDescent="0.35">
      <c r="A793" t="s">
        <v>721</v>
      </c>
      <c r="B793" t="s">
        <v>706</v>
      </c>
      <c r="C793" t="s">
        <v>707</v>
      </c>
      <c r="D793" t="s">
        <v>14</v>
      </c>
      <c r="E793" t="s">
        <v>21</v>
      </c>
      <c r="F793" t="s">
        <v>22</v>
      </c>
      <c r="G793" t="s">
        <v>3040</v>
      </c>
      <c r="H793">
        <v>19</v>
      </c>
      <c r="I793">
        <v>4</v>
      </c>
      <c r="J793">
        <v>165</v>
      </c>
      <c r="K793">
        <v>225</v>
      </c>
      <c r="L793" s="17">
        <f>IF($E793&lt;&gt;"",VLOOKUP($E793,GEMWs!$E$14:$L$20,7,FALSE),"")</f>
        <v>37.754918937403332</v>
      </c>
      <c r="M793" s="17">
        <f>IF($E793&lt;&gt;"",VLOOKUP($E793,GEMWs!$E$14:$L$20,8,FALSE),"")</f>
        <v>96.174593288388181</v>
      </c>
      <c r="N793" s="17">
        <f t="shared" si="56"/>
        <v>165</v>
      </c>
      <c r="O793" s="17">
        <f t="shared" si="57"/>
        <v>225</v>
      </c>
      <c r="P793" s="17">
        <f t="shared" si="54"/>
        <v>8.4444444444444447E-2</v>
      </c>
      <c r="Q793" s="17">
        <f t="shared" si="55"/>
        <v>0.11515151515151516</v>
      </c>
    </row>
    <row r="794" spans="1:17" x14ac:dyDescent="0.35">
      <c r="A794" t="s">
        <v>721</v>
      </c>
      <c r="B794" t="s">
        <v>741</v>
      </c>
      <c r="C794" t="s">
        <v>742</v>
      </c>
      <c r="D794" t="s">
        <v>14</v>
      </c>
      <c r="E794" t="s">
        <v>21</v>
      </c>
      <c r="F794" t="s">
        <v>22</v>
      </c>
      <c r="G794" t="s">
        <v>3040</v>
      </c>
      <c r="H794">
        <v>3.9</v>
      </c>
      <c r="I794">
        <v>9</v>
      </c>
      <c r="J794">
        <v>2851.2</v>
      </c>
      <c r="K794">
        <v>2851.2</v>
      </c>
      <c r="L794" s="17">
        <f>IF($E794&lt;&gt;"",VLOOKUP($E794,GEMWs!$E$14:$L$20,7,FALSE),"")</f>
        <v>37.754918937403332</v>
      </c>
      <c r="M794" s="17">
        <f>IF($E794&lt;&gt;"",VLOOKUP($E794,GEMWs!$E$14:$L$20,8,FALSE),"")</f>
        <v>96.174593288388181</v>
      </c>
      <c r="N794" s="17">
        <f t="shared" si="56"/>
        <v>2851.2</v>
      </c>
      <c r="O794" s="17">
        <f t="shared" si="57"/>
        <v>2851.2</v>
      </c>
      <c r="P794" s="17">
        <f t="shared" si="54"/>
        <v>1.3678451178451179E-3</v>
      </c>
      <c r="Q794" s="17">
        <f t="shared" si="55"/>
        <v>1.3678451178451179E-3</v>
      </c>
    </row>
    <row r="795" spans="1:17" x14ac:dyDescent="0.35">
      <c r="A795" t="s">
        <v>721</v>
      </c>
      <c r="B795" t="s">
        <v>735</v>
      </c>
      <c r="C795" t="s">
        <v>736</v>
      </c>
      <c r="D795" t="s">
        <v>14</v>
      </c>
      <c r="E795" t="s">
        <v>21</v>
      </c>
      <c r="F795" t="s">
        <v>22</v>
      </c>
      <c r="G795" t="s">
        <v>3040</v>
      </c>
      <c r="H795">
        <v>281.39999999999998</v>
      </c>
      <c r="I795">
        <v>53</v>
      </c>
      <c r="J795">
        <v>21.049858</v>
      </c>
      <c r="K795">
        <v>140.07230300000001</v>
      </c>
      <c r="L795" s="17">
        <f>IF($E795&lt;&gt;"",VLOOKUP($E795,GEMWs!$E$14:$L$20,7,FALSE),"")</f>
        <v>37.754918937403332</v>
      </c>
      <c r="M795" s="17">
        <f>IF($E795&lt;&gt;"",VLOOKUP($E795,GEMWs!$E$14:$L$20,8,FALSE),"")</f>
        <v>96.174593288388181</v>
      </c>
      <c r="N795" s="17">
        <f t="shared" si="56"/>
        <v>21.049858</v>
      </c>
      <c r="O795" s="17">
        <f t="shared" si="57"/>
        <v>140.07230300000001</v>
      </c>
      <c r="P795" s="17">
        <f t="shared" si="54"/>
        <v>2.0089624713316807</v>
      </c>
      <c r="Q795" s="17">
        <f t="shared" si="55"/>
        <v>13.368261201572</v>
      </c>
    </row>
    <row r="796" spans="1:17" x14ac:dyDescent="0.35">
      <c r="A796" t="s">
        <v>721</v>
      </c>
      <c r="B796" t="s">
        <v>218</v>
      </c>
      <c r="C796" t="s">
        <v>219</v>
      </c>
      <c r="D796" t="s">
        <v>14</v>
      </c>
      <c r="E796" t="s">
        <v>21</v>
      </c>
      <c r="F796" t="s">
        <v>22</v>
      </c>
      <c r="G796" t="s">
        <v>3040</v>
      </c>
      <c r="H796">
        <v>48.8</v>
      </c>
      <c r="I796">
        <v>483</v>
      </c>
      <c r="J796">
        <v>100</v>
      </c>
      <c r="K796">
        <v>750</v>
      </c>
      <c r="L796" s="17">
        <f>IF($E796&lt;&gt;"",VLOOKUP($E796,GEMWs!$E$14:$L$20,7,FALSE),"")</f>
        <v>37.754918937403332</v>
      </c>
      <c r="M796" s="17">
        <f>IF($E796&lt;&gt;"",VLOOKUP($E796,GEMWs!$E$14:$L$20,8,FALSE),"")</f>
        <v>96.174593288388181</v>
      </c>
      <c r="N796" s="17">
        <f t="shared" si="56"/>
        <v>100</v>
      </c>
      <c r="O796" s="17">
        <f t="shared" si="57"/>
        <v>750</v>
      </c>
      <c r="P796" s="17">
        <f t="shared" si="54"/>
        <v>6.5066666666666662E-2</v>
      </c>
      <c r="Q796" s="17">
        <f t="shared" si="55"/>
        <v>0.48799999999999999</v>
      </c>
    </row>
    <row r="797" spans="1:17" x14ac:dyDescent="0.35">
      <c r="A797" t="s">
        <v>721</v>
      </c>
      <c r="B797" t="s">
        <v>739</v>
      </c>
      <c r="C797" t="s">
        <v>740</v>
      </c>
      <c r="D797" t="s">
        <v>14</v>
      </c>
      <c r="E797" t="s">
        <v>21</v>
      </c>
      <c r="F797" t="s">
        <v>22</v>
      </c>
      <c r="G797" t="s">
        <v>3040</v>
      </c>
      <c r="H797">
        <v>3.4</v>
      </c>
      <c r="I797">
        <v>57</v>
      </c>
      <c r="J797">
        <v>508.606379</v>
      </c>
      <c r="K797">
        <v>510.712536</v>
      </c>
      <c r="L797" s="17">
        <f>IF($E797&lt;&gt;"",VLOOKUP($E797,GEMWs!$E$14:$L$20,7,FALSE),"")</f>
        <v>37.754918937403332</v>
      </c>
      <c r="M797" s="17">
        <f>IF($E797&lt;&gt;"",VLOOKUP($E797,GEMWs!$E$14:$L$20,8,FALSE),"")</f>
        <v>96.174593288388181</v>
      </c>
      <c r="N797" s="17">
        <f t="shared" si="56"/>
        <v>508.606379</v>
      </c>
      <c r="O797" s="17">
        <f t="shared" si="57"/>
        <v>510.712536</v>
      </c>
      <c r="P797" s="17">
        <f t="shared" si="54"/>
        <v>6.6573654655698519E-3</v>
      </c>
      <c r="Q797" s="17">
        <f t="shared" si="55"/>
        <v>6.6849338513703541E-3</v>
      </c>
    </row>
    <row r="798" spans="1:17" x14ac:dyDescent="0.35">
      <c r="A798" t="s">
        <v>721</v>
      </c>
      <c r="B798" t="s">
        <v>626</v>
      </c>
      <c r="C798" t="s">
        <v>627</v>
      </c>
      <c r="D798" t="s">
        <v>14</v>
      </c>
      <c r="E798" t="s">
        <v>21</v>
      </c>
      <c r="F798" t="s">
        <v>22</v>
      </c>
      <c r="G798" t="s">
        <v>3040</v>
      </c>
      <c r="H798">
        <v>0.4</v>
      </c>
      <c r="I798">
        <v>68</v>
      </c>
      <c r="J798">
        <v>18140</v>
      </c>
      <c r="K798">
        <v>27220</v>
      </c>
      <c r="L798" s="17">
        <f>IF($E798&lt;&gt;"",VLOOKUP($E798,GEMWs!$E$14:$L$20,7,FALSE),"")</f>
        <v>37.754918937403332</v>
      </c>
      <c r="M798" s="17">
        <f>IF($E798&lt;&gt;"",VLOOKUP($E798,GEMWs!$E$14:$L$20,8,FALSE),"")</f>
        <v>96.174593288388181</v>
      </c>
      <c r="N798" s="17">
        <f t="shared" si="56"/>
        <v>18140</v>
      </c>
      <c r="O798" s="17">
        <f t="shared" si="57"/>
        <v>27220</v>
      </c>
      <c r="P798" s="17">
        <f t="shared" si="54"/>
        <v>1.4695077149155034E-5</v>
      </c>
      <c r="Q798" s="17">
        <f t="shared" si="55"/>
        <v>2.2050716648291072E-5</v>
      </c>
    </row>
    <row r="799" spans="1:17" x14ac:dyDescent="0.35">
      <c r="A799" t="s">
        <v>721</v>
      </c>
      <c r="B799" t="s">
        <v>59</v>
      </c>
      <c r="C799" t="s">
        <v>60</v>
      </c>
      <c r="D799" t="s">
        <v>14</v>
      </c>
      <c r="E799" t="s">
        <v>21</v>
      </c>
      <c r="F799" t="s">
        <v>14</v>
      </c>
      <c r="G799" t="s">
        <v>3040</v>
      </c>
      <c r="H799">
        <v>463.4</v>
      </c>
      <c r="I799">
        <v>91</v>
      </c>
      <c r="J799">
        <v>186.795131</v>
      </c>
      <c r="K799">
        <v>9072</v>
      </c>
      <c r="L799" s="17">
        <f>IF($E799&lt;&gt;"",VLOOKUP($E799,GEMWs!$E$14:$L$20,7,FALSE),"")</f>
        <v>37.754918937403332</v>
      </c>
      <c r="M799" s="17">
        <f>IF($E799&lt;&gt;"",VLOOKUP($E799,GEMWs!$E$14:$L$20,8,FALSE),"")</f>
        <v>96.174593288388181</v>
      </c>
      <c r="N799" s="17">
        <f t="shared" si="56"/>
        <v>186.795131</v>
      </c>
      <c r="O799" s="17">
        <f t="shared" si="57"/>
        <v>9072</v>
      </c>
      <c r="P799" s="17">
        <f t="shared" si="54"/>
        <v>5.1080246913580242E-2</v>
      </c>
      <c r="Q799" s="17">
        <f t="shared" si="55"/>
        <v>2.4807927140242216</v>
      </c>
    </row>
    <row r="800" spans="1:17" x14ac:dyDescent="0.35">
      <c r="A800" t="s">
        <v>721</v>
      </c>
      <c r="B800" t="s">
        <v>170</v>
      </c>
      <c r="C800" t="s">
        <v>171</v>
      </c>
      <c r="D800" t="s">
        <v>14</v>
      </c>
      <c r="E800" t="s">
        <v>21</v>
      </c>
      <c r="F800" t="s">
        <v>22</v>
      </c>
      <c r="G800" t="s">
        <v>3040</v>
      </c>
      <c r="H800">
        <v>172.2</v>
      </c>
      <c r="I800">
        <v>114</v>
      </c>
      <c r="J800">
        <v>15000</v>
      </c>
      <c r="K800">
        <v>20000</v>
      </c>
      <c r="L800" s="17">
        <f>IF($E800&lt;&gt;"",VLOOKUP($E800,GEMWs!$E$14:$L$20,7,FALSE),"")</f>
        <v>37.754918937403332</v>
      </c>
      <c r="M800" s="17">
        <f>IF($E800&lt;&gt;"",VLOOKUP($E800,GEMWs!$E$14:$L$20,8,FALSE),"")</f>
        <v>96.174593288388181</v>
      </c>
      <c r="N800" s="17">
        <f t="shared" si="56"/>
        <v>15000</v>
      </c>
      <c r="O800" s="17">
        <f t="shared" si="57"/>
        <v>20000</v>
      </c>
      <c r="P800" s="17">
        <f t="shared" si="54"/>
        <v>8.6099999999999996E-3</v>
      </c>
      <c r="Q800" s="17">
        <f t="shared" si="55"/>
        <v>1.1479999999999999E-2</v>
      </c>
    </row>
    <row r="801" spans="1:17" x14ac:dyDescent="0.35">
      <c r="A801" t="s">
        <v>721</v>
      </c>
      <c r="B801" t="s">
        <v>729</v>
      </c>
      <c r="C801" t="s">
        <v>730</v>
      </c>
      <c r="D801" t="s">
        <v>14</v>
      </c>
      <c r="E801" t="s">
        <v>21</v>
      </c>
      <c r="F801" t="s">
        <v>14</v>
      </c>
      <c r="G801" t="s">
        <v>3040</v>
      </c>
      <c r="H801">
        <v>2234.4</v>
      </c>
      <c r="I801">
        <v>122</v>
      </c>
      <c r="J801">
        <v>3.1</v>
      </c>
      <c r="K801">
        <v>40500</v>
      </c>
      <c r="L801" s="17">
        <f>IF($E801&lt;&gt;"",VLOOKUP($E801,GEMWs!$E$14:$L$20,7,FALSE),"")</f>
        <v>37.754918937403332</v>
      </c>
      <c r="M801" s="17">
        <f>IF($E801&lt;&gt;"",VLOOKUP($E801,GEMWs!$E$14:$L$20,8,FALSE),"")</f>
        <v>96.174593288388181</v>
      </c>
      <c r="N801" s="17">
        <f t="shared" si="56"/>
        <v>3.1</v>
      </c>
      <c r="O801" s="17">
        <f t="shared" si="57"/>
        <v>40500</v>
      </c>
      <c r="P801" s="17">
        <f t="shared" si="54"/>
        <v>5.517037037037037E-2</v>
      </c>
      <c r="Q801" s="17">
        <f t="shared" si="55"/>
        <v>720.77419354838707</v>
      </c>
    </row>
    <row r="802" spans="1:17" x14ac:dyDescent="0.35">
      <c r="A802" t="s">
        <v>721</v>
      </c>
      <c r="B802" t="s">
        <v>206</v>
      </c>
      <c r="C802" t="s">
        <v>207</v>
      </c>
      <c r="D802" t="s">
        <v>14</v>
      </c>
      <c r="E802" t="s">
        <v>21</v>
      </c>
      <c r="F802" t="s">
        <v>22</v>
      </c>
      <c r="G802" t="s">
        <v>3040</v>
      </c>
      <c r="H802">
        <v>8.1</v>
      </c>
      <c r="I802">
        <v>134</v>
      </c>
      <c r="J802">
        <v>1000</v>
      </c>
      <c r="K802">
        <v>1000</v>
      </c>
      <c r="L802" s="17">
        <f>IF($E802&lt;&gt;"",VLOOKUP($E802,GEMWs!$E$14:$L$20,7,FALSE),"")</f>
        <v>37.754918937403332</v>
      </c>
      <c r="M802" s="17">
        <f>IF($E802&lt;&gt;"",VLOOKUP($E802,GEMWs!$E$14:$L$20,8,FALSE),"")</f>
        <v>96.174593288388181</v>
      </c>
      <c r="N802" s="17">
        <f t="shared" si="56"/>
        <v>1000</v>
      </c>
      <c r="O802" s="17">
        <f t="shared" si="57"/>
        <v>1000</v>
      </c>
      <c r="P802" s="17">
        <f t="shared" si="54"/>
        <v>8.0999999999999996E-3</v>
      </c>
      <c r="Q802" s="17">
        <f t="shared" si="55"/>
        <v>8.0999999999999996E-3</v>
      </c>
    </row>
    <row r="803" spans="1:17" x14ac:dyDescent="0.35">
      <c r="A803" t="s">
        <v>721</v>
      </c>
      <c r="B803" t="s">
        <v>188</v>
      </c>
      <c r="C803" t="s">
        <v>189</v>
      </c>
      <c r="D803" t="s">
        <v>14</v>
      </c>
      <c r="E803" t="s">
        <v>18</v>
      </c>
      <c r="F803" t="s">
        <v>22</v>
      </c>
      <c r="G803" t="s">
        <v>3040</v>
      </c>
      <c r="H803">
        <v>0.5</v>
      </c>
      <c r="I803">
        <v>156</v>
      </c>
      <c r="J803">
        <v>14411.9</v>
      </c>
      <c r="K803">
        <v>16561.68</v>
      </c>
      <c r="L803" s="17">
        <f>IF($E803&lt;&gt;"",VLOOKUP($E803,GEMWs!$E$14:$L$20,7,FALSE),"")</f>
        <v>5950.3939027696888</v>
      </c>
      <c r="M803" s="17">
        <f>IF($E803&lt;&gt;"",VLOOKUP($E803,GEMWs!$E$14:$L$20,8,FALSE),"")</f>
        <v>10539.430626954083</v>
      </c>
      <c r="N803" s="17">
        <f t="shared" si="56"/>
        <v>14411.9</v>
      </c>
      <c r="O803" s="17">
        <f t="shared" si="57"/>
        <v>16561.68</v>
      </c>
      <c r="P803" s="17">
        <f t="shared" si="54"/>
        <v>3.0190173943706194E-5</v>
      </c>
      <c r="Q803" s="17">
        <f t="shared" si="55"/>
        <v>3.4693551856451962E-5</v>
      </c>
    </row>
    <row r="804" spans="1:17" x14ac:dyDescent="0.35">
      <c r="A804" t="s">
        <v>721</v>
      </c>
      <c r="B804" t="s">
        <v>731</v>
      </c>
      <c r="C804" t="s">
        <v>732</v>
      </c>
      <c r="D804" t="s">
        <v>14</v>
      </c>
      <c r="E804" t="s">
        <v>21</v>
      </c>
      <c r="F804" t="s">
        <v>22</v>
      </c>
      <c r="G804" t="s">
        <v>3040</v>
      </c>
      <c r="H804">
        <v>10</v>
      </c>
      <c r="I804">
        <v>172</v>
      </c>
      <c r="J804">
        <v>98.025464999999997</v>
      </c>
      <c r="K804">
        <v>113.64294700000001</v>
      </c>
      <c r="L804" s="17">
        <f>IF($E804&lt;&gt;"",VLOOKUP($E804,GEMWs!$E$14:$L$20,7,FALSE),"")</f>
        <v>37.754918937403332</v>
      </c>
      <c r="M804" s="17">
        <f>IF($E804&lt;&gt;"",VLOOKUP($E804,GEMWs!$E$14:$L$20,8,FALSE),"")</f>
        <v>96.174593288388181</v>
      </c>
      <c r="N804" s="17">
        <f t="shared" si="56"/>
        <v>98.025464999999997</v>
      </c>
      <c r="O804" s="17">
        <f t="shared" si="57"/>
        <v>113.64294700000001</v>
      </c>
      <c r="P804" s="17">
        <f t="shared" si="54"/>
        <v>8.7994902138537459E-2</v>
      </c>
      <c r="Q804" s="17">
        <f t="shared" si="55"/>
        <v>0.10201430822082813</v>
      </c>
    </row>
    <row r="805" spans="1:17" x14ac:dyDescent="0.35">
      <c r="A805" t="s">
        <v>721</v>
      </c>
      <c r="B805" t="s">
        <v>737</v>
      </c>
      <c r="C805" t="s">
        <v>738</v>
      </c>
      <c r="D805" t="s">
        <v>14</v>
      </c>
      <c r="E805" t="s">
        <v>21</v>
      </c>
      <c r="F805" t="s">
        <v>22</v>
      </c>
      <c r="G805" t="s">
        <v>3040</v>
      </c>
      <c r="H805">
        <v>0.6</v>
      </c>
      <c r="I805">
        <v>175</v>
      </c>
      <c r="J805">
        <v>3333</v>
      </c>
      <c r="K805">
        <v>3333</v>
      </c>
      <c r="L805" s="17">
        <f>IF($E805&lt;&gt;"",VLOOKUP($E805,GEMWs!$E$14:$L$20,7,FALSE),"")</f>
        <v>37.754918937403332</v>
      </c>
      <c r="M805" s="17">
        <f>IF($E805&lt;&gt;"",VLOOKUP($E805,GEMWs!$E$14:$L$20,8,FALSE),"")</f>
        <v>96.174593288388181</v>
      </c>
      <c r="N805" s="17">
        <f t="shared" si="56"/>
        <v>3333</v>
      </c>
      <c r="O805" s="17">
        <f t="shared" si="57"/>
        <v>3333</v>
      </c>
      <c r="P805" s="17">
        <f t="shared" si="54"/>
        <v>1.8001800180018001E-4</v>
      </c>
      <c r="Q805" s="17">
        <f t="shared" si="55"/>
        <v>1.8001800180018001E-4</v>
      </c>
    </row>
    <row r="806" spans="1:17" x14ac:dyDescent="0.35">
      <c r="A806" t="s">
        <v>721</v>
      </c>
      <c r="B806" t="s">
        <v>733</v>
      </c>
      <c r="C806" t="s">
        <v>734</v>
      </c>
      <c r="D806" t="s">
        <v>14</v>
      </c>
      <c r="E806" t="s">
        <v>21</v>
      </c>
      <c r="F806" t="s">
        <v>22</v>
      </c>
      <c r="G806" t="s">
        <v>3040</v>
      </c>
      <c r="H806">
        <v>479.6</v>
      </c>
      <c r="I806">
        <v>176</v>
      </c>
      <c r="J806">
        <v>142.73912899999999</v>
      </c>
      <c r="K806">
        <v>291.90089799999998</v>
      </c>
      <c r="L806" s="17">
        <f>IF($E806&lt;&gt;"",VLOOKUP($E806,GEMWs!$E$14:$L$20,7,FALSE),"")</f>
        <v>37.754918937403332</v>
      </c>
      <c r="M806" s="17">
        <f>IF($E806&lt;&gt;"",VLOOKUP($E806,GEMWs!$E$14:$L$20,8,FALSE),"")</f>
        <v>96.174593288388181</v>
      </c>
      <c r="N806" s="17">
        <f t="shared" si="56"/>
        <v>142.73912899999999</v>
      </c>
      <c r="O806" s="17">
        <f t="shared" si="57"/>
        <v>291.90089799999998</v>
      </c>
      <c r="P806" s="17">
        <f t="shared" si="54"/>
        <v>1.6430233798047447</v>
      </c>
      <c r="Q806" s="17">
        <f t="shared" si="55"/>
        <v>3.3599756658176054</v>
      </c>
    </row>
    <row r="807" spans="1:17" x14ac:dyDescent="0.35">
      <c r="A807" t="s">
        <v>721</v>
      </c>
      <c r="B807" t="s">
        <v>194</v>
      </c>
      <c r="D807" t="s">
        <v>14</v>
      </c>
      <c r="E807" t="s">
        <v>21</v>
      </c>
      <c r="G807" t="s">
        <v>3040</v>
      </c>
      <c r="H807">
        <v>633.6</v>
      </c>
      <c r="J807">
        <v>0</v>
      </c>
      <c r="K807">
        <v>0</v>
      </c>
      <c r="L807" s="17">
        <f>IF($E807&lt;&gt;"",VLOOKUP($E807,GEMWs!$E$14:$L$20,7,FALSE),"")</f>
        <v>37.754918937403332</v>
      </c>
      <c r="M807" s="17">
        <f>IF($E807&lt;&gt;"",VLOOKUP($E807,GEMWs!$E$14:$L$20,8,FALSE),"")</f>
        <v>96.174593288388181</v>
      </c>
      <c r="N807" s="17">
        <f t="shared" ca="1" si="56"/>
        <v>37.754918937403332</v>
      </c>
      <c r="O807" s="17">
        <f t="shared" ca="1" si="57"/>
        <v>96.174593288388181</v>
      </c>
      <c r="P807" s="17">
        <f t="shared" ca="1" si="54"/>
        <v>6.5880185019352604</v>
      </c>
      <c r="Q807" s="17">
        <f t="shared" ca="1" si="55"/>
        <v>16.781919226220356</v>
      </c>
    </row>
    <row r="808" spans="1:17" x14ac:dyDescent="0.35">
      <c r="A808" t="s">
        <v>721</v>
      </c>
      <c r="B808" t="s">
        <v>563</v>
      </c>
      <c r="C808" t="s">
        <v>564</v>
      </c>
      <c r="D808" t="s">
        <v>14</v>
      </c>
      <c r="E808" t="s">
        <v>21</v>
      </c>
      <c r="F808" t="s">
        <v>22</v>
      </c>
      <c r="G808" t="s">
        <v>3040</v>
      </c>
      <c r="H808">
        <v>2.5</v>
      </c>
      <c r="I808">
        <v>217</v>
      </c>
      <c r="J808">
        <v>6364</v>
      </c>
      <c r="K808">
        <v>18182</v>
      </c>
      <c r="L808" s="17">
        <f>IF($E808&lt;&gt;"",VLOOKUP($E808,GEMWs!$E$14:$L$20,7,FALSE),"")</f>
        <v>37.754918937403332</v>
      </c>
      <c r="M808" s="17">
        <f>IF($E808&lt;&gt;"",VLOOKUP($E808,GEMWs!$E$14:$L$20,8,FALSE),"")</f>
        <v>96.174593288388181</v>
      </c>
      <c r="N808" s="17">
        <f t="shared" si="56"/>
        <v>6364</v>
      </c>
      <c r="O808" s="17">
        <f t="shared" si="57"/>
        <v>18182</v>
      </c>
      <c r="P808" s="17">
        <f t="shared" si="54"/>
        <v>1.3749862501374985E-4</v>
      </c>
      <c r="Q808" s="17">
        <f t="shared" si="55"/>
        <v>3.9283469516027656E-4</v>
      </c>
    </row>
    <row r="809" spans="1:17" x14ac:dyDescent="0.35">
      <c r="A809" t="s">
        <v>721</v>
      </c>
      <c r="B809" t="s">
        <v>174</v>
      </c>
      <c r="C809" t="s">
        <v>175</v>
      </c>
      <c r="D809" t="s">
        <v>14</v>
      </c>
      <c r="E809" t="s">
        <v>21</v>
      </c>
      <c r="F809" t="s">
        <v>22</v>
      </c>
      <c r="G809" t="s">
        <v>3040</v>
      </c>
      <c r="H809">
        <v>34.299999999999997</v>
      </c>
      <c r="I809">
        <v>219</v>
      </c>
      <c r="J809">
        <v>28000</v>
      </c>
      <c r="K809">
        <v>28000</v>
      </c>
      <c r="L809" s="17">
        <f>IF($E809&lt;&gt;"",VLOOKUP($E809,GEMWs!$E$14:$L$20,7,FALSE),"")</f>
        <v>37.754918937403332</v>
      </c>
      <c r="M809" s="17">
        <f>IF($E809&lt;&gt;"",VLOOKUP($E809,GEMWs!$E$14:$L$20,8,FALSE),"")</f>
        <v>96.174593288388181</v>
      </c>
      <c r="N809" s="17">
        <f t="shared" si="56"/>
        <v>28000</v>
      </c>
      <c r="O809" s="17">
        <f t="shared" si="57"/>
        <v>28000</v>
      </c>
      <c r="P809" s="17">
        <f t="shared" si="54"/>
        <v>1.225E-3</v>
      </c>
      <c r="Q809" s="17">
        <f t="shared" si="55"/>
        <v>1.225E-3</v>
      </c>
    </row>
    <row r="810" spans="1:17" x14ac:dyDescent="0.35">
      <c r="A810" t="s">
        <v>721</v>
      </c>
      <c r="B810" t="s">
        <v>2982</v>
      </c>
      <c r="C810" t="s">
        <v>158</v>
      </c>
      <c r="D810" t="s">
        <v>22</v>
      </c>
      <c r="G810" t="s">
        <v>3040</v>
      </c>
      <c r="H810">
        <v>3.1</v>
      </c>
      <c r="J810">
        <v>0</v>
      </c>
      <c r="K810">
        <v>0</v>
      </c>
      <c r="L810" s="17" t="str">
        <f>IF($E810&lt;&gt;"",VLOOKUP($E810,GEMWs!$E$14:$L$20,7,FALSE),"")</f>
        <v/>
      </c>
      <c r="M810" s="17" t="str">
        <f>IF($E810&lt;&gt;"",VLOOKUP($E810,GEMWs!$E$14:$L$20,8,FALSE),"")</f>
        <v/>
      </c>
      <c r="N810" s="17">
        <f t="shared" ca="1" si="56"/>
        <v>0</v>
      </c>
      <c r="O810" s="17">
        <f t="shared" ca="1" si="57"/>
        <v>0</v>
      </c>
      <c r="P810" s="17">
        <f t="shared" ca="1" si="54"/>
        <v>0</v>
      </c>
      <c r="Q810" s="17">
        <f t="shared" ca="1" si="55"/>
        <v>0</v>
      </c>
    </row>
    <row r="811" spans="1:17" x14ac:dyDescent="0.35">
      <c r="A811" t="s">
        <v>721</v>
      </c>
      <c r="B811" t="s">
        <v>228</v>
      </c>
      <c r="D811" t="s">
        <v>14</v>
      </c>
      <c r="E811" t="s">
        <v>21</v>
      </c>
      <c r="G811" t="s">
        <v>3040</v>
      </c>
      <c r="H811">
        <v>70.400000000000006</v>
      </c>
      <c r="J811">
        <v>0</v>
      </c>
      <c r="K811">
        <v>0</v>
      </c>
      <c r="L811" s="17">
        <f>IF($E811&lt;&gt;"",VLOOKUP($E811,GEMWs!$E$14:$L$20,7,FALSE),"")</f>
        <v>37.754918937403332</v>
      </c>
      <c r="M811" s="17">
        <f>IF($E811&lt;&gt;"",VLOOKUP($E811,GEMWs!$E$14:$L$20,8,FALSE),"")</f>
        <v>96.174593288388181</v>
      </c>
      <c r="N811" s="17">
        <f t="shared" ca="1" si="56"/>
        <v>37.754918937403332</v>
      </c>
      <c r="O811" s="17">
        <f t="shared" ca="1" si="57"/>
        <v>96.174593288388181</v>
      </c>
      <c r="P811" s="17">
        <f t="shared" ca="1" si="54"/>
        <v>0.73200205577058453</v>
      </c>
      <c r="Q811" s="17">
        <f t="shared" ca="1" si="55"/>
        <v>1.8646576918022619</v>
      </c>
    </row>
    <row r="812" spans="1:17" x14ac:dyDescent="0.35">
      <c r="A812" t="s">
        <v>721</v>
      </c>
      <c r="B812" t="s">
        <v>745</v>
      </c>
      <c r="D812" t="s">
        <v>14</v>
      </c>
      <c r="E812" t="s">
        <v>21</v>
      </c>
      <c r="G812" t="s">
        <v>3040</v>
      </c>
      <c r="H812">
        <v>231.8</v>
      </c>
      <c r="J812">
        <v>0</v>
      </c>
      <c r="K812">
        <v>0</v>
      </c>
      <c r="L812" s="17">
        <f>IF($E812&lt;&gt;"",VLOOKUP($E812,GEMWs!$E$14:$L$20,7,FALSE),"")</f>
        <v>37.754918937403332</v>
      </c>
      <c r="M812" s="17">
        <f>IF($E812&lt;&gt;"",VLOOKUP($E812,GEMWs!$E$14:$L$20,8,FALSE),"")</f>
        <v>96.174593288388181</v>
      </c>
      <c r="N812" s="17">
        <f t="shared" ca="1" si="56"/>
        <v>37.754918937403332</v>
      </c>
      <c r="O812" s="17">
        <f t="shared" ca="1" si="57"/>
        <v>96.174593288388181</v>
      </c>
      <c r="P812" s="17">
        <f t="shared" ca="1" si="54"/>
        <v>2.4101999506764415</v>
      </c>
      <c r="Q812" s="17">
        <f t="shared" ca="1" si="55"/>
        <v>6.1395973431784707</v>
      </c>
    </row>
    <row r="813" spans="1:17" x14ac:dyDescent="0.35">
      <c r="A813" t="s">
        <v>721</v>
      </c>
      <c r="B813" t="s">
        <v>65</v>
      </c>
      <c r="C813" t="s">
        <v>66</v>
      </c>
      <c r="D813" t="s">
        <v>14</v>
      </c>
      <c r="E813" t="s">
        <v>21</v>
      </c>
      <c r="F813" t="s">
        <v>22</v>
      </c>
      <c r="G813" t="s">
        <v>3040</v>
      </c>
      <c r="H813">
        <v>334.8</v>
      </c>
      <c r="I813">
        <v>228</v>
      </c>
      <c r="J813">
        <v>8.1199999999999992</v>
      </c>
      <c r="K813">
        <v>38</v>
      </c>
      <c r="L813" s="17">
        <f>IF($E813&lt;&gt;"",VLOOKUP($E813,GEMWs!$E$14:$L$20,7,FALSE),"")</f>
        <v>37.754918937403332</v>
      </c>
      <c r="M813" s="17">
        <f>IF($E813&lt;&gt;"",VLOOKUP($E813,GEMWs!$E$14:$L$20,8,FALSE),"")</f>
        <v>96.174593288388181</v>
      </c>
      <c r="N813" s="17">
        <f t="shared" si="56"/>
        <v>8.1199999999999992</v>
      </c>
      <c r="O813" s="17">
        <f t="shared" si="57"/>
        <v>38</v>
      </c>
      <c r="P813" s="17">
        <f t="shared" si="54"/>
        <v>8.810526315789474</v>
      </c>
      <c r="Q813" s="17">
        <f t="shared" si="55"/>
        <v>41.231527093596064</v>
      </c>
    </row>
    <row r="814" spans="1:17" x14ac:dyDescent="0.35">
      <c r="A814" t="s">
        <v>721</v>
      </c>
      <c r="B814" t="s">
        <v>127</v>
      </c>
      <c r="D814" t="s">
        <v>14</v>
      </c>
      <c r="E814" t="s">
        <v>21</v>
      </c>
      <c r="G814" t="s">
        <v>3040</v>
      </c>
      <c r="H814">
        <v>29.4</v>
      </c>
      <c r="J814">
        <v>0</v>
      </c>
      <c r="K814">
        <v>0</v>
      </c>
      <c r="L814" s="17">
        <f>IF($E814&lt;&gt;"",VLOOKUP($E814,GEMWs!$E$14:$L$20,7,FALSE),"")</f>
        <v>37.754918937403332</v>
      </c>
      <c r="M814" s="17">
        <f>IF($E814&lt;&gt;"",VLOOKUP($E814,GEMWs!$E$14:$L$20,8,FALSE),"")</f>
        <v>96.174593288388181</v>
      </c>
      <c r="N814" s="17">
        <f t="shared" ca="1" si="56"/>
        <v>37.754918937403332</v>
      </c>
      <c r="O814" s="17">
        <f t="shared" ca="1" si="57"/>
        <v>96.174593288388181</v>
      </c>
      <c r="P814" s="17">
        <f t="shared" ca="1" si="54"/>
        <v>0.30569404033601111</v>
      </c>
      <c r="Q814" s="17">
        <f t="shared" ca="1" si="55"/>
        <v>0.77870647924696723</v>
      </c>
    </row>
    <row r="815" spans="1:17" x14ac:dyDescent="0.35">
      <c r="A815" t="s">
        <v>721</v>
      </c>
      <c r="B815" t="s">
        <v>630</v>
      </c>
      <c r="D815" t="s">
        <v>14</v>
      </c>
      <c r="E815" t="s">
        <v>21</v>
      </c>
      <c r="G815" t="s">
        <v>3040</v>
      </c>
      <c r="H815">
        <v>1169.0999999999999</v>
      </c>
      <c r="J815">
        <v>0</v>
      </c>
      <c r="K815">
        <v>0</v>
      </c>
      <c r="L815" s="17">
        <f>IF($E815&lt;&gt;"",VLOOKUP($E815,GEMWs!$E$14:$L$20,7,FALSE),"")</f>
        <v>37.754918937403332</v>
      </c>
      <c r="M815" s="17">
        <f>IF($E815&lt;&gt;"",VLOOKUP($E815,GEMWs!$E$14:$L$20,8,FALSE),"")</f>
        <v>96.174593288388181</v>
      </c>
      <c r="N815" s="17">
        <f t="shared" ca="1" si="56"/>
        <v>37.754918937403332</v>
      </c>
      <c r="O815" s="17">
        <f t="shared" ca="1" si="57"/>
        <v>96.174593288388181</v>
      </c>
      <c r="P815" s="17">
        <f t="shared" ca="1" si="54"/>
        <v>12.156017093769748</v>
      </c>
      <c r="Q815" s="17">
        <f t="shared" ca="1" si="55"/>
        <v>30.965501526790117</v>
      </c>
    </row>
    <row r="816" spans="1:17" x14ac:dyDescent="0.35">
      <c r="A816" t="s">
        <v>721</v>
      </c>
      <c r="B816" t="s">
        <v>622</v>
      </c>
      <c r="D816" t="s">
        <v>22</v>
      </c>
      <c r="G816" t="s">
        <v>3040</v>
      </c>
      <c r="H816">
        <v>1359.8</v>
      </c>
      <c r="J816">
        <v>0</v>
      </c>
      <c r="K816">
        <v>0</v>
      </c>
      <c r="L816" s="17" t="str">
        <f>IF($E816&lt;&gt;"",VLOOKUP($E816,GEMWs!$E$14:$L$20,7,FALSE),"")</f>
        <v/>
      </c>
      <c r="M816" s="17" t="str">
        <f>IF($E816&lt;&gt;"",VLOOKUP($E816,GEMWs!$E$14:$L$20,8,FALSE),"")</f>
        <v/>
      </c>
      <c r="N816" s="17">
        <f t="shared" ca="1" si="56"/>
        <v>0</v>
      </c>
      <c r="O816" s="17">
        <f t="shared" ca="1" si="57"/>
        <v>0</v>
      </c>
      <c r="P816" s="17">
        <f t="shared" ca="1" si="54"/>
        <v>0</v>
      </c>
      <c r="Q816" s="17">
        <f t="shared" ca="1" si="55"/>
        <v>0</v>
      </c>
    </row>
    <row r="817" spans="1:17" x14ac:dyDescent="0.35">
      <c r="A817" t="s">
        <v>721</v>
      </c>
      <c r="B817" t="s">
        <v>13</v>
      </c>
      <c r="D817" t="s">
        <v>14</v>
      </c>
      <c r="E817" t="s">
        <v>15</v>
      </c>
      <c r="G817" t="s">
        <v>3040</v>
      </c>
      <c r="H817">
        <v>4140.6000000000004</v>
      </c>
      <c r="J817">
        <v>0</v>
      </c>
      <c r="K817">
        <v>0</v>
      </c>
      <c r="L817" s="17">
        <f>IF($E817&lt;&gt;"",VLOOKUP($E817,GEMWs!$E$14:$L$20,7,FALSE),"")</f>
        <v>37.892086284381016</v>
      </c>
      <c r="M817" s="17">
        <f>IF($E817&lt;&gt;"",VLOOKUP($E817,GEMWs!$E$14:$L$20,8,FALSE),"")</f>
        <v>96.522753888300599</v>
      </c>
      <c r="N817" s="17">
        <f t="shared" ca="1" si="56"/>
        <v>37.892086284381016</v>
      </c>
      <c r="O817" s="17">
        <f t="shared" ca="1" si="57"/>
        <v>96.522753888300599</v>
      </c>
      <c r="P817" s="17">
        <f t="shared" ca="1" si="54"/>
        <v>42.897657114006954</v>
      </c>
      <c r="Q817" s="17">
        <f t="shared" ca="1" si="55"/>
        <v>109.27347649650901</v>
      </c>
    </row>
    <row r="818" spans="1:17" x14ac:dyDescent="0.35">
      <c r="A818" t="s">
        <v>721</v>
      </c>
      <c r="B818" t="s">
        <v>116</v>
      </c>
      <c r="D818" t="s">
        <v>14</v>
      </c>
      <c r="E818" t="s">
        <v>21</v>
      </c>
      <c r="G818" t="s">
        <v>3040</v>
      </c>
      <c r="H818">
        <v>912.5</v>
      </c>
      <c r="J818">
        <v>0</v>
      </c>
      <c r="K818">
        <v>0</v>
      </c>
      <c r="L818" s="17">
        <f>IF($E818&lt;&gt;"",VLOOKUP($E818,GEMWs!$E$14:$L$20,7,FALSE),"")</f>
        <v>37.754918937403332</v>
      </c>
      <c r="M818" s="17">
        <f>IF($E818&lt;&gt;"",VLOOKUP($E818,GEMWs!$E$14:$L$20,8,FALSE),"")</f>
        <v>96.174593288388181</v>
      </c>
      <c r="N818" s="17">
        <f t="shared" ca="1" si="56"/>
        <v>37.754918937403332</v>
      </c>
      <c r="O818" s="17">
        <f t="shared" ca="1" si="57"/>
        <v>96.174593288388181</v>
      </c>
      <c r="P818" s="17">
        <f t="shared" ca="1" si="54"/>
        <v>9.487952782537759</v>
      </c>
      <c r="Q818" s="17">
        <f t="shared" ca="1" si="55"/>
        <v>24.169036133090398</v>
      </c>
    </row>
    <row r="819" spans="1:17" x14ac:dyDescent="0.35">
      <c r="A819" t="s">
        <v>721</v>
      </c>
      <c r="B819" t="s">
        <v>752</v>
      </c>
      <c r="D819" t="s">
        <v>14</v>
      </c>
      <c r="E819" t="s">
        <v>21</v>
      </c>
      <c r="G819" t="s">
        <v>3040</v>
      </c>
      <c r="H819">
        <v>8.9</v>
      </c>
      <c r="J819">
        <v>0</v>
      </c>
      <c r="K819">
        <v>0</v>
      </c>
      <c r="L819" s="17">
        <f>IF($E819&lt;&gt;"",VLOOKUP($E819,GEMWs!$E$14:$L$20,7,FALSE),"")</f>
        <v>37.754918937403332</v>
      </c>
      <c r="M819" s="17">
        <f>IF($E819&lt;&gt;"",VLOOKUP($E819,GEMWs!$E$14:$L$20,8,FALSE),"")</f>
        <v>96.174593288388181</v>
      </c>
      <c r="N819" s="17">
        <f t="shared" ca="1" si="56"/>
        <v>37.754918937403332</v>
      </c>
      <c r="O819" s="17">
        <f t="shared" ca="1" si="57"/>
        <v>96.174593288388181</v>
      </c>
      <c r="P819" s="17">
        <f t="shared" ca="1" si="54"/>
        <v>9.2540032618724455E-2</v>
      </c>
      <c r="Q819" s="17">
        <f t="shared" ca="1" si="55"/>
        <v>0.23573087296932005</v>
      </c>
    </row>
    <row r="820" spans="1:17" x14ac:dyDescent="0.35">
      <c r="A820" t="s">
        <v>721</v>
      </c>
      <c r="B820" t="s">
        <v>122</v>
      </c>
      <c r="D820" t="s">
        <v>14</v>
      </c>
      <c r="E820" t="s">
        <v>21</v>
      </c>
      <c r="G820" t="s">
        <v>3040</v>
      </c>
      <c r="H820">
        <v>428.4</v>
      </c>
      <c r="J820">
        <v>0</v>
      </c>
      <c r="K820">
        <v>0</v>
      </c>
      <c r="L820" s="17">
        <f>IF($E820&lt;&gt;"",VLOOKUP($E820,GEMWs!$E$14:$L$20,7,FALSE),"")</f>
        <v>37.754918937403332</v>
      </c>
      <c r="M820" s="17">
        <f>IF($E820&lt;&gt;"",VLOOKUP($E820,GEMWs!$E$14:$L$20,8,FALSE),"")</f>
        <v>96.174593288388181</v>
      </c>
      <c r="N820" s="17">
        <f t="shared" ca="1" si="56"/>
        <v>37.754918937403332</v>
      </c>
      <c r="O820" s="17">
        <f t="shared" ca="1" si="57"/>
        <v>96.174593288388181</v>
      </c>
      <c r="P820" s="17">
        <f t="shared" ca="1" si="54"/>
        <v>4.4543988734675901</v>
      </c>
      <c r="Q820" s="17">
        <f t="shared" ca="1" si="55"/>
        <v>11.346865840455809</v>
      </c>
    </row>
    <row r="821" spans="1:17" x14ac:dyDescent="0.35">
      <c r="A821" t="s">
        <v>721</v>
      </c>
      <c r="B821" t="s">
        <v>2984</v>
      </c>
      <c r="D821" t="s">
        <v>14</v>
      </c>
      <c r="E821" t="s">
        <v>21</v>
      </c>
      <c r="G821" t="s">
        <v>3040</v>
      </c>
      <c r="H821">
        <v>36.1</v>
      </c>
      <c r="J821">
        <v>0</v>
      </c>
      <c r="K821">
        <v>0</v>
      </c>
      <c r="L821" s="17">
        <f>IF($E821&lt;&gt;"",VLOOKUP($E821,GEMWs!$E$14:$L$20,7,FALSE),"")</f>
        <v>37.754918937403332</v>
      </c>
      <c r="M821" s="17">
        <f>IF($E821&lt;&gt;"",VLOOKUP($E821,GEMWs!$E$14:$L$20,8,FALSE),"")</f>
        <v>96.174593288388181</v>
      </c>
      <c r="N821" s="17">
        <f t="shared" ca="1" si="56"/>
        <v>37.754918937403332</v>
      </c>
      <c r="O821" s="17">
        <f t="shared" ca="1" si="57"/>
        <v>96.174593288388181</v>
      </c>
      <c r="P821" s="17">
        <f t="shared" ca="1" si="54"/>
        <v>0.37535900871190481</v>
      </c>
      <c r="Q821" s="17">
        <f t="shared" ca="1" si="55"/>
        <v>0.95616679934746662</v>
      </c>
    </row>
    <row r="822" spans="1:17" x14ac:dyDescent="0.35">
      <c r="A822" t="s">
        <v>721</v>
      </c>
      <c r="B822" t="s">
        <v>2973</v>
      </c>
      <c r="D822" t="s">
        <v>14</v>
      </c>
      <c r="E822" t="s">
        <v>18</v>
      </c>
      <c r="G822" t="s">
        <v>3040</v>
      </c>
      <c r="H822">
        <v>53.5</v>
      </c>
      <c r="J822">
        <v>0</v>
      </c>
      <c r="K822">
        <v>0</v>
      </c>
      <c r="L822" s="17">
        <f>IF($E822&lt;&gt;"",VLOOKUP($E822,GEMWs!$E$14:$L$20,7,FALSE),"")</f>
        <v>5950.3939027696888</v>
      </c>
      <c r="M822" s="17">
        <f>IF($E822&lt;&gt;"",VLOOKUP($E822,GEMWs!$E$14:$L$20,8,FALSE),"")</f>
        <v>10539.430626954083</v>
      </c>
      <c r="N822" s="17">
        <f t="shared" ca="1" si="56"/>
        <v>5950.3939027696888</v>
      </c>
      <c r="O822" s="17">
        <f t="shared" ca="1" si="57"/>
        <v>10539.430626954083</v>
      </c>
      <c r="P822" s="17">
        <f t="shared" ca="1" si="54"/>
        <v>5.0761755443578084E-3</v>
      </c>
      <c r="Q822" s="17">
        <f t="shared" ca="1" si="55"/>
        <v>8.9910014150656019E-3</v>
      </c>
    </row>
    <row r="823" spans="1:17" x14ac:dyDescent="0.35">
      <c r="A823" t="s">
        <v>721</v>
      </c>
      <c r="B823" t="s">
        <v>2974</v>
      </c>
      <c r="D823" t="s">
        <v>14</v>
      </c>
      <c r="E823" t="s">
        <v>21</v>
      </c>
      <c r="G823" t="s">
        <v>3040</v>
      </c>
      <c r="H823">
        <v>1.9</v>
      </c>
      <c r="J823">
        <v>0</v>
      </c>
      <c r="K823">
        <v>0</v>
      </c>
      <c r="L823" s="17">
        <f>IF($E823&lt;&gt;"",VLOOKUP($E823,GEMWs!$E$14:$L$20,7,FALSE),"")</f>
        <v>37.754918937403332</v>
      </c>
      <c r="M823" s="17">
        <f>IF($E823&lt;&gt;"",VLOOKUP($E823,GEMWs!$E$14:$L$20,8,FALSE),"")</f>
        <v>96.174593288388181</v>
      </c>
      <c r="N823" s="17">
        <f t="shared" ca="1" si="56"/>
        <v>37.754918937403332</v>
      </c>
      <c r="O823" s="17">
        <f t="shared" ca="1" si="57"/>
        <v>96.174593288388181</v>
      </c>
      <c r="P823" s="17">
        <f t="shared" ca="1" si="54"/>
        <v>1.9755737300626568E-2</v>
      </c>
      <c r="Q823" s="17">
        <f t="shared" ca="1" si="55"/>
        <v>5.0324568386708769E-2</v>
      </c>
    </row>
    <row r="824" spans="1:17" x14ac:dyDescent="0.35">
      <c r="A824" t="s">
        <v>721</v>
      </c>
      <c r="B824" t="s">
        <v>469</v>
      </c>
      <c r="D824" t="s">
        <v>14</v>
      </c>
      <c r="E824" t="s">
        <v>21</v>
      </c>
      <c r="G824" t="s">
        <v>3040</v>
      </c>
      <c r="H824">
        <v>86.7</v>
      </c>
      <c r="J824">
        <v>0</v>
      </c>
      <c r="K824">
        <v>0</v>
      </c>
      <c r="L824" s="17">
        <f>IF($E824&lt;&gt;"",VLOOKUP($E824,GEMWs!$E$14:$L$20,7,FALSE),"")</f>
        <v>37.754918937403332</v>
      </c>
      <c r="M824" s="17">
        <f>IF($E824&lt;&gt;"",VLOOKUP($E824,GEMWs!$E$14:$L$20,8,FALSE),"")</f>
        <v>96.174593288388181</v>
      </c>
      <c r="N824" s="17">
        <f t="shared" ca="1" si="56"/>
        <v>37.754918937403332</v>
      </c>
      <c r="O824" s="17">
        <f t="shared" ca="1" si="57"/>
        <v>96.174593288388181</v>
      </c>
      <c r="P824" s="17">
        <f t="shared" ca="1" si="54"/>
        <v>0.90148548629701242</v>
      </c>
      <c r="Q824" s="17">
        <f t="shared" ca="1" si="55"/>
        <v>2.2963895153303424</v>
      </c>
    </row>
    <row r="825" spans="1:17" x14ac:dyDescent="0.35">
      <c r="A825" t="s">
        <v>721</v>
      </c>
      <c r="B825" t="s">
        <v>2998</v>
      </c>
      <c r="D825" t="s">
        <v>14</v>
      </c>
      <c r="E825" t="s">
        <v>18</v>
      </c>
      <c r="G825" t="s">
        <v>3040</v>
      </c>
      <c r="H825">
        <v>274.5</v>
      </c>
      <c r="J825">
        <v>0</v>
      </c>
      <c r="K825">
        <v>0</v>
      </c>
      <c r="L825" s="17">
        <f>IF($E825&lt;&gt;"",VLOOKUP($E825,GEMWs!$E$14:$L$20,7,FALSE),"")</f>
        <v>5950.3939027696888</v>
      </c>
      <c r="M825" s="17">
        <f>IF($E825&lt;&gt;"",VLOOKUP($E825,GEMWs!$E$14:$L$20,8,FALSE),"")</f>
        <v>10539.430626954083</v>
      </c>
      <c r="N825" s="17">
        <f t="shared" ca="1" si="56"/>
        <v>5950.3939027696888</v>
      </c>
      <c r="O825" s="17">
        <f t="shared" ca="1" si="57"/>
        <v>10539.430626954083</v>
      </c>
      <c r="P825" s="17">
        <f t="shared" ca="1" si="54"/>
        <v>2.6045050222919971E-2</v>
      </c>
      <c r="Q825" s="17">
        <f t="shared" ca="1" si="55"/>
        <v>4.6131399783841266E-2</v>
      </c>
    </row>
    <row r="826" spans="1:17" x14ac:dyDescent="0.35">
      <c r="A826" t="s">
        <v>721</v>
      </c>
      <c r="B826" t="s">
        <v>47</v>
      </c>
      <c r="C826" t="s">
        <v>48</v>
      </c>
      <c r="D826" t="s">
        <v>14</v>
      </c>
      <c r="E826" t="s">
        <v>21</v>
      </c>
      <c r="F826" t="s">
        <v>14</v>
      </c>
      <c r="G826" t="s">
        <v>3040</v>
      </c>
      <c r="H826">
        <v>1.6</v>
      </c>
      <c r="I826">
        <v>256</v>
      </c>
      <c r="J826">
        <v>11.292441</v>
      </c>
      <c r="K826">
        <v>1000</v>
      </c>
      <c r="L826" s="17">
        <f>IF($E826&lt;&gt;"",VLOOKUP($E826,GEMWs!$E$14:$L$20,7,FALSE),"")</f>
        <v>37.754918937403332</v>
      </c>
      <c r="M826" s="17">
        <f>IF($E826&lt;&gt;"",VLOOKUP($E826,GEMWs!$E$14:$L$20,8,FALSE),"")</f>
        <v>96.174593288388181</v>
      </c>
      <c r="N826" s="17">
        <f t="shared" si="56"/>
        <v>11.292441</v>
      </c>
      <c r="O826" s="17">
        <f t="shared" si="57"/>
        <v>1000</v>
      </c>
      <c r="P826" s="17">
        <f t="shared" si="54"/>
        <v>1.6000000000000001E-3</v>
      </c>
      <c r="Q826" s="17">
        <f t="shared" si="55"/>
        <v>0.14168770064860203</v>
      </c>
    </row>
    <row r="827" spans="1:17" x14ac:dyDescent="0.35">
      <c r="A827" t="s">
        <v>721</v>
      </c>
      <c r="B827" t="s">
        <v>214</v>
      </c>
      <c r="C827" t="s">
        <v>215</v>
      </c>
      <c r="D827" t="s">
        <v>14</v>
      </c>
      <c r="E827" t="s">
        <v>21</v>
      </c>
      <c r="F827" t="s">
        <v>22</v>
      </c>
      <c r="G827" t="s">
        <v>3040</v>
      </c>
      <c r="H827">
        <v>67.400000000000006</v>
      </c>
      <c r="I827">
        <v>270</v>
      </c>
      <c r="J827">
        <v>32</v>
      </c>
      <c r="K827">
        <v>713</v>
      </c>
      <c r="L827" s="17">
        <f>IF($E827&lt;&gt;"",VLOOKUP($E827,GEMWs!$E$14:$L$20,7,FALSE),"")</f>
        <v>37.754918937403332</v>
      </c>
      <c r="M827" s="17">
        <f>IF($E827&lt;&gt;"",VLOOKUP($E827,GEMWs!$E$14:$L$20,8,FALSE),"")</f>
        <v>96.174593288388181</v>
      </c>
      <c r="N827" s="17">
        <f t="shared" si="56"/>
        <v>32</v>
      </c>
      <c r="O827" s="17">
        <f t="shared" si="57"/>
        <v>713</v>
      </c>
      <c r="P827" s="17">
        <f t="shared" si="54"/>
        <v>9.4530154277699868E-2</v>
      </c>
      <c r="Q827" s="17">
        <f t="shared" si="55"/>
        <v>2.1062500000000002</v>
      </c>
    </row>
    <row r="828" spans="1:17" x14ac:dyDescent="0.35">
      <c r="A828" t="s">
        <v>721</v>
      </c>
      <c r="B828" t="s">
        <v>753</v>
      </c>
      <c r="D828" t="s">
        <v>14</v>
      </c>
      <c r="E828" t="s">
        <v>21</v>
      </c>
      <c r="G828" t="s">
        <v>3040</v>
      </c>
      <c r="H828">
        <v>786.4</v>
      </c>
      <c r="J828">
        <v>0</v>
      </c>
      <c r="K828">
        <v>0</v>
      </c>
      <c r="L828" s="17">
        <f>IF($E828&lt;&gt;"",VLOOKUP($E828,GEMWs!$E$14:$L$20,7,FALSE),"")</f>
        <v>37.754918937403332</v>
      </c>
      <c r="M828" s="17">
        <f>IF($E828&lt;&gt;"",VLOOKUP($E828,GEMWs!$E$14:$L$20,8,FALSE),"")</f>
        <v>96.174593288388181</v>
      </c>
      <c r="N828" s="17">
        <f t="shared" ca="1" si="56"/>
        <v>37.754918937403332</v>
      </c>
      <c r="O828" s="17">
        <f t="shared" ca="1" si="57"/>
        <v>96.174593288388181</v>
      </c>
      <c r="P828" s="17">
        <f t="shared" ca="1" si="54"/>
        <v>8.176795691164596</v>
      </c>
      <c r="Q828" s="17">
        <f t="shared" ca="1" si="55"/>
        <v>20.829073989109357</v>
      </c>
    </row>
    <row r="829" spans="1:17" x14ac:dyDescent="0.35">
      <c r="A829" t="s">
        <v>721</v>
      </c>
      <c r="B829" t="s">
        <v>140</v>
      </c>
      <c r="C829" t="s">
        <v>141</v>
      </c>
      <c r="D829" t="s">
        <v>14</v>
      </c>
      <c r="E829" t="s">
        <v>21</v>
      </c>
      <c r="F829" t="s">
        <v>22</v>
      </c>
      <c r="G829" t="s">
        <v>3040</v>
      </c>
      <c r="H829">
        <v>1093.5</v>
      </c>
      <c r="I829">
        <v>425</v>
      </c>
      <c r="J829">
        <v>3722.8</v>
      </c>
      <c r="K829">
        <v>5548.3</v>
      </c>
      <c r="L829" s="17">
        <f>IF($E829&lt;&gt;"",VLOOKUP($E829,GEMWs!$E$14:$L$20,7,FALSE),"")</f>
        <v>37.754918937403332</v>
      </c>
      <c r="M829" s="17">
        <f>IF($E829&lt;&gt;"",VLOOKUP($E829,GEMWs!$E$14:$L$20,8,FALSE),"")</f>
        <v>96.174593288388181</v>
      </c>
      <c r="N829" s="17">
        <f t="shared" si="56"/>
        <v>3722.8</v>
      </c>
      <c r="O829" s="17">
        <f t="shared" si="57"/>
        <v>5548.3</v>
      </c>
      <c r="P829" s="17">
        <f t="shared" si="54"/>
        <v>0.197087396139358</v>
      </c>
      <c r="Q829" s="17">
        <f t="shared" si="55"/>
        <v>0.29373052541098099</v>
      </c>
    </row>
    <row r="830" spans="1:17" x14ac:dyDescent="0.35">
      <c r="A830" t="s">
        <v>721</v>
      </c>
      <c r="B830" t="s">
        <v>229</v>
      </c>
      <c r="D830" t="s">
        <v>22</v>
      </c>
      <c r="G830" t="s">
        <v>3040</v>
      </c>
      <c r="H830">
        <v>24.3</v>
      </c>
      <c r="J830">
        <v>0</v>
      </c>
      <c r="K830">
        <v>0</v>
      </c>
      <c r="L830" s="17" t="str">
        <f>IF($E830&lt;&gt;"",VLOOKUP($E830,GEMWs!$E$14:$L$20,7,FALSE),"")</f>
        <v/>
      </c>
      <c r="M830" s="17" t="str">
        <f>IF($E830&lt;&gt;"",VLOOKUP($E830,GEMWs!$E$14:$L$20,8,FALSE),"")</f>
        <v/>
      </c>
      <c r="N830" s="17">
        <f t="shared" ca="1" si="56"/>
        <v>0</v>
      </c>
      <c r="O830" s="17">
        <f t="shared" ca="1" si="57"/>
        <v>0</v>
      </c>
      <c r="P830" s="17">
        <f t="shared" ca="1" si="54"/>
        <v>0</v>
      </c>
      <c r="Q830" s="17">
        <f t="shared" ca="1" si="55"/>
        <v>0</v>
      </c>
    </row>
    <row r="831" spans="1:17" x14ac:dyDescent="0.35">
      <c r="A831" t="s">
        <v>721</v>
      </c>
      <c r="B831" t="s">
        <v>103</v>
      </c>
      <c r="D831" t="s">
        <v>14</v>
      </c>
      <c r="E831" t="s">
        <v>15</v>
      </c>
      <c r="G831" t="s">
        <v>3040</v>
      </c>
      <c r="H831">
        <v>537.29999999999995</v>
      </c>
      <c r="J831">
        <v>0</v>
      </c>
      <c r="K831">
        <v>0</v>
      </c>
      <c r="L831" s="17">
        <f>IF($E831&lt;&gt;"",VLOOKUP($E831,GEMWs!$E$14:$L$20,7,FALSE),"")</f>
        <v>37.892086284381016</v>
      </c>
      <c r="M831" s="17">
        <f>IF($E831&lt;&gt;"",VLOOKUP($E831,GEMWs!$E$14:$L$20,8,FALSE),"")</f>
        <v>96.522753888300599</v>
      </c>
      <c r="N831" s="17">
        <f t="shared" ca="1" si="56"/>
        <v>37.892086284381016</v>
      </c>
      <c r="O831" s="17">
        <f t="shared" ca="1" si="57"/>
        <v>96.522753888300599</v>
      </c>
      <c r="P831" s="17">
        <f t="shared" ca="1" si="54"/>
        <v>5.5665630989122183</v>
      </c>
      <c r="Q831" s="17">
        <f t="shared" ca="1" si="55"/>
        <v>14.179741805915636</v>
      </c>
    </row>
    <row r="832" spans="1:17" x14ac:dyDescent="0.35">
      <c r="A832" t="s">
        <v>721</v>
      </c>
      <c r="B832" t="s">
        <v>555</v>
      </c>
      <c r="D832" t="s">
        <v>22</v>
      </c>
      <c r="G832" t="s">
        <v>3040</v>
      </c>
      <c r="H832">
        <v>0.1</v>
      </c>
      <c r="J832">
        <v>0</v>
      </c>
      <c r="K832">
        <v>0</v>
      </c>
      <c r="L832" s="17" t="str">
        <f>IF($E832&lt;&gt;"",VLOOKUP($E832,GEMWs!$E$14:$L$20,7,FALSE),"")</f>
        <v/>
      </c>
      <c r="M832" s="17" t="str">
        <f>IF($E832&lt;&gt;"",VLOOKUP($E832,GEMWs!$E$14:$L$20,8,FALSE),"")</f>
        <v/>
      </c>
      <c r="N832" s="17">
        <f t="shared" ca="1" si="56"/>
        <v>0</v>
      </c>
      <c r="O832" s="17">
        <f t="shared" ca="1" si="57"/>
        <v>0</v>
      </c>
      <c r="P832" s="17">
        <f t="shared" ca="1" si="54"/>
        <v>0</v>
      </c>
      <c r="Q832" s="17">
        <f t="shared" ca="1" si="55"/>
        <v>0</v>
      </c>
    </row>
    <row r="833" spans="1:17" x14ac:dyDescent="0.35">
      <c r="A833" t="s">
        <v>721</v>
      </c>
      <c r="B833" t="s">
        <v>49</v>
      </c>
      <c r="C833" t="s">
        <v>50</v>
      </c>
      <c r="D833" t="s">
        <v>14</v>
      </c>
      <c r="E833" t="s">
        <v>21</v>
      </c>
      <c r="F833" t="s">
        <v>14</v>
      </c>
      <c r="G833" t="s">
        <v>3040</v>
      </c>
      <c r="H833">
        <v>2266.4</v>
      </c>
      <c r="I833">
        <v>278</v>
      </c>
      <c r="J833">
        <v>20.321014999999999</v>
      </c>
      <c r="K833">
        <v>2000</v>
      </c>
      <c r="L833" s="17">
        <f>IF($E833&lt;&gt;"",VLOOKUP($E833,GEMWs!$E$14:$L$20,7,FALSE),"")</f>
        <v>37.754918937403332</v>
      </c>
      <c r="M833" s="17">
        <f>IF($E833&lt;&gt;"",VLOOKUP($E833,GEMWs!$E$14:$L$20,8,FALSE),"")</f>
        <v>96.174593288388181</v>
      </c>
      <c r="N833" s="17">
        <f t="shared" si="56"/>
        <v>20.321014999999999</v>
      </c>
      <c r="O833" s="17">
        <f t="shared" si="57"/>
        <v>2000</v>
      </c>
      <c r="P833" s="17">
        <f t="shared" ref="P833:P855" si="58">IF(O833&gt;0,$H833/O833,0)</f>
        <v>1.1332</v>
      </c>
      <c r="Q833" s="17">
        <f t="shared" ref="Q833:Q855" si="59">IF(N833&gt;0,$H833/N833,0)</f>
        <v>111.52986206643715</v>
      </c>
    </row>
    <row r="834" spans="1:17" x14ac:dyDescent="0.35">
      <c r="A834" t="s">
        <v>721</v>
      </c>
      <c r="B834" t="s">
        <v>236</v>
      </c>
      <c r="D834" t="s">
        <v>22</v>
      </c>
      <c r="G834" t="s">
        <v>3040</v>
      </c>
      <c r="H834">
        <v>10.7</v>
      </c>
      <c r="J834">
        <v>0</v>
      </c>
      <c r="K834">
        <v>0</v>
      </c>
      <c r="L834" s="17" t="str">
        <f>IF($E834&lt;&gt;"",VLOOKUP($E834,GEMWs!$E$14:$L$20,7,FALSE),"")</f>
        <v/>
      </c>
      <c r="M834" s="17" t="str">
        <f>IF($E834&lt;&gt;"",VLOOKUP($E834,GEMWs!$E$14:$L$20,8,FALSE),"")</f>
        <v/>
      </c>
      <c r="N834" s="17">
        <f t="shared" ca="1" si="56"/>
        <v>0</v>
      </c>
      <c r="O834" s="17">
        <f t="shared" ca="1" si="57"/>
        <v>0</v>
      </c>
      <c r="P834" s="17">
        <f t="shared" ca="1" si="58"/>
        <v>0</v>
      </c>
      <c r="Q834" s="17">
        <f t="shared" ca="1" si="59"/>
        <v>0</v>
      </c>
    </row>
    <row r="835" spans="1:17" x14ac:dyDescent="0.35">
      <c r="A835" t="s">
        <v>721</v>
      </c>
      <c r="B835" t="s">
        <v>2999</v>
      </c>
      <c r="D835" t="s">
        <v>14</v>
      </c>
      <c r="E835" t="s">
        <v>21</v>
      </c>
      <c r="G835" t="s">
        <v>3040</v>
      </c>
      <c r="H835">
        <v>328.9</v>
      </c>
      <c r="J835">
        <v>0</v>
      </c>
      <c r="K835">
        <v>0</v>
      </c>
      <c r="L835" s="17">
        <f>IF($E835&lt;&gt;"",VLOOKUP($E835,GEMWs!$E$14:$L$20,7,FALSE),"")</f>
        <v>37.754918937403332</v>
      </c>
      <c r="M835" s="17">
        <f>IF($E835&lt;&gt;"",VLOOKUP($E835,GEMWs!$E$14:$L$20,8,FALSE),"")</f>
        <v>96.174593288388181</v>
      </c>
      <c r="N835" s="17">
        <f t="shared" ca="1" si="56"/>
        <v>37.754918937403332</v>
      </c>
      <c r="O835" s="17">
        <f t="shared" ca="1" si="57"/>
        <v>96.174593288388181</v>
      </c>
      <c r="P835" s="17">
        <f t="shared" ca="1" si="58"/>
        <v>3.4198221043031989</v>
      </c>
      <c r="Q835" s="17">
        <f t="shared" ca="1" si="59"/>
        <v>8.7114476538886905</v>
      </c>
    </row>
    <row r="836" spans="1:17" x14ac:dyDescent="0.35">
      <c r="A836" t="s">
        <v>721</v>
      </c>
      <c r="B836" t="s">
        <v>105</v>
      </c>
      <c r="D836" t="s">
        <v>14</v>
      </c>
      <c r="E836" t="s">
        <v>21</v>
      </c>
      <c r="G836" t="s">
        <v>3040</v>
      </c>
      <c r="H836">
        <v>103.9</v>
      </c>
      <c r="J836">
        <v>0</v>
      </c>
      <c r="K836">
        <v>0</v>
      </c>
      <c r="L836" s="17">
        <f>IF($E836&lt;&gt;"",VLOOKUP($E836,GEMWs!$E$14:$L$20,7,FALSE),"")</f>
        <v>37.754918937403332</v>
      </c>
      <c r="M836" s="17">
        <f>IF($E836&lt;&gt;"",VLOOKUP($E836,GEMWs!$E$14:$L$20,8,FALSE),"")</f>
        <v>96.174593288388181</v>
      </c>
      <c r="N836" s="17">
        <f t="shared" ca="1" si="56"/>
        <v>37.754918937403332</v>
      </c>
      <c r="O836" s="17">
        <f t="shared" ca="1" si="57"/>
        <v>96.174593288388181</v>
      </c>
      <c r="P836" s="17">
        <f t="shared" ca="1" si="58"/>
        <v>1.0803268976500529</v>
      </c>
      <c r="Q836" s="17">
        <f t="shared" ca="1" si="59"/>
        <v>2.7519592923047589</v>
      </c>
    </row>
    <row r="837" spans="1:17" x14ac:dyDescent="0.35">
      <c r="A837" t="s">
        <v>721</v>
      </c>
      <c r="B837" t="s">
        <v>160</v>
      </c>
      <c r="D837" t="s">
        <v>14</v>
      </c>
      <c r="E837" t="s">
        <v>21</v>
      </c>
      <c r="G837" t="s">
        <v>3040</v>
      </c>
      <c r="H837">
        <v>33.1</v>
      </c>
      <c r="J837">
        <v>0</v>
      </c>
      <c r="K837">
        <v>0</v>
      </c>
      <c r="L837" s="17">
        <f>IF($E837&lt;&gt;"",VLOOKUP($E837,GEMWs!$E$14:$L$20,7,FALSE),"")</f>
        <v>37.754918937403332</v>
      </c>
      <c r="M837" s="17">
        <f>IF($E837&lt;&gt;"",VLOOKUP($E837,GEMWs!$E$14:$L$20,8,FALSE),"")</f>
        <v>96.174593288388181</v>
      </c>
      <c r="N837" s="17">
        <f t="shared" ca="1" si="56"/>
        <v>37.754918937403332</v>
      </c>
      <c r="O837" s="17">
        <f t="shared" ca="1" si="57"/>
        <v>96.174593288388181</v>
      </c>
      <c r="P837" s="17">
        <f t="shared" ca="1" si="58"/>
        <v>0.34416573928986288</v>
      </c>
      <c r="Q837" s="17">
        <f t="shared" ca="1" si="59"/>
        <v>0.87670695452634761</v>
      </c>
    </row>
    <row r="838" spans="1:17" x14ac:dyDescent="0.35">
      <c r="A838" t="s">
        <v>721</v>
      </c>
      <c r="B838" t="s">
        <v>477</v>
      </c>
      <c r="D838" t="s">
        <v>22</v>
      </c>
      <c r="G838" t="s">
        <v>3040</v>
      </c>
      <c r="H838">
        <v>973.4</v>
      </c>
      <c r="J838">
        <v>0</v>
      </c>
      <c r="K838">
        <v>0</v>
      </c>
      <c r="L838" s="17" t="str">
        <f>IF($E838&lt;&gt;"",VLOOKUP($E838,GEMWs!$E$14:$L$20,7,FALSE),"")</f>
        <v/>
      </c>
      <c r="M838" s="17" t="str">
        <f>IF($E838&lt;&gt;"",VLOOKUP($E838,GEMWs!$E$14:$L$20,8,FALSE),"")</f>
        <v/>
      </c>
      <c r="N838" s="17">
        <f t="shared" ca="1" si="56"/>
        <v>0</v>
      </c>
      <c r="O838" s="17">
        <f t="shared" ca="1" si="57"/>
        <v>0</v>
      </c>
      <c r="P838" s="17">
        <f t="shared" ca="1" si="58"/>
        <v>0</v>
      </c>
      <c r="Q838" s="17">
        <f t="shared" ca="1" si="59"/>
        <v>0</v>
      </c>
    </row>
    <row r="839" spans="1:17" x14ac:dyDescent="0.35">
      <c r="A839" t="s">
        <v>721</v>
      </c>
      <c r="B839" t="s">
        <v>528</v>
      </c>
      <c r="D839" t="s">
        <v>14</v>
      </c>
      <c r="E839" t="s">
        <v>21</v>
      </c>
      <c r="G839" t="s">
        <v>3040</v>
      </c>
      <c r="H839">
        <v>3.8</v>
      </c>
      <c r="J839">
        <v>0</v>
      </c>
      <c r="K839">
        <v>0</v>
      </c>
      <c r="L839" s="17">
        <f>IF($E839&lt;&gt;"",VLOOKUP($E839,GEMWs!$E$14:$L$20,7,FALSE),"")</f>
        <v>37.754918937403332</v>
      </c>
      <c r="M839" s="17">
        <f>IF($E839&lt;&gt;"",VLOOKUP($E839,GEMWs!$E$14:$L$20,8,FALSE),"")</f>
        <v>96.174593288388181</v>
      </c>
      <c r="N839" s="17">
        <f t="shared" ca="1" si="56"/>
        <v>37.754918937403332</v>
      </c>
      <c r="O839" s="17">
        <f t="shared" ca="1" si="57"/>
        <v>96.174593288388181</v>
      </c>
      <c r="P839" s="17">
        <f t="shared" ca="1" si="58"/>
        <v>3.9511474601253135E-2</v>
      </c>
      <c r="Q839" s="17">
        <f t="shared" ca="1" si="59"/>
        <v>0.10064913677341754</v>
      </c>
    </row>
    <row r="840" spans="1:17" x14ac:dyDescent="0.35">
      <c r="A840" t="s">
        <v>721</v>
      </c>
      <c r="B840" t="s">
        <v>2975</v>
      </c>
      <c r="D840" t="s">
        <v>14</v>
      </c>
      <c r="E840" t="s">
        <v>18</v>
      </c>
      <c r="G840" t="s">
        <v>3040</v>
      </c>
      <c r="H840">
        <v>17.2</v>
      </c>
      <c r="J840">
        <v>0</v>
      </c>
      <c r="K840">
        <v>0</v>
      </c>
      <c r="L840" s="17">
        <f>IF($E840&lt;&gt;"",VLOOKUP($E840,GEMWs!$E$14:$L$20,7,FALSE),"")</f>
        <v>5950.3939027696888</v>
      </c>
      <c r="M840" s="17">
        <f>IF($E840&lt;&gt;"",VLOOKUP($E840,GEMWs!$E$14:$L$20,8,FALSE),"")</f>
        <v>10539.430626954083</v>
      </c>
      <c r="N840" s="17">
        <f t="shared" ca="1" si="56"/>
        <v>5950.3939027696888</v>
      </c>
      <c r="O840" s="17">
        <f t="shared" ca="1" si="57"/>
        <v>10539.430626954083</v>
      </c>
      <c r="P840" s="17">
        <f t="shared" ca="1" si="58"/>
        <v>1.6319667170645665E-3</v>
      </c>
      <c r="Q840" s="17">
        <f t="shared" ca="1" si="59"/>
        <v>2.8905649409182868E-3</v>
      </c>
    </row>
    <row r="841" spans="1:17" x14ac:dyDescent="0.35">
      <c r="A841" t="s">
        <v>721</v>
      </c>
      <c r="B841" t="s">
        <v>746</v>
      </c>
      <c r="D841" t="s">
        <v>22</v>
      </c>
      <c r="G841" t="s">
        <v>3040</v>
      </c>
      <c r="H841">
        <v>94.6</v>
      </c>
      <c r="J841">
        <v>0</v>
      </c>
      <c r="K841">
        <v>0</v>
      </c>
      <c r="L841" s="17" t="str">
        <f>IF($E841&lt;&gt;"",VLOOKUP($E841,GEMWs!$E$14:$L$20,7,FALSE),"")</f>
        <v/>
      </c>
      <c r="M841" s="17" t="str">
        <f>IF($E841&lt;&gt;"",VLOOKUP($E841,GEMWs!$E$14:$L$20,8,FALSE),"")</f>
        <v/>
      </c>
      <c r="N841" s="17">
        <f t="shared" ca="1" si="56"/>
        <v>0</v>
      </c>
      <c r="O841" s="17">
        <f t="shared" ca="1" si="57"/>
        <v>0</v>
      </c>
      <c r="P841" s="17">
        <f t="shared" ca="1" si="58"/>
        <v>0</v>
      </c>
      <c r="Q841" s="17">
        <f t="shared" ca="1" si="59"/>
        <v>0</v>
      </c>
    </row>
    <row r="842" spans="1:17" x14ac:dyDescent="0.35">
      <c r="A842" t="s">
        <v>721</v>
      </c>
      <c r="B842" t="s">
        <v>754</v>
      </c>
      <c r="D842" t="s">
        <v>14</v>
      </c>
      <c r="E842" t="s">
        <v>21</v>
      </c>
      <c r="G842" t="s">
        <v>3040</v>
      </c>
      <c r="H842">
        <v>90.7</v>
      </c>
      <c r="J842">
        <v>0</v>
      </c>
      <c r="K842">
        <v>0</v>
      </c>
      <c r="L842" s="17">
        <f>IF($E842&lt;&gt;"",VLOOKUP($E842,GEMWs!$E$14:$L$20,7,FALSE),"")</f>
        <v>37.754918937403332</v>
      </c>
      <c r="M842" s="17">
        <f>IF($E842&lt;&gt;"",VLOOKUP($E842,GEMWs!$E$14:$L$20,8,FALSE),"")</f>
        <v>96.174593288388181</v>
      </c>
      <c r="N842" s="17">
        <f t="shared" ca="1" si="56"/>
        <v>37.754918937403332</v>
      </c>
      <c r="O842" s="17">
        <f t="shared" ca="1" si="57"/>
        <v>96.174593288388181</v>
      </c>
      <c r="P842" s="17">
        <f t="shared" ca="1" si="58"/>
        <v>0.94307651219306832</v>
      </c>
      <c r="Q842" s="17">
        <f t="shared" ca="1" si="59"/>
        <v>2.4023359750918347</v>
      </c>
    </row>
    <row r="843" spans="1:17" x14ac:dyDescent="0.35">
      <c r="A843" t="s">
        <v>721</v>
      </c>
      <c r="B843" t="s">
        <v>142</v>
      </c>
      <c r="C843" t="s">
        <v>143</v>
      </c>
      <c r="D843" t="s">
        <v>14</v>
      </c>
      <c r="E843" t="s">
        <v>21</v>
      </c>
      <c r="F843" t="s">
        <v>14</v>
      </c>
      <c r="G843" t="s">
        <v>3040</v>
      </c>
      <c r="H843">
        <v>877.7</v>
      </c>
      <c r="I843">
        <v>307</v>
      </c>
      <c r="J843">
        <v>6.6173489999999999</v>
      </c>
      <c r="K843">
        <v>223.606798</v>
      </c>
      <c r="L843" s="17">
        <f>IF($E843&lt;&gt;"",VLOOKUP($E843,GEMWs!$E$14:$L$20,7,FALSE),"")</f>
        <v>37.754918937403332</v>
      </c>
      <c r="M843" s="17">
        <f>IF($E843&lt;&gt;"",VLOOKUP($E843,GEMWs!$E$14:$L$20,8,FALSE),"")</f>
        <v>96.174593288388181</v>
      </c>
      <c r="N843" s="17">
        <f t="shared" si="56"/>
        <v>6.6173489999999999</v>
      </c>
      <c r="O843" s="17">
        <f t="shared" si="57"/>
        <v>223.606798</v>
      </c>
      <c r="P843" s="17">
        <f t="shared" si="58"/>
        <v>3.925193723314262</v>
      </c>
      <c r="Q843" s="17">
        <f t="shared" si="59"/>
        <v>132.63619615649711</v>
      </c>
    </row>
    <row r="844" spans="1:17" x14ac:dyDescent="0.35">
      <c r="A844" t="s">
        <v>721</v>
      </c>
      <c r="B844" t="s">
        <v>743</v>
      </c>
      <c r="C844" t="s">
        <v>744</v>
      </c>
      <c r="D844" t="s">
        <v>14</v>
      </c>
      <c r="E844" t="s">
        <v>21</v>
      </c>
      <c r="F844" t="s">
        <v>14</v>
      </c>
      <c r="G844" t="s">
        <v>3040</v>
      </c>
      <c r="H844">
        <v>1.7</v>
      </c>
      <c r="I844">
        <v>308</v>
      </c>
      <c r="J844">
        <v>63</v>
      </c>
      <c r="K844">
        <v>231.414368</v>
      </c>
      <c r="L844" s="17">
        <f>IF($E844&lt;&gt;"",VLOOKUP($E844,GEMWs!$E$14:$L$20,7,FALSE),"")</f>
        <v>37.754918937403332</v>
      </c>
      <c r="M844" s="17">
        <f>IF($E844&lt;&gt;"",VLOOKUP($E844,GEMWs!$E$14:$L$20,8,FALSE),"")</f>
        <v>96.174593288388181</v>
      </c>
      <c r="N844" s="17">
        <f t="shared" si="56"/>
        <v>63</v>
      </c>
      <c r="O844" s="17">
        <f t="shared" si="57"/>
        <v>231.414368</v>
      </c>
      <c r="P844" s="17">
        <f t="shared" si="58"/>
        <v>7.3461298651948869E-3</v>
      </c>
      <c r="Q844" s="17">
        <f t="shared" si="59"/>
        <v>2.6984126984126982E-2</v>
      </c>
    </row>
    <row r="845" spans="1:17" x14ac:dyDescent="0.35">
      <c r="A845" t="s">
        <v>721</v>
      </c>
      <c r="B845" t="s">
        <v>230</v>
      </c>
      <c r="D845" t="s">
        <v>14</v>
      </c>
      <c r="E845" t="s">
        <v>21</v>
      </c>
      <c r="G845" t="s">
        <v>3040</v>
      </c>
      <c r="H845">
        <v>1.6</v>
      </c>
      <c r="J845">
        <v>0</v>
      </c>
      <c r="K845">
        <v>0</v>
      </c>
      <c r="L845" s="17">
        <f>IF($E845&lt;&gt;"",VLOOKUP($E845,GEMWs!$E$14:$L$20,7,FALSE),"")</f>
        <v>37.754918937403332</v>
      </c>
      <c r="M845" s="17">
        <f>IF($E845&lt;&gt;"",VLOOKUP($E845,GEMWs!$E$14:$L$20,8,FALSE),"")</f>
        <v>96.174593288388181</v>
      </c>
      <c r="N845" s="17">
        <f t="shared" ca="1" si="56"/>
        <v>37.754918937403332</v>
      </c>
      <c r="O845" s="17">
        <f t="shared" ca="1" si="57"/>
        <v>96.174593288388181</v>
      </c>
      <c r="P845" s="17">
        <f t="shared" ca="1" si="58"/>
        <v>1.6636410358422376E-2</v>
      </c>
      <c r="Q845" s="17">
        <f t="shared" ca="1" si="59"/>
        <v>4.237858390459686E-2</v>
      </c>
    </row>
    <row r="846" spans="1:17" x14ac:dyDescent="0.35">
      <c r="A846" t="s">
        <v>721</v>
      </c>
      <c r="B846" t="s">
        <v>2980</v>
      </c>
      <c r="D846" t="s">
        <v>14</v>
      </c>
      <c r="E846" t="s">
        <v>18</v>
      </c>
      <c r="G846" t="s">
        <v>3040</v>
      </c>
      <c r="H846">
        <v>82.2</v>
      </c>
      <c r="J846">
        <v>0</v>
      </c>
      <c r="K846">
        <v>0</v>
      </c>
      <c r="L846" s="17">
        <f>IF($E846&lt;&gt;"",VLOOKUP($E846,GEMWs!$E$14:$L$20,7,FALSE),"")</f>
        <v>5950.3939027696888</v>
      </c>
      <c r="M846" s="17">
        <f>IF($E846&lt;&gt;"",VLOOKUP($E846,GEMWs!$E$14:$L$20,8,FALSE),"")</f>
        <v>10539.430626954083</v>
      </c>
      <c r="N846" s="17">
        <f t="shared" ca="1" si="56"/>
        <v>5950.3939027696888</v>
      </c>
      <c r="O846" s="17">
        <f t="shared" ca="1" si="57"/>
        <v>10539.430626954083</v>
      </c>
      <c r="P846" s="17">
        <f t="shared" ca="1" si="58"/>
        <v>7.7992827989946147E-3</v>
      </c>
      <c r="Q846" s="17">
        <f t="shared" ca="1" si="59"/>
        <v>1.3814211519969952E-2</v>
      </c>
    </row>
    <row r="847" spans="1:17" x14ac:dyDescent="0.35">
      <c r="A847" t="s">
        <v>721</v>
      </c>
      <c r="B847" t="s">
        <v>556</v>
      </c>
      <c r="D847" t="s">
        <v>14</v>
      </c>
      <c r="E847" t="s">
        <v>21</v>
      </c>
      <c r="G847" t="s">
        <v>3040</v>
      </c>
      <c r="H847">
        <v>65.7</v>
      </c>
      <c r="J847">
        <v>0</v>
      </c>
      <c r="K847">
        <v>0</v>
      </c>
      <c r="L847" s="17">
        <f>IF($E847&lt;&gt;"",VLOOKUP($E847,GEMWs!$E$14:$L$20,7,FALSE),"")</f>
        <v>37.754918937403332</v>
      </c>
      <c r="M847" s="17">
        <f>IF($E847&lt;&gt;"",VLOOKUP($E847,GEMWs!$E$14:$L$20,8,FALSE),"")</f>
        <v>96.174593288388181</v>
      </c>
      <c r="N847" s="17">
        <f t="shared" ca="1" si="56"/>
        <v>37.754918937403332</v>
      </c>
      <c r="O847" s="17">
        <f t="shared" ca="1" si="57"/>
        <v>96.174593288388181</v>
      </c>
      <c r="P847" s="17">
        <f t="shared" ca="1" si="58"/>
        <v>0.68313260034271872</v>
      </c>
      <c r="Q847" s="17">
        <f t="shared" ca="1" si="59"/>
        <v>1.7401706015825087</v>
      </c>
    </row>
    <row r="848" spans="1:17" x14ac:dyDescent="0.35">
      <c r="A848" t="s">
        <v>721</v>
      </c>
      <c r="B848" t="s">
        <v>747</v>
      </c>
      <c r="D848" t="s">
        <v>14</v>
      </c>
      <c r="E848" t="s">
        <v>21</v>
      </c>
      <c r="G848" t="s">
        <v>3040</v>
      </c>
      <c r="H848">
        <v>6.9</v>
      </c>
      <c r="J848">
        <v>0</v>
      </c>
      <c r="K848">
        <v>0</v>
      </c>
      <c r="L848" s="17">
        <f>IF($E848&lt;&gt;"",VLOOKUP($E848,GEMWs!$E$14:$L$20,7,FALSE),"")</f>
        <v>37.754918937403332</v>
      </c>
      <c r="M848" s="17">
        <f>IF($E848&lt;&gt;"",VLOOKUP($E848,GEMWs!$E$14:$L$20,8,FALSE),"")</f>
        <v>96.174593288388181</v>
      </c>
      <c r="N848" s="17">
        <f t="shared" ca="1" si="56"/>
        <v>37.754918937403332</v>
      </c>
      <c r="O848" s="17">
        <f t="shared" ca="1" si="57"/>
        <v>96.174593288388181</v>
      </c>
      <c r="P848" s="17">
        <f t="shared" ca="1" si="58"/>
        <v>7.1744519670696491E-2</v>
      </c>
      <c r="Q848" s="17">
        <f t="shared" ca="1" si="59"/>
        <v>0.18275764308857398</v>
      </c>
    </row>
    <row r="849" spans="1:17" x14ac:dyDescent="0.35">
      <c r="A849" t="s">
        <v>721</v>
      </c>
      <c r="B849" t="s">
        <v>71</v>
      </c>
      <c r="C849" t="s">
        <v>72</v>
      </c>
      <c r="D849" t="s">
        <v>14</v>
      </c>
      <c r="E849" t="s">
        <v>21</v>
      </c>
      <c r="F849" t="s">
        <v>22</v>
      </c>
      <c r="G849" t="s">
        <v>3040</v>
      </c>
      <c r="H849">
        <v>44.3</v>
      </c>
      <c r="I849">
        <v>333</v>
      </c>
      <c r="J849">
        <v>31000</v>
      </c>
      <c r="K849">
        <v>60000</v>
      </c>
      <c r="L849" s="17">
        <f>IF($E849&lt;&gt;"",VLOOKUP($E849,GEMWs!$E$14:$L$20,7,FALSE),"")</f>
        <v>37.754918937403332</v>
      </c>
      <c r="M849" s="17">
        <f>IF($E849&lt;&gt;"",VLOOKUP($E849,GEMWs!$E$14:$L$20,8,FALSE),"")</f>
        <v>96.174593288388181</v>
      </c>
      <c r="N849" s="17">
        <f t="shared" si="56"/>
        <v>31000</v>
      </c>
      <c r="O849" s="17">
        <f t="shared" si="57"/>
        <v>60000</v>
      </c>
      <c r="P849" s="17">
        <f t="shared" si="58"/>
        <v>7.3833333333333325E-4</v>
      </c>
      <c r="Q849" s="17">
        <f t="shared" si="59"/>
        <v>1.4290322580645159E-3</v>
      </c>
    </row>
    <row r="850" spans="1:17" x14ac:dyDescent="0.35">
      <c r="A850" t="s">
        <v>721</v>
      </c>
      <c r="B850" t="s">
        <v>2985</v>
      </c>
      <c r="D850" t="s">
        <v>14</v>
      </c>
      <c r="E850" t="s">
        <v>21</v>
      </c>
      <c r="G850" t="s">
        <v>3040</v>
      </c>
      <c r="H850">
        <v>1</v>
      </c>
      <c r="J850">
        <v>0</v>
      </c>
      <c r="K850">
        <v>0</v>
      </c>
      <c r="L850" s="17">
        <f>IF($E850&lt;&gt;"",VLOOKUP($E850,GEMWs!$E$14:$L$20,7,FALSE),"")</f>
        <v>37.754918937403332</v>
      </c>
      <c r="M850" s="17">
        <f>IF($E850&lt;&gt;"",VLOOKUP($E850,GEMWs!$E$14:$L$20,8,FALSE),"")</f>
        <v>96.174593288388181</v>
      </c>
      <c r="N850" s="17">
        <f t="shared" ca="1" si="56"/>
        <v>37.754918937403332</v>
      </c>
      <c r="O850" s="17">
        <f t="shared" ca="1" si="57"/>
        <v>96.174593288388181</v>
      </c>
      <c r="P850" s="17">
        <f t="shared" ca="1" si="58"/>
        <v>1.0397756474013984E-2</v>
      </c>
      <c r="Q850" s="17">
        <f t="shared" ca="1" si="59"/>
        <v>2.6486614940373038E-2</v>
      </c>
    </row>
    <row r="851" spans="1:17" x14ac:dyDescent="0.35">
      <c r="A851" t="s">
        <v>721</v>
      </c>
      <c r="B851" t="s">
        <v>748</v>
      </c>
      <c r="D851" t="s">
        <v>14</v>
      </c>
      <c r="E851" t="s">
        <v>21</v>
      </c>
      <c r="G851" t="s">
        <v>3040</v>
      </c>
      <c r="H851">
        <v>13226.8</v>
      </c>
      <c r="J851">
        <v>0</v>
      </c>
      <c r="K851">
        <v>0</v>
      </c>
      <c r="L851" s="17">
        <f>IF($E851&lt;&gt;"",VLOOKUP($E851,GEMWs!$E$14:$L$20,7,FALSE),"")</f>
        <v>37.754918937403332</v>
      </c>
      <c r="M851" s="17">
        <f>IF($E851&lt;&gt;"",VLOOKUP($E851,GEMWs!$E$14:$L$20,8,FALSE),"")</f>
        <v>96.174593288388181</v>
      </c>
      <c r="N851" s="17">
        <f t="shared" ref="N851:N914" ca="1" si="60">IF($I851&lt;&gt;"",J851,IF(AND($D851="Y",$M$6=236),L851,0))</f>
        <v>37.754918937403332</v>
      </c>
      <c r="O851" s="17">
        <f t="shared" ref="O851:O914" ca="1" si="61">IF($I851&lt;&gt;"",K851,IF(AND($D851="Y",$M$6=236),M851,0))</f>
        <v>96.174593288388181</v>
      </c>
      <c r="P851" s="17">
        <f t="shared" ca="1" si="58"/>
        <v>137.52904533048815</v>
      </c>
      <c r="Q851" s="17">
        <f t="shared" ca="1" si="59"/>
        <v>350.3331584933261</v>
      </c>
    </row>
    <row r="852" spans="1:17" x14ac:dyDescent="0.35">
      <c r="A852" t="s">
        <v>721</v>
      </c>
      <c r="B852" t="s">
        <v>749</v>
      </c>
      <c r="D852" t="s">
        <v>14</v>
      </c>
      <c r="E852" t="s">
        <v>21</v>
      </c>
      <c r="G852" t="s">
        <v>3040</v>
      </c>
      <c r="H852">
        <v>2089.6</v>
      </c>
      <c r="J852">
        <v>0</v>
      </c>
      <c r="K852">
        <v>0</v>
      </c>
      <c r="L852" s="17">
        <f>IF($E852&lt;&gt;"",VLOOKUP($E852,GEMWs!$E$14:$L$20,7,FALSE),"")</f>
        <v>37.754918937403332</v>
      </c>
      <c r="M852" s="17">
        <f>IF($E852&lt;&gt;"",VLOOKUP($E852,GEMWs!$E$14:$L$20,8,FALSE),"")</f>
        <v>96.174593288388181</v>
      </c>
      <c r="N852" s="17">
        <f t="shared" ca="1" si="60"/>
        <v>37.754918937403332</v>
      </c>
      <c r="O852" s="17">
        <f t="shared" ca="1" si="61"/>
        <v>96.174593288388181</v>
      </c>
      <c r="P852" s="17">
        <f t="shared" ca="1" si="58"/>
        <v>21.727151928099619</v>
      </c>
      <c r="Q852" s="17">
        <f t="shared" ca="1" si="59"/>
        <v>55.346430579403496</v>
      </c>
    </row>
    <row r="853" spans="1:17" x14ac:dyDescent="0.35">
      <c r="A853" t="s">
        <v>721</v>
      </c>
      <c r="B853" t="s">
        <v>199</v>
      </c>
      <c r="D853" t="s">
        <v>22</v>
      </c>
      <c r="G853" t="s">
        <v>3040</v>
      </c>
      <c r="H853">
        <v>6.9</v>
      </c>
      <c r="J853">
        <v>0</v>
      </c>
      <c r="K853">
        <v>0</v>
      </c>
      <c r="L853" s="17" t="str">
        <f>IF($E853&lt;&gt;"",VLOOKUP($E853,GEMWs!$E$14:$L$20,7,FALSE),"")</f>
        <v/>
      </c>
      <c r="M853" s="17" t="str">
        <f>IF($E853&lt;&gt;"",VLOOKUP($E853,GEMWs!$E$14:$L$20,8,FALSE),"")</f>
        <v/>
      </c>
      <c r="N853" s="17">
        <f t="shared" ca="1" si="60"/>
        <v>0</v>
      </c>
      <c r="O853" s="17">
        <f t="shared" ca="1" si="61"/>
        <v>0</v>
      </c>
      <c r="P853" s="17">
        <f t="shared" ca="1" si="58"/>
        <v>0</v>
      </c>
      <c r="Q853" s="17">
        <f t="shared" ca="1" si="59"/>
        <v>0</v>
      </c>
    </row>
    <row r="854" spans="1:17" x14ac:dyDescent="0.35">
      <c r="A854" t="s">
        <v>721</v>
      </c>
      <c r="B854" t="s">
        <v>186</v>
      </c>
      <c r="C854" t="s">
        <v>187</v>
      </c>
      <c r="D854" t="s">
        <v>14</v>
      </c>
      <c r="E854" t="s">
        <v>21</v>
      </c>
      <c r="F854" t="s">
        <v>14</v>
      </c>
      <c r="G854" t="s">
        <v>3040</v>
      </c>
      <c r="H854">
        <v>251.2</v>
      </c>
      <c r="I854">
        <v>337</v>
      </c>
      <c r="J854">
        <v>53.942762999999999</v>
      </c>
      <c r="K854">
        <v>180000</v>
      </c>
      <c r="L854" s="17">
        <f>IF($E854&lt;&gt;"",VLOOKUP($E854,GEMWs!$E$14:$L$20,7,FALSE),"")</f>
        <v>37.754918937403332</v>
      </c>
      <c r="M854" s="17">
        <f>IF($E854&lt;&gt;"",VLOOKUP($E854,GEMWs!$E$14:$L$20,8,FALSE),"")</f>
        <v>96.174593288388181</v>
      </c>
      <c r="N854" s="17">
        <f t="shared" si="60"/>
        <v>53.942762999999999</v>
      </c>
      <c r="O854" s="17">
        <f t="shared" si="61"/>
        <v>180000</v>
      </c>
      <c r="P854" s="17">
        <f t="shared" si="58"/>
        <v>1.3955555555555555E-3</v>
      </c>
      <c r="Q854" s="17">
        <f t="shared" si="59"/>
        <v>4.6567877881969073</v>
      </c>
    </row>
    <row r="855" spans="1:17" x14ac:dyDescent="0.35">
      <c r="A855" t="s">
        <v>721</v>
      </c>
      <c r="B855" t="s">
        <v>750</v>
      </c>
      <c r="D855" t="s">
        <v>14</v>
      </c>
      <c r="E855" t="s">
        <v>21</v>
      </c>
      <c r="G855" t="s">
        <v>3040</v>
      </c>
      <c r="H855">
        <v>130.30000000000001</v>
      </c>
      <c r="J855">
        <v>0</v>
      </c>
      <c r="K855">
        <v>0</v>
      </c>
      <c r="L855" s="17">
        <f>IF($E855&lt;&gt;"",VLOOKUP($E855,GEMWs!$E$14:$L$20,7,FALSE),"")</f>
        <v>37.754918937403332</v>
      </c>
      <c r="M855" s="17">
        <f>IF($E855&lt;&gt;"",VLOOKUP($E855,GEMWs!$E$14:$L$20,8,FALSE),"")</f>
        <v>96.174593288388181</v>
      </c>
      <c r="N855" s="17">
        <f t="shared" ca="1" si="60"/>
        <v>37.754918937403332</v>
      </c>
      <c r="O855" s="17">
        <f t="shared" ca="1" si="61"/>
        <v>96.174593288388181</v>
      </c>
      <c r="P855" s="17">
        <f t="shared" ca="1" si="58"/>
        <v>1.3548276685640221</v>
      </c>
      <c r="Q855" s="17">
        <f t="shared" ca="1" si="59"/>
        <v>3.4512059267306072</v>
      </c>
    </row>
    <row r="856" spans="1:17" x14ac:dyDescent="0.35">
      <c r="A856" t="s">
        <v>721</v>
      </c>
      <c r="B856" t="s">
        <v>234</v>
      </c>
      <c r="D856" t="s">
        <v>14</v>
      </c>
      <c r="E856" t="s">
        <v>21</v>
      </c>
      <c r="G856" t="s">
        <v>3040</v>
      </c>
      <c r="H856">
        <v>1025.8</v>
      </c>
      <c r="J856">
        <v>0</v>
      </c>
      <c r="K856">
        <v>0</v>
      </c>
      <c r="L856" s="17">
        <f>IF($E856&lt;&gt;"",VLOOKUP($E856,GEMWs!$E$14:$L$20,7,FALSE),"")</f>
        <v>37.754918937403332</v>
      </c>
      <c r="M856" s="17">
        <f>IF($E856&lt;&gt;"",VLOOKUP($E856,GEMWs!$E$14:$L$20,8,FALSE),"")</f>
        <v>96.174593288388181</v>
      </c>
      <c r="N856" s="17">
        <f t="shared" ca="1" si="60"/>
        <v>37.754918937403332</v>
      </c>
      <c r="O856" s="17">
        <f t="shared" ca="1" si="61"/>
        <v>96.174593288388181</v>
      </c>
      <c r="P856" s="17">
        <f t="shared" ref="P856:P887" ca="1" si="62">IF(O856&gt;0,$H856/O856,0)</f>
        <v>10.666018591043544</v>
      </c>
      <c r="Q856" s="17">
        <f t="shared" ref="Q856:Q887" ca="1" si="63">IF(N856&gt;0,$H856/N856,0)</f>
        <v>27.169969605834659</v>
      </c>
    </row>
    <row r="857" spans="1:17" x14ac:dyDescent="0.35">
      <c r="A857" t="s">
        <v>721</v>
      </c>
      <c r="B857" t="s">
        <v>755</v>
      </c>
      <c r="D857" t="s">
        <v>14</v>
      </c>
      <c r="E857" t="s">
        <v>21</v>
      </c>
      <c r="G857" t="s">
        <v>3040</v>
      </c>
      <c r="H857">
        <v>0.1</v>
      </c>
      <c r="J857">
        <v>0</v>
      </c>
      <c r="K857">
        <v>0</v>
      </c>
      <c r="L857" s="17">
        <f>IF($E857&lt;&gt;"",VLOOKUP($E857,GEMWs!$E$14:$L$20,7,FALSE),"")</f>
        <v>37.754918937403332</v>
      </c>
      <c r="M857" s="17">
        <f>IF($E857&lt;&gt;"",VLOOKUP($E857,GEMWs!$E$14:$L$20,8,FALSE),"")</f>
        <v>96.174593288388181</v>
      </c>
      <c r="N857" s="17">
        <f t="shared" ca="1" si="60"/>
        <v>37.754918937403332</v>
      </c>
      <c r="O857" s="17">
        <f t="shared" ca="1" si="61"/>
        <v>96.174593288388181</v>
      </c>
      <c r="P857" s="17">
        <f t="shared" ca="1" si="62"/>
        <v>1.0397756474013985E-3</v>
      </c>
      <c r="Q857" s="17">
        <f t="shared" ca="1" si="63"/>
        <v>2.6486614940373038E-3</v>
      </c>
    </row>
    <row r="858" spans="1:17" x14ac:dyDescent="0.35">
      <c r="A858" t="s">
        <v>721</v>
      </c>
      <c r="B858" t="s">
        <v>240</v>
      </c>
      <c r="D858" t="s">
        <v>14</v>
      </c>
      <c r="E858" t="s">
        <v>21</v>
      </c>
      <c r="G858" t="s">
        <v>3040</v>
      </c>
      <c r="H858">
        <v>1112.3</v>
      </c>
      <c r="J858">
        <v>0</v>
      </c>
      <c r="K858">
        <v>0</v>
      </c>
      <c r="L858" s="17">
        <f>IF($E858&lt;&gt;"",VLOOKUP($E858,GEMWs!$E$14:$L$20,7,FALSE),"")</f>
        <v>37.754918937403332</v>
      </c>
      <c r="M858" s="17">
        <f>IF($E858&lt;&gt;"",VLOOKUP($E858,GEMWs!$E$14:$L$20,8,FALSE),"")</f>
        <v>96.174593288388181</v>
      </c>
      <c r="N858" s="17">
        <f t="shared" ca="1" si="60"/>
        <v>37.754918937403332</v>
      </c>
      <c r="O858" s="17">
        <f t="shared" ca="1" si="61"/>
        <v>96.174593288388181</v>
      </c>
      <c r="P858" s="17">
        <f t="shared" ca="1" si="62"/>
        <v>11.565424526045753</v>
      </c>
      <c r="Q858" s="17">
        <f t="shared" ca="1" si="63"/>
        <v>29.461061798176928</v>
      </c>
    </row>
    <row r="859" spans="1:17" x14ac:dyDescent="0.35">
      <c r="A859" t="s">
        <v>721</v>
      </c>
      <c r="B859" t="s">
        <v>751</v>
      </c>
      <c r="D859" t="s">
        <v>14</v>
      </c>
      <c r="E859" t="s">
        <v>21</v>
      </c>
      <c r="G859" t="s">
        <v>3040</v>
      </c>
      <c r="H859">
        <v>58.6</v>
      </c>
      <c r="J859">
        <v>0</v>
      </c>
      <c r="K859">
        <v>0</v>
      </c>
      <c r="L859" s="17">
        <f>IF($E859&lt;&gt;"",VLOOKUP($E859,GEMWs!$E$14:$L$20,7,FALSE),"")</f>
        <v>37.754918937403332</v>
      </c>
      <c r="M859" s="17">
        <f>IF($E859&lt;&gt;"",VLOOKUP($E859,GEMWs!$E$14:$L$20,8,FALSE),"")</f>
        <v>96.174593288388181</v>
      </c>
      <c r="N859" s="17">
        <f t="shared" ca="1" si="60"/>
        <v>37.754918937403332</v>
      </c>
      <c r="O859" s="17">
        <f t="shared" ca="1" si="61"/>
        <v>96.174593288388181</v>
      </c>
      <c r="P859" s="17">
        <f t="shared" ca="1" si="62"/>
        <v>0.60930852937721947</v>
      </c>
      <c r="Q859" s="17">
        <f t="shared" ca="1" si="63"/>
        <v>1.5521156355058601</v>
      </c>
    </row>
    <row r="860" spans="1:17" x14ac:dyDescent="0.35">
      <c r="A860" t="s">
        <v>721</v>
      </c>
      <c r="B860" t="s">
        <v>220</v>
      </c>
      <c r="C860" t="s">
        <v>221</v>
      </c>
      <c r="D860" t="s">
        <v>14</v>
      </c>
      <c r="E860" t="s">
        <v>21</v>
      </c>
      <c r="F860" t="s">
        <v>22</v>
      </c>
      <c r="G860" t="s">
        <v>3040</v>
      </c>
      <c r="H860">
        <v>1024.4000000000001</v>
      </c>
      <c r="I860">
        <v>450</v>
      </c>
      <c r="J860">
        <v>1711.018155</v>
      </c>
      <c r="K860">
        <v>1711.018155</v>
      </c>
      <c r="L860" s="17">
        <f>IF($E860&lt;&gt;"",VLOOKUP($E860,GEMWs!$E$14:$L$20,7,FALSE),"")</f>
        <v>37.754918937403332</v>
      </c>
      <c r="M860" s="17">
        <f>IF($E860&lt;&gt;"",VLOOKUP($E860,GEMWs!$E$14:$L$20,8,FALSE),"")</f>
        <v>96.174593288388181</v>
      </c>
      <c r="N860" s="17">
        <f t="shared" si="60"/>
        <v>1711.018155</v>
      </c>
      <c r="O860" s="17">
        <f t="shared" si="61"/>
        <v>1711.018155</v>
      </c>
      <c r="P860" s="17">
        <f t="shared" si="62"/>
        <v>0.59870784947924771</v>
      </c>
      <c r="Q860" s="17">
        <f t="shared" si="63"/>
        <v>0.59870784947924771</v>
      </c>
    </row>
    <row r="861" spans="1:17" x14ac:dyDescent="0.35">
      <c r="A861" t="s">
        <v>756</v>
      </c>
      <c r="B861" t="s">
        <v>168</v>
      </c>
      <c r="C861" t="s">
        <v>169</v>
      </c>
      <c r="D861" t="s">
        <v>14</v>
      </c>
      <c r="E861" t="s">
        <v>21</v>
      </c>
      <c r="F861" t="s">
        <v>22</v>
      </c>
      <c r="G861" t="s">
        <v>3040</v>
      </c>
      <c r="H861">
        <v>0.8</v>
      </c>
      <c r="I861">
        <v>7</v>
      </c>
      <c r="J861">
        <v>4540</v>
      </c>
      <c r="K861">
        <v>21364</v>
      </c>
      <c r="L861" s="17">
        <f>IF($E861&lt;&gt;"",VLOOKUP($E861,GEMWs!$E$14:$L$20,7,FALSE),"")</f>
        <v>37.754918937403332</v>
      </c>
      <c r="M861" s="17">
        <f>IF($E861&lt;&gt;"",VLOOKUP($E861,GEMWs!$E$14:$L$20,8,FALSE),"")</f>
        <v>96.174593288388181</v>
      </c>
      <c r="N861" s="17">
        <f t="shared" si="60"/>
        <v>4540</v>
      </c>
      <c r="O861" s="17">
        <f t="shared" si="61"/>
        <v>21364</v>
      </c>
      <c r="P861" s="17">
        <f t="shared" si="62"/>
        <v>3.7446171129002062E-5</v>
      </c>
      <c r="Q861" s="17">
        <f t="shared" si="63"/>
        <v>1.7621145374449341E-4</v>
      </c>
    </row>
    <row r="862" spans="1:17" x14ac:dyDescent="0.35">
      <c r="A862" t="s">
        <v>756</v>
      </c>
      <c r="B862" t="s">
        <v>97</v>
      </c>
      <c r="C862" t="s">
        <v>98</v>
      </c>
      <c r="D862" t="s">
        <v>14</v>
      </c>
      <c r="E862" t="s">
        <v>21</v>
      </c>
      <c r="F862" t="s">
        <v>22</v>
      </c>
      <c r="G862" t="s">
        <v>3040</v>
      </c>
      <c r="H862">
        <v>0.1</v>
      </c>
      <c r="I862">
        <v>51</v>
      </c>
      <c r="J862">
        <v>262000</v>
      </c>
      <c r="K862">
        <v>262000</v>
      </c>
      <c r="L862" s="17">
        <f>IF($E862&lt;&gt;"",VLOOKUP($E862,GEMWs!$E$14:$L$20,7,FALSE),"")</f>
        <v>37.754918937403332</v>
      </c>
      <c r="M862" s="17">
        <f>IF($E862&lt;&gt;"",VLOOKUP($E862,GEMWs!$E$14:$L$20,8,FALSE),"")</f>
        <v>96.174593288388181</v>
      </c>
      <c r="N862" s="17">
        <f t="shared" si="60"/>
        <v>262000</v>
      </c>
      <c r="O862" s="17">
        <f t="shared" si="61"/>
        <v>262000</v>
      </c>
      <c r="P862" s="17">
        <f t="shared" si="62"/>
        <v>3.8167938931297711E-7</v>
      </c>
      <c r="Q862" s="17">
        <f t="shared" si="63"/>
        <v>3.8167938931297711E-7</v>
      </c>
    </row>
    <row r="863" spans="1:17" x14ac:dyDescent="0.35">
      <c r="A863" t="s">
        <v>756</v>
      </c>
      <c r="B863" t="s">
        <v>628</v>
      </c>
      <c r="C863" t="s">
        <v>629</v>
      </c>
      <c r="D863" t="s">
        <v>14</v>
      </c>
      <c r="E863" t="s">
        <v>21</v>
      </c>
      <c r="F863" t="s">
        <v>22</v>
      </c>
      <c r="G863" t="s">
        <v>3040</v>
      </c>
      <c r="H863">
        <v>0.3</v>
      </c>
      <c r="I863">
        <v>76</v>
      </c>
      <c r="J863">
        <v>27215</v>
      </c>
      <c r="K863">
        <v>27215</v>
      </c>
      <c r="L863" s="17">
        <f>IF($E863&lt;&gt;"",VLOOKUP($E863,GEMWs!$E$14:$L$20,7,FALSE),"")</f>
        <v>37.754918937403332</v>
      </c>
      <c r="M863" s="17">
        <f>IF($E863&lt;&gt;"",VLOOKUP($E863,GEMWs!$E$14:$L$20,8,FALSE),"")</f>
        <v>96.174593288388181</v>
      </c>
      <c r="N863" s="17">
        <f t="shared" si="60"/>
        <v>27215</v>
      </c>
      <c r="O863" s="17">
        <f t="shared" si="61"/>
        <v>27215</v>
      </c>
      <c r="P863" s="17">
        <f t="shared" si="62"/>
        <v>1.102333272092596E-5</v>
      </c>
      <c r="Q863" s="17">
        <f t="shared" si="63"/>
        <v>1.102333272092596E-5</v>
      </c>
    </row>
    <row r="864" spans="1:17" x14ac:dyDescent="0.35">
      <c r="A864" t="s">
        <v>756</v>
      </c>
      <c r="B864" t="s">
        <v>59</v>
      </c>
      <c r="C864" t="s">
        <v>60</v>
      </c>
      <c r="D864" t="s">
        <v>14</v>
      </c>
      <c r="E864" t="s">
        <v>21</v>
      </c>
      <c r="F864" t="s">
        <v>14</v>
      </c>
      <c r="G864" t="s">
        <v>3040</v>
      </c>
      <c r="H864">
        <v>8.3000000000000007</v>
      </c>
      <c r="I864">
        <v>91</v>
      </c>
      <c r="J864">
        <v>186.795131</v>
      </c>
      <c r="K864">
        <v>9072</v>
      </c>
      <c r="L864" s="17">
        <f>IF($E864&lt;&gt;"",VLOOKUP($E864,GEMWs!$E$14:$L$20,7,FALSE),"")</f>
        <v>37.754918937403332</v>
      </c>
      <c r="M864" s="17">
        <f>IF($E864&lt;&gt;"",VLOOKUP($E864,GEMWs!$E$14:$L$20,8,FALSE),"")</f>
        <v>96.174593288388181</v>
      </c>
      <c r="N864" s="17">
        <f t="shared" si="60"/>
        <v>186.795131</v>
      </c>
      <c r="O864" s="17">
        <f t="shared" si="61"/>
        <v>9072</v>
      </c>
      <c r="P864" s="17">
        <f t="shared" si="62"/>
        <v>9.1490299823633169E-4</v>
      </c>
      <c r="Q864" s="17">
        <f t="shared" si="63"/>
        <v>4.4433706358224086E-2</v>
      </c>
    </row>
    <row r="865" spans="1:17" x14ac:dyDescent="0.35">
      <c r="A865" t="s">
        <v>756</v>
      </c>
      <c r="B865" t="s">
        <v>759</v>
      </c>
      <c r="C865" t="s">
        <v>760</v>
      </c>
      <c r="D865" t="s">
        <v>14</v>
      </c>
      <c r="E865" t="s">
        <v>21</v>
      </c>
      <c r="F865" t="s">
        <v>22</v>
      </c>
      <c r="G865" t="s">
        <v>3040</v>
      </c>
      <c r="H865">
        <v>20.3</v>
      </c>
      <c r="I865">
        <v>128</v>
      </c>
      <c r="J865">
        <v>26000</v>
      </c>
      <c r="K865">
        <v>26000</v>
      </c>
      <c r="L865" s="17">
        <f>IF($E865&lt;&gt;"",VLOOKUP($E865,GEMWs!$E$14:$L$20,7,FALSE),"")</f>
        <v>37.754918937403332</v>
      </c>
      <c r="M865" s="17">
        <f>IF($E865&lt;&gt;"",VLOOKUP($E865,GEMWs!$E$14:$L$20,8,FALSE),"")</f>
        <v>96.174593288388181</v>
      </c>
      <c r="N865" s="17">
        <f t="shared" si="60"/>
        <v>26000</v>
      </c>
      <c r="O865" s="17">
        <f t="shared" si="61"/>
        <v>26000</v>
      </c>
      <c r="P865" s="17">
        <f t="shared" si="62"/>
        <v>7.8076923076923082E-4</v>
      </c>
      <c r="Q865" s="17">
        <f t="shared" si="63"/>
        <v>7.8076923076923082E-4</v>
      </c>
    </row>
    <row r="866" spans="1:17" x14ac:dyDescent="0.35">
      <c r="A866" t="s">
        <v>756</v>
      </c>
      <c r="B866" t="s">
        <v>757</v>
      </c>
      <c r="C866" t="s">
        <v>758</v>
      </c>
      <c r="D866" t="s">
        <v>14</v>
      </c>
      <c r="E866" t="s">
        <v>21</v>
      </c>
      <c r="F866" t="s">
        <v>22</v>
      </c>
      <c r="G866" t="s">
        <v>3040</v>
      </c>
      <c r="H866">
        <v>11.2</v>
      </c>
      <c r="I866">
        <v>140</v>
      </c>
      <c r="J866">
        <v>3182</v>
      </c>
      <c r="K866">
        <v>7000</v>
      </c>
      <c r="L866" s="17">
        <f>IF($E866&lt;&gt;"",VLOOKUP($E866,GEMWs!$E$14:$L$20,7,FALSE),"")</f>
        <v>37.754918937403332</v>
      </c>
      <c r="M866" s="17">
        <f>IF($E866&lt;&gt;"",VLOOKUP($E866,GEMWs!$E$14:$L$20,8,FALSE),"")</f>
        <v>96.174593288388181</v>
      </c>
      <c r="N866" s="17">
        <f t="shared" si="60"/>
        <v>3182</v>
      </c>
      <c r="O866" s="17">
        <f t="shared" si="61"/>
        <v>7000</v>
      </c>
      <c r="P866" s="17">
        <f t="shared" si="62"/>
        <v>1.5999999999999999E-3</v>
      </c>
      <c r="Q866" s="17">
        <f t="shared" si="63"/>
        <v>3.5197988686360778E-3</v>
      </c>
    </row>
    <row r="867" spans="1:17" x14ac:dyDescent="0.35">
      <c r="A867" t="s">
        <v>756</v>
      </c>
      <c r="B867" t="s">
        <v>172</v>
      </c>
      <c r="C867" t="s">
        <v>173</v>
      </c>
      <c r="D867" t="s">
        <v>14</v>
      </c>
      <c r="E867" t="s">
        <v>21</v>
      </c>
      <c r="F867" t="s">
        <v>22</v>
      </c>
      <c r="G867" t="s">
        <v>3040</v>
      </c>
      <c r="H867">
        <v>2.2000000000000002</v>
      </c>
      <c r="I867">
        <v>154</v>
      </c>
      <c r="J867">
        <v>180000</v>
      </c>
      <c r="K867">
        <v>180000</v>
      </c>
      <c r="L867" s="17">
        <f>IF($E867&lt;&gt;"",VLOOKUP($E867,GEMWs!$E$14:$L$20,7,FALSE),"")</f>
        <v>37.754918937403332</v>
      </c>
      <c r="M867" s="17">
        <f>IF($E867&lt;&gt;"",VLOOKUP($E867,GEMWs!$E$14:$L$20,8,FALSE),"")</f>
        <v>96.174593288388181</v>
      </c>
      <c r="N867" s="17">
        <f t="shared" si="60"/>
        <v>180000</v>
      </c>
      <c r="O867" s="17">
        <f t="shared" si="61"/>
        <v>180000</v>
      </c>
      <c r="P867" s="17">
        <f t="shared" si="62"/>
        <v>1.2222222222222222E-5</v>
      </c>
      <c r="Q867" s="17">
        <f t="shared" si="63"/>
        <v>1.2222222222222222E-5</v>
      </c>
    </row>
    <row r="868" spans="1:17" x14ac:dyDescent="0.35">
      <c r="A868" t="s">
        <v>756</v>
      </c>
      <c r="B868" t="s">
        <v>194</v>
      </c>
      <c r="D868" t="s">
        <v>14</v>
      </c>
      <c r="E868" t="s">
        <v>21</v>
      </c>
      <c r="G868" t="s">
        <v>3040</v>
      </c>
      <c r="H868">
        <v>9.1</v>
      </c>
      <c r="J868">
        <v>0</v>
      </c>
      <c r="K868">
        <v>0</v>
      </c>
      <c r="L868" s="17">
        <f>IF($E868&lt;&gt;"",VLOOKUP($E868,GEMWs!$E$14:$L$20,7,FALSE),"")</f>
        <v>37.754918937403332</v>
      </c>
      <c r="M868" s="17">
        <f>IF($E868&lt;&gt;"",VLOOKUP($E868,GEMWs!$E$14:$L$20,8,FALSE),"")</f>
        <v>96.174593288388181</v>
      </c>
      <c r="N868" s="17">
        <f t="shared" ca="1" si="60"/>
        <v>37.754918937403332</v>
      </c>
      <c r="O868" s="17">
        <f t="shared" ca="1" si="61"/>
        <v>96.174593288388181</v>
      </c>
      <c r="P868" s="17">
        <f t="shared" ca="1" si="62"/>
        <v>9.4619583913527247E-2</v>
      </c>
      <c r="Q868" s="17">
        <f t="shared" ca="1" si="63"/>
        <v>0.24102819595739464</v>
      </c>
    </row>
    <row r="869" spans="1:17" x14ac:dyDescent="0.35">
      <c r="A869" t="s">
        <v>756</v>
      </c>
      <c r="B869" t="s">
        <v>245</v>
      </c>
      <c r="D869" t="s">
        <v>22</v>
      </c>
      <c r="G869" t="s">
        <v>3040</v>
      </c>
      <c r="H869">
        <v>36.5</v>
      </c>
      <c r="J869">
        <v>0</v>
      </c>
      <c r="K869">
        <v>0</v>
      </c>
      <c r="L869" s="17" t="str">
        <f>IF($E869&lt;&gt;"",VLOOKUP($E869,GEMWs!$E$14:$L$20,7,FALSE),"")</f>
        <v/>
      </c>
      <c r="M869" s="17" t="str">
        <f>IF($E869&lt;&gt;"",VLOOKUP($E869,GEMWs!$E$14:$L$20,8,FALSE),"")</f>
        <v/>
      </c>
      <c r="N869" s="17">
        <f t="shared" ca="1" si="60"/>
        <v>0</v>
      </c>
      <c r="O869" s="17">
        <f t="shared" ca="1" si="61"/>
        <v>0</v>
      </c>
      <c r="P869" s="17">
        <f t="shared" ca="1" si="62"/>
        <v>0</v>
      </c>
      <c r="Q869" s="17">
        <f t="shared" ca="1" si="63"/>
        <v>0</v>
      </c>
    </row>
    <row r="870" spans="1:17" x14ac:dyDescent="0.35">
      <c r="A870" t="s">
        <v>756</v>
      </c>
      <c r="B870" t="s">
        <v>153</v>
      </c>
      <c r="D870" t="s">
        <v>14</v>
      </c>
      <c r="E870" t="s">
        <v>21</v>
      </c>
      <c r="G870" t="s">
        <v>3040</v>
      </c>
      <c r="H870">
        <v>33.700000000000003</v>
      </c>
      <c r="J870">
        <v>0</v>
      </c>
      <c r="K870">
        <v>0</v>
      </c>
      <c r="L870" s="17">
        <f>IF($E870&lt;&gt;"",VLOOKUP($E870,GEMWs!$E$14:$L$20,7,FALSE),"")</f>
        <v>37.754918937403332</v>
      </c>
      <c r="M870" s="17">
        <f>IF($E870&lt;&gt;"",VLOOKUP($E870,GEMWs!$E$14:$L$20,8,FALSE),"")</f>
        <v>96.174593288388181</v>
      </c>
      <c r="N870" s="17">
        <f t="shared" ca="1" si="60"/>
        <v>37.754918937403332</v>
      </c>
      <c r="O870" s="17">
        <f t="shared" ca="1" si="61"/>
        <v>96.174593288388181</v>
      </c>
      <c r="P870" s="17">
        <f t="shared" ca="1" si="62"/>
        <v>0.35040439317427124</v>
      </c>
      <c r="Q870" s="17">
        <f t="shared" ca="1" si="63"/>
        <v>0.89259892349057146</v>
      </c>
    </row>
    <row r="871" spans="1:17" x14ac:dyDescent="0.35">
      <c r="A871" t="s">
        <v>756</v>
      </c>
      <c r="B871" t="s">
        <v>174</v>
      </c>
      <c r="C871" t="s">
        <v>175</v>
      </c>
      <c r="D871" t="s">
        <v>14</v>
      </c>
      <c r="E871" t="s">
        <v>21</v>
      </c>
      <c r="F871" t="s">
        <v>22</v>
      </c>
      <c r="G871" t="s">
        <v>3040</v>
      </c>
      <c r="H871">
        <v>4</v>
      </c>
      <c r="I871">
        <v>219</v>
      </c>
      <c r="J871">
        <v>28000</v>
      </c>
      <c r="K871">
        <v>28000</v>
      </c>
      <c r="L871" s="17">
        <f>IF($E871&lt;&gt;"",VLOOKUP($E871,GEMWs!$E$14:$L$20,7,FALSE),"")</f>
        <v>37.754918937403332</v>
      </c>
      <c r="M871" s="17">
        <f>IF($E871&lt;&gt;"",VLOOKUP($E871,GEMWs!$E$14:$L$20,8,FALSE),"")</f>
        <v>96.174593288388181</v>
      </c>
      <c r="N871" s="17">
        <f t="shared" si="60"/>
        <v>28000</v>
      </c>
      <c r="O871" s="17">
        <f t="shared" si="61"/>
        <v>28000</v>
      </c>
      <c r="P871" s="17">
        <f t="shared" si="62"/>
        <v>1.4285714285714287E-4</v>
      </c>
      <c r="Q871" s="17">
        <f t="shared" si="63"/>
        <v>1.4285714285714287E-4</v>
      </c>
    </row>
    <row r="872" spans="1:17" x14ac:dyDescent="0.35">
      <c r="A872" t="s">
        <v>756</v>
      </c>
      <c r="B872" t="s">
        <v>767</v>
      </c>
      <c r="D872" t="s">
        <v>14</v>
      </c>
      <c r="E872" t="s">
        <v>21</v>
      </c>
      <c r="G872" t="s">
        <v>3040</v>
      </c>
      <c r="H872">
        <v>17.8</v>
      </c>
      <c r="J872">
        <v>0</v>
      </c>
      <c r="K872">
        <v>0</v>
      </c>
      <c r="L872" s="17">
        <f>IF($E872&lt;&gt;"",VLOOKUP($E872,GEMWs!$E$14:$L$20,7,FALSE),"")</f>
        <v>37.754918937403332</v>
      </c>
      <c r="M872" s="17">
        <f>IF($E872&lt;&gt;"",VLOOKUP($E872,GEMWs!$E$14:$L$20,8,FALSE),"")</f>
        <v>96.174593288388181</v>
      </c>
      <c r="N872" s="17">
        <f t="shared" ca="1" si="60"/>
        <v>37.754918937403332</v>
      </c>
      <c r="O872" s="17">
        <f t="shared" ca="1" si="61"/>
        <v>96.174593288388181</v>
      </c>
      <c r="P872" s="17">
        <f t="shared" ca="1" si="62"/>
        <v>0.18508006523744891</v>
      </c>
      <c r="Q872" s="17">
        <f t="shared" ca="1" si="63"/>
        <v>0.4714617459386401</v>
      </c>
    </row>
    <row r="873" spans="1:17" x14ac:dyDescent="0.35">
      <c r="A873" t="s">
        <v>756</v>
      </c>
      <c r="B873" t="s">
        <v>67</v>
      </c>
      <c r="C873" t="s">
        <v>68</v>
      </c>
      <c r="D873" t="s">
        <v>14</v>
      </c>
      <c r="E873" t="s">
        <v>21</v>
      </c>
      <c r="F873" t="s">
        <v>22</v>
      </c>
      <c r="G873" t="s">
        <v>3040</v>
      </c>
      <c r="H873">
        <v>8.1999999999999993</v>
      </c>
      <c r="I873">
        <v>245</v>
      </c>
      <c r="J873">
        <v>8182</v>
      </c>
      <c r="K873">
        <v>27300</v>
      </c>
      <c r="L873" s="17">
        <f>IF($E873&lt;&gt;"",VLOOKUP($E873,GEMWs!$E$14:$L$20,7,FALSE),"")</f>
        <v>37.754918937403332</v>
      </c>
      <c r="M873" s="17">
        <f>IF($E873&lt;&gt;"",VLOOKUP($E873,GEMWs!$E$14:$L$20,8,FALSE),"")</f>
        <v>96.174593288388181</v>
      </c>
      <c r="N873" s="17">
        <f t="shared" si="60"/>
        <v>8182</v>
      </c>
      <c r="O873" s="17">
        <f t="shared" si="61"/>
        <v>27300</v>
      </c>
      <c r="P873" s="17">
        <f t="shared" si="62"/>
        <v>3.0036630036630034E-4</v>
      </c>
      <c r="Q873" s="17">
        <f t="shared" si="63"/>
        <v>1.0021999511121975E-3</v>
      </c>
    </row>
    <row r="874" spans="1:17" x14ac:dyDescent="0.35">
      <c r="A874" t="s">
        <v>756</v>
      </c>
      <c r="B874" t="s">
        <v>768</v>
      </c>
      <c r="C874" t="s">
        <v>158</v>
      </c>
      <c r="D874" t="s">
        <v>14</v>
      </c>
      <c r="E874" t="s">
        <v>21</v>
      </c>
      <c r="G874" t="s">
        <v>3040</v>
      </c>
      <c r="H874">
        <v>7.3</v>
      </c>
      <c r="J874">
        <v>0</v>
      </c>
      <c r="K874">
        <v>0</v>
      </c>
      <c r="L874" s="17">
        <f>IF($E874&lt;&gt;"",VLOOKUP($E874,GEMWs!$E$14:$L$20,7,FALSE),"")</f>
        <v>37.754918937403332</v>
      </c>
      <c r="M874" s="17">
        <f>IF($E874&lt;&gt;"",VLOOKUP($E874,GEMWs!$E$14:$L$20,8,FALSE),"")</f>
        <v>96.174593288388181</v>
      </c>
      <c r="N874" s="17">
        <f t="shared" ca="1" si="60"/>
        <v>37.754918937403332</v>
      </c>
      <c r="O874" s="17">
        <f t="shared" ca="1" si="61"/>
        <v>96.174593288388181</v>
      </c>
      <c r="P874" s="17">
        <f t="shared" ca="1" si="62"/>
        <v>7.5903622260302075E-2</v>
      </c>
      <c r="Q874" s="17">
        <f t="shared" ca="1" si="63"/>
        <v>0.19335228906472315</v>
      </c>
    </row>
    <row r="875" spans="1:17" x14ac:dyDescent="0.35">
      <c r="A875" t="s">
        <v>756</v>
      </c>
      <c r="B875" t="s">
        <v>122</v>
      </c>
      <c r="D875" t="s">
        <v>14</v>
      </c>
      <c r="E875" t="s">
        <v>21</v>
      </c>
      <c r="G875" t="s">
        <v>3040</v>
      </c>
      <c r="H875">
        <v>9</v>
      </c>
      <c r="J875">
        <v>0</v>
      </c>
      <c r="K875">
        <v>0</v>
      </c>
      <c r="L875" s="17">
        <f>IF($E875&lt;&gt;"",VLOOKUP($E875,GEMWs!$E$14:$L$20,7,FALSE),"")</f>
        <v>37.754918937403332</v>
      </c>
      <c r="M875" s="17">
        <f>IF($E875&lt;&gt;"",VLOOKUP($E875,GEMWs!$E$14:$L$20,8,FALSE),"")</f>
        <v>96.174593288388181</v>
      </c>
      <c r="N875" s="17">
        <f t="shared" ca="1" si="60"/>
        <v>37.754918937403332</v>
      </c>
      <c r="O875" s="17">
        <f t="shared" ca="1" si="61"/>
        <v>96.174593288388181</v>
      </c>
      <c r="P875" s="17">
        <f t="shared" ca="1" si="62"/>
        <v>9.3579808266125844E-2</v>
      </c>
      <c r="Q875" s="17">
        <f t="shared" ca="1" si="63"/>
        <v>0.23837953446335733</v>
      </c>
    </row>
    <row r="876" spans="1:17" x14ac:dyDescent="0.35">
      <c r="A876" t="s">
        <v>756</v>
      </c>
      <c r="B876" t="s">
        <v>765</v>
      </c>
      <c r="C876" t="s">
        <v>766</v>
      </c>
      <c r="D876" t="s">
        <v>14</v>
      </c>
      <c r="E876" t="s">
        <v>21</v>
      </c>
      <c r="G876" t="s">
        <v>3040</v>
      </c>
      <c r="H876">
        <v>2.5</v>
      </c>
      <c r="J876">
        <v>0</v>
      </c>
      <c r="K876">
        <v>0</v>
      </c>
      <c r="L876" s="17">
        <f>IF($E876&lt;&gt;"",VLOOKUP($E876,GEMWs!$E$14:$L$20,7,FALSE),"")</f>
        <v>37.754918937403332</v>
      </c>
      <c r="M876" s="17">
        <f>IF($E876&lt;&gt;"",VLOOKUP($E876,GEMWs!$E$14:$L$20,8,FALSE),"")</f>
        <v>96.174593288388181</v>
      </c>
      <c r="N876" s="17">
        <f t="shared" ca="1" si="60"/>
        <v>37.754918937403332</v>
      </c>
      <c r="O876" s="17">
        <f t="shared" ca="1" si="61"/>
        <v>96.174593288388181</v>
      </c>
      <c r="P876" s="17">
        <f t="shared" ca="1" si="62"/>
        <v>2.5994391185034958E-2</v>
      </c>
      <c r="Q876" s="17">
        <f t="shared" ca="1" si="63"/>
        <v>6.6216537350932594E-2</v>
      </c>
    </row>
    <row r="877" spans="1:17" x14ac:dyDescent="0.35">
      <c r="A877" t="s">
        <v>756</v>
      </c>
      <c r="B877" t="s">
        <v>3000</v>
      </c>
      <c r="D877" t="s">
        <v>14</v>
      </c>
      <c r="E877" t="s">
        <v>21</v>
      </c>
      <c r="G877" t="s">
        <v>3040</v>
      </c>
      <c r="H877">
        <v>19.7</v>
      </c>
      <c r="J877">
        <v>0</v>
      </c>
      <c r="K877">
        <v>0</v>
      </c>
      <c r="L877" s="17">
        <f>IF($E877&lt;&gt;"",VLOOKUP($E877,GEMWs!$E$14:$L$20,7,FALSE),"")</f>
        <v>37.754918937403332</v>
      </c>
      <c r="M877" s="17">
        <f>IF($E877&lt;&gt;"",VLOOKUP($E877,GEMWs!$E$14:$L$20,8,FALSE),"")</f>
        <v>96.174593288388181</v>
      </c>
      <c r="N877" s="17">
        <f t="shared" ca="1" si="60"/>
        <v>37.754918937403332</v>
      </c>
      <c r="O877" s="17">
        <f t="shared" ca="1" si="61"/>
        <v>96.174593288388181</v>
      </c>
      <c r="P877" s="17">
        <f t="shared" ca="1" si="62"/>
        <v>0.20483580253807546</v>
      </c>
      <c r="Q877" s="17">
        <f t="shared" ca="1" si="63"/>
        <v>0.52178631432534883</v>
      </c>
    </row>
    <row r="878" spans="1:17" x14ac:dyDescent="0.35">
      <c r="A878" t="s">
        <v>756</v>
      </c>
      <c r="B878" t="s">
        <v>769</v>
      </c>
      <c r="D878" t="s">
        <v>14</v>
      </c>
      <c r="E878" t="s">
        <v>21</v>
      </c>
      <c r="G878" t="s">
        <v>3040</v>
      </c>
      <c r="H878">
        <v>15.6</v>
      </c>
      <c r="J878">
        <v>0</v>
      </c>
      <c r="K878">
        <v>0</v>
      </c>
      <c r="L878" s="17">
        <f>IF($E878&lt;&gt;"",VLOOKUP($E878,GEMWs!$E$14:$L$20,7,FALSE),"")</f>
        <v>37.754918937403332</v>
      </c>
      <c r="M878" s="17">
        <f>IF($E878&lt;&gt;"",VLOOKUP($E878,GEMWs!$E$14:$L$20,8,FALSE),"")</f>
        <v>96.174593288388181</v>
      </c>
      <c r="N878" s="17">
        <f t="shared" ca="1" si="60"/>
        <v>37.754918937403332</v>
      </c>
      <c r="O878" s="17">
        <f t="shared" ca="1" si="61"/>
        <v>96.174593288388181</v>
      </c>
      <c r="P878" s="17">
        <f t="shared" ca="1" si="62"/>
        <v>0.16220500099461813</v>
      </c>
      <c r="Q878" s="17">
        <f t="shared" ca="1" si="63"/>
        <v>0.41319119306981938</v>
      </c>
    </row>
    <row r="879" spans="1:17" x14ac:dyDescent="0.35">
      <c r="A879" t="s">
        <v>756</v>
      </c>
      <c r="B879" t="s">
        <v>140</v>
      </c>
      <c r="C879" t="s">
        <v>141</v>
      </c>
      <c r="D879" t="s">
        <v>14</v>
      </c>
      <c r="E879" t="s">
        <v>21</v>
      </c>
      <c r="F879" t="s">
        <v>22</v>
      </c>
      <c r="G879" t="s">
        <v>3040</v>
      </c>
      <c r="H879">
        <v>4</v>
      </c>
      <c r="I879">
        <v>425</v>
      </c>
      <c r="J879">
        <v>3722.8</v>
      </c>
      <c r="K879">
        <v>5548.3</v>
      </c>
      <c r="L879" s="17">
        <f>IF($E879&lt;&gt;"",VLOOKUP($E879,GEMWs!$E$14:$L$20,7,FALSE),"")</f>
        <v>37.754918937403332</v>
      </c>
      <c r="M879" s="17">
        <f>IF($E879&lt;&gt;"",VLOOKUP($E879,GEMWs!$E$14:$L$20,8,FALSE),"")</f>
        <v>96.174593288388181</v>
      </c>
      <c r="N879" s="17">
        <f t="shared" si="60"/>
        <v>3722.8</v>
      </c>
      <c r="O879" s="17">
        <f t="shared" si="61"/>
        <v>5548.3</v>
      </c>
      <c r="P879" s="17">
        <f t="shared" si="62"/>
        <v>7.2094154966386098E-4</v>
      </c>
      <c r="Q879" s="17">
        <f t="shared" si="63"/>
        <v>1.0744600838078866E-3</v>
      </c>
    </row>
    <row r="880" spans="1:17" x14ac:dyDescent="0.35">
      <c r="A880" t="s">
        <v>756</v>
      </c>
      <c r="B880" t="s">
        <v>770</v>
      </c>
      <c r="C880" t="s">
        <v>771</v>
      </c>
      <c r="D880" t="s">
        <v>14</v>
      </c>
      <c r="E880" t="s">
        <v>21</v>
      </c>
      <c r="G880" t="s">
        <v>3040</v>
      </c>
      <c r="H880">
        <v>20</v>
      </c>
      <c r="J880">
        <v>0</v>
      </c>
      <c r="K880">
        <v>0</v>
      </c>
      <c r="L880" s="17">
        <f>IF($E880&lt;&gt;"",VLOOKUP($E880,GEMWs!$E$14:$L$20,7,FALSE),"")</f>
        <v>37.754918937403332</v>
      </c>
      <c r="M880" s="17">
        <f>IF($E880&lt;&gt;"",VLOOKUP($E880,GEMWs!$E$14:$L$20,8,FALSE),"")</f>
        <v>96.174593288388181</v>
      </c>
      <c r="N880" s="17">
        <f t="shared" ca="1" si="60"/>
        <v>37.754918937403332</v>
      </c>
      <c r="O880" s="17">
        <f t="shared" ca="1" si="61"/>
        <v>96.174593288388181</v>
      </c>
      <c r="P880" s="17">
        <f t="shared" ca="1" si="62"/>
        <v>0.20795512948027967</v>
      </c>
      <c r="Q880" s="17">
        <f t="shared" ca="1" si="63"/>
        <v>0.52973229880746076</v>
      </c>
    </row>
    <row r="881" spans="1:17" x14ac:dyDescent="0.35">
      <c r="A881" t="s">
        <v>756</v>
      </c>
      <c r="B881" t="s">
        <v>103</v>
      </c>
      <c r="D881" t="s">
        <v>14</v>
      </c>
      <c r="E881" t="s">
        <v>15</v>
      </c>
      <c r="G881" t="s">
        <v>3040</v>
      </c>
      <c r="H881">
        <v>2.7</v>
      </c>
      <c r="J881">
        <v>0</v>
      </c>
      <c r="K881">
        <v>0</v>
      </c>
      <c r="L881" s="17">
        <f>IF($E881&lt;&gt;"",VLOOKUP($E881,GEMWs!$E$14:$L$20,7,FALSE),"")</f>
        <v>37.892086284381016</v>
      </c>
      <c r="M881" s="17">
        <f>IF($E881&lt;&gt;"",VLOOKUP($E881,GEMWs!$E$14:$L$20,8,FALSE),"")</f>
        <v>96.522753888300599</v>
      </c>
      <c r="N881" s="17">
        <f t="shared" ca="1" si="60"/>
        <v>37.892086284381016</v>
      </c>
      <c r="O881" s="17">
        <f t="shared" ca="1" si="61"/>
        <v>96.522753888300599</v>
      </c>
      <c r="P881" s="17">
        <f t="shared" ca="1" si="62"/>
        <v>2.7972678889006126E-2</v>
      </c>
      <c r="Q881" s="17">
        <f t="shared" ca="1" si="63"/>
        <v>7.1254983949324807E-2</v>
      </c>
    </row>
    <row r="882" spans="1:17" x14ac:dyDescent="0.35">
      <c r="A882" t="s">
        <v>756</v>
      </c>
      <c r="B882" t="s">
        <v>2999</v>
      </c>
      <c r="D882" t="s">
        <v>14</v>
      </c>
      <c r="E882" t="s">
        <v>21</v>
      </c>
      <c r="G882" t="s">
        <v>3040</v>
      </c>
      <c r="H882">
        <v>2.1</v>
      </c>
      <c r="J882">
        <v>0</v>
      </c>
      <c r="K882">
        <v>0</v>
      </c>
      <c r="L882" s="17">
        <f>IF($E882&lt;&gt;"",VLOOKUP($E882,GEMWs!$E$14:$L$20,7,FALSE),"")</f>
        <v>37.754918937403332</v>
      </c>
      <c r="M882" s="17">
        <f>IF($E882&lt;&gt;"",VLOOKUP($E882,GEMWs!$E$14:$L$20,8,FALSE),"")</f>
        <v>96.174593288388181</v>
      </c>
      <c r="N882" s="17">
        <f t="shared" ca="1" si="60"/>
        <v>37.754918937403332</v>
      </c>
      <c r="O882" s="17">
        <f t="shared" ca="1" si="61"/>
        <v>96.174593288388181</v>
      </c>
      <c r="P882" s="17">
        <f t="shared" ca="1" si="62"/>
        <v>2.1835288595429367E-2</v>
      </c>
      <c r="Q882" s="17">
        <f t="shared" ca="1" si="63"/>
        <v>5.5621891374783378E-2</v>
      </c>
    </row>
    <row r="883" spans="1:17" x14ac:dyDescent="0.35">
      <c r="A883" t="s">
        <v>756</v>
      </c>
      <c r="B883" t="s">
        <v>2976</v>
      </c>
      <c r="D883" t="s">
        <v>14</v>
      </c>
      <c r="E883" t="s">
        <v>21</v>
      </c>
      <c r="G883" t="s">
        <v>3040</v>
      </c>
      <c r="H883">
        <v>4.4000000000000004</v>
      </c>
      <c r="J883">
        <v>0</v>
      </c>
      <c r="K883">
        <v>0</v>
      </c>
      <c r="L883" s="17">
        <f>IF($E883&lt;&gt;"",VLOOKUP($E883,GEMWs!$E$14:$L$20,7,FALSE),"")</f>
        <v>37.754918937403332</v>
      </c>
      <c r="M883" s="17">
        <f>IF($E883&lt;&gt;"",VLOOKUP($E883,GEMWs!$E$14:$L$20,8,FALSE),"")</f>
        <v>96.174593288388181</v>
      </c>
      <c r="N883" s="17">
        <f t="shared" ca="1" si="60"/>
        <v>37.754918937403332</v>
      </c>
      <c r="O883" s="17">
        <f t="shared" ca="1" si="61"/>
        <v>96.174593288388181</v>
      </c>
      <c r="P883" s="17">
        <f t="shared" ca="1" si="62"/>
        <v>4.5750128485661533E-2</v>
      </c>
      <c r="Q883" s="17">
        <f t="shared" ca="1" si="63"/>
        <v>0.11654110573764137</v>
      </c>
    </row>
    <row r="884" spans="1:17" x14ac:dyDescent="0.35">
      <c r="A884" t="s">
        <v>756</v>
      </c>
      <c r="B884" t="s">
        <v>772</v>
      </c>
      <c r="D884" t="s">
        <v>14</v>
      </c>
      <c r="E884" t="s">
        <v>21</v>
      </c>
      <c r="G884" t="s">
        <v>3040</v>
      </c>
      <c r="H884">
        <v>14.8</v>
      </c>
      <c r="J884">
        <v>0</v>
      </c>
      <c r="K884">
        <v>0</v>
      </c>
      <c r="L884" s="17">
        <f>IF($E884&lt;&gt;"",VLOOKUP($E884,GEMWs!$E$14:$L$20,7,FALSE),"")</f>
        <v>37.754918937403332</v>
      </c>
      <c r="M884" s="17">
        <f>IF($E884&lt;&gt;"",VLOOKUP($E884,GEMWs!$E$14:$L$20,8,FALSE),"")</f>
        <v>96.174593288388181</v>
      </c>
      <c r="N884" s="17">
        <f t="shared" ca="1" si="60"/>
        <v>37.754918937403332</v>
      </c>
      <c r="O884" s="17">
        <f t="shared" ca="1" si="61"/>
        <v>96.174593288388181</v>
      </c>
      <c r="P884" s="17">
        <f t="shared" ca="1" si="62"/>
        <v>0.15388679581540696</v>
      </c>
      <c r="Q884" s="17">
        <f t="shared" ca="1" si="63"/>
        <v>0.39200190111752098</v>
      </c>
    </row>
    <row r="885" spans="1:17" x14ac:dyDescent="0.35">
      <c r="A885" t="s">
        <v>756</v>
      </c>
      <c r="B885" t="s">
        <v>256</v>
      </c>
      <c r="C885" t="s">
        <v>257</v>
      </c>
      <c r="D885" t="s">
        <v>14</v>
      </c>
      <c r="E885" t="s">
        <v>21</v>
      </c>
      <c r="G885" t="s">
        <v>3040</v>
      </c>
      <c r="H885">
        <v>0.2</v>
      </c>
      <c r="J885">
        <v>0</v>
      </c>
      <c r="K885">
        <v>0</v>
      </c>
      <c r="L885" s="17">
        <f>IF($E885&lt;&gt;"",VLOOKUP($E885,GEMWs!$E$14:$L$20,7,FALSE),"")</f>
        <v>37.754918937403332</v>
      </c>
      <c r="M885" s="17">
        <f>IF($E885&lt;&gt;"",VLOOKUP($E885,GEMWs!$E$14:$L$20,8,FALSE),"")</f>
        <v>96.174593288388181</v>
      </c>
      <c r="N885" s="17">
        <f t="shared" ca="1" si="60"/>
        <v>37.754918937403332</v>
      </c>
      <c r="O885" s="17">
        <f t="shared" ca="1" si="61"/>
        <v>96.174593288388181</v>
      </c>
      <c r="P885" s="17">
        <f t="shared" ca="1" si="62"/>
        <v>2.079551294802797E-3</v>
      </c>
      <c r="Q885" s="17">
        <f t="shared" ca="1" si="63"/>
        <v>5.2973229880746075E-3</v>
      </c>
    </row>
    <row r="886" spans="1:17" x14ac:dyDescent="0.35">
      <c r="A886" t="s">
        <v>756</v>
      </c>
      <c r="B886" t="s">
        <v>595</v>
      </c>
      <c r="D886" t="s">
        <v>14</v>
      </c>
      <c r="E886" t="s">
        <v>18</v>
      </c>
      <c r="G886" t="s">
        <v>3040</v>
      </c>
      <c r="H886">
        <v>2.8</v>
      </c>
      <c r="J886">
        <v>0</v>
      </c>
      <c r="K886">
        <v>0</v>
      </c>
      <c r="L886" s="17">
        <f>IF($E886&lt;&gt;"",VLOOKUP($E886,GEMWs!$E$14:$L$20,7,FALSE),"")</f>
        <v>5950.3939027696888</v>
      </c>
      <c r="M886" s="17">
        <f>IF($E886&lt;&gt;"",VLOOKUP($E886,GEMWs!$E$14:$L$20,8,FALSE),"")</f>
        <v>10539.430626954083</v>
      </c>
      <c r="N886" s="17">
        <f t="shared" ca="1" si="60"/>
        <v>5950.3939027696888</v>
      </c>
      <c r="O886" s="17">
        <f t="shared" ca="1" si="61"/>
        <v>10539.430626954083</v>
      </c>
      <c r="P886" s="17">
        <f t="shared" ca="1" si="62"/>
        <v>2.6566900045237127E-4</v>
      </c>
      <c r="Q886" s="17">
        <f t="shared" ca="1" si="63"/>
        <v>4.705570834053025E-4</v>
      </c>
    </row>
    <row r="887" spans="1:17" x14ac:dyDescent="0.35">
      <c r="A887" t="s">
        <v>756</v>
      </c>
      <c r="B887" t="s">
        <v>2980</v>
      </c>
      <c r="D887" t="s">
        <v>14</v>
      </c>
      <c r="E887" t="s">
        <v>18</v>
      </c>
      <c r="G887" t="s">
        <v>3040</v>
      </c>
      <c r="H887">
        <v>0.7</v>
      </c>
      <c r="J887">
        <v>0</v>
      </c>
      <c r="K887">
        <v>0</v>
      </c>
      <c r="L887" s="17">
        <f>IF($E887&lt;&gt;"",VLOOKUP($E887,GEMWs!$E$14:$L$20,7,FALSE),"")</f>
        <v>5950.3939027696888</v>
      </c>
      <c r="M887" s="17">
        <f>IF($E887&lt;&gt;"",VLOOKUP($E887,GEMWs!$E$14:$L$20,8,FALSE),"")</f>
        <v>10539.430626954083</v>
      </c>
      <c r="N887" s="17">
        <f t="shared" ca="1" si="60"/>
        <v>5950.3939027696888</v>
      </c>
      <c r="O887" s="17">
        <f t="shared" ca="1" si="61"/>
        <v>10539.430626954083</v>
      </c>
      <c r="P887" s="17">
        <f t="shared" ca="1" si="62"/>
        <v>6.6417250113092819E-5</v>
      </c>
      <c r="Q887" s="17">
        <f t="shared" ca="1" si="63"/>
        <v>1.1763927085132562E-4</v>
      </c>
    </row>
    <row r="888" spans="1:17" x14ac:dyDescent="0.35">
      <c r="A888" t="s">
        <v>756</v>
      </c>
      <c r="B888" t="s">
        <v>144</v>
      </c>
      <c r="C888" t="s">
        <v>145</v>
      </c>
      <c r="D888" t="s">
        <v>14</v>
      </c>
      <c r="E888" t="s">
        <v>21</v>
      </c>
      <c r="F888" t="s">
        <v>22</v>
      </c>
      <c r="G888" t="s">
        <v>3040</v>
      </c>
      <c r="H888">
        <v>0.4</v>
      </c>
      <c r="I888">
        <v>317</v>
      </c>
      <c r="J888">
        <v>2000</v>
      </c>
      <c r="K888">
        <v>10000</v>
      </c>
      <c r="L888" s="17">
        <f>IF($E888&lt;&gt;"",VLOOKUP($E888,GEMWs!$E$14:$L$20,7,FALSE),"")</f>
        <v>37.754918937403332</v>
      </c>
      <c r="M888" s="17">
        <f>IF($E888&lt;&gt;"",VLOOKUP($E888,GEMWs!$E$14:$L$20,8,FALSE),"")</f>
        <v>96.174593288388181</v>
      </c>
      <c r="N888" s="17">
        <f t="shared" si="60"/>
        <v>2000</v>
      </c>
      <c r="O888" s="17">
        <f t="shared" si="61"/>
        <v>10000</v>
      </c>
      <c r="P888" s="17">
        <f t="shared" ref="P888:P951" si="64">IF(O888&gt;0,$H888/O888,0)</f>
        <v>4.0000000000000003E-5</v>
      </c>
      <c r="Q888" s="17">
        <f t="shared" ref="Q888:Q951" si="65">IF(N888&gt;0,$H888/N888,0)</f>
        <v>2.0000000000000001E-4</v>
      </c>
    </row>
    <row r="889" spans="1:17" x14ac:dyDescent="0.35">
      <c r="A889" t="s">
        <v>756</v>
      </c>
      <c r="B889" t="s">
        <v>112</v>
      </c>
      <c r="D889" t="s">
        <v>14</v>
      </c>
      <c r="E889" t="s">
        <v>18</v>
      </c>
      <c r="G889" t="s">
        <v>3040</v>
      </c>
      <c r="H889">
        <v>1.4</v>
      </c>
      <c r="J889">
        <v>0</v>
      </c>
      <c r="K889">
        <v>0</v>
      </c>
      <c r="L889" s="17">
        <f>IF($E889&lt;&gt;"",VLOOKUP($E889,GEMWs!$E$14:$L$20,7,FALSE),"")</f>
        <v>5950.3939027696888</v>
      </c>
      <c r="M889" s="17">
        <f>IF($E889&lt;&gt;"",VLOOKUP($E889,GEMWs!$E$14:$L$20,8,FALSE),"")</f>
        <v>10539.430626954083</v>
      </c>
      <c r="N889" s="17">
        <f t="shared" ca="1" si="60"/>
        <v>5950.3939027696888</v>
      </c>
      <c r="O889" s="17">
        <f t="shared" ca="1" si="61"/>
        <v>10539.430626954083</v>
      </c>
      <c r="P889" s="17">
        <f t="shared" ca="1" si="64"/>
        <v>1.3283450022618564E-4</v>
      </c>
      <c r="Q889" s="17">
        <f t="shared" ca="1" si="65"/>
        <v>2.3527854170265125E-4</v>
      </c>
    </row>
    <row r="890" spans="1:17" x14ac:dyDescent="0.35">
      <c r="A890" t="s">
        <v>756</v>
      </c>
      <c r="B890" t="s">
        <v>2981</v>
      </c>
      <c r="D890" t="s">
        <v>14</v>
      </c>
      <c r="E890" t="s">
        <v>21</v>
      </c>
      <c r="G890" t="s">
        <v>3040</v>
      </c>
      <c r="H890">
        <v>3.1</v>
      </c>
      <c r="J890">
        <v>0</v>
      </c>
      <c r="K890">
        <v>0</v>
      </c>
      <c r="L890" s="17">
        <f>IF($E890&lt;&gt;"",VLOOKUP($E890,GEMWs!$E$14:$L$20,7,FALSE),"")</f>
        <v>37.754918937403332</v>
      </c>
      <c r="M890" s="17">
        <f>IF($E890&lt;&gt;"",VLOOKUP($E890,GEMWs!$E$14:$L$20,8,FALSE),"")</f>
        <v>96.174593288388181</v>
      </c>
      <c r="N890" s="17">
        <f t="shared" ca="1" si="60"/>
        <v>37.754918937403332</v>
      </c>
      <c r="O890" s="17">
        <f t="shared" ca="1" si="61"/>
        <v>96.174593288388181</v>
      </c>
      <c r="P890" s="17">
        <f t="shared" ca="1" si="64"/>
        <v>3.2233045069443349E-2</v>
      </c>
      <c r="Q890" s="17">
        <f t="shared" ca="1" si="65"/>
        <v>8.2108506315156413E-2</v>
      </c>
    </row>
    <row r="891" spans="1:17" x14ac:dyDescent="0.35">
      <c r="A891" t="s">
        <v>756</v>
      </c>
      <c r="B891" t="s">
        <v>71</v>
      </c>
      <c r="C891" t="s">
        <v>72</v>
      </c>
      <c r="D891" t="s">
        <v>14</v>
      </c>
      <c r="E891" t="s">
        <v>21</v>
      </c>
      <c r="F891" t="s">
        <v>22</v>
      </c>
      <c r="G891" t="s">
        <v>3040</v>
      </c>
      <c r="H891">
        <v>2.2000000000000002</v>
      </c>
      <c r="I891">
        <v>333</v>
      </c>
      <c r="J891">
        <v>31000</v>
      </c>
      <c r="K891">
        <v>60000</v>
      </c>
      <c r="L891" s="17">
        <f>IF($E891&lt;&gt;"",VLOOKUP($E891,GEMWs!$E$14:$L$20,7,FALSE),"")</f>
        <v>37.754918937403332</v>
      </c>
      <c r="M891" s="17">
        <f>IF($E891&lt;&gt;"",VLOOKUP($E891,GEMWs!$E$14:$L$20,8,FALSE),"")</f>
        <v>96.174593288388181</v>
      </c>
      <c r="N891" s="17">
        <f t="shared" si="60"/>
        <v>31000</v>
      </c>
      <c r="O891" s="17">
        <f t="shared" si="61"/>
        <v>60000</v>
      </c>
      <c r="P891" s="17">
        <f t="shared" si="64"/>
        <v>3.6666666666666672E-5</v>
      </c>
      <c r="Q891" s="17">
        <f t="shared" si="65"/>
        <v>7.0967741935483875E-5</v>
      </c>
    </row>
    <row r="892" spans="1:17" x14ac:dyDescent="0.35">
      <c r="A892" t="s">
        <v>756</v>
      </c>
      <c r="B892" t="s">
        <v>761</v>
      </c>
      <c r="C892" t="s">
        <v>762</v>
      </c>
      <c r="D892" t="s">
        <v>14</v>
      </c>
      <c r="E892" t="s">
        <v>18</v>
      </c>
      <c r="F892" t="s">
        <v>22</v>
      </c>
      <c r="G892" t="s">
        <v>3040</v>
      </c>
      <c r="H892">
        <v>0.8</v>
      </c>
      <c r="I892">
        <v>448</v>
      </c>
      <c r="J892">
        <v>385000</v>
      </c>
      <c r="K892">
        <v>685000</v>
      </c>
      <c r="L892" s="17">
        <f>IF($E892&lt;&gt;"",VLOOKUP($E892,GEMWs!$E$14:$L$20,7,FALSE),"")</f>
        <v>5950.3939027696888</v>
      </c>
      <c r="M892" s="17">
        <f>IF($E892&lt;&gt;"",VLOOKUP($E892,GEMWs!$E$14:$L$20,8,FALSE),"")</f>
        <v>10539.430626954083</v>
      </c>
      <c r="N892" s="17">
        <f t="shared" si="60"/>
        <v>385000</v>
      </c>
      <c r="O892" s="17">
        <f t="shared" si="61"/>
        <v>685000</v>
      </c>
      <c r="P892" s="17">
        <f t="shared" si="64"/>
        <v>1.1678832116788322E-6</v>
      </c>
      <c r="Q892" s="17">
        <f t="shared" si="65"/>
        <v>2.0779220779220779E-6</v>
      </c>
    </row>
    <row r="893" spans="1:17" x14ac:dyDescent="0.35">
      <c r="A893" t="s">
        <v>756</v>
      </c>
      <c r="B893" t="s">
        <v>2987</v>
      </c>
      <c r="D893" t="s">
        <v>14</v>
      </c>
      <c r="E893" t="s">
        <v>21</v>
      </c>
      <c r="G893" t="s">
        <v>3040</v>
      </c>
      <c r="H893">
        <v>19.3</v>
      </c>
      <c r="J893">
        <v>0</v>
      </c>
      <c r="K893">
        <v>0</v>
      </c>
      <c r="L893" s="17">
        <f>IF($E893&lt;&gt;"",VLOOKUP($E893,GEMWs!$E$14:$L$20,7,FALSE),"")</f>
        <v>37.754918937403332</v>
      </c>
      <c r="M893" s="17">
        <f>IF($E893&lt;&gt;"",VLOOKUP($E893,GEMWs!$E$14:$L$20,8,FALSE),"")</f>
        <v>96.174593288388181</v>
      </c>
      <c r="N893" s="17">
        <f t="shared" ca="1" si="60"/>
        <v>37.754918937403332</v>
      </c>
      <c r="O893" s="17">
        <f t="shared" ca="1" si="61"/>
        <v>96.174593288388181</v>
      </c>
      <c r="P893" s="17">
        <f t="shared" ca="1" si="64"/>
        <v>0.2006766999484699</v>
      </c>
      <c r="Q893" s="17">
        <f t="shared" ca="1" si="65"/>
        <v>0.5111916683491996</v>
      </c>
    </row>
    <row r="894" spans="1:17" x14ac:dyDescent="0.35">
      <c r="A894" t="s">
        <v>756</v>
      </c>
      <c r="B894" t="s">
        <v>199</v>
      </c>
      <c r="D894" t="s">
        <v>22</v>
      </c>
      <c r="G894" t="s">
        <v>3040</v>
      </c>
      <c r="H894">
        <v>3</v>
      </c>
      <c r="J894">
        <v>0</v>
      </c>
      <c r="K894">
        <v>0</v>
      </c>
      <c r="L894" s="17" t="str">
        <f>IF($E894&lt;&gt;"",VLOOKUP($E894,GEMWs!$E$14:$L$20,7,FALSE),"")</f>
        <v/>
      </c>
      <c r="M894" s="17" t="str">
        <f>IF($E894&lt;&gt;"",VLOOKUP($E894,GEMWs!$E$14:$L$20,8,FALSE),"")</f>
        <v/>
      </c>
      <c r="N894" s="17">
        <f t="shared" ca="1" si="60"/>
        <v>0</v>
      </c>
      <c r="O894" s="17">
        <f t="shared" ca="1" si="61"/>
        <v>0</v>
      </c>
      <c r="P894" s="17">
        <f t="shared" ca="1" si="64"/>
        <v>0</v>
      </c>
      <c r="Q894" s="17">
        <f t="shared" ca="1" si="65"/>
        <v>0</v>
      </c>
    </row>
    <row r="895" spans="1:17" x14ac:dyDescent="0.35">
      <c r="A895" t="s">
        <v>756</v>
      </c>
      <c r="B895" t="s">
        <v>182</v>
      </c>
      <c r="C895" t="s">
        <v>183</v>
      </c>
      <c r="D895" t="s">
        <v>14</v>
      </c>
      <c r="E895" t="s">
        <v>21</v>
      </c>
      <c r="F895" t="s">
        <v>22</v>
      </c>
      <c r="G895" t="s">
        <v>3040</v>
      </c>
      <c r="H895">
        <v>94.4</v>
      </c>
      <c r="I895">
        <v>338</v>
      </c>
      <c r="J895">
        <v>4536</v>
      </c>
      <c r="K895">
        <v>38636</v>
      </c>
      <c r="L895" s="17">
        <f>IF($E895&lt;&gt;"",VLOOKUP($E895,GEMWs!$E$14:$L$20,7,FALSE),"")</f>
        <v>37.754918937403332</v>
      </c>
      <c r="M895" s="17">
        <f>IF($E895&lt;&gt;"",VLOOKUP($E895,GEMWs!$E$14:$L$20,8,FALSE),"")</f>
        <v>96.174593288388181</v>
      </c>
      <c r="N895" s="17">
        <f t="shared" si="60"/>
        <v>4536</v>
      </c>
      <c r="O895" s="17">
        <f t="shared" si="61"/>
        <v>38636</v>
      </c>
      <c r="P895" s="17">
        <f t="shared" si="64"/>
        <v>2.4433171135728338E-3</v>
      </c>
      <c r="Q895" s="17">
        <f t="shared" si="65"/>
        <v>2.0811287477954146E-2</v>
      </c>
    </row>
    <row r="896" spans="1:17" x14ac:dyDescent="0.35">
      <c r="A896" t="s">
        <v>756</v>
      </c>
      <c r="B896" t="s">
        <v>184</v>
      </c>
      <c r="C896" t="s">
        <v>185</v>
      </c>
      <c r="D896" t="s">
        <v>14</v>
      </c>
      <c r="E896" t="s">
        <v>21</v>
      </c>
      <c r="F896" t="s">
        <v>22</v>
      </c>
      <c r="G896" t="s">
        <v>3040</v>
      </c>
      <c r="H896">
        <v>35.700000000000003</v>
      </c>
      <c r="I896">
        <v>345</v>
      </c>
      <c r="J896">
        <v>5000</v>
      </c>
      <c r="K896">
        <v>20000</v>
      </c>
      <c r="L896" s="17">
        <f>IF($E896&lt;&gt;"",VLOOKUP($E896,GEMWs!$E$14:$L$20,7,FALSE),"")</f>
        <v>37.754918937403332</v>
      </c>
      <c r="M896" s="17">
        <f>IF($E896&lt;&gt;"",VLOOKUP($E896,GEMWs!$E$14:$L$20,8,FALSE),"")</f>
        <v>96.174593288388181</v>
      </c>
      <c r="N896" s="17">
        <f t="shared" si="60"/>
        <v>5000</v>
      </c>
      <c r="O896" s="17">
        <f t="shared" si="61"/>
        <v>20000</v>
      </c>
      <c r="P896" s="17">
        <f t="shared" si="64"/>
        <v>1.7850000000000001E-3</v>
      </c>
      <c r="Q896" s="17">
        <f t="shared" si="65"/>
        <v>7.1400000000000005E-3</v>
      </c>
    </row>
    <row r="897" spans="1:17" x14ac:dyDescent="0.35">
      <c r="A897" t="s">
        <v>756</v>
      </c>
      <c r="B897" t="s">
        <v>763</v>
      </c>
      <c r="C897" t="s">
        <v>764</v>
      </c>
      <c r="D897" t="s">
        <v>14</v>
      </c>
      <c r="E897" t="s">
        <v>21</v>
      </c>
      <c r="F897" t="s">
        <v>22</v>
      </c>
      <c r="G897" t="s">
        <v>3040</v>
      </c>
      <c r="H897">
        <v>12</v>
      </c>
      <c r="I897">
        <v>451</v>
      </c>
      <c r="J897">
        <v>750</v>
      </c>
      <c r="K897">
        <v>2000</v>
      </c>
      <c r="L897" s="17">
        <f>IF($E897&lt;&gt;"",VLOOKUP($E897,GEMWs!$E$14:$L$20,7,FALSE),"")</f>
        <v>37.754918937403332</v>
      </c>
      <c r="M897" s="17">
        <f>IF($E897&lt;&gt;"",VLOOKUP($E897,GEMWs!$E$14:$L$20,8,FALSE),"")</f>
        <v>96.174593288388181</v>
      </c>
      <c r="N897" s="17">
        <f t="shared" si="60"/>
        <v>750</v>
      </c>
      <c r="O897" s="17">
        <f t="shared" si="61"/>
        <v>2000</v>
      </c>
      <c r="P897" s="17">
        <f t="shared" si="64"/>
        <v>6.0000000000000001E-3</v>
      </c>
      <c r="Q897" s="17">
        <f t="shared" si="65"/>
        <v>1.6E-2</v>
      </c>
    </row>
    <row r="898" spans="1:17" x14ac:dyDescent="0.35">
      <c r="A898" t="s">
        <v>773</v>
      </c>
      <c r="B898" t="s">
        <v>774</v>
      </c>
      <c r="C898" t="s">
        <v>775</v>
      </c>
      <c r="D898" t="s">
        <v>14</v>
      </c>
      <c r="E898" t="s">
        <v>21</v>
      </c>
      <c r="G898" t="s">
        <v>3040</v>
      </c>
      <c r="H898">
        <v>0.2</v>
      </c>
      <c r="J898">
        <v>0</v>
      </c>
      <c r="K898">
        <v>0</v>
      </c>
      <c r="L898" s="17">
        <f>IF($E898&lt;&gt;"",VLOOKUP($E898,GEMWs!$E$14:$L$20,7,FALSE),"")</f>
        <v>37.754918937403332</v>
      </c>
      <c r="M898" s="17">
        <f>IF($E898&lt;&gt;"",VLOOKUP($E898,GEMWs!$E$14:$L$20,8,FALSE),"")</f>
        <v>96.174593288388181</v>
      </c>
      <c r="N898" s="17">
        <f t="shared" ca="1" si="60"/>
        <v>37.754918937403332</v>
      </c>
      <c r="O898" s="17">
        <f t="shared" ca="1" si="61"/>
        <v>96.174593288388181</v>
      </c>
      <c r="P898" s="17">
        <f t="shared" ca="1" si="64"/>
        <v>2.079551294802797E-3</v>
      </c>
      <c r="Q898" s="17">
        <f t="shared" ca="1" si="65"/>
        <v>5.2973229880746075E-3</v>
      </c>
    </row>
    <row r="899" spans="1:17" x14ac:dyDescent="0.35">
      <c r="A899" t="s">
        <v>773</v>
      </c>
      <c r="B899" t="s">
        <v>13</v>
      </c>
      <c r="D899" t="s">
        <v>14</v>
      </c>
      <c r="E899" t="s">
        <v>15</v>
      </c>
      <c r="G899" t="s">
        <v>3040</v>
      </c>
      <c r="H899">
        <v>5.3</v>
      </c>
      <c r="J899">
        <v>0</v>
      </c>
      <c r="K899">
        <v>0</v>
      </c>
      <c r="L899" s="17">
        <f>IF($E899&lt;&gt;"",VLOOKUP($E899,GEMWs!$E$14:$L$20,7,FALSE),"")</f>
        <v>37.892086284381016</v>
      </c>
      <c r="M899" s="17">
        <f>IF($E899&lt;&gt;"",VLOOKUP($E899,GEMWs!$E$14:$L$20,8,FALSE),"")</f>
        <v>96.522753888300599</v>
      </c>
      <c r="N899" s="17">
        <f t="shared" ca="1" si="60"/>
        <v>37.892086284381016</v>
      </c>
      <c r="O899" s="17">
        <f t="shared" ca="1" si="61"/>
        <v>96.522753888300599</v>
      </c>
      <c r="P899" s="17">
        <f t="shared" ca="1" si="64"/>
        <v>5.4909332633974982E-2</v>
      </c>
      <c r="Q899" s="17">
        <f t="shared" ca="1" si="65"/>
        <v>0.13987089441904499</v>
      </c>
    </row>
    <row r="900" spans="1:17" x14ac:dyDescent="0.35">
      <c r="A900" t="s">
        <v>773</v>
      </c>
      <c r="B900" t="s">
        <v>776</v>
      </c>
      <c r="C900" t="s">
        <v>777</v>
      </c>
      <c r="D900" t="s">
        <v>14</v>
      </c>
      <c r="E900" t="s">
        <v>21</v>
      </c>
      <c r="G900" t="s">
        <v>3040</v>
      </c>
      <c r="H900">
        <v>1.2</v>
      </c>
      <c r="J900">
        <v>0</v>
      </c>
      <c r="K900">
        <v>0</v>
      </c>
      <c r="L900" s="17">
        <f>IF($E900&lt;&gt;"",VLOOKUP($E900,GEMWs!$E$14:$L$20,7,FALSE),"")</f>
        <v>37.754918937403332</v>
      </c>
      <c r="M900" s="17">
        <f>IF($E900&lt;&gt;"",VLOOKUP($E900,GEMWs!$E$14:$L$20,8,FALSE),"")</f>
        <v>96.174593288388181</v>
      </c>
      <c r="N900" s="17">
        <f t="shared" ca="1" si="60"/>
        <v>37.754918937403332</v>
      </c>
      <c r="O900" s="17">
        <f t="shared" ca="1" si="61"/>
        <v>96.174593288388181</v>
      </c>
      <c r="P900" s="17">
        <f t="shared" ca="1" si="64"/>
        <v>1.2477307768816779E-2</v>
      </c>
      <c r="Q900" s="17">
        <f t="shared" ca="1" si="65"/>
        <v>3.1783937928447643E-2</v>
      </c>
    </row>
    <row r="901" spans="1:17" x14ac:dyDescent="0.35">
      <c r="A901" t="s">
        <v>778</v>
      </c>
      <c r="B901" t="s">
        <v>13</v>
      </c>
      <c r="D901" t="s">
        <v>14</v>
      </c>
      <c r="E901" t="s">
        <v>15</v>
      </c>
      <c r="G901" t="s">
        <v>3040</v>
      </c>
      <c r="H901">
        <v>6474.3</v>
      </c>
      <c r="J901">
        <v>0</v>
      </c>
      <c r="K901">
        <v>0</v>
      </c>
      <c r="L901" s="17">
        <f>IF($E901&lt;&gt;"",VLOOKUP($E901,GEMWs!$E$14:$L$20,7,FALSE),"")</f>
        <v>37.892086284381016</v>
      </c>
      <c r="M901" s="17">
        <f>IF($E901&lt;&gt;"",VLOOKUP($E901,GEMWs!$E$14:$L$20,8,FALSE),"")</f>
        <v>96.522753888300599</v>
      </c>
      <c r="N901" s="17">
        <f t="shared" ca="1" si="60"/>
        <v>37.892086284381016</v>
      </c>
      <c r="O901" s="17">
        <f t="shared" ca="1" si="61"/>
        <v>96.522753888300599</v>
      </c>
      <c r="P901" s="17">
        <f t="shared" ca="1" si="64"/>
        <v>67.07537590040458</v>
      </c>
      <c r="Q901" s="17">
        <f t="shared" ca="1" si="65"/>
        <v>170.86153429004207</v>
      </c>
    </row>
    <row r="902" spans="1:17" x14ac:dyDescent="0.35">
      <c r="A902" t="s">
        <v>778</v>
      </c>
      <c r="B902" t="s">
        <v>111</v>
      </c>
      <c r="D902" t="s">
        <v>14</v>
      </c>
      <c r="E902" t="s">
        <v>21</v>
      </c>
      <c r="G902" t="s">
        <v>3040</v>
      </c>
      <c r="H902">
        <v>394.9</v>
      </c>
      <c r="J902">
        <v>0</v>
      </c>
      <c r="K902">
        <v>0</v>
      </c>
      <c r="L902" s="17">
        <f>IF($E902&lt;&gt;"",VLOOKUP($E902,GEMWs!$E$14:$L$20,7,FALSE),"")</f>
        <v>37.754918937403332</v>
      </c>
      <c r="M902" s="17">
        <f>IF($E902&lt;&gt;"",VLOOKUP($E902,GEMWs!$E$14:$L$20,8,FALSE),"")</f>
        <v>96.174593288388181</v>
      </c>
      <c r="N902" s="17">
        <f t="shared" ca="1" si="60"/>
        <v>37.754918937403332</v>
      </c>
      <c r="O902" s="17">
        <f t="shared" ca="1" si="61"/>
        <v>96.174593288388181</v>
      </c>
      <c r="P902" s="17">
        <f t="shared" ca="1" si="64"/>
        <v>4.1060740315881219</v>
      </c>
      <c r="Q902" s="17">
        <f t="shared" ca="1" si="65"/>
        <v>10.459564239953313</v>
      </c>
    </row>
    <row r="903" spans="1:17" x14ac:dyDescent="0.35">
      <c r="A903" t="s">
        <v>779</v>
      </c>
      <c r="B903" t="s">
        <v>245</v>
      </c>
      <c r="D903" t="s">
        <v>22</v>
      </c>
      <c r="G903" t="s">
        <v>3040</v>
      </c>
      <c r="H903">
        <v>32.9</v>
      </c>
      <c r="J903">
        <v>0</v>
      </c>
      <c r="K903">
        <v>0</v>
      </c>
      <c r="L903" s="17" t="str">
        <f>IF($E903&lt;&gt;"",VLOOKUP($E903,GEMWs!$E$14:$L$20,7,FALSE),"")</f>
        <v/>
      </c>
      <c r="M903" s="17" t="str">
        <f>IF($E903&lt;&gt;"",VLOOKUP($E903,GEMWs!$E$14:$L$20,8,FALSE),"")</f>
        <v/>
      </c>
      <c r="N903" s="17">
        <f t="shared" ca="1" si="60"/>
        <v>0</v>
      </c>
      <c r="O903" s="17">
        <f t="shared" ca="1" si="61"/>
        <v>0</v>
      </c>
      <c r="P903" s="17">
        <f t="shared" ca="1" si="64"/>
        <v>0</v>
      </c>
      <c r="Q903" s="17">
        <f t="shared" ca="1" si="65"/>
        <v>0</v>
      </c>
    </row>
    <row r="904" spans="1:17" x14ac:dyDescent="0.35">
      <c r="A904" t="s">
        <v>779</v>
      </c>
      <c r="B904" t="s">
        <v>103</v>
      </c>
      <c r="D904" t="s">
        <v>14</v>
      </c>
      <c r="E904" t="s">
        <v>15</v>
      </c>
      <c r="G904" t="s">
        <v>3040</v>
      </c>
      <c r="H904">
        <v>69.599999999999994</v>
      </c>
      <c r="J904">
        <v>0</v>
      </c>
      <c r="K904">
        <v>0</v>
      </c>
      <c r="L904" s="17">
        <f>IF($E904&lt;&gt;"",VLOOKUP($E904,GEMWs!$E$14:$L$20,7,FALSE),"")</f>
        <v>37.892086284381016</v>
      </c>
      <c r="M904" s="17">
        <f>IF($E904&lt;&gt;"",VLOOKUP($E904,GEMWs!$E$14:$L$20,8,FALSE),"")</f>
        <v>96.522753888300599</v>
      </c>
      <c r="N904" s="17">
        <f t="shared" ca="1" si="60"/>
        <v>37.892086284381016</v>
      </c>
      <c r="O904" s="17">
        <f t="shared" ca="1" si="61"/>
        <v>96.522753888300599</v>
      </c>
      <c r="P904" s="17">
        <f t="shared" ca="1" si="64"/>
        <v>0.72107350024993555</v>
      </c>
      <c r="Q904" s="17">
        <f t="shared" ca="1" si="65"/>
        <v>1.8367951418048172</v>
      </c>
    </row>
    <row r="905" spans="1:17" x14ac:dyDescent="0.35">
      <c r="A905" t="s">
        <v>779</v>
      </c>
      <c r="B905" t="s">
        <v>246</v>
      </c>
      <c r="D905" t="s">
        <v>22</v>
      </c>
      <c r="G905" t="s">
        <v>3040</v>
      </c>
      <c r="H905">
        <v>13</v>
      </c>
      <c r="J905">
        <v>0</v>
      </c>
      <c r="K905">
        <v>0</v>
      </c>
      <c r="L905" s="17" t="str">
        <f>IF($E905&lt;&gt;"",VLOOKUP($E905,GEMWs!$E$14:$L$20,7,FALSE),"")</f>
        <v/>
      </c>
      <c r="M905" s="17" t="str">
        <f>IF($E905&lt;&gt;"",VLOOKUP($E905,GEMWs!$E$14:$L$20,8,FALSE),"")</f>
        <v/>
      </c>
      <c r="N905" s="17">
        <f t="shared" ca="1" si="60"/>
        <v>0</v>
      </c>
      <c r="O905" s="17">
        <f t="shared" ca="1" si="61"/>
        <v>0</v>
      </c>
      <c r="P905" s="17">
        <f t="shared" ca="1" si="64"/>
        <v>0</v>
      </c>
      <c r="Q905" s="17">
        <f t="shared" ca="1" si="65"/>
        <v>0</v>
      </c>
    </row>
    <row r="906" spans="1:17" x14ac:dyDescent="0.35">
      <c r="A906" t="s">
        <v>780</v>
      </c>
      <c r="B906" t="s">
        <v>13</v>
      </c>
      <c r="D906" t="s">
        <v>14</v>
      </c>
      <c r="E906" t="s">
        <v>15</v>
      </c>
      <c r="G906" t="s">
        <v>3040</v>
      </c>
      <c r="H906">
        <v>300</v>
      </c>
      <c r="J906">
        <v>0</v>
      </c>
      <c r="K906">
        <v>0</v>
      </c>
      <c r="L906" s="17">
        <f>IF($E906&lt;&gt;"",VLOOKUP($E906,GEMWs!$E$14:$L$20,7,FALSE),"")</f>
        <v>37.892086284381016</v>
      </c>
      <c r="M906" s="17">
        <f>IF($E906&lt;&gt;"",VLOOKUP($E906,GEMWs!$E$14:$L$20,8,FALSE),"")</f>
        <v>96.522753888300599</v>
      </c>
      <c r="N906" s="17">
        <f t="shared" ca="1" si="60"/>
        <v>37.892086284381016</v>
      </c>
      <c r="O906" s="17">
        <f t="shared" ca="1" si="61"/>
        <v>96.522753888300599</v>
      </c>
      <c r="P906" s="17">
        <f t="shared" ca="1" si="64"/>
        <v>3.1080754321117916</v>
      </c>
      <c r="Q906" s="17">
        <f t="shared" ca="1" si="65"/>
        <v>7.9172204388138674</v>
      </c>
    </row>
    <row r="907" spans="1:17" x14ac:dyDescent="0.35">
      <c r="A907" t="s">
        <v>780</v>
      </c>
      <c r="B907" t="s">
        <v>103</v>
      </c>
      <c r="D907" t="s">
        <v>14</v>
      </c>
      <c r="E907" t="s">
        <v>15</v>
      </c>
      <c r="G907" t="s">
        <v>3040</v>
      </c>
      <c r="H907">
        <v>5</v>
      </c>
      <c r="J907">
        <v>0</v>
      </c>
      <c r="K907">
        <v>0</v>
      </c>
      <c r="L907" s="17">
        <f>IF($E907&lt;&gt;"",VLOOKUP($E907,GEMWs!$E$14:$L$20,7,FALSE),"")</f>
        <v>37.892086284381016</v>
      </c>
      <c r="M907" s="17">
        <f>IF($E907&lt;&gt;"",VLOOKUP($E907,GEMWs!$E$14:$L$20,8,FALSE),"")</f>
        <v>96.522753888300599</v>
      </c>
      <c r="N907" s="17">
        <f t="shared" ca="1" si="60"/>
        <v>37.892086284381016</v>
      </c>
      <c r="O907" s="17">
        <f t="shared" ca="1" si="61"/>
        <v>96.522753888300599</v>
      </c>
      <c r="P907" s="17">
        <f t="shared" ca="1" si="64"/>
        <v>5.1801257201863196E-2</v>
      </c>
      <c r="Q907" s="17">
        <f t="shared" ca="1" si="65"/>
        <v>0.13195367398023114</v>
      </c>
    </row>
    <row r="908" spans="1:17" x14ac:dyDescent="0.35">
      <c r="A908" t="s">
        <v>781</v>
      </c>
      <c r="B908" t="s">
        <v>13</v>
      </c>
      <c r="D908" t="s">
        <v>14</v>
      </c>
      <c r="E908" t="s">
        <v>15</v>
      </c>
      <c r="G908" t="s">
        <v>3040</v>
      </c>
      <c r="H908">
        <v>7.8</v>
      </c>
      <c r="J908">
        <v>0</v>
      </c>
      <c r="K908">
        <v>0</v>
      </c>
      <c r="L908" s="17">
        <f>IF($E908&lt;&gt;"",VLOOKUP($E908,GEMWs!$E$14:$L$20,7,FALSE),"")</f>
        <v>37.892086284381016</v>
      </c>
      <c r="M908" s="17">
        <f>IF($E908&lt;&gt;"",VLOOKUP($E908,GEMWs!$E$14:$L$20,8,FALSE),"")</f>
        <v>96.522753888300599</v>
      </c>
      <c r="N908" s="17">
        <f t="shared" ca="1" si="60"/>
        <v>37.892086284381016</v>
      </c>
      <c r="O908" s="17">
        <f t="shared" ca="1" si="61"/>
        <v>96.522753888300599</v>
      </c>
      <c r="P908" s="17">
        <f t="shared" ca="1" si="64"/>
        <v>8.080996123490658E-2</v>
      </c>
      <c r="Q908" s="17">
        <f t="shared" ca="1" si="65"/>
        <v>0.20584773140916054</v>
      </c>
    </row>
    <row r="909" spans="1:17" x14ac:dyDescent="0.35">
      <c r="A909" t="s">
        <v>781</v>
      </c>
      <c r="B909" t="s">
        <v>748</v>
      </c>
      <c r="D909" t="s">
        <v>14</v>
      </c>
      <c r="E909" t="s">
        <v>21</v>
      </c>
      <c r="G909" t="s">
        <v>3040</v>
      </c>
      <c r="H909">
        <v>224.3</v>
      </c>
      <c r="J909">
        <v>0</v>
      </c>
      <c r="K909">
        <v>0</v>
      </c>
      <c r="L909" s="17">
        <f>IF($E909&lt;&gt;"",VLOOKUP($E909,GEMWs!$E$14:$L$20,7,FALSE),"")</f>
        <v>37.754918937403332</v>
      </c>
      <c r="M909" s="17">
        <f>IF($E909&lt;&gt;"",VLOOKUP($E909,GEMWs!$E$14:$L$20,8,FALSE),"")</f>
        <v>96.174593288388181</v>
      </c>
      <c r="N909" s="17">
        <f t="shared" ca="1" si="60"/>
        <v>37.754918937403332</v>
      </c>
      <c r="O909" s="17">
        <f t="shared" ca="1" si="61"/>
        <v>96.174593288388181</v>
      </c>
      <c r="P909" s="17">
        <f t="shared" ca="1" si="64"/>
        <v>2.3322167771213365</v>
      </c>
      <c r="Q909" s="17">
        <f t="shared" ca="1" si="65"/>
        <v>5.9409477311256724</v>
      </c>
    </row>
    <row r="910" spans="1:17" x14ac:dyDescent="0.35">
      <c r="A910" t="s">
        <v>781</v>
      </c>
      <c r="B910" t="s">
        <v>749</v>
      </c>
      <c r="D910" t="s">
        <v>14</v>
      </c>
      <c r="E910" t="s">
        <v>21</v>
      </c>
      <c r="G910" t="s">
        <v>3040</v>
      </c>
      <c r="H910">
        <v>35</v>
      </c>
      <c r="J910">
        <v>0</v>
      </c>
      <c r="K910">
        <v>0</v>
      </c>
      <c r="L910" s="17">
        <f>IF($E910&lt;&gt;"",VLOOKUP($E910,GEMWs!$E$14:$L$20,7,FALSE),"")</f>
        <v>37.754918937403332</v>
      </c>
      <c r="M910" s="17">
        <f>IF($E910&lt;&gt;"",VLOOKUP($E910,GEMWs!$E$14:$L$20,8,FALSE),"")</f>
        <v>96.174593288388181</v>
      </c>
      <c r="N910" s="17">
        <f t="shared" ca="1" si="60"/>
        <v>37.754918937403332</v>
      </c>
      <c r="O910" s="17">
        <f t="shared" ca="1" si="61"/>
        <v>96.174593288388181</v>
      </c>
      <c r="P910" s="17">
        <f t="shared" ca="1" si="64"/>
        <v>0.3639214765904894</v>
      </c>
      <c r="Q910" s="17">
        <f t="shared" ca="1" si="65"/>
        <v>0.92703152291305635</v>
      </c>
    </row>
    <row r="911" spans="1:17" x14ac:dyDescent="0.35">
      <c r="A911" t="s">
        <v>782</v>
      </c>
      <c r="B911" t="s">
        <v>841</v>
      </c>
      <c r="C911" t="s">
        <v>842</v>
      </c>
      <c r="D911" t="s">
        <v>14</v>
      </c>
      <c r="E911" t="s">
        <v>21</v>
      </c>
      <c r="G911" t="s">
        <v>3040</v>
      </c>
      <c r="H911">
        <v>20388</v>
      </c>
      <c r="J911">
        <v>0</v>
      </c>
      <c r="K911">
        <v>0</v>
      </c>
      <c r="L911" s="17">
        <f>IF($E911&lt;&gt;"",VLOOKUP($E911,GEMWs!$E$14:$L$20,7,FALSE),"")</f>
        <v>37.754918937403332</v>
      </c>
      <c r="M911" s="17">
        <f>IF($E911&lt;&gt;"",VLOOKUP($E911,GEMWs!$E$14:$L$20,8,FALSE),"")</f>
        <v>96.174593288388181</v>
      </c>
      <c r="N911" s="17">
        <f t="shared" ca="1" si="60"/>
        <v>37.754918937403332</v>
      </c>
      <c r="O911" s="17">
        <f t="shared" ca="1" si="61"/>
        <v>96.174593288388181</v>
      </c>
      <c r="P911" s="17">
        <f t="shared" ca="1" si="64"/>
        <v>211.98945899219709</v>
      </c>
      <c r="Q911" s="17">
        <f t="shared" ca="1" si="65"/>
        <v>540.00910540432551</v>
      </c>
    </row>
    <row r="912" spans="1:17" x14ac:dyDescent="0.35">
      <c r="A912" t="s">
        <v>782</v>
      </c>
      <c r="B912" t="s">
        <v>877</v>
      </c>
      <c r="C912" t="s">
        <v>878</v>
      </c>
      <c r="D912" t="s">
        <v>14</v>
      </c>
      <c r="E912" t="s">
        <v>21</v>
      </c>
      <c r="G912" t="s">
        <v>3040</v>
      </c>
      <c r="H912">
        <v>269.8</v>
      </c>
      <c r="J912">
        <v>0</v>
      </c>
      <c r="K912">
        <v>0</v>
      </c>
      <c r="L912" s="17">
        <f>IF($E912&lt;&gt;"",VLOOKUP($E912,GEMWs!$E$14:$L$20,7,FALSE),"")</f>
        <v>37.754918937403332</v>
      </c>
      <c r="M912" s="17">
        <f>IF($E912&lt;&gt;"",VLOOKUP($E912,GEMWs!$E$14:$L$20,8,FALSE),"")</f>
        <v>96.174593288388181</v>
      </c>
      <c r="N912" s="17">
        <f t="shared" ca="1" si="60"/>
        <v>37.754918937403332</v>
      </c>
      <c r="O912" s="17">
        <f t="shared" ca="1" si="61"/>
        <v>96.174593288388181</v>
      </c>
      <c r="P912" s="17">
        <f t="shared" ca="1" si="64"/>
        <v>2.8053146966889728</v>
      </c>
      <c r="Q912" s="17">
        <f t="shared" ca="1" si="65"/>
        <v>7.1460887109126459</v>
      </c>
    </row>
    <row r="913" spans="1:17" x14ac:dyDescent="0.35">
      <c r="A913" t="s">
        <v>782</v>
      </c>
      <c r="B913" t="s">
        <v>168</v>
      </c>
      <c r="C913" t="s">
        <v>169</v>
      </c>
      <c r="D913" t="s">
        <v>14</v>
      </c>
      <c r="E913" t="s">
        <v>21</v>
      </c>
      <c r="F913" t="s">
        <v>22</v>
      </c>
      <c r="G913" t="s">
        <v>3040</v>
      </c>
      <c r="H913">
        <v>769.5</v>
      </c>
      <c r="I913">
        <v>7</v>
      </c>
      <c r="J913">
        <v>4540</v>
      </c>
      <c r="K913">
        <v>21364</v>
      </c>
      <c r="L913" s="17">
        <f>IF($E913&lt;&gt;"",VLOOKUP($E913,GEMWs!$E$14:$L$20,7,FALSE),"")</f>
        <v>37.754918937403332</v>
      </c>
      <c r="M913" s="17">
        <f>IF($E913&lt;&gt;"",VLOOKUP($E913,GEMWs!$E$14:$L$20,8,FALSE),"")</f>
        <v>96.174593288388181</v>
      </c>
      <c r="N913" s="17">
        <f t="shared" si="60"/>
        <v>4540</v>
      </c>
      <c r="O913" s="17">
        <f t="shared" si="61"/>
        <v>21364</v>
      </c>
      <c r="P913" s="17">
        <f t="shared" si="64"/>
        <v>3.6018535854708857E-2</v>
      </c>
      <c r="Q913" s="17">
        <f t="shared" si="65"/>
        <v>0.16949339207048458</v>
      </c>
    </row>
    <row r="914" spans="1:17" x14ac:dyDescent="0.35">
      <c r="A914" t="s">
        <v>782</v>
      </c>
      <c r="B914" t="s">
        <v>898</v>
      </c>
      <c r="C914" t="s">
        <v>899</v>
      </c>
      <c r="D914" t="s">
        <v>14</v>
      </c>
      <c r="E914" t="s">
        <v>21</v>
      </c>
      <c r="G914" t="s">
        <v>3040</v>
      </c>
      <c r="H914">
        <v>858.7</v>
      </c>
      <c r="J914">
        <v>0</v>
      </c>
      <c r="K914">
        <v>0</v>
      </c>
      <c r="L914" s="17">
        <f>IF($E914&lt;&gt;"",VLOOKUP($E914,GEMWs!$E$14:$L$20,7,FALSE),"")</f>
        <v>37.754918937403332</v>
      </c>
      <c r="M914" s="17">
        <f>IF($E914&lt;&gt;"",VLOOKUP($E914,GEMWs!$E$14:$L$20,8,FALSE),"")</f>
        <v>96.174593288388181</v>
      </c>
      <c r="N914" s="17">
        <f t="shared" ca="1" si="60"/>
        <v>37.754918937403332</v>
      </c>
      <c r="O914" s="17">
        <f t="shared" ca="1" si="61"/>
        <v>96.174593288388181</v>
      </c>
      <c r="P914" s="17">
        <f t="shared" ca="1" si="64"/>
        <v>8.9285534842358079</v>
      </c>
      <c r="Q914" s="17">
        <f t="shared" ca="1" si="65"/>
        <v>22.744056249298328</v>
      </c>
    </row>
    <row r="915" spans="1:17" x14ac:dyDescent="0.35">
      <c r="A915" t="s">
        <v>782</v>
      </c>
      <c r="B915" t="s">
        <v>414</v>
      </c>
      <c r="C915" t="s">
        <v>415</v>
      </c>
      <c r="D915" t="s">
        <v>14</v>
      </c>
      <c r="E915" t="s">
        <v>21</v>
      </c>
      <c r="F915" t="s">
        <v>14</v>
      </c>
      <c r="G915" t="s">
        <v>3040</v>
      </c>
      <c r="H915">
        <v>425.2</v>
      </c>
      <c r="I915">
        <v>12</v>
      </c>
      <c r="J915">
        <v>1056.69687</v>
      </c>
      <c r="K915">
        <v>27300</v>
      </c>
      <c r="L915" s="17">
        <f>IF($E915&lt;&gt;"",VLOOKUP($E915,GEMWs!$E$14:$L$20,7,FALSE),"")</f>
        <v>37.754918937403332</v>
      </c>
      <c r="M915" s="17">
        <f>IF($E915&lt;&gt;"",VLOOKUP($E915,GEMWs!$E$14:$L$20,8,FALSE),"")</f>
        <v>96.174593288388181</v>
      </c>
      <c r="N915" s="17">
        <f t="shared" ref="N915:N978" si="66">IF($I915&lt;&gt;"",J915,IF(AND($D915="Y",$M$6=236),L915,0))</f>
        <v>1056.69687</v>
      </c>
      <c r="O915" s="17">
        <f t="shared" ref="O915:O978" si="67">IF($I915&lt;&gt;"",K915,IF(AND($D915="Y",$M$6=236),M915,0))</f>
        <v>27300</v>
      </c>
      <c r="P915" s="17">
        <f t="shared" si="64"/>
        <v>1.5575091575091574E-2</v>
      </c>
      <c r="Q915" s="17">
        <f t="shared" si="65"/>
        <v>0.40238597470247073</v>
      </c>
    </row>
    <row r="916" spans="1:17" x14ac:dyDescent="0.35">
      <c r="A916" t="s">
        <v>782</v>
      </c>
      <c r="B916" t="s">
        <v>2990</v>
      </c>
      <c r="C916" t="s">
        <v>416</v>
      </c>
      <c r="D916" t="s">
        <v>14</v>
      </c>
      <c r="E916" t="s">
        <v>21</v>
      </c>
      <c r="F916" t="s">
        <v>14</v>
      </c>
      <c r="G916" t="s">
        <v>3040</v>
      </c>
      <c r="H916">
        <v>4506.6000000000004</v>
      </c>
      <c r="I916">
        <v>21</v>
      </c>
      <c r="J916">
        <v>3.1</v>
      </c>
      <c r="K916">
        <v>94.33</v>
      </c>
      <c r="L916" s="17">
        <f>IF($E916&lt;&gt;"",VLOOKUP($E916,GEMWs!$E$14:$L$20,7,FALSE),"")</f>
        <v>37.754918937403332</v>
      </c>
      <c r="M916" s="17">
        <f>IF($E916&lt;&gt;"",VLOOKUP($E916,GEMWs!$E$14:$L$20,8,FALSE),"")</f>
        <v>96.174593288388181</v>
      </c>
      <c r="N916" s="17">
        <f t="shared" si="66"/>
        <v>3.1</v>
      </c>
      <c r="O916" s="17">
        <f t="shared" si="67"/>
        <v>94.33</v>
      </c>
      <c r="P916" s="17">
        <f t="shared" si="64"/>
        <v>47.774833032969369</v>
      </c>
      <c r="Q916" s="17">
        <f t="shared" si="65"/>
        <v>1453.741935483871</v>
      </c>
    </row>
    <row r="917" spans="1:17" x14ac:dyDescent="0.35">
      <c r="A917" t="s">
        <v>782</v>
      </c>
      <c r="B917" t="s">
        <v>817</v>
      </c>
      <c r="C917" t="s">
        <v>818</v>
      </c>
      <c r="D917" t="s">
        <v>14</v>
      </c>
      <c r="E917" t="s">
        <v>21</v>
      </c>
      <c r="F917" t="s">
        <v>22</v>
      </c>
      <c r="G917" t="s">
        <v>3040</v>
      </c>
      <c r="H917">
        <v>1206.3</v>
      </c>
      <c r="I917">
        <v>32</v>
      </c>
      <c r="J917">
        <v>73100.186306000003</v>
      </c>
      <c r="K917">
        <v>73100.186306000003</v>
      </c>
      <c r="L917" s="17">
        <f>IF($E917&lt;&gt;"",VLOOKUP($E917,GEMWs!$E$14:$L$20,7,FALSE),"")</f>
        <v>37.754918937403332</v>
      </c>
      <c r="M917" s="17">
        <f>IF($E917&lt;&gt;"",VLOOKUP($E917,GEMWs!$E$14:$L$20,8,FALSE),"")</f>
        <v>96.174593288388181</v>
      </c>
      <c r="N917" s="17">
        <f t="shared" si="66"/>
        <v>73100.186306000003</v>
      </c>
      <c r="O917" s="17">
        <f t="shared" si="67"/>
        <v>73100.186306000003</v>
      </c>
      <c r="P917" s="17">
        <f t="shared" si="64"/>
        <v>1.6502009925807644E-2</v>
      </c>
      <c r="Q917" s="17">
        <f t="shared" si="65"/>
        <v>1.6502009925807644E-2</v>
      </c>
    </row>
    <row r="918" spans="1:17" x14ac:dyDescent="0.35">
      <c r="A918" t="s">
        <v>782</v>
      </c>
      <c r="B918" t="s">
        <v>843</v>
      </c>
      <c r="C918" t="s">
        <v>844</v>
      </c>
      <c r="D918" t="s">
        <v>14</v>
      </c>
      <c r="E918" t="s">
        <v>21</v>
      </c>
      <c r="G918" t="s">
        <v>3040</v>
      </c>
      <c r="H918">
        <v>1672.1</v>
      </c>
      <c r="J918">
        <v>0</v>
      </c>
      <c r="K918">
        <v>0</v>
      </c>
      <c r="L918" s="17">
        <f>IF($E918&lt;&gt;"",VLOOKUP($E918,GEMWs!$E$14:$L$20,7,FALSE),"")</f>
        <v>37.754918937403332</v>
      </c>
      <c r="M918" s="17">
        <f>IF($E918&lt;&gt;"",VLOOKUP($E918,GEMWs!$E$14:$L$20,8,FALSE),"")</f>
        <v>96.174593288388181</v>
      </c>
      <c r="N918" s="17">
        <f t="shared" ca="1" si="66"/>
        <v>37.754918937403332</v>
      </c>
      <c r="O918" s="17">
        <f t="shared" ca="1" si="67"/>
        <v>96.174593288388181</v>
      </c>
      <c r="P918" s="17">
        <f t="shared" ca="1" si="64"/>
        <v>17.386088600198782</v>
      </c>
      <c r="Q918" s="17">
        <f t="shared" ca="1" si="65"/>
        <v>44.288268841797752</v>
      </c>
    </row>
    <row r="919" spans="1:17" x14ac:dyDescent="0.35">
      <c r="A919" t="s">
        <v>782</v>
      </c>
      <c r="B919" t="s">
        <v>263</v>
      </c>
      <c r="C919" t="s">
        <v>264</v>
      </c>
      <c r="D919" t="s">
        <v>14</v>
      </c>
      <c r="E919" t="s">
        <v>21</v>
      </c>
      <c r="F919" t="s">
        <v>22</v>
      </c>
      <c r="G919" t="s">
        <v>3040</v>
      </c>
      <c r="H919">
        <v>99.2</v>
      </c>
      <c r="I919">
        <v>38</v>
      </c>
      <c r="J919">
        <v>427.84467799999999</v>
      </c>
      <c r="K919">
        <v>583.42456100000004</v>
      </c>
      <c r="L919" s="17">
        <f>IF($E919&lt;&gt;"",VLOOKUP($E919,GEMWs!$E$14:$L$20,7,FALSE),"")</f>
        <v>37.754918937403332</v>
      </c>
      <c r="M919" s="17">
        <f>IF($E919&lt;&gt;"",VLOOKUP($E919,GEMWs!$E$14:$L$20,8,FALSE),"")</f>
        <v>96.174593288388181</v>
      </c>
      <c r="N919" s="17">
        <f t="shared" si="66"/>
        <v>427.84467799999999</v>
      </c>
      <c r="O919" s="17">
        <f t="shared" si="67"/>
        <v>583.42456100000004</v>
      </c>
      <c r="P919" s="17">
        <f t="shared" si="64"/>
        <v>0.17003055173057754</v>
      </c>
      <c r="Q919" s="17">
        <f t="shared" si="65"/>
        <v>0.23185984330509776</v>
      </c>
    </row>
    <row r="920" spans="1:17" x14ac:dyDescent="0.35">
      <c r="A920" t="s">
        <v>782</v>
      </c>
      <c r="B920" t="s">
        <v>265</v>
      </c>
      <c r="C920" t="s">
        <v>266</v>
      </c>
      <c r="D920" t="s">
        <v>14</v>
      </c>
      <c r="E920" t="s">
        <v>21</v>
      </c>
      <c r="F920" t="s">
        <v>22</v>
      </c>
      <c r="G920" t="s">
        <v>3040</v>
      </c>
      <c r="H920">
        <v>11701.5</v>
      </c>
      <c r="I920">
        <v>39</v>
      </c>
      <c r="J920">
        <v>394.20033999999998</v>
      </c>
      <c r="K920">
        <v>738.91431599999999</v>
      </c>
      <c r="L920" s="17">
        <f>IF($E920&lt;&gt;"",VLOOKUP($E920,GEMWs!$E$14:$L$20,7,FALSE),"")</f>
        <v>37.754918937403332</v>
      </c>
      <c r="M920" s="17">
        <f>IF($E920&lt;&gt;"",VLOOKUP($E920,GEMWs!$E$14:$L$20,8,FALSE),"")</f>
        <v>96.174593288388181</v>
      </c>
      <c r="N920" s="17">
        <f t="shared" si="66"/>
        <v>394.20033999999998</v>
      </c>
      <c r="O920" s="17">
        <f t="shared" si="67"/>
        <v>738.91431599999999</v>
      </c>
      <c r="P920" s="17">
        <f t="shared" si="64"/>
        <v>15.836071580456428</v>
      </c>
      <c r="Q920" s="17">
        <f t="shared" si="65"/>
        <v>29.684144869078501</v>
      </c>
    </row>
    <row r="921" spans="1:17" x14ac:dyDescent="0.35">
      <c r="A921" t="s">
        <v>782</v>
      </c>
      <c r="B921" t="s">
        <v>269</v>
      </c>
      <c r="C921" t="s">
        <v>270</v>
      </c>
      <c r="D921" t="s">
        <v>14</v>
      </c>
      <c r="E921" t="s">
        <v>21</v>
      </c>
      <c r="F921" t="s">
        <v>22</v>
      </c>
      <c r="G921" t="s">
        <v>3040</v>
      </c>
      <c r="H921">
        <v>1879.7</v>
      </c>
      <c r="I921">
        <v>41</v>
      </c>
      <c r="J921">
        <v>400</v>
      </c>
      <c r="K921">
        <v>600</v>
      </c>
      <c r="L921" s="17">
        <f>IF($E921&lt;&gt;"",VLOOKUP($E921,GEMWs!$E$14:$L$20,7,FALSE),"")</f>
        <v>37.754918937403332</v>
      </c>
      <c r="M921" s="17">
        <f>IF($E921&lt;&gt;"",VLOOKUP($E921,GEMWs!$E$14:$L$20,8,FALSE),"")</f>
        <v>96.174593288388181</v>
      </c>
      <c r="N921" s="17">
        <f t="shared" si="66"/>
        <v>400</v>
      </c>
      <c r="O921" s="17">
        <f t="shared" si="67"/>
        <v>600</v>
      </c>
      <c r="P921" s="17">
        <f t="shared" si="64"/>
        <v>3.1328333333333336</v>
      </c>
      <c r="Q921" s="17">
        <f t="shared" si="65"/>
        <v>4.6992500000000001</v>
      </c>
    </row>
    <row r="922" spans="1:17" x14ac:dyDescent="0.35">
      <c r="A922" t="s">
        <v>782</v>
      </c>
      <c r="B922" t="s">
        <v>324</v>
      </c>
      <c r="D922" t="s">
        <v>22</v>
      </c>
      <c r="G922" t="s">
        <v>3040</v>
      </c>
      <c r="H922">
        <v>556</v>
      </c>
      <c r="J922">
        <v>0</v>
      </c>
      <c r="K922">
        <v>0</v>
      </c>
      <c r="L922" s="17" t="str">
        <f>IF($E922&lt;&gt;"",VLOOKUP($E922,GEMWs!$E$14:$L$20,7,FALSE),"")</f>
        <v/>
      </c>
      <c r="M922" s="17" t="str">
        <f>IF($E922&lt;&gt;"",VLOOKUP($E922,GEMWs!$E$14:$L$20,8,FALSE),"")</f>
        <v/>
      </c>
      <c r="N922" s="17">
        <f t="shared" ca="1" si="66"/>
        <v>0</v>
      </c>
      <c r="O922" s="17">
        <f t="shared" ca="1" si="67"/>
        <v>0</v>
      </c>
      <c r="P922" s="17">
        <f t="shared" ca="1" si="64"/>
        <v>0</v>
      </c>
      <c r="Q922" s="17">
        <f t="shared" ca="1" si="65"/>
        <v>0</v>
      </c>
    </row>
    <row r="923" spans="1:17" x14ac:dyDescent="0.35">
      <c r="A923" t="s">
        <v>782</v>
      </c>
      <c r="B923" t="s">
        <v>328</v>
      </c>
      <c r="D923" t="s">
        <v>22</v>
      </c>
      <c r="G923" t="s">
        <v>3040</v>
      </c>
      <c r="H923">
        <v>1833.2</v>
      </c>
      <c r="J923">
        <v>0</v>
      </c>
      <c r="K923">
        <v>0</v>
      </c>
      <c r="L923" s="17" t="str">
        <f>IF($E923&lt;&gt;"",VLOOKUP($E923,GEMWs!$E$14:$L$20,7,FALSE),"")</f>
        <v/>
      </c>
      <c r="M923" s="17" t="str">
        <f>IF($E923&lt;&gt;"",VLOOKUP($E923,GEMWs!$E$14:$L$20,8,FALSE),"")</f>
        <v/>
      </c>
      <c r="N923" s="17">
        <f t="shared" ca="1" si="66"/>
        <v>0</v>
      </c>
      <c r="O923" s="17">
        <f t="shared" ca="1" si="67"/>
        <v>0</v>
      </c>
      <c r="P923" s="17">
        <f t="shared" ca="1" si="64"/>
        <v>0</v>
      </c>
      <c r="Q923" s="17">
        <f t="shared" ca="1" si="65"/>
        <v>0</v>
      </c>
    </row>
    <row r="924" spans="1:17" x14ac:dyDescent="0.35">
      <c r="A924" t="s">
        <v>782</v>
      </c>
      <c r="B924" t="s">
        <v>271</v>
      </c>
      <c r="C924" t="s">
        <v>272</v>
      </c>
      <c r="D924" t="s">
        <v>14</v>
      </c>
      <c r="E924" t="s">
        <v>21</v>
      </c>
      <c r="F924" t="s">
        <v>22</v>
      </c>
      <c r="G924" t="s">
        <v>3040</v>
      </c>
      <c r="H924">
        <v>626.4</v>
      </c>
      <c r="I924">
        <v>45</v>
      </c>
      <c r="J924">
        <v>2200</v>
      </c>
      <c r="K924">
        <v>3000</v>
      </c>
      <c r="L924" s="17">
        <f>IF($E924&lt;&gt;"",VLOOKUP($E924,GEMWs!$E$14:$L$20,7,FALSE),"")</f>
        <v>37.754918937403332</v>
      </c>
      <c r="M924" s="17">
        <f>IF($E924&lt;&gt;"",VLOOKUP($E924,GEMWs!$E$14:$L$20,8,FALSE),"")</f>
        <v>96.174593288388181</v>
      </c>
      <c r="N924" s="17">
        <f t="shared" si="66"/>
        <v>2200</v>
      </c>
      <c r="O924" s="17">
        <f t="shared" si="67"/>
        <v>3000</v>
      </c>
      <c r="P924" s="17">
        <f t="shared" si="64"/>
        <v>0.20879999999999999</v>
      </c>
      <c r="Q924" s="17">
        <f t="shared" si="65"/>
        <v>0.28472727272727272</v>
      </c>
    </row>
    <row r="925" spans="1:17" x14ac:dyDescent="0.35">
      <c r="A925" t="s">
        <v>782</v>
      </c>
      <c r="B925" t="s">
        <v>97</v>
      </c>
      <c r="C925" t="s">
        <v>98</v>
      </c>
      <c r="D925" t="s">
        <v>14</v>
      </c>
      <c r="E925" t="s">
        <v>21</v>
      </c>
      <c r="F925" t="s">
        <v>22</v>
      </c>
      <c r="G925" t="s">
        <v>3040</v>
      </c>
      <c r="H925">
        <v>0.1</v>
      </c>
      <c r="I925">
        <v>51</v>
      </c>
      <c r="J925">
        <v>262000</v>
      </c>
      <c r="K925">
        <v>262000</v>
      </c>
      <c r="L925" s="17">
        <f>IF($E925&lt;&gt;"",VLOOKUP($E925,GEMWs!$E$14:$L$20,7,FALSE),"")</f>
        <v>37.754918937403332</v>
      </c>
      <c r="M925" s="17">
        <f>IF($E925&lt;&gt;"",VLOOKUP($E925,GEMWs!$E$14:$L$20,8,FALSE),"")</f>
        <v>96.174593288388181</v>
      </c>
      <c r="N925" s="17">
        <f t="shared" si="66"/>
        <v>262000</v>
      </c>
      <c r="O925" s="17">
        <f t="shared" si="67"/>
        <v>262000</v>
      </c>
      <c r="P925" s="17">
        <f t="shared" si="64"/>
        <v>3.8167938931297711E-7</v>
      </c>
      <c r="Q925" s="17">
        <f t="shared" si="65"/>
        <v>3.8167938931297711E-7</v>
      </c>
    </row>
    <row r="926" spans="1:17" x14ac:dyDescent="0.35">
      <c r="A926" t="s">
        <v>782</v>
      </c>
      <c r="B926" t="s">
        <v>19</v>
      </c>
      <c r="C926" t="s">
        <v>20</v>
      </c>
      <c r="D926" t="s">
        <v>14</v>
      </c>
      <c r="E926" t="s">
        <v>21</v>
      </c>
      <c r="F926" t="s">
        <v>22</v>
      </c>
      <c r="G926" t="s">
        <v>3040</v>
      </c>
      <c r="H926">
        <v>338.4</v>
      </c>
      <c r="I926">
        <v>52</v>
      </c>
      <c r="J926">
        <v>1818</v>
      </c>
      <c r="K926">
        <v>5000</v>
      </c>
      <c r="L926" s="17">
        <f>IF($E926&lt;&gt;"",VLOOKUP($E926,GEMWs!$E$14:$L$20,7,FALSE),"")</f>
        <v>37.754918937403332</v>
      </c>
      <c r="M926" s="17">
        <f>IF($E926&lt;&gt;"",VLOOKUP($E926,GEMWs!$E$14:$L$20,8,FALSE),"")</f>
        <v>96.174593288388181</v>
      </c>
      <c r="N926" s="17">
        <f t="shared" si="66"/>
        <v>1818</v>
      </c>
      <c r="O926" s="17">
        <f t="shared" si="67"/>
        <v>5000</v>
      </c>
      <c r="P926" s="17">
        <f t="shared" si="64"/>
        <v>6.767999999999999E-2</v>
      </c>
      <c r="Q926" s="17">
        <f t="shared" si="65"/>
        <v>0.18613861386138614</v>
      </c>
    </row>
    <row r="927" spans="1:17" x14ac:dyDescent="0.35">
      <c r="A927" t="s">
        <v>782</v>
      </c>
      <c r="B927" t="s">
        <v>735</v>
      </c>
      <c r="C927" t="s">
        <v>736</v>
      </c>
      <c r="D927" t="s">
        <v>14</v>
      </c>
      <c r="E927" t="s">
        <v>21</v>
      </c>
      <c r="F927" t="s">
        <v>22</v>
      </c>
      <c r="G927" t="s">
        <v>3040</v>
      </c>
      <c r="H927">
        <v>2752.7</v>
      </c>
      <c r="I927">
        <v>53</v>
      </c>
      <c r="J927">
        <v>21.049858</v>
      </c>
      <c r="K927">
        <v>140.07230300000001</v>
      </c>
      <c r="L927" s="17">
        <f>IF($E927&lt;&gt;"",VLOOKUP($E927,GEMWs!$E$14:$L$20,7,FALSE),"")</f>
        <v>37.754918937403332</v>
      </c>
      <c r="M927" s="17">
        <f>IF($E927&lt;&gt;"",VLOOKUP($E927,GEMWs!$E$14:$L$20,8,FALSE),"")</f>
        <v>96.174593288388181</v>
      </c>
      <c r="N927" s="17">
        <f t="shared" si="66"/>
        <v>21.049858</v>
      </c>
      <c r="O927" s="17">
        <f t="shared" si="67"/>
        <v>140.07230300000001</v>
      </c>
      <c r="P927" s="17">
        <f t="shared" si="64"/>
        <v>19.651993585055852</v>
      </c>
      <c r="Q927" s="17">
        <f t="shared" si="65"/>
        <v>130.77047835667108</v>
      </c>
    </row>
    <row r="928" spans="1:17" x14ac:dyDescent="0.35">
      <c r="A928" t="s">
        <v>782</v>
      </c>
      <c r="B928" t="s">
        <v>218</v>
      </c>
      <c r="C928" t="s">
        <v>219</v>
      </c>
      <c r="D928" t="s">
        <v>14</v>
      </c>
      <c r="E928" t="s">
        <v>21</v>
      </c>
      <c r="F928" t="s">
        <v>22</v>
      </c>
      <c r="G928" t="s">
        <v>3040</v>
      </c>
      <c r="H928">
        <v>5276.5</v>
      </c>
      <c r="I928">
        <v>483</v>
      </c>
      <c r="J928">
        <v>100</v>
      </c>
      <c r="K928">
        <v>750</v>
      </c>
      <c r="L928" s="17">
        <f>IF($E928&lt;&gt;"",VLOOKUP($E928,GEMWs!$E$14:$L$20,7,FALSE),"")</f>
        <v>37.754918937403332</v>
      </c>
      <c r="M928" s="17">
        <f>IF($E928&lt;&gt;"",VLOOKUP($E928,GEMWs!$E$14:$L$20,8,FALSE),"")</f>
        <v>96.174593288388181</v>
      </c>
      <c r="N928" s="17">
        <f t="shared" si="66"/>
        <v>100</v>
      </c>
      <c r="O928" s="17">
        <f t="shared" si="67"/>
        <v>750</v>
      </c>
      <c r="P928" s="17">
        <f t="shared" si="64"/>
        <v>7.035333333333333</v>
      </c>
      <c r="Q928" s="17">
        <f t="shared" si="65"/>
        <v>52.765000000000001</v>
      </c>
    </row>
    <row r="929" spans="1:17" x14ac:dyDescent="0.35">
      <c r="A929" t="s">
        <v>782</v>
      </c>
      <c r="B929" t="s">
        <v>783</v>
      </c>
      <c r="C929" t="s">
        <v>784</v>
      </c>
      <c r="D929" t="s">
        <v>14</v>
      </c>
      <c r="E929" t="s">
        <v>21</v>
      </c>
      <c r="F929" t="s">
        <v>22</v>
      </c>
      <c r="G929" t="s">
        <v>3040</v>
      </c>
      <c r="H929">
        <v>1800.4</v>
      </c>
      <c r="I929">
        <v>64</v>
      </c>
      <c r="J929">
        <v>333</v>
      </c>
      <c r="K929">
        <v>333</v>
      </c>
      <c r="L929" s="17">
        <f>IF($E929&lt;&gt;"",VLOOKUP($E929,GEMWs!$E$14:$L$20,7,FALSE),"")</f>
        <v>37.754918937403332</v>
      </c>
      <c r="M929" s="17">
        <f>IF($E929&lt;&gt;"",VLOOKUP($E929,GEMWs!$E$14:$L$20,8,FALSE),"")</f>
        <v>96.174593288388181</v>
      </c>
      <c r="N929" s="17">
        <f t="shared" si="66"/>
        <v>333</v>
      </c>
      <c r="O929" s="17">
        <f t="shared" si="67"/>
        <v>333</v>
      </c>
      <c r="P929" s="17">
        <f t="shared" si="64"/>
        <v>5.4066066066066067</v>
      </c>
      <c r="Q929" s="17">
        <f t="shared" si="65"/>
        <v>5.4066066066066067</v>
      </c>
    </row>
    <row r="930" spans="1:17" x14ac:dyDescent="0.35">
      <c r="A930" t="s">
        <v>782</v>
      </c>
      <c r="B930" t="s">
        <v>626</v>
      </c>
      <c r="C930" t="s">
        <v>627</v>
      </c>
      <c r="D930" t="s">
        <v>14</v>
      </c>
      <c r="E930" t="s">
        <v>21</v>
      </c>
      <c r="F930" t="s">
        <v>22</v>
      </c>
      <c r="G930" t="s">
        <v>3040</v>
      </c>
      <c r="H930">
        <v>133.80000000000001</v>
      </c>
      <c r="I930">
        <v>68</v>
      </c>
      <c r="J930">
        <v>18140</v>
      </c>
      <c r="K930">
        <v>27220</v>
      </c>
      <c r="L930" s="17">
        <f>IF($E930&lt;&gt;"",VLOOKUP($E930,GEMWs!$E$14:$L$20,7,FALSE),"")</f>
        <v>37.754918937403332</v>
      </c>
      <c r="M930" s="17">
        <f>IF($E930&lt;&gt;"",VLOOKUP($E930,GEMWs!$E$14:$L$20,8,FALSE),"")</f>
        <v>96.174593288388181</v>
      </c>
      <c r="N930" s="17">
        <f t="shared" si="66"/>
        <v>18140</v>
      </c>
      <c r="O930" s="17">
        <f t="shared" si="67"/>
        <v>27220</v>
      </c>
      <c r="P930" s="17">
        <f t="shared" si="64"/>
        <v>4.9155033063923593E-3</v>
      </c>
      <c r="Q930" s="17">
        <f t="shared" si="65"/>
        <v>7.3759647188533636E-3</v>
      </c>
    </row>
    <row r="931" spans="1:17" x14ac:dyDescent="0.35">
      <c r="A931" t="s">
        <v>782</v>
      </c>
      <c r="B931" t="s">
        <v>821</v>
      </c>
      <c r="D931" t="s">
        <v>22</v>
      </c>
      <c r="G931" t="s">
        <v>3040</v>
      </c>
      <c r="H931">
        <v>14991.6</v>
      </c>
      <c r="J931">
        <v>0</v>
      </c>
      <c r="K931">
        <v>0</v>
      </c>
      <c r="L931" s="17" t="str">
        <f>IF($E931&lt;&gt;"",VLOOKUP($E931,GEMWs!$E$14:$L$20,7,FALSE),"")</f>
        <v/>
      </c>
      <c r="M931" s="17" t="str">
        <f>IF($E931&lt;&gt;"",VLOOKUP($E931,GEMWs!$E$14:$L$20,8,FALSE),"")</f>
        <v/>
      </c>
      <c r="N931" s="17">
        <f t="shared" ca="1" si="66"/>
        <v>0</v>
      </c>
      <c r="O931" s="17">
        <f t="shared" ca="1" si="67"/>
        <v>0</v>
      </c>
      <c r="P931" s="17">
        <f t="shared" ca="1" si="64"/>
        <v>0</v>
      </c>
      <c r="Q931" s="17">
        <f t="shared" ca="1" si="65"/>
        <v>0</v>
      </c>
    </row>
    <row r="932" spans="1:17" x14ac:dyDescent="0.35">
      <c r="A932" t="s">
        <v>782</v>
      </c>
      <c r="B932" t="s">
        <v>312</v>
      </c>
      <c r="C932" t="s">
        <v>313</v>
      </c>
      <c r="D932" t="s">
        <v>14</v>
      </c>
      <c r="E932" t="s">
        <v>21</v>
      </c>
      <c r="F932" t="s">
        <v>14</v>
      </c>
      <c r="G932" t="s">
        <v>3040</v>
      </c>
      <c r="H932">
        <v>5353.9</v>
      </c>
      <c r="I932">
        <v>71</v>
      </c>
      <c r="J932">
        <v>121.16358099999999</v>
      </c>
      <c r="K932">
        <v>526.5</v>
      </c>
      <c r="L932" s="17">
        <f>IF($E932&lt;&gt;"",VLOOKUP($E932,GEMWs!$E$14:$L$20,7,FALSE),"")</f>
        <v>37.754918937403332</v>
      </c>
      <c r="M932" s="17">
        <f>IF($E932&lt;&gt;"",VLOOKUP($E932,GEMWs!$E$14:$L$20,8,FALSE),"")</f>
        <v>96.174593288388181</v>
      </c>
      <c r="N932" s="17">
        <f t="shared" si="66"/>
        <v>121.16358099999999</v>
      </c>
      <c r="O932" s="17">
        <f t="shared" si="67"/>
        <v>526.5</v>
      </c>
      <c r="P932" s="17">
        <f t="shared" si="64"/>
        <v>10.168850902184236</v>
      </c>
      <c r="Q932" s="17">
        <f t="shared" si="65"/>
        <v>44.18737013063356</v>
      </c>
    </row>
    <row r="933" spans="1:17" x14ac:dyDescent="0.35">
      <c r="A933" t="s">
        <v>782</v>
      </c>
      <c r="B933" t="s">
        <v>785</v>
      </c>
      <c r="C933" t="s">
        <v>786</v>
      </c>
      <c r="D933" t="s">
        <v>14</v>
      </c>
      <c r="E933" t="s">
        <v>21</v>
      </c>
      <c r="F933" t="s">
        <v>22</v>
      </c>
      <c r="G933" t="s">
        <v>3040</v>
      </c>
      <c r="H933">
        <v>8982</v>
      </c>
      <c r="I933">
        <v>74</v>
      </c>
      <c r="J933">
        <v>65</v>
      </c>
      <c r="K933">
        <v>91</v>
      </c>
      <c r="L933" s="17">
        <f>IF($E933&lt;&gt;"",VLOOKUP($E933,GEMWs!$E$14:$L$20,7,FALSE),"")</f>
        <v>37.754918937403332</v>
      </c>
      <c r="M933" s="17">
        <f>IF($E933&lt;&gt;"",VLOOKUP($E933,GEMWs!$E$14:$L$20,8,FALSE),"")</f>
        <v>96.174593288388181</v>
      </c>
      <c r="N933" s="17">
        <f t="shared" si="66"/>
        <v>65</v>
      </c>
      <c r="O933" s="17">
        <f t="shared" si="67"/>
        <v>91</v>
      </c>
      <c r="P933" s="17">
        <f t="shared" si="64"/>
        <v>98.703296703296701</v>
      </c>
      <c r="Q933" s="17">
        <f t="shared" si="65"/>
        <v>138.1846153846154</v>
      </c>
    </row>
    <row r="934" spans="1:17" x14ac:dyDescent="0.35">
      <c r="A934" t="s">
        <v>782</v>
      </c>
      <c r="B934" t="s">
        <v>628</v>
      </c>
      <c r="C934" t="s">
        <v>629</v>
      </c>
      <c r="D934" t="s">
        <v>14</v>
      </c>
      <c r="E934" t="s">
        <v>21</v>
      </c>
      <c r="F934" t="s">
        <v>22</v>
      </c>
      <c r="G934" t="s">
        <v>3040</v>
      </c>
      <c r="H934">
        <v>70.5</v>
      </c>
      <c r="I934">
        <v>76</v>
      </c>
      <c r="J934">
        <v>27215</v>
      </c>
      <c r="K934">
        <v>27215</v>
      </c>
      <c r="L934" s="17">
        <f>IF($E934&lt;&gt;"",VLOOKUP($E934,GEMWs!$E$14:$L$20,7,FALSE),"")</f>
        <v>37.754918937403332</v>
      </c>
      <c r="M934" s="17">
        <f>IF($E934&lt;&gt;"",VLOOKUP($E934,GEMWs!$E$14:$L$20,8,FALSE),"")</f>
        <v>96.174593288388181</v>
      </c>
      <c r="N934" s="17">
        <f t="shared" si="66"/>
        <v>27215</v>
      </c>
      <c r="O934" s="17">
        <f t="shared" si="67"/>
        <v>27215</v>
      </c>
      <c r="P934" s="17">
        <f t="shared" si="64"/>
        <v>2.5904831894176007E-3</v>
      </c>
      <c r="Q934" s="17">
        <f t="shared" si="65"/>
        <v>2.5904831894176007E-3</v>
      </c>
    </row>
    <row r="935" spans="1:17" x14ac:dyDescent="0.35">
      <c r="A935" t="s">
        <v>782</v>
      </c>
      <c r="B935" t="s">
        <v>787</v>
      </c>
      <c r="C935" t="s">
        <v>788</v>
      </c>
      <c r="D935" t="s">
        <v>14</v>
      </c>
      <c r="E935" t="s">
        <v>21</v>
      </c>
      <c r="F935" t="s">
        <v>22</v>
      </c>
      <c r="G935" t="s">
        <v>3040</v>
      </c>
      <c r="H935">
        <v>1207.3</v>
      </c>
      <c r="I935">
        <v>87</v>
      </c>
      <c r="J935">
        <v>134.34848</v>
      </c>
      <c r="K935">
        <v>134.34848</v>
      </c>
      <c r="L935" s="17">
        <f>IF($E935&lt;&gt;"",VLOOKUP($E935,GEMWs!$E$14:$L$20,7,FALSE),"")</f>
        <v>37.754918937403332</v>
      </c>
      <c r="M935" s="17">
        <f>IF($E935&lt;&gt;"",VLOOKUP($E935,GEMWs!$E$14:$L$20,8,FALSE),"")</f>
        <v>96.174593288388181</v>
      </c>
      <c r="N935" s="17">
        <f t="shared" si="66"/>
        <v>134.34848</v>
      </c>
      <c r="O935" s="17">
        <f t="shared" si="67"/>
        <v>134.34848</v>
      </c>
      <c r="P935" s="17">
        <f t="shared" si="64"/>
        <v>8.9863316652335783</v>
      </c>
      <c r="Q935" s="17">
        <f t="shared" si="65"/>
        <v>8.9863316652335783</v>
      </c>
    </row>
    <row r="936" spans="1:17" x14ac:dyDescent="0.35">
      <c r="A936" t="s">
        <v>782</v>
      </c>
      <c r="B936" t="s">
        <v>845</v>
      </c>
      <c r="C936" t="s">
        <v>846</v>
      </c>
      <c r="D936" t="s">
        <v>14</v>
      </c>
      <c r="E936" t="s">
        <v>21</v>
      </c>
      <c r="G936" t="s">
        <v>3040</v>
      </c>
      <c r="H936">
        <v>1041.4000000000001</v>
      </c>
      <c r="J936">
        <v>0</v>
      </c>
      <c r="K936">
        <v>0</v>
      </c>
      <c r="L936" s="17">
        <f>IF($E936&lt;&gt;"",VLOOKUP($E936,GEMWs!$E$14:$L$20,7,FALSE),"")</f>
        <v>37.754918937403332</v>
      </c>
      <c r="M936" s="17">
        <f>IF($E936&lt;&gt;"",VLOOKUP($E936,GEMWs!$E$14:$L$20,8,FALSE),"")</f>
        <v>96.174593288388181</v>
      </c>
      <c r="N936" s="17">
        <f t="shared" ca="1" si="66"/>
        <v>37.754918937403332</v>
      </c>
      <c r="O936" s="17">
        <f t="shared" ca="1" si="67"/>
        <v>96.174593288388181</v>
      </c>
      <c r="P936" s="17">
        <f t="shared" ca="1" si="64"/>
        <v>10.828223592038164</v>
      </c>
      <c r="Q936" s="17">
        <f t="shared" ca="1" si="65"/>
        <v>27.583160798904483</v>
      </c>
    </row>
    <row r="937" spans="1:17" x14ac:dyDescent="0.35">
      <c r="A937" t="s">
        <v>782</v>
      </c>
      <c r="B937" t="s">
        <v>59</v>
      </c>
      <c r="C937" t="s">
        <v>60</v>
      </c>
      <c r="D937" t="s">
        <v>14</v>
      </c>
      <c r="E937" t="s">
        <v>21</v>
      </c>
      <c r="F937" t="s">
        <v>14</v>
      </c>
      <c r="G937" t="s">
        <v>3040</v>
      </c>
      <c r="H937">
        <v>379.5</v>
      </c>
      <c r="I937">
        <v>91</v>
      </c>
      <c r="J937">
        <v>186.795131</v>
      </c>
      <c r="K937">
        <v>9072</v>
      </c>
      <c r="L937" s="17">
        <f>IF($E937&lt;&gt;"",VLOOKUP($E937,GEMWs!$E$14:$L$20,7,FALSE),"")</f>
        <v>37.754918937403332</v>
      </c>
      <c r="M937" s="17">
        <f>IF($E937&lt;&gt;"",VLOOKUP($E937,GEMWs!$E$14:$L$20,8,FALSE),"")</f>
        <v>96.174593288388181</v>
      </c>
      <c r="N937" s="17">
        <f t="shared" si="66"/>
        <v>186.795131</v>
      </c>
      <c r="O937" s="17">
        <f t="shared" si="67"/>
        <v>9072</v>
      </c>
      <c r="P937" s="17">
        <f t="shared" si="64"/>
        <v>4.1832010582010581E-2</v>
      </c>
      <c r="Q937" s="17">
        <f t="shared" si="65"/>
        <v>2.0316375377043419</v>
      </c>
    </row>
    <row r="938" spans="1:17" x14ac:dyDescent="0.35">
      <c r="A938" t="s">
        <v>782</v>
      </c>
      <c r="B938" t="s">
        <v>789</v>
      </c>
      <c r="C938" t="s">
        <v>790</v>
      </c>
      <c r="D938" t="s">
        <v>14</v>
      </c>
      <c r="E938" t="s">
        <v>21</v>
      </c>
      <c r="F938" t="s">
        <v>22</v>
      </c>
      <c r="G938" t="s">
        <v>3040</v>
      </c>
      <c r="H938">
        <v>151</v>
      </c>
      <c r="I938">
        <v>93</v>
      </c>
      <c r="J938">
        <v>140.94804400000001</v>
      </c>
      <c r="K938">
        <v>140.94804400000001</v>
      </c>
      <c r="L938" s="17">
        <f>IF($E938&lt;&gt;"",VLOOKUP($E938,GEMWs!$E$14:$L$20,7,FALSE),"")</f>
        <v>37.754918937403332</v>
      </c>
      <c r="M938" s="17">
        <f>IF($E938&lt;&gt;"",VLOOKUP($E938,GEMWs!$E$14:$L$20,8,FALSE),"")</f>
        <v>96.174593288388181</v>
      </c>
      <c r="N938" s="17">
        <f t="shared" si="66"/>
        <v>140.94804400000001</v>
      </c>
      <c r="O938" s="17">
        <f t="shared" si="67"/>
        <v>140.94804400000001</v>
      </c>
      <c r="P938" s="17">
        <f t="shared" si="64"/>
        <v>1.0713167470419098</v>
      </c>
      <c r="Q938" s="17">
        <f t="shared" si="65"/>
        <v>1.0713167470419098</v>
      </c>
    </row>
    <row r="939" spans="1:17" x14ac:dyDescent="0.35">
      <c r="A939" t="s">
        <v>782</v>
      </c>
      <c r="B939" t="s">
        <v>879</v>
      </c>
      <c r="C939" t="s">
        <v>880</v>
      </c>
      <c r="D939" t="s">
        <v>14</v>
      </c>
      <c r="E939" t="s">
        <v>21</v>
      </c>
      <c r="G939" t="s">
        <v>3040</v>
      </c>
      <c r="H939">
        <v>896</v>
      </c>
      <c r="J939">
        <v>0</v>
      </c>
      <c r="K939">
        <v>0</v>
      </c>
      <c r="L939" s="17">
        <f>IF($E939&lt;&gt;"",VLOOKUP($E939,GEMWs!$E$14:$L$20,7,FALSE),"")</f>
        <v>37.754918937403332</v>
      </c>
      <c r="M939" s="17">
        <f>IF($E939&lt;&gt;"",VLOOKUP($E939,GEMWs!$E$14:$L$20,8,FALSE),"")</f>
        <v>96.174593288388181</v>
      </c>
      <c r="N939" s="17">
        <f t="shared" ca="1" si="66"/>
        <v>37.754918937403332</v>
      </c>
      <c r="O939" s="17">
        <f t="shared" ca="1" si="67"/>
        <v>96.174593288388181</v>
      </c>
      <c r="P939" s="17">
        <f t="shared" ca="1" si="64"/>
        <v>9.3163898007165287</v>
      </c>
      <c r="Q939" s="17">
        <f t="shared" ca="1" si="65"/>
        <v>23.732006986574241</v>
      </c>
    </row>
    <row r="940" spans="1:17" x14ac:dyDescent="0.35">
      <c r="A940" t="s">
        <v>782</v>
      </c>
      <c r="B940" t="s">
        <v>273</v>
      </c>
      <c r="C940" t="s">
        <v>274</v>
      </c>
      <c r="D940" t="s">
        <v>14</v>
      </c>
      <c r="E940" t="s">
        <v>21</v>
      </c>
      <c r="F940" t="s">
        <v>14</v>
      </c>
      <c r="G940" t="s">
        <v>3040</v>
      </c>
      <c r="H940">
        <v>2592</v>
      </c>
      <c r="I940">
        <v>99</v>
      </c>
      <c r="J940">
        <v>367.85</v>
      </c>
      <c r="K940">
        <v>753.8</v>
      </c>
      <c r="L940" s="17">
        <f>IF($E940&lt;&gt;"",VLOOKUP($E940,GEMWs!$E$14:$L$20,7,FALSE),"")</f>
        <v>37.754918937403332</v>
      </c>
      <c r="M940" s="17">
        <f>IF($E940&lt;&gt;"",VLOOKUP($E940,GEMWs!$E$14:$L$20,8,FALSE),"")</f>
        <v>96.174593288388181</v>
      </c>
      <c r="N940" s="17">
        <f t="shared" si="66"/>
        <v>367.85</v>
      </c>
      <c r="O940" s="17">
        <f t="shared" si="67"/>
        <v>753.8</v>
      </c>
      <c r="P940" s="17">
        <f t="shared" si="64"/>
        <v>3.4385778721146196</v>
      </c>
      <c r="Q940" s="17">
        <f t="shared" si="65"/>
        <v>7.0463504145711564</v>
      </c>
    </row>
    <row r="941" spans="1:17" x14ac:dyDescent="0.35">
      <c r="A941" t="s">
        <v>782</v>
      </c>
      <c r="B941" t="s">
        <v>819</v>
      </c>
      <c r="C941" t="s">
        <v>820</v>
      </c>
      <c r="D941" t="s">
        <v>14</v>
      </c>
      <c r="E941" t="s">
        <v>21</v>
      </c>
      <c r="F941" t="s">
        <v>22</v>
      </c>
      <c r="G941" t="s">
        <v>3040</v>
      </c>
      <c r="H941">
        <v>593</v>
      </c>
      <c r="I941">
        <v>112</v>
      </c>
      <c r="J941">
        <v>230</v>
      </c>
      <c r="K941">
        <v>230</v>
      </c>
      <c r="L941" s="17">
        <f>IF($E941&lt;&gt;"",VLOOKUP($E941,GEMWs!$E$14:$L$20,7,FALSE),"")</f>
        <v>37.754918937403332</v>
      </c>
      <c r="M941" s="17">
        <f>IF($E941&lt;&gt;"",VLOOKUP($E941,GEMWs!$E$14:$L$20,8,FALSE),"")</f>
        <v>96.174593288388181</v>
      </c>
      <c r="N941" s="17">
        <f t="shared" si="66"/>
        <v>230</v>
      </c>
      <c r="O941" s="17">
        <f t="shared" si="67"/>
        <v>230</v>
      </c>
      <c r="P941" s="17">
        <f t="shared" si="64"/>
        <v>2.5782608695652174</v>
      </c>
      <c r="Q941" s="17">
        <f t="shared" si="65"/>
        <v>2.5782608695652174</v>
      </c>
    </row>
    <row r="942" spans="1:17" x14ac:dyDescent="0.35">
      <c r="A942" t="s">
        <v>782</v>
      </c>
      <c r="B942" t="s">
        <v>791</v>
      </c>
      <c r="C942" t="s">
        <v>792</v>
      </c>
      <c r="D942" t="s">
        <v>14</v>
      </c>
      <c r="E942" t="s">
        <v>18</v>
      </c>
      <c r="F942" t="s">
        <v>22</v>
      </c>
      <c r="G942" t="s">
        <v>3040</v>
      </c>
      <c r="H942">
        <v>22.9</v>
      </c>
      <c r="I942">
        <v>113</v>
      </c>
      <c r="J942">
        <v>160000</v>
      </c>
      <c r="K942">
        <v>160000</v>
      </c>
      <c r="L942" s="17">
        <f>IF($E942&lt;&gt;"",VLOOKUP($E942,GEMWs!$E$14:$L$20,7,FALSE),"")</f>
        <v>5950.3939027696888</v>
      </c>
      <c r="M942" s="17">
        <f>IF($E942&lt;&gt;"",VLOOKUP($E942,GEMWs!$E$14:$L$20,8,FALSE),"")</f>
        <v>10539.430626954083</v>
      </c>
      <c r="N942" s="17">
        <f t="shared" si="66"/>
        <v>160000</v>
      </c>
      <c r="O942" s="17">
        <f t="shared" si="67"/>
        <v>160000</v>
      </c>
      <c r="P942" s="17">
        <f t="shared" si="64"/>
        <v>1.43125E-4</v>
      </c>
      <c r="Q942" s="17">
        <f t="shared" si="65"/>
        <v>1.43125E-4</v>
      </c>
    </row>
    <row r="943" spans="1:17" x14ac:dyDescent="0.35">
      <c r="A943" t="s">
        <v>782</v>
      </c>
      <c r="B943" t="s">
        <v>170</v>
      </c>
      <c r="C943" t="s">
        <v>171</v>
      </c>
      <c r="D943" t="s">
        <v>14</v>
      </c>
      <c r="E943" t="s">
        <v>21</v>
      </c>
      <c r="F943" t="s">
        <v>22</v>
      </c>
      <c r="G943" t="s">
        <v>3040</v>
      </c>
      <c r="H943">
        <v>1938.5</v>
      </c>
      <c r="I943">
        <v>114</v>
      </c>
      <c r="J943">
        <v>15000</v>
      </c>
      <c r="K943">
        <v>20000</v>
      </c>
      <c r="L943" s="17">
        <f>IF($E943&lt;&gt;"",VLOOKUP($E943,GEMWs!$E$14:$L$20,7,FALSE),"")</f>
        <v>37.754918937403332</v>
      </c>
      <c r="M943" s="17">
        <f>IF($E943&lt;&gt;"",VLOOKUP($E943,GEMWs!$E$14:$L$20,8,FALSE),"")</f>
        <v>96.174593288388181</v>
      </c>
      <c r="N943" s="17">
        <f t="shared" si="66"/>
        <v>15000</v>
      </c>
      <c r="O943" s="17">
        <f t="shared" si="67"/>
        <v>20000</v>
      </c>
      <c r="P943" s="17">
        <f t="shared" si="64"/>
        <v>9.6924999999999997E-2</v>
      </c>
      <c r="Q943" s="17">
        <f t="shared" si="65"/>
        <v>0.12923333333333334</v>
      </c>
    </row>
    <row r="944" spans="1:17" x14ac:dyDescent="0.35">
      <c r="A944" t="s">
        <v>782</v>
      </c>
      <c r="B944" t="s">
        <v>793</v>
      </c>
      <c r="C944" t="s">
        <v>794</v>
      </c>
      <c r="D944" t="s">
        <v>14</v>
      </c>
      <c r="E944" t="s">
        <v>21</v>
      </c>
      <c r="F944" t="s">
        <v>14</v>
      </c>
      <c r="G944" t="s">
        <v>3040</v>
      </c>
      <c r="H944">
        <v>213.9</v>
      </c>
      <c r="I944">
        <v>115</v>
      </c>
      <c r="J944">
        <v>50</v>
      </c>
      <c r="K944">
        <v>617.64119100000005</v>
      </c>
      <c r="L944" s="17">
        <f>IF($E944&lt;&gt;"",VLOOKUP($E944,GEMWs!$E$14:$L$20,7,FALSE),"")</f>
        <v>37.754918937403332</v>
      </c>
      <c r="M944" s="17">
        <f>IF($E944&lt;&gt;"",VLOOKUP($E944,GEMWs!$E$14:$L$20,8,FALSE),"")</f>
        <v>96.174593288388181</v>
      </c>
      <c r="N944" s="17">
        <f t="shared" si="66"/>
        <v>50</v>
      </c>
      <c r="O944" s="17">
        <f t="shared" si="67"/>
        <v>617.64119100000005</v>
      </c>
      <c r="P944" s="17">
        <f t="shared" si="64"/>
        <v>0.34631757583020395</v>
      </c>
      <c r="Q944" s="17">
        <f t="shared" si="65"/>
        <v>4.2780000000000005</v>
      </c>
    </row>
    <row r="945" spans="1:17" x14ac:dyDescent="0.35">
      <c r="A945" t="s">
        <v>782</v>
      </c>
      <c r="B945" t="s">
        <v>847</v>
      </c>
      <c r="C945" t="s">
        <v>848</v>
      </c>
      <c r="D945" t="s">
        <v>14</v>
      </c>
      <c r="E945" t="s">
        <v>21</v>
      </c>
      <c r="G945" t="s">
        <v>3040</v>
      </c>
      <c r="H945">
        <v>77.3</v>
      </c>
      <c r="J945">
        <v>0</v>
      </c>
      <c r="K945">
        <v>0</v>
      </c>
      <c r="L945" s="17">
        <f>IF($E945&lt;&gt;"",VLOOKUP($E945,GEMWs!$E$14:$L$20,7,FALSE),"")</f>
        <v>37.754918937403332</v>
      </c>
      <c r="M945" s="17">
        <f>IF($E945&lt;&gt;"",VLOOKUP($E945,GEMWs!$E$14:$L$20,8,FALSE),"")</f>
        <v>96.174593288388181</v>
      </c>
      <c r="N945" s="17">
        <f t="shared" ca="1" si="66"/>
        <v>37.754918937403332</v>
      </c>
      <c r="O945" s="17">
        <f t="shared" ca="1" si="67"/>
        <v>96.174593288388181</v>
      </c>
      <c r="P945" s="17">
        <f t="shared" ca="1" si="64"/>
        <v>0.80374657544128092</v>
      </c>
      <c r="Q945" s="17">
        <f t="shared" ca="1" si="65"/>
        <v>2.0474153348908355</v>
      </c>
    </row>
    <row r="946" spans="1:17" x14ac:dyDescent="0.35">
      <c r="A946" t="s">
        <v>782</v>
      </c>
      <c r="B946" t="s">
        <v>822</v>
      </c>
      <c r="D946" t="s">
        <v>14</v>
      </c>
      <c r="E946" t="s">
        <v>21</v>
      </c>
      <c r="G946" t="s">
        <v>3040</v>
      </c>
      <c r="H946">
        <v>2528.9</v>
      </c>
      <c r="J946">
        <v>0</v>
      </c>
      <c r="K946">
        <v>0</v>
      </c>
      <c r="L946" s="17">
        <f>IF($E946&lt;&gt;"",VLOOKUP($E946,GEMWs!$E$14:$L$20,7,FALSE),"")</f>
        <v>37.754918937403332</v>
      </c>
      <c r="M946" s="17">
        <f>IF($E946&lt;&gt;"",VLOOKUP($E946,GEMWs!$E$14:$L$20,8,FALSE),"")</f>
        <v>96.174593288388181</v>
      </c>
      <c r="N946" s="17">
        <f t="shared" ca="1" si="66"/>
        <v>37.754918937403332</v>
      </c>
      <c r="O946" s="17">
        <f t="shared" ca="1" si="67"/>
        <v>96.174593288388181</v>
      </c>
      <c r="P946" s="17">
        <f t="shared" ca="1" si="64"/>
        <v>26.294886347133964</v>
      </c>
      <c r="Q946" s="17">
        <f t="shared" ca="1" si="65"/>
        <v>66.98200052270937</v>
      </c>
    </row>
    <row r="947" spans="1:17" x14ac:dyDescent="0.35">
      <c r="A947" t="s">
        <v>782</v>
      </c>
      <c r="B947" t="s">
        <v>757</v>
      </c>
      <c r="C947" t="s">
        <v>758</v>
      </c>
      <c r="D947" t="s">
        <v>14</v>
      </c>
      <c r="E947" t="s">
        <v>21</v>
      </c>
      <c r="F947" t="s">
        <v>22</v>
      </c>
      <c r="G947" t="s">
        <v>3040</v>
      </c>
      <c r="H947">
        <v>207.2</v>
      </c>
      <c r="I947">
        <v>140</v>
      </c>
      <c r="J947">
        <v>3182</v>
      </c>
      <c r="K947">
        <v>7000</v>
      </c>
      <c r="L947" s="17">
        <f>IF($E947&lt;&gt;"",VLOOKUP($E947,GEMWs!$E$14:$L$20,7,FALSE),"")</f>
        <v>37.754918937403332</v>
      </c>
      <c r="M947" s="17">
        <f>IF($E947&lt;&gt;"",VLOOKUP($E947,GEMWs!$E$14:$L$20,8,FALSE),"")</f>
        <v>96.174593288388181</v>
      </c>
      <c r="N947" s="17">
        <f t="shared" si="66"/>
        <v>3182</v>
      </c>
      <c r="O947" s="17">
        <f t="shared" si="67"/>
        <v>7000</v>
      </c>
      <c r="P947" s="17">
        <f t="shared" si="64"/>
        <v>2.9599999999999998E-2</v>
      </c>
      <c r="Q947" s="17">
        <f t="shared" si="65"/>
        <v>6.5116279069767441E-2</v>
      </c>
    </row>
    <row r="948" spans="1:17" x14ac:dyDescent="0.35">
      <c r="A948" t="s">
        <v>782</v>
      </c>
      <c r="B948" t="s">
        <v>172</v>
      </c>
      <c r="C948" t="s">
        <v>173</v>
      </c>
      <c r="D948" t="s">
        <v>14</v>
      </c>
      <c r="E948" t="s">
        <v>21</v>
      </c>
      <c r="F948" t="s">
        <v>22</v>
      </c>
      <c r="G948" t="s">
        <v>3040</v>
      </c>
      <c r="H948">
        <v>87.7</v>
      </c>
      <c r="I948">
        <v>154</v>
      </c>
      <c r="J948">
        <v>180000</v>
      </c>
      <c r="K948">
        <v>180000</v>
      </c>
      <c r="L948" s="17">
        <f>IF($E948&lt;&gt;"",VLOOKUP($E948,GEMWs!$E$14:$L$20,7,FALSE),"")</f>
        <v>37.754918937403332</v>
      </c>
      <c r="M948" s="17">
        <f>IF($E948&lt;&gt;"",VLOOKUP($E948,GEMWs!$E$14:$L$20,8,FALSE),"")</f>
        <v>96.174593288388181</v>
      </c>
      <c r="N948" s="17">
        <f t="shared" si="66"/>
        <v>180000</v>
      </c>
      <c r="O948" s="17">
        <f t="shared" si="67"/>
        <v>180000</v>
      </c>
      <c r="P948" s="17">
        <f t="shared" si="64"/>
        <v>4.8722222222222222E-4</v>
      </c>
      <c r="Q948" s="17">
        <f t="shared" si="65"/>
        <v>4.8722222222222222E-4</v>
      </c>
    </row>
    <row r="949" spans="1:17" x14ac:dyDescent="0.35">
      <c r="A949" t="s">
        <v>782</v>
      </c>
      <c r="B949" t="s">
        <v>795</v>
      </c>
      <c r="C949" t="s">
        <v>796</v>
      </c>
      <c r="D949" t="s">
        <v>14</v>
      </c>
      <c r="E949" t="s">
        <v>21</v>
      </c>
      <c r="F949" t="s">
        <v>22</v>
      </c>
      <c r="G949" t="s">
        <v>3040</v>
      </c>
      <c r="H949">
        <v>1574.2</v>
      </c>
      <c r="I949">
        <v>155</v>
      </c>
      <c r="J949">
        <v>1164.4152329999999</v>
      </c>
      <c r="K949">
        <v>1164.4152329999999</v>
      </c>
      <c r="L949" s="17">
        <f>IF($E949&lt;&gt;"",VLOOKUP($E949,GEMWs!$E$14:$L$20,7,FALSE),"")</f>
        <v>37.754918937403332</v>
      </c>
      <c r="M949" s="17">
        <f>IF($E949&lt;&gt;"",VLOOKUP($E949,GEMWs!$E$14:$L$20,8,FALSE),"")</f>
        <v>96.174593288388181</v>
      </c>
      <c r="N949" s="17">
        <f t="shared" si="66"/>
        <v>1164.4152329999999</v>
      </c>
      <c r="O949" s="17">
        <f t="shared" si="67"/>
        <v>1164.4152329999999</v>
      </c>
      <c r="P949" s="17">
        <f t="shared" si="64"/>
        <v>1.3519232275450661</v>
      </c>
      <c r="Q949" s="17">
        <f t="shared" si="65"/>
        <v>1.3519232275450661</v>
      </c>
    </row>
    <row r="950" spans="1:17" x14ac:dyDescent="0.35">
      <c r="A950" t="s">
        <v>782</v>
      </c>
      <c r="B950" t="s">
        <v>188</v>
      </c>
      <c r="C950" t="s">
        <v>189</v>
      </c>
      <c r="D950" t="s">
        <v>14</v>
      </c>
      <c r="E950" t="s">
        <v>18</v>
      </c>
      <c r="F950" t="s">
        <v>22</v>
      </c>
      <c r="G950" t="s">
        <v>3040</v>
      </c>
      <c r="H950">
        <v>1860.4</v>
      </c>
      <c r="I950">
        <v>156</v>
      </c>
      <c r="J950">
        <v>14411.9</v>
      </c>
      <c r="K950">
        <v>16561.68</v>
      </c>
      <c r="L950" s="17">
        <f>IF($E950&lt;&gt;"",VLOOKUP($E950,GEMWs!$E$14:$L$20,7,FALSE),"")</f>
        <v>5950.3939027696888</v>
      </c>
      <c r="M950" s="17">
        <f>IF($E950&lt;&gt;"",VLOOKUP($E950,GEMWs!$E$14:$L$20,8,FALSE),"")</f>
        <v>10539.430626954083</v>
      </c>
      <c r="N950" s="17">
        <f t="shared" si="66"/>
        <v>14411.9</v>
      </c>
      <c r="O950" s="17">
        <f t="shared" si="67"/>
        <v>16561.68</v>
      </c>
      <c r="P950" s="17">
        <f t="shared" si="64"/>
        <v>0.11233159920974201</v>
      </c>
      <c r="Q950" s="17">
        <f t="shared" si="65"/>
        <v>0.12908776774748645</v>
      </c>
    </row>
    <row r="951" spans="1:17" x14ac:dyDescent="0.35">
      <c r="A951" t="s">
        <v>782</v>
      </c>
      <c r="B951" t="s">
        <v>87</v>
      </c>
      <c r="C951" t="s">
        <v>88</v>
      </c>
      <c r="D951" t="s">
        <v>14</v>
      </c>
      <c r="E951" t="s">
        <v>21</v>
      </c>
      <c r="F951" t="s">
        <v>22</v>
      </c>
      <c r="G951" t="s">
        <v>3040</v>
      </c>
      <c r="H951">
        <v>3672.3</v>
      </c>
      <c r="I951">
        <v>162</v>
      </c>
      <c r="J951">
        <v>1942.671564</v>
      </c>
      <c r="K951">
        <v>1942.671564</v>
      </c>
      <c r="L951" s="17">
        <f>IF($E951&lt;&gt;"",VLOOKUP($E951,GEMWs!$E$14:$L$20,7,FALSE),"")</f>
        <v>37.754918937403332</v>
      </c>
      <c r="M951" s="17">
        <f>IF($E951&lt;&gt;"",VLOOKUP($E951,GEMWs!$E$14:$L$20,8,FALSE),"")</f>
        <v>96.174593288388181</v>
      </c>
      <c r="N951" s="17">
        <f t="shared" si="66"/>
        <v>1942.671564</v>
      </c>
      <c r="O951" s="17">
        <f t="shared" si="67"/>
        <v>1942.671564</v>
      </c>
      <c r="P951" s="17">
        <f t="shared" si="64"/>
        <v>1.8903349737814972</v>
      </c>
      <c r="Q951" s="17">
        <f t="shared" si="65"/>
        <v>1.8903349737814972</v>
      </c>
    </row>
    <row r="952" spans="1:17" x14ac:dyDescent="0.35">
      <c r="A952" t="s">
        <v>782</v>
      </c>
      <c r="B952" t="s">
        <v>849</v>
      </c>
      <c r="C952" t="s">
        <v>850</v>
      </c>
      <c r="D952" t="s">
        <v>14</v>
      </c>
      <c r="E952" t="s">
        <v>21</v>
      </c>
      <c r="G952" t="s">
        <v>3040</v>
      </c>
      <c r="H952">
        <v>317.10000000000002</v>
      </c>
      <c r="J952">
        <v>0</v>
      </c>
      <c r="K952">
        <v>0</v>
      </c>
      <c r="L952" s="17">
        <f>IF($E952&lt;&gt;"",VLOOKUP($E952,GEMWs!$E$14:$L$20,7,FALSE),"")</f>
        <v>37.754918937403332</v>
      </c>
      <c r="M952" s="17">
        <f>IF($E952&lt;&gt;"",VLOOKUP($E952,GEMWs!$E$14:$L$20,8,FALSE),"")</f>
        <v>96.174593288388181</v>
      </c>
      <c r="N952" s="17">
        <f t="shared" ca="1" si="66"/>
        <v>37.754918937403332</v>
      </c>
      <c r="O952" s="17">
        <f t="shared" ca="1" si="67"/>
        <v>96.174593288388181</v>
      </c>
      <c r="P952" s="17">
        <f t="shared" ref="P952:P1015" ca="1" si="68">IF(O952&gt;0,$H952/O952,0)</f>
        <v>3.2971285779098345</v>
      </c>
      <c r="Q952" s="17">
        <f t="shared" ref="Q952:Q1015" ca="1" si="69">IF(N952&gt;0,$H952/N952,0)</f>
        <v>8.3989055975922913</v>
      </c>
    </row>
    <row r="953" spans="1:17" x14ac:dyDescent="0.35">
      <c r="A953" t="s">
        <v>782</v>
      </c>
      <c r="B953" t="s">
        <v>279</v>
      </c>
      <c r="C953" t="s">
        <v>280</v>
      </c>
      <c r="D953" t="s">
        <v>14</v>
      </c>
      <c r="E953" t="s">
        <v>21</v>
      </c>
      <c r="F953" t="s">
        <v>22</v>
      </c>
      <c r="G953" t="s">
        <v>3040</v>
      </c>
      <c r="H953">
        <v>5520.3</v>
      </c>
      <c r="I953">
        <v>179</v>
      </c>
      <c r="J953">
        <v>118.314283</v>
      </c>
      <c r="K953">
        <v>121.298564</v>
      </c>
      <c r="L953" s="17">
        <f>IF($E953&lt;&gt;"",VLOOKUP($E953,GEMWs!$E$14:$L$20,7,FALSE),"")</f>
        <v>37.754918937403332</v>
      </c>
      <c r="M953" s="17">
        <f>IF($E953&lt;&gt;"",VLOOKUP($E953,GEMWs!$E$14:$L$20,8,FALSE),"")</f>
        <v>96.174593288388181</v>
      </c>
      <c r="N953" s="17">
        <f t="shared" si="66"/>
        <v>118.314283</v>
      </c>
      <c r="O953" s="17">
        <f t="shared" si="67"/>
        <v>121.298564</v>
      </c>
      <c r="P953" s="17">
        <f t="shared" si="68"/>
        <v>45.510019393139729</v>
      </c>
      <c r="Q953" s="17">
        <f t="shared" si="69"/>
        <v>46.657933936851904</v>
      </c>
    </row>
    <row r="954" spans="1:17" x14ac:dyDescent="0.35">
      <c r="A954" t="s">
        <v>782</v>
      </c>
      <c r="B954" t="s">
        <v>281</v>
      </c>
      <c r="C954" t="s">
        <v>282</v>
      </c>
      <c r="D954" t="s">
        <v>14</v>
      </c>
      <c r="E954" t="s">
        <v>21</v>
      </c>
      <c r="F954" t="s">
        <v>22</v>
      </c>
      <c r="G954" t="s">
        <v>3040</v>
      </c>
      <c r="H954">
        <v>773.3</v>
      </c>
      <c r="I954">
        <v>180</v>
      </c>
      <c r="J954">
        <v>4.171087</v>
      </c>
      <c r="K954">
        <v>33.299382999999999</v>
      </c>
      <c r="L954" s="17">
        <f>IF($E954&lt;&gt;"",VLOOKUP($E954,GEMWs!$E$14:$L$20,7,FALSE),"")</f>
        <v>37.754918937403332</v>
      </c>
      <c r="M954" s="17">
        <f>IF($E954&lt;&gt;"",VLOOKUP($E954,GEMWs!$E$14:$L$20,8,FALSE),"")</f>
        <v>96.174593288388181</v>
      </c>
      <c r="N954" s="17">
        <f t="shared" si="66"/>
        <v>4.171087</v>
      </c>
      <c r="O954" s="17">
        <f t="shared" si="67"/>
        <v>33.299382999999999</v>
      </c>
      <c r="P954" s="17">
        <f t="shared" si="68"/>
        <v>23.222652503801648</v>
      </c>
      <c r="Q954" s="17">
        <f t="shared" si="69"/>
        <v>185.39531781523615</v>
      </c>
    </row>
    <row r="955" spans="1:17" x14ac:dyDescent="0.35">
      <c r="A955" t="s">
        <v>782</v>
      </c>
      <c r="B955" t="s">
        <v>797</v>
      </c>
      <c r="C955" t="s">
        <v>798</v>
      </c>
      <c r="D955" t="s">
        <v>14</v>
      </c>
      <c r="E955" t="s">
        <v>21</v>
      </c>
      <c r="F955" t="s">
        <v>14</v>
      </c>
      <c r="G955" t="s">
        <v>3040</v>
      </c>
      <c r="H955">
        <v>1879</v>
      </c>
      <c r="I955">
        <v>181</v>
      </c>
      <c r="J955">
        <v>660</v>
      </c>
      <c r="K955">
        <v>26000</v>
      </c>
      <c r="L955" s="17">
        <f>IF($E955&lt;&gt;"",VLOOKUP($E955,GEMWs!$E$14:$L$20,7,FALSE),"")</f>
        <v>37.754918937403332</v>
      </c>
      <c r="M955" s="17">
        <f>IF($E955&lt;&gt;"",VLOOKUP($E955,GEMWs!$E$14:$L$20,8,FALSE),"")</f>
        <v>96.174593288388181</v>
      </c>
      <c r="N955" s="17">
        <f t="shared" si="66"/>
        <v>660</v>
      </c>
      <c r="O955" s="17">
        <f t="shared" si="67"/>
        <v>26000</v>
      </c>
      <c r="P955" s="17">
        <f t="shared" si="68"/>
        <v>7.2269230769230766E-2</v>
      </c>
      <c r="Q955" s="17">
        <f t="shared" si="69"/>
        <v>2.8469696969696972</v>
      </c>
    </row>
    <row r="956" spans="1:17" x14ac:dyDescent="0.35">
      <c r="A956" t="s">
        <v>782</v>
      </c>
      <c r="B956" t="s">
        <v>283</v>
      </c>
      <c r="C956" t="s">
        <v>284</v>
      </c>
      <c r="D956" t="s">
        <v>14</v>
      </c>
      <c r="E956" t="s">
        <v>21</v>
      </c>
      <c r="F956" t="s">
        <v>22</v>
      </c>
      <c r="G956" t="s">
        <v>3040</v>
      </c>
      <c r="H956">
        <v>860.4</v>
      </c>
      <c r="I956">
        <v>182</v>
      </c>
      <c r="J956">
        <v>66.642857000000006</v>
      </c>
      <c r="K956">
        <v>90.876622999999995</v>
      </c>
      <c r="L956" s="17">
        <f>IF($E956&lt;&gt;"",VLOOKUP($E956,GEMWs!$E$14:$L$20,7,FALSE),"")</f>
        <v>37.754918937403332</v>
      </c>
      <c r="M956" s="17">
        <f>IF($E956&lt;&gt;"",VLOOKUP($E956,GEMWs!$E$14:$L$20,8,FALSE),"")</f>
        <v>96.174593288388181</v>
      </c>
      <c r="N956" s="17">
        <f t="shared" si="66"/>
        <v>66.642857000000006</v>
      </c>
      <c r="O956" s="17">
        <f t="shared" si="67"/>
        <v>90.876622999999995</v>
      </c>
      <c r="P956" s="17">
        <f t="shared" si="68"/>
        <v>9.4677813897199954</v>
      </c>
      <c r="Q956" s="17">
        <f t="shared" si="69"/>
        <v>12.910610960151361</v>
      </c>
    </row>
    <row r="957" spans="1:17" x14ac:dyDescent="0.35">
      <c r="A957" t="s">
        <v>782</v>
      </c>
      <c r="B957" t="s">
        <v>799</v>
      </c>
      <c r="C957" t="s">
        <v>800</v>
      </c>
      <c r="D957" t="s">
        <v>14</v>
      </c>
      <c r="E957" t="s">
        <v>21</v>
      </c>
      <c r="F957" t="s">
        <v>22</v>
      </c>
      <c r="G957" t="s">
        <v>3040</v>
      </c>
      <c r="H957">
        <v>68982.2</v>
      </c>
      <c r="I957">
        <v>183</v>
      </c>
      <c r="J957">
        <v>72.456498999999994</v>
      </c>
      <c r="K957">
        <v>72.456498999999994</v>
      </c>
      <c r="L957" s="17">
        <f>IF($E957&lt;&gt;"",VLOOKUP($E957,GEMWs!$E$14:$L$20,7,FALSE),"")</f>
        <v>37.754918937403332</v>
      </c>
      <c r="M957" s="17">
        <f>IF($E957&lt;&gt;"",VLOOKUP($E957,GEMWs!$E$14:$L$20,8,FALSE),"")</f>
        <v>96.174593288388181</v>
      </c>
      <c r="N957" s="17">
        <f t="shared" si="66"/>
        <v>72.456498999999994</v>
      </c>
      <c r="O957" s="17">
        <f t="shared" si="67"/>
        <v>72.456498999999994</v>
      </c>
      <c r="P957" s="17">
        <f t="shared" si="68"/>
        <v>952.04986373962129</v>
      </c>
      <c r="Q957" s="17">
        <f t="shared" si="69"/>
        <v>952.04986373962129</v>
      </c>
    </row>
    <row r="958" spans="1:17" x14ac:dyDescent="0.35">
      <c r="A958" t="s">
        <v>782</v>
      </c>
      <c r="B958" t="s">
        <v>851</v>
      </c>
      <c r="C958" t="s">
        <v>851</v>
      </c>
      <c r="D958" t="s">
        <v>14</v>
      </c>
      <c r="E958" t="s">
        <v>21</v>
      </c>
      <c r="G958" t="s">
        <v>3040</v>
      </c>
      <c r="H958">
        <v>8.1</v>
      </c>
      <c r="J958">
        <v>0</v>
      </c>
      <c r="K958">
        <v>0</v>
      </c>
      <c r="L958" s="17">
        <f>IF($E958&lt;&gt;"",VLOOKUP($E958,GEMWs!$E$14:$L$20,7,FALSE),"")</f>
        <v>37.754918937403332</v>
      </c>
      <c r="M958" s="17">
        <f>IF($E958&lt;&gt;"",VLOOKUP($E958,GEMWs!$E$14:$L$20,8,FALSE),"")</f>
        <v>96.174593288388181</v>
      </c>
      <c r="N958" s="17">
        <f t="shared" ca="1" si="66"/>
        <v>37.754918937403332</v>
      </c>
      <c r="O958" s="17">
        <f t="shared" ca="1" si="67"/>
        <v>96.174593288388181</v>
      </c>
      <c r="P958" s="17">
        <f t="shared" ca="1" si="68"/>
        <v>8.4221827439513258E-2</v>
      </c>
      <c r="Q958" s="17">
        <f t="shared" ca="1" si="69"/>
        <v>0.21454158101702159</v>
      </c>
    </row>
    <row r="959" spans="1:17" x14ac:dyDescent="0.35">
      <c r="A959" t="s">
        <v>782</v>
      </c>
      <c r="B959" t="s">
        <v>801</v>
      </c>
      <c r="C959" t="s">
        <v>802</v>
      </c>
      <c r="D959" t="s">
        <v>14</v>
      </c>
      <c r="E959" t="s">
        <v>21</v>
      </c>
      <c r="F959" t="s">
        <v>22</v>
      </c>
      <c r="G959" t="s">
        <v>3040</v>
      </c>
      <c r="H959">
        <v>4083.3</v>
      </c>
      <c r="I959">
        <v>198</v>
      </c>
      <c r="J959">
        <v>8835.9703819999995</v>
      </c>
      <c r="K959">
        <v>8835.9703819999995</v>
      </c>
      <c r="L959" s="17">
        <f>IF($E959&lt;&gt;"",VLOOKUP($E959,GEMWs!$E$14:$L$20,7,FALSE),"")</f>
        <v>37.754918937403332</v>
      </c>
      <c r="M959" s="17">
        <f>IF($E959&lt;&gt;"",VLOOKUP($E959,GEMWs!$E$14:$L$20,8,FALSE),"")</f>
        <v>96.174593288388181</v>
      </c>
      <c r="N959" s="17">
        <f t="shared" si="66"/>
        <v>8835.9703819999995</v>
      </c>
      <c r="O959" s="17">
        <f t="shared" si="67"/>
        <v>8835.9703819999995</v>
      </c>
      <c r="P959" s="17">
        <f t="shared" si="68"/>
        <v>0.46212241819169109</v>
      </c>
      <c r="Q959" s="17">
        <f t="shared" si="69"/>
        <v>0.46212241819169109</v>
      </c>
    </row>
    <row r="960" spans="1:17" x14ac:dyDescent="0.35">
      <c r="A960" t="s">
        <v>782</v>
      </c>
      <c r="B960" t="s">
        <v>194</v>
      </c>
      <c r="D960" t="s">
        <v>14</v>
      </c>
      <c r="E960" t="s">
        <v>21</v>
      </c>
      <c r="G960" t="s">
        <v>3040</v>
      </c>
      <c r="H960">
        <v>1753</v>
      </c>
      <c r="J960">
        <v>0</v>
      </c>
      <c r="K960">
        <v>0</v>
      </c>
      <c r="L960" s="17">
        <f>IF($E960&lt;&gt;"",VLOOKUP($E960,GEMWs!$E$14:$L$20,7,FALSE),"")</f>
        <v>37.754918937403332</v>
      </c>
      <c r="M960" s="17">
        <f>IF($E960&lt;&gt;"",VLOOKUP($E960,GEMWs!$E$14:$L$20,8,FALSE),"")</f>
        <v>96.174593288388181</v>
      </c>
      <c r="N960" s="17">
        <f t="shared" ca="1" si="66"/>
        <v>37.754918937403332</v>
      </c>
      <c r="O960" s="17">
        <f t="shared" ca="1" si="67"/>
        <v>96.174593288388181</v>
      </c>
      <c r="P960" s="17">
        <f t="shared" ca="1" si="68"/>
        <v>18.227267098946513</v>
      </c>
      <c r="Q960" s="17">
        <f t="shared" ca="1" si="69"/>
        <v>46.431035990473937</v>
      </c>
    </row>
    <row r="961" spans="1:17" x14ac:dyDescent="0.35">
      <c r="A961" t="s">
        <v>782</v>
      </c>
      <c r="B961" t="s">
        <v>245</v>
      </c>
      <c r="D961" t="s">
        <v>22</v>
      </c>
      <c r="G961" t="s">
        <v>3040</v>
      </c>
      <c r="H961">
        <v>6714.2</v>
      </c>
      <c r="J961">
        <v>0</v>
      </c>
      <c r="K961">
        <v>0</v>
      </c>
      <c r="L961" s="17" t="str">
        <f>IF($E961&lt;&gt;"",VLOOKUP($E961,GEMWs!$E$14:$L$20,7,FALSE),"")</f>
        <v/>
      </c>
      <c r="M961" s="17" t="str">
        <f>IF($E961&lt;&gt;"",VLOOKUP($E961,GEMWs!$E$14:$L$20,8,FALSE),"")</f>
        <v/>
      </c>
      <c r="N961" s="17">
        <f t="shared" ca="1" si="66"/>
        <v>0</v>
      </c>
      <c r="O961" s="17">
        <f t="shared" ca="1" si="67"/>
        <v>0</v>
      </c>
      <c r="P961" s="17">
        <f t="shared" ca="1" si="68"/>
        <v>0</v>
      </c>
      <c r="Q961" s="17">
        <f t="shared" ca="1" si="69"/>
        <v>0</v>
      </c>
    </row>
    <row r="962" spans="1:17" x14ac:dyDescent="0.35">
      <c r="A962" t="s">
        <v>782</v>
      </c>
      <c r="B962" t="s">
        <v>330</v>
      </c>
      <c r="D962" t="s">
        <v>14</v>
      </c>
      <c r="E962" t="s">
        <v>21</v>
      </c>
      <c r="G962" t="s">
        <v>3040</v>
      </c>
      <c r="H962">
        <v>15031.1</v>
      </c>
      <c r="J962">
        <v>0</v>
      </c>
      <c r="K962">
        <v>0</v>
      </c>
      <c r="L962" s="17">
        <f>IF($E962&lt;&gt;"",VLOOKUP($E962,GEMWs!$E$14:$L$20,7,FALSE),"")</f>
        <v>37.754918937403332</v>
      </c>
      <c r="M962" s="17">
        <f>IF($E962&lt;&gt;"",VLOOKUP($E962,GEMWs!$E$14:$L$20,8,FALSE),"")</f>
        <v>96.174593288388181</v>
      </c>
      <c r="N962" s="17">
        <f t="shared" ca="1" si="66"/>
        <v>37.754918937403332</v>
      </c>
      <c r="O962" s="17">
        <f t="shared" ca="1" si="67"/>
        <v>96.174593288388181</v>
      </c>
      <c r="P962" s="17">
        <f t="shared" ca="1" si="68"/>
        <v>156.28971733655158</v>
      </c>
      <c r="Q962" s="17">
        <f t="shared" ca="1" si="69"/>
        <v>398.12295783024115</v>
      </c>
    </row>
    <row r="963" spans="1:17" x14ac:dyDescent="0.35">
      <c r="A963" t="s">
        <v>782</v>
      </c>
      <c r="B963" t="s">
        <v>823</v>
      </c>
      <c r="D963" t="s">
        <v>14</v>
      </c>
      <c r="E963" t="s">
        <v>21</v>
      </c>
      <c r="G963" t="s">
        <v>3040</v>
      </c>
      <c r="H963">
        <v>13311.5</v>
      </c>
      <c r="J963">
        <v>0</v>
      </c>
      <c r="K963">
        <v>0</v>
      </c>
      <c r="L963" s="17">
        <f>IF($E963&lt;&gt;"",VLOOKUP($E963,GEMWs!$E$14:$L$20,7,FALSE),"")</f>
        <v>37.754918937403332</v>
      </c>
      <c r="M963" s="17">
        <f>IF($E963&lt;&gt;"",VLOOKUP($E963,GEMWs!$E$14:$L$20,8,FALSE),"")</f>
        <v>96.174593288388181</v>
      </c>
      <c r="N963" s="17">
        <f t="shared" ca="1" si="66"/>
        <v>37.754918937403332</v>
      </c>
      <c r="O963" s="17">
        <f t="shared" ca="1" si="67"/>
        <v>96.174593288388181</v>
      </c>
      <c r="P963" s="17">
        <f t="shared" ca="1" si="68"/>
        <v>138.40973530383715</v>
      </c>
      <c r="Q963" s="17">
        <f t="shared" ca="1" si="69"/>
        <v>352.57657477877569</v>
      </c>
    </row>
    <row r="964" spans="1:17" x14ac:dyDescent="0.35">
      <c r="A964" t="s">
        <v>782</v>
      </c>
      <c r="B964" t="s">
        <v>153</v>
      </c>
      <c r="D964" t="s">
        <v>14</v>
      </c>
      <c r="E964" t="s">
        <v>21</v>
      </c>
      <c r="G964" t="s">
        <v>3040</v>
      </c>
      <c r="H964">
        <v>17168.900000000001</v>
      </c>
      <c r="J964">
        <v>0</v>
      </c>
      <c r="K964">
        <v>0</v>
      </c>
      <c r="L964" s="17">
        <f>IF($E964&lt;&gt;"",VLOOKUP($E964,GEMWs!$E$14:$L$20,7,FALSE),"")</f>
        <v>37.754918937403332</v>
      </c>
      <c r="M964" s="17">
        <f>IF($E964&lt;&gt;"",VLOOKUP($E964,GEMWs!$E$14:$L$20,8,FALSE),"")</f>
        <v>96.174593288388181</v>
      </c>
      <c r="N964" s="17">
        <f t="shared" ca="1" si="66"/>
        <v>37.754918937403332</v>
      </c>
      <c r="O964" s="17">
        <f t="shared" ca="1" si="67"/>
        <v>96.174593288388181</v>
      </c>
      <c r="P964" s="17">
        <f t="shared" ca="1" si="68"/>
        <v>178.51804112669871</v>
      </c>
      <c r="Q964" s="17">
        <f t="shared" ca="1" si="69"/>
        <v>454.74604324977065</v>
      </c>
    </row>
    <row r="965" spans="1:17" x14ac:dyDescent="0.35">
      <c r="A965" t="s">
        <v>782</v>
      </c>
      <c r="B965" t="s">
        <v>563</v>
      </c>
      <c r="C965" t="s">
        <v>564</v>
      </c>
      <c r="D965" t="s">
        <v>14</v>
      </c>
      <c r="E965" t="s">
        <v>21</v>
      </c>
      <c r="F965" t="s">
        <v>22</v>
      </c>
      <c r="G965" t="s">
        <v>3040</v>
      </c>
      <c r="H965">
        <v>875.4</v>
      </c>
      <c r="I965">
        <v>217</v>
      </c>
      <c r="J965">
        <v>6364</v>
      </c>
      <c r="K965">
        <v>18182</v>
      </c>
      <c r="L965" s="17">
        <f>IF($E965&lt;&gt;"",VLOOKUP($E965,GEMWs!$E$14:$L$20,7,FALSE),"")</f>
        <v>37.754918937403332</v>
      </c>
      <c r="M965" s="17">
        <f>IF($E965&lt;&gt;"",VLOOKUP($E965,GEMWs!$E$14:$L$20,8,FALSE),"")</f>
        <v>96.174593288388181</v>
      </c>
      <c r="N965" s="17">
        <f t="shared" si="66"/>
        <v>6364</v>
      </c>
      <c r="O965" s="17">
        <f t="shared" si="67"/>
        <v>18182</v>
      </c>
      <c r="P965" s="17">
        <f t="shared" si="68"/>
        <v>4.814651853481465E-2</v>
      </c>
      <c r="Q965" s="17">
        <f t="shared" si="69"/>
        <v>0.13755499685732245</v>
      </c>
    </row>
    <row r="966" spans="1:17" x14ac:dyDescent="0.35">
      <c r="A966" t="s">
        <v>782</v>
      </c>
      <c r="B966" t="s">
        <v>174</v>
      </c>
      <c r="C966" t="s">
        <v>175</v>
      </c>
      <c r="D966" t="s">
        <v>14</v>
      </c>
      <c r="E966" t="s">
        <v>21</v>
      </c>
      <c r="F966" t="s">
        <v>22</v>
      </c>
      <c r="G966" t="s">
        <v>3040</v>
      </c>
      <c r="H966">
        <v>4120.3</v>
      </c>
      <c r="I966">
        <v>219</v>
      </c>
      <c r="J966">
        <v>28000</v>
      </c>
      <c r="K966">
        <v>28000</v>
      </c>
      <c r="L966" s="17">
        <f>IF($E966&lt;&gt;"",VLOOKUP($E966,GEMWs!$E$14:$L$20,7,FALSE),"")</f>
        <v>37.754918937403332</v>
      </c>
      <c r="M966" s="17">
        <f>IF($E966&lt;&gt;"",VLOOKUP($E966,GEMWs!$E$14:$L$20,8,FALSE),"")</f>
        <v>96.174593288388181</v>
      </c>
      <c r="N966" s="17">
        <f t="shared" si="66"/>
        <v>28000</v>
      </c>
      <c r="O966" s="17">
        <f t="shared" si="67"/>
        <v>28000</v>
      </c>
      <c r="P966" s="17">
        <f t="shared" si="68"/>
        <v>0.14715357142857144</v>
      </c>
      <c r="Q966" s="17">
        <f t="shared" si="69"/>
        <v>0.14715357142857144</v>
      </c>
    </row>
    <row r="967" spans="1:17" x14ac:dyDescent="0.35">
      <c r="A967" t="s">
        <v>782</v>
      </c>
      <c r="B967" t="s">
        <v>102</v>
      </c>
      <c r="D967" t="s">
        <v>22</v>
      </c>
      <c r="G967" t="s">
        <v>3040</v>
      </c>
      <c r="H967">
        <v>1638.6</v>
      </c>
      <c r="J967">
        <v>0</v>
      </c>
      <c r="K967">
        <v>0</v>
      </c>
      <c r="L967" s="17" t="str">
        <f>IF($E967&lt;&gt;"",VLOOKUP($E967,GEMWs!$E$14:$L$20,7,FALSE),"")</f>
        <v/>
      </c>
      <c r="M967" s="17" t="str">
        <f>IF($E967&lt;&gt;"",VLOOKUP($E967,GEMWs!$E$14:$L$20,8,FALSE),"")</f>
        <v/>
      </c>
      <c r="N967" s="17">
        <f t="shared" ca="1" si="66"/>
        <v>0</v>
      </c>
      <c r="O967" s="17">
        <f t="shared" ca="1" si="67"/>
        <v>0</v>
      </c>
      <c r="P967" s="17">
        <f t="shared" ca="1" si="68"/>
        <v>0</v>
      </c>
      <c r="Q967" s="17">
        <f t="shared" ca="1" si="69"/>
        <v>0</v>
      </c>
    </row>
    <row r="968" spans="1:17" x14ac:dyDescent="0.35">
      <c r="A968" t="s">
        <v>782</v>
      </c>
      <c r="B968" t="s">
        <v>2972</v>
      </c>
      <c r="D968" t="s">
        <v>14</v>
      </c>
      <c r="E968" t="s">
        <v>21</v>
      </c>
      <c r="G968" t="s">
        <v>3040</v>
      </c>
      <c r="H968">
        <v>281.5</v>
      </c>
      <c r="J968">
        <v>0</v>
      </c>
      <c r="K968">
        <v>0</v>
      </c>
      <c r="L968" s="17">
        <f>IF($E968&lt;&gt;"",VLOOKUP($E968,GEMWs!$E$14:$L$20,7,FALSE),"")</f>
        <v>37.754918937403332</v>
      </c>
      <c r="M968" s="17">
        <f>IF($E968&lt;&gt;"",VLOOKUP($E968,GEMWs!$E$14:$L$20,8,FALSE),"")</f>
        <v>96.174593288388181</v>
      </c>
      <c r="N968" s="17">
        <f t="shared" ca="1" si="66"/>
        <v>37.754918937403332</v>
      </c>
      <c r="O968" s="17">
        <f t="shared" ca="1" si="67"/>
        <v>96.174593288388181</v>
      </c>
      <c r="P968" s="17">
        <f t="shared" ca="1" si="68"/>
        <v>2.9269684474349362</v>
      </c>
      <c r="Q968" s="17">
        <f t="shared" ca="1" si="69"/>
        <v>7.4559821057150097</v>
      </c>
    </row>
    <row r="969" spans="1:17" x14ac:dyDescent="0.35">
      <c r="A969" t="s">
        <v>782</v>
      </c>
      <c r="B969" t="s">
        <v>824</v>
      </c>
      <c r="D969" t="s">
        <v>22</v>
      </c>
      <c r="G969" t="s">
        <v>3040</v>
      </c>
      <c r="H969">
        <v>1104.5</v>
      </c>
      <c r="J969">
        <v>0</v>
      </c>
      <c r="K969">
        <v>0</v>
      </c>
      <c r="L969" s="17" t="str">
        <f>IF($E969&lt;&gt;"",VLOOKUP($E969,GEMWs!$E$14:$L$20,7,FALSE),"")</f>
        <v/>
      </c>
      <c r="M969" s="17" t="str">
        <f>IF($E969&lt;&gt;"",VLOOKUP($E969,GEMWs!$E$14:$L$20,8,FALSE),"")</f>
        <v/>
      </c>
      <c r="N969" s="17">
        <f t="shared" ca="1" si="66"/>
        <v>0</v>
      </c>
      <c r="O969" s="17">
        <f t="shared" ca="1" si="67"/>
        <v>0</v>
      </c>
      <c r="P969" s="17">
        <f t="shared" ca="1" si="68"/>
        <v>0</v>
      </c>
      <c r="Q969" s="17">
        <f t="shared" ca="1" si="69"/>
        <v>0</v>
      </c>
    </row>
    <row r="970" spans="1:17" x14ac:dyDescent="0.35">
      <c r="A970" t="s">
        <v>782</v>
      </c>
      <c r="B970" t="s">
        <v>852</v>
      </c>
      <c r="C970" t="s">
        <v>852</v>
      </c>
      <c r="D970" t="s">
        <v>14</v>
      </c>
      <c r="E970" t="s">
        <v>21</v>
      </c>
      <c r="G970" t="s">
        <v>3040</v>
      </c>
      <c r="H970">
        <v>4991.1000000000004</v>
      </c>
      <c r="J970">
        <v>0</v>
      </c>
      <c r="K970">
        <v>0</v>
      </c>
      <c r="L970" s="17">
        <f>IF($E970&lt;&gt;"",VLOOKUP($E970,GEMWs!$E$14:$L$20,7,FALSE),"")</f>
        <v>37.754918937403332</v>
      </c>
      <c r="M970" s="17">
        <f>IF($E970&lt;&gt;"",VLOOKUP($E970,GEMWs!$E$14:$L$20,8,FALSE),"")</f>
        <v>96.174593288388181</v>
      </c>
      <c r="N970" s="17">
        <f t="shared" ca="1" si="66"/>
        <v>37.754918937403332</v>
      </c>
      <c r="O970" s="17">
        <f t="shared" ca="1" si="67"/>
        <v>96.174593288388181</v>
      </c>
      <c r="P970" s="17">
        <f t="shared" ca="1" si="68"/>
        <v>51.896242337451199</v>
      </c>
      <c r="Q970" s="17">
        <f t="shared" ca="1" si="69"/>
        <v>132.19734382889587</v>
      </c>
    </row>
    <row r="971" spans="1:17" x14ac:dyDescent="0.35">
      <c r="A971" t="s">
        <v>782</v>
      </c>
      <c r="B971" t="s">
        <v>3001</v>
      </c>
      <c r="D971" t="s">
        <v>14</v>
      </c>
      <c r="E971" t="s">
        <v>21</v>
      </c>
      <c r="G971" t="s">
        <v>3040</v>
      </c>
      <c r="H971">
        <v>597.29999999999995</v>
      </c>
      <c r="J971">
        <v>0</v>
      </c>
      <c r="K971">
        <v>0</v>
      </c>
      <c r="L971" s="17">
        <f>IF($E971&lt;&gt;"",VLOOKUP($E971,GEMWs!$E$14:$L$20,7,FALSE),"")</f>
        <v>37.754918937403332</v>
      </c>
      <c r="M971" s="17">
        <f>IF($E971&lt;&gt;"",VLOOKUP($E971,GEMWs!$E$14:$L$20,8,FALSE),"")</f>
        <v>96.174593288388181</v>
      </c>
      <c r="N971" s="17">
        <f t="shared" ca="1" si="66"/>
        <v>37.754918937403332</v>
      </c>
      <c r="O971" s="17">
        <f t="shared" ca="1" si="67"/>
        <v>96.174593288388181</v>
      </c>
      <c r="P971" s="17">
        <f t="shared" ca="1" si="68"/>
        <v>6.2105799419285521</v>
      </c>
      <c r="Q971" s="17">
        <f t="shared" ca="1" si="69"/>
        <v>15.820455103884814</v>
      </c>
    </row>
    <row r="972" spans="1:17" x14ac:dyDescent="0.35">
      <c r="A972" t="s">
        <v>782</v>
      </c>
      <c r="B972" t="s">
        <v>407</v>
      </c>
      <c r="D972" t="s">
        <v>14</v>
      </c>
      <c r="E972" t="s">
        <v>21</v>
      </c>
      <c r="G972" t="s">
        <v>3040</v>
      </c>
      <c r="H972">
        <v>428.7</v>
      </c>
      <c r="J972">
        <v>0</v>
      </c>
      <c r="K972">
        <v>0</v>
      </c>
      <c r="L972" s="17">
        <f>IF($E972&lt;&gt;"",VLOOKUP($E972,GEMWs!$E$14:$L$20,7,FALSE),"")</f>
        <v>37.754918937403332</v>
      </c>
      <c r="M972" s="17">
        <f>IF($E972&lt;&gt;"",VLOOKUP($E972,GEMWs!$E$14:$L$20,8,FALSE),"")</f>
        <v>96.174593288388181</v>
      </c>
      <c r="N972" s="17">
        <f t="shared" ca="1" si="66"/>
        <v>37.754918937403332</v>
      </c>
      <c r="O972" s="17">
        <f t="shared" ca="1" si="67"/>
        <v>96.174593288388181</v>
      </c>
      <c r="P972" s="17">
        <f t="shared" ca="1" si="68"/>
        <v>4.4575182004097949</v>
      </c>
      <c r="Q972" s="17">
        <f t="shared" ca="1" si="69"/>
        <v>11.35481182493792</v>
      </c>
    </row>
    <row r="973" spans="1:17" x14ac:dyDescent="0.35">
      <c r="A973" t="s">
        <v>782</v>
      </c>
      <c r="B973" t="s">
        <v>825</v>
      </c>
      <c r="D973" t="s">
        <v>22</v>
      </c>
      <c r="G973" t="s">
        <v>3040</v>
      </c>
      <c r="H973">
        <v>2154.1999999999998</v>
      </c>
      <c r="J973">
        <v>0</v>
      </c>
      <c r="K973">
        <v>0</v>
      </c>
      <c r="L973" s="17" t="str">
        <f>IF($E973&lt;&gt;"",VLOOKUP($E973,GEMWs!$E$14:$L$20,7,FALSE),"")</f>
        <v/>
      </c>
      <c r="M973" s="17" t="str">
        <f>IF($E973&lt;&gt;"",VLOOKUP($E973,GEMWs!$E$14:$L$20,8,FALSE),"")</f>
        <v/>
      </c>
      <c r="N973" s="17">
        <f t="shared" ca="1" si="66"/>
        <v>0</v>
      </c>
      <c r="O973" s="17">
        <f t="shared" ca="1" si="67"/>
        <v>0</v>
      </c>
      <c r="P973" s="17">
        <f t="shared" ca="1" si="68"/>
        <v>0</v>
      </c>
      <c r="Q973" s="17">
        <f t="shared" ca="1" si="69"/>
        <v>0</v>
      </c>
    </row>
    <row r="974" spans="1:17" x14ac:dyDescent="0.35">
      <c r="A974" t="s">
        <v>782</v>
      </c>
      <c r="B974" t="s">
        <v>379</v>
      </c>
      <c r="C974" t="s">
        <v>380</v>
      </c>
      <c r="D974" t="s">
        <v>14</v>
      </c>
      <c r="E974" t="s">
        <v>21</v>
      </c>
      <c r="G974" t="s">
        <v>3040</v>
      </c>
      <c r="H974">
        <v>2727.1</v>
      </c>
      <c r="J974">
        <v>0</v>
      </c>
      <c r="K974">
        <v>0</v>
      </c>
      <c r="L974" s="17">
        <f>IF($E974&lt;&gt;"",VLOOKUP($E974,GEMWs!$E$14:$L$20,7,FALSE),"")</f>
        <v>37.754918937403332</v>
      </c>
      <c r="M974" s="17">
        <f>IF($E974&lt;&gt;"",VLOOKUP($E974,GEMWs!$E$14:$L$20,8,FALSE),"")</f>
        <v>96.174593288388181</v>
      </c>
      <c r="N974" s="17">
        <f t="shared" ca="1" si="66"/>
        <v>37.754918937403332</v>
      </c>
      <c r="O974" s="17">
        <f t="shared" ca="1" si="67"/>
        <v>96.174593288388181</v>
      </c>
      <c r="P974" s="17">
        <f t="shared" ca="1" si="68"/>
        <v>28.355721680283533</v>
      </c>
      <c r="Q974" s="17">
        <f t="shared" ca="1" si="69"/>
        <v>72.231647603891304</v>
      </c>
    </row>
    <row r="975" spans="1:17" x14ac:dyDescent="0.35">
      <c r="A975" t="s">
        <v>782</v>
      </c>
      <c r="B975" t="s">
        <v>881</v>
      </c>
      <c r="C975" t="s">
        <v>882</v>
      </c>
      <c r="D975" t="s">
        <v>14</v>
      </c>
      <c r="E975" t="s">
        <v>21</v>
      </c>
      <c r="G975" t="s">
        <v>3040</v>
      </c>
      <c r="H975">
        <v>199</v>
      </c>
      <c r="J975">
        <v>0</v>
      </c>
      <c r="K975">
        <v>0</v>
      </c>
      <c r="L975" s="17">
        <f>IF($E975&lt;&gt;"",VLOOKUP($E975,GEMWs!$E$14:$L$20,7,FALSE),"")</f>
        <v>37.754918937403332</v>
      </c>
      <c r="M975" s="17">
        <f>IF($E975&lt;&gt;"",VLOOKUP($E975,GEMWs!$E$14:$L$20,8,FALSE),"")</f>
        <v>96.174593288388181</v>
      </c>
      <c r="N975" s="17">
        <f t="shared" ca="1" si="66"/>
        <v>37.754918937403332</v>
      </c>
      <c r="O975" s="17">
        <f t="shared" ca="1" si="67"/>
        <v>96.174593288388181</v>
      </c>
      <c r="P975" s="17">
        <f t="shared" ca="1" si="68"/>
        <v>2.0691535383287829</v>
      </c>
      <c r="Q975" s="17">
        <f t="shared" ca="1" si="69"/>
        <v>5.2708363731342347</v>
      </c>
    </row>
    <row r="976" spans="1:17" x14ac:dyDescent="0.35">
      <c r="A976" t="s">
        <v>782</v>
      </c>
      <c r="B976" t="s">
        <v>630</v>
      </c>
      <c r="D976" t="s">
        <v>14</v>
      </c>
      <c r="E976" t="s">
        <v>21</v>
      </c>
      <c r="G976" t="s">
        <v>3040</v>
      </c>
      <c r="H976">
        <v>1053.3</v>
      </c>
      <c r="J976">
        <v>0</v>
      </c>
      <c r="K976">
        <v>0</v>
      </c>
      <c r="L976" s="17">
        <f>IF($E976&lt;&gt;"",VLOOKUP($E976,GEMWs!$E$14:$L$20,7,FALSE),"")</f>
        <v>37.754918937403332</v>
      </c>
      <c r="M976" s="17">
        <f>IF($E976&lt;&gt;"",VLOOKUP($E976,GEMWs!$E$14:$L$20,8,FALSE),"")</f>
        <v>96.174593288388181</v>
      </c>
      <c r="N976" s="17">
        <f t="shared" ca="1" si="66"/>
        <v>37.754918937403332</v>
      </c>
      <c r="O976" s="17">
        <f t="shared" ca="1" si="67"/>
        <v>96.174593288388181</v>
      </c>
      <c r="P976" s="17">
        <f t="shared" ca="1" si="68"/>
        <v>10.951956894078927</v>
      </c>
      <c r="Q976" s="17">
        <f t="shared" ca="1" si="69"/>
        <v>27.89835151669492</v>
      </c>
    </row>
    <row r="977" spans="1:17" x14ac:dyDescent="0.35">
      <c r="A977" t="s">
        <v>782</v>
      </c>
      <c r="B977" t="s">
        <v>13</v>
      </c>
      <c r="D977" t="s">
        <v>14</v>
      </c>
      <c r="E977" t="s">
        <v>15</v>
      </c>
      <c r="G977" t="s">
        <v>3040</v>
      </c>
      <c r="H977">
        <v>11061.3</v>
      </c>
      <c r="J977">
        <v>0</v>
      </c>
      <c r="K977">
        <v>0</v>
      </c>
      <c r="L977" s="17">
        <f>IF($E977&lt;&gt;"",VLOOKUP($E977,GEMWs!$E$14:$L$20,7,FALSE),"")</f>
        <v>37.892086284381016</v>
      </c>
      <c r="M977" s="17">
        <f>IF($E977&lt;&gt;"",VLOOKUP($E977,GEMWs!$E$14:$L$20,8,FALSE),"")</f>
        <v>96.522753888300599</v>
      </c>
      <c r="N977" s="17">
        <f t="shared" ca="1" si="66"/>
        <v>37.892086284381016</v>
      </c>
      <c r="O977" s="17">
        <f t="shared" ca="1" si="67"/>
        <v>96.522753888300599</v>
      </c>
      <c r="P977" s="17">
        <f t="shared" ca="1" si="68"/>
        <v>114.59784925739386</v>
      </c>
      <c r="Q977" s="17">
        <f t="shared" ca="1" si="69"/>
        <v>291.91583479950611</v>
      </c>
    </row>
    <row r="978" spans="1:17" x14ac:dyDescent="0.35">
      <c r="A978" t="s">
        <v>782</v>
      </c>
      <c r="B978" t="s">
        <v>332</v>
      </c>
      <c r="D978" t="s">
        <v>14</v>
      </c>
      <c r="E978" t="s">
        <v>21</v>
      </c>
      <c r="G978" t="s">
        <v>3040</v>
      </c>
      <c r="H978">
        <v>23942.7</v>
      </c>
      <c r="J978">
        <v>0</v>
      </c>
      <c r="K978">
        <v>0</v>
      </c>
      <c r="L978" s="17">
        <f>IF($E978&lt;&gt;"",VLOOKUP($E978,GEMWs!$E$14:$L$20,7,FALSE),"")</f>
        <v>37.754918937403332</v>
      </c>
      <c r="M978" s="17">
        <f>IF($E978&lt;&gt;"",VLOOKUP($E978,GEMWs!$E$14:$L$20,8,FALSE),"")</f>
        <v>96.174593288388181</v>
      </c>
      <c r="N978" s="17">
        <f t="shared" ca="1" si="66"/>
        <v>37.754918937403332</v>
      </c>
      <c r="O978" s="17">
        <f t="shared" ca="1" si="67"/>
        <v>96.174593288388181</v>
      </c>
      <c r="P978" s="17">
        <f t="shared" ca="1" si="68"/>
        <v>248.95036393037461</v>
      </c>
      <c r="Q978" s="17">
        <f t="shared" ca="1" si="69"/>
        <v>634.16107553286952</v>
      </c>
    </row>
    <row r="979" spans="1:17" x14ac:dyDescent="0.35">
      <c r="A979" t="s">
        <v>782</v>
      </c>
      <c r="B979" t="s">
        <v>139</v>
      </c>
      <c r="C979" t="s">
        <v>3025</v>
      </c>
      <c r="D979" t="s">
        <v>14</v>
      </c>
      <c r="E979" t="s">
        <v>21</v>
      </c>
      <c r="F979" t="s">
        <v>14</v>
      </c>
      <c r="G979" t="s">
        <v>3040</v>
      </c>
      <c r="H979">
        <v>290.10000000000002</v>
      </c>
      <c r="I979">
        <v>237</v>
      </c>
      <c r="J979">
        <v>237.43909400000001</v>
      </c>
      <c r="K979">
        <v>1033.8267679999999</v>
      </c>
      <c r="L979" s="17">
        <f>IF($E979&lt;&gt;"",VLOOKUP($E979,GEMWs!$E$14:$L$20,7,FALSE),"")</f>
        <v>37.754918937403332</v>
      </c>
      <c r="M979" s="17">
        <f>IF($E979&lt;&gt;"",VLOOKUP($E979,GEMWs!$E$14:$L$20,8,FALSE),"")</f>
        <v>96.174593288388181</v>
      </c>
      <c r="N979" s="17">
        <f t="shared" ref="N979:N1042" si="70">IF($I979&lt;&gt;"",J979,IF(AND($D979="Y",$M$6=236),L979,0))</f>
        <v>237.43909400000001</v>
      </c>
      <c r="O979" s="17">
        <f t="shared" ref="O979:O1042" si="71">IF($I979&lt;&gt;"",K979,IF(AND($D979="Y",$M$6=236),M979,0))</f>
        <v>1033.8267679999999</v>
      </c>
      <c r="P979" s="17">
        <f t="shared" si="68"/>
        <v>0.28060794030436642</v>
      </c>
      <c r="Q979" s="17">
        <f t="shared" si="69"/>
        <v>1.2217870069871477</v>
      </c>
    </row>
    <row r="980" spans="1:17" x14ac:dyDescent="0.35">
      <c r="A980" t="s">
        <v>782</v>
      </c>
      <c r="B980" t="s">
        <v>826</v>
      </c>
      <c r="C980" t="s">
        <v>827</v>
      </c>
      <c r="D980" t="s">
        <v>14</v>
      </c>
      <c r="E980" t="s">
        <v>21</v>
      </c>
      <c r="G980" t="s">
        <v>3040</v>
      </c>
      <c r="H980">
        <v>5937.9</v>
      </c>
      <c r="J980">
        <v>0</v>
      </c>
      <c r="K980">
        <v>0</v>
      </c>
      <c r="L980" s="17">
        <f>IF($E980&lt;&gt;"",VLOOKUP($E980,GEMWs!$E$14:$L$20,7,FALSE),"")</f>
        <v>37.754918937403332</v>
      </c>
      <c r="M980" s="17">
        <f>IF($E980&lt;&gt;"",VLOOKUP($E980,GEMWs!$E$14:$L$20,8,FALSE),"")</f>
        <v>96.174593288388181</v>
      </c>
      <c r="N980" s="17">
        <f t="shared" ca="1" si="70"/>
        <v>37.754918937403332</v>
      </c>
      <c r="O980" s="17">
        <f t="shared" ca="1" si="71"/>
        <v>96.174593288388181</v>
      </c>
      <c r="P980" s="17">
        <f t="shared" ca="1" si="68"/>
        <v>61.740838167047627</v>
      </c>
      <c r="Q980" s="17">
        <f t="shared" ca="1" si="69"/>
        <v>157.27487085444105</v>
      </c>
    </row>
    <row r="981" spans="1:17" x14ac:dyDescent="0.35">
      <c r="A981" t="s">
        <v>782</v>
      </c>
      <c r="B981" t="s">
        <v>900</v>
      </c>
      <c r="C981" t="s">
        <v>901</v>
      </c>
      <c r="D981" t="s">
        <v>14</v>
      </c>
      <c r="E981" t="s">
        <v>21</v>
      </c>
      <c r="G981" t="s">
        <v>3040</v>
      </c>
      <c r="H981">
        <v>8061.2</v>
      </c>
      <c r="J981">
        <v>0</v>
      </c>
      <c r="K981">
        <v>0</v>
      </c>
      <c r="L981" s="17">
        <f>IF($E981&lt;&gt;"",VLOOKUP($E981,GEMWs!$E$14:$L$20,7,FALSE),"")</f>
        <v>37.754918937403332</v>
      </c>
      <c r="M981" s="17">
        <f>IF($E981&lt;&gt;"",VLOOKUP($E981,GEMWs!$E$14:$L$20,8,FALSE),"")</f>
        <v>96.174593288388181</v>
      </c>
      <c r="N981" s="17">
        <f t="shared" ca="1" si="70"/>
        <v>37.754918937403332</v>
      </c>
      <c r="O981" s="17">
        <f t="shared" ca="1" si="71"/>
        <v>96.174593288388181</v>
      </c>
      <c r="P981" s="17">
        <f t="shared" ca="1" si="68"/>
        <v>83.818394488321516</v>
      </c>
      <c r="Q981" s="17">
        <f t="shared" ca="1" si="69"/>
        <v>213.51390035733513</v>
      </c>
    </row>
    <row r="982" spans="1:17" x14ac:dyDescent="0.35">
      <c r="A982" t="s">
        <v>782</v>
      </c>
      <c r="B982" t="s">
        <v>2996</v>
      </c>
      <c r="C982" t="s">
        <v>565</v>
      </c>
      <c r="D982" t="s">
        <v>14</v>
      </c>
      <c r="E982" t="s">
        <v>21</v>
      </c>
      <c r="F982" t="s">
        <v>14</v>
      </c>
      <c r="G982" t="s">
        <v>3040</v>
      </c>
      <c r="H982">
        <v>1403</v>
      </c>
      <c r="I982">
        <v>454</v>
      </c>
      <c r="J982">
        <v>7</v>
      </c>
      <c r="K982">
        <v>312.73</v>
      </c>
      <c r="L982" s="17">
        <f>IF($E982&lt;&gt;"",VLOOKUP($E982,GEMWs!$E$14:$L$20,7,FALSE),"")</f>
        <v>37.754918937403332</v>
      </c>
      <c r="M982" s="17">
        <f>IF($E982&lt;&gt;"",VLOOKUP($E982,GEMWs!$E$14:$L$20,8,FALSE),"")</f>
        <v>96.174593288388181</v>
      </c>
      <c r="N982" s="17">
        <f t="shared" si="70"/>
        <v>7</v>
      </c>
      <c r="O982" s="17">
        <f t="shared" si="71"/>
        <v>312.73</v>
      </c>
      <c r="P982" s="17">
        <f t="shared" si="68"/>
        <v>4.4862980846097269</v>
      </c>
      <c r="Q982" s="17">
        <f t="shared" si="69"/>
        <v>200.42857142857142</v>
      </c>
    </row>
    <row r="983" spans="1:17" x14ac:dyDescent="0.35">
      <c r="A983" t="s">
        <v>782</v>
      </c>
      <c r="B983" t="s">
        <v>853</v>
      </c>
      <c r="C983" t="s">
        <v>854</v>
      </c>
      <c r="D983" t="s">
        <v>14</v>
      </c>
      <c r="E983" t="s">
        <v>21</v>
      </c>
      <c r="G983" t="s">
        <v>3040</v>
      </c>
      <c r="H983">
        <v>716.3</v>
      </c>
      <c r="J983">
        <v>0</v>
      </c>
      <c r="K983">
        <v>0</v>
      </c>
      <c r="L983" s="17">
        <f>IF($E983&lt;&gt;"",VLOOKUP($E983,GEMWs!$E$14:$L$20,7,FALSE),"")</f>
        <v>37.754918937403332</v>
      </c>
      <c r="M983" s="17">
        <f>IF($E983&lt;&gt;"",VLOOKUP($E983,GEMWs!$E$14:$L$20,8,FALSE),"")</f>
        <v>96.174593288388181</v>
      </c>
      <c r="N983" s="17">
        <f t="shared" ca="1" si="70"/>
        <v>37.754918937403332</v>
      </c>
      <c r="O983" s="17">
        <f t="shared" ca="1" si="71"/>
        <v>96.174593288388181</v>
      </c>
      <c r="P983" s="17">
        <f t="shared" ca="1" si="68"/>
        <v>7.4479129623362157</v>
      </c>
      <c r="Q983" s="17">
        <f t="shared" ca="1" si="69"/>
        <v>18.972362281789206</v>
      </c>
    </row>
    <row r="984" spans="1:17" x14ac:dyDescent="0.35">
      <c r="A984" t="s">
        <v>782</v>
      </c>
      <c r="B984" t="s">
        <v>122</v>
      </c>
      <c r="D984" t="s">
        <v>14</v>
      </c>
      <c r="E984" t="s">
        <v>21</v>
      </c>
      <c r="G984" t="s">
        <v>3040</v>
      </c>
      <c r="H984">
        <v>1383.8</v>
      </c>
      <c r="J984">
        <v>0</v>
      </c>
      <c r="K984">
        <v>0</v>
      </c>
      <c r="L984" s="17">
        <f>IF($E984&lt;&gt;"",VLOOKUP($E984,GEMWs!$E$14:$L$20,7,FALSE),"")</f>
        <v>37.754918937403332</v>
      </c>
      <c r="M984" s="17">
        <f>IF($E984&lt;&gt;"",VLOOKUP($E984,GEMWs!$E$14:$L$20,8,FALSE),"")</f>
        <v>96.174593288388181</v>
      </c>
      <c r="N984" s="17">
        <f t="shared" ca="1" si="70"/>
        <v>37.754918937403332</v>
      </c>
      <c r="O984" s="17">
        <f t="shared" ca="1" si="71"/>
        <v>96.174593288388181</v>
      </c>
      <c r="P984" s="17">
        <f t="shared" ca="1" si="68"/>
        <v>14.388415408740549</v>
      </c>
      <c r="Q984" s="17">
        <f t="shared" ca="1" si="69"/>
        <v>36.652177754488207</v>
      </c>
    </row>
    <row r="985" spans="1:17" x14ac:dyDescent="0.35">
      <c r="A985" t="s">
        <v>782</v>
      </c>
      <c r="B985" t="s">
        <v>2984</v>
      </c>
      <c r="D985" t="s">
        <v>14</v>
      </c>
      <c r="E985" t="s">
        <v>21</v>
      </c>
      <c r="G985" t="s">
        <v>3040</v>
      </c>
      <c r="H985">
        <v>3319.3</v>
      </c>
      <c r="J985">
        <v>0</v>
      </c>
      <c r="K985">
        <v>0</v>
      </c>
      <c r="L985" s="17">
        <f>IF($E985&lt;&gt;"",VLOOKUP($E985,GEMWs!$E$14:$L$20,7,FALSE),"")</f>
        <v>37.754918937403332</v>
      </c>
      <c r="M985" s="17">
        <f>IF($E985&lt;&gt;"",VLOOKUP($E985,GEMWs!$E$14:$L$20,8,FALSE),"")</f>
        <v>96.174593288388181</v>
      </c>
      <c r="N985" s="17">
        <f t="shared" ca="1" si="70"/>
        <v>37.754918937403332</v>
      </c>
      <c r="O985" s="17">
        <f t="shared" ca="1" si="71"/>
        <v>96.174593288388181</v>
      </c>
      <c r="P985" s="17">
        <f t="shared" ca="1" si="68"/>
        <v>34.513273064194614</v>
      </c>
      <c r="Q985" s="17">
        <f t="shared" ca="1" si="69"/>
        <v>87.917020971580229</v>
      </c>
    </row>
    <row r="986" spans="1:17" x14ac:dyDescent="0.35">
      <c r="A986" t="s">
        <v>782</v>
      </c>
      <c r="B986" t="s">
        <v>855</v>
      </c>
      <c r="C986" t="s">
        <v>855</v>
      </c>
      <c r="D986" t="s">
        <v>14</v>
      </c>
      <c r="E986" t="s">
        <v>21</v>
      </c>
      <c r="G986" t="s">
        <v>3040</v>
      </c>
      <c r="H986">
        <v>9384.6</v>
      </c>
      <c r="J986">
        <v>0</v>
      </c>
      <c r="K986">
        <v>0</v>
      </c>
      <c r="L986" s="17">
        <f>IF($E986&lt;&gt;"",VLOOKUP($E986,GEMWs!$E$14:$L$20,7,FALSE),"")</f>
        <v>37.754918937403332</v>
      </c>
      <c r="M986" s="17">
        <f>IF($E986&lt;&gt;"",VLOOKUP($E986,GEMWs!$E$14:$L$20,8,FALSE),"")</f>
        <v>96.174593288388181</v>
      </c>
      <c r="N986" s="17">
        <f t="shared" ca="1" si="70"/>
        <v>37.754918937403332</v>
      </c>
      <c r="O986" s="17">
        <f t="shared" ca="1" si="71"/>
        <v>96.174593288388181</v>
      </c>
      <c r="P986" s="17">
        <f t="shared" ca="1" si="68"/>
        <v>97.578785406031628</v>
      </c>
      <c r="Q986" s="17">
        <f t="shared" ca="1" si="69"/>
        <v>248.56628656942482</v>
      </c>
    </row>
    <row r="987" spans="1:17" x14ac:dyDescent="0.35">
      <c r="A987" t="s">
        <v>782</v>
      </c>
      <c r="B987" t="s">
        <v>856</v>
      </c>
      <c r="C987" t="s">
        <v>857</v>
      </c>
      <c r="D987" t="s">
        <v>14</v>
      </c>
      <c r="E987" t="s">
        <v>21</v>
      </c>
      <c r="G987" t="s">
        <v>3040</v>
      </c>
      <c r="H987">
        <v>1963.6</v>
      </c>
      <c r="J987">
        <v>0</v>
      </c>
      <c r="K987">
        <v>0</v>
      </c>
      <c r="L987" s="17">
        <f>IF($E987&lt;&gt;"",VLOOKUP($E987,GEMWs!$E$14:$L$20,7,FALSE),"")</f>
        <v>37.754918937403332</v>
      </c>
      <c r="M987" s="17">
        <f>IF($E987&lt;&gt;"",VLOOKUP($E987,GEMWs!$E$14:$L$20,8,FALSE),"")</f>
        <v>96.174593288388181</v>
      </c>
      <c r="N987" s="17">
        <f t="shared" ca="1" si="70"/>
        <v>37.754918937403332</v>
      </c>
      <c r="O987" s="17">
        <f t="shared" ca="1" si="71"/>
        <v>96.174593288388181</v>
      </c>
      <c r="P987" s="17">
        <f t="shared" ca="1" si="68"/>
        <v>20.417034612373858</v>
      </c>
      <c r="Q987" s="17">
        <f t="shared" ca="1" si="69"/>
        <v>52.009117096916491</v>
      </c>
    </row>
    <row r="988" spans="1:17" x14ac:dyDescent="0.35">
      <c r="A988" t="s">
        <v>782</v>
      </c>
      <c r="B988" t="s">
        <v>3000</v>
      </c>
      <c r="D988" t="s">
        <v>14</v>
      </c>
      <c r="E988" t="s">
        <v>21</v>
      </c>
      <c r="G988" t="s">
        <v>3040</v>
      </c>
      <c r="H988">
        <v>5929.3</v>
      </c>
      <c r="J988">
        <v>0</v>
      </c>
      <c r="K988">
        <v>0</v>
      </c>
      <c r="L988" s="17">
        <f>IF($E988&lt;&gt;"",VLOOKUP($E988,GEMWs!$E$14:$L$20,7,FALSE),"")</f>
        <v>37.754918937403332</v>
      </c>
      <c r="M988" s="17">
        <f>IF($E988&lt;&gt;"",VLOOKUP($E988,GEMWs!$E$14:$L$20,8,FALSE),"")</f>
        <v>96.174593288388181</v>
      </c>
      <c r="N988" s="17">
        <f t="shared" ca="1" si="70"/>
        <v>37.754918937403332</v>
      </c>
      <c r="O988" s="17">
        <f t="shared" ca="1" si="71"/>
        <v>96.174593288388181</v>
      </c>
      <c r="P988" s="17">
        <f t="shared" ca="1" si="68"/>
        <v>61.651417461371111</v>
      </c>
      <c r="Q988" s="17">
        <f t="shared" ca="1" si="69"/>
        <v>157.04708596595384</v>
      </c>
    </row>
    <row r="989" spans="1:17" x14ac:dyDescent="0.35">
      <c r="A989" t="s">
        <v>782</v>
      </c>
      <c r="B989" t="s">
        <v>858</v>
      </c>
      <c r="C989" t="s">
        <v>859</v>
      </c>
      <c r="D989" t="s">
        <v>14</v>
      </c>
      <c r="E989" t="s">
        <v>21</v>
      </c>
      <c r="G989" t="s">
        <v>3040</v>
      </c>
      <c r="H989">
        <v>2972</v>
      </c>
      <c r="J989">
        <v>0</v>
      </c>
      <c r="K989">
        <v>0</v>
      </c>
      <c r="L989" s="17">
        <f>IF($E989&lt;&gt;"",VLOOKUP($E989,GEMWs!$E$14:$L$20,7,FALSE),"")</f>
        <v>37.754918937403332</v>
      </c>
      <c r="M989" s="17">
        <f>IF($E989&lt;&gt;"",VLOOKUP($E989,GEMWs!$E$14:$L$20,8,FALSE),"")</f>
        <v>96.174593288388181</v>
      </c>
      <c r="N989" s="17">
        <f t="shared" ca="1" si="70"/>
        <v>37.754918937403332</v>
      </c>
      <c r="O989" s="17">
        <f t="shared" ca="1" si="71"/>
        <v>96.174593288388181</v>
      </c>
      <c r="P989" s="17">
        <f t="shared" ca="1" si="68"/>
        <v>30.902132240769557</v>
      </c>
      <c r="Q989" s="17">
        <f t="shared" ca="1" si="69"/>
        <v>78.718219602788665</v>
      </c>
    </row>
    <row r="990" spans="1:17" x14ac:dyDescent="0.35">
      <c r="A990" t="s">
        <v>782</v>
      </c>
      <c r="B990" t="s">
        <v>803</v>
      </c>
      <c r="C990" t="s">
        <v>804</v>
      </c>
      <c r="D990" t="s">
        <v>14</v>
      </c>
      <c r="E990" t="s">
        <v>21</v>
      </c>
      <c r="F990" t="s">
        <v>22</v>
      </c>
      <c r="G990" t="s">
        <v>3040</v>
      </c>
      <c r="H990">
        <v>3933.5</v>
      </c>
      <c r="I990">
        <v>265</v>
      </c>
      <c r="J990">
        <v>10000</v>
      </c>
      <c r="K990">
        <v>10000</v>
      </c>
      <c r="L990" s="17">
        <f>IF($E990&lt;&gt;"",VLOOKUP($E990,GEMWs!$E$14:$L$20,7,FALSE),"")</f>
        <v>37.754918937403332</v>
      </c>
      <c r="M990" s="17">
        <f>IF($E990&lt;&gt;"",VLOOKUP($E990,GEMWs!$E$14:$L$20,8,FALSE),"")</f>
        <v>96.174593288388181</v>
      </c>
      <c r="N990" s="17">
        <f t="shared" si="70"/>
        <v>10000</v>
      </c>
      <c r="O990" s="17">
        <f t="shared" si="71"/>
        <v>10000</v>
      </c>
      <c r="P990" s="17">
        <f t="shared" si="68"/>
        <v>0.39334999999999998</v>
      </c>
      <c r="Q990" s="17">
        <f t="shared" si="69"/>
        <v>0.39334999999999998</v>
      </c>
    </row>
    <row r="991" spans="1:17" x14ac:dyDescent="0.35">
      <c r="A991" t="s">
        <v>782</v>
      </c>
      <c r="B991" t="s">
        <v>336</v>
      </c>
      <c r="D991" t="s">
        <v>14</v>
      </c>
      <c r="E991" t="s">
        <v>21</v>
      </c>
      <c r="G991" t="s">
        <v>3040</v>
      </c>
      <c r="H991">
        <v>9608.2000000000007</v>
      </c>
      <c r="J991">
        <v>0</v>
      </c>
      <c r="K991">
        <v>0</v>
      </c>
      <c r="L991" s="17">
        <f>IF($E991&lt;&gt;"",VLOOKUP($E991,GEMWs!$E$14:$L$20,7,FALSE),"")</f>
        <v>37.754918937403332</v>
      </c>
      <c r="M991" s="17">
        <f>IF($E991&lt;&gt;"",VLOOKUP($E991,GEMWs!$E$14:$L$20,8,FALSE),"")</f>
        <v>96.174593288388181</v>
      </c>
      <c r="N991" s="17">
        <f t="shared" ca="1" si="70"/>
        <v>37.754918937403332</v>
      </c>
      <c r="O991" s="17">
        <f t="shared" ca="1" si="71"/>
        <v>96.174593288388181</v>
      </c>
      <c r="P991" s="17">
        <f t="shared" ca="1" si="68"/>
        <v>99.903723753621165</v>
      </c>
      <c r="Q991" s="17">
        <f t="shared" ca="1" si="69"/>
        <v>254.48869367009223</v>
      </c>
    </row>
    <row r="992" spans="1:17" x14ac:dyDescent="0.35">
      <c r="A992" t="s">
        <v>782</v>
      </c>
      <c r="B992" t="s">
        <v>828</v>
      </c>
      <c r="D992" t="s">
        <v>14</v>
      </c>
      <c r="E992" t="s">
        <v>21</v>
      </c>
      <c r="G992" t="s">
        <v>3040</v>
      </c>
      <c r="H992">
        <v>1965.4</v>
      </c>
      <c r="J992">
        <v>0</v>
      </c>
      <c r="K992">
        <v>0</v>
      </c>
      <c r="L992" s="17">
        <f>IF($E992&lt;&gt;"",VLOOKUP($E992,GEMWs!$E$14:$L$20,7,FALSE),"")</f>
        <v>37.754918937403332</v>
      </c>
      <c r="M992" s="17">
        <f>IF($E992&lt;&gt;"",VLOOKUP($E992,GEMWs!$E$14:$L$20,8,FALSE),"")</f>
        <v>96.174593288388181</v>
      </c>
      <c r="N992" s="17">
        <f t="shared" ca="1" si="70"/>
        <v>37.754918937403332</v>
      </c>
      <c r="O992" s="17">
        <f t="shared" ca="1" si="71"/>
        <v>96.174593288388181</v>
      </c>
      <c r="P992" s="17">
        <f t="shared" ca="1" si="68"/>
        <v>20.435750574027082</v>
      </c>
      <c r="Q992" s="17">
        <f t="shared" ca="1" si="69"/>
        <v>52.056793003809169</v>
      </c>
    </row>
    <row r="993" spans="1:17" x14ac:dyDescent="0.35">
      <c r="A993" t="s">
        <v>782</v>
      </c>
      <c r="B993" t="s">
        <v>860</v>
      </c>
      <c r="C993" t="s">
        <v>861</v>
      </c>
      <c r="D993" t="s">
        <v>14</v>
      </c>
      <c r="E993" t="s">
        <v>21</v>
      </c>
      <c r="G993" t="s">
        <v>3040</v>
      </c>
      <c r="H993">
        <v>15919.3</v>
      </c>
      <c r="J993">
        <v>0</v>
      </c>
      <c r="K993">
        <v>0</v>
      </c>
      <c r="L993" s="17">
        <f>IF($E993&lt;&gt;"",VLOOKUP($E993,GEMWs!$E$14:$L$20,7,FALSE),"")</f>
        <v>37.754918937403332</v>
      </c>
      <c r="M993" s="17">
        <f>IF($E993&lt;&gt;"",VLOOKUP($E993,GEMWs!$E$14:$L$20,8,FALSE),"")</f>
        <v>96.174593288388181</v>
      </c>
      <c r="N993" s="17">
        <f t="shared" ca="1" si="70"/>
        <v>37.754918937403332</v>
      </c>
      <c r="O993" s="17">
        <f t="shared" ca="1" si="71"/>
        <v>96.174593288388181</v>
      </c>
      <c r="P993" s="17">
        <f t="shared" ca="1" si="68"/>
        <v>165.5250046367708</v>
      </c>
      <c r="Q993" s="17">
        <f t="shared" ca="1" si="69"/>
        <v>421.64836922028047</v>
      </c>
    </row>
    <row r="994" spans="1:17" x14ac:dyDescent="0.35">
      <c r="A994" t="s">
        <v>782</v>
      </c>
      <c r="B994" t="s">
        <v>902</v>
      </c>
      <c r="C994" t="s">
        <v>903</v>
      </c>
      <c r="D994" t="s">
        <v>14</v>
      </c>
      <c r="E994" t="s">
        <v>21</v>
      </c>
      <c r="G994" t="s">
        <v>3040</v>
      </c>
      <c r="H994">
        <v>1844</v>
      </c>
      <c r="J994">
        <v>0</v>
      </c>
      <c r="K994">
        <v>0</v>
      </c>
      <c r="L994" s="17">
        <f>IF($E994&lt;&gt;"",VLOOKUP($E994,GEMWs!$E$14:$L$20,7,FALSE),"")</f>
        <v>37.754918937403332</v>
      </c>
      <c r="M994" s="17">
        <f>IF($E994&lt;&gt;"",VLOOKUP($E994,GEMWs!$E$14:$L$20,8,FALSE),"")</f>
        <v>96.174593288388181</v>
      </c>
      <c r="N994" s="17">
        <f t="shared" ca="1" si="70"/>
        <v>37.754918937403332</v>
      </c>
      <c r="O994" s="17">
        <f t="shared" ca="1" si="71"/>
        <v>96.174593288388181</v>
      </c>
      <c r="P994" s="17">
        <f t="shared" ca="1" si="68"/>
        <v>19.173462938081784</v>
      </c>
      <c r="Q994" s="17">
        <f t="shared" ca="1" si="69"/>
        <v>48.84131795004788</v>
      </c>
    </row>
    <row r="995" spans="1:17" x14ac:dyDescent="0.35">
      <c r="A995" t="s">
        <v>782</v>
      </c>
      <c r="B995" t="s">
        <v>769</v>
      </c>
      <c r="D995" t="s">
        <v>14</v>
      </c>
      <c r="E995" t="s">
        <v>21</v>
      </c>
      <c r="G995" t="s">
        <v>3040</v>
      </c>
      <c r="H995">
        <v>1903.4</v>
      </c>
      <c r="J995">
        <v>0</v>
      </c>
      <c r="K995">
        <v>0</v>
      </c>
      <c r="L995" s="17">
        <f>IF($E995&lt;&gt;"",VLOOKUP($E995,GEMWs!$E$14:$L$20,7,FALSE),"")</f>
        <v>37.754918937403332</v>
      </c>
      <c r="M995" s="17">
        <f>IF($E995&lt;&gt;"",VLOOKUP($E995,GEMWs!$E$14:$L$20,8,FALSE),"")</f>
        <v>96.174593288388181</v>
      </c>
      <c r="N995" s="17">
        <f t="shared" ca="1" si="70"/>
        <v>37.754918937403332</v>
      </c>
      <c r="O995" s="17">
        <f t="shared" ca="1" si="71"/>
        <v>96.174593288388181</v>
      </c>
      <c r="P995" s="17">
        <f t="shared" ca="1" si="68"/>
        <v>19.791089672638218</v>
      </c>
      <c r="Q995" s="17">
        <f t="shared" ca="1" si="69"/>
        <v>50.414622877506041</v>
      </c>
    </row>
    <row r="996" spans="1:17" x14ac:dyDescent="0.35">
      <c r="A996" t="s">
        <v>782</v>
      </c>
      <c r="B996" t="s">
        <v>214</v>
      </c>
      <c r="C996" t="s">
        <v>215</v>
      </c>
      <c r="D996" t="s">
        <v>14</v>
      </c>
      <c r="E996" t="s">
        <v>21</v>
      </c>
      <c r="F996" t="s">
        <v>22</v>
      </c>
      <c r="G996" t="s">
        <v>3040</v>
      </c>
      <c r="H996">
        <v>2558</v>
      </c>
      <c r="I996">
        <v>270</v>
      </c>
      <c r="J996">
        <v>32</v>
      </c>
      <c r="K996">
        <v>713</v>
      </c>
      <c r="L996" s="17">
        <f>IF($E996&lt;&gt;"",VLOOKUP($E996,GEMWs!$E$14:$L$20,7,FALSE),"")</f>
        <v>37.754918937403332</v>
      </c>
      <c r="M996" s="17">
        <f>IF($E996&lt;&gt;"",VLOOKUP($E996,GEMWs!$E$14:$L$20,8,FALSE),"")</f>
        <v>96.174593288388181</v>
      </c>
      <c r="N996" s="17">
        <f t="shared" si="70"/>
        <v>32</v>
      </c>
      <c r="O996" s="17">
        <f t="shared" si="71"/>
        <v>713</v>
      </c>
      <c r="P996" s="17">
        <f t="shared" si="68"/>
        <v>3.58765778401122</v>
      </c>
      <c r="Q996" s="17">
        <f t="shared" si="69"/>
        <v>79.9375</v>
      </c>
    </row>
    <row r="997" spans="1:17" x14ac:dyDescent="0.35">
      <c r="A997" t="s">
        <v>782</v>
      </c>
      <c r="B997" t="s">
        <v>829</v>
      </c>
      <c r="C997" t="s">
        <v>158</v>
      </c>
      <c r="D997" t="s">
        <v>14</v>
      </c>
      <c r="E997" t="s">
        <v>21</v>
      </c>
      <c r="G997" t="s">
        <v>3040</v>
      </c>
      <c r="H997">
        <v>23552.7</v>
      </c>
      <c r="J997">
        <v>0</v>
      </c>
      <c r="K997">
        <v>0</v>
      </c>
      <c r="L997" s="17">
        <f>IF($E997&lt;&gt;"",VLOOKUP($E997,GEMWs!$E$14:$L$20,7,FALSE),"")</f>
        <v>37.754918937403332</v>
      </c>
      <c r="M997" s="17">
        <f>IF($E997&lt;&gt;"",VLOOKUP($E997,GEMWs!$E$14:$L$20,8,FALSE),"")</f>
        <v>96.174593288388181</v>
      </c>
      <c r="N997" s="17">
        <f t="shared" ca="1" si="70"/>
        <v>37.754918937403332</v>
      </c>
      <c r="O997" s="17">
        <f t="shared" ca="1" si="71"/>
        <v>96.174593288388181</v>
      </c>
      <c r="P997" s="17">
        <f t="shared" ca="1" si="68"/>
        <v>244.89523890550916</v>
      </c>
      <c r="Q997" s="17">
        <f t="shared" ca="1" si="69"/>
        <v>623.83129570612402</v>
      </c>
    </row>
    <row r="998" spans="1:17" x14ac:dyDescent="0.35">
      <c r="A998" t="s">
        <v>782</v>
      </c>
      <c r="B998" t="s">
        <v>883</v>
      </c>
      <c r="C998" t="s">
        <v>883</v>
      </c>
      <c r="D998" t="s">
        <v>14</v>
      </c>
      <c r="E998" t="s">
        <v>21</v>
      </c>
      <c r="G998" t="s">
        <v>3040</v>
      </c>
      <c r="H998">
        <v>1166.0999999999999</v>
      </c>
      <c r="J998">
        <v>0</v>
      </c>
      <c r="K998">
        <v>0</v>
      </c>
      <c r="L998" s="17">
        <f>IF($E998&lt;&gt;"",VLOOKUP($E998,GEMWs!$E$14:$L$20,7,FALSE),"")</f>
        <v>37.754918937403332</v>
      </c>
      <c r="M998" s="17">
        <f>IF($E998&lt;&gt;"",VLOOKUP($E998,GEMWs!$E$14:$L$20,8,FALSE),"")</f>
        <v>96.174593288388181</v>
      </c>
      <c r="N998" s="17">
        <f t="shared" ca="1" si="70"/>
        <v>37.754918937403332</v>
      </c>
      <c r="O998" s="17">
        <f t="shared" ca="1" si="71"/>
        <v>96.174593288388181</v>
      </c>
      <c r="P998" s="17">
        <f t="shared" ca="1" si="68"/>
        <v>12.124823824347706</v>
      </c>
      <c r="Q998" s="17">
        <f t="shared" ca="1" si="69"/>
        <v>30.886041681968997</v>
      </c>
    </row>
    <row r="999" spans="1:17" x14ac:dyDescent="0.35">
      <c r="A999" t="s">
        <v>782</v>
      </c>
      <c r="B999" t="s">
        <v>140</v>
      </c>
      <c r="C999" t="s">
        <v>141</v>
      </c>
      <c r="D999" t="s">
        <v>14</v>
      </c>
      <c r="E999" t="s">
        <v>21</v>
      </c>
      <c r="F999" t="s">
        <v>22</v>
      </c>
      <c r="G999" t="s">
        <v>3040</v>
      </c>
      <c r="H999">
        <v>446.6</v>
      </c>
      <c r="I999">
        <v>425</v>
      </c>
      <c r="J999">
        <v>3722.8</v>
      </c>
      <c r="K999">
        <v>5548.3</v>
      </c>
      <c r="L999" s="17">
        <f>IF($E999&lt;&gt;"",VLOOKUP($E999,GEMWs!$E$14:$L$20,7,FALSE),"")</f>
        <v>37.754918937403332</v>
      </c>
      <c r="M999" s="17">
        <f>IF($E999&lt;&gt;"",VLOOKUP($E999,GEMWs!$E$14:$L$20,8,FALSE),"")</f>
        <v>96.174593288388181</v>
      </c>
      <c r="N999" s="17">
        <f t="shared" si="70"/>
        <v>3722.8</v>
      </c>
      <c r="O999" s="17">
        <f t="shared" si="71"/>
        <v>5548.3</v>
      </c>
      <c r="P999" s="17">
        <f t="shared" si="68"/>
        <v>8.049312401997008E-2</v>
      </c>
      <c r="Q999" s="17">
        <f t="shared" si="69"/>
        <v>0.11996346835715054</v>
      </c>
    </row>
    <row r="1000" spans="1:17" x14ac:dyDescent="0.35">
      <c r="A1000" t="s">
        <v>782</v>
      </c>
      <c r="B1000" t="s">
        <v>720</v>
      </c>
      <c r="D1000" t="s">
        <v>14</v>
      </c>
      <c r="E1000" t="s">
        <v>21</v>
      </c>
      <c r="G1000" t="s">
        <v>3040</v>
      </c>
      <c r="H1000">
        <v>5.9</v>
      </c>
      <c r="J1000">
        <v>0</v>
      </c>
      <c r="K1000">
        <v>0</v>
      </c>
      <c r="L1000" s="17">
        <f>IF($E1000&lt;&gt;"",VLOOKUP($E1000,GEMWs!$E$14:$L$20,7,FALSE),"")</f>
        <v>37.754918937403332</v>
      </c>
      <c r="M1000" s="17">
        <f>IF($E1000&lt;&gt;"",VLOOKUP($E1000,GEMWs!$E$14:$L$20,8,FALSE),"")</f>
        <v>96.174593288388181</v>
      </c>
      <c r="N1000" s="17">
        <f t="shared" ca="1" si="70"/>
        <v>37.754918937403332</v>
      </c>
      <c r="O1000" s="17">
        <f t="shared" ca="1" si="71"/>
        <v>96.174593288388181</v>
      </c>
      <c r="P1000" s="17">
        <f t="shared" ca="1" si="68"/>
        <v>6.1346763196682502E-2</v>
      </c>
      <c r="Q1000" s="17">
        <f t="shared" ca="1" si="69"/>
        <v>0.15627102814820093</v>
      </c>
    </row>
    <row r="1001" spans="1:17" x14ac:dyDescent="0.35">
      <c r="A1001" t="s">
        <v>782</v>
      </c>
      <c r="B1001" t="s">
        <v>884</v>
      </c>
      <c r="C1001" t="s">
        <v>884</v>
      </c>
      <c r="D1001" t="s">
        <v>14</v>
      </c>
      <c r="E1001" t="s">
        <v>21</v>
      </c>
      <c r="G1001" t="s">
        <v>3040</v>
      </c>
      <c r="H1001">
        <v>491.6</v>
      </c>
      <c r="J1001">
        <v>0</v>
      </c>
      <c r="K1001">
        <v>0</v>
      </c>
      <c r="L1001" s="17">
        <f>IF($E1001&lt;&gt;"",VLOOKUP($E1001,GEMWs!$E$14:$L$20,7,FALSE),"")</f>
        <v>37.754918937403332</v>
      </c>
      <c r="M1001" s="17">
        <f>IF($E1001&lt;&gt;"",VLOOKUP($E1001,GEMWs!$E$14:$L$20,8,FALSE),"")</f>
        <v>96.174593288388181</v>
      </c>
      <c r="N1001" s="17">
        <f t="shared" ca="1" si="70"/>
        <v>37.754918937403332</v>
      </c>
      <c r="O1001" s="17">
        <f t="shared" ca="1" si="71"/>
        <v>96.174593288388181</v>
      </c>
      <c r="P1001" s="17">
        <f t="shared" ca="1" si="68"/>
        <v>5.1115370826252748</v>
      </c>
      <c r="Q1001" s="17">
        <f t="shared" ca="1" si="69"/>
        <v>13.020819904687386</v>
      </c>
    </row>
    <row r="1002" spans="1:17" x14ac:dyDescent="0.35">
      <c r="A1002" t="s">
        <v>782</v>
      </c>
      <c r="B1002" t="s">
        <v>885</v>
      </c>
      <c r="C1002" t="s">
        <v>885</v>
      </c>
      <c r="D1002" t="s">
        <v>14</v>
      </c>
      <c r="E1002" t="s">
        <v>21</v>
      </c>
      <c r="G1002" t="s">
        <v>3040</v>
      </c>
      <c r="H1002">
        <v>507</v>
      </c>
      <c r="J1002">
        <v>0</v>
      </c>
      <c r="K1002">
        <v>0</v>
      </c>
      <c r="L1002" s="17">
        <f>IF($E1002&lt;&gt;"",VLOOKUP($E1002,GEMWs!$E$14:$L$20,7,FALSE),"")</f>
        <v>37.754918937403332</v>
      </c>
      <c r="M1002" s="17">
        <f>IF($E1002&lt;&gt;"",VLOOKUP($E1002,GEMWs!$E$14:$L$20,8,FALSE),"")</f>
        <v>96.174593288388181</v>
      </c>
      <c r="N1002" s="17">
        <f t="shared" ca="1" si="70"/>
        <v>37.754918937403332</v>
      </c>
      <c r="O1002" s="17">
        <f t="shared" ca="1" si="71"/>
        <v>96.174593288388181</v>
      </c>
      <c r="P1002" s="17">
        <f t="shared" ca="1" si="68"/>
        <v>5.2716625323250899</v>
      </c>
      <c r="Q1002" s="17">
        <f t="shared" ca="1" si="69"/>
        <v>13.428713774769129</v>
      </c>
    </row>
    <row r="1003" spans="1:17" x14ac:dyDescent="0.35">
      <c r="A1003" t="s">
        <v>782</v>
      </c>
      <c r="B1003" t="s">
        <v>904</v>
      </c>
      <c r="C1003" t="s">
        <v>905</v>
      </c>
      <c r="D1003" t="s">
        <v>14</v>
      </c>
      <c r="E1003" t="s">
        <v>21</v>
      </c>
      <c r="G1003" t="s">
        <v>3040</v>
      </c>
      <c r="H1003">
        <v>5367.8</v>
      </c>
      <c r="J1003">
        <v>0</v>
      </c>
      <c r="K1003">
        <v>0</v>
      </c>
      <c r="L1003" s="17">
        <f>IF($E1003&lt;&gt;"",VLOOKUP($E1003,GEMWs!$E$14:$L$20,7,FALSE),"")</f>
        <v>37.754918937403332</v>
      </c>
      <c r="M1003" s="17">
        <f>IF($E1003&lt;&gt;"",VLOOKUP($E1003,GEMWs!$E$14:$L$20,8,FALSE),"")</f>
        <v>96.174593288388181</v>
      </c>
      <c r="N1003" s="17">
        <f t="shared" ca="1" si="70"/>
        <v>37.754918937403332</v>
      </c>
      <c r="O1003" s="17">
        <f t="shared" ca="1" si="71"/>
        <v>96.174593288388181</v>
      </c>
      <c r="P1003" s="17">
        <f t="shared" ca="1" si="68"/>
        <v>55.813077201212259</v>
      </c>
      <c r="Q1003" s="17">
        <f t="shared" ca="1" si="69"/>
        <v>142.1748516769344</v>
      </c>
    </row>
    <row r="1004" spans="1:17" x14ac:dyDescent="0.35">
      <c r="A1004" t="s">
        <v>782</v>
      </c>
      <c r="B1004" t="s">
        <v>471</v>
      </c>
      <c r="D1004" t="s">
        <v>14</v>
      </c>
      <c r="E1004" t="s">
        <v>21</v>
      </c>
      <c r="G1004" t="s">
        <v>3040</v>
      </c>
      <c r="H1004">
        <v>576.9</v>
      </c>
      <c r="J1004">
        <v>0</v>
      </c>
      <c r="K1004">
        <v>0</v>
      </c>
      <c r="L1004" s="17">
        <f>IF($E1004&lt;&gt;"",VLOOKUP($E1004,GEMWs!$E$14:$L$20,7,FALSE),"")</f>
        <v>37.754918937403332</v>
      </c>
      <c r="M1004" s="17">
        <f>IF($E1004&lt;&gt;"",VLOOKUP($E1004,GEMWs!$E$14:$L$20,8,FALSE),"")</f>
        <v>96.174593288388181</v>
      </c>
      <c r="N1004" s="17">
        <f t="shared" ca="1" si="70"/>
        <v>37.754918937403332</v>
      </c>
      <c r="O1004" s="17">
        <f t="shared" ca="1" si="71"/>
        <v>96.174593288388181</v>
      </c>
      <c r="P1004" s="17">
        <f t="shared" ca="1" si="68"/>
        <v>5.9984657098586665</v>
      </c>
      <c r="Q1004" s="17">
        <f t="shared" ca="1" si="69"/>
        <v>15.280128159101205</v>
      </c>
    </row>
    <row r="1005" spans="1:17" x14ac:dyDescent="0.35">
      <c r="A1005" t="s">
        <v>782</v>
      </c>
      <c r="B1005" t="s">
        <v>906</v>
      </c>
      <c r="C1005" t="s">
        <v>907</v>
      </c>
      <c r="D1005" t="s">
        <v>14</v>
      </c>
      <c r="E1005" t="s">
        <v>21</v>
      </c>
      <c r="G1005" t="s">
        <v>3040</v>
      </c>
      <c r="H1005">
        <v>1258.0999999999999</v>
      </c>
      <c r="J1005">
        <v>0</v>
      </c>
      <c r="K1005">
        <v>0</v>
      </c>
      <c r="L1005" s="17">
        <f>IF($E1005&lt;&gt;"",VLOOKUP($E1005,GEMWs!$E$14:$L$20,7,FALSE),"")</f>
        <v>37.754918937403332</v>
      </c>
      <c r="M1005" s="17">
        <f>IF($E1005&lt;&gt;"",VLOOKUP($E1005,GEMWs!$E$14:$L$20,8,FALSE),"")</f>
        <v>96.174593288388181</v>
      </c>
      <c r="N1005" s="17">
        <f t="shared" ca="1" si="70"/>
        <v>37.754918937403332</v>
      </c>
      <c r="O1005" s="17">
        <f t="shared" ca="1" si="71"/>
        <v>96.174593288388181</v>
      </c>
      <c r="P1005" s="17">
        <f t="shared" ca="1" si="68"/>
        <v>13.081417419956992</v>
      </c>
      <c r="Q1005" s="17">
        <f t="shared" ca="1" si="69"/>
        <v>33.322810256483315</v>
      </c>
    </row>
    <row r="1006" spans="1:17" x14ac:dyDescent="0.35">
      <c r="A1006" t="s">
        <v>782</v>
      </c>
      <c r="B1006" t="s">
        <v>886</v>
      </c>
      <c r="C1006" t="s">
        <v>887</v>
      </c>
      <c r="D1006" t="s">
        <v>14</v>
      </c>
      <c r="E1006" t="s">
        <v>21</v>
      </c>
      <c r="G1006" t="s">
        <v>3040</v>
      </c>
      <c r="H1006">
        <v>29.6</v>
      </c>
      <c r="J1006">
        <v>0</v>
      </c>
      <c r="K1006">
        <v>0</v>
      </c>
      <c r="L1006" s="17">
        <f>IF($E1006&lt;&gt;"",VLOOKUP($E1006,GEMWs!$E$14:$L$20,7,FALSE),"")</f>
        <v>37.754918937403332</v>
      </c>
      <c r="M1006" s="17">
        <f>IF($E1006&lt;&gt;"",VLOOKUP($E1006,GEMWs!$E$14:$L$20,8,FALSE),"")</f>
        <v>96.174593288388181</v>
      </c>
      <c r="N1006" s="17">
        <f t="shared" ca="1" si="70"/>
        <v>37.754918937403332</v>
      </c>
      <c r="O1006" s="17">
        <f t="shared" ca="1" si="71"/>
        <v>96.174593288388181</v>
      </c>
      <c r="P1006" s="17">
        <f t="shared" ca="1" si="68"/>
        <v>0.30777359163081391</v>
      </c>
      <c r="Q1006" s="17">
        <f t="shared" ca="1" si="69"/>
        <v>0.78400380223504196</v>
      </c>
    </row>
    <row r="1007" spans="1:17" x14ac:dyDescent="0.35">
      <c r="A1007" t="s">
        <v>782</v>
      </c>
      <c r="B1007" t="s">
        <v>229</v>
      </c>
      <c r="D1007" t="s">
        <v>22</v>
      </c>
      <c r="G1007" t="s">
        <v>3040</v>
      </c>
      <c r="H1007">
        <v>8420.7000000000007</v>
      </c>
      <c r="J1007">
        <v>0</v>
      </c>
      <c r="K1007">
        <v>0</v>
      </c>
      <c r="L1007" s="17" t="str">
        <f>IF($E1007&lt;&gt;"",VLOOKUP($E1007,GEMWs!$E$14:$L$20,7,FALSE),"")</f>
        <v/>
      </c>
      <c r="M1007" s="17" t="str">
        <f>IF($E1007&lt;&gt;"",VLOOKUP($E1007,GEMWs!$E$14:$L$20,8,FALSE),"")</f>
        <v/>
      </c>
      <c r="N1007" s="17">
        <f t="shared" ca="1" si="70"/>
        <v>0</v>
      </c>
      <c r="O1007" s="17">
        <f t="shared" ca="1" si="71"/>
        <v>0</v>
      </c>
      <c r="P1007" s="17">
        <f t="shared" ca="1" si="68"/>
        <v>0</v>
      </c>
      <c r="Q1007" s="17">
        <f t="shared" ca="1" si="69"/>
        <v>0</v>
      </c>
    </row>
    <row r="1008" spans="1:17" x14ac:dyDescent="0.35">
      <c r="A1008" t="s">
        <v>782</v>
      </c>
      <c r="B1008" t="s">
        <v>157</v>
      </c>
      <c r="D1008" t="s">
        <v>22</v>
      </c>
      <c r="G1008" t="s">
        <v>3040</v>
      </c>
      <c r="H1008">
        <v>810.9</v>
      </c>
      <c r="J1008">
        <v>0</v>
      </c>
      <c r="K1008">
        <v>0</v>
      </c>
      <c r="L1008" s="17" t="str">
        <f>IF($E1008&lt;&gt;"",VLOOKUP($E1008,GEMWs!$E$14:$L$20,7,FALSE),"")</f>
        <v/>
      </c>
      <c r="M1008" s="17" t="str">
        <f>IF($E1008&lt;&gt;"",VLOOKUP($E1008,GEMWs!$E$14:$L$20,8,FALSE),"")</f>
        <v/>
      </c>
      <c r="N1008" s="17">
        <f t="shared" ca="1" si="70"/>
        <v>0</v>
      </c>
      <c r="O1008" s="17">
        <f t="shared" ca="1" si="71"/>
        <v>0</v>
      </c>
      <c r="P1008" s="17">
        <f t="shared" ca="1" si="68"/>
        <v>0</v>
      </c>
      <c r="Q1008" s="17">
        <f t="shared" ca="1" si="69"/>
        <v>0</v>
      </c>
    </row>
    <row r="1009" spans="1:17" x14ac:dyDescent="0.35">
      <c r="A1009" t="s">
        <v>782</v>
      </c>
      <c r="B1009" t="s">
        <v>103</v>
      </c>
      <c r="D1009" t="s">
        <v>14</v>
      </c>
      <c r="E1009" t="s">
        <v>15</v>
      </c>
      <c r="G1009" t="s">
        <v>3040</v>
      </c>
      <c r="H1009">
        <v>39058.199999999997</v>
      </c>
      <c r="J1009">
        <v>0</v>
      </c>
      <c r="K1009">
        <v>0</v>
      </c>
      <c r="L1009" s="17">
        <f>IF($E1009&lt;&gt;"",VLOOKUP($E1009,GEMWs!$E$14:$L$20,7,FALSE),"")</f>
        <v>37.892086284381016</v>
      </c>
      <c r="M1009" s="17">
        <f>IF($E1009&lt;&gt;"",VLOOKUP($E1009,GEMWs!$E$14:$L$20,8,FALSE),"")</f>
        <v>96.522753888300599</v>
      </c>
      <c r="N1009" s="17">
        <f t="shared" ca="1" si="70"/>
        <v>37.892086284381016</v>
      </c>
      <c r="O1009" s="17">
        <f t="shared" ca="1" si="71"/>
        <v>96.522753888300599</v>
      </c>
      <c r="P1009" s="17">
        <f t="shared" ca="1" si="68"/>
        <v>404.65277280836256</v>
      </c>
      <c r="Q1009" s="17">
        <f t="shared" ca="1" si="69"/>
        <v>1030.7745978109326</v>
      </c>
    </row>
    <row r="1010" spans="1:17" x14ac:dyDescent="0.35">
      <c r="A1010" t="s">
        <v>782</v>
      </c>
      <c r="B1010" t="s">
        <v>163</v>
      </c>
      <c r="D1010" t="s">
        <v>22</v>
      </c>
      <c r="G1010" t="s">
        <v>3040</v>
      </c>
      <c r="H1010">
        <v>2053.6</v>
      </c>
      <c r="J1010">
        <v>0</v>
      </c>
      <c r="K1010">
        <v>0</v>
      </c>
      <c r="L1010" s="17" t="str">
        <f>IF($E1010&lt;&gt;"",VLOOKUP($E1010,GEMWs!$E$14:$L$20,7,FALSE),"")</f>
        <v/>
      </c>
      <c r="M1010" s="17" t="str">
        <f>IF($E1010&lt;&gt;"",VLOOKUP($E1010,GEMWs!$E$14:$L$20,8,FALSE),"")</f>
        <v/>
      </c>
      <c r="N1010" s="17">
        <f t="shared" ca="1" si="70"/>
        <v>0</v>
      </c>
      <c r="O1010" s="17">
        <f t="shared" ca="1" si="71"/>
        <v>0</v>
      </c>
      <c r="P1010" s="17">
        <f t="shared" ca="1" si="68"/>
        <v>0</v>
      </c>
      <c r="Q1010" s="17">
        <f t="shared" ca="1" si="69"/>
        <v>0</v>
      </c>
    </row>
    <row r="1011" spans="1:17" x14ac:dyDescent="0.35">
      <c r="A1011" t="s">
        <v>782</v>
      </c>
      <c r="B1011" t="s">
        <v>2994</v>
      </c>
      <c r="D1011" t="s">
        <v>14</v>
      </c>
      <c r="E1011" t="s">
        <v>21</v>
      </c>
      <c r="G1011" t="s">
        <v>3040</v>
      </c>
      <c r="H1011">
        <v>19.8</v>
      </c>
      <c r="J1011">
        <v>0</v>
      </c>
      <c r="K1011">
        <v>0</v>
      </c>
      <c r="L1011" s="17">
        <f>IF($E1011&lt;&gt;"",VLOOKUP($E1011,GEMWs!$E$14:$L$20,7,FALSE),"")</f>
        <v>37.754918937403332</v>
      </c>
      <c r="M1011" s="17">
        <f>IF($E1011&lt;&gt;"",VLOOKUP($E1011,GEMWs!$E$14:$L$20,8,FALSE),"")</f>
        <v>96.174593288388181</v>
      </c>
      <c r="N1011" s="17">
        <f t="shared" ca="1" si="70"/>
        <v>37.754918937403332</v>
      </c>
      <c r="O1011" s="17">
        <f t="shared" ca="1" si="71"/>
        <v>96.174593288388181</v>
      </c>
      <c r="P1011" s="17">
        <f t="shared" ca="1" si="68"/>
        <v>0.20587557818547689</v>
      </c>
      <c r="Q1011" s="17">
        <f t="shared" ca="1" si="69"/>
        <v>0.52443497581938614</v>
      </c>
    </row>
    <row r="1012" spans="1:17" x14ac:dyDescent="0.35">
      <c r="A1012" t="s">
        <v>782</v>
      </c>
      <c r="B1012" t="s">
        <v>888</v>
      </c>
      <c r="D1012" t="s">
        <v>14</v>
      </c>
      <c r="E1012" t="s">
        <v>21</v>
      </c>
      <c r="G1012" t="s">
        <v>3040</v>
      </c>
      <c r="H1012">
        <v>37.700000000000003</v>
      </c>
      <c r="J1012">
        <v>0</v>
      </c>
      <c r="K1012">
        <v>0</v>
      </c>
      <c r="L1012" s="17">
        <f>IF($E1012&lt;&gt;"",VLOOKUP($E1012,GEMWs!$E$14:$L$20,7,FALSE),"")</f>
        <v>37.754918937403332</v>
      </c>
      <c r="M1012" s="17">
        <f>IF($E1012&lt;&gt;"",VLOOKUP($E1012,GEMWs!$E$14:$L$20,8,FALSE),"")</f>
        <v>96.174593288388181</v>
      </c>
      <c r="N1012" s="17">
        <f t="shared" ca="1" si="70"/>
        <v>37.754918937403332</v>
      </c>
      <c r="O1012" s="17">
        <f t="shared" ca="1" si="71"/>
        <v>96.174593288388181</v>
      </c>
      <c r="P1012" s="17">
        <f t="shared" ca="1" si="68"/>
        <v>0.3919954190703272</v>
      </c>
      <c r="Q1012" s="17">
        <f t="shared" ca="1" si="69"/>
        <v>0.99854538325206355</v>
      </c>
    </row>
    <row r="1013" spans="1:17" x14ac:dyDescent="0.35">
      <c r="A1013" t="s">
        <v>782</v>
      </c>
      <c r="B1013" t="s">
        <v>49</v>
      </c>
      <c r="C1013" t="s">
        <v>50</v>
      </c>
      <c r="D1013" t="s">
        <v>14</v>
      </c>
      <c r="E1013" t="s">
        <v>21</v>
      </c>
      <c r="F1013" t="s">
        <v>14</v>
      </c>
      <c r="G1013" t="s">
        <v>3040</v>
      </c>
      <c r="H1013">
        <v>17878.599999999999</v>
      </c>
      <c r="I1013">
        <v>278</v>
      </c>
      <c r="J1013">
        <v>20.321014999999999</v>
      </c>
      <c r="K1013">
        <v>2000</v>
      </c>
      <c r="L1013" s="17">
        <f>IF($E1013&lt;&gt;"",VLOOKUP($E1013,GEMWs!$E$14:$L$20,7,FALSE),"")</f>
        <v>37.754918937403332</v>
      </c>
      <c r="M1013" s="17">
        <f>IF($E1013&lt;&gt;"",VLOOKUP($E1013,GEMWs!$E$14:$L$20,8,FALSE),"")</f>
        <v>96.174593288388181</v>
      </c>
      <c r="N1013" s="17">
        <f t="shared" si="70"/>
        <v>20.321014999999999</v>
      </c>
      <c r="O1013" s="17">
        <f t="shared" si="71"/>
        <v>2000</v>
      </c>
      <c r="P1013" s="17">
        <f t="shared" si="68"/>
        <v>8.9392999999999994</v>
      </c>
      <c r="Q1013" s="17">
        <f t="shared" si="69"/>
        <v>879.80841508162848</v>
      </c>
    </row>
    <row r="1014" spans="1:17" x14ac:dyDescent="0.35">
      <c r="A1014" t="s">
        <v>782</v>
      </c>
      <c r="B1014" t="s">
        <v>815</v>
      </c>
      <c r="C1014" t="s">
        <v>816</v>
      </c>
      <c r="D1014" t="s">
        <v>14</v>
      </c>
      <c r="E1014" t="s">
        <v>18</v>
      </c>
      <c r="F1014" t="s">
        <v>22</v>
      </c>
      <c r="G1014" t="s">
        <v>3040</v>
      </c>
      <c r="H1014">
        <v>26.9</v>
      </c>
      <c r="I1014">
        <v>452</v>
      </c>
      <c r="J1014">
        <v>35000</v>
      </c>
      <c r="K1014">
        <v>70000</v>
      </c>
      <c r="L1014" s="17">
        <f>IF($E1014&lt;&gt;"",VLOOKUP($E1014,GEMWs!$E$14:$L$20,7,FALSE),"")</f>
        <v>5950.3939027696888</v>
      </c>
      <c r="M1014" s="17">
        <f>IF($E1014&lt;&gt;"",VLOOKUP($E1014,GEMWs!$E$14:$L$20,8,FALSE),"")</f>
        <v>10539.430626954083</v>
      </c>
      <c r="N1014" s="17">
        <f t="shared" si="70"/>
        <v>35000</v>
      </c>
      <c r="O1014" s="17">
        <f t="shared" si="71"/>
        <v>70000</v>
      </c>
      <c r="P1014" s="17">
        <f t="shared" si="68"/>
        <v>3.8428571428571429E-4</v>
      </c>
      <c r="Q1014" s="17">
        <f t="shared" si="69"/>
        <v>7.6857142857142857E-4</v>
      </c>
    </row>
    <row r="1015" spans="1:17" x14ac:dyDescent="0.35">
      <c r="A1015" t="s">
        <v>782</v>
      </c>
      <c r="B1015" t="s">
        <v>2978</v>
      </c>
      <c r="C1015" t="s">
        <v>158</v>
      </c>
      <c r="D1015" t="s">
        <v>22</v>
      </c>
      <c r="G1015" t="s">
        <v>3040</v>
      </c>
      <c r="H1015">
        <v>1955</v>
      </c>
      <c r="J1015">
        <v>0</v>
      </c>
      <c r="K1015">
        <v>0</v>
      </c>
      <c r="L1015" s="17" t="str">
        <f>IF($E1015&lt;&gt;"",VLOOKUP($E1015,GEMWs!$E$14:$L$20,7,FALSE),"")</f>
        <v/>
      </c>
      <c r="M1015" s="17" t="str">
        <f>IF($E1015&lt;&gt;"",VLOOKUP($E1015,GEMWs!$E$14:$L$20,8,FALSE),"")</f>
        <v/>
      </c>
      <c r="N1015" s="17">
        <f t="shared" ca="1" si="70"/>
        <v>0</v>
      </c>
      <c r="O1015" s="17">
        <f t="shared" ca="1" si="71"/>
        <v>0</v>
      </c>
      <c r="P1015" s="17">
        <f t="shared" ca="1" si="68"/>
        <v>0</v>
      </c>
      <c r="Q1015" s="17">
        <f t="shared" ca="1" si="69"/>
        <v>0</v>
      </c>
    </row>
    <row r="1016" spans="1:17" x14ac:dyDescent="0.35">
      <c r="A1016" t="s">
        <v>782</v>
      </c>
      <c r="B1016" t="s">
        <v>889</v>
      </c>
      <c r="C1016" t="s">
        <v>890</v>
      </c>
      <c r="D1016" t="s">
        <v>14</v>
      </c>
      <c r="E1016" t="s">
        <v>21</v>
      </c>
      <c r="G1016" t="s">
        <v>3040</v>
      </c>
      <c r="H1016">
        <v>1677.3</v>
      </c>
      <c r="J1016">
        <v>0</v>
      </c>
      <c r="K1016">
        <v>0</v>
      </c>
      <c r="L1016" s="17">
        <f>IF($E1016&lt;&gt;"",VLOOKUP($E1016,GEMWs!$E$14:$L$20,7,FALSE),"")</f>
        <v>37.754918937403332</v>
      </c>
      <c r="M1016" s="17">
        <f>IF($E1016&lt;&gt;"",VLOOKUP($E1016,GEMWs!$E$14:$L$20,8,FALSE),"")</f>
        <v>96.174593288388181</v>
      </c>
      <c r="N1016" s="17">
        <f t="shared" ca="1" si="70"/>
        <v>37.754918937403332</v>
      </c>
      <c r="O1016" s="17">
        <f t="shared" ca="1" si="71"/>
        <v>96.174593288388181</v>
      </c>
      <c r="P1016" s="17">
        <f t="shared" ref="P1016:P1079" ca="1" si="72">IF(O1016&gt;0,$H1016/O1016,0)</f>
        <v>17.440156933863655</v>
      </c>
      <c r="Q1016" s="17">
        <f t="shared" ref="Q1016:Q1079" ca="1" si="73">IF(N1016&gt;0,$H1016/N1016,0)</f>
        <v>44.425999239487695</v>
      </c>
    </row>
    <row r="1017" spans="1:17" x14ac:dyDescent="0.35">
      <c r="A1017" t="s">
        <v>782</v>
      </c>
      <c r="B1017" t="s">
        <v>196</v>
      </c>
      <c r="D1017" t="s">
        <v>14</v>
      </c>
      <c r="E1017" t="s">
        <v>21</v>
      </c>
      <c r="G1017" t="s">
        <v>3040</v>
      </c>
      <c r="H1017">
        <v>245.7</v>
      </c>
      <c r="J1017">
        <v>0</v>
      </c>
      <c r="K1017">
        <v>0</v>
      </c>
      <c r="L1017" s="17">
        <f>IF($E1017&lt;&gt;"",VLOOKUP($E1017,GEMWs!$E$14:$L$20,7,FALSE),"")</f>
        <v>37.754918937403332</v>
      </c>
      <c r="M1017" s="17">
        <f>IF($E1017&lt;&gt;"",VLOOKUP($E1017,GEMWs!$E$14:$L$20,8,FALSE),"")</f>
        <v>96.174593288388181</v>
      </c>
      <c r="N1017" s="17">
        <f t="shared" ca="1" si="70"/>
        <v>37.754918937403332</v>
      </c>
      <c r="O1017" s="17">
        <f t="shared" ca="1" si="71"/>
        <v>96.174593288388181</v>
      </c>
      <c r="P1017" s="17">
        <f t="shared" ca="1" si="72"/>
        <v>2.5547287656652355</v>
      </c>
      <c r="Q1017" s="17">
        <f t="shared" ca="1" si="73"/>
        <v>6.5077612908496549</v>
      </c>
    </row>
    <row r="1018" spans="1:17" x14ac:dyDescent="0.35">
      <c r="A1018" t="s">
        <v>782</v>
      </c>
      <c r="B1018" t="s">
        <v>387</v>
      </c>
      <c r="C1018" t="s">
        <v>388</v>
      </c>
      <c r="D1018" t="s">
        <v>14</v>
      </c>
      <c r="E1018" t="s">
        <v>21</v>
      </c>
      <c r="G1018" t="s">
        <v>3040</v>
      </c>
      <c r="H1018">
        <v>0.2</v>
      </c>
      <c r="J1018">
        <v>0</v>
      </c>
      <c r="K1018">
        <v>0</v>
      </c>
      <c r="L1018" s="17">
        <f>IF($E1018&lt;&gt;"",VLOOKUP($E1018,GEMWs!$E$14:$L$20,7,FALSE),"")</f>
        <v>37.754918937403332</v>
      </c>
      <c r="M1018" s="17">
        <f>IF($E1018&lt;&gt;"",VLOOKUP($E1018,GEMWs!$E$14:$L$20,8,FALSE),"")</f>
        <v>96.174593288388181</v>
      </c>
      <c r="N1018" s="17">
        <f t="shared" ca="1" si="70"/>
        <v>37.754918937403332</v>
      </c>
      <c r="O1018" s="17">
        <f t="shared" ca="1" si="71"/>
        <v>96.174593288388181</v>
      </c>
      <c r="P1018" s="17">
        <f t="shared" ca="1" si="72"/>
        <v>2.079551294802797E-3</v>
      </c>
      <c r="Q1018" s="17">
        <f t="shared" ca="1" si="73"/>
        <v>5.2973229880746075E-3</v>
      </c>
    </row>
    <row r="1019" spans="1:17" x14ac:dyDescent="0.35">
      <c r="A1019" t="s">
        <v>782</v>
      </c>
      <c r="B1019" t="s">
        <v>477</v>
      </c>
      <c r="D1019" t="s">
        <v>22</v>
      </c>
      <c r="G1019" t="s">
        <v>3040</v>
      </c>
      <c r="H1019">
        <v>7825.2</v>
      </c>
      <c r="J1019">
        <v>0</v>
      </c>
      <c r="K1019">
        <v>0</v>
      </c>
      <c r="L1019" s="17" t="str">
        <f>IF($E1019&lt;&gt;"",VLOOKUP($E1019,GEMWs!$E$14:$L$20,7,FALSE),"")</f>
        <v/>
      </c>
      <c r="M1019" s="17" t="str">
        <f>IF($E1019&lt;&gt;"",VLOOKUP($E1019,GEMWs!$E$14:$L$20,8,FALSE),"")</f>
        <v/>
      </c>
      <c r="N1019" s="17">
        <f t="shared" ca="1" si="70"/>
        <v>0</v>
      </c>
      <c r="O1019" s="17">
        <f t="shared" ca="1" si="71"/>
        <v>0</v>
      </c>
      <c r="P1019" s="17">
        <f t="shared" ca="1" si="72"/>
        <v>0</v>
      </c>
      <c r="Q1019" s="17">
        <f t="shared" ca="1" si="73"/>
        <v>0</v>
      </c>
    </row>
    <row r="1020" spans="1:17" x14ac:dyDescent="0.35">
      <c r="A1020" t="s">
        <v>782</v>
      </c>
      <c r="B1020" t="s">
        <v>891</v>
      </c>
      <c r="C1020" t="s">
        <v>891</v>
      </c>
      <c r="D1020" t="s">
        <v>14</v>
      </c>
      <c r="E1020" t="s">
        <v>21</v>
      </c>
      <c r="G1020" t="s">
        <v>3040</v>
      </c>
      <c r="H1020">
        <v>26.1</v>
      </c>
      <c r="J1020">
        <v>0</v>
      </c>
      <c r="K1020">
        <v>0</v>
      </c>
      <c r="L1020" s="17">
        <f>IF($E1020&lt;&gt;"",VLOOKUP($E1020,GEMWs!$E$14:$L$20,7,FALSE),"")</f>
        <v>37.754918937403332</v>
      </c>
      <c r="M1020" s="17">
        <f>IF($E1020&lt;&gt;"",VLOOKUP($E1020,GEMWs!$E$14:$L$20,8,FALSE),"")</f>
        <v>96.174593288388181</v>
      </c>
      <c r="N1020" s="17">
        <f t="shared" ca="1" si="70"/>
        <v>37.754918937403332</v>
      </c>
      <c r="O1020" s="17">
        <f t="shared" ca="1" si="71"/>
        <v>96.174593288388181</v>
      </c>
      <c r="P1020" s="17">
        <f t="shared" ca="1" si="72"/>
        <v>0.271381443971765</v>
      </c>
      <c r="Q1020" s="17">
        <f t="shared" ca="1" si="73"/>
        <v>0.6913006499437363</v>
      </c>
    </row>
    <row r="1021" spans="1:17" x14ac:dyDescent="0.35">
      <c r="A1021" t="s">
        <v>782</v>
      </c>
      <c r="B1021" t="s">
        <v>862</v>
      </c>
      <c r="C1021" t="s">
        <v>863</v>
      </c>
      <c r="D1021" t="s">
        <v>14</v>
      </c>
      <c r="E1021" t="s">
        <v>21</v>
      </c>
      <c r="G1021" t="s">
        <v>3040</v>
      </c>
      <c r="H1021">
        <v>6479.4</v>
      </c>
      <c r="J1021">
        <v>0</v>
      </c>
      <c r="K1021">
        <v>0</v>
      </c>
      <c r="L1021" s="17">
        <f>IF($E1021&lt;&gt;"",VLOOKUP($E1021,GEMWs!$E$14:$L$20,7,FALSE),"")</f>
        <v>37.754918937403332</v>
      </c>
      <c r="M1021" s="17">
        <f>IF($E1021&lt;&gt;"",VLOOKUP($E1021,GEMWs!$E$14:$L$20,8,FALSE),"")</f>
        <v>96.174593288388181</v>
      </c>
      <c r="N1021" s="17">
        <f t="shared" ca="1" si="70"/>
        <v>37.754918937403332</v>
      </c>
      <c r="O1021" s="17">
        <f t="shared" ca="1" si="71"/>
        <v>96.174593288388181</v>
      </c>
      <c r="P1021" s="17">
        <f t="shared" ca="1" si="72"/>
        <v>67.371223297726203</v>
      </c>
      <c r="Q1021" s="17">
        <f t="shared" ca="1" si="73"/>
        <v>171.61737284465303</v>
      </c>
    </row>
    <row r="1022" spans="1:17" x14ac:dyDescent="0.35">
      <c r="A1022" t="s">
        <v>782</v>
      </c>
      <c r="B1022" t="s">
        <v>864</v>
      </c>
      <c r="D1022" t="s">
        <v>14</v>
      </c>
      <c r="E1022" t="s">
        <v>21</v>
      </c>
      <c r="G1022" t="s">
        <v>3040</v>
      </c>
      <c r="H1022">
        <v>2109.5</v>
      </c>
      <c r="J1022">
        <v>0</v>
      </c>
      <c r="K1022">
        <v>0</v>
      </c>
      <c r="L1022" s="17">
        <f>IF($E1022&lt;&gt;"",VLOOKUP($E1022,GEMWs!$E$14:$L$20,7,FALSE),"")</f>
        <v>37.754918937403332</v>
      </c>
      <c r="M1022" s="17">
        <f>IF($E1022&lt;&gt;"",VLOOKUP($E1022,GEMWs!$E$14:$L$20,8,FALSE),"")</f>
        <v>96.174593288388181</v>
      </c>
      <c r="N1022" s="17">
        <f t="shared" ca="1" si="70"/>
        <v>37.754918937403332</v>
      </c>
      <c r="O1022" s="17">
        <f t="shared" ca="1" si="71"/>
        <v>96.174593288388181</v>
      </c>
      <c r="P1022" s="17">
        <f t="shared" ca="1" si="72"/>
        <v>21.934067281932499</v>
      </c>
      <c r="Q1022" s="17">
        <f t="shared" ca="1" si="73"/>
        <v>55.87351421671692</v>
      </c>
    </row>
    <row r="1023" spans="1:17" x14ac:dyDescent="0.35">
      <c r="A1023" t="s">
        <v>782</v>
      </c>
      <c r="B1023" t="s">
        <v>830</v>
      </c>
      <c r="D1023" t="s">
        <v>14</v>
      </c>
      <c r="E1023" t="s">
        <v>21</v>
      </c>
      <c r="G1023" t="s">
        <v>3040</v>
      </c>
      <c r="H1023">
        <v>976.5</v>
      </c>
      <c r="J1023">
        <v>0</v>
      </c>
      <c r="K1023">
        <v>0</v>
      </c>
      <c r="L1023" s="17">
        <f>IF($E1023&lt;&gt;"",VLOOKUP($E1023,GEMWs!$E$14:$L$20,7,FALSE),"")</f>
        <v>37.754918937403332</v>
      </c>
      <c r="M1023" s="17">
        <f>IF($E1023&lt;&gt;"",VLOOKUP($E1023,GEMWs!$E$14:$L$20,8,FALSE),"")</f>
        <v>96.174593288388181</v>
      </c>
      <c r="N1023" s="17">
        <f t="shared" ca="1" si="70"/>
        <v>37.754918937403332</v>
      </c>
      <c r="O1023" s="17">
        <f t="shared" ca="1" si="71"/>
        <v>96.174593288388181</v>
      </c>
      <c r="P1023" s="17">
        <f t="shared" ca="1" si="72"/>
        <v>10.153409196874655</v>
      </c>
      <c r="Q1023" s="17">
        <f t="shared" ca="1" si="73"/>
        <v>25.864179489274271</v>
      </c>
    </row>
    <row r="1024" spans="1:17" x14ac:dyDescent="0.35">
      <c r="A1024" t="s">
        <v>782</v>
      </c>
      <c r="B1024" t="s">
        <v>865</v>
      </c>
      <c r="C1024" t="s">
        <v>866</v>
      </c>
      <c r="D1024" t="s">
        <v>14</v>
      </c>
      <c r="E1024" t="s">
        <v>21</v>
      </c>
      <c r="G1024" t="s">
        <v>3040</v>
      </c>
      <c r="H1024">
        <v>11.8</v>
      </c>
      <c r="J1024">
        <v>0</v>
      </c>
      <c r="K1024">
        <v>0</v>
      </c>
      <c r="L1024" s="17">
        <f>IF($E1024&lt;&gt;"",VLOOKUP($E1024,GEMWs!$E$14:$L$20,7,FALSE),"")</f>
        <v>37.754918937403332</v>
      </c>
      <c r="M1024" s="17">
        <f>IF($E1024&lt;&gt;"",VLOOKUP($E1024,GEMWs!$E$14:$L$20,8,FALSE),"")</f>
        <v>96.174593288388181</v>
      </c>
      <c r="N1024" s="17">
        <f t="shared" ca="1" si="70"/>
        <v>37.754918937403332</v>
      </c>
      <c r="O1024" s="17">
        <f t="shared" ca="1" si="71"/>
        <v>96.174593288388181</v>
      </c>
      <c r="P1024" s="17">
        <f t="shared" ca="1" si="72"/>
        <v>0.122693526393365</v>
      </c>
      <c r="Q1024" s="17">
        <f t="shared" ca="1" si="73"/>
        <v>0.31254205629640186</v>
      </c>
    </row>
    <row r="1025" spans="1:17" x14ac:dyDescent="0.35">
      <c r="A1025" t="s">
        <v>782</v>
      </c>
      <c r="B1025" t="s">
        <v>344</v>
      </c>
      <c r="D1025" t="s">
        <v>14</v>
      </c>
      <c r="E1025" t="s">
        <v>21</v>
      </c>
      <c r="G1025" t="s">
        <v>3040</v>
      </c>
      <c r="H1025">
        <v>27291.7</v>
      </c>
      <c r="J1025">
        <v>0</v>
      </c>
      <c r="K1025">
        <v>0</v>
      </c>
      <c r="L1025" s="17">
        <f>IF($E1025&lt;&gt;"",VLOOKUP($E1025,GEMWs!$E$14:$L$20,7,FALSE),"")</f>
        <v>37.754918937403332</v>
      </c>
      <c r="M1025" s="17">
        <f>IF($E1025&lt;&gt;"",VLOOKUP($E1025,GEMWs!$E$14:$L$20,8,FALSE),"")</f>
        <v>96.174593288388181</v>
      </c>
      <c r="N1025" s="17">
        <f t="shared" ca="1" si="70"/>
        <v>37.754918937403332</v>
      </c>
      <c r="O1025" s="17">
        <f t="shared" ca="1" si="71"/>
        <v>96.174593288388181</v>
      </c>
      <c r="P1025" s="17">
        <f t="shared" ca="1" si="72"/>
        <v>283.77245036184746</v>
      </c>
      <c r="Q1025" s="17">
        <f t="shared" ca="1" si="73"/>
        <v>722.86474896817879</v>
      </c>
    </row>
    <row r="1026" spans="1:17" x14ac:dyDescent="0.35">
      <c r="A1026" t="s">
        <v>782</v>
      </c>
      <c r="B1026" t="s">
        <v>528</v>
      </c>
      <c r="D1026" t="s">
        <v>14</v>
      </c>
      <c r="E1026" t="s">
        <v>21</v>
      </c>
      <c r="G1026" t="s">
        <v>3040</v>
      </c>
      <c r="H1026">
        <v>910.2</v>
      </c>
      <c r="J1026">
        <v>0</v>
      </c>
      <c r="K1026">
        <v>0</v>
      </c>
      <c r="L1026" s="17">
        <f>IF($E1026&lt;&gt;"",VLOOKUP($E1026,GEMWs!$E$14:$L$20,7,FALSE),"")</f>
        <v>37.754918937403332</v>
      </c>
      <c r="M1026" s="17">
        <f>IF($E1026&lt;&gt;"",VLOOKUP($E1026,GEMWs!$E$14:$L$20,8,FALSE),"")</f>
        <v>96.174593288388181</v>
      </c>
      <c r="N1026" s="17">
        <f t="shared" ca="1" si="70"/>
        <v>37.754918937403332</v>
      </c>
      <c r="O1026" s="17">
        <f t="shared" ca="1" si="71"/>
        <v>96.174593288388181</v>
      </c>
      <c r="P1026" s="17">
        <f t="shared" ca="1" si="72"/>
        <v>9.4640379426475274</v>
      </c>
      <c r="Q1026" s="17">
        <f t="shared" ca="1" si="73"/>
        <v>24.108116918727539</v>
      </c>
    </row>
    <row r="1027" spans="1:17" x14ac:dyDescent="0.35">
      <c r="A1027" t="s">
        <v>782</v>
      </c>
      <c r="B1027" t="s">
        <v>867</v>
      </c>
      <c r="C1027" t="s">
        <v>868</v>
      </c>
      <c r="D1027" t="s">
        <v>14</v>
      </c>
      <c r="E1027" t="s">
        <v>21</v>
      </c>
      <c r="G1027" t="s">
        <v>3040</v>
      </c>
      <c r="H1027">
        <v>207.6</v>
      </c>
      <c r="J1027">
        <v>0</v>
      </c>
      <c r="K1027">
        <v>0</v>
      </c>
      <c r="L1027" s="17">
        <f>IF($E1027&lt;&gt;"",VLOOKUP($E1027,GEMWs!$E$14:$L$20,7,FALSE),"")</f>
        <v>37.754918937403332</v>
      </c>
      <c r="M1027" s="17">
        <f>IF($E1027&lt;&gt;"",VLOOKUP($E1027,GEMWs!$E$14:$L$20,8,FALSE),"")</f>
        <v>96.174593288388181</v>
      </c>
      <c r="N1027" s="17">
        <f t="shared" ca="1" si="70"/>
        <v>37.754918937403332</v>
      </c>
      <c r="O1027" s="17">
        <f t="shared" ca="1" si="71"/>
        <v>96.174593288388181</v>
      </c>
      <c r="P1027" s="17">
        <f t="shared" ca="1" si="72"/>
        <v>2.1585742440053028</v>
      </c>
      <c r="Q1027" s="17">
        <f t="shared" ca="1" si="73"/>
        <v>5.4986212616214427</v>
      </c>
    </row>
    <row r="1028" spans="1:17" x14ac:dyDescent="0.35">
      <c r="A1028" t="s">
        <v>782</v>
      </c>
      <c r="B1028" t="s">
        <v>2975</v>
      </c>
      <c r="D1028" t="s">
        <v>14</v>
      </c>
      <c r="E1028" t="s">
        <v>18</v>
      </c>
      <c r="G1028" t="s">
        <v>3040</v>
      </c>
      <c r="H1028">
        <v>6740.7</v>
      </c>
      <c r="J1028">
        <v>0</v>
      </c>
      <c r="K1028">
        <v>0</v>
      </c>
      <c r="L1028" s="17">
        <f>IF($E1028&lt;&gt;"",VLOOKUP($E1028,GEMWs!$E$14:$L$20,7,FALSE),"")</f>
        <v>5950.3939027696888</v>
      </c>
      <c r="M1028" s="17">
        <f>IF($E1028&lt;&gt;"",VLOOKUP($E1028,GEMWs!$E$14:$L$20,8,FALSE),"")</f>
        <v>10539.430626954083</v>
      </c>
      <c r="N1028" s="17">
        <f t="shared" ca="1" si="70"/>
        <v>5950.3939027696888</v>
      </c>
      <c r="O1028" s="17">
        <f t="shared" ca="1" si="71"/>
        <v>10539.430626954083</v>
      </c>
      <c r="P1028" s="17">
        <f t="shared" ca="1" si="72"/>
        <v>0.63956965405332111</v>
      </c>
      <c r="Q1028" s="17">
        <f t="shared" ca="1" si="73"/>
        <v>1.1328157614679009</v>
      </c>
    </row>
    <row r="1029" spans="1:17" x14ac:dyDescent="0.35">
      <c r="A1029" t="s">
        <v>782</v>
      </c>
      <c r="B1029" t="s">
        <v>805</v>
      </c>
      <c r="C1029" t="s">
        <v>806</v>
      </c>
      <c r="D1029" t="s">
        <v>14</v>
      </c>
      <c r="E1029" t="s">
        <v>21</v>
      </c>
      <c r="F1029" t="s">
        <v>22</v>
      </c>
      <c r="G1029" t="s">
        <v>3040</v>
      </c>
      <c r="H1029">
        <v>420.3</v>
      </c>
      <c r="I1029">
        <v>300</v>
      </c>
      <c r="J1029">
        <v>1364</v>
      </c>
      <c r="K1029">
        <v>2273</v>
      </c>
      <c r="L1029" s="17">
        <f>IF($E1029&lt;&gt;"",VLOOKUP($E1029,GEMWs!$E$14:$L$20,7,FALSE),"")</f>
        <v>37.754918937403332</v>
      </c>
      <c r="M1029" s="17">
        <f>IF($E1029&lt;&gt;"",VLOOKUP($E1029,GEMWs!$E$14:$L$20,8,FALSE),"")</f>
        <v>96.174593288388181</v>
      </c>
      <c r="N1029" s="17">
        <f t="shared" si="70"/>
        <v>1364</v>
      </c>
      <c r="O1029" s="17">
        <f t="shared" si="71"/>
        <v>2273</v>
      </c>
      <c r="P1029" s="17">
        <f t="shared" si="72"/>
        <v>0.18490981082270128</v>
      </c>
      <c r="Q1029" s="17">
        <f t="shared" si="73"/>
        <v>0.30813782991202349</v>
      </c>
    </row>
    <row r="1030" spans="1:17" x14ac:dyDescent="0.35">
      <c r="A1030" t="s">
        <v>782</v>
      </c>
      <c r="B1030" t="s">
        <v>148</v>
      </c>
      <c r="C1030" t="s">
        <v>149</v>
      </c>
      <c r="D1030" t="s">
        <v>14</v>
      </c>
      <c r="E1030" t="s">
        <v>21</v>
      </c>
      <c r="F1030" t="s">
        <v>22</v>
      </c>
      <c r="G1030" t="s">
        <v>3040</v>
      </c>
      <c r="H1030">
        <v>2164.9</v>
      </c>
      <c r="I1030">
        <v>434</v>
      </c>
      <c r="J1030">
        <v>660</v>
      </c>
      <c r="K1030">
        <v>660</v>
      </c>
      <c r="L1030" s="17">
        <f>IF($E1030&lt;&gt;"",VLOOKUP($E1030,GEMWs!$E$14:$L$20,7,FALSE),"")</f>
        <v>37.754918937403332</v>
      </c>
      <c r="M1030" s="17">
        <f>IF($E1030&lt;&gt;"",VLOOKUP($E1030,GEMWs!$E$14:$L$20,8,FALSE),"")</f>
        <v>96.174593288388181</v>
      </c>
      <c r="N1030" s="17">
        <f t="shared" si="70"/>
        <v>660</v>
      </c>
      <c r="O1030" s="17">
        <f t="shared" si="71"/>
        <v>660</v>
      </c>
      <c r="P1030" s="17">
        <f t="shared" si="72"/>
        <v>3.2801515151515153</v>
      </c>
      <c r="Q1030" s="17">
        <f t="shared" si="73"/>
        <v>3.2801515151515153</v>
      </c>
    </row>
    <row r="1031" spans="1:17" x14ac:dyDescent="0.35">
      <c r="A1031" t="s">
        <v>782</v>
      </c>
      <c r="B1031" t="s">
        <v>831</v>
      </c>
      <c r="D1031" t="s">
        <v>22</v>
      </c>
      <c r="G1031" t="s">
        <v>3040</v>
      </c>
      <c r="H1031">
        <v>9872.5</v>
      </c>
      <c r="J1031">
        <v>0</v>
      </c>
      <c r="K1031">
        <v>0</v>
      </c>
      <c r="L1031" s="17" t="str">
        <f>IF($E1031&lt;&gt;"",VLOOKUP($E1031,GEMWs!$E$14:$L$20,7,FALSE),"")</f>
        <v/>
      </c>
      <c r="M1031" s="17" t="str">
        <f>IF($E1031&lt;&gt;"",VLOOKUP($E1031,GEMWs!$E$14:$L$20,8,FALSE),"")</f>
        <v/>
      </c>
      <c r="N1031" s="17">
        <f t="shared" ca="1" si="70"/>
        <v>0</v>
      </c>
      <c r="O1031" s="17">
        <f t="shared" ca="1" si="71"/>
        <v>0</v>
      </c>
      <c r="P1031" s="17">
        <f t="shared" ca="1" si="72"/>
        <v>0</v>
      </c>
      <c r="Q1031" s="17">
        <f t="shared" ca="1" si="73"/>
        <v>0</v>
      </c>
    </row>
    <row r="1032" spans="1:17" x14ac:dyDescent="0.35">
      <c r="A1032" t="s">
        <v>782</v>
      </c>
      <c r="B1032" t="s">
        <v>892</v>
      </c>
      <c r="C1032" t="s">
        <v>893</v>
      </c>
      <c r="D1032" t="s">
        <v>14</v>
      </c>
      <c r="E1032" t="s">
        <v>21</v>
      </c>
      <c r="G1032" t="s">
        <v>3040</v>
      </c>
      <c r="H1032">
        <v>623</v>
      </c>
      <c r="J1032">
        <v>0</v>
      </c>
      <c r="K1032">
        <v>0</v>
      </c>
      <c r="L1032" s="17">
        <f>IF($E1032&lt;&gt;"",VLOOKUP($E1032,GEMWs!$E$14:$L$20,7,FALSE),"")</f>
        <v>37.754918937403332</v>
      </c>
      <c r="M1032" s="17">
        <f>IF($E1032&lt;&gt;"",VLOOKUP($E1032,GEMWs!$E$14:$L$20,8,FALSE),"")</f>
        <v>96.174593288388181</v>
      </c>
      <c r="N1032" s="17">
        <f t="shared" ca="1" si="70"/>
        <v>37.754918937403332</v>
      </c>
      <c r="O1032" s="17">
        <f t="shared" ca="1" si="71"/>
        <v>96.174593288388181</v>
      </c>
      <c r="P1032" s="17">
        <f t="shared" ca="1" si="72"/>
        <v>6.4778022833107114</v>
      </c>
      <c r="Q1032" s="17">
        <f t="shared" ca="1" si="73"/>
        <v>16.501161107852401</v>
      </c>
    </row>
    <row r="1033" spans="1:17" x14ac:dyDescent="0.35">
      <c r="A1033" t="s">
        <v>782</v>
      </c>
      <c r="B1033" t="s">
        <v>595</v>
      </c>
      <c r="D1033" t="s">
        <v>14</v>
      </c>
      <c r="E1033" t="s">
        <v>18</v>
      </c>
      <c r="G1033" t="s">
        <v>3040</v>
      </c>
      <c r="H1033">
        <v>515.70000000000005</v>
      </c>
      <c r="J1033">
        <v>0</v>
      </c>
      <c r="K1033">
        <v>0</v>
      </c>
      <c r="L1033" s="17">
        <f>IF($E1033&lt;&gt;"",VLOOKUP($E1033,GEMWs!$E$14:$L$20,7,FALSE),"")</f>
        <v>5950.3939027696888</v>
      </c>
      <c r="M1033" s="17">
        <f>IF($E1033&lt;&gt;"",VLOOKUP($E1033,GEMWs!$E$14:$L$20,8,FALSE),"")</f>
        <v>10539.430626954083</v>
      </c>
      <c r="N1033" s="17">
        <f t="shared" ca="1" si="70"/>
        <v>5950.3939027696888</v>
      </c>
      <c r="O1033" s="17">
        <f t="shared" ca="1" si="71"/>
        <v>10539.430626954083</v>
      </c>
      <c r="P1033" s="17">
        <f t="shared" ca="1" si="72"/>
        <v>4.8930536976174242E-2</v>
      </c>
      <c r="Q1033" s="17">
        <f t="shared" ca="1" si="73"/>
        <v>8.6666531397183763E-2</v>
      </c>
    </row>
    <row r="1034" spans="1:17" x14ac:dyDescent="0.35">
      <c r="A1034" t="s">
        <v>782</v>
      </c>
      <c r="B1034" t="s">
        <v>746</v>
      </c>
      <c r="D1034" t="s">
        <v>22</v>
      </c>
      <c r="G1034" t="s">
        <v>3040</v>
      </c>
      <c r="H1034">
        <v>5607.9</v>
      </c>
      <c r="J1034">
        <v>0</v>
      </c>
      <c r="K1034">
        <v>0</v>
      </c>
      <c r="L1034" s="17" t="str">
        <f>IF($E1034&lt;&gt;"",VLOOKUP($E1034,GEMWs!$E$14:$L$20,7,FALSE),"")</f>
        <v/>
      </c>
      <c r="M1034" s="17" t="str">
        <f>IF($E1034&lt;&gt;"",VLOOKUP($E1034,GEMWs!$E$14:$L$20,8,FALSE),"")</f>
        <v/>
      </c>
      <c r="N1034" s="17">
        <f t="shared" ca="1" si="70"/>
        <v>0</v>
      </c>
      <c r="O1034" s="17">
        <f t="shared" ca="1" si="71"/>
        <v>0</v>
      </c>
      <c r="P1034" s="17">
        <f t="shared" ca="1" si="72"/>
        <v>0</v>
      </c>
      <c r="Q1034" s="17">
        <f t="shared" ca="1" si="73"/>
        <v>0</v>
      </c>
    </row>
    <row r="1035" spans="1:17" x14ac:dyDescent="0.35">
      <c r="A1035" t="s">
        <v>782</v>
      </c>
      <c r="B1035" t="s">
        <v>291</v>
      </c>
      <c r="C1035" t="s">
        <v>292</v>
      </c>
      <c r="D1035" t="s">
        <v>14</v>
      </c>
      <c r="E1035" t="s">
        <v>21</v>
      </c>
      <c r="F1035" t="s">
        <v>22</v>
      </c>
      <c r="G1035" t="s">
        <v>3040</v>
      </c>
      <c r="H1035">
        <v>1602.5</v>
      </c>
      <c r="I1035">
        <v>303</v>
      </c>
      <c r="J1035">
        <v>251.149889</v>
      </c>
      <c r="K1035">
        <v>251.149889</v>
      </c>
      <c r="L1035" s="17">
        <f>IF($E1035&lt;&gt;"",VLOOKUP($E1035,GEMWs!$E$14:$L$20,7,FALSE),"")</f>
        <v>37.754918937403332</v>
      </c>
      <c r="M1035" s="17">
        <f>IF($E1035&lt;&gt;"",VLOOKUP($E1035,GEMWs!$E$14:$L$20,8,FALSE),"")</f>
        <v>96.174593288388181</v>
      </c>
      <c r="N1035" s="17">
        <f t="shared" si="70"/>
        <v>251.149889</v>
      </c>
      <c r="O1035" s="17">
        <f t="shared" si="71"/>
        <v>251.149889</v>
      </c>
      <c r="P1035" s="17">
        <f t="shared" si="72"/>
        <v>6.3806518345703909</v>
      </c>
      <c r="Q1035" s="17">
        <f t="shared" si="73"/>
        <v>6.3806518345703909</v>
      </c>
    </row>
    <row r="1036" spans="1:17" x14ac:dyDescent="0.35">
      <c r="A1036" t="s">
        <v>782</v>
      </c>
      <c r="B1036" t="s">
        <v>908</v>
      </c>
      <c r="C1036" t="s">
        <v>909</v>
      </c>
      <c r="D1036" t="s">
        <v>14</v>
      </c>
      <c r="E1036" t="s">
        <v>18</v>
      </c>
      <c r="G1036" t="s">
        <v>3040</v>
      </c>
      <c r="H1036">
        <v>442.3</v>
      </c>
      <c r="J1036">
        <v>0</v>
      </c>
      <c r="K1036">
        <v>0</v>
      </c>
      <c r="L1036" s="17">
        <f>IF($E1036&lt;&gt;"",VLOOKUP($E1036,GEMWs!$E$14:$L$20,7,FALSE),"")</f>
        <v>5950.3939027696888</v>
      </c>
      <c r="M1036" s="17">
        <f>IF($E1036&lt;&gt;"",VLOOKUP($E1036,GEMWs!$E$14:$L$20,8,FALSE),"")</f>
        <v>10539.430626954083</v>
      </c>
      <c r="N1036" s="17">
        <f t="shared" ca="1" si="70"/>
        <v>5950.3939027696888</v>
      </c>
      <c r="O1036" s="17">
        <f t="shared" ca="1" si="71"/>
        <v>10539.430626954083</v>
      </c>
      <c r="P1036" s="17">
        <f t="shared" ca="1" si="72"/>
        <v>4.1966213892887079E-2</v>
      </c>
      <c r="Q1036" s="17">
        <f t="shared" ca="1" si="73"/>
        <v>7.433121356791618E-2</v>
      </c>
    </row>
    <row r="1037" spans="1:17" x14ac:dyDescent="0.35">
      <c r="A1037" t="s">
        <v>782</v>
      </c>
      <c r="B1037" t="s">
        <v>807</v>
      </c>
      <c r="C1037" t="s">
        <v>808</v>
      </c>
      <c r="D1037" t="s">
        <v>14</v>
      </c>
      <c r="E1037" t="s">
        <v>21</v>
      </c>
      <c r="F1037" t="s">
        <v>14</v>
      </c>
      <c r="G1037" t="s">
        <v>3040</v>
      </c>
      <c r="H1037">
        <v>268.3</v>
      </c>
      <c r="I1037">
        <v>309</v>
      </c>
      <c r="J1037">
        <v>18.969698999999999</v>
      </c>
      <c r="K1037">
        <v>32.244687999999996</v>
      </c>
      <c r="L1037" s="17">
        <f>IF($E1037&lt;&gt;"",VLOOKUP($E1037,GEMWs!$E$14:$L$20,7,FALSE),"")</f>
        <v>37.754918937403332</v>
      </c>
      <c r="M1037" s="17">
        <f>IF($E1037&lt;&gt;"",VLOOKUP($E1037,GEMWs!$E$14:$L$20,8,FALSE),"")</f>
        <v>96.174593288388181</v>
      </c>
      <c r="N1037" s="17">
        <f t="shared" si="70"/>
        <v>18.969698999999999</v>
      </c>
      <c r="O1037" s="17">
        <f t="shared" si="71"/>
        <v>32.244687999999996</v>
      </c>
      <c r="P1037" s="17">
        <f t="shared" si="72"/>
        <v>8.3207503822024904</v>
      </c>
      <c r="Q1037" s="17">
        <f t="shared" si="73"/>
        <v>14.143608709869357</v>
      </c>
    </row>
    <row r="1038" spans="1:17" x14ac:dyDescent="0.35">
      <c r="A1038" t="s">
        <v>782</v>
      </c>
      <c r="B1038" t="s">
        <v>809</v>
      </c>
      <c r="C1038" t="s">
        <v>810</v>
      </c>
      <c r="D1038" t="s">
        <v>14</v>
      </c>
      <c r="E1038" t="s">
        <v>18</v>
      </c>
      <c r="F1038" t="s">
        <v>22</v>
      </c>
      <c r="G1038" t="s">
        <v>3040</v>
      </c>
      <c r="H1038">
        <v>65.2</v>
      </c>
      <c r="I1038">
        <v>437</v>
      </c>
      <c r="J1038">
        <v>115101.57619599999</v>
      </c>
      <c r="K1038">
        <v>115101.57619599999</v>
      </c>
      <c r="L1038" s="17">
        <f>IF($E1038&lt;&gt;"",VLOOKUP($E1038,GEMWs!$E$14:$L$20,7,FALSE),"")</f>
        <v>5950.3939027696888</v>
      </c>
      <c r="M1038" s="17">
        <f>IF($E1038&lt;&gt;"",VLOOKUP($E1038,GEMWs!$E$14:$L$20,8,FALSE),"")</f>
        <v>10539.430626954083</v>
      </c>
      <c r="N1038" s="17">
        <f t="shared" si="70"/>
        <v>115101.57619599999</v>
      </c>
      <c r="O1038" s="17">
        <f t="shared" si="71"/>
        <v>115101.57619599999</v>
      </c>
      <c r="P1038" s="17">
        <f t="shared" si="72"/>
        <v>5.6645618726345324E-4</v>
      </c>
      <c r="Q1038" s="17">
        <f t="shared" si="73"/>
        <v>5.6645618726345324E-4</v>
      </c>
    </row>
    <row r="1039" spans="1:17" x14ac:dyDescent="0.35">
      <c r="A1039" t="s">
        <v>782</v>
      </c>
      <c r="B1039" t="s">
        <v>894</v>
      </c>
      <c r="C1039" t="s">
        <v>894</v>
      </c>
      <c r="D1039" t="s">
        <v>14</v>
      </c>
      <c r="E1039" t="s">
        <v>21</v>
      </c>
      <c r="G1039" t="s">
        <v>3040</v>
      </c>
      <c r="H1039">
        <v>4483.1000000000004</v>
      </c>
      <c r="J1039">
        <v>0</v>
      </c>
      <c r="K1039">
        <v>0</v>
      </c>
      <c r="L1039" s="17">
        <f>IF($E1039&lt;&gt;"",VLOOKUP($E1039,GEMWs!$E$14:$L$20,7,FALSE),"")</f>
        <v>37.754918937403332</v>
      </c>
      <c r="M1039" s="17">
        <f>IF($E1039&lt;&gt;"",VLOOKUP($E1039,GEMWs!$E$14:$L$20,8,FALSE),"")</f>
        <v>96.174593288388181</v>
      </c>
      <c r="N1039" s="17">
        <f t="shared" ca="1" si="70"/>
        <v>37.754918937403332</v>
      </c>
      <c r="O1039" s="17">
        <f t="shared" ca="1" si="71"/>
        <v>96.174593288388181</v>
      </c>
      <c r="P1039" s="17">
        <f t="shared" ca="1" si="72"/>
        <v>46.61418204865209</v>
      </c>
      <c r="Q1039" s="17">
        <f t="shared" ca="1" si="73"/>
        <v>118.74214343918638</v>
      </c>
    </row>
    <row r="1040" spans="1:17" x14ac:dyDescent="0.35">
      <c r="A1040" t="s">
        <v>782</v>
      </c>
      <c r="B1040" t="s">
        <v>230</v>
      </c>
      <c r="D1040" t="s">
        <v>14</v>
      </c>
      <c r="E1040" t="s">
        <v>21</v>
      </c>
      <c r="G1040" t="s">
        <v>3040</v>
      </c>
      <c r="H1040">
        <v>30390.3</v>
      </c>
      <c r="J1040">
        <v>0</v>
      </c>
      <c r="K1040">
        <v>0</v>
      </c>
      <c r="L1040" s="17">
        <f>IF($E1040&lt;&gt;"",VLOOKUP($E1040,GEMWs!$E$14:$L$20,7,FALSE),"")</f>
        <v>37.754918937403332</v>
      </c>
      <c r="M1040" s="17">
        <f>IF($E1040&lt;&gt;"",VLOOKUP($E1040,GEMWs!$E$14:$L$20,8,FALSE),"")</f>
        <v>96.174593288388181</v>
      </c>
      <c r="N1040" s="17">
        <f t="shared" ca="1" si="70"/>
        <v>37.754918937403332</v>
      </c>
      <c r="O1040" s="17">
        <f t="shared" ca="1" si="71"/>
        <v>96.174593288388181</v>
      </c>
      <c r="P1040" s="17">
        <f t="shared" ca="1" si="72"/>
        <v>315.99093857222715</v>
      </c>
      <c r="Q1040" s="17">
        <f t="shared" ca="1" si="73"/>
        <v>804.93617402241864</v>
      </c>
    </row>
    <row r="1041" spans="1:17" x14ac:dyDescent="0.35">
      <c r="A1041" t="s">
        <v>782</v>
      </c>
      <c r="B1041" t="s">
        <v>250</v>
      </c>
      <c r="D1041" t="s">
        <v>14</v>
      </c>
      <c r="E1041" t="s">
        <v>21</v>
      </c>
      <c r="G1041" t="s">
        <v>3040</v>
      </c>
      <c r="H1041">
        <v>50.8</v>
      </c>
      <c r="J1041">
        <v>0</v>
      </c>
      <c r="K1041">
        <v>0</v>
      </c>
      <c r="L1041" s="17">
        <f>IF($E1041&lt;&gt;"",VLOOKUP($E1041,GEMWs!$E$14:$L$20,7,FALSE),"")</f>
        <v>37.754918937403332</v>
      </c>
      <c r="M1041" s="17">
        <f>IF($E1041&lt;&gt;"",VLOOKUP($E1041,GEMWs!$E$14:$L$20,8,FALSE),"")</f>
        <v>96.174593288388181</v>
      </c>
      <c r="N1041" s="17">
        <f t="shared" ca="1" si="70"/>
        <v>37.754918937403332</v>
      </c>
      <c r="O1041" s="17">
        <f t="shared" ca="1" si="71"/>
        <v>96.174593288388181</v>
      </c>
      <c r="P1041" s="17">
        <f t="shared" ca="1" si="72"/>
        <v>0.52820602887991031</v>
      </c>
      <c r="Q1041" s="17">
        <f t="shared" ca="1" si="73"/>
        <v>1.3455200389709503</v>
      </c>
    </row>
    <row r="1042" spans="1:17" x14ac:dyDescent="0.35">
      <c r="A1042" t="s">
        <v>782</v>
      </c>
      <c r="B1042" t="s">
        <v>832</v>
      </c>
      <c r="D1042" t="s">
        <v>22</v>
      </c>
      <c r="G1042" t="s">
        <v>3040</v>
      </c>
      <c r="H1042">
        <v>4667.6000000000004</v>
      </c>
      <c r="J1042">
        <v>0</v>
      </c>
      <c r="K1042">
        <v>0</v>
      </c>
      <c r="L1042" s="17" t="str">
        <f>IF($E1042&lt;&gt;"",VLOOKUP($E1042,GEMWs!$E$14:$L$20,7,FALSE),"")</f>
        <v/>
      </c>
      <c r="M1042" s="17" t="str">
        <f>IF($E1042&lt;&gt;"",VLOOKUP($E1042,GEMWs!$E$14:$L$20,8,FALSE),"")</f>
        <v/>
      </c>
      <c r="N1042" s="17">
        <f t="shared" ca="1" si="70"/>
        <v>0</v>
      </c>
      <c r="O1042" s="17">
        <f t="shared" ca="1" si="71"/>
        <v>0</v>
      </c>
      <c r="P1042" s="17">
        <f t="shared" ca="1" si="72"/>
        <v>0</v>
      </c>
      <c r="Q1042" s="17">
        <f t="shared" ca="1" si="73"/>
        <v>0</v>
      </c>
    </row>
    <row r="1043" spans="1:17" x14ac:dyDescent="0.35">
      <c r="A1043" t="s">
        <v>782</v>
      </c>
      <c r="B1043" t="s">
        <v>502</v>
      </c>
      <c r="D1043" t="s">
        <v>14</v>
      </c>
      <c r="E1043" t="s">
        <v>21</v>
      </c>
      <c r="G1043" t="s">
        <v>3040</v>
      </c>
      <c r="H1043">
        <v>8416.1</v>
      </c>
      <c r="J1043">
        <v>0</v>
      </c>
      <c r="K1043">
        <v>0</v>
      </c>
      <c r="L1043" s="17">
        <f>IF($E1043&lt;&gt;"",VLOOKUP($E1043,GEMWs!$E$14:$L$20,7,FALSE),"")</f>
        <v>37.754918937403332</v>
      </c>
      <c r="M1043" s="17">
        <f>IF($E1043&lt;&gt;"",VLOOKUP($E1043,GEMWs!$E$14:$L$20,8,FALSE),"")</f>
        <v>96.174593288388181</v>
      </c>
      <c r="N1043" s="17">
        <f t="shared" ref="N1043:N1106" ca="1" si="74">IF($I1043&lt;&gt;"",J1043,IF(AND($D1043="Y",$M$6=236),L1043,0))</f>
        <v>37.754918937403332</v>
      </c>
      <c r="O1043" s="17">
        <f t="shared" ref="O1043:O1106" ca="1" si="75">IF($I1043&lt;&gt;"",K1043,IF(AND($D1043="Y",$M$6=236),M1043,0))</f>
        <v>96.174593288388181</v>
      </c>
      <c r="P1043" s="17">
        <f t="shared" ca="1" si="72"/>
        <v>87.508558260949087</v>
      </c>
      <c r="Q1043" s="17">
        <f t="shared" ca="1" si="73"/>
        <v>222.91399999967354</v>
      </c>
    </row>
    <row r="1044" spans="1:17" x14ac:dyDescent="0.35">
      <c r="A1044" t="s">
        <v>782</v>
      </c>
      <c r="B1044" t="s">
        <v>811</v>
      </c>
      <c r="C1044" t="s">
        <v>812</v>
      </c>
      <c r="D1044" t="s">
        <v>14</v>
      </c>
      <c r="E1044" t="s">
        <v>21</v>
      </c>
      <c r="F1044" t="s">
        <v>22</v>
      </c>
      <c r="G1044" t="s">
        <v>3040</v>
      </c>
      <c r="H1044">
        <v>450.7</v>
      </c>
      <c r="I1044">
        <v>436</v>
      </c>
      <c r="J1044">
        <v>1476.2</v>
      </c>
      <c r="K1044">
        <v>2013</v>
      </c>
      <c r="L1044" s="17">
        <f>IF($E1044&lt;&gt;"",VLOOKUP($E1044,GEMWs!$E$14:$L$20,7,FALSE),"")</f>
        <v>37.754918937403332</v>
      </c>
      <c r="M1044" s="17">
        <f>IF($E1044&lt;&gt;"",VLOOKUP($E1044,GEMWs!$E$14:$L$20,8,FALSE),"")</f>
        <v>96.174593288388181</v>
      </c>
      <c r="N1044" s="17">
        <f t="shared" si="74"/>
        <v>1476.2</v>
      </c>
      <c r="O1044" s="17">
        <f t="shared" si="75"/>
        <v>2013</v>
      </c>
      <c r="P1044" s="17">
        <f t="shared" si="72"/>
        <v>0.22389468455042225</v>
      </c>
      <c r="Q1044" s="17">
        <f t="shared" si="73"/>
        <v>0.30531093347784849</v>
      </c>
    </row>
    <row r="1045" spans="1:17" x14ac:dyDescent="0.35">
      <c r="A1045" t="s">
        <v>782</v>
      </c>
      <c r="B1045" t="s">
        <v>2980</v>
      </c>
      <c r="D1045" t="s">
        <v>14</v>
      </c>
      <c r="E1045" t="s">
        <v>18</v>
      </c>
      <c r="G1045" t="s">
        <v>3040</v>
      </c>
      <c r="H1045">
        <v>10211.5</v>
      </c>
      <c r="J1045">
        <v>0</v>
      </c>
      <c r="K1045">
        <v>0</v>
      </c>
      <c r="L1045" s="17">
        <f>IF($E1045&lt;&gt;"",VLOOKUP($E1045,GEMWs!$E$14:$L$20,7,FALSE),"")</f>
        <v>5950.3939027696888</v>
      </c>
      <c r="M1045" s="17">
        <f>IF($E1045&lt;&gt;"",VLOOKUP($E1045,GEMWs!$E$14:$L$20,8,FALSE),"")</f>
        <v>10539.430626954083</v>
      </c>
      <c r="N1045" s="17">
        <f t="shared" ca="1" si="74"/>
        <v>5950.3939027696888</v>
      </c>
      <c r="O1045" s="17">
        <f t="shared" ca="1" si="75"/>
        <v>10539.430626954083</v>
      </c>
      <c r="P1045" s="17">
        <f t="shared" ca="1" si="72"/>
        <v>0.96888535647121043</v>
      </c>
      <c r="Q1045" s="17">
        <f t="shared" ca="1" si="73"/>
        <v>1.7161048775690166</v>
      </c>
    </row>
    <row r="1046" spans="1:17" x14ac:dyDescent="0.35">
      <c r="A1046" t="s">
        <v>782</v>
      </c>
      <c r="B1046" t="s">
        <v>710</v>
      </c>
      <c r="C1046" t="s">
        <v>711</v>
      </c>
      <c r="D1046" t="s">
        <v>14</v>
      </c>
      <c r="E1046" t="s">
        <v>18</v>
      </c>
      <c r="F1046" t="s">
        <v>22</v>
      </c>
      <c r="G1046" t="s">
        <v>3040</v>
      </c>
      <c r="H1046">
        <v>157.69999999999999</v>
      </c>
      <c r="I1046">
        <v>398</v>
      </c>
      <c r="J1046">
        <v>60000</v>
      </c>
      <c r="K1046">
        <v>135000</v>
      </c>
      <c r="L1046" s="17">
        <f>IF($E1046&lt;&gt;"",VLOOKUP($E1046,GEMWs!$E$14:$L$20,7,FALSE),"")</f>
        <v>5950.3939027696888</v>
      </c>
      <c r="M1046" s="17">
        <f>IF($E1046&lt;&gt;"",VLOOKUP($E1046,GEMWs!$E$14:$L$20,8,FALSE),"")</f>
        <v>10539.430626954083</v>
      </c>
      <c r="N1046" s="17">
        <f t="shared" si="74"/>
        <v>60000</v>
      </c>
      <c r="O1046" s="17">
        <f t="shared" si="75"/>
        <v>135000</v>
      </c>
      <c r="P1046" s="17">
        <f t="shared" si="72"/>
        <v>1.168148148148148E-3</v>
      </c>
      <c r="Q1046" s="17">
        <f t="shared" si="73"/>
        <v>2.6283333333333332E-3</v>
      </c>
    </row>
    <row r="1047" spans="1:17" x14ac:dyDescent="0.35">
      <c r="A1047" t="s">
        <v>782</v>
      </c>
      <c r="B1047" t="s">
        <v>869</v>
      </c>
      <c r="C1047" t="s">
        <v>870</v>
      </c>
      <c r="D1047" t="s">
        <v>14</v>
      </c>
      <c r="E1047" t="s">
        <v>21</v>
      </c>
      <c r="G1047" t="s">
        <v>3040</v>
      </c>
      <c r="H1047">
        <v>228.5</v>
      </c>
      <c r="J1047">
        <v>0</v>
      </c>
      <c r="K1047">
        <v>0</v>
      </c>
      <c r="L1047" s="17">
        <f>IF($E1047&lt;&gt;"",VLOOKUP($E1047,GEMWs!$E$14:$L$20,7,FALSE),"")</f>
        <v>37.754918937403332</v>
      </c>
      <c r="M1047" s="17">
        <f>IF($E1047&lt;&gt;"",VLOOKUP($E1047,GEMWs!$E$14:$L$20,8,FALSE),"")</f>
        <v>96.174593288388181</v>
      </c>
      <c r="N1047" s="17">
        <f t="shared" ca="1" si="74"/>
        <v>37.754918937403332</v>
      </c>
      <c r="O1047" s="17">
        <f t="shared" ca="1" si="75"/>
        <v>96.174593288388181</v>
      </c>
      <c r="P1047" s="17">
        <f t="shared" ca="1" si="72"/>
        <v>2.3758873543121952</v>
      </c>
      <c r="Q1047" s="17">
        <f t="shared" ca="1" si="73"/>
        <v>6.0521915138752389</v>
      </c>
    </row>
    <row r="1048" spans="1:17" x14ac:dyDescent="0.35">
      <c r="A1048" t="s">
        <v>782</v>
      </c>
      <c r="B1048" t="s">
        <v>833</v>
      </c>
      <c r="D1048" t="s">
        <v>14</v>
      </c>
      <c r="E1048" t="s">
        <v>18</v>
      </c>
      <c r="G1048" t="s">
        <v>3040</v>
      </c>
      <c r="H1048">
        <v>5.0999999999999996</v>
      </c>
      <c r="J1048">
        <v>0</v>
      </c>
      <c r="K1048">
        <v>0</v>
      </c>
      <c r="L1048" s="17">
        <f>IF($E1048&lt;&gt;"",VLOOKUP($E1048,GEMWs!$E$14:$L$20,7,FALSE),"")</f>
        <v>5950.3939027696888</v>
      </c>
      <c r="M1048" s="17">
        <f>IF($E1048&lt;&gt;"",VLOOKUP($E1048,GEMWs!$E$14:$L$20,8,FALSE),"")</f>
        <v>10539.430626954083</v>
      </c>
      <c r="N1048" s="17">
        <f t="shared" ca="1" si="74"/>
        <v>5950.3939027696888</v>
      </c>
      <c r="O1048" s="17">
        <f t="shared" ca="1" si="75"/>
        <v>10539.430626954083</v>
      </c>
      <c r="P1048" s="17">
        <f t="shared" ca="1" si="72"/>
        <v>4.8389710796681908E-4</v>
      </c>
      <c r="Q1048" s="17">
        <f t="shared" ca="1" si="73"/>
        <v>8.5708611620251523E-4</v>
      </c>
    </row>
    <row r="1049" spans="1:17" x14ac:dyDescent="0.35">
      <c r="A1049" t="s">
        <v>782</v>
      </c>
      <c r="B1049" t="s">
        <v>111</v>
      </c>
      <c r="D1049" t="s">
        <v>14</v>
      </c>
      <c r="E1049" t="s">
        <v>21</v>
      </c>
      <c r="G1049" t="s">
        <v>3040</v>
      </c>
      <c r="H1049">
        <v>1</v>
      </c>
      <c r="J1049">
        <v>0</v>
      </c>
      <c r="K1049">
        <v>0</v>
      </c>
      <c r="L1049" s="17">
        <f>IF($E1049&lt;&gt;"",VLOOKUP($E1049,GEMWs!$E$14:$L$20,7,FALSE),"")</f>
        <v>37.754918937403332</v>
      </c>
      <c r="M1049" s="17">
        <f>IF($E1049&lt;&gt;"",VLOOKUP($E1049,GEMWs!$E$14:$L$20,8,FALSE),"")</f>
        <v>96.174593288388181</v>
      </c>
      <c r="N1049" s="17">
        <f t="shared" ca="1" si="74"/>
        <v>37.754918937403332</v>
      </c>
      <c r="O1049" s="17">
        <f t="shared" ca="1" si="75"/>
        <v>96.174593288388181</v>
      </c>
      <c r="P1049" s="17">
        <f t="shared" ca="1" si="72"/>
        <v>1.0397756474013984E-2</v>
      </c>
      <c r="Q1049" s="17">
        <f t="shared" ca="1" si="73"/>
        <v>2.6486614940373038E-2</v>
      </c>
    </row>
    <row r="1050" spans="1:17" x14ac:dyDescent="0.35">
      <c r="A1050" t="s">
        <v>782</v>
      </c>
      <c r="B1050" t="s">
        <v>895</v>
      </c>
      <c r="D1050" t="s">
        <v>14</v>
      </c>
      <c r="E1050" t="s">
        <v>21</v>
      </c>
      <c r="G1050" t="s">
        <v>3040</v>
      </c>
      <c r="H1050">
        <v>42.4</v>
      </c>
      <c r="J1050">
        <v>0</v>
      </c>
      <c r="K1050">
        <v>0</v>
      </c>
      <c r="L1050" s="17">
        <f>IF($E1050&lt;&gt;"",VLOOKUP($E1050,GEMWs!$E$14:$L$20,7,FALSE),"")</f>
        <v>37.754918937403332</v>
      </c>
      <c r="M1050" s="17">
        <f>IF($E1050&lt;&gt;"",VLOOKUP($E1050,GEMWs!$E$14:$L$20,8,FALSE),"")</f>
        <v>96.174593288388181</v>
      </c>
      <c r="N1050" s="17">
        <f t="shared" ca="1" si="74"/>
        <v>37.754918937403332</v>
      </c>
      <c r="O1050" s="17">
        <f t="shared" ca="1" si="75"/>
        <v>96.174593288388181</v>
      </c>
      <c r="P1050" s="17">
        <f t="shared" ca="1" si="72"/>
        <v>0.44086487449819289</v>
      </c>
      <c r="Q1050" s="17">
        <f t="shared" ca="1" si="73"/>
        <v>1.1230324734718167</v>
      </c>
    </row>
    <row r="1051" spans="1:17" x14ac:dyDescent="0.35">
      <c r="A1051" t="s">
        <v>782</v>
      </c>
      <c r="B1051" t="s">
        <v>144</v>
      </c>
      <c r="C1051" t="s">
        <v>145</v>
      </c>
      <c r="D1051" t="s">
        <v>14</v>
      </c>
      <c r="E1051" t="s">
        <v>21</v>
      </c>
      <c r="F1051" t="s">
        <v>22</v>
      </c>
      <c r="G1051" t="s">
        <v>3040</v>
      </c>
      <c r="H1051">
        <v>25044.7</v>
      </c>
      <c r="I1051">
        <v>317</v>
      </c>
      <c r="J1051">
        <v>2000</v>
      </c>
      <c r="K1051">
        <v>10000</v>
      </c>
      <c r="L1051" s="17">
        <f>IF($E1051&lt;&gt;"",VLOOKUP($E1051,GEMWs!$E$14:$L$20,7,FALSE),"")</f>
        <v>37.754918937403332</v>
      </c>
      <c r="M1051" s="17">
        <f>IF($E1051&lt;&gt;"",VLOOKUP($E1051,GEMWs!$E$14:$L$20,8,FALSE),"")</f>
        <v>96.174593288388181</v>
      </c>
      <c r="N1051" s="17">
        <f t="shared" si="74"/>
        <v>2000</v>
      </c>
      <c r="O1051" s="17">
        <f t="shared" si="75"/>
        <v>10000</v>
      </c>
      <c r="P1051" s="17">
        <f t="shared" si="72"/>
        <v>2.50447</v>
      </c>
      <c r="Q1051" s="17">
        <f t="shared" si="73"/>
        <v>12.522350000000001</v>
      </c>
    </row>
    <row r="1052" spans="1:17" x14ac:dyDescent="0.35">
      <c r="A1052" t="s">
        <v>782</v>
      </c>
      <c r="B1052" t="s">
        <v>871</v>
      </c>
      <c r="C1052" t="s">
        <v>872</v>
      </c>
      <c r="D1052" t="s">
        <v>14</v>
      </c>
      <c r="E1052" t="s">
        <v>21</v>
      </c>
      <c r="G1052" t="s">
        <v>3040</v>
      </c>
      <c r="H1052">
        <v>902.4</v>
      </c>
      <c r="J1052">
        <v>0</v>
      </c>
      <c r="K1052">
        <v>0</v>
      </c>
      <c r="L1052" s="17">
        <f>IF($E1052&lt;&gt;"",VLOOKUP($E1052,GEMWs!$E$14:$L$20,7,FALSE),"")</f>
        <v>37.754918937403332</v>
      </c>
      <c r="M1052" s="17">
        <f>IF($E1052&lt;&gt;"",VLOOKUP($E1052,GEMWs!$E$14:$L$20,8,FALSE),"")</f>
        <v>96.174593288388181</v>
      </c>
      <c r="N1052" s="17">
        <f t="shared" ca="1" si="74"/>
        <v>37.754918937403332</v>
      </c>
      <c r="O1052" s="17">
        <f t="shared" ca="1" si="75"/>
        <v>96.174593288388181</v>
      </c>
      <c r="P1052" s="17">
        <f t="shared" ca="1" si="72"/>
        <v>9.3829354421502185</v>
      </c>
      <c r="Q1052" s="17">
        <f t="shared" ca="1" si="73"/>
        <v>23.901521322192629</v>
      </c>
    </row>
    <row r="1053" spans="1:17" x14ac:dyDescent="0.35">
      <c r="A1053" t="s">
        <v>782</v>
      </c>
      <c r="B1053" t="s">
        <v>2981</v>
      </c>
      <c r="D1053" t="s">
        <v>14</v>
      </c>
      <c r="E1053" t="s">
        <v>21</v>
      </c>
      <c r="G1053" t="s">
        <v>3040</v>
      </c>
      <c r="H1053">
        <v>7064.1</v>
      </c>
      <c r="J1053">
        <v>0</v>
      </c>
      <c r="K1053">
        <v>0</v>
      </c>
      <c r="L1053" s="17">
        <f>IF($E1053&lt;&gt;"",VLOOKUP($E1053,GEMWs!$E$14:$L$20,7,FALSE),"")</f>
        <v>37.754918937403332</v>
      </c>
      <c r="M1053" s="17">
        <f>IF($E1053&lt;&gt;"",VLOOKUP($E1053,GEMWs!$E$14:$L$20,8,FALSE),"")</f>
        <v>96.174593288388181</v>
      </c>
      <c r="N1053" s="17">
        <f t="shared" ca="1" si="74"/>
        <v>37.754918937403332</v>
      </c>
      <c r="O1053" s="17">
        <f t="shared" ca="1" si="75"/>
        <v>96.174593288388181</v>
      </c>
      <c r="P1053" s="17">
        <f t="shared" ca="1" si="72"/>
        <v>73.45079150808219</v>
      </c>
      <c r="Q1053" s="17">
        <f t="shared" ca="1" si="73"/>
        <v>187.10409660028918</v>
      </c>
    </row>
    <row r="1054" spans="1:17" x14ac:dyDescent="0.35">
      <c r="A1054" t="s">
        <v>782</v>
      </c>
      <c r="B1054" t="s">
        <v>834</v>
      </c>
      <c r="D1054" t="s">
        <v>14</v>
      </c>
      <c r="E1054" t="s">
        <v>21</v>
      </c>
      <c r="G1054" t="s">
        <v>3040</v>
      </c>
      <c r="H1054">
        <v>3596.4</v>
      </c>
      <c r="J1054">
        <v>0</v>
      </c>
      <c r="K1054">
        <v>0</v>
      </c>
      <c r="L1054" s="17">
        <f>IF($E1054&lt;&gt;"",VLOOKUP($E1054,GEMWs!$E$14:$L$20,7,FALSE),"")</f>
        <v>37.754918937403332</v>
      </c>
      <c r="M1054" s="17">
        <f>IF($E1054&lt;&gt;"",VLOOKUP($E1054,GEMWs!$E$14:$L$20,8,FALSE),"")</f>
        <v>96.174593288388181</v>
      </c>
      <c r="N1054" s="17">
        <f t="shared" ca="1" si="74"/>
        <v>37.754918937403332</v>
      </c>
      <c r="O1054" s="17">
        <f t="shared" ca="1" si="75"/>
        <v>96.174593288388181</v>
      </c>
      <c r="P1054" s="17">
        <f t="shared" ca="1" si="72"/>
        <v>37.394491383143894</v>
      </c>
      <c r="Q1054" s="17">
        <f t="shared" ca="1" si="73"/>
        <v>95.256461971557599</v>
      </c>
    </row>
    <row r="1055" spans="1:17" x14ac:dyDescent="0.35">
      <c r="A1055" t="s">
        <v>782</v>
      </c>
      <c r="B1055" t="s">
        <v>394</v>
      </c>
      <c r="C1055" t="s">
        <v>395</v>
      </c>
      <c r="D1055" t="s">
        <v>14</v>
      </c>
      <c r="E1055" t="s">
        <v>21</v>
      </c>
      <c r="G1055" t="s">
        <v>3040</v>
      </c>
      <c r="H1055">
        <v>4879.8</v>
      </c>
      <c r="J1055">
        <v>0</v>
      </c>
      <c r="K1055">
        <v>0</v>
      </c>
      <c r="L1055" s="17">
        <f>IF($E1055&lt;&gt;"",VLOOKUP($E1055,GEMWs!$E$14:$L$20,7,FALSE),"")</f>
        <v>37.754918937403332</v>
      </c>
      <c r="M1055" s="17">
        <f>IF($E1055&lt;&gt;"",VLOOKUP($E1055,GEMWs!$E$14:$L$20,8,FALSE),"")</f>
        <v>96.174593288388181</v>
      </c>
      <c r="N1055" s="17">
        <f t="shared" ca="1" si="74"/>
        <v>37.754918937403332</v>
      </c>
      <c r="O1055" s="17">
        <f t="shared" ca="1" si="75"/>
        <v>96.174593288388181</v>
      </c>
      <c r="P1055" s="17">
        <f t="shared" ca="1" si="72"/>
        <v>50.73897204189344</v>
      </c>
      <c r="Q1055" s="17">
        <f t="shared" ca="1" si="73"/>
        <v>129.24938358603234</v>
      </c>
    </row>
    <row r="1056" spans="1:17" x14ac:dyDescent="0.35">
      <c r="A1056" t="s">
        <v>782</v>
      </c>
      <c r="B1056" t="s">
        <v>835</v>
      </c>
      <c r="C1056" t="s">
        <v>158</v>
      </c>
      <c r="D1056" t="s">
        <v>14</v>
      </c>
      <c r="E1056" t="s">
        <v>21</v>
      </c>
      <c r="G1056" t="s">
        <v>3040</v>
      </c>
      <c r="H1056">
        <v>14619.3</v>
      </c>
      <c r="J1056">
        <v>0</v>
      </c>
      <c r="K1056">
        <v>0</v>
      </c>
      <c r="L1056" s="17">
        <f>IF($E1056&lt;&gt;"",VLOOKUP($E1056,GEMWs!$E$14:$L$20,7,FALSE),"")</f>
        <v>37.754918937403332</v>
      </c>
      <c r="M1056" s="17">
        <f>IF($E1056&lt;&gt;"",VLOOKUP($E1056,GEMWs!$E$14:$L$20,8,FALSE),"")</f>
        <v>96.174593288388181</v>
      </c>
      <c r="N1056" s="17">
        <f t="shared" ca="1" si="74"/>
        <v>37.754918937403332</v>
      </c>
      <c r="O1056" s="17">
        <f t="shared" ca="1" si="75"/>
        <v>96.174593288388181</v>
      </c>
      <c r="P1056" s="17">
        <f t="shared" ca="1" si="72"/>
        <v>152.00792122055262</v>
      </c>
      <c r="Q1056" s="17">
        <f t="shared" ca="1" si="73"/>
        <v>387.21576979779553</v>
      </c>
    </row>
    <row r="1057" spans="1:17" x14ac:dyDescent="0.35">
      <c r="A1057" t="s">
        <v>782</v>
      </c>
      <c r="B1057" t="s">
        <v>439</v>
      </c>
      <c r="C1057" t="s">
        <v>440</v>
      </c>
      <c r="D1057" t="s">
        <v>14</v>
      </c>
      <c r="E1057" t="s">
        <v>21</v>
      </c>
      <c r="F1057" t="s">
        <v>22</v>
      </c>
      <c r="G1057" t="s">
        <v>3040</v>
      </c>
      <c r="H1057">
        <v>6.2</v>
      </c>
      <c r="I1057">
        <v>328</v>
      </c>
      <c r="J1057">
        <v>7000</v>
      </c>
      <c r="K1057">
        <v>28333.33</v>
      </c>
      <c r="L1057" s="17">
        <f>IF($E1057&lt;&gt;"",VLOOKUP($E1057,GEMWs!$E$14:$L$20,7,FALSE),"")</f>
        <v>37.754918937403332</v>
      </c>
      <c r="M1057" s="17">
        <f>IF($E1057&lt;&gt;"",VLOOKUP($E1057,GEMWs!$E$14:$L$20,8,FALSE),"")</f>
        <v>96.174593288388181</v>
      </c>
      <c r="N1057" s="17">
        <f t="shared" si="74"/>
        <v>7000</v>
      </c>
      <c r="O1057" s="17">
        <f t="shared" si="75"/>
        <v>28333.33</v>
      </c>
      <c r="P1057" s="17">
        <f t="shared" si="72"/>
        <v>2.1882355515571238E-4</v>
      </c>
      <c r="Q1057" s="17">
        <f t="shared" si="73"/>
        <v>8.8571428571428579E-4</v>
      </c>
    </row>
    <row r="1058" spans="1:17" x14ac:dyDescent="0.35">
      <c r="A1058" t="s">
        <v>782</v>
      </c>
      <c r="B1058" t="s">
        <v>836</v>
      </c>
      <c r="D1058" t="s">
        <v>14</v>
      </c>
      <c r="E1058" t="s">
        <v>21</v>
      </c>
      <c r="G1058" t="s">
        <v>3040</v>
      </c>
      <c r="H1058">
        <v>5819.5</v>
      </c>
      <c r="J1058">
        <v>0</v>
      </c>
      <c r="K1058">
        <v>0</v>
      </c>
      <c r="L1058" s="17">
        <f>IF($E1058&lt;&gt;"",VLOOKUP($E1058,GEMWs!$E$14:$L$20,7,FALSE),"")</f>
        <v>37.754918937403332</v>
      </c>
      <c r="M1058" s="17">
        <f>IF($E1058&lt;&gt;"",VLOOKUP($E1058,GEMWs!$E$14:$L$20,8,FALSE),"")</f>
        <v>96.174593288388181</v>
      </c>
      <c r="N1058" s="17">
        <f t="shared" ca="1" si="74"/>
        <v>37.754918937403332</v>
      </c>
      <c r="O1058" s="17">
        <f t="shared" ca="1" si="75"/>
        <v>96.174593288388181</v>
      </c>
      <c r="P1058" s="17">
        <f t="shared" ca="1" si="72"/>
        <v>60.509743800524376</v>
      </c>
      <c r="Q1058" s="17">
        <f t="shared" ca="1" si="73"/>
        <v>154.13885564550088</v>
      </c>
    </row>
    <row r="1059" spans="1:17" x14ac:dyDescent="0.35">
      <c r="A1059" t="s">
        <v>782</v>
      </c>
      <c r="B1059" t="s">
        <v>910</v>
      </c>
      <c r="C1059" t="s">
        <v>911</v>
      </c>
      <c r="D1059" t="s">
        <v>22</v>
      </c>
      <c r="G1059" t="s">
        <v>3040</v>
      </c>
      <c r="H1059">
        <v>2373.4</v>
      </c>
      <c r="J1059">
        <v>0</v>
      </c>
      <c r="K1059">
        <v>0</v>
      </c>
      <c r="L1059" s="17" t="str">
        <f>IF($E1059&lt;&gt;"",VLOOKUP($E1059,GEMWs!$E$14:$L$20,7,FALSE),"")</f>
        <v/>
      </c>
      <c r="M1059" s="17" t="str">
        <f>IF($E1059&lt;&gt;"",VLOOKUP($E1059,GEMWs!$E$14:$L$20,8,FALSE),"")</f>
        <v/>
      </c>
      <c r="N1059" s="17">
        <f t="shared" ca="1" si="74"/>
        <v>0</v>
      </c>
      <c r="O1059" s="17">
        <f t="shared" ca="1" si="75"/>
        <v>0</v>
      </c>
      <c r="P1059" s="17">
        <f t="shared" ca="1" si="72"/>
        <v>0</v>
      </c>
      <c r="Q1059" s="17">
        <f t="shared" ca="1" si="73"/>
        <v>0</v>
      </c>
    </row>
    <row r="1060" spans="1:17" x14ac:dyDescent="0.35">
      <c r="A1060" t="s">
        <v>782</v>
      </c>
      <c r="B1060" t="s">
        <v>873</v>
      </c>
      <c r="C1060" t="s">
        <v>874</v>
      </c>
      <c r="D1060" t="s">
        <v>22</v>
      </c>
      <c r="G1060" t="s">
        <v>3040</v>
      </c>
      <c r="H1060">
        <v>0.1</v>
      </c>
      <c r="J1060">
        <v>0</v>
      </c>
      <c r="K1060">
        <v>0</v>
      </c>
      <c r="L1060" s="17" t="str">
        <f>IF($E1060&lt;&gt;"",VLOOKUP($E1060,GEMWs!$E$14:$L$20,7,FALSE),"")</f>
        <v/>
      </c>
      <c r="M1060" s="17" t="str">
        <f>IF($E1060&lt;&gt;"",VLOOKUP($E1060,GEMWs!$E$14:$L$20,8,FALSE),"")</f>
        <v/>
      </c>
      <c r="N1060" s="17">
        <f t="shared" ca="1" si="74"/>
        <v>0</v>
      </c>
      <c r="O1060" s="17">
        <f t="shared" ca="1" si="75"/>
        <v>0</v>
      </c>
      <c r="P1060" s="17">
        <f t="shared" ca="1" si="72"/>
        <v>0</v>
      </c>
      <c r="Q1060" s="17">
        <f t="shared" ca="1" si="73"/>
        <v>0</v>
      </c>
    </row>
    <row r="1061" spans="1:17" x14ac:dyDescent="0.35">
      <c r="A1061" t="s">
        <v>782</v>
      </c>
      <c r="B1061" t="s">
        <v>747</v>
      </c>
      <c r="D1061" t="s">
        <v>14</v>
      </c>
      <c r="E1061" t="s">
        <v>21</v>
      </c>
      <c r="G1061" t="s">
        <v>3040</v>
      </c>
      <c r="H1061">
        <v>244.8</v>
      </c>
      <c r="J1061">
        <v>0</v>
      </c>
      <c r="K1061">
        <v>0</v>
      </c>
      <c r="L1061" s="17">
        <f>IF($E1061&lt;&gt;"",VLOOKUP($E1061,GEMWs!$E$14:$L$20,7,FALSE),"")</f>
        <v>37.754918937403332</v>
      </c>
      <c r="M1061" s="17">
        <f>IF($E1061&lt;&gt;"",VLOOKUP($E1061,GEMWs!$E$14:$L$20,8,FALSE),"")</f>
        <v>96.174593288388181</v>
      </c>
      <c r="N1061" s="17">
        <f t="shared" ca="1" si="74"/>
        <v>37.754918937403332</v>
      </c>
      <c r="O1061" s="17">
        <f t="shared" ca="1" si="75"/>
        <v>96.174593288388181</v>
      </c>
      <c r="P1061" s="17">
        <f t="shared" ca="1" si="72"/>
        <v>2.5453707848386231</v>
      </c>
      <c r="Q1061" s="17">
        <f t="shared" ca="1" si="73"/>
        <v>6.4839233374033194</v>
      </c>
    </row>
    <row r="1062" spans="1:17" x14ac:dyDescent="0.35">
      <c r="A1062" t="s">
        <v>782</v>
      </c>
      <c r="B1062" t="s">
        <v>896</v>
      </c>
      <c r="C1062" t="s">
        <v>897</v>
      </c>
      <c r="D1062" t="s">
        <v>14</v>
      </c>
      <c r="E1062" t="s">
        <v>21</v>
      </c>
      <c r="G1062" t="s">
        <v>3040</v>
      </c>
      <c r="H1062">
        <v>2428</v>
      </c>
      <c r="J1062">
        <v>0</v>
      </c>
      <c r="K1062">
        <v>0</v>
      </c>
      <c r="L1062" s="17">
        <f>IF($E1062&lt;&gt;"",VLOOKUP($E1062,GEMWs!$E$14:$L$20,7,FALSE),"")</f>
        <v>37.754918937403332</v>
      </c>
      <c r="M1062" s="17">
        <f>IF($E1062&lt;&gt;"",VLOOKUP($E1062,GEMWs!$E$14:$L$20,8,FALSE),"")</f>
        <v>96.174593288388181</v>
      </c>
      <c r="N1062" s="17">
        <f t="shared" ca="1" si="74"/>
        <v>37.754918937403332</v>
      </c>
      <c r="O1062" s="17">
        <f t="shared" ca="1" si="75"/>
        <v>96.174593288388181</v>
      </c>
      <c r="P1062" s="17">
        <f t="shared" ca="1" si="72"/>
        <v>25.245752718905951</v>
      </c>
      <c r="Q1062" s="17">
        <f t="shared" ca="1" si="73"/>
        <v>64.309501075225739</v>
      </c>
    </row>
    <row r="1063" spans="1:17" x14ac:dyDescent="0.35">
      <c r="A1063" t="s">
        <v>782</v>
      </c>
      <c r="B1063" t="s">
        <v>353</v>
      </c>
      <c r="C1063" t="s">
        <v>354</v>
      </c>
      <c r="D1063" t="s">
        <v>14</v>
      </c>
      <c r="E1063" t="s">
        <v>21</v>
      </c>
      <c r="G1063" t="s">
        <v>3040</v>
      </c>
      <c r="H1063">
        <v>5578</v>
      </c>
      <c r="J1063">
        <v>0</v>
      </c>
      <c r="K1063">
        <v>0</v>
      </c>
      <c r="L1063" s="17">
        <f>IF($E1063&lt;&gt;"",VLOOKUP($E1063,GEMWs!$E$14:$L$20,7,FALSE),"")</f>
        <v>37.754918937403332</v>
      </c>
      <c r="M1063" s="17">
        <f>IF($E1063&lt;&gt;"",VLOOKUP($E1063,GEMWs!$E$14:$L$20,8,FALSE),"")</f>
        <v>96.174593288388181</v>
      </c>
      <c r="N1063" s="17">
        <f t="shared" ca="1" si="74"/>
        <v>37.754918937403332</v>
      </c>
      <c r="O1063" s="17">
        <f t="shared" ca="1" si="75"/>
        <v>96.174593288388181</v>
      </c>
      <c r="P1063" s="17">
        <f t="shared" ca="1" si="72"/>
        <v>57.998685612049997</v>
      </c>
      <c r="Q1063" s="17">
        <f t="shared" ca="1" si="73"/>
        <v>147.74233813740079</v>
      </c>
    </row>
    <row r="1064" spans="1:17" x14ac:dyDescent="0.35">
      <c r="A1064" t="s">
        <v>782</v>
      </c>
      <c r="B1064" t="s">
        <v>71</v>
      </c>
      <c r="C1064" t="s">
        <v>72</v>
      </c>
      <c r="D1064" t="s">
        <v>14</v>
      </c>
      <c r="E1064" t="s">
        <v>21</v>
      </c>
      <c r="F1064" t="s">
        <v>22</v>
      </c>
      <c r="G1064" t="s">
        <v>3040</v>
      </c>
      <c r="H1064">
        <v>2912.1</v>
      </c>
      <c r="I1064">
        <v>333</v>
      </c>
      <c r="J1064">
        <v>31000</v>
      </c>
      <c r="K1064">
        <v>60000</v>
      </c>
      <c r="L1064" s="17">
        <f>IF($E1064&lt;&gt;"",VLOOKUP($E1064,GEMWs!$E$14:$L$20,7,FALSE),"")</f>
        <v>37.754918937403332</v>
      </c>
      <c r="M1064" s="17">
        <f>IF($E1064&lt;&gt;"",VLOOKUP($E1064,GEMWs!$E$14:$L$20,8,FALSE),"")</f>
        <v>96.174593288388181</v>
      </c>
      <c r="N1064" s="17">
        <f t="shared" si="74"/>
        <v>31000</v>
      </c>
      <c r="O1064" s="17">
        <f t="shared" si="75"/>
        <v>60000</v>
      </c>
      <c r="P1064" s="17">
        <f t="shared" si="72"/>
        <v>4.8535000000000002E-2</v>
      </c>
      <c r="Q1064" s="17">
        <f t="shared" si="73"/>
        <v>9.3938709677419352E-2</v>
      </c>
    </row>
    <row r="1065" spans="1:17" x14ac:dyDescent="0.35">
      <c r="A1065" t="s">
        <v>782</v>
      </c>
      <c r="B1065" t="s">
        <v>813</v>
      </c>
      <c r="C1065" t="s">
        <v>814</v>
      </c>
      <c r="D1065" t="s">
        <v>14</v>
      </c>
      <c r="E1065" t="s">
        <v>21</v>
      </c>
      <c r="F1065" t="s">
        <v>22</v>
      </c>
      <c r="G1065" t="s">
        <v>3040</v>
      </c>
      <c r="H1065">
        <v>783.1</v>
      </c>
      <c r="I1065">
        <v>334</v>
      </c>
      <c r="J1065">
        <v>40000</v>
      </c>
      <c r="K1065">
        <v>40000</v>
      </c>
      <c r="L1065" s="17">
        <f>IF($E1065&lt;&gt;"",VLOOKUP($E1065,GEMWs!$E$14:$L$20,7,FALSE),"")</f>
        <v>37.754918937403332</v>
      </c>
      <c r="M1065" s="17">
        <f>IF($E1065&lt;&gt;"",VLOOKUP($E1065,GEMWs!$E$14:$L$20,8,FALSE),"")</f>
        <v>96.174593288388181</v>
      </c>
      <c r="N1065" s="17">
        <f t="shared" si="74"/>
        <v>40000</v>
      </c>
      <c r="O1065" s="17">
        <f t="shared" si="75"/>
        <v>40000</v>
      </c>
      <c r="P1065" s="17">
        <f t="shared" si="72"/>
        <v>1.9577500000000001E-2</v>
      </c>
      <c r="Q1065" s="17">
        <f t="shared" si="73"/>
        <v>1.9577500000000001E-2</v>
      </c>
    </row>
    <row r="1066" spans="1:17" x14ac:dyDescent="0.35">
      <c r="A1066" t="s">
        <v>782</v>
      </c>
      <c r="B1066" t="s">
        <v>761</v>
      </c>
      <c r="C1066" t="s">
        <v>762</v>
      </c>
      <c r="D1066" t="s">
        <v>14</v>
      </c>
      <c r="E1066" t="s">
        <v>18</v>
      </c>
      <c r="F1066" t="s">
        <v>22</v>
      </c>
      <c r="G1066" t="s">
        <v>3040</v>
      </c>
      <c r="H1066">
        <v>4.9000000000000004</v>
      </c>
      <c r="I1066">
        <v>448</v>
      </c>
      <c r="J1066">
        <v>385000</v>
      </c>
      <c r="K1066">
        <v>685000</v>
      </c>
      <c r="L1066" s="17">
        <f>IF($E1066&lt;&gt;"",VLOOKUP($E1066,GEMWs!$E$14:$L$20,7,FALSE),"")</f>
        <v>5950.3939027696888</v>
      </c>
      <c r="M1066" s="17">
        <f>IF($E1066&lt;&gt;"",VLOOKUP($E1066,GEMWs!$E$14:$L$20,8,FALSE),"")</f>
        <v>10539.430626954083</v>
      </c>
      <c r="N1066" s="17">
        <f t="shared" si="74"/>
        <v>385000</v>
      </c>
      <c r="O1066" s="17">
        <f t="shared" si="75"/>
        <v>685000</v>
      </c>
      <c r="P1066" s="17">
        <f t="shared" si="72"/>
        <v>7.153284671532847E-6</v>
      </c>
      <c r="Q1066" s="17">
        <f t="shared" si="73"/>
        <v>1.2727272727272728E-5</v>
      </c>
    </row>
    <row r="1067" spans="1:17" x14ac:dyDescent="0.35">
      <c r="A1067" t="s">
        <v>782</v>
      </c>
      <c r="B1067" t="s">
        <v>748</v>
      </c>
      <c r="D1067" t="s">
        <v>14</v>
      </c>
      <c r="E1067" t="s">
        <v>21</v>
      </c>
      <c r="G1067" t="s">
        <v>3040</v>
      </c>
      <c r="H1067">
        <v>9280.1</v>
      </c>
      <c r="J1067">
        <v>0</v>
      </c>
      <c r="K1067">
        <v>0</v>
      </c>
      <c r="L1067" s="17">
        <f>IF($E1067&lt;&gt;"",VLOOKUP($E1067,GEMWs!$E$14:$L$20,7,FALSE),"")</f>
        <v>37.754918937403332</v>
      </c>
      <c r="M1067" s="17">
        <f>IF($E1067&lt;&gt;"",VLOOKUP($E1067,GEMWs!$E$14:$L$20,8,FALSE),"")</f>
        <v>96.174593288388181</v>
      </c>
      <c r="N1067" s="17">
        <f t="shared" ca="1" si="74"/>
        <v>37.754918937403332</v>
      </c>
      <c r="O1067" s="17">
        <f t="shared" ca="1" si="75"/>
        <v>96.174593288388181</v>
      </c>
      <c r="P1067" s="17">
        <f t="shared" ca="1" si="72"/>
        <v>96.492219854497165</v>
      </c>
      <c r="Q1067" s="17">
        <f t="shared" ca="1" si="73"/>
        <v>245.79843530815583</v>
      </c>
    </row>
    <row r="1068" spans="1:17" x14ac:dyDescent="0.35">
      <c r="A1068" t="s">
        <v>782</v>
      </c>
      <c r="B1068" t="s">
        <v>837</v>
      </c>
      <c r="D1068" t="s">
        <v>14</v>
      </c>
      <c r="E1068" t="s">
        <v>21</v>
      </c>
      <c r="G1068" t="s">
        <v>3040</v>
      </c>
      <c r="H1068">
        <v>794.1</v>
      </c>
      <c r="J1068">
        <v>0</v>
      </c>
      <c r="K1068">
        <v>0</v>
      </c>
      <c r="L1068" s="17">
        <f>IF($E1068&lt;&gt;"",VLOOKUP($E1068,GEMWs!$E$14:$L$20,7,FALSE),"")</f>
        <v>37.754918937403332</v>
      </c>
      <c r="M1068" s="17">
        <f>IF($E1068&lt;&gt;"",VLOOKUP($E1068,GEMWs!$E$14:$L$20,8,FALSE),"")</f>
        <v>96.174593288388181</v>
      </c>
      <c r="N1068" s="17">
        <f t="shared" ca="1" si="74"/>
        <v>37.754918937403332</v>
      </c>
      <c r="O1068" s="17">
        <f t="shared" ca="1" si="75"/>
        <v>96.174593288388181</v>
      </c>
      <c r="P1068" s="17">
        <f t="shared" ca="1" si="72"/>
        <v>8.256858416014504</v>
      </c>
      <c r="Q1068" s="17">
        <f t="shared" ca="1" si="73"/>
        <v>21.033020924150229</v>
      </c>
    </row>
    <row r="1069" spans="1:17" x14ac:dyDescent="0.35">
      <c r="A1069" t="s">
        <v>782</v>
      </c>
      <c r="B1069" t="s">
        <v>838</v>
      </c>
      <c r="D1069" t="s">
        <v>22</v>
      </c>
      <c r="G1069" t="s">
        <v>3040</v>
      </c>
      <c r="H1069">
        <v>1569.4</v>
      </c>
      <c r="J1069">
        <v>0</v>
      </c>
      <c r="K1069">
        <v>0</v>
      </c>
      <c r="L1069" s="17" t="str">
        <f>IF($E1069&lt;&gt;"",VLOOKUP($E1069,GEMWs!$E$14:$L$20,7,FALSE),"")</f>
        <v/>
      </c>
      <c r="M1069" s="17" t="str">
        <f>IF($E1069&lt;&gt;"",VLOOKUP($E1069,GEMWs!$E$14:$L$20,8,FALSE),"")</f>
        <v/>
      </c>
      <c r="N1069" s="17">
        <f t="shared" ca="1" si="74"/>
        <v>0</v>
      </c>
      <c r="O1069" s="17">
        <f t="shared" ca="1" si="75"/>
        <v>0</v>
      </c>
      <c r="P1069" s="17">
        <f t="shared" ca="1" si="72"/>
        <v>0</v>
      </c>
      <c r="Q1069" s="17">
        <f t="shared" ca="1" si="73"/>
        <v>0</v>
      </c>
    </row>
    <row r="1070" spans="1:17" x14ac:dyDescent="0.35">
      <c r="A1070" t="s">
        <v>782</v>
      </c>
      <c r="B1070" t="s">
        <v>2987</v>
      </c>
      <c r="D1070" t="s">
        <v>14</v>
      </c>
      <c r="E1070" t="s">
        <v>21</v>
      </c>
      <c r="G1070" t="s">
        <v>3040</v>
      </c>
      <c r="H1070">
        <v>4982.6000000000004</v>
      </c>
      <c r="J1070">
        <v>0</v>
      </c>
      <c r="K1070">
        <v>0</v>
      </c>
      <c r="L1070" s="17">
        <f>IF($E1070&lt;&gt;"",VLOOKUP($E1070,GEMWs!$E$14:$L$20,7,FALSE),"")</f>
        <v>37.754918937403332</v>
      </c>
      <c r="M1070" s="17">
        <f>IF($E1070&lt;&gt;"",VLOOKUP($E1070,GEMWs!$E$14:$L$20,8,FALSE),"")</f>
        <v>96.174593288388181</v>
      </c>
      <c r="N1070" s="17">
        <f t="shared" ca="1" si="74"/>
        <v>37.754918937403332</v>
      </c>
      <c r="O1070" s="17">
        <f t="shared" ca="1" si="75"/>
        <v>96.174593288388181</v>
      </c>
      <c r="P1070" s="17">
        <f t="shared" ca="1" si="72"/>
        <v>51.807861407422074</v>
      </c>
      <c r="Q1070" s="17">
        <f t="shared" ca="1" si="73"/>
        <v>131.97220760190271</v>
      </c>
    </row>
    <row r="1071" spans="1:17" x14ac:dyDescent="0.35">
      <c r="A1071" t="s">
        <v>782</v>
      </c>
      <c r="B1071" t="s">
        <v>875</v>
      </c>
      <c r="D1071" t="s">
        <v>14</v>
      </c>
      <c r="E1071" t="s">
        <v>21</v>
      </c>
      <c r="G1071" t="s">
        <v>3040</v>
      </c>
      <c r="H1071">
        <v>18.3</v>
      </c>
      <c r="J1071">
        <v>0</v>
      </c>
      <c r="K1071">
        <v>0</v>
      </c>
      <c r="L1071" s="17">
        <f>IF($E1071&lt;&gt;"",VLOOKUP($E1071,GEMWs!$E$14:$L$20,7,FALSE),"")</f>
        <v>37.754918937403332</v>
      </c>
      <c r="M1071" s="17">
        <f>IF($E1071&lt;&gt;"",VLOOKUP($E1071,GEMWs!$E$14:$L$20,8,FALSE),"")</f>
        <v>96.174593288388181</v>
      </c>
      <c r="N1071" s="17">
        <f t="shared" ca="1" si="74"/>
        <v>37.754918937403332</v>
      </c>
      <c r="O1071" s="17">
        <f t="shared" ca="1" si="75"/>
        <v>96.174593288388181</v>
      </c>
      <c r="P1071" s="17">
        <f t="shared" ca="1" si="72"/>
        <v>0.1902789434744559</v>
      </c>
      <c r="Q1071" s="17">
        <f t="shared" ca="1" si="73"/>
        <v>0.48470505340882658</v>
      </c>
    </row>
    <row r="1072" spans="1:17" x14ac:dyDescent="0.35">
      <c r="A1072" t="s">
        <v>782</v>
      </c>
      <c r="B1072" t="s">
        <v>876</v>
      </c>
      <c r="C1072" t="s">
        <v>876</v>
      </c>
      <c r="D1072" t="s">
        <v>14</v>
      </c>
      <c r="E1072" t="s">
        <v>21</v>
      </c>
      <c r="G1072" t="s">
        <v>3040</v>
      </c>
      <c r="H1072">
        <v>3265.6</v>
      </c>
      <c r="J1072">
        <v>0</v>
      </c>
      <c r="K1072">
        <v>0</v>
      </c>
      <c r="L1072" s="17">
        <f>IF($E1072&lt;&gt;"",VLOOKUP($E1072,GEMWs!$E$14:$L$20,7,FALSE),"")</f>
        <v>37.754918937403332</v>
      </c>
      <c r="M1072" s="17">
        <f>IF($E1072&lt;&gt;"",VLOOKUP($E1072,GEMWs!$E$14:$L$20,8,FALSE),"")</f>
        <v>96.174593288388181</v>
      </c>
      <c r="N1072" s="17">
        <f t="shared" ca="1" si="74"/>
        <v>37.754918937403332</v>
      </c>
      <c r="O1072" s="17">
        <f t="shared" ca="1" si="75"/>
        <v>96.174593288388181</v>
      </c>
      <c r="P1072" s="17">
        <f t="shared" ca="1" si="72"/>
        <v>33.954913541540066</v>
      </c>
      <c r="Q1072" s="17">
        <f t="shared" ca="1" si="73"/>
        <v>86.494689749282188</v>
      </c>
    </row>
    <row r="1073" spans="1:17" x14ac:dyDescent="0.35">
      <c r="A1073" t="s">
        <v>782</v>
      </c>
      <c r="B1073" t="s">
        <v>186</v>
      </c>
      <c r="C1073" t="s">
        <v>187</v>
      </c>
      <c r="D1073" t="s">
        <v>14</v>
      </c>
      <c r="E1073" t="s">
        <v>21</v>
      </c>
      <c r="F1073" t="s">
        <v>14</v>
      </c>
      <c r="G1073" t="s">
        <v>3040</v>
      </c>
      <c r="H1073">
        <v>370.6</v>
      </c>
      <c r="I1073">
        <v>337</v>
      </c>
      <c r="J1073">
        <v>53.942762999999999</v>
      </c>
      <c r="K1073">
        <v>180000</v>
      </c>
      <c r="L1073" s="17">
        <f>IF($E1073&lt;&gt;"",VLOOKUP($E1073,GEMWs!$E$14:$L$20,7,FALSE),"")</f>
        <v>37.754918937403332</v>
      </c>
      <c r="M1073" s="17">
        <f>IF($E1073&lt;&gt;"",VLOOKUP($E1073,GEMWs!$E$14:$L$20,8,FALSE),"")</f>
        <v>96.174593288388181</v>
      </c>
      <c r="N1073" s="17">
        <f t="shared" si="74"/>
        <v>53.942762999999999</v>
      </c>
      <c r="O1073" s="17">
        <f t="shared" si="75"/>
        <v>180000</v>
      </c>
      <c r="P1073" s="17">
        <f t="shared" si="72"/>
        <v>2.0588888888888892E-3</v>
      </c>
      <c r="Q1073" s="17">
        <f t="shared" si="73"/>
        <v>6.8702450410261715</v>
      </c>
    </row>
    <row r="1074" spans="1:17" x14ac:dyDescent="0.35">
      <c r="A1074" t="s">
        <v>782</v>
      </c>
      <c r="B1074" t="s">
        <v>182</v>
      </c>
      <c r="C1074" t="s">
        <v>183</v>
      </c>
      <c r="D1074" t="s">
        <v>14</v>
      </c>
      <c r="E1074" t="s">
        <v>21</v>
      </c>
      <c r="F1074" t="s">
        <v>22</v>
      </c>
      <c r="G1074" t="s">
        <v>3040</v>
      </c>
      <c r="H1074">
        <v>141.80000000000001</v>
      </c>
      <c r="I1074">
        <v>338</v>
      </c>
      <c r="J1074">
        <v>4536</v>
      </c>
      <c r="K1074">
        <v>38636</v>
      </c>
      <c r="L1074" s="17">
        <f>IF($E1074&lt;&gt;"",VLOOKUP($E1074,GEMWs!$E$14:$L$20,7,FALSE),"")</f>
        <v>37.754918937403332</v>
      </c>
      <c r="M1074" s="17">
        <f>IF($E1074&lt;&gt;"",VLOOKUP($E1074,GEMWs!$E$14:$L$20,8,FALSE),"")</f>
        <v>96.174593288388181</v>
      </c>
      <c r="N1074" s="17">
        <f t="shared" si="74"/>
        <v>4536</v>
      </c>
      <c r="O1074" s="17">
        <f t="shared" si="75"/>
        <v>38636</v>
      </c>
      <c r="P1074" s="17">
        <f t="shared" si="72"/>
        <v>3.6701521896676677E-3</v>
      </c>
      <c r="Q1074" s="17">
        <f t="shared" si="73"/>
        <v>3.1261022927689598E-2</v>
      </c>
    </row>
    <row r="1075" spans="1:17" x14ac:dyDescent="0.35">
      <c r="A1075" t="s">
        <v>782</v>
      </c>
      <c r="B1075" t="s">
        <v>839</v>
      </c>
      <c r="D1075" t="s">
        <v>14</v>
      </c>
      <c r="E1075" t="s">
        <v>21</v>
      </c>
      <c r="G1075" t="s">
        <v>3040</v>
      </c>
      <c r="H1075">
        <v>7580</v>
      </c>
      <c r="J1075">
        <v>0</v>
      </c>
      <c r="K1075">
        <v>0</v>
      </c>
      <c r="L1075" s="17">
        <f>IF($E1075&lt;&gt;"",VLOOKUP($E1075,GEMWs!$E$14:$L$20,7,FALSE),"")</f>
        <v>37.754918937403332</v>
      </c>
      <c r="M1075" s="17">
        <f>IF($E1075&lt;&gt;"",VLOOKUP($E1075,GEMWs!$E$14:$L$20,8,FALSE),"")</f>
        <v>96.174593288388181</v>
      </c>
      <c r="N1075" s="17">
        <f t="shared" ca="1" si="74"/>
        <v>37.754918937403332</v>
      </c>
      <c r="O1075" s="17">
        <f t="shared" ca="1" si="75"/>
        <v>96.174593288388181</v>
      </c>
      <c r="P1075" s="17">
        <f t="shared" ca="1" si="72"/>
        <v>78.814994073026</v>
      </c>
      <c r="Q1075" s="17">
        <f t="shared" ca="1" si="73"/>
        <v>200.76854124802762</v>
      </c>
    </row>
    <row r="1076" spans="1:17" x14ac:dyDescent="0.35">
      <c r="A1076" t="s">
        <v>782</v>
      </c>
      <c r="B1076" t="s">
        <v>299</v>
      </c>
      <c r="C1076" t="s">
        <v>300</v>
      </c>
      <c r="D1076" t="s">
        <v>14</v>
      </c>
      <c r="E1076" t="s">
        <v>21</v>
      </c>
      <c r="F1076" t="s">
        <v>22</v>
      </c>
      <c r="G1076" t="s">
        <v>3040</v>
      </c>
      <c r="H1076">
        <v>42404.6</v>
      </c>
      <c r="I1076">
        <v>341</v>
      </c>
      <c r="J1076">
        <v>638.416563</v>
      </c>
      <c r="K1076">
        <v>1023.126993</v>
      </c>
      <c r="L1076" s="17">
        <f>IF($E1076&lt;&gt;"",VLOOKUP($E1076,GEMWs!$E$14:$L$20,7,FALSE),"")</f>
        <v>37.754918937403332</v>
      </c>
      <c r="M1076" s="17">
        <f>IF($E1076&lt;&gt;"",VLOOKUP($E1076,GEMWs!$E$14:$L$20,8,FALSE),"")</f>
        <v>96.174593288388181</v>
      </c>
      <c r="N1076" s="17">
        <f t="shared" si="74"/>
        <v>638.416563</v>
      </c>
      <c r="O1076" s="17">
        <f t="shared" si="75"/>
        <v>1023.126993</v>
      </c>
      <c r="P1076" s="17">
        <f t="shared" si="72"/>
        <v>41.446076870342132</v>
      </c>
      <c r="Q1076" s="17">
        <f t="shared" si="73"/>
        <v>66.421522337602639</v>
      </c>
    </row>
    <row r="1077" spans="1:17" x14ac:dyDescent="0.35">
      <c r="A1077" t="s">
        <v>782</v>
      </c>
      <c r="B1077" t="s">
        <v>840</v>
      </c>
      <c r="D1077" t="s">
        <v>14</v>
      </c>
      <c r="E1077" t="s">
        <v>21</v>
      </c>
      <c r="G1077" t="s">
        <v>3040</v>
      </c>
      <c r="H1077">
        <v>64.400000000000006</v>
      </c>
      <c r="J1077">
        <v>0</v>
      </c>
      <c r="K1077">
        <v>0</v>
      </c>
      <c r="L1077" s="17">
        <f>IF($E1077&lt;&gt;"",VLOOKUP($E1077,GEMWs!$E$14:$L$20,7,FALSE),"")</f>
        <v>37.754918937403332</v>
      </c>
      <c r="M1077" s="17">
        <f>IF($E1077&lt;&gt;"",VLOOKUP($E1077,GEMWs!$E$14:$L$20,8,FALSE),"")</f>
        <v>96.174593288388181</v>
      </c>
      <c r="N1077" s="17">
        <f t="shared" ca="1" si="74"/>
        <v>37.754918937403332</v>
      </c>
      <c r="O1077" s="17">
        <f t="shared" ca="1" si="75"/>
        <v>96.174593288388181</v>
      </c>
      <c r="P1077" s="17">
        <f t="shared" ca="1" si="72"/>
        <v>0.66961551692650056</v>
      </c>
      <c r="Q1077" s="17">
        <f t="shared" ca="1" si="73"/>
        <v>1.7057380021600237</v>
      </c>
    </row>
    <row r="1078" spans="1:17" x14ac:dyDescent="0.35">
      <c r="A1078" t="s">
        <v>782</v>
      </c>
      <c r="B1078" t="s">
        <v>184</v>
      </c>
      <c r="C1078" t="s">
        <v>185</v>
      </c>
      <c r="D1078" t="s">
        <v>14</v>
      </c>
      <c r="E1078" t="s">
        <v>21</v>
      </c>
      <c r="F1078" t="s">
        <v>22</v>
      </c>
      <c r="G1078" t="s">
        <v>3040</v>
      </c>
      <c r="H1078">
        <v>3625.5</v>
      </c>
      <c r="I1078">
        <v>345</v>
      </c>
      <c r="J1078">
        <v>5000</v>
      </c>
      <c r="K1078">
        <v>20000</v>
      </c>
      <c r="L1078" s="17">
        <f>IF($E1078&lt;&gt;"",VLOOKUP($E1078,GEMWs!$E$14:$L$20,7,FALSE),"")</f>
        <v>37.754918937403332</v>
      </c>
      <c r="M1078" s="17">
        <f>IF($E1078&lt;&gt;"",VLOOKUP($E1078,GEMWs!$E$14:$L$20,8,FALSE),"")</f>
        <v>96.174593288388181</v>
      </c>
      <c r="N1078" s="17">
        <f t="shared" si="74"/>
        <v>5000</v>
      </c>
      <c r="O1078" s="17">
        <f t="shared" si="75"/>
        <v>20000</v>
      </c>
      <c r="P1078" s="17">
        <f t="shared" si="72"/>
        <v>0.18127499999999999</v>
      </c>
      <c r="Q1078" s="17">
        <f t="shared" si="73"/>
        <v>0.72509999999999997</v>
      </c>
    </row>
    <row r="1079" spans="1:17" x14ac:dyDescent="0.35">
      <c r="A1079" t="s">
        <v>782</v>
      </c>
      <c r="B1079" t="s">
        <v>226</v>
      </c>
      <c r="C1079" t="s">
        <v>227</v>
      </c>
      <c r="D1079" t="s">
        <v>14</v>
      </c>
      <c r="E1079" t="s">
        <v>21</v>
      </c>
      <c r="F1079" t="s">
        <v>22</v>
      </c>
      <c r="G1079" t="s">
        <v>3040</v>
      </c>
      <c r="H1079">
        <v>735.1</v>
      </c>
      <c r="I1079">
        <v>347</v>
      </c>
      <c r="J1079">
        <v>4396.8845460000002</v>
      </c>
      <c r="K1079">
        <v>15000</v>
      </c>
      <c r="L1079" s="17">
        <f>IF($E1079&lt;&gt;"",VLOOKUP($E1079,GEMWs!$E$14:$L$20,7,FALSE),"")</f>
        <v>37.754918937403332</v>
      </c>
      <c r="M1079" s="17">
        <f>IF($E1079&lt;&gt;"",VLOOKUP($E1079,GEMWs!$E$14:$L$20,8,FALSE),"")</f>
        <v>96.174593288388181</v>
      </c>
      <c r="N1079" s="17">
        <f t="shared" si="74"/>
        <v>4396.8845460000002</v>
      </c>
      <c r="O1079" s="17">
        <f t="shared" si="75"/>
        <v>15000</v>
      </c>
      <c r="P1079" s="17">
        <f t="shared" si="72"/>
        <v>4.9006666666666671E-2</v>
      </c>
      <c r="Q1079" s="17">
        <f t="shared" si="73"/>
        <v>0.16718655955356987</v>
      </c>
    </row>
    <row r="1080" spans="1:17" x14ac:dyDescent="0.35">
      <c r="A1080" t="s">
        <v>782</v>
      </c>
      <c r="B1080" t="s">
        <v>763</v>
      </c>
      <c r="C1080" t="s">
        <v>764</v>
      </c>
      <c r="D1080" t="s">
        <v>14</v>
      </c>
      <c r="E1080" t="s">
        <v>21</v>
      </c>
      <c r="F1080" t="s">
        <v>22</v>
      </c>
      <c r="G1080" t="s">
        <v>3040</v>
      </c>
      <c r="H1080">
        <v>4718.8999999999996</v>
      </c>
      <c r="I1080">
        <v>451</v>
      </c>
      <c r="J1080">
        <v>750</v>
      </c>
      <c r="K1080">
        <v>2000</v>
      </c>
      <c r="L1080" s="17">
        <f>IF($E1080&lt;&gt;"",VLOOKUP($E1080,GEMWs!$E$14:$L$20,7,FALSE),"")</f>
        <v>37.754918937403332</v>
      </c>
      <c r="M1080" s="17">
        <f>IF($E1080&lt;&gt;"",VLOOKUP($E1080,GEMWs!$E$14:$L$20,8,FALSE),"")</f>
        <v>96.174593288388181</v>
      </c>
      <c r="N1080" s="17">
        <f t="shared" si="74"/>
        <v>750</v>
      </c>
      <c r="O1080" s="17">
        <f t="shared" si="75"/>
        <v>2000</v>
      </c>
      <c r="P1080" s="17">
        <f t="shared" ref="P1080:P1139" si="76">IF(O1080&gt;0,$H1080/O1080,0)</f>
        <v>2.3594499999999998</v>
      </c>
      <c r="Q1080" s="17">
        <f t="shared" ref="Q1080:Q1139" si="77">IF(N1080&gt;0,$H1080/N1080,0)</f>
        <v>6.2918666666666665</v>
      </c>
    </row>
    <row r="1081" spans="1:17" x14ac:dyDescent="0.35">
      <c r="A1081" t="s">
        <v>912</v>
      </c>
      <c r="B1081" t="s">
        <v>176</v>
      </c>
      <c r="C1081" t="s">
        <v>177</v>
      </c>
      <c r="D1081" t="s">
        <v>14</v>
      </c>
      <c r="E1081" t="s">
        <v>21</v>
      </c>
      <c r="F1081" t="s">
        <v>22</v>
      </c>
      <c r="G1081" t="s">
        <v>3040</v>
      </c>
      <c r="H1081">
        <v>1.1000000000000001</v>
      </c>
      <c r="I1081">
        <v>255</v>
      </c>
      <c r="J1081">
        <v>13640</v>
      </c>
      <c r="K1081">
        <v>27270</v>
      </c>
      <c r="L1081" s="17">
        <f>IF($E1081&lt;&gt;"",VLOOKUP($E1081,GEMWs!$E$14:$L$20,7,FALSE),"")</f>
        <v>37.754918937403332</v>
      </c>
      <c r="M1081" s="17">
        <f>IF($E1081&lt;&gt;"",VLOOKUP($E1081,GEMWs!$E$14:$L$20,8,FALSE),"")</f>
        <v>96.174593288388181</v>
      </c>
      <c r="N1081" s="17">
        <f t="shared" si="74"/>
        <v>13640</v>
      </c>
      <c r="O1081" s="17">
        <f t="shared" si="75"/>
        <v>27270</v>
      </c>
      <c r="P1081" s="17">
        <f t="shared" si="76"/>
        <v>4.0337367070040342E-5</v>
      </c>
      <c r="Q1081" s="17">
        <f t="shared" si="77"/>
        <v>8.0645161290322581E-5</v>
      </c>
    </row>
    <row r="1082" spans="1:17" x14ac:dyDescent="0.35">
      <c r="A1082" t="s">
        <v>912</v>
      </c>
      <c r="B1082" t="s">
        <v>445</v>
      </c>
      <c r="C1082" t="s">
        <v>446</v>
      </c>
      <c r="D1082" t="s">
        <v>14</v>
      </c>
      <c r="E1082" t="s">
        <v>21</v>
      </c>
      <c r="F1082" t="s">
        <v>22</v>
      </c>
      <c r="G1082" t="s">
        <v>3040</v>
      </c>
      <c r="H1082">
        <v>0.7</v>
      </c>
      <c r="I1082">
        <v>263</v>
      </c>
      <c r="J1082">
        <v>5000</v>
      </c>
      <c r="K1082">
        <v>5000</v>
      </c>
      <c r="L1082" s="17">
        <f>IF($E1082&lt;&gt;"",VLOOKUP($E1082,GEMWs!$E$14:$L$20,7,FALSE),"")</f>
        <v>37.754918937403332</v>
      </c>
      <c r="M1082" s="17">
        <f>IF($E1082&lt;&gt;"",VLOOKUP($E1082,GEMWs!$E$14:$L$20,8,FALSE),"")</f>
        <v>96.174593288388181</v>
      </c>
      <c r="N1082" s="17">
        <f t="shared" si="74"/>
        <v>5000</v>
      </c>
      <c r="O1082" s="17">
        <f t="shared" si="75"/>
        <v>5000</v>
      </c>
      <c r="P1082" s="17">
        <f t="shared" si="76"/>
        <v>1.3999999999999999E-4</v>
      </c>
      <c r="Q1082" s="17">
        <f t="shared" si="77"/>
        <v>1.3999999999999999E-4</v>
      </c>
    </row>
    <row r="1083" spans="1:17" x14ac:dyDescent="0.35">
      <c r="A1083" t="s">
        <v>912</v>
      </c>
      <c r="B1083" t="s">
        <v>103</v>
      </c>
      <c r="D1083" t="s">
        <v>14</v>
      </c>
      <c r="E1083" t="s">
        <v>15</v>
      </c>
      <c r="G1083" t="s">
        <v>3040</v>
      </c>
      <c r="H1083">
        <v>7.4</v>
      </c>
      <c r="J1083">
        <v>0</v>
      </c>
      <c r="K1083">
        <v>0</v>
      </c>
      <c r="L1083" s="17">
        <f>IF($E1083&lt;&gt;"",VLOOKUP($E1083,GEMWs!$E$14:$L$20,7,FALSE),"")</f>
        <v>37.892086284381016</v>
      </c>
      <c r="M1083" s="17">
        <f>IF($E1083&lt;&gt;"",VLOOKUP($E1083,GEMWs!$E$14:$L$20,8,FALSE),"")</f>
        <v>96.522753888300599</v>
      </c>
      <c r="N1083" s="17">
        <f t="shared" ca="1" si="74"/>
        <v>37.892086284381016</v>
      </c>
      <c r="O1083" s="17">
        <f t="shared" ca="1" si="75"/>
        <v>96.522753888300599</v>
      </c>
      <c r="P1083" s="17">
        <f t="shared" ca="1" si="76"/>
        <v>7.6665860658757537E-2</v>
      </c>
      <c r="Q1083" s="17">
        <f t="shared" ca="1" si="77"/>
        <v>0.19529143749074207</v>
      </c>
    </row>
    <row r="1084" spans="1:17" x14ac:dyDescent="0.35">
      <c r="A1084" t="s">
        <v>912</v>
      </c>
      <c r="B1084" t="s">
        <v>144</v>
      </c>
      <c r="C1084" t="s">
        <v>145</v>
      </c>
      <c r="D1084" t="s">
        <v>14</v>
      </c>
      <c r="E1084" t="s">
        <v>21</v>
      </c>
      <c r="F1084" t="s">
        <v>22</v>
      </c>
      <c r="G1084" t="s">
        <v>3040</v>
      </c>
      <c r="H1084">
        <v>1.6</v>
      </c>
      <c r="I1084">
        <v>317</v>
      </c>
      <c r="J1084">
        <v>2000</v>
      </c>
      <c r="K1084">
        <v>10000</v>
      </c>
      <c r="L1084" s="17">
        <f>IF($E1084&lt;&gt;"",VLOOKUP($E1084,GEMWs!$E$14:$L$20,7,FALSE),"")</f>
        <v>37.754918937403332</v>
      </c>
      <c r="M1084" s="17">
        <f>IF($E1084&lt;&gt;"",VLOOKUP($E1084,GEMWs!$E$14:$L$20,8,FALSE),"")</f>
        <v>96.174593288388181</v>
      </c>
      <c r="N1084" s="17">
        <f t="shared" si="74"/>
        <v>2000</v>
      </c>
      <c r="O1084" s="17">
        <f t="shared" si="75"/>
        <v>10000</v>
      </c>
      <c r="P1084" s="17">
        <f t="shared" si="76"/>
        <v>1.6000000000000001E-4</v>
      </c>
      <c r="Q1084" s="17">
        <f t="shared" si="77"/>
        <v>8.0000000000000004E-4</v>
      </c>
    </row>
    <row r="1085" spans="1:17" x14ac:dyDescent="0.35">
      <c r="A1085" t="s">
        <v>912</v>
      </c>
      <c r="B1085" t="s">
        <v>186</v>
      </c>
      <c r="C1085" t="s">
        <v>187</v>
      </c>
      <c r="D1085" t="s">
        <v>14</v>
      </c>
      <c r="E1085" t="s">
        <v>21</v>
      </c>
      <c r="F1085" t="s">
        <v>14</v>
      </c>
      <c r="G1085" t="s">
        <v>3040</v>
      </c>
      <c r="H1085">
        <v>1.7</v>
      </c>
      <c r="I1085">
        <v>337</v>
      </c>
      <c r="J1085">
        <v>53.942762999999999</v>
      </c>
      <c r="K1085">
        <v>180000</v>
      </c>
      <c r="L1085" s="17">
        <f>IF($E1085&lt;&gt;"",VLOOKUP($E1085,GEMWs!$E$14:$L$20,7,FALSE),"")</f>
        <v>37.754918937403332</v>
      </c>
      <c r="M1085" s="17">
        <f>IF($E1085&lt;&gt;"",VLOOKUP($E1085,GEMWs!$E$14:$L$20,8,FALSE),"")</f>
        <v>96.174593288388181</v>
      </c>
      <c r="N1085" s="17">
        <f t="shared" si="74"/>
        <v>53.942762999999999</v>
      </c>
      <c r="O1085" s="17">
        <f t="shared" si="75"/>
        <v>180000</v>
      </c>
      <c r="P1085" s="17">
        <f t="shared" si="76"/>
        <v>9.4444444444444446E-6</v>
      </c>
      <c r="Q1085" s="17">
        <f t="shared" si="77"/>
        <v>3.1514885509294363E-2</v>
      </c>
    </row>
    <row r="1086" spans="1:17" x14ac:dyDescent="0.35">
      <c r="A1086" t="s">
        <v>912</v>
      </c>
      <c r="B1086" t="s">
        <v>182</v>
      </c>
      <c r="C1086" t="s">
        <v>183</v>
      </c>
      <c r="D1086" t="s">
        <v>14</v>
      </c>
      <c r="E1086" t="s">
        <v>21</v>
      </c>
      <c r="F1086" t="s">
        <v>22</v>
      </c>
      <c r="G1086" t="s">
        <v>3040</v>
      </c>
      <c r="H1086">
        <v>5.5</v>
      </c>
      <c r="I1086">
        <v>338</v>
      </c>
      <c r="J1086">
        <v>4536</v>
      </c>
      <c r="K1086">
        <v>38636</v>
      </c>
      <c r="L1086" s="17">
        <f>IF($E1086&lt;&gt;"",VLOOKUP($E1086,GEMWs!$E$14:$L$20,7,FALSE),"")</f>
        <v>37.754918937403332</v>
      </c>
      <c r="M1086" s="17">
        <f>IF($E1086&lt;&gt;"",VLOOKUP($E1086,GEMWs!$E$14:$L$20,8,FALSE),"")</f>
        <v>96.174593288388181</v>
      </c>
      <c r="N1086" s="17">
        <f t="shared" si="74"/>
        <v>4536</v>
      </c>
      <c r="O1086" s="17">
        <f t="shared" si="75"/>
        <v>38636</v>
      </c>
      <c r="P1086" s="17">
        <f t="shared" si="76"/>
        <v>1.4235428098146807E-4</v>
      </c>
      <c r="Q1086" s="17">
        <f t="shared" si="77"/>
        <v>1.2125220458553791E-3</v>
      </c>
    </row>
    <row r="1087" spans="1:17" x14ac:dyDescent="0.35">
      <c r="A1087" t="s">
        <v>912</v>
      </c>
      <c r="B1087" t="s">
        <v>184</v>
      </c>
      <c r="C1087" t="s">
        <v>185</v>
      </c>
      <c r="D1087" t="s">
        <v>14</v>
      </c>
      <c r="E1087" t="s">
        <v>21</v>
      </c>
      <c r="F1087" t="s">
        <v>22</v>
      </c>
      <c r="G1087" t="s">
        <v>3040</v>
      </c>
      <c r="H1087">
        <v>4.4000000000000004</v>
      </c>
      <c r="I1087">
        <v>345</v>
      </c>
      <c r="J1087">
        <v>5000</v>
      </c>
      <c r="K1087">
        <v>20000</v>
      </c>
      <c r="L1087" s="17">
        <f>IF($E1087&lt;&gt;"",VLOOKUP($E1087,GEMWs!$E$14:$L$20,7,FALSE),"")</f>
        <v>37.754918937403332</v>
      </c>
      <c r="M1087" s="17">
        <f>IF($E1087&lt;&gt;"",VLOOKUP($E1087,GEMWs!$E$14:$L$20,8,FALSE),"")</f>
        <v>96.174593288388181</v>
      </c>
      <c r="N1087" s="17">
        <f t="shared" si="74"/>
        <v>5000</v>
      </c>
      <c r="O1087" s="17">
        <f t="shared" si="75"/>
        <v>20000</v>
      </c>
      <c r="P1087" s="17">
        <f t="shared" si="76"/>
        <v>2.2000000000000001E-4</v>
      </c>
      <c r="Q1087" s="17">
        <f t="shared" si="77"/>
        <v>8.8000000000000003E-4</v>
      </c>
    </row>
    <row r="1088" spans="1:17" x14ac:dyDescent="0.35">
      <c r="A1088" t="s">
        <v>913</v>
      </c>
      <c r="B1088" t="s">
        <v>248</v>
      </c>
      <c r="C1088" t="s">
        <v>249</v>
      </c>
      <c r="D1088" t="s">
        <v>14</v>
      </c>
      <c r="E1088" t="s">
        <v>21</v>
      </c>
      <c r="F1088" t="s">
        <v>14</v>
      </c>
      <c r="G1088" t="s">
        <v>3040</v>
      </c>
      <c r="H1088">
        <v>30.5</v>
      </c>
      <c r="I1088">
        <v>178</v>
      </c>
      <c r="J1088">
        <v>93.245465999999993</v>
      </c>
      <c r="K1088">
        <v>637.36003900000003</v>
      </c>
      <c r="L1088" s="17">
        <f>IF($E1088&lt;&gt;"",VLOOKUP($E1088,GEMWs!$E$14:$L$20,7,FALSE),"")</f>
        <v>37.754918937403332</v>
      </c>
      <c r="M1088" s="17">
        <f>IF($E1088&lt;&gt;"",VLOOKUP($E1088,GEMWs!$E$14:$L$20,8,FALSE),"")</f>
        <v>96.174593288388181</v>
      </c>
      <c r="N1088" s="17">
        <f t="shared" si="74"/>
        <v>93.245465999999993</v>
      </c>
      <c r="O1088" s="17">
        <f t="shared" si="75"/>
        <v>637.36003900000003</v>
      </c>
      <c r="P1088" s="17">
        <f t="shared" si="76"/>
        <v>4.7853643362790112E-2</v>
      </c>
      <c r="Q1088" s="17">
        <f t="shared" si="77"/>
        <v>0.32709365193155882</v>
      </c>
    </row>
    <row r="1089" spans="1:17" x14ac:dyDescent="0.35">
      <c r="A1089" t="s">
        <v>913</v>
      </c>
      <c r="B1089" t="s">
        <v>245</v>
      </c>
      <c r="D1089" t="s">
        <v>22</v>
      </c>
      <c r="G1089" t="s">
        <v>3040</v>
      </c>
      <c r="H1089">
        <v>40.5</v>
      </c>
      <c r="J1089">
        <v>0</v>
      </c>
      <c r="K1089">
        <v>0</v>
      </c>
      <c r="L1089" s="17" t="str">
        <f>IF($E1089&lt;&gt;"",VLOOKUP($E1089,GEMWs!$E$14:$L$20,7,FALSE),"")</f>
        <v/>
      </c>
      <c r="M1089" s="17" t="str">
        <f>IF($E1089&lt;&gt;"",VLOOKUP($E1089,GEMWs!$E$14:$L$20,8,FALSE),"")</f>
        <v/>
      </c>
      <c r="N1089" s="17">
        <f t="shared" ca="1" si="74"/>
        <v>0</v>
      </c>
      <c r="O1089" s="17">
        <f t="shared" ca="1" si="75"/>
        <v>0</v>
      </c>
      <c r="P1089" s="17">
        <f t="shared" ca="1" si="76"/>
        <v>0</v>
      </c>
      <c r="Q1089" s="17">
        <f t="shared" ca="1" si="77"/>
        <v>0</v>
      </c>
    </row>
    <row r="1090" spans="1:17" x14ac:dyDescent="0.35">
      <c r="A1090" t="s">
        <v>913</v>
      </c>
      <c r="B1090" t="s">
        <v>174</v>
      </c>
      <c r="C1090" t="s">
        <v>175</v>
      </c>
      <c r="D1090" t="s">
        <v>14</v>
      </c>
      <c r="E1090" t="s">
        <v>21</v>
      </c>
      <c r="F1090" t="s">
        <v>22</v>
      </c>
      <c r="G1090" t="s">
        <v>3040</v>
      </c>
      <c r="H1090">
        <v>1</v>
      </c>
      <c r="I1090">
        <v>219</v>
      </c>
      <c r="J1090">
        <v>28000</v>
      </c>
      <c r="K1090">
        <v>28000</v>
      </c>
      <c r="L1090" s="17">
        <f>IF($E1090&lt;&gt;"",VLOOKUP($E1090,GEMWs!$E$14:$L$20,7,FALSE),"")</f>
        <v>37.754918937403332</v>
      </c>
      <c r="M1090" s="17">
        <f>IF($E1090&lt;&gt;"",VLOOKUP($E1090,GEMWs!$E$14:$L$20,8,FALSE),"")</f>
        <v>96.174593288388181</v>
      </c>
      <c r="N1090" s="17">
        <f t="shared" si="74"/>
        <v>28000</v>
      </c>
      <c r="O1090" s="17">
        <f t="shared" si="75"/>
        <v>28000</v>
      </c>
      <c r="P1090" s="17">
        <f t="shared" si="76"/>
        <v>3.5714285714285717E-5</v>
      </c>
      <c r="Q1090" s="17">
        <f t="shared" si="77"/>
        <v>3.5714285714285717E-5</v>
      </c>
    </row>
    <row r="1091" spans="1:17" x14ac:dyDescent="0.35">
      <c r="A1091" t="s">
        <v>913</v>
      </c>
      <c r="B1091" t="s">
        <v>122</v>
      </c>
      <c r="D1091" t="s">
        <v>14</v>
      </c>
      <c r="E1091" t="s">
        <v>21</v>
      </c>
      <c r="G1091" t="s">
        <v>3040</v>
      </c>
      <c r="H1091">
        <v>1</v>
      </c>
      <c r="J1091">
        <v>0</v>
      </c>
      <c r="K1091">
        <v>0</v>
      </c>
      <c r="L1091" s="17">
        <f>IF($E1091&lt;&gt;"",VLOOKUP($E1091,GEMWs!$E$14:$L$20,7,FALSE),"")</f>
        <v>37.754918937403332</v>
      </c>
      <c r="M1091" s="17">
        <f>IF($E1091&lt;&gt;"",VLOOKUP($E1091,GEMWs!$E$14:$L$20,8,FALSE),"")</f>
        <v>96.174593288388181</v>
      </c>
      <c r="N1091" s="17">
        <f t="shared" ca="1" si="74"/>
        <v>37.754918937403332</v>
      </c>
      <c r="O1091" s="17">
        <f t="shared" ca="1" si="75"/>
        <v>96.174593288388181</v>
      </c>
      <c r="P1091" s="17">
        <f t="shared" ca="1" si="76"/>
        <v>1.0397756474013984E-2</v>
      </c>
      <c r="Q1091" s="17">
        <f t="shared" ca="1" si="77"/>
        <v>2.6486614940373038E-2</v>
      </c>
    </row>
    <row r="1092" spans="1:17" x14ac:dyDescent="0.35">
      <c r="A1092" t="s">
        <v>913</v>
      </c>
      <c r="B1092" t="s">
        <v>3000</v>
      </c>
      <c r="D1092" t="s">
        <v>14</v>
      </c>
      <c r="E1092" t="s">
        <v>21</v>
      </c>
      <c r="G1092" t="s">
        <v>3040</v>
      </c>
      <c r="H1092">
        <v>25</v>
      </c>
      <c r="J1092">
        <v>0</v>
      </c>
      <c r="K1092">
        <v>0</v>
      </c>
      <c r="L1092" s="17">
        <f>IF($E1092&lt;&gt;"",VLOOKUP($E1092,GEMWs!$E$14:$L$20,7,FALSE),"")</f>
        <v>37.754918937403332</v>
      </c>
      <c r="M1092" s="17">
        <f>IF($E1092&lt;&gt;"",VLOOKUP($E1092,GEMWs!$E$14:$L$20,8,FALSE),"")</f>
        <v>96.174593288388181</v>
      </c>
      <c r="N1092" s="17">
        <f t="shared" ca="1" si="74"/>
        <v>37.754918937403332</v>
      </c>
      <c r="O1092" s="17">
        <f t="shared" ca="1" si="75"/>
        <v>96.174593288388181</v>
      </c>
      <c r="P1092" s="17">
        <f t="shared" ca="1" si="76"/>
        <v>0.2599439118503496</v>
      </c>
      <c r="Q1092" s="17">
        <f t="shared" ca="1" si="77"/>
        <v>0.66216537350932592</v>
      </c>
    </row>
    <row r="1093" spans="1:17" x14ac:dyDescent="0.35">
      <c r="A1093" t="s">
        <v>913</v>
      </c>
      <c r="B1093" t="s">
        <v>103</v>
      </c>
      <c r="D1093" t="s">
        <v>14</v>
      </c>
      <c r="E1093" t="s">
        <v>15</v>
      </c>
      <c r="G1093" t="s">
        <v>3040</v>
      </c>
      <c r="H1093">
        <v>771</v>
      </c>
      <c r="J1093">
        <v>0</v>
      </c>
      <c r="K1093">
        <v>0</v>
      </c>
      <c r="L1093" s="17">
        <f>IF($E1093&lt;&gt;"",VLOOKUP($E1093,GEMWs!$E$14:$L$20,7,FALSE),"")</f>
        <v>37.892086284381016</v>
      </c>
      <c r="M1093" s="17">
        <f>IF($E1093&lt;&gt;"",VLOOKUP($E1093,GEMWs!$E$14:$L$20,8,FALSE),"")</f>
        <v>96.522753888300599</v>
      </c>
      <c r="N1093" s="17">
        <f t="shared" ca="1" si="74"/>
        <v>37.892086284381016</v>
      </c>
      <c r="O1093" s="17">
        <f t="shared" ca="1" si="75"/>
        <v>96.522753888300599</v>
      </c>
      <c r="P1093" s="17">
        <f t="shared" ca="1" si="76"/>
        <v>7.9877538605273042</v>
      </c>
      <c r="Q1093" s="17">
        <f t="shared" ca="1" si="77"/>
        <v>20.34725652775164</v>
      </c>
    </row>
    <row r="1094" spans="1:17" x14ac:dyDescent="0.35">
      <c r="A1094" t="s">
        <v>913</v>
      </c>
      <c r="B1094" t="s">
        <v>2994</v>
      </c>
      <c r="D1094" t="s">
        <v>14</v>
      </c>
      <c r="E1094" t="s">
        <v>21</v>
      </c>
      <c r="G1094" t="s">
        <v>3040</v>
      </c>
      <c r="H1094">
        <v>1.2</v>
      </c>
      <c r="J1094">
        <v>0</v>
      </c>
      <c r="K1094">
        <v>0</v>
      </c>
      <c r="L1094" s="17">
        <f>IF($E1094&lt;&gt;"",VLOOKUP($E1094,GEMWs!$E$14:$L$20,7,FALSE),"")</f>
        <v>37.754918937403332</v>
      </c>
      <c r="M1094" s="17">
        <f>IF($E1094&lt;&gt;"",VLOOKUP($E1094,GEMWs!$E$14:$L$20,8,FALSE),"")</f>
        <v>96.174593288388181</v>
      </c>
      <c r="N1094" s="17">
        <f t="shared" ca="1" si="74"/>
        <v>37.754918937403332</v>
      </c>
      <c r="O1094" s="17">
        <f t="shared" ca="1" si="75"/>
        <v>96.174593288388181</v>
      </c>
      <c r="P1094" s="17">
        <f t="shared" ca="1" si="76"/>
        <v>1.2477307768816779E-2</v>
      </c>
      <c r="Q1094" s="17">
        <f t="shared" ca="1" si="77"/>
        <v>3.1783937928447643E-2</v>
      </c>
    </row>
    <row r="1095" spans="1:17" x14ac:dyDescent="0.35">
      <c r="A1095" t="s">
        <v>913</v>
      </c>
      <c r="B1095" t="s">
        <v>502</v>
      </c>
      <c r="D1095" t="s">
        <v>14</v>
      </c>
      <c r="E1095" t="s">
        <v>21</v>
      </c>
      <c r="G1095" t="s">
        <v>3040</v>
      </c>
      <c r="H1095">
        <v>0.3</v>
      </c>
      <c r="J1095">
        <v>0</v>
      </c>
      <c r="K1095">
        <v>0</v>
      </c>
      <c r="L1095" s="17">
        <f>IF($E1095&lt;&gt;"",VLOOKUP($E1095,GEMWs!$E$14:$L$20,7,FALSE),"")</f>
        <v>37.754918937403332</v>
      </c>
      <c r="M1095" s="17">
        <f>IF($E1095&lt;&gt;"",VLOOKUP($E1095,GEMWs!$E$14:$L$20,8,FALSE),"")</f>
        <v>96.174593288388181</v>
      </c>
      <c r="N1095" s="17">
        <f t="shared" ca="1" si="74"/>
        <v>37.754918937403332</v>
      </c>
      <c r="O1095" s="17">
        <f t="shared" ca="1" si="75"/>
        <v>96.174593288388181</v>
      </c>
      <c r="P1095" s="17">
        <f t="shared" ca="1" si="76"/>
        <v>3.1193269422041948E-3</v>
      </c>
      <c r="Q1095" s="17">
        <f t="shared" ca="1" si="77"/>
        <v>7.9459844821119108E-3</v>
      </c>
    </row>
    <row r="1096" spans="1:17" x14ac:dyDescent="0.35">
      <c r="A1096" t="s">
        <v>913</v>
      </c>
      <c r="B1096" t="s">
        <v>556</v>
      </c>
      <c r="D1096" t="s">
        <v>14</v>
      </c>
      <c r="E1096" t="s">
        <v>21</v>
      </c>
      <c r="G1096" t="s">
        <v>3040</v>
      </c>
      <c r="H1096">
        <v>70.5</v>
      </c>
      <c r="J1096">
        <v>0</v>
      </c>
      <c r="K1096">
        <v>0</v>
      </c>
      <c r="L1096" s="17">
        <f>IF($E1096&lt;&gt;"",VLOOKUP($E1096,GEMWs!$E$14:$L$20,7,FALSE),"")</f>
        <v>37.754918937403332</v>
      </c>
      <c r="M1096" s="17">
        <f>IF($E1096&lt;&gt;"",VLOOKUP($E1096,GEMWs!$E$14:$L$20,8,FALSE),"")</f>
        <v>96.174593288388181</v>
      </c>
      <c r="N1096" s="17">
        <f t="shared" ca="1" si="74"/>
        <v>37.754918937403332</v>
      </c>
      <c r="O1096" s="17">
        <f t="shared" ca="1" si="75"/>
        <v>96.174593288388181</v>
      </c>
      <c r="P1096" s="17">
        <f t="shared" ca="1" si="76"/>
        <v>0.73304183141798585</v>
      </c>
      <c r="Q1096" s="17">
        <f t="shared" ca="1" si="77"/>
        <v>1.867306353296299</v>
      </c>
    </row>
    <row r="1097" spans="1:17" x14ac:dyDescent="0.35">
      <c r="A1097" t="s">
        <v>913</v>
      </c>
      <c r="B1097" t="s">
        <v>246</v>
      </c>
      <c r="D1097" t="s">
        <v>22</v>
      </c>
      <c r="G1097" t="s">
        <v>3040</v>
      </c>
      <c r="H1097">
        <v>5.2</v>
      </c>
      <c r="J1097">
        <v>0</v>
      </c>
      <c r="K1097">
        <v>0</v>
      </c>
      <c r="L1097" s="17" t="str">
        <f>IF($E1097&lt;&gt;"",VLOOKUP($E1097,GEMWs!$E$14:$L$20,7,FALSE),"")</f>
        <v/>
      </c>
      <c r="M1097" s="17" t="str">
        <f>IF($E1097&lt;&gt;"",VLOOKUP($E1097,GEMWs!$E$14:$L$20,8,FALSE),"")</f>
        <v/>
      </c>
      <c r="N1097" s="17">
        <f t="shared" ca="1" si="74"/>
        <v>0</v>
      </c>
      <c r="O1097" s="17">
        <f t="shared" ca="1" si="75"/>
        <v>0</v>
      </c>
      <c r="P1097" s="17">
        <f t="shared" ca="1" si="76"/>
        <v>0</v>
      </c>
      <c r="Q1097" s="17">
        <f t="shared" ca="1" si="77"/>
        <v>0</v>
      </c>
    </row>
    <row r="1098" spans="1:17" x14ac:dyDescent="0.35">
      <c r="A1098" t="s">
        <v>913</v>
      </c>
      <c r="B1098" t="s">
        <v>71</v>
      </c>
      <c r="C1098" t="s">
        <v>72</v>
      </c>
      <c r="D1098" t="s">
        <v>14</v>
      </c>
      <c r="E1098" t="s">
        <v>21</v>
      </c>
      <c r="F1098" t="s">
        <v>22</v>
      </c>
      <c r="G1098" t="s">
        <v>3040</v>
      </c>
      <c r="H1098">
        <v>1.8</v>
      </c>
      <c r="I1098">
        <v>333</v>
      </c>
      <c r="J1098">
        <v>31000</v>
      </c>
      <c r="K1098">
        <v>60000</v>
      </c>
      <c r="L1098" s="17">
        <f>IF($E1098&lt;&gt;"",VLOOKUP($E1098,GEMWs!$E$14:$L$20,7,FALSE),"")</f>
        <v>37.754918937403332</v>
      </c>
      <c r="M1098" s="17">
        <f>IF($E1098&lt;&gt;"",VLOOKUP($E1098,GEMWs!$E$14:$L$20,8,FALSE),"")</f>
        <v>96.174593288388181</v>
      </c>
      <c r="N1098" s="17">
        <f t="shared" si="74"/>
        <v>31000</v>
      </c>
      <c r="O1098" s="17">
        <f t="shared" si="75"/>
        <v>60000</v>
      </c>
      <c r="P1098" s="17">
        <f t="shared" si="76"/>
        <v>3.0000000000000001E-5</v>
      </c>
      <c r="Q1098" s="17">
        <f t="shared" si="77"/>
        <v>5.8064516129032259E-5</v>
      </c>
    </row>
    <row r="1099" spans="1:17" x14ac:dyDescent="0.35">
      <c r="A1099" t="s">
        <v>913</v>
      </c>
      <c r="B1099" t="s">
        <v>186</v>
      </c>
      <c r="C1099" t="s">
        <v>187</v>
      </c>
      <c r="D1099" t="s">
        <v>14</v>
      </c>
      <c r="E1099" t="s">
        <v>21</v>
      </c>
      <c r="F1099" t="s">
        <v>14</v>
      </c>
      <c r="G1099" t="s">
        <v>3040</v>
      </c>
      <c r="H1099">
        <v>2.6</v>
      </c>
      <c r="I1099">
        <v>337</v>
      </c>
      <c r="J1099">
        <v>53.942762999999999</v>
      </c>
      <c r="K1099">
        <v>180000</v>
      </c>
      <c r="L1099" s="17">
        <f>IF($E1099&lt;&gt;"",VLOOKUP($E1099,GEMWs!$E$14:$L$20,7,FALSE),"")</f>
        <v>37.754918937403332</v>
      </c>
      <c r="M1099" s="17">
        <f>IF($E1099&lt;&gt;"",VLOOKUP($E1099,GEMWs!$E$14:$L$20,8,FALSE),"")</f>
        <v>96.174593288388181</v>
      </c>
      <c r="N1099" s="17">
        <f t="shared" si="74"/>
        <v>53.942762999999999</v>
      </c>
      <c r="O1099" s="17">
        <f t="shared" si="75"/>
        <v>180000</v>
      </c>
      <c r="P1099" s="17">
        <f t="shared" si="76"/>
        <v>1.4444444444444444E-5</v>
      </c>
      <c r="Q1099" s="17">
        <f t="shared" si="77"/>
        <v>4.819923666127373E-2</v>
      </c>
    </row>
    <row r="1100" spans="1:17" x14ac:dyDescent="0.35">
      <c r="A1100" t="s">
        <v>913</v>
      </c>
      <c r="B1100" t="s">
        <v>182</v>
      </c>
      <c r="C1100" t="s">
        <v>183</v>
      </c>
      <c r="D1100" t="s">
        <v>14</v>
      </c>
      <c r="E1100" t="s">
        <v>21</v>
      </c>
      <c r="F1100" t="s">
        <v>22</v>
      </c>
      <c r="G1100" t="s">
        <v>3040</v>
      </c>
      <c r="H1100">
        <v>0.8</v>
      </c>
      <c r="I1100">
        <v>338</v>
      </c>
      <c r="J1100">
        <v>4536</v>
      </c>
      <c r="K1100">
        <v>38636</v>
      </c>
      <c r="L1100" s="17">
        <f>IF($E1100&lt;&gt;"",VLOOKUP($E1100,GEMWs!$E$14:$L$20,7,FALSE),"")</f>
        <v>37.754918937403332</v>
      </c>
      <c r="M1100" s="17">
        <f>IF($E1100&lt;&gt;"",VLOOKUP($E1100,GEMWs!$E$14:$L$20,8,FALSE),"")</f>
        <v>96.174593288388181</v>
      </c>
      <c r="N1100" s="17">
        <f t="shared" si="74"/>
        <v>4536</v>
      </c>
      <c r="O1100" s="17">
        <f t="shared" si="75"/>
        <v>38636</v>
      </c>
      <c r="P1100" s="17">
        <f t="shared" si="76"/>
        <v>2.0706077233668084E-5</v>
      </c>
      <c r="Q1100" s="17">
        <f t="shared" si="77"/>
        <v>1.7636684303350971E-4</v>
      </c>
    </row>
    <row r="1101" spans="1:17" x14ac:dyDescent="0.35">
      <c r="A1101" t="s">
        <v>913</v>
      </c>
      <c r="B1101" t="s">
        <v>184</v>
      </c>
      <c r="C1101" t="s">
        <v>185</v>
      </c>
      <c r="D1101" t="s">
        <v>14</v>
      </c>
      <c r="E1101" t="s">
        <v>21</v>
      </c>
      <c r="F1101" t="s">
        <v>22</v>
      </c>
      <c r="G1101" t="s">
        <v>3040</v>
      </c>
      <c r="H1101">
        <v>2.5</v>
      </c>
      <c r="I1101">
        <v>345</v>
      </c>
      <c r="J1101">
        <v>5000</v>
      </c>
      <c r="K1101">
        <v>20000</v>
      </c>
      <c r="L1101" s="17">
        <f>IF($E1101&lt;&gt;"",VLOOKUP($E1101,GEMWs!$E$14:$L$20,7,FALSE),"")</f>
        <v>37.754918937403332</v>
      </c>
      <c r="M1101" s="17">
        <f>IF($E1101&lt;&gt;"",VLOOKUP($E1101,GEMWs!$E$14:$L$20,8,FALSE),"")</f>
        <v>96.174593288388181</v>
      </c>
      <c r="N1101" s="17">
        <f t="shared" si="74"/>
        <v>5000</v>
      </c>
      <c r="O1101" s="17">
        <f t="shared" si="75"/>
        <v>20000</v>
      </c>
      <c r="P1101" s="17">
        <f t="shared" si="76"/>
        <v>1.25E-4</v>
      </c>
      <c r="Q1101" s="17">
        <f t="shared" si="77"/>
        <v>5.0000000000000001E-4</v>
      </c>
    </row>
    <row r="1102" spans="1:17" x14ac:dyDescent="0.35">
      <c r="A1102" t="s">
        <v>913</v>
      </c>
      <c r="B1102" t="s">
        <v>763</v>
      </c>
      <c r="C1102" t="s">
        <v>764</v>
      </c>
      <c r="D1102" t="s">
        <v>14</v>
      </c>
      <c r="E1102" t="s">
        <v>21</v>
      </c>
      <c r="F1102" t="s">
        <v>22</v>
      </c>
      <c r="G1102" t="s">
        <v>3040</v>
      </c>
      <c r="H1102">
        <v>252</v>
      </c>
      <c r="I1102">
        <v>451</v>
      </c>
      <c r="J1102">
        <v>750</v>
      </c>
      <c r="K1102">
        <v>2000</v>
      </c>
      <c r="L1102" s="17">
        <f>IF($E1102&lt;&gt;"",VLOOKUP($E1102,GEMWs!$E$14:$L$20,7,FALSE),"")</f>
        <v>37.754918937403332</v>
      </c>
      <c r="M1102" s="17">
        <f>IF($E1102&lt;&gt;"",VLOOKUP($E1102,GEMWs!$E$14:$L$20,8,FALSE),"")</f>
        <v>96.174593288388181</v>
      </c>
      <c r="N1102" s="17">
        <f t="shared" si="74"/>
        <v>750</v>
      </c>
      <c r="O1102" s="17">
        <f t="shared" si="75"/>
        <v>2000</v>
      </c>
      <c r="P1102" s="17">
        <f t="shared" si="76"/>
        <v>0.126</v>
      </c>
      <c r="Q1102" s="17">
        <f t="shared" si="77"/>
        <v>0.33600000000000002</v>
      </c>
    </row>
    <row r="1103" spans="1:17" x14ac:dyDescent="0.35">
      <c r="A1103" t="s">
        <v>914</v>
      </c>
      <c r="B1103" t="s">
        <v>59</v>
      </c>
      <c r="C1103" t="s">
        <v>60</v>
      </c>
      <c r="D1103" t="s">
        <v>14</v>
      </c>
      <c r="E1103" t="s">
        <v>21</v>
      </c>
      <c r="F1103" t="s">
        <v>14</v>
      </c>
      <c r="G1103" t="s">
        <v>3040</v>
      </c>
      <c r="H1103">
        <v>13.5</v>
      </c>
      <c r="I1103">
        <v>91</v>
      </c>
      <c r="J1103">
        <v>186.795131</v>
      </c>
      <c r="K1103">
        <v>9072</v>
      </c>
      <c r="L1103" s="17">
        <f>IF($E1103&lt;&gt;"",VLOOKUP($E1103,GEMWs!$E$14:$L$20,7,FALSE),"")</f>
        <v>37.754918937403332</v>
      </c>
      <c r="M1103" s="17">
        <f>IF($E1103&lt;&gt;"",VLOOKUP($E1103,GEMWs!$E$14:$L$20,8,FALSE),"")</f>
        <v>96.174593288388181</v>
      </c>
      <c r="N1103" s="17">
        <f t="shared" si="74"/>
        <v>186.795131</v>
      </c>
      <c r="O1103" s="17">
        <f t="shared" si="75"/>
        <v>9072</v>
      </c>
      <c r="P1103" s="17">
        <f t="shared" si="76"/>
        <v>1.488095238095238E-3</v>
      </c>
      <c r="Q1103" s="17">
        <f t="shared" si="77"/>
        <v>7.2271691064581339E-2</v>
      </c>
    </row>
    <row r="1104" spans="1:17" x14ac:dyDescent="0.35">
      <c r="A1104" t="s">
        <v>914</v>
      </c>
      <c r="B1104" t="s">
        <v>793</v>
      </c>
      <c r="C1104" t="s">
        <v>794</v>
      </c>
      <c r="D1104" t="s">
        <v>14</v>
      </c>
      <c r="E1104" t="s">
        <v>21</v>
      </c>
      <c r="F1104" t="s">
        <v>14</v>
      </c>
      <c r="G1104" t="s">
        <v>3040</v>
      </c>
      <c r="H1104">
        <v>11.6</v>
      </c>
      <c r="I1104">
        <v>115</v>
      </c>
      <c r="J1104">
        <v>50</v>
      </c>
      <c r="K1104">
        <v>617.64119100000005</v>
      </c>
      <c r="L1104" s="17">
        <f>IF($E1104&lt;&gt;"",VLOOKUP($E1104,GEMWs!$E$14:$L$20,7,FALSE),"")</f>
        <v>37.754918937403332</v>
      </c>
      <c r="M1104" s="17">
        <f>IF($E1104&lt;&gt;"",VLOOKUP($E1104,GEMWs!$E$14:$L$20,8,FALSE),"")</f>
        <v>96.174593288388181</v>
      </c>
      <c r="N1104" s="17">
        <f t="shared" si="74"/>
        <v>50</v>
      </c>
      <c r="O1104" s="17">
        <f t="shared" si="75"/>
        <v>617.64119100000005</v>
      </c>
      <c r="P1104" s="17">
        <f t="shared" si="76"/>
        <v>1.8781130807061085E-2</v>
      </c>
      <c r="Q1104" s="17">
        <f t="shared" si="77"/>
        <v>0.23199999999999998</v>
      </c>
    </row>
    <row r="1105" spans="1:17" x14ac:dyDescent="0.35">
      <c r="A1105" t="s">
        <v>914</v>
      </c>
      <c r="B1105" t="s">
        <v>194</v>
      </c>
      <c r="D1105" t="s">
        <v>14</v>
      </c>
      <c r="E1105" t="s">
        <v>21</v>
      </c>
      <c r="G1105" t="s">
        <v>3040</v>
      </c>
      <c r="H1105">
        <v>67.099999999999994</v>
      </c>
      <c r="J1105">
        <v>0</v>
      </c>
      <c r="K1105">
        <v>0</v>
      </c>
      <c r="L1105" s="17">
        <f>IF($E1105&lt;&gt;"",VLOOKUP($E1105,GEMWs!$E$14:$L$20,7,FALSE),"")</f>
        <v>37.754918937403332</v>
      </c>
      <c r="M1105" s="17">
        <f>IF($E1105&lt;&gt;"",VLOOKUP($E1105,GEMWs!$E$14:$L$20,8,FALSE),"")</f>
        <v>96.174593288388181</v>
      </c>
      <c r="N1105" s="17">
        <f t="shared" ca="1" si="74"/>
        <v>37.754918937403332</v>
      </c>
      <c r="O1105" s="17">
        <f t="shared" ca="1" si="75"/>
        <v>96.174593288388181</v>
      </c>
      <c r="P1105" s="17">
        <f t="shared" ca="1" si="76"/>
        <v>0.6976894594063382</v>
      </c>
      <c r="Q1105" s="17">
        <f t="shared" ca="1" si="77"/>
        <v>1.7772518624990306</v>
      </c>
    </row>
    <row r="1106" spans="1:17" x14ac:dyDescent="0.35">
      <c r="A1106" t="s">
        <v>914</v>
      </c>
      <c r="B1106" t="s">
        <v>153</v>
      </c>
      <c r="D1106" t="s">
        <v>14</v>
      </c>
      <c r="E1106" t="s">
        <v>21</v>
      </c>
      <c r="G1106" t="s">
        <v>3040</v>
      </c>
      <c r="H1106">
        <v>56.5</v>
      </c>
      <c r="J1106">
        <v>0</v>
      </c>
      <c r="K1106">
        <v>0</v>
      </c>
      <c r="L1106" s="17">
        <f>IF($E1106&lt;&gt;"",VLOOKUP($E1106,GEMWs!$E$14:$L$20,7,FALSE),"")</f>
        <v>37.754918937403332</v>
      </c>
      <c r="M1106" s="17">
        <f>IF($E1106&lt;&gt;"",VLOOKUP($E1106,GEMWs!$E$14:$L$20,8,FALSE),"")</f>
        <v>96.174593288388181</v>
      </c>
      <c r="N1106" s="17">
        <f t="shared" ca="1" si="74"/>
        <v>37.754918937403332</v>
      </c>
      <c r="O1106" s="17">
        <f t="shared" ca="1" si="75"/>
        <v>96.174593288388181</v>
      </c>
      <c r="P1106" s="17">
        <f t="shared" ca="1" si="76"/>
        <v>0.58747324078179008</v>
      </c>
      <c r="Q1106" s="17">
        <f t="shared" ca="1" si="77"/>
        <v>1.4964937441310766</v>
      </c>
    </row>
    <row r="1107" spans="1:17" x14ac:dyDescent="0.35">
      <c r="A1107" t="s">
        <v>914</v>
      </c>
      <c r="B1107" t="s">
        <v>2972</v>
      </c>
      <c r="D1107" t="s">
        <v>14</v>
      </c>
      <c r="E1107" t="s">
        <v>21</v>
      </c>
      <c r="G1107" t="s">
        <v>3040</v>
      </c>
      <c r="H1107">
        <v>8</v>
      </c>
      <c r="J1107">
        <v>0</v>
      </c>
      <c r="K1107">
        <v>0</v>
      </c>
      <c r="L1107" s="17">
        <f>IF($E1107&lt;&gt;"",VLOOKUP($E1107,GEMWs!$E$14:$L$20,7,FALSE),"")</f>
        <v>37.754918937403332</v>
      </c>
      <c r="M1107" s="17">
        <f>IF($E1107&lt;&gt;"",VLOOKUP($E1107,GEMWs!$E$14:$L$20,8,FALSE),"")</f>
        <v>96.174593288388181</v>
      </c>
      <c r="N1107" s="17">
        <f t="shared" ref="N1107:N1170" ca="1" si="78">IF($I1107&lt;&gt;"",J1107,IF(AND($D1107="Y",$M$6=236),L1107,0))</f>
        <v>37.754918937403332</v>
      </c>
      <c r="O1107" s="17">
        <f t="shared" ref="O1107:O1170" ca="1" si="79">IF($I1107&lt;&gt;"",K1107,IF(AND($D1107="Y",$M$6=236),M1107,0))</f>
        <v>96.174593288388181</v>
      </c>
      <c r="P1107" s="17">
        <f t="shared" ca="1" si="76"/>
        <v>8.3182051792111869E-2</v>
      </c>
      <c r="Q1107" s="17">
        <f t="shared" ca="1" si="77"/>
        <v>0.21189291952298431</v>
      </c>
    </row>
    <row r="1108" spans="1:17" x14ac:dyDescent="0.35">
      <c r="A1108" t="s">
        <v>914</v>
      </c>
      <c r="B1108" t="s">
        <v>2982</v>
      </c>
      <c r="C1108" t="s">
        <v>158</v>
      </c>
      <c r="D1108" t="s">
        <v>22</v>
      </c>
      <c r="G1108" t="s">
        <v>3040</v>
      </c>
      <c r="H1108">
        <v>15.5</v>
      </c>
      <c r="J1108">
        <v>0</v>
      </c>
      <c r="K1108">
        <v>0</v>
      </c>
      <c r="L1108" s="17" t="str">
        <f>IF($E1108&lt;&gt;"",VLOOKUP($E1108,GEMWs!$E$14:$L$20,7,FALSE),"")</f>
        <v/>
      </c>
      <c r="M1108" s="17" t="str">
        <f>IF($E1108&lt;&gt;"",VLOOKUP($E1108,GEMWs!$E$14:$L$20,8,FALSE),"")</f>
        <v/>
      </c>
      <c r="N1108" s="17">
        <f t="shared" ca="1" si="78"/>
        <v>0</v>
      </c>
      <c r="O1108" s="17">
        <f t="shared" ca="1" si="79"/>
        <v>0</v>
      </c>
      <c r="P1108" s="17">
        <f t="shared" ca="1" si="76"/>
        <v>0</v>
      </c>
      <c r="Q1108" s="17">
        <f t="shared" ca="1" si="77"/>
        <v>0</v>
      </c>
    </row>
    <row r="1109" spans="1:17" x14ac:dyDescent="0.35">
      <c r="A1109" t="s">
        <v>914</v>
      </c>
      <c r="B1109" t="s">
        <v>923</v>
      </c>
      <c r="D1109" t="s">
        <v>14</v>
      </c>
      <c r="E1109" t="s">
        <v>21</v>
      </c>
      <c r="G1109" t="s">
        <v>3040</v>
      </c>
      <c r="H1109">
        <v>16</v>
      </c>
      <c r="J1109">
        <v>0</v>
      </c>
      <c r="K1109">
        <v>0</v>
      </c>
      <c r="L1109" s="17">
        <f>IF($E1109&lt;&gt;"",VLOOKUP($E1109,GEMWs!$E$14:$L$20,7,FALSE),"")</f>
        <v>37.754918937403332</v>
      </c>
      <c r="M1109" s="17">
        <f>IF($E1109&lt;&gt;"",VLOOKUP($E1109,GEMWs!$E$14:$L$20,8,FALSE),"")</f>
        <v>96.174593288388181</v>
      </c>
      <c r="N1109" s="17">
        <f t="shared" ca="1" si="78"/>
        <v>37.754918937403332</v>
      </c>
      <c r="O1109" s="17">
        <f t="shared" ca="1" si="79"/>
        <v>96.174593288388181</v>
      </c>
      <c r="P1109" s="17">
        <f t="shared" ca="1" si="76"/>
        <v>0.16636410358422374</v>
      </c>
      <c r="Q1109" s="17">
        <f t="shared" ca="1" si="77"/>
        <v>0.42378583904596862</v>
      </c>
    </row>
    <row r="1110" spans="1:17" x14ac:dyDescent="0.35">
      <c r="A1110" t="s">
        <v>914</v>
      </c>
      <c r="B1110" t="s">
        <v>139</v>
      </c>
      <c r="C1110" t="s">
        <v>3025</v>
      </c>
      <c r="D1110" t="s">
        <v>14</v>
      </c>
      <c r="E1110" t="s">
        <v>21</v>
      </c>
      <c r="F1110" t="s">
        <v>14</v>
      </c>
      <c r="G1110" t="s">
        <v>3040</v>
      </c>
      <c r="H1110">
        <v>18.8</v>
      </c>
      <c r="I1110">
        <v>237</v>
      </c>
      <c r="J1110">
        <v>237.43909400000001</v>
      </c>
      <c r="K1110">
        <v>1033.8267679999999</v>
      </c>
      <c r="L1110" s="17">
        <f>IF($E1110&lt;&gt;"",VLOOKUP($E1110,GEMWs!$E$14:$L$20,7,FALSE),"")</f>
        <v>37.754918937403332</v>
      </c>
      <c r="M1110" s="17">
        <f>IF($E1110&lt;&gt;"",VLOOKUP($E1110,GEMWs!$E$14:$L$20,8,FALSE),"")</f>
        <v>96.174593288388181</v>
      </c>
      <c r="N1110" s="17">
        <f t="shared" si="78"/>
        <v>237.43909400000001</v>
      </c>
      <c r="O1110" s="17">
        <f t="shared" si="79"/>
        <v>1033.8267679999999</v>
      </c>
      <c r="P1110" s="17">
        <f t="shared" si="76"/>
        <v>1.8184864797387412E-2</v>
      </c>
      <c r="Q1110" s="17">
        <f t="shared" si="77"/>
        <v>7.917819969444459E-2</v>
      </c>
    </row>
    <row r="1111" spans="1:17" x14ac:dyDescent="0.35">
      <c r="A1111" t="s">
        <v>914</v>
      </c>
      <c r="B1111" t="s">
        <v>917</v>
      </c>
      <c r="C1111" t="s">
        <v>918</v>
      </c>
      <c r="D1111" t="s">
        <v>14</v>
      </c>
      <c r="E1111" t="s">
        <v>21</v>
      </c>
      <c r="F1111" t="s">
        <v>14</v>
      </c>
      <c r="G1111" t="s">
        <v>3040</v>
      </c>
      <c r="H1111">
        <v>20.7</v>
      </c>
      <c r="I1111">
        <v>453</v>
      </c>
      <c r="J1111">
        <v>7</v>
      </c>
      <c r="K1111">
        <v>189.0625</v>
      </c>
      <c r="L1111" s="17">
        <f>IF($E1111&lt;&gt;"",VLOOKUP($E1111,GEMWs!$E$14:$L$20,7,FALSE),"")</f>
        <v>37.754918937403332</v>
      </c>
      <c r="M1111" s="17">
        <f>IF($E1111&lt;&gt;"",VLOOKUP($E1111,GEMWs!$E$14:$L$20,8,FALSE),"")</f>
        <v>96.174593288388181</v>
      </c>
      <c r="N1111" s="17">
        <f t="shared" si="78"/>
        <v>7</v>
      </c>
      <c r="O1111" s="17">
        <f t="shared" si="79"/>
        <v>189.0625</v>
      </c>
      <c r="P1111" s="17">
        <f t="shared" si="76"/>
        <v>0.10948760330578512</v>
      </c>
      <c r="Q1111" s="17">
        <f t="shared" si="77"/>
        <v>2.9571428571428569</v>
      </c>
    </row>
    <row r="1112" spans="1:17" x14ac:dyDescent="0.35">
      <c r="A1112" t="s">
        <v>914</v>
      </c>
      <c r="B1112" t="s">
        <v>122</v>
      </c>
      <c r="D1112" t="s">
        <v>14</v>
      </c>
      <c r="E1112" t="s">
        <v>21</v>
      </c>
      <c r="G1112" t="s">
        <v>3040</v>
      </c>
      <c r="H1112">
        <v>28.6</v>
      </c>
      <c r="J1112">
        <v>0</v>
      </c>
      <c r="K1112">
        <v>0</v>
      </c>
      <c r="L1112" s="17">
        <f>IF($E1112&lt;&gt;"",VLOOKUP($E1112,GEMWs!$E$14:$L$20,7,FALSE),"")</f>
        <v>37.754918937403332</v>
      </c>
      <c r="M1112" s="17">
        <f>IF($E1112&lt;&gt;"",VLOOKUP($E1112,GEMWs!$E$14:$L$20,8,FALSE),"")</f>
        <v>96.174593288388181</v>
      </c>
      <c r="N1112" s="17">
        <f t="shared" ca="1" si="78"/>
        <v>37.754918937403332</v>
      </c>
      <c r="O1112" s="17">
        <f t="shared" ca="1" si="79"/>
        <v>96.174593288388181</v>
      </c>
      <c r="P1112" s="17">
        <f t="shared" ca="1" si="76"/>
        <v>0.29737583515679994</v>
      </c>
      <c r="Q1112" s="17">
        <f t="shared" ca="1" si="77"/>
        <v>0.75751718729466888</v>
      </c>
    </row>
    <row r="1113" spans="1:17" x14ac:dyDescent="0.35">
      <c r="A1113" t="s">
        <v>914</v>
      </c>
      <c r="B1113" t="s">
        <v>2984</v>
      </c>
      <c r="D1113" t="s">
        <v>14</v>
      </c>
      <c r="E1113" t="s">
        <v>21</v>
      </c>
      <c r="G1113" t="s">
        <v>3040</v>
      </c>
      <c r="H1113">
        <v>7.4</v>
      </c>
      <c r="J1113">
        <v>0</v>
      </c>
      <c r="K1113">
        <v>0</v>
      </c>
      <c r="L1113" s="17">
        <f>IF($E1113&lt;&gt;"",VLOOKUP($E1113,GEMWs!$E$14:$L$20,7,FALSE),"")</f>
        <v>37.754918937403332</v>
      </c>
      <c r="M1113" s="17">
        <f>IF($E1113&lt;&gt;"",VLOOKUP($E1113,GEMWs!$E$14:$L$20,8,FALSE),"")</f>
        <v>96.174593288388181</v>
      </c>
      <c r="N1113" s="17">
        <f t="shared" ca="1" si="78"/>
        <v>37.754918937403332</v>
      </c>
      <c r="O1113" s="17">
        <f t="shared" ca="1" si="79"/>
        <v>96.174593288388181</v>
      </c>
      <c r="P1113" s="17">
        <f t="shared" ca="1" si="76"/>
        <v>7.6943397907703479E-2</v>
      </c>
      <c r="Q1113" s="17">
        <f t="shared" ca="1" si="77"/>
        <v>0.19600095055876049</v>
      </c>
    </row>
    <row r="1114" spans="1:17" x14ac:dyDescent="0.35">
      <c r="A1114" t="s">
        <v>914</v>
      </c>
      <c r="B1114" t="s">
        <v>919</v>
      </c>
      <c r="C1114" t="s">
        <v>920</v>
      </c>
      <c r="D1114" t="s">
        <v>14</v>
      </c>
      <c r="E1114" t="s">
        <v>21</v>
      </c>
      <c r="F1114" t="s">
        <v>22</v>
      </c>
      <c r="G1114" t="s">
        <v>3040</v>
      </c>
      <c r="H1114">
        <v>5.0999999999999996</v>
      </c>
      <c r="I1114">
        <v>421</v>
      </c>
      <c r="J1114">
        <v>941.18870700000002</v>
      </c>
      <c r="K1114">
        <v>941.18870700000002</v>
      </c>
      <c r="L1114" s="17">
        <f>IF($E1114&lt;&gt;"",VLOOKUP($E1114,GEMWs!$E$14:$L$20,7,FALSE),"")</f>
        <v>37.754918937403332</v>
      </c>
      <c r="M1114" s="17">
        <f>IF($E1114&lt;&gt;"",VLOOKUP($E1114,GEMWs!$E$14:$L$20,8,FALSE),"")</f>
        <v>96.174593288388181</v>
      </c>
      <c r="N1114" s="17">
        <f t="shared" si="78"/>
        <v>941.18870700000002</v>
      </c>
      <c r="O1114" s="17">
        <f t="shared" si="79"/>
        <v>941.18870700000002</v>
      </c>
      <c r="P1114" s="17">
        <f t="shared" si="76"/>
        <v>5.4186795507311578E-3</v>
      </c>
      <c r="Q1114" s="17">
        <f t="shared" si="77"/>
        <v>5.4186795507311578E-3</v>
      </c>
    </row>
    <row r="1115" spans="1:17" x14ac:dyDescent="0.35">
      <c r="A1115" t="s">
        <v>914</v>
      </c>
      <c r="B1115" t="s">
        <v>924</v>
      </c>
      <c r="D1115" t="s">
        <v>14</v>
      </c>
      <c r="E1115" t="s">
        <v>21</v>
      </c>
      <c r="G1115" t="s">
        <v>3040</v>
      </c>
      <c r="H1115">
        <v>112.7</v>
      </c>
      <c r="J1115">
        <v>0</v>
      </c>
      <c r="K1115">
        <v>0</v>
      </c>
      <c r="L1115" s="17">
        <f>IF($E1115&lt;&gt;"",VLOOKUP($E1115,GEMWs!$E$14:$L$20,7,FALSE),"")</f>
        <v>37.754918937403332</v>
      </c>
      <c r="M1115" s="17">
        <f>IF($E1115&lt;&gt;"",VLOOKUP($E1115,GEMWs!$E$14:$L$20,8,FALSE),"")</f>
        <v>96.174593288388181</v>
      </c>
      <c r="N1115" s="17">
        <f t="shared" ca="1" si="78"/>
        <v>37.754918937403332</v>
      </c>
      <c r="O1115" s="17">
        <f t="shared" ca="1" si="79"/>
        <v>96.174593288388181</v>
      </c>
      <c r="P1115" s="17">
        <f t="shared" ca="1" si="76"/>
        <v>1.1718271546213759</v>
      </c>
      <c r="Q1115" s="17">
        <f t="shared" ca="1" si="77"/>
        <v>2.9850415037800415</v>
      </c>
    </row>
    <row r="1116" spans="1:17" x14ac:dyDescent="0.35">
      <c r="A1116" t="s">
        <v>914</v>
      </c>
      <c r="B1116" t="s">
        <v>445</v>
      </c>
      <c r="C1116" t="s">
        <v>446</v>
      </c>
      <c r="D1116" t="s">
        <v>14</v>
      </c>
      <c r="E1116" t="s">
        <v>21</v>
      </c>
      <c r="F1116" t="s">
        <v>22</v>
      </c>
      <c r="G1116" t="s">
        <v>3040</v>
      </c>
      <c r="H1116">
        <v>7.1</v>
      </c>
      <c r="I1116">
        <v>263</v>
      </c>
      <c r="J1116">
        <v>5000</v>
      </c>
      <c r="K1116">
        <v>5000</v>
      </c>
      <c r="L1116" s="17">
        <f>IF($E1116&lt;&gt;"",VLOOKUP($E1116,GEMWs!$E$14:$L$20,7,FALSE),"")</f>
        <v>37.754918937403332</v>
      </c>
      <c r="M1116" s="17">
        <f>IF($E1116&lt;&gt;"",VLOOKUP($E1116,GEMWs!$E$14:$L$20,8,FALSE),"")</f>
        <v>96.174593288388181</v>
      </c>
      <c r="N1116" s="17">
        <f t="shared" si="78"/>
        <v>5000</v>
      </c>
      <c r="O1116" s="17">
        <f t="shared" si="79"/>
        <v>5000</v>
      </c>
      <c r="P1116" s="17">
        <f t="shared" si="76"/>
        <v>1.4199999999999998E-3</v>
      </c>
      <c r="Q1116" s="17">
        <f t="shared" si="77"/>
        <v>1.4199999999999998E-3</v>
      </c>
    </row>
    <row r="1117" spans="1:17" x14ac:dyDescent="0.35">
      <c r="A1117" t="s">
        <v>914</v>
      </c>
      <c r="B1117" t="s">
        <v>214</v>
      </c>
      <c r="C1117" t="s">
        <v>215</v>
      </c>
      <c r="D1117" t="s">
        <v>14</v>
      </c>
      <c r="E1117" t="s">
        <v>21</v>
      </c>
      <c r="F1117" t="s">
        <v>22</v>
      </c>
      <c r="G1117" t="s">
        <v>3040</v>
      </c>
      <c r="H1117">
        <v>15</v>
      </c>
      <c r="I1117">
        <v>270</v>
      </c>
      <c r="J1117">
        <v>32</v>
      </c>
      <c r="K1117">
        <v>713</v>
      </c>
      <c r="L1117" s="17">
        <f>IF($E1117&lt;&gt;"",VLOOKUP($E1117,GEMWs!$E$14:$L$20,7,FALSE),"")</f>
        <v>37.754918937403332</v>
      </c>
      <c r="M1117" s="17">
        <f>IF($E1117&lt;&gt;"",VLOOKUP($E1117,GEMWs!$E$14:$L$20,8,FALSE),"")</f>
        <v>96.174593288388181</v>
      </c>
      <c r="N1117" s="17">
        <f t="shared" si="78"/>
        <v>32</v>
      </c>
      <c r="O1117" s="17">
        <f t="shared" si="79"/>
        <v>713</v>
      </c>
      <c r="P1117" s="17">
        <f t="shared" si="76"/>
        <v>2.1037868162692847E-2</v>
      </c>
      <c r="Q1117" s="17">
        <f t="shared" si="77"/>
        <v>0.46875</v>
      </c>
    </row>
    <row r="1118" spans="1:17" x14ac:dyDescent="0.35">
      <c r="A1118" t="s">
        <v>914</v>
      </c>
      <c r="B1118" t="s">
        <v>610</v>
      </c>
      <c r="D1118" t="s">
        <v>14</v>
      </c>
      <c r="E1118" t="s">
        <v>21</v>
      </c>
      <c r="G1118" t="s">
        <v>3040</v>
      </c>
      <c r="H1118">
        <v>11.3</v>
      </c>
      <c r="J1118">
        <v>0</v>
      </c>
      <c r="K1118">
        <v>0</v>
      </c>
      <c r="L1118" s="17">
        <f>IF($E1118&lt;&gt;"",VLOOKUP($E1118,GEMWs!$E$14:$L$20,7,FALSE),"")</f>
        <v>37.754918937403332</v>
      </c>
      <c r="M1118" s="17">
        <f>IF($E1118&lt;&gt;"",VLOOKUP($E1118,GEMWs!$E$14:$L$20,8,FALSE),"")</f>
        <v>96.174593288388181</v>
      </c>
      <c r="N1118" s="17">
        <f t="shared" ca="1" si="78"/>
        <v>37.754918937403332</v>
      </c>
      <c r="O1118" s="17">
        <f t="shared" ca="1" si="79"/>
        <v>96.174593288388181</v>
      </c>
      <c r="P1118" s="17">
        <f t="shared" ca="1" si="76"/>
        <v>0.11749464815635802</v>
      </c>
      <c r="Q1118" s="17">
        <f t="shared" ca="1" si="77"/>
        <v>0.29929874882621532</v>
      </c>
    </row>
    <row r="1119" spans="1:17" x14ac:dyDescent="0.35">
      <c r="A1119" t="s">
        <v>914</v>
      </c>
      <c r="B1119" t="s">
        <v>235</v>
      </c>
      <c r="D1119" t="s">
        <v>22</v>
      </c>
      <c r="G1119" t="s">
        <v>3040</v>
      </c>
      <c r="H1119">
        <v>0.5</v>
      </c>
      <c r="J1119">
        <v>0</v>
      </c>
      <c r="K1119">
        <v>0</v>
      </c>
      <c r="L1119" s="17" t="str">
        <f>IF($E1119&lt;&gt;"",VLOOKUP($E1119,GEMWs!$E$14:$L$20,7,FALSE),"")</f>
        <v/>
      </c>
      <c r="M1119" s="17" t="str">
        <f>IF($E1119&lt;&gt;"",VLOOKUP($E1119,GEMWs!$E$14:$L$20,8,FALSE),"")</f>
        <v/>
      </c>
      <c r="N1119" s="17">
        <f t="shared" ca="1" si="78"/>
        <v>0</v>
      </c>
      <c r="O1119" s="17">
        <f t="shared" ca="1" si="79"/>
        <v>0</v>
      </c>
      <c r="P1119" s="17">
        <f t="shared" ca="1" si="76"/>
        <v>0</v>
      </c>
      <c r="Q1119" s="17">
        <f t="shared" ca="1" si="77"/>
        <v>0</v>
      </c>
    </row>
    <row r="1120" spans="1:17" x14ac:dyDescent="0.35">
      <c r="A1120" t="s">
        <v>914</v>
      </c>
      <c r="B1120" t="s">
        <v>431</v>
      </c>
      <c r="C1120" t="s">
        <v>432</v>
      </c>
      <c r="D1120" t="s">
        <v>14</v>
      </c>
      <c r="E1120" t="s">
        <v>21</v>
      </c>
      <c r="F1120" t="s">
        <v>22</v>
      </c>
      <c r="G1120" t="s">
        <v>3040</v>
      </c>
      <c r="H1120">
        <v>2.2000000000000002</v>
      </c>
      <c r="I1120">
        <v>274</v>
      </c>
      <c r="J1120">
        <v>15000</v>
      </c>
      <c r="K1120">
        <v>20000</v>
      </c>
      <c r="L1120" s="17">
        <f>IF($E1120&lt;&gt;"",VLOOKUP($E1120,GEMWs!$E$14:$L$20,7,FALSE),"")</f>
        <v>37.754918937403332</v>
      </c>
      <c r="M1120" s="17">
        <f>IF($E1120&lt;&gt;"",VLOOKUP($E1120,GEMWs!$E$14:$L$20,8,FALSE),"")</f>
        <v>96.174593288388181</v>
      </c>
      <c r="N1120" s="17">
        <f t="shared" si="78"/>
        <v>15000</v>
      </c>
      <c r="O1120" s="17">
        <f t="shared" si="79"/>
        <v>20000</v>
      </c>
      <c r="P1120" s="17">
        <f t="shared" si="76"/>
        <v>1.1E-4</v>
      </c>
      <c r="Q1120" s="17">
        <f t="shared" si="77"/>
        <v>1.4666666666666669E-4</v>
      </c>
    </row>
    <row r="1121" spans="1:17" x14ac:dyDescent="0.35">
      <c r="A1121" t="s">
        <v>914</v>
      </c>
      <c r="B1121" t="s">
        <v>229</v>
      </c>
      <c r="D1121" t="s">
        <v>22</v>
      </c>
      <c r="G1121" t="s">
        <v>3040</v>
      </c>
      <c r="H1121">
        <v>7.1</v>
      </c>
      <c r="J1121">
        <v>0</v>
      </c>
      <c r="K1121">
        <v>0</v>
      </c>
      <c r="L1121" s="17" t="str">
        <f>IF($E1121&lt;&gt;"",VLOOKUP($E1121,GEMWs!$E$14:$L$20,7,FALSE),"")</f>
        <v/>
      </c>
      <c r="M1121" s="17" t="str">
        <f>IF($E1121&lt;&gt;"",VLOOKUP($E1121,GEMWs!$E$14:$L$20,8,FALSE),"")</f>
        <v/>
      </c>
      <c r="N1121" s="17">
        <f t="shared" ca="1" si="78"/>
        <v>0</v>
      </c>
      <c r="O1121" s="17">
        <f t="shared" ca="1" si="79"/>
        <v>0</v>
      </c>
      <c r="P1121" s="17">
        <f t="shared" ca="1" si="76"/>
        <v>0</v>
      </c>
      <c r="Q1121" s="17">
        <f t="shared" ca="1" si="77"/>
        <v>0</v>
      </c>
    </row>
    <row r="1122" spans="1:17" x14ac:dyDescent="0.35">
      <c r="A1122" t="s">
        <v>914</v>
      </c>
      <c r="B1122" t="s">
        <v>157</v>
      </c>
      <c r="D1122" t="s">
        <v>22</v>
      </c>
      <c r="G1122" t="s">
        <v>3040</v>
      </c>
      <c r="H1122">
        <v>81</v>
      </c>
      <c r="J1122">
        <v>0</v>
      </c>
      <c r="K1122">
        <v>0</v>
      </c>
      <c r="L1122" s="17" t="str">
        <f>IF($E1122&lt;&gt;"",VLOOKUP($E1122,GEMWs!$E$14:$L$20,7,FALSE),"")</f>
        <v/>
      </c>
      <c r="M1122" s="17" t="str">
        <f>IF($E1122&lt;&gt;"",VLOOKUP($E1122,GEMWs!$E$14:$L$20,8,FALSE),"")</f>
        <v/>
      </c>
      <c r="N1122" s="17">
        <f t="shared" ca="1" si="78"/>
        <v>0</v>
      </c>
      <c r="O1122" s="17">
        <f t="shared" ca="1" si="79"/>
        <v>0</v>
      </c>
      <c r="P1122" s="17">
        <f t="shared" ca="1" si="76"/>
        <v>0</v>
      </c>
      <c r="Q1122" s="17">
        <f t="shared" ca="1" si="77"/>
        <v>0</v>
      </c>
    </row>
    <row r="1123" spans="1:17" x14ac:dyDescent="0.35">
      <c r="A1123" t="s">
        <v>914</v>
      </c>
      <c r="B1123" t="s">
        <v>103</v>
      </c>
      <c r="D1123" t="s">
        <v>14</v>
      </c>
      <c r="E1123" t="s">
        <v>15</v>
      </c>
      <c r="G1123" t="s">
        <v>3040</v>
      </c>
      <c r="H1123">
        <v>2754.6</v>
      </c>
      <c r="J1123">
        <v>0</v>
      </c>
      <c r="K1123">
        <v>0</v>
      </c>
      <c r="L1123" s="17">
        <f>IF($E1123&lt;&gt;"",VLOOKUP($E1123,GEMWs!$E$14:$L$20,7,FALSE),"")</f>
        <v>37.892086284381016</v>
      </c>
      <c r="M1123" s="17">
        <f>IF($E1123&lt;&gt;"",VLOOKUP($E1123,GEMWs!$E$14:$L$20,8,FALSE),"")</f>
        <v>96.522753888300599</v>
      </c>
      <c r="N1123" s="17">
        <f t="shared" ca="1" si="78"/>
        <v>37.892086284381016</v>
      </c>
      <c r="O1123" s="17">
        <f t="shared" ca="1" si="79"/>
        <v>96.522753888300599</v>
      </c>
      <c r="P1123" s="17">
        <f t="shared" ca="1" si="76"/>
        <v>28.53834861765047</v>
      </c>
      <c r="Q1123" s="17">
        <f t="shared" ca="1" si="77"/>
        <v>72.695918069188934</v>
      </c>
    </row>
    <row r="1124" spans="1:17" x14ac:dyDescent="0.35">
      <c r="A1124" t="s">
        <v>914</v>
      </c>
      <c r="B1124" t="s">
        <v>163</v>
      </c>
      <c r="D1124" t="s">
        <v>22</v>
      </c>
      <c r="G1124" t="s">
        <v>3040</v>
      </c>
      <c r="H1124">
        <v>62</v>
      </c>
      <c r="J1124">
        <v>0</v>
      </c>
      <c r="K1124">
        <v>0</v>
      </c>
      <c r="L1124" s="17" t="str">
        <f>IF($E1124&lt;&gt;"",VLOOKUP($E1124,GEMWs!$E$14:$L$20,7,FALSE),"")</f>
        <v/>
      </c>
      <c r="M1124" s="17" t="str">
        <f>IF($E1124&lt;&gt;"",VLOOKUP($E1124,GEMWs!$E$14:$L$20,8,FALSE),"")</f>
        <v/>
      </c>
      <c r="N1124" s="17">
        <f t="shared" ca="1" si="78"/>
        <v>0</v>
      </c>
      <c r="O1124" s="17">
        <f t="shared" ca="1" si="79"/>
        <v>0</v>
      </c>
      <c r="P1124" s="17">
        <f t="shared" ca="1" si="76"/>
        <v>0</v>
      </c>
      <c r="Q1124" s="17">
        <f t="shared" ca="1" si="77"/>
        <v>0</v>
      </c>
    </row>
    <row r="1125" spans="1:17" x14ac:dyDescent="0.35">
      <c r="A1125" t="s">
        <v>914</v>
      </c>
      <c r="B1125" t="s">
        <v>477</v>
      </c>
      <c r="D1125" t="s">
        <v>22</v>
      </c>
      <c r="G1125" t="s">
        <v>3040</v>
      </c>
      <c r="H1125">
        <v>170.6</v>
      </c>
      <c r="J1125">
        <v>0</v>
      </c>
      <c r="K1125">
        <v>0</v>
      </c>
      <c r="L1125" s="17" t="str">
        <f>IF($E1125&lt;&gt;"",VLOOKUP($E1125,GEMWs!$E$14:$L$20,7,FALSE),"")</f>
        <v/>
      </c>
      <c r="M1125" s="17" t="str">
        <f>IF($E1125&lt;&gt;"",VLOOKUP($E1125,GEMWs!$E$14:$L$20,8,FALSE),"")</f>
        <v/>
      </c>
      <c r="N1125" s="17">
        <f t="shared" ca="1" si="78"/>
        <v>0</v>
      </c>
      <c r="O1125" s="17">
        <f t="shared" ca="1" si="79"/>
        <v>0</v>
      </c>
      <c r="P1125" s="17">
        <f t="shared" ca="1" si="76"/>
        <v>0</v>
      </c>
      <c r="Q1125" s="17">
        <f t="shared" ca="1" si="77"/>
        <v>0</v>
      </c>
    </row>
    <row r="1126" spans="1:17" x14ac:dyDescent="0.35">
      <c r="A1126" t="s">
        <v>914</v>
      </c>
      <c r="B1126" t="s">
        <v>925</v>
      </c>
      <c r="D1126" t="s">
        <v>14</v>
      </c>
      <c r="E1126" t="s">
        <v>21</v>
      </c>
      <c r="G1126" t="s">
        <v>3040</v>
      </c>
      <c r="H1126">
        <v>39.299999999999997</v>
      </c>
      <c r="J1126">
        <v>0</v>
      </c>
      <c r="K1126">
        <v>0</v>
      </c>
      <c r="L1126" s="17">
        <f>IF($E1126&lt;&gt;"",VLOOKUP($E1126,GEMWs!$E$14:$L$20,7,FALSE),"")</f>
        <v>37.754918937403332</v>
      </c>
      <c r="M1126" s="17">
        <f>IF($E1126&lt;&gt;"",VLOOKUP($E1126,GEMWs!$E$14:$L$20,8,FALSE),"")</f>
        <v>96.174593288388181</v>
      </c>
      <c r="N1126" s="17">
        <f t="shared" ca="1" si="78"/>
        <v>37.754918937403332</v>
      </c>
      <c r="O1126" s="17">
        <f t="shared" ca="1" si="79"/>
        <v>96.174593288388181</v>
      </c>
      <c r="P1126" s="17">
        <f t="shared" ca="1" si="76"/>
        <v>0.40863182942874954</v>
      </c>
      <c r="Q1126" s="17">
        <f t="shared" ca="1" si="77"/>
        <v>1.0409239671566604</v>
      </c>
    </row>
    <row r="1127" spans="1:17" x14ac:dyDescent="0.35">
      <c r="A1127" t="s">
        <v>914</v>
      </c>
      <c r="B1127" t="s">
        <v>2975</v>
      </c>
      <c r="D1127" t="s">
        <v>14</v>
      </c>
      <c r="E1127" t="s">
        <v>18</v>
      </c>
      <c r="G1127" t="s">
        <v>3040</v>
      </c>
      <c r="H1127">
        <v>12.7</v>
      </c>
      <c r="J1127">
        <v>0</v>
      </c>
      <c r="K1127">
        <v>0</v>
      </c>
      <c r="L1127" s="17">
        <f>IF($E1127&lt;&gt;"",VLOOKUP($E1127,GEMWs!$E$14:$L$20,7,FALSE),"")</f>
        <v>5950.3939027696888</v>
      </c>
      <c r="M1127" s="17">
        <f>IF($E1127&lt;&gt;"",VLOOKUP($E1127,GEMWs!$E$14:$L$20,8,FALSE),"")</f>
        <v>10539.430626954083</v>
      </c>
      <c r="N1127" s="17">
        <f t="shared" ca="1" si="78"/>
        <v>5950.3939027696888</v>
      </c>
      <c r="O1127" s="17">
        <f t="shared" ca="1" si="79"/>
        <v>10539.430626954083</v>
      </c>
      <c r="P1127" s="17">
        <f t="shared" ca="1" si="76"/>
        <v>1.2049986806232553E-3</v>
      </c>
      <c r="Q1127" s="17">
        <f t="shared" ca="1" si="77"/>
        <v>2.1343124854454791E-3</v>
      </c>
    </row>
    <row r="1128" spans="1:17" x14ac:dyDescent="0.35">
      <c r="A1128" t="s">
        <v>914</v>
      </c>
      <c r="B1128" t="s">
        <v>230</v>
      </c>
      <c r="D1128" t="s">
        <v>14</v>
      </c>
      <c r="E1128" t="s">
        <v>21</v>
      </c>
      <c r="G1128" t="s">
        <v>3040</v>
      </c>
      <c r="H1128">
        <v>11.5</v>
      </c>
      <c r="J1128">
        <v>0</v>
      </c>
      <c r="K1128">
        <v>0</v>
      </c>
      <c r="L1128" s="17">
        <f>IF($E1128&lt;&gt;"",VLOOKUP($E1128,GEMWs!$E$14:$L$20,7,FALSE),"")</f>
        <v>37.754918937403332</v>
      </c>
      <c r="M1128" s="17">
        <f>IF($E1128&lt;&gt;"",VLOOKUP($E1128,GEMWs!$E$14:$L$20,8,FALSE),"")</f>
        <v>96.174593288388181</v>
      </c>
      <c r="N1128" s="17">
        <f t="shared" ca="1" si="78"/>
        <v>37.754918937403332</v>
      </c>
      <c r="O1128" s="17">
        <f t="shared" ca="1" si="79"/>
        <v>96.174593288388181</v>
      </c>
      <c r="P1128" s="17">
        <f t="shared" ca="1" si="76"/>
        <v>0.11957419945116081</v>
      </c>
      <c r="Q1128" s="17">
        <f t="shared" ca="1" si="77"/>
        <v>0.30459607181428994</v>
      </c>
    </row>
    <row r="1129" spans="1:17" x14ac:dyDescent="0.35">
      <c r="A1129" t="s">
        <v>914</v>
      </c>
      <c r="B1129" t="s">
        <v>511</v>
      </c>
      <c r="D1129" t="s">
        <v>22</v>
      </c>
      <c r="G1129" t="s">
        <v>3040</v>
      </c>
      <c r="H1129">
        <v>0.3</v>
      </c>
      <c r="J1129">
        <v>0</v>
      </c>
      <c r="K1129">
        <v>0</v>
      </c>
      <c r="L1129" s="17" t="str">
        <f>IF($E1129&lt;&gt;"",VLOOKUP($E1129,GEMWs!$E$14:$L$20,7,FALSE),"")</f>
        <v/>
      </c>
      <c r="M1129" s="17" t="str">
        <f>IF($E1129&lt;&gt;"",VLOOKUP($E1129,GEMWs!$E$14:$L$20,8,FALSE),"")</f>
        <v/>
      </c>
      <c r="N1129" s="17">
        <f t="shared" ca="1" si="78"/>
        <v>0</v>
      </c>
      <c r="O1129" s="17">
        <f t="shared" ca="1" si="79"/>
        <v>0</v>
      </c>
      <c r="P1129" s="17">
        <f t="shared" ca="1" si="76"/>
        <v>0</v>
      </c>
      <c r="Q1129" s="17">
        <f t="shared" ca="1" si="77"/>
        <v>0</v>
      </c>
    </row>
    <row r="1130" spans="1:17" x14ac:dyDescent="0.35">
      <c r="A1130" t="s">
        <v>914</v>
      </c>
      <c r="B1130" t="s">
        <v>502</v>
      </c>
      <c r="D1130" t="s">
        <v>14</v>
      </c>
      <c r="E1130" t="s">
        <v>21</v>
      </c>
      <c r="G1130" t="s">
        <v>3040</v>
      </c>
      <c r="H1130">
        <v>49.1</v>
      </c>
      <c r="J1130">
        <v>0</v>
      </c>
      <c r="K1130">
        <v>0</v>
      </c>
      <c r="L1130" s="17">
        <f>IF($E1130&lt;&gt;"",VLOOKUP($E1130,GEMWs!$E$14:$L$20,7,FALSE),"")</f>
        <v>37.754918937403332</v>
      </c>
      <c r="M1130" s="17">
        <f>IF($E1130&lt;&gt;"",VLOOKUP($E1130,GEMWs!$E$14:$L$20,8,FALSE),"")</f>
        <v>96.174593288388181</v>
      </c>
      <c r="N1130" s="17">
        <f t="shared" ca="1" si="78"/>
        <v>37.754918937403332</v>
      </c>
      <c r="O1130" s="17">
        <f t="shared" ca="1" si="79"/>
        <v>96.174593288388181</v>
      </c>
      <c r="P1130" s="17">
        <f t="shared" ca="1" si="76"/>
        <v>0.51052984287408665</v>
      </c>
      <c r="Q1130" s="17">
        <f t="shared" ca="1" si="77"/>
        <v>1.3004927935723161</v>
      </c>
    </row>
    <row r="1131" spans="1:17" x14ac:dyDescent="0.35">
      <c r="A1131" t="s">
        <v>914</v>
      </c>
      <c r="B1131" t="s">
        <v>926</v>
      </c>
      <c r="D1131" t="s">
        <v>22</v>
      </c>
      <c r="G1131" t="s">
        <v>3040</v>
      </c>
      <c r="H1131">
        <v>2.5</v>
      </c>
      <c r="J1131">
        <v>0</v>
      </c>
      <c r="K1131">
        <v>0</v>
      </c>
      <c r="L1131" s="17" t="str">
        <f>IF($E1131&lt;&gt;"",VLOOKUP($E1131,GEMWs!$E$14:$L$20,7,FALSE),"")</f>
        <v/>
      </c>
      <c r="M1131" s="17" t="str">
        <f>IF($E1131&lt;&gt;"",VLOOKUP($E1131,GEMWs!$E$14:$L$20,8,FALSE),"")</f>
        <v/>
      </c>
      <c r="N1131" s="17">
        <f t="shared" ca="1" si="78"/>
        <v>0</v>
      </c>
      <c r="O1131" s="17">
        <f t="shared" ca="1" si="79"/>
        <v>0</v>
      </c>
      <c r="P1131" s="17">
        <f t="shared" ca="1" si="76"/>
        <v>0</v>
      </c>
      <c r="Q1131" s="17">
        <f t="shared" ca="1" si="77"/>
        <v>0</v>
      </c>
    </row>
    <row r="1132" spans="1:17" x14ac:dyDescent="0.35">
      <c r="A1132" t="s">
        <v>914</v>
      </c>
      <c r="B1132" t="s">
        <v>144</v>
      </c>
      <c r="C1132" t="s">
        <v>145</v>
      </c>
      <c r="D1132" t="s">
        <v>14</v>
      </c>
      <c r="E1132" t="s">
        <v>21</v>
      </c>
      <c r="F1132" t="s">
        <v>22</v>
      </c>
      <c r="G1132" t="s">
        <v>3040</v>
      </c>
      <c r="H1132">
        <v>63.8</v>
      </c>
      <c r="I1132">
        <v>317</v>
      </c>
      <c r="J1132">
        <v>2000</v>
      </c>
      <c r="K1132">
        <v>10000</v>
      </c>
      <c r="L1132" s="17">
        <f>IF($E1132&lt;&gt;"",VLOOKUP($E1132,GEMWs!$E$14:$L$20,7,FALSE),"")</f>
        <v>37.754918937403332</v>
      </c>
      <c r="M1132" s="17">
        <f>IF($E1132&lt;&gt;"",VLOOKUP($E1132,GEMWs!$E$14:$L$20,8,FALSE),"")</f>
        <v>96.174593288388181</v>
      </c>
      <c r="N1132" s="17">
        <f t="shared" si="78"/>
        <v>2000</v>
      </c>
      <c r="O1132" s="17">
        <f t="shared" si="79"/>
        <v>10000</v>
      </c>
      <c r="P1132" s="17">
        <f t="shared" si="76"/>
        <v>6.3799999999999994E-3</v>
      </c>
      <c r="Q1132" s="17">
        <f t="shared" si="77"/>
        <v>3.1899999999999998E-2</v>
      </c>
    </row>
    <row r="1133" spans="1:17" x14ac:dyDescent="0.35">
      <c r="A1133" t="s">
        <v>914</v>
      </c>
      <c r="B1133" t="s">
        <v>2981</v>
      </c>
      <c r="D1133" t="s">
        <v>14</v>
      </c>
      <c r="E1133" t="s">
        <v>21</v>
      </c>
      <c r="G1133" t="s">
        <v>3040</v>
      </c>
      <c r="H1133">
        <v>104.3</v>
      </c>
      <c r="J1133">
        <v>0</v>
      </c>
      <c r="K1133">
        <v>0</v>
      </c>
      <c r="L1133" s="17">
        <f>IF($E1133&lt;&gt;"",VLOOKUP($E1133,GEMWs!$E$14:$L$20,7,FALSE),"")</f>
        <v>37.754918937403332</v>
      </c>
      <c r="M1133" s="17">
        <f>IF($E1133&lt;&gt;"",VLOOKUP($E1133,GEMWs!$E$14:$L$20,8,FALSE),"")</f>
        <v>96.174593288388181</v>
      </c>
      <c r="N1133" s="17">
        <f t="shared" ca="1" si="78"/>
        <v>37.754918937403332</v>
      </c>
      <c r="O1133" s="17">
        <f t="shared" ca="1" si="79"/>
        <v>96.174593288388181</v>
      </c>
      <c r="P1133" s="17">
        <f t="shared" ca="1" si="76"/>
        <v>1.0844860002396584</v>
      </c>
      <c r="Q1133" s="17">
        <f t="shared" ca="1" si="77"/>
        <v>2.7625539382809077</v>
      </c>
    </row>
    <row r="1134" spans="1:17" x14ac:dyDescent="0.35">
      <c r="A1134" t="s">
        <v>914</v>
      </c>
      <c r="B1134" t="s">
        <v>927</v>
      </c>
      <c r="D1134" t="s">
        <v>14</v>
      </c>
      <c r="E1134" t="s">
        <v>21</v>
      </c>
      <c r="G1134" t="s">
        <v>3040</v>
      </c>
      <c r="H1134">
        <v>38.1</v>
      </c>
      <c r="J1134">
        <v>0</v>
      </c>
      <c r="K1134">
        <v>0</v>
      </c>
      <c r="L1134" s="17">
        <f>IF($E1134&lt;&gt;"",VLOOKUP($E1134,GEMWs!$E$14:$L$20,7,FALSE),"")</f>
        <v>37.754918937403332</v>
      </c>
      <c r="M1134" s="17">
        <f>IF($E1134&lt;&gt;"",VLOOKUP($E1134,GEMWs!$E$14:$L$20,8,FALSE),"")</f>
        <v>96.174593288388181</v>
      </c>
      <c r="N1134" s="17">
        <f t="shared" ca="1" si="78"/>
        <v>37.754918937403332</v>
      </c>
      <c r="O1134" s="17">
        <f t="shared" ca="1" si="79"/>
        <v>96.174593288388181</v>
      </c>
      <c r="P1134" s="17">
        <f t="shared" ca="1" si="76"/>
        <v>0.39615452165993276</v>
      </c>
      <c r="Q1134" s="17">
        <f t="shared" ca="1" si="77"/>
        <v>1.0091400292282127</v>
      </c>
    </row>
    <row r="1135" spans="1:17" x14ac:dyDescent="0.35">
      <c r="A1135" t="s">
        <v>914</v>
      </c>
      <c r="B1135" t="s">
        <v>186</v>
      </c>
      <c r="C1135" t="s">
        <v>187</v>
      </c>
      <c r="D1135" t="s">
        <v>14</v>
      </c>
      <c r="E1135" t="s">
        <v>21</v>
      </c>
      <c r="F1135" t="s">
        <v>14</v>
      </c>
      <c r="G1135" t="s">
        <v>3040</v>
      </c>
      <c r="H1135">
        <v>1.5</v>
      </c>
      <c r="I1135">
        <v>337</v>
      </c>
      <c r="J1135">
        <v>53.942762999999999</v>
      </c>
      <c r="K1135">
        <v>180000</v>
      </c>
      <c r="L1135" s="17">
        <f>IF($E1135&lt;&gt;"",VLOOKUP($E1135,GEMWs!$E$14:$L$20,7,FALSE),"")</f>
        <v>37.754918937403332</v>
      </c>
      <c r="M1135" s="17">
        <f>IF($E1135&lt;&gt;"",VLOOKUP($E1135,GEMWs!$E$14:$L$20,8,FALSE),"")</f>
        <v>96.174593288388181</v>
      </c>
      <c r="N1135" s="17">
        <f t="shared" si="78"/>
        <v>53.942762999999999</v>
      </c>
      <c r="O1135" s="17">
        <f t="shared" si="79"/>
        <v>180000</v>
      </c>
      <c r="P1135" s="17">
        <f t="shared" si="76"/>
        <v>8.3333333333333337E-6</v>
      </c>
      <c r="Q1135" s="17">
        <f t="shared" si="77"/>
        <v>2.7807251919965612E-2</v>
      </c>
    </row>
    <row r="1136" spans="1:17" x14ac:dyDescent="0.35">
      <c r="A1136" t="s">
        <v>914</v>
      </c>
      <c r="B1136" t="s">
        <v>233</v>
      </c>
      <c r="D1136" t="s">
        <v>22</v>
      </c>
      <c r="G1136" t="s">
        <v>3040</v>
      </c>
      <c r="H1136">
        <v>18.8</v>
      </c>
      <c r="J1136">
        <v>0</v>
      </c>
      <c r="K1136">
        <v>0</v>
      </c>
      <c r="L1136" s="17" t="str">
        <f>IF($E1136&lt;&gt;"",VLOOKUP($E1136,GEMWs!$E$14:$L$20,7,FALSE),"")</f>
        <v/>
      </c>
      <c r="M1136" s="17" t="str">
        <f>IF($E1136&lt;&gt;"",VLOOKUP($E1136,GEMWs!$E$14:$L$20,8,FALSE),"")</f>
        <v/>
      </c>
      <c r="N1136" s="17">
        <f t="shared" ca="1" si="78"/>
        <v>0</v>
      </c>
      <c r="O1136" s="17">
        <f t="shared" ca="1" si="79"/>
        <v>0</v>
      </c>
      <c r="P1136" s="17">
        <f t="shared" ca="1" si="76"/>
        <v>0</v>
      </c>
      <c r="Q1136" s="17">
        <f t="shared" ca="1" si="77"/>
        <v>0</v>
      </c>
    </row>
    <row r="1137" spans="1:17" x14ac:dyDescent="0.35">
      <c r="A1137" t="s">
        <v>914</v>
      </c>
      <c r="B1137" t="s">
        <v>184</v>
      </c>
      <c r="C1137" t="s">
        <v>185</v>
      </c>
      <c r="D1137" t="s">
        <v>14</v>
      </c>
      <c r="E1137" t="s">
        <v>21</v>
      </c>
      <c r="F1137" t="s">
        <v>22</v>
      </c>
      <c r="G1137" t="s">
        <v>3040</v>
      </c>
      <c r="H1137">
        <v>21.9</v>
      </c>
      <c r="I1137">
        <v>345</v>
      </c>
      <c r="J1137">
        <v>5000</v>
      </c>
      <c r="K1137">
        <v>20000</v>
      </c>
      <c r="L1137" s="17">
        <f>IF($E1137&lt;&gt;"",VLOOKUP($E1137,GEMWs!$E$14:$L$20,7,FALSE),"")</f>
        <v>37.754918937403332</v>
      </c>
      <c r="M1137" s="17">
        <f>IF($E1137&lt;&gt;"",VLOOKUP($E1137,GEMWs!$E$14:$L$20,8,FALSE),"")</f>
        <v>96.174593288388181</v>
      </c>
      <c r="N1137" s="17">
        <f t="shared" si="78"/>
        <v>5000</v>
      </c>
      <c r="O1137" s="17">
        <f t="shared" si="79"/>
        <v>20000</v>
      </c>
      <c r="P1137" s="17">
        <f t="shared" si="76"/>
        <v>1.0949999999999998E-3</v>
      </c>
      <c r="Q1137" s="17">
        <f t="shared" si="77"/>
        <v>4.3799999999999993E-3</v>
      </c>
    </row>
    <row r="1138" spans="1:17" x14ac:dyDescent="0.35">
      <c r="A1138" t="s">
        <v>928</v>
      </c>
      <c r="B1138" t="s">
        <v>534</v>
      </c>
      <c r="C1138" t="s">
        <v>535</v>
      </c>
      <c r="D1138" t="s">
        <v>14</v>
      </c>
      <c r="E1138" t="s">
        <v>21</v>
      </c>
      <c r="F1138" t="s">
        <v>22</v>
      </c>
      <c r="G1138" t="s">
        <v>3040</v>
      </c>
      <c r="H1138">
        <v>2.4</v>
      </c>
      <c r="I1138">
        <v>48</v>
      </c>
      <c r="J1138">
        <v>2720</v>
      </c>
      <c r="K1138">
        <v>2720</v>
      </c>
      <c r="L1138" s="17">
        <f>IF($E1138&lt;&gt;"",VLOOKUP($E1138,GEMWs!$E$14:$L$20,7,FALSE),"")</f>
        <v>37.754918937403332</v>
      </c>
      <c r="M1138" s="17">
        <f>IF($E1138&lt;&gt;"",VLOOKUP($E1138,GEMWs!$E$14:$L$20,8,FALSE),"")</f>
        <v>96.174593288388181</v>
      </c>
      <c r="N1138" s="17">
        <f t="shared" si="78"/>
        <v>2720</v>
      </c>
      <c r="O1138" s="17">
        <f t="shared" si="79"/>
        <v>2720</v>
      </c>
      <c r="P1138" s="17">
        <f t="shared" si="76"/>
        <v>8.8235294117647051E-4</v>
      </c>
      <c r="Q1138" s="17">
        <f t="shared" si="77"/>
        <v>8.8235294117647051E-4</v>
      </c>
    </row>
    <row r="1139" spans="1:17" x14ac:dyDescent="0.35">
      <c r="A1139" t="s">
        <v>928</v>
      </c>
      <c r="B1139" t="s">
        <v>19</v>
      </c>
      <c r="C1139" t="s">
        <v>20</v>
      </c>
      <c r="D1139" t="s">
        <v>14</v>
      </c>
      <c r="E1139" t="s">
        <v>21</v>
      </c>
      <c r="F1139" t="s">
        <v>22</v>
      </c>
      <c r="G1139" t="s">
        <v>3040</v>
      </c>
      <c r="H1139">
        <v>23</v>
      </c>
      <c r="I1139">
        <v>52</v>
      </c>
      <c r="J1139">
        <v>1818</v>
      </c>
      <c r="K1139">
        <v>5000</v>
      </c>
      <c r="L1139" s="17">
        <f>IF($E1139&lt;&gt;"",VLOOKUP($E1139,GEMWs!$E$14:$L$20,7,FALSE),"")</f>
        <v>37.754918937403332</v>
      </c>
      <c r="M1139" s="17">
        <f>IF($E1139&lt;&gt;"",VLOOKUP($E1139,GEMWs!$E$14:$L$20,8,FALSE),"")</f>
        <v>96.174593288388181</v>
      </c>
      <c r="N1139" s="17">
        <f t="shared" si="78"/>
        <v>1818</v>
      </c>
      <c r="O1139" s="17">
        <f t="shared" si="79"/>
        <v>5000</v>
      </c>
      <c r="P1139" s="17">
        <f t="shared" si="76"/>
        <v>4.5999999999999999E-3</v>
      </c>
      <c r="Q1139" s="17">
        <f t="shared" si="77"/>
        <v>1.2651265126512651E-2</v>
      </c>
    </row>
    <row r="1140" spans="1:17" x14ac:dyDescent="0.35">
      <c r="A1140" t="s">
        <v>928</v>
      </c>
      <c r="B1140" t="s">
        <v>137</v>
      </c>
      <c r="C1140" t="s">
        <v>138</v>
      </c>
      <c r="D1140" t="s">
        <v>14</v>
      </c>
      <c r="E1140" t="s">
        <v>21</v>
      </c>
      <c r="F1140" t="s">
        <v>22</v>
      </c>
      <c r="G1140" t="s">
        <v>3040</v>
      </c>
      <c r="H1140">
        <v>0.1</v>
      </c>
      <c r="I1140">
        <v>62</v>
      </c>
      <c r="J1140">
        <v>389</v>
      </c>
      <c r="K1140">
        <v>454</v>
      </c>
      <c r="L1140" s="17">
        <f>IF($E1140&lt;&gt;"",VLOOKUP($E1140,GEMWs!$E$14:$L$20,7,FALSE),"")</f>
        <v>37.754918937403332</v>
      </c>
      <c r="M1140" s="17">
        <f>IF($E1140&lt;&gt;"",VLOOKUP($E1140,GEMWs!$E$14:$L$20,8,FALSE),"")</f>
        <v>96.174593288388181</v>
      </c>
      <c r="N1140" s="17">
        <f t="shared" si="78"/>
        <v>389</v>
      </c>
      <c r="O1140" s="17">
        <f t="shared" si="79"/>
        <v>454</v>
      </c>
      <c r="P1140" s="17">
        <f t="shared" ref="P1140:P1187" si="80">IF(O1140&gt;0,$H1140/O1140,0)</f>
        <v>2.2026431718061675E-4</v>
      </c>
      <c r="Q1140" s="17">
        <f t="shared" ref="Q1140:Q1187" si="81">IF(N1140&gt;0,$H1140/N1140,0)</f>
        <v>2.5706940874035993E-4</v>
      </c>
    </row>
    <row r="1141" spans="1:17" x14ac:dyDescent="0.35">
      <c r="A1141" t="s">
        <v>928</v>
      </c>
      <c r="B1141" t="s">
        <v>929</v>
      </c>
      <c r="C1141" t="s">
        <v>930</v>
      </c>
      <c r="D1141" t="s">
        <v>14</v>
      </c>
      <c r="E1141" t="s">
        <v>21</v>
      </c>
      <c r="F1141" t="s">
        <v>22</v>
      </c>
      <c r="G1141" t="s">
        <v>3040</v>
      </c>
      <c r="H1141">
        <v>13.3</v>
      </c>
      <c r="I1141">
        <v>89</v>
      </c>
      <c r="J1141">
        <v>1800</v>
      </c>
      <c r="K1141">
        <v>3636</v>
      </c>
      <c r="L1141" s="17">
        <f>IF($E1141&lt;&gt;"",VLOOKUP($E1141,GEMWs!$E$14:$L$20,7,FALSE),"")</f>
        <v>37.754918937403332</v>
      </c>
      <c r="M1141" s="17">
        <f>IF($E1141&lt;&gt;"",VLOOKUP($E1141,GEMWs!$E$14:$L$20,8,FALSE),"")</f>
        <v>96.174593288388181</v>
      </c>
      <c r="N1141" s="17">
        <f t="shared" si="78"/>
        <v>1800</v>
      </c>
      <c r="O1141" s="17">
        <f t="shared" si="79"/>
        <v>3636</v>
      </c>
      <c r="P1141" s="17">
        <f t="shared" si="80"/>
        <v>3.6578657865786583E-3</v>
      </c>
      <c r="Q1141" s="17">
        <f t="shared" si="81"/>
        <v>7.3888888888888893E-3</v>
      </c>
    </row>
    <row r="1142" spans="1:17" x14ac:dyDescent="0.35">
      <c r="A1142" t="s">
        <v>928</v>
      </c>
      <c r="B1142" t="s">
        <v>931</v>
      </c>
      <c r="C1142" t="s">
        <v>932</v>
      </c>
      <c r="D1142" t="s">
        <v>14</v>
      </c>
      <c r="E1142" t="s">
        <v>21</v>
      </c>
      <c r="F1142" t="s">
        <v>22</v>
      </c>
      <c r="G1142" t="s">
        <v>3040</v>
      </c>
      <c r="H1142">
        <v>0.1</v>
      </c>
      <c r="I1142">
        <v>106</v>
      </c>
      <c r="J1142">
        <v>35000</v>
      </c>
      <c r="K1142">
        <v>100000</v>
      </c>
      <c r="L1142" s="17">
        <f>IF($E1142&lt;&gt;"",VLOOKUP($E1142,GEMWs!$E$14:$L$20,7,FALSE),"")</f>
        <v>37.754918937403332</v>
      </c>
      <c r="M1142" s="17">
        <f>IF($E1142&lt;&gt;"",VLOOKUP($E1142,GEMWs!$E$14:$L$20,8,FALSE),"")</f>
        <v>96.174593288388181</v>
      </c>
      <c r="N1142" s="17">
        <f t="shared" si="78"/>
        <v>35000</v>
      </c>
      <c r="O1142" s="17">
        <f t="shared" si="79"/>
        <v>100000</v>
      </c>
      <c r="P1142" s="17">
        <f t="shared" si="80"/>
        <v>9.9999999999999995E-7</v>
      </c>
      <c r="Q1142" s="17">
        <f t="shared" si="81"/>
        <v>2.8571428571428573E-6</v>
      </c>
    </row>
    <row r="1143" spans="1:17" x14ac:dyDescent="0.35">
      <c r="A1143" t="s">
        <v>928</v>
      </c>
      <c r="B1143" t="s">
        <v>933</v>
      </c>
      <c r="C1143" t="s">
        <v>934</v>
      </c>
      <c r="D1143" t="s">
        <v>14</v>
      </c>
      <c r="E1143" t="s">
        <v>21</v>
      </c>
      <c r="F1143" t="s">
        <v>22</v>
      </c>
      <c r="G1143" t="s">
        <v>3040</v>
      </c>
      <c r="H1143">
        <v>22.3</v>
      </c>
      <c r="I1143">
        <v>108</v>
      </c>
      <c r="J1143">
        <v>3.345523</v>
      </c>
      <c r="K1143">
        <v>9.0778680000000005</v>
      </c>
      <c r="L1143" s="17">
        <f>IF($E1143&lt;&gt;"",VLOOKUP($E1143,GEMWs!$E$14:$L$20,7,FALSE),"")</f>
        <v>37.754918937403332</v>
      </c>
      <c r="M1143" s="17">
        <f>IF($E1143&lt;&gt;"",VLOOKUP($E1143,GEMWs!$E$14:$L$20,8,FALSE),"")</f>
        <v>96.174593288388181</v>
      </c>
      <c r="N1143" s="17">
        <f t="shared" si="78"/>
        <v>3.345523</v>
      </c>
      <c r="O1143" s="17">
        <f t="shared" si="79"/>
        <v>9.0778680000000005</v>
      </c>
      <c r="P1143" s="17">
        <f t="shared" si="80"/>
        <v>2.4565239327119537</v>
      </c>
      <c r="Q1143" s="17">
        <f t="shared" si="81"/>
        <v>6.6656244778469613</v>
      </c>
    </row>
    <row r="1144" spans="1:17" x14ac:dyDescent="0.35">
      <c r="A1144" t="s">
        <v>928</v>
      </c>
      <c r="B1144" t="s">
        <v>93</v>
      </c>
      <c r="C1144" t="s">
        <v>94</v>
      </c>
      <c r="D1144" t="s">
        <v>14</v>
      </c>
      <c r="E1144" t="s">
        <v>21</v>
      </c>
      <c r="F1144" t="s">
        <v>22</v>
      </c>
      <c r="G1144" t="s">
        <v>3040</v>
      </c>
      <c r="H1144">
        <v>205.3</v>
      </c>
      <c r="I1144">
        <v>116</v>
      </c>
      <c r="J1144">
        <v>3306.1332419999999</v>
      </c>
      <c r="K1144">
        <v>3306.1332419999999</v>
      </c>
      <c r="L1144" s="17">
        <f>IF($E1144&lt;&gt;"",VLOOKUP($E1144,GEMWs!$E$14:$L$20,7,FALSE),"")</f>
        <v>37.754918937403332</v>
      </c>
      <c r="M1144" s="17">
        <f>IF($E1144&lt;&gt;"",VLOOKUP($E1144,GEMWs!$E$14:$L$20,8,FALSE),"")</f>
        <v>96.174593288388181</v>
      </c>
      <c r="N1144" s="17">
        <f t="shared" si="78"/>
        <v>3306.1332419999999</v>
      </c>
      <c r="O1144" s="17">
        <f t="shared" si="79"/>
        <v>3306.1332419999999</v>
      </c>
      <c r="P1144" s="17">
        <f t="shared" si="80"/>
        <v>6.2096710862084493E-2</v>
      </c>
      <c r="Q1144" s="17">
        <f t="shared" si="81"/>
        <v>6.2096710862084493E-2</v>
      </c>
    </row>
    <row r="1145" spans="1:17" x14ac:dyDescent="0.35">
      <c r="A1145" t="s">
        <v>928</v>
      </c>
      <c r="B1145" t="s">
        <v>23</v>
      </c>
      <c r="C1145" t="s">
        <v>24</v>
      </c>
      <c r="D1145" t="s">
        <v>14</v>
      </c>
      <c r="E1145" t="s">
        <v>21</v>
      </c>
      <c r="F1145" t="s">
        <v>22</v>
      </c>
      <c r="G1145" t="s">
        <v>3040</v>
      </c>
      <c r="H1145">
        <v>4.7</v>
      </c>
      <c r="I1145">
        <v>147</v>
      </c>
      <c r="J1145">
        <v>22.748228999999998</v>
      </c>
      <c r="K1145">
        <v>27.708825999999998</v>
      </c>
      <c r="L1145" s="17">
        <f>IF($E1145&lt;&gt;"",VLOOKUP($E1145,GEMWs!$E$14:$L$20,7,FALSE),"")</f>
        <v>37.754918937403332</v>
      </c>
      <c r="M1145" s="17">
        <f>IF($E1145&lt;&gt;"",VLOOKUP($E1145,GEMWs!$E$14:$L$20,8,FALSE),"")</f>
        <v>96.174593288388181</v>
      </c>
      <c r="N1145" s="17">
        <f t="shared" si="78"/>
        <v>22.748228999999998</v>
      </c>
      <c r="O1145" s="17">
        <f t="shared" si="79"/>
        <v>27.708825999999998</v>
      </c>
      <c r="P1145" s="17">
        <f t="shared" si="80"/>
        <v>0.16962104421168911</v>
      </c>
      <c r="Q1145" s="17">
        <f t="shared" si="81"/>
        <v>0.20660949034757828</v>
      </c>
    </row>
    <row r="1146" spans="1:17" x14ac:dyDescent="0.35">
      <c r="A1146" t="s">
        <v>928</v>
      </c>
      <c r="B1146" t="s">
        <v>87</v>
      </c>
      <c r="C1146" t="s">
        <v>88</v>
      </c>
      <c r="D1146" t="s">
        <v>14</v>
      </c>
      <c r="E1146" t="s">
        <v>21</v>
      </c>
      <c r="F1146" t="s">
        <v>22</v>
      </c>
      <c r="G1146" t="s">
        <v>3040</v>
      </c>
      <c r="H1146">
        <v>193.6</v>
      </c>
      <c r="I1146">
        <v>162</v>
      </c>
      <c r="J1146">
        <v>1942.671564</v>
      </c>
      <c r="K1146">
        <v>1942.671564</v>
      </c>
      <c r="L1146" s="17">
        <f>IF($E1146&lt;&gt;"",VLOOKUP($E1146,GEMWs!$E$14:$L$20,7,FALSE),"")</f>
        <v>37.754918937403332</v>
      </c>
      <c r="M1146" s="17">
        <f>IF($E1146&lt;&gt;"",VLOOKUP($E1146,GEMWs!$E$14:$L$20,8,FALSE),"")</f>
        <v>96.174593288388181</v>
      </c>
      <c r="N1146" s="17">
        <f t="shared" si="78"/>
        <v>1942.671564</v>
      </c>
      <c r="O1146" s="17">
        <f t="shared" si="79"/>
        <v>1942.671564</v>
      </c>
      <c r="P1146" s="17">
        <f t="shared" si="80"/>
        <v>9.9656577873294072E-2</v>
      </c>
      <c r="Q1146" s="17">
        <f t="shared" si="81"/>
        <v>9.9656577873294072E-2</v>
      </c>
    </row>
    <row r="1147" spans="1:17" x14ac:dyDescent="0.35">
      <c r="A1147" t="s">
        <v>928</v>
      </c>
      <c r="B1147" t="s">
        <v>632</v>
      </c>
      <c r="C1147" t="s">
        <v>633</v>
      </c>
      <c r="D1147" t="s">
        <v>14</v>
      </c>
      <c r="E1147" t="s">
        <v>21</v>
      </c>
      <c r="F1147" t="s">
        <v>22</v>
      </c>
      <c r="G1147" t="s">
        <v>3040</v>
      </c>
      <c r="H1147">
        <v>0.2</v>
      </c>
      <c r="I1147">
        <v>194</v>
      </c>
      <c r="J1147">
        <v>496.80336899999998</v>
      </c>
      <c r="K1147">
        <v>496.80336899999998</v>
      </c>
      <c r="L1147" s="17">
        <f>IF($E1147&lt;&gt;"",VLOOKUP($E1147,GEMWs!$E$14:$L$20,7,FALSE),"")</f>
        <v>37.754918937403332</v>
      </c>
      <c r="M1147" s="17">
        <f>IF($E1147&lt;&gt;"",VLOOKUP($E1147,GEMWs!$E$14:$L$20,8,FALSE),"")</f>
        <v>96.174593288388181</v>
      </c>
      <c r="N1147" s="17">
        <f t="shared" si="78"/>
        <v>496.80336899999998</v>
      </c>
      <c r="O1147" s="17">
        <f t="shared" si="79"/>
        <v>496.80336899999998</v>
      </c>
      <c r="P1147" s="17">
        <f t="shared" si="80"/>
        <v>4.0257375951892956E-4</v>
      </c>
      <c r="Q1147" s="17">
        <f t="shared" si="81"/>
        <v>4.0257375951892956E-4</v>
      </c>
    </row>
    <row r="1148" spans="1:17" x14ac:dyDescent="0.35">
      <c r="A1148" t="s">
        <v>928</v>
      </c>
      <c r="B1148" t="s">
        <v>947</v>
      </c>
      <c r="C1148" t="s">
        <v>948</v>
      </c>
      <c r="D1148" t="s">
        <v>14</v>
      </c>
      <c r="E1148" t="s">
        <v>21</v>
      </c>
      <c r="F1148" t="s">
        <v>22</v>
      </c>
      <c r="G1148" t="s">
        <v>3040</v>
      </c>
      <c r="H1148">
        <v>0.4</v>
      </c>
      <c r="I1148">
        <v>356</v>
      </c>
      <c r="J1148">
        <v>2000</v>
      </c>
      <c r="K1148">
        <v>2000</v>
      </c>
      <c r="L1148" s="17">
        <f>IF($E1148&lt;&gt;"",VLOOKUP($E1148,GEMWs!$E$14:$L$20,7,FALSE),"")</f>
        <v>37.754918937403332</v>
      </c>
      <c r="M1148" s="17">
        <f>IF($E1148&lt;&gt;"",VLOOKUP($E1148,GEMWs!$E$14:$L$20,8,FALSE),"")</f>
        <v>96.174593288388181</v>
      </c>
      <c r="N1148" s="17">
        <f t="shared" si="78"/>
        <v>2000</v>
      </c>
      <c r="O1148" s="17">
        <f t="shared" si="79"/>
        <v>2000</v>
      </c>
      <c r="P1148" s="17">
        <f t="shared" si="80"/>
        <v>2.0000000000000001E-4</v>
      </c>
      <c r="Q1148" s="17">
        <f t="shared" si="81"/>
        <v>2.0000000000000001E-4</v>
      </c>
    </row>
    <row r="1149" spans="1:17" x14ac:dyDescent="0.35">
      <c r="A1149" t="s">
        <v>928</v>
      </c>
      <c r="B1149" t="s">
        <v>955</v>
      </c>
      <c r="D1149" t="s">
        <v>14</v>
      </c>
      <c r="E1149" t="s">
        <v>21</v>
      </c>
      <c r="G1149" t="s">
        <v>3040</v>
      </c>
      <c r="H1149">
        <v>0.5</v>
      </c>
      <c r="J1149">
        <v>0</v>
      </c>
      <c r="K1149">
        <v>0</v>
      </c>
      <c r="L1149" s="17">
        <f>IF($E1149&lt;&gt;"",VLOOKUP($E1149,GEMWs!$E$14:$L$20,7,FALSE),"")</f>
        <v>37.754918937403332</v>
      </c>
      <c r="M1149" s="17">
        <f>IF($E1149&lt;&gt;"",VLOOKUP($E1149,GEMWs!$E$14:$L$20,8,FALSE),"")</f>
        <v>96.174593288388181</v>
      </c>
      <c r="N1149" s="17">
        <f t="shared" ca="1" si="78"/>
        <v>37.754918937403332</v>
      </c>
      <c r="O1149" s="17">
        <f t="shared" ca="1" si="79"/>
        <v>96.174593288388181</v>
      </c>
      <c r="P1149" s="17">
        <f t="shared" ca="1" si="80"/>
        <v>5.1988782370069918E-3</v>
      </c>
      <c r="Q1149" s="17">
        <f t="shared" ca="1" si="81"/>
        <v>1.3243307470186519E-2</v>
      </c>
    </row>
    <row r="1150" spans="1:17" x14ac:dyDescent="0.35">
      <c r="A1150" t="s">
        <v>928</v>
      </c>
      <c r="B1150" t="s">
        <v>27</v>
      </c>
      <c r="C1150" t="s">
        <v>28</v>
      </c>
      <c r="D1150" t="s">
        <v>14</v>
      </c>
      <c r="E1150" t="s">
        <v>21</v>
      </c>
      <c r="F1150" t="s">
        <v>22</v>
      </c>
      <c r="G1150" t="s">
        <v>3040</v>
      </c>
      <c r="H1150">
        <v>362.1</v>
      </c>
      <c r="I1150">
        <v>218</v>
      </c>
      <c r="J1150">
        <v>2000</v>
      </c>
      <c r="K1150">
        <v>15000</v>
      </c>
      <c r="L1150" s="17">
        <f>IF($E1150&lt;&gt;"",VLOOKUP($E1150,GEMWs!$E$14:$L$20,7,FALSE),"")</f>
        <v>37.754918937403332</v>
      </c>
      <c r="M1150" s="17">
        <f>IF($E1150&lt;&gt;"",VLOOKUP($E1150,GEMWs!$E$14:$L$20,8,FALSE),"")</f>
        <v>96.174593288388181</v>
      </c>
      <c r="N1150" s="17">
        <f t="shared" si="78"/>
        <v>2000</v>
      </c>
      <c r="O1150" s="17">
        <f t="shared" si="79"/>
        <v>15000</v>
      </c>
      <c r="P1150" s="17">
        <f t="shared" si="80"/>
        <v>2.4140000000000002E-2</v>
      </c>
      <c r="Q1150" s="17">
        <f t="shared" si="81"/>
        <v>0.18105000000000002</v>
      </c>
    </row>
    <row r="1151" spans="1:17" x14ac:dyDescent="0.35">
      <c r="A1151" t="s">
        <v>928</v>
      </c>
      <c r="B1151" t="s">
        <v>956</v>
      </c>
      <c r="D1151" t="s">
        <v>14</v>
      </c>
      <c r="E1151" t="s">
        <v>21</v>
      </c>
      <c r="G1151" t="s">
        <v>3040</v>
      </c>
      <c r="H1151">
        <v>2.6</v>
      </c>
      <c r="J1151">
        <v>0</v>
      </c>
      <c r="K1151">
        <v>0</v>
      </c>
      <c r="L1151" s="17">
        <f>IF($E1151&lt;&gt;"",VLOOKUP($E1151,GEMWs!$E$14:$L$20,7,FALSE),"")</f>
        <v>37.754918937403332</v>
      </c>
      <c r="M1151" s="17">
        <f>IF($E1151&lt;&gt;"",VLOOKUP($E1151,GEMWs!$E$14:$L$20,8,FALSE),"")</f>
        <v>96.174593288388181</v>
      </c>
      <c r="N1151" s="17">
        <f t="shared" ca="1" si="78"/>
        <v>37.754918937403332</v>
      </c>
      <c r="O1151" s="17">
        <f t="shared" ca="1" si="79"/>
        <v>96.174593288388181</v>
      </c>
      <c r="P1151" s="17">
        <f t="shared" ca="1" si="80"/>
        <v>2.7034166832436358E-2</v>
      </c>
      <c r="Q1151" s="17">
        <f t="shared" ca="1" si="81"/>
        <v>6.8865198844969902E-2</v>
      </c>
    </row>
    <row r="1152" spans="1:17" x14ac:dyDescent="0.35">
      <c r="A1152" t="s">
        <v>928</v>
      </c>
      <c r="B1152" t="s">
        <v>969</v>
      </c>
      <c r="D1152" t="s">
        <v>14</v>
      </c>
      <c r="E1152" t="s">
        <v>18</v>
      </c>
      <c r="G1152" t="s">
        <v>3040</v>
      </c>
      <c r="H1152">
        <v>3.5</v>
      </c>
      <c r="J1152">
        <v>0</v>
      </c>
      <c r="K1152">
        <v>0</v>
      </c>
      <c r="L1152" s="17">
        <f>IF($E1152&lt;&gt;"",VLOOKUP($E1152,GEMWs!$E$14:$L$20,7,FALSE),"")</f>
        <v>5950.3939027696888</v>
      </c>
      <c r="M1152" s="17">
        <f>IF($E1152&lt;&gt;"",VLOOKUP($E1152,GEMWs!$E$14:$L$20,8,FALSE),"")</f>
        <v>10539.430626954083</v>
      </c>
      <c r="N1152" s="17">
        <f t="shared" ca="1" si="78"/>
        <v>5950.3939027696888</v>
      </c>
      <c r="O1152" s="17">
        <f t="shared" ca="1" si="79"/>
        <v>10539.430626954083</v>
      </c>
      <c r="P1152" s="17">
        <f t="shared" ca="1" si="80"/>
        <v>3.3208625056546409E-4</v>
      </c>
      <c r="Q1152" s="17">
        <f t="shared" ca="1" si="81"/>
        <v>5.8819635425662819E-4</v>
      </c>
    </row>
    <row r="1153" spans="1:17" x14ac:dyDescent="0.35">
      <c r="A1153" t="s">
        <v>928</v>
      </c>
      <c r="B1153" t="s">
        <v>31</v>
      </c>
      <c r="C1153" t="s">
        <v>32</v>
      </c>
      <c r="D1153" t="s">
        <v>14</v>
      </c>
      <c r="E1153" t="s">
        <v>21</v>
      </c>
      <c r="F1153" t="s">
        <v>22</v>
      </c>
      <c r="G1153" t="s">
        <v>3040</v>
      </c>
      <c r="H1153">
        <v>17.5</v>
      </c>
      <c r="I1153">
        <v>362</v>
      </c>
      <c r="J1153">
        <v>150</v>
      </c>
      <c r="K1153">
        <v>150</v>
      </c>
      <c r="L1153" s="17">
        <f>IF($E1153&lt;&gt;"",VLOOKUP($E1153,GEMWs!$E$14:$L$20,7,FALSE),"")</f>
        <v>37.754918937403332</v>
      </c>
      <c r="M1153" s="17">
        <f>IF($E1153&lt;&gt;"",VLOOKUP($E1153,GEMWs!$E$14:$L$20,8,FALSE),"")</f>
        <v>96.174593288388181</v>
      </c>
      <c r="N1153" s="17">
        <f t="shared" si="78"/>
        <v>150</v>
      </c>
      <c r="O1153" s="17">
        <f t="shared" si="79"/>
        <v>150</v>
      </c>
      <c r="P1153" s="17">
        <f t="shared" si="80"/>
        <v>0.11666666666666667</v>
      </c>
      <c r="Q1153" s="17">
        <f t="shared" si="81"/>
        <v>0.11666666666666667</v>
      </c>
    </row>
    <row r="1154" spans="1:17" x14ac:dyDescent="0.35">
      <c r="A1154" t="s">
        <v>928</v>
      </c>
      <c r="B1154" t="s">
        <v>965</v>
      </c>
      <c r="D1154" t="s">
        <v>14</v>
      </c>
      <c r="E1154" t="s">
        <v>21</v>
      </c>
      <c r="G1154" t="s">
        <v>3040</v>
      </c>
      <c r="H1154">
        <v>2</v>
      </c>
      <c r="J1154">
        <v>0</v>
      </c>
      <c r="K1154">
        <v>0</v>
      </c>
      <c r="L1154" s="17">
        <f>IF($E1154&lt;&gt;"",VLOOKUP($E1154,GEMWs!$E$14:$L$20,7,FALSE),"")</f>
        <v>37.754918937403332</v>
      </c>
      <c r="M1154" s="17">
        <f>IF($E1154&lt;&gt;"",VLOOKUP($E1154,GEMWs!$E$14:$L$20,8,FALSE),"")</f>
        <v>96.174593288388181</v>
      </c>
      <c r="N1154" s="17">
        <f t="shared" ca="1" si="78"/>
        <v>37.754918937403332</v>
      </c>
      <c r="O1154" s="17">
        <f t="shared" ca="1" si="79"/>
        <v>96.174593288388181</v>
      </c>
      <c r="P1154" s="17">
        <f t="shared" ca="1" si="80"/>
        <v>2.0795512948027967E-2</v>
      </c>
      <c r="Q1154" s="17">
        <f t="shared" ca="1" si="81"/>
        <v>5.2973229880746077E-2</v>
      </c>
    </row>
    <row r="1155" spans="1:17" x14ac:dyDescent="0.35">
      <c r="A1155" t="s">
        <v>928</v>
      </c>
      <c r="B1155" t="s">
        <v>963</v>
      </c>
      <c r="D1155" t="s">
        <v>22</v>
      </c>
      <c r="G1155" t="s">
        <v>3040</v>
      </c>
      <c r="H1155">
        <v>1</v>
      </c>
      <c r="J1155">
        <v>0</v>
      </c>
      <c r="K1155">
        <v>0</v>
      </c>
      <c r="L1155" s="17" t="str">
        <f>IF($E1155&lt;&gt;"",VLOOKUP($E1155,GEMWs!$E$14:$L$20,7,FALSE),"")</f>
        <v/>
      </c>
      <c r="M1155" s="17" t="str">
        <f>IF($E1155&lt;&gt;"",VLOOKUP($E1155,GEMWs!$E$14:$L$20,8,FALSE),"")</f>
        <v/>
      </c>
      <c r="N1155" s="17">
        <f t="shared" ca="1" si="78"/>
        <v>0</v>
      </c>
      <c r="O1155" s="17">
        <f t="shared" ca="1" si="79"/>
        <v>0</v>
      </c>
      <c r="P1155" s="17">
        <f t="shared" ca="1" si="80"/>
        <v>0</v>
      </c>
      <c r="Q1155" s="17">
        <f t="shared" ca="1" si="81"/>
        <v>0</v>
      </c>
    </row>
    <row r="1156" spans="1:17" x14ac:dyDescent="0.35">
      <c r="A1156" t="s">
        <v>928</v>
      </c>
      <c r="B1156" t="s">
        <v>65</v>
      </c>
      <c r="C1156" t="s">
        <v>66</v>
      </c>
      <c r="D1156" t="s">
        <v>14</v>
      </c>
      <c r="E1156" t="s">
        <v>21</v>
      </c>
      <c r="F1156" t="s">
        <v>22</v>
      </c>
      <c r="G1156" t="s">
        <v>3040</v>
      </c>
      <c r="H1156">
        <v>66.7</v>
      </c>
      <c r="I1156">
        <v>228</v>
      </c>
      <c r="J1156">
        <v>8.1199999999999992</v>
      </c>
      <c r="K1156">
        <v>38</v>
      </c>
      <c r="L1156" s="17">
        <f>IF($E1156&lt;&gt;"",VLOOKUP($E1156,GEMWs!$E$14:$L$20,7,FALSE),"")</f>
        <v>37.754918937403332</v>
      </c>
      <c r="M1156" s="17">
        <f>IF($E1156&lt;&gt;"",VLOOKUP($E1156,GEMWs!$E$14:$L$20,8,FALSE),"")</f>
        <v>96.174593288388181</v>
      </c>
      <c r="N1156" s="17">
        <f t="shared" si="78"/>
        <v>8.1199999999999992</v>
      </c>
      <c r="O1156" s="17">
        <f t="shared" si="79"/>
        <v>38</v>
      </c>
      <c r="P1156" s="17">
        <f t="shared" si="80"/>
        <v>1.7552631578947369</v>
      </c>
      <c r="Q1156" s="17">
        <f t="shared" si="81"/>
        <v>8.2142857142857153</v>
      </c>
    </row>
    <row r="1157" spans="1:17" x14ac:dyDescent="0.35">
      <c r="A1157" t="s">
        <v>928</v>
      </c>
      <c r="B1157" t="s">
        <v>35</v>
      </c>
      <c r="C1157" t="s">
        <v>36</v>
      </c>
      <c r="D1157" t="s">
        <v>14</v>
      </c>
      <c r="E1157" t="s">
        <v>21</v>
      </c>
      <c r="F1157" t="s">
        <v>22</v>
      </c>
      <c r="G1157" t="s">
        <v>3040</v>
      </c>
      <c r="H1157">
        <v>0.9</v>
      </c>
      <c r="I1157">
        <v>365</v>
      </c>
      <c r="J1157">
        <v>239.01020199999999</v>
      </c>
      <c r="K1157">
        <v>367.30557099999999</v>
      </c>
      <c r="L1157" s="17">
        <f>IF($E1157&lt;&gt;"",VLOOKUP($E1157,GEMWs!$E$14:$L$20,7,FALSE),"")</f>
        <v>37.754918937403332</v>
      </c>
      <c r="M1157" s="17">
        <f>IF($E1157&lt;&gt;"",VLOOKUP($E1157,GEMWs!$E$14:$L$20,8,FALSE),"")</f>
        <v>96.174593288388181</v>
      </c>
      <c r="N1157" s="17">
        <f t="shared" si="78"/>
        <v>239.01020199999999</v>
      </c>
      <c r="O1157" s="17">
        <f t="shared" si="79"/>
        <v>367.30557099999999</v>
      </c>
      <c r="P1157" s="17">
        <f t="shared" si="80"/>
        <v>2.4502759311537912E-3</v>
      </c>
      <c r="Q1157" s="17">
        <f t="shared" si="81"/>
        <v>3.7655296404460596E-3</v>
      </c>
    </row>
    <row r="1158" spans="1:17" x14ac:dyDescent="0.35">
      <c r="A1158" t="s">
        <v>928</v>
      </c>
      <c r="B1158" t="s">
        <v>95</v>
      </c>
      <c r="C1158" t="s">
        <v>96</v>
      </c>
      <c r="D1158" t="s">
        <v>14</v>
      </c>
      <c r="E1158" t="s">
        <v>21</v>
      </c>
      <c r="F1158" t="s">
        <v>22</v>
      </c>
      <c r="G1158" t="s">
        <v>3040</v>
      </c>
      <c r="H1158">
        <v>1.9</v>
      </c>
      <c r="I1158">
        <v>384</v>
      </c>
      <c r="J1158">
        <v>1200</v>
      </c>
      <c r="K1158">
        <v>1200</v>
      </c>
      <c r="L1158" s="17">
        <f>IF($E1158&lt;&gt;"",VLOOKUP($E1158,GEMWs!$E$14:$L$20,7,FALSE),"")</f>
        <v>37.754918937403332</v>
      </c>
      <c r="M1158" s="17">
        <f>IF($E1158&lt;&gt;"",VLOOKUP($E1158,GEMWs!$E$14:$L$20,8,FALSE),"")</f>
        <v>96.174593288388181</v>
      </c>
      <c r="N1158" s="17">
        <f t="shared" si="78"/>
        <v>1200</v>
      </c>
      <c r="O1158" s="17">
        <f t="shared" si="79"/>
        <v>1200</v>
      </c>
      <c r="P1158" s="17">
        <f t="shared" si="80"/>
        <v>1.5833333333333333E-3</v>
      </c>
      <c r="Q1158" s="17">
        <f t="shared" si="81"/>
        <v>1.5833333333333333E-3</v>
      </c>
    </row>
    <row r="1159" spans="1:17" x14ac:dyDescent="0.35">
      <c r="A1159" t="s">
        <v>928</v>
      </c>
      <c r="B1159" t="s">
        <v>39</v>
      </c>
      <c r="C1159" t="s">
        <v>40</v>
      </c>
      <c r="D1159" t="s">
        <v>14</v>
      </c>
      <c r="E1159" t="s">
        <v>21</v>
      </c>
      <c r="F1159" t="s">
        <v>22</v>
      </c>
      <c r="G1159" t="s">
        <v>3040</v>
      </c>
      <c r="H1159">
        <v>2.5</v>
      </c>
      <c r="I1159">
        <v>230</v>
      </c>
      <c r="J1159">
        <v>68.8</v>
      </c>
      <c r="K1159">
        <v>127.171933</v>
      </c>
      <c r="L1159" s="17">
        <f>IF($E1159&lt;&gt;"",VLOOKUP($E1159,GEMWs!$E$14:$L$20,7,FALSE),"")</f>
        <v>37.754918937403332</v>
      </c>
      <c r="M1159" s="17">
        <f>IF($E1159&lt;&gt;"",VLOOKUP($E1159,GEMWs!$E$14:$L$20,8,FALSE),"")</f>
        <v>96.174593288388181</v>
      </c>
      <c r="N1159" s="17">
        <f t="shared" si="78"/>
        <v>68.8</v>
      </c>
      <c r="O1159" s="17">
        <f t="shared" si="79"/>
        <v>127.171933</v>
      </c>
      <c r="P1159" s="17">
        <f t="shared" si="80"/>
        <v>1.9658425731407261E-2</v>
      </c>
      <c r="Q1159" s="17">
        <f t="shared" si="81"/>
        <v>3.6337209302325583E-2</v>
      </c>
    </row>
    <row r="1160" spans="1:17" x14ac:dyDescent="0.35">
      <c r="A1160" t="s">
        <v>928</v>
      </c>
      <c r="B1160" t="s">
        <v>89</v>
      </c>
      <c r="C1160" t="s">
        <v>90</v>
      </c>
      <c r="D1160" t="s">
        <v>14</v>
      </c>
      <c r="E1160" t="s">
        <v>21</v>
      </c>
      <c r="F1160" t="s">
        <v>22</v>
      </c>
      <c r="G1160" t="s">
        <v>3040</v>
      </c>
      <c r="H1160">
        <v>3434.5</v>
      </c>
      <c r="I1160">
        <v>233</v>
      </c>
      <c r="J1160">
        <v>16.640218999999998</v>
      </c>
      <c r="K1160">
        <v>16.640218999999998</v>
      </c>
      <c r="L1160" s="17">
        <f>IF($E1160&lt;&gt;"",VLOOKUP($E1160,GEMWs!$E$14:$L$20,7,FALSE),"")</f>
        <v>37.754918937403332</v>
      </c>
      <c r="M1160" s="17">
        <f>IF($E1160&lt;&gt;"",VLOOKUP($E1160,GEMWs!$E$14:$L$20,8,FALSE),"")</f>
        <v>96.174593288388181</v>
      </c>
      <c r="N1160" s="17">
        <f t="shared" si="78"/>
        <v>16.640218999999998</v>
      </c>
      <c r="O1160" s="17">
        <f t="shared" si="79"/>
        <v>16.640218999999998</v>
      </c>
      <c r="P1160" s="17">
        <f t="shared" si="80"/>
        <v>206.39752397489482</v>
      </c>
      <c r="Q1160" s="17">
        <f t="shared" si="81"/>
        <v>206.39752397489482</v>
      </c>
    </row>
    <row r="1161" spans="1:17" x14ac:dyDescent="0.35">
      <c r="A1161" t="s">
        <v>928</v>
      </c>
      <c r="B1161" t="s">
        <v>937</v>
      </c>
      <c r="C1161" t="s">
        <v>938</v>
      </c>
      <c r="D1161" t="s">
        <v>14</v>
      </c>
      <c r="E1161" t="s">
        <v>21</v>
      </c>
      <c r="F1161" t="s">
        <v>22</v>
      </c>
      <c r="G1161" t="s">
        <v>3040</v>
      </c>
      <c r="H1161">
        <v>12.9</v>
      </c>
      <c r="I1161">
        <v>236</v>
      </c>
      <c r="J1161">
        <v>909</v>
      </c>
      <c r="K1161">
        <v>1364</v>
      </c>
      <c r="L1161" s="17">
        <f>IF($E1161&lt;&gt;"",VLOOKUP($E1161,GEMWs!$E$14:$L$20,7,FALSE),"")</f>
        <v>37.754918937403332</v>
      </c>
      <c r="M1161" s="17">
        <f>IF($E1161&lt;&gt;"",VLOOKUP($E1161,GEMWs!$E$14:$L$20,8,FALSE),"")</f>
        <v>96.174593288388181</v>
      </c>
      <c r="N1161" s="17">
        <f t="shared" si="78"/>
        <v>909</v>
      </c>
      <c r="O1161" s="17">
        <f t="shared" si="79"/>
        <v>1364</v>
      </c>
      <c r="P1161" s="17">
        <f t="shared" si="80"/>
        <v>9.4574780058651036E-3</v>
      </c>
      <c r="Q1161" s="17">
        <f t="shared" si="81"/>
        <v>1.4191419141914192E-2</v>
      </c>
    </row>
    <row r="1162" spans="1:17" x14ac:dyDescent="0.35">
      <c r="A1162" t="s">
        <v>928</v>
      </c>
      <c r="B1162" t="s">
        <v>538</v>
      </c>
      <c r="C1162" t="s">
        <v>539</v>
      </c>
      <c r="D1162" t="s">
        <v>14</v>
      </c>
      <c r="E1162" t="s">
        <v>21</v>
      </c>
      <c r="F1162" t="s">
        <v>22</v>
      </c>
      <c r="G1162" t="s">
        <v>3040</v>
      </c>
      <c r="H1162">
        <v>10.199999999999999</v>
      </c>
      <c r="I1162">
        <v>355</v>
      </c>
      <c r="J1162">
        <v>3600</v>
      </c>
      <c r="K1162">
        <v>3600</v>
      </c>
      <c r="L1162" s="17">
        <f>IF($E1162&lt;&gt;"",VLOOKUP($E1162,GEMWs!$E$14:$L$20,7,FALSE),"")</f>
        <v>37.754918937403332</v>
      </c>
      <c r="M1162" s="17">
        <f>IF($E1162&lt;&gt;"",VLOOKUP($E1162,GEMWs!$E$14:$L$20,8,FALSE),"")</f>
        <v>96.174593288388181</v>
      </c>
      <c r="N1162" s="17">
        <f t="shared" si="78"/>
        <v>3600</v>
      </c>
      <c r="O1162" s="17">
        <f t="shared" si="79"/>
        <v>3600</v>
      </c>
      <c r="P1162" s="17">
        <f t="shared" si="80"/>
        <v>2.8333333333333331E-3</v>
      </c>
      <c r="Q1162" s="17">
        <f t="shared" si="81"/>
        <v>2.8333333333333331E-3</v>
      </c>
    </row>
    <row r="1163" spans="1:17" x14ac:dyDescent="0.35">
      <c r="A1163" t="s">
        <v>928</v>
      </c>
      <c r="B1163" t="s">
        <v>966</v>
      </c>
      <c r="D1163" t="s">
        <v>14</v>
      </c>
      <c r="E1163" t="s">
        <v>21</v>
      </c>
      <c r="G1163" t="s">
        <v>3040</v>
      </c>
      <c r="H1163">
        <v>0.4</v>
      </c>
      <c r="J1163">
        <v>0</v>
      </c>
      <c r="K1163">
        <v>0</v>
      </c>
      <c r="L1163" s="17">
        <f>IF($E1163&lt;&gt;"",VLOOKUP($E1163,GEMWs!$E$14:$L$20,7,FALSE),"")</f>
        <v>37.754918937403332</v>
      </c>
      <c r="M1163" s="17">
        <f>IF($E1163&lt;&gt;"",VLOOKUP($E1163,GEMWs!$E$14:$L$20,8,FALSE),"")</f>
        <v>96.174593288388181</v>
      </c>
      <c r="N1163" s="17">
        <f t="shared" ca="1" si="78"/>
        <v>37.754918937403332</v>
      </c>
      <c r="O1163" s="17">
        <f t="shared" ca="1" si="79"/>
        <v>96.174593288388181</v>
      </c>
      <c r="P1163" s="17">
        <f t="shared" ca="1" si="80"/>
        <v>4.159102589605594E-3</v>
      </c>
      <c r="Q1163" s="17">
        <f t="shared" ca="1" si="81"/>
        <v>1.0594645976149215E-2</v>
      </c>
    </row>
    <row r="1164" spans="1:17" x14ac:dyDescent="0.35">
      <c r="A1164" t="s">
        <v>928</v>
      </c>
      <c r="B1164" t="s">
        <v>13</v>
      </c>
      <c r="D1164" t="s">
        <v>14</v>
      </c>
      <c r="E1164" t="s">
        <v>15</v>
      </c>
      <c r="G1164" t="s">
        <v>3040</v>
      </c>
      <c r="H1164">
        <v>1.1000000000000001</v>
      </c>
      <c r="J1164">
        <v>0</v>
      </c>
      <c r="K1164">
        <v>0</v>
      </c>
      <c r="L1164" s="17">
        <f>IF($E1164&lt;&gt;"",VLOOKUP($E1164,GEMWs!$E$14:$L$20,7,FALSE),"")</f>
        <v>37.892086284381016</v>
      </c>
      <c r="M1164" s="17">
        <f>IF($E1164&lt;&gt;"",VLOOKUP($E1164,GEMWs!$E$14:$L$20,8,FALSE),"")</f>
        <v>96.522753888300599</v>
      </c>
      <c r="N1164" s="17">
        <f t="shared" ca="1" si="78"/>
        <v>37.892086284381016</v>
      </c>
      <c r="O1164" s="17">
        <f t="shared" ca="1" si="79"/>
        <v>96.522753888300599</v>
      </c>
      <c r="P1164" s="17">
        <f t="shared" ca="1" si="80"/>
        <v>1.1396276584409903E-2</v>
      </c>
      <c r="Q1164" s="17">
        <f t="shared" ca="1" si="81"/>
        <v>2.902980827565085E-2</v>
      </c>
    </row>
    <row r="1165" spans="1:17" x14ac:dyDescent="0.35">
      <c r="A1165" t="s">
        <v>928</v>
      </c>
      <c r="B1165" t="s">
        <v>83</v>
      </c>
      <c r="C1165" t="s">
        <v>84</v>
      </c>
      <c r="D1165" t="s">
        <v>14</v>
      </c>
      <c r="E1165" t="s">
        <v>21</v>
      </c>
      <c r="F1165" t="s">
        <v>22</v>
      </c>
      <c r="G1165" t="s">
        <v>3040</v>
      </c>
      <c r="H1165">
        <v>4.0999999999999996</v>
      </c>
      <c r="I1165">
        <v>239</v>
      </c>
      <c r="J1165">
        <v>20</v>
      </c>
      <c r="K1165">
        <v>500</v>
      </c>
      <c r="L1165" s="17">
        <f>IF($E1165&lt;&gt;"",VLOOKUP($E1165,GEMWs!$E$14:$L$20,7,FALSE),"")</f>
        <v>37.754918937403332</v>
      </c>
      <c r="M1165" s="17">
        <f>IF($E1165&lt;&gt;"",VLOOKUP($E1165,GEMWs!$E$14:$L$20,8,FALSE),"")</f>
        <v>96.174593288388181</v>
      </c>
      <c r="N1165" s="17">
        <f t="shared" si="78"/>
        <v>20</v>
      </c>
      <c r="O1165" s="17">
        <f t="shared" si="79"/>
        <v>500</v>
      </c>
      <c r="P1165" s="17">
        <f t="shared" si="80"/>
        <v>8.199999999999999E-3</v>
      </c>
      <c r="Q1165" s="17">
        <f t="shared" si="81"/>
        <v>0.20499999999999999</v>
      </c>
    </row>
    <row r="1166" spans="1:17" x14ac:dyDescent="0.35">
      <c r="A1166" t="s">
        <v>928</v>
      </c>
      <c r="B1166" t="s">
        <v>43</v>
      </c>
      <c r="C1166" t="s">
        <v>44</v>
      </c>
      <c r="D1166" t="s">
        <v>14</v>
      </c>
      <c r="E1166" t="s">
        <v>21</v>
      </c>
      <c r="F1166" t="s">
        <v>22</v>
      </c>
      <c r="G1166" t="s">
        <v>3040</v>
      </c>
      <c r="H1166">
        <v>0.2</v>
      </c>
      <c r="I1166">
        <v>418</v>
      </c>
      <c r="J1166">
        <v>590.49856699999998</v>
      </c>
      <c r="K1166">
        <v>6253.5111509999997</v>
      </c>
      <c r="L1166" s="17">
        <f>IF($E1166&lt;&gt;"",VLOOKUP($E1166,GEMWs!$E$14:$L$20,7,FALSE),"")</f>
        <v>37.754918937403332</v>
      </c>
      <c r="M1166" s="17">
        <f>IF($E1166&lt;&gt;"",VLOOKUP($E1166,GEMWs!$E$14:$L$20,8,FALSE),"")</f>
        <v>96.174593288388181</v>
      </c>
      <c r="N1166" s="17">
        <f t="shared" si="78"/>
        <v>590.49856699999998</v>
      </c>
      <c r="O1166" s="17">
        <f t="shared" si="79"/>
        <v>6253.5111509999997</v>
      </c>
      <c r="P1166" s="17">
        <f t="shared" si="80"/>
        <v>3.1982033000455748E-5</v>
      </c>
      <c r="Q1166" s="17">
        <f t="shared" si="81"/>
        <v>3.3869684225668918E-4</v>
      </c>
    </row>
    <row r="1167" spans="1:17" x14ac:dyDescent="0.35">
      <c r="A1167" t="s">
        <v>928</v>
      </c>
      <c r="B1167" t="s">
        <v>958</v>
      </c>
      <c r="D1167" t="s">
        <v>14</v>
      </c>
      <c r="E1167" t="s">
        <v>21</v>
      </c>
      <c r="G1167" t="s">
        <v>3040</v>
      </c>
      <c r="H1167">
        <v>60.7</v>
      </c>
      <c r="J1167">
        <v>0</v>
      </c>
      <c r="K1167">
        <v>0</v>
      </c>
      <c r="L1167" s="17">
        <f>IF($E1167&lt;&gt;"",VLOOKUP($E1167,GEMWs!$E$14:$L$20,7,FALSE),"")</f>
        <v>37.754918937403332</v>
      </c>
      <c r="M1167" s="17">
        <f>IF($E1167&lt;&gt;"",VLOOKUP($E1167,GEMWs!$E$14:$L$20,8,FALSE),"")</f>
        <v>96.174593288388181</v>
      </c>
      <c r="N1167" s="17">
        <f t="shared" ca="1" si="78"/>
        <v>37.754918937403332</v>
      </c>
      <c r="O1167" s="17">
        <f t="shared" ca="1" si="79"/>
        <v>96.174593288388181</v>
      </c>
      <c r="P1167" s="17">
        <f t="shared" ca="1" si="80"/>
        <v>0.63114381797264885</v>
      </c>
      <c r="Q1167" s="17">
        <f t="shared" ca="1" si="81"/>
        <v>1.6077375268806435</v>
      </c>
    </row>
    <row r="1168" spans="1:17" x14ac:dyDescent="0.35">
      <c r="A1168" t="s">
        <v>928</v>
      </c>
      <c r="B1168" t="s">
        <v>951</v>
      </c>
      <c r="C1168" t="s">
        <v>952</v>
      </c>
      <c r="D1168" t="s">
        <v>14</v>
      </c>
      <c r="E1168" t="s">
        <v>21</v>
      </c>
      <c r="F1168" t="s">
        <v>22</v>
      </c>
      <c r="G1168" t="s">
        <v>3040</v>
      </c>
      <c r="H1168">
        <v>1.9</v>
      </c>
      <c r="I1168">
        <v>241</v>
      </c>
      <c r="J1168">
        <v>924</v>
      </c>
      <c r="K1168">
        <v>924</v>
      </c>
      <c r="L1168" s="17">
        <f>IF($E1168&lt;&gt;"",VLOOKUP($E1168,GEMWs!$E$14:$L$20,7,FALSE),"")</f>
        <v>37.754918937403332</v>
      </c>
      <c r="M1168" s="17">
        <f>IF($E1168&lt;&gt;"",VLOOKUP($E1168,GEMWs!$E$14:$L$20,8,FALSE),"")</f>
        <v>96.174593288388181</v>
      </c>
      <c r="N1168" s="17">
        <f t="shared" si="78"/>
        <v>924</v>
      </c>
      <c r="O1168" s="17">
        <f t="shared" si="79"/>
        <v>924</v>
      </c>
      <c r="P1168" s="17">
        <f t="shared" si="80"/>
        <v>2.0562770562770564E-3</v>
      </c>
      <c r="Q1168" s="17">
        <f t="shared" si="81"/>
        <v>2.0562770562770564E-3</v>
      </c>
    </row>
    <row r="1169" spans="1:17" x14ac:dyDescent="0.35">
      <c r="A1169" t="s">
        <v>928</v>
      </c>
      <c r="B1169" t="s">
        <v>634</v>
      </c>
      <c r="C1169" t="s">
        <v>635</v>
      </c>
      <c r="D1169" t="s">
        <v>14</v>
      </c>
      <c r="E1169" t="s">
        <v>21</v>
      </c>
      <c r="F1169" t="s">
        <v>22</v>
      </c>
      <c r="G1169" t="s">
        <v>3040</v>
      </c>
      <c r="H1169">
        <v>88.7</v>
      </c>
      <c r="I1169">
        <v>474</v>
      </c>
      <c r="J1169">
        <v>7.2078579999999999</v>
      </c>
      <c r="K1169">
        <v>566.85718399999996</v>
      </c>
      <c r="L1169" s="17">
        <f>IF($E1169&lt;&gt;"",VLOOKUP($E1169,GEMWs!$E$14:$L$20,7,FALSE),"")</f>
        <v>37.754918937403332</v>
      </c>
      <c r="M1169" s="17">
        <f>IF($E1169&lt;&gt;"",VLOOKUP($E1169,GEMWs!$E$14:$L$20,8,FALSE),"")</f>
        <v>96.174593288388181</v>
      </c>
      <c r="N1169" s="17">
        <f t="shared" si="78"/>
        <v>7.2078579999999999</v>
      </c>
      <c r="O1169" s="17">
        <f t="shared" si="79"/>
        <v>566.85718399999996</v>
      </c>
      <c r="P1169" s="17">
        <f t="shared" si="80"/>
        <v>0.15647680315894172</v>
      </c>
      <c r="Q1169" s="17">
        <f t="shared" si="81"/>
        <v>12.306013797719102</v>
      </c>
    </row>
    <row r="1170" spans="1:17" x14ac:dyDescent="0.35">
      <c r="A1170" t="s">
        <v>928</v>
      </c>
      <c r="B1170" t="s">
        <v>45</v>
      </c>
      <c r="C1170" t="s">
        <v>46</v>
      </c>
      <c r="D1170" t="s">
        <v>14</v>
      </c>
      <c r="E1170" t="s">
        <v>21</v>
      </c>
      <c r="F1170" t="s">
        <v>22</v>
      </c>
      <c r="G1170" t="s">
        <v>3040</v>
      </c>
      <c r="H1170">
        <v>15.4</v>
      </c>
      <c r="I1170">
        <v>420</v>
      </c>
      <c r="J1170">
        <v>29540</v>
      </c>
      <c r="K1170">
        <v>36360</v>
      </c>
      <c r="L1170" s="17">
        <f>IF($E1170&lt;&gt;"",VLOOKUP($E1170,GEMWs!$E$14:$L$20,7,FALSE),"")</f>
        <v>37.754918937403332</v>
      </c>
      <c r="M1170" s="17">
        <f>IF($E1170&lt;&gt;"",VLOOKUP($E1170,GEMWs!$E$14:$L$20,8,FALSE),"")</f>
        <v>96.174593288388181</v>
      </c>
      <c r="N1170" s="17">
        <f t="shared" si="78"/>
        <v>29540</v>
      </c>
      <c r="O1170" s="17">
        <f t="shared" si="79"/>
        <v>36360</v>
      </c>
      <c r="P1170" s="17">
        <f t="shared" si="80"/>
        <v>4.2354235423542355E-4</v>
      </c>
      <c r="Q1170" s="17">
        <f t="shared" si="81"/>
        <v>5.2132701421800951E-4</v>
      </c>
    </row>
    <row r="1171" spans="1:17" x14ac:dyDescent="0.35">
      <c r="A1171" t="s">
        <v>928</v>
      </c>
      <c r="B1171" t="s">
        <v>939</v>
      </c>
      <c r="C1171" t="s">
        <v>940</v>
      </c>
      <c r="D1171" t="s">
        <v>14</v>
      </c>
      <c r="E1171" t="s">
        <v>21</v>
      </c>
      <c r="F1171" t="s">
        <v>22</v>
      </c>
      <c r="G1171" t="s">
        <v>3040</v>
      </c>
      <c r="H1171">
        <v>10</v>
      </c>
      <c r="I1171">
        <v>272</v>
      </c>
      <c r="J1171">
        <v>127.557913</v>
      </c>
      <c r="K1171">
        <v>401.78705600000001</v>
      </c>
      <c r="L1171" s="17">
        <f>IF($E1171&lt;&gt;"",VLOOKUP($E1171,GEMWs!$E$14:$L$20,7,FALSE),"")</f>
        <v>37.754918937403332</v>
      </c>
      <c r="M1171" s="17">
        <f>IF($E1171&lt;&gt;"",VLOOKUP($E1171,GEMWs!$E$14:$L$20,8,FALSE),"")</f>
        <v>96.174593288388181</v>
      </c>
      <c r="N1171" s="17">
        <f t="shared" ref="N1171:N1234" si="82">IF($I1171&lt;&gt;"",J1171,IF(AND($D1171="Y",$M$6=236),L1171,0))</f>
        <v>127.557913</v>
      </c>
      <c r="O1171" s="17">
        <f t="shared" ref="O1171:O1234" si="83">IF($I1171&lt;&gt;"",K1171,IF(AND($D1171="Y",$M$6=236),M1171,0))</f>
        <v>401.78705600000001</v>
      </c>
      <c r="P1171" s="17">
        <f t="shared" si="80"/>
        <v>2.4888805775763967E-2</v>
      </c>
      <c r="Q1171" s="17">
        <f t="shared" si="81"/>
        <v>7.8395763655995224E-2</v>
      </c>
    </row>
    <row r="1172" spans="1:17" x14ac:dyDescent="0.35">
      <c r="A1172" t="s">
        <v>928</v>
      </c>
      <c r="B1172" t="s">
        <v>103</v>
      </c>
      <c r="D1172" t="s">
        <v>14</v>
      </c>
      <c r="E1172" t="s">
        <v>15</v>
      </c>
      <c r="G1172" t="s">
        <v>3040</v>
      </c>
      <c r="H1172">
        <v>0.6</v>
      </c>
      <c r="J1172">
        <v>0</v>
      </c>
      <c r="K1172">
        <v>0</v>
      </c>
      <c r="L1172" s="17">
        <f>IF($E1172&lt;&gt;"",VLOOKUP($E1172,GEMWs!$E$14:$L$20,7,FALSE),"")</f>
        <v>37.892086284381016</v>
      </c>
      <c r="M1172" s="17">
        <f>IF($E1172&lt;&gt;"",VLOOKUP($E1172,GEMWs!$E$14:$L$20,8,FALSE),"")</f>
        <v>96.522753888300599</v>
      </c>
      <c r="N1172" s="17">
        <f t="shared" ca="1" si="82"/>
        <v>37.892086284381016</v>
      </c>
      <c r="O1172" s="17">
        <f t="shared" ca="1" si="83"/>
        <v>96.522753888300599</v>
      </c>
      <c r="P1172" s="17">
        <f t="shared" ca="1" si="80"/>
        <v>6.2161508642235826E-3</v>
      </c>
      <c r="Q1172" s="17">
        <f t="shared" ca="1" si="81"/>
        <v>1.5834440877627736E-2</v>
      </c>
    </row>
    <row r="1173" spans="1:17" x14ac:dyDescent="0.35">
      <c r="A1173" t="s">
        <v>928</v>
      </c>
      <c r="B1173" t="s">
        <v>941</v>
      </c>
      <c r="C1173" t="s">
        <v>942</v>
      </c>
      <c r="D1173" t="s">
        <v>14</v>
      </c>
      <c r="E1173" t="s">
        <v>21</v>
      </c>
      <c r="F1173" t="s">
        <v>22</v>
      </c>
      <c r="G1173" t="s">
        <v>3040</v>
      </c>
      <c r="H1173">
        <v>205.2</v>
      </c>
      <c r="I1173">
        <v>276</v>
      </c>
      <c r="J1173">
        <v>11.292441</v>
      </c>
      <c r="K1173">
        <v>600.10174800000004</v>
      </c>
      <c r="L1173" s="17">
        <f>IF($E1173&lt;&gt;"",VLOOKUP($E1173,GEMWs!$E$14:$L$20,7,FALSE),"")</f>
        <v>37.754918937403332</v>
      </c>
      <c r="M1173" s="17">
        <f>IF($E1173&lt;&gt;"",VLOOKUP($E1173,GEMWs!$E$14:$L$20,8,FALSE),"")</f>
        <v>96.174593288388181</v>
      </c>
      <c r="N1173" s="17">
        <f t="shared" si="82"/>
        <v>11.292441</v>
      </c>
      <c r="O1173" s="17">
        <f t="shared" si="83"/>
        <v>600.10174800000004</v>
      </c>
      <c r="P1173" s="17">
        <f t="shared" si="80"/>
        <v>0.34194201347335512</v>
      </c>
      <c r="Q1173" s="17">
        <f t="shared" si="81"/>
        <v>18.171447608183207</v>
      </c>
    </row>
    <row r="1174" spans="1:17" x14ac:dyDescent="0.35">
      <c r="A1174" t="s">
        <v>928</v>
      </c>
      <c r="B1174" t="s">
        <v>124</v>
      </c>
      <c r="D1174" t="s">
        <v>22</v>
      </c>
      <c r="G1174" t="s">
        <v>3040</v>
      </c>
      <c r="H1174">
        <v>25.3</v>
      </c>
      <c r="J1174">
        <v>0</v>
      </c>
      <c r="K1174">
        <v>0</v>
      </c>
      <c r="L1174" s="17" t="str">
        <f>IF($E1174&lt;&gt;"",VLOOKUP($E1174,GEMWs!$E$14:$L$20,7,FALSE),"")</f>
        <v/>
      </c>
      <c r="M1174" s="17" t="str">
        <f>IF($E1174&lt;&gt;"",VLOOKUP($E1174,GEMWs!$E$14:$L$20,8,FALSE),"")</f>
        <v/>
      </c>
      <c r="N1174" s="17">
        <f t="shared" ca="1" si="82"/>
        <v>0</v>
      </c>
      <c r="O1174" s="17">
        <f t="shared" ca="1" si="83"/>
        <v>0</v>
      </c>
      <c r="P1174" s="17">
        <f t="shared" ca="1" si="80"/>
        <v>0</v>
      </c>
      <c r="Q1174" s="17">
        <f t="shared" ca="1" si="81"/>
        <v>0</v>
      </c>
    </row>
    <row r="1175" spans="1:17" x14ac:dyDescent="0.35">
      <c r="A1175" t="s">
        <v>928</v>
      </c>
      <c r="B1175" t="s">
        <v>104</v>
      </c>
      <c r="D1175" t="s">
        <v>14</v>
      </c>
      <c r="E1175" t="s">
        <v>21</v>
      </c>
      <c r="G1175" t="s">
        <v>3040</v>
      </c>
      <c r="H1175">
        <v>0.1</v>
      </c>
      <c r="J1175">
        <v>0</v>
      </c>
      <c r="K1175">
        <v>0</v>
      </c>
      <c r="L1175" s="17">
        <f>IF($E1175&lt;&gt;"",VLOOKUP($E1175,GEMWs!$E$14:$L$20,7,FALSE),"")</f>
        <v>37.754918937403332</v>
      </c>
      <c r="M1175" s="17">
        <f>IF($E1175&lt;&gt;"",VLOOKUP($E1175,GEMWs!$E$14:$L$20,8,FALSE),"")</f>
        <v>96.174593288388181</v>
      </c>
      <c r="N1175" s="17">
        <f t="shared" ca="1" si="82"/>
        <v>37.754918937403332</v>
      </c>
      <c r="O1175" s="17">
        <f t="shared" ca="1" si="83"/>
        <v>96.174593288388181</v>
      </c>
      <c r="P1175" s="17">
        <f t="shared" ca="1" si="80"/>
        <v>1.0397756474013985E-3</v>
      </c>
      <c r="Q1175" s="17">
        <f t="shared" ca="1" si="81"/>
        <v>2.6486614940373038E-3</v>
      </c>
    </row>
    <row r="1176" spans="1:17" x14ac:dyDescent="0.35">
      <c r="A1176" t="s">
        <v>928</v>
      </c>
      <c r="B1176" t="s">
        <v>540</v>
      </c>
      <c r="C1176" t="s">
        <v>541</v>
      </c>
      <c r="D1176" t="s">
        <v>14</v>
      </c>
      <c r="E1176" t="s">
        <v>21</v>
      </c>
      <c r="F1176" t="s">
        <v>22</v>
      </c>
      <c r="G1176" t="s">
        <v>3040</v>
      </c>
      <c r="H1176">
        <v>5.7</v>
      </c>
      <c r="I1176">
        <v>386</v>
      </c>
      <c r="J1176">
        <v>4500</v>
      </c>
      <c r="K1176">
        <v>4500</v>
      </c>
      <c r="L1176" s="17">
        <f>IF($E1176&lt;&gt;"",VLOOKUP($E1176,GEMWs!$E$14:$L$20,7,FALSE),"")</f>
        <v>37.754918937403332</v>
      </c>
      <c r="M1176" s="17">
        <f>IF($E1176&lt;&gt;"",VLOOKUP($E1176,GEMWs!$E$14:$L$20,8,FALSE),"")</f>
        <v>96.174593288388181</v>
      </c>
      <c r="N1176" s="17">
        <f t="shared" si="82"/>
        <v>4500</v>
      </c>
      <c r="O1176" s="17">
        <f t="shared" si="83"/>
        <v>4500</v>
      </c>
      <c r="P1176" s="17">
        <f t="shared" si="80"/>
        <v>1.2666666666666668E-3</v>
      </c>
      <c r="Q1176" s="17">
        <f t="shared" si="81"/>
        <v>1.2666666666666668E-3</v>
      </c>
    </row>
    <row r="1177" spans="1:17" x14ac:dyDescent="0.35">
      <c r="A1177" t="s">
        <v>928</v>
      </c>
      <c r="B1177" t="s">
        <v>106</v>
      </c>
      <c r="D1177" t="s">
        <v>14</v>
      </c>
      <c r="E1177" t="s">
        <v>21</v>
      </c>
      <c r="G1177" t="s">
        <v>3040</v>
      </c>
      <c r="H1177">
        <v>0.3</v>
      </c>
      <c r="J1177">
        <v>0</v>
      </c>
      <c r="K1177">
        <v>0</v>
      </c>
      <c r="L1177" s="17">
        <f>IF($E1177&lt;&gt;"",VLOOKUP($E1177,GEMWs!$E$14:$L$20,7,FALSE),"")</f>
        <v>37.754918937403332</v>
      </c>
      <c r="M1177" s="17">
        <f>IF($E1177&lt;&gt;"",VLOOKUP($E1177,GEMWs!$E$14:$L$20,8,FALSE),"")</f>
        <v>96.174593288388181</v>
      </c>
      <c r="N1177" s="17">
        <f t="shared" ca="1" si="82"/>
        <v>37.754918937403332</v>
      </c>
      <c r="O1177" s="17">
        <f t="shared" ca="1" si="83"/>
        <v>96.174593288388181</v>
      </c>
      <c r="P1177" s="17">
        <f t="shared" ca="1" si="80"/>
        <v>3.1193269422041948E-3</v>
      </c>
      <c r="Q1177" s="17">
        <f t="shared" ca="1" si="81"/>
        <v>7.9459844821119108E-3</v>
      </c>
    </row>
    <row r="1178" spans="1:17" x14ac:dyDescent="0.35">
      <c r="A1178" t="s">
        <v>928</v>
      </c>
      <c r="B1178" t="s">
        <v>146</v>
      </c>
      <c r="C1178" t="s">
        <v>147</v>
      </c>
      <c r="D1178" t="s">
        <v>14</v>
      </c>
      <c r="E1178" t="s">
        <v>18</v>
      </c>
      <c r="F1178" t="s">
        <v>22</v>
      </c>
      <c r="G1178" t="s">
        <v>3040</v>
      </c>
      <c r="H1178">
        <v>52.4</v>
      </c>
      <c r="I1178">
        <v>401</v>
      </c>
      <c r="J1178">
        <v>3000</v>
      </c>
      <c r="K1178">
        <v>4500</v>
      </c>
      <c r="L1178" s="17">
        <f>IF($E1178&lt;&gt;"",VLOOKUP($E1178,GEMWs!$E$14:$L$20,7,FALSE),"")</f>
        <v>5950.3939027696888</v>
      </c>
      <c r="M1178" s="17">
        <f>IF($E1178&lt;&gt;"",VLOOKUP($E1178,GEMWs!$E$14:$L$20,8,FALSE),"")</f>
        <v>10539.430626954083</v>
      </c>
      <c r="N1178" s="17">
        <f t="shared" si="82"/>
        <v>3000</v>
      </c>
      <c r="O1178" s="17">
        <f t="shared" si="83"/>
        <v>4500</v>
      </c>
      <c r="P1178" s="17">
        <f t="shared" si="80"/>
        <v>1.1644444444444443E-2</v>
      </c>
      <c r="Q1178" s="17">
        <f t="shared" si="81"/>
        <v>1.7466666666666665E-2</v>
      </c>
    </row>
    <row r="1179" spans="1:17" x14ac:dyDescent="0.35">
      <c r="A1179" t="s">
        <v>928</v>
      </c>
      <c r="B1179" t="s">
        <v>69</v>
      </c>
      <c r="C1179" t="s">
        <v>70</v>
      </c>
      <c r="D1179" t="s">
        <v>14</v>
      </c>
      <c r="E1179" t="s">
        <v>21</v>
      </c>
      <c r="F1179" t="s">
        <v>22</v>
      </c>
      <c r="G1179" t="s">
        <v>3040</v>
      </c>
      <c r="H1179">
        <v>10.4</v>
      </c>
      <c r="I1179">
        <v>416</v>
      </c>
      <c r="J1179">
        <v>145.66</v>
      </c>
      <c r="K1179">
        <v>1199.98</v>
      </c>
      <c r="L1179" s="17">
        <f>IF($E1179&lt;&gt;"",VLOOKUP($E1179,GEMWs!$E$14:$L$20,7,FALSE),"")</f>
        <v>37.754918937403332</v>
      </c>
      <c r="M1179" s="17">
        <f>IF($E1179&lt;&gt;"",VLOOKUP($E1179,GEMWs!$E$14:$L$20,8,FALSE),"")</f>
        <v>96.174593288388181</v>
      </c>
      <c r="N1179" s="17">
        <f t="shared" si="82"/>
        <v>145.66</v>
      </c>
      <c r="O1179" s="17">
        <f t="shared" si="83"/>
        <v>1199.98</v>
      </c>
      <c r="P1179" s="17">
        <f t="shared" si="80"/>
        <v>8.6668111135185591E-3</v>
      </c>
      <c r="Q1179" s="17">
        <f t="shared" si="81"/>
        <v>7.1399148702457782E-2</v>
      </c>
    </row>
    <row r="1180" spans="1:17" x14ac:dyDescent="0.35">
      <c r="A1180" t="s">
        <v>928</v>
      </c>
      <c r="B1180" t="s">
        <v>959</v>
      </c>
      <c r="D1180" t="s">
        <v>14</v>
      </c>
      <c r="E1180" t="s">
        <v>21</v>
      </c>
      <c r="G1180" t="s">
        <v>3040</v>
      </c>
      <c r="H1180">
        <v>33</v>
      </c>
      <c r="J1180">
        <v>0</v>
      </c>
      <c r="K1180">
        <v>0</v>
      </c>
      <c r="L1180" s="17">
        <f>IF($E1180&lt;&gt;"",VLOOKUP($E1180,GEMWs!$E$14:$L$20,7,FALSE),"")</f>
        <v>37.754918937403332</v>
      </c>
      <c r="M1180" s="17">
        <f>IF($E1180&lt;&gt;"",VLOOKUP($E1180,GEMWs!$E$14:$L$20,8,FALSE),"")</f>
        <v>96.174593288388181</v>
      </c>
      <c r="N1180" s="17">
        <f t="shared" ca="1" si="82"/>
        <v>37.754918937403332</v>
      </c>
      <c r="O1180" s="17">
        <f t="shared" ca="1" si="83"/>
        <v>96.174593288388181</v>
      </c>
      <c r="P1180" s="17">
        <f t="shared" ca="1" si="80"/>
        <v>0.34312596364246145</v>
      </c>
      <c r="Q1180" s="17">
        <f t="shared" ca="1" si="81"/>
        <v>0.8740582930323102</v>
      </c>
    </row>
    <row r="1181" spans="1:17" x14ac:dyDescent="0.35">
      <c r="A1181" t="s">
        <v>928</v>
      </c>
      <c r="B1181" t="s">
        <v>79</v>
      </c>
      <c r="C1181" t="s">
        <v>80</v>
      </c>
      <c r="D1181" t="s">
        <v>14</v>
      </c>
      <c r="E1181" t="s">
        <v>21</v>
      </c>
      <c r="F1181" t="s">
        <v>22</v>
      </c>
      <c r="G1181" t="s">
        <v>3040</v>
      </c>
      <c r="H1181">
        <v>5.5</v>
      </c>
      <c r="I1181">
        <v>388</v>
      </c>
      <c r="J1181">
        <v>500</v>
      </c>
      <c r="K1181">
        <v>5000</v>
      </c>
      <c r="L1181" s="17">
        <f>IF($E1181&lt;&gt;"",VLOOKUP($E1181,GEMWs!$E$14:$L$20,7,FALSE),"")</f>
        <v>37.754918937403332</v>
      </c>
      <c r="M1181" s="17">
        <f>IF($E1181&lt;&gt;"",VLOOKUP($E1181,GEMWs!$E$14:$L$20,8,FALSE),"")</f>
        <v>96.174593288388181</v>
      </c>
      <c r="N1181" s="17">
        <f t="shared" si="82"/>
        <v>500</v>
      </c>
      <c r="O1181" s="17">
        <f t="shared" si="83"/>
        <v>5000</v>
      </c>
      <c r="P1181" s="17">
        <f t="shared" si="80"/>
        <v>1.1000000000000001E-3</v>
      </c>
      <c r="Q1181" s="17">
        <f t="shared" si="81"/>
        <v>1.0999999999999999E-2</v>
      </c>
    </row>
    <row r="1182" spans="1:17" x14ac:dyDescent="0.35">
      <c r="A1182" t="s">
        <v>928</v>
      </c>
      <c r="B1182" t="s">
        <v>945</v>
      </c>
      <c r="C1182" t="s">
        <v>946</v>
      </c>
      <c r="D1182" t="s">
        <v>14</v>
      </c>
      <c r="E1182" t="s">
        <v>21</v>
      </c>
      <c r="F1182" t="s">
        <v>22</v>
      </c>
      <c r="G1182" t="s">
        <v>3040</v>
      </c>
      <c r="H1182">
        <v>254</v>
      </c>
      <c r="I1182">
        <v>301</v>
      </c>
      <c r="J1182">
        <v>500</v>
      </c>
      <c r="K1182">
        <v>1000</v>
      </c>
      <c r="L1182" s="17">
        <f>IF($E1182&lt;&gt;"",VLOOKUP($E1182,GEMWs!$E$14:$L$20,7,FALSE),"")</f>
        <v>37.754918937403332</v>
      </c>
      <c r="M1182" s="17">
        <f>IF($E1182&lt;&gt;"",VLOOKUP($E1182,GEMWs!$E$14:$L$20,8,FALSE),"")</f>
        <v>96.174593288388181</v>
      </c>
      <c r="N1182" s="17">
        <f t="shared" si="82"/>
        <v>500</v>
      </c>
      <c r="O1182" s="17">
        <f t="shared" si="83"/>
        <v>1000</v>
      </c>
      <c r="P1182" s="17">
        <f t="shared" si="80"/>
        <v>0.254</v>
      </c>
      <c r="Q1182" s="17">
        <f t="shared" si="81"/>
        <v>0.50800000000000001</v>
      </c>
    </row>
    <row r="1183" spans="1:17" x14ac:dyDescent="0.35">
      <c r="A1183" t="s">
        <v>928</v>
      </c>
      <c r="B1183" t="s">
        <v>542</v>
      </c>
      <c r="C1183" t="s">
        <v>543</v>
      </c>
      <c r="D1183" t="s">
        <v>14</v>
      </c>
      <c r="E1183" t="s">
        <v>21</v>
      </c>
      <c r="F1183" t="s">
        <v>22</v>
      </c>
      <c r="G1183" t="s">
        <v>3040</v>
      </c>
      <c r="H1183">
        <v>0.2</v>
      </c>
      <c r="I1183">
        <v>393</v>
      </c>
      <c r="J1183">
        <v>69.463928999999993</v>
      </c>
      <c r="K1183">
        <v>255.49058400000001</v>
      </c>
      <c r="L1183" s="17">
        <f>IF($E1183&lt;&gt;"",VLOOKUP($E1183,GEMWs!$E$14:$L$20,7,FALSE),"")</f>
        <v>37.754918937403332</v>
      </c>
      <c r="M1183" s="17">
        <f>IF($E1183&lt;&gt;"",VLOOKUP($E1183,GEMWs!$E$14:$L$20,8,FALSE),"")</f>
        <v>96.174593288388181</v>
      </c>
      <c r="N1183" s="17">
        <f t="shared" si="82"/>
        <v>69.463928999999993</v>
      </c>
      <c r="O1183" s="17">
        <f t="shared" si="83"/>
        <v>255.49058400000001</v>
      </c>
      <c r="P1183" s="17">
        <f t="shared" si="80"/>
        <v>7.828077139625623E-4</v>
      </c>
      <c r="Q1183" s="17">
        <f t="shared" si="81"/>
        <v>2.8791921631729188E-3</v>
      </c>
    </row>
    <row r="1184" spans="1:17" x14ac:dyDescent="0.35">
      <c r="A1184" t="s">
        <v>928</v>
      </c>
      <c r="B1184" t="s">
        <v>697</v>
      </c>
      <c r="D1184" t="s">
        <v>14</v>
      </c>
      <c r="E1184" t="s">
        <v>21</v>
      </c>
      <c r="G1184" t="s">
        <v>3040</v>
      </c>
      <c r="H1184">
        <v>5.7</v>
      </c>
      <c r="J1184">
        <v>0</v>
      </c>
      <c r="K1184">
        <v>0</v>
      </c>
      <c r="L1184" s="17">
        <f>IF($E1184&lt;&gt;"",VLOOKUP($E1184,GEMWs!$E$14:$L$20,7,FALSE),"")</f>
        <v>37.754918937403332</v>
      </c>
      <c r="M1184" s="17">
        <f>IF($E1184&lt;&gt;"",VLOOKUP($E1184,GEMWs!$E$14:$L$20,8,FALSE),"")</f>
        <v>96.174593288388181</v>
      </c>
      <c r="N1184" s="17">
        <f t="shared" ca="1" si="82"/>
        <v>37.754918937403332</v>
      </c>
      <c r="O1184" s="17">
        <f t="shared" ca="1" si="83"/>
        <v>96.174593288388181</v>
      </c>
      <c r="P1184" s="17">
        <f t="shared" ca="1" si="80"/>
        <v>5.926721190187971E-2</v>
      </c>
      <c r="Q1184" s="17">
        <f t="shared" ca="1" si="81"/>
        <v>0.15097370516012631</v>
      </c>
    </row>
    <row r="1185" spans="1:17" x14ac:dyDescent="0.35">
      <c r="A1185" t="s">
        <v>928</v>
      </c>
      <c r="B1185" t="s">
        <v>970</v>
      </c>
      <c r="D1185" t="s">
        <v>22</v>
      </c>
      <c r="G1185" t="s">
        <v>3040</v>
      </c>
      <c r="H1185">
        <v>78.3</v>
      </c>
      <c r="J1185">
        <v>0</v>
      </c>
      <c r="K1185">
        <v>0</v>
      </c>
      <c r="L1185" s="17" t="str">
        <f>IF($E1185&lt;&gt;"",VLOOKUP($E1185,GEMWs!$E$14:$L$20,7,FALSE),"")</f>
        <v/>
      </c>
      <c r="M1185" s="17" t="str">
        <f>IF($E1185&lt;&gt;"",VLOOKUP($E1185,GEMWs!$E$14:$L$20,8,FALSE),"")</f>
        <v/>
      </c>
      <c r="N1185" s="17">
        <f t="shared" ca="1" si="82"/>
        <v>0</v>
      </c>
      <c r="O1185" s="17">
        <f t="shared" ca="1" si="83"/>
        <v>0</v>
      </c>
      <c r="P1185" s="17">
        <f t="shared" ca="1" si="80"/>
        <v>0</v>
      </c>
      <c r="Q1185" s="17">
        <f t="shared" ca="1" si="81"/>
        <v>0</v>
      </c>
    </row>
    <row r="1186" spans="1:17" x14ac:dyDescent="0.35">
      <c r="A1186" t="s">
        <v>928</v>
      </c>
      <c r="B1186" t="s">
        <v>51</v>
      </c>
      <c r="C1186" t="s">
        <v>52</v>
      </c>
      <c r="D1186" t="s">
        <v>14</v>
      </c>
      <c r="E1186" t="s">
        <v>21</v>
      </c>
      <c r="F1186" t="s">
        <v>22</v>
      </c>
      <c r="G1186" t="s">
        <v>3040</v>
      </c>
      <c r="H1186">
        <v>46.1</v>
      </c>
      <c r="I1186">
        <v>435</v>
      </c>
      <c r="J1186">
        <v>12793.928146</v>
      </c>
      <c r="K1186">
        <v>12793.928146</v>
      </c>
      <c r="L1186" s="17">
        <f>IF($E1186&lt;&gt;"",VLOOKUP($E1186,GEMWs!$E$14:$L$20,7,FALSE),"")</f>
        <v>37.754918937403332</v>
      </c>
      <c r="M1186" s="17">
        <f>IF($E1186&lt;&gt;"",VLOOKUP($E1186,GEMWs!$E$14:$L$20,8,FALSE),"")</f>
        <v>96.174593288388181</v>
      </c>
      <c r="N1186" s="17">
        <f t="shared" si="82"/>
        <v>12793.928146</v>
      </c>
      <c r="O1186" s="17">
        <f t="shared" si="83"/>
        <v>12793.928146</v>
      </c>
      <c r="P1186" s="17">
        <f t="shared" si="80"/>
        <v>3.6032717609417782E-3</v>
      </c>
      <c r="Q1186" s="17">
        <f t="shared" si="81"/>
        <v>3.6032717609417782E-3</v>
      </c>
    </row>
    <row r="1187" spans="1:17" x14ac:dyDescent="0.35">
      <c r="A1187" t="s">
        <v>928</v>
      </c>
      <c r="B1187" t="s">
        <v>953</v>
      </c>
      <c r="C1187" t="s">
        <v>954</v>
      </c>
      <c r="D1187" t="s">
        <v>14</v>
      </c>
      <c r="E1187" t="s">
        <v>21</v>
      </c>
      <c r="F1187" t="s">
        <v>22</v>
      </c>
      <c r="G1187" t="s">
        <v>3040</v>
      </c>
      <c r="H1187">
        <v>0.3</v>
      </c>
      <c r="I1187">
        <v>321</v>
      </c>
      <c r="J1187">
        <v>67.027006999999998</v>
      </c>
      <c r="K1187">
        <v>247.479142</v>
      </c>
      <c r="L1187" s="17">
        <f>IF($E1187&lt;&gt;"",VLOOKUP($E1187,GEMWs!$E$14:$L$20,7,FALSE),"")</f>
        <v>37.754918937403332</v>
      </c>
      <c r="M1187" s="17">
        <f>IF($E1187&lt;&gt;"",VLOOKUP($E1187,GEMWs!$E$14:$L$20,8,FALSE),"")</f>
        <v>96.174593288388181</v>
      </c>
      <c r="N1187" s="17">
        <f t="shared" si="82"/>
        <v>67.027006999999998</v>
      </c>
      <c r="O1187" s="17">
        <f t="shared" si="83"/>
        <v>247.479142</v>
      </c>
      <c r="P1187" s="17">
        <f t="shared" si="80"/>
        <v>1.2122233719397653E-3</v>
      </c>
      <c r="Q1187" s="17">
        <f t="shared" si="81"/>
        <v>4.475807788940956E-3</v>
      </c>
    </row>
    <row r="1188" spans="1:17" x14ac:dyDescent="0.35">
      <c r="A1188" t="s">
        <v>928</v>
      </c>
      <c r="B1188" t="s">
        <v>673</v>
      </c>
      <c r="C1188" t="s">
        <v>674</v>
      </c>
      <c r="D1188" t="s">
        <v>14</v>
      </c>
      <c r="E1188" t="s">
        <v>21</v>
      </c>
      <c r="F1188" t="s">
        <v>22</v>
      </c>
      <c r="G1188" t="s">
        <v>3040</v>
      </c>
      <c r="H1188">
        <v>14.7</v>
      </c>
      <c r="I1188">
        <v>331</v>
      </c>
      <c r="J1188">
        <v>80.760000000000005</v>
      </c>
      <c r="K1188">
        <v>260</v>
      </c>
      <c r="L1188" s="17">
        <f>IF($E1188&lt;&gt;"",VLOOKUP($E1188,GEMWs!$E$14:$L$20,7,FALSE),"")</f>
        <v>37.754918937403332</v>
      </c>
      <c r="M1188" s="17">
        <f>IF($E1188&lt;&gt;"",VLOOKUP($E1188,GEMWs!$E$14:$L$20,8,FALSE),"")</f>
        <v>96.174593288388181</v>
      </c>
      <c r="N1188" s="17">
        <f t="shared" si="82"/>
        <v>80.760000000000005</v>
      </c>
      <c r="O1188" s="17">
        <f t="shared" si="83"/>
        <v>260</v>
      </c>
      <c r="P1188" s="17">
        <f t="shared" ref="P1188:P1251" si="84">IF(O1188&gt;0,$H1188/O1188,0)</f>
        <v>5.6538461538461537E-2</v>
      </c>
      <c r="Q1188" s="17">
        <f t="shared" ref="Q1188:Q1251" si="85">IF(N1188&gt;0,$H1188/N1188,0)</f>
        <v>0.18202080237741455</v>
      </c>
    </row>
    <row r="1189" spans="1:17" x14ac:dyDescent="0.35">
      <c r="A1189" t="s">
        <v>928</v>
      </c>
      <c r="B1189" t="s">
        <v>636</v>
      </c>
      <c r="C1189" t="s">
        <v>637</v>
      </c>
      <c r="D1189" t="s">
        <v>14</v>
      </c>
      <c r="E1189" t="s">
        <v>21</v>
      </c>
      <c r="F1189" t="s">
        <v>22</v>
      </c>
      <c r="G1189" t="s">
        <v>3040</v>
      </c>
      <c r="H1189">
        <v>0.2</v>
      </c>
      <c r="I1189">
        <v>405</v>
      </c>
      <c r="J1189">
        <v>3900</v>
      </c>
      <c r="K1189">
        <v>3900</v>
      </c>
      <c r="L1189" s="17">
        <f>IF($E1189&lt;&gt;"",VLOOKUP($E1189,GEMWs!$E$14:$L$20,7,FALSE),"")</f>
        <v>37.754918937403332</v>
      </c>
      <c r="M1189" s="17">
        <f>IF($E1189&lt;&gt;"",VLOOKUP($E1189,GEMWs!$E$14:$L$20,8,FALSE),"")</f>
        <v>96.174593288388181</v>
      </c>
      <c r="N1189" s="17">
        <f t="shared" si="82"/>
        <v>3900</v>
      </c>
      <c r="O1189" s="17">
        <f t="shared" si="83"/>
        <v>3900</v>
      </c>
      <c r="P1189" s="17">
        <f t="shared" si="84"/>
        <v>5.1282051282051286E-5</v>
      </c>
      <c r="Q1189" s="17">
        <f t="shared" si="85"/>
        <v>5.1282051282051286E-5</v>
      </c>
    </row>
    <row r="1190" spans="1:17" x14ac:dyDescent="0.35">
      <c r="A1190" t="s">
        <v>928</v>
      </c>
      <c r="B1190" t="s">
        <v>679</v>
      </c>
      <c r="C1190" t="s">
        <v>680</v>
      </c>
      <c r="D1190" t="s">
        <v>14</v>
      </c>
      <c r="E1190" t="s">
        <v>18</v>
      </c>
      <c r="F1190" t="s">
        <v>22</v>
      </c>
      <c r="G1190" t="s">
        <v>3040</v>
      </c>
      <c r="H1190">
        <v>51.6</v>
      </c>
      <c r="I1190">
        <v>444</v>
      </c>
      <c r="J1190">
        <v>4536</v>
      </c>
      <c r="K1190">
        <v>4536</v>
      </c>
      <c r="L1190" s="17">
        <f>IF($E1190&lt;&gt;"",VLOOKUP($E1190,GEMWs!$E$14:$L$20,7,FALSE),"")</f>
        <v>5950.3939027696888</v>
      </c>
      <c r="M1190" s="17">
        <f>IF($E1190&lt;&gt;"",VLOOKUP($E1190,GEMWs!$E$14:$L$20,8,FALSE),"")</f>
        <v>10539.430626954083</v>
      </c>
      <c r="N1190" s="17">
        <f t="shared" si="82"/>
        <v>4536</v>
      </c>
      <c r="O1190" s="17">
        <f t="shared" si="83"/>
        <v>4536</v>
      </c>
      <c r="P1190" s="17">
        <f t="shared" si="84"/>
        <v>1.1375661375661376E-2</v>
      </c>
      <c r="Q1190" s="17">
        <f t="shared" si="85"/>
        <v>1.1375661375661376E-2</v>
      </c>
    </row>
    <row r="1191" spans="1:17" x14ac:dyDescent="0.35">
      <c r="A1191" t="s">
        <v>928</v>
      </c>
      <c r="B1191" t="s">
        <v>57</v>
      </c>
      <c r="C1191" t="s">
        <v>58</v>
      </c>
      <c r="D1191" t="s">
        <v>14</v>
      </c>
      <c r="E1191" t="s">
        <v>21</v>
      </c>
      <c r="F1191" t="s">
        <v>22</v>
      </c>
      <c r="G1191" t="s">
        <v>3040</v>
      </c>
      <c r="H1191">
        <v>46</v>
      </c>
      <c r="I1191">
        <v>407</v>
      </c>
      <c r="J1191">
        <v>2065.3591289999999</v>
      </c>
      <c r="K1191">
        <v>11224.793958</v>
      </c>
      <c r="L1191" s="17">
        <f>IF($E1191&lt;&gt;"",VLOOKUP($E1191,GEMWs!$E$14:$L$20,7,FALSE),"")</f>
        <v>37.754918937403332</v>
      </c>
      <c r="M1191" s="17">
        <f>IF($E1191&lt;&gt;"",VLOOKUP($E1191,GEMWs!$E$14:$L$20,8,FALSE),"")</f>
        <v>96.174593288388181</v>
      </c>
      <c r="N1191" s="17">
        <f t="shared" si="82"/>
        <v>2065.3591289999999</v>
      </c>
      <c r="O1191" s="17">
        <f t="shared" si="83"/>
        <v>11224.793958</v>
      </c>
      <c r="P1191" s="17">
        <f t="shared" si="84"/>
        <v>4.0980707683471937E-3</v>
      </c>
      <c r="Q1191" s="17">
        <f t="shared" si="85"/>
        <v>2.2272155652790591E-2</v>
      </c>
    </row>
    <row r="1192" spans="1:17" x14ac:dyDescent="0.35">
      <c r="A1192" t="s">
        <v>928</v>
      </c>
      <c r="B1192" t="s">
        <v>961</v>
      </c>
      <c r="C1192" t="s">
        <v>962</v>
      </c>
      <c r="D1192" t="s">
        <v>22</v>
      </c>
      <c r="G1192" t="s">
        <v>3040</v>
      </c>
      <c r="H1192">
        <v>3823.2</v>
      </c>
      <c r="J1192">
        <v>0</v>
      </c>
      <c r="K1192">
        <v>0</v>
      </c>
      <c r="L1192" s="17" t="str">
        <f>IF($E1192&lt;&gt;"",VLOOKUP($E1192,GEMWs!$E$14:$L$20,7,FALSE),"")</f>
        <v/>
      </c>
      <c r="M1192" s="17" t="str">
        <f>IF($E1192&lt;&gt;"",VLOOKUP($E1192,GEMWs!$E$14:$L$20,8,FALSE),"")</f>
        <v/>
      </c>
      <c r="N1192" s="17">
        <f t="shared" ca="1" si="82"/>
        <v>0</v>
      </c>
      <c r="O1192" s="17">
        <f t="shared" ca="1" si="83"/>
        <v>0</v>
      </c>
      <c r="P1192" s="17">
        <f t="shared" ca="1" si="84"/>
        <v>0</v>
      </c>
      <c r="Q1192" s="17">
        <f t="shared" ca="1" si="85"/>
        <v>0</v>
      </c>
    </row>
    <row r="1193" spans="1:17" x14ac:dyDescent="0.35">
      <c r="A1193" t="s">
        <v>928</v>
      </c>
      <c r="B1193" t="s">
        <v>549</v>
      </c>
      <c r="D1193" t="s">
        <v>14</v>
      </c>
      <c r="E1193" t="s">
        <v>21</v>
      </c>
      <c r="G1193" t="s">
        <v>3040</v>
      </c>
      <c r="H1193">
        <v>4</v>
      </c>
      <c r="J1193">
        <v>0</v>
      </c>
      <c r="K1193">
        <v>0</v>
      </c>
      <c r="L1193" s="17">
        <f>IF($E1193&lt;&gt;"",VLOOKUP($E1193,GEMWs!$E$14:$L$20,7,FALSE),"")</f>
        <v>37.754918937403332</v>
      </c>
      <c r="M1193" s="17">
        <f>IF($E1193&lt;&gt;"",VLOOKUP($E1193,GEMWs!$E$14:$L$20,8,FALSE),"")</f>
        <v>96.174593288388181</v>
      </c>
      <c r="N1193" s="17">
        <f t="shared" ca="1" si="82"/>
        <v>37.754918937403332</v>
      </c>
      <c r="O1193" s="17">
        <f t="shared" ca="1" si="83"/>
        <v>96.174593288388181</v>
      </c>
      <c r="P1193" s="17">
        <f t="shared" ca="1" si="84"/>
        <v>4.1591025896055935E-2</v>
      </c>
      <c r="Q1193" s="17">
        <f t="shared" ca="1" si="85"/>
        <v>0.10594645976149215</v>
      </c>
    </row>
    <row r="1194" spans="1:17" x14ac:dyDescent="0.35">
      <c r="A1194" t="s">
        <v>928</v>
      </c>
      <c r="B1194" t="s">
        <v>544</v>
      </c>
      <c r="C1194" t="s">
        <v>545</v>
      </c>
      <c r="D1194" t="s">
        <v>14</v>
      </c>
      <c r="E1194" t="s">
        <v>21</v>
      </c>
      <c r="F1194" t="s">
        <v>22</v>
      </c>
      <c r="G1194" t="s">
        <v>3040</v>
      </c>
      <c r="H1194">
        <v>16.5</v>
      </c>
      <c r="I1194">
        <v>363</v>
      </c>
      <c r="J1194">
        <v>100000</v>
      </c>
      <c r="K1194">
        <v>200000</v>
      </c>
      <c r="L1194" s="17">
        <f>IF($E1194&lt;&gt;"",VLOOKUP($E1194,GEMWs!$E$14:$L$20,7,FALSE),"")</f>
        <v>37.754918937403332</v>
      </c>
      <c r="M1194" s="17">
        <f>IF($E1194&lt;&gt;"",VLOOKUP($E1194,GEMWs!$E$14:$L$20,8,FALSE),"")</f>
        <v>96.174593288388181</v>
      </c>
      <c r="N1194" s="17">
        <f t="shared" si="82"/>
        <v>100000</v>
      </c>
      <c r="O1194" s="17">
        <f t="shared" si="83"/>
        <v>200000</v>
      </c>
      <c r="P1194" s="17">
        <f t="shared" si="84"/>
        <v>8.25E-5</v>
      </c>
      <c r="Q1194" s="17">
        <f t="shared" si="85"/>
        <v>1.65E-4</v>
      </c>
    </row>
    <row r="1195" spans="1:17" x14ac:dyDescent="0.35">
      <c r="A1195" t="s">
        <v>928</v>
      </c>
      <c r="B1195" t="s">
        <v>150</v>
      </c>
      <c r="C1195" t="s">
        <v>151</v>
      </c>
      <c r="D1195" t="s">
        <v>14</v>
      </c>
      <c r="E1195" t="s">
        <v>21</v>
      </c>
      <c r="F1195" t="s">
        <v>22</v>
      </c>
      <c r="G1195" t="s">
        <v>3040</v>
      </c>
      <c r="H1195">
        <v>5.9</v>
      </c>
      <c r="I1195">
        <v>342</v>
      </c>
      <c r="J1195">
        <v>121.88982799999999</v>
      </c>
      <c r="K1195">
        <v>164.86666500000001</v>
      </c>
      <c r="L1195" s="17">
        <f>IF($E1195&lt;&gt;"",VLOOKUP($E1195,GEMWs!$E$14:$L$20,7,FALSE),"")</f>
        <v>37.754918937403332</v>
      </c>
      <c r="M1195" s="17">
        <f>IF($E1195&lt;&gt;"",VLOOKUP($E1195,GEMWs!$E$14:$L$20,8,FALSE),"")</f>
        <v>96.174593288388181</v>
      </c>
      <c r="N1195" s="17">
        <f t="shared" si="82"/>
        <v>121.88982799999999</v>
      </c>
      <c r="O1195" s="17">
        <f t="shared" si="83"/>
        <v>164.86666500000001</v>
      </c>
      <c r="P1195" s="17">
        <f t="shared" si="84"/>
        <v>3.5786494498448188E-2</v>
      </c>
      <c r="Q1195" s="17">
        <f t="shared" si="85"/>
        <v>4.8404367261885059E-2</v>
      </c>
    </row>
    <row r="1196" spans="1:17" x14ac:dyDescent="0.35">
      <c r="A1196" t="s">
        <v>971</v>
      </c>
      <c r="B1196" t="s">
        <v>330</v>
      </c>
      <c r="D1196" t="s">
        <v>14</v>
      </c>
      <c r="E1196" t="s">
        <v>21</v>
      </c>
      <c r="G1196" t="s">
        <v>3040</v>
      </c>
      <c r="H1196">
        <v>1227.5</v>
      </c>
      <c r="J1196">
        <v>0</v>
      </c>
      <c r="K1196">
        <v>0</v>
      </c>
      <c r="L1196" s="17">
        <f>IF($E1196&lt;&gt;"",VLOOKUP($E1196,GEMWs!$E$14:$L$20,7,FALSE),"")</f>
        <v>37.754918937403332</v>
      </c>
      <c r="M1196" s="17">
        <f>IF($E1196&lt;&gt;"",VLOOKUP($E1196,GEMWs!$E$14:$L$20,8,FALSE),"")</f>
        <v>96.174593288388181</v>
      </c>
      <c r="N1196" s="17">
        <f t="shared" ca="1" si="82"/>
        <v>37.754918937403332</v>
      </c>
      <c r="O1196" s="17">
        <f t="shared" ca="1" si="83"/>
        <v>96.174593288388181</v>
      </c>
      <c r="P1196" s="17">
        <f t="shared" ca="1" si="84"/>
        <v>12.763246071852164</v>
      </c>
      <c r="Q1196" s="17">
        <f t="shared" ca="1" si="85"/>
        <v>32.512319839307906</v>
      </c>
    </row>
    <row r="1197" spans="1:17" x14ac:dyDescent="0.35">
      <c r="A1197" t="s">
        <v>971</v>
      </c>
      <c r="B1197" t="s">
        <v>13</v>
      </c>
      <c r="D1197" t="s">
        <v>14</v>
      </c>
      <c r="E1197" t="s">
        <v>15</v>
      </c>
      <c r="G1197" t="s">
        <v>3040</v>
      </c>
      <c r="H1197">
        <v>5726.6</v>
      </c>
      <c r="J1197">
        <v>0</v>
      </c>
      <c r="K1197">
        <v>0</v>
      </c>
      <c r="L1197" s="17">
        <f>IF($E1197&lt;&gt;"",VLOOKUP($E1197,GEMWs!$E$14:$L$20,7,FALSE),"")</f>
        <v>37.892086284381016</v>
      </c>
      <c r="M1197" s="17">
        <f>IF($E1197&lt;&gt;"",VLOOKUP($E1197,GEMWs!$E$14:$L$20,8,FALSE),"")</f>
        <v>96.522753888300599</v>
      </c>
      <c r="N1197" s="17">
        <f t="shared" ca="1" si="82"/>
        <v>37.892086284381016</v>
      </c>
      <c r="O1197" s="17">
        <f t="shared" ca="1" si="83"/>
        <v>96.522753888300599</v>
      </c>
      <c r="P1197" s="17">
        <f t="shared" ca="1" si="84"/>
        <v>59.329015898437959</v>
      </c>
      <c r="Q1197" s="17">
        <f t="shared" ca="1" si="85"/>
        <v>151.12918188303831</v>
      </c>
    </row>
    <row r="1198" spans="1:17" x14ac:dyDescent="0.35">
      <c r="A1198" t="s">
        <v>971</v>
      </c>
      <c r="B1198" t="s">
        <v>332</v>
      </c>
      <c r="D1198" t="s">
        <v>14</v>
      </c>
      <c r="E1198" t="s">
        <v>21</v>
      </c>
      <c r="G1198" t="s">
        <v>3040</v>
      </c>
      <c r="H1198">
        <v>3557.2</v>
      </c>
      <c r="J1198">
        <v>0</v>
      </c>
      <c r="K1198">
        <v>0</v>
      </c>
      <c r="L1198" s="17">
        <f>IF($E1198&lt;&gt;"",VLOOKUP($E1198,GEMWs!$E$14:$L$20,7,FALSE),"")</f>
        <v>37.754918937403332</v>
      </c>
      <c r="M1198" s="17">
        <f>IF($E1198&lt;&gt;"",VLOOKUP($E1198,GEMWs!$E$14:$L$20,8,FALSE),"")</f>
        <v>96.174593288388181</v>
      </c>
      <c r="N1198" s="17">
        <f t="shared" ca="1" si="82"/>
        <v>37.754918937403332</v>
      </c>
      <c r="O1198" s="17">
        <f t="shared" ca="1" si="83"/>
        <v>96.174593288388181</v>
      </c>
      <c r="P1198" s="17">
        <f t="shared" ca="1" si="84"/>
        <v>36.986899329362537</v>
      </c>
      <c r="Q1198" s="17">
        <f t="shared" ca="1" si="85"/>
        <v>94.218186665894962</v>
      </c>
    </row>
    <row r="1199" spans="1:17" x14ac:dyDescent="0.35">
      <c r="A1199" t="s">
        <v>971</v>
      </c>
      <c r="B1199" t="s">
        <v>748</v>
      </c>
      <c r="D1199" t="s">
        <v>14</v>
      </c>
      <c r="E1199" t="s">
        <v>21</v>
      </c>
      <c r="G1199" t="s">
        <v>3040</v>
      </c>
      <c r="H1199">
        <v>6182</v>
      </c>
      <c r="J1199">
        <v>0</v>
      </c>
      <c r="K1199">
        <v>0</v>
      </c>
      <c r="L1199" s="17">
        <f>IF($E1199&lt;&gt;"",VLOOKUP($E1199,GEMWs!$E$14:$L$20,7,FALSE),"")</f>
        <v>37.754918937403332</v>
      </c>
      <c r="M1199" s="17">
        <f>IF($E1199&lt;&gt;"",VLOOKUP($E1199,GEMWs!$E$14:$L$20,8,FALSE),"")</f>
        <v>96.174593288388181</v>
      </c>
      <c r="N1199" s="17">
        <f t="shared" ca="1" si="82"/>
        <v>37.754918937403332</v>
      </c>
      <c r="O1199" s="17">
        <f t="shared" ca="1" si="83"/>
        <v>96.174593288388181</v>
      </c>
      <c r="P1199" s="17">
        <f t="shared" ca="1" si="84"/>
        <v>64.278930522354443</v>
      </c>
      <c r="Q1199" s="17">
        <f t="shared" ca="1" si="85"/>
        <v>163.74025356138611</v>
      </c>
    </row>
    <row r="1200" spans="1:17" x14ac:dyDescent="0.35">
      <c r="A1200" t="s">
        <v>972</v>
      </c>
      <c r="B1200" t="s">
        <v>983</v>
      </c>
      <c r="C1200" t="s">
        <v>984</v>
      </c>
      <c r="D1200" t="s">
        <v>14</v>
      </c>
      <c r="E1200" t="s">
        <v>21</v>
      </c>
      <c r="G1200" t="s">
        <v>3040</v>
      </c>
      <c r="H1200">
        <v>7.8</v>
      </c>
      <c r="J1200">
        <v>0</v>
      </c>
      <c r="K1200">
        <v>0</v>
      </c>
      <c r="L1200" s="17">
        <f>IF($E1200&lt;&gt;"",VLOOKUP($E1200,GEMWs!$E$14:$L$20,7,FALSE),"")</f>
        <v>37.754918937403332</v>
      </c>
      <c r="M1200" s="17">
        <f>IF($E1200&lt;&gt;"",VLOOKUP($E1200,GEMWs!$E$14:$L$20,8,FALSE),"")</f>
        <v>96.174593288388181</v>
      </c>
      <c r="N1200" s="17">
        <f t="shared" ca="1" si="82"/>
        <v>37.754918937403332</v>
      </c>
      <c r="O1200" s="17">
        <f t="shared" ca="1" si="83"/>
        <v>96.174593288388181</v>
      </c>
      <c r="P1200" s="17">
        <f t="shared" ca="1" si="84"/>
        <v>8.1102500497309063E-2</v>
      </c>
      <c r="Q1200" s="17">
        <f t="shared" ca="1" si="85"/>
        <v>0.20659559653490969</v>
      </c>
    </row>
    <row r="1201" spans="1:17" x14ac:dyDescent="0.35">
      <c r="A1201" t="s">
        <v>972</v>
      </c>
      <c r="B1201" t="s">
        <v>985</v>
      </c>
      <c r="C1201" t="s">
        <v>985</v>
      </c>
      <c r="D1201" t="s">
        <v>14</v>
      </c>
      <c r="E1201" t="s">
        <v>21</v>
      </c>
      <c r="G1201" t="s">
        <v>3040</v>
      </c>
      <c r="H1201">
        <v>49</v>
      </c>
      <c r="J1201">
        <v>0</v>
      </c>
      <c r="K1201">
        <v>0</v>
      </c>
      <c r="L1201" s="17">
        <f>IF($E1201&lt;&gt;"",VLOOKUP($E1201,GEMWs!$E$14:$L$20,7,FALSE),"")</f>
        <v>37.754918937403332</v>
      </c>
      <c r="M1201" s="17">
        <f>IF($E1201&lt;&gt;"",VLOOKUP($E1201,GEMWs!$E$14:$L$20,8,FALSE),"")</f>
        <v>96.174593288388181</v>
      </c>
      <c r="N1201" s="17">
        <f t="shared" ca="1" si="82"/>
        <v>37.754918937403332</v>
      </c>
      <c r="O1201" s="17">
        <f t="shared" ca="1" si="83"/>
        <v>96.174593288388181</v>
      </c>
      <c r="P1201" s="17">
        <f t="shared" ca="1" si="84"/>
        <v>0.50949006722668522</v>
      </c>
      <c r="Q1201" s="17">
        <f t="shared" ca="1" si="85"/>
        <v>1.2978441320782788</v>
      </c>
    </row>
    <row r="1202" spans="1:17" x14ac:dyDescent="0.35">
      <c r="A1202" t="s">
        <v>972</v>
      </c>
      <c r="B1202" t="s">
        <v>986</v>
      </c>
      <c r="C1202" t="s">
        <v>987</v>
      </c>
      <c r="D1202" t="s">
        <v>14</v>
      </c>
      <c r="E1202" t="s">
        <v>21</v>
      </c>
      <c r="G1202" t="s">
        <v>3040</v>
      </c>
      <c r="H1202">
        <v>16.3</v>
      </c>
      <c r="J1202">
        <v>0</v>
      </c>
      <c r="K1202">
        <v>0</v>
      </c>
      <c r="L1202" s="17">
        <f>IF($E1202&lt;&gt;"",VLOOKUP($E1202,GEMWs!$E$14:$L$20,7,FALSE),"")</f>
        <v>37.754918937403332</v>
      </c>
      <c r="M1202" s="17">
        <f>IF($E1202&lt;&gt;"",VLOOKUP($E1202,GEMWs!$E$14:$L$20,8,FALSE),"")</f>
        <v>96.174593288388181</v>
      </c>
      <c r="N1202" s="17">
        <f t="shared" ca="1" si="82"/>
        <v>37.754918937403332</v>
      </c>
      <c r="O1202" s="17">
        <f t="shared" ca="1" si="83"/>
        <v>96.174593288388181</v>
      </c>
      <c r="P1202" s="17">
        <f t="shared" ca="1" si="84"/>
        <v>0.16948343052642795</v>
      </c>
      <c r="Q1202" s="17">
        <f t="shared" ca="1" si="85"/>
        <v>0.43173182352808054</v>
      </c>
    </row>
    <row r="1203" spans="1:17" x14ac:dyDescent="0.35">
      <c r="A1203" t="s">
        <v>972</v>
      </c>
      <c r="B1203" t="s">
        <v>988</v>
      </c>
      <c r="C1203" t="s">
        <v>989</v>
      </c>
      <c r="D1203" t="s">
        <v>14</v>
      </c>
      <c r="E1203" t="s">
        <v>21</v>
      </c>
      <c r="G1203" t="s">
        <v>3040</v>
      </c>
      <c r="H1203">
        <v>6.5</v>
      </c>
      <c r="J1203">
        <v>0</v>
      </c>
      <c r="K1203">
        <v>0</v>
      </c>
      <c r="L1203" s="17">
        <f>IF($E1203&lt;&gt;"",VLOOKUP($E1203,GEMWs!$E$14:$L$20,7,FALSE),"")</f>
        <v>37.754918937403332</v>
      </c>
      <c r="M1203" s="17">
        <f>IF($E1203&lt;&gt;"",VLOOKUP($E1203,GEMWs!$E$14:$L$20,8,FALSE),"")</f>
        <v>96.174593288388181</v>
      </c>
      <c r="N1203" s="17">
        <f t="shared" ca="1" si="82"/>
        <v>37.754918937403332</v>
      </c>
      <c r="O1203" s="17">
        <f t="shared" ca="1" si="83"/>
        <v>96.174593288388181</v>
      </c>
      <c r="P1203" s="17">
        <f t="shared" ca="1" si="84"/>
        <v>6.7585417081090893E-2</v>
      </c>
      <c r="Q1203" s="17">
        <f t="shared" ca="1" si="85"/>
        <v>0.17216299711242475</v>
      </c>
    </row>
    <row r="1204" spans="1:17" x14ac:dyDescent="0.35">
      <c r="A1204" t="s">
        <v>972</v>
      </c>
      <c r="B1204" t="s">
        <v>990</v>
      </c>
      <c r="C1204" t="s">
        <v>990</v>
      </c>
      <c r="D1204" t="s">
        <v>14</v>
      </c>
      <c r="E1204" t="s">
        <v>21</v>
      </c>
      <c r="G1204" t="s">
        <v>3040</v>
      </c>
      <c r="H1204">
        <v>2.8</v>
      </c>
      <c r="J1204">
        <v>0</v>
      </c>
      <c r="K1204">
        <v>0</v>
      </c>
      <c r="L1204" s="17">
        <f>IF($E1204&lt;&gt;"",VLOOKUP($E1204,GEMWs!$E$14:$L$20,7,FALSE),"")</f>
        <v>37.754918937403332</v>
      </c>
      <c r="M1204" s="17">
        <f>IF($E1204&lt;&gt;"",VLOOKUP($E1204,GEMWs!$E$14:$L$20,8,FALSE),"")</f>
        <v>96.174593288388181</v>
      </c>
      <c r="N1204" s="17">
        <f t="shared" ca="1" si="82"/>
        <v>37.754918937403332</v>
      </c>
      <c r="O1204" s="17">
        <f t="shared" ca="1" si="83"/>
        <v>96.174593288388181</v>
      </c>
      <c r="P1204" s="17">
        <f t="shared" ca="1" si="84"/>
        <v>2.911371812723915E-2</v>
      </c>
      <c r="Q1204" s="17">
        <f t="shared" ca="1" si="85"/>
        <v>7.4162521833044504E-2</v>
      </c>
    </row>
    <row r="1205" spans="1:17" x14ac:dyDescent="0.35">
      <c r="A1205" t="s">
        <v>972</v>
      </c>
      <c r="B1205" t="s">
        <v>991</v>
      </c>
      <c r="C1205" t="s">
        <v>991</v>
      </c>
      <c r="D1205" t="s">
        <v>14</v>
      </c>
      <c r="E1205" t="s">
        <v>21</v>
      </c>
      <c r="G1205" t="s">
        <v>3040</v>
      </c>
      <c r="H1205">
        <v>36.299999999999997</v>
      </c>
      <c r="J1205">
        <v>0</v>
      </c>
      <c r="K1205">
        <v>0</v>
      </c>
      <c r="L1205" s="17">
        <f>IF($E1205&lt;&gt;"",VLOOKUP($E1205,GEMWs!$E$14:$L$20,7,FALSE),"")</f>
        <v>37.754918937403332</v>
      </c>
      <c r="M1205" s="17">
        <f>IF($E1205&lt;&gt;"",VLOOKUP($E1205,GEMWs!$E$14:$L$20,8,FALSE),"")</f>
        <v>96.174593288388181</v>
      </c>
      <c r="N1205" s="17">
        <f t="shared" ca="1" si="82"/>
        <v>37.754918937403332</v>
      </c>
      <c r="O1205" s="17">
        <f t="shared" ca="1" si="83"/>
        <v>96.174593288388181</v>
      </c>
      <c r="P1205" s="17">
        <f t="shared" ca="1" si="84"/>
        <v>0.37743856000670756</v>
      </c>
      <c r="Q1205" s="17">
        <f t="shared" ca="1" si="85"/>
        <v>0.96146412233554113</v>
      </c>
    </row>
    <row r="1206" spans="1:17" x14ac:dyDescent="0.35">
      <c r="A1206" t="s">
        <v>972</v>
      </c>
      <c r="B1206" t="s">
        <v>992</v>
      </c>
      <c r="C1206" t="s">
        <v>992</v>
      </c>
      <c r="D1206" t="s">
        <v>14</v>
      </c>
      <c r="E1206" t="s">
        <v>21</v>
      </c>
      <c r="G1206" t="s">
        <v>3040</v>
      </c>
      <c r="H1206">
        <v>9.5</v>
      </c>
      <c r="J1206">
        <v>0</v>
      </c>
      <c r="K1206">
        <v>0</v>
      </c>
      <c r="L1206" s="17">
        <f>IF($E1206&lt;&gt;"",VLOOKUP($E1206,GEMWs!$E$14:$L$20,7,FALSE),"")</f>
        <v>37.754918937403332</v>
      </c>
      <c r="M1206" s="17">
        <f>IF($E1206&lt;&gt;"",VLOOKUP($E1206,GEMWs!$E$14:$L$20,8,FALSE),"")</f>
        <v>96.174593288388181</v>
      </c>
      <c r="N1206" s="17">
        <f t="shared" ca="1" si="82"/>
        <v>37.754918937403332</v>
      </c>
      <c r="O1206" s="17">
        <f t="shared" ca="1" si="83"/>
        <v>96.174593288388181</v>
      </c>
      <c r="P1206" s="17">
        <f t="shared" ca="1" si="84"/>
        <v>9.8778686503132845E-2</v>
      </c>
      <c r="Q1206" s="17">
        <f t="shared" ca="1" si="85"/>
        <v>0.25162284193354384</v>
      </c>
    </row>
    <row r="1207" spans="1:17" x14ac:dyDescent="0.35">
      <c r="A1207" t="s">
        <v>972</v>
      </c>
      <c r="B1207" t="s">
        <v>979</v>
      </c>
      <c r="C1207" t="s">
        <v>3026</v>
      </c>
      <c r="D1207" t="s">
        <v>14</v>
      </c>
      <c r="E1207" t="s">
        <v>21</v>
      </c>
      <c r="G1207" t="s">
        <v>3040</v>
      </c>
      <c r="H1207">
        <v>2467.8000000000002</v>
      </c>
      <c r="J1207">
        <v>0</v>
      </c>
      <c r="K1207">
        <v>0</v>
      </c>
      <c r="L1207" s="17">
        <f>IF($E1207&lt;&gt;"",VLOOKUP($E1207,GEMWs!$E$14:$L$20,7,FALSE),"")</f>
        <v>37.754918937403332</v>
      </c>
      <c r="M1207" s="17">
        <f>IF($E1207&lt;&gt;"",VLOOKUP($E1207,GEMWs!$E$14:$L$20,8,FALSE),"")</f>
        <v>96.174593288388181</v>
      </c>
      <c r="N1207" s="17">
        <f t="shared" ca="1" si="82"/>
        <v>37.754918937403332</v>
      </c>
      <c r="O1207" s="17">
        <f t="shared" ca="1" si="83"/>
        <v>96.174593288388181</v>
      </c>
      <c r="P1207" s="17">
        <f t="shared" ca="1" si="84"/>
        <v>25.659583426571711</v>
      </c>
      <c r="Q1207" s="17">
        <f t="shared" ca="1" si="85"/>
        <v>65.363668349852588</v>
      </c>
    </row>
    <row r="1208" spans="1:17" x14ac:dyDescent="0.35">
      <c r="A1208" t="s">
        <v>972</v>
      </c>
      <c r="B1208" t="s">
        <v>1008</v>
      </c>
      <c r="C1208" t="s">
        <v>1009</v>
      </c>
      <c r="D1208" t="s">
        <v>14</v>
      </c>
      <c r="E1208" t="s">
        <v>21</v>
      </c>
      <c r="G1208" t="s">
        <v>3040</v>
      </c>
      <c r="H1208">
        <v>7.7</v>
      </c>
      <c r="J1208">
        <v>0</v>
      </c>
      <c r="K1208">
        <v>0</v>
      </c>
      <c r="L1208" s="17">
        <f>IF($E1208&lt;&gt;"",VLOOKUP($E1208,GEMWs!$E$14:$L$20,7,FALSE),"")</f>
        <v>37.754918937403332</v>
      </c>
      <c r="M1208" s="17">
        <f>IF($E1208&lt;&gt;"",VLOOKUP($E1208,GEMWs!$E$14:$L$20,8,FALSE),"")</f>
        <v>96.174593288388181</v>
      </c>
      <c r="N1208" s="17">
        <f t="shared" ca="1" si="82"/>
        <v>37.754918937403332</v>
      </c>
      <c r="O1208" s="17">
        <f t="shared" ca="1" si="83"/>
        <v>96.174593288388181</v>
      </c>
      <c r="P1208" s="17">
        <f t="shared" ca="1" si="84"/>
        <v>8.0062724849907674E-2</v>
      </c>
      <c r="Q1208" s="17">
        <f t="shared" ca="1" si="85"/>
        <v>0.20394693504087238</v>
      </c>
    </row>
    <row r="1209" spans="1:17" x14ac:dyDescent="0.35">
      <c r="A1209" t="s">
        <v>972</v>
      </c>
      <c r="B1209" t="s">
        <v>993</v>
      </c>
      <c r="C1209" t="s">
        <v>994</v>
      </c>
      <c r="D1209" t="s">
        <v>14</v>
      </c>
      <c r="E1209" t="s">
        <v>21</v>
      </c>
      <c r="G1209" t="s">
        <v>3040</v>
      </c>
      <c r="H1209">
        <v>34.9</v>
      </c>
      <c r="J1209">
        <v>0</v>
      </c>
      <c r="K1209">
        <v>0</v>
      </c>
      <c r="L1209" s="17">
        <f>IF($E1209&lt;&gt;"",VLOOKUP($E1209,GEMWs!$E$14:$L$20,7,FALSE),"")</f>
        <v>37.754918937403332</v>
      </c>
      <c r="M1209" s="17">
        <f>IF($E1209&lt;&gt;"",VLOOKUP($E1209,GEMWs!$E$14:$L$20,8,FALSE),"")</f>
        <v>96.174593288388181</v>
      </c>
      <c r="N1209" s="17">
        <f t="shared" ca="1" si="82"/>
        <v>37.754918937403332</v>
      </c>
      <c r="O1209" s="17">
        <f t="shared" ca="1" si="83"/>
        <v>96.174593288388181</v>
      </c>
      <c r="P1209" s="17">
        <f t="shared" ca="1" si="84"/>
        <v>0.36288170094308803</v>
      </c>
      <c r="Q1209" s="17">
        <f t="shared" ca="1" si="85"/>
        <v>0.92438286141901893</v>
      </c>
    </row>
    <row r="1210" spans="1:17" x14ac:dyDescent="0.35">
      <c r="A1210" t="s">
        <v>972</v>
      </c>
      <c r="B1210" t="s">
        <v>13</v>
      </c>
      <c r="D1210" t="s">
        <v>14</v>
      </c>
      <c r="E1210" t="s">
        <v>15</v>
      </c>
      <c r="G1210" t="s">
        <v>3040</v>
      </c>
      <c r="H1210">
        <v>449.1</v>
      </c>
      <c r="J1210">
        <v>0</v>
      </c>
      <c r="K1210">
        <v>0</v>
      </c>
      <c r="L1210" s="17">
        <f>IF($E1210&lt;&gt;"",VLOOKUP($E1210,GEMWs!$E$14:$L$20,7,FALSE),"")</f>
        <v>37.892086284381016</v>
      </c>
      <c r="M1210" s="17">
        <f>IF($E1210&lt;&gt;"",VLOOKUP($E1210,GEMWs!$E$14:$L$20,8,FALSE),"")</f>
        <v>96.522753888300599</v>
      </c>
      <c r="N1210" s="17">
        <f t="shared" ca="1" si="82"/>
        <v>37.892086284381016</v>
      </c>
      <c r="O1210" s="17">
        <f t="shared" ca="1" si="83"/>
        <v>96.522753888300599</v>
      </c>
      <c r="P1210" s="17">
        <f t="shared" ca="1" si="84"/>
        <v>4.6527889218713527</v>
      </c>
      <c r="Q1210" s="17">
        <f t="shared" ca="1" si="85"/>
        <v>11.852078996904361</v>
      </c>
    </row>
    <row r="1211" spans="1:17" x14ac:dyDescent="0.35">
      <c r="A1211" t="s">
        <v>972</v>
      </c>
      <c r="B1211" t="s">
        <v>995</v>
      </c>
      <c r="C1211" t="s">
        <v>996</v>
      </c>
      <c r="D1211" t="s">
        <v>14</v>
      </c>
      <c r="E1211" t="s">
        <v>21</v>
      </c>
      <c r="G1211" t="s">
        <v>3040</v>
      </c>
      <c r="H1211">
        <v>45.1</v>
      </c>
      <c r="J1211">
        <v>0</v>
      </c>
      <c r="K1211">
        <v>0</v>
      </c>
      <c r="L1211" s="17">
        <f>IF($E1211&lt;&gt;"",VLOOKUP($E1211,GEMWs!$E$14:$L$20,7,FALSE),"")</f>
        <v>37.754918937403332</v>
      </c>
      <c r="M1211" s="17">
        <f>IF($E1211&lt;&gt;"",VLOOKUP($E1211,GEMWs!$E$14:$L$20,8,FALSE),"")</f>
        <v>96.174593288388181</v>
      </c>
      <c r="N1211" s="17">
        <f t="shared" ca="1" si="82"/>
        <v>37.754918937403332</v>
      </c>
      <c r="O1211" s="17">
        <f t="shared" ca="1" si="83"/>
        <v>96.174593288388181</v>
      </c>
      <c r="P1211" s="17">
        <f t="shared" ca="1" si="84"/>
        <v>0.46893881697803069</v>
      </c>
      <c r="Q1211" s="17">
        <f t="shared" ca="1" si="85"/>
        <v>1.194546333810824</v>
      </c>
    </row>
    <row r="1212" spans="1:17" x14ac:dyDescent="0.35">
      <c r="A1212" t="s">
        <v>972</v>
      </c>
      <c r="B1212" t="s">
        <v>997</v>
      </c>
      <c r="C1212" t="s">
        <v>997</v>
      </c>
      <c r="D1212" t="s">
        <v>14</v>
      </c>
      <c r="E1212" t="s">
        <v>21</v>
      </c>
      <c r="G1212" t="s">
        <v>3040</v>
      </c>
      <c r="H1212">
        <v>146.6</v>
      </c>
      <c r="J1212">
        <v>0</v>
      </c>
      <c r="K1212">
        <v>0</v>
      </c>
      <c r="L1212" s="17">
        <f>IF($E1212&lt;&gt;"",VLOOKUP($E1212,GEMWs!$E$14:$L$20,7,FALSE),"")</f>
        <v>37.754918937403332</v>
      </c>
      <c r="M1212" s="17">
        <f>IF($E1212&lt;&gt;"",VLOOKUP($E1212,GEMWs!$E$14:$L$20,8,FALSE),"")</f>
        <v>96.174593288388181</v>
      </c>
      <c r="N1212" s="17">
        <f t="shared" ca="1" si="82"/>
        <v>37.754918937403332</v>
      </c>
      <c r="O1212" s="17">
        <f t="shared" ca="1" si="83"/>
        <v>96.174593288388181</v>
      </c>
      <c r="P1212" s="17">
        <f t="shared" ca="1" si="84"/>
        <v>1.5243110990904498</v>
      </c>
      <c r="Q1212" s="17">
        <f t="shared" ca="1" si="85"/>
        <v>3.8829377502586873</v>
      </c>
    </row>
    <row r="1213" spans="1:17" x14ac:dyDescent="0.35">
      <c r="A1213" t="s">
        <v>972</v>
      </c>
      <c r="B1213" t="s">
        <v>998</v>
      </c>
      <c r="C1213" t="s">
        <v>999</v>
      </c>
      <c r="D1213" t="s">
        <v>14</v>
      </c>
      <c r="E1213" t="s">
        <v>21</v>
      </c>
      <c r="G1213" t="s">
        <v>3040</v>
      </c>
      <c r="H1213">
        <v>4.8</v>
      </c>
      <c r="J1213">
        <v>0</v>
      </c>
      <c r="K1213">
        <v>0</v>
      </c>
      <c r="L1213" s="17">
        <f>IF($E1213&lt;&gt;"",VLOOKUP($E1213,GEMWs!$E$14:$L$20,7,FALSE),"")</f>
        <v>37.754918937403332</v>
      </c>
      <c r="M1213" s="17">
        <f>IF($E1213&lt;&gt;"",VLOOKUP($E1213,GEMWs!$E$14:$L$20,8,FALSE),"")</f>
        <v>96.174593288388181</v>
      </c>
      <c r="N1213" s="17">
        <f t="shared" ca="1" si="82"/>
        <v>37.754918937403332</v>
      </c>
      <c r="O1213" s="17">
        <f t="shared" ca="1" si="83"/>
        <v>96.174593288388181</v>
      </c>
      <c r="P1213" s="17">
        <f t="shared" ca="1" si="84"/>
        <v>4.9909231075267117E-2</v>
      </c>
      <c r="Q1213" s="17">
        <f t="shared" ca="1" si="85"/>
        <v>0.12713575171379057</v>
      </c>
    </row>
    <row r="1214" spans="1:17" x14ac:dyDescent="0.35">
      <c r="A1214" t="s">
        <v>972</v>
      </c>
      <c r="B1214" t="s">
        <v>1000</v>
      </c>
      <c r="C1214" t="s">
        <v>1001</v>
      </c>
      <c r="D1214" t="s">
        <v>14</v>
      </c>
      <c r="E1214" t="s">
        <v>21</v>
      </c>
      <c r="G1214" t="s">
        <v>3040</v>
      </c>
      <c r="H1214">
        <v>122.2</v>
      </c>
      <c r="J1214">
        <v>0</v>
      </c>
      <c r="K1214">
        <v>0</v>
      </c>
      <c r="L1214" s="17">
        <f>IF($E1214&lt;&gt;"",VLOOKUP($E1214,GEMWs!$E$14:$L$20,7,FALSE),"")</f>
        <v>37.754918937403332</v>
      </c>
      <c r="M1214" s="17">
        <f>IF($E1214&lt;&gt;"",VLOOKUP($E1214,GEMWs!$E$14:$L$20,8,FALSE),"")</f>
        <v>96.174593288388181</v>
      </c>
      <c r="N1214" s="17">
        <f t="shared" ca="1" si="82"/>
        <v>37.754918937403332</v>
      </c>
      <c r="O1214" s="17">
        <f t="shared" ca="1" si="83"/>
        <v>96.174593288388181</v>
      </c>
      <c r="P1214" s="17">
        <f t="shared" ca="1" si="84"/>
        <v>1.2706058411245087</v>
      </c>
      <c r="Q1214" s="17">
        <f t="shared" ca="1" si="85"/>
        <v>3.2366643457135851</v>
      </c>
    </row>
    <row r="1215" spans="1:17" x14ac:dyDescent="0.35">
      <c r="A1215" t="s">
        <v>972</v>
      </c>
      <c r="B1215" t="s">
        <v>981</v>
      </c>
      <c r="C1215" t="s">
        <v>982</v>
      </c>
      <c r="D1215" t="s">
        <v>14</v>
      </c>
      <c r="E1215" t="s">
        <v>21</v>
      </c>
      <c r="G1215" t="s">
        <v>3040</v>
      </c>
      <c r="H1215">
        <v>8723.2000000000007</v>
      </c>
      <c r="J1215">
        <v>0</v>
      </c>
      <c r="K1215">
        <v>0</v>
      </c>
      <c r="L1215" s="17">
        <f>IF($E1215&lt;&gt;"",VLOOKUP($E1215,GEMWs!$E$14:$L$20,7,FALSE),"")</f>
        <v>37.754918937403332</v>
      </c>
      <c r="M1215" s="17">
        <f>IF($E1215&lt;&gt;"",VLOOKUP($E1215,GEMWs!$E$14:$L$20,8,FALSE),"")</f>
        <v>96.174593288388181</v>
      </c>
      <c r="N1215" s="17">
        <f t="shared" ca="1" si="82"/>
        <v>37.754918937403332</v>
      </c>
      <c r="O1215" s="17">
        <f t="shared" ca="1" si="83"/>
        <v>96.174593288388181</v>
      </c>
      <c r="P1215" s="17">
        <f t="shared" ca="1" si="84"/>
        <v>90.701709274118784</v>
      </c>
      <c r="Q1215" s="17">
        <f t="shared" ca="1" si="85"/>
        <v>231.0480394478621</v>
      </c>
    </row>
    <row r="1216" spans="1:17" x14ac:dyDescent="0.35">
      <c r="A1216" t="s">
        <v>972</v>
      </c>
      <c r="B1216" t="s">
        <v>1002</v>
      </c>
      <c r="C1216" t="s">
        <v>1002</v>
      </c>
      <c r="D1216" t="s">
        <v>14</v>
      </c>
      <c r="E1216" t="s">
        <v>21</v>
      </c>
      <c r="G1216" t="s">
        <v>3040</v>
      </c>
      <c r="H1216">
        <v>60.3</v>
      </c>
      <c r="J1216">
        <v>0</v>
      </c>
      <c r="K1216">
        <v>0</v>
      </c>
      <c r="L1216" s="17">
        <f>IF($E1216&lt;&gt;"",VLOOKUP($E1216,GEMWs!$E$14:$L$20,7,FALSE),"")</f>
        <v>37.754918937403332</v>
      </c>
      <c r="M1216" s="17">
        <f>IF($E1216&lt;&gt;"",VLOOKUP($E1216,GEMWs!$E$14:$L$20,8,FALSE),"")</f>
        <v>96.174593288388181</v>
      </c>
      <c r="N1216" s="17">
        <f t="shared" ca="1" si="82"/>
        <v>37.754918937403332</v>
      </c>
      <c r="O1216" s="17">
        <f t="shared" ca="1" si="83"/>
        <v>96.174593288388181</v>
      </c>
      <c r="P1216" s="17">
        <f t="shared" ca="1" si="84"/>
        <v>0.62698471538304312</v>
      </c>
      <c r="Q1216" s="17">
        <f t="shared" ca="1" si="85"/>
        <v>1.5971428809044941</v>
      </c>
    </row>
    <row r="1217" spans="1:17" x14ac:dyDescent="0.35">
      <c r="A1217" t="s">
        <v>972</v>
      </c>
      <c r="B1217" t="s">
        <v>977</v>
      </c>
      <c r="C1217" t="s">
        <v>978</v>
      </c>
      <c r="D1217" t="s">
        <v>14</v>
      </c>
      <c r="E1217" t="s">
        <v>726</v>
      </c>
      <c r="F1217" t="s">
        <v>22</v>
      </c>
      <c r="G1217" t="s">
        <v>3040</v>
      </c>
      <c r="H1217">
        <v>6.2</v>
      </c>
      <c r="I1217">
        <v>478</v>
      </c>
      <c r="J1217">
        <v>3740</v>
      </c>
      <c r="K1217">
        <v>5100</v>
      </c>
      <c r="L1217" s="17">
        <f>IF($E1217&lt;&gt;"",VLOOKUP($E1217,GEMWs!$E$14:$L$20,7,FALSE),"")</f>
        <v>3739.9999999999991</v>
      </c>
      <c r="M1217" s="17">
        <f>IF($E1217&lt;&gt;"",VLOOKUP($E1217,GEMWs!$E$14:$L$20,8,FALSE),"")</f>
        <v>5099.9999999999991</v>
      </c>
      <c r="N1217" s="17">
        <f t="shared" si="82"/>
        <v>3740</v>
      </c>
      <c r="O1217" s="17">
        <f t="shared" si="83"/>
        <v>5100</v>
      </c>
      <c r="P1217" s="17">
        <f t="shared" si="84"/>
        <v>1.2156862745098039E-3</v>
      </c>
      <c r="Q1217" s="17">
        <f t="shared" si="85"/>
        <v>1.6577540106951871E-3</v>
      </c>
    </row>
    <row r="1218" spans="1:17" x14ac:dyDescent="0.35">
      <c r="A1218" t="s">
        <v>972</v>
      </c>
      <c r="B1218" t="s">
        <v>1007</v>
      </c>
      <c r="C1218" t="s">
        <v>1007</v>
      </c>
      <c r="D1218" t="s">
        <v>14</v>
      </c>
      <c r="E1218" t="s">
        <v>21</v>
      </c>
      <c r="G1218" t="s">
        <v>3040</v>
      </c>
      <c r="H1218">
        <v>5.3</v>
      </c>
      <c r="J1218">
        <v>0</v>
      </c>
      <c r="K1218">
        <v>0</v>
      </c>
      <c r="L1218" s="17">
        <f>IF($E1218&lt;&gt;"",VLOOKUP($E1218,GEMWs!$E$14:$L$20,7,FALSE),"")</f>
        <v>37.754918937403332</v>
      </c>
      <c r="M1218" s="17">
        <f>IF($E1218&lt;&gt;"",VLOOKUP($E1218,GEMWs!$E$14:$L$20,8,FALSE),"")</f>
        <v>96.174593288388181</v>
      </c>
      <c r="N1218" s="17">
        <f t="shared" ca="1" si="82"/>
        <v>37.754918937403332</v>
      </c>
      <c r="O1218" s="17">
        <f t="shared" ca="1" si="83"/>
        <v>96.174593288388181</v>
      </c>
      <c r="P1218" s="17">
        <f t="shared" ca="1" si="84"/>
        <v>5.5108109312274112E-2</v>
      </c>
      <c r="Q1218" s="17">
        <f t="shared" ca="1" si="85"/>
        <v>0.14037905918397708</v>
      </c>
    </row>
    <row r="1219" spans="1:17" x14ac:dyDescent="0.35">
      <c r="A1219" t="s">
        <v>972</v>
      </c>
      <c r="B1219" t="s">
        <v>973</v>
      </c>
      <c r="C1219" t="s">
        <v>974</v>
      </c>
      <c r="D1219" t="s">
        <v>14</v>
      </c>
      <c r="E1219" t="s">
        <v>21</v>
      </c>
      <c r="F1219" t="s">
        <v>22</v>
      </c>
      <c r="G1219" t="s">
        <v>3040</v>
      </c>
      <c r="H1219">
        <v>27.2</v>
      </c>
      <c r="I1219">
        <v>281</v>
      </c>
      <c r="J1219">
        <v>2000</v>
      </c>
      <c r="K1219">
        <v>2000</v>
      </c>
      <c r="L1219" s="17">
        <f>IF($E1219&lt;&gt;"",VLOOKUP($E1219,GEMWs!$E$14:$L$20,7,FALSE),"")</f>
        <v>37.754918937403332</v>
      </c>
      <c r="M1219" s="17">
        <f>IF($E1219&lt;&gt;"",VLOOKUP($E1219,GEMWs!$E$14:$L$20,8,FALSE),"")</f>
        <v>96.174593288388181</v>
      </c>
      <c r="N1219" s="17">
        <f t="shared" si="82"/>
        <v>2000</v>
      </c>
      <c r="O1219" s="17">
        <f t="shared" si="83"/>
        <v>2000</v>
      </c>
      <c r="P1219" s="17">
        <f t="shared" si="84"/>
        <v>1.3599999999999999E-2</v>
      </c>
      <c r="Q1219" s="17">
        <f t="shared" si="85"/>
        <v>1.3599999999999999E-2</v>
      </c>
    </row>
    <row r="1220" spans="1:17" x14ac:dyDescent="0.35">
      <c r="A1220" t="s">
        <v>972</v>
      </c>
      <c r="B1220" t="s">
        <v>975</v>
      </c>
      <c r="C1220" t="s">
        <v>976</v>
      </c>
      <c r="D1220" t="s">
        <v>14</v>
      </c>
      <c r="E1220" t="s">
        <v>21</v>
      </c>
      <c r="F1220" t="s">
        <v>22</v>
      </c>
      <c r="G1220" t="s">
        <v>3040</v>
      </c>
      <c r="H1220">
        <v>11.8</v>
      </c>
      <c r="I1220">
        <v>417</v>
      </c>
      <c r="J1220">
        <v>5411.141842</v>
      </c>
      <c r="K1220">
        <v>8248.8567139999996</v>
      </c>
      <c r="L1220" s="17">
        <f>IF($E1220&lt;&gt;"",VLOOKUP($E1220,GEMWs!$E$14:$L$20,7,FALSE),"")</f>
        <v>37.754918937403332</v>
      </c>
      <c r="M1220" s="17">
        <f>IF($E1220&lt;&gt;"",VLOOKUP($E1220,GEMWs!$E$14:$L$20,8,FALSE),"")</f>
        <v>96.174593288388181</v>
      </c>
      <c r="N1220" s="17">
        <f t="shared" si="82"/>
        <v>5411.141842</v>
      </c>
      <c r="O1220" s="17">
        <f t="shared" si="83"/>
        <v>8248.8567139999996</v>
      </c>
      <c r="P1220" s="17">
        <f t="shared" si="84"/>
        <v>1.4305012693423299E-3</v>
      </c>
      <c r="Q1220" s="17">
        <f t="shared" si="85"/>
        <v>2.1806857673571222E-3</v>
      </c>
    </row>
    <row r="1221" spans="1:17" x14ac:dyDescent="0.35">
      <c r="A1221" t="s">
        <v>972</v>
      </c>
      <c r="B1221" t="s">
        <v>1003</v>
      </c>
      <c r="C1221" t="s">
        <v>1004</v>
      </c>
      <c r="D1221" t="s">
        <v>14</v>
      </c>
      <c r="E1221" t="s">
        <v>21</v>
      </c>
      <c r="G1221" t="s">
        <v>3040</v>
      </c>
      <c r="H1221">
        <v>3120</v>
      </c>
      <c r="J1221">
        <v>0</v>
      </c>
      <c r="K1221">
        <v>0</v>
      </c>
      <c r="L1221" s="17">
        <f>IF($E1221&lt;&gt;"",VLOOKUP($E1221,GEMWs!$E$14:$L$20,7,FALSE),"")</f>
        <v>37.754918937403332</v>
      </c>
      <c r="M1221" s="17">
        <f>IF($E1221&lt;&gt;"",VLOOKUP($E1221,GEMWs!$E$14:$L$20,8,FALSE),"")</f>
        <v>96.174593288388181</v>
      </c>
      <c r="N1221" s="17">
        <f t="shared" ca="1" si="82"/>
        <v>37.754918937403332</v>
      </c>
      <c r="O1221" s="17">
        <f t="shared" ca="1" si="83"/>
        <v>96.174593288388181</v>
      </c>
      <c r="P1221" s="17">
        <f t="shared" ca="1" si="84"/>
        <v>32.441000198923625</v>
      </c>
      <c r="Q1221" s="17">
        <f t="shared" ca="1" si="85"/>
        <v>82.638238613963878</v>
      </c>
    </row>
    <row r="1222" spans="1:17" x14ac:dyDescent="0.35">
      <c r="A1222" t="s">
        <v>972</v>
      </c>
      <c r="B1222" t="s">
        <v>1005</v>
      </c>
      <c r="C1222" t="s">
        <v>1006</v>
      </c>
      <c r="D1222" t="s">
        <v>14</v>
      </c>
      <c r="E1222" t="s">
        <v>21</v>
      </c>
      <c r="G1222" t="s">
        <v>3040</v>
      </c>
      <c r="H1222">
        <v>6.4</v>
      </c>
      <c r="J1222">
        <v>0</v>
      </c>
      <c r="K1222">
        <v>0</v>
      </c>
      <c r="L1222" s="17">
        <f>IF($E1222&lt;&gt;"",VLOOKUP($E1222,GEMWs!$E$14:$L$20,7,FALSE),"")</f>
        <v>37.754918937403332</v>
      </c>
      <c r="M1222" s="17">
        <f>IF($E1222&lt;&gt;"",VLOOKUP($E1222,GEMWs!$E$14:$L$20,8,FALSE),"")</f>
        <v>96.174593288388181</v>
      </c>
      <c r="N1222" s="17">
        <f t="shared" ca="1" si="82"/>
        <v>37.754918937403332</v>
      </c>
      <c r="O1222" s="17">
        <f t="shared" ca="1" si="83"/>
        <v>96.174593288388181</v>
      </c>
      <c r="P1222" s="17">
        <f t="shared" ca="1" si="84"/>
        <v>6.6545641433689504E-2</v>
      </c>
      <c r="Q1222" s="17">
        <f t="shared" ca="1" si="85"/>
        <v>0.16951433561838744</v>
      </c>
    </row>
    <row r="1223" spans="1:17" x14ac:dyDescent="0.35">
      <c r="A1223" t="s">
        <v>2956</v>
      </c>
      <c r="B1223" t="s">
        <v>706</v>
      </c>
      <c r="C1223" t="s">
        <v>707</v>
      </c>
      <c r="D1223" t="s">
        <v>14</v>
      </c>
      <c r="E1223" t="s">
        <v>21</v>
      </c>
      <c r="F1223" t="s">
        <v>22</v>
      </c>
      <c r="G1223" t="s">
        <v>3040</v>
      </c>
      <c r="H1223">
        <v>43.1</v>
      </c>
      <c r="I1223">
        <v>4</v>
      </c>
      <c r="J1223">
        <v>165</v>
      </c>
      <c r="K1223">
        <v>225</v>
      </c>
      <c r="L1223" s="17">
        <f>IF($E1223&lt;&gt;"",VLOOKUP($E1223,GEMWs!$E$14:$L$20,7,FALSE),"")</f>
        <v>37.754918937403332</v>
      </c>
      <c r="M1223" s="17">
        <f>IF($E1223&lt;&gt;"",VLOOKUP($E1223,GEMWs!$E$14:$L$20,8,FALSE),"")</f>
        <v>96.174593288388181</v>
      </c>
      <c r="N1223" s="17">
        <f t="shared" si="82"/>
        <v>165</v>
      </c>
      <c r="O1223" s="17">
        <f t="shared" si="83"/>
        <v>225</v>
      </c>
      <c r="P1223" s="17">
        <f t="shared" si="84"/>
        <v>0.19155555555555556</v>
      </c>
      <c r="Q1223" s="17">
        <f t="shared" si="85"/>
        <v>0.26121212121212123</v>
      </c>
    </row>
    <row r="1224" spans="1:17" x14ac:dyDescent="0.35">
      <c r="A1224" t="s">
        <v>2956</v>
      </c>
      <c r="B1224" t="s">
        <v>168</v>
      </c>
      <c r="C1224" t="s">
        <v>169</v>
      </c>
      <c r="D1224" t="s">
        <v>14</v>
      </c>
      <c r="E1224" t="s">
        <v>21</v>
      </c>
      <c r="F1224" t="s">
        <v>22</v>
      </c>
      <c r="G1224" t="s">
        <v>3040</v>
      </c>
      <c r="H1224">
        <v>90.6</v>
      </c>
      <c r="I1224">
        <v>7</v>
      </c>
      <c r="J1224">
        <v>4540</v>
      </c>
      <c r="K1224">
        <v>21364</v>
      </c>
      <c r="L1224" s="17">
        <f>IF($E1224&lt;&gt;"",VLOOKUP($E1224,GEMWs!$E$14:$L$20,7,FALSE),"")</f>
        <v>37.754918937403332</v>
      </c>
      <c r="M1224" s="17">
        <f>IF($E1224&lt;&gt;"",VLOOKUP($E1224,GEMWs!$E$14:$L$20,8,FALSE),"")</f>
        <v>96.174593288388181</v>
      </c>
      <c r="N1224" s="17">
        <f t="shared" si="82"/>
        <v>4540</v>
      </c>
      <c r="O1224" s="17">
        <f t="shared" si="83"/>
        <v>21364</v>
      </c>
      <c r="P1224" s="17">
        <f t="shared" si="84"/>
        <v>4.240778880359483E-3</v>
      </c>
      <c r="Q1224" s="17">
        <f t="shared" si="85"/>
        <v>1.9955947136563876E-2</v>
      </c>
    </row>
    <row r="1225" spans="1:17" x14ac:dyDescent="0.35">
      <c r="A1225" t="s">
        <v>2956</v>
      </c>
      <c r="B1225" t="s">
        <v>19</v>
      </c>
      <c r="C1225" t="s">
        <v>20</v>
      </c>
      <c r="D1225" t="s">
        <v>14</v>
      </c>
      <c r="E1225" t="s">
        <v>21</v>
      </c>
      <c r="F1225" t="s">
        <v>22</v>
      </c>
      <c r="G1225" t="s">
        <v>3040</v>
      </c>
      <c r="H1225">
        <v>432.4</v>
      </c>
      <c r="I1225">
        <v>52</v>
      </c>
      <c r="J1225">
        <v>1818</v>
      </c>
      <c r="K1225">
        <v>5000</v>
      </c>
      <c r="L1225" s="17">
        <f>IF($E1225&lt;&gt;"",VLOOKUP($E1225,GEMWs!$E$14:$L$20,7,FALSE),"")</f>
        <v>37.754918937403332</v>
      </c>
      <c r="M1225" s="17">
        <f>IF($E1225&lt;&gt;"",VLOOKUP($E1225,GEMWs!$E$14:$L$20,8,FALSE),"")</f>
        <v>96.174593288388181</v>
      </c>
      <c r="N1225" s="17">
        <f t="shared" si="82"/>
        <v>1818</v>
      </c>
      <c r="O1225" s="17">
        <f t="shared" si="83"/>
        <v>5000</v>
      </c>
      <c r="P1225" s="17">
        <f t="shared" si="84"/>
        <v>8.6480000000000001E-2</v>
      </c>
      <c r="Q1225" s="17">
        <f t="shared" si="85"/>
        <v>0.23784378437843784</v>
      </c>
    </row>
    <row r="1226" spans="1:17" x14ac:dyDescent="0.35">
      <c r="A1226" t="s">
        <v>2956</v>
      </c>
      <c r="B1226" t="s">
        <v>735</v>
      </c>
      <c r="C1226" t="s">
        <v>736</v>
      </c>
      <c r="D1226" t="s">
        <v>14</v>
      </c>
      <c r="E1226" t="s">
        <v>21</v>
      </c>
      <c r="F1226" t="s">
        <v>22</v>
      </c>
      <c r="G1226" t="s">
        <v>3040</v>
      </c>
      <c r="H1226">
        <v>480.3</v>
      </c>
      <c r="I1226">
        <v>53</v>
      </c>
      <c r="J1226">
        <v>21.049858</v>
      </c>
      <c r="K1226">
        <v>140.07230300000001</v>
      </c>
      <c r="L1226" s="17">
        <f>IF($E1226&lt;&gt;"",VLOOKUP($E1226,GEMWs!$E$14:$L$20,7,FALSE),"")</f>
        <v>37.754918937403332</v>
      </c>
      <c r="M1226" s="17">
        <f>IF($E1226&lt;&gt;"",VLOOKUP($E1226,GEMWs!$E$14:$L$20,8,FALSE),"")</f>
        <v>96.174593288388181</v>
      </c>
      <c r="N1226" s="17">
        <f t="shared" si="82"/>
        <v>21.049858</v>
      </c>
      <c r="O1226" s="17">
        <f t="shared" si="83"/>
        <v>140.07230300000001</v>
      </c>
      <c r="P1226" s="17">
        <f t="shared" si="84"/>
        <v>3.4289434078912802</v>
      </c>
      <c r="Q1226" s="17">
        <f t="shared" si="85"/>
        <v>22.817256059399547</v>
      </c>
    </row>
    <row r="1227" spans="1:17" x14ac:dyDescent="0.35">
      <c r="A1227" t="s">
        <v>2956</v>
      </c>
      <c r="B1227" t="s">
        <v>218</v>
      </c>
      <c r="C1227" t="s">
        <v>219</v>
      </c>
      <c r="D1227" t="s">
        <v>14</v>
      </c>
      <c r="E1227" t="s">
        <v>21</v>
      </c>
      <c r="F1227" t="s">
        <v>22</v>
      </c>
      <c r="G1227" t="s">
        <v>3040</v>
      </c>
      <c r="H1227">
        <v>287.89999999999998</v>
      </c>
      <c r="I1227">
        <v>483</v>
      </c>
      <c r="J1227">
        <v>100</v>
      </c>
      <c r="K1227">
        <v>750</v>
      </c>
      <c r="L1227" s="17">
        <f>IF($E1227&lt;&gt;"",VLOOKUP($E1227,GEMWs!$E$14:$L$20,7,FALSE),"")</f>
        <v>37.754918937403332</v>
      </c>
      <c r="M1227" s="17">
        <f>IF($E1227&lt;&gt;"",VLOOKUP($E1227,GEMWs!$E$14:$L$20,8,FALSE),"")</f>
        <v>96.174593288388181</v>
      </c>
      <c r="N1227" s="17">
        <f t="shared" si="82"/>
        <v>100</v>
      </c>
      <c r="O1227" s="17">
        <f t="shared" si="83"/>
        <v>750</v>
      </c>
      <c r="P1227" s="17">
        <f t="shared" si="84"/>
        <v>0.38386666666666663</v>
      </c>
      <c r="Q1227" s="17">
        <f t="shared" si="85"/>
        <v>2.8789999999999996</v>
      </c>
    </row>
    <row r="1228" spans="1:17" x14ac:dyDescent="0.35">
      <c r="A1228" t="s">
        <v>2956</v>
      </c>
      <c r="B1228" t="s">
        <v>626</v>
      </c>
      <c r="C1228" t="s">
        <v>627</v>
      </c>
      <c r="D1228" t="s">
        <v>14</v>
      </c>
      <c r="E1228" t="s">
        <v>21</v>
      </c>
      <c r="F1228" t="s">
        <v>22</v>
      </c>
      <c r="G1228" t="s">
        <v>3040</v>
      </c>
      <c r="H1228">
        <v>117</v>
      </c>
      <c r="I1228">
        <v>68</v>
      </c>
      <c r="J1228">
        <v>18140</v>
      </c>
      <c r="K1228">
        <v>27220</v>
      </c>
      <c r="L1228" s="17">
        <f>IF($E1228&lt;&gt;"",VLOOKUP($E1228,GEMWs!$E$14:$L$20,7,FALSE),"")</f>
        <v>37.754918937403332</v>
      </c>
      <c r="M1228" s="17">
        <f>IF($E1228&lt;&gt;"",VLOOKUP($E1228,GEMWs!$E$14:$L$20,8,FALSE),"")</f>
        <v>96.174593288388181</v>
      </c>
      <c r="N1228" s="17">
        <f t="shared" si="82"/>
        <v>18140</v>
      </c>
      <c r="O1228" s="17">
        <f t="shared" si="83"/>
        <v>27220</v>
      </c>
      <c r="P1228" s="17">
        <f t="shared" si="84"/>
        <v>4.2983100661278468E-3</v>
      </c>
      <c r="Q1228" s="17">
        <f t="shared" si="85"/>
        <v>6.4498346196251374E-3</v>
      </c>
    </row>
    <row r="1229" spans="1:17" x14ac:dyDescent="0.35">
      <c r="A1229" t="s">
        <v>2956</v>
      </c>
      <c r="B1229" t="s">
        <v>628</v>
      </c>
      <c r="C1229" t="s">
        <v>629</v>
      </c>
      <c r="D1229" t="s">
        <v>14</v>
      </c>
      <c r="E1229" t="s">
        <v>21</v>
      </c>
      <c r="F1229" t="s">
        <v>22</v>
      </c>
      <c r="G1229" t="s">
        <v>3040</v>
      </c>
      <c r="H1229">
        <v>3.2</v>
      </c>
      <c r="I1229">
        <v>76</v>
      </c>
      <c r="J1229">
        <v>27215</v>
      </c>
      <c r="K1229">
        <v>27215</v>
      </c>
      <c r="L1229" s="17">
        <f>IF($E1229&lt;&gt;"",VLOOKUP($E1229,GEMWs!$E$14:$L$20,7,FALSE),"")</f>
        <v>37.754918937403332</v>
      </c>
      <c r="M1229" s="17">
        <f>IF($E1229&lt;&gt;"",VLOOKUP($E1229,GEMWs!$E$14:$L$20,8,FALSE),"")</f>
        <v>96.174593288388181</v>
      </c>
      <c r="N1229" s="17">
        <f t="shared" si="82"/>
        <v>27215</v>
      </c>
      <c r="O1229" s="17">
        <f t="shared" si="83"/>
        <v>27215</v>
      </c>
      <c r="P1229" s="17">
        <f t="shared" si="84"/>
        <v>1.1758221568987692E-4</v>
      </c>
      <c r="Q1229" s="17">
        <f t="shared" si="85"/>
        <v>1.1758221568987692E-4</v>
      </c>
    </row>
    <row r="1230" spans="1:17" x14ac:dyDescent="0.35">
      <c r="A1230" t="s">
        <v>2956</v>
      </c>
      <c r="B1230" t="s">
        <v>59</v>
      </c>
      <c r="C1230" t="s">
        <v>60</v>
      </c>
      <c r="D1230" t="s">
        <v>14</v>
      </c>
      <c r="E1230" t="s">
        <v>21</v>
      </c>
      <c r="F1230" t="s">
        <v>14</v>
      </c>
      <c r="G1230" t="s">
        <v>3040</v>
      </c>
      <c r="H1230">
        <v>317.60000000000002</v>
      </c>
      <c r="I1230">
        <v>91</v>
      </c>
      <c r="J1230">
        <v>186.795131</v>
      </c>
      <c r="K1230">
        <v>9072</v>
      </c>
      <c r="L1230" s="17">
        <f>IF($E1230&lt;&gt;"",VLOOKUP($E1230,GEMWs!$E$14:$L$20,7,FALSE),"")</f>
        <v>37.754918937403332</v>
      </c>
      <c r="M1230" s="17">
        <f>IF($E1230&lt;&gt;"",VLOOKUP($E1230,GEMWs!$E$14:$L$20,8,FALSE),"")</f>
        <v>96.174593288388181</v>
      </c>
      <c r="N1230" s="17">
        <f t="shared" si="82"/>
        <v>186.795131</v>
      </c>
      <c r="O1230" s="17">
        <f t="shared" si="83"/>
        <v>9072</v>
      </c>
      <c r="P1230" s="17">
        <f t="shared" si="84"/>
        <v>3.5008818342151679E-2</v>
      </c>
      <c r="Q1230" s="17">
        <f t="shared" si="85"/>
        <v>1.7002584505267433</v>
      </c>
    </row>
    <row r="1231" spans="1:17" x14ac:dyDescent="0.35">
      <c r="A1231" t="s">
        <v>2956</v>
      </c>
      <c r="B1231" t="s">
        <v>1010</v>
      </c>
      <c r="C1231" t="s">
        <v>1011</v>
      </c>
      <c r="D1231" t="s">
        <v>14</v>
      </c>
      <c r="E1231" t="s">
        <v>21</v>
      </c>
      <c r="F1231" t="s">
        <v>22</v>
      </c>
      <c r="G1231" t="s">
        <v>3040</v>
      </c>
      <c r="H1231">
        <v>90.7</v>
      </c>
      <c r="I1231">
        <v>105</v>
      </c>
      <c r="J1231">
        <v>909</v>
      </c>
      <c r="K1231">
        <v>1364</v>
      </c>
      <c r="L1231" s="17">
        <f>IF($E1231&lt;&gt;"",VLOOKUP($E1231,GEMWs!$E$14:$L$20,7,FALSE),"")</f>
        <v>37.754918937403332</v>
      </c>
      <c r="M1231" s="17">
        <f>IF($E1231&lt;&gt;"",VLOOKUP($E1231,GEMWs!$E$14:$L$20,8,FALSE),"")</f>
        <v>96.174593288388181</v>
      </c>
      <c r="N1231" s="17">
        <f t="shared" si="82"/>
        <v>909</v>
      </c>
      <c r="O1231" s="17">
        <f t="shared" si="83"/>
        <v>1364</v>
      </c>
      <c r="P1231" s="17">
        <f t="shared" si="84"/>
        <v>6.649560117302053E-2</v>
      </c>
      <c r="Q1231" s="17">
        <f t="shared" si="85"/>
        <v>9.9779977997799779E-2</v>
      </c>
    </row>
    <row r="1232" spans="1:17" x14ac:dyDescent="0.35">
      <c r="A1232" t="s">
        <v>2956</v>
      </c>
      <c r="B1232" t="s">
        <v>204</v>
      </c>
      <c r="C1232" t="s">
        <v>205</v>
      </c>
      <c r="D1232" t="s">
        <v>14</v>
      </c>
      <c r="E1232" t="s">
        <v>21</v>
      </c>
      <c r="F1232" t="s">
        <v>22</v>
      </c>
      <c r="G1232" t="s">
        <v>3040</v>
      </c>
      <c r="H1232">
        <v>1640.4</v>
      </c>
      <c r="I1232">
        <v>111</v>
      </c>
      <c r="J1232">
        <v>10.18595</v>
      </c>
      <c r="K1232">
        <v>44.804944999999996</v>
      </c>
      <c r="L1232" s="17">
        <f>IF($E1232&lt;&gt;"",VLOOKUP($E1232,GEMWs!$E$14:$L$20,7,FALSE),"")</f>
        <v>37.754918937403332</v>
      </c>
      <c r="M1232" s="17">
        <f>IF($E1232&lt;&gt;"",VLOOKUP($E1232,GEMWs!$E$14:$L$20,8,FALSE),"")</f>
        <v>96.174593288388181</v>
      </c>
      <c r="N1232" s="17">
        <f t="shared" si="82"/>
        <v>10.18595</v>
      </c>
      <c r="O1232" s="17">
        <f t="shared" si="83"/>
        <v>44.804944999999996</v>
      </c>
      <c r="P1232" s="17">
        <f t="shared" si="84"/>
        <v>36.612030212290186</v>
      </c>
      <c r="Q1232" s="17">
        <f t="shared" si="85"/>
        <v>161.04536150285443</v>
      </c>
    </row>
    <row r="1233" spans="1:17" x14ac:dyDescent="0.35">
      <c r="A1233" t="s">
        <v>2956</v>
      </c>
      <c r="B1233" t="s">
        <v>170</v>
      </c>
      <c r="C1233" t="s">
        <v>171</v>
      </c>
      <c r="D1233" t="s">
        <v>14</v>
      </c>
      <c r="E1233" t="s">
        <v>21</v>
      </c>
      <c r="F1233" t="s">
        <v>22</v>
      </c>
      <c r="G1233" t="s">
        <v>3040</v>
      </c>
      <c r="H1233">
        <v>369.5</v>
      </c>
      <c r="I1233">
        <v>114</v>
      </c>
      <c r="J1233">
        <v>15000</v>
      </c>
      <c r="K1233">
        <v>20000</v>
      </c>
      <c r="L1233" s="17">
        <f>IF($E1233&lt;&gt;"",VLOOKUP($E1233,GEMWs!$E$14:$L$20,7,FALSE),"")</f>
        <v>37.754918937403332</v>
      </c>
      <c r="M1233" s="17">
        <f>IF($E1233&lt;&gt;"",VLOOKUP($E1233,GEMWs!$E$14:$L$20,8,FALSE),"")</f>
        <v>96.174593288388181</v>
      </c>
      <c r="N1233" s="17">
        <f t="shared" si="82"/>
        <v>15000</v>
      </c>
      <c r="O1233" s="17">
        <f t="shared" si="83"/>
        <v>20000</v>
      </c>
      <c r="P1233" s="17">
        <f t="shared" si="84"/>
        <v>1.8474999999999998E-2</v>
      </c>
      <c r="Q1233" s="17">
        <f t="shared" si="85"/>
        <v>2.4633333333333333E-2</v>
      </c>
    </row>
    <row r="1234" spans="1:17" x14ac:dyDescent="0.35">
      <c r="A1234" t="s">
        <v>2956</v>
      </c>
      <c r="B1234" t="s">
        <v>793</v>
      </c>
      <c r="C1234" t="s">
        <v>794</v>
      </c>
      <c r="D1234" t="s">
        <v>14</v>
      </c>
      <c r="E1234" t="s">
        <v>21</v>
      </c>
      <c r="F1234" t="s">
        <v>14</v>
      </c>
      <c r="G1234" t="s">
        <v>3040</v>
      </c>
      <c r="H1234">
        <v>3.1</v>
      </c>
      <c r="I1234">
        <v>115</v>
      </c>
      <c r="J1234">
        <v>50</v>
      </c>
      <c r="K1234">
        <v>617.64119100000005</v>
      </c>
      <c r="L1234" s="17">
        <f>IF($E1234&lt;&gt;"",VLOOKUP($E1234,GEMWs!$E$14:$L$20,7,FALSE),"")</f>
        <v>37.754918937403332</v>
      </c>
      <c r="M1234" s="17">
        <f>IF($E1234&lt;&gt;"",VLOOKUP($E1234,GEMWs!$E$14:$L$20,8,FALSE),"")</f>
        <v>96.174593288388181</v>
      </c>
      <c r="N1234" s="17">
        <f t="shared" si="82"/>
        <v>50</v>
      </c>
      <c r="O1234" s="17">
        <f t="shared" si="83"/>
        <v>617.64119100000005</v>
      </c>
      <c r="P1234" s="17">
        <f t="shared" si="84"/>
        <v>5.019095301887014E-3</v>
      </c>
      <c r="Q1234" s="17">
        <f t="shared" si="85"/>
        <v>6.2E-2</v>
      </c>
    </row>
    <row r="1235" spans="1:17" x14ac:dyDescent="0.35">
      <c r="A1235" t="s">
        <v>2956</v>
      </c>
      <c r="B1235" t="s">
        <v>719</v>
      </c>
      <c r="D1235" t="s">
        <v>14</v>
      </c>
      <c r="E1235" t="s">
        <v>21</v>
      </c>
      <c r="G1235" t="s">
        <v>3040</v>
      </c>
      <c r="H1235">
        <v>9.6</v>
      </c>
      <c r="J1235">
        <v>0</v>
      </c>
      <c r="K1235">
        <v>0</v>
      </c>
      <c r="L1235" s="17">
        <f>IF($E1235&lt;&gt;"",VLOOKUP($E1235,GEMWs!$E$14:$L$20,7,FALSE),"")</f>
        <v>37.754918937403332</v>
      </c>
      <c r="M1235" s="17">
        <f>IF($E1235&lt;&gt;"",VLOOKUP($E1235,GEMWs!$E$14:$L$20,8,FALSE),"")</f>
        <v>96.174593288388181</v>
      </c>
      <c r="N1235" s="17">
        <f t="shared" ref="N1235:N1298" ca="1" si="86">IF($I1235&lt;&gt;"",J1235,IF(AND($D1235="Y",$M$6=236),L1235,0))</f>
        <v>37.754918937403332</v>
      </c>
      <c r="O1235" s="17">
        <f t="shared" ref="O1235:O1298" ca="1" si="87">IF($I1235&lt;&gt;"",K1235,IF(AND($D1235="Y",$M$6=236),M1235,0))</f>
        <v>96.174593288388181</v>
      </c>
      <c r="P1235" s="17">
        <f t="shared" ca="1" si="84"/>
        <v>9.9818462150534235E-2</v>
      </c>
      <c r="Q1235" s="17">
        <f t="shared" ca="1" si="85"/>
        <v>0.25427150342758115</v>
      </c>
    </row>
    <row r="1236" spans="1:17" x14ac:dyDescent="0.35">
      <c r="A1236" t="s">
        <v>2956</v>
      </c>
      <c r="B1236" t="s">
        <v>172</v>
      </c>
      <c r="C1236" t="s">
        <v>173</v>
      </c>
      <c r="D1236" t="s">
        <v>14</v>
      </c>
      <c r="E1236" t="s">
        <v>21</v>
      </c>
      <c r="F1236" t="s">
        <v>22</v>
      </c>
      <c r="G1236" t="s">
        <v>3040</v>
      </c>
      <c r="H1236">
        <v>227</v>
      </c>
      <c r="I1236">
        <v>154</v>
      </c>
      <c r="J1236">
        <v>180000</v>
      </c>
      <c r="K1236">
        <v>180000</v>
      </c>
      <c r="L1236" s="17">
        <f>IF($E1236&lt;&gt;"",VLOOKUP($E1236,GEMWs!$E$14:$L$20,7,FALSE),"")</f>
        <v>37.754918937403332</v>
      </c>
      <c r="M1236" s="17">
        <f>IF($E1236&lt;&gt;"",VLOOKUP($E1236,GEMWs!$E$14:$L$20,8,FALSE),"")</f>
        <v>96.174593288388181</v>
      </c>
      <c r="N1236" s="17">
        <f t="shared" si="86"/>
        <v>180000</v>
      </c>
      <c r="O1236" s="17">
        <f t="shared" si="87"/>
        <v>180000</v>
      </c>
      <c r="P1236" s="17">
        <f t="shared" si="84"/>
        <v>1.2611111111111111E-3</v>
      </c>
      <c r="Q1236" s="17">
        <f t="shared" si="85"/>
        <v>1.2611111111111111E-3</v>
      </c>
    </row>
    <row r="1237" spans="1:17" x14ac:dyDescent="0.35">
      <c r="A1237" t="s">
        <v>2956</v>
      </c>
      <c r="B1237" t="s">
        <v>188</v>
      </c>
      <c r="C1237" t="s">
        <v>189</v>
      </c>
      <c r="D1237" t="s">
        <v>14</v>
      </c>
      <c r="E1237" t="s">
        <v>18</v>
      </c>
      <c r="F1237" t="s">
        <v>22</v>
      </c>
      <c r="G1237" t="s">
        <v>3040</v>
      </c>
      <c r="H1237">
        <v>11.7</v>
      </c>
      <c r="I1237">
        <v>156</v>
      </c>
      <c r="J1237">
        <v>14411.9</v>
      </c>
      <c r="K1237">
        <v>16561.68</v>
      </c>
      <c r="L1237" s="17">
        <f>IF($E1237&lt;&gt;"",VLOOKUP($E1237,GEMWs!$E$14:$L$20,7,FALSE),"")</f>
        <v>5950.3939027696888</v>
      </c>
      <c r="M1237" s="17">
        <f>IF($E1237&lt;&gt;"",VLOOKUP($E1237,GEMWs!$E$14:$L$20,8,FALSE),"")</f>
        <v>10539.430626954083</v>
      </c>
      <c r="N1237" s="17">
        <f t="shared" si="86"/>
        <v>14411.9</v>
      </c>
      <c r="O1237" s="17">
        <f t="shared" si="87"/>
        <v>16561.68</v>
      </c>
      <c r="P1237" s="17">
        <f t="shared" si="84"/>
        <v>7.0645007028272491E-4</v>
      </c>
      <c r="Q1237" s="17">
        <f t="shared" si="85"/>
        <v>8.1182911344097582E-4</v>
      </c>
    </row>
    <row r="1238" spans="1:17" x14ac:dyDescent="0.35">
      <c r="A1238" t="s">
        <v>2956</v>
      </c>
      <c r="B1238" t="s">
        <v>1012</v>
      </c>
      <c r="C1238" t="s">
        <v>1013</v>
      </c>
      <c r="D1238" t="s">
        <v>14</v>
      </c>
      <c r="E1238" t="s">
        <v>21</v>
      </c>
      <c r="F1238" t="s">
        <v>22</v>
      </c>
      <c r="G1238" t="s">
        <v>3040</v>
      </c>
      <c r="H1238">
        <v>106.8</v>
      </c>
      <c r="I1238">
        <v>169</v>
      </c>
      <c r="J1238">
        <v>216.43948</v>
      </c>
      <c r="K1238">
        <v>216.43948</v>
      </c>
      <c r="L1238" s="17">
        <f>IF($E1238&lt;&gt;"",VLOOKUP($E1238,GEMWs!$E$14:$L$20,7,FALSE),"")</f>
        <v>37.754918937403332</v>
      </c>
      <c r="M1238" s="17">
        <f>IF($E1238&lt;&gt;"",VLOOKUP($E1238,GEMWs!$E$14:$L$20,8,FALSE),"")</f>
        <v>96.174593288388181</v>
      </c>
      <c r="N1238" s="17">
        <f t="shared" si="86"/>
        <v>216.43948</v>
      </c>
      <c r="O1238" s="17">
        <f t="shared" si="87"/>
        <v>216.43948</v>
      </c>
      <c r="P1238" s="17">
        <f t="shared" si="84"/>
        <v>0.4934404758318584</v>
      </c>
      <c r="Q1238" s="17">
        <f t="shared" si="85"/>
        <v>0.4934404758318584</v>
      </c>
    </row>
    <row r="1239" spans="1:17" x14ac:dyDescent="0.35">
      <c r="A1239" t="s">
        <v>2956</v>
      </c>
      <c r="B1239" t="s">
        <v>737</v>
      </c>
      <c r="C1239" t="s">
        <v>738</v>
      </c>
      <c r="D1239" t="s">
        <v>14</v>
      </c>
      <c r="E1239" t="s">
        <v>21</v>
      </c>
      <c r="F1239" t="s">
        <v>22</v>
      </c>
      <c r="G1239" t="s">
        <v>3040</v>
      </c>
      <c r="H1239">
        <v>17</v>
      </c>
      <c r="I1239">
        <v>175</v>
      </c>
      <c r="J1239">
        <v>3333</v>
      </c>
      <c r="K1239">
        <v>3333</v>
      </c>
      <c r="L1239" s="17">
        <f>IF($E1239&lt;&gt;"",VLOOKUP($E1239,GEMWs!$E$14:$L$20,7,FALSE),"")</f>
        <v>37.754918937403332</v>
      </c>
      <c r="M1239" s="17">
        <f>IF($E1239&lt;&gt;"",VLOOKUP($E1239,GEMWs!$E$14:$L$20,8,FALSE),"")</f>
        <v>96.174593288388181</v>
      </c>
      <c r="N1239" s="17">
        <f t="shared" si="86"/>
        <v>3333</v>
      </c>
      <c r="O1239" s="17">
        <f t="shared" si="87"/>
        <v>3333</v>
      </c>
      <c r="P1239" s="17">
        <f t="shared" si="84"/>
        <v>5.1005100510051003E-3</v>
      </c>
      <c r="Q1239" s="17">
        <f t="shared" si="85"/>
        <v>5.1005100510051003E-3</v>
      </c>
    </row>
    <row r="1240" spans="1:17" x14ac:dyDescent="0.35">
      <c r="A1240" t="s">
        <v>2956</v>
      </c>
      <c r="B1240" t="s">
        <v>733</v>
      </c>
      <c r="C1240" t="s">
        <v>734</v>
      </c>
      <c r="D1240" t="s">
        <v>14</v>
      </c>
      <c r="E1240" t="s">
        <v>21</v>
      </c>
      <c r="F1240" t="s">
        <v>22</v>
      </c>
      <c r="G1240" t="s">
        <v>3040</v>
      </c>
      <c r="H1240">
        <v>451.3</v>
      </c>
      <c r="I1240">
        <v>176</v>
      </c>
      <c r="J1240">
        <v>142.73912899999999</v>
      </c>
      <c r="K1240">
        <v>291.90089799999998</v>
      </c>
      <c r="L1240" s="17">
        <f>IF($E1240&lt;&gt;"",VLOOKUP($E1240,GEMWs!$E$14:$L$20,7,FALSE),"")</f>
        <v>37.754918937403332</v>
      </c>
      <c r="M1240" s="17">
        <f>IF($E1240&lt;&gt;"",VLOOKUP($E1240,GEMWs!$E$14:$L$20,8,FALSE),"")</f>
        <v>96.174593288388181</v>
      </c>
      <c r="N1240" s="17">
        <f t="shared" si="86"/>
        <v>142.73912899999999</v>
      </c>
      <c r="O1240" s="17">
        <f t="shared" si="87"/>
        <v>291.90089799999998</v>
      </c>
      <c r="P1240" s="17">
        <f t="shared" si="84"/>
        <v>1.5460726674434555</v>
      </c>
      <c r="Q1240" s="17">
        <f t="shared" si="85"/>
        <v>3.1617118806995106</v>
      </c>
    </row>
    <row r="1241" spans="1:17" x14ac:dyDescent="0.35">
      <c r="A1241" t="s">
        <v>2956</v>
      </c>
      <c r="B1241" t="s">
        <v>1014</v>
      </c>
      <c r="C1241" t="s">
        <v>1015</v>
      </c>
      <c r="D1241" t="s">
        <v>14</v>
      </c>
      <c r="E1241" t="s">
        <v>21</v>
      </c>
      <c r="F1241" t="s">
        <v>22</v>
      </c>
      <c r="G1241" t="s">
        <v>3040</v>
      </c>
      <c r="H1241">
        <v>21.1</v>
      </c>
      <c r="I1241">
        <v>211</v>
      </c>
      <c r="J1241">
        <v>1000</v>
      </c>
      <c r="K1241">
        <v>1000</v>
      </c>
      <c r="L1241" s="17">
        <f>IF($E1241&lt;&gt;"",VLOOKUP($E1241,GEMWs!$E$14:$L$20,7,FALSE),"")</f>
        <v>37.754918937403332</v>
      </c>
      <c r="M1241" s="17">
        <f>IF($E1241&lt;&gt;"",VLOOKUP($E1241,GEMWs!$E$14:$L$20,8,FALSE),"")</f>
        <v>96.174593288388181</v>
      </c>
      <c r="N1241" s="17">
        <f t="shared" si="86"/>
        <v>1000</v>
      </c>
      <c r="O1241" s="17">
        <f t="shared" si="87"/>
        <v>1000</v>
      </c>
      <c r="P1241" s="17">
        <f t="shared" si="84"/>
        <v>2.1100000000000001E-2</v>
      </c>
      <c r="Q1241" s="17">
        <f t="shared" si="85"/>
        <v>2.1100000000000001E-2</v>
      </c>
    </row>
    <row r="1242" spans="1:17" x14ac:dyDescent="0.35">
      <c r="A1242" t="s">
        <v>2956</v>
      </c>
      <c r="B1242" t="s">
        <v>153</v>
      </c>
      <c r="D1242" t="s">
        <v>14</v>
      </c>
      <c r="E1242" t="s">
        <v>21</v>
      </c>
      <c r="G1242" t="s">
        <v>3040</v>
      </c>
      <c r="H1242">
        <v>0.3</v>
      </c>
      <c r="J1242">
        <v>0</v>
      </c>
      <c r="K1242">
        <v>0</v>
      </c>
      <c r="L1242" s="17">
        <f>IF($E1242&lt;&gt;"",VLOOKUP($E1242,GEMWs!$E$14:$L$20,7,FALSE),"")</f>
        <v>37.754918937403332</v>
      </c>
      <c r="M1242" s="17">
        <f>IF($E1242&lt;&gt;"",VLOOKUP($E1242,GEMWs!$E$14:$L$20,8,FALSE),"")</f>
        <v>96.174593288388181</v>
      </c>
      <c r="N1242" s="17">
        <f t="shared" ca="1" si="86"/>
        <v>37.754918937403332</v>
      </c>
      <c r="O1242" s="17">
        <f t="shared" ca="1" si="87"/>
        <v>96.174593288388181</v>
      </c>
      <c r="P1242" s="17">
        <f t="shared" ca="1" si="84"/>
        <v>3.1193269422041948E-3</v>
      </c>
      <c r="Q1242" s="17">
        <f t="shared" ca="1" si="85"/>
        <v>7.9459844821119108E-3</v>
      </c>
    </row>
    <row r="1243" spans="1:17" x14ac:dyDescent="0.35">
      <c r="A1243" t="s">
        <v>2956</v>
      </c>
      <c r="B1243" t="s">
        <v>174</v>
      </c>
      <c r="C1243" t="s">
        <v>175</v>
      </c>
      <c r="D1243" t="s">
        <v>14</v>
      </c>
      <c r="E1243" t="s">
        <v>21</v>
      </c>
      <c r="F1243" t="s">
        <v>22</v>
      </c>
      <c r="G1243" t="s">
        <v>3040</v>
      </c>
      <c r="H1243">
        <v>25.7</v>
      </c>
      <c r="I1243">
        <v>219</v>
      </c>
      <c r="J1243">
        <v>28000</v>
      </c>
      <c r="K1243">
        <v>28000</v>
      </c>
      <c r="L1243" s="17">
        <f>IF($E1243&lt;&gt;"",VLOOKUP($E1243,GEMWs!$E$14:$L$20,7,FALSE),"")</f>
        <v>37.754918937403332</v>
      </c>
      <c r="M1243" s="17">
        <f>IF($E1243&lt;&gt;"",VLOOKUP($E1243,GEMWs!$E$14:$L$20,8,FALSE),"")</f>
        <v>96.174593288388181</v>
      </c>
      <c r="N1243" s="17">
        <f t="shared" si="86"/>
        <v>28000</v>
      </c>
      <c r="O1243" s="17">
        <f t="shared" si="87"/>
        <v>28000</v>
      </c>
      <c r="P1243" s="17">
        <f t="shared" si="84"/>
        <v>9.1785714285714279E-4</v>
      </c>
      <c r="Q1243" s="17">
        <f t="shared" si="85"/>
        <v>9.1785714285714279E-4</v>
      </c>
    </row>
    <row r="1244" spans="1:17" x14ac:dyDescent="0.35">
      <c r="A1244" t="s">
        <v>2956</v>
      </c>
      <c r="B1244" t="s">
        <v>2989</v>
      </c>
      <c r="D1244" t="s">
        <v>14</v>
      </c>
      <c r="E1244" t="s">
        <v>21</v>
      </c>
      <c r="G1244" t="s">
        <v>3040</v>
      </c>
      <c r="H1244">
        <v>12.5</v>
      </c>
      <c r="J1244">
        <v>0</v>
      </c>
      <c r="K1244">
        <v>0</v>
      </c>
      <c r="L1244" s="17">
        <f>IF($E1244&lt;&gt;"",VLOOKUP($E1244,GEMWs!$E$14:$L$20,7,FALSE),"")</f>
        <v>37.754918937403332</v>
      </c>
      <c r="M1244" s="17">
        <f>IF($E1244&lt;&gt;"",VLOOKUP($E1244,GEMWs!$E$14:$L$20,8,FALSE),"")</f>
        <v>96.174593288388181</v>
      </c>
      <c r="N1244" s="17">
        <f t="shared" ca="1" si="86"/>
        <v>37.754918937403332</v>
      </c>
      <c r="O1244" s="17">
        <f t="shared" ca="1" si="87"/>
        <v>96.174593288388181</v>
      </c>
      <c r="P1244" s="17">
        <f t="shared" ca="1" si="84"/>
        <v>0.1299719559251748</v>
      </c>
      <c r="Q1244" s="17">
        <f t="shared" ca="1" si="85"/>
        <v>0.33108268675466296</v>
      </c>
    </row>
    <row r="1245" spans="1:17" x14ac:dyDescent="0.35">
      <c r="A1245" t="s">
        <v>2956</v>
      </c>
      <c r="B1245" t="s">
        <v>2982</v>
      </c>
      <c r="C1245" t="s">
        <v>158</v>
      </c>
      <c r="D1245" t="s">
        <v>22</v>
      </c>
      <c r="G1245" t="s">
        <v>3040</v>
      </c>
      <c r="H1245">
        <v>61.1</v>
      </c>
      <c r="J1245">
        <v>0</v>
      </c>
      <c r="K1245">
        <v>0</v>
      </c>
      <c r="L1245" s="17" t="str">
        <f>IF($E1245&lt;&gt;"",VLOOKUP($E1245,GEMWs!$E$14:$L$20,7,FALSE),"")</f>
        <v/>
      </c>
      <c r="M1245" s="17" t="str">
        <f>IF($E1245&lt;&gt;"",VLOOKUP($E1245,GEMWs!$E$14:$L$20,8,FALSE),"")</f>
        <v/>
      </c>
      <c r="N1245" s="17">
        <f t="shared" ca="1" si="86"/>
        <v>0</v>
      </c>
      <c r="O1245" s="17">
        <f t="shared" ca="1" si="87"/>
        <v>0</v>
      </c>
      <c r="P1245" s="17">
        <f t="shared" ca="1" si="84"/>
        <v>0</v>
      </c>
      <c r="Q1245" s="17">
        <f t="shared" ca="1" si="85"/>
        <v>0</v>
      </c>
    </row>
    <row r="1246" spans="1:17" x14ac:dyDescent="0.35">
      <c r="A1246" t="s">
        <v>2956</v>
      </c>
      <c r="B1246" t="s">
        <v>622</v>
      </c>
      <c r="D1246" t="s">
        <v>22</v>
      </c>
      <c r="G1246" t="s">
        <v>3040</v>
      </c>
      <c r="H1246">
        <v>278.8</v>
      </c>
      <c r="J1246">
        <v>0</v>
      </c>
      <c r="K1246">
        <v>0</v>
      </c>
      <c r="L1246" s="17" t="str">
        <f>IF($E1246&lt;&gt;"",VLOOKUP($E1246,GEMWs!$E$14:$L$20,7,FALSE),"")</f>
        <v/>
      </c>
      <c r="M1246" s="17" t="str">
        <f>IF($E1246&lt;&gt;"",VLOOKUP($E1246,GEMWs!$E$14:$L$20,8,FALSE),"")</f>
        <v/>
      </c>
      <c r="N1246" s="17">
        <f t="shared" ca="1" si="86"/>
        <v>0</v>
      </c>
      <c r="O1246" s="17">
        <f t="shared" ca="1" si="87"/>
        <v>0</v>
      </c>
      <c r="P1246" s="17">
        <f t="shared" ca="1" si="84"/>
        <v>0</v>
      </c>
      <c r="Q1246" s="17">
        <f t="shared" ca="1" si="85"/>
        <v>0</v>
      </c>
    </row>
    <row r="1247" spans="1:17" x14ac:dyDescent="0.35">
      <c r="A1247" t="s">
        <v>2956</v>
      </c>
      <c r="B1247" t="s">
        <v>13</v>
      </c>
      <c r="D1247" t="s">
        <v>14</v>
      </c>
      <c r="E1247" t="s">
        <v>15</v>
      </c>
      <c r="G1247" t="s">
        <v>3040</v>
      </c>
      <c r="H1247">
        <v>6343</v>
      </c>
      <c r="J1247">
        <v>0</v>
      </c>
      <c r="K1247">
        <v>0</v>
      </c>
      <c r="L1247" s="17">
        <f>IF($E1247&lt;&gt;"",VLOOKUP($E1247,GEMWs!$E$14:$L$20,7,FALSE),"")</f>
        <v>37.892086284381016</v>
      </c>
      <c r="M1247" s="17">
        <f>IF($E1247&lt;&gt;"",VLOOKUP($E1247,GEMWs!$E$14:$L$20,8,FALSE),"")</f>
        <v>96.522753888300599</v>
      </c>
      <c r="N1247" s="17">
        <f t="shared" ca="1" si="86"/>
        <v>37.892086284381016</v>
      </c>
      <c r="O1247" s="17">
        <f t="shared" ca="1" si="87"/>
        <v>96.522753888300599</v>
      </c>
      <c r="P1247" s="17">
        <f t="shared" ca="1" si="84"/>
        <v>65.715074886283645</v>
      </c>
      <c r="Q1247" s="17">
        <f t="shared" ca="1" si="85"/>
        <v>167.39643081132121</v>
      </c>
    </row>
    <row r="1248" spans="1:17" x14ac:dyDescent="0.35">
      <c r="A1248" t="s">
        <v>2956</v>
      </c>
      <c r="B1248" t="s">
        <v>716</v>
      </c>
      <c r="C1248" t="s">
        <v>717</v>
      </c>
      <c r="D1248" t="s">
        <v>14</v>
      </c>
      <c r="E1248" t="s">
        <v>21</v>
      </c>
      <c r="F1248" t="s">
        <v>22</v>
      </c>
      <c r="G1248" t="s">
        <v>3040</v>
      </c>
      <c r="H1248">
        <v>234.8</v>
      </c>
      <c r="I1248">
        <v>458</v>
      </c>
      <c r="J1248">
        <v>237.43909400000001</v>
      </c>
      <c r="K1248">
        <v>1033.8267679999999</v>
      </c>
      <c r="L1248" s="17">
        <f>IF($E1248&lt;&gt;"",VLOOKUP($E1248,GEMWs!$E$14:$L$20,7,FALSE),"")</f>
        <v>37.754918937403332</v>
      </c>
      <c r="M1248" s="17">
        <f>IF($E1248&lt;&gt;"",VLOOKUP($E1248,GEMWs!$E$14:$L$20,8,FALSE),"")</f>
        <v>96.174593288388181</v>
      </c>
      <c r="N1248" s="17">
        <f t="shared" si="86"/>
        <v>237.43909400000001</v>
      </c>
      <c r="O1248" s="17">
        <f t="shared" si="87"/>
        <v>1033.8267679999999</v>
      </c>
      <c r="P1248" s="17">
        <f t="shared" si="84"/>
        <v>0.22711735395885979</v>
      </c>
      <c r="Q1248" s="17">
        <f t="shared" si="85"/>
        <v>0.98888517490721217</v>
      </c>
    </row>
    <row r="1249" spans="1:17" x14ac:dyDescent="0.35">
      <c r="A1249" t="s">
        <v>2956</v>
      </c>
      <c r="B1249" t="s">
        <v>2973</v>
      </c>
      <c r="D1249" t="s">
        <v>14</v>
      </c>
      <c r="E1249" t="s">
        <v>18</v>
      </c>
      <c r="G1249" t="s">
        <v>3040</v>
      </c>
      <c r="H1249">
        <v>8.6</v>
      </c>
      <c r="J1249">
        <v>0</v>
      </c>
      <c r="K1249">
        <v>0</v>
      </c>
      <c r="L1249" s="17">
        <f>IF($E1249&lt;&gt;"",VLOOKUP($E1249,GEMWs!$E$14:$L$20,7,FALSE),"")</f>
        <v>5950.3939027696888</v>
      </c>
      <c r="M1249" s="17">
        <f>IF($E1249&lt;&gt;"",VLOOKUP($E1249,GEMWs!$E$14:$L$20,8,FALSE),"")</f>
        <v>10539.430626954083</v>
      </c>
      <c r="N1249" s="17">
        <f t="shared" ca="1" si="86"/>
        <v>5950.3939027696888</v>
      </c>
      <c r="O1249" s="17">
        <f t="shared" ca="1" si="87"/>
        <v>10539.430626954083</v>
      </c>
      <c r="P1249" s="17">
        <f t="shared" ca="1" si="84"/>
        <v>8.1598335853228323E-4</v>
      </c>
      <c r="Q1249" s="17">
        <f t="shared" ca="1" si="85"/>
        <v>1.4452824704591434E-3</v>
      </c>
    </row>
    <row r="1250" spans="1:17" x14ac:dyDescent="0.35">
      <c r="A1250" t="s">
        <v>2956</v>
      </c>
      <c r="B1250" t="s">
        <v>2974</v>
      </c>
      <c r="D1250" t="s">
        <v>14</v>
      </c>
      <c r="E1250" t="s">
        <v>21</v>
      </c>
      <c r="G1250" t="s">
        <v>3040</v>
      </c>
      <c r="H1250">
        <v>45.2</v>
      </c>
      <c r="J1250">
        <v>0</v>
      </c>
      <c r="K1250">
        <v>0</v>
      </c>
      <c r="L1250" s="17">
        <f>IF($E1250&lt;&gt;"",VLOOKUP($E1250,GEMWs!$E$14:$L$20,7,FALSE),"")</f>
        <v>37.754918937403332</v>
      </c>
      <c r="M1250" s="17">
        <f>IF($E1250&lt;&gt;"",VLOOKUP($E1250,GEMWs!$E$14:$L$20,8,FALSE),"")</f>
        <v>96.174593288388181</v>
      </c>
      <c r="N1250" s="17">
        <f t="shared" ca="1" si="86"/>
        <v>37.754918937403332</v>
      </c>
      <c r="O1250" s="17">
        <f t="shared" ca="1" si="87"/>
        <v>96.174593288388181</v>
      </c>
      <c r="P1250" s="17">
        <f t="shared" ca="1" si="84"/>
        <v>0.46997859262543207</v>
      </c>
      <c r="Q1250" s="17">
        <f t="shared" ca="1" si="85"/>
        <v>1.1971949953048613</v>
      </c>
    </row>
    <row r="1251" spans="1:17" x14ac:dyDescent="0.35">
      <c r="A1251" t="s">
        <v>2956</v>
      </c>
      <c r="B1251" t="s">
        <v>2998</v>
      </c>
      <c r="D1251" t="s">
        <v>14</v>
      </c>
      <c r="E1251" t="s">
        <v>18</v>
      </c>
      <c r="G1251" t="s">
        <v>3040</v>
      </c>
      <c r="H1251">
        <v>32.799999999999997</v>
      </c>
      <c r="J1251">
        <v>0</v>
      </c>
      <c r="K1251">
        <v>0</v>
      </c>
      <c r="L1251" s="17">
        <f>IF($E1251&lt;&gt;"",VLOOKUP($E1251,GEMWs!$E$14:$L$20,7,FALSE),"")</f>
        <v>5950.3939027696888</v>
      </c>
      <c r="M1251" s="17">
        <f>IF($E1251&lt;&gt;"",VLOOKUP($E1251,GEMWs!$E$14:$L$20,8,FALSE),"")</f>
        <v>10539.430626954083</v>
      </c>
      <c r="N1251" s="17">
        <f t="shared" ca="1" si="86"/>
        <v>5950.3939027696888</v>
      </c>
      <c r="O1251" s="17">
        <f t="shared" ca="1" si="87"/>
        <v>10539.430626954083</v>
      </c>
      <c r="P1251" s="17">
        <f t="shared" ca="1" si="84"/>
        <v>3.1121225767277777E-3</v>
      </c>
      <c r="Q1251" s="17">
        <f t="shared" ca="1" si="85"/>
        <v>5.5122401198906858E-3</v>
      </c>
    </row>
    <row r="1252" spans="1:17" x14ac:dyDescent="0.35">
      <c r="A1252" t="s">
        <v>2956</v>
      </c>
      <c r="B1252" t="s">
        <v>3000</v>
      </c>
      <c r="D1252" t="s">
        <v>14</v>
      </c>
      <c r="E1252" t="s">
        <v>21</v>
      </c>
      <c r="G1252" t="s">
        <v>3040</v>
      </c>
      <c r="H1252">
        <v>374</v>
      </c>
      <c r="J1252">
        <v>0</v>
      </c>
      <c r="K1252">
        <v>0</v>
      </c>
      <c r="L1252" s="17">
        <f>IF($E1252&lt;&gt;"",VLOOKUP($E1252,GEMWs!$E$14:$L$20,7,FALSE),"")</f>
        <v>37.754918937403332</v>
      </c>
      <c r="M1252" s="17">
        <f>IF($E1252&lt;&gt;"",VLOOKUP($E1252,GEMWs!$E$14:$L$20,8,FALSE),"")</f>
        <v>96.174593288388181</v>
      </c>
      <c r="N1252" s="17">
        <f t="shared" ca="1" si="86"/>
        <v>37.754918937403332</v>
      </c>
      <c r="O1252" s="17">
        <f t="shared" ca="1" si="87"/>
        <v>96.174593288388181</v>
      </c>
      <c r="P1252" s="17">
        <f t="shared" ref="P1252:P1257" ca="1" si="88">IF(O1252&gt;0,$H1252/O1252,0)</f>
        <v>3.88876092128123</v>
      </c>
      <c r="Q1252" s="17">
        <f t="shared" ref="Q1252:Q1257" ca="1" si="89">IF(N1252&gt;0,$H1252/N1252,0)</f>
        <v>9.9059939876995156</v>
      </c>
    </row>
    <row r="1253" spans="1:17" x14ac:dyDescent="0.35">
      <c r="A1253" t="s">
        <v>2956</v>
      </c>
      <c r="B1253" t="s">
        <v>214</v>
      </c>
      <c r="C1253" t="s">
        <v>215</v>
      </c>
      <c r="D1253" t="s">
        <v>14</v>
      </c>
      <c r="E1253" t="s">
        <v>21</v>
      </c>
      <c r="F1253" t="s">
        <v>22</v>
      </c>
      <c r="G1253" t="s">
        <v>3040</v>
      </c>
      <c r="H1253">
        <v>457.3</v>
      </c>
      <c r="I1253">
        <v>270</v>
      </c>
      <c r="J1253">
        <v>32</v>
      </c>
      <c r="K1253">
        <v>713</v>
      </c>
      <c r="L1253" s="17">
        <f>IF($E1253&lt;&gt;"",VLOOKUP($E1253,GEMWs!$E$14:$L$20,7,FALSE),"")</f>
        <v>37.754918937403332</v>
      </c>
      <c r="M1253" s="17">
        <f>IF($E1253&lt;&gt;"",VLOOKUP($E1253,GEMWs!$E$14:$L$20,8,FALSE),"")</f>
        <v>96.174593288388181</v>
      </c>
      <c r="N1253" s="17">
        <f t="shared" si="86"/>
        <v>32</v>
      </c>
      <c r="O1253" s="17">
        <f t="shared" si="87"/>
        <v>713</v>
      </c>
      <c r="P1253" s="17">
        <f t="shared" si="88"/>
        <v>0.64137447405329595</v>
      </c>
      <c r="Q1253" s="17">
        <f t="shared" si="89"/>
        <v>14.290625</v>
      </c>
    </row>
    <row r="1254" spans="1:17" x14ac:dyDescent="0.35">
      <c r="A1254" t="s">
        <v>2956</v>
      </c>
      <c r="B1254" t="s">
        <v>123</v>
      </c>
      <c r="D1254" t="s">
        <v>14</v>
      </c>
      <c r="E1254" t="s">
        <v>21</v>
      </c>
      <c r="G1254" t="s">
        <v>3040</v>
      </c>
      <c r="H1254">
        <v>33.5</v>
      </c>
      <c r="J1254">
        <v>0</v>
      </c>
      <c r="K1254">
        <v>0</v>
      </c>
      <c r="L1254" s="17">
        <f>IF($E1254&lt;&gt;"",VLOOKUP($E1254,GEMWs!$E$14:$L$20,7,FALSE),"")</f>
        <v>37.754918937403332</v>
      </c>
      <c r="M1254" s="17">
        <f>IF($E1254&lt;&gt;"",VLOOKUP($E1254,GEMWs!$E$14:$L$20,8,FALSE),"")</f>
        <v>96.174593288388181</v>
      </c>
      <c r="N1254" s="17">
        <f t="shared" ca="1" si="86"/>
        <v>37.754918937403332</v>
      </c>
      <c r="O1254" s="17">
        <f t="shared" ca="1" si="87"/>
        <v>96.174593288388181</v>
      </c>
      <c r="P1254" s="17">
        <f t="shared" ca="1" si="88"/>
        <v>0.34832484187946844</v>
      </c>
      <c r="Q1254" s="17">
        <f t="shared" ca="1" si="89"/>
        <v>0.88730160050249673</v>
      </c>
    </row>
    <row r="1255" spans="1:17" x14ac:dyDescent="0.35">
      <c r="A1255" t="s">
        <v>2956</v>
      </c>
      <c r="B1255" t="s">
        <v>753</v>
      </c>
      <c r="D1255" t="s">
        <v>14</v>
      </c>
      <c r="E1255" t="s">
        <v>21</v>
      </c>
      <c r="G1255" t="s">
        <v>3040</v>
      </c>
      <c r="H1255">
        <v>323.39999999999998</v>
      </c>
      <c r="J1255">
        <v>0</v>
      </c>
      <c r="K1255">
        <v>0</v>
      </c>
      <c r="L1255" s="17">
        <f>IF($E1255&lt;&gt;"",VLOOKUP($E1255,GEMWs!$E$14:$L$20,7,FALSE),"")</f>
        <v>37.754918937403332</v>
      </c>
      <c r="M1255" s="17">
        <f>IF($E1255&lt;&gt;"",VLOOKUP($E1255,GEMWs!$E$14:$L$20,8,FALSE),"")</f>
        <v>96.174593288388181</v>
      </c>
      <c r="N1255" s="17">
        <f t="shared" ca="1" si="86"/>
        <v>37.754918937403332</v>
      </c>
      <c r="O1255" s="17">
        <f t="shared" ca="1" si="87"/>
        <v>96.174593288388181</v>
      </c>
      <c r="P1255" s="17">
        <f t="shared" ca="1" si="88"/>
        <v>3.362634443696122</v>
      </c>
      <c r="Q1255" s="17">
        <f t="shared" ca="1" si="89"/>
        <v>8.5657712717166401</v>
      </c>
    </row>
    <row r="1256" spans="1:17" x14ac:dyDescent="0.35">
      <c r="A1256" t="s">
        <v>2956</v>
      </c>
      <c r="B1256" t="s">
        <v>140</v>
      </c>
      <c r="C1256" t="s">
        <v>141</v>
      </c>
      <c r="D1256" t="s">
        <v>14</v>
      </c>
      <c r="E1256" t="s">
        <v>21</v>
      </c>
      <c r="F1256" t="s">
        <v>22</v>
      </c>
      <c r="G1256" t="s">
        <v>3040</v>
      </c>
      <c r="H1256">
        <v>967.5</v>
      </c>
      <c r="I1256">
        <v>425</v>
      </c>
      <c r="J1256">
        <v>3722.8</v>
      </c>
      <c r="K1256">
        <v>5548.3</v>
      </c>
      <c r="L1256" s="17">
        <f>IF($E1256&lt;&gt;"",VLOOKUP($E1256,GEMWs!$E$14:$L$20,7,FALSE),"")</f>
        <v>37.754918937403332</v>
      </c>
      <c r="M1256" s="17">
        <f>IF($E1256&lt;&gt;"",VLOOKUP($E1256,GEMWs!$E$14:$L$20,8,FALSE),"")</f>
        <v>96.174593288388181</v>
      </c>
      <c r="N1256" s="17">
        <f t="shared" si="86"/>
        <v>3722.8</v>
      </c>
      <c r="O1256" s="17">
        <f t="shared" si="87"/>
        <v>5548.3</v>
      </c>
      <c r="P1256" s="17">
        <f t="shared" si="88"/>
        <v>0.17437773732494638</v>
      </c>
      <c r="Q1256" s="17">
        <f t="shared" si="89"/>
        <v>0.25988503277103253</v>
      </c>
    </row>
    <row r="1257" spans="1:17" x14ac:dyDescent="0.35">
      <c r="A1257" t="s">
        <v>2956</v>
      </c>
      <c r="B1257" t="s">
        <v>1016</v>
      </c>
      <c r="C1257" t="s">
        <v>1017</v>
      </c>
      <c r="D1257" t="s">
        <v>14</v>
      </c>
      <c r="E1257" t="s">
        <v>21</v>
      </c>
      <c r="F1257" t="s">
        <v>22</v>
      </c>
      <c r="G1257" t="s">
        <v>3040</v>
      </c>
      <c r="H1257">
        <v>1141.0999999999999</v>
      </c>
      <c r="I1257">
        <v>275</v>
      </c>
      <c r="J1257">
        <v>29.575904000000001</v>
      </c>
      <c r="K1257">
        <v>223.606798</v>
      </c>
      <c r="L1257" s="17">
        <f>IF($E1257&lt;&gt;"",VLOOKUP($E1257,GEMWs!$E$14:$L$20,7,FALSE),"")</f>
        <v>37.754918937403332</v>
      </c>
      <c r="M1257" s="17">
        <f>IF($E1257&lt;&gt;"",VLOOKUP($E1257,GEMWs!$E$14:$L$20,8,FALSE),"")</f>
        <v>96.174593288388181</v>
      </c>
      <c r="N1257" s="17">
        <f t="shared" si="86"/>
        <v>29.575904000000001</v>
      </c>
      <c r="O1257" s="17">
        <f t="shared" si="87"/>
        <v>223.606798</v>
      </c>
      <c r="P1257" s="17">
        <f t="shared" si="88"/>
        <v>5.1031543325440394</v>
      </c>
      <c r="Q1257" s="17">
        <f t="shared" si="89"/>
        <v>38.582083577225561</v>
      </c>
    </row>
    <row r="1258" spans="1:17" x14ac:dyDescent="0.35">
      <c r="A1258" t="s">
        <v>2956</v>
      </c>
      <c r="B1258" t="s">
        <v>229</v>
      </c>
      <c r="D1258" t="s">
        <v>22</v>
      </c>
      <c r="G1258" t="s">
        <v>3040</v>
      </c>
      <c r="H1258">
        <v>5.4</v>
      </c>
      <c r="J1258">
        <v>0</v>
      </c>
      <c r="K1258">
        <v>0</v>
      </c>
      <c r="L1258" s="17" t="str">
        <f>IF($E1258&lt;&gt;"",VLOOKUP($E1258,GEMWs!$E$14:$L$20,7,FALSE),"")</f>
        <v/>
      </c>
      <c r="M1258" s="17" t="str">
        <f>IF($E1258&lt;&gt;"",VLOOKUP($E1258,GEMWs!$E$14:$L$20,8,FALSE),"")</f>
        <v/>
      </c>
      <c r="N1258" s="17">
        <f t="shared" ca="1" si="86"/>
        <v>0</v>
      </c>
      <c r="O1258" s="17">
        <f t="shared" ca="1" si="87"/>
        <v>0</v>
      </c>
      <c r="P1258" s="17">
        <f t="shared" ref="P1258:P1319" ca="1" si="90">IF(O1258&gt;0,$H1258/O1258,0)</f>
        <v>0</v>
      </c>
      <c r="Q1258" s="17">
        <f t="shared" ref="Q1258:Q1319" ca="1" si="91">IF(N1258&gt;0,$H1258/N1258,0)</f>
        <v>0</v>
      </c>
    </row>
    <row r="1259" spans="1:17" x14ac:dyDescent="0.35">
      <c r="A1259" t="s">
        <v>2956</v>
      </c>
      <c r="B1259" t="s">
        <v>157</v>
      </c>
      <c r="D1259" t="s">
        <v>22</v>
      </c>
      <c r="G1259" t="s">
        <v>3040</v>
      </c>
      <c r="H1259">
        <v>333.6</v>
      </c>
      <c r="J1259">
        <v>0</v>
      </c>
      <c r="K1259">
        <v>0</v>
      </c>
      <c r="L1259" s="17" t="str">
        <f>IF($E1259&lt;&gt;"",VLOOKUP($E1259,GEMWs!$E$14:$L$20,7,FALSE),"")</f>
        <v/>
      </c>
      <c r="M1259" s="17" t="str">
        <f>IF($E1259&lt;&gt;"",VLOOKUP($E1259,GEMWs!$E$14:$L$20,8,FALSE),"")</f>
        <v/>
      </c>
      <c r="N1259" s="17">
        <f t="shared" ca="1" si="86"/>
        <v>0</v>
      </c>
      <c r="O1259" s="17">
        <f t="shared" ca="1" si="87"/>
        <v>0</v>
      </c>
      <c r="P1259" s="17">
        <f t="shared" ca="1" si="90"/>
        <v>0</v>
      </c>
      <c r="Q1259" s="17">
        <f t="shared" ca="1" si="91"/>
        <v>0</v>
      </c>
    </row>
    <row r="1260" spans="1:17" x14ac:dyDescent="0.35">
      <c r="A1260" t="s">
        <v>2956</v>
      </c>
      <c r="B1260" t="s">
        <v>103</v>
      </c>
      <c r="D1260" t="s">
        <v>14</v>
      </c>
      <c r="E1260" t="s">
        <v>15</v>
      </c>
      <c r="G1260" t="s">
        <v>3040</v>
      </c>
      <c r="H1260">
        <v>32358.5</v>
      </c>
      <c r="J1260">
        <v>0</v>
      </c>
      <c r="K1260">
        <v>0</v>
      </c>
      <c r="L1260" s="17">
        <f>IF($E1260&lt;&gt;"",VLOOKUP($E1260,GEMWs!$E$14:$L$20,7,FALSE),"")</f>
        <v>37.892086284381016</v>
      </c>
      <c r="M1260" s="17">
        <f>IF($E1260&lt;&gt;"",VLOOKUP($E1260,GEMWs!$E$14:$L$20,8,FALSE),"")</f>
        <v>96.522753888300599</v>
      </c>
      <c r="N1260" s="17">
        <f t="shared" ca="1" si="86"/>
        <v>37.892086284381016</v>
      </c>
      <c r="O1260" s="17">
        <f t="shared" ca="1" si="87"/>
        <v>96.522753888300599</v>
      </c>
      <c r="P1260" s="17">
        <f t="shared" ca="1" si="90"/>
        <v>335.24219623329805</v>
      </c>
      <c r="Q1260" s="17">
        <f t="shared" ca="1" si="91"/>
        <v>853.96459189786174</v>
      </c>
    </row>
    <row r="1261" spans="1:17" x14ac:dyDescent="0.35">
      <c r="A1261" t="s">
        <v>2956</v>
      </c>
      <c r="B1261" t="s">
        <v>163</v>
      </c>
      <c r="D1261" t="s">
        <v>22</v>
      </c>
      <c r="G1261" t="s">
        <v>3040</v>
      </c>
      <c r="H1261">
        <v>4.4000000000000004</v>
      </c>
      <c r="J1261">
        <v>0</v>
      </c>
      <c r="K1261">
        <v>0</v>
      </c>
      <c r="L1261" s="17" t="str">
        <f>IF($E1261&lt;&gt;"",VLOOKUP($E1261,GEMWs!$E$14:$L$20,7,FALSE),"")</f>
        <v/>
      </c>
      <c r="M1261" s="17" t="str">
        <f>IF($E1261&lt;&gt;"",VLOOKUP($E1261,GEMWs!$E$14:$L$20,8,FALSE),"")</f>
        <v/>
      </c>
      <c r="N1261" s="17">
        <f t="shared" ca="1" si="86"/>
        <v>0</v>
      </c>
      <c r="O1261" s="17">
        <f t="shared" ca="1" si="87"/>
        <v>0</v>
      </c>
      <c r="P1261" s="17">
        <f t="shared" ca="1" si="90"/>
        <v>0</v>
      </c>
      <c r="Q1261" s="17">
        <f t="shared" ca="1" si="91"/>
        <v>0</v>
      </c>
    </row>
    <row r="1262" spans="1:17" x14ac:dyDescent="0.35">
      <c r="A1262" t="s">
        <v>2956</v>
      </c>
      <c r="B1262" t="s">
        <v>105</v>
      </c>
      <c r="D1262" t="s">
        <v>14</v>
      </c>
      <c r="E1262" t="s">
        <v>21</v>
      </c>
      <c r="G1262" t="s">
        <v>3040</v>
      </c>
      <c r="H1262">
        <v>177.4</v>
      </c>
      <c r="J1262">
        <v>0</v>
      </c>
      <c r="K1262">
        <v>0</v>
      </c>
      <c r="L1262" s="17">
        <f>IF($E1262&lt;&gt;"",VLOOKUP($E1262,GEMWs!$E$14:$L$20,7,FALSE),"")</f>
        <v>37.754918937403332</v>
      </c>
      <c r="M1262" s="17">
        <f>IF($E1262&lt;&gt;"",VLOOKUP($E1262,GEMWs!$E$14:$L$20,8,FALSE),"")</f>
        <v>96.174593288388181</v>
      </c>
      <c r="N1262" s="17">
        <f t="shared" ca="1" si="86"/>
        <v>37.754918937403332</v>
      </c>
      <c r="O1262" s="17">
        <f t="shared" ca="1" si="87"/>
        <v>96.174593288388181</v>
      </c>
      <c r="P1262" s="17">
        <f t="shared" ca="1" si="90"/>
        <v>1.8445619984900807</v>
      </c>
      <c r="Q1262" s="17">
        <f t="shared" ca="1" si="91"/>
        <v>4.6987254904221771</v>
      </c>
    </row>
    <row r="1263" spans="1:17" x14ac:dyDescent="0.35">
      <c r="A1263" t="s">
        <v>2956</v>
      </c>
      <c r="B1263" t="s">
        <v>477</v>
      </c>
      <c r="D1263" t="s">
        <v>22</v>
      </c>
      <c r="G1263" t="s">
        <v>3040</v>
      </c>
      <c r="H1263">
        <v>243.4</v>
      </c>
      <c r="J1263">
        <v>0</v>
      </c>
      <c r="K1263">
        <v>0</v>
      </c>
      <c r="L1263" s="17" t="str">
        <f>IF($E1263&lt;&gt;"",VLOOKUP($E1263,GEMWs!$E$14:$L$20,7,FALSE),"")</f>
        <v/>
      </c>
      <c r="M1263" s="17" t="str">
        <f>IF($E1263&lt;&gt;"",VLOOKUP($E1263,GEMWs!$E$14:$L$20,8,FALSE),"")</f>
        <v/>
      </c>
      <c r="N1263" s="17">
        <f t="shared" ca="1" si="86"/>
        <v>0</v>
      </c>
      <c r="O1263" s="17">
        <f t="shared" ca="1" si="87"/>
        <v>0</v>
      </c>
      <c r="P1263" s="17">
        <f t="shared" ca="1" si="90"/>
        <v>0</v>
      </c>
      <c r="Q1263" s="17">
        <f t="shared" ca="1" si="91"/>
        <v>0</v>
      </c>
    </row>
    <row r="1264" spans="1:17" x14ac:dyDescent="0.35">
      <c r="A1264" t="s">
        <v>2956</v>
      </c>
      <c r="B1264" t="s">
        <v>2976</v>
      </c>
      <c r="D1264" t="s">
        <v>14</v>
      </c>
      <c r="E1264" t="s">
        <v>21</v>
      </c>
      <c r="G1264" t="s">
        <v>3040</v>
      </c>
      <c r="H1264">
        <v>3.5</v>
      </c>
      <c r="J1264">
        <v>0</v>
      </c>
      <c r="K1264">
        <v>0</v>
      </c>
      <c r="L1264" s="17">
        <f>IF($E1264&lt;&gt;"",VLOOKUP($E1264,GEMWs!$E$14:$L$20,7,FALSE),"")</f>
        <v>37.754918937403332</v>
      </c>
      <c r="M1264" s="17">
        <f>IF($E1264&lt;&gt;"",VLOOKUP($E1264,GEMWs!$E$14:$L$20,8,FALSE),"")</f>
        <v>96.174593288388181</v>
      </c>
      <c r="N1264" s="17">
        <f t="shared" ca="1" si="86"/>
        <v>37.754918937403332</v>
      </c>
      <c r="O1264" s="17">
        <f t="shared" ca="1" si="87"/>
        <v>96.174593288388181</v>
      </c>
      <c r="P1264" s="17">
        <f t="shared" ca="1" si="90"/>
        <v>3.639214765904894E-2</v>
      </c>
      <c r="Q1264" s="17">
        <f t="shared" ca="1" si="91"/>
        <v>9.2703152291305629E-2</v>
      </c>
    </row>
    <row r="1265" spans="1:17" x14ac:dyDescent="0.35">
      <c r="A1265" t="s">
        <v>2956</v>
      </c>
      <c r="B1265" t="s">
        <v>2975</v>
      </c>
      <c r="D1265" t="s">
        <v>14</v>
      </c>
      <c r="E1265" t="s">
        <v>18</v>
      </c>
      <c r="G1265" t="s">
        <v>3040</v>
      </c>
      <c r="H1265">
        <v>125.9</v>
      </c>
      <c r="J1265">
        <v>0</v>
      </c>
      <c r="K1265">
        <v>0</v>
      </c>
      <c r="L1265" s="17">
        <f>IF($E1265&lt;&gt;"",VLOOKUP($E1265,GEMWs!$E$14:$L$20,7,FALSE),"")</f>
        <v>5950.3939027696888</v>
      </c>
      <c r="M1265" s="17">
        <f>IF($E1265&lt;&gt;"",VLOOKUP($E1265,GEMWs!$E$14:$L$20,8,FALSE),"")</f>
        <v>10539.430626954083</v>
      </c>
      <c r="N1265" s="17">
        <f t="shared" ca="1" si="86"/>
        <v>5950.3939027696888</v>
      </c>
      <c r="O1265" s="17">
        <f t="shared" ca="1" si="87"/>
        <v>10539.430626954083</v>
      </c>
      <c r="P1265" s="17">
        <f t="shared" ca="1" si="90"/>
        <v>1.1945616841769124E-2</v>
      </c>
      <c r="Q1265" s="17">
        <f t="shared" ca="1" si="91"/>
        <v>2.1158263143116997E-2</v>
      </c>
    </row>
    <row r="1266" spans="1:17" x14ac:dyDescent="0.35">
      <c r="A1266" t="s">
        <v>2956</v>
      </c>
      <c r="B1266" t="s">
        <v>595</v>
      </c>
      <c r="D1266" t="s">
        <v>14</v>
      </c>
      <c r="E1266" t="s">
        <v>18</v>
      </c>
      <c r="G1266" t="s">
        <v>3040</v>
      </c>
      <c r="H1266">
        <v>86.5</v>
      </c>
      <c r="J1266">
        <v>0</v>
      </c>
      <c r="K1266">
        <v>0</v>
      </c>
      <c r="L1266" s="17">
        <f>IF($E1266&lt;&gt;"",VLOOKUP($E1266,GEMWs!$E$14:$L$20,7,FALSE),"")</f>
        <v>5950.3939027696888</v>
      </c>
      <c r="M1266" s="17">
        <f>IF($E1266&lt;&gt;"",VLOOKUP($E1266,GEMWs!$E$14:$L$20,8,FALSE),"")</f>
        <v>10539.430626954083</v>
      </c>
      <c r="N1266" s="17">
        <f t="shared" ca="1" si="86"/>
        <v>5950.3939027696888</v>
      </c>
      <c r="O1266" s="17">
        <f t="shared" ca="1" si="87"/>
        <v>10539.430626954083</v>
      </c>
      <c r="P1266" s="17">
        <f t="shared" ca="1" si="90"/>
        <v>8.2072744782607562E-3</v>
      </c>
      <c r="Q1266" s="17">
        <f t="shared" ca="1" si="91"/>
        <v>1.4536852755199524E-2</v>
      </c>
    </row>
    <row r="1267" spans="1:17" x14ac:dyDescent="0.35">
      <c r="A1267" t="s">
        <v>2956</v>
      </c>
      <c r="B1267" t="s">
        <v>85</v>
      </c>
      <c r="C1267" t="s">
        <v>86</v>
      </c>
      <c r="D1267" t="s">
        <v>14</v>
      </c>
      <c r="E1267" t="s">
        <v>21</v>
      </c>
      <c r="F1267" t="s">
        <v>22</v>
      </c>
      <c r="G1267" t="s">
        <v>3040</v>
      </c>
      <c r="H1267">
        <v>6334.8</v>
      </c>
      <c r="I1267">
        <v>304</v>
      </c>
      <c r="J1267">
        <v>100</v>
      </c>
      <c r="K1267">
        <v>100</v>
      </c>
      <c r="L1267" s="17">
        <f>IF($E1267&lt;&gt;"",VLOOKUP($E1267,GEMWs!$E$14:$L$20,7,FALSE),"")</f>
        <v>37.754918937403332</v>
      </c>
      <c r="M1267" s="17">
        <f>IF($E1267&lt;&gt;"",VLOOKUP($E1267,GEMWs!$E$14:$L$20,8,FALSE),"")</f>
        <v>96.174593288388181</v>
      </c>
      <c r="N1267" s="17">
        <f t="shared" si="86"/>
        <v>100</v>
      </c>
      <c r="O1267" s="17">
        <f t="shared" si="87"/>
        <v>100</v>
      </c>
      <c r="P1267" s="17">
        <f t="shared" si="90"/>
        <v>63.347999999999999</v>
      </c>
      <c r="Q1267" s="17">
        <f t="shared" si="91"/>
        <v>63.347999999999999</v>
      </c>
    </row>
    <row r="1268" spans="1:17" x14ac:dyDescent="0.35">
      <c r="A1268" t="s">
        <v>2956</v>
      </c>
      <c r="B1268" t="s">
        <v>743</v>
      </c>
      <c r="C1268" t="s">
        <v>744</v>
      </c>
      <c r="D1268" t="s">
        <v>14</v>
      </c>
      <c r="E1268" t="s">
        <v>21</v>
      </c>
      <c r="F1268" t="s">
        <v>14</v>
      </c>
      <c r="G1268" t="s">
        <v>3040</v>
      </c>
      <c r="H1268">
        <v>208</v>
      </c>
      <c r="I1268">
        <v>308</v>
      </c>
      <c r="J1268">
        <v>63</v>
      </c>
      <c r="K1268">
        <v>231.414368</v>
      </c>
      <c r="L1268" s="17">
        <f>IF($E1268&lt;&gt;"",VLOOKUP($E1268,GEMWs!$E$14:$L$20,7,FALSE),"")</f>
        <v>37.754918937403332</v>
      </c>
      <c r="M1268" s="17">
        <f>IF($E1268&lt;&gt;"",VLOOKUP($E1268,GEMWs!$E$14:$L$20,8,FALSE),"")</f>
        <v>96.174593288388181</v>
      </c>
      <c r="N1268" s="17">
        <f t="shared" si="86"/>
        <v>63</v>
      </c>
      <c r="O1268" s="17">
        <f t="shared" si="87"/>
        <v>231.414368</v>
      </c>
      <c r="P1268" s="17">
        <f t="shared" si="90"/>
        <v>0.89882059527090385</v>
      </c>
      <c r="Q1268" s="17">
        <f t="shared" si="91"/>
        <v>3.3015873015873014</v>
      </c>
    </row>
    <row r="1269" spans="1:17" x14ac:dyDescent="0.35">
      <c r="A1269" t="s">
        <v>2956</v>
      </c>
      <c r="B1269" t="s">
        <v>230</v>
      </c>
      <c r="D1269" t="s">
        <v>14</v>
      </c>
      <c r="E1269" t="s">
        <v>21</v>
      </c>
      <c r="G1269" t="s">
        <v>3040</v>
      </c>
      <c r="H1269">
        <v>22.7</v>
      </c>
      <c r="J1269">
        <v>0</v>
      </c>
      <c r="K1269">
        <v>0</v>
      </c>
      <c r="L1269" s="17">
        <f>IF($E1269&lt;&gt;"",VLOOKUP($E1269,GEMWs!$E$14:$L$20,7,FALSE),"")</f>
        <v>37.754918937403332</v>
      </c>
      <c r="M1269" s="17">
        <f>IF($E1269&lt;&gt;"",VLOOKUP($E1269,GEMWs!$E$14:$L$20,8,FALSE),"")</f>
        <v>96.174593288388181</v>
      </c>
      <c r="N1269" s="17">
        <f t="shared" ca="1" si="86"/>
        <v>37.754918937403332</v>
      </c>
      <c r="O1269" s="17">
        <f t="shared" ca="1" si="87"/>
        <v>96.174593288388181</v>
      </c>
      <c r="P1269" s="17">
        <f t="shared" ca="1" si="90"/>
        <v>0.23602907196011741</v>
      </c>
      <c r="Q1269" s="17">
        <f t="shared" ca="1" si="91"/>
        <v>0.60124615914646795</v>
      </c>
    </row>
    <row r="1270" spans="1:17" x14ac:dyDescent="0.35">
      <c r="A1270" t="s">
        <v>2956</v>
      </c>
      <c r="B1270" t="s">
        <v>2980</v>
      </c>
      <c r="D1270" t="s">
        <v>14</v>
      </c>
      <c r="E1270" t="s">
        <v>18</v>
      </c>
      <c r="G1270" t="s">
        <v>3040</v>
      </c>
      <c r="H1270">
        <v>146.6</v>
      </c>
      <c r="J1270">
        <v>0</v>
      </c>
      <c r="K1270">
        <v>0</v>
      </c>
      <c r="L1270" s="17">
        <f>IF($E1270&lt;&gt;"",VLOOKUP($E1270,GEMWs!$E$14:$L$20,7,FALSE),"")</f>
        <v>5950.3939027696888</v>
      </c>
      <c r="M1270" s="17">
        <f>IF($E1270&lt;&gt;"",VLOOKUP($E1270,GEMWs!$E$14:$L$20,8,FALSE),"")</f>
        <v>10539.430626954083</v>
      </c>
      <c r="N1270" s="17">
        <f t="shared" ca="1" si="86"/>
        <v>5950.3939027696888</v>
      </c>
      <c r="O1270" s="17">
        <f t="shared" ca="1" si="87"/>
        <v>10539.430626954083</v>
      </c>
      <c r="P1270" s="17">
        <f t="shared" ca="1" si="90"/>
        <v>1.3909669809399153E-2</v>
      </c>
      <c r="Q1270" s="17">
        <f t="shared" ca="1" si="91"/>
        <v>2.463702443829191E-2</v>
      </c>
    </row>
    <row r="1271" spans="1:17" x14ac:dyDescent="0.35">
      <c r="A1271" t="s">
        <v>2956</v>
      </c>
      <c r="B1271" t="s">
        <v>710</v>
      </c>
      <c r="C1271" t="s">
        <v>711</v>
      </c>
      <c r="D1271" t="s">
        <v>14</v>
      </c>
      <c r="E1271" t="s">
        <v>18</v>
      </c>
      <c r="F1271" t="s">
        <v>22</v>
      </c>
      <c r="G1271" t="s">
        <v>3040</v>
      </c>
      <c r="H1271">
        <v>24.6</v>
      </c>
      <c r="I1271">
        <v>398</v>
      </c>
      <c r="J1271">
        <v>60000</v>
      </c>
      <c r="K1271">
        <v>135000</v>
      </c>
      <c r="L1271" s="17">
        <f>IF($E1271&lt;&gt;"",VLOOKUP($E1271,GEMWs!$E$14:$L$20,7,FALSE),"")</f>
        <v>5950.3939027696888</v>
      </c>
      <c r="M1271" s="17">
        <f>IF($E1271&lt;&gt;"",VLOOKUP($E1271,GEMWs!$E$14:$L$20,8,FALSE),"")</f>
        <v>10539.430626954083</v>
      </c>
      <c r="N1271" s="17">
        <f t="shared" si="86"/>
        <v>60000</v>
      </c>
      <c r="O1271" s="17">
        <f t="shared" si="87"/>
        <v>135000</v>
      </c>
      <c r="P1271" s="17">
        <f t="shared" si="90"/>
        <v>1.8222222222222224E-4</v>
      </c>
      <c r="Q1271" s="17">
        <f t="shared" si="91"/>
        <v>4.1000000000000005E-4</v>
      </c>
    </row>
    <row r="1272" spans="1:17" x14ac:dyDescent="0.35">
      <c r="A1272" t="s">
        <v>2956</v>
      </c>
      <c r="B1272" t="s">
        <v>144</v>
      </c>
      <c r="C1272" t="s">
        <v>145</v>
      </c>
      <c r="D1272" t="s">
        <v>14</v>
      </c>
      <c r="E1272" t="s">
        <v>21</v>
      </c>
      <c r="F1272" t="s">
        <v>22</v>
      </c>
      <c r="G1272" t="s">
        <v>3040</v>
      </c>
      <c r="H1272">
        <v>3942.4</v>
      </c>
      <c r="I1272">
        <v>317</v>
      </c>
      <c r="J1272">
        <v>2000</v>
      </c>
      <c r="K1272">
        <v>10000</v>
      </c>
      <c r="L1272" s="17">
        <f>IF($E1272&lt;&gt;"",VLOOKUP($E1272,GEMWs!$E$14:$L$20,7,FALSE),"")</f>
        <v>37.754918937403332</v>
      </c>
      <c r="M1272" s="17">
        <f>IF($E1272&lt;&gt;"",VLOOKUP($E1272,GEMWs!$E$14:$L$20,8,FALSE),"")</f>
        <v>96.174593288388181</v>
      </c>
      <c r="N1272" s="17">
        <f t="shared" si="86"/>
        <v>2000</v>
      </c>
      <c r="O1272" s="17">
        <f t="shared" si="87"/>
        <v>10000</v>
      </c>
      <c r="P1272" s="17">
        <f t="shared" si="90"/>
        <v>0.39424000000000003</v>
      </c>
      <c r="Q1272" s="17">
        <f t="shared" si="91"/>
        <v>1.9712000000000001</v>
      </c>
    </row>
    <row r="1273" spans="1:17" x14ac:dyDescent="0.35">
      <c r="A1273" t="s">
        <v>2956</v>
      </c>
      <c r="B1273" t="s">
        <v>556</v>
      </c>
      <c r="D1273" t="s">
        <v>14</v>
      </c>
      <c r="E1273" t="s">
        <v>21</v>
      </c>
      <c r="G1273" t="s">
        <v>3040</v>
      </c>
      <c r="H1273">
        <v>5.8</v>
      </c>
      <c r="J1273">
        <v>0</v>
      </c>
      <c r="K1273">
        <v>0</v>
      </c>
      <c r="L1273" s="17">
        <f>IF($E1273&lt;&gt;"",VLOOKUP($E1273,GEMWs!$E$14:$L$20,7,FALSE),"")</f>
        <v>37.754918937403332</v>
      </c>
      <c r="M1273" s="17">
        <f>IF($E1273&lt;&gt;"",VLOOKUP($E1273,GEMWs!$E$14:$L$20,8,FALSE),"")</f>
        <v>96.174593288388181</v>
      </c>
      <c r="N1273" s="17">
        <f t="shared" ca="1" si="86"/>
        <v>37.754918937403332</v>
      </c>
      <c r="O1273" s="17">
        <f t="shared" ca="1" si="87"/>
        <v>96.174593288388181</v>
      </c>
      <c r="P1273" s="17">
        <f t="shared" ca="1" si="90"/>
        <v>6.0306987549281099E-2</v>
      </c>
      <c r="Q1273" s="17">
        <f t="shared" ca="1" si="91"/>
        <v>0.15362236665416362</v>
      </c>
    </row>
    <row r="1274" spans="1:17" x14ac:dyDescent="0.35">
      <c r="A1274" t="s">
        <v>2956</v>
      </c>
      <c r="B1274" t="s">
        <v>1021</v>
      </c>
      <c r="D1274" t="s">
        <v>14</v>
      </c>
      <c r="E1274" t="s">
        <v>21</v>
      </c>
      <c r="G1274" t="s">
        <v>3040</v>
      </c>
      <c r="H1274">
        <v>70</v>
      </c>
      <c r="J1274">
        <v>0</v>
      </c>
      <c r="K1274">
        <v>0</v>
      </c>
      <c r="L1274" s="17">
        <f>IF($E1274&lt;&gt;"",VLOOKUP($E1274,GEMWs!$E$14:$L$20,7,FALSE),"")</f>
        <v>37.754918937403332</v>
      </c>
      <c r="M1274" s="17">
        <f>IF($E1274&lt;&gt;"",VLOOKUP($E1274,GEMWs!$E$14:$L$20,8,FALSE),"")</f>
        <v>96.174593288388181</v>
      </c>
      <c r="N1274" s="17">
        <f t="shared" ca="1" si="86"/>
        <v>37.754918937403332</v>
      </c>
      <c r="O1274" s="17">
        <f t="shared" ca="1" si="87"/>
        <v>96.174593288388181</v>
      </c>
      <c r="P1274" s="17">
        <f t="shared" ca="1" si="90"/>
        <v>0.7278429531809788</v>
      </c>
      <c r="Q1274" s="17">
        <f t="shared" ca="1" si="91"/>
        <v>1.8540630458261127</v>
      </c>
    </row>
    <row r="1275" spans="1:17" x14ac:dyDescent="0.35">
      <c r="A1275" t="s">
        <v>2956</v>
      </c>
      <c r="B1275" t="s">
        <v>71</v>
      </c>
      <c r="C1275" t="s">
        <v>72</v>
      </c>
      <c r="D1275" t="s">
        <v>14</v>
      </c>
      <c r="E1275" t="s">
        <v>21</v>
      </c>
      <c r="F1275" t="s">
        <v>22</v>
      </c>
      <c r="G1275" t="s">
        <v>3040</v>
      </c>
      <c r="H1275">
        <v>114.7</v>
      </c>
      <c r="I1275">
        <v>333</v>
      </c>
      <c r="J1275">
        <v>31000</v>
      </c>
      <c r="K1275">
        <v>60000</v>
      </c>
      <c r="L1275" s="17">
        <f>IF($E1275&lt;&gt;"",VLOOKUP($E1275,GEMWs!$E$14:$L$20,7,FALSE),"")</f>
        <v>37.754918937403332</v>
      </c>
      <c r="M1275" s="17">
        <f>IF($E1275&lt;&gt;"",VLOOKUP($E1275,GEMWs!$E$14:$L$20,8,FALSE),"")</f>
        <v>96.174593288388181</v>
      </c>
      <c r="N1275" s="17">
        <f t="shared" si="86"/>
        <v>31000</v>
      </c>
      <c r="O1275" s="17">
        <f t="shared" si="87"/>
        <v>60000</v>
      </c>
      <c r="P1275" s="17">
        <f t="shared" si="90"/>
        <v>1.9116666666666668E-3</v>
      </c>
      <c r="Q1275" s="17">
        <f t="shared" si="91"/>
        <v>3.7000000000000002E-3</v>
      </c>
    </row>
    <row r="1276" spans="1:17" x14ac:dyDescent="0.35">
      <c r="A1276" t="s">
        <v>2956</v>
      </c>
      <c r="B1276" t="s">
        <v>837</v>
      </c>
      <c r="D1276" t="s">
        <v>14</v>
      </c>
      <c r="E1276" t="s">
        <v>21</v>
      </c>
      <c r="G1276" t="s">
        <v>3040</v>
      </c>
      <c r="H1276">
        <v>4.9000000000000004</v>
      </c>
      <c r="J1276">
        <v>0</v>
      </c>
      <c r="K1276">
        <v>0</v>
      </c>
      <c r="L1276" s="17">
        <f>IF($E1276&lt;&gt;"",VLOOKUP($E1276,GEMWs!$E$14:$L$20,7,FALSE),"")</f>
        <v>37.754918937403332</v>
      </c>
      <c r="M1276" s="17">
        <f>IF($E1276&lt;&gt;"",VLOOKUP($E1276,GEMWs!$E$14:$L$20,8,FALSE),"")</f>
        <v>96.174593288388181</v>
      </c>
      <c r="N1276" s="17">
        <f t="shared" ca="1" si="86"/>
        <v>37.754918937403332</v>
      </c>
      <c r="O1276" s="17">
        <f t="shared" ca="1" si="87"/>
        <v>96.174593288388181</v>
      </c>
      <c r="P1276" s="17">
        <f t="shared" ca="1" si="90"/>
        <v>5.094900672266852E-2</v>
      </c>
      <c r="Q1276" s="17">
        <f t="shared" ca="1" si="91"/>
        <v>0.12978441320782788</v>
      </c>
    </row>
    <row r="1277" spans="1:17" x14ac:dyDescent="0.35">
      <c r="A1277" t="s">
        <v>2956</v>
      </c>
      <c r="B1277" t="s">
        <v>1022</v>
      </c>
      <c r="D1277" t="s">
        <v>14</v>
      </c>
      <c r="E1277" t="s">
        <v>21</v>
      </c>
      <c r="G1277" t="s">
        <v>3040</v>
      </c>
      <c r="H1277">
        <v>88.3</v>
      </c>
      <c r="J1277">
        <v>0</v>
      </c>
      <c r="K1277">
        <v>0</v>
      </c>
      <c r="L1277" s="17">
        <f>IF($E1277&lt;&gt;"",VLOOKUP($E1277,GEMWs!$E$14:$L$20,7,FALSE),"")</f>
        <v>37.754918937403332</v>
      </c>
      <c r="M1277" s="17">
        <f>IF($E1277&lt;&gt;"",VLOOKUP($E1277,GEMWs!$E$14:$L$20,8,FALSE),"")</f>
        <v>96.174593288388181</v>
      </c>
      <c r="N1277" s="17">
        <f t="shared" ca="1" si="86"/>
        <v>37.754918937403332</v>
      </c>
      <c r="O1277" s="17">
        <f t="shared" ca="1" si="87"/>
        <v>96.174593288388181</v>
      </c>
      <c r="P1277" s="17">
        <f t="shared" ca="1" si="90"/>
        <v>0.91812189665543475</v>
      </c>
      <c r="Q1277" s="17">
        <f t="shared" ca="1" si="91"/>
        <v>2.3387680992349389</v>
      </c>
    </row>
    <row r="1278" spans="1:17" x14ac:dyDescent="0.35">
      <c r="A1278" t="s">
        <v>2956</v>
      </c>
      <c r="B1278" t="s">
        <v>199</v>
      </c>
      <c r="D1278" t="s">
        <v>22</v>
      </c>
      <c r="G1278" t="s">
        <v>3040</v>
      </c>
      <c r="H1278">
        <v>13.9</v>
      </c>
      <c r="J1278">
        <v>0</v>
      </c>
      <c r="K1278">
        <v>0</v>
      </c>
      <c r="L1278" s="17" t="str">
        <f>IF($E1278&lt;&gt;"",VLOOKUP($E1278,GEMWs!$E$14:$L$20,7,FALSE),"")</f>
        <v/>
      </c>
      <c r="M1278" s="17" t="str">
        <f>IF($E1278&lt;&gt;"",VLOOKUP($E1278,GEMWs!$E$14:$L$20,8,FALSE),"")</f>
        <v/>
      </c>
      <c r="N1278" s="17">
        <f t="shared" ca="1" si="86"/>
        <v>0</v>
      </c>
      <c r="O1278" s="17">
        <f t="shared" ca="1" si="87"/>
        <v>0</v>
      </c>
      <c r="P1278" s="17">
        <f t="shared" ca="1" si="90"/>
        <v>0</v>
      </c>
      <c r="Q1278" s="17">
        <f t="shared" ca="1" si="91"/>
        <v>0</v>
      </c>
    </row>
    <row r="1279" spans="1:17" x14ac:dyDescent="0.35">
      <c r="A1279" t="s">
        <v>2956</v>
      </c>
      <c r="B1279" t="s">
        <v>186</v>
      </c>
      <c r="C1279" t="s">
        <v>187</v>
      </c>
      <c r="D1279" t="s">
        <v>14</v>
      </c>
      <c r="E1279" t="s">
        <v>21</v>
      </c>
      <c r="F1279" t="s">
        <v>14</v>
      </c>
      <c r="G1279" t="s">
        <v>3040</v>
      </c>
      <c r="H1279">
        <v>352.5</v>
      </c>
      <c r="I1279">
        <v>337</v>
      </c>
      <c r="J1279">
        <v>53.942762999999999</v>
      </c>
      <c r="K1279">
        <v>180000</v>
      </c>
      <c r="L1279" s="17">
        <f>IF($E1279&lt;&gt;"",VLOOKUP($E1279,GEMWs!$E$14:$L$20,7,FALSE),"")</f>
        <v>37.754918937403332</v>
      </c>
      <c r="M1279" s="17">
        <f>IF($E1279&lt;&gt;"",VLOOKUP($E1279,GEMWs!$E$14:$L$20,8,FALSE),"")</f>
        <v>96.174593288388181</v>
      </c>
      <c r="N1279" s="17">
        <f t="shared" si="86"/>
        <v>53.942762999999999</v>
      </c>
      <c r="O1279" s="17">
        <f t="shared" si="87"/>
        <v>180000</v>
      </c>
      <c r="P1279" s="17">
        <f t="shared" si="90"/>
        <v>1.9583333333333332E-3</v>
      </c>
      <c r="Q1279" s="17">
        <f t="shared" si="91"/>
        <v>6.5347042011919187</v>
      </c>
    </row>
    <row r="1280" spans="1:17" x14ac:dyDescent="0.35">
      <c r="A1280" t="s">
        <v>2956</v>
      </c>
      <c r="B1280" t="s">
        <v>182</v>
      </c>
      <c r="C1280" t="s">
        <v>183</v>
      </c>
      <c r="D1280" t="s">
        <v>14</v>
      </c>
      <c r="E1280" t="s">
        <v>21</v>
      </c>
      <c r="F1280" t="s">
        <v>22</v>
      </c>
      <c r="G1280" t="s">
        <v>3040</v>
      </c>
      <c r="H1280">
        <v>24.4</v>
      </c>
      <c r="I1280">
        <v>338</v>
      </c>
      <c r="J1280">
        <v>4536</v>
      </c>
      <c r="K1280">
        <v>38636</v>
      </c>
      <c r="L1280" s="17">
        <f>IF($E1280&lt;&gt;"",VLOOKUP($E1280,GEMWs!$E$14:$L$20,7,FALSE),"")</f>
        <v>37.754918937403332</v>
      </c>
      <c r="M1280" s="17">
        <f>IF($E1280&lt;&gt;"",VLOOKUP($E1280,GEMWs!$E$14:$L$20,8,FALSE),"")</f>
        <v>96.174593288388181</v>
      </c>
      <c r="N1280" s="17">
        <f t="shared" si="86"/>
        <v>4536</v>
      </c>
      <c r="O1280" s="17">
        <f t="shared" si="87"/>
        <v>38636</v>
      </c>
      <c r="P1280" s="17">
        <f t="shared" si="90"/>
        <v>6.3153535562687649E-4</v>
      </c>
      <c r="Q1280" s="17">
        <f t="shared" si="91"/>
        <v>5.3791887125220457E-3</v>
      </c>
    </row>
    <row r="1281" spans="1:17" x14ac:dyDescent="0.35">
      <c r="A1281" t="s">
        <v>2956</v>
      </c>
      <c r="B1281" t="s">
        <v>234</v>
      </c>
      <c r="D1281" t="s">
        <v>14</v>
      </c>
      <c r="E1281" t="s">
        <v>21</v>
      </c>
      <c r="G1281" t="s">
        <v>3040</v>
      </c>
      <c r="H1281">
        <v>405.2</v>
      </c>
      <c r="J1281">
        <v>0</v>
      </c>
      <c r="K1281">
        <v>0</v>
      </c>
      <c r="L1281" s="17">
        <f>IF($E1281&lt;&gt;"",VLOOKUP($E1281,GEMWs!$E$14:$L$20,7,FALSE),"")</f>
        <v>37.754918937403332</v>
      </c>
      <c r="M1281" s="17">
        <f>IF($E1281&lt;&gt;"",VLOOKUP($E1281,GEMWs!$E$14:$L$20,8,FALSE),"")</f>
        <v>96.174593288388181</v>
      </c>
      <c r="N1281" s="17">
        <f t="shared" ca="1" si="86"/>
        <v>37.754918937403332</v>
      </c>
      <c r="O1281" s="17">
        <f t="shared" ca="1" si="87"/>
        <v>96.174593288388181</v>
      </c>
      <c r="P1281" s="17">
        <f t="shared" ca="1" si="90"/>
        <v>4.2131709232704662</v>
      </c>
      <c r="Q1281" s="17">
        <f t="shared" ca="1" si="91"/>
        <v>10.732376373839154</v>
      </c>
    </row>
    <row r="1282" spans="1:17" x14ac:dyDescent="0.35">
      <c r="A1282" t="s">
        <v>2956</v>
      </c>
      <c r="B1282" t="s">
        <v>755</v>
      </c>
      <c r="D1282" t="s">
        <v>14</v>
      </c>
      <c r="E1282" t="s">
        <v>21</v>
      </c>
      <c r="G1282" t="s">
        <v>3040</v>
      </c>
      <c r="H1282">
        <v>29.1</v>
      </c>
      <c r="J1282">
        <v>0</v>
      </c>
      <c r="K1282">
        <v>0</v>
      </c>
      <c r="L1282" s="17">
        <f>IF($E1282&lt;&gt;"",VLOOKUP($E1282,GEMWs!$E$14:$L$20,7,FALSE),"")</f>
        <v>37.754918937403332</v>
      </c>
      <c r="M1282" s="17">
        <f>IF($E1282&lt;&gt;"",VLOOKUP($E1282,GEMWs!$E$14:$L$20,8,FALSE),"")</f>
        <v>96.174593288388181</v>
      </c>
      <c r="N1282" s="17">
        <f t="shared" ca="1" si="86"/>
        <v>37.754918937403332</v>
      </c>
      <c r="O1282" s="17">
        <f t="shared" ca="1" si="87"/>
        <v>96.174593288388181</v>
      </c>
      <c r="P1282" s="17">
        <f t="shared" ca="1" si="90"/>
        <v>0.30257471339380693</v>
      </c>
      <c r="Q1282" s="17">
        <f t="shared" ca="1" si="91"/>
        <v>0.77076049476485542</v>
      </c>
    </row>
    <row r="1283" spans="1:17" x14ac:dyDescent="0.35">
      <c r="A1283" t="s">
        <v>2956</v>
      </c>
      <c r="B1283" t="s">
        <v>240</v>
      </c>
      <c r="D1283" t="s">
        <v>14</v>
      </c>
      <c r="E1283" t="s">
        <v>21</v>
      </c>
      <c r="G1283" t="s">
        <v>3040</v>
      </c>
      <c r="H1283">
        <v>432</v>
      </c>
      <c r="J1283">
        <v>0</v>
      </c>
      <c r="K1283">
        <v>0</v>
      </c>
      <c r="L1283" s="17">
        <f>IF($E1283&lt;&gt;"",VLOOKUP($E1283,GEMWs!$E$14:$L$20,7,FALSE),"")</f>
        <v>37.754918937403332</v>
      </c>
      <c r="M1283" s="17">
        <f>IF($E1283&lt;&gt;"",VLOOKUP($E1283,GEMWs!$E$14:$L$20,8,FALSE),"")</f>
        <v>96.174593288388181</v>
      </c>
      <c r="N1283" s="17">
        <f t="shared" ca="1" si="86"/>
        <v>37.754918937403332</v>
      </c>
      <c r="O1283" s="17">
        <f t="shared" ca="1" si="87"/>
        <v>96.174593288388181</v>
      </c>
      <c r="P1283" s="17">
        <f t="shared" ca="1" si="90"/>
        <v>4.4918307967740407</v>
      </c>
      <c r="Q1283" s="17">
        <f t="shared" ca="1" si="91"/>
        <v>11.442217654241151</v>
      </c>
    </row>
    <row r="1284" spans="1:17" x14ac:dyDescent="0.35">
      <c r="A1284" t="s">
        <v>2956</v>
      </c>
      <c r="B1284" t="s">
        <v>220</v>
      </c>
      <c r="C1284" t="s">
        <v>221</v>
      </c>
      <c r="D1284" t="s">
        <v>14</v>
      </c>
      <c r="E1284" t="s">
        <v>21</v>
      </c>
      <c r="F1284" t="s">
        <v>22</v>
      </c>
      <c r="G1284" t="s">
        <v>3040</v>
      </c>
      <c r="H1284">
        <v>62.3</v>
      </c>
      <c r="I1284">
        <v>450</v>
      </c>
      <c r="J1284">
        <v>1711.018155</v>
      </c>
      <c r="K1284">
        <v>1711.018155</v>
      </c>
      <c r="L1284" s="17">
        <f>IF($E1284&lt;&gt;"",VLOOKUP($E1284,GEMWs!$E$14:$L$20,7,FALSE),"")</f>
        <v>37.754918937403332</v>
      </c>
      <c r="M1284" s="17">
        <f>IF($E1284&lt;&gt;"",VLOOKUP($E1284,GEMWs!$E$14:$L$20,8,FALSE),"")</f>
        <v>96.174593288388181</v>
      </c>
      <c r="N1284" s="17">
        <f t="shared" si="86"/>
        <v>1711.018155</v>
      </c>
      <c r="O1284" s="17">
        <f t="shared" si="87"/>
        <v>1711.018155</v>
      </c>
      <c r="P1284" s="17">
        <f t="shared" si="90"/>
        <v>3.6411068940411094E-2</v>
      </c>
      <c r="Q1284" s="17">
        <f t="shared" si="91"/>
        <v>3.6411068940411094E-2</v>
      </c>
    </row>
    <row r="1285" spans="1:17" x14ac:dyDescent="0.35">
      <c r="A1285" t="s">
        <v>2956</v>
      </c>
      <c r="B1285" t="s">
        <v>1018</v>
      </c>
      <c r="C1285" t="s">
        <v>1019</v>
      </c>
      <c r="D1285" t="s">
        <v>14</v>
      </c>
      <c r="E1285" t="s">
        <v>21</v>
      </c>
      <c r="F1285" t="s">
        <v>22</v>
      </c>
      <c r="G1285" t="s">
        <v>3040</v>
      </c>
      <c r="H1285">
        <v>543.20000000000005</v>
      </c>
      <c r="I1285">
        <v>449</v>
      </c>
      <c r="J1285">
        <v>2419.3650859999998</v>
      </c>
      <c r="K1285">
        <v>2419.3650859999998</v>
      </c>
      <c r="L1285" s="17">
        <f>IF($E1285&lt;&gt;"",VLOOKUP($E1285,GEMWs!$E$14:$L$20,7,FALSE),"")</f>
        <v>37.754918937403332</v>
      </c>
      <c r="M1285" s="17">
        <f>IF($E1285&lt;&gt;"",VLOOKUP($E1285,GEMWs!$E$14:$L$20,8,FALSE),"")</f>
        <v>96.174593288388181</v>
      </c>
      <c r="N1285" s="17">
        <f t="shared" si="86"/>
        <v>2419.3650859999998</v>
      </c>
      <c r="O1285" s="17">
        <f t="shared" si="87"/>
        <v>2419.3650859999998</v>
      </c>
      <c r="P1285" s="17">
        <f t="shared" si="90"/>
        <v>0.22452171569446219</v>
      </c>
      <c r="Q1285" s="17">
        <f t="shared" si="91"/>
        <v>0.22452171569446219</v>
      </c>
    </row>
    <row r="1286" spans="1:17" x14ac:dyDescent="0.35">
      <c r="A1286" t="s">
        <v>2956</v>
      </c>
      <c r="B1286" t="s">
        <v>184</v>
      </c>
      <c r="C1286" t="s">
        <v>185</v>
      </c>
      <c r="D1286" t="s">
        <v>14</v>
      </c>
      <c r="E1286" t="s">
        <v>21</v>
      </c>
      <c r="F1286" t="s">
        <v>22</v>
      </c>
      <c r="G1286" t="s">
        <v>3040</v>
      </c>
      <c r="H1286">
        <v>696.5</v>
      </c>
      <c r="I1286">
        <v>345</v>
      </c>
      <c r="J1286">
        <v>5000</v>
      </c>
      <c r="K1286">
        <v>20000</v>
      </c>
      <c r="L1286" s="17">
        <f>IF($E1286&lt;&gt;"",VLOOKUP($E1286,GEMWs!$E$14:$L$20,7,FALSE),"")</f>
        <v>37.754918937403332</v>
      </c>
      <c r="M1286" s="17">
        <f>IF($E1286&lt;&gt;"",VLOOKUP($E1286,GEMWs!$E$14:$L$20,8,FALSE),"")</f>
        <v>96.174593288388181</v>
      </c>
      <c r="N1286" s="17">
        <f t="shared" si="86"/>
        <v>5000</v>
      </c>
      <c r="O1286" s="17">
        <f t="shared" si="87"/>
        <v>20000</v>
      </c>
      <c r="P1286" s="17">
        <f t="shared" si="90"/>
        <v>3.4825000000000002E-2</v>
      </c>
      <c r="Q1286" s="17">
        <f t="shared" si="91"/>
        <v>0.13930000000000001</v>
      </c>
    </row>
    <row r="1287" spans="1:17" x14ac:dyDescent="0.35">
      <c r="A1287" t="s">
        <v>1023</v>
      </c>
      <c r="B1287" t="s">
        <v>168</v>
      </c>
      <c r="C1287" t="s">
        <v>169</v>
      </c>
      <c r="D1287" t="s">
        <v>14</v>
      </c>
      <c r="E1287" t="s">
        <v>21</v>
      </c>
      <c r="F1287" t="s">
        <v>22</v>
      </c>
      <c r="G1287" t="s">
        <v>3040</v>
      </c>
      <c r="H1287">
        <v>3.9</v>
      </c>
      <c r="I1287">
        <v>7</v>
      </c>
      <c r="J1287">
        <v>4540</v>
      </c>
      <c r="K1287">
        <v>21364</v>
      </c>
      <c r="L1287" s="17">
        <f>IF($E1287&lt;&gt;"",VLOOKUP($E1287,GEMWs!$E$14:$L$20,7,FALSE),"")</f>
        <v>37.754918937403332</v>
      </c>
      <c r="M1287" s="17">
        <f>IF($E1287&lt;&gt;"",VLOOKUP($E1287,GEMWs!$E$14:$L$20,8,FALSE),"")</f>
        <v>96.174593288388181</v>
      </c>
      <c r="N1287" s="17">
        <f t="shared" si="86"/>
        <v>4540</v>
      </c>
      <c r="O1287" s="17">
        <f t="shared" si="87"/>
        <v>21364</v>
      </c>
      <c r="P1287" s="17">
        <f t="shared" si="90"/>
        <v>1.8255008425388503E-4</v>
      </c>
      <c r="Q1287" s="17">
        <f t="shared" si="91"/>
        <v>8.5903083700440523E-4</v>
      </c>
    </row>
    <row r="1288" spans="1:17" x14ac:dyDescent="0.35">
      <c r="A1288" t="s">
        <v>1023</v>
      </c>
      <c r="B1288" t="s">
        <v>170</v>
      </c>
      <c r="C1288" t="s">
        <v>171</v>
      </c>
      <c r="D1288" t="s">
        <v>14</v>
      </c>
      <c r="E1288" t="s">
        <v>21</v>
      </c>
      <c r="F1288" t="s">
        <v>22</v>
      </c>
      <c r="G1288" t="s">
        <v>3040</v>
      </c>
      <c r="H1288">
        <v>1302.9000000000001</v>
      </c>
      <c r="I1288">
        <v>114</v>
      </c>
      <c r="J1288">
        <v>15000</v>
      </c>
      <c r="K1288">
        <v>20000</v>
      </c>
      <c r="L1288" s="17">
        <f>IF($E1288&lt;&gt;"",VLOOKUP($E1288,GEMWs!$E$14:$L$20,7,FALSE),"")</f>
        <v>37.754918937403332</v>
      </c>
      <c r="M1288" s="17">
        <f>IF($E1288&lt;&gt;"",VLOOKUP($E1288,GEMWs!$E$14:$L$20,8,FALSE),"")</f>
        <v>96.174593288388181</v>
      </c>
      <c r="N1288" s="17">
        <f t="shared" si="86"/>
        <v>15000</v>
      </c>
      <c r="O1288" s="17">
        <f t="shared" si="87"/>
        <v>20000</v>
      </c>
      <c r="P1288" s="17">
        <f t="shared" si="90"/>
        <v>6.5145000000000008E-2</v>
      </c>
      <c r="Q1288" s="17">
        <f t="shared" si="91"/>
        <v>8.6860000000000007E-2</v>
      </c>
    </row>
    <row r="1289" spans="1:17" x14ac:dyDescent="0.35">
      <c r="A1289" t="s">
        <v>1023</v>
      </c>
      <c r="B1289" t="s">
        <v>519</v>
      </c>
      <c r="D1289" t="s">
        <v>14</v>
      </c>
      <c r="E1289" t="s">
        <v>21</v>
      </c>
      <c r="G1289" t="s">
        <v>3040</v>
      </c>
      <c r="H1289">
        <v>1417.5</v>
      </c>
      <c r="J1289">
        <v>0</v>
      </c>
      <c r="K1289">
        <v>0</v>
      </c>
      <c r="L1289" s="17">
        <f>IF($E1289&lt;&gt;"",VLOOKUP($E1289,GEMWs!$E$14:$L$20,7,FALSE),"")</f>
        <v>37.754918937403332</v>
      </c>
      <c r="M1289" s="17">
        <f>IF($E1289&lt;&gt;"",VLOOKUP($E1289,GEMWs!$E$14:$L$20,8,FALSE),"")</f>
        <v>96.174593288388181</v>
      </c>
      <c r="N1289" s="17">
        <f t="shared" ca="1" si="86"/>
        <v>37.754918937403332</v>
      </c>
      <c r="O1289" s="17">
        <f t="shared" ca="1" si="87"/>
        <v>96.174593288388181</v>
      </c>
      <c r="P1289" s="17">
        <f t="shared" ca="1" si="90"/>
        <v>14.738819801914822</v>
      </c>
      <c r="Q1289" s="17">
        <f t="shared" ca="1" si="91"/>
        <v>37.544776677978781</v>
      </c>
    </row>
    <row r="1290" spans="1:17" x14ac:dyDescent="0.35">
      <c r="A1290" t="s">
        <v>1023</v>
      </c>
      <c r="B1290" t="s">
        <v>139</v>
      </c>
      <c r="C1290" t="s">
        <v>3025</v>
      </c>
      <c r="D1290" t="s">
        <v>14</v>
      </c>
      <c r="E1290" t="s">
        <v>21</v>
      </c>
      <c r="F1290" t="s">
        <v>14</v>
      </c>
      <c r="G1290" t="s">
        <v>3040</v>
      </c>
      <c r="H1290">
        <v>1929.8</v>
      </c>
      <c r="I1290">
        <v>237</v>
      </c>
      <c r="J1290">
        <v>237.43909400000001</v>
      </c>
      <c r="K1290">
        <v>1033.8267679999999</v>
      </c>
      <c r="L1290" s="17">
        <f>IF($E1290&lt;&gt;"",VLOOKUP($E1290,GEMWs!$E$14:$L$20,7,FALSE),"")</f>
        <v>37.754918937403332</v>
      </c>
      <c r="M1290" s="17">
        <f>IF($E1290&lt;&gt;"",VLOOKUP($E1290,GEMWs!$E$14:$L$20,8,FALSE),"")</f>
        <v>96.174593288388181</v>
      </c>
      <c r="N1290" s="17">
        <f t="shared" si="86"/>
        <v>237.43909400000001</v>
      </c>
      <c r="O1290" s="17">
        <f t="shared" si="87"/>
        <v>1033.8267679999999</v>
      </c>
      <c r="P1290" s="17">
        <f t="shared" si="90"/>
        <v>1.8666570258509694</v>
      </c>
      <c r="Q1290" s="17">
        <f t="shared" si="91"/>
        <v>8.1275579665074016</v>
      </c>
    </row>
    <row r="1291" spans="1:17" x14ac:dyDescent="0.35">
      <c r="A1291" t="s">
        <v>1023</v>
      </c>
      <c r="B1291" t="s">
        <v>1024</v>
      </c>
      <c r="C1291" t="s">
        <v>1025</v>
      </c>
      <c r="D1291" t="s">
        <v>14</v>
      </c>
      <c r="E1291" t="s">
        <v>21</v>
      </c>
      <c r="G1291" t="s">
        <v>3040</v>
      </c>
      <c r="H1291">
        <v>10.5</v>
      </c>
      <c r="J1291">
        <v>0</v>
      </c>
      <c r="K1291">
        <v>0</v>
      </c>
      <c r="L1291" s="17">
        <f>IF($E1291&lt;&gt;"",VLOOKUP($E1291,GEMWs!$E$14:$L$20,7,FALSE),"")</f>
        <v>37.754918937403332</v>
      </c>
      <c r="M1291" s="17">
        <f>IF($E1291&lt;&gt;"",VLOOKUP($E1291,GEMWs!$E$14:$L$20,8,FALSE),"")</f>
        <v>96.174593288388181</v>
      </c>
      <c r="N1291" s="17">
        <f t="shared" ca="1" si="86"/>
        <v>37.754918937403332</v>
      </c>
      <c r="O1291" s="17">
        <f t="shared" ca="1" si="87"/>
        <v>96.174593288388181</v>
      </c>
      <c r="P1291" s="17">
        <f t="shared" ca="1" si="90"/>
        <v>0.10917644297714682</v>
      </c>
      <c r="Q1291" s="17">
        <f t="shared" ca="1" si="91"/>
        <v>0.27810945687391692</v>
      </c>
    </row>
    <row r="1292" spans="1:17" x14ac:dyDescent="0.35">
      <c r="A1292" t="s">
        <v>1023</v>
      </c>
      <c r="B1292" t="s">
        <v>140</v>
      </c>
      <c r="C1292" t="s">
        <v>141</v>
      </c>
      <c r="D1292" t="s">
        <v>14</v>
      </c>
      <c r="E1292" t="s">
        <v>21</v>
      </c>
      <c r="F1292" t="s">
        <v>22</v>
      </c>
      <c r="G1292" t="s">
        <v>3040</v>
      </c>
      <c r="H1292">
        <v>386.7</v>
      </c>
      <c r="I1292">
        <v>425</v>
      </c>
      <c r="J1292">
        <v>3722.8</v>
      </c>
      <c r="K1292">
        <v>5548.3</v>
      </c>
      <c r="L1292" s="17">
        <f>IF($E1292&lt;&gt;"",VLOOKUP($E1292,GEMWs!$E$14:$L$20,7,FALSE),"")</f>
        <v>37.754918937403332</v>
      </c>
      <c r="M1292" s="17">
        <f>IF($E1292&lt;&gt;"",VLOOKUP($E1292,GEMWs!$E$14:$L$20,8,FALSE),"")</f>
        <v>96.174593288388181</v>
      </c>
      <c r="N1292" s="17">
        <f t="shared" si="86"/>
        <v>3722.8</v>
      </c>
      <c r="O1292" s="17">
        <f t="shared" si="87"/>
        <v>5548.3</v>
      </c>
      <c r="P1292" s="17">
        <f t="shared" si="90"/>
        <v>6.9697024313753755E-2</v>
      </c>
      <c r="Q1292" s="17">
        <f t="shared" si="91"/>
        <v>0.10387342860212742</v>
      </c>
    </row>
    <row r="1293" spans="1:17" x14ac:dyDescent="0.35">
      <c r="A1293" t="s">
        <v>1023</v>
      </c>
      <c r="B1293" t="s">
        <v>103</v>
      </c>
      <c r="D1293" t="s">
        <v>14</v>
      </c>
      <c r="E1293" t="s">
        <v>15</v>
      </c>
      <c r="G1293" t="s">
        <v>3040</v>
      </c>
      <c r="H1293">
        <v>446.3</v>
      </c>
      <c r="J1293">
        <v>0</v>
      </c>
      <c r="K1293">
        <v>0</v>
      </c>
      <c r="L1293" s="17">
        <f>IF($E1293&lt;&gt;"",VLOOKUP($E1293,GEMWs!$E$14:$L$20,7,FALSE),"")</f>
        <v>37.892086284381016</v>
      </c>
      <c r="M1293" s="17">
        <f>IF($E1293&lt;&gt;"",VLOOKUP($E1293,GEMWs!$E$14:$L$20,8,FALSE),"")</f>
        <v>96.522753888300599</v>
      </c>
      <c r="N1293" s="17">
        <f t="shared" ca="1" si="86"/>
        <v>37.892086284381016</v>
      </c>
      <c r="O1293" s="17">
        <f t="shared" ca="1" si="87"/>
        <v>96.522753888300599</v>
      </c>
      <c r="P1293" s="17">
        <f t="shared" ca="1" si="90"/>
        <v>4.6237802178383092</v>
      </c>
      <c r="Q1293" s="17">
        <f t="shared" ca="1" si="91"/>
        <v>11.77818493947543</v>
      </c>
    </row>
    <row r="1294" spans="1:17" x14ac:dyDescent="0.35">
      <c r="A1294" t="s">
        <v>1023</v>
      </c>
      <c r="B1294" t="s">
        <v>163</v>
      </c>
      <c r="D1294" t="s">
        <v>22</v>
      </c>
      <c r="G1294" t="s">
        <v>3040</v>
      </c>
      <c r="H1294">
        <v>18.899999999999999</v>
      </c>
      <c r="J1294">
        <v>0</v>
      </c>
      <c r="K1294">
        <v>0</v>
      </c>
      <c r="L1294" s="17" t="str">
        <f>IF($E1294&lt;&gt;"",VLOOKUP($E1294,GEMWs!$E$14:$L$20,7,FALSE),"")</f>
        <v/>
      </c>
      <c r="M1294" s="17" t="str">
        <f>IF($E1294&lt;&gt;"",VLOOKUP($E1294,GEMWs!$E$14:$L$20,8,FALSE),"")</f>
        <v/>
      </c>
      <c r="N1294" s="17">
        <f t="shared" ca="1" si="86"/>
        <v>0</v>
      </c>
      <c r="O1294" s="17">
        <f t="shared" ca="1" si="87"/>
        <v>0</v>
      </c>
      <c r="P1294" s="17">
        <f t="shared" ca="1" si="90"/>
        <v>0</v>
      </c>
      <c r="Q1294" s="17">
        <f t="shared" ca="1" si="91"/>
        <v>0</v>
      </c>
    </row>
    <row r="1295" spans="1:17" x14ac:dyDescent="0.35">
      <c r="A1295" t="s">
        <v>1023</v>
      </c>
      <c r="B1295" t="s">
        <v>2978</v>
      </c>
      <c r="C1295" t="s">
        <v>158</v>
      </c>
      <c r="D1295" t="s">
        <v>22</v>
      </c>
      <c r="G1295" t="s">
        <v>3040</v>
      </c>
      <c r="H1295">
        <v>1.2</v>
      </c>
      <c r="J1295">
        <v>0</v>
      </c>
      <c r="K1295">
        <v>0</v>
      </c>
      <c r="L1295" s="17" t="str">
        <f>IF($E1295&lt;&gt;"",VLOOKUP($E1295,GEMWs!$E$14:$L$20,7,FALSE),"")</f>
        <v/>
      </c>
      <c r="M1295" s="17" t="str">
        <f>IF($E1295&lt;&gt;"",VLOOKUP($E1295,GEMWs!$E$14:$L$20,8,FALSE),"")</f>
        <v/>
      </c>
      <c r="N1295" s="17">
        <f t="shared" ca="1" si="86"/>
        <v>0</v>
      </c>
      <c r="O1295" s="17">
        <f t="shared" ca="1" si="87"/>
        <v>0</v>
      </c>
      <c r="P1295" s="17">
        <f t="shared" ca="1" si="90"/>
        <v>0</v>
      </c>
      <c r="Q1295" s="17">
        <f t="shared" ca="1" si="91"/>
        <v>0</v>
      </c>
    </row>
    <row r="1296" spans="1:17" x14ac:dyDescent="0.35">
      <c r="A1296" t="s">
        <v>1023</v>
      </c>
      <c r="B1296" t="s">
        <v>1026</v>
      </c>
      <c r="D1296" t="s">
        <v>14</v>
      </c>
      <c r="E1296" t="s">
        <v>21</v>
      </c>
      <c r="G1296" t="s">
        <v>3040</v>
      </c>
      <c r="H1296">
        <v>4004.1</v>
      </c>
      <c r="J1296">
        <v>0</v>
      </c>
      <c r="K1296">
        <v>0</v>
      </c>
      <c r="L1296" s="17">
        <f>IF($E1296&lt;&gt;"",VLOOKUP($E1296,GEMWs!$E$14:$L$20,7,FALSE),"")</f>
        <v>37.754918937403332</v>
      </c>
      <c r="M1296" s="17">
        <f>IF($E1296&lt;&gt;"",VLOOKUP($E1296,GEMWs!$E$14:$L$20,8,FALSE),"")</f>
        <v>96.174593288388181</v>
      </c>
      <c r="N1296" s="17">
        <f t="shared" ca="1" si="86"/>
        <v>37.754918937403332</v>
      </c>
      <c r="O1296" s="17">
        <f t="shared" ca="1" si="87"/>
        <v>96.174593288388181</v>
      </c>
      <c r="P1296" s="17">
        <f t="shared" ca="1" si="90"/>
        <v>41.633656697599392</v>
      </c>
      <c r="Q1296" s="17">
        <f t="shared" ca="1" si="91"/>
        <v>106.05505488274767</v>
      </c>
    </row>
    <row r="1297" spans="1:17" x14ac:dyDescent="0.35">
      <c r="A1297" t="s">
        <v>1023</v>
      </c>
      <c r="B1297" t="s">
        <v>2980</v>
      </c>
      <c r="D1297" t="s">
        <v>14</v>
      </c>
      <c r="E1297" t="s">
        <v>18</v>
      </c>
      <c r="G1297" t="s">
        <v>3040</v>
      </c>
      <c r="H1297">
        <v>43.1</v>
      </c>
      <c r="J1297">
        <v>0</v>
      </c>
      <c r="K1297">
        <v>0</v>
      </c>
      <c r="L1297" s="17">
        <f>IF($E1297&lt;&gt;"",VLOOKUP($E1297,GEMWs!$E$14:$L$20,7,FALSE),"")</f>
        <v>5950.3939027696888</v>
      </c>
      <c r="M1297" s="17">
        <f>IF($E1297&lt;&gt;"",VLOOKUP($E1297,GEMWs!$E$14:$L$20,8,FALSE),"")</f>
        <v>10539.430626954083</v>
      </c>
      <c r="N1297" s="17">
        <f t="shared" ca="1" si="86"/>
        <v>5950.3939027696888</v>
      </c>
      <c r="O1297" s="17">
        <f t="shared" ca="1" si="87"/>
        <v>10539.430626954083</v>
      </c>
      <c r="P1297" s="17">
        <f t="shared" ca="1" si="90"/>
        <v>4.089404971249001E-3</v>
      </c>
      <c r="Q1297" s="17">
        <f t="shared" ca="1" si="91"/>
        <v>7.2432179624173356E-3</v>
      </c>
    </row>
    <row r="1298" spans="1:17" x14ac:dyDescent="0.35">
      <c r="A1298" t="s">
        <v>1023</v>
      </c>
      <c r="B1298" t="s">
        <v>144</v>
      </c>
      <c r="C1298" t="s">
        <v>145</v>
      </c>
      <c r="D1298" t="s">
        <v>14</v>
      </c>
      <c r="E1298" t="s">
        <v>21</v>
      </c>
      <c r="F1298" t="s">
        <v>22</v>
      </c>
      <c r="G1298" t="s">
        <v>3040</v>
      </c>
      <c r="H1298">
        <v>9610.7999999999993</v>
      </c>
      <c r="I1298">
        <v>317</v>
      </c>
      <c r="J1298">
        <v>2000</v>
      </c>
      <c r="K1298">
        <v>10000</v>
      </c>
      <c r="L1298" s="17">
        <f>IF($E1298&lt;&gt;"",VLOOKUP($E1298,GEMWs!$E$14:$L$20,7,FALSE),"")</f>
        <v>37.754918937403332</v>
      </c>
      <c r="M1298" s="17">
        <f>IF($E1298&lt;&gt;"",VLOOKUP($E1298,GEMWs!$E$14:$L$20,8,FALSE),"")</f>
        <v>96.174593288388181</v>
      </c>
      <c r="N1298" s="17">
        <f t="shared" si="86"/>
        <v>2000</v>
      </c>
      <c r="O1298" s="17">
        <f t="shared" si="87"/>
        <v>10000</v>
      </c>
      <c r="P1298" s="17">
        <f t="shared" si="90"/>
        <v>0.96107999999999993</v>
      </c>
      <c r="Q1298" s="17">
        <f t="shared" si="91"/>
        <v>4.8053999999999997</v>
      </c>
    </row>
    <row r="1299" spans="1:17" x14ac:dyDescent="0.35">
      <c r="A1299" t="s">
        <v>1023</v>
      </c>
      <c r="B1299" t="s">
        <v>199</v>
      </c>
      <c r="D1299" t="s">
        <v>22</v>
      </c>
      <c r="G1299" t="s">
        <v>3040</v>
      </c>
      <c r="H1299">
        <v>1.6</v>
      </c>
      <c r="J1299">
        <v>0</v>
      </c>
      <c r="K1299">
        <v>0</v>
      </c>
      <c r="L1299" s="17" t="str">
        <f>IF($E1299&lt;&gt;"",VLOOKUP($E1299,GEMWs!$E$14:$L$20,7,FALSE),"")</f>
        <v/>
      </c>
      <c r="M1299" s="17" t="str">
        <f>IF($E1299&lt;&gt;"",VLOOKUP($E1299,GEMWs!$E$14:$L$20,8,FALSE),"")</f>
        <v/>
      </c>
      <c r="N1299" s="17">
        <f t="shared" ref="N1299:N1362" ca="1" si="92">IF($I1299&lt;&gt;"",J1299,IF(AND($D1299="Y",$M$6=236),L1299,0))</f>
        <v>0</v>
      </c>
      <c r="O1299" s="17">
        <f t="shared" ref="O1299:O1362" ca="1" si="93">IF($I1299&lt;&gt;"",K1299,IF(AND($D1299="Y",$M$6=236),M1299,0))</f>
        <v>0</v>
      </c>
      <c r="P1299" s="17">
        <f t="shared" ca="1" si="90"/>
        <v>0</v>
      </c>
      <c r="Q1299" s="17">
        <f t="shared" ca="1" si="91"/>
        <v>0</v>
      </c>
    </row>
    <row r="1300" spans="1:17" x14ac:dyDescent="0.35">
      <c r="A1300" t="s">
        <v>1023</v>
      </c>
      <c r="B1300" t="s">
        <v>182</v>
      </c>
      <c r="C1300" t="s">
        <v>183</v>
      </c>
      <c r="D1300" t="s">
        <v>14</v>
      </c>
      <c r="E1300" t="s">
        <v>21</v>
      </c>
      <c r="F1300" t="s">
        <v>22</v>
      </c>
      <c r="G1300" t="s">
        <v>3040</v>
      </c>
      <c r="H1300">
        <v>426.4</v>
      </c>
      <c r="I1300">
        <v>338</v>
      </c>
      <c r="J1300">
        <v>4536</v>
      </c>
      <c r="K1300">
        <v>38636</v>
      </c>
      <c r="L1300" s="17">
        <f>IF($E1300&lt;&gt;"",VLOOKUP($E1300,GEMWs!$E$14:$L$20,7,FALSE),"")</f>
        <v>37.754918937403332</v>
      </c>
      <c r="M1300" s="17">
        <f>IF($E1300&lt;&gt;"",VLOOKUP($E1300,GEMWs!$E$14:$L$20,8,FALSE),"")</f>
        <v>96.174593288388181</v>
      </c>
      <c r="N1300" s="17">
        <f t="shared" si="92"/>
        <v>4536</v>
      </c>
      <c r="O1300" s="17">
        <f t="shared" si="93"/>
        <v>38636</v>
      </c>
      <c r="P1300" s="17">
        <f t="shared" si="90"/>
        <v>1.1036339165545087E-2</v>
      </c>
      <c r="Q1300" s="17">
        <f t="shared" si="91"/>
        <v>9.4003527336860668E-2</v>
      </c>
    </row>
    <row r="1301" spans="1:17" x14ac:dyDescent="0.35">
      <c r="A1301" t="s">
        <v>1023</v>
      </c>
      <c r="B1301" t="s">
        <v>184</v>
      </c>
      <c r="C1301" t="s">
        <v>185</v>
      </c>
      <c r="D1301" t="s">
        <v>14</v>
      </c>
      <c r="E1301" t="s">
        <v>21</v>
      </c>
      <c r="F1301" t="s">
        <v>22</v>
      </c>
      <c r="G1301" t="s">
        <v>3040</v>
      </c>
      <c r="H1301">
        <v>5915.7</v>
      </c>
      <c r="I1301">
        <v>345</v>
      </c>
      <c r="J1301">
        <v>5000</v>
      </c>
      <c r="K1301">
        <v>20000</v>
      </c>
      <c r="L1301" s="17">
        <f>IF($E1301&lt;&gt;"",VLOOKUP($E1301,GEMWs!$E$14:$L$20,7,FALSE),"")</f>
        <v>37.754918937403332</v>
      </c>
      <c r="M1301" s="17">
        <f>IF($E1301&lt;&gt;"",VLOOKUP($E1301,GEMWs!$E$14:$L$20,8,FALSE),"")</f>
        <v>96.174593288388181</v>
      </c>
      <c r="N1301" s="17">
        <f t="shared" si="92"/>
        <v>5000</v>
      </c>
      <c r="O1301" s="17">
        <f t="shared" si="93"/>
        <v>20000</v>
      </c>
      <c r="P1301" s="17">
        <f t="shared" si="90"/>
        <v>0.29578499999999996</v>
      </c>
      <c r="Q1301" s="17">
        <f t="shared" si="91"/>
        <v>1.1831399999999999</v>
      </c>
    </row>
    <row r="1302" spans="1:17" x14ac:dyDescent="0.35">
      <c r="A1302" t="s">
        <v>1027</v>
      </c>
      <c r="B1302" t="s">
        <v>327</v>
      </c>
      <c r="D1302" t="s">
        <v>22</v>
      </c>
      <c r="G1302" t="s">
        <v>3040</v>
      </c>
      <c r="H1302">
        <v>440.1</v>
      </c>
      <c r="J1302">
        <v>0</v>
      </c>
      <c r="K1302">
        <v>0</v>
      </c>
      <c r="L1302" s="17" t="str">
        <f>IF($E1302&lt;&gt;"",VLOOKUP($E1302,GEMWs!$E$14:$L$20,7,FALSE),"")</f>
        <v/>
      </c>
      <c r="M1302" s="17" t="str">
        <f>IF($E1302&lt;&gt;"",VLOOKUP($E1302,GEMWs!$E$14:$L$20,8,FALSE),"")</f>
        <v/>
      </c>
      <c r="N1302" s="17">
        <f t="shared" ca="1" si="92"/>
        <v>0</v>
      </c>
      <c r="O1302" s="17">
        <f t="shared" ca="1" si="93"/>
        <v>0</v>
      </c>
      <c r="P1302" s="17">
        <f t="shared" ca="1" si="90"/>
        <v>0</v>
      </c>
      <c r="Q1302" s="17">
        <f t="shared" ca="1" si="91"/>
        <v>0</v>
      </c>
    </row>
    <row r="1303" spans="1:17" x14ac:dyDescent="0.35">
      <c r="A1303" t="s">
        <v>1027</v>
      </c>
      <c r="B1303" t="s">
        <v>152</v>
      </c>
      <c r="D1303" t="s">
        <v>22</v>
      </c>
      <c r="G1303" t="s">
        <v>3040</v>
      </c>
      <c r="H1303">
        <v>5288.4</v>
      </c>
      <c r="J1303">
        <v>0</v>
      </c>
      <c r="K1303">
        <v>0</v>
      </c>
      <c r="L1303" s="17" t="str">
        <f>IF($E1303&lt;&gt;"",VLOOKUP($E1303,GEMWs!$E$14:$L$20,7,FALSE),"")</f>
        <v/>
      </c>
      <c r="M1303" s="17" t="str">
        <f>IF($E1303&lt;&gt;"",VLOOKUP($E1303,GEMWs!$E$14:$L$20,8,FALSE),"")</f>
        <v/>
      </c>
      <c r="N1303" s="17">
        <f t="shared" ca="1" si="92"/>
        <v>0</v>
      </c>
      <c r="O1303" s="17">
        <f t="shared" ca="1" si="93"/>
        <v>0</v>
      </c>
      <c r="P1303" s="17">
        <f t="shared" ca="1" si="90"/>
        <v>0</v>
      </c>
      <c r="Q1303" s="17">
        <f t="shared" ca="1" si="91"/>
        <v>0</v>
      </c>
    </row>
    <row r="1304" spans="1:17" x14ac:dyDescent="0.35">
      <c r="A1304" t="s">
        <v>1027</v>
      </c>
      <c r="B1304" t="s">
        <v>622</v>
      </c>
      <c r="D1304" t="s">
        <v>22</v>
      </c>
      <c r="G1304" t="s">
        <v>3040</v>
      </c>
      <c r="H1304">
        <v>483</v>
      </c>
      <c r="J1304">
        <v>0</v>
      </c>
      <c r="K1304">
        <v>0</v>
      </c>
      <c r="L1304" s="17" t="str">
        <f>IF($E1304&lt;&gt;"",VLOOKUP($E1304,GEMWs!$E$14:$L$20,7,FALSE),"")</f>
        <v/>
      </c>
      <c r="M1304" s="17" t="str">
        <f>IF($E1304&lt;&gt;"",VLOOKUP($E1304,GEMWs!$E$14:$L$20,8,FALSE),"")</f>
        <v/>
      </c>
      <c r="N1304" s="17">
        <f t="shared" ca="1" si="92"/>
        <v>0</v>
      </c>
      <c r="O1304" s="17">
        <f t="shared" ca="1" si="93"/>
        <v>0</v>
      </c>
      <c r="P1304" s="17">
        <f t="shared" ca="1" si="90"/>
        <v>0</v>
      </c>
      <c r="Q1304" s="17">
        <f t="shared" ca="1" si="91"/>
        <v>0</v>
      </c>
    </row>
    <row r="1305" spans="1:17" x14ac:dyDescent="0.35">
      <c r="A1305" t="s">
        <v>1027</v>
      </c>
      <c r="B1305" t="s">
        <v>13</v>
      </c>
      <c r="D1305" t="s">
        <v>14</v>
      </c>
      <c r="E1305" t="s">
        <v>15</v>
      </c>
      <c r="G1305" t="s">
        <v>3040</v>
      </c>
      <c r="H1305">
        <v>447443</v>
      </c>
      <c r="J1305">
        <v>0</v>
      </c>
      <c r="K1305">
        <v>0</v>
      </c>
      <c r="L1305" s="17">
        <f>IF($E1305&lt;&gt;"",VLOOKUP($E1305,GEMWs!$E$14:$L$20,7,FALSE),"")</f>
        <v>37.892086284381016</v>
      </c>
      <c r="M1305" s="17">
        <f>IF($E1305&lt;&gt;"",VLOOKUP($E1305,GEMWs!$E$14:$L$20,8,FALSE),"")</f>
        <v>96.522753888300599</v>
      </c>
      <c r="N1305" s="17">
        <f t="shared" ca="1" si="92"/>
        <v>37.892086284381016</v>
      </c>
      <c r="O1305" s="17">
        <f t="shared" ca="1" si="93"/>
        <v>96.522753888300599</v>
      </c>
      <c r="P1305" s="17">
        <f t="shared" ca="1" si="90"/>
        <v>4635.6219852346549</v>
      </c>
      <c r="Q1305" s="17">
        <f t="shared" ca="1" si="91"/>
        <v>11808.349549347311</v>
      </c>
    </row>
    <row r="1306" spans="1:17" x14ac:dyDescent="0.35">
      <c r="A1306" t="s">
        <v>1027</v>
      </c>
      <c r="B1306" t="s">
        <v>229</v>
      </c>
      <c r="D1306" t="s">
        <v>22</v>
      </c>
      <c r="G1306" t="s">
        <v>3040</v>
      </c>
      <c r="H1306">
        <v>5467.4</v>
      </c>
      <c r="J1306">
        <v>0</v>
      </c>
      <c r="K1306">
        <v>0</v>
      </c>
      <c r="L1306" s="17" t="str">
        <f>IF($E1306&lt;&gt;"",VLOOKUP($E1306,GEMWs!$E$14:$L$20,7,FALSE),"")</f>
        <v/>
      </c>
      <c r="M1306" s="17" t="str">
        <f>IF($E1306&lt;&gt;"",VLOOKUP($E1306,GEMWs!$E$14:$L$20,8,FALSE),"")</f>
        <v/>
      </c>
      <c r="N1306" s="17">
        <f t="shared" ca="1" si="92"/>
        <v>0</v>
      </c>
      <c r="O1306" s="17">
        <f t="shared" ca="1" si="93"/>
        <v>0</v>
      </c>
      <c r="P1306" s="17">
        <f t="shared" ca="1" si="90"/>
        <v>0</v>
      </c>
      <c r="Q1306" s="17">
        <f t="shared" ca="1" si="91"/>
        <v>0</v>
      </c>
    </row>
    <row r="1307" spans="1:17" x14ac:dyDescent="0.35">
      <c r="A1307" t="s">
        <v>1027</v>
      </c>
      <c r="B1307" t="s">
        <v>103</v>
      </c>
      <c r="D1307" t="s">
        <v>14</v>
      </c>
      <c r="E1307" t="s">
        <v>15</v>
      </c>
      <c r="G1307" t="s">
        <v>3040</v>
      </c>
      <c r="H1307">
        <v>71997.399999999994</v>
      </c>
      <c r="J1307">
        <v>0</v>
      </c>
      <c r="K1307">
        <v>0</v>
      </c>
      <c r="L1307" s="17">
        <f>IF($E1307&lt;&gt;"",VLOOKUP($E1307,GEMWs!$E$14:$L$20,7,FALSE),"")</f>
        <v>37.892086284381016</v>
      </c>
      <c r="M1307" s="17">
        <f>IF($E1307&lt;&gt;"",VLOOKUP($E1307,GEMWs!$E$14:$L$20,8,FALSE),"")</f>
        <v>96.522753888300599</v>
      </c>
      <c r="N1307" s="17">
        <f t="shared" ca="1" si="92"/>
        <v>37.892086284381016</v>
      </c>
      <c r="O1307" s="17">
        <f t="shared" ca="1" si="93"/>
        <v>96.522753888300599</v>
      </c>
      <c r="P1307" s="17">
        <f t="shared" ca="1" si="90"/>
        <v>745.91116705308491</v>
      </c>
      <c r="Q1307" s="17">
        <f t="shared" ca="1" si="91"/>
        <v>1900.0642894048583</v>
      </c>
    </row>
    <row r="1308" spans="1:17" x14ac:dyDescent="0.35">
      <c r="A1308" t="s">
        <v>1027</v>
      </c>
      <c r="B1308" t="s">
        <v>163</v>
      </c>
      <c r="D1308" t="s">
        <v>22</v>
      </c>
      <c r="G1308" t="s">
        <v>3040</v>
      </c>
      <c r="H1308">
        <v>6439.1</v>
      </c>
      <c r="J1308">
        <v>0</v>
      </c>
      <c r="K1308">
        <v>0</v>
      </c>
      <c r="L1308" s="17" t="str">
        <f>IF($E1308&lt;&gt;"",VLOOKUP($E1308,GEMWs!$E$14:$L$20,7,FALSE),"")</f>
        <v/>
      </c>
      <c r="M1308" s="17" t="str">
        <f>IF($E1308&lt;&gt;"",VLOOKUP($E1308,GEMWs!$E$14:$L$20,8,FALSE),"")</f>
        <v/>
      </c>
      <c r="N1308" s="17">
        <f t="shared" ca="1" si="92"/>
        <v>0</v>
      </c>
      <c r="O1308" s="17">
        <f t="shared" ca="1" si="93"/>
        <v>0</v>
      </c>
      <c r="P1308" s="17">
        <f t="shared" ca="1" si="90"/>
        <v>0</v>
      </c>
      <c r="Q1308" s="17">
        <f t="shared" ca="1" si="91"/>
        <v>0</v>
      </c>
    </row>
    <row r="1309" spans="1:17" x14ac:dyDescent="0.35">
      <c r="A1309" t="s">
        <v>1027</v>
      </c>
      <c r="B1309" t="s">
        <v>236</v>
      </c>
      <c r="D1309" t="s">
        <v>22</v>
      </c>
      <c r="G1309" t="s">
        <v>3040</v>
      </c>
      <c r="H1309">
        <v>9941</v>
      </c>
      <c r="J1309">
        <v>0</v>
      </c>
      <c r="K1309">
        <v>0</v>
      </c>
      <c r="L1309" s="17" t="str">
        <f>IF($E1309&lt;&gt;"",VLOOKUP($E1309,GEMWs!$E$14:$L$20,7,FALSE),"")</f>
        <v/>
      </c>
      <c r="M1309" s="17" t="str">
        <f>IF($E1309&lt;&gt;"",VLOOKUP($E1309,GEMWs!$E$14:$L$20,8,FALSE),"")</f>
        <v/>
      </c>
      <c r="N1309" s="17">
        <f t="shared" ca="1" si="92"/>
        <v>0</v>
      </c>
      <c r="O1309" s="17">
        <f t="shared" ca="1" si="93"/>
        <v>0</v>
      </c>
      <c r="P1309" s="17">
        <f t="shared" ca="1" si="90"/>
        <v>0</v>
      </c>
      <c r="Q1309" s="17">
        <f t="shared" ca="1" si="91"/>
        <v>0</v>
      </c>
    </row>
    <row r="1310" spans="1:17" x14ac:dyDescent="0.35">
      <c r="A1310" t="s">
        <v>1028</v>
      </c>
      <c r="B1310" t="s">
        <v>727</v>
      </c>
      <c r="C1310" t="s">
        <v>728</v>
      </c>
      <c r="D1310" t="s">
        <v>14</v>
      </c>
      <c r="E1310" t="s">
        <v>21</v>
      </c>
      <c r="F1310" t="s">
        <v>22</v>
      </c>
      <c r="G1310" t="s">
        <v>3040</v>
      </c>
      <c r="H1310">
        <v>5.7</v>
      </c>
      <c r="I1310">
        <v>3</v>
      </c>
      <c r="J1310">
        <v>141.939336</v>
      </c>
      <c r="K1310">
        <v>494.364465</v>
      </c>
      <c r="L1310" s="17">
        <f>IF($E1310&lt;&gt;"",VLOOKUP($E1310,GEMWs!$E$14:$L$20,7,FALSE),"")</f>
        <v>37.754918937403332</v>
      </c>
      <c r="M1310" s="17">
        <f>IF($E1310&lt;&gt;"",VLOOKUP($E1310,GEMWs!$E$14:$L$20,8,FALSE),"")</f>
        <v>96.174593288388181</v>
      </c>
      <c r="N1310" s="17">
        <f t="shared" si="92"/>
        <v>141.939336</v>
      </c>
      <c r="O1310" s="17">
        <f t="shared" si="93"/>
        <v>494.364465</v>
      </c>
      <c r="P1310" s="17">
        <f t="shared" si="90"/>
        <v>1.1529954929102762E-2</v>
      </c>
      <c r="Q1310" s="17">
        <f t="shared" si="91"/>
        <v>4.0158001020943204E-2</v>
      </c>
    </row>
    <row r="1311" spans="1:17" x14ac:dyDescent="0.35">
      <c r="A1311" t="s">
        <v>1028</v>
      </c>
      <c r="B1311" t="s">
        <v>706</v>
      </c>
      <c r="C1311" t="s">
        <v>707</v>
      </c>
      <c r="D1311" t="s">
        <v>14</v>
      </c>
      <c r="E1311" t="s">
        <v>21</v>
      </c>
      <c r="F1311" t="s">
        <v>22</v>
      </c>
      <c r="G1311" t="s">
        <v>3040</v>
      </c>
      <c r="H1311">
        <v>511.4</v>
      </c>
      <c r="I1311">
        <v>4</v>
      </c>
      <c r="J1311">
        <v>165</v>
      </c>
      <c r="K1311">
        <v>225</v>
      </c>
      <c r="L1311" s="17">
        <f>IF($E1311&lt;&gt;"",VLOOKUP($E1311,GEMWs!$E$14:$L$20,7,FALSE),"")</f>
        <v>37.754918937403332</v>
      </c>
      <c r="M1311" s="17">
        <f>IF($E1311&lt;&gt;"",VLOOKUP($E1311,GEMWs!$E$14:$L$20,8,FALSE),"")</f>
        <v>96.174593288388181</v>
      </c>
      <c r="N1311" s="17">
        <f t="shared" si="92"/>
        <v>165</v>
      </c>
      <c r="O1311" s="17">
        <f t="shared" si="93"/>
        <v>225</v>
      </c>
      <c r="P1311" s="17">
        <f t="shared" si="90"/>
        <v>2.2728888888888887</v>
      </c>
      <c r="Q1311" s="17">
        <f t="shared" si="91"/>
        <v>3.0993939393939391</v>
      </c>
    </row>
    <row r="1312" spans="1:17" x14ac:dyDescent="0.35">
      <c r="A1312" t="s">
        <v>1028</v>
      </c>
      <c r="B1312" t="s">
        <v>2971</v>
      </c>
      <c r="C1312" t="s">
        <v>17</v>
      </c>
      <c r="D1312" t="s">
        <v>14</v>
      </c>
      <c r="E1312" t="s">
        <v>18</v>
      </c>
      <c r="F1312" t="s">
        <v>14</v>
      </c>
      <c r="G1312" t="s">
        <v>3040</v>
      </c>
      <c r="H1312">
        <v>30.6</v>
      </c>
      <c r="I1312">
        <v>23</v>
      </c>
      <c r="J1312">
        <v>1683.7171080000001</v>
      </c>
      <c r="K1312">
        <v>19793.797537999999</v>
      </c>
      <c r="L1312" s="17">
        <f>IF($E1312&lt;&gt;"",VLOOKUP($E1312,GEMWs!$E$14:$L$20,7,FALSE),"")</f>
        <v>5950.3939027696888</v>
      </c>
      <c r="M1312" s="17">
        <f>IF($E1312&lt;&gt;"",VLOOKUP($E1312,GEMWs!$E$14:$L$20,8,FALSE),"")</f>
        <v>10539.430626954083</v>
      </c>
      <c r="N1312" s="17">
        <f t="shared" si="92"/>
        <v>1683.7171080000001</v>
      </c>
      <c r="O1312" s="17">
        <f t="shared" si="93"/>
        <v>19793.797537999999</v>
      </c>
      <c r="P1312" s="17">
        <f t="shared" si="90"/>
        <v>1.5459388195344693E-3</v>
      </c>
      <c r="Q1312" s="17">
        <f t="shared" si="91"/>
        <v>1.8174074406328358E-2</v>
      </c>
    </row>
    <row r="1313" spans="1:17" x14ac:dyDescent="0.35">
      <c r="A1313" t="s">
        <v>1028</v>
      </c>
      <c r="B1313" t="s">
        <v>19</v>
      </c>
      <c r="C1313" t="s">
        <v>20</v>
      </c>
      <c r="D1313" t="s">
        <v>14</v>
      </c>
      <c r="E1313" t="s">
        <v>21</v>
      </c>
      <c r="F1313" t="s">
        <v>22</v>
      </c>
      <c r="G1313" t="s">
        <v>3040</v>
      </c>
      <c r="H1313">
        <v>5.6</v>
      </c>
      <c r="I1313">
        <v>52</v>
      </c>
      <c r="J1313">
        <v>1818</v>
      </c>
      <c r="K1313">
        <v>5000</v>
      </c>
      <c r="L1313" s="17">
        <f>IF($E1313&lt;&gt;"",VLOOKUP($E1313,GEMWs!$E$14:$L$20,7,FALSE),"")</f>
        <v>37.754918937403332</v>
      </c>
      <c r="M1313" s="17">
        <f>IF($E1313&lt;&gt;"",VLOOKUP($E1313,GEMWs!$E$14:$L$20,8,FALSE),"")</f>
        <v>96.174593288388181</v>
      </c>
      <c r="N1313" s="17">
        <f t="shared" si="92"/>
        <v>1818</v>
      </c>
      <c r="O1313" s="17">
        <f t="shared" si="93"/>
        <v>5000</v>
      </c>
      <c r="P1313" s="17">
        <f t="shared" si="90"/>
        <v>1.1199999999999999E-3</v>
      </c>
      <c r="Q1313" s="17">
        <f t="shared" si="91"/>
        <v>3.0803080308030801E-3</v>
      </c>
    </row>
    <row r="1314" spans="1:17" x14ac:dyDescent="0.35">
      <c r="A1314" t="s">
        <v>1028</v>
      </c>
      <c r="B1314" t="s">
        <v>739</v>
      </c>
      <c r="C1314" t="s">
        <v>740</v>
      </c>
      <c r="D1314" t="s">
        <v>14</v>
      </c>
      <c r="E1314" t="s">
        <v>21</v>
      </c>
      <c r="F1314" t="s">
        <v>22</v>
      </c>
      <c r="G1314" t="s">
        <v>3040</v>
      </c>
      <c r="H1314">
        <v>45.8</v>
      </c>
      <c r="I1314">
        <v>57</v>
      </c>
      <c r="J1314">
        <v>508.606379</v>
      </c>
      <c r="K1314">
        <v>510.712536</v>
      </c>
      <c r="L1314" s="17">
        <f>IF($E1314&lt;&gt;"",VLOOKUP($E1314,GEMWs!$E$14:$L$20,7,FALSE),"")</f>
        <v>37.754918937403332</v>
      </c>
      <c r="M1314" s="17">
        <f>IF($E1314&lt;&gt;"",VLOOKUP($E1314,GEMWs!$E$14:$L$20,8,FALSE),"")</f>
        <v>96.174593288388181</v>
      </c>
      <c r="N1314" s="17">
        <f t="shared" si="92"/>
        <v>508.606379</v>
      </c>
      <c r="O1314" s="17">
        <f t="shared" si="93"/>
        <v>510.712536</v>
      </c>
      <c r="P1314" s="17">
        <f t="shared" si="90"/>
        <v>8.9678628918558601E-2</v>
      </c>
      <c r="Q1314" s="17">
        <f t="shared" si="91"/>
        <v>9.0049991291988887E-2</v>
      </c>
    </row>
    <row r="1315" spans="1:17" x14ac:dyDescent="0.35">
      <c r="A1315" t="s">
        <v>1028</v>
      </c>
      <c r="B1315" t="s">
        <v>59</v>
      </c>
      <c r="C1315" t="s">
        <v>60</v>
      </c>
      <c r="D1315" t="s">
        <v>14</v>
      </c>
      <c r="E1315" t="s">
        <v>21</v>
      </c>
      <c r="F1315" t="s">
        <v>14</v>
      </c>
      <c r="G1315" t="s">
        <v>3040</v>
      </c>
      <c r="H1315">
        <v>4254.3</v>
      </c>
      <c r="I1315">
        <v>91</v>
      </c>
      <c r="J1315">
        <v>186.795131</v>
      </c>
      <c r="K1315">
        <v>9072</v>
      </c>
      <c r="L1315" s="17">
        <f>IF($E1315&lt;&gt;"",VLOOKUP($E1315,GEMWs!$E$14:$L$20,7,FALSE),"")</f>
        <v>37.754918937403332</v>
      </c>
      <c r="M1315" s="17">
        <f>IF($E1315&lt;&gt;"",VLOOKUP($E1315,GEMWs!$E$14:$L$20,8,FALSE),"")</f>
        <v>96.174593288388181</v>
      </c>
      <c r="N1315" s="17">
        <f t="shared" si="92"/>
        <v>186.795131</v>
      </c>
      <c r="O1315" s="17">
        <f t="shared" si="93"/>
        <v>9072</v>
      </c>
      <c r="P1315" s="17">
        <f t="shared" si="90"/>
        <v>0.4689484126984127</v>
      </c>
      <c r="Q1315" s="17">
        <f t="shared" si="91"/>
        <v>22.775218910818399</v>
      </c>
    </row>
    <row r="1316" spans="1:17" x14ac:dyDescent="0.35">
      <c r="A1316" t="s">
        <v>1028</v>
      </c>
      <c r="B1316" t="s">
        <v>1012</v>
      </c>
      <c r="C1316" t="s">
        <v>1013</v>
      </c>
      <c r="D1316" t="s">
        <v>14</v>
      </c>
      <c r="E1316" t="s">
        <v>21</v>
      </c>
      <c r="F1316" t="s">
        <v>22</v>
      </c>
      <c r="G1316" t="s">
        <v>3040</v>
      </c>
      <c r="H1316">
        <v>4497.3</v>
      </c>
      <c r="I1316">
        <v>169</v>
      </c>
      <c r="J1316">
        <v>216.43948</v>
      </c>
      <c r="K1316">
        <v>216.43948</v>
      </c>
      <c r="L1316" s="17">
        <f>IF($E1316&lt;&gt;"",VLOOKUP($E1316,GEMWs!$E$14:$L$20,7,FALSE),"")</f>
        <v>37.754918937403332</v>
      </c>
      <c r="M1316" s="17">
        <f>IF($E1316&lt;&gt;"",VLOOKUP($E1316,GEMWs!$E$14:$L$20,8,FALSE),"")</f>
        <v>96.174593288388181</v>
      </c>
      <c r="N1316" s="17">
        <f t="shared" si="92"/>
        <v>216.43948</v>
      </c>
      <c r="O1316" s="17">
        <f t="shared" si="93"/>
        <v>216.43948</v>
      </c>
      <c r="P1316" s="17">
        <f t="shared" si="90"/>
        <v>20.778556666279183</v>
      </c>
      <c r="Q1316" s="17">
        <f t="shared" si="91"/>
        <v>20.778556666279183</v>
      </c>
    </row>
    <row r="1317" spans="1:17" x14ac:dyDescent="0.35">
      <c r="A1317" t="s">
        <v>1028</v>
      </c>
      <c r="B1317" t="s">
        <v>733</v>
      </c>
      <c r="C1317" t="s">
        <v>734</v>
      </c>
      <c r="D1317" t="s">
        <v>14</v>
      </c>
      <c r="E1317" t="s">
        <v>21</v>
      </c>
      <c r="F1317" t="s">
        <v>22</v>
      </c>
      <c r="G1317" t="s">
        <v>3040</v>
      </c>
      <c r="H1317">
        <v>62130.6</v>
      </c>
      <c r="I1317">
        <v>176</v>
      </c>
      <c r="J1317">
        <v>142.73912899999999</v>
      </c>
      <c r="K1317">
        <v>291.90089799999998</v>
      </c>
      <c r="L1317" s="17">
        <f>IF($E1317&lt;&gt;"",VLOOKUP($E1317,GEMWs!$E$14:$L$20,7,FALSE),"")</f>
        <v>37.754918937403332</v>
      </c>
      <c r="M1317" s="17">
        <f>IF($E1317&lt;&gt;"",VLOOKUP($E1317,GEMWs!$E$14:$L$20,8,FALSE),"")</f>
        <v>96.174593288388181</v>
      </c>
      <c r="N1317" s="17">
        <f t="shared" si="92"/>
        <v>142.73912899999999</v>
      </c>
      <c r="O1317" s="17">
        <f t="shared" si="93"/>
        <v>291.90089799999998</v>
      </c>
      <c r="P1317" s="17">
        <f t="shared" si="90"/>
        <v>212.8482660577495</v>
      </c>
      <c r="Q1317" s="17">
        <f t="shared" si="91"/>
        <v>435.27377836248394</v>
      </c>
    </row>
    <row r="1318" spans="1:17" x14ac:dyDescent="0.35">
      <c r="A1318" t="s">
        <v>1028</v>
      </c>
      <c r="B1318" t="s">
        <v>194</v>
      </c>
      <c r="D1318" t="s">
        <v>14</v>
      </c>
      <c r="E1318" t="s">
        <v>21</v>
      </c>
      <c r="G1318" t="s">
        <v>3040</v>
      </c>
      <c r="H1318">
        <v>469.2</v>
      </c>
      <c r="J1318">
        <v>0</v>
      </c>
      <c r="K1318">
        <v>0</v>
      </c>
      <c r="L1318" s="17">
        <f>IF($E1318&lt;&gt;"",VLOOKUP($E1318,GEMWs!$E$14:$L$20,7,FALSE),"")</f>
        <v>37.754918937403332</v>
      </c>
      <c r="M1318" s="17">
        <f>IF($E1318&lt;&gt;"",VLOOKUP($E1318,GEMWs!$E$14:$L$20,8,FALSE),"")</f>
        <v>96.174593288388181</v>
      </c>
      <c r="N1318" s="17">
        <f t="shared" ca="1" si="92"/>
        <v>37.754918937403332</v>
      </c>
      <c r="O1318" s="17">
        <f t="shared" ca="1" si="93"/>
        <v>96.174593288388181</v>
      </c>
      <c r="P1318" s="17">
        <f t="shared" ca="1" si="90"/>
        <v>4.8786273376073606</v>
      </c>
      <c r="Q1318" s="17">
        <f t="shared" ca="1" si="91"/>
        <v>12.427519730023029</v>
      </c>
    </row>
    <row r="1319" spans="1:17" x14ac:dyDescent="0.35">
      <c r="A1319" t="s">
        <v>1028</v>
      </c>
      <c r="B1319" t="s">
        <v>1014</v>
      </c>
      <c r="C1319" t="s">
        <v>1015</v>
      </c>
      <c r="D1319" t="s">
        <v>14</v>
      </c>
      <c r="E1319" t="s">
        <v>21</v>
      </c>
      <c r="F1319" t="s">
        <v>22</v>
      </c>
      <c r="G1319" t="s">
        <v>3040</v>
      </c>
      <c r="H1319">
        <v>638.4</v>
      </c>
      <c r="I1319">
        <v>211</v>
      </c>
      <c r="J1319">
        <v>1000</v>
      </c>
      <c r="K1319">
        <v>1000</v>
      </c>
      <c r="L1319" s="17">
        <f>IF($E1319&lt;&gt;"",VLOOKUP($E1319,GEMWs!$E$14:$L$20,7,FALSE),"")</f>
        <v>37.754918937403332</v>
      </c>
      <c r="M1319" s="17">
        <f>IF($E1319&lt;&gt;"",VLOOKUP($E1319,GEMWs!$E$14:$L$20,8,FALSE),"")</f>
        <v>96.174593288388181</v>
      </c>
      <c r="N1319" s="17">
        <f t="shared" si="92"/>
        <v>1000</v>
      </c>
      <c r="O1319" s="17">
        <f t="shared" si="93"/>
        <v>1000</v>
      </c>
      <c r="P1319" s="17">
        <f t="shared" si="90"/>
        <v>0.63839999999999997</v>
      </c>
      <c r="Q1319" s="17">
        <f t="shared" si="91"/>
        <v>0.63839999999999997</v>
      </c>
    </row>
    <row r="1320" spans="1:17" x14ac:dyDescent="0.35">
      <c r="A1320" t="s">
        <v>1028</v>
      </c>
      <c r="B1320" t="s">
        <v>2989</v>
      </c>
      <c r="D1320" t="s">
        <v>14</v>
      </c>
      <c r="E1320" t="s">
        <v>21</v>
      </c>
      <c r="G1320" t="s">
        <v>3040</v>
      </c>
      <c r="H1320">
        <v>14.5</v>
      </c>
      <c r="J1320">
        <v>0</v>
      </c>
      <c r="K1320">
        <v>0</v>
      </c>
      <c r="L1320" s="17">
        <f>IF($E1320&lt;&gt;"",VLOOKUP($E1320,GEMWs!$E$14:$L$20,7,FALSE),"")</f>
        <v>37.754918937403332</v>
      </c>
      <c r="M1320" s="17">
        <f>IF($E1320&lt;&gt;"",VLOOKUP($E1320,GEMWs!$E$14:$L$20,8,FALSE),"")</f>
        <v>96.174593288388181</v>
      </c>
      <c r="N1320" s="17">
        <f t="shared" ca="1" si="92"/>
        <v>37.754918937403332</v>
      </c>
      <c r="O1320" s="17">
        <f t="shared" ca="1" si="93"/>
        <v>96.174593288388181</v>
      </c>
      <c r="P1320" s="17">
        <f t="shared" ref="P1320:P1359" ca="1" si="94">IF(O1320&gt;0,$H1320/O1320,0)</f>
        <v>0.15076746887320275</v>
      </c>
      <c r="Q1320" s="17">
        <f t="shared" ref="Q1320:Q1359" ca="1" si="95">IF(N1320&gt;0,$H1320/N1320,0)</f>
        <v>0.38405591663540906</v>
      </c>
    </row>
    <row r="1321" spans="1:17" x14ac:dyDescent="0.35">
      <c r="A1321" t="s">
        <v>1028</v>
      </c>
      <c r="B1321" t="s">
        <v>210</v>
      </c>
      <c r="C1321" t="s">
        <v>211</v>
      </c>
      <c r="D1321" t="s">
        <v>14</v>
      </c>
      <c r="E1321" t="s">
        <v>21</v>
      </c>
      <c r="F1321" t="s">
        <v>22</v>
      </c>
      <c r="G1321" t="s">
        <v>3040</v>
      </c>
      <c r="H1321">
        <v>6.9</v>
      </c>
      <c r="I1321">
        <v>221</v>
      </c>
      <c r="J1321">
        <v>1361</v>
      </c>
      <c r="K1321">
        <v>2268</v>
      </c>
      <c r="L1321" s="17">
        <f>IF($E1321&lt;&gt;"",VLOOKUP($E1321,GEMWs!$E$14:$L$20,7,FALSE),"")</f>
        <v>37.754918937403332</v>
      </c>
      <c r="M1321" s="17">
        <f>IF($E1321&lt;&gt;"",VLOOKUP($E1321,GEMWs!$E$14:$L$20,8,FALSE),"")</f>
        <v>96.174593288388181</v>
      </c>
      <c r="N1321" s="17">
        <f t="shared" si="92"/>
        <v>1361</v>
      </c>
      <c r="O1321" s="17">
        <f t="shared" si="93"/>
        <v>2268</v>
      </c>
      <c r="P1321" s="17">
        <f t="shared" si="94"/>
        <v>3.0423280423280425E-3</v>
      </c>
      <c r="Q1321" s="17">
        <f t="shared" si="95"/>
        <v>5.0698016164584863E-3</v>
      </c>
    </row>
    <row r="1322" spans="1:17" x14ac:dyDescent="0.35">
      <c r="A1322" t="s">
        <v>1028</v>
      </c>
      <c r="B1322" t="s">
        <v>2972</v>
      </c>
      <c r="D1322" t="s">
        <v>14</v>
      </c>
      <c r="E1322" t="s">
        <v>21</v>
      </c>
      <c r="G1322" t="s">
        <v>3040</v>
      </c>
      <c r="H1322">
        <v>39</v>
      </c>
      <c r="J1322">
        <v>0</v>
      </c>
      <c r="K1322">
        <v>0</v>
      </c>
      <c r="L1322" s="17">
        <f>IF($E1322&lt;&gt;"",VLOOKUP($E1322,GEMWs!$E$14:$L$20,7,FALSE),"")</f>
        <v>37.754918937403332</v>
      </c>
      <c r="M1322" s="17">
        <f>IF($E1322&lt;&gt;"",VLOOKUP($E1322,GEMWs!$E$14:$L$20,8,FALSE),"")</f>
        <v>96.174593288388181</v>
      </c>
      <c r="N1322" s="17">
        <f t="shared" ca="1" si="92"/>
        <v>37.754918937403332</v>
      </c>
      <c r="O1322" s="17">
        <f t="shared" ca="1" si="93"/>
        <v>96.174593288388181</v>
      </c>
      <c r="P1322" s="17">
        <f t="shared" ca="1" si="94"/>
        <v>0.40551250248654536</v>
      </c>
      <c r="Q1322" s="17">
        <f t="shared" ca="1" si="95"/>
        <v>1.0329779826745484</v>
      </c>
    </row>
    <row r="1323" spans="1:17" x14ac:dyDescent="0.35">
      <c r="A1323" t="s">
        <v>1028</v>
      </c>
      <c r="B1323" t="s">
        <v>2982</v>
      </c>
      <c r="C1323" t="s">
        <v>158</v>
      </c>
      <c r="D1323" t="s">
        <v>22</v>
      </c>
      <c r="G1323" t="s">
        <v>3040</v>
      </c>
      <c r="H1323">
        <v>0.9</v>
      </c>
      <c r="J1323">
        <v>0</v>
      </c>
      <c r="K1323">
        <v>0</v>
      </c>
      <c r="L1323" s="17" t="str">
        <f>IF($E1323&lt;&gt;"",VLOOKUP($E1323,GEMWs!$E$14:$L$20,7,FALSE),"")</f>
        <v/>
      </c>
      <c r="M1323" s="17" t="str">
        <f>IF($E1323&lt;&gt;"",VLOOKUP($E1323,GEMWs!$E$14:$L$20,8,FALSE),"")</f>
        <v/>
      </c>
      <c r="N1323" s="17">
        <f t="shared" ca="1" si="92"/>
        <v>0</v>
      </c>
      <c r="O1323" s="17">
        <f t="shared" ca="1" si="93"/>
        <v>0</v>
      </c>
      <c r="P1323" s="17">
        <f t="shared" ca="1" si="94"/>
        <v>0</v>
      </c>
      <c r="Q1323" s="17">
        <f t="shared" ca="1" si="95"/>
        <v>0</v>
      </c>
    </row>
    <row r="1324" spans="1:17" x14ac:dyDescent="0.35">
      <c r="A1324" t="s">
        <v>1028</v>
      </c>
      <c r="B1324" t="s">
        <v>127</v>
      </c>
      <c r="D1324" t="s">
        <v>14</v>
      </c>
      <c r="E1324" t="s">
        <v>21</v>
      </c>
      <c r="G1324" t="s">
        <v>3040</v>
      </c>
      <c r="H1324">
        <v>2817.5</v>
      </c>
      <c r="J1324">
        <v>0</v>
      </c>
      <c r="K1324">
        <v>0</v>
      </c>
      <c r="L1324" s="17">
        <f>IF($E1324&lt;&gt;"",VLOOKUP($E1324,GEMWs!$E$14:$L$20,7,FALSE),"")</f>
        <v>37.754918937403332</v>
      </c>
      <c r="M1324" s="17">
        <f>IF($E1324&lt;&gt;"",VLOOKUP($E1324,GEMWs!$E$14:$L$20,8,FALSE),"")</f>
        <v>96.174593288388181</v>
      </c>
      <c r="N1324" s="17">
        <f t="shared" ca="1" si="92"/>
        <v>37.754918937403332</v>
      </c>
      <c r="O1324" s="17">
        <f t="shared" ca="1" si="93"/>
        <v>96.174593288388181</v>
      </c>
      <c r="P1324" s="17">
        <f t="shared" ca="1" si="94"/>
        <v>29.295678865534398</v>
      </c>
      <c r="Q1324" s="17">
        <f t="shared" ca="1" si="95"/>
        <v>74.626037594501028</v>
      </c>
    </row>
    <row r="1325" spans="1:17" x14ac:dyDescent="0.35">
      <c r="A1325" t="s">
        <v>1028</v>
      </c>
      <c r="B1325" t="s">
        <v>630</v>
      </c>
      <c r="D1325" t="s">
        <v>14</v>
      </c>
      <c r="E1325" t="s">
        <v>21</v>
      </c>
      <c r="G1325" t="s">
        <v>3040</v>
      </c>
      <c r="H1325">
        <v>3.2</v>
      </c>
      <c r="J1325">
        <v>0</v>
      </c>
      <c r="K1325">
        <v>0</v>
      </c>
      <c r="L1325" s="17">
        <f>IF($E1325&lt;&gt;"",VLOOKUP($E1325,GEMWs!$E$14:$L$20,7,FALSE),"")</f>
        <v>37.754918937403332</v>
      </c>
      <c r="M1325" s="17">
        <f>IF($E1325&lt;&gt;"",VLOOKUP($E1325,GEMWs!$E$14:$L$20,8,FALSE),"")</f>
        <v>96.174593288388181</v>
      </c>
      <c r="N1325" s="17">
        <f t="shared" ca="1" si="92"/>
        <v>37.754918937403332</v>
      </c>
      <c r="O1325" s="17">
        <f t="shared" ca="1" si="93"/>
        <v>96.174593288388181</v>
      </c>
      <c r="P1325" s="17">
        <f t="shared" ca="1" si="94"/>
        <v>3.3272820716844752E-2</v>
      </c>
      <c r="Q1325" s="17">
        <f t="shared" ca="1" si="95"/>
        <v>8.475716780919372E-2</v>
      </c>
    </row>
    <row r="1326" spans="1:17" x14ac:dyDescent="0.35">
      <c r="A1326" t="s">
        <v>1028</v>
      </c>
      <c r="B1326" t="s">
        <v>13</v>
      </c>
      <c r="D1326" t="s">
        <v>14</v>
      </c>
      <c r="E1326" t="s">
        <v>15</v>
      </c>
      <c r="G1326" t="s">
        <v>3040</v>
      </c>
      <c r="H1326">
        <v>55608</v>
      </c>
      <c r="J1326">
        <v>0</v>
      </c>
      <c r="K1326">
        <v>0</v>
      </c>
      <c r="L1326" s="17">
        <f>IF($E1326&lt;&gt;"",VLOOKUP($E1326,GEMWs!$E$14:$L$20,7,FALSE),"")</f>
        <v>37.892086284381016</v>
      </c>
      <c r="M1326" s="17">
        <f>IF($E1326&lt;&gt;"",VLOOKUP($E1326,GEMWs!$E$14:$L$20,8,FALSE),"")</f>
        <v>96.522753888300599</v>
      </c>
      <c r="N1326" s="17">
        <f t="shared" ca="1" si="92"/>
        <v>37.892086284381016</v>
      </c>
      <c r="O1326" s="17">
        <f t="shared" ca="1" si="93"/>
        <v>96.522753888300599</v>
      </c>
      <c r="P1326" s="17">
        <f t="shared" ca="1" si="94"/>
        <v>576.11286209624166</v>
      </c>
      <c r="Q1326" s="17">
        <f t="shared" ca="1" si="95"/>
        <v>1467.5359805385385</v>
      </c>
    </row>
    <row r="1327" spans="1:17" x14ac:dyDescent="0.35">
      <c r="A1327" t="s">
        <v>1028</v>
      </c>
      <c r="B1327" t="s">
        <v>139</v>
      </c>
      <c r="C1327" t="s">
        <v>3025</v>
      </c>
      <c r="D1327" t="s">
        <v>14</v>
      </c>
      <c r="E1327" t="s">
        <v>21</v>
      </c>
      <c r="F1327" t="s">
        <v>14</v>
      </c>
      <c r="G1327" t="s">
        <v>3040</v>
      </c>
      <c r="H1327">
        <v>125.5</v>
      </c>
      <c r="I1327">
        <v>237</v>
      </c>
      <c r="J1327">
        <v>237.43909400000001</v>
      </c>
      <c r="K1327">
        <v>1033.8267679999999</v>
      </c>
      <c r="L1327" s="17">
        <f>IF($E1327&lt;&gt;"",VLOOKUP($E1327,GEMWs!$E$14:$L$20,7,FALSE),"")</f>
        <v>37.754918937403332</v>
      </c>
      <c r="M1327" s="17">
        <f>IF($E1327&lt;&gt;"",VLOOKUP($E1327,GEMWs!$E$14:$L$20,8,FALSE),"")</f>
        <v>96.174593288388181</v>
      </c>
      <c r="N1327" s="17">
        <f t="shared" si="92"/>
        <v>237.43909400000001</v>
      </c>
      <c r="O1327" s="17">
        <f t="shared" si="93"/>
        <v>1033.8267679999999</v>
      </c>
      <c r="P1327" s="17">
        <f t="shared" si="94"/>
        <v>0.12139364532298511</v>
      </c>
      <c r="Q1327" s="17">
        <f t="shared" si="95"/>
        <v>0.52855659902408492</v>
      </c>
    </row>
    <row r="1328" spans="1:17" x14ac:dyDescent="0.35">
      <c r="A1328" t="s">
        <v>1028</v>
      </c>
      <c r="B1328" t="s">
        <v>752</v>
      </c>
      <c r="D1328" t="s">
        <v>14</v>
      </c>
      <c r="E1328" t="s">
        <v>21</v>
      </c>
      <c r="G1328" t="s">
        <v>3040</v>
      </c>
      <c r="H1328">
        <v>104.6</v>
      </c>
      <c r="J1328">
        <v>0</v>
      </c>
      <c r="K1328">
        <v>0</v>
      </c>
      <c r="L1328" s="17">
        <f>IF($E1328&lt;&gt;"",VLOOKUP($E1328,GEMWs!$E$14:$L$20,7,FALSE),"")</f>
        <v>37.754918937403332</v>
      </c>
      <c r="M1328" s="17">
        <f>IF($E1328&lt;&gt;"",VLOOKUP($E1328,GEMWs!$E$14:$L$20,8,FALSE),"")</f>
        <v>96.174593288388181</v>
      </c>
      <c r="N1328" s="17">
        <f t="shared" ca="1" si="92"/>
        <v>37.754918937403332</v>
      </c>
      <c r="O1328" s="17">
        <f t="shared" ca="1" si="93"/>
        <v>96.174593288388181</v>
      </c>
      <c r="P1328" s="17">
        <f t="shared" ca="1" si="94"/>
        <v>1.0876053271818626</v>
      </c>
      <c r="Q1328" s="17">
        <f t="shared" ca="1" si="95"/>
        <v>2.7704999227630194</v>
      </c>
    </row>
    <row r="1329" spans="1:17" x14ac:dyDescent="0.35">
      <c r="A1329" t="s">
        <v>1028</v>
      </c>
      <c r="B1329" t="s">
        <v>122</v>
      </c>
      <c r="D1329" t="s">
        <v>14</v>
      </c>
      <c r="E1329" t="s">
        <v>21</v>
      </c>
      <c r="G1329" t="s">
        <v>3040</v>
      </c>
      <c r="H1329">
        <v>46.4</v>
      </c>
      <c r="J1329">
        <v>0</v>
      </c>
      <c r="K1329">
        <v>0</v>
      </c>
      <c r="L1329" s="17">
        <f>IF($E1329&lt;&gt;"",VLOOKUP($E1329,GEMWs!$E$14:$L$20,7,FALSE),"")</f>
        <v>37.754918937403332</v>
      </c>
      <c r="M1329" s="17">
        <f>IF($E1329&lt;&gt;"",VLOOKUP($E1329,GEMWs!$E$14:$L$20,8,FALSE),"")</f>
        <v>96.174593288388181</v>
      </c>
      <c r="N1329" s="17">
        <f t="shared" ca="1" si="92"/>
        <v>37.754918937403332</v>
      </c>
      <c r="O1329" s="17">
        <f t="shared" ca="1" si="93"/>
        <v>96.174593288388181</v>
      </c>
      <c r="P1329" s="17">
        <f t="shared" ca="1" si="94"/>
        <v>0.48245590039424879</v>
      </c>
      <c r="Q1329" s="17">
        <f t="shared" ca="1" si="95"/>
        <v>1.228978933233309</v>
      </c>
    </row>
    <row r="1330" spans="1:17" x14ac:dyDescent="0.35">
      <c r="A1330" t="s">
        <v>1028</v>
      </c>
      <c r="B1330" t="s">
        <v>2984</v>
      </c>
      <c r="D1330" t="s">
        <v>14</v>
      </c>
      <c r="E1330" t="s">
        <v>21</v>
      </c>
      <c r="G1330" t="s">
        <v>3040</v>
      </c>
      <c r="H1330">
        <v>1486.5</v>
      </c>
      <c r="J1330">
        <v>0</v>
      </c>
      <c r="K1330">
        <v>0</v>
      </c>
      <c r="L1330" s="17">
        <f>IF($E1330&lt;&gt;"",VLOOKUP($E1330,GEMWs!$E$14:$L$20,7,FALSE),"")</f>
        <v>37.754918937403332</v>
      </c>
      <c r="M1330" s="17">
        <f>IF($E1330&lt;&gt;"",VLOOKUP($E1330,GEMWs!$E$14:$L$20,8,FALSE),"")</f>
        <v>96.174593288388181</v>
      </c>
      <c r="N1330" s="17">
        <f t="shared" ca="1" si="92"/>
        <v>37.754918937403332</v>
      </c>
      <c r="O1330" s="17">
        <f t="shared" ca="1" si="93"/>
        <v>96.174593288388181</v>
      </c>
      <c r="P1330" s="17">
        <f t="shared" ca="1" si="94"/>
        <v>15.456264998621787</v>
      </c>
      <c r="Q1330" s="17">
        <f t="shared" ca="1" si="95"/>
        <v>39.372353108864523</v>
      </c>
    </row>
    <row r="1331" spans="1:17" x14ac:dyDescent="0.35">
      <c r="A1331" t="s">
        <v>1028</v>
      </c>
      <c r="B1331" t="s">
        <v>214</v>
      </c>
      <c r="C1331" t="s">
        <v>215</v>
      </c>
      <c r="D1331" t="s">
        <v>14</v>
      </c>
      <c r="E1331" t="s">
        <v>21</v>
      </c>
      <c r="F1331" t="s">
        <v>22</v>
      </c>
      <c r="G1331" t="s">
        <v>3040</v>
      </c>
      <c r="H1331">
        <v>2876.1</v>
      </c>
      <c r="I1331">
        <v>270</v>
      </c>
      <c r="J1331">
        <v>32</v>
      </c>
      <c r="K1331">
        <v>713</v>
      </c>
      <c r="L1331" s="17">
        <f>IF($E1331&lt;&gt;"",VLOOKUP($E1331,GEMWs!$E$14:$L$20,7,FALSE),"")</f>
        <v>37.754918937403332</v>
      </c>
      <c r="M1331" s="17">
        <f>IF($E1331&lt;&gt;"",VLOOKUP($E1331,GEMWs!$E$14:$L$20,8,FALSE),"")</f>
        <v>96.174593288388181</v>
      </c>
      <c r="N1331" s="17">
        <f t="shared" si="92"/>
        <v>32</v>
      </c>
      <c r="O1331" s="17">
        <f t="shared" si="93"/>
        <v>713</v>
      </c>
      <c r="P1331" s="17">
        <f t="shared" si="94"/>
        <v>4.0338008415147266</v>
      </c>
      <c r="Q1331" s="17">
        <f t="shared" si="95"/>
        <v>89.878124999999997</v>
      </c>
    </row>
    <row r="1332" spans="1:17" x14ac:dyDescent="0.35">
      <c r="A1332" t="s">
        <v>1028</v>
      </c>
      <c r="B1332" t="s">
        <v>753</v>
      </c>
      <c r="D1332" t="s">
        <v>14</v>
      </c>
      <c r="E1332" t="s">
        <v>21</v>
      </c>
      <c r="G1332" t="s">
        <v>3040</v>
      </c>
      <c r="H1332">
        <v>225.5</v>
      </c>
      <c r="J1332">
        <v>0</v>
      </c>
      <c r="K1332">
        <v>0</v>
      </c>
      <c r="L1332" s="17">
        <f>IF($E1332&lt;&gt;"",VLOOKUP($E1332,GEMWs!$E$14:$L$20,7,FALSE),"")</f>
        <v>37.754918937403332</v>
      </c>
      <c r="M1332" s="17">
        <f>IF($E1332&lt;&gt;"",VLOOKUP($E1332,GEMWs!$E$14:$L$20,8,FALSE),"")</f>
        <v>96.174593288388181</v>
      </c>
      <c r="N1332" s="17">
        <f t="shared" ca="1" si="92"/>
        <v>37.754918937403332</v>
      </c>
      <c r="O1332" s="17">
        <f t="shared" ca="1" si="93"/>
        <v>96.174593288388181</v>
      </c>
      <c r="P1332" s="17">
        <f t="shared" ca="1" si="94"/>
        <v>2.3446940848901532</v>
      </c>
      <c r="Q1332" s="17">
        <f t="shared" ca="1" si="95"/>
        <v>5.9727316690541201</v>
      </c>
    </row>
    <row r="1333" spans="1:17" x14ac:dyDescent="0.35">
      <c r="A1333" t="s">
        <v>1028</v>
      </c>
      <c r="B1333" t="s">
        <v>229</v>
      </c>
      <c r="D1333" t="s">
        <v>22</v>
      </c>
      <c r="G1333" t="s">
        <v>3040</v>
      </c>
      <c r="H1333">
        <v>3596</v>
      </c>
      <c r="J1333">
        <v>0</v>
      </c>
      <c r="K1333">
        <v>0</v>
      </c>
      <c r="L1333" s="17" t="str">
        <f>IF($E1333&lt;&gt;"",VLOOKUP($E1333,GEMWs!$E$14:$L$20,7,FALSE),"")</f>
        <v/>
      </c>
      <c r="M1333" s="17" t="str">
        <f>IF($E1333&lt;&gt;"",VLOOKUP($E1333,GEMWs!$E$14:$L$20,8,FALSE),"")</f>
        <v/>
      </c>
      <c r="N1333" s="17">
        <f t="shared" ca="1" si="92"/>
        <v>0</v>
      </c>
      <c r="O1333" s="17">
        <f t="shared" ca="1" si="93"/>
        <v>0</v>
      </c>
      <c r="P1333" s="17">
        <f t="shared" ca="1" si="94"/>
        <v>0</v>
      </c>
      <c r="Q1333" s="17">
        <f t="shared" ca="1" si="95"/>
        <v>0</v>
      </c>
    </row>
    <row r="1334" spans="1:17" x14ac:dyDescent="0.35">
      <c r="A1334" t="s">
        <v>1028</v>
      </c>
      <c r="B1334" t="s">
        <v>103</v>
      </c>
      <c r="D1334" t="s">
        <v>14</v>
      </c>
      <c r="E1334" t="s">
        <v>15</v>
      </c>
      <c r="G1334" t="s">
        <v>3040</v>
      </c>
      <c r="H1334">
        <v>5616.3</v>
      </c>
      <c r="J1334">
        <v>0</v>
      </c>
      <c r="K1334">
        <v>0</v>
      </c>
      <c r="L1334" s="17">
        <f>IF($E1334&lt;&gt;"",VLOOKUP($E1334,GEMWs!$E$14:$L$20,7,FALSE),"")</f>
        <v>37.892086284381016</v>
      </c>
      <c r="M1334" s="17">
        <f>IF($E1334&lt;&gt;"",VLOOKUP($E1334,GEMWs!$E$14:$L$20,8,FALSE),"")</f>
        <v>96.522753888300599</v>
      </c>
      <c r="N1334" s="17">
        <f t="shared" ca="1" si="92"/>
        <v>37.892086284381016</v>
      </c>
      <c r="O1334" s="17">
        <f t="shared" ca="1" si="93"/>
        <v>96.522753888300599</v>
      </c>
      <c r="P1334" s="17">
        <f t="shared" ca="1" si="94"/>
        <v>58.186280164564856</v>
      </c>
      <c r="Q1334" s="17">
        <f t="shared" ca="1" si="95"/>
        <v>148.21828383503441</v>
      </c>
    </row>
    <row r="1335" spans="1:17" x14ac:dyDescent="0.35">
      <c r="A1335" t="s">
        <v>1028</v>
      </c>
      <c r="B1335" t="s">
        <v>2999</v>
      </c>
      <c r="D1335" t="s">
        <v>14</v>
      </c>
      <c r="E1335" t="s">
        <v>21</v>
      </c>
      <c r="G1335" t="s">
        <v>3040</v>
      </c>
      <c r="H1335">
        <v>17.3</v>
      </c>
      <c r="J1335">
        <v>0</v>
      </c>
      <c r="K1335">
        <v>0</v>
      </c>
      <c r="L1335" s="17">
        <f>IF($E1335&lt;&gt;"",VLOOKUP($E1335,GEMWs!$E$14:$L$20,7,FALSE),"")</f>
        <v>37.754918937403332</v>
      </c>
      <c r="M1335" s="17">
        <f>IF($E1335&lt;&gt;"",VLOOKUP($E1335,GEMWs!$E$14:$L$20,8,FALSE),"")</f>
        <v>96.174593288388181</v>
      </c>
      <c r="N1335" s="17">
        <f t="shared" ca="1" si="92"/>
        <v>37.754918937403332</v>
      </c>
      <c r="O1335" s="17">
        <f t="shared" ca="1" si="93"/>
        <v>96.174593288388181</v>
      </c>
      <c r="P1335" s="17">
        <f t="shared" ca="1" si="94"/>
        <v>0.17988118700044192</v>
      </c>
      <c r="Q1335" s="17">
        <f t="shared" ca="1" si="95"/>
        <v>0.45821843846845356</v>
      </c>
    </row>
    <row r="1336" spans="1:17" x14ac:dyDescent="0.35">
      <c r="A1336" t="s">
        <v>1028</v>
      </c>
      <c r="B1336" t="s">
        <v>477</v>
      </c>
      <c r="D1336" t="s">
        <v>22</v>
      </c>
      <c r="G1336" t="s">
        <v>3040</v>
      </c>
      <c r="H1336">
        <v>659.6</v>
      </c>
      <c r="J1336">
        <v>0</v>
      </c>
      <c r="K1336">
        <v>0</v>
      </c>
      <c r="L1336" s="17" t="str">
        <f>IF($E1336&lt;&gt;"",VLOOKUP($E1336,GEMWs!$E$14:$L$20,7,FALSE),"")</f>
        <v/>
      </c>
      <c r="M1336" s="17" t="str">
        <f>IF($E1336&lt;&gt;"",VLOOKUP($E1336,GEMWs!$E$14:$L$20,8,FALSE),"")</f>
        <v/>
      </c>
      <c r="N1336" s="17">
        <f t="shared" ca="1" si="92"/>
        <v>0</v>
      </c>
      <c r="O1336" s="17">
        <f t="shared" ca="1" si="93"/>
        <v>0</v>
      </c>
      <c r="P1336" s="17">
        <f t="shared" ca="1" si="94"/>
        <v>0</v>
      </c>
      <c r="Q1336" s="17">
        <f t="shared" ca="1" si="95"/>
        <v>0</v>
      </c>
    </row>
    <row r="1337" spans="1:17" x14ac:dyDescent="0.35">
      <c r="A1337" t="s">
        <v>1028</v>
      </c>
      <c r="B1337" t="s">
        <v>2976</v>
      </c>
      <c r="D1337" t="s">
        <v>14</v>
      </c>
      <c r="E1337" t="s">
        <v>21</v>
      </c>
      <c r="G1337" t="s">
        <v>3040</v>
      </c>
      <c r="H1337">
        <v>928.4</v>
      </c>
      <c r="J1337">
        <v>0</v>
      </c>
      <c r="K1337">
        <v>0</v>
      </c>
      <c r="L1337" s="17">
        <f>IF($E1337&lt;&gt;"",VLOOKUP($E1337,GEMWs!$E$14:$L$20,7,FALSE),"")</f>
        <v>37.754918937403332</v>
      </c>
      <c r="M1337" s="17">
        <f>IF($E1337&lt;&gt;"",VLOOKUP($E1337,GEMWs!$E$14:$L$20,8,FALSE),"")</f>
        <v>96.174593288388181</v>
      </c>
      <c r="N1337" s="17">
        <f t="shared" ca="1" si="92"/>
        <v>37.754918937403332</v>
      </c>
      <c r="O1337" s="17">
        <f t="shared" ca="1" si="93"/>
        <v>96.174593288388181</v>
      </c>
      <c r="P1337" s="17">
        <f t="shared" ca="1" si="94"/>
        <v>9.6532771104745816</v>
      </c>
      <c r="Q1337" s="17">
        <f t="shared" ca="1" si="95"/>
        <v>24.590173310642328</v>
      </c>
    </row>
    <row r="1338" spans="1:17" x14ac:dyDescent="0.35">
      <c r="A1338" t="s">
        <v>1028</v>
      </c>
      <c r="B1338" t="s">
        <v>2975</v>
      </c>
      <c r="D1338" t="s">
        <v>14</v>
      </c>
      <c r="E1338" t="s">
        <v>18</v>
      </c>
      <c r="G1338" t="s">
        <v>3040</v>
      </c>
      <c r="H1338">
        <v>971.2</v>
      </c>
      <c r="J1338">
        <v>0</v>
      </c>
      <c r="K1338">
        <v>0</v>
      </c>
      <c r="L1338" s="17">
        <f>IF($E1338&lt;&gt;"",VLOOKUP($E1338,GEMWs!$E$14:$L$20,7,FALSE),"")</f>
        <v>5950.3939027696888</v>
      </c>
      <c r="M1338" s="17">
        <f>IF($E1338&lt;&gt;"",VLOOKUP($E1338,GEMWs!$E$14:$L$20,8,FALSE),"")</f>
        <v>10539.430626954083</v>
      </c>
      <c r="N1338" s="17">
        <f t="shared" ca="1" si="92"/>
        <v>5950.3939027696888</v>
      </c>
      <c r="O1338" s="17">
        <f t="shared" ca="1" si="93"/>
        <v>10539.430626954083</v>
      </c>
      <c r="P1338" s="17">
        <f t="shared" ca="1" si="94"/>
        <v>9.21491904426225E-2</v>
      </c>
      <c r="Q1338" s="17">
        <f t="shared" ca="1" si="95"/>
        <v>0.16321608550115352</v>
      </c>
    </row>
    <row r="1339" spans="1:17" x14ac:dyDescent="0.35">
      <c r="A1339" t="s">
        <v>1028</v>
      </c>
      <c r="B1339" t="s">
        <v>754</v>
      </c>
      <c r="D1339" t="s">
        <v>14</v>
      </c>
      <c r="E1339" t="s">
        <v>21</v>
      </c>
      <c r="G1339" t="s">
        <v>3040</v>
      </c>
      <c r="H1339">
        <v>692.7</v>
      </c>
      <c r="J1339">
        <v>0</v>
      </c>
      <c r="K1339">
        <v>0</v>
      </c>
      <c r="L1339" s="17">
        <f>IF($E1339&lt;&gt;"",VLOOKUP($E1339,GEMWs!$E$14:$L$20,7,FALSE),"")</f>
        <v>37.754918937403332</v>
      </c>
      <c r="M1339" s="17">
        <f>IF($E1339&lt;&gt;"",VLOOKUP($E1339,GEMWs!$E$14:$L$20,8,FALSE),"")</f>
        <v>96.174593288388181</v>
      </c>
      <c r="N1339" s="17">
        <f t="shared" ca="1" si="92"/>
        <v>37.754918937403332</v>
      </c>
      <c r="O1339" s="17">
        <f t="shared" ca="1" si="93"/>
        <v>96.174593288388181</v>
      </c>
      <c r="P1339" s="17">
        <f t="shared" ca="1" si="94"/>
        <v>7.2025259095494869</v>
      </c>
      <c r="Q1339" s="17">
        <f t="shared" ca="1" si="95"/>
        <v>18.347278169196404</v>
      </c>
    </row>
    <row r="1340" spans="1:17" x14ac:dyDescent="0.35">
      <c r="A1340" t="s">
        <v>1028</v>
      </c>
      <c r="B1340" t="s">
        <v>142</v>
      </c>
      <c r="C1340" t="s">
        <v>143</v>
      </c>
      <c r="D1340" t="s">
        <v>14</v>
      </c>
      <c r="E1340" t="s">
        <v>21</v>
      </c>
      <c r="F1340" t="s">
        <v>14</v>
      </c>
      <c r="G1340" t="s">
        <v>3040</v>
      </c>
      <c r="H1340">
        <v>2381.1</v>
      </c>
      <c r="I1340">
        <v>307</v>
      </c>
      <c r="J1340">
        <v>6.6173489999999999</v>
      </c>
      <c r="K1340">
        <v>223.606798</v>
      </c>
      <c r="L1340" s="17">
        <f>IF($E1340&lt;&gt;"",VLOOKUP($E1340,GEMWs!$E$14:$L$20,7,FALSE),"")</f>
        <v>37.754918937403332</v>
      </c>
      <c r="M1340" s="17">
        <f>IF($E1340&lt;&gt;"",VLOOKUP($E1340,GEMWs!$E$14:$L$20,8,FALSE),"")</f>
        <v>96.174593288388181</v>
      </c>
      <c r="N1340" s="17">
        <f t="shared" si="92"/>
        <v>6.6173489999999999</v>
      </c>
      <c r="O1340" s="17">
        <f t="shared" si="93"/>
        <v>223.606798</v>
      </c>
      <c r="P1340" s="17">
        <f t="shared" si="94"/>
        <v>10.648602910542996</v>
      </c>
      <c r="Q1340" s="17">
        <f t="shared" si="95"/>
        <v>359.82687326903869</v>
      </c>
    </row>
    <row r="1341" spans="1:17" x14ac:dyDescent="0.35">
      <c r="A1341" t="s">
        <v>1028</v>
      </c>
      <c r="B1341" t="s">
        <v>230</v>
      </c>
      <c r="D1341" t="s">
        <v>14</v>
      </c>
      <c r="E1341" t="s">
        <v>21</v>
      </c>
      <c r="G1341" t="s">
        <v>3040</v>
      </c>
      <c r="H1341">
        <v>3871.7</v>
      </c>
      <c r="J1341">
        <v>0</v>
      </c>
      <c r="K1341">
        <v>0</v>
      </c>
      <c r="L1341" s="17">
        <f>IF($E1341&lt;&gt;"",VLOOKUP($E1341,GEMWs!$E$14:$L$20,7,FALSE),"")</f>
        <v>37.754918937403332</v>
      </c>
      <c r="M1341" s="17">
        <f>IF($E1341&lt;&gt;"",VLOOKUP($E1341,GEMWs!$E$14:$L$20,8,FALSE),"")</f>
        <v>96.174593288388181</v>
      </c>
      <c r="N1341" s="17">
        <f t="shared" ca="1" si="92"/>
        <v>37.754918937403332</v>
      </c>
      <c r="O1341" s="17">
        <f t="shared" ca="1" si="93"/>
        <v>96.174593288388181</v>
      </c>
      <c r="P1341" s="17">
        <f t="shared" ca="1" si="94"/>
        <v>40.256993740439938</v>
      </c>
      <c r="Q1341" s="17">
        <f t="shared" ca="1" si="95"/>
        <v>102.54822706464228</v>
      </c>
    </row>
    <row r="1342" spans="1:17" x14ac:dyDescent="0.35">
      <c r="A1342" t="s">
        <v>1028</v>
      </c>
      <c r="B1342" t="s">
        <v>2980</v>
      </c>
      <c r="D1342" t="s">
        <v>14</v>
      </c>
      <c r="E1342" t="s">
        <v>18</v>
      </c>
      <c r="G1342" t="s">
        <v>3040</v>
      </c>
      <c r="H1342">
        <v>627</v>
      </c>
      <c r="J1342">
        <v>0</v>
      </c>
      <c r="K1342">
        <v>0</v>
      </c>
      <c r="L1342" s="17">
        <f>IF($E1342&lt;&gt;"",VLOOKUP($E1342,GEMWs!$E$14:$L$20,7,FALSE),"")</f>
        <v>5950.3939027696888</v>
      </c>
      <c r="M1342" s="17">
        <f>IF($E1342&lt;&gt;"",VLOOKUP($E1342,GEMWs!$E$14:$L$20,8,FALSE),"")</f>
        <v>10539.430626954083</v>
      </c>
      <c r="N1342" s="17">
        <f t="shared" ca="1" si="92"/>
        <v>5950.3939027696888</v>
      </c>
      <c r="O1342" s="17">
        <f t="shared" ca="1" si="93"/>
        <v>10539.430626954083</v>
      </c>
      <c r="P1342" s="17">
        <f t="shared" ca="1" si="94"/>
        <v>5.9490879744155997E-2</v>
      </c>
      <c r="Q1342" s="17">
        <f t="shared" ca="1" si="95"/>
        <v>0.10537117546254453</v>
      </c>
    </row>
    <row r="1343" spans="1:17" x14ac:dyDescent="0.35">
      <c r="A1343" t="s">
        <v>1028</v>
      </c>
      <c r="B1343" t="s">
        <v>556</v>
      </c>
      <c r="D1343" t="s">
        <v>14</v>
      </c>
      <c r="E1343" t="s">
        <v>21</v>
      </c>
      <c r="G1343" t="s">
        <v>3040</v>
      </c>
      <c r="H1343">
        <v>381.5</v>
      </c>
      <c r="J1343">
        <v>0</v>
      </c>
      <c r="K1343">
        <v>0</v>
      </c>
      <c r="L1343" s="17">
        <f>IF($E1343&lt;&gt;"",VLOOKUP($E1343,GEMWs!$E$14:$L$20,7,FALSE),"")</f>
        <v>37.754918937403332</v>
      </c>
      <c r="M1343" s="17">
        <f>IF($E1343&lt;&gt;"",VLOOKUP($E1343,GEMWs!$E$14:$L$20,8,FALSE),"")</f>
        <v>96.174593288388181</v>
      </c>
      <c r="N1343" s="17">
        <f t="shared" ca="1" si="92"/>
        <v>37.754918937403332</v>
      </c>
      <c r="O1343" s="17">
        <f t="shared" ca="1" si="93"/>
        <v>96.174593288388181</v>
      </c>
      <c r="P1343" s="17">
        <f t="shared" ca="1" si="94"/>
        <v>3.9667440948363346</v>
      </c>
      <c r="Q1343" s="17">
        <f t="shared" ca="1" si="95"/>
        <v>10.104643599752313</v>
      </c>
    </row>
    <row r="1344" spans="1:17" x14ac:dyDescent="0.35">
      <c r="A1344" t="s">
        <v>1028</v>
      </c>
      <c r="B1344" t="s">
        <v>1021</v>
      </c>
      <c r="D1344" t="s">
        <v>14</v>
      </c>
      <c r="E1344" t="s">
        <v>21</v>
      </c>
      <c r="G1344" t="s">
        <v>3040</v>
      </c>
      <c r="H1344">
        <v>1373.5</v>
      </c>
      <c r="J1344">
        <v>0</v>
      </c>
      <c r="K1344">
        <v>0</v>
      </c>
      <c r="L1344" s="17">
        <f>IF($E1344&lt;&gt;"",VLOOKUP($E1344,GEMWs!$E$14:$L$20,7,FALSE),"")</f>
        <v>37.754918937403332</v>
      </c>
      <c r="M1344" s="17">
        <f>IF($E1344&lt;&gt;"",VLOOKUP($E1344,GEMWs!$E$14:$L$20,8,FALSE),"")</f>
        <v>96.174593288388181</v>
      </c>
      <c r="N1344" s="17">
        <f t="shared" ca="1" si="92"/>
        <v>37.754918937403332</v>
      </c>
      <c r="O1344" s="17">
        <f t="shared" ca="1" si="93"/>
        <v>96.174593288388181</v>
      </c>
      <c r="P1344" s="17">
        <f t="shared" ca="1" si="94"/>
        <v>14.281318517058207</v>
      </c>
      <c r="Q1344" s="17">
        <f t="shared" ca="1" si="95"/>
        <v>36.379365620602364</v>
      </c>
    </row>
    <row r="1345" spans="1:17" x14ac:dyDescent="0.35">
      <c r="A1345" t="s">
        <v>1028</v>
      </c>
      <c r="B1345" t="s">
        <v>2985</v>
      </c>
      <c r="D1345" t="s">
        <v>14</v>
      </c>
      <c r="E1345" t="s">
        <v>21</v>
      </c>
      <c r="G1345" t="s">
        <v>3040</v>
      </c>
      <c r="H1345">
        <v>3699.7</v>
      </c>
      <c r="J1345">
        <v>0</v>
      </c>
      <c r="K1345">
        <v>0</v>
      </c>
      <c r="L1345" s="17">
        <f>IF($E1345&lt;&gt;"",VLOOKUP($E1345,GEMWs!$E$14:$L$20,7,FALSE),"")</f>
        <v>37.754918937403332</v>
      </c>
      <c r="M1345" s="17">
        <f>IF($E1345&lt;&gt;"",VLOOKUP($E1345,GEMWs!$E$14:$L$20,8,FALSE),"")</f>
        <v>96.174593288388181</v>
      </c>
      <c r="N1345" s="17">
        <f t="shared" ca="1" si="92"/>
        <v>37.754918937403332</v>
      </c>
      <c r="O1345" s="17">
        <f t="shared" ca="1" si="93"/>
        <v>96.174593288388181</v>
      </c>
      <c r="P1345" s="17">
        <f t="shared" ca="1" si="94"/>
        <v>38.468579626909531</v>
      </c>
      <c r="Q1345" s="17">
        <f t="shared" ca="1" si="95"/>
        <v>97.992529294898119</v>
      </c>
    </row>
    <row r="1346" spans="1:17" x14ac:dyDescent="0.35">
      <c r="A1346" t="s">
        <v>1028</v>
      </c>
      <c r="B1346" t="s">
        <v>1022</v>
      </c>
      <c r="D1346" t="s">
        <v>14</v>
      </c>
      <c r="E1346" t="s">
        <v>21</v>
      </c>
      <c r="G1346" t="s">
        <v>3040</v>
      </c>
      <c r="H1346">
        <v>277.5</v>
      </c>
      <c r="J1346">
        <v>0</v>
      </c>
      <c r="K1346">
        <v>0</v>
      </c>
      <c r="L1346" s="17">
        <f>IF($E1346&lt;&gt;"",VLOOKUP($E1346,GEMWs!$E$14:$L$20,7,FALSE),"")</f>
        <v>37.754918937403332</v>
      </c>
      <c r="M1346" s="17">
        <f>IF($E1346&lt;&gt;"",VLOOKUP($E1346,GEMWs!$E$14:$L$20,8,FALSE),"")</f>
        <v>96.174593288388181</v>
      </c>
      <c r="N1346" s="17">
        <f t="shared" ca="1" si="92"/>
        <v>37.754918937403332</v>
      </c>
      <c r="O1346" s="17">
        <f t="shared" ca="1" si="93"/>
        <v>96.174593288388181</v>
      </c>
      <c r="P1346" s="17">
        <f t="shared" ca="1" si="94"/>
        <v>2.8853774215388803</v>
      </c>
      <c r="Q1346" s="17">
        <f t="shared" ca="1" si="95"/>
        <v>7.3500356459535174</v>
      </c>
    </row>
    <row r="1347" spans="1:17" x14ac:dyDescent="0.35">
      <c r="A1347" t="s">
        <v>1028</v>
      </c>
      <c r="B1347" t="s">
        <v>199</v>
      </c>
      <c r="D1347" t="s">
        <v>22</v>
      </c>
      <c r="G1347" t="s">
        <v>3040</v>
      </c>
      <c r="H1347">
        <v>62</v>
      </c>
      <c r="J1347">
        <v>0</v>
      </c>
      <c r="K1347">
        <v>0</v>
      </c>
      <c r="L1347" s="17" t="str">
        <f>IF($E1347&lt;&gt;"",VLOOKUP($E1347,GEMWs!$E$14:$L$20,7,FALSE),"")</f>
        <v/>
      </c>
      <c r="M1347" s="17" t="str">
        <f>IF($E1347&lt;&gt;"",VLOOKUP($E1347,GEMWs!$E$14:$L$20,8,FALSE),"")</f>
        <v/>
      </c>
      <c r="N1347" s="17">
        <f t="shared" ca="1" si="92"/>
        <v>0</v>
      </c>
      <c r="O1347" s="17">
        <f t="shared" ca="1" si="93"/>
        <v>0</v>
      </c>
      <c r="P1347" s="17">
        <f t="shared" ca="1" si="94"/>
        <v>0</v>
      </c>
      <c r="Q1347" s="17">
        <f t="shared" ca="1" si="95"/>
        <v>0</v>
      </c>
    </row>
    <row r="1348" spans="1:17" x14ac:dyDescent="0.35">
      <c r="A1348" t="s">
        <v>1028</v>
      </c>
      <c r="B1348" t="s">
        <v>186</v>
      </c>
      <c r="C1348" t="s">
        <v>187</v>
      </c>
      <c r="D1348" t="s">
        <v>14</v>
      </c>
      <c r="E1348" t="s">
        <v>21</v>
      </c>
      <c r="F1348" t="s">
        <v>14</v>
      </c>
      <c r="G1348" t="s">
        <v>3040</v>
      </c>
      <c r="H1348">
        <v>269.89999999999998</v>
      </c>
      <c r="I1348">
        <v>337</v>
      </c>
      <c r="J1348">
        <v>53.942762999999999</v>
      </c>
      <c r="K1348">
        <v>180000</v>
      </c>
      <c r="L1348" s="17">
        <f>IF($E1348&lt;&gt;"",VLOOKUP($E1348,GEMWs!$E$14:$L$20,7,FALSE),"")</f>
        <v>37.754918937403332</v>
      </c>
      <c r="M1348" s="17">
        <f>IF($E1348&lt;&gt;"",VLOOKUP($E1348,GEMWs!$E$14:$L$20,8,FALSE),"")</f>
        <v>96.174593288388181</v>
      </c>
      <c r="N1348" s="17">
        <f t="shared" si="92"/>
        <v>53.942762999999999</v>
      </c>
      <c r="O1348" s="17">
        <f t="shared" si="93"/>
        <v>180000</v>
      </c>
      <c r="P1348" s="17">
        <f t="shared" si="94"/>
        <v>1.4994444444444443E-3</v>
      </c>
      <c r="Q1348" s="17">
        <f t="shared" si="95"/>
        <v>5.0034515287991459</v>
      </c>
    </row>
    <row r="1349" spans="1:17" x14ac:dyDescent="0.35">
      <c r="A1349" t="s">
        <v>1028</v>
      </c>
      <c r="B1349" t="s">
        <v>1030</v>
      </c>
      <c r="D1349" t="s">
        <v>14</v>
      </c>
      <c r="E1349" t="s">
        <v>21</v>
      </c>
      <c r="G1349" t="s">
        <v>3040</v>
      </c>
      <c r="H1349">
        <v>29.8</v>
      </c>
      <c r="J1349">
        <v>0</v>
      </c>
      <c r="K1349">
        <v>0</v>
      </c>
      <c r="L1349" s="17">
        <f>IF($E1349&lt;&gt;"",VLOOKUP($E1349,GEMWs!$E$14:$L$20,7,FALSE),"")</f>
        <v>37.754918937403332</v>
      </c>
      <c r="M1349" s="17">
        <f>IF($E1349&lt;&gt;"",VLOOKUP($E1349,GEMWs!$E$14:$L$20,8,FALSE),"")</f>
        <v>96.174593288388181</v>
      </c>
      <c r="N1349" s="17">
        <f t="shared" ca="1" si="92"/>
        <v>37.754918937403332</v>
      </c>
      <c r="O1349" s="17">
        <f t="shared" ca="1" si="93"/>
        <v>96.174593288388181</v>
      </c>
      <c r="P1349" s="17">
        <f t="shared" ca="1" si="94"/>
        <v>0.30985314292561672</v>
      </c>
      <c r="Q1349" s="17">
        <f t="shared" ca="1" si="95"/>
        <v>0.78930112522311657</v>
      </c>
    </row>
    <row r="1350" spans="1:17" x14ac:dyDescent="0.35">
      <c r="A1350" t="s">
        <v>1028</v>
      </c>
      <c r="B1350" t="s">
        <v>234</v>
      </c>
      <c r="D1350" t="s">
        <v>14</v>
      </c>
      <c r="E1350" t="s">
        <v>21</v>
      </c>
      <c r="G1350" t="s">
        <v>3040</v>
      </c>
      <c r="H1350">
        <v>7878.8</v>
      </c>
      <c r="J1350">
        <v>0</v>
      </c>
      <c r="K1350">
        <v>0</v>
      </c>
      <c r="L1350" s="17">
        <f>IF($E1350&lt;&gt;"",VLOOKUP($E1350,GEMWs!$E$14:$L$20,7,FALSE),"")</f>
        <v>37.754918937403332</v>
      </c>
      <c r="M1350" s="17">
        <f>IF($E1350&lt;&gt;"",VLOOKUP($E1350,GEMWs!$E$14:$L$20,8,FALSE),"")</f>
        <v>96.174593288388181</v>
      </c>
      <c r="N1350" s="17">
        <f t="shared" ca="1" si="92"/>
        <v>37.754918937403332</v>
      </c>
      <c r="O1350" s="17">
        <f t="shared" ca="1" si="93"/>
        <v>96.174593288388181</v>
      </c>
      <c r="P1350" s="17">
        <f t="shared" ca="1" si="94"/>
        <v>81.921843707461377</v>
      </c>
      <c r="Q1350" s="17">
        <f t="shared" ca="1" si="95"/>
        <v>208.68274179221109</v>
      </c>
    </row>
    <row r="1351" spans="1:17" x14ac:dyDescent="0.35">
      <c r="A1351" t="s">
        <v>1028</v>
      </c>
      <c r="B1351" t="s">
        <v>1029</v>
      </c>
      <c r="D1351" t="s">
        <v>22</v>
      </c>
      <c r="G1351" t="s">
        <v>3040</v>
      </c>
      <c r="H1351">
        <v>19508.7</v>
      </c>
      <c r="J1351">
        <v>0</v>
      </c>
      <c r="K1351">
        <v>0</v>
      </c>
      <c r="L1351" s="17" t="str">
        <f>IF($E1351&lt;&gt;"",VLOOKUP($E1351,GEMWs!$E$14:$L$20,7,FALSE),"")</f>
        <v/>
      </c>
      <c r="M1351" s="17" t="str">
        <f>IF($E1351&lt;&gt;"",VLOOKUP($E1351,GEMWs!$E$14:$L$20,8,FALSE),"")</f>
        <v/>
      </c>
      <c r="N1351" s="17">
        <f t="shared" ca="1" si="92"/>
        <v>0</v>
      </c>
      <c r="O1351" s="17">
        <f t="shared" ca="1" si="93"/>
        <v>0</v>
      </c>
      <c r="P1351" s="17">
        <f t="shared" ca="1" si="94"/>
        <v>0</v>
      </c>
      <c r="Q1351" s="17">
        <f t="shared" ca="1" si="95"/>
        <v>0</v>
      </c>
    </row>
    <row r="1352" spans="1:17" x14ac:dyDescent="0.35">
      <c r="A1352" t="s">
        <v>1028</v>
      </c>
      <c r="B1352" t="s">
        <v>755</v>
      </c>
      <c r="D1352" t="s">
        <v>14</v>
      </c>
      <c r="E1352" t="s">
        <v>21</v>
      </c>
      <c r="G1352" t="s">
        <v>3040</v>
      </c>
      <c r="H1352">
        <v>2685.1</v>
      </c>
      <c r="J1352">
        <v>0</v>
      </c>
      <c r="K1352">
        <v>0</v>
      </c>
      <c r="L1352" s="17">
        <f>IF($E1352&lt;&gt;"",VLOOKUP($E1352,GEMWs!$E$14:$L$20,7,FALSE),"")</f>
        <v>37.754918937403332</v>
      </c>
      <c r="M1352" s="17">
        <f>IF($E1352&lt;&gt;"",VLOOKUP($E1352,GEMWs!$E$14:$L$20,8,FALSE),"")</f>
        <v>96.174593288388181</v>
      </c>
      <c r="N1352" s="17">
        <f t="shared" ca="1" si="92"/>
        <v>37.754918937403332</v>
      </c>
      <c r="O1352" s="17">
        <f t="shared" ca="1" si="93"/>
        <v>96.174593288388181</v>
      </c>
      <c r="P1352" s="17">
        <f t="shared" ca="1" si="94"/>
        <v>27.919015908374945</v>
      </c>
      <c r="Q1352" s="17">
        <f t="shared" ca="1" si="95"/>
        <v>71.119209776395635</v>
      </c>
    </row>
    <row r="1353" spans="1:17" x14ac:dyDescent="0.35">
      <c r="A1353" t="s">
        <v>1028</v>
      </c>
      <c r="B1353" t="s">
        <v>240</v>
      </c>
      <c r="D1353" t="s">
        <v>14</v>
      </c>
      <c r="E1353" t="s">
        <v>21</v>
      </c>
      <c r="G1353" t="s">
        <v>3040</v>
      </c>
      <c r="H1353">
        <v>38.9</v>
      </c>
      <c r="J1353">
        <v>0</v>
      </c>
      <c r="K1353">
        <v>0</v>
      </c>
      <c r="L1353" s="17">
        <f>IF($E1353&lt;&gt;"",VLOOKUP($E1353,GEMWs!$E$14:$L$20,7,FALSE),"")</f>
        <v>37.754918937403332</v>
      </c>
      <c r="M1353" s="17">
        <f>IF($E1353&lt;&gt;"",VLOOKUP($E1353,GEMWs!$E$14:$L$20,8,FALSE),"")</f>
        <v>96.174593288388181</v>
      </c>
      <c r="N1353" s="17">
        <f t="shared" ca="1" si="92"/>
        <v>37.754918937403332</v>
      </c>
      <c r="O1353" s="17">
        <f t="shared" ca="1" si="93"/>
        <v>96.174593288388181</v>
      </c>
      <c r="P1353" s="17">
        <f t="shared" ca="1" si="94"/>
        <v>0.40447272683914393</v>
      </c>
      <c r="Q1353" s="17">
        <f t="shared" ca="1" si="95"/>
        <v>1.0303293211805111</v>
      </c>
    </row>
    <row r="1354" spans="1:17" x14ac:dyDescent="0.35">
      <c r="A1354" t="s">
        <v>1031</v>
      </c>
      <c r="B1354" t="s">
        <v>1032</v>
      </c>
      <c r="C1354" t="s">
        <v>1033</v>
      </c>
      <c r="D1354" t="s">
        <v>14</v>
      </c>
      <c r="E1354" t="s">
        <v>21</v>
      </c>
      <c r="F1354" t="s">
        <v>22</v>
      </c>
      <c r="G1354" t="s">
        <v>3040</v>
      </c>
      <c r="H1354">
        <v>3846</v>
      </c>
      <c r="I1354">
        <v>6</v>
      </c>
      <c r="J1354">
        <v>227</v>
      </c>
      <c r="K1354">
        <v>1000</v>
      </c>
      <c r="L1354" s="17">
        <f>IF($E1354&lt;&gt;"",VLOOKUP($E1354,GEMWs!$E$14:$L$20,7,FALSE),"")</f>
        <v>37.754918937403332</v>
      </c>
      <c r="M1354" s="17">
        <f>IF($E1354&lt;&gt;"",VLOOKUP($E1354,GEMWs!$E$14:$L$20,8,FALSE),"")</f>
        <v>96.174593288388181</v>
      </c>
      <c r="N1354" s="17">
        <f t="shared" si="92"/>
        <v>227</v>
      </c>
      <c r="O1354" s="17">
        <f t="shared" si="93"/>
        <v>1000</v>
      </c>
      <c r="P1354" s="17">
        <f t="shared" si="94"/>
        <v>3.8460000000000001</v>
      </c>
      <c r="Q1354" s="17">
        <f t="shared" si="95"/>
        <v>16.942731277533039</v>
      </c>
    </row>
    <row r="1355" spans="1:17" x14ac:dyDescent="0.35">
      <c r="A1355" t="s">
        <v>1031</v>
      </c>
      <c r="B1355" t="s">
        <v>168</v>
      </c>
      <c r="C1355" t="s">
        <v>169</v>
      </c>
      <c r="D1355" t="s">
        <v>14</v>
      </c>
      <c r="E1355" t="s">
        <v>21</v>
      </c>
      <c r="F1355" t="s">
        <v>22</v>
      </c>
      <c r="G1355" t="s">
        <v>3040</v>
      </c>
      <c r="H1355">
        <v>3905</v>
      </c>
      <c r="I1355">
        <v>7</v>
      </c>
      <c r="J1355">
        <v>4540</v>
      </c>
      <c r="K1355">
        <v>21364</v>
      </c>
      <c r="L1355" s="17">
        <f>IF($E1355&lt;&gt;"",VLOOKUP($E1355,GEMWs!$E$14:$L$20,7,FALSE),"")</f>
        <v>37.754918937403332</v>
      </c>
      <c r="M1355" s="17">
        <f>IF($E1355&lt;&gt;"",VLOOKUP($E1355,GEMWs!$E$14:$L$20,8,FALSE),"")</f>
        <v>96.174593288388181</v>
      </c>
      <c r="N1355" s="17">
        <f t="shared" si="92"/>
        <v>4540</v>
      </c>
      <c r="O1355" s="17">
        <f t="shared" si="93"/>
        <v>21364</v>
      </c>
      <c r="P1355" s="17">
        <f t="shared" si="94"/>
        <v>0.18278412282344131</v>
      </c>
      <c r="Q1355" s="17">
        <f t="shared" si="95"/>
        <v>0.86013215859030834</v>
      </c>
    </row>
    <row r="1356" spans="1:17" x14ac:dyDescent="0.35">
      <c r="A1356" t="s">
        <v>1031</v>
      </c>
      <c r="B1356" t="s">
        <v>1034</v>
      </c>
      <c r="C1356" t="s">
        <v>1035</v>
      </c>
      <c r="D1356" t="s">
        <v>14</v>
      </c>
      <c r="E1356" t="s">
        <v>21</v>
      </c>
      <c r="F1356" t="s">
        <v>22</v>
      </c>
      <c r="G1356" t="s">
        <v>3040</v>
      </c>
      <c r="H1356">
        <v>3251.3</v>
      </c>
      <c r="I1356">
        <v>8</v>
      </c>
      <c r="J1356">
        <v>227</v>
      </c>
      <c r="K1356">
        <v>273</v>
      </c>
      <c r="L1356" s="17">
        <f>IF($E1356&lt;&gt;"",VLOOKUP($E1356,GEMWs!$E$14:$L$20,7,FALSE),"")</f>
        <v>37.754918937403332</v>
      </c>
      <c r="M1356" s="17">
        <f>IF($E1356&lt;&gt;"",VLOOKUP($E1356,GEMWs!$E$14:$L$20,8,FALSE),"")</f>
        <v>96.174593288388181</v>
      </c>
      <c r="N1356" s="17">
        <f t="shared" si="92"/>
        <v>227</v>
      </c>
      <c r="O1356" s="17">
        <f t="shared" si="93"/>
        <v>273</v>
      </c>
      <c r="P1356" s="17">
        <f t="shared" si="94"/>
        <v>11.90952380952381</v>
      </c>
      <c r="Q1356" s="17">
        <f t="shared" si="95"/>
        <v>14.322907488986784</v>
      </c>
    </row>
    <row r="1357" spans="1:17" x14ac:dyDescent="0.35">
      <c r="A1357" t="s">
        <v>1031</v>
      </c>
      <c r="B1357" t="s">
        <v>1036</v>
      </c>
      <c r="C1357" t="s">
        <v>1037</v>
      </c>
      <c r="D1357" t="s">
        <v>14</v>
      </c>
      <c r="E1357" t="s">
        <v>21</v>
      </c>
      <c r="F1357" t="s">
        <v>22</v>
      </c>
      <c r="G1357" t="s">
        <v>3040</v>
      </c>
      <c r="H1357">
        <v>1304</v>
      </c>
      <c r="I1357">
        <v>13</v>
      </c>
      <c r="J1357">
        <v>909</v>
      </c>
      <c r="K1357">
        <v>2500</v>
      </c>
      <c r="L1357" s="17">
        <f>IF($E1357&lt;&gt;"",VLOOKUP($E1357,GEMWs!$E$14:$L$20,7,FALSE),"")</f>
        <v>37.754918937403332</v>
      </c>
      <c r="M1357" s="17">
        <f>IF($E1357&lt;&gt;"",VLOOKUP($E1357,GEMWs!$E$14:$L$20,8,FALSE),"")</f>
        <v>96.174593288388181</v>
      </c>
      <c r="N1357" s="17">
        <f t="shared" si="92"/>
        <v>909</v>
      </c>
      <c r="O1357" s="17">
        <f t="shared" si="93"/>
        <v>2500</v>
      </c>
      <c r="P1357" s="17">
        <f t="shared" si="94"/>
        <v>0.52159999999999995</v>
      </c>
      <c r="Q1357" s="17">
        <f t="shared" si="95"/>
        <v>1.4345434543454345</v>
      </c>
    </row>
    <row r="1358" spans="1:17" x14ac:dyDescent="0.35">
      <c r="A1358" t="s">
        <v>1031</v>
      </c>
      <c r="B1358" t="s">
        <v>1038</v>
      </c>
      <c r="C1358" t="s">
        <v>1039</v>
      </c>
      <c r="D1358" t="s">
        <v>14</v>
      </c>
      <c r="E1358" t="s">
        <v>21</v>
      </c>
      <c r="F1358" t="s">
        <v>22</v>
      </c>
      <c r="G1358" t="s">
        <v>3040</v>
      </c>
      <c r="H1358">
        <v>347.2</v>
      </c>
      <c r="I1358">
        <v>14</v>
      </c>
      <c r="J1358">
        <v>3182</v>
      </c>
      <c r="K1358">
        <v>6818</v>
      </c>
      <c r="L1358" s="17">
        <f>IF($E1358&lt;&gt;"",VLOOKUP($E1358,GEMWs!$E$14:$L$20,7,FALSE),"")</f>
        <v>37.754918937403332</v>
      </c>
      <c r="M1358" s="17">
        <f>IF($E1358&lt;&gt;"",VLOOKUP($E1358,GEMWs!$E$14:$L$20,8,FALSE),"")</f>
        <v>96.174593288388181</v>
      </c>
      <c r="N1358" s="17">
        <f t="shared" si="92"/>
        <v>3182</v>
      </c>
      <c r="O1358" s="17">
        <f t="shared" si="93"/>
        <v>6818</v>
      </c>
      <c r="P1358" s="17">
        <f t="shared" si="94"/>
        <v>5.0924024640657081E-2</v>
      </c>
      <c r="Q1358" s="17">
        <f t="shared" si="95"/>
        <v>0.10911376492771842</v>
      </c>
    </row>
    <row r="1359" spans="1:17" x14ac:dyDescent="0.35">
      <c r="A1359" t="s">
        <v>1031</v>
      </c>
      <c r="B1359" t="s">
        <v>1112</v>
      </c>
      <c r="D1359" t="s">
        <v>22</v>
      </c>
      <c r="G1359" t="s">
        <v>3040</v>
      </c>
      <c r="H1359">
        <v>1742.8</v>
      </c>
      <c r="J1359">
        <v>0</v>
      </c>
      <c r="K1359">
        <v>0</v>
      </c>
      <c r="L1359" s="17" t="str">
        <f>IF($E1359&lt;&gt;"",VLOOKUP($E1359,GEMWs!$E$14:$L$20,7,FALSE),"")</f>
        <v/>
      </c>
      <c r="M1359" s="17" t="str">
        <f>IF($E1359&lt;&gt;"",VLOOKUP($E1359,GEMWs!$E$14:$L$20,8,FALSE),"")</f>
        <v/>
      </c>
      <c r="N1359" s="17">
        <f t="shared" ca="1" si="92"/>
        <v>0</v>
      </c>
      <c r="O1359" s="17">
        <f t="shared" ca="1" si="93"/>
        <v>0</v>
      </c>
      <c r="P1359" s="17">
        <f t="shared" ca="1" si="94"/>
        <v>0</v>
      </c>
      <c r="Q1359" s="17">
        <f t="shared" ca="1" si="95"/>
        <v>0</v>
      </c>
    </row>
    <row r="1360" spans="1:17" x14ac:dyDescent="0.35">
      <c r="A1360" t="s">
        <v>1031</v>
      </c>
      <c r="B1360" t="s">
        <v>1040</v>
      </c>
      <c r="C1360" t="s">
        <v>1041</v>
      </c>
      <c r="D1360" t="s">
        <v>14</v>
      </c>
      <c r="E1360" t="s">
        <v>21</v>
      </c>
      <c r="F1360" t="s">
        <v>22</v>
      </c>
      <c r="G1360" t="s">
        <v>3040</v>
      </c>
      <c r="H1360">
        <v>389.7</v>
      </c>
      <c r="I1360">
        <v>16</v>
      </c>
      <c r="J1360">
        <v>1364</v>
      </c>
      <c r="K1360">
        <v>1364</v>
      </c>
      <c r="L1360" s="17">
        <f>IF($E1360&lt;&gt;"",VLOOKUP($E1360,GEMWs!$E$14:$L$20,7,FALSE),"")</f>
        <v>37.754918937403332</v>
      </c>
      <c r="M1360" s="17">
        <f>IF($E1360&lt;&gt;"",VLOOKUP($E1360,GEMWs!$E$14:$L$20,8,FALSE),"")</f>
        <v>96.174593288388181</v>
      </c>
      <c r="N1360" s="17">
        <f t="shared" si="92"/>
        <v>1364</v>
      </c>
      <c r="O1360" s="17">
        <f t="shared" si="93"/>
        <v>1364</v>
      </c>
      <c r="P1360" s="17">
        <f t="shared" ref="P1360:P1400" si="96">IF(O1360&gt;0,$H1360/O1360,0)</f>
        <v>0.28570381231671554</v>
      </c>
      <c r="Q1360" s="17">
        <f t="shared" ref="Q1360:Q1400" si="97">IF(N1360&gt;0,$H1360/N1360,0)</f>
        <v>0.28570381231671554</v>
      </c>
    </row>
    <row r="1361" spans="1:17" x14ac:dyDescent="0.35">
      <c r="A1361" t="s">
        <v>1031</v>
      </c>
      <c r="B1361" t="s">
        <v>1113</v>
      </c>
      <c r="D1361" t="s">
        <v>22</v>
      </c>
      <c r="G1361" t="s">
        <v>3040</v>
      </c>
      <c r="H1361">
        <v>72420.5</v>
      </c>
      <c r="J1361">
        <v>0</v>
      </c>
      <c r="K1361">
        <v>0</v>
      </c>
      <c r="L1361" s="17" t="str">
        <f>IF($E1361&lt;&gt;"",VLOOKUP($E1361,GEMWs!$E$14:$L$20,7,FALSE),"")</f>
        <v/>
      </c>
      <c r="M1361" s="17" t="str">
        <f>IF($E1361&lt;&gt;"",VLOOKUP($E1361,GEMWs!$E$14:$L$20,8,FALSE),"")</f>
        <v/>
      </c>
      <c r="N1361" s="17">
        <f t="shared" ca="1" si="92"/>
        <v>0</v>
      </c>
      <c r="O1361" s="17">
        <f t="shared" ca="1" si="93"/>
        <v>0</v>
      </c>
      <c r="P1361" s="17">
        <f t="shared" ca="1" si="96"/>
        <v>0</v>
      </c>
      <c r="Q1361" s="17">
        <f t="shared" ca="1" si="97"/>
        <v>0</v>
      </c>
    </row>
    <row r="1362" spans="1:17" x14ac:dyDescent="0.35">
      <c r="A1362" t="s">
        <v>1031</v>
      </c>
      <c r="B1362" t="s">
        <v>1114</v>
      </c>
      <c r="D1362" t="s">
        <v>22</v>
      </c>
      <c r="G1362" t="s">
        <v>3040</v>
      </c>
      <c r="H1362">
        <v>61467.3</v>
      </c>
      <c r="J1362">
        <v>0</v>
      </c>
      <c r="K1362">
        <v>0</v>
      </c>
      <c r="L1362" s="17" t="str">
        <f>IF($E1362&lt;&gt;"",VLOOKUP($E1362,GEMWs!$E$14:$L$20,7,FALSE),"")</f>
        <v/>
      </c>
      <c r="M1362" s="17" t="str">
        <f>IF($E1362&lt;&gt;"",VLOOKUP($E1362,GEMWs!$E$14:$L$20,8,FALSE),"")</f>
        <v/>
      </c>
      <c r="N1362" s="17">
        <f t="shared" ca="1" si="92"/>
        <v>0</v>
      </c>
      <c r="O1362" s="17">
        <f t="shared" ca="1" si="93"/>
        <v>0</v>
      </c>
      <c r="P1362" s="17">
        <f t="shared" ca="1" si="96"/>
        <v>0</v>
      </c>
      <c r="Q1362" s="17">
        <f t="shared" ca="1" si="97"/>
        <v>0</v>
      </c>
    </row>
    <row r="1363" spans="1:17" x14ac:dyDescent="0.35">
      <c r="A1363" t="s">
        <v>1031</v>
      </c>
      <c r="B1363" t="s">
        <v>1042</v>
      </c>
      <c r="C1363" t="s">
        <v>1043</v>
      </c>
      <c r="D1363" t="s">
        <v>14</v>
      </c>
      <c r="E1363" t="s">
        <v>21</v>
      </c>
      <c r="F1363" t="s">
        <v>22</v>
      </c>
      <c r="G1363" t="s">
        <v>3040</v>
      </c>
      <c r="H1363">
        <v>33</v>
      </c>
      <c r="I1363">
        <v>18</v>
      </c>
      <c r="J1363">
        <v>907</v>
      </c>
      <c r="K1363">
        <v>2272</v>
      </c>
      <c r="L1363" s="17">
        <f>IF($E1363&lt;&gt;"",VLOOKUP($E1363,GEMWs!$E$14:$L$20,7,FALSE),"")</f>
        <v>37.754918937403332</v>
      </c>
      <c r="M1363" s="17">
        <f>IF($E1363&lt;&gt;"",VLOOKUP($E1363,GEMWs!$E$14:$L$20,8,FALSE),"")</f>
        <v>96.174593288388181</v>
      </c>
      <c r="N1363" s="17">
        <f t="shared" ref="N1363:N1426" si="98">IF($I1363&lt;&gt;"",J1363,IF(AND($D1363="Y",$M$6=236),L1363,0))</f>
        <v>907</v>
      </c>
      <c r="O1363" s="17">
        <f t="shared" ref="O1363:O1426" si="99">IF($I1363&lt;&gt;"",K1363,IF(AND($D1363="Y",$M$6=236),M1363,0))</f>
        <v>2272</v>
      </c>
      <c r="P1363" s="17">
        <f t="shared" si="96"/>
        <v>1.4524647887323943E-2</v>
      </c>
      <c r="Q1363" s="17">
        <f t="shared" si="97"/>
        <v>3.6383682469680267E-2</v>
      </c>
    </row>
    <row r="1364" spans="1:17" x14ac:dyDescent="0.35">
      <c r="A1364" t="s">
        <v>1031</v>
      </c>
      <c r="B1364" t="s">
        <v>1044</v>
      </c>
      <c r="C1364" t="s">
        <v>1045</v>
      </c>
      <c r="D1364" t="s">
        <v>14</v>
      </c>
      <c r="E1364" t="s">
        <v>21</v>
      </c>
      <c r="F1364" t="s">
        <v>22</v>
      </c>
      <c r="G1364" t="s">
        <v>3040</v>
      </c>
      <c r="H1364">
        <v>3754.9</v>
      </c>
      <c r="I1364">
        <v>19</v>
      </c>
      <c r="J1364">
        <v>114</v>
      </c>
      <c r="K1364">
        <v>454</v>
      </c>
      <c r="L1364" s="17">
        <f>IF($E1364&lt;&gt;"",VLOOKUP($E1364,GEMWs!$E$14:$L$20,7,FALSE),"")</f>
        <v>37.754918937403332</v>
      </c>
      <c r="M1364" s="17">
        <f>IF($E1364&lt;&gt;"",VLOOKUP($E1364,GEMWs!$E$14:$L$20,8,FALSE),"")</f>
        <v>96.174593288388181</v>
      </c>
      <c r="N1364" s="17">
        <f t="shared" si="98"/>
        <v>114</v>
      </c>
      <c r="O1364" s="17">
        <f t="shared" si="99"/>
        <v>454</v>
      </c>
      <c r="P1364" s="17">
        <f t="shared" si="96"/>
        <v>8.2707048458149774</v>
      </c>
      <c r="Q1364" s="17">
        <f t="shared" si="97"/>
        <v>32.937719298245618</v>
      </c>
    </row>
    <row r="1365" spans="1:17" x14ac:dyDescent="0.35">
      <c r="A1365" t="s">
        <v>1031</v>
      </c>
      <c r="B1365" t="s">
        <v>1046</v>
      </c>
      <c r="C1365" t="s">
        <v>1047</v>
      </c>
      <c r="D1365" t="s">
        <v>14</v>
      </c>
      <c r="E1365" t="s">
        <v>21</v>
      </c>
      <c r="F1365" t="s">
        <v>14</v>
      </c>
      <c r="G1365" t="s">
        <v>3040</v>
      </c>
      <c r="H1365">
        <v>0.2</v>
      </c>
      <c r="I1365">
        <v>44</v>
      </c>
      <c r="J1365">
        <v>56.287042</v>
      </c>
      <c r="K1365">
        <v>1078.612703</v>
      </c>
      <c r="L1365" s="17">
        <f>IF($E1365&lt;&gt;"",VLOOKUP($E1365,GEMWs!$E$14:$L$20,7,FALSE),"")</f>
        <v>37.754918937403332</v>
      </c>
      <c r="M1365" s="17">
        <f>IF($E1365&lt;&gt;"",VLOOKUP($E1365,GEMWs!$E$14:$L$20,8,FALSE),"")</f>
        <v>96.174593288388181</v>
      </c>
      <c r="N1365" s="17">
        <f t="shared" si="98"/>
        <v>56.287042</v>
      </c>
      <c r="O1365" s="17">
        <f t="shared" si="99"/>
        <v>1078.612703</v>
      </c>
      <c r="P1365" s="17">
        <f t="shared" si="96"/>
        <v>1.8542336785366045E-4</v>
      </c>
      <c r="Q1365" s="17">
        <f t="shared" si="97"/>
        <v>3.5532156761764106E-3</v>
      </c>
    </row>
    <row r="1366" spans="1:17" x14ac:dyDescent="0.35">
      <c r="A1366" t="s">
        <v>1031</v>
      </c>
      <c r="B1366" t="s">
        <v>1048</v>
      </c>
      <c r="C1366" t="s">
        <v>1049</v>
      </c>
      <c r="D1366" t="s">
        <v>14</v>
      </c>
      <c r="E1366" t="s">
        <v>21</v>
      </c>
      <c r="F1366" t="s">
        <v>22</v>
      </c>
      <c r="G1366" t="s">
        <v>3040</v>
      </c>
      <c r="H1366">
        <v>3331.7</v>
      </c>
      <c r="I1366">
        <v>46</v>
      </c>
      <c r="J1366">
        <v>130.91211300000001</v>
      </c>
      <c r="K1366">
        <v>260.11226799999997</v>
      </c>
      <c r="L1366" s="17">
        <f>IF($E1366&lt;&gt;"",VLOOKUP($E1366,GEMWs!$E$14:$L$20,7,FALSE),"")</f>
        <v>37.754918937403332</v>
      </c>
      <c r="M1366" s="17">
        <f>IF($E1366&lt;&gt;"",VLOOKUP($E1366,GEMWs!$E$14:$L$20,8,FALSE),"")</f>
        <v>96.174593288388181</v>
      </c>
      <c r="N1366" s="17">
        <f t="shared" si="98"/>
        <v>130.91211300000001</v>
      </c>
      <c r="O1366" s="17">
        <f t="shared" si="99"/>
        <v>260.11226799999997</v>
      </c>
      <c r="P1366" s="17">
        <f t="shared" si="96"/>
        <v>12.808699972582609</v>
      </c>
      <c r="Q1366" s="17">
        <f t="shared" si="97"/>
        <v>25.449898589598043</v>
      </c>
    </row>
    <row r="1367" spans="1:17" x14ac:dyDescent="0.35">
      <c r="A1367" t="s">
        <v>1031</v>
      </c>
      <c r="B1367" t="s">
        <v>97</v>
      </c>
      <c r="C1367" t="s">
        <v>98</v>
      </c>
      <c r="D1367" t="s">
        <v>14</v>
      </c>
      <c r="E1367" t="s">
        <v>21</v>
      </c>
      <c r="F1367" t="s">
        <v>22</v>
      </c>
      <c r="G1367" t="s">
        <v>3040</v>
      </c>
      <c r="H1367">
        <v>509.8</v>
      </c>
      <c r="I1367">
        <v>51</v>
      </c>
      <c r="J1367">
        <v>262000</v>
      </c>
      <c r="K1367">
        <v>262000</v>
      </c>
      <c r="L1367" s="17">
        <f>IF($E1367&lt;&gt;"",VLOOKUP($E1367,GEMWs!$E$14:$L$20,7,FALSE),"")</f>
        <v>37.754918937403332</v>
      </c>
      <c r="M1367" s="17">
        <f>IF($E1367&lt;&gt;"",VLOOKUP($E1367,GEMWs!$E$14:$L$20,8,FALSE),"")</f>
        <v>96.174593288388181</v>
      </c>
      <c r="N1367" s="17">
        <f t="shared" si="98"/>
        <v>262000</v>
      </c>
      <c r="O1367" s="17">
        <f t="shared" si="99"/>
        <v>262000</v>
      </c>
      <c r="P1367" s="17">
        <f t="shared" si="96"/>
        <v>1.9458015267175572E-3</v>
      </c>
      <c r="Q1367" s="17">
        <f t="shared" si="97"/>
        <v>1.9458015267175572E-3</v>
      </c>
    </row>
    <row r="1368" spans="1:17" x14ac:dyDescent="0.35">
      <c r="A1368" t="s">
        <v>1031</v>
      </c>
      <c r="B1368" t="s">
        <v>643</v>
      </c>
      <c r="C1368" t="s">
        <v>644</v>
      </c>
      <c r="D1368" t="s">
        <v>14</v>
      </c>
      <c r="E1368" t="s">
        <v>21</v>
      </c>
      <c r="F1368" t="s">
        <v>22</v>
      </c>
      <c r="G1368" t="s">
        <v>3040</v>
      </c>
      <c r="H1368">
        <v>16877.5</v>
      </c>
      <c r="I1368">
        <v>55</v>
      </c>
      <c r="J1368">
        <v>800</v>
      </c>
      <c r="K1368">
        <v>4000</v>
      </c>
      <c r="L1368" s="17">
        <f>IF($E1368&lt;&gt;"",VLOOKUP($E1368,GEMWs!$E$14:$L$20,7,FALSE),"")</f>
        <v>37.754918937403332</v>
      </c>
      <c r="M1368" s="17">
        <f>IF($E1368&lt;&gt;"",VLOOKUP($E1368,GEMWs!$E$14:$L$20,8,FALSE),"")</f>
        <v>96.174593288388181</v>
      </c>
      <c r="N1368" s="17">
        <f t="shared" si="98"/>
        <v>800</v>
      </c>
      <c r="O1368" s="17">
        <f t="shared" si="99"/>
        <v>4000</v>
      </c>
      <c r="P1368" s="17">
        <f t="shared" si="96"/>
        <v>4.2193750000000003</v>
      </c>
      <c r="Q1368" s="17">
        <f t="shared" si="97"/>
        <v>21.096875000000001</v>
      </c>
    </row>
    <row r="1369" spans="1:17" x14ac:dyDescent="0.35">
      <c r="A1369" t="s">
        <v>1031</v>
      </c>
      <c r="B1369" t="s">
        <v>645</v>
      </c>
      <c r="C1369" t="s">
        <v>646</v>
      </c>
      <c r="D1369" t="s">
        <v>14</v>
      </c>
      <c r="E1369" t="s">
        <v>21</v>
      </c>
      <c r="F1369" t="s">
        <v>22</v>
      </c>
      <c r="G1369" t="s">
        <v>3040</v>
      </c>
      <c r="H1369">
        <v>2938.6</v>
      </c>
      <c r="I1369">
        <v>59</v>
      </c>
      <c r="J1369">
        <v>21000</v>
      </c>
      <c r="K1369">
        <v>21000</v>
      </c>
      <c r="L1369" s="17">
        <f>IF($E1369&lt;&gt;"",VLOOKUP($E1369,GEMWs!$E$14:$L$20,7,FALSE),"")</f>
        <v>37.754918937403332</v>
      </c>
      <c r="M1369" s="17">
        <f>IF($E1369&lt;&gt;"",VLOOKUP($E1369,GEMWs!$E$14:$L$20,8,FALSE),"")</f>
        <v>96.174593288388181</v>
      </c>
      <c r="N1369" s="17">
        <f t="shared" si="98"/>
        <v>21000</v>
      </c>
      <c r="O1369" s="17">
        <f t="shared" si="99"/>
        <v>21000</v>
      </c>
      <c r="P1369" s="17">
        <f t="shared" si="96"/>
        <v>0.13993333333333333</v>
      </c>
      <c r="Q1369" s="17">
        <f t="shared" si="97"/>
        <v>0.13993333333333333</v>
      </c>
    </row>
    <row r="1370" spans="1:17" x14ac:dyDescent="0.35">
      <c r="A1370" t="s">
        <v>1031</v>
      </c>
      <c r="B1370" t="s">
        <v>647</v>
      </c>
      <c r="C1370" t="s">
        <v>648</v>
      </c>
      <c r="D1370" t="s">
        <v>14</v>
      </c>
      <c r="E1370" t="s">
        <v>21</v>
      </c>
      <c r="F1370" t="s">
        <v>22</v>
      </c>
      <c r="G1370" t="s">
        <v>3040</v>
      </c>
      <c r="H1370">
        <v>133494.1</v>
      </c>
      <c r="I1370">
        <v>60</v>
      </c>
      <c r="J1370">
        <v>100</v>
      </c>
      <c r="K1370">
        <v>600</v>
      </c>
      <c r="L1370" s="17">
        <f>IF($E1370&lt;&gt;"",VLOOKUP($E1370,GEMWs!$E$14:$L$20,7,FALSE),"")</f>
        <v>37.754918937403332</v>
      </c>
      <c r="M1370" s="17">
        <f>IF($E1370&lt;&gt;"",VLOOKUP($E1370,GEMWs!$E$14:$L$20,8,FALSE),"")</f>
        <v>96.174593288388181</v>
      </c>
      <c r="N1370" s="17">
        <f t="shared" si="98"/>
        <v>100</v>
      </c>
      <c r="O1370" s="17">
        <f t="shared" si="99"/>
        <v>600</v>
      </c>
      <c r="P1370" s="17">
        <f t="shared" si="96"/>
        <v>222.49016666666668</v>
      </c>
      <c r="Q1370" s="17">
        <f t="shared" si="97"/>
        <v>1334.941</v>
      </c>
    </row>
    <row r="1371" spans="1:17" x14ac:dyDescent="0.35">
      <c r="A1371" t="s">
        <v>1031</v>
      </c>
      <c r="B1371" t="s">
        <v>137</v>
      </c>
      <c r="C1371" t="s">
        <v>138</v>
      </c>
      <c r="D1371" t="s">
        <v>14</v>
      </c>
      <c r="E1371" t="s">
        <v>21</v>
      </c>
      <c r="F1371" t="s">
        <v>22</v>
      </c>
      <c r="G1371" t="s">
        <v>3040</v>
      </c>
      <c r="H1371">
        <v>20903</v>
      </c>
      <c r="I1371">
        <v>62</v>
      </c>
      <c r="J1371">
        <v>389</v>
      </c>
      <c r="K1371">
        <v>454</v>
      </c>
      <c r="L1371" s="17">
        <f>IF($E1371&lt;&gt;"",VLOOKUP($E1371,GEMWs!$E$14:$L$20,7,FALSE),"")</f>
        <v>37.754918937403332</v>
      </c>
      <c r="M1371" s="17">
        <f>IF($E1371&lt;&gt;"",VLOOKUP($E1371,GEMWs!$E$14:$L$20,8,FALSE),"")</f>
        <v>96.174593288388181</v>
      </c>
      <c r="N1371" s="17">
        <f t="shared" si="98"/>
        <v>389</v>
      </c>
      <c r="O1371" s="17">
        <f t="shared" si="99"/>
        <v>454</v>
      </c>
      <c r="P1371" s="17">
        <f t="shared" si="96"/>
        <v>46.041850220264315</v>
      </c>
      <c r="Q1371" s="17">
        <f t="shared" si="97"/>
        <v>53.735218508997427</v>
      </c>
    </row>
    <row r="1372" spans="1:17" x14ac:dyDescent="0.35">
      <c r="A1372" t="s">
        <v>1031</v>
      </c>
      <c r="B1372" t="s">
        <v>651</v>
      </c>
      <c r="C1372" t="s">
        <v>652</v>
      </c>
      <c r="D1372" t="s">
        <v>14</v>
      </c>
      <c r="E1372" t="s">
        <v>21</v>
      </c>
      <c r="F1372" t="s">
        <v>14</v>
      </c>
      <c r="G1372" t="s">
        <v>3040</v>
      </c>
      <c r="H1372">
        <v>11004.8</v>
      </c>
      <c r="I1372">
        <v>66</v>
      </c>
      <c r="J1372">
        <v>109.283739</v>
      </c>
      <c r="K1372">
        <v>1283.7313360000001</v>
      </c>
      <c r="L1372" s="17">
        <f>IF($E1372&lt;&gt;"",VLOOKUP($E1372,GEMWs!$E$14:$L$20,7,FALSE),"")</f>
        <v>37.754918937403332</v>
      </c>
      <c r="M1372" s="17">
        <f>IF($E1372&lt;&gt;"",VLOOKUP($E1372,GEMWs!$E$14:$L$20,8,FALSE),"")</f>
        <v>96.174593288388181</v>
      </c>
      <c r="N1372" s="17">
        <f t="shared" si="98"/>
        <v>109.283739</v>
      </c>
      <c r="O1372" s="17">
        <f t="shared" si="99"/>
        <v>1283.7313360000001</v>
      </c>
      <c r="P1372" s="17">
        <f t="shared" si="96"/>
        <v>8.5725102218740243</v>
      </c>
      <c r="Q1372" s="17">
        <f t="shared" si="97"/>
        <v>100.69933643101285</v>
      </c>
    </row>
    <row r="1373" spans="1:17" x14ac:dyDescent="0.35">
      <c r="A1373" t="s">
        <v>1031</v>
      </c>
      <c r="B1373" t="s">
        <v>1115</v>
      </c>
      <c r="D1373" t="s">
        <v>22</v>
      </c>
      <c r="G1373" t="s">
        <v>3040</v>
      </c>
      <c r="H1373">
        <v>6288.3</v>
      </c>
      <c r="J1373">
        <v>0</v>
      </c>
      <c r="K1373">
        <v>0</v>
      </c>
      <c r="L1373" s="17" t="str">
        <f>IF($E1373&lt;&gt;"",VLOOKUP($E1373,GEMWs!$E$14:$L$20,7,FALSE),"")</f>
        <v/>
      </c>
      <c r="M1373" s="17" t="str">
        <f>IF($E1373&lt;&gt;"",VLOOKUP($E1373,GEMWs!$E$14:$L$20,8,FALSE),"")</f>
        <v/>
      </c>
      <c r="N1373" s="17">
        <f t="shared" ca="1" si="98"/>
        <v>0</v>
      </c>
      <c r="O1373" s="17">
        <f t="shared" ca="1" si="99"/>
        <v>0</v>
      </c>
      <c r="P1373" s="17">
        <f t="shared" ca="1" si="96"/>
        <v>0</v>
      </c>
      <c r="Q1373" s="17">
        <f t="shared" ca="1" si="97"/>
        <v>0</v>
      </c>
    </row>
    <row r="1374" spans="1:17" x14ac:dyDescent="0.35">
      <c r="A1374" t="s">
        <v>1031</v>
      </c>
      <c r="B1374" t="s">
        <v>1052</v>
      </c>
      <c r="C1374" t="s">
        <v>1053</v>
      </c>
      <c r="D1374" t="s">
        <v>14</v>
      </c>
      <c r="E1374" t="s">
        <v>21</v>
      </c>
      <c r="F1374" t="s">
        <v>22</v>
      </c>
      <c r="G1374" t="s">
        <v>3040</v>
      </c>
      <c r="H1374">
        <v>421.6</v>
      </c>
      <c r="I1374">
        <v>72</v>
      </c>
      <c r="J1374">
        <v>4.6007259999999999</v>
      </c>
      <c r="K1374">
        <v>4.6007259999999999</v>
      </c>
      <c r="L1374" s="17">
        <f>IF($E1374&lt;&gt;"",VLOOKUP($E1374,GEMWs!$E$14:$L$20,7,FALSE),"")</f>
        <v>37.754918937403332</v>
      </c>
      <c r="M1374" s="17">
        <f>IF($E1374&lt;&gt;"",VLOOKUP($E1374,GEMWs!$E$14:$L$20,8,FALSE),"")</f>
        <v>96.174593288388181</v>
      </c>
      <c r="N1374" s="17">
        <f t="shared" si="98"/>
        <v>4.6007259999999999</v>
      </c>
      <c r="O1374" s="17">
        <f t="shared" si="99"/>
        <v>4.6007259999999999</v>
      </c>
      <c r="P1374" s="17">
        <f t="shared" si="96"/>
        <v>91.637711091684238</v>
      </c>
      <c r="Q1374" s="17">
        <f t="shared" si="97"/>
        <v>91.637711091684238</v>
      </c>
    </row>
    <row r="1375" spans="1:17" x14ac:dyDescent="0.35">
      <c r="A1375" t="s">
        <v>1031</v>
      </c>
      <c r="B1375" t="s">
        <v>1116</v>
      </c>
      <c r="D1375" t="s">
        <v>22</v>
      </c>
      <c r="G1375" t="s">
        <v>3040</v>
      </c>
      <c r="H1375">
        <v>729.2</v>
      </c>
      <c r="J1375">
        <v>0</v>
      </c>
      <c r="K1375">
        <v>0</v>
      </c>
      <c r="L1375" s="17" t="str">
        <f>IF($E1375&lt;&gt;"",VLOOKUP($E1375,GEMWs!$E$14:$L$20,7,FALSE),"")</f>
        <v/>
      </c>
      <c r="M1375" s="17" t="str">
        <f>IF($E1375&lt;&gt;"",VLOOKUP($E1375,GEMWs!$E$14:$L$20,8,FALSE),"")</f>
        <v/>
      </c>
      <c r="N1375" s="17">
        <f t="shared" ca="1" si="98"/>
        <v>0</v>
      </c>
      <c r="O1375" s="17">
        <f t="shared" ca="1" si="99"/>
        <v>0</v>
      </c>
      <c r="P1375" s="17">
        <f t="shared" ca="1" si="96"/>
        <v>0</v>
      </c>
      <c r="Q1375" s="17">
        <f t="shared" ca="1" si="97"/>
        <v>0</v>
      </c>
    </row>
    <row r="1376" spans="1:17" x14ac:dyDescent="0.35">
      <c r="A1376" t="s">
        <v>1031</v>
      </c>
      <c r="B1376" t="s">
        <v>1054</v>
      </c>
      <c r="C1376" t="s">
        <v>1055</v>
      </c>
      <c r="D1376" t="s">
        <v>14</v>
      </c>
      <c r="E1376" t="s">
        <v>21</v>
      </c>
      <c r="F1376" t="s">
        <v>22</v>
      </c>
      <c r="G1376" t="s">
        <v>3040</v>
      </c>
      <c r="H1376">
        <v>14.7</v>
      </c>
      <c r="I1376">
        <v>75</v>
      </c>
      <c r="J1376">
        <v>107.83978399999999</v>
      </c>
      <c r="K1376">
        <v>258.47458799999998</v>
      </c>
      <c r="L1376" s="17">
        <f>IF($E1376&lt;&gt;"",VLOOKUP($E1376,GEMWs!$E$14:$L$20,7,FALSE),"")</f>
        <v>37.754918937403332</v>
      </c>
      <c r="M1376" s="17">
        <f>IF($E1376&lt;&gt;"",VLOOKUP($E1376,GEMWs!$E$14:$L$20,8,FALSE),"")</f>
        <v>96.174593288388181</v>
      </c>
      <c r="N1376" s="17">
        <f t="shared" si="98"/>
        <v>107.83978399999999</v>
      </c>
      <c r="O1376" s="17">
        <f t="shared" si="99"/>
        <v>258.47458799999998</v>
      </c>
      <c r="P1376" s="17">
        <f t="shared" si="96"/>
        <v>5.6872128566851608E-2</v>
      </c>
      <c r="Q1376" s="17">
        <f t="shared" si="97"/>
        <v>0.13631332941097138</v>
      </c>
    </row>
    <row r="1377" spans="1:17" x14ac:dyDescent="0.35">
      <c r="A1377" t="s">
        <v>1031</v>
      </c>
      <c r="B1377" t="s">
        <v>628</v>
      </c>
      <c r="C1377" t="s">
        <v>629</v>
      </c>
      <c r="D1377" t="s">
        <v>14</v>
      </c>
      <c r="E1377" t="s">
        <v>21</v>
      </c>
      <c r="F1377" t="s">
        <v>22</v>
      </c>
      <c r="G1377" t="s">
        <v>3040</v>
      </c>
      <c r="H1377">
        <v>2.2000000000000002</v>
      </c>
      <c r="I1377">
        <v>76</v>
      </c>
      <c r="J1377">
        <v>27215</v>
      </c>
      <c r="K1377">
        <v>27215</v>
      </c>
      <c r="L1377" s="17">
        <f>IF($E1377&lt;&gt;"",VLOOKUP($E1377,GEMWs!$E$14:$L$20,7,FALSE),"")</f>
        <v>37.754918937403332</v>
      </c>
      <c r="M1377" s="17">
        <f>IF($E1377&lt;&gt;"",VLOOKUP($E1377,GEMWs!$E$14:$L$20,8,FALSE),"")</f>
        <v>96.174593288388181</v>
      </c>
      <c r="N1377" s="17">
        <f t="shared" si="98"/>
        <v>27215</v>
      </c>
      <c r="O1377" s="17">
        <f t="shared" si="99"/>
        <v>27215</v>
      </c>
      <c r="P1377" s="17">
        <f t="shared" si="96"/>
        <v>8.083777328679038E-5</v>
      </c>
      <c r="Q1377" s="17">
        <f t="shared" si="97"/>
        <v>8.083777328679038E-5</v>
      </c>
    </row>
    <row r="1378" spans="1:17" x14ac:dyDescent="0.35">
      <c r="A1378" t="s">
        <v>1031</v>
      </c>
      <c r="B1378" t="s">
        <v>170</v>
      </c>
      <c r="C1378" t="s">
        <v>171</v>
      </c>
      <c r="D1378" t="s">
        <v>14</v>
      </c>
      <c r="E1378" t="s">
        <v>21</v>
      </c>
      <c r="F1378" t="s">
        <v>22</v>
      </c>
      <c r="G1378" t="s">
        <v>3040</v>
      </c>
      <c r="H1378">
        <v>163.6</v>
      </c>
      <c r="I1378">
        <v>114</v>
      </c>
      <c r="J1378">
        <v>15000</v>
      </c>
      <c r="K1378">
        <v>20000</v>
      </c>
      <c r="L1378" s="17">
        <f>IF($E1378&lt;&gt;"",VLOOKUP($E1378,GEMWs!$E$14:$L$20,7,FALSE),"")</f>
        <v>37.754918937403332</v>
      </c>
      <c r="M1378" s="17">
        <f>IF($E1378&lt;&gt;"",VLOOKUP($E1378,GEMWs!$E$14:$L$20,8,FALSE),"")</f>
        <v>96.174593288388181</v>
      </c>
      <c r="N1378" s="17">
        <f t="shared" si="98"/>
        <v>15000</v>
      </c>
      <c r="O1378" s="17">
        <f t="shared" si="99"/>
        <v>20000</v>
      </c>
      <c r="P1378" s="17">
        <f t="shared" si="96"/>
        <v>8.1799999999999998E-3</v>
      </c>
      <c r="Q1378" s="17">
        <f t="shared" si="97"/>
        <v>1.0906666666666667E-2</v>
      </c>
    </row>
    <row r="1379" spans="1:17" x14ac:dyDescent="0.35">
      <c r="A1379" t="s">
        <v>1031</v>
      </c>
      <c r="B1379" t="s">
        <v>1117</v>
      </c>
      <c r="D1379" t="s">
        <v>22</v>
      </c>
      <c r="G1379" t="s">
        <v>3040</v>
      </c>
      <c r="H1379">
        <v>62.1</v>
      </c>
      <c r="J1379">
        <v>0</v>
      </c>
      <c r="K1379">
        <v>0</v>
      </c>
      <c r="L1379" s="17" t="str">
        <f>IF($E1379&lt;&gt;"",VLOOKUP($E1379,GEMWs!$E$14:$L$20,7,FALSE),"")</f>
        <v/>
      </c>
      <c r="M1379" s="17" t="str">
        <f>IF($E1379&lt;&gt;"",VLOOKUP($E1379,GEMWs!$E$14:$L$20,8,FALSE),"")</f>
        <v/>
      </c>
      <c r="N1379" s="17">
        <f t="shared" ca="1" si="98"/>
        <v>0</v>
      </c>
      <c r="O1379" s="17">
        <f t="shared" ca="1" si="99"/>
        <v>0</v>
      </c>
      <c r="P1379" s="17">
        <f t="shared" ca="1" si="96"/>
        <v>0</v>
      </c>
      <c r="Q1379" s="17">
        <f t="shared" ca="1" si="97"/>
        <v>0</v>
      </c>
    </row>
    <row r="1380" spans="1:17" x14ac:dyDescent="0.35">
      <c r="A1380" t="s">
        <v>1031</v>
      </c>
      <c r="B1380" t="s">
        <v>188</v>
      </c>
      <c r="C1380" t="s">
        <v>189</v>
      </c>
      <c r="D1380" t="s">
        <v>14</v>
      </c>
      <c r="E1380" t="s">
        <v>18</v>
      </c>
      <c r="F1380" t="s">
        <v>22</v>
      </c>
      <c r="G1380" t="s">
        <v>3040</v>
      </c>
      <c r="H1380">
        <v>111.1</v>
      </c>
      <c r="I1380">
        <v>156</v>
      </c>
      <c r="J1380">
        <v>14411.9</v>
      </c>
      <c r="K1380">
        <v>16561.68</v>
      </c>
      <c r="L1380" s="17">
        <f>IF($E1380&lt;&gt;"",VLOOKUP($E1380,GEMWs!$E$14:$L$20,7,FALSE),"")</f>
        <v>5950.3939027696888</v>
      </c>
      <c r="M1380" s="17">
        <f>IF($E1380&lt;&gt;"",VLOOKUP($E1380,GEMWs!$E$14:$L$20,8,FALSE),"")</f>
        <v>10539.430626954083</v>
      </c>
      <c r="N1380" s="17">
        <f t="shared" si="98"/>
        <v>14411.9</v>
      </c>
      <c r="O1380" s="17">
        <f t="shared" si="99"/>
        <v>16561.68</v>
      </c>
      <c r="P1380" s="17">
        <f t="shared" si="96"/>
        <v>6.7082566502915161E-3</v>
      </c>
      <c r="Q1380" s="17">
        <f t="shared" si="97"/>
        <v>7.708907222503625E-3</v>
      </c>
    </row>
    <row r="1381" spans="1:17" x14ac:dyDescent="0.35">
      <c r="A1381" t="s">
        <v>1031</v>
      </c>
      <c r="B1381" t="s">
        <v>1118</v>
      </c>
      <c r="D1381" t="s">
        <v>22</v>
      </c>
      <c r="G1381" t="s">
        <v>3040</v>
      </c>
      <c r="H1381">
        <v>512.29999999999995</v>
      </c>
      <c r="J1381">
        <v>0</v>
      </c>
      <c r="K1381">
        <v>0</v>
      </c>
      <c r="L1381" s="17" t="str">
        <f>IF($E1381&lt;&gt;"",VLOOKUP($E1381,GEMWs!$E$14:$L$20,7,FALSE),"")</f>
        <v/>
      </c>
      <c r="M1381" s="17" t="str">
        <f>IF($E1381&lt;&gt;"",VLOOKUP($E1381,GEMWs!$E$14:$L$20,8,FALSE),"")</f>
        <v/>
      </c>
      <c r="N1381" s="17">
        <f t="shared" ca="1" si="98"/>
        <v>0</v>
      </c>
      <c r="O1381" s="17">
        <f t="shared" ca="1" si="99"/>
        <v>0</v>
      </c>
      <c r="P1381" s="17">
        <f t="shared" ca="1" si="96"/>
        <v>0</v>
      </c>
      <c r="Q1381" s="17">
        <f t="shared" ca="1" si="97"/>
        <v>0</v>
      </c>
    </row>
    <row r="1382" spans="1:17" x14ac:dyDescent="0.35">
      <c r="A1382" t="s">
        <v>1031</v>
      </c>
      <c r="B1382" t="s">
        <v>1056</v>
      </c>
      <c r="C1382" t="s">
        <v>1057</v>
      </c>
      <c r="D1382" t="s">
        <v>14</v>
      </c>
      <c r="E1382" t="s">
        <v>21</v>
      </c>
      <c r="F1382" t="s">
        <v>22</v>
      </c>
      <c r="G1382" t="s">
        <v>3040</v>
      </c>
      <c r="H1382">
        <v>33637.699999999997</v>
      </c>
      <c r="I1382">
        <v>210</v>
      </c>
      <c r="J1382">
        <v>16.96</v>
      </c>
      <c r="K1382">
        <v>50</v>
      </c>
      <c r="L1382" s="17">
        <f>IF($E1382&lt;&gt;"",VLOOKUP($E1382,GEMWs!$E$14:$L$20,7,FALSE),"")</f>
        <v>37.754918937403332</v>
      </c>
      <c r="M1382" s="17">
        <f>IF($E1382&lt;&gt;"",VLOOKUP($E1382,GEMWs!$E$14:$L$20,8,FALSE),"")</f>
        <v>96.174593288388181</v>
      </c>
      <c r="N1382" s="17">
        <f t="shared" si="98"/>
        <v>16.96</v>
      </c>
      <c r="O1382" s="17">
        <f t="shared" si="99"/>
        <v>50</v>
      </c>
      <c r="P1382" s="17">
        <f t="shared" si="96"/>
        <v>672.75399999999991</v>
      </c>
      <c r="Q1382" s="17">
        <f t="shared" si="97"/>
        <v>1983.3549528301885</v>
      </c>
    </row>
    <row r="1383" spans="1:17" x14ac:dyDescent="0.35">
      <c r="A1383" t="s">
        <v>1031</v>
      </c>
      <c r="B1383" t="s">
        <v>1119</v>
      </c>
      <c r="D1383" t="s">
        <v>14</v>
      </c>
      <c r="E1383" t="s">
        <v>21</v>
      </c>
      <c r="G1383" t="s">
        <v>3040</v>
      </c>
      <c r="H1383">
        <v>245.1</v>
      </c>
      <c r="J1383">
        <v>0</v>
      </c>
      <c r="K1383">
        <v>0</v>
      </c>
      <c r="L1383" s="17">
        <f>IF($E1383&lt;&gt;"",VLOOKUP($E1383,GEMWs!$E$14:$L$20,7,FALSE),"")</f>
        <v>37.754918937403332</v>
      </c>
      <c r="M1383" s="17">
        <f>IF($E1383&lt;&gt;"",VLOOKUP($E1383,GEMWs!$E$14:$L$20,8,FALSE),"")</f>
        <v>96.174593288388181</v>
      </c>
      <c r="N1383" s="17">
        <f t="shared" ca="1" si="98"/>
        <v>37.754918937403332</v>
      </c>
      <c r="O1383" s="17">
        <f t="shared" ca="1" si="99"/>
        <v>96.174593288388181</v>
      </c>
      <c r="P1383" s="17">
        <f t="shared" ca="1" si="96"/>
        <v>2.5484901117808274</v>
      </c>
      <c r="Q1383" s="17">
        <f t="shared" ca="1" si="97"/>
        <v>6.4918693218854315</v>
      </c>
    </row>
    <row r="1384" spans="1:17" x14ac:dyDescent="0.35">
      <c r="A1384" t="s">
        <v>1031</v>
      </c>
      <c r="B1384" t="s">
        <v>1120</v>
      </c>
      <c r="D1384" t="s">
        <v>14</v>
      </c>
      <c r="E1384" t="s">
        <v>21</v>
      </c>
      <c r="G1384" t="s">
        <v>3040</v>
      </c>
      <c r="H1384">
        <v>20.2</v>
      </c>
      <c r="J1384">
        <v>0</v>
      </c>
      <c r="K1384">
        <v>0</v>
      </c>
      <c r="L1384" s="17">
        <f>IF($E1384&lt;&gt;"",VLOOKUP($E1384,GEMWs!$E$14:$L$20,7,FALSE),"")</f>
        <v>37.754918937403332</v>
      </c>
      <c r="M1384" s="17">
        <f>IF($E1384&lt;&gt;"",VLOOKUP($E1384,GEMWs!$E$14:$L$20,8,FALSE),"")</f>
        <v>96.174593288388181</v>
      </c>
      <c r="N1384" s="17">
        <f t="shared" ca="1" si="98"/>
        <v>37.754918937403332</v>
      </c>
      <c r="O1384" s="17">
        <f t="shared" ca="1" si="99"/>
        <v>96.174593288388181</v>
      </c>
      <c r="P1384" s="17">
        <f t="shared" ca="1" si="96"/>
        <v>0.21003468077508244</v>
      </c>
      <c r="Q1384" s="17">
        <f t="shared" ca="1" si="97"/>
        <v>0.53502962179553537</v>
      </c>
    </row>
    <row r="1385" spans="1:17" x14ac:dyDescent="0.35">
      <c r="A1385" t="s">
        <v>1031</v>
      </c>
      <c r="B1385" t="s">
        <v>1058</v>
      </c>
      <c r="C1385" t="s">
        <v>1059</v>
      </c>
      <c r="D1385" t="s">
        <v>14</v>
      </c>
      <c r="E1385" t="s">
        <v>21</v>
      </c>
      <c r="F1385" t="s">
        <v>22</v>
      </c>
      <c r="G1385" t="s">
        <v>3040</v>
      </c>
      <c r="H1385">
        <v>1165.0999999999999</v>
      </c>
      <c r="I1385">
        <v>214</v>
      </c>
      <c r="J1385">
        <v>8341</v>
      </c>
      <c r="K1385">
        <v>8341</v>
      </c>
      <c r="L1385" s="17">
        <f>IF($E1385&lt;&gt;"",VLOOKUP($E1385,GEMWs!$E$14:$L$20,7,FALSE),"")</f>
        <v>37.754918937403332</v>
      </c>
      <c r="M1385" s="17">
        <f>IF($E1385&lt;&gt;"",VLOOKUP($E1385,GEMWs!$E$14:$L$20,8,FALSE),"")</f>
        <v>96.174593288388181</v>
      </c>
      <c r="N1385" s="17">
        <f t="shared" si="98"/>
        <v>8341</v>
      </c>
      <c r="O1385" s="17">
        <f t="shared" si="99"/>
        <v>8341</v>
      </c>
      <c r="P1385" s="17">
        <f t="shared" si="96"/>
        <v>0.13968349118810694</v>
      </c>
      <c r="Q1385" s="17">
        <f t="shared" si="97"/>
        <v>0.13968349118810694</v>
      </c>
    </row>
    <row r="1386" spans="1:17" x14ac:dyDescent="0.35">
      <c r="A1386" t="s">
        <v>1031</v>
      </c>
      <c r="B1386" t="s">
        <v>1060</v>
      </c>
      <c r="C1386" t="s">
        <v>1061</v>
      </c>
      <c r="D1386" t="s">
        <v>14</v>
      </c>
      <c r="E1386" t="s">
        <v>21</v>
      </c>
      <c r="F1386" t="s">
        <v>22</v>
      </c>
      <c r="G1386" t="s">
        <v>3040</v>
      </c>
      <c r="H1386">
        <v>5041.7</v>
      </c>
      <c r="I1386">
        <v>216</v>
      </c>
      <c r="J1386">
        <v>3182</v>
      </c>
      <c r="K1386">
        <v>8182</v>
      </c>
      <c r="L1386" s="17">
        <f>IF($E1386&lt;&gt;"",VLOOKUP($E1386,GEMWs!$E$14:$L$20,7,FALSE),"")</f>
        <v>37.754918937403332</v>
      </c>
      <c r="M1386" s="17">
        <f>IF($E1386&lt;&gt;"",VLOOKUP($E1386,GEMWs!$E$14:$L$20,8,FALSE),"")</f>
        <v>96.174593288388181</v>
      </c>
      <c r="N1386" s="17">
        <f t="shared" si="98"/>
        <v>3182</v>
      </c>
      <c r="O1386" s="17">
        <f t="shared" si="99"/>
        <v>8182</v>
      </c>
      <c r="P1386" s="17">
        <f t="shared" si="96"/>
        <v>0.6161940845758983</v>
      </c>
      <c r="Q1386" s="17">
        <f t="shared" si="97"/>
        <v>1.5844437460716529</v>
      </c>
    </row>
    <row r="1387" spans="1:17" x14ac:dyDescent="0.35">
      <c r="A1387" t="s">
        <v>1031</v>
      </c>
      <c r="B1387" t="s">
        <v>3002</v>
      </c>
      <c r="C1387" t="s">
        <v>158</v>
      </c>
      <c r="D1387" t="s">
        <v>22</v>
      </c>
      <c r="G1387" t="s">
        <v>3040</v>
      </c>
      <c r="H1387">
        <v>1928.1</v>
      </c>
      <c r="J1387">
        <v>0</v>
      </c>
      <c r="K1387">
        <v>0</v>
      </c>
      <c r="L1387" s="17" t="str">
        <f>IF($E1387&lt;&gt;"",VLOOKUP($E1387,GEMWs!$E$14:$L$20,7,FALSE),"")</f>
        <v/>
      </c>
      <c r="M1387" s="17" t="str">
        <f>IF($E1387&lt;&gt;"",VLOOKUP($E1387,GEMWs!$E$14:$L$20,8,FALSE),"")</f>
        <v/>
      </c>
      <c r="N1387" s="17">
        <f t="shared" ca="1" si="98"/>
        <v>0</v>
      </c>
      <c r="O1387" s="17">
        <f t="shared" ca="1" si="99"/>
        <v>0</v>
      </c>
      <c r="P1387" s="17">
        <f t="shared" ca="1" si="96"/>
        <v>0</v>
      </c>
      <c r="Q1387" s="17">
        <f t="shared" ca="1" si="97"/>
        <v>0</v>
      </c>
    </row>
    <row r="1388" spans="1:17" x14ac:dyDescent="0.35">
      <c r="A1388" t="s">
        <v>1031</v>
      </c>
      <c r="B1388" t="s">
        <v>1062</v>
      </c>
      <c r="C1388" t="s">
        <v>1063</v>
      </c>
      <c r="D1388" t="s">
        <v>14</v>
      </c>
      <c r="E1388" t="s">
        <v>21</v>
      </c>
      <c r="F1388" t="s">
        <v>22</v>
      </c>
      <c r="G1388" t="s">
        <v>3040</v>
      </c>
      <c r="H1388">
        <v>758.9</v>
      </c>
      <c r="I1388">
        <v>359</v>
      </c>
      <c r="J1388">
        <v>6000</v>
      </c>
      <c r="K1388">
        <v>6000</v>
      </c>
      <c r="L1388" s="17">
        <f>IF($E1388&lt;&gt;"",VLOOKUP($E1388,GEMWs!$E$14:$L$20,7,FALSE),"")</f>
        <v>37.754918937403332</v>
      </c>
      <c r="M1388" s="17">
        <f>IF($E1388&lt;&gt;"",VLOOKUP($E1388,GEMWs!$E$14:$L$20,8,FALSE),"")</f>
        <v>96.174593288388181</v>
      </c>
      <c r="N1388" s="17">
        <f t="shared" si="98"/>
        <v>6000</v>
      </c>
      <c r="O1388" s="17">
        <f t="shared" si="99"/>
        <v>6000</v>
      </c>
      <c r="P1388" s="17">
        <f t="shared" si="96"/>
        <v>0.12648333333333334</v>
      </c>
      <c r="Q1388" s="17">
        <f t="shared" si="97"/>
        <v>0.12648333333333334</v>
      </c>
    </row>
    <row r="1389" spans="1:17" x14ac:dyDescent="0.35">
      <c r="A1389" t="s">
        <v>1031</v>
      </c>
      <c r="B1389" t="s">
        <v>27</v>
      </c>
      <c r="C1389" t="s">
        <v>28</v>
      </c>
      <c r="D1389" t="s">
        <v>14</v>
      </c>
      <c r="E1389" t="s">
        <v>21</v>
      </c>
      <c r="F1389" t="s">
        <v>22</v>
      </c>
      <c r="G1389" t="s">
        <v>3040</v>
      </c>
      <c r="H1389">
        <v>329</v>
      </c>
      <c r="I1389">
        <v>218</v>
      </c>
      <c r="J1389">
        <v>2000</v>
      </c>
      <c r="K1389">
        <v>15000</v>
      </c>
      <c r="L1389" s="17">
        <f>IF($E1389&lt;&gt;"",VLOOKUP($E1389,GEMWs!$E$14:$L$20,7,FALSE),"")</f>
        <v>37.754918937403332</v>
      </c>
      <c r="M1389" s="17">
        <f>IF($E1389&lt;&gt;"",VLOOKUP($E1389,GEMWs!$E$14:$L$20,8,FALSE),"")</f>
        <v>96.174593288388181</v>
      </c>
      <c r="N1389" s="17">
        <f t="shared" si="98"/>
        <v>2000</v>
      </c>
      <c r="O1389" s="17">
        <f t="shared" si="99"/>
        <v>15000</v>
      </c>
      <c r="P1389" s="17">
        <f t="shared" si="96"/>
        <v>2.1933333333333332E-2</v>
      </c>
      <c r="Q1389" s="17">
        <f t="shared" si="97"/>
        <v>0.16450000000000001</v>
      </c>
    </row>
    <row r="1390" spans="1:17" x14ac:dyDescent="0.35">
      <c r="A1390" t="s">
        <v>1031</v>
      </c>
      <c r="B1390" t="s">
        <v>174</v>
      </c>
      <c r="C1390" t="s">
        <v>175</v>
      </c>
      <c r="D1390" t="s">
        <v>14</v>
      </c>
      <c r="E1390" t="s">
        <v>21</v>
      </c>
      <c r="F1390" t="s">
        <v>22</v>
      </c>
      <c r="G1390" t="s">
        <v>3040</v>
      </c>
      <c r="H1390">
        <v>2.2000000000000002</v>
      </c>
      <c r="I1390">
        <v>219</v>
      </c>
      <c r="J1390">
        <v>28000</v>
      </c>
      <c r="K1390">
        <v>28000</v>
      </c>
      <c r="L1390" s="17">
        <f>IF($E1390&lt;&gt;"",VLOOKUP($E1390,GEMWs!$E$14:$L$20,7,FALSE),"")</f>
        <v>37.754918937403332</v>
      </c>
      <c r="M1390" s="17">
        <f>IF($E1390&lt;&gt;"",VLOOKUP($E1390,GEMWs!$E$14:$L$20,8,FALSE),"")</f>
        <v>96.174593288388181</v>
      </c>
      <c r="N1390" s="17">
        <f t="shared" si="98"/>
        <v>28000</v>
      </c>
      <c r="O1390" s="17">
        <f t="shared" si="99"/>
        <v>28000</v>
      </c>
      <c r="P1390" s="17">
        <f t="shared" si="96"/>
        <v>7.857142857142858E-5</v>
      </c>
      <c r="Q1390" s="17">
        <f t="shared" si="97"/>
        <v>7.857142857142858E-5</v>
      </c>
    </row>
    <row r="1391" spans="1:17" x14ac:dyDescent="0.35">
      <c r="A1391" t="s">
        <v>1031</v>
      </c>
      <c r="B1391" t="s">
        <v>1121</v>
      </c>
      <c r="D1391" t="s">
        <v>22</v>
      </c>
      <c r="G1391" t="s">
        <v>3040</v>
      </c>
      <c r="H1391">
        <v>4268.3</v>
      </c>
      <c r="J1391">
        <v>0</v>
      </c>
      <c r="K1391">
        <v>0</v>
      </c>
      <c r="L1391" s="17" t="str">
        <f>IF($E1391&lt;&gt;"",VLOOKUP($E1391,GEMWs!$E$14:$L$20,7,FALSE),"")</f>
        <v/>
      </c>
      <c r="M1391" s="17" t="str">
        <f>IF($E1391&lt;&gt;"",VLOOKUP($E1391,GEMWs!$E$14:$L$20,8,FALSE),"")</f>
        <v/>
      </c>
      <c r="N1391" s="17">
        <f t="shared" ca="1" si="98"/>
        <v>0</v>
      </c>
      <c r="O1391" s="17">
        <f t="shared" ca="1" si="99"/>
        <v>0</v>
      </c>
      <c r="P1391" s="17">
        <f t="shared" ca="1" si="96"/>
        <v>0</v>
      </c>
      <c r="Q1391" s="17">
        <f t="shared" ca="1" si="97"/>
        <v>0</v>
      </c>
    </row>
    <row r="1392" spans="1:17" x14ac:dyDescent="0.35">
      <c r="A1392" t="s">
        <v>1031</v>
      </c>
      <c r="B1392" t="s">
        <v>127</v>
      </c>
      <c r="D1392" t="s">
        <v>14</v>
      </c>
      <c r="E1392" t="s">
        <v>21</v>
      </c>
      <c r="G1392" t="s">
        <v>3040</v>
      </c>
      <c r="H1392">
        <v>6863.9</v>
      </c>
      <c r="J1392">
        <v>0</v>
      </c>
      <c r="K1392">
        <v>0</v>
      </c>
      <c r="L1392" s="17">
        <f>IF($E1392&lt;&gt;"",VLOOKUP($E1392,GEMWs!$E$14:$L$20,7,FALSE),"")</f>
        <v>37.754918937403332</v>
      </c>
      <c r="M1392" s="17">
        <f>IF($E1392&lt;&gt;"",VLOOKUP($E1392,GEMWs!$E$14:$L$20,8,FALSE),"")</f>
        <v>96.174593288388181</v>
      </c>
      <c r="N1392" s="17">
        <f t="shared" ca="1" si="98"/>
        <v>37.754918937403332</v>
      </c>
      <c r="O1392" s="17">
        <f t="shared" ca="1" si="99"/>
        <v>96.174593288388181</v>
      </c>
      <c r="P1392" s="17">
        <f t="shared" ca="1" si="96"/>
        <v>71.36916066198458</v>
      </c>
      <c r="Q1392" s="17">
        <f t="shared" ca="1" si="97"/>
        <v>181.80147628922649</v>
      </c>
    </row>
    <row r="1393" spans="1:17" x14ac:dyDescent="0.35">
      <c r="A1393" t="s">
        <v>1031</v>
      </c>
      <c r="B1393" t="s">
        <v>13</v>
      </c>
      <c r="D1393" t="s">
        <v>14</v>
      </c>
      <c r="E1393" t="s">
        <v>15</v>
      </c>
      <c r="G1393" t="s">
        <v>3040</v>
      </c>
      <c r="H1393">
        <v>4564.2</v>
      </c>
      <c r="J1393">
        <v>0</v>
      </c>
      <c r="K1393">
        <v>0</v>
      </c>
      <c r="L1393" s="17">
        <f>IF($E1393&lt;&gt;"",VLOOKUP($E1393,GEMWs!$E$14:$L$20,7,FALSE),"")</f>
        <v>37.892086284381016</v>
      </c>
      <c r="M1393" s="17">
        <f>IF($E1393&lt;&gt;"",VLOOKUP($E1393,GEMWs!$E$14:$L$20,8,FALSE),"")</f>
        <v>96.522753888300599</v>
      </c>
      <c r="N1393" s="17">
        <f t="shared" ca="1" si="98"/>
        <v>37.892086284381016</v>
      </c>
      <c r="O1393" s="17">
        <f t="shared" ca="1" si="99"/>
        <v>96.522753888300599</v>
      </c>
      <c r="P1393" s="17">
        <f t="shared" ca="1" si="96"/>
        <v>47.286259624148798</v>
      </c>
      <c r="Q1393" s="17">
        <f t="shared" ca="1" si="97"/>
        <v>120.45259175611417</v>
      </c>
    </row>
    <row r="1394" spans="1:17" x14ac:dyDescent="0.35">
      <c r="A1394" t="s">
        <v>1031</v>
      </c>
      <c r="B1394" t="s">
        <v>1064</v>
      </c>
      <c r="C1394" t="s">
        <v>1065</v>
      </c>
      <c r="D1394" t="s">
        <v>14</v>
      </c>
      <c r="E1394" t="s">
        <v>21</v>
      </c>
      <c r="F1394" t="s">
        <v>22</v>
      </c>
      <c r="G1394" t="s">
        <v>3040</v>
      </c>
      <c r="H1394">
        <v>13591</v>
      </c>
      <c r="I1394">
        <v>247</v>
      </c>
      <c r="J1394">
        <v>2273</v>
      </c>
      <c r="K1394">
        <v>25000</v>
      </c>
      <c r="L1394" s="17">
        <f>IF($E1394&lt;&gt;"",VLOOKUP($E1394,GEMWs!$E$14:$L$20,7,FALSE),"")</f>
        <v>37.754918937403332</v>
      </c>
      <c r="M1394" s="17">
        <f>IF($E1394&lt;&gt;"",VLOOKUP($E1394,GEMWs!$E$14:$L$20,8,FALSE),"")</f>
        <v>96.174593288388181</v>
      </c>
      <c r="N1394" s="17">
        <f t="shared" si="98"/>
        <v>2273</v>
      </c>
      <c r="O1394" s="17">
        <f t="shared" si="99"/>
        <v>25000</v>
      </c>
      <c r="P1394" s="17">
        <f t="shared" si="96"/>
        <v>0.54364000000000001</v>
      </c>
      <c r="Q1394" s="17">
        <f t="shared" si="97"/>
        <v>5.9793224813022441</v>
      </c>
    </row>
    <row r="1395" spans="1:17" x14ac:dyDescent="0.35">
      <c r="A1395" t="s">
        <v>1031</v>
      </c>
      <c r="B1395" t="s">
        <v>686</v>
      </c>
      <c r="D1395" t="s">
        <v>14</v>
      </c>
      <c r="E1395" t="s">
        <v>15</v>
      </c>
      <c r="G1395" t="s">
        <v>3040</v>
      </c>
      <c r="H1395">
        <v>1876.1</v>
      </c>
      <c r="J1395">
        <v>0</v>
      </c>
      <c r="K1395">
        <v>0</v>
      </c>
      <c r="L1395" s="17">
        <f>IF($E1395&lt;&gt;"",VLOOKUP($E1395,GEMWs!$E$14:$L$20,7,FALSE),"")</f>
        <v>37.892086284381016</v>
      </c>
      <c r="M1395" s="17">
        <f>IF($E1395&lt;&gt;"",VLOOKUP($E1395,GEMWs!$E$14:$L$20,8,FALSE),"")</f>
        <v>96.522753888300599</v>
      </c>
      <c r="N1395" s="17">
        <f t="shared" ca="1" si="98"/>
        <v>37.892086284381016</v>
      </c>
      <c r="O1395" s="17">
        <f t="shared" ca="1" si="99"/>
        <v>96.522753888300599</v>
      </c>
      <c r="P1395" s="17">
        <f t="shared" ca="1" si="96"/>
        <v>19.436867727283108</v>
      </c>
      <c r="Q1395" s="17">
        <f t="shared" ca="1" si="97"/>
        <v>49.511657550862324</v>
      </c>
    </row>
    <row r="1396" spans="1:17" x14ac:dyDescent="0.35">
      <c r="A1396" t="s">
        <v>1031</v>
      </c>
      <c r="B1396" t="s">
        <v>665</v>
      </c>
      <c r="C1396" t="s">
        <v>666</v>
      </c>
      <c r="D1396" t="s">
        <v>14</v>
      </c>
      <c r="E1396" t="s">
        <v>21</v>
      </c>
      <c r="F1396" t="s">
        <v>22</v>
      </c>
      <c r="G1396" t="s">
        <v>3040</v>
      </c>
      <c r="H1396">
        <v>16798.099999999999</v>
      </c>
      <c r="I1396">
        <v>250</v>
      </c>
      <c r="J1396">
        <v>900</v>
      </c>
      <c r="K1396">
        <v>1800</v>
      </c>
      <c r="L1396" s="17">
        <f>IF($E1396&lt;&gt;"",VLOOKUP($E1396,GEMWs!$E$14:$L$20,7,FALSE),"")</f>
        <v>37.754918937403332</v>
      </c>
      <c r="M1396" s="17">
        <f>IF($E1396&lt;&gt;"",VLOOKUP($E1396,GEMWs!$E$14:$L$20,8,FALSE),"")</f>
        <v>96.174593288388181</v>
      </c>
      <c r="N1396" s="17">
        <f t="shared" si="98"/>
        <v>900</v>
      </c>
      <c r="O1396" s="17">
        <f t="shared" si="99"/>
        <v>1800</v>
      </c>
      <c r="P1396" s="17">
        <f t="shared" si="96"/>
        <v>9.3322777777777777</v>
      </c>
      <c r="Q1396" s="17">
        <f t="shared" si="97"/>
        <v>18.664555555555555</v>
      </c>
    </row>
    <row r="1397" spans="1:17" x14ac:dyDescent="0.35">
      <c r="A1397" t="s">
        <v>1031</v>
      </c>
      <c r="B1397" t="s">
        <v>1123</v>
      </c>
      <c r="D1397" t="s">
        <v>22</v>
      </c>
      <c r="G1397" t="s">
        <v>3040</v>
      </c>
      <c r="H1397">
        <v>397.4</v>
      </c>
      <c r="J1397">
        <v>0</v>
      </c>
      <c r="K1397">
        <v>0</v>
      </c>
      <c r="L1397" s="17" t="str">
        <f>IF($E1397&lt;&gt;"",VLOOKUP($E1397,GEMWs!$E$14:$L$20,7,FALSE),"")</f>
        <v/>
      </c>
      <c r="M1397" s="17" t="str">
        <f>IF($E1397&lt;&gt;"",VLOOKUP($E1397,GEMWs!$E$14:$L$20,8,FALSE),"")</f>
        <v/>
      </c>
      <c r="N1397" s="17">
        <f t="shared" ca="1" si="98"/>
        <v>0</v>
      </c>
      <c r="O1397" s="17">
        <f t="shared" ca="1" si="99"/>
        <v>0</v>
      </c>
      <c r="P1397" s="17">
        <f t="shared" ca="1" si="96"/>
        <v>0</v>
      </c>
      <c r="Q1397" s="17">
        <f t="shared" ca="1" si="97"/>
        <v>0</v>
      </c>
    </row>
    <row r="1398" spans="1:17" x14ac:dyDescent="0.35">
      <c r="A1398" t="s">
        <v>1031</v>
      </c>
      <c r="B1398" t="s">
        <v>1066</v>
      </c>
      <c r="C1398" t="s">
        <v>1067</v>
      </c>
      <c r="D1398" t="s">
        <v>14</v>
      </c>
      <c r="E1398" t="s">
        <v>21</v>
      </c>
      <c r="F1398" t="s">
        <v>22</v>
      </c>
      <c r="G1398" t="s">
        <v>3040</v>
      </c>
      <c r="H1398">
        <v>319.7</v>
      </c>
      <c r="I1398">
        <v>376</v>
      </c>
      <c r="J1398">
        <v>831.58151599999997</v>
      </c>
      <c r="K1398">
        <v>831.58151599999997</v>
      </c>
      <c r="L1398" s="17">
        <f>IF($E1398&lt;&gt;"",VLOOKUP($E1398,GEMWs!$E$14:$L$20,7,FALSE),"")</f>
        <v>37.754918937403332</v>
      </c>
      <c r="M1398" s="17">
        <f>IF($E1398&lt;&gt;"",VLOOKUP($E1398,GEMWs!$E$14:$L$20,8,FALSE),"")</f>
        <v>96.174593288388181</v>
      </c>
      <c r="N1398" s="17">
        <f t="shared" si="98"/>
        <v>831.58151599999997</v>
      </c>
      <c r="O1398" s="17">
        <f t="shared" si="99"/>
        <v>831.58151599999997</v>
      </c>
      <c r="P1398" s="17">
        <f t="shared" si="96"/>
        <v>0.38444817958171162</v>
      </c>
      <c r="Q1398" s="17">
        <f t="shared" si="97"/>
        <v>0.38444817958171162</v>
      </c>
    </row>
    <row r="1399" spans="1:17" x14ac:dyDescent="0.35">
      <c r="A1399" t="s">
        <v>1031</v>
      </c>
      <c r="B1399" t="s">
        <v>1124</v>
      </c>
      <c r="D1399" t="s">
        <v>14</v>
      </c>
      <c r="E1399" t="s">
        <v>21</v>
      </c>
      <c r="G1399" t="s">
        <v>3040</v>
      </c>
      <c r="H1399">
        <v>495.8</v>
      </c>
      <c r="J1399">
        <v>0</v>
      </c>
      <c r="K1399">
        <v>0</v>
      </c>
      <c r="L1399" s="17">
        <f>IF($E1399&lt;&gt;"",VLOOKUP($E1399,GEMWs!$E$14:$L$20,7,FALSE),"")</f>
        <v>37.754918937403332</v>
      </c>
      <c r="M1399" s="17">
        <f>IF($E1399&lt;&gt;"",VLOOKUP($E1399,GEMWs!$E$14:$L$20,8,FALSE),"")</f>
        <v>96.174593288388181</v>
      </c>
      <c r="N1399" s="17">
        <f t="shared" ca="1" si="98"/>
        <v>37.754918937403332</v>
      </c>
      <c r="O1399" s="17">
        <f t="shared" ca="1" si="99"/>
        <v>96.174593288388181</v>
      </c>
      <c r="P1399" s="17">
        <f t="shared" ca="1" si="96"/>
        <v>5.1552076598161332</v>
      </c>
      <c r="Q1399" s="17">
        <f t="shared" ca="1" si="97"/>
        <v>13.132063687436952</v>
      </c>
    </row>
    <row r="1400" spans="1:17" x14ac:dyDescent="0.35">
      <c r="A1400" t="s">
        <v>1031</v>
      </c>
      <c r="B1400" t="s">
        <v>1068</v>
      </c>
      <c r="C1400" t="s">
        <v>1069</v>
      </c>
      <c r="D1400" t="s">
        <v>14</v>
      </c>
      <c r="E1400" t="s">
        <v>21</v>
      </c>
      <c r="F1400" t="s">
        <v>22</v>
      </c>
      <c r="G1400" t="s">
        <v>3040</v>
      </c>
      <c r="H1400">
        <v>5792.7</v>
      </c>
      <c r="I1400">
        <v>377</v>
      </c>
      <c r="J1400">
        <v>10000</v>
      </c>
      <c r="K1400">
        <v>10000</v>
      </c>
      <c r="L1400" s="17">
        <f>IF($E1400&lt;&gt;"",VLOOKUP($E1400,GEMWs!$E$14:$L$20,7,FALSE),"")</f>
        <v>37.754918937403332</v>
      </c>
      <c r="M1400" s="17">
        <f>IF($E1400&lt;&gt;"",VLOOKUP($E1400,GEMWs!$E$14:$L$20,8,FALSE),"")</f>
        <v>96.174593288388181</v>
      </c>
      <c r="N1400" s="17">
        <f t="shared" si="98"/>
        <v>10000</v>
      </c>
      <c r="O1400" s="17">
        <f t="shared" si="99"/>
        <v>10000</v>
      </c>
      <c r="P1400" s="17">
        <f t="shared" si="96"/>
        <v>0.57926999999999995</v>
      </c>
      <c r="Q1400" s="17">
        <f t="shared" si="97"/>
        <v>0.57926999999999995</v>
      </c>
    </row>
    <row r="1401" spans="1:17" x14ac:dyDescent="0.35">
      <c r="A1401" t="s">
        <v>1031</v>
      </c>
      <c r="B1401" t="s">
        <v>1070</v>
      </c>
      <c r="C1401" t="s">
        <v>1071</v>
      </c>
      <c r="D1401" t="s">
        <v>14</v>
      </c>
      <c r="E1401" t="s">
        <v>21</v>
      </c>
      <c r="F1401" t="s">
        <v>22</v>
      </c>
      <c r="G1401" t="s">
        <v>3040</v>
      </c>
      <c r="H1401">
        <v>1768.3</v>
      </c>
      <c r="I1401">
        <v>469</v>
      </c>
      <c r="J1401">
        <v>9072</v>
      </c>
      <c r="K1401">
        <v>13608</v>
      </c>
      <c r="L1401" s="17">
        <f>IF($E1401&lt;&gt;"",VLOOKUP($E1401,GEMWs!$E$14:$L$20,7,FALSE),"")</f>
        <v>37.754918937403332</v>
      </c>
      <c r="M1401" s="17">
        <f>IF($E1401&lt;&gt;"",VLOOKUP($E1401,GEMWs!$E$14:$L$20,8,FALSE),"")</f>
        <v>96.174593288388181</v>
      </c>
      <c r="N1401" s="17">
        <f t="shared" si="98"/>
        <v>9072</v>
      </c>
      <c r="O1401" s="17">
        <f t="shared" si="99"/>
        <v>13608</v>
      </c>
      <c r="P1401" s="17">
        <f t="shared" ref="P1401:P1464" si="100">IF(O1401&gt;0,$H1401/O1401,0)</f>
        <v>0.12994562022339801</v>
      </c>
      <c r="Q1401" s="17">
        <f t="shared" ref="Q1401:Q1464" si="101">IF(N1401&gt;0,$H1401/N1401,0)</f>
        <v>0.19491843033509701</v>
      </c>
    </row>
    <row r="1402" spans="1:17" x14ac:dyDescent="0.35">
      <c r="A1402" t="s">
        <v>1031</v>
      </c>
      <c r="B1402" t="s">
        <v>1072</v>
      </c>
      <c r="C1402" t="s">
        <v>1073</v>
      </c>
      <c r="D1402" t="s">
        <v>14</v>
      </c>
      <c r="E1402" t="s">
        <v>21</v>
      </c>
      <c r="F1402" t="s">
        <v>22</v>
      </c>
      <c r="G1402" t="s">
        <v>3040</v>
      </c>
      <c r="H1402">
        <v>36.1</v>
      </c>
      <c r="I1402">
        <v>380</v>
      </c>
      <c r="J1402">
        <v>2000</v>
      </c>
      <c r="K1402">
        <v>7000</v>
      </c>
      <c r="L1402" s="17">
        <f>IF($E1402&lt;&gt;"",VLOOKUP($E1402,GEMWs!$E$14:$L$20,7,FALSE),"")</f>
        <v>37.754918937403332</v>
      </c>
      <c r="M1402" s="17">
        <f>IF($E1402&lt;&gt;"",VLOOKUP($E1402,GEMWs!$E$14:$L$20,8,FALSE),"")</f>
        <v>96.174593288388181</v>
      </c>
      <c r="N1402" s="17">
        <f t="shared" si="98"/>
        <v>2000</v>
      </c>
      <c r="O1402" s="17">
        <f t="shared" si="99"/>
        <v>7000</v>
      </c>
      <c r="P1402" s="17">
        <f t="shared" si="100"/>
        <v>5.1571428571428575E-3</v>
      </c>
      <c r="Q1402" s="17">
        <f t="shared" si="101"/>
        <v>1.805E-2</v>
      </c>
    </row>
    <row r="1403" spans="1:17" x14ac:dyDescent="0.35">
      <c r="A1403" t="s">
        <v>1031</v>
      </c>
      <c r="B1403" t="s">
        <v>229</v>
      </c>
      <c r="D1403" t="s">
        <v>22</v>
      </c>
      <c r="G1403" t="s">
        <v>3040</v>
      </c>
      <c r="H1403">
        <v>839.3</v>
      </c>
      <c r="J1403">
        <v>0</v>
      </c>
      <c r="K1403">
        <v>0</v>
      </c>
      <c r="L1403" s="17" t="str">
        <f>IF($E1403&lt;&gt;"",VLOOKUP($E1403,GEMWs!$E$14:$L$20,7,FALSE),"")</f>
        <v/>
      </c>
      <c r="M1403" s="17" t="str">
        <f>IF($E1403&lt;&gt;"",VLOOKUP($E1403,GEMWs!$E$14:$L$20,8,FALSE),"")</f>
        <v/>
      </c>
      <c r="N1403" s="17">
        <f t="shared" ca="1" si="98"/>
        <v>0</v>
      </c>
      <c r="O1403" s="17">
        <f t="shared" ca="1" si="99"/>
        <v>0</v>
      </c>
      <c r="P1403" s="17">
        <f t="shared" ca="1" si="100"/>
        <v>0</v>
      </c>
      <c r="Q1403" s="17">
        <f t="shared" ca="1" si="101"/>
        <v>0</v>
      </c>
    </row>
    <row r="1404" spans="1:17" x14ac:dyDescent="0.35">
      <c r="A1404" t="s">
        <v>1031</v>
      </c>
      <c r="B1404" t="s">
        <v>103</v>
      </c>
      <c r="D1404" t="s">
        <v>14</v>
      </c>
      <c r="E1404" t="s">
        <v>15</v>
      </c>
      <c r="G1404" t="s">
        <v>3040</v>
      </c>
      <c r="H1404">
        <v>6010.3</v>
      </c>
      <c r="J1404">
        <v>0</v>
      </c>
      <c r="K1404">
        <v>0</v>
      </c>
      <c r="L1404" s="17">
        <f>IF($E1404&lt;&gt;"",VLOOKUP($E1404,GEMWs!$E$14:$L$20,7,FALSE),"")</f>
        <v>37.892086284381016</v>
      </c>
      <c r="M1404" s="17">
        <f>IF($E1404&lt;&gt;"",VLOOKUP($E1404,GEMWs!$E$14:$L$20,8,FALSE),"")</f>
        <v>96.522753888300599</v>
      </c>
      <c r="N1404" s="17">
        <f t="shared" ca="1" si="98"/>
        <v>37.892086284381016</v>
      </c>
      <c r="O1404" s="17">
        <f t="shared" ca="1" si="99"/>
        <v>96.522753888300599</v>
      </c>
      <c r="P1404" s="17">
        <f t="shared" ca="1" si="100"/>
        <v>62.268219232071672</v>
      </c>
      <c r="Q1404" s="17">
        <f t="shared" ca="1" si="101"/>
        <v>158.61623334467663</v>
      </c>
    </row>
    <row r="1405" spans="1:17" x14ac:dyDescent="0.35">
      <c r="A1405" t="s">
        <v>1031</v>
      </c>
      <c r="B1405" t="s">
        <v>163</v>
      </c>
      <c r="D1405" t="s">
        <v>22</v>
      </c>
      <c r="G1405" t="s">
        <v>3040</v>
      </c>
      <c r="H1405">
        <v>4327.3</v>
      </c>
      <c r="J1405">
        <v>0</v>
      </c>
      <c r="K1405">
        <v>0</v>
      </c>
      <c r="L1405" s="17" t="str">
        <f>IF($E1405&lt;&gt;"",VLOOKUP($E1405,GEMWs!$E$14:$L$20,7,FALSE),"")</f>
        <v/>
      </c>
      <c r="M1405" s="17" t="str">
        <f>IF($E1405&lt;&gt;"",VLOOKUP($E1405,GEMWs!$E$14:$L$20,8,FALSE),"")</f>
        <v/>
      </c>
      <c r="N1405" s="17">
        <f t="shared" ca="1" si="98"/>
        <v>0</v>
      </c>
      <c r="O1405" s="17">
        <f t="shared" ca="1" si="99"/>
        <v>0</v>
      </c>
      <c r="P1405" s="17">
        <f t="shared" ca="1" si="100"/>
        <v>0</v>
      </c>
      <c r="Q1405" s="17">
        <f t="shared" ca="1" si="101"/>
        <v>0</v>
      </c>
    </row>
    <row r="1406" spans="1:17" x14ac:dyDescent="0.35">
      <c r="A1406" t="s">
        <v>1031</v>
      </c>
      <c r="B1406" t="s">
        <v>236</v>
      </c>
      <c r="D1406" t="s">
        <v>22</v>
      </c>
      <c r="G1406" t="s">
        <v>3040</v>
      </c>
      <c r="H1406">
        <v>1616.4</v>
      </c>
      <c r="J1406">
        <v>0</v>
      </c>
      <c r="K1406">
        <v>0</v>
      </c>
      <c r="L1406" s="17" t="str">
        <f>IF($E1406&lt;&gt;"",VLOOKUP($E1406,GEMWs!$E$14:$L$20,7,FALSE),"")</f>
        <v/>
      </c>
      <c r="M1406" s="17" t="str">
        <f>IF($E1406&lt;&gt;"",VLOOKUP($E1406,GEMWs!$E$14:$L$20,8,FALSE),"")</f>
        <v/>
      </c>
      <c r="N1406" s="17">
        <f t="shared" ca="1" si="98"/>
        <v>0</v>
      </c>
      <c r="O1406" s="17">
        <f t="shared" ca="1" si="99"/>
        <v>0</v>
      </c>
      <c r="P1406" s="17">
        <f t="shared" ca="1" si="100"/>
        <v>0</v>
      </c>
      <c r="Q1406" s="17">
        <f t="shared" ca="1" si="101"/>
        <v>0</v>
      </c>
    </row>
    <row r="1407" spans="1:17" x14ac:dyDescent="0.35">
      <c r="A1407" t="s">
        <v>1031</v>
      </c>
      <c r="B1407" t="s">
        <v>1125</v>
      </c>
      <c r="D1407" t="s">
        <v>22</v>
      </c>
      <c r="G1407" t="s">
        <v>3040</v>
      </c>
      <c r="H1407">
        <v>2346.3000000000002</v>
      </c>
      <c r="J1407">
        <v>0</v>
      </c>
      <c r="K1407">
        <v>0</v>
      </c>
      <c r="L1407" s="17" t="str">
        <f>IF($E1407&lt;&gt;"",VLOOKUP($E1407,GEMWs!$E$14:$L$20,7,FALSE),"")</f>
        <v/>
      </c>
      <c r="M1407" s="17" t="str">
        <f>IF($E1407&lt;&gt;"",VLOOKUP($E1407,GEMWs!$E$14:$L$20,8,FALSE),"")</f>
        <v/>
      </c>
      <c r="N1407" s="17">
        <f t="shared" ca="1" si="98"/>
        <v>0</v>
      </c>
      <c r="O1407" s="17">
        <f t="shared" ca="1" si="99"/>
        <v>0</v>
      </c>
      <c r="P1407" s="17">
        <f t="shared" ca="1" si="100"/>
        <v>0</v>
      </c>
      <c r="Q1407" s="17">
        <f t="shared" ca="1" si="101"/>
        <v>0</v>
      </c>
    </row>
    <row r="1408" spans="1:17" x14ac:dyDescent="0.35">
      <c r="A1408" t="s">
        <v>1031</v>
      </c>
      <c r="B1408" t="s">
        <v>1074</v>
      </c>
      <c r="C1408" t="s">
        <v>1075</v>
      </c>
      <c r="D1408" t="s">
        <v>14</v>
      </c>
      <c r="E1408" t="s">
        <v>21</v>
      </c>
      <c r="F1408" t="s">
        <v>22</v>
      </c>
      <c r="G1408" t="s">
        <v>3040</v>
      </c>
      <c r="H1408">
        <v>55491.3</v>
      </c>
      <c r="I1408">
        <v>282</v>
      </c>
      <c r="J1408">
        <v>499.88</v>
      </c>
      <c r="K1408">
        <v>1034.5899999999999</v>
      </c>
      <c r="L1408" s="17">
        <f>IF($E1408&lt;&gt;"",VLOOKUP($E1408,GEMWs!$E$14:$L$20,7,FALSE),"")</f>
        <v>37.754918937403332</v>
      </c>
      <c r="M1408" s="17">
        <f>IF($E1408&lt;&gt;"",VLOOKUP($E1408,GEMWs!$E$14:$L$20,8,FALSE),"")</f>
        <v>96.174593288388181</v>
      </c>
      <c r="N1408" s="17">
        <f t="shared" si="98"/>
        <v>499.88</v>
      </c>
      <c r="O1408" s="17">
        <f t="shared" si="99"/>
        <v>1034.5899999999999</v>
      </c>
      <c r="P1408" s="17">
        <f t="shared" si="100"/>
        <v>53.6360297315845</v>
      </c>
      <c r="Q1408" s="17">
        <f t="shared" si="101"/>
        <v>111.00924221813236</v>
      </c>
    </row>
    <row r="1409" spans="1:17" x14ac:dyDescent="0.35">
      <c r="A1409" t="s">
        <v>1031</v>
      </c>
      <c r="B1409" t="s">
        <v>540</v>
      </c>
      <c r="C1409" t="s">
        <v>541</v>
      </c>
      <c r="D1409" t="s">
        <v>14</v>
      </c>
      <c r="E1409" t="s">
        <v>21</v>
      </c>
      <c r="F1409" t="s">
        <v>22</v>
      </c>
      <c r="G1409" t="s">
        <v>3040</v>
      </c>
      <c r="H1409">
        <v>1910.1</v>
      </c>
      <c r="I1409">
        <v>386</v>
      </c>
      <c r="J1409">
        <v>4500</v>
      </c>
      <c r="K1409">
        <v>4500</v>
      </c>
      <c r="L1409" s="17">
        <f>IF($E1409&lt;&gt;"",VLOOKUP($E1409,GEMWs!$E$14:$L$20,7,FALSE),"")</f>
        <v>37.754918937403332</v>
      </c>
      <c r="M1409" s="17">
        <f>IF($E1409&lt;&gt;"",VLOOKUP($E1409,GEMWs!$E$14:$L$20,8,FALSE),"")</f>
        <v>96.174593288388181</v>
      </c>
      <c r="N1409" s="17">
        <f t="shared" si="98"/>
        <v>4500</v>
      </c>
      <c r="O1409" s="17">
        <f t="shared" si="99"/>
        <v>4500</v>
      </c>
      <c r="P1409" s="17">
        <f t="shared" si="100"/>
        <v>0.42446666666666666</v>
      </c>
      <c r="Q1409" s="17">
        <f t="shared" si="101"/>
        <v>0.42446666666666666</v>
      </c>
    </row>
    <row r="1410" spans="1:17" x14ac:dyDescent="0.35">
      <c r="A1410" t="s">
        <v>1031</v>
      </c>
      <c r="B1410" t="s">
        <v>1126</v>
      </c>
      <c r="D1410" t="s">
        <v>22</v>
      </c>
      <c r="G1410" t="s">
        <v>3040</v>
      </c>
      <c r="H1410">
        <v>142734.6</v>
      </c>
      <c r="J1410">
        <v>0</v>
      </c>
      <c r="K1410">
        <v>0</v>
      </c>
      <c r="L1410" s="17" t="str">
        <f>IF($E1410&lt;&gt;"",VLOOKUP($E1410,GEMWs!$E$14:$L$20,7,FALSE),"")</f>
        <v/>
      </c>
      <c r="M1410" s="17" t="str">
        <f>IF($E1410&lt;&gt;"",VLOOKUP($E1410,GEMWs!$E$14:$L$20,8,FALSE),"")</f>
        <v/>
      </c>
      <c r="N1410" s="17">
        <f t="shared" ca="1" si="98"/>
        <v>0</v>
      </c>
      <c r="O1410" s="17">
        <f t="shared" ca="1" si="99"/>
        <v>0</v>
      </c>
      <c r="P1410" s="17">
        <f t="shared" ca="1" si="100"/>
        <v>0</v>
      </c>
      <c r="Q1410" s="17">
        <f t="shared" ca="1" si="101"/>
        <v>0</v>
      </c>
    </row>
    <row r="1411" spans="1:17" x14ac:dyDescent="0.35">
      <c r="A1411" t="s">
        <v>1031</v>
      </c>
      <c r="B1411" t="s">
        <v>1127</v>
      </c>
      <c r="D1411" t="s">
        <v>22</v>
      </c>
      <c r="G1411" t="s">
        <v>3040</v>
      </c>
      <c r="H1411">
        <v>600.70000000000005</v>
      </c>
      <c r="J1411">
        <v>0</v>
      </c>
      <c r="K1411">
        <v>0</v>
      </c>
      <c r="L1411" s="17" t="str">
        <f>IF($E1411&lt;&gt;"",VLOOKUP($E1411,GEMWs!$E$14:$L$20,7,FALSE),"")</f>
        <v/>
      </c>
      <c r="M1411" s="17" t="str">
        <f>IF($E1411&lt;&gt;"",VLOOKUP($E1411,GEMWs!$E$14:$L$20,8,FALSE),"")</f>
        <v/>
      </c>
      <c r="N1411" s="17">
        <f t="shared" ca="1" si="98"/>
        <v>0</v>
      </c>
      <c r="O1411" s="17">
        <f t="shared" ca="1" si="99"/>
        <v>0</v>
      </c>
      <c r="P1411" s="17">
        <f t="shared" ca="1" si="100"/>
        <v>0</v>
      </c>
      <c r="Q1411" s="17">
        <f t="shared" ca="1" si="101"/>
        <v>0</v>
      </c>
    </row>
    <row r="1412" spans="1:17" x14ac:dyDescent="0.35">
      <c r="A1412" t="s">
        <v>1031</v>
      </c>
      <c r="B1412" t="s">
        <v>1128</v>
      </c>
      <c r="D1412" t="s">
        <v>22</v>
      </c>
      <c r="G1412" t="s">
        <v>3040</v>
      </c>
      <c r="H1412">
        <v>196</v>
      </c>
      <c r="J1412">
        <v>0</v>
      </c>
      <c r="K1412">
        <v>0</v>
      </c>
      <c r="L1412" s="17" t="str">
        <f>IF($E1412&lt;&gt;"",VLOOKUP($E1412,GEMWs!$E$14:$L$20,7,FALSE),"")</f>
        <v/>
      </c>
      <c r="M1412" s="17" t="str">
        <f>IF($E1412&lt;&gt;"",VLOOKUP($E1412,GEMWs!$E$14:$L$20,8,FALSE),"")</f>
        <v/>
      </c>
      <c r="N1412" s="17">
        <f t="shared" ca="1" si="98"/>
        <v>0</v>
      </c>
      <c r="O1412" s="17">
        <f t="shared" ca="1" si="99"/>
        <v>0</v>
      </c>
      <c r="P1412" s="17">
        <f t="shared" ca="1" si="100"/>
        <v>0</v>
      </c>
      <c r="Q1412" s="17">
        <f t="shared" ca="1" si="101"/>
        <v>0</v>
      </c>
    </row>
    <row r="1413" spans="1:17" x14ac:dyDescent="0.35">
      <c r="A1413" t="s">
        <v>1031</v>
      </c>
      <c r="B1413" t="s">
        <v>1129</v>
      </c>
      <c r="D1413" t="s">
        <v>22</v>
      </c>
      <c r="G1413" t="s">
        <v>3040</v>
      </c>
      <c r="H1413">
        <v>6.6</v>
      </c>
      <c r="J1413">
        <v>0</v>
      </c>
      <c r="K1413">
        <v>0</v>
      </c>
      <c r="L1413" s="17" t="str">
        <f>IF($E1413&lt;&gt;"",VLOOKUP($E1413,GEMWs!$E$14:$L$20,7,FALSE),"")</f>
        <v/>
      </c>
      <c r="M1413" s="17" t="str">
        <f>IF($E1413&lt;&gt;"",VLOOKUP($E1413,GEMWs!$E$14:$L$20,8,FALSE),"")</f>
        <v/>
      </c>
      <c r="N1413" s="17">
        <f t="shared" ca="1" si="98"/>
        <v>0</v>
      </c>
      <c r="O1413" s="17">
        <f t="shared" ca="1" si="99"/>
        <v>0</v>
      </c>
      <c r="P1413" s="17">
        <f t="shared" ca="1" si="100"/>
        <v>0</v>
      </c>
      <c r="Q1413" s="17">
        <f t="shared" ca="1" si="101"/>
        <v>0</v>
      </c>
    </row>
    <row r="1414" spans="1:17" x14ac:dyDescent="0.35">
      <c r="A1414" t="s">
        <v>1031</v>
      </c>
      <c r="B1414" t="s">
        <v>2978</v>
      </c>
      <c r="C1414" t="s">
        <v>158</v>
      </c>
      <c r="D1414" t="s">
        <v>22</v>
      </c>
      <c r="G1414" t="s">
        <v>3040</v>
      </c>
      <c r="H1414">
        <v>29.2</v>
      </c>
      <c r="J1414">
        <v>0</v>
      </c>
      <c r="K1414">
        <v>0</v>
      </c>
      <c r="L1414" s="17" t="str">
        <f>IF($E1414&lt;&gt;"",VLOOKUP($E1414,GEMWs!$E$14:$L$20,7,FALSE),"")</f>
        <v/>
      </c>
      <c r="M1414" s="17" t="str">
        <f>IF($E1414&lt;&gt;"",VLOOKUP($E1414,GEMWs!$E$14:$L$20,8,FALSE),"")</f>
        <v/>
      </c>
      <c r="N1414" s="17">
        <f t="shared" ca="1" si="98"/>
        <v>0</v>
      </c>
      <c r="O1414" s="17">
        <f t="shared" ca="1" si="99"/>
        <v>0</v>
      </c>
      <c r="P1414" s="17">
        <f t="shared" ca="1" si="100"/>
        <v>0</v>
      </c>
      <c r="Q1414" s="17">
        <f t="shared" ca="1" si="101"/>
        <v>0</v>
      </c>
    </row>
    <row r="1415" spans="1:17" x14ac:dyDescent="0.35">
      <c r="A1415" t="s">
        <v>1031</v>
      </c>
      <c r="B1415" t="s">
        <v>1076</v>
      </c>
      <c r="C1415" t="s">
        <v>1077</v>
      </c>
      <c r="D1415" t="s">
        <v>14</v>
      </c>
      <c r="E1415" t="s">
        <v>21</v>
      </c>
      <c r="F1415" t="s">
        <v>22</v>
      </c>
      <c r="G1415" t="s">
        <v>3040</v>
      </c>
      <c r="H1415">
        <v>1191.3</v>
      </c>
      <c r="I1415">
        <v>287</v>
      </c>
      <c r="J1415">
        <v>2273</v>
      </c>
      <c r="K1415">
        <v>4545</v>
      </c>
      <c r="L1415" s="17">
        <f>IF($E1415&lt;&gt;"",VLOOKUP($E1415,GEMWs!$E$14:$L$20,7,FALSE),"")</f>
        <v>37.754918937403332</v>
      </c>
      <c r="M1415" s="17">
        <f>IF($E1415&lt;&gt;"",VLOOKUP($E1415,GEMWs!$E$14:$L$20,8,FALSE),"")</f>
        <v>96.174593288388181</v>
      </c>
      <c r="N1415" s="17">
        <f t="shared" si="98"/>
        <v>2273</v>
      </c>
      <c r="O1415" s="17">
        <f t="shared" si="99"/>
        <v>4545</v>
      </c>
      <c r="P1415" s="17">
        <f t="shared" si="100"/>
        <v>0.2621122112211221</v>
      </c>
      <c r="Q1415" s="17">
        <f t="shared" si="101"/>
        <v>0.52410910690717116</v>
      </c>
    </row>
    <row r="1416" spans="1:17" x14ac:dyDescent="0.35">
      <c r="A1416" t="s">
        <v>1031</v>
      </c>
      <c r="B1416" t="s">
        <v>1130</v>
      </c>
      <c r="D1416" t="s">
        <v>22</v>
      </c>
      <c r="G1416" t="s">
        <v>3040</v>
      </c>
      <c r="H1416">
        <v>1311.9</v>
      </c>
      <c r="J1416">
        <v>0</v>
      </c>
      <c r="K1416">
        <v>0</v>
      </c>
      <c r="L1416" s="17" t="str">
        <f>IF($E1416&lt;&gt;"",VLOOKUP($E1416,GEMWs!$E$14:$L$20,7,FALSE),"")</f>
        <v/>
      </c>
      <c r="M1416" s="17" t="str">
        <f>IF($E1416&lt;&gt;"",VLOOKUP($E1416,GEMWs!$E$14:$L$20,8,FALSE),"")</f>
        <v/>
      </c>
      <c r="N1416" s="17">
        <f t="shared" ca="1" si="98"/>
        <v>0</v>
      </c>
      <c r="O1416" s="17">
        <f t="shared" ca="1" si="99"/>
        <v>0</v>
      </c>
      <c r="P1416" s="17">
        <f t="shared" ca="1" si="100"/>
        <v>0</v>
      </c>
      <c r="Q1416" s="17">
        <f t="shared" ca="1" si="101"/>
        <v>0</v>
      </c>
    </row>
    <row r="1417" spans="1:17" x14ac:dyDescent="0.35">
      <c r="A1417" t="s">
        <v>1031</v>
      </c>
      <c r="B1417" t="s">
        <v>1078</v>
      </c>
      <c r="C1417" t="s">
        <v>1079</v>
      </c>
      <c r="D1417" t="s">
        <v>14</v>
      </c>
      <c r="E1417" t="s">
        <v>21</v>
      </c>
      <c r="F1417" t="s">
        <v>22</v>
      </c>
      <c r="G1417" t="s">
        <v>3040</v>
      </c>
      <c r="H1417">
        <v>4156.8</v>
      </c>
      <c r="I1417">
        <v>288</v>
      </c>
      <c r="J1417">
        <v>13640</v>
      </c>
      <c r="K1417">
        <v>18180</v>
      </c>
      <c r="L1417" s="17">
        <f>IF($E1417&lt;&gt;"",VLOOKUP($E1417,GEMWs!$E$14:$L$20,7,FALSE),"")</f>
        <v>37.754918937403332</v>
      </c>
      <c r="M1417" s="17">
        <f>IF($E1417&lt;&gt;"",VLOOKUP($E1417,GEMWs!$E$14:$L$20,8,FALSE),"")</f>
        <v>96.174593288388181</v>
      </c>
      <c r="N1417" s="17">
        <f t="shared" si="98"/>
        <v>13640</v>
      </c>
      <c r="O1417" s="17">
        <f t="shared" si="99"/>
        <v>18180</v>
      </c>
      <c r="P1417" s="17">
        <f t="shared" si="100"/>
        <v>0.22864686468646866</v>
      </c>
      <c r="Q1417" s="17">
        <f t="shared" si="101"/>
        <v>0.30475073313782991</v>
      </c>
    </row>
    <row r="1418" spans="1:17" x14ac:dyDescent="0.35">
      <c r="A1418" t="s">
        <v>1031</v>
      </c>
      <c r="B1418" t="s">
        <v>1080</v>
      </c>
      <c r="C1418" t="s">
        <v>1081</v>
      </c>
      <c r="D1418" t="s">
        <v>14</v>
      </c>
      <c r="E1418" t="s">
        <v>21</v>
      </c>
      <c r="F1418" t="s">
        <v>22</v>
      </c>
      <c r="G1418" t="s">
        <v>3040</v>
      </c>
      <c r="H1418">
        <v>14192.7</v>
      </c>
      <c r="I1418">
        <v>289</v>
      </c>
      <c r="J1418">
        <v>64</v>
      </c>
      <c r="K1418">
        <v>400</v>
      </c>
      <c r="L1418" s="17">
        <f>IF($E1418&lt;&gt;"",VLOOKUP($E1418,GEMWs!$E$14:$L$20,7,FALSE),"")</f>
        <v>37.754918937403332</v>
      </c>
      <c r="M1418" s="17">
        <f>IF($E1418&lt;&gt;"",VLOOKUP($E1418,GEMWs!$E$14:$L$20,8,FALSE),"")</f>
        <v>96.174593288388181</v>
      </c>
      <c r="N1418" s="17">
        <f t="shared" si="98"/>
        <v>64</v>
      </c>
      <c r="O1418" s="17">
        <f t="shared" si="99"/>
        <v>400</v>
      </c>
      <c r="P1418" s="17">
        <f t="shared" si="100"/>
        <v>35.481750000000005</v>
      </c>
      <c r="Q1418" s="17">
        <f t="shared" si="101"/>
        <v>221.76093750000001</v>
      </c>
    </row>
    <row r="1419" spans="1:17" x14ac:dyDescent="0.35">
      <c r="A1419" t="s">
        <v>1031</v>
      </c>
      <c r="B1419" t="s">
        <v>1082</v>
      </c>
      <c r="C1419" t="s">
        <v>1083</v>
      </c>
      <c r="D1419" t="s">
        <v>14</v>
      </c>
      <c r="E1419" t="s">
        <v>21</v>
      </c>
      <c r="F1419" t="s">
        <v>22</v>
      </c>
      <c r="G1419" t="s">
        <v>3040</v>
      </c>
      <c r="H1419">
        <v>4320.7</v>
      </c>
      <c r="I1419">
        <v>383</v>
      </c>
      <c r="J1419">
        <v>1400</v>
      </c>
      <c r="K1419">
        <v>1400</v>
      </c>
      <c r="L1419" s="17">
        <f>IF($E1419&lt;&gt;"",VLOOKUP($E1419,GEMWs!$E$14:$L$20,7,FALSE),"")</f>
        <v>37.754918937403332</v>
      </c>
      <c r="M1419" s="17">
        <f>IF($E1419&lt;&gt;"",VLOOKUP($E1419,GEMWs!$E$14:$L$20,8,FALSE),"")</f>
        <v>96.174593288388181</v>
      </c>
      <c r="N1419" s="17">
        <f t="shared" si="98"/>
        <v>1400</v>
      </c>
      <c r="O1419" s="17">
        <f t="shared" si="99"/>
        <v>1400</v>
      </c>
      <c r="P1419" s="17">
        <f t="shared" si="100"/>
        <v>3.0862142857142856</v>
      </c>
      <c r="Q1419" s="17">
        <f t="shared" si="101"/>
        <v>3.0862142857142856</v>
      </c>
    </row>
    <row r="1420" spans="1:17" x14ac:dyDescent="0.35">
      <c r="A1420" t="s">
        <v>1031</v>
      </c>
      <c r="B1420" t="s">
        <v>1131</v>
      </c>
      <c r="D1420" t="s">
        <v>22</v>
      </c>
      <c r="G1420" t="s">
        <v>3040</v>
      </c>
      <c r="H1420">
        <v>4597.5</v>
      </c>
      <c r="J1420">
        <v>0</v>
      </c>
      <c r="K1420">
        <v>0</v>
      </c>
      <c r="L1420" s="17" t="str">
        <f>IF($E1420&lt;&gt;"",VLOOKUP($E1420,GEMWs!$E$14:$L$20,7,FALSE),"")</f>
        <v/>
      </c>
      <c r="M1420" s="17" t="str">
        <f>IF($E1420&lt;&gt;"",VLOOKUP($E1420,GEMWs!$E$14:$L$20,8,FALSE),"")</f>
        <v/>
      </c>
      <c r="N1420" s="17">
        <f t="shared" ca="1" si="98"/>
        <v>0</v>
      </c>
      <c r="O1420" s="17">
        <f t="shared" ca="1" si="99"/>
        <v>0</v>
      </c>
      <c r="P1420" s="17">
        <f t="shared" ca="1" si="100"/>
        <v>0</v>
      </c>
      <c r="Q1420" s="17">
        <f t="shared" ca="1" si="101"/>
        <v>0</v>
      </c>
    </row>
    <row r="1421" spans="1:17" x14ac:dyDescent="0.35">
      <c r="A1421" t="s">
        <v>1031</v>
      </c>
      <c r="B1421" t="s">
        <v>688</v>
      </c>
      <c r="D1421" t="s">
        <v>14</v>
      </c>
      <c r="E1421" t="s">
        <v>21</v>
      </c>
      <c r="G1421" t="s">
        <v>3040</v>
      </c>
      <c r="H1421">
        <v>71.7</v>
      </c>
      <c r="J1421">
        <v>0</v>
      </c>
      <c r="K1421">
        <v>0</v>
      </c>
      <c r="L1421" s="17">
        <f>IF($E1421&lt;&gt;"",VLOOKUP($E1421,GEMWs!$E$14:$L$20,7,FALSE),"")</f>
        <v>37.754918937403332</v>
      </c>
      <c r="M1421" s="17">
        <f>IF($E1421&lt;&gt;"",VLOOKUP($E1421,GEMWs!$E$14:$L$20,8,FALSE),"")</f>
        <v>96.174593288388181</v>
      </c>
      <c r="N1421" s="17">
        <f t="shared" ca="1" si="98"/>
        <v>37.754918937403332</v>
      </c>
      <c r="O1421" s="17">
        <f t="shared" ca="1" si="99"/>
        <v>96.174593288388181</v>
      </c>
      <c r="P1421" s="17">
        <f t="shared" ca="1" si="100"/>
        <v>0.74551913918680268</v>
      </c>
      <c r="Q1421" s="17">
        <f t="shared" ca="1" si="101"/>
        <v>1.8990902912247469</v>
      </c>
    </row>
    <row r="1422" spans="1:17" x14ac:dyDescent="0.35">
      <c r="A1422" t="s">
        <v>1031</v>
      </c>
      <c r="B1422" t="s">
        <v>1132</v>
      </c>
      <c r="D1422" t="s">
        <v>22</v>
      </c>
      <c r="G1422" t="s">
        <v>3040</v>
      </c>
      <c r="H1422">
        <v>8.6</v>
      </c>
      <c r="J1422">
        <v>0</v>
      </c>
      <c r="K1422">
        <v>0</v>
      </c>
      <c r="L1422" s="17" t="str">
        <f>IF($E1422&lt;&gt;"",VLOOKUP($E1422,GEMWs!$E$14:$L$20,7,FALSE),"")</f>
        <v/>
      </c>
      <c r="M1422" s="17" t="str">
        <f>IF($E1422&lt;&gt;"",VLOOKUP($E1422,GEMWs!$E$14:$L$20,8,FALSE),"")</f>
        <v/>
      </c>
      <c r="N1422" s="17">
        <f t="shared" ca="1" si="98"/>
        <v>0</v>
      </c>
      <c r="O1422" s="17">
        <f t="shared" ca="1" si="99"/>
        <v>0</v>
      </c>
      <c r="P1422" s="17">
        <f t="shared" ca="1" si="100"/>
        <v>0</v>
      </c>
      <c r="Q1422" s="17">
        <f t="shared" ca="1" si="101"/>
        <v>0</v>
      </c>
    </row>
    <row r="1423" spans="1:17" x14ac:dyDescent="0.35">
      <c r="A1423" t="s">
        <v>1031</v>
      </c>
      <c r="B1423" t="s">
        <v>146</v>
      </c>
      <c r="C1423" t="s">
        <v>147</v>
      </c>
      <c r="D1423" t="s">
        <v>14</v>
      </c>
      <c r="E1423" t="s">
        <v>18</v>
      </c>
      <c r="F1423" t="s">
        <v>22</v>
      </c>
      <c r="G1423" t="s">
        <v>3040</v>
      </c>
      <c r="H1423">
        <v>1985.8</v>
      </c>
      <c r="I1423">
        <v>401</v>
      </c>
      <c r="J1423">
        <v>3000</v>
      </c>
      <c r="K1423">
        <v>4500</v>
      </c>
      <c r="L1423" s="17">
        <f>IF($E1423&lt;&gt;"",VLOOKUP($E1423,GEMWs!$E$14:$L$20,7,FALSE),"")</f>
        <v>5950.3939027696888</v>
      </c>
      <c r="M1423" s="17">
        <f>IF($E1423&lt;&gt;"",VLOOKUP($E1423,GEMWs!$E$14:$L$20,8,FALSE),"")</f>
        <v>10539.430626954083</v>
      </c>
      <c r="N1423" s="17">
        <f t="shared" si="98"/>
        <v>3000</v>
      </c>
      <c r="O1423" s="17">
        <f t="shared" si="99"/>
        <v>4500</v>
      </c>
      <c r="P1423" s="17">
        <f t="shared" si="100"/>
        <v>0.4412888888888889</v>
      </c>
      <c r="Q1423" s="17">
        <f t="shared" si="101"/>
        <v>0.66193333333333337</v>
      </c>
    </row>
    <row r="1424" spans="1:17" x14ac:dyDescent="0.35">
      <c r="A1424" t="s">
        <v>1031</v>
      </c>
      <c r="B1424" t="s">
        <v>1084</v>
      </c>
      <c r="C1424" t="s">
        <v>1085</v>
      </c>
      <c r="D1424" t="s">
        <v>14</v>
      </c>
      <c r="E1424" t="s">
        <v>21</v>
      </c>
      <c r="F1424" t="s">
        <v>22</v>
      </c>
      <c r="G1424" t="s">
        <v>3040</v>
      </c>
      <c r="H1424">
        <v>6127.4</v>
      </c>
      <c r="I1424">
        <v>296</v>
      </c>
      <c r="J1424">
        <v>1364</v>
      </c>
      <c r="K1424">
        <v>2273</v>
      </c>
      <c r="L1424" s="17">
        <f>IF($E1424&lt;&gt;"",VLOOKUP($E1424,GEMWs!$E$14:$L$20,7,FALSE),"")</f>
        <v>37.754918937403332</v>
      </c>
      <c r="M1424" s="17">
        <f>IF($E1424&lt;&gt;"",VLOOKUP($E1424,GEMWs!$E$14:$L$20,8,FALSE),"")</f>
        <v>96.174593288388181</v>
      </c>
      <c r="N1424" s="17">
        <f t="shared" si="98"/>
        <v>1364</v>
      </c>
      <c r="O1424" s="17">
        <f t="shared" si="99"/>
        <v>2273</v>
      </c>
      <c r="P1424" s="17">
        <f t="shared" si="100"/>
        <v>2.695732512098548</v>
      </c>
      <c r="Q1424" s="17">
        <f t="shared" si="101"/>
        <v>4.4922287390029325</v>
      </c>
    </row>
    <row r="1425" spans="1:17" x14ac:dyDescent="0.35">
      <c r="A1425" t="s">
        <v>1031</v>
      </c>
      <c r="B1425" t="s">
        <v>1133</v>
      </c>
      <c r="D1425" t="s">
        <v>14</v>
      </c>
      <c r="E1425" t="s">
        <v>21</v>
      </c>
      <c r="G1425" t="s">
        <v>3040</v>
      </c>
      <c r="H1425">
        <v>3303.5</v>
      </c>
      <c r="J1425">
        <v>0</v>
      </c>
      <c r="K1425">
        <v>0</v>
      </c>
      <c r="L1425" s="17">
        <f>IF($E1425&lt;&gt;"",VLOOKUP($E1425,GEMWs!$E$14:$L$20,7,FALSE),"")</f>
        <v>37.754918937403332</v>
      </c>
      <c r="M1425" s="17">
        <f>IF($E1425&lt;&gt;"",VLOOKUP($E1425,GEMWs!$E$14:$L$20,8,FALSE),"")</f>
        <v>96.174593288388181</v>
      </c>
      <c r="N1425" s="17">
        <f t="shared" ca="1" si="98"/>
        <v>37.754918937403332</v>
      </c>
      <c r="O1425" s="17">
        <f t="shared" ca="1" si="99"/>
        <v>96.174593288388181</v>
      </c>
      <c r="P1425" s="17">
        <f t="shared" ca="1" si="100"/>
        <v>34.348988511905191</v>
      </c>
      <c r="Q1425" s="17">
        <f t="shared" ca="1" si="101"/>
        <v>87.498532455522323</v>
      </c>
    </row>
    <row r="1426" spans="1:17" x14ac:dyDescent="0.35">
      <c r="A1426" t="s">
        <v>1031</v>
      </c>
      <c r="B1426" t="s">
        <v>61</v>
      </c>
      <c r="C1426" t="s">
        <v>62</v>
      </c>
      <c r="D1426" t="s">
        <v>14</v>
      </c>
      <c r="E1426" t="s">
        <v>18</v>
      </c>
      <c r="F1426" t="s">
        <v>22</v>
      </c>
      <c r="G1426" t="s">
        <v>3040</v>
      </c>
      <c r="H1426">
        <v>50.6</v>
      </c>
      <c r="I1426">
        <v>387</v>
      </c>
      <c r="J1426">
        <v>135000</v>
      </c>
      <c r="K1426">
        <v>135000</v>
      </c>
      <c r="L1426" s="17">
        <f>IF($E1426&lt;&gt;"",VLOOKUP($E1426,GEMWs!$E$14:$L$20,7,FALSE),"")</f>
        <v>5950.3939027696888</v>
      </c>
      <c r="M1426" s="17">
        <f>IF($E1426&lt;&gt;"",VLOOKUP($E1426,GEMWs!$E$14:$L$20,8,FALSE),"")</f>
        <v>10539.430626954083</v>
      </c>
      <c r="N1426" s="17">
        <f t="shared" si="98"/>
        <v>135000</v>
      </c>
      <c r="O1426" s="17">
        <f t="shared" si="99"/>
        <v>135000</v>
      </c>
      <c r="P1426" s="17">
        <f t="shared" si="100"/>
        <v>3.748148148148148E-4</v>
      </c>
      <c r="Q1426" s="17">
        <f t="shared" si="101"/>
        <v>3.748148148148148E-4</v>
      </c>
    </row>
    <row r="1427" spans="1:17" x14ac:dyDescent="0.35">
      <c r="A1427" t="s">
        <v>1031</v>
      </c>
      <c r="B1427" t="s">
        <v>1134</v>
      </c>
      <c r="D1427" t="s">
        <v>22</v>
      </c>
      <c r="G1427" t="s">
        <v>3040</v>
      </c>
      <c r="H1427">
        <v>91391.7</v>
      </c>
      <c r="J1427">
        <v>0</v>
      </c>
      <c r="K1427">
        <v>0</v>
      </c>
      <c r="L1427" s="17" t="str">
        <f>IF($E1427&lt;&gt;"",VLOOKUP($E1427,GEMWs!$E$14:$L$20,7,FALSE),"")</f>
        <v/>
      </c>
      <c r="M1427" s="17" t="str">
        <f>IF($E1427&lt;&gt;"",VLOOKUP($E1427,GEMWs!$E$14:$L$20,8,FALSE),"")</f>
        <v/>
      </c>
      <c r="N1427" s="17">
        <f t="shared" ref="N1427:N1490" ca="1" si="102">IF($I1427&lt;&gt;"",J1427,IF(AND($D1427="Y",$M$6=236),L1427,0))</f>
        <v>0</v>
      </c>
      <c r="O1427" s="17">
        <f t="shared" ref="O1427:O1490" ca="1" si="103">IF($I1427&lt;&gt;"",K1427,IF(AND($D1427="Y",$M$6=236),M1427,0))</f>
        <v>0</v>
      </c>
      <c r="P1427" s="17">
        <f t="shared" ca="1" si="100"/>
        <v>0</v>
      </c>
      <c r="Q1427" s="17">
        <f t="shared" ca="1" si="101"/>
        <v>0</v>
      </c>
    </row>
    <row r="1428" spans="1:17" x14ac:dyDescent="0.35">
      <c r="A1428" t="s">
        <v>1031</v>
      </c>
      <c r="B1428" t="s">
        <v>1086</v>
      </c>
      <c r="C1428" t="s">
        <v>1087</v>
      </c>
      <c r="D1428" t="s">
        <v>14</v>
      </c>
      <c r="E1428" t="s">
        <v>21</v>
      </c>
      <c r="F1428" t="s">
        <v>22</v>
      </c>
      <c r="G1428" t="s">
        <v>3040</v>
      </c>
      <c r="H1428">
        <v>473.8</v>
      </c>
      <c r="I1428">
        <v>352</v>
      </c>
      <c r="J1428">
        <v>85</v>
      </c>
      <c r="K1428">
        <v>85</v>
      </c>
      <c r="L1428" s="17">
        <f>IF($E1428&lt;&gt;"",VLOOKUP($E1428,GEMWs!$E$14:$L$20,7,FALSE),"")</f>
        <v>37.754918937403332</v>
      </c>
      <c r="M1428" s="17">
        <f>IF($E1428&lt;&gt;"",VLOOKUP($E1428,GEMWs!$E$14:$L$20,8,FALSE),"")</f>
        <v>96.174593288388181</v>
      </c>
      <c r="N1428" s="17">
        <f t="shared" si="102"/>
        <v>85</v>
      </c>
      <c r="O1428" s="17">
        <f t="shared" si="103"/>
        <v>85</v>
      </c>
      <c r="P1428" s="17">
        <f t="shared" si="100"/>
        <v>5.5741176470588236</v>
      </c>
      <c r="Q1428" s="17">
        <f t="shared" si="101"/>
        <v>5.5741176470588236</v>
      </c>
    </row>
    <row r="1429" spans="1:17" x14ac:dyDescent="0.35">
      <c r="A1429" t="s">
        <v>1031</v>
      </c>
      <c r="B1429" t="s">
        <v>79</v>
      </c>
      <c r="C1429" t="s">
        <v>80</v>
      </c>
      <c r="D1429" t="s">
        <v>14</v>
      </c>
      <c r="E1429" t="s">
        <v>21</v>
      </c>
      <c r="F1429" t="s">
        <v>22</v>
      </c>
      <c r="G1429" t="s">
        <v>3040</v>
      </c>
      <c r="H1429">
        <v>0.3</v>
      </c>
      <c r="I1429">
        <v>388</v>
      </c>
      <c r="J1429">
        <v>500</v>
      </c>
      <c r="K1429">
        <v>5000</v>
      </c>
      <c r="L1429" s="17">
        <f>IF($E1429&lt;&gt;"",VLOOKUP($E1429,GEMWs!$E$14:$L$20,7,FALSE),"")</f>
        <v>37.754918937403332</v>
      </c>
      <c r="M1429" s="17">
        <f>IF($E1429&lt;&gt;"",VLOOKUP($E1429,GEMWs!$E$14:$L$20,8,FALSE),"")</f>
        <v>96.174593288388181</v>
      </c>
      <c r="N1429" s="17">
        <f t="shared" si="102"/>
        <v>500</v>
      </c>
      <c r="O1429" s="17">
        <f t="shared" si="103"/>
        <v>5000</v>
      </c>
      <c r="P1429" s="17">
        <f t="shared" si="100"/>
        <v>5.9999999999999995E-5</v>
      </c>
      <c r="Q1429" s="17">
        <f t="shared" si="101"/>
        <v>5.9999999999999995E-4</v>
      </c>
    </row>
    <row r="1430" spans="1:17" x14ac:dyDescent="0.35">
      <c r="A1430" t="s">
        <v>1031</v>
      </c>
      <c r="B1430" t="s">
        <v>368</v>
      </c>
      <c r="D1430" t="s">
        <v>14</v>
      </c>
      <c r="E1430" t="s">
        <v>18</v>
      </c>
      <c r="G1430" t="s">
        <v>3040</v>
      </c>
      <c r="H1430">
        <v>702.2</v>
      </c>
      <c r="J1430">
        <v>0</v>
      </c>
      <c r="K1430">
        <v>0</v>
      </c>
      <c r="L1430" s="17">
        <f>IF($E1430&lt;&gt;"",VLOOKUP($E1430,GEMWs!$E$14:$L$20,7,FALSE),"")</f>
        <v>5950.3939027696888</v>
      </c>
      <c r="M1430" s="17">
        <f>IF($E1430&lt;&gt;"",VLOOKUP($E1430,GEMWs!$E$14:$L$20,8,FALSE),"")</f>
        <v>10539.430626954083</v>
      </c>
      <c r="N1430" s="17">
        <f t="shared" ca="1" si="102"/>
        <v>5950.3939027696888</v>
      </c>
      <c r="O1430" s="17">
        <f t="shared" ca="1" si="103"/>
        <v>10539.430626954083</v>
      </c>
      <c r="P1430" s="17">
        <f t="shared" ca="1" si="100"/>
        <v>6.6625990042019689E-2</v>
      </c>
      <c r="Q1430" s="17">
        <f t="shared" ca="1" si="101"/>
        <v>0.11800899427400123</v>
      </c>
    </row>
    <row r="1431" spans="1:17" x14ac:dyDescent="0.35">
      <c r="A1431" t="s">
        <v>1031</v>
      </c>
      <c r="B1431" t="s">
        <v>2975</v>
      </c>
      <c r="D1431" t="s">
        <v>14</v>
      </c>
      <c r="E1431" t="s">
        <v>18</v>
      </c>
      <c r="G1431" t="s">
        <v>3040</v>
      </c>
      <c r="H1431">
        <v>923.5</v>
      </c>
      <c r="J1431">
        <v>0</v>
      </c>
      <c r="K1431">
        <v>0</v>
      </c>
      <c r="L1431" s="17">
        <f>IF($E1431&lt;&gt;"",VLOOKUP($E1431,GEMWs!$E$14:$L$20,7,FALSE),"")</f>
        <v>5950.3939027696888</v>
      </c>
      <c r="M1431" s="17">
        <f>IF($E1431&lt;&gt;"",VLOOKUP($E1431,GEMWs!$E$14:$L$20,8,FALSE),"")</f>
        <v>10539.430626954083</v>
      </c>
      <c r="N1431" s="17">
        <f t="shared" ca="1" si="102"/>
        <v>5950.3939027696888</v>
      </c>
      <c r="O1431" s="17">
        <f t="shared" ca="1" si="103"/>
        <v>10539.430626954083</v>
      </c>
      <c r="P1431" s="17">
        <f t="shared" ca="1" si="100"/>
        <v>8.7623329256344598E-2</v>
      </c>
      <c r="Q1431" s="17">
        <f t="shared" ca="1" si="101"/>
        <v>0.15519980947314174</v>
      </c>
    </row>
    <row r="1432" spans="1:17" x14ac:dyDescent="0.35">
      <c r="A1432" t="s">
        <v>1031</v>
      </c>
      <c r="B1432" t="s">
        <v>1088</v>
      </c>
      <c r="C1432" t="s">
        <v>1089</v>
      </c>
      <c r="D1432" t="s">
        <v>14</v>
      </c>
      <c r="E1432" t="s">
        <v>21</v>
      </c>
      <c r="F1432" t="s">
        <v>22</v>
      </c>
      <c r="G1432" t="s">
        <v>3040</v>
      </c>
      <c r="H1432">
        <v>264.5</v>
      </c>
      <c r="I1432">
        <v>390</v>
      </c>
      <c r="J1432">
        <v>1500</v>
      </c>
      <c r="K1432">
        <v>1500</v>
      </c>
      <c r="L1432" s="17">
        <f>IF($E1432&lt;&gt;"",VLOOKUP($E1432,GEMWs!$E$14:$L$20,7,FALSE),"")</f>
        <v>37.754918937403332</v>
      </c>
      <c r="M1432" s="17">
        <f>IF($E1432&lt;&gt;"",VLOOKUP($E1432,GEMWs!$E$14:$L$20,8,FALSE),"")</f>
        <v>96.174593288388181</v>
      </c>
      <c r="N1432" s="17">
        <f t="shared" si="102"/>
        <v>1500</v>
      </c>
      <c r="O1432" s="17">
        <f t="shared" si="103"/>
        <v>1500</v>
      </c>
      <c r="P1432" s="17">
        <f t="shared" si="100"/>
        <v>0.17633333333333334</v>
      </c>
      <c r="Q1432" s="17">
        <f t="shared" si="101"/>
        <v>0.17633333333333334</v>
      </c>
    </row>
    <row r="1433" spans="1:17" x14ac:dyDescent="0.35">
      <c r="A1433" t="s">
        <v>1031</v>
      </c>
      <c r="B1433" t="s">
        <v>345</v>
      </c>
      <c r="D1433" t="s">
        <v>22</v>
      </c>
      <c r="G1433" t="s">
        <v>3040</v>
      </c>
      <c r="H1433">
        <v>18252.7</v>
      </c>
      <c r="J1433">
        <v>0</v>
      </c>
      <c r="K1433">
        <v>0</v>
      </c>
      <c r="L1433" s="17" t="str">
        <f>IF($E1433&lt;&gt;"",VLOOKUP($E1433,GEMWs!$E$14:$L$20,7,FALSE),"")</f>
        <v/>
      </c>
      <c r="M1433" s="17" t="str">
        <f>IF($E1433&lt;&gt;"",VLOOKUP($E1433,GEMWs!$E$14:$L$20,8,FALSE),"")</f>
        <v/>
      </c>
      <c r="N1433" s="17">
        <f t="shared" ca="1" si="102"/>
        <v>0</v>
      </c>
      <c r="O1433" s="17">
        <f t="shared" ca="1" si="103"/>
        <v>0</v>
      </c>
      <c r="P1433" s="17">
        <f t="shared" ca="1" si="100"/>
        <v>0</v>
      </c>
      <c r="Q1433" s="17">
        <f t="shared" ca="1" si="101"/>
        <v>0</v>
      </c>
    </row>
    <row r="1434" spans="1:17" x14ac:dyDescent="0.35">
      <c r="A1434" t="s">
        <v>1031</v>
      </c>
      <c r="B1434" t="s">
        <v>1106</v>
      </c>
      <c r="C1434" t="s">
        <v>1107</v>
      </c>
      <c r="D1434" t="s">
        <v>14</v>
      </c>
      <c r="E1434" t="s">
        <v>21</v>
      </c>
      <c r="F1434" t="s">
        <v>22</v>
      </c>
      <c r="G1434" t="s">
        <v>3040</v>
      </c>
      <c r="H1434">
        <v>2.7</v>
      </c>
      <c r="I1434">
        <v>369</v>
      </c>
      <c r="J1434">
        <v>371.8</v>
      </c>
      <c r="K1434">
        <v>507</v>
      </c>
      <c r="L1434" s="17">
        <f>IF($E1434&lt;&gt;"",VLOOKUP($E1434,GEMWs!$E$14:$L$20,7,FALSE),"")</f>
        <v>37.754918937403332</v>
      </c>
      <c r="M1434" s="17">
        <f>IF($E1434&lt;&gt;"",VLOOKUP($E1434,GEMWs!$E$14:$L$20,8,FALSE),"")</f>
        <v>96.174593288388181</v>
      </c>
      <c r="N1434" s="17">
        <f t="shared" si="102"/>
        <v>371.8</v>
      </c>
      <c r="O1434" s="17">
        <f t="shared" si="103"/>
        <v>507</v>
      </c>
      <c r="P1434" s="17">
        <f t="shared" si="100"/>
        <v>5.3254437869822485E-3</v>
      </c>
      <c r="Q1434" s="17">
        <f t="shared" si="101"/>
        <v>7.2619688004303389E-3</v>
      </c>
    </row>
    <row r="1435" spans="1:17" x14ac:dyDescent="0.35">
      <c r="A1435" t="s">
        <v>1031</v>
      </c>
      <c r="B1435" t="s">
        <v>1090</v>
      </c>
      <c r="C1435" t="s">
        <v>1091</v>
      </c>
      <c r="D1435" t="s">
        <v>14</v>
      </c>
      <c r="E1435" t="s">
        <v>21</v>
      </c>
      <c r="F1435" t="s">
        <v>22</v>
      </c>
      <c r="G1435" t="s">
        <v>3040</v>
      </c>
      <c r="H1435">
        <v>2808.7</v>
      </c>
      <c r="I1435">
        <v>394</v>
      </c>
      <c r="J1435">
        <v>4536</v>
      </c>
      <c r="K1435">
        <v>4536</v>
      </c>
      <c r="L1435" s="17">
        <f>IF($E1435&lt;&gt;"",VLOOKUP($E1435,GEMWs!$E$14:$L$20,7,FALSE),"")</f>
        <v>37.754918937403332</v>
      </c>
      <c r="M1435" s="17">
        <f>IF($E1435&lt;&gt;"",VLOOKUP($E1435,GEMWs!$E$14:$L$20,8,FALSE),"")</f>
        <v>96.174593288388181</v>
      </c>
      <c r="N1435" s="17">
        <f t="shared" si="102"/>
        <v>4536</v>
      </c>
      <c r="O1435" s="17">
        <f t="shared" si="103"/>
        <v>4536</v>
      </c>
      <c r="P1435" s="17">
        <f t="shared" si="100"/>
        <v>0.61920194003527329</v>
      </c>
      <c r="Q1435" s="17">
        <f t="shared" si="101"/>
        <v>0.61920194003527329</v>
      </c>
    </row>
    <row r="1436" spans="1:17" x14ac:dyDescent="0.35">
      <c r="A1436" t="s">
        <v>1031</v>
      </c>
      <c r="B1436" t="s">
        <v>669</v>
      </c>
      <c r="C1436" t="s">
        <v>670</v>
      </c>
      <c r="D1436" t="s">
        <v>14</v>
      </c>
      <c r="E1436" t="s">
        <v>21</v>
      </c>
      <c r="F1436" t="s">
        <v>22</v>
      </c>
      <c r="G1436" t="s">
        <v>3040</v>
      </c>
      <c r="H1436">
        <v>4973</v>
      </c>
      <c r="I1436">
        <v>305</v>
      </c>
      <c r="J1436">
        <v>2200</v>
      </c>
      <c r="K1436">
        <v>4500</v>
      </c>
      <c r="L1436" s="17">
        <f>IF($E1436&lt;&gt;"",VLOOKUP($E1436,GEMWs!$E$14:$L$20,7,FALSE),"")</f>
        <v>37.754918937403332</v>
      </c>
      <c r="M1436" s="17">
        <f>IF($E1436&lt;&gt;"",VLOOKUP($E1436,GEMWs!$E$14:$L$20,8,FALSE),"")</f>
        <v>96.174593288388181</v>
      </c>
      <c r="N1436" s="17">
        <f t="shared" si="102"/>
        <v>2200</v>
      </c>
      <c r="O1436" s="17">
        <f t="shared" si="103"/>
        <v>4500</v>
      </c>
      <c r="P1436" s="17">
        <f t="shared" si="100"/>
        <v>1.1051111111111112</v>
      </c>
      <c r="Q1436" s="17">
        <f t="shared" si="101"/>
        <v>2.2604545454545453</v>
      </c>
    </row>
    <row r="1437" spans="1:17" x14ac:dyDescent="0.35">
      <c r="A1437" t="s">
        <v>1031</v>
      </c>
      <c r="B1437" t="s">
        <v>108</v>
      </c>
      <c r="D1437" t="s">
        <v>14</v>
      </c>
      <c r="E1437" t="s">
        <v>21</v>
      </c>
      <c r="G1437" t="s">
        <v>3040</v>
      </c>
      <c r="H1437">
        <v>1</v>
      </c>
      <c r="J1437">
        <v>0</v>
      </c>
      <c r="K1437">
        <v>0</v>
      </c>
      <c r="L1437" s="17">
        <f>IF($E1437&lt;&gt;"",VLOOKUP($E1437,GEMWs!$E$14:$L$20,7,FALSE),"")</f>
        <v>37.754918937403332</v>
      </c>
      <c r="M1437" s="17">
        <f>IF($E1437&lt;&gt;"",VLOOKUP($E1437,GEMWs!$E$14:$L$20,8,FALSE),"")</f>
        <v>96.174593288388181</v>
      </c>
      <c r="N1437" s="17">
        <f t="shared" ca="1" si="102"/>
        <v>37.754918937403332</v>
      </c>
      <c r="O1437" s="17">
        <f t="shared" ca="1" si="103"/>
        <v>96.174593288388181</v>
      </c>
      <c r="P1437" s="17">
        <f t="shared" ca="1" si="100"/>
        <v>1.0397756474013984E-2</v>
      </c>
      <c r="Q1437" s="17">
        <f t="shared" ca="1" si="101"/>
        <v>2.6486614940373038E-2</v>
      </c>
    </row>
    <row r="1438" spans="1:17" x14ac:dyDescent="0.35">
      <c r="A1438" t="s">
        <v>1031</v>
      </c>
      <c r="B1438" t="s">
        <v>970</v>
      </c>
      <c r="D1438" t="s">
        <v>22</v>
      </c>
      <c r="G1438" t="s">
        <v>3040</v>
      </c>
      <c r="H1438">
        <v>1491.5</v>
      </c>
      <c r="J1438">
        <v>0</v>
      </c>
      <c r="K1438">
        <v>0</v>
      </c>
      <c r="L1438" s="17" t="str">
        <f>IF($E1438&lt;&gt;"",VLOOKUP($E1438,GEMWs!$E$14:$L$20,7,FALSE),"")</f>
        <v/>
      </c>
      <c r="M1438" s="17" t="str">
        <f>IF($E1438&lt;&gt;"",VLOOKUP($E1438,GEMWs!$E$14:$L$20,8,FALSE),"")</f>
        <v/>
      </c>
      <c r="N1438" s="17">
        <f t="shared" ca="1" si="102"/>
        <v>0</v>
      </c>
      <c r="O1438" s="17">
        <f t="shared" ca="1" si="103"/>
        <v>0</v>
      </c>
      <c r="P1438" s="17">
        <f t="shared" ca="1" si="100"/>
        <v>0</v>
      </c>
      <c r="Q1438" s="17">
        <f t="shared" ca="1" si="101"/>
        <v>0</v>
      </c>
    </row>
    <row r="1439" spans="1:17" x14ac:dyDescent="0.35">
      <c r="A1439" t="s">
        <v>1031</v>
      </c>
      <c r="B1439" t="s">
        <v>1108</v>
      </c>
      <c r="C1439" t="s">
        <v>1109</v>
      </c>
      <c r="D1439" t="s">
        <v>14</v>
      </c>
      <c r="E1439" t="s">
        <v>21</v>
      </c>
      <c r="F1439" t="s">
        <v>14</v>
      </c>
      <c r="G1439" t="s">
        <v>3040</v>
      </c>
      <c r="H1439">
        <v>4</v>
      </c>
      <c r="I1439">
        <v>306</v>
      </c>
      <c r="J1439">
        <v>10</v>
      </c>
      <c r="K1439">
        <v>10</v>
      </c>
      <c r="L1439" s="17">
        <f>IF($E1439&lt;&gt;"",VLOOKUP($E1439,GEMWs!$E$14:$L$20,7,FALSE),"")</f>
        <v>37.754918937403332</v>
      </c>
      <c r="M1439" s="17">
        <f>IF($E1439&lt;&gt;"",VLOOKUP($E1439,GEMWs!$E$14:$L$20,8,FALSE),"")</f>
        <v>96.174593288388181</v>
      </c>
      <c r="N1439" s="17">
        <f t="shared" si="102"/>
        <v>10</v>
      </c>
      <c r="O1439" s="17">
        <f t="shared" si="103"/>
        <v>10</v>
      </c>
      <c r="P1439" s="17">
        <f t="shared" si="100"/>
        <v>0.4</v>
      </c>
      <c r="Q1439" s="17">
        <f t="shared" si="101"/>
        <v>0.4</v>
      </c>
    </row>
    <row r="1440" spans="1:17" x14ac:dyDescent="0.35">
      <c r="A1440" t="s">
        <v>1031</v>
      </c>
      <c r="B1440" t="s">
        <v>2979</v>
      </c>
      <c r="D1440" t="s">
        <v>14</v>
      </c>
      <c r="E1440" t="s">
        <v>21</v>
      </c>
      <c r="G1440" t="s">
        <v>3040</v>
      </c>
      <c r="H1440">
        <v>13178.8</v>
      </c>
      <c r="J1440">
        <v>0</v>
      </c>
      <c r="K1440">
        <v>0</v>
      </c>
      <c r="L1440" s="17">
        <f>IF($E1440&lt;&gt;"",VLOOKUP($E1440,GEMWs!$E$14:$L$20,7,FALSE),"")</f>
        <v>37.754918937403332</v>
      </c>
      <c r="M1440" s="17">
        <f>IF($E1440&lt;&gt;"",VLOOKUP($E1440,GEMWs!$E$14:$L$20,8,FALSE),"")</f>
        <v>96.174593288388181</v>
      </c>
      <c r="N1440" s="17">
        <f t="shared" ca="1" si="102"/>
        <v>37.754918937403332</v>
      </c>
      <c r="O1440" s="17">
        <f t="shared" ca="1" si="103"/>
        <v>96.174593288388181</v>
      </c>
      <c r="P1440" s="17">
        <f t="shared" ca="1" si="100"/>
        <v>137.02995301973547</v>
      </c>
      <c r="Q1440" s="17">
        <f t="shared" ca="1" si="101"/>
        <v>349.06180097618818</v>
      </c>
    </row>
    <row r="1441" spans="1:17" x14ac:dyDescent="0.35">
      <c r="A1441" t="s">
        <v>1031</v>
      </c>
      <c r="B1441" t="s">
        <v>511</v>
      </c>
      <c r="D1441" t="s">
        <v>22</v>
      </c>
      <c r="G1441" t="s">
        <v>3040</v>
      </c>
      <c r="H1441">
        <v>5967</v>
      </c>
      <c r="J1441">
        <v>0</v>
      </c>
      <c r="K1441">
        <v>0</v>
      </c>
      <c r="L1441" s="17" t="str">
        <f>IF($E1441&lt;&gt;"",VLOOKUP($E1441,GEMWs!$E$14:$L$20,7,FALSE),"")</f>
        <v/>
      </c>
      <c r="M1441" s="17" t="str">
        <f>IF($E1441&lt;&gt;"",VLOOKUP($E1441,GEMWs!$E$14:$L$20,8,FALSE),"")</f>
        <v/>
      </c>
      <c r="N1441" s="17">
        <f t="shared" ca="1" si="102"/>
        <v>0</v>
      </c>
      <c r="O1441" s="17">
        <f t="shared" ca="1" si="103"/>
        <v>0</v>
      </c>
      <c r="P1441" s="17">
        <f t="shared" ca="1" si="100"/>
        <v>0</v>
      </c>
      <c r="Q1441" s="17">
        <f t="shared" ca="1" si="101"/>
        <v>0</v>
      </c>
    </row>
    <row r="1442" spans="1:17" x14ac:dyDescent="0.35">
      <c r="A1442" t="s">
        <v>1031</v>
      </c>
      <c r="B1442" t="s">
        <v>1135</v>
      </c>
      <c r="D1442" t="s">
        <v>22</v>
      </c>
      <c r="G1442" t="s">
        <v>3040</v>
      </c>
      <c r="H1442">
        <v>4861.8999999999996</v>
      </c>
      <c r="J1442">
        <v>0</v>
      </c>
      <c r="K1442">
        <v>0</v>
      </c>
      <c r="L1442" s="17" t="str">
        <f>IF($E1442&lt;&gt;"",VLOOKUP($E1442,GEMWs!$E$14:$L$20,7,FALSE),"")</f>
        <v/>
      </c>
      <c r="M1442" s="17" t="str">
        <f>IF($E1442&lt;&gt;"",VLOOKUP($E1442,GEMWs!$E$14:$L$20,8,FALSE),"")</f>
        <v/>
      </c>
      <c r="N1442" s="17">
        <f t="shared" ca="1" si="102"/>
        <v>0</v>
      </c>
      <c r="O1442" s="17">
        <f t="shared" ca="1" si="103"/>
        <v>0</v>
      </c>
      <c r="P1442" s="17">
        <f t="shared" ca="1" si="100"/>
        <v>0</v>
      </c>
      <c r="Q1442" s="17">
        <f t="shared" ca="1" si="101"/>
        <v>0</v>
      </c>
    </row>
    <row r="1443" spans="1:17" x14ac:dyDescent="0.35">
      <c r="A1443" t="s">
        <v>1031</v>
      </c>
      <c r="B1443" t="s">
        <v>2980</v>
      </c>
      <c r="D1443" t="s">
        <v>14</v>
      </c>
      <c r="E1443" t="s">
        <v>18</v>
      </c>
      <c r="G1443" t="s">
        <v>3040</v>
      </c>
      <c r="H1443">
        <v>4.5</v>
      </c>
      <c r="J1443">
        <v>0</v>
      </c>
      <c r="K1443">
        <v>0</v>
      </c>
      <c r="L1443" s="17">
        <f>IF($E1443&lt;&gt;"",VLOOKUP($E1443,GEMWs!$E$14:$L$20,7,FALSE),"")</f>
        <v>5950.3939027696888</v>
      </c>
      <c r="M1443" s="17">
        <f>IF($E1443&lt;&gt;"",VLOOKUP($E1443,GEMWs!$E$14:$L$20,8,FALSE),"")</f>
        <v>10539.430626954083</v>
      </c>
      <c r="N1443" s="17">
        <f t="shared" ca="1" si="102"/>
        <v>5950.3939027696888</v>
      </c>
      <c r="O1443" s="17">
        <f t="shared" ca="1" si="103"/>
        <v>10539.430626954083</v>
      </c>
      <c r="P1443" s="17">
        <f t="shared" ca="1" si="100"/>
        <v>4.2696803644131097E-4</v>
      </c>
      <c r="Q1443" s="17">
        <f t="shared" ca="1" si="101"/>
        <v>7.5625245547280759E-4</v>
      </c>
    </row>
    <row r="1444" spans="1:17" x14ac:dyDescent="0.35">
      <c r="A1444" t="s">
        <v>1031</v>
      </c>
      <c r="B1444" t="s">
        <v>710</v>
      </c>
      <c r="C1444" t="s">
        <v>711</v>
      </c>
      <c r="D1444" t="s">
        <v>14</v>
      </c>
      <c r="E1444" t="s">
        <v>18</v>
      </c>
      <c r="F1444" t="s">
        <v>22</v>
      </c>
      <c r="G1444" t="s">
        <v>3040</v>
      </c>
      <c r="H1444">
        <v>54.4</v>
      </c>
      <c r="I1444">
        <v>398</v>
      </c>
      <c r="J1444">
        <v>60000</v>
      </c>
      <c r="K1444">
        <v>135000</v>
      </c>
      <c r="L1444" s="17">
        <f>IF($E1444&lt;&gt;"",VLOOKUP($E1444,GEMWs!$E$14:$L$20,7,FALSE),"")</f>
        <v>5950.3939027696888</v>
      </c>
      <c r="M1444" s="17">
        <f>IF($E1444&lt;&gt;"",VLOOKUP($E1444,GEMWs!$E$14:$L$20,8,FALSE),"")</f>
        <v>10539.430626954083</v>
      </c>
      <c r="N1444" s="17">
        <f t="shared" si="102"/>
        <v>60000</v>
      </c>
      <c r="O1444" s="17">
        <f t="shared" si="103"/>
        <v>135000</v>
      </c>
      <c r="P1444" s="17">
        <f t="shared" si="100"/>
        <v>4.0296296296296293E-4</v>
      </c>
      <c r="Q1444" s="17">
        <f t="shared" si="101"/>
        <v>9.0666666666666662E-4</v>
      </c>
    </row>
    <row r="1445" spans="1:17" x14ac:dyDescent="0.35">
      <c r="A1445" t="s">
        <v>1031</v>
      </c>
      <c r="B1445" t="s">
        <v>1092</v>
      </c>
      <c r="C1445" t="s">
        <v>1093</v>
      </c>
      <c r="D1445" t="s">
        <v>14</v>
      </c>
      <c r="E1445" t="s">
        <v>21</v>
      </c>
      <c r="F1445" t="s">
        <v>22</v>
      </c>
      <c r="G1445" t="s">
        <v>3040</v>
      </c>
      <c r="H1445">
        <v>9495.9</v>
      </c>
      <c r="I1445">
        <v>399</v>
      </c>
      <c r="J1445">
        <v>1297.992031</v>
      </c>
      <c r="K1445">
        <v>1524.0162640000001</v>
      </c>
      <c r="L1445" s="17">
        <f>IF($E1445&lt;&gt;"",VLOOKUP($E1445,GEMWs!$E$14:$L$20,7,FALSE),"")</f>
        <v>37.754918937403332</v>
      </c>
      <c r="M1445" s="17">
        <f>IF($E1445&lt;&gt;"",VLOOKUP($E1445,GEMWs!$E$14:$L$20,8,FALSE),"")</f>
        <v>96.174593288388181</v>
      </c>
      <c r="N1445" s="17">
        <f t="shared" si="102"/>
        <v>1297.992031</v>
      </c>
      <c r="O1445" s="17">
        <f t="shared" si="103"/>
        <v>1524.0162640000001</v>
      </c>
      <c r="P1445" s="17">
        <f t="shared" si="100"/>
        <v>6.2308390168203607</v>
      </c>
      <c r="Q1445" s="17">
        <f t="shared" si="101"/>
        <v>7.3158384436953448</v>
      </c>
    </row>
    <row r="1446" spans="1:17" x14ac:dyDescent="0.35">
      <c r="A1446" t="s">
        <v>1031</v>
      </c>
      <c r="B1446" t="s">
        <v>1094</v>
      </c>
      <c r="C1446" t="s">
        <v>1095</v>
      </c>
      <c r="D1446" t="s">
        <v>14</v>
      </c>
      <c r="E1446" t="s">
        <v>21</v>
      </c>
      <c r="F1446" t="s">
        <v>22</v>
      </c>
      <c r="G1446" t="s">
        <v>3040</v>
      </c>
      <c r="H1446">
        <v>5723.1</v>
      </c>
      <c r="I1446">
        <v>322</v>
      </c>
      <c r="J1446">
        <v>2300</v>
      </c>
      <c r="K1446">
        <v>5000</v>
      </c>
      <c r="L1446" s="17">
        <f>IF($E1446&lt;&gt;"",VLOOKUP($E1446,GEMWs!$E$14:$L$20,7,FALSE),"")</f>
        <v>37.754918937403332</v>
      </c>
      <c r="M1446" s="17">
        <f>IF($E1446&lt;&gt;"",VLOOKUP($E1446,GEMWs!$E$14:$L$20,8,FALSE),"")</f>
        <v>96.174593288388181</v>
      </c>
      <c r="N1446" s="17">
        <f t="shared" si="102"/>
        <v>2300</v>
      </c>
      <c r="O1446" s="17">
        <f t="shared" si="103"/>
        <v>5000</v>
      </c>
      <c r="P1446" s="17">
        <f t="shared" si="100"/>
        <v>1.14462</v>
      </c>
      <c r="Q1446" s="17">
        <f t="shared" si="101"/>
        <v>2.4883043478260869</v>
      </c>
    </row>
    <row r="1447" spans="1:17" x14ac:dyDescent="0.35">
      <c r="A1447" t="s">
        <v>1031</v>
      </c>
      <c r="B1447" t="s">
        <v>1136</v>
      </c>
      <c r="C1447" t="s">
        <v>158</v>
      </c>
      <c r="D1447" t="s">
        <v>22</v>
      </c>
      <c r="G1447" t="s">
        <v>3040</v>
      </c>
      <c r="H1447">
        <v>23764.5</v>
      </c>
      <c r="J1447">
        <v>0</v>
      </c>
      <c r="K1447">
        <v>0</v>
      </c>
      <c r="L1447" s="17" t="str">
        <f>IF($E1447&lt;&gt;"",VLOOKUP($E1447,GEMWs!$E$14:$L$20,7,FALSE),"")</f>
        <v/>
      </c>
      <c r="M1447" s="17" t="str">
        <f>IF($E1447&lt;&gt;"",VLOOKUP($E1447,GEMWs!$E$14:$L$20,8,FALSE),"")</f>
        <v/>
      </c>
      <c r="N1447" s="17">
        <f t="shared" ca="1" si="102"/>
        <v>0</v>
      </c>
      <c r="O1447" s="17">
        <f t="shared" ca="1" si="103"/>
        <v>0</v>
      </c>
      <c r="P1447" s="17">
        <f t="shared" ca="1" si="100"/>
        <v>0</v>
      </c>
      <c r="Q1447" s="17">
        <f t="shared" ca="1" si="101"/>
        <v>0</v>
      </c>
    </row>
    <row r="1448" spans="1:17" x14ac:dyDescent="0.35">
      <c r="A1448" t="s">
        <v>1031</v>
      </c>
      <c r="B1448" t="s">
        <v>1110</v>
      </c>
      <c r="C1448" t="s">
        <v>1111</v>
      </c>
      <c r="D1448" t="s">
        <v>14</v>
      </c>
      <c r="E1448" t="s">
        <v>21</v>
      </c>
      <c r="F1448" t="s">
        <v>22</v>
      </c>
      <c r="G1448" t="s">
        <v>3040</v>
      </c>
      <c r="H1448">
        <v>1.2</v>
      </c>
      <c r="I1448">
        <v>330</v>
      </c>
      <c r="J1448">
        <v>6820</v>
      </c>
      <c r="K1448">
        <v>15900</v>
      </c>
      <c r="L1448" s="17">
        <f>IF($E1448&lt;&gt;"",VLOOKUP($E1448,GEMWs!$E$14:$L$20,7,FALSE),"")</f>
        <v>37.754918937403332</v>
      </c>
      <c r="M1448" s="17">
        <f>IF($E1448&lt;&gt;"",VLOOKUP($E1448,GEMWs!$E$14:$L$20,8,FALSE),"")</f>
        <v>96.174593288388181</v>
      </c>
      <c r="N1448" s="17">
        <f t="shared" si="102"/>
        <v>6820</v>
      </c>
      <c r="O1448" s="17">
        <f t="shared" si="103"/>
        <v>15900</v>
      </c>
      <c r="P1448" s="17">
        <f t="shared" si="100"/>
        <v>7.5471698113207538E-5</v>
      </c>
      <c r="Q1448" s="17">
        <f t="shared" si="101"/>
        <v>1.7595307917888563E-4</v>
      </c>
    </row>
    <row r="1449" spans="1:17" x14ac:dyDescent="0.35">
      <c r="A1449" t="s">
        <v>1031</v>
      </c>
      <c r="B1449" t="s">
        <v>547</v>
      </c>
      <c r="D1449" t="s">
        <v>14</v>
      </c>
      <c r="E1449" t="s">
        <v>21</v>
      </c>
      <c r="G1449" t="s">
        <v>3040</v>
      </c>
      <c r="H1449">
        <v>115.3</v>
      </c>
      <c r="J1449">
        <v>0</v>
      </c>
      <c r="K1449">
        <v>0</v>
      </c>
      <c r="L1449" s="17">
        <f>IF($E1449&lt;&gt;"",VLOOKUP($E1449,GEMWs!$E$14:$L$20,7,FALSE),"")</f>
        <v>37.754918937403332</v>
      </c>
      <c r="M1449" s="17">
        <f>IF($E1449&lt;&gt;"",VLOOKUP($E1449,GEMWs!$E$14:$L$20,8,FALSE),"")</f>
        <v>96.174593288388181</v>
      </c>
      <c r="N1449" s="17">
        <f t="shared" ca="1" si="102"/>
        <v>37.754918937403332</v>
      </c>
      <c r="O1449" s="17">
        <f t="shared" ca="1" si="103"/>
        <v>96.174593288388181</v>
      </c>
      <c r="P1449" s="17">
        <f t="shared" ca="1" si="100"/>
        <v>1.1988613214538122</v>
      </c>
      <c r="Q1449" s="17">
        <f t="shared" ca="1" si="101"/>
        <v>3.0539067026250111</v>
      </c>
    </row>
    <row r="1450" spans="1:17" x14ac:dyDescent="0.35">
      <c r="A1450" t="s">
        <v>1031</v>
      </c>
      <c r="B1450" t="s">
        <v>71</v>
      </c>
      <c r="C1450" t="s">
        <v>72</v>
      </c>
      <c r="D1450" t="s">
        <v>14</v>
      </c>
      <c r="E1450" t="s">
        <v>21</v>
      </c>
      <c r="F1450" t="s">
        <v>22</v>
      </c>
      <c r="G1450" t="s">
        <v>3040</v>
      </c>
      <c r="H1450">
        <v>1498.6</v>
      </c>
      <c r="I1450">
        <v>333</v>
      </c>
      <c r="J1450">
        <v>31000</v>
      </c>
      <c r="K1450">
        <v>60000</v>
      </c>
      <c r="L1450" s="17">
        <f>IF($E1450&lt;&gt;"",VLOOKUP($E1450,GEMWs!$E$14:$L$20,7,FALSE),"")</f>
        <v>37.754918937403332</v>
      </c>
      <c r="M1450" s="17">
        <f>IF($E1450&lt;&gt;"",VLOOKUP($E1450,GEMWs!$E$14:$L$20,8,FALSE),"")</f>
        <v>96.174593288388181</v>
      </c>
      <c r="N1450" s="17">
        <f t="shared" si="102"/>
        <v>31000</v>
      </c>
      <c r="O1450" s="17">
        <f t="shared" si="103"/>
        <v>60000</v>
      </c>
      <c r="P1450" s="17">
        <f t="shared" si="100"/>
        <v>2.4976666666666664E-2</v>
      </c>
      <c r="Q1450" s="17">
        <f t="shared" si="101"/>
        <v>4.8341935483870967E-2</v>
      </c>
    </row>
    <row r="1451" spans="1:17" x14ac:dyDescent="0.35">
      <c r="A1451" t="s">
        <v>1031</v>
      </c>
      <c r="B1451" t="s">
        <v>186</v>
      </c>
      <c r="C1451" t="s">
        <v>187</v>
      </c>
      <c r="D1451" t="s">
        <v>14</v>
      </c>
      <c r="E1451" t="s">
        <v>21</v>
      </c>
      <c r="F1451" t="s">
        <v>14</v>
      </c>
      <c r="G1451" t="s">
        <v>3040</v>
      </c>
      <c r="H1451">
        <v>0.2</v>
      </c>
      <c r="I1451">
        <v>337</v>
      </c>
      <c r="J1451">
        <v>53.942762999999999</v>
      </c>
      <c r="K1451">
        <v>180000</v>
      </c>
      <c r="L1451" s="17">
        <f>IF($E1451&lt;&gt;"",VLOOKUP($E1451,GEMWs!$E$14:$L$20,7,FALSE),"")</f>
        <v>37.754918937403332</v>
      </c>
      <c r="M1451" s="17">
        <f>IF($E1451&lt;&gt;"",VLOOKUP($E1451,GEMWs!$E$14:$L$20,8,FALSE),"")</f>
        <v>96.174593288388181</v>
      </c>
      <c r="N1451" s="17">
        <f t="shared" si="102"/>
        <v>53.942762999999999</v>
      </c>
      <c r="O1451" s="17">
        <f t="shared" si="103"/>
        <v>180000</v>
      </c>
      <c r="P1451" s="17">
        <f t="shared" si="100"/>
        <v>1.1111111111111112E-6</v>
      </c>
      <c r="Q1451" s="17">
        <f t="shared" si="101"/>
        <v>3.7076335893287487E-3</v>
      </c>
    </row>
    <row r="1452" spans="1:17" x14ac:dyDescent="0.35">
      <c r="A1452" t="s">
        <v>1031</v>
      </c>
      <c r="B1452" t="s">
        <v>1096</v>
      </c>
      <c r="C1452" t="s">
        <v>1097</v>
      </c>
      <c r="D1452" t="s">
        <v>14</v>
      </c>
      <c r="E1452" t="s">
        <v>21</v>
      </c>
      <c r="F1452" t="s">
        <v>22</v>
      </c>
      <c r="G1452" t="s">
        <v>3040</v>
      </c>
      <c r="H1452">
        <v>465.8</v>
      </c>
      <c r="I1452">
        <v>406</v>
      </c>
      <c r="J1452">
        <v>8000</v>
      </c>
      <c r="K1452">
        <v>8000</v>
      </c>
      <c r="L1452" s="17">
        <f>IF($E1452&lt;&gt;"",VLOOKUP($E1452,GEMWs!$E$14:$L$20,7,FALSE),"")</f>
        <v>37.754918937403332</v>
      </c>
      <c r="M1452" s="17">
        <f>IF($E1452&lt;&gt;"",VLOOKUP($E1452,GEMWs!$E$14:$L$20,8,FALSE),"")</f>
        <v>96.174593288388181</v>
      </c>
      <c r="N1452" s="17">
        <f t="shared" si="102"/>
        <v>8000</v>
      </c>
      <c r="O1452" s="17">
        <f t="shared" si="103"/>
        <v>8000</v>
      </c>
      <c r="P1452" s="17">
        <f t="shared" si="100"/>
        <v>5.8224999999999999E-2</v>
      </c>
      <c r="Q1452" s="17">
        <f t="shared" si="101"/>
        <v>5.8224999999999999E-2</v>
      </c>
    </row>
    <row r="1453" spans="1:17" x14ac:dyDescent="0.35">
      <c r="A1453" t="s">
        <v>1031</v>
      </c>
      <c r="B1453" t="s">
        <v>233</v>
      </c>
      <c r="D1453" t="s">
        <v>22</v>
      </c>
      <c r="G1453" t="s">
        <v>3040</v>
      </c>
      <c r="H1453">
        <v>2.4</v>
      </c>
      <c r="J1453">
        <v>0</v>
      </c>
      <c r="K1453">
        <v>0</v>
      </c>
      <c r="L1453" s="17" t="str">
        <f>IF($E1453&lt;&gt;"",VLOOKUP($E1453,GEMWs!$E$14:$L$20,7,FALSE),"")</f>
        <v/>
      </c>
      <c r="M1453" s="17" t="str">
        <f>IF($E1453&lt;&gt;"",VLOOKUP($E1453,GEMWs!$E$14:$L$20,8,FALSE),"")</f>
        <v/>
      </c>
      <c r="N1453" s="17">
        <f t="shared" ca="1" si="102"/>
        <v>0</v>
      </c>
      <c r="O1453" s="17">
        <f t="shared" ca="1" si="103"/>
        <v>0</v>
      </c>
      <c r="P1453" s="17">
        <f t="shared" ca="1" si="100"/>
        <v>0</v>
      </c>
      <c r="Q1453" s="17">
        <f t="shared" ca="1" si="101"/>
        <v>0</v>
      </c>
    </row>
    <row r="1454" spans="1:17" x14ac:dyDescent="0.35">
      <c r="A1454" t="s">
        <v>1031</v>
      </c>
      <c r="B1454" t="s">
        <v>1098</v>
      </c>
      <c r="C1454" t="s">
        <v>1099</v>
      </c>
      <c r="D1454" t="s">
        <v>14</v>
      </c>
      <c r="E1454" t="s">
        <v>21</v>
      </c>
      <c r="F1454" t="s">
        <v>22</v>
      </c>
      <c r="G1454" t="s">
        <v>3040</v>
      </c>
      <c r="H1454">
        <v>7654.3</v>
      </c>
      <c r="I1454">
        <v>408</v>
      </c>
      <c r="J1454">
        <v>907</v>
      </c>
      <c r="K1454">
        <v>1814</v>
      </c>
      <c r="L1454" s="17">
        <f>IF($E1454&lt;&gt;"",VLOOKUP($E1454,GEMWs!$E$14:$L$20,7,FALSE),"")</f>
        <v>37.754918937403332</v>
      </c>
      <c r="M1454" s="17">
        <f>IF($E1454&lt;&gt;"",VLOOKUP($E1454,GEMWs!$E$14:$L$20,8,FALSE),"")</f>
        <v>96.174593288388181</v>
      </c>
      <c r="N1454" s="17">
        <f t="shared" si="102"/>
        <v>907</v>
      </c>
      <c r="O1454" s="17">
        <f t="shared" si="103"/>
        <v>1814</v>
      </c>
      <c r="P1454" s="17">
        <f t="shared" si="100"/>
        <v>4.2195700110253584</v>
      </c>
      <c r="Q1454" s="17">
        <f t="shared" si="101"/>
        <v>8.4391400220507169</v>
      </c>
    </row>
    <row r="1455" spans="1:17" x14ac:dyDescent="0.35">
      <c r="A1455" t="s">
        <v>1031</v>
      </c>
      <c r="B1455" t="s">
        <v>1137</v>
      </c>
      <c r="D1455" t="s">
        <v>22</v>
      </c>
      <c r="G1455" t="s">
        <v>3040</v>
      </c>
      <c r="H1455">
        <v>5695.2</v>
      </c>
      <c r="J1455">
        <v>0</v>
      </c>
      <c r="K1455">
        <v>0</v>
      </c>
      <c r="L1455" s="17" t="str">
        <f>IF($E1455&lt;&gt;"",VLOOKUP($E1455,GEMWs!$E$14:$L$20,7,FALSE),"")</f>
        <v/>
      </c>
      <c r="M1455" s="17" t="str">
        <f>IF($E1455&lt;&gt;"",VLOOKUP($E1455,GEMWs!$E$14:$L$20,8,FALSE),"")</f>
        <v/>
      </c>
      <c r="N1455" s="17">
        <f t="shared" ca="1" si="102"/>
        <v>0</v>
      </c>
      <c r="O1455" s="17">
        <f t="shared" ca="1" si="103"/>
        <v>0</v>
      </c>
      <c r="P1455" s="17">
        <f t="shared" ca="1" si="100"/>
        <v>0</v>
      </c>
      <c r="Q1455" s="17">
        <f t="shared" ca="1" si="101"/>
        <v>0</v>
      </c>
    </row>
    <row r="1456" spans="1:17" x14ac:dyDescent="0.35">
      <c r="A1456" t="s">
        <v>1031</v>
      </c>
      <c r="B1456" t="s">
        <v>1100</v>
      </c>
      <c r="C1456" t="s">
        <v>1101</v>
      </c>
      <c r="D1456" t="s">
        <v>14</v>
      </c>
      <c r="E1456" t="s">
        <v>21</v>
      </c>
      <c r="F1456" t="s">
        <v>22</v>
      </c>
      <c r="G1456" t="s">
        <v>3040</v>
      </c>
      <c r="H1456">
        <v>1849.9</v>
      </c>
      <c r="I1456">
        <v>409</v>
      </c>
      <c r="J1456">
        <v>2360.65</v>
      </c>
      <c r="K1456">
        <v>3656.43</v>
      </c>
      <c r="L1456" s="17">
        <f>IF($E1456&lt;&gt;"",VLOOKUP($E1456,GEMWs!$E$14:$L$20,7,FALSE),"")</f>
        <v>37.754918937403332</v>
      </c>
      <c r="M1456" s="17">
        <f>IF($E1456&lt;&gt;"",VLOOKUP($E1456,GEMWs!$E$14:$L$20,8,FALSE),"")</f>
        <v>96.174593288388181</v>
      </c>
      <c r="N1456" s="17">
        <f t="shared" si="102"/>
        <v>2360.65</v>
      </c>
      <c r="O1456" s="17">
        <f t="shared" si="103"/>
        <v>3656.43</v>
      </c>
      <c r="P1456" s="17">
        <f t="shared" si="100"/>
        <v>0.50593064820056721</v>
      </c>
      <c r="Q1456" s="17">
        <f t="shared" si="101"/>
        <v>0.78364009912524091</v>
      </c>
    </row>
    <row r="1457" spans="1:17" x14ac:dyDescent="0.35">
      <c r="A1457" t="s">
        <v>1031</v>
      </c>
      <c r="B1457" t="s">
        <v>1102</v>
      </c>
      <c r="C1457" t="s">
        <v>1103</v>
      </c>
      <c r="D1457" t="s">
        <v>14</v>
      </c>
      <c r="E1457" t="s">
        <v>21</v>
      </c>
      <c r="F1457" t="s">
        <v>22</v>
      </c>
      <c r="G1457" t="s">
        <v>3040</v>
      </c>
      <c r="H1457">
        <v>1656.6</v>
      </c>
      <c r="I1457">
        <v>353</v>
      </c>
      <c r="J1457">
        <v>1400</v>
      </c>
      <c r="K1457">
        <v>1400</v>
      </c>
      <c r="L1457" s="17">
        <f>IF($E1457&lt;&gt;"",VLOOKUP($E1457,GEMWs!$E$14:$L$20,7,FALSE),"")</f>
        <v>37.754918937403332</v>
      </c>
      <c r="M1457" s="17">
        <f>IF($E1457&lt;&gt;"",VLOOKUP($E1457,GEMWs!$E$14:$L$20,8,FALSE),"")</f>
        <v>96.174593288388181</v>
      </c>
      <c r="N1457" s="17">
        <f t="shared" si="102"/>
        <v>1400</v>
      </c>
      <c r="O1457" s="17">
        <f t="shared" si="103"/>
        <v>1400</v>
      </c>
      <c r="P1457" s="17">
        <f t="shared" si="100"/>
        <v>1.1832857142857143</v>
      </c>
      <c r="Q1457" s="17">
        <f t="shared" si="101"/>
        <v>1.1832857142857143</v>
      </c>
    </row>
    <row r="1458" spans="1:17" x14ac:dyDescent="0.35">
      <c r="A1458" t="s">
        <v>1031</v>
      </c>
      <c r="B1458" t="s">
        <v>681</v>
      </c>
      <c r="C1458" t="s">
        <v>682</v>
      </c>
      <c r="D1458" t="s">
        <v>14</v>
      </c>
      <c r="E1458" t="s">
        <v>21</v>
      </c>
      <c r="F1458" t="s">
        <v>22</v>
      </c>
      <c r="G1458" t="s">
        <v>3040</v>
      </c>
      <c r="H1458">
        <v>1236.4000000000001</v>
      </c>
      <c r="I1458">
        <v>412</v>
      </c>
      <c r="J1458">
        <v>300</v>
      </c>
      <c r="K1458">
        <v>1000</v>
      </c>
      <c r="L1458" s="17">
        <f>IF($E1458&lt;&gt;"",VLOOKUP($E1458,GEMWs!$E$14:$L$20,7,FALSE),"")</f>
        <v>37.754918937403332</v>
      </c>
      <c r="M1458" s="17">
        <f>IF($E1458&lt;&gt;"",VLOOKUP($E1458,GEMWs!$E$14:$L$20,8,FALSE),"")</f>
        <v>96.174593288388181</v>
      </c>
      <c r="N1458" s="17">
        <f t="shared" si="102"/>
        <v>300</v>
      </c>
      <c r="O1458" s="17">
        <f t="shared" si="103"/>
        <v>1000</v>
      </c>
      <c r="P1458" s="17">
        <f t="shared" si="100"/>
        <v>1.2364000000000002</v>
      </c>
      <c r="Q1458" s="17">
        <f t="shared" si="101"/>
        <v>4.1213333333333333</v>
      </c>
    </row>
    <row r="1459" spans="1:17" x14ac:dyDescent="0.35">
      <c r="A1459" t="s">
        <v>1031</v>
      </c>
      <c r="B1459" t="s">
        <v>1138</v>
      </c>
      <c r="D1459" t="s">
        <v>14</v>
      </c>
      <c r="E1459" t="s">
        <v>21</v>
      </c>
      <c r="G1459" t="s">
        <v>3040</v>
      </c>
      <c r="H1459">
        <v>34.299999999999997</v>
      </c>
      <c r="J1459">
        <v>0</v>
      </c>
      <c r="K1459">
        <v>0</v>
      </c>
      <c r="L1459" s="17">
        <f>IF($E1459&lt;&gt;"",VLOOKUP($E1459,GEMWs!$E$14:$L$20,7,FALSE),"")</f>
        <v>37.754918937403332</v>
      </c>
      <c r="M1459" s="17">
        <f>IF($E1459&lt;&gt;"",VLOOKUP($E1459,GEMWs!$E$14:$L$20,8,FALSE),"")</f>
        <v>96.174593288388181</v>
      </c>
      <c r="N1459" s="17">
        <f t="shared" ca="1" si="102"/>
        <v>37.754918937403332</v>
      </c>
      <c r="O1459" s="17">
        <f t="shared" ca="1" si="103"/>
        <v>96.174593288388181</v>
      </c>
      <c r="P1459" s="17">
        <f t="shared" ca="1" si="100"/>
        <v>0.35664304705867961</v>
      </c>
      <c r="Q1459" s="17">
        <f t="shared" ca="1" si="101"/>
        <v>0.90849089245479508</v>
      </c>
    </row>
    <row r="1460" spans="1:17" x14ac:dyDescent="0.35">
      <c r="A1460" t="s">
        <v>1031</v>
      </c>
      <c r="B1460" t="s">
        <v>184</v>
      </c>
      <c r="C1460" t="s">
        <v>185</v>
      </c>
      <c r="D1460" t="s">
        <v>14</v>
      </c>
      <c r="E1460" t="s">
        <v>21</v>
      </c>
      <c r="F1460" t="s">
        <v>22</v>
      </c>
      <c r="G1460" t="s">
        <v>3040</v>
      </c>
      <c r="H1460">
        <v>99.3</v>
      </c>
      <c r="I1460">
        <v>345</v>
      </c>
      <c r="J1460">
        <v>5000</v>
      </c>
      <c r="K1460">
        <v>20000</v>
      </c>
      <c r="L1460" s="17">
        <f>IF($E1460&lt;&gt;"",VLOOKUP($E1460,GEMWs!$E$14:$L$20,7,FALSE),"")</f>
        <v>37.754918937403332</v>
      </c>
      <c r="M1460" s="17">
        <f>IF($E1460&lt;&gt;"",VLOOKUP($E1460,GEMWs!$E$14:$L$20,8,FALSE),"")</f>
        <v>96.174593288388181</v>
      </c>
      <c r="N1460" s="17">
        <f t="shared" si="102"/>
        <v>5000</v>
      </c>
      <c r="O1460" s="17">
        <f t="shared" si="103"/>
        <v>20000</v>
      </c>
      <c r="P1460" s="17">
        <f t="shared" si="100"/>
        <v>4.9649999999999998E-3</v>
      </c>
      <c r="Q1460" s="17">
        <f t="shared" si="101"/>
        <v>1.9859999999999999E-2</v>
      </c>
    </row>
    <row r="1461" spans="1:17" x14ac:dyDescent="0.35">
      <c r="A1461" t="s">
        <v>1031</v>
      </c>
      <c r="B1461" t="s">
        <v>1104</v>
      </c>
      <c r="C1461" t="s">
        <v>1105</v>
      </c>
      <c r="D1461" t="s">
        <v>14</v>
      </c>
      <c r="E1461" t="s">
        <v>21</v>
      </c>
      <c r="F1461" t="s">
        <v>22</v>
      </c>
      <c r="G1461" t="s">
        <v>3040</v>
      </c>
      <c r="H1461">
        <v>6137.4</v>
      </c>
      <c r="I1461">
        <v>415</v>
      </c>
      <c r="J1461">
        <v>500</v>
      </c>
      <c r="K1461">
        <v>600</v>
      </c>
      <c r="L1461" s="17">
        <f>IF($E1461&lt;&gt;"",VLOOKUP($E1461,GEMWs!$E$14:$L$20,7,FALSE),"")</f>
        <v>37.754918937403332</v>
      </c>
      <c r="M1461" s="17">
        <f>IF($E1461&lt;&gt;"",VLOOKUP($E1461,GEMWs!$E$14:$L$20,8,FALSE),"")</f>
        <v>96.174593288388181</v>
      </c>
      <c r="N1461" s="17">
        <f t="shared" si="102"/>
        <v>500</v>
      </c>
      <c r="O1461" s="17">
        <f t="shared" si="103"/>
        <v>600</v>
      </c>
      <c r="P1461" s="17">
        <f t="shared" si="100"/>
        <v>10.228999999999999</v>
      </c>
      <c r="Q1461" s="17">
        <f t="shared" si="101"/>
        <v>12.274799999999999</v>
      </c>
    </row>
    <row r="1462" spans="1:17" x14ac:dyDescent="0.35">
      <c r="A1462" t="s">
        <v>1140</v>
      </c>
      <c r="B1462" t="s">
        <v>103</v>
      </c>
      <c r="D1462" t="s">
        <v>14</v>
      </c>
      <c r="E1462" t="s">
        <v>15</v>
      </c>
      <c r="G1462" t="s">
        <v>3040</v>
      </c>
      <c r="H1462">
        <v>125</v>
      </c>
      <c r="J1462">
        <v>0</v>
      </c>
      <c r="K1462">
        <v>0</v>
      </c>
      <c r="L1462" s="17">
        <f>IF($E1462&lt;&gt;"",VLOOKUP($E1462,GEMWs!$E$14:$L$20,7,FALSE),"")</f>
        <v>37.892086284381016</v>
      </c>
      <c r="M1462" s="17">
        <f>IF($E1462&lt;&gt;"",VLOOKUP($E1462,GEMWs!$E$14:$L$20,8,FALSE),"")</f>
        <v>96.522753888300599</v>
      </c>
      <c r="N1462" s="17">
        <f t="shared" ca="1" si="102"/>
        <v>37.892086284381016</v>
      </c>
      <c r="O1462" s="17">
        <f t="shared" ca="1" si="103"/>
        <v>96.522753888300599</v>
      </c>
      <c r="P1462" s="17">
        <f t="shared" ca="1" si="100"/>
        <v>1.2950314300465799</v>
      </c>
      <c r="Q1462" s="17">
        <f t="shared" ca="1" si="101"/>
        <v>3.2988418495057781</v>
      </c>
    </row>
    <row r="1463" spans="1:17" x14ac:dyDescent="0.35">
      <c r="A1463" t="s">
        <v>1141</v>
      </c>
      <c r="B1463" t="s">
        <v>13</v>
      </c>
      <c r="D1463" t="s">
        <v>14</v>
      </c>
      <c r="E1463" t="s">
        <v>15</v>
      </c>
      <c r="G1463" t="s">
        <v>3040</v>
      </c>
      <c r="H1463">
        <v>31100</v>
      </c>
      <c r="J1463">
        <v>0</v>
      </c>
      <c r="K1463">
        <v>0</v>
      </c>
      <c r="L1463" s="17">
        <f>IF($E1463&lt;&gt;"",VLOOKUP($E1463,GEMWs!$E$14:$L$20,7,FALSE),"")</f>
        <v>37.892086284381016</v>
      </c>
      <c r="M1463" s="17">
        <f>IF($E1463&lt;&gt;"",VLOOKUP($E1463,GEMWs!$E$14:$L$20,8,FALSE),"")</f>
        <v>96.522753888300599</v>
      </c>
      <c r="N1463" s="17">
        <f t="shared" ca="1" si="102"/>
        <v>37.892086284381016</v>
      </c>
      <c r="O1463" s="17">
        <f t="shared" ca="1" si="103"/>
        <v>96.522753888300599</v>
      </c>
      <c r="P1463" s="17">
        <f t="shared" ca="1" si="100"/>
        <v>322.20381979558908</v>
      </c>
      <c r="Q1463" s="17">
        <f t="shared" ca="1" si="101"/>
        <v>820.75185215703766</v>
      </c>
    </row>
    <row r="1464" spans="1:17" x14ac:dyDescent="0.35">
      <c r="A1464" t="s">
        <v>1142</v>
      </c>
      <c r="B1464" t="s">
        <v>13</v>
      </c>
      <c r="D1464" t="s">
        <v>14</v>
      </c>
      <c r="E1464" t="s">
        <v>15</v>
      </c>
      <c r="G1464" t="s">
        <v>3040</v>
      </c>
      <c r="H1464">
        <v>99102</v>
      </c>
      <c r="J1464">
        <v>0</v>
      </c>
      <c r="K1464">
        <v>0</v>
      </c>
      <c r="L1464" s="17">
        <f>IF($E1464&lt;&gt;"",VLOOKUP($E1464,GEMWs!$E$14:$L$20,7,FALSE),"")</f>
        <v>37.892086284381016</v>
      </c>
      <c r="M1464" s="17">
        <f>IF($E1464&lt;&gt;"",VLOOKUP($E1464,GEMWs!$E$14:$L$20,8,FALSE),"")</f>
        <v>96.522753888300599</v>
      </c>
      <c r="N1464" s="17">
        <f t="shared" ca="1" si="102"/>
        <v>37.892086284381016</v>
      </c>
      <c r="O1464" s="17">
        <f t="shared" ca="1" si="103"/>
        <v>96.522753888300599</v>
      </c>
      <c r="P1464" s="17">
        <f t="shared" ca="1" si="100"/>
        <v>1026.7216382438091</v>
      </c>
      <c r="Q1464" s="17">
        <f t="shared" ca="1" si="101"/>
        <v>2615.374599757773</v>
      </c>
    </row>
    <row r="1465" spans="1:17" x14ac:dyDescent="0.35">
      <c r="A1465" t="s">
        <v>1143</v>
      </c>
      <c r="B1465" t="s">
        <v>1144</v>
      </c>
      <c r="C1465" t="s">
        <v>1145</v>
      </c>
      <c r="D1465" t="s">
        <v>14</v>
      </c>
      <c r="E1465" t="s">
        <v>21</v>
      </c>
      <c r="F1465" t="s">
        <v>22</v>
      </c>
      <c r="G1465" t="s">
        <v>3040</v>
      </c>
      <c r="H1465">
        <v>1.3</v>
      </c>
      <c r="I1465">
        <v>24</v>
      </c>
      <c r="J1465">
        <v>30000</v>
      </c>
      <c r="K1465">
        <v>30000</v>
      </c>
      <c r="L1465" s="17">
        <f>IF($E1465&lt;&gt;"",VLOOKUP($E1465,GEMWs!$E$14:$L$20,7,FALSE),"")</f>
        <v>37.754918937403332</v>
      </c>
      <c r="M1465" s="17">
        <f>IF($E1465&lt;&gt;"",VLOOKUP($E1465,GEMWs!$E$14:$L$20,8,FALSE),"")</f>
        <v>96.174593288388181</v>
      </c>
      <c r="N1465" s="17">
        <f t="shared" si="102"/>
        <v>30000</v>
      </c>
      <c r="O1465" s="17">
        <f t="shared" si="103"/>
        <v>30000</v>
      </c>
      <c r="P1465" s="17">
        <f t="shared" ref="P1465:P1528" si="104">IF(O1465&gt;0,$H1465/O1465,0)</f>
        <v>4.3333333333333334E-5</v>
      </c>
      <c r="Q1465" s="17">
        <f t="shared" ref="Q1465:Q1528" si="105">IF(N1465&gt;0,$H1465/N1465,0)</f>
        <v>4.3333333333333334E-5</v>
      </c>
    </row>
    <row r="1466" spans="1:17" x14ac:dyDescent="0.35">
      <c r="A1466" t="s">
        <v>1143</v>
      </c>
      <c r="B1466" t="s">
        <v>643</v>
      </c>
      <c r="C1466" t="s">
        <v>644</v>
      </c>
      <c r="D1466" t="s">
        <v>14</v>
      </c>
      <c r="E1466" t="s">
        <v>21</v>
      </c>
      <c r="F1466" t="s">
        <v>22</v>
      </c>
      <c r="G1466" t="s">
        <v>3040</v>
      </c>
      <c r="H1466">
        <v>2.7</v>
      </c>
      <c r="I1466">
        <v>55</v>
      </c>
      <c r="J1466">
        <v>800</v>
      </c>
      <c r="K1466">
        <v>4000</v>
      </c>
      <c r="L1466" s="17">
        <f>IF($E1466&lt;&gt;"",VLOOKUP($E1466,GEMWs!$E$14:$L$20,7,FALSE),"")</f>
        <v>37.754918937403332</v>
      </c>
      <c r="M1466" s="17">
        <f>IF($E1466&lt;&gt;"",VLOOKUP($E1466,GEMWs!$E$14:$L$20,8,FALSE),"")</f>
        <v>96.174593288388181</v>
      </c>
      <c r="N1466" s="17">
        <f t="shared" si="102"/>
        <v>800</v>
      </c>
      <c r="O1466" s="17">
        <f t="shared" si="103"/>
        <v>4000</v>
      </c>
      <c r="P1466" s="17">
        <f t="shared" si="104"/>
        <v>6.7500000000000004E-4</v>
      </c>
      <c r="Q1466" s="17">
        <f t="shared" si="105"/>
        <v>3.3750000000000004E-3</v>
      </c>
    </row>
    <row r="1467" spans="1:17" x14ac:dyDescent="0.35">
      <c r="A1467" t="s">
        <v>1143</v>
      </c>
      <c r="B1467" t="s">
        <v>647</v>
      </c>
      <c r="C1467" t="s">
        <v>648</v>
      </c>
      <c r="D1467" t="s">
        <v>14</v>
      </c>
      <c r="E1467" t="s">
        <v>21</v>
      </c>
      <c r="F1467" t="s">
        <v>22</v>
      </c>
      <c r="G1467" t="s">
        <v>3040</v>
      </c>
      <c r="H1467">
        <v>0.3</v>
      </c>
      <c r="I1467">
        <v>60</v>
      </c>
      <c r="J1467">
        <v>100</v>
      </c>
      <c r="K1467">
        <v>600</v>
      </c>
      <c r="L1467" s="17">
        <f>IF($E1467&lt;&gt;"",VLOOKUP($E1467,GEMWs!$E$14:$L$20,7,FALSE),"")</f>
        <v>37.754918937403332</v>
      </c>
      <c r="M1467" s="17">
        <f>IF($E1467&lt;&gt;"",VLOOKUP($E1467,GEMWs!$E$14:$L$20,8,FALSE),"")</f>
        <v>96.174593288388181</v>
      </c>
      <c r="N1467" s="17">
        <f t="shared" si="102"/>
        <v>100</v>
      </c>
      <c r="O1467" s="17">
        <f t="shared" si="103"/>
        <v>600</v>
      </c>
      <c r="P1467" s="17">
        <f t="shared" si="104"/>
        <v>5.0000000000000001E-4</v>
      </c>
      <c r="Q1467" s="17">
        <f t="shared" si="105"/>
        <v>3.0000000000000001E-3</v>
      </c>
    </row>
    <row r="1468" spans="1:17" x14ac:dyDescent="0.35">
      <c r="A1468" t="s">
        <v>1143</v>
      </c>
      <c r="B1468" t="s">
        <v>649</v>
      </c>
      <c r="C1468" t="s">
        <v>650</v>
      </c>
      <c r="D1468" t="s">
        <v>14</v>
      </c>
      <c r="E1468" t="s">
        <v>21</v>
      </c>
      <c r="F1468" t="s">
        <v>22</v>
      </c>
      <c r="G1468" t="s">
        <v>3040</v>
      </c>
      <c r="H1468">
        <v>0.7</v>
      </c>
      <c r="I1468">
        <v>61</v>
      </c>
      <c r="J1468">
        <v>159.83000000000001</v>
      </c>
      <c r="K1468">
        <v>159.83000000000001</v>
      </c>
      <c r="L1468" s="17">
        <f>IF($E1468&lt;&gt;"",VLOOKUP($E1468,GEMWs!$E$14:$L$20,7,FALSE),"")</f>
        <v>37.754918937403332</v>
      </c>
      <c r="M1468" s="17">
        <f>IF($E1468&lt;&gt;"",VLOOKUP($E1468,GEMWs!$E$14:$L$20,8,FALSE),"")</f>
        <v>96.174593288388181</v>
      </c>
      <c r="N1468" s="17">
        <f t="shared" si="102"/>
        <v>159.83000000000001</v>
      </c>
      <c r="O1468" s="17">
        <f t="shared" si="103"/>
        <v>159.83000000000001</v>
      </c>
      <c r="P1468" s="17">
        <f t="shared" si="104"/>
        <v>4.3796533817180745E-3</v>
      </c>
      <c r="Q1468" s="17">
        <f t="shared" si="105"/>
        <v>4.3796533817180745E-3</v>
      </c>
    </row>
    <row r="1469" spans="1:17" x14ac:dyDescent="0.35">
      <c r="A1469" t="s">
        <v>1143</v>
      </c>
      <c r="B1469" t="s">
        <v>137</v>
      </c>
      <c r="C1469" t="s">
        <v>138</v>
      </c>
      <c r="D1469" t="s">
        <v>14</v>
      </c>
      <c r="E1469" t="s">
        <v>21</v>
      </c>
      <c r="F1469" t="s">
        <v>22</v>
      </c>
      <c r="G1469" t="s">
        <v>3040</v>
      </c>
      <c r="H1469">
        <v>12.4</v>
      </c>
      <c r="I1469">
        <v>62</v>
      </c>
      <c r="J1469">
        <v>389</v>
      </c>
      <c r="K1469">
        <v>454</v>
      </c>
      <c r="L1469" s="17">
        <f>IF($E1469&lt;&gt;"",VLOOKUP($E1469,GEMWs!$E$14:$L$20,7,FALSE),"")</f>
        <v>37.754918937403332</v>
      </c>
      <c r="M1469" s="17">
        <f>IF($E1469&lt;&gt;"",VLOOKUP($E1469,GEMWs!$E$14:$L$20,8,FALSE),"")</f>
        <v>96.174593288388181</v>
      </c>
      <c r="N1469" s="17">
        <f t="shared" si="102"/>
        <v>389</v>
      </c>
      <c r="O1469" s="17">
        <f t="shared" si="103"/>
        <v>454</v>
      </c>
      <c r="P1469" s="17">
        <f t="shared" si="104"/>
        <v>2.7312775330396475E-2</v>
      </c>
      <c r="Q1469" s="17">
        <f t="shared" si="105"/>
        <v>3.1876606683804626E-2</v>
      </c>
    </row>
    <row r="1470" spans="1:17" x14ac:dyDescent="0.35">
      <c r="A1470" t="s">
        <v>1143</v>
      </c>
      <c r="B1470" t="s">
        <v>1146</v>
      </c>
      <c r="C1470" t="s">
        <v>1147</v>
      </c>
      <c r="D1470" t="s">
        <v>14</v>
      </c>
      <c r="E1470" t="s">
        <v>21</v>
      </c>
      <c r="F1470" t="s">
        <v>22</v>
      </c>
      <c r="G1470" t="s">
        <v>3040</v>
      </c>
      <c r="H1470">
        <v>5.0999999999999996</v>
      </c>
      <c r="I1470">
        <v>86</v>
      </c>
      <c r="J1470">
        <v>1000</v>
      </c>
      <c r="K1470">
        <v>2000</v>
      </c>
      <c r="L1470" s="17">
        <f>IF($E1470&lt;&gt;"",VLOOKUP($E1470,GEMWs!$E$14:$L$20,7,FALSE),"")</f>
        <v>37.754918937403332</v>
      </c>
      <c r="M1470" s="17">
        <f>IF($E1470&lt;&gt;"",VLOOKUP($E1470,GEMWs!$E$14:$L$20,8,FALSE),"")</f>
        <v>96.174593288388181</v>
      </c>
      <c r="N1470" s="17">
        <f t="shared" si="102"/>
        <v>1000</v>
      </c>
      <c r="O1470" s="17">
        <f t="shared" si="103"/>
        <v>2000</v>
      </c>
      <c r="P1470" s="17">
        <f t="shared" si="104"/>
        <v>2.5499999999999997E-3</v>
      </c>
      <c r="Q1470" s="17">
        <f t="shared" si="105"/>
        <v>5.0999999999999995E-3</v>
      </c>
    </row>
    <row r="1471" spans="1:17" x14ac:dyDescent="0.35">
      <c r="A1471" t="s">
        <v>1143</v>
      </c>
      <c r="B1471" t="s">
        <v>677</v>
      </c>
      <c r="C1471" t="s">
        <v>678</v>
      </c>
      <c r="D1471" t="s">
        <v>14</v>
      </c>
      <c r="E1471" t="s">
        <v>18</v>
      </c>
      <c r="F1471" t="s">
        <v>22</v>
      </c>
      <c r="G1471" t="s">
        <v>3040</v>
      </c>
      <c r="H1471">
        <v>131.9</v>
      </c>
      <c r="I1471">
        <v>148</v>
      </c>
      <c r="J1471">
        <v>3146</v>
      </c>
      <c r="K1471">
        <v>4290</v>
      </c>
      <c r="L1471" s="17">
        <f>IF($E1471&lt;&gt;"",VLOOKUP($E1471,GEMWs!$E$14:$L$20,7,FALSE),"")</f>
        <v>5950.3939027696888</v>
      </c>
      <c r="M1471" s="17">
        <f>IF($E1471&lt;&gt;"",VLOOKUP($E1471,GEMWs!$E$14:$L$20,8,FALSE),"")</f>
        <v>10539.430626954083</v>
      </c>
      <c r="N1471" s="17">
        <f t="shared" si="102"/>
        <v>3146</v>
      </c>
      <c r="O1471" s="17">
        <f t="shared" si="103"/>
        <v>4290</v>
      </c>
      <c r="P1471" s="17">
        <f t="shared" si="104"/>
        <v>3.0745920745920748E-2</v>
      </c>
      <c r="Q1471" s="17">
        <f t="shared" si="105"/>
        <v>4.1926255562619204E-2</v>
      </c>
    </row>
    <row r="1472" spans="1:17" x14ac:dyDescent="0.35">
      <c r="A1472" t="s">
        <v>1143</v>
      </c>
      <c r="B1472" t="s">
        <v>188</v>
      </c>
      <c r="C1472" t="s">
        <v>189</v>
      </c>
      <c r="D1472" t="s">
        <v>14</v>
      </c>
      <c r="E1472" t="s">
        <v>18</v>
      </c>
      <c r="F1472" t="s">
        <v>22</v>
      </c>
      <c r="G1472" t="s">
        <v>3040</v>
      </c>
      <c r="H1472">
        <v>0.1</v>
      </c>
      <c r="I1472">
        <v>156</v>
      </c>
      <c r="J1472">
        <v>14411.9</v>
      </c>
      <c r="K1472">
        <v>16561.68</v>
      </c>
      <c r="L1472" s="17">
        <f>IF($E1472&lt;&gt;"",VLOOKUP($E1472,GEMWs!$E$14:$L$20,7,FALSE),"")</f>
        <v>5950.3939027696888</v>
      </c>
      <c r="M1472" s="17">
        <f>IF($E1472&lt;&gt;"",VLOOKUP($E1472,GEMWs!$E$14:$L$20,8,FALSE),"")</f>
        <v>10539.430626954083</v>
      </c>
      <c r="N1472" s="17">
        <f t="shared" si="102"/>
        <v>14411.9</v>
      </c>
      <c r="O1472" s="17">
        <f t="shared" si="103"/>
        <v>16561.68</v>
      </c>
      <c r="P1472" s="17">
        <f t="shared" si="104"/>
        <v>6.0380347887412394E-6</v>
      </c>
      <c r="Q1472" s="17">
        <f t="shared" si="105"/>
        <v>6.9387103712903923E-6</v>
      </c>
    </row>
    <row r="1473" spans="1:17" x14ac:dyDescent="0.35">
      <c r="A1473" t="s">
        <v>1143</v>
      </c>
      <c r="B1473" t="s">
        <v>655</v>
      </c>
      <c r="C1473" t="s">
        <v>656</v>
      </c>
      <c r="D1473" t="s">
        <v>14</v>
      </c>
      <c r="E1473" t="s">
        <v>21</v>
      </c>
      <c r="F1473" t="s">
        <v>22</v>
      </c>
      <c r="G1473" t="s">
        <v>3040</v>
      </c>
      <c r="H1473">
        <v>9.8000000000000007</v>
      </c>
      <c r="I1473">
        <v>184</v>
      </c>
      <c r="J1473">
        <v>3475.2890900000002</v>
      </c>
      <c r="K1473">
        <v>3475.2890900000002</v>
      </c>
      <c r="L1473" s="17">
        <f>IF($E1473&lt;&gt;"",VLOOKUP($E1473,GEMWs!$E$14:$L$20,7,FALSE),"")</f>
        <v>37.754918937403332</v>
      </c>
      <c r="M1473" s="17">
        <f>IF($E1473&lt;&gt;"",VLOOKUP($E1473,GEMWs!$E$14:$L$20,8,FALSE),"")</f>
        <v>96.174593288388181</v>
      </c>
      <c r="N1473" s="17">
        <f t="shared" si="102"/>
        <v>3475.2890900000002</v>
      </c>
      <c r="O1473" s="17">
        <f t="shared" si="103"/>
        <v>3475.2890900000002</v>
      </c>
      <c r="P1473" s="17">
        <f t="shared" si="104"/>
        <v>2.8199092927834674E-3</v>
      </c>
      <c r="Q1473" s="17">
        <f t="shared" si="105"/>
        <v>2.8199092927834674E-3</v>
      </c>
    </row>
    <row r="1474" spans="1:17" x14ac:dyDescent="0.35">
      <c r="A1474" t="s">
        <v>1143</v>
      </c>
      <c r="B1474" t="s">
        <v>100</v>
      </c>
      <c r="D1474" t="s">
        <v>22</v>
      </c>
      <c r="G1474" t="s">
        <v>3040</v>
      </c>
      <c r="H1474">
        <v>4.9000000000000004</v>
      </c>
      <c r="J1474">
        <v>0</v>
      </c>
      <c r="K1474">
        <v>0</v>
      </c>
      <c r="L1474" s="17" t="str">
        <f>IF($E1474&lt;&gt;"",VLOOKUP($E1474,GEMWs!$E$14:$L$20,7,FALSE),"")</f>
        <v/>
      </c>
      <c r="M1474" s="17" t="str">
        <f>IF($E1474&lt;&gt;"",VLOOKUP($E1474,GEMWs!$E$14:$L$20,8,FALSE),"")</f>
        <v/>
      </c>
      <c r="N1474" s="17">
        <f t="shared" ca="1" si="102"/>
        <v>0</v>
      </c>
      <c r="O1474" s="17">
        <f t="shared" ca="1" si="103"/>
        <v>0</v>
      </c>
      <c r="P1474" s="17">
        <f t="shared" ca="1" si="104"/>
        <v>0</v>
      </c>
      <c r="Q1474" s="17">
        <f t="shared" ca="1" si="105"/>
        <v>0</v>
      </c>
    </row>
    <row r="1475" spans="1:17" x14ac:dyDescent="0.35">
      <c r="A1475" t="s">
        <v>1143</v>
      </c>
      <c r="B1475" t="s">
        <v>29</v>
      </c>
      <c r="C1475" t="s">
        <v>30</v>
      </c>
      <c r="D1475" t="s">
        <v>14</v>
      </c>
      <c r="E1475" t="s">
        <v>21</v>
      </c>
      <c r="F1475" t="s">
        <v>22</v>
      </c>
      <c r="G1475" t="s">
        <v>3040</v>
      </c>
      <c r="H1475">
        <v>4.8</v>
      </c>
      <c r="I1475">
        <v>220</v>
      </c>
      <c r="J1475">
        <v>23.318957000000001</v>
      </c>
      <c r="K1475">
        <v>970.84579099999996</v>
      </c>
      <c r="L1475" s="17">
        <f>IF($E1475&lt;&gt;"",VLOOKUP($E1475,GEMWs!$E$14:$L$20,7,FALSE),"")</f>
        <v>37.754918937403332</v>
      </c>
      <c r="M1475" s="17">
        <f>IF($E1475&lt;&gt;"",VLOOKUP($E1475,GEMWs!$E$14:$L$20,8,FALSE),"")</f>
        <v>96.174593288388181</v>
      </c>
      <c r="N1475" s="17">
        <f t="shared" si="102"/>
        <v>23.318957000000001</v>
      </c>
      <c r="O1475" s="17">
        <f t="shared" si="103"/>
        <v>970.84579099999996</v>
      </c>
      <c r="P1475" s="17">
        <f t="shared" si="104"/>
        <v>4.9441425656857997E-3</v>
      </c>
      <c r="Q1475" s="17">
        <f t="shared" si="105"/>
        <v>0.20584111030351829</v>
      </c>
    </row>
    <row r="1476" spans="1:17" x14ac:dyDescent="0.35">
      <c r="A1476" t="s">
        <v>1143</v>
      </c>
      <c r="B1476" t="s">
        <v>102</v>
      </c>
      <c r="D1476" t="s">
        <v>22</v>
      </c>
      <c r="G1476" t="s">
        <v>3040</v>
      </c>
      <c r="H1476">
        <v>0.8</v>
      </c>
      <c r="J1476">
        <v>0</v>
      </c>
      <c r="K1476">
        <v>0</v>
      </c>
      <c r="L1476" s="17" t="str">
        <f>IF($E1476&lt;&gt;"",VLOOKUP($E1476,GEMWs!$E$14:$L$20,7,FALSE),"")</f>
        <v/>
      </c>
      <c r="M1476" s="17" t="str">
        <f>IF($E1476&lt;&gt;"",VLOOKUP($E1476,GEMWs!$E$14:$L$20,8,FALSE),"")</f>
        <v/>
      </c>
      <c r="N1476" s="17">
        <f t="shared" ca="1" si="102"/>
        <v>0</v>
      </c>
      <c r="O1476" s="17">
        <f t="shared" ca="1" si="103"/>
        <v>0</v>
      </c>
      <c r="P1476" s="17">
        <f t="shared" ca="1" si="104"/>
        <v>0</v>
      </c>
      <c r="Q1476" s="17">
        <f t="shared" ca="1" si="105"/>
        <v>0</v>
      </c>
    </row>
    <row r="1477" spans="1:17" x14ac:dyDescent="0.35">
      <c r="A1477" t="s">
        <v>1143</v>
      </c>
      <c r="B1477" t="s">
        <v>683</v>
      </c>
      <c r="D1477" t="s">
        <v>14</v>
      </c>
      <c r="E1477" t="s">
        <v>18</v>
      </c>
      <c r="G1477" t="s">
        <v>3040</v>
      </c>
      <c r="H1477">
        <v>35.5</v>
      </c>
      <c r="J1477">
        <v>0</v>
      </c>
      <c r="K1477">
        <v>0</v>
      </c>
      <c r="L1477" s="17">
        <f>IF($E1477&lt;&gt;"",VLOOKUP($E1477,GEMWs!$E$14:$L$20,7,FALSE),"")</f>
        <v>5950.3939027696888</v>
      </c>
      <c r="M1477" s="17">
        <f>IF($E1477&lt;&gt;"",VLOOKUP($E1477,GEMWs!$E$14:$L$20,8,FALSE),"")</f>
        <v>10539.430626954083</v>
      </c>
      <c r="N1477" s="17">
        <f t="shared" ca="1" si="102"/>
        <v>5950.3939027696888</v>
      </c>
      <c r="O1477" s="17">
        <f t="shared" ca="1" si="103"/>
        <v>10539.430626954083</v>
      </c>
      <c r="P1477" s="17">
        <f t="shared" ca="1" si="104"/>
        <v>3.3683033985925643E-3</v>
      </c>
      <c r="Q1477" s="17">
        <f t="shared" ca="1" si="105"/>
        <v>5.9659915931743711E-3</v>
      </c>
    </row>
    <row r="1478" spans="1:17" x14ac:dyDescent="0.35">
      <c r="A1478" t="s">
        <v>1143</v>
      </c>
      <c r="B1478" t="s">
        <v>684</v>
      </c>
      <c r="D1478" t="s">
        <v>22</v>
      </c>
      <c r="G1478" t="s">
        <v>3040</v>
      </c>
      <c r="H1478">
        <v>1170.5</v>
      </c>
      <c r="J1478">
        <v>0</v>
      </c>
      <c r="K1478">
        <v>0</v>
      </c>
      <c r="L1478" s="17" t="str">
        <f>IF($E1478&lt;&gt;"",VLOOKUP($E1478,GEMWs!$E$14:$L$20,7,FALSE),"")</f>
        <v/>
      </c>
      <c r="M1478" s="17" t="str">
        <f>IF($E1478&lt;&gt;"",VLOOKUP($E1478,GEMWs!$E$14:$L$20,8,FALSE),"")</f>
        <v/>
      </c>
      <c r="N1478" s="17">
        <f t="shared" ca="1" si="102"/>
        <v>0</v>
      </c>
      <c r="O1478" s="17">
        <f t="shared" ca="1" si="103"/>
        <v>0</v>
      </c>
      <c r="P1478" s="17">
        <f t="shared" ca="1" si="104"/>
        <v>0</v>
      </c>
      <c r="Q1478" s="17">
        <f t="shared" ca="1" si="105"/>
        <v>0</v>
      </c>
    </row>
    <row r="1479" spans="1:17" x14ac:dyDescent="0.35">
      <c r="A1479" t="s">
        <v>1143</v>
      </c>
      <c r="B1479" t="s">
        <v>75</v>
      </c>
      <c r="C1479" t="s">
        <v>76</v>
      </c>
      <c r="D1479" t="s">
        <v>14</v>
      </c>
      <c r="E1479" t="s">
        <v>21</v>
      </c>
      <c r="F1479" t="s">
        <v>22</v>
      </c>
      <c r="G1479" t="s">
        <v>3040</v>
      </c>
      <c r="H1479">
        <v>21.2</v>
      </c>
      <c r="I1479">
        <v>361</v>
      </c>
      <c r="J1479">
        <v>1718.388093</v>
      </c>
      <c r="K1479">
        <v>14854.242462</v>
      </c>
      <c r="L1479" s="17">
        <f>IF($E1479&lt;&gt;"",VLOOKUP($E1479,GEMWs!$E$14:$L$20,7,FALSE),"")</f>
        <v>37.754918937403332</v>
      </c>
      <c r="M1479" s="17">
        <f>IF($E1479&lt;&gt;"",VLOOKUP($E1479,GEMWs!$E$14:$L$20,8,FALSE),"")</f>
        <v>96.174593288388181</v>
      </c>
      <c r="N1479" s="17">
        <f t="shared" si="102"/>
        <v>1718.388093</v>
      </c>
      <c r="O1479" s="17">
        <f t="shared" si="103"/>
        <v>14854.242462</v>
      </c>
      <c r="P1479" s="17">
        <f t="shared" si="104"/>
        <v>1.4272016936732832E-3</v>
      </c>
      <c r="Q1479" s="17">
        <f t="shared" si="105"/>
        <v>1.2337143213666343E-2</v>
      </c>
    </row>
    <row r="1480" spans="1:17" x14ac:dyDescent="0.35">
      <c r="A1480" t="s">
        <v>1143</v>
      </c>
      <c r="B1480" t="s">
        <v>128</v>
      </c>
      <c r="D1480" t="s">
        <v>22</v>
      </c>
      <c r="G1480" t="s">
        <v>3040</v>
      </c>
      <c r="H1480">
        <v>307.39999999999998</v>
      </c>
      <c r="J1480">
        <v>0</v>
      </c>
      <c r="K1480">
        <v>0</v>
      </c>
      <c r="L1480" s="17" t="str">
        <f>IF($E1480&lt;&gt;"",VLOOKUP($E1480,GEMWs!$E$14:$L$20,7,FALSE),"")</f>
        <v/>
      </c>
      <c r="M1480" s="17" t="str">
        <f>IF($E1480&lt;&gt;"",VLOOKUP($E1480,GEMWs!$E$14:$L$20,8,FALSE),"")</f>
        <v/>
      </c>
      <c r="N1480" s="17">
        <f t="shared" ca="1" si="102"/>
        <v>0</v>
      </c>
      <c r="O1480" s="17">
        <f t="shared" ca="1" si="103"/>
        <v>0</v>
      </c>
      <c r="P1480" s="17">
        <f t="shared" ca="1" si="104"/>
        <v>0</v>
      </c>
      <c r="Q1480" s="17">
        <f t="shared" ca="1" si="105"/>
        <v>0</v>
      </c>
    </row>
    <row r="1481" spans="1:17" x14ac:dyDescent="0.35">
      <c r="A1481" t="s">
        <v>1143</v>
      </c>
      <c r="B1481" t="s">
        <v>659</v>
      </c>
      <c r="C1481" t="s">
        <v>660</v>
      </c>
      <c r="D1481" t="s">
        <v>14</v>
      </c>
      <c r="E1481" t="s">
        <v>21</v>
      </c>
      <c r="F1481" t="s">
        <v>22</v>
      </c>
      <c r="G1481" t="s">
        <v>3040</v>
      </c>
      <c r="H1481">
        <v>3.4</v>
      </c>
      <c r="I1481">
        <v>231</v>
      </c>
      <c r="J1481">
        <v>1100</v>
      </c>
      <c r="K1481">
        <v>1100</v>
      </c>
      <c r="L1481" s="17">
        <f>IF($E1481&lt;&gt;"",VLOOKUP($E1481,GEMWs!$E$14:$L$20,7,FALSE),"")</f>
        <v>37.754918937403332</v>
      </c>
      <c r="M1481" s="17">
        <f>IF($E1481&lt;&gt;"",VLOOKUP($E1481,GEMWs!$E$14:$L$20,8,FALSE),"")</f>
        <v>96.174593288388181</v>
      </c>
      <c r="N1481" s="17">
        <f t="shared" si="102"/>
        <v>1100</v>
      </c>
      <c r="O1481" s="17">
        <f t="shared" si="103"/>
        <v>1100</v>
      </c>
      <c r="P1481" s="17">
        <f t="shared" si="104"/>
        <v>3.0909090909090908E-3</v>
      </c>
      <c r="Q1481" s="17">
        <f t="shared" si="105"/>
        <v>3.0909090909090908E-3</v>
      </c>
    </row>
    <row r="1482" spans="1:17" x14ac:dyDescent="0.35">
      <c r="A1482" t="s">
        <v>1143</v>
      </c>
      <c r="B1482" t="s">
        <v>41</v>
      </c>
      <c r="C1482" t="s">
        <v>42</v>
      </c>
      <c r="D1482" t="s">
        <v>14</v>
      </c>
      <c r="E1482" t="s">
        <v>21</v>
      </c>
      <c r="F1482" t="s">
        <v>22</v>
      </c>
      <c r="G1482" t="s">
        <v>3040</v>
      </c>
      <c r="H1482">
        <v>87.4</v>
      </c>
      <c r="I1482">
        <v>232</v>
      </c>
      <c r="J1482">
        <v>300</v>
      </c>
      <c r="K1482">
        <v>10000</v>
      </c>
      <c r="L1482" s="17">
        <f>IF($E1482&lt;&gt;"",VLOOKUP($E1482,GEMWs!$E$14:$L$20,7,FALSE),"")</f>
        <v>37.754918937403332</v>
      </c>
      <c r="M1482" s="17">
        <f>IF($E1482&lt;&gt;"",VLOOKUP($E1482,GEMWs!$E$14:$L$20,8,FALSE),"")</f>
        <v>96.174593288388181</v>
      </c>
      <c r="N1482" s="17">
        <f t="shared" si="102"/>
        <v>300</v>
      </c>
      <c r="O1482" s="17">
        <f t="shared" si="103"/>
        <v>10000</v>
      </c>
      <c r="P1482" s="17">
        <f t="shared" si="104"/>
        <v>8.7400000000000012E-3</v>
      </c>
      <c r="Q1482" s="17">
        <f t="shared" si="105"/>
        <v>0.29133333333333333</v>
      </c>
    </row>
    <row r="1483" spans="1:17" x14ac:dyDescent="0.35">
      <c r="A1483" t="s">
        <v>1143</v>
      </c>
      <c r="B1483" t="s">
        <v>462</v>
      </c>
      <c r="D1483" t="s">
        <v>14</v>
      </c>
      <c r="E1483" t="s">
        <v>21</v>
      </c>
      <c r="G1483" t="s">
        <v>3040</v>
      </c>
      <c r="H1483">
        <v>0.2</v>
      </c>
      <c r="J1483">
        <v>0</v>
      </c>
      <c r="K1483">
        <v>0</v>
      </c>
      <c r="L1483" s="17">
        <f>IF($E1483&lt;&gt;"",VLOOKUP($E1483,GEMWs!$E$14:$L$20,7,FALSE),"")</f>
        <v>37.754918937403332</v>
      </c>
      <c r="M1483" s="17">
        <f>IF($E1483&lt;&gt;"",VLOOKUP($E1483,GEMWs!$E$14:$L$20,8,FALSE),"")</f>
        <v>96.174593288388181</v>
      </c>
      <c r="N1483" s="17">
        <f t="shared" ca="1" si="102"/>
        <v>37.754918937403332</v>
      </c>
      <c r="O1483" s="17">
        <f t="shared" ca="1" si="103"/>
        <v>96.174593288388181</v>
      </c>
      <c r="P1483" s="17">
        <f t="shared" ca="1" si="104"/>
        <v>2.079551294802797E-3</v>
      </c>
      <c r="Q1483" s="17">
        <f t="shared" ca="1" si="105"/>
        <v>5.2973229880746075E-3</v>
      </c>
    </row>
    <row r="1484" spans="1:17" x14ac:dyDescent="0.35">
      <c r="A1484" t="s">
        <v>1143</v>
      </c>
      <c r="B1484" t="s">
        <v>83</v>
      </c>
      <c r="C1484" t="s">
        <v>84</v>
      </c>
      <c r="D1484" t="s">
        <v>14</v>
      </c>
      <c r="E1484" t="s">
        <v>21</v>
      </c>
      <c r="F1484" t="s">
        <v>22</v>
      </c>
      <c r="G1484" t="s">
        <v>3040</v>
      </c>
      <c r="H1484">
        <v>0.2</v>
      </c>
      <c r="I1484">
        <v>239</v>
      </c>
      <c r="J1484">
        <v>20</v>
      </c>
      <c r="K1484">
        <v>500</v>
      </c>
      <c r="L1484" s="17">
        <f>IF($E1484&lt;&gt;"",VLOOKUP($E1484,GEMWs!$E$14:$L$20,7,FALSE),"")</f>
        <v>37.754918937403332</v>
      </c>
      <c r="M1484" s="17">
        <f>IF($E1484&lt;&gt;"",VLOOKUP($E1484,GEMWs!$E$14:$L$20,8,FALSE),"")</f>
        <v>96.174593288388181</v>
      </c>
      <c r="N1484" s="17">
        <f t="shared" si="102"/>
        <v>20</v>
      </c>
      <c r="O1484" s="17">
        <f t="shared" si="103"/>
        <v>500</v>
      </c>
      <c r="P1484" s="17">
        <f t="shared" si="104"/>
        <v>4.0000000000000002E-4</v>
      </c>
      <c r="Q1484" s="17">
        <f t="shared" si="105"/>
        <v>0.01</v>
      </c>
    </row>
    <row r="1485" spans="1:17" x14ac:dyDescent="0.35">
      <c r="A1485" t="s">
        <v>1143</v>
      </c>
      <c r="B1485" t="s">
        <v>43</v>
      </c>
      <c r="C1485" t="s">
        <v>44</v>
      </c>
      <c r="D1485" t="s">
        <v>14</v>
      </c>
      <c r="E1485" t="s">
        <v>21</v>
      </c>
      <c r="F1485" t="s">
        <v>22</v>
      </c>
      <c r="G1485" t="s">
        <v>3040</v>
      </c>
      <c r="H1485">
        <v>0.1</v>
      </c>
      <c r="I1485">
        <v>418</v>
      </c>
      <c r="J1485">
        <v>590.49856699999998</v>
      </c>
      <c r="K1485">
        <v>6253.5111509999997</v>
      </c>
      <c r="L1485" s="17">
        <f>IF($E1485&lt;&gt;"",VLOOKUP($E1485,GEMWs!$E$14:$L$20,7,FALSE),"")</f>
        <v>37.754918937403332</v>
      </c>
      <c r="M1485" s="17">
        <f>IF($E1485&lt;&gt;"",VLOOKUP($E1485,GEMWs!$E$14:$L$20,8,FALSE),"")</f>
        <v>96.174593288388181</v>
      </c>
      <c r="N1485" s="17">
        <f t="shared" si="102"/>
        <v>590.49856699999998</v>
      </c>
      <c r="O1485" s="17">
        <f t="shared" si="103"/>
        <v>6253.5111509999997</v>
      </c>
      <c r="P1485" s="17">
        <f t="shared" si="104"/>
        <v>1.5991016500227874E-5</v>
      </c>
      <c r="Q1485" s="17">
        <f t="shared" si="105"/>
        <v>1.6934842112834459E-4</v>
      </c>
    </row>
    <row r="1486" spans="1:17" x14ac:dyDescent="0.35">
      <c r="A1486" t="s">
        <v>1143</v>
      </c>
      <c r="B1486" t="s">
        <v>685</v>
      </c>
      <c r="D1486" t="s">
        <v>22</v>
      </c>
      <c r="G1486" t="s">
        <v>3040</v>
      </c>
      <c r="H1486">
        <v>422.5</v>
      </c>
      <c r="J1486">
        <v>0</v>
      </c>
      <c r="K1486">
        <v>0</v>
      </c>
      <c r="L1486" s="17" t="str">
        <f>IF($E1486&lt;&gt;"",VLOOKUP($E1486,GEMWs!$E$14:$L$20,7,FALSE),"")</f>
        <v/>
      </c>
      <c r="M1486" s="17" t="str">
        <f>IF($E1486&lt;&gt;"",VLOOKUP($E1486,GEMWs!$E$14:$L$20,8,FALSE),"")</f>
        <v/>
      </c>
      <c r="N1486" s="17">
        <f t="shared" ca="1" si="102"/>
        <v>0</v>
      </c>
      <c r="O1486" s="17">
        <f t="shared" ca="1" si="103"/>
        <v>0</v>
      </c>
      <c r="P1486" s="17">
        <f t="shared" ca="1" si="104"/>
        <v>0</v>
      </c>
      <c r="Q1486" s="17">
        <f t="shared" ca="1" si="105"/>
        <v>0</v>
      </c>
    </row>
    <row r="1487" spans="1:17" x14ac:dyDescent="0.35">
      <c r="A1487" t="s">
        <v>1143</v>
      </c>
      <c r="B1487" t="s">
        <v>77</v>
      </c>
      <c r="C1487" t="s">
        <v>78</v>
      </c>
      <c r="D1487" t="s">
        <v>14</v>
      </c>
      <c r="E1487" t="s">
        <v>21</v>
      </c>
      <c r="F1487" t="s">
        <v>22</v>
      </c>
      <c r="G1487" t="s">
        <v>3040</v>
      </c>
      <c r="H1487">
        <v>0.2</v>
      </c>
      <c r="I1487">
        <v>373</v>
      </c>
      <c r="J1487">
        <v>1400</v>
      </c>
      <c r="K1487">
        <v>1400</v>
      </c>
      <c r="L1487" s="17">
        <f>IF($E1487&lt;&gt;"",VLOOKUP($E1487,GEMWs!$E$14:$L$20,7,FALSE),"")</f>
        <v>37.754918937403332</v>
      </c>
      <c r="M1487" s="17">
        <f>IF($E1487&lt;&gt;"",VLOOKUP($E1487,GEMWs!$E$14:$L$20,8,FALSE),"")</f>
        <v>96.174593288388181</v>
      </c>
      <c r="N1487" s="17">
        <f t="shared" si="102"/>
        <v>1400</v>
      </c>
      <c r="O1487" s="17">
        <f t="shared" si="103"/>
        <v>1400</v>
      </c>
      <c r="P1487" s="17">
        <f t="shared" si="104"/>
        <v>1.4285714285714287E-4</v>
      </c>
      <c r="Q1487" s="17">
        <f t="shared" si="105"/>
        <v>1.4285714285714287E-4</v>
      </c>
    </row>
    <row r="1488" spans="1:17" x14ac:dyDescent="0.35">
      <c r="A1488" t="s">
        <v>1143</v>
      </c>
      <c r="B1488" t="s">
        <v>687</v>
      </c>
      <c r="D1488" t="s">
        <v>14</v>
      </c>
      <c r="E1488" t="s">
        <v>21</v>
      </c>
      <c r="G1488" t="s">
        <v>3040</v>
      </c>
      <c r="H1488">
        <v>1.8</v>
      </c>
      <c r="J1488">
        <v>0</v>
      </c>
      <c r="K1488">
        <v>0</v>
      </c>
      <c r="L1488" s="17">
        <f>IF($E1488&lt;&gt;"",VLOOKUP($E1488,GEMWs!$E$14:$L$20,7,FALSE),"")</f>
        <v>37.754918937403332</v>
      </c>
      <c r="M1488" s="17">
        <f>IF($E1488&lt;&gt;"",VLOOKUP($E1488,GEMWs!$E$14:$L$20,8,FALSE),"")</f>
        <v>96.174593288388181</v>
      </c>
      <c r="N1488" s="17">
        <f t="shared" ca="1" si="102"/>
        <v>37.754918937403332</v>
      </c>
      <c r="O1488" s="17">
        <f t="shared" ca="1" si="103"/>
        <v>96.174593288388181</v>
      </c>
      <c r="P1488" s="17">
        <f t="shared" ca="1" si="104"/>
        <v>1.8715961653225172E-2</v>
      </c>
      <c r="Q1488" s="17">
        <f t="shared" ca="1" si="105"/>
        <v>4.7675906892671469E-2</v>
      </c>
    </row>
    <row r="1489" spans="1:17" x14ac:dyDescent="0.35">
      <c r="A1489" t="s">
        <v>1143</v>
      </c>
      <c r="B1489" t="s">
        <v>49</v>
      </c>
      <c r="C1489" t="s">
        <v>50</v>
      </c>
      <c r="D1489" t="s">
        <v>14</v>
      </c>
      <c r="E1489" t="s">
        <v>21</v>
      </c>
      <c r="F1489" t="s">
        <v>14</v>
      </c>
      <c r="G1489" t="s">
        <v>3040</v>
      </c>
      <c r="H1489">
        <v>6.3</v>
      </c>
      <c r="I1489">
        <v>278</v>
      </c>
      <c r="J1489">
        <v>20.321014999999999</v>
      </c>
      <c r="K1489">
        <v>2000</v>
      </c>
      <c r="L1489" s="17">
        <f>IF($E1489&lt;&gt;"",VLOOKUP($E1489,GEMWs!$E$14:$L$20,7,FALSE),"")</f>
        <v>37.754918937403332</v>
      </c>
      <c r="M1489" s="17">
        <f>IF($E1489&lt;&gt;"",VLOOKUP($E1489,GEMWs!$E$14:$L$20,8,FALSE),"")</f>
        <v>96.174593288388181</v>
      </c>
      <c r="N1489" s="17">
        <f t="shared" si="102"/>
        <v>20.321014999999999</v>
      </c>
      <c r="O1489" s="17">
        <f t="shared" si="103"/>
        <v>2000</v>
      </c>
      <c r="P1489" s="17">
        <f t="shared" si="104"/>
        <v>3.15E-3</v>
      </c>
      <c r="Q1489" s="17">
        <f t="shared" si="105"/>
        <v>0.31002388414161397</v>
      </c>
    </row>
    <row r="1490" spans="1:17" x14ac:dyDescent="0.35">
      <c r="A1490" t="s">
        <v>1143</v>
      </c>
      <c r="B1490" t="s">
        <v>159</v>
      </c>
      <c r="D1490" t="s">
        <v>22</v>
      </c>
      <c r="G1490" t="s">
        <v>3040</v>
      </c>
      <c r="H1490">
        <v>0.4</v>
      </c>
      <c r="J1490">
        <v>0</v>
      </c>
      <c r="K1490">
        <v>0</v>
      </c>
      <c r="L1490" s="17" t="str">
        <f>IF($E1490&lt;&gt;"",VLOOKUP($E1490,GEMWs!$E$14:$L$20,7,FALSE),"")</f>
        <v/>
      </c>
      <c r="M1490" s="17" t="str">
        <f>IF($E1490&lt;&gt;"",VLOOKUP($E1490,GEMWs!$E$14:$L$20,8,FALSE),"")</f>
        <v/>
      </c>
      <c r="N1490" s="17">
        <f t="shared" ca="1" si="102"/>
        <v>0</v>
      </c>
      <c r="O1490" s="17">
        <f t="shared" ca="1" si="103"/>
        <v>0</v>
      </c>
      <c r="P1490" s="17">
        <f t="shared" ca="1" si="104"/>
        <v>0</v>
      </c>
      <c r="Q1490" s="17">
        <f t="shared" ca="1" si="105"/>
        <v>0</v>
      </c>
    </row>
    <row r="1491" spans="1:17" x14ac:dyDescent="0.35">
      <c r="A1491" t="s">
        <v>1143</v>
      </c>
      <c r="B1491" t="s">
        <v>689</v>
      </c>
      <c r="D1491" t="s">
        <v>14</v>
      </c>
      <c r="E1491" t="s">
        <v>21</v>
      </c>
      <c r="G1491" t="s">
        <v>3040</v>
      </c>
      <c r="H1491">
        <v>68.900000000000006</v>
      </c>
      <c r="J1491">
        <v>0</v>
      </c>
      <c r="K1491">
        <v>0</v>
      </c>
      <c r="L1491" s="17">
        <f>IF($E1491&lt;&gt;"",VLOOKUP($E1491,GEMWs!$E$14:$L$20,7,FALSE),"")</f>
        <v>37.754918937403332</v>
      </c>
      <c r="M1491" s="17">
        <f>IF($E1491&lt;&gt;"",VLOOKUP($E1491,GEMWs!$E$14:$L$20,8,FALSE),"")</f>
        <v>96.174593288388181</v>
      </c>
      <c r="N1491" s="17">
        <f t="shared" ref="N1491:N1554" ca="1" si="106">IF($I1491&lt;&gt;"",J1491,IF(AND($D1491="Y",$M$6=236),L1491,0))</f>
        <v>37.754918937403332</v>
      </c>
      <c r="O1491" s="17">
        <f t="shared" ref="O1491:O1554" ca="1" si="107">IF($I1491&lt;&gt;"",K1491,IF(AND($D1491="Y",$M$6=236),M1491,0))</f>
        <v>96.174593288388181</v>
      </c>
      <c r="P1491" s="17">
        <f t="shared" ca="1" si="104"/>
        <v>0.71640542105956351</v>
      </c>
      <c r="Q1491" s="17">
        <f t="shared" ca="1" si="105"/>
        <v>1.8249277693917023</v>
      </c>
    </row>
    <row r="1492" spans="1:17" x14ac:dyDescent="0.35">
      <c r="A1492" t="s">
        <v>1143</v>
      </c>
      <c r="B1492" t="s">
        <v>61</v>
      </c>
      <c r="C1492" t="s">
        <v>62</v>
      </c>
      <c r="D1492" t="s">
        <v>14</v>
      </c>
      <c r="E1492" t="s">
        <v>18</v>
      </c>
      <c r="F1492" t="s">
        <v>22</v>
      </c>
      <c r="G1492" t="s">
        <v>3040</v>
      </c>
      <c r="H1492">
        <v>0.2</v>
      </c>
      <c r="I1492">
        <v>387</v>
      </c>
      <c r="J1492">
        <v>135000</v>
      </c>
      <c r="K1492">
        <v>135000</v>
      </c>
      <c r="L1492" s="17">
        <f>IF($E1492&lt;&gt;"",VLOOKUP($E1492,GEMWs!$E$14:$L$20,7,FALSE),"")</f>
        <v>5950.3939027696888</v>
      </c>
      <c r="M1492" s="17">
        <f>IF($E1492&lt;&gt;"",VLOOKUP($E1492,GEMWs!$E$14:$L$20,8,FALSE),"")</f>
        <v>10539.430626954083</v>
      </c>
      <c r="N1492" s="17">
        <f t="shared" si="106"/>
        <v>135000</v>
      </c>
      <c r="O1492" s="17">
        <f t="shared" si="107"/>
        <v>135000</v>
      </c>
      <c r="P1492" s="17">
        <f t="shared" si="104"/>
        <v>1.4814814814814817E-6</v>
      </c>
      <c r="Q1492" s="17">
        <f t="shared" si="105"/>
        <v>1.4814814814814817E-6</v>
      </c>
    </row>
    <row r="1493" spans="1:17" x14ac:dyDescent="0.35">
      <c r="A1493" t="s">
        <v>1143</v>
      </c>
      <c r="B1493" t="s">
        <v>2976</v>
      </c>
      <c r="D1493" t="s">
        <v>14</v>
      </c>
      <c r="E1493" t="s">
        <v>21</v>
      </c>
      <c r="G1493" t="s">
        <v>3040</v>
      </c>
      <c r="H1493">
        <v>65.8</v>
      </c>
      <c r="J1493">
        <v>0</v>
      </c>
      <c r="K1493">
        <v>0</v>
      </c>
      <c r="L1493" s="17">
        <f>IF($E1493&lt;&gt;"",VLOOKUP($E1493,GEMWs!$E$14:$L$20,7,FALSE),"")</f>
        <v>37.754918937403332</v>
      </c>
      <c r="M1493" s="17">
        <f>IF($E1493&lt;&gt;"",VLOOKUP($E1493,GEMWs!$E$14:$L$20,8,FALSE),"")</f>
        <v>96.174593288388181</v>
      </c>
      <c r="N1493" s="17">
        <f t="shared" ca="1" si="106"/>
        <v>37.754918937403332</v>
      </c>
      <c r="O1493" s="17">
        <f t="shared" ca="1" si="107"/>
        <v>96.174593288388181</v>
      </c>
      <c r="P1493" s="17">
        <f t="shared" ca="1" si="104"/>
        <v>0.68417237599012004</v>
      </c>
      <c r="Q1493" s="17">
        <f t="shared" ca="1" si="105"/>
        <v>1.7428192630765458</v>
      </c>
    </row>
    <row r="1494" spans="1:17" x14ac:dyDescent="0.35">
      <c r="A1494" t="s">
        <v>1143</v>
      </c>
      <c r="B1494" t="s">
        <v>690</v>
      </c>
      <c r="D1494" t="s">
        <v>14</v>
      </c>
      <c r="E1494" t="s">
        <v>21</v>
      </c>
      <c r="G1494" t="s">
        <v>3040</v>
      </c>
      <c r="H1494">
        <v>2.2000000000000002</v>
      </c>
      <c r="J1494">
        <v>0</v>
      </c>
      <c r="K1494">
        <v>0</v>
      </c>
      <c r="L1494" s="17">
        <f>IF($E1494&lt;&gt;"",VLOOKUP($E1494,GEMWs!$E$14:$L$20,7,FALSE),"")</f>
        <v>37.754918937403332</v>
      </c>
      <c r="M1494" s="17">
        <f>IF($E1494&lt;&gt;"",VLOOKUP($E1494,GEMWs!$E$14:$L$20,8,FALSE),"")</f>
        <v>96.174593288388181</v>
      </c>
      <c r="N1494" s="17">
        <f t="shared" ca="1" si="106"/>
        <v>37.754918937403332</v>
      </c>
      <c r="O1494" s="17">
        <f t="shared" ca="1" si="107"/>
        <v>96.174593288388181</v>
      </c>
      <c r="P1494" s="17">
        <f t="shared" ca="1" si="104"/>
        <v>2.2875064242830766E-2</v>
      </c>
      <c r="Q1494" s="17">
        <f t="shared" ca="1" si="105"/>
        <v>5.8270552868820685E-2</v>
      </c>
    </row>
    <row r="1495" spans="1:17" x14ac:dyDescent="0.35">
      <c r="A1495" t="s">
        <v>1143</v>
      </c>
      <c r="B1495" t="s">
        <v>368</v>
      </c>
      <c r="D1495" t="s">
        <v>14</v>
      </c>
      <c r="E1495" t="s">
        <v>18</v>
      </c>
      <c r="G1495" t="s">
        <v>3040</v>
      </c>
      <c r="H1495">
        <v>39.1</v>
      </c>
      <c r="J1495">
        <v>0</v>
      </c>
      <c r="K1495">
        <v>0</v>
      </c>
      <c r="L1495" s="17">
        <f>IF($E1495&lt;&gt;"",VLOOKUP($E1495,GEMWs!$E$14:$L$20,7,FALSE),"")</f>
        <v>5950.3939027696888</v>
      </c>
      <c r="M1495" s="17">
        <f>IF($E1495&lt;&gt;"",VLOOKUP($E1495,GEMWs!$E$14:$L$20,8,FALSE),"")</f>
        <v>10539.430626954083</v>
      </c>
      <c r="N1495" s="17">
        <f t="shared" ca="1" si="106"/>
        <v>5950.3939027696888</v>
      </c>
      <c r="O1495" s="17">
        <f t="shared" ca="1" si="107"/>
        <v>10539.430626954083</v>
      </c>
      <c r="P1495" s="17">
        <f t="shared" ca="1" si="104"/>
        <v>3.7098778277456133E-3</v>
      </c>
      <c r="Q1495" s="17">
        <f t="shared" ca="1" si="105"/>
        <v>6.5709935575526176E-3</v>
      </c>
    </row>
    <row r="1496" spans="1:17" x14ac:dyDescent="0.35">
      <c r="A1496" t="s">
        <v>1143</v>
      </c>
      <c r="B1496" t="s">
        <v>691</v>
      </c>
      <c r="D1496" t="s">
        <v>14</v>
      </c>
      <c r="E1496" t="s">
        <v>21</v>
      </c>
      <c r="G1496" t="s">
        <v>3040</v>
      </c>
      <c r="H1496">
        <v>5.0999999999999996</v>
      </c>
      <c r="J1496">
        <v>0</v>
      </c>
      <c r="K1496">
        <v>0</v>
      </c>
      <c r="L1496" s="17">
        <f>IF($E1496&lt;&gt;"",VLOOKUP($E1496,GEMWs!$E$14:$L$20,7,FALSE),"")</f>
        <v>37.754918937403332</v>
      </c>
      <c r="M1496" s="17">
        <f>IF($E1496&lt;&gt;"",VLOOKUP($E1496,GEMWs!$E$14:$L$20,8,FALSE),"")</f>
        <v>96.174593288388181</v>
      </c>
      <c r="N1496" s="17">
        <f t="shared" ca="1" si="106"/>
        <v>37.754918937403332</v>
      </c>
      <c r="O1496" s="17">
        <f t="shared" ca="1" si="107"/>
        <v>96.174593288388181</v>
      </c>
      <c r="P1496" s="17">
        <f t="shared" ca="1" si="104"/>
        <v>5.3028558017471313E-2</v>
      </c>
      <c r="Q1496" s="17">
        <f t="shared" ca="1" si="105"/>
        <v>0.13508173619590247</v>
      </c>
    </row>
    <row r="1497" spans="1:17" x14ac:dyDescent="0.35">
      <c r="A1497" t="s">
        <v>1143</v>
      </c>
      <c r="B1497" t="s">
        <v>700</v>
      </c>
      <c r="D1497" t="s">
        <v>14</v>
      </c>
      <c r="E1497" t="s">
        <v>21</v>
      </c>
      <c r="G1497" t="s">
        <v>3040</v>
      </c>
      <c r="H1497">
        <v>1.5</v>
      </c>
      <c r="J1497">
        <v>0</v>
      </c>
      <c r="K1497">
        <v>0</v>
      </c>
      <c r="L1497" s="17">
        <f>IF($E1497&lt;&gt;"",VLOOKUP($E1497,GEMWs!$E$14:$L$20,7,FALSE),"")</f>
        <v>37.754918937403332</v>
      </c>
      <c r="M1497" s="17">
        <f>IF($E1497&lt;&gt;"",VLOOKUP($E1497,GEMWs!$E$14:$L$20,8,FALSE),"")</f>
        <v>96.174593288388181</v>
      </c>
      <c r="N1497" s="17">
        <f t="shared" ca="1" si="106"/>
        <v>37.754918937403332</v>
      </c>
      <c r="O1497" s="17">
        <f t="shared" ca="1" si="107"/>
        <v>96.174593288388181</v>
      </c>
      <c r="P1497" s="17">
        <f t="shared" ca="1" si="104"/>
        <v>1.5596634711020975E-2</v>
      </c>
      <c r="Q1497" s="17">
        <f t="shared" ca="1" si="105"/>
        <v>3.9729922410559552E-2</v>
      </c>
    </row>
    <row r="1498" spans="1:17" x14ac:dyDescent="0.35">
      <c r="A1498" t="s">
        <v>1143</v>
      </c>
      <c r="B1498" t="s">
        <v>1108</v>
      </c>
      <c r="C1498" t="s">
        <v>1109</v>
      </c>
      <c r="D1498" t="s">
        <v>14</v>
      </c>
      <c r="E1498" t="s">
        <v>21</v>
      </c>
      <c r="F1498" t="s">
        <v>14</v>
      </c>
      <c r="G1498" t="s">
        <v>3040</v>
      </c>
      <c r="H1498">
        <v>42.4</v>
      </c>
      <c r="I1498">
        <v>306</v>
      </c>
      <c r="J1498">
        <v>10</v>
      </c>
      <c r="K1498">
        <v>10</v>
      </c>
      <c r="L1498" s="17">
        <f>IF($E1498&lt;&gt;"",VLOOKUP($E1498,GEMWs!$E$14:$L$20,7,FALSE),"")</f>
        <v>37.754918937403332</v>
      </c>
      <c r="M1498" s="17">
        <f>IF($E1498&lt;&gt;"",VLOOKUP($E1498,GEMWs!$E$14:$L$20,8,FALSE),"")</f>
        <v>96.174593288388181</v>
      </c>
      <c r="N1498" s="17">
        <f t="shared" si="106"/>
        <v>10</v>
      </c>
      <c r="O1498" s="17">
        <f t="shared" si="107"/>
        <v>10</v>
      </c>
      <c r="P1498" s="17">
        <f t="shared" si="104"/>
        <v>4.24</v>
      </c>
      <c r="Q1498" s="17">
        <f t="shared" si="105"/>
        <v>4.24</v>
      </c>
    </row>
    <row r="1499" spans="1:17" x14ac:dyDescent="0.35">
      <c r="A1499" t="s">
        <v>1143</v>
      </c>
      <c r="B1499" t="s">
        <v>696</v>
      </c>
      <c r="D1499" t="s">
        <v>14</v>
      </c>
      <c r="E1499" t="s">
        <v>18</v>
      </c>
      <c r="G1499" t="s">
        <v>3040</v>
      </c>
      <c r="H1499">
        <v>0.5</v>
      </c>
      <c r="J1499">
        <v>0</v>
      </c>
      <c r="K1499">
        <v>0</v>
      </c>
      <c r="L1499" s="17">
        <f>IF($E1499&lt;&gt;"",VLOOKUP($E1499,GEMWs!$E$14:$L$20,7,FALSE),"")</f>
        <v>5950.3939027696888</v>
      </c>
      <c r="M1499" s="17">
        <f>IF($E1499&lt;&gt;"",VLOOKUP($E1499,GEMWs!$E$14:$L$20,8,FALSE),"")</f>
        <v>10539.430626954083</v>
      </c>
      <c r="N1499" s="17">
        <f t="shared" ca="1" si="106"/>
        <v>5950.3939027696888</v>
      </c>
      <c r="O1499" s="17">
        <f t="shared" ca="1" si="107"/>
        <v>10539.430626954083</v>
      </c>
      <c r="P1499" s="17">
        <f t="shared" ca="1" si="104"/>
        <v>4.7440892937923445E-5</v>
      </c>
      <c r="Q1499" s="17">
        <f t="shared" ca="1" si="105"/>
        <v>8.4028050608089729E-5</v>
      </c>
    </row>
    <row r="1500" spans="1:17" x14ac:dyDescent="0.35">
      <c r="A1500" t="s">
        <v>1143</v>
      </c>
      <c r="B1500" t="s">
        <v>699</v>
      </c>
      <c r="D1500" t="s">
        <v>14</v>
      </c>
      <c r="E1500" t="s">
        <v>18</v>
      </c>
      <c r="G1500" t="s">
        <v>3040</v>
      </c>
      <c r="H1500">
        <v>3</v>
      </c>
      <c r="J1500">
        <v>0</v>
      </c>
      <c r="K1500">
        <v>0</v>
      </c>
      <c r="L1500" s="17">
        <f>IF($E1500&lt;&gt;"",VLOOKUP($E1500,GEMWs!$E$14:$L$20,7,FALSE),"")</f>
        <v>5950.3939027696888</v>
      </c>
      <c r="M1500" s="17">
        <f>IF($E1500&lt;&gt;"",VLOOKUP($E1500,GEMWs!$E$14:$L$20,8,FALSE),"")</f>
        <v>10539.430626954083</v>
      </c>
      <c r="N1500" s="17">
        <f t="shared" ca="1" si="106"/>
        <v>5950.3939027696888</v>
      </c>
      <c r="O1500" s="17">
        <f t="shared" ca="1" si="107"/>
        <v>10539.430626954083</v>
      </c>
      <c r="P1500" s="17">
        <f t="shared" ca="1" si="104"/>
        <v>2.8464535762754068E-4</v>
      </c>
      <c r="Q1500" s="17">
        <f t="shared" ca="1" si="105"/>
        <v>5.0416830364853843E-4</v>
      </c>
    </row>
    <row r="1501" spans="1:17" x14ac:dyDescent="0.35">
      <c r="A1501" t="s">
        <v>1143</v>
      </c>
      <c r="B1501" t="s">
        <v>701</v>
      </c>
      <c r="D1501" t="s">
        <v>14</v>
      </c>
      <c r="E1501" t="s">
        <v>18</v>
      </c>
      <c r="G1501" t="s">
        <v>3040</v>
      </c>
      <c r="H1501">
        <v>4.0999999999999996</v>
      </c>
      <c r="J1501">
        <v>0</v>
      </c>
      <c r="K1501">
        <v>0</v>
      </c>
      <c r="L1501" s="17">
        <f>IF($E1501&lt;&gt;"",VLOOKUP($E1501,GEMWs!$E$14:$L$20,7,FALSE),"")</f>
        <v>5950.3939027696888</v>
      </c>
      <c r="M1501" s="17">
        <f>IF($E1501&lt;&gt;"",VLOOKUP($E1501,GEMWs!$E$14:$L$20,8,FALSE),"")</f>
        <v>10539.430626954083</v>
      </c>
      <c r="N1501" s="17">
        <f t="shared" ca="1" si="106"/>
        <v>5950.3939027696888</v>
      </c>
      <c r="O1501" s="17">
        <f t="shared" ca="1" si="107"/>
        <v>10539.430626954083</v>
      </c>
      <c r="P1501" s="17">
        <f t="shared" ca="1" si="104"/>
        <v>3.8901532209097221E-4</v>
      </c>
      <c r="Q1501" s="17">
        <f t="shared" ca="1" si="105"/>
        <v>6.8903001498633572E-4</v>
      </c>
    </row>
    <row r="1502" spans="1:17" x14ac:dyDescent="0.35">
      <c r="A1502" t="s">
        <v>1143</v>
      </c>
      <c r="B1502" t="s">
        <v>1149</v>
      </c>
      <c r="D1502" t="s">
        <v>22</v>
      </c>
      <c r="G1502" t="s">
        <v>3040</v>
      </c>
      <c r="H1502">
        <v>186.2</v>
      </c>
      <c r="J1502">
        <v>0</v>
      </c>
      <c r="K1502">
        <v>0</v>
      </c>
      <c r="L1502" s="17" t="str">
        <f>IF($E1502&lt;&gt;"",VLOOKUP($E1502,GEMWs!$E$14:$L$20,7,FALSE),"")</f>
        <v/>
      </c>
      <c r="M1502" s="17" t="str">
        <f>IF($E1502&lt;&gt;"",VLOOKUP($E1502,GEMWs!$E$14:$L$20,8,FALSE),"")</f>
        <v/>
      </c>
      <c r="N1502" s="17">
        <f t="shared" ca="1" si="106"/>
        <v>0</v>
      </c>
      <c r="O1502" s="17">
        <f t="shared" ca="1" si="107"/>
        <v>0</v>
      </c>
      <c r="P1502" s="17">
        <f t="shared" ca="1" si="104"/>
        <v>0</v>
      </c>
      <c r="Q1502" s="17">
        <f t="shared" ca="1" si="105"/>
        <v>0</v>
      </c>
    </row>
    <row r="1503" spans="1:17" x14ac:dyDescent="0.35">
      <c r="A1503" t="s">
        <v>1143</v>
      </c>
      <c r="B1503" t="s">
        <v>673</v>
      </c>
      <c r="C1503" t="s">
        <v>674</v>
      </c>
      <c r="D1503" t="s">
        <v>14</v>
      </c>
      <c r="E1503" t="s">
        <v>21</v>
      </c>
      <c r="F1503" t="s">
        <v>22</v>
      </c>
      <c r="G1503" t="s">
        <v>3040</v>
      </c>
      <c r="H1503">
        <v>4.8</v>
      </c>
      <c r="I1503">
        <v>331</v>
      </c>
      <c r="J1503">
        <v>80.760000000000005</v>
      </c>
      <c r="K1503">
        <v>260</v>
      </c>
      <c r="L1503" s="17">
        <f>IF($E1503&lt;&gt;"",VLOOKUP($E1503,GEMWs!$E$14:$L$20,7,FALSE),"")</f>
        <v>37.754918937403332</v>
      </c>
      <c r="M1503" s="17">
        <f>IF($E1503&lt;&gt;"",VLOOKUP($E1503,GEMWs!$E$14:$L$20,8,FALSE),"")</f>
        <v>96.174593288388181</v>
      </c>
      <c r="N1503" s="17">
        <f t="shared" si="106"/>
        <v>80.760000000000005</v>
      </c>
      <c r="O1503" s="17">
        <f t="shared" si="107"/>
        <v>260</v>
      </c>
      <c r="P1503" s="17">
        <f t="shared" si="104"/>
        <v>1.846153846153846E-2</v>
      </c>
      <c r="Q1503" s="17">
        <f t="shared" si="105"/>
        <v>5.9435364041604752E-2</v>
      </c>
    </row>
    <row r="1504" spans="1:17" x14ac:dyDescent="0.35">
      <c r="A1504" t="s">
        <v>1143</v>
      </c>
      <c r="B1504" t="s">
        <v>1150</v>
      </c>
      <c r="D1504" t="s">
        <v>22</v>
      </c>
      <c r="G1504" t="s">
        <v>3040</v>
      </c>
      <c r="H1504">
        <v>0.3</v>
      </c>
      <c r="J1504">
        <v>0</v>
      </c>
      <c r="K1504">
        <v>0</v>
      </c>
      <c r="L1504" s="17" t="str">
        <f>IF($E1504&lt;&gt;"",VLOOKUP($E1504,GEMWs!$E$14:$L$20,7,FALSE),"")</f>
        <v/>
      </c>
      <c r="M1504" s="17" t="str">
        <f>IF($E1504&lt;&gt;"",VLOOKUP($E1504,GEMWs!$E$14:$L$20,8,FALSE),"")</f>
        <v/>
      </c>
      <c r="N1504" s="17">
        <f t="shared" ca="1" si="106"/>
        <v>0</v>
      </c>
      <c r="O1504" s="17">
        <f t="shared" ca="1" si="107"/>
        <v>0</v>
      </c>
      <c r="P1504" s="17">
        <f t="shared" ca="1" si="104"/>
        <v>0</v>
      </c>
      <c r="Q1504" s="17">
        <f t="shared" ca="1" si="105"/>
        <v>0</v>
      </c>
    </row>
    <row r="1505" spans="1:17" x14ac:dyDescent="0.35">
      <c r="A1505" t="s">
        <v>1143</v>
      </c>
      <c r="B1505" t="s">
        <v>57</v>
      </c>
      <c r="C1505" t="s">
        <v>58</v>
      </c>
      <c r="D1505" t="s">
        <v>14</v>
      </c>
      <c r="E1505" t="s">
        <v>21</v>
      </c>
      <c r="F1505" t="s">
        <v>22</v>
      </c>
      <c r="G1505" t="s">
        <v>3040</v>
      </c>
      <c r="H1505">
        <v>8.5</v>
      </c>
      <c r="I1505">
        <v>407</v>
      </c>
      <c r="J1505">
        <v>2065.3591289999999</v>
      </c>
      <c r="K1505">
        <v>11224.793958</v>
      </c>
      <c r="L1505" s="17">
        <f>IF($E1505&lt;&gt;"",VLOOKUP($E1505,GEMWs!$E$14:$L$20,7,FALSE),"")</f>
        <v>37.754918937403332</v>
      </c>
      <c r="M1505" s="17">
        <f>IF($E1505&lt;&gt;"",VLOOKUP($E1505,GEMWs!$E$14:$L$20,8,FALSE),"")</f>
        <v>96.174593288388181</v>
      </c>
      <c r="N1505" s="17">
        <f t="shared" si="106"/>
        <v>2065.3591289999999</v>
      </c>
      <c r="O1505" s="17">
        <f t="shared" si="107"/>
        <v>11224.793958</v>
      </c>
      <c r="P1505" s="17">
        <f t="shared" si="104"/>
        <v>7.5725220719459019E-4</v>
      </c>
      <c r="Q1505" s="17">
        <f t="shared" si="105"/>
        <v>4.1155070227982616E-3</v>
      </c>
    </row>
    <row r="1506" spans="1:17" x14ac:dyDescent="0.35">
      <c r="A1506" t="s">
        <v>1143</v>
      </c>
      <c r="B1506" t="s">
        <v>1151</v>
      </c>
      <c r="C1506" t="s">
        <v>1152</v>
      </c>
      <c r="D1506" t="s">
        <v>14</v>
      </c>
      <c r="E1506" t="s">
        <v>18</v>
      </c>
      <c r="G1506" t="s">
        <v>3040</v>
      </c>
      <c r="H1506">
        <v>0.8</v>
      </c>
      <c r="J1506">
        <v>0</v>
      </c>
      <c r="K1506">
        <v>0</v>
      </c>
      <c r="L1506" s="17">
        <f>IF($E1506&lt;&gt;"",VLOOKUP($E1506,GEMWs!$E$14:$L$20,7,FALSE),"")</f>
        <v>5950.3939027696888</v>
      </c>
      <c r="M1506" s="17">
        <f>IF($E1506&lt;&gt;"",VLOOKUP($E1506,GEMWs!$E$14:$L$20,8,FALSE),"")</f>
        <v>10539.430626954083</v>
      </c>
      <c r="N1506" s="17">
        <f t="shared" ca="1" si="106"/>
        <v>5950.3939027696888</v>
      </c>
      <c r="O1506" s="17">
        <f t="shared" ca="1" si="107"/>
        <v>10539.430626954083</v>
      </c>
      <c r="P1506" s="17">
        <f t="shared" ca="1" si="104"/>
        <v>7.5905428700677509E-5</v>
      </c>
      <c r="Q1506" s="17">
        <f t="shared" ca="1" si="105"/>
        <v>1.3444488097294358E-4</v>
      </c>
    </row>
    <row r="1507" spans="1:17" x14ac:dyDescent="0.35">
      <c r="A1507" t="s">
        <v>1143</v>
      </c>
      <c r="B1507" t="s">
        <v>692</v>
      </c>
      <c r="D1507" t="s">
        <v>22</v>
      </c>
      <c r="G1507" t="s">
        <v>3040</v>
      </c>
      <c r="H1507">
        <v>347.1</v>
      </c>
      <c r="J1507">
        <v>0</v>
      </c>
      <c r="K1507">
        <v>0</v>
      </c>
      <c r="L1507" s="17" t="str">
        <f>IF($E1507&lt;&gt;"",VLOOKUP($E1507,GEMWs!$E$14:$L$20,7,FALSE),"")</f>
        <v/>
      </c>
      <c r="M1507" s="17" t="str">
        <f>IF($E1507&lt;&gt;"",VLOOKUP($E1507,GEMWs!$E$14:$L$20,8,FALSE),"")</f>
        <v/>
      </c>
      <c r="N1507" s="17">
        <f t="shared" ca="1" si="106"/>
        <v>0</v>
      </c>
      <c r="O1507" s="17">
        <f t="shared" ca="1" si="107"/>
        <v>0</v>
      </c>
      <c r="P1507" s="17">
        <f t="shared" ca="1" si="104"/>
        <v>0</v>
      </c>
      <c r="Q1507" s="17">
        <f t="shared" ca="1" si="105"/>
        <v>0</v>
      </c>
    </row>
    <row r="1508" spans="1:17" x14ac:dyDescent="0.35">
      <c r="A1508" t="s">
        <v>1143</v>
      </c>
      <c r="B1508" t="s">
        <v>150</v>
      </c>
      <c r="C1508" t="s">
        <v>151</v>
      </c>
      <c r="D1508" t="s">
        <v>14</v>
      </c>
      <c r="E1508" t="s">
        <v>21</v>
      </c>
      <c r="F1508" t="s">
        <v>22</v>
      </c>
      <c r="G1508" t="s">
        <v>3040</v>
      </c>
      <c r="H1508">
        <v>1.3</v>
      </c>
      <c r="I1508">
        <v>342</v>
      </c>
      <c r="J1508">
        <v>121.88982799999999</v>
      </c>
      <c r="K1508">
        <v>164.86666500000001</v>
      </c>
      <c r="L1508" s="17">
        <f>IF($E1508&lt;&gt;"",VLOOKUP($E1508,GEMWs!$E$14:$L$20,7,FALSE),"")</f>
        <v>37.754918937403332</v>
      </c>
      <c r="M1508" s="17">
        <f>IF($E1508&lt;&gt;"",VLOOKUP($E1508,GEMWs!$E$14:$L$20,8,FALSE),"")</f>
        <v>96.174593288388181</v>
      </c>
      <c r="N1508" s="17">
        <f t="shared" si="106"/>
        <v>121.88982799999999</v>
      </c>
      <c r="O1508" s="17">
        <f t="shared" si="107"/>
        <v>164.86666500000001</v>
      </c>
      <c r="P1508" s="17">
        <f t="shared" si="104"/>
        <v>7.8851598047428202E-3</v>
      </c>
      <c r="Q1508" s="17">
        <f t="shared" si="105"/>
        <v>1.0665369057703487E-2</v>
      </c>
    </row>
    <row r="1509" spans="1:17" x14ac:dyDescent="0.35">
      <c r="A1509" t="s">
        <v>1153</v>
      </c>
      <c r="B1509" t="s">
        <v>168</v>
      </c>
      <c r="C1509" t="s">
        <v>169</v>
      </c>
      <c r="D1509" t="s">
        <v>14</v>
      </c>
      <c r="E1509" t="s">
        <v>21</v>
      </c>
      <c r="F1509" t="s">
        <v>22</v>
      </c>
      <c r="G1509" t="s">
        <v>3040</v>
      </c>
      <c r="H1509">
        <v>2.9</v>
      </c>
      <c r="I1509">
        <v>7</v>
      </c>
      <c r="J1509">
        <v>4540</v>
      </c>
      <c r="K1509">
        <v>21364</v>
      </c>
      <c r="L1509" s="17">
        <f>IF($E1509&lt;&gt;"",VLOOKUP($E1509,GEMWs!$E$14:$L$20,7,FALSE),"")</f>
        <v>37.754918937403332</v>
      </c>
      <c r="M1509" s="17">
        <f>IF($E1509&lt;&gt;"",VLOOKUP($E1509,GEMWs!$E$14:$L$20,8,FALSE),"")</f>
        <v>96.174593288388181</v>
      </c>
      <c r="N1509" s="17">
        <f t="shared" si="106"/>
        <v>4540</v>
      </c>
      <c r="O1509" s="17">
        <f t="shared" si="107"/>
        <v>21364</v>
      </c>
      <c r="P1509" s="17">
        <f t="shared" si="104"/>
        <v>1.3574237034263246E-4</v>
      </c>
      <c r="Q1509" s="17">
        <f t="shared" si="105"/>
        <v>6.3876651982378854E-4</v>
      </c>
    </row>
    <row r="1510" spans="1:17" x14ac:dyDescent="0.35">
      <c r="A1510" t="s">
        <v>1153</v>
      </c>
      <c r="B1510" t="s">
        <v>443</v>
      </c>
      <c r="C1510" t="s">
        <v>444</v>
      </c>
      <c r="D1510" t="s">
        <v>14</v>
      </c>
      <c r="E1510" t="s">
        <v>21</v>
      </c>
      <c r="F1510" t="s">
        <v>14</v>
      </c>
      <c r="G1510" t="s">
        <v>3040</v>
      </c>
      <c r="H1510">
        <v>754.3</v>
      </c>
      <c r="I1510">
        <v>10</v>
      </c>
      <c r="J1510">
        <v>595.96249999999998</v>
      </c>
      <c r="K1510">
        <v>3239.0088190000001</v>
      </c>
      <c r="L1510" s="17">
        <f>IF($E1510&lt;&gt;"",VLOOKUP($E1510,GEMWs!$E$14:$L$20,7,FALSE),"")</f>
        <v>37.754918937403332</v>
      </c>
      <c r="M1510" s="17">
        <f>IF($E1510&lt;&gt;"",VLOOKUP($E1510,GEMWs!$E$14:$L$20,8,FALSE),"")</f>
        <v>96.174593288388181</v>
      </c>
      <c r="N1510" s="17">
        <f t="shared" si="106"/>
        <v>595.96249999999998</v>
      </c>
      <c r="O1510" s="17">
        <f t="shared" si="107"/>
        <v>3239.0088190000001</v>
      </c>
      <c r="P1510" s="17">
        <f t="shared" si="104"/>
        <v>0.23287988460398196</v>
      </c>
      <c r="Q1510" s="17">
        <f t="shared" si="105"/>
        <v>1.2656836629821506</v>
      </c>
    </row>
    <row r="1511" spans="1:17" x14ac:dyDescent="0.35">
      <c r="A1511" t="s">
        <v>1153</v>
      </c>
      <c r="B1511" t="s">
        <v>1154</v>
      </c>
      <c r="C1511" t="s">
        <v>1155</v>
      </c>
      <c r="D1511" t="s">
        <v>14</v>
      </c>
      <c r="E1511" t="s">
        <v>21</v>
      </c>
      <c r="F1511" t="s">
        <v>22</v>
      </c>
      <c r="G1511" t="s">
        <v>3040</v>
      </c>
      <c r="H1511">
        <v>881509.2</v>
      </c>
      <c r="I1511">
        <v>20</v>
      </c>
      <c r="J1511">
        <v>10</v>
      </c>
      <c r="K1511">
        <v>28.74</v>
      </c>
      <c r="L1511" s="17">
        <f>IF($E1511&lt;&gt;"",VLOOKUP($E1511,GEMWs!$E$14:$L$20,7,FALSE),"")</f>
        <v>37.754918937403332</v>
      </c>
      <c r="M1511" s="17">
        <f>IF($E1511&lt;&gt;"",VLOOKUP($E1511,GEMWs!$E$14:$L$20,8,FALSE),"")</f>
        <v>96.174593288388181</v>
      </c>
      <c r="N1511" s="17">
        <f t="shared" si="106"/>
        <v>10</v>
      </c>
      <c r="O1511" s="17">
        <f t="shared" si="107"/>
        <v>28.74</v>
      </c>
      <c r="P1511" s="17">
        <f t="shared" si="104"/>
        <v>30671.858037578288</v>
      </c>
      <c r="Q1511" s="17">
        <f t="shared" si="105"/>
        <v>88150.92</v>
      </c>
    </row>
    <row r="1512" spans="1:17" x14ac:dyDescent="0.35">
      <c r="A1512" t="s">
        <v>1153</v>
      </c>
      <c r="B1512" t="s">
        <v>323</v>
      </c>
      <c r="D1512" t="s">
        <v>22</v>
      </c>
      <c r="G1512" t="s">
        <v>3040</v>
      </c>
      <c r="H1512">
        <v>4064.2</v>
      </c>
      <c r="J1512">
        <v>0</v>
      </c>
      <c r="K1512">
        <v>0</v>
      </c>
      <c r="L1512" s="17" t="str">
        <f>IF($E1512&lt;&gt;"",VLOOKUP($E1512,GEMWs!$E$14:$L$20,7,FALSE),"")</f>
        <v/>
      </c>
      <c r="M1512" s="17" t="str">
        <f>IF($E1512&lt;&gt;"",VLOOKUP($E1512,GEMWs!$E$14:$L$20,8,FALSE),"")</f>
        <v/>
      </c>
      <c r="N1512" s="17">
        <f t="shared" ca="1" si="106"/>
        <v>0</v>
      </c>
      <c r="O1512" s="17">
        <f t="shared" ca="1" si="107"/>
        <v>0</v>
      </c>
      <c r="P1512" s="17">
        <f t="shared" ca="1" si="104"/>
        <v>0</v>
      </c>
      <c r="Q1512" s="17">
        <f t="shared" ca="1" si="105"/>
        <v>0</v>
      </c>
    </row>
    <row r="1513" spans="1:17" x14ac:dyDescent="0.35">
      <c r="A1513" t="s">
        <v>1153</v>
      </c>
      <c r="B1513" t="s">
        <v>304</v>
      </c>
      <c r="C1513" t="s">
        <v>305</v>
      </c>
      <c r="D1513" t="s">
        <v>14</v>
      </c>
      <c r="E1513" t="s">
        <v>21</v>
      </c>
      <c r="F1513" t="s">
        <v>22</v>
      </c>
      <c r="G1513" t="s">
        <v>3040</v>
      </c>
      <c r="H1513">
        <v>10.9</v>
      </c>
      <c r="I1513">
        <v>30</v>
      </c>
      <c r="J1513">
        <v>28000</v>
      </c>
      <c r="K1513">
        <v>28000</v>
      </c>
      <c r="L1513" s="17">
        <f>IF($E1513&lt;&gt;"",VLOOKUP($E1513,GEMWs!$E$14:$L$20,7,FALSE),"")</f>
        <v>37.754918937403332</v>
      </c>
      <c r="M1513" s="17">
        <f>IF($E1513&lt;&gt;"",VLOOKUP($E1513,GEMWs!$E$14:$L$20,8,FALSE),"")</f>
        <v>96.174593288388181</v>
      </c>
      <c r="N1513" s="17">
        <f t="shared" si="106"/>
        <v>28000</v>
      </c>
      <c r="O1513" s="17">
        <f t="shared" si="107"/>
        <v>28000</v>
      </c>
      <c r="P1513" s="17">
        <f t="shared" si="104"/>
        <v>3.892857142857143E-4</v>
      </c>
      <c r="Q1513" s="17">
        <f t="shared" si="105"/>
        <v>3.892857142857143E-4</v>
      </c>
    </row>
    <row r="1514" spans="1:17" x14ac:dyDescent="0.35">
      <c r="A1514" t="s">
        <v>1153</v>
      </c>
      <c r="B1514" t="s">
        <v>1223</v>
      </c>
      <c r="C1514" t="s">
        <v>1223</v>
      </c>
      <c r="D1514" t="s">
        <v>14</v>
      </c>
      <c r="E1514" t="s">
        <v>21</v>
      </c>
      <c r="G1514" t="s">
        <v>3040</v>
      </c>
      <c r="H1514">
        <v>16.399999999999999</v>
      </c>
      <c r="J1514">
        <v>0</v>
      </c>
      <c r="K1514">
        <v>0</v>
      </c>
      <c r="L1514" s="17">
        <f>IF($E1514&lt;&gt;"",VLOOKUP($E1514,GEMWs!$E$14:$L$20,7,FALSE),"")</f>
        <v>37.754918937403332</v>
      </c>
      <c r="M1514" s="17">
        <f>IF($E1514&lt;&gt;"",VLOOKUP($E1514,GEMWs!$E$14:$L$20,8,FALSE),"")</f>
        <v>96.174593288388181</v>
      </c>
      <c r="N1514" s="17">
        <f t="shared" ca="1" si="106"/>
        <v>37.754918937403332</v>
      </c>
      <c r="O1514" s="17">
        <f t="shared" ca="1" si="107"/>
        <v>96.174593288388181</v>
      </c>
      <c r="P1514" s="17">
        <f t="shared" ca="1" si="104"/>
        <v>0.17052320617382932</v>
      </c>
      <c r="Q1514" s="17">
        <f t="shared" ca="1" si="105"/>
        <v>0.43438048502211779</v>
      </c>
    </row>
    <row r="1515" spans="1:17" x14ac:dyDescent="0.35">
      <c r="A1515" t="s">
        <v>1153</v>
      </c>
      <c r="B1515" t="s">
        <v>1176</v>
      </c>
      <c r="D1515" t="s">
        <v>22</v>
      </c>
      <c r="G1515" t="s">
        <v>3040</v>
      </c>
      <c r="H1515">
        <v>31.2</v>
      </c>
      <c r="J1515">
        <v>0</v>
      </c>
      <c r="K1515">
        <v>0</v>
      </c>
      <c r="L1515" s="17" t="str">
        <f>IF($E1515&lt;&gt;"",VLOOKUP($E1515,GEMWs!$E$14:$L$20,7,FALSE),"")</f>
        <v/>
      </c>
      <c r="M1515" s="17" t="str">
        <f>IF($E1515&lt;&gt;"",VLOOKUP($E1515,GEMWs!$E$14:$L$20,8,FALSE),"")</f>
        <v/>
      </c>
      <c r="N1515" s="17">
        <f t="shared" ca="1" si="106"/>
        <v>0</v>
      </c>
      <c r="O1515" s="17">
        <f t="shared" ca="1" si="107"/>
        <v>0</v>
      </c>
      <c r="P1515" s="17">
        <f t="shared" ca="1" si="104"/>
        <v>0</v>
      </c>
      <c r="Q1515" s="17">
        <f t="shared" ca="1" si="105"/>
        <v>0</v>
      </c>
    </row>
    <row r="1516" spans="1:17" x14ac:dyDescent="0.35">
      <c r="A1516" t="s">
        <v>1153</v>
      </c>
      <c r="B1516" t="s">
        <v>1156</v>
      </c>
      <c r="C1516" t="s">
        <v>1157</v>
      </c>
      <c r="D1516" t="s">
        <v>14</v>
      </c>
      <c r="E1516" t="s">
        <v>21</v>
      </c>
      <c r="F1516" t="s">
        <v>22</v>
      </c>
      <c r="G1516" t="s">
        <v>3040</v>
      </c>
      <c r="H1516">
        <v>591480.1</v>
      </c>
      <c r="I1516">
        <v>33</v>
      </c>
      <c r="J1516">
        <v>27.053643000000001</v>
      </c>
      <c r="K1516">
        <v>33.773919999999997</v>
      </c>
      <c r="L1516" s="17">
        <f>IF($E1516&lt;&gt;"",VLOOKUP($E1516,GEMWs!$E$14:$L$20,7,FALSE),"")</f>
        <v>37.754918937403332</v>
      </c>
      <c r="M1516" s="17">
        <f>IF($E1516&lt;&gt;"",VLOOKUP($E1516,GEMWs!$E$14:$L$20,8,FALSE),"")</f>
        <v>96.174593288388181</v>
      </c>
      <c r="N1516" s="17">
        <f t="shared" si="106"/>
        <v>27.053643000000001</v>
      </c>
      <c r="O1516" s="17">
        <f t="shared" si="107"/>
        <v>33.773919999999997</v>
      </c>
      <c r="P1516" s="17">
        <f t="shared" si="104"/>
        <v>17512.924173445073</v>
      </c>
      <c r="Q1516" s="17">
        <f t="shared" si="105"/>
        <v>21863.23298492554</v>
      </c>
    </row>
    <row r="1517" spans="1:17" x14ac:dyDescent="0.35">
      <c r="A1517" t="s">
        <v>1153</v>
      </c>
      <c r="B1517" t="s">
        <v>1158</v>
      </c>
      <c r="C1517" t="s">
        <v>1159</v>
      </c>
      <c r="D1517" t="s">
        <v>14</v>
      </c>
      <c r="E1517" t="s">
        <v>21</v>
      </c>
      <c r="F1517" t="s">
        <v>22</v>
      </c>
      <c r="G1517" t="s">
        <v>3040</v>
      </c>
      <c r="H1517">
        <v>4443.3</v>
      </c>
      <c r="I1517">
        <v>70</v>
      </c>
      <c r="J1517">
        <v>80</v>
      </c>
      <c r="K1517">
        <v>110</v>
      </c>
      <c r="L1517" s="17">
        <f>IF($E1517&lt;&gt;"",VLOOKUP($E1517,GEMWs!$E$14:$L$20,7,FALSE),"")</f>
        <v>37.754918937403332</v>
      </c>
      <c r="M1517" s="17">
        <f>IF($E1517&lt;&gt;"",VLOOKUP($E1517,GEMWs!$E$14:$L$20,8,FALSE),"")</f>
        <v>96.174593288388181</v>
      </c>
      <c r="N1517" s="17">
        <f t="shared" si="106"/>
        <v>80</v>
      </c>
      <c r="O1517" s="17">
        <f t="shared" si="107"/>
        <v>110</v>
      </c>
      <c r="P1517" s="17">
        <f t="shared" si="104"/>
        <v>40.393636363636368</v>
      </c>
      <c r="Q1517" s="17">
        <f t="shared" si="105"/>
        <v>55.541250000000005</v>
      </c>
    </row>
    <row r="1518" spans="1:17" x14ac:dyDescent="0.35">
      <c r="A1518" t="s">
        <v>1153</v>
      </c>
      <c r="B1518" t="s">
        <v>170</v>
      </c>
      <c r="C1518" t="s">
        <v>171</v>
      </c>
      <c r="D1518" t="s">
        <v>14</v>
      </c>
      <c r="E1518" t="s">
        <v>21</v>
      </c>
      <c r="F1518" t="s">
        <v>22</v>
      </c>
      <c r="G1518" t="s">
        <v>3040</v>
      </c>
      <c r="H1518">
        <v>10.5</v>
      </c>
      <c r="I1518">
        <v>114</v>
      </c>
      <c r="J1518">
        <v>15000</v>
      </c>
      <c r="K1518">
        <v>20000</v>
      </c>
      <c r="L1518" s="17">
        <f>IF($E1518&lt;&gt;"",VLOOKUP($E1518,GEMWs!$E$14:$L$20,7,FALSE),"")</f>
        <v>37.754918937403332</v>
      </c>
      <c r="M1518" s="17">
        <f>IF($E1518&lt;&gt;"",VLOOKUP($E1518,GEMWs!$E$14:$L$20,8,FALSE),"")</f>
        <v>96.174593288388181</v>
      </c>
      <c r="N1518" s="17">
        <f t="shared" si="106"/>
        <v>15000</v>
      </c>
      <c r="O1518" s="17">
        <f t="shared" si="107"/>
        <v>20000</v>
      </c>
      <c r="P1518" s="17">
        <f t="shared" si="104"/>
        <v>5.2499999999999997E-4</v>
      </c>
      <c r="Q1518" s="17">
        <f t="shared" si="105"/>
        <v>6.9999999999999999E-4</v>
      </c>
    </row>
    <row r="1519" spans="1:17" x14ac:dyDescent="0.35">
      <c r="A1519" t="s">
        <v>1153</v>
      </c>
      <c r="B1519" t="s">
        <v>1160</v>
      </c>
      <c r="C1519" t="s">
        <v>1161</v>
      </c>
      <c r="D1519" t="s">
        <v>14</v>
      </c>
      <c r="E1519" t="s">
        <v>21</v>
      </c>
      <c r="F1519" t="s">
        <v>22</v>
      </c>
      <c r="G1519" t="s">
        <v>3040</v>
      </c>
      <c r="H1519">
        <v>246</v>
      </c>
      <c r="I1519">
        <v>123</v>
      </c>
      <c r="J1519">
        <v>522.51354300000003</v>
      </c>
      <c r="K1519">
        <v>522.51354300000003</v>
      </c>
      <c r="L1519" s="17">
        <f>IF($E1519&lt;&gt;"",VLOOKUP($E1519,GEMWs!$E$14:$L$20,7,FALSE),"")</f>
        <v>37.754918937403332</v>
      </c>
      <c r="M1519" s="17">
        <f>IF($E1519&lt;&gt;"",VLOOKUP($E1519,GEMWs!$E$14:$L$20,8,FALSE),"")</f>
        <v>96.174593288388181</v>
      </c>
      <c r="N1519" s="17">
        <f t="shared" si="106"/>
        <v>522.51354300000003</v>
      </c>
      <c r="O1519" s="17">
        <f t="shared" si="107"/>
        <v>522.51354300000003</v>
      </c>
      <c r="P1519" s="17">
        <f t="shared" si="104"/>
        <v>0.47080119414244537</v>
      </c>
      <c r="Q1519" s="17">
        <f t="shared" si="105"/>
        <v>0.47080119414244537</v>
      </c>
    </row>
    <row r="1520" spans="1:17" x14ac:dyDescent="0.35">
      <c r="A1520" t="s">
        <v>1153</v>
      </c>
      <c r="B1520" t="s">
        <v>1174</v>
      </c>
      <c r="C1520" t="s">
        <v>1175</v>
      </c>
      <c r="D1520" t="s">
        <v>14</v>
      </c>
      <c r="E1520" t="s">
        <v>21</v>
      </c>
      <c r="F1520" t="s">
        <v>22</v>
      </c>
      <c r="G1520" t="s">
        <v>3040</v>
      </c>
      <c r="H1520">
        <v>0.1</v>
      </c>
      <c r="I1520">
        <v>139</v>
      </c>
      <c r="J1520">
        <v>788.394993</v>
      </c>
      <c r="K1520">
        <v>929.18159200000002</v>
      </c>
      <c r="L1520" s="17">
        <f>IF($E1520&lt;&gt;"",VLOOKUP($E1520,GEMWs!$E$14:$L$20,7,FALSE),"")</f>
        <v>37.754918937403332</v>
      </c>
      <c r="M1520" s="17">
        <f>IF($E1520&lt;&gt;"",VLOOKUP($E1520,GEMWs!$E$14:$L$20,8,FALSE),"")</f>
        <v>96.174593288388181</v>
      </c>
      <c r="N1520" s="17">
        <f t="shared" si="106"/>
        <v>788.394993</v>
      </c>
      <c r="O1520" s="17">
        <f t="shared" si="107"/>
        <v>929.18159200000002</v>
      </c>
      <c r="P1520" s="17">
        <f t="shared" si="104"/>
        <v>1.0762158964509491E-4</v>
      </c>
      <c r="Q1520" s="17">
        <f t="shared" si="105"/>
        <v>1.2683997347507253E-4</v>
      </c>
    </row>
    <row r="1521" spans="1:17" x14ac:dyDescent="0.35">
      <c r="A1521" t="s">
        <v>1153</v>
      </c>
      <c r="B1521" t="s">
        <v>306</v>
      </c>
      <c r="C1521" t="s">
        <v>307</v>
      </c>
      <c r="D1521" t="s">
        <v>14</v>
      </c>
      <c r="E1521" t="s">
        <v>21</v>
      </c>
      <c r="F1521" t="s">
        <v>22</v>
      </c>
      <c r="G1521" t="s">
        <v>3040</v>
      </c>
      <c r="H1521">
        <v>0.8</v>
      </c>
      <c r="I1521">
        <v>150</v>
      </c>
      <c r="J1521">
        <v>86.7</v>
      </c>
      <c r="K1521">
        <v>115.57</v>
      </c>
      <c r="L1521" s="17">
        <f>IF($E1521&lt;&gt;"",VLOOKUP($E1521,GEMWs!$E$14:$L$20,7,FALSE),"")</f>
        <v>37.754918937403332</v>
      </c>
      <c r="M1521" s="17">
        <f>IF($E1521&lt;&gt;"",VLOOKUP($E1521,GEMWs!$E$14:$L$20,8,FALSE),"")</f>
        <v>96.174593288388181</v>
      </c>
      <c r="N1521" s="17">
        <f t="shared" si="106"/>
        <v>86.7</v>
      </c>
      <c r="O1521" s="17">
        <f t="shared" si="107"/>
        <v>115.57</v>
      </c>
      <c r="P1521" s="17">
        <f t="shared" si="104"/>
        <v>6.9222116466210962E-3</v>
      </c>
      <c r="Q1521" s="17">
        <f t="shared" si="105"/>
        <v>9.22722029988466E-3</v>
      </c>
    </row>
    <row r="1522" spans="1:17" x14ac:dyDescent="0.35">
      <c r="A1522" t="s">
        <v>1153</v>
      </c>
      <c r="B1522" t="s">
        <v>188</v>
      </c>
      <c r="C1522" t="s">
        <v>189</v>
      </c>
      <c r="D1522" t="s">
        <v>14</v>
      </c>
      <c r="E1522" t="s">
        <v>18</v>
      </c>
      <c r="F1522" t="s">
        <v>22</v>
      </c>
      <c r="G1522" t="s">
        <v>3040</v>
      </c>
      <c r="H1522">
        <v>316</v>
      </c>
      <c r="I1522">
        <v>156</v>
      </c>
      <c r="J1522">
        <v>14411.9</v>
      </c>
      <c r="K1522">
        <v>16561.68</v>
      </c>
      <c r="L1522" s="17">
        <f>IF($E1522&lt;&gt;"",VLOOKUP($E1522,GEMWs!$E$14:$L$20,7,FALSE),"")</f>
        <v>5950.3939027696888</v>
      </c>
      <c r="M1522" s="17">
        <f>IF($E1522&lt;&gt;"",VLOOKUP($E1522,GEMWs!$E$14:$L$20,8,FALSE),"")</f>
        <v>10539.430626954083</v>
      </c>
      <c r="N1522" s="17">
        <f t="shared" si="106"/>
        <v>14411.9</v>
      </c>
      <c r="O1522" s="17">
        <f t="shared" si="107"/>
        <v>16561.68</v>
      </c>
      <c r="P1522" s="17">
        <f t="shared" si="104"/>
        <v>1.9080189932422314E-2</v>
      </c>
      <c r="Q1522" s="17">
        <f t="shared" si="105"/>
        <v>2.192632477327764E-2</v>
      </c>
    </row>
    <row r="1523" spans="1:17" x14ac:dyDescent="0.35">
      <c r="A1523" t="s">
        <v>1153</v>
      </c>
      <c r="B1523" t="s">
        <v>1177</v>
      </c>
      <c r="D1523" t="s">
        <v>22</v>
      </c>
      <c r="G1523" t="s">
        <v>3040</v>
      </c>
      <c r="H1523">
        <v>4347.8999999999996</v>
      </c>
      <c r="J1523">
        <v>0</v>
      </c>
      <c r="K1523">
        <v>0</v>
      </c>
      <c r="L1523" s="17" t="str">
        <f>IF($E1523&lt;&gt;"",VLOOKUP($E1523,GEMWs!$E$14:$L$20,7,FALSE),"")</f>
        <v/>
      </c>
      <c r="M1523" s="17" t="str">
        <f>IF($E1523&lt;&gt;"",VLOOKUP($E1523,GEMWs!$E$14:$L$20,8,FALSE),"")</f>
        <v/>
      </c>
      <c r="N1523" s="17">
        <f t="shared" ca="1" si="106"/>
        <v>0</v>
      </c>
      <c r="O1523" s="17">
        <f t="shared" ca="1" si="107"/>
        <v>0</v>
      </c>
      <c r="P1523" s="17">
        <f t="shared" ca="1" si="104"/>
        <v>0</v>
      </c>
      <c r="Q1523" s="17">
        <f t="shared" ca="1" si="105"/>
        <v>0</v>
      </c>
    </row>
    <row r="1524" spans="1:17" x14ac:dyDescent="0.35">
      <c r="A1524" t="s">
        <v>1153</v>
      </c>
      <c r="B1524" t="s">
        <v>1178</v>
      </c>
      <c r="D1524" t="s">
        <v>22</v>
      </c>
      <c r="G1524" t="s">
        <v>3040</v>
      </c>
      <c r="H1524">
        <v>6445</v>
      </c>
      <c r="J1524">
        <v>0</v>
      </c>
      <c r="K1524">
        <v>0</v>
      </c>
      <c r="L1524" s="17" t="str">
        <f>IF($E1524&lt;&gt;"",VLOOKUP($E1524,GEMWs!$E$14:$L$20,7,FALSE),"")</f>
        <v/>
      </c>
      <c r="M1524" s="17" t="str">
        <f>IF($E1524&lt;&gt;"",VLOOKUP($E1524,GEMWs!$E$14:$L$20,8,FALSE),"")</f>
        <v/>
      </c>
      <c r="N1524" s="17">
        <f t="shared" ca="1" si="106"/>
        <v>0</v>
      </c>
      <c r="O1524" s="17">
        <f t="shared" ca="1" si="107"/>
        <v>0</v>
      </c>
      <c r="P1524" s="17">
        <f t="shared" ca="1" si="104"/>
        <v>0</v>
      </c>
      <c r="Q1524" s="17">
        <f t="shared" ca="1" si="105"/>
        <v>0</v>
      </c>
    </row>
    <row r="1525" spans="1:17" x14ac:dyDescent="0.35">
      <c r="A1525" t="s">
        <v>1153</v>
      </c>
      <c r="B1525" t="s">
        <v>3003</v>
      </c>
      <c r="C1525" t="s">
        <v>1173</v>
      </c>
      <c r="D1525" t="s">
        <v>14</v>
      </c>
      <c r="E1525" t="s">
        <v>21</v>
      </c>
      <c r="F1525" t="s">
        <v>14</v>
      </c>
      <c r="G1525" t="s">
        <v>3040</v>
      </c>
      <c r="H1525">
        <v>3461.8</v>
      </c>
      <c r="I1525">
        <v>195</v>
      </c>
      <c r="J1525">
        <v>80</v>
      </c>
      <c r="K1525">
        <v>500</v>
      </c>
      <c r="L1525" s="17">
        <f>IF($E1525&lt;&gt;"",VLOOKUP($E1525,GEMWs!$E$14:$L$20,7,FALSE),"")</f>
        <v>37.754918937403332</v>
      </c>
      <c r="M1525" s="17">
        <f>IF($E1525&lt;&gt;"",VLOOKUP($E1525,GEMWs!$E$14:$L$20,8,FALSE),"")</f>
        <v>96.174593288388181</v>
      </c>
      <c r="N1525" s="17">
        <f t="shared" si="106"/>
        <v>80</v>
      </c>
      <c r="O1525" s="17">
        <f t="shared" si="107"/>
        <v>500</v>
      </c>
      <c r="P1525" s="17">
        <f t="shared" si="104"/>
        <v>6.9236000000000004</v>
      </c>
      <c r="Q1525" s="17">
        <f t="shared" si="105"/>
        <v>43.272500000000001</v>
      </c>
    </row>
    <row r="1526" spans="1:17" x14ac:dyDescent="0.35">
      <c r="A1526" t="s">
        <v>1153</v>
      </c>
      <c r="B1526" t="s">
        <v>1162</v>
      </c>
      <c r="C1526" t="s">
        <v>1163</v>
      </c>
      <c r="D1526" t="s">
        <v>14</v>
      </c>
      <c r="E1526" t="s">
        <v>21</v>
      </c>
      <c r="F1526" t="s">
        <v>22</v>
      </c>
      <c r="G1526" t="s">
        <v>3040</v>
      </c>
      <c r="H1526">
        <v>69.3</v>
      </c>
      <c r="I1526">
        <v>197</v>
      </c>
      <c r="J1526">
        <v>40.26</v>
      </c>
      <c r="K1526">
        <v>54.9</v>
      </c>
      <c r="L1526" s="17">
        <f>IF($E1526&lt;&gt;"",VLOOKUP($E1526,GEMWs!$E$14:$L$20,7,FALSE),"")</f>
        <v>37.754918937403332</v>
      </c>
      <c r="M1526" s="17">
        <f>IF($E1526&lt;&gt;"",VLOOKUP($E1526,GEMWs!$E$14:$L$20,8,FALSE),"")</f>
        <v>96.174593288388181</v>
      </c>
      <c r="N1526" s="17">
        <f t="shared" si="106"/>
        <v>40.26</v>
      </c>
      <c r="O1526" s="17">
        <f t="shared" si="107"/>
        <v>54.9</v>
      </c>
      <c r="P1526" s="17">
        <f t="shared" si="104"/>
        <v>1.2622950819672132</v>
      </c>
      <c r="Q1526" s="17">
        <f t="shared" si="105"/>
        <v>1.721311475409836</v>
      </c>
    </row>
    <row r="1527" spans="1:17" x14ac:dyDescent="0.35">
      <c r="A1527" t="s">
        <v>1153</v>
      </c>
      <c r="B1527" t="s">
        <v>194</v>
      </c>
      <c r="D1527" t="s">
        <v>14</v>
      </c>
      <c r="E1527" t="s">
        <v>21</v>
      </c>
      <c r="G1527" t="s">
        <v>3040</v>
      </c>
      <c r="H1527">
        <v>288.5</v>
      </c>
      <c r="J1527">
        <v>0</v>
      </c>
      <c r="K1527">
        <v>0</v>
      </c>
      <c r="L1527" s="17">
        <f>IF($E1527&lt;&gt;"",VLOOKUP($E1527,GEMWs!$E$14:$L$20,7,FALSE),"")</f>
        <v>37.754918937403332</v>
      </c>
      <c r="M1527" s="17">
        <f>IF($E1527&lt;&gt;"",VLOOKUP($E1527,GEMWs!$E$14:$L$20,8,FALSE),"")</f>
        <v>96.174593288388181</v>
      </c>
      <c r="N1527" s="17">
        <f t="shared" ca="1" si="106"/>
        <v>37.754918937403332</v>
      </c>
      <c r="O1527" s="17">
        <f t="shared" ca="1" si="107"/>
        <v>96.174593288388181</v>
      </c>
      <c r="P1527" s="17">
        <f t="shared" ca="1" si="104"/>
        <v>2.9997527427530342</v>
      </c>
      <c r="Q1527" s="17">
        <f t="shared" ca="1" si="105"/>
        <v>7.6413884102976208</v>
      </c>
    </row>
    <row r="1528" spans="1:17" x14ac:dyDescent="0.35">
      <c r="A1528" t="s">
        <v>1153</v>
      </c>
      <c r="B1528" t="s">
        <v>1179</v>
      </c>
      <c r="D1528" t="s">
        <v>14</v>
      </c>
      <c r="E1528" t="s">
        <v>21</v>
      </c>
      <c r="G1528" t="s">
        <v>3040</v>
      </c>
      <c r="H1528">
        <v>155.30000000000001</v>
      </c>
      <c r="J1528">
        <v>0</v>
      </c>
      <c r="K1528">
        <v>0</v>
      </c>
      <c r="L1528" s="17">
        <f>IF($E1528&lt;&gt;"",VLOOKUP($E1528,GEMWs!$E$14:$L$20,7,FALSE),"")</f>
        <v>37.754918937403332</v>
      </c>
      <c r="M1528" s="17">
        <f>IF($E1528&lt;&gt;"",VLOOKUP($E1528,GEMWs!$E$14:$L$20,8,FALSE),"")</f>
        <v>96.174593288388181</v>
      </c>
      <c r="N1528" s="17">
        <f t="shared" ca="1" si="106"/>
        <v>37.754918937403332</v>
      </c>
      <c r="O1528" s="17">
        <f t="shared" ca="1" si="107"/>
        <v>96.174593288388181</v>
      </c>
      <c r="P1528" s="17">
        <f t="shared" ca="1" si="104"/>
        <v>1.6147715804143716</v>
      </c>
      <c r="Q1528" s="17">
        <f t="shared" ca="1" si="105"/>
        <v>4.1133713002399332</v>
      </c>
    </row>
    <row r="1529" spans="1:17" x14ac:dyDescent="0.35">
      <c r="A1529" t="s">
        <v>1153</v>
      </c>
      <c r="B1529" t="s">
        <v>1180</v>
      </c>
      <c r="D1529" t="s">
        <v>22</v>
      </c>
      <c r="G1529" t="s">
        <v>3040</v>
      </c>
      <c r="H1529">
        <v>4852.7</v>
      </c>
      <c r="J1529">
        <v>0</v>
      </c>
      <c r="K1529">
        <v>0</v>
      </c>
      <c r="L1529" s="17" t="str">
        <f>IF($E1529&lt;&gt;"",VLOOKUP($E1529,GEMWs!$E$14:$L$20,7,FALSE),"")</f>
        <v/>
      </c>
      <c r="M1529" s="17" t="str">
        <f>IF($E1529&lt;&gt;"",VLOOKUP($E1529,GEMWs!$E$14:$L$20,8,FALSE),"")</f>
        <v/>
      </c>
      <c r="N1529" s="17">
        <f t="shared" ca="1" si="106"/>
        <v>0</v>
      </c>
      <c r="O1529" s="17">
        <f t="shared" ca="1" si="107"/>
        <v>0</v>
      </c>
      <c r="P1529" s="17">
        <f t="shared" ref="P1529:P1545" ca="1" si="108">IF(O1529&gt;0,$H1529/O1529,0)</f>
        <v>0</v>
      </c>
      <c r="Q1529" s="17">
        <f t="shared" ref="Q1529:Q1545" ca="1" si="109">IF(N1529&gt;0,$H1529/N1529,0)</f>
        <v>0</v>
      </c>
    </row>
    <row r="1530" spans="1:17" x14ac:dyDescent="0.35">
      <c r="A1530" t="s">
        <v>1153</v>
      </c>
      <c r="B1530" t="s">
        <v>1181</v>
      </c>
      <c r="D1530" t="s">
        <v>22</v>
      </c>
      <c r="G1530" t="s">
        <v>3040</v>
      </c>
      <c r="H1530">
        <v>22.9</v>
      </c>
      <c r="J1530">
        <v>0</v>
      </c>
      <c r="K1530">
        <v>0</v>
      </c>
      <c r="L1530" s="17" t="str">
        <f>IF($E1530&lt;&gt;"",VLOOKUP($E1530,GEMWs!$E$14:$L$20,7,FALSE),"")</f>
        <v/>
      </c>
      <c r="M1530" s="17" t="str">
        <f>IF($E1530&lt;&gt;"",VLOOKUP($E1530,GEMWs!$E$14:$L$20,8,FALSE),"")</f>
        <v/>
      </c>
      <c r="N1530" s="17">
        <f t="shared" ca="1" si="106"/>
        <v>0</v>
      </c>
      <c r="O1530" s="17">
        <f t="shared" ca="1" si="107"/>
        <v>0</v>
      </c>
      <c r="P1530" s="17">
        <f t="shared" ca="1" si="108"/>
        <v>0</v>
      </c>
      <c r="Q1530" s="17">
        <f t="shared" ca="1" si="109"/>
        <v>0</v>
      </c>
    </row>
    <row r="1531" spans="1:17" x14ac:dyDescent="0.35">
      <c r="A1531" t="s">
        <v>1153</v>
      </c>
      <c r="B1531" t="s">
        <v>1224</v>
      </c>
      <c r="C1531" t="s">
        <v>1225</v>
      </c>
      <c r="D1531" t="s">
        <v>14</v>
      </c>
      <c r="E1531" t="s">
        <v>21</v>
      </c>
      <c r="G1531" t="s">
        <v>3040</v>
      </c>
      <c r="H1531">
        <v>86.7</v>
      </c>
      <c r="J1531">
        <v>0</v>
      </c>
      <c r="K1531">
        <v>0</v>
      </c>
      <c r="L1531" s="17">
        <f>IF($E1531&lt;&gt;"",VLOOKUP($E1531,GEMWs!$E$14:$L$20,7,FALSE),"")</f>
        <v>37.754918937403332</v>
      </c>
      <c r="M1531" s="17">
        <f>IF($E1531&lt;&gt;"",VLOOKUP($E1531,GEMWs!$E$14:$L$20,8,FALSE),"")</f>
        <v>96.174593288388181</v>
      </c>
      <c r="N1531" s="17">
        <f t="shared" ca="1" si="106"/>
        <v>37.754918937403332</v>
      </c>
      <c r="O1531" s="17">
        <f t="shared" ca="1" si="107"/>
        <v>96.174593288388181</v>
      </c>
      <c r="P1531" s="17">
        <f t="shared" ca="1" si="108"/>
        <v>0.90148548629701242</v>
      </c>
      <c r="Q1531" s="17">
        <f t="shared" ca="1" si="109"/>
        <v>2.2963895153303424</v>
      </c>
    </row>
    <row r="1532" spans="1:17" x14ac:dyDescent="0.35">
      <c r="A1532" t="s">
        <v>1153</v>
      </c>
      <c r="B1532" t="s">
        <v>708</v>
      </c>
      <c r="C1532" t="s">
        <v>709</v>
      </c>
      <c r="D1532" t="s">
        <v>14</v>
      </c>
      <c r="E1532" t="s">
        <v>21</v>
      </c>
      <c r="F1532" t="s">
        <v>22</v>
      </c>
      <c r="G1532" t="s">
        <v>3040</v>
      </c>
      <c r="H1532">
        <v>508849.4</v>
      </c>
      <c r="I1532">
        <v>213</v>
      </c>
      <c r="J1532">
        <v>200</v>
      </c>
      <c r="K1532">
        <v>1000</v>
      </c>
      <c r="L1532" s="17">
        <f>IF($E1532&lt;&gt;"",VLOOKUP($E1532,GEMWs!$E$14:$L$20,7,FALSE),"")</f>
        <v>37.754918937403332</v>
      </c>
      <c r="M1532" s="17">
        <f>IF($E1532&lt;&gt;"",VLOOKUP($E1532,GEMWs!$E$14:$L$20,8,FALSE),"")</f>
        <v>96.174593288388181</v>
      </c>
      <c r="N1532" s="17">
        <f t="shared" si="106"/>
        <v>200</v>
      </c>
      <c r="O1532" s="17">
        <f t="shared" si="107"/>
        <v>1000</v>
      </c>
      <c r="P1532" s="17">
        <f t="shared" si="108"/>
        <v>508.8494</v>
      </c>
      <c r="Q1532" s="17">
        <f t="shared" si="109"/>
        <v>2544.2470000000003</v>
      </c>
    </row>
    <row r="1533" spans="1:17" x14ac:dyDescent="0.35">
      <c r="A1533" t="s">
        <v>1153</v>
      </c>
      <c r="B1533" t="s">
        <v>1229</v>
      </c>
      <c r="C1533" t="s">
        <v>1230</v>
      </c>
      <c r="D1533" t="s">
        <v>22</v>
      </c>
      <c r="G1533" t="s">
        <v>3040</v>
      </c>
      <c r="H1533">
        <v>0.8</v>
      </c>
      <c r="J1533">
        <v>0</v>
      </c>
      <c r="K1533">
        <v>0</v>
      </c>
      <c r="L1533" s="17" t="str">
        <f>IF($E1533&lt;&gt;"",VLOOKUP($E1533,GEMWs!$E$14:$L$20,7,FALSE),"")</f>
        <v/>
      </c>
      <c r="M1533" s="17" t="str">
        <f>IF($E1533&lt;&gt;"",VLOOKUP($E1533,GEMWs!$E$14:$L$20,8,FALSE),"")</f>
        <v/>
      </c>
      <c r="N1533" s="17">
        <f t="shared" ca="1" si="106"/>
        <v>0</v>
      </c>
      <c r="O1533" s="17">
        <f t="shared" ca="1" si="107"/>
        <v>0</v>
      </c>
      <c r="P1533" s="17">
        <f t="shared" ca="1" si="108"/>
        <v>0</v>
      </c>
      <c r="Q1533" s="17">
        <f t="shared" ca="1" si="109"/>
        <v>0</v>
      </c>
    </row>
    <row r="1534" spans="1:17" x14ac:dyDescent="0.35">
      <c r="A1534" t="s">
        <v>1153</v>
      </c>
      <c r="B1534" t="s">
        <v>1182</v>
      </c>
      <c r="D1534" t="s">
        <v>22</v>
      </c>
      <c r="G1534" t="s">
        <v>3040</v>
      </c>
      <c r="H1534">
        <v>206714.7</v>
      </c>
      <c r="J1534">
        <v>0</v>
      </c>
      <c r="K1534">
        <v>0</v>
      </c>
      <c r="L1534" s="17" t="str">
        <f>IF($E1534&lt;&gt;"",VLOOKUP($E1534,GEMWs!$E$14:$L$20,7,FALSE),"")</f>
        <v/>
      </c>
      <c r="M1534" s="17" t="str">
        <f>IF($E1534&lt;&gt;"",VLOOKUP($E1534,GEMWs!$E$14:$L$20,8,FALSE),"")</f>
        <v/>
      </c>
      <c r="N1534" s="17">
        <f t="shared" ca="1" si="106"/>
        <v>0</v>
      </c>
      <c r="O1534" s="17">
        <f t="shared" ca="1" si="107"/>
        <v>0</v>
      </c>
      <c r="P1534" s="17">
        <f t="shared" ca="1" si="108"/>
        <v>0</v>
      </c>
      <c r="Q1534" s="17">
        <f t="shared" ca="1" si="109"/>
        <v>0</v>
      </c>
    </row>
    <row r="1535" spans="1:17" x14ac:dyDescent="0.35">
      <c r="A1535" t="s">
        <v>1153</v>
      </c>
      <c r="B1535" t="s">
        <v>1183</v>
      </c>
      <c r="D1535" t="s">
        <v>22</v>
      </c>
      <c r="G1535" t="s">
        <v>3040</v>
      </c>
      <c r="H1535">
        <v>97.5</v>
      </c>
      <c r="J1535">
        <v>0</v>
      </c>
      <c r="K1535">
        <v>0</v>
      </c>
      <c r="L1535" s="17" t="str">
        <f>IF($E1535&lt;&gt;"",VLOOKUP($E1535,GEMWs!$E$14:$L$20,7,FALSE),"")</f>
        <v/>
      </c>
      <c r="M1535" s="17" t="str">
        <f>IF($E1535&lt;&gt;"",VLOOKUP($E1535,GEMWs!$E$14:$L$20,8,FALSE),"")</f>
        <v/>
      </c>
      <c r="N1535" s="17">
        <f t="shared" ca="1" si="106"/>
        <v>0</v>
      </c>
      <c r="O1535" s="17">
        <f t="shared" ca="1" si="107"/>
        <v>0</v>
      </c>
      <c r="P1535" s="17">
        <f t="shared" ca="1" si="108"/>
        <v>0</v>
      </c>
      <c r="Q1535" s="17">
        <f t="shared" ca="1" si="109"/>
        <v>0</v>
      </c>
    </row>
    <row r="1536" spans="1:17" x14ac:dyDescent="0.35">
      <c r="A1536" t="s">
        <v>1153</v>
      </c>
      <c r="B1536" t="s">
        <v>1184</v>
      </c>
      <c r="D1536" t="s">
        <v>22</v>
      </c>
      <c r="G1536" t="s">
        <v>3040</v>
      </c>
      <c r="H1536">
        <v>1434.4</v>
      </c>
      <c r="J1536">
        <v>0</v>
      </c>
      <c r="K1536">
        <v>0</v>
      </c>
      <c r="L1536" s="17" t="str">
        <f>IF($E1536&lt;&gt;"",VLOOKUP($E1536,GEMWs!$E$14:$L$20,7,FALSE),"")</f>
        <v/>
      </c>
      <c r="M1536" s="17" t="str">
        <f>IF($E1536&lt;&gt;"",VLOOKUP($E1536,GEMWs!$E$14:$L$20,8,FALSE),"")</f>
        <v/>
      </c>
      <c r="N1536" s="17">
        <f t="shared" ca="1" si="106"/>
        <v>0</v>
      </c>
      <c r="O1536" s="17">
        <f t="shared" ca="1" si="107"/>
        <v>0</v>
      </c>
      <c r="P1536" s="17">
        <f t="shared" ca="1" si="108"/>
        <v>0</v>
      </c>
      <c r="Q1536" s="17">
        <f t="shared" ca="1" si="109"/>
        <v>0</v>
      </c>
    </row>
    <row r="1537" spans="1:17" x14ac:dyDescent="0.35">
      <c r="A1537" t="s">
        <v>1153</v>
      </c>
      <c r="B1537" t="s">
        <v>1185</v>
      </c>
      <c r="D1537" t="s">
        <v>22</v>
      </c>
      <c r="G1537" t="s">
        <v>3040</v>
      </c>
      <c r="H1537">
        <v>4561.3999999999996</v>
      </c>
      <c r="J1537">
        <v>0</v>
      </c>
      <c r="K1537">
        <v>0</v>
      </c>
      <c r="L1537" s="17" t="str">
        <f>IF($E1537&lt;&gt;"",VLOOKUP($E1537,GEMWs!$E$14:$L$20,7,FALSE),"")</f>
        <v/>
      </c>
      <c r="M1537" s="17" t="str">
        <f>IF($E1537&lt;&gt;"",VLOOKUP($E1537,GEMWs!$E$14:$L$20,8,FALSE),"")</f>
        <v/>
      </c>
      <c r="N1537" s="17">
        <f t="shared" ca="1" si="106"/>
        <v>0</v>
      </c>
      <c r="O1537" s="17">
        <f t="shared" ca="1" si="107"/>
        <v>0</v>
      </c>
      <c r="P1537" s="17">
        <f t="shared" ca="1" si="108"/>
        <v>0</v>
      </c>
      <c r="Q1537" s="17">
        <f t="shared" ca="1" si="109"/>
        <v>0</v>
      </c>
    </row>
    <row r="1538" spans="1:17" x14ac:dyDescent="0.35">
      <c r="A1538" t="s">
        <v>1153</v>
      </c>
      <c r="B1538" t="s">
        <v>1226</v>
      </c>
      <c r="C1538" t="s">
        <v>1227</v>
      </c>
      <c r="D1538" t="s">
        <v>14</v>
      </c>
      <c r="E1538" t="s">
        <v>21</v>
      </c>
      <c r="G1538" t="s">
        <v>3040</v>
      </c>
      <c r="H1538">
        <v>36.700000000000003</v>
      </c>
      <c r="J1538">
        <v>0</v>
      </c>
      <c r="K1538">
        <v>0</v>
      </c>
      <c r="L1538" s="17">
        <f>IF($E1538&lt;&gt;"",VLOOKUP($E1538,GEMWs!$E$14:$L$20,7,FALSE),"")</f>
        <v>37.754918937403332</v>
      </c>
      <c r="M1538" s="17">
        <f>IF($E1538&lt;&gt;"",VLOOKUP($E1538,GEMWs!$E$14:$L$20,8,FALSE),"")</f>
        <v>96.174593288388181</v>
      </c>
      <c r="N1538" s="17">
        <f t="shared" ca="1" si="106"/>
        <v>37.754918937403332</v>
      </c>
      <c r="O1538" s="17">
        <f t="shared" ca="1" si="107"/>
        <v>96.174593288388181</v>
      </c>
      <c r="P1538" s="17">
        <f t="shared" ca="1" si="108"/>
        <v>0.38159766259631323</v>
      </c>
      <c r="Q1538" s="17">
        <f t="shared" ca="1" si="109"/>
        <v>0.97205876831169058</v>
      </c>
    </row>
    <row r="1539" spans="1:17" x14ac:dyDescent="0.35">
      <c r="A1539" t="s">
        <v>1153</v>
      </c>
      <c r="B1539" t="s">
        <v>1186</v>
      </c>
      <c r="D1539" t="s">
        <v>22</v>
      </c>
      <c r="G1539" t="s">
        <v>3040</v>
      </c>
      <c r="H1539">
        <v>33139.699999999997</v>
      </c>
      <c r="J1539">
        <v>0</v>
      </c>
      <c r="K1539">
        <v>0</v>
      </c>
      <c r="L1539" s="17" t="str">
        <f>IF($E1539&lt;&gt;"",VLOOKUP($E1539,GEMWs!$E$14:$L$20,7,FALSE),"")</f>
        <v/>
      </c>
      <c r="M1539" s="17" t="str">
        <f>IF($E1539&lt;&gt;"",VLOOKUP($E1539,GEMWs!$E$14:$L$20,8,FALSE),"")</f>
        <v/>
      </c>
      <c r="N1539" s="17">
        <f t="shared" ca="1" si="106"/>
        <v>0</v>
      </c>
      <c r="O1539" s="17">
        <f t="shared" ca="1" si="107"/>
        <v>0</v>
      </c>
      <c r="P1539" s="17">
        <f t="shared" ca="1" si="108"/>
        <v>0</v>
      </c>
      <c r="Q1539" s="17">
        <f t="shared" ca="1" si="109"/>
        <v>0</v>
      </c>
    </row>
    <row r="1540" spans="1:17" x14ac:dyDescent="0.35">
      <c r="A1540" t="s">
        <v>1153</v>
      </c>
      <c r="B1540" t="s">
        <v>1187</v>
      </c>
      <c r="D1540" t="s">
        <v>22</v>
      </c>
      <c r="G1540" t="s">
        <v>3040</v>
      </c>
      <c r="H1540">
        <v>920.8</v>
      </c>
      <c r="J1540">
        <v>0</v>
      </c>
      <c r="K1540">
        <v>0</v>
      </c>
      <c r="L1540" s="17" t="str">
        <f>IF($E1540&lt;&gt;"",VLOOKUP($E1540,GEMWs!$E$14:$L$20,7,FALSE),"")</f>
        <v/>
      </c>
      <c r="M1540" s="17" t="str">
        <f>IF($E1540&lt;&gt;"",VLOOKUP($E1540,GEMWs!$E$14:$L$20,8,FALSE),"")</f>
        <v/>
      </c>
      <c r="N1540" s="17">
        <f t="shared" ca="1" si="106"/>
        <v>0</v>
      </c>
      <c r="O1540" s="17">
        <f t="shared" ca="1" si="107"/>
        <v>0</v>
      </c>
      <c r="P1540" s="17">
        <f t="shared" ca="1" si="108"/>
        <v>0</v>
      </c>
      <c r="Q1540" s="17">
        <f t="shared" ca="1" si="109"/>
        <v>0</v>
      </c>
    </row>
    <row r="1541" spans="1:17" x14ac:dyDescent="0.35">
      <c r="A1541" t="s">
        <v>1153</v>
      </c>
      <c r="B1541" t="s">
        <v>1188</v>
      </c>
      <c r="D1541" t="s">
        <v>14</v>
      </c>
      <c r="E1541" t="s">
        <v>21</v>
      </c>
      <c r="G1541" t="s">
        <v>3040</v>
      </c>
      <c r="H1541">
        <v>1083.4000000000001</v>
      </c>
      <c r="J1541">
        <v>0</v>
      </c>
      <c r="K1541">
        <v>0</v>
      </c>
      <c r="L1541" s="17">
        <f>IF($E1541&lt;&gt;"",VLOOKUP($E1541,GEMWs!$E$14:$L$20,7,FALSE),"")</f>
        <v>37.754918937403332</v>
      </c>
      <c r="M1541" s="17">
        <f>IF($E1541&lt;&gt;"",VLOOKUP($E1541,GEMWs!$E$14:$L$20,8,FALSE),"")</f>
        <v>96.174593288388181</v>
      </c>
      <c r="N1541" s="17">
        <f t="shared" ca="1" si="106"/>
        <v>37.754918937403332</v>
      </c>
      <c r="O1541" s="17">
        <f t="shared" ca="1" si="107"/>
        <v>96.174593288388181</v>
      </c>
      <c r="P1541" s="17">
        <f t="shared" ca="1" si="108"/>
        <v>11.26492936394675</v>
      </c>
      <c r="Q1541" s="17">
        <f t="shared" ca="1" si="109"/>
        <v>28.695598626400152</v>
      </c>
    </row>
    <row r="1542" spans="1:17" x14ac:dyDescent="0.35">
      <c r="A1542" t="s">
        <v>1153</v>
      </c>
      <c r="B1542" t="s">
        <v>371</v>
      </c>
      <c r="D1542" t="s">
        <v>22</v>
      </c>
      <c r="G1542" t="s">
        <v>3040</v>
      </c>
      <c r="H1542">
        <v>3751.1</v>
      </c>
      <c r="J1542">
        <v>0</v>
      </c>
      <c r="K1542">
        <v>0</v>
      </c>
      <c r="L1542" s="17" t="str">
        <f>IF($E1542&lt;&gt;"",VLOOKUP($E1542,GEMWs!$E$14:$L$20,7,FALSE),"")</f>
        <v/>
      </c>
      <c r="M1542" s="17" t="str">
        <f>IF($E1542&lt;&gt;"",VLOOKUP($E1542,GEMWs!$E$14:$L$20,8,FALSE),"")</f>
        <v/>
      </c>
      <c r="N1542" s="17">
        <f t="shared" ca="1" si="106"/>
        <v>0</v>
      </c>
      <c r="O1542" s="17">
        <f t="shared" ca="1" si="107"/>
        <v>0</v>
      </c>
      <c r="P1542" s="17">
        <f t="shared" ca="1" si="108"/>
        <v>0</v>
      </c>
      <c r="Q1542" s="17">
        <f t="shared" ca="1" si="109"/>
        <v>0</v>
      </c>
    </row>
    <row r="1543" spans="1:17" x14ac:dyDescent="0.35">
      <c r="A1543" t="s">
        <v>1153</v>
      </c>
      <c r="B1543" t="s">
        <v>1189</v>
      </c>
      <c r="C1543" t="s">
        <v>1189</v>
      </c>
      <c r="D1543" t="s">
        <v>22</v>
      </c>
      <c r="G1543" t="s">
        <v>3040</v>
      </c>
      <c r="H1543">
        <v>1683.8</v>
      </c>
      <c r="J1543">
        <v>0</v>
      </c>
      <c r="K1543">
        <v>0</v>
      </c>
      <c r="L1543" s="17" t="str">
        <f>IF($E1543&lt;&gt;"",VLOOKUP($E1543,GEMWs!$E$14:$L$20,7,FALSE),"")</f>
        <v/>
      </c>
      <c r="M1543" s="17" t="str">
        <f>IF($E1543&lt;&gt;"",VLOOKUP($E1543,GEMWs!$E$14:$L$20,8,FALSE),"")</f>
        <v/>
      </c>
      <c r="N1543" s="17">
        <f t="shared" ca="1" si="106"/>
        <v>0</v>
      </c>
      <c r="O1543" s="17">
        <f t="shared" ca="1" si="107"/>
        <v>0</v>
      </c>
      <c r="P1543" s="17">
        <f t="shared" ca="1" si="108"/>
        <v>0</v>
      </c>
      <c r="Q1543" s="17">
        <f t="shared" ca="1" si="109"/>
        <v>0</v>
      </c>
    </row>
    <row r="1544" spans="1:17" x14ac:dyDescent="0.35">
      <c r="A1544" t="s">
        <v>1153</v>
      </c>
      <c r="B1544" t="s">
        <v>1190</v>
      </c>
      <c r="D1544" t="s">
        <v>22</v>
      </c>
      <c r="G1544" t="s">
        <v>3040</v>
      </c>
      <c r="H1544">
        <v>583.5</v>
      </c>
      <c r="J1544">
        <v>0</v>
      </c>
      <c r="K1544">
        <v>0</v>
      </c>
      <c r="L1544" s="17" t="str">
        <f>IF($E1544&lt;&gt;"",VLOOKUP($E1544,GEMWs!$E$14:$L$20,7,FALSE),"")</f>
        <v/>
      </c>
      <c r="M1544" s="17" t="str">
        <f>IF($E1544&lt;&gt;"",VLOOKUP($E1544,GEMWs!$E$14:$L$20,8,FALSE),"")</f>
        <v/>
      </c>
      <c r="N1544" s="17">
        <f t="shared" ca="1" si="106"/>
        <v>0</v>
      </c>
      <c r="O1544" s="17">
        <f t="shared" ca="1" si="107"/>
        <v>0</v>
      </c>
      <c r="P1544" s="17">
        <f t="shared" ca="1" si="108"/>
        <v>0</v>
      </c>
      <c r="Q1544" s="17">
        <f t="shared" ca="1" si="109"/>
        <v>0</v>
      </c>
    </row>
    <row r="1545" spans="1:17" x14ac:dyDescent="0.35">
      <c r="A1545" t="s">
        <v>1153</v>
      </c>
      <c r="B1545" t="s">
        <v>1233</v>
      </c>
      <c r="C1545" t="s">
        <v>1233</v>
      </c>
      <c r="D1545" t="s">
        <v>22</v>
      </c>
      <c r="G1545" t="s">
        <v>3040</v>
      </c>
      <c r="H1545">
        <v>104.8</v>
      </c>
      <c r="J1545">
        <v>0</v>
      </c>
      <c r="K1545">
        <v>0</v>
      </c>
      <c r="L1545" s="17" t="str">
        <f>IF($E1545&lt;&gt;"",VLOOKUP($E1545,GEMWs!$E$14:$L$20,7,FALSE),"")</f>
        <v/>
      </c>
      <c r="M1545" s="17" t="str">
        <f>IF($E1545&lt;&gt;"",VLOOKUP($E1545,GEMWs!$E$14:$L$20,8,FALSE),"")</f>
        <v/>
      </c>
      <c r="N1545" s="17">
        <f t="shared" ca="1" si="106"/>
        <v>0</v>
      </c>
      <c r="O1545" s="17">
        <f t="shared" ca="1" si="107"/>
        <v>0</v>
      </c>
      <c r="P1545" s="17">
        <f t="shared" ca="1" si="108"/>
        <v>0</v>
      </c>
      <c r="Q1545" s="17">
        <f t="shared" ca="1" si="109"/>
        <v>0</v>
      </c>
    </row>
    <row r="1546" spans="1:17" x14ac:dyDescent="0.35">
      <c r="A1546" t="s">
        <v>1153</v>
      </c>
      <c r="B1546" t="s">
        <v>3002</v>
      </c>
      <c r="C1546" t="s">
        <v>158</v>
      </c>
      <c r="D1546" t="s">
        <v>22</v>
      </c>
      <c r="G1546" t="s">
        <v>3040</v>
      </c>
      <c r="H1546">
        <v>9898.5</v>
      </c>
      <c r="J1546">
        <v>0</v>
      </c>
      <c r="K1546">
        <v>0</v>
      </c>
      <c r="L1546" s="17" t="str">
        <f>IF($E1546&lt;&gt;"",VLOOKUP($E1546,GEMWs!$E$14:$L$20,7,FALSE),"")</f>
        <v/>
      </c>
      <c r="M1546" s="17" t="str">
        <f>IF($E1546&lt;&gt;"",VLOOKUP($E1546,GEMWs!$E$14:$L$20,8,FALSE),"")</f>
        <v/>
      </c>
      <c r="N1546" s="17">
        <f t="shared" ca="1" si="106"/>
        <v>0</v>
      </c>
      <c r="O1546" s="17">
        <f t="shared" ca="1" si="107"/>
        <v>0</v>
      </c>
      <c r="P1546" s="17">
        <f t="shared" ref="P1546:P1607" ca="1" si="110">IF(O1546&gt;0,$H1546/O1546,0)</f>
        <v>0</v>
      </c>
      <c r="Q1546" s="17">
        <f t="shared" ref="Q1546:Q1607" ca="1" si="111">IF(N1546&gt;0,$H1546/N1546,0)</f>
        <v>0</v>
      </c>
    </row>
    <row r="1547" spans="1:17" x14ac:dyDescent="0.35">
      <c r="A1547" t="s">
        <v>1153</v>
      </c>
      <c r="B1547" t="s">
        <v>174</v>
      </c>
      <c r="C1547" t="s">
        <v>175</v>
      </c>
      <c r="D1547" t="s">
        <v>14</v>
      </c>
      <c r="E1547" t="s">
        <v>21</v>
      </c>
      <c r="F1547" t="s">
        <v>22</v>
      </c>
      <c r="G1547" t="s">
        <v>3040</v>
      </c>
      <c r="H1547">
        <v>181.3</v>
      </c>
      <c r="I1547">
        <v>219</v>
      </c>
      <c r="J1547">
        <v>28000</v>
      </c>
      <c r="K1547">
        <v>28000</v>
      </c>
      <c r="L1547" s="17">
        <f>IF($E1547&lt;&gt;"",VLOOKUP($E1547,GEMWs!$E$14:$L$20,7,FALSE),"")</f>
        <v>37.754918937403332</v>
      </c>
      <c r="M1547" s="17">
        <f>IF($E1547&lt;&gt;"",VLOOKUP($E1547,GEMWs!$E$14:$L$20,8,FALSE),"")</f>
        <v>96.174593288388181</v>
      </c>
      <c r="N1547" s="17">
        <f t="shared" si="106"/>
        <v>28000</v>
      </c>
      <c r="O1547" s="17">
        <f t="shared" si="107"/>
        <v>28000</v>
      </c>
      <c r="P1547" s="17">
        <f t="shared" si="110"/>
        <v>6.4750000000000007E-3</v>
      </c>
      <c r="Q1547" s="17">
        <f t="shared" si="111"/>
        <v>6.4750000000000007E-3</v>
      </c>
    </row>
    <row r="1548" spans="1:17" x14ac:dyDescent="0.35">
      <c r="A1548" t="s">
        <v>1153</v>
      </c>
      <c r="B1548" t="s">
        <v>1191</v>
      </c>
      <c r="D1548" t="s">
        <v>14</v>
      </c>
      <c r="E1548" t="s">
        <v>21</v>
      </c>
      <c r="G1548" t="s">
        <v>3040</v>
      </c>
      <c r="H1548">
        <v>984.3</v>
      </c>
      <c r="J1548">
        <v>0</v>
      </c>
      <c r="K1548">
        <v>0</v>
      </c>
      <c r="L1548" s="17">
        <f>IF($E1548&lt;&gt;"",VLOOKUP($E1548,GEMWs!$E$14:$L$20,7,FALSE),"")</f>
        <v>37.754918937403332</v>
      </c>
      <c r="M1548" s="17">
        <f>IF($E1548&lt;&gt;"",VLOOKUP($E1548,GEMWs!$E$14:$L$20,8,FALSE),"")</f>
        <v>96.174593288388181</v>
      </c>
      <c r="N1548" s="17">
        <f t="shared" ca="1" si="106"/>
        <v>37.754918937403332</v>
      </c>
      <c r="O1548" s="17">
        <f t="shared" ca="1" si="107"/>
        <v>96.174593288388181</v>
      </c>
      <c r="P1548" s="17">
        <f t="shared" ca="1" si="110"/>
        <v>10.234511697371964</v>
      </c>
      <c r="Q1548" s="17">
        <f t="shared" ca="1" si="111"/>
        <v>26.070775085809178</v>
      </c>
    </row>
    <row r="1549" spans="1:17" x14ac:dyDescent="0.35">
      <c r="A1549" t="s">
        <v>1153</v>
      </c>
      <c r="B1549" t="s">
        <v>3004</v>
      </c>
      <c r="C1549" t="s">
        <v>1219</v>
      </c>
      <c r="D1549" t="s">
        <v>22</v>
      </c>
      <c r="G1549" t="s">
        <v>3040</v>
      </c>
      <c r="H1549">
        <v>375.7</v>
      </c>
      <c r="J1549">
        <v>0</v>
      </c>
      <c r="K1549">
        <v>0</v>
      </c>
      <c r="L1549" s="17" t="str">
        <f>IF($E1549&lt;&gt;"",VLOOKUP($E1549,GEMWs!$E$14:$L$20,7,FALSE),"")</f>
        <v/>
      </c>
      <c r="M1549" s="17" t="str">
        <f>IF($E1549&lt;&gt;"",VLOOKUP($E1549,GEMWs!$E$14:$L$20,8,FALSE),"")</f>
        <v/>
      </c>
      <c r="N1549" s="17">
        <f t="shared" ca="1" si="106"/>
        <v>0</v>
      </c>
      <c r="O1549" s="17">
        <f t="shared" ca="1" si="107"/>
        <v>0</v>
      </c>
      <c r="P1549" s="17">
        <f t="shared" ca="1" si="110"/>
        <v>0</v>
      </c>
      <c r="Q1549" s="17">
        <f t="shared" ca="1" si="111"/>
        <v>0</v>
      </c>
    </row>
    <row r="1550" spans="1:17" x14ac:dyDescent="0.35">
      <c r="A1550" t="s">
        <v>1153</v>
      </c>
      <c r="B1550" t="s">
        <v>1217</v>
      </c>
      <c r="D1550" t="s">
        <v>14</v>
      </c>
      <c r="E1550" t="s">
        <v>21</v>
      </c>
      <c r="G1550" t="s">
        <v>3040</v>
      </c>
      <c r="H1550">
        <v>3.5</v>
      </c>
      <c r="J1550">
        <v>0</v>
      </c>
      <c r="K1550">
        <v>0</v>
      </c>
      <c r="L1550" s="17">
        <f>IF($E1550&lt;&gt;"",VLOOKUP($E1550,GEMWs!$E$14:$L$20,7,FALSE),"")</f>
        <v>37.754918937403332</v>
      </c>
      <c r="M1550" s="17">
        <f>IF($E1550&lt;&gt;"",VLOOKUP($E1550,GEMWs!$E$14:$L$20,8,FALSE),"")</f>
        <v>96.174593288388181</v>
      </c>
      <c r="N1550" s="17">
        <f t="shared" ca="1" si="106"/>
        <v>37.754918937403332</v>
      </c>
      <c r="O1550" s="17">
        <f t="shared" ca="1" si="107"/>
        <v>96.174593288388181</v>
      </c>
      <c r="P1550" s="17">
        <f t="shared" ca="1" si="110"/>
        <v>3.639214765904894E-2</v>
      </c>
      <c r="Q1550" s="17">
        <f t="shared" ca="1" si="111"/>
        <v>9.2703152291305629E-2</v>
      </c>
    </row>
    <row r="1551" spans="1:17" x14ac:dyDescent="0.35">
      <c r="A1551" t="s">
        <v>1153</v>
      </c>
      <c r="B1551" t="s">
        <v>2972</v>
      </c>
      <c r="D1551" t="s">
        <v>14</v>
      </c>
      <c r="E1551" t="s">
        <v>21</v>
      </c>
      <c r="G1551" t="s">
        <v>3040</v>
      </c>
      <c r="H1551">
        <v>75.8</v>
      </c>
      <c r="J1551">
        <v>0</v>
      </c>
      <c r="K1551">
        <v>0</v>
      </c>
      <c r="L1551" s="17">
        <f>IF($E1551&lt;&gt;"",VLOOKUP($E1551,GEMWs!$E$14:$L$20,7,FALSE),"")</f>
        <v>37.754918937403332</v>
      </c>
      <c r="M1551" s="17">
        <f>IF($E1551&lt;&gt;"",VLOOKUP($E1551,GEMWs!$E$14:$L$20,8,FALSE),"")</f>
        <v>96.174593288388181</v>
      </c>
      <c r="N1551" s="17">
        <f t="shared" ca="1" si="106"/>
        <v>37.754918937403332</v>
      </c>
      <c r="O1551" s="17">
        <f t="shared" ca="1" si="107"/>
        <v>96.174593288388181</v>
      </c>
      <c r="P1551" s="17">
        <f t="shared" ca="1" si="110"/>
        <v>0.7881499407302599</v>
      </c>
      <c r="Q1551" s="17">
        <f t="shared" ca="1" si="111"/>
        <v>2.0076854124802761</v>
      </c>
    </row>
    <row r="1552" spans="1:17" x14ac:dyDescent="0.35">
      <c r="A1552" t="s">
        <v>1153</v>
      </c>
      <c r="B1552" t="s">
        <v>1164</v>
      </c>
      <c r="C1552" t="s">
        <v>1165</v>
      </c>
      <c r="D1552" t="s">
        <v>14</v>
      </c>
      <c r="E1552" t="s">
        <v>21</v>
      </c>
      <c r="F1552" t="s">
        <v>22</v>
      </c>
      <c r="G1552" t="s">
        <v>3040</v>
      </c>
      <c r="H1552">
        <v>48.6</v>
      </c>
      <c r="I1552">
        <v>382</v>
      </c>
      <c r="J1552">
        <v>4000</v>
      </c>
      <c r="K1552">
        <v>4000</v>
      </c>
      <c r="L1552" s="17">
        <f>IF($E1552&lt;&gt;"",VLOOKUP($E1552,GEMWs!$E$14:$L$20,7,FALSE),"")</f>
        <v>37.754918937403332</v>
      </c>
      <c r="M1552" s="17">
        <f>IF($E1552&lt;&gt;"",VLOOKUP($E1552,GEMWs!$E$14:$L$20,8,FALSE),"")</f>
        <v>96.174593288388181</v>
      </c>
      <c r="N1552" s="17">
        <f t="shared" si="106"/>
        <v>4000</v>
      </c>
      <c r="O1552" s="17">
        <f t="shared" si="107"/>
        <v>4000</v>
      </c>
      <c r="P1552" s="17">
        <f t="shared" si="110"/>
        <v>1.2150000000000001E-2</v>
      </c>
      <c r="Q1552" s="17">
        <f t="shared" si="111"/>
        <v>1.2150000000000001E-2</v>
      </c>
    </row>
    <row r="1553" spans="1:17" x14ac:dyDescent="0.35">
      <c r="A1553" t="s">
        <v>1153</v>
      </c>
      <c r="B1553" t="s">
        <v>308</v>
      </c>
      <c r="C1553" t="s">
        <v>309</v>
      </c>
      <c r="D1553" t="s">
        <v>14</v>
      </c>
      <c r="E1553" t="s">
        <v>21</v>
      </c>
      <c r="F1553" t="s">
        <v>22</v>
      </c>
      <c r="G1553" t="s">
        <v>3040</v>
      </c>
      <c r="H1553">
        <v>31968</v>
      </c>
      <c r="I1553">
        <v>234</v>
      </c>
      <c r="J1553">
        <v>15.826631000000001</v>
      </c>
      <c r="K1553">
        <v>19.315664000000002</v>
      </c>
      <c r="L1553" s="17">
        <f>IF($E1553&lt;&gt;"",VLOOKUP($E1553,GEMWs!$E$14:$L$20,7,FALSE),"")</f>
        <v>37.754918937403332</v>
      </c>
      <c r="M1553" s="17">
        <f>IF($E1553&lt;&gt;"",VLOOKUP($E1553,GEMWs!$E$14:$L$20,8,FALSE),"")</f>
        <v>96.174593288388181</v>
      </c>
      <c r="N1553" s="17">
        <f t="shared" si="106"/>
        <v>15.826631000000001</v>
      </c>
      <c r="O1553" s="17">
        <f t="shared" si="107"/>
        <v>19.315664000000002</v>
      </c>
      <c r="P1553" s="17">
        <f t="shared" si="110"/>
        <v>1655.0298244989144</v>
      </c>
      <c r="Q1553" s="17">
        <f t="shared" si="111"/>
        <v>2019.8866075793387</v>
      </c>
    </row>
    <row r="1554" spans="1:17" x14ac:dyDescent="0.35">
      <c r="A1554" t="s">
        <v>1153</v>
      </c>
      <c r="B1554" t="s">
        <v>1192</v>
      </c>
      <c r="D1554" t="s">
        <v>22</v>
      </c>
      <c r="G1554" t="s">
        <v>3040</v>
      </c>
      <c r="H1554">
        <v>2868</v>
      </c>
      <c r="J1554">
        <v>0</v>
      </c>
      <c r="K1554">
        <v>0</v>
      </c>
      <c r="L1554" s="17" t="str">
        <f>IF($E1554&lt;&gt;"",VLOOKUP($E1554,GEMWs!$E$14:$L$20,7,FALSE),"")</f>
        <v/>
      </c>
      <c r="M1554" s="17" t="str">
        <f>IF($E1554&lt;&gt;"",VLOOKUP($E1554,GEMWs!$E$14:$L$20,8,FALSE),"")</f>
        <v/>
      </c>
      <c r="N1554" s="17">
        <f t="shared" ca="1" si="106"/>
        <v>0</v>
      </c>
      <c r="O1554" s="17">
        <f t="shared" ca="1" si="107"/>
        <v>0</v>
      </c>
      <c r="P1554" s="17">
        <f t="shared" ca="1" si="110"/>
        <v>0</v>
      </c>
      <c r="Q1554" s="17">
        <f t="shared" ca="1" si="111"/>
        <v>0</v>
      </c>
    </row>
    <row r="1555" spans="1:17" x14ac:dyDescent="0.35">
      <c r="A1555" t="s">
        <v>1153</v>
      </c>
      <c r="B1555" t="s">
        <v>2986</v>
      </c>
      <c r="D1555" t="s">
        <v>14</v>
      </c>
      <c r="E1555" t="s">
        <v>21</v>
      </c>
      <c r="G1555" t="s">
        <v>3040</v>
      </c>
      <c r="H1555">
        <v>13</v>
      </c>
      <c r="J1555">
        <v>0</v>
      </c>
      <c r="K1555">
        <v>0</v>
      </c>
      <c r="L1555" s="17">
        <f>IF($E1555&lt;&gt;"",VLOOKUP($E1555,GEMWs!$E$14:$L$20,7,FALSE),"")</f>
        <v>37.754918937403332</v>
      </c>
      <c r="M1555" s="17">
        <f>IF($E1555&lt;&gt;"",VLOOKUP($E1555,GEMWs!$E$14:$L$20,8,FALSE),"")</f>
        <v>96.174593288388181</v>
      </c>
      <c r="N1555" s="17">
        <f t="shared" ref="N1555:N1618" ca="1" si="112">IF($I1555&lt;&gt;"",J1555,IF(AND($D1555="Y",$M$6=236),L1555,0))</f>
        <v>37.754918937403332</v>
      </c>
      <c r="O1555" s="17">
        <f t="shared" ref="O1555:O1618" ca="1" si="113">IF($I1555&lt;&gt;"",K1555,IF(AND($D1555="Y",$M$6=236),M1555,0))</f>
        <v>96.174593288388181</v>
      </c>
      <c r="P1555" s="17">
        <f t="shared" ca="1" si="110"/>
        <v>0.13517083416218179</v>
      </c>
      <c r="Q1555" s="17">
        <f t="shared" ca="1" si="111"/>
        <v>0.3443259942248495</v>
      </c>
    </row>
    <row r="1556" spans="1:17" x14ac:dyDescent="0.35">
      <c r="A1556" t="s">
        <v>1153</v>
      </c>
      <c r="B1556" t="s">
        <v>127</v>
      </c>
      <c r="D1556" t="s">
        <v>14</v>
      </c>
      <c r="E1556" t="s">
        <v>21</v>
      </c>
      <c r="G1556" t="s">
        <v>3040</v>
      </c>
      <c r="H1556">
        <v>46.4</v>
      </c>
      <c r="J1556">
        <v>0</v>
      </c>
      <c r="K1556">
        <v>0</v>
      </c>
      <c r="L1556" s="17">
        <f>IF($E1556&lt;&gt;"",VLOOKUP($E1556,GEMWs!$E$14:$L$20,7,FALSE),"")</f>
        <v>37.754918937403332</v>
      </c>
      <c r="M1556" s="17">
        <f>IF($E1556&lt;&gt;"",VLOOKUP($E1556,GEMWs!$E$14:$L$20,8,FALSE),"")</f>
        <v>96.174593288388181</v>
      </c>
      <c r="N1556" s="17">
        <f t="shared" ca="1" si="112"/>
        <v>37.754918937403332</v>
      </c>
      <c r="O1556" s="17">
        <f t="shared" ca="1" si="113"/>
        <v>96.174593288388181</v>
      </c>
      <c r="P1556" s="17">
        <f t="shared" ca="1" si="110"/>
        <v>0.48245590039424879</v>
      </c>
      <c r="Q1556" s="17">
        <f t="shared" ca="1" si="111"/>
        <v>1.228978933233309</v>
      </c>
    </row>
    <row r="1557" spans="1:17" x14ac:dyDescent="0.35">
      <c r="A1557" t="s">
        <v>1153</v>
      </c>
      <c r="B1557" t="s">
        <v>1193</v>
      </c>
      <c r="D1557" t="s">
        <v>22</v>
      </c>
      <c r="G1557" t="s">
        <v>3040</v>
      </c>
      <c r="H1557">
        <v>2836.9</v>
      </c>
      <c r="J1557">
        <v>0</v>
      </c>
      <c r="K1557">
        <v>0</v>
      </c>
      <c r="L1557" s="17" t="str">
        <f>IF($E1557&lt;&gt;"",VLOOKUP($E1557,GEMWs!$E$14:$L$20,7,FALSE),"")</f>
        <v/>
      </c>
      <c r="M1557" s="17" t="str">
        <f>IF($E1557&lt;&gt;"",VLOOKUP($E1557,GEMWs!$E$14:$L$20,8,FALSE),"")</f>
        <v/>
      </c>
      <c r="N1557" s="17">
        <f t="shared" ca="1" si="112"/>
        <v>0</v>
      </c>
      <c r="O1557" s="17">
        <f t="shared" ca="1" si="113"/>
        <v>0</v>
      </c>
      <c r="P1557" s="17">
        <f t="shared" ca="1" si="110"/>
        <v>0</v>
      </c>
      <c r="Q1557" s="17">
        <f t="shared" ca="1" si="111"/>
        <v>0</v>
      </c>
    </row>
    <row r="1558" spans="1:17" x14ac:dyDescent="0.35">
      <c r="A1558" t="s">
        <v>1153</v>
      </c>
      <c r="B1558" t="s">
        <v>1214</v>
      </c>
      <c r="D1558" t="s">
        <v>22</v>
      </c>
      <c r="G1558" t="s">
        <v>3040</v>
      </c>
      <c r="H1558">
        <v>5895.8</v>
      </c>
      <c r="J1558">
        <v>0</v>
      </c>
      <c r="K1558">
        <v>0</v>
      </c>
      <c r="L1558" s="17" t="str">
        <f>IF($E1558&lt;&gt;"",VLOOKUP($E1558,GEMWs!$E$14:$L$20,7,FALSE),"")</f>
        <v/>
      </c>
      <c r="M1558" s="17" t="str">
        <f>IF($E1558&lt;&gt;"",VLOOKUP($E1558,GEMWs!$E$14:$L$20,8,FALSE),"")</f>
        <v/>
      </c>
      <c r="N1558" s="17">
        <f t="shared" ca="1" si="112"/>
        <v>0</v>
      </c>
      <c r="O1558" s="17">
        <f t="shared" ca="1" si="113"/>
        <v>0</v>
      </c>
      <c r="P1558" s="17">
        <f t="shared" ca="1" si="110"/>
        <v>0</v>
      </c>
      <c r="Q1558" s="17">
        <f t="shared" ca="1" si="111"/>
        <v>0</v>
      </c>
    </row>
    <row r="1559" spans="1:17" x14ac:dyDescent="0.35">
      <c r="A1559" t="s">
        <v>1153</v>
      </c>
      <c r="B1559" t="s">
        <v>1194</v>
      </c>
      <c r="D1559" t="s">
        <v>22</v>
      </c>
      <c r="G1559" t="s">
        <v>3040</v>
      </c>
      <c r="H1559">
        <v>302</v>
      </c>
      <c r="J1559">
        <v>0</v>
      </c>
      <c r="K1559">
        <v>0</v>
      </c>
      <c r="L1559" s="17" t="str">
        <f>IF($E1559&lt;&gt;"",VLOOKUP($E1559,GEMWs!$E$14:$L$20,7,FALSE),"")</f>
        <v/>
      </c>
      <c r="M1559" s="17" t="str">
        <f>IF($E1559&lt;&gt;"",VLOOKUP($E1559,GEMWs!$E$14:$L$20,8,FALSE),"")</f>
        <v/>
      </c>
      <c r="N1559" s="17">
        <f t="shared" ca="1" si="112"/>
        <v>0</v>
      </c>
      <c r="O1559" s="17">
        <f t="shared" ca="1" si="113"/>
        <v>0</v>
      </c>
      <c r="P1559" s="17">
        <f t="shared" ca="1" si="110"/>
        <v>0</v>
      </c>
      <c r="Q1559" s="17">
        <f t="shared" ca="1" si="111"/>
        <v>0</v>
      </c>
    </row>
    <row r="1560" spans="1:17" x14ac:dyDescent="0.35">
      <c r="A1560" t="s">
        <v>1153</v>
      </c>
      <c r="B1560" t="s">
        <v>1195</v>
      </c>
      <c r="D1560" t="s">
        <v>22</v>
      </c>
      <c r="G1560" t="s">
        <v>3040</v>
      </c>
      <c r="H1560">
        <v>180.3</v>
      </c>
      <c r="J1560">
        <v>0</v>
      </c>
      <c r="K1560">
        <v>0</v>
      </c>
      <c r="L1560" s="17" t="str">
        <f>IF($E1560&lt;&gt;"",VLOOKUP($E1560,GEMWs!$E$14:$L$20,7,FALSE),"")</f>
        <v/>
      </c>
      <c r="M1560" s="17" t="str">
        <f>IF($E1560&lt;&gt;"",VLOOKUP($E1560,GEMWs!$E$14:$L$20,8,FALSE),"")</f>
        <v/>
      </c>
      <c r="N1560" s="17">
        <f t="shared" ca="1" si="112"/>
        <v>0</v>
      </c>
      <c r="O1560" s="17">
        <f t="shared" ca="1" si="113"/>
        <v>0</v>
      </c>
      <c r="P1560" s="17">
        <f t="shared" ca="1" si="110"/>
        <v>0</v>
      </c>
      <c r="Q1560" s="17">
        <f t="shared" ca="1" si="111"/>
        <v>0</v>
      </c>
    </row>
    <row r="1561" spans="1:17" x14ac:dyDescent="0.35">
      <c r="A1561" t="s">
        <v>1153</v>
      </c>
      <c r="B1561" t="s">
        <v>333</v>
      </c>
      <c r="C1561" t="s">
        <v>334</v>
      </c>
      <c r="D1561" t="s">
        <v>22</v>
      </c>
      <c r="G1561" t="s">
        <v>3040</v>
      </c>
      <c r="H1561">
        <v>21578</v>
      </c>
      <c r="J1561">
        <v>0</v>
      </c>
      <c r="K1561">
        <v>0</v>
      </c>
      <c r="L1561" s="17" t="str">
        <f>IF($E1561&lt;&gt;"",VLOOKUP($E1561,GEMWs!$E$14:$L$20,7,FALSE),"")</f>
        <v/>
      </c>
      <c r="M1561" s="17" t="str">
        <f>IF($E1561&lt;&gt;"",VLOOKUP($E1561,GEMWs!$E$14:$L$20,8,FALSE),"")</f>
        <v/>
      </c>
      <c r="N1561" s="17">
        <f t="shared" ca="1" si="112"/>
        <v>0</v>
      </c>
      <c r="O1561" s="17">
        <f t="shared" ca="1" si="113"/>
        <v>0</v>
      </c>
      <c r="P1561" s="17">
        <f t="shared" ca="1" si="110"/>
        <v>0</v>
      </c>
      <c r="Q1561" s="17">
        <f t="shared" ca="1" si="111"/>
        <v>0</v>
      </c>
    </row>
    <row r="1562" spans="1:17" x14ac:dyDescent="0.35">
      <c r="A1562" t="s">
        <v>1153</v>
      </c>
      <c r="B1562" t="s">
        <v>1196</v>
      </c>
      <c r="C1562" t="s">
        <v>158</v>
      </c>
      <c r="D1562" t="s">
        <v>22</v>
      </c>
      <c r="G1562" t="s">
        <v>3040</v>
      </c>
      <c r="H1562">
        <v>213.3</v>
      </c>
      <c r="J1562">
        <v>0</v>
      </c>
      <c r="K1562">
        <v>0</v>
      </c>
      <c r="L1562" s="17" t="str">
        <f>IF($E1562&lt;&gt;"",VLOOKUP($E1562,GEMWs!$E$14:$L$20,7,FALSE),"")</f>
        <v/>
      </c>
      <c r="M1562" s="17" t="str">
        <f>IF($E1562&lt;&gt;"",VLOOKUP($E1562,GEMWs!$E$14:$L$20,8,FALSE),"")</f>
        <v/>
      </c>
      <c r="N1562" s="17">
        <f t="shared" ca="1" si="112"/>
        <v>0</v>
      </c>
      <c r="O1562" s="17">
        <f t="shared" ca="1" si="113"/>
        <v>0</v>
      </c>
      <c r="P1562" s="17">
        <f t="shared" ca="1" si="110"/>
        <v>0</v>
      </c>
      <c r="Q1562" s="17">
        <f t="shared" ca="1" si="111"/>
        <v>0</v>
      </c>
    </row>
    <row r="1563" spans="1:17" x14ac:dyDescent="0.35">
      <c r="A1563" t="s">
        <v>1153</v>
      </c>
      <c r="B1563" t="s">
        <v>335</v>
      </c>
      <c r="D1563" t="s">
        <v>22</v>
      </c>
      <c r="G1563" t="s">
        <v>3040</v>
      </c>
      <c r="H1563">
        <v>39663.199999999997</v>
      </c>
      <c r="J1563">
        <v>0</v>
      </c>
      <c r="K1563">
        <v>0</v>
      </c>
      <c r="L1563" s="17" t="str">
        <f>IF($E1563&lt;&gt;"",VLOOKUP($E1563,GEMWs!$E$14:$L$20,7,FALSE),"")</f>
        <v/>
      </c>
      <c r="M1563" s="17" t="str">
        <f>IF($E1563&lt;&gt;"",VLOOKUP($E1563,GEMWs!$E$14:$L$20,8,FALSE),"")</f>
        <v/>
      </c>
      <c r="N1563" s="17">
        <f t="shared" ca="1" si="112"/>
        <v>0</v>
      </c>
      <c r="O1563" s="17">
        <f t="shared" ca="1" si="113"/>
        <v>0</v>
      </c>
      <c r="P1563" s="17">
        <f t="shared" ca="1" si="110"/>
        <v>0</v>
      </c>
      <c r="Q1563" s="17">
        <f t="shared" ca="1" si="111"/>
        <v>0</v>
      </c>
    </row>
    <row r="1564" spans="1:17" x14ac:dyDescent="0.35">
      <c r="A1564" t="s">
        <v>1153</v>
      </c>
      <c r="B1564" t="s">
        <v>1232</v>
      </c>
      <c r="D1564" t="s">
        <v>22</v>
      </c>
      <c r="G1564" t="s">
        <v>3040</v>
      </c>
      <c r="H1564">
        <v>0.2</v>
      </c>
      <c r="J1564">
        <v>0</v>
      </c>
      <c r="K1564">
        <v>0</v>
      </c>
      <c r="L1564" s="17" t="str">
        <f>IF($E1564&lt;&gt;"",VLOOKUP($E1564,GEMWs!$E$14:$L$20,7,FALSE),"")</f>
        <v/>
      </c>
      <c r="M1564" s="17" t="str">
        <f>IF($E1564&lt;&gt;"",VLOOKUP($E1564,GEMWs!$E$14:$L$20,8,FALSE),"")</f>
        <v/>
      </c>
      <c r="N1564" s="17">
        <f t="shared" ca="1" si="112"/>
        <v>0</v>
      </c>
      <c r="O1564" s="17">
        <f t="shared" ca="1" si="113"/>
        <v>0</v>
      </c>
      <c r="P1564" s="17">
        <f t="shared" ca="1" si="110"/>
        <v>0</v>
      </c>
      <c r="Q1564" s="17">
        <f t="shared" ca="1" si="111"/>
        <v>0</v>
      </c>
    </row>
    <row r="1565" spans="1:17" x14ac:dyDescent="0.35">
      <c r="A1565" t="s">
        <v>1153</v>
      </c>
      <c r="B1565" t="s">
        <v>358</v>
      </c>
      <c r="D1565" t="s">
        <v>14</v>
      </c>
      <c r="E1565" t="s">
        <v>21</v>
      </c>
      <c r="G1565" t="s">
        <v>3040</v>
      </c>
      <c r="H1565">
        <v>7.4</v>
      </c>
      <c r="J1565">
        <v>0</v>
      </c>
      <c r="K1565">
        <v>0</v>
      </c>
      <c r="L1565" s="17">
        <f>IF($E1565&lt;&gt;"",VLOOKUP($E1565,GEMWs!$E$14:$L$20,7,FALSE),"")</f>
        <v>37.754918937403332</v>
      </c>
      <c r="M1565" s="17">
        <f>IF($E1565&lt;&gt;"",VLOOKUP($E1565,GEMWs!$E$14:$L$20,8,FALSE),"")</f>
        <v>96.174593288388181</v>
      </c>
      <c r="N1565" s="17">
        <f t="shared" ca="1" si="112"/>
        <v>37.754918937403332</v>
      </c>
      <c r="O1565" s="17">
        <f t="shared" ca="1" si="113"/>
        <v>96.174593288388181</v>
      </c>
      <c r="P1565" s="17">
        <f t="shared" ca="1" si="110"/>
        <v>7.6943397907703479E-2</v>
      </c>
      <c r="Q1565" s="17">
        <f t="shared" ca="1" si="111"/>
        <v>0.19600095055876049</v>
      </c>
    </row>
    <row r="1566" spans="1:17" x14ac:dyDescent="0.35">
      <c r="A1566" t="s">
        <v>1153</v>
      </c>
      <c r="B1566" t="s">
        <v>2983</v>
      </c>
      <c r="D1566" t="s">
        <v>14</v>
      </c>
      <c r="E1566" t="s">
        <v>21</v>
      </c>
      <c r="G1566" t="s">
        <v>3040</v>
      </c>
      <c r="H1566">
        <v>8.3000000000000007</v>
      </c>
      <c r="J1566">
        <v>0</v>
      </c>
      <c r="K1566">
        <v>0</v>
      </c>
      <c r="L1566" s="17">
        <f>IF($E1566&lt;&gt;"",VLOOKUP($E1566,GEMWs!$E$14:$L$20,7,FALSE),"")</f>
        <v>37.754918937403332</v>
      </c>
      <c r="M1566" s="17">
        <f>IF($E1566&lt;&gt;"",VLOOKUP($E1566,GEMWs!$E$14:$L$20,8,FALSE),"")</f>
        <v>96.174593288388181</v>
      </c>
      <c r="N1566" s="17">
        <f t="shared" ca="1" si="112"/>
        <v>37.754918937403332</v>
      </c>
      <c r="O1566" s="17">
        <f t="shared" ca="1" si="113"/>
        <v>96.174593288388181</v>
      </c>
      <c r="P1566" s="17">
        <f t="shared" ca="1" si="110"/>
        <v>8.6301378734316064E-2</v>
      </c>
      <c r="Q1566" s="17">
        <f t="shared" ca="1" si="111"/>
        <v>0.21983890400509623</v>
      </c>
    </row>
    <row r="1567" spans="1:17" x14ac:dyDescent="0.35">
      <c r="A1567" t="s">
        <v>1153</v>
      </c>
      <c r="B1567" t="s">
        <v>1228</v>
      </c>
      <c r="D1567" t="s">
        <v>22</v>
      </c>
      <c r="G1567" t="s">
        <v>3040</v>
      </c>
      <c r="H1567">
        <v>160.19999999999999</v>
      </c>
      <c r="J1567">
        <v>0</v>
      </c>
      <c r="K1567">
        <v>0</v>
      </c>
      <c r="L1567" s="17" t="str">
        <f>IF($E1567&lt;&gt;"",VLOOKUP($E1567,GEMWs!$E$14:$L$20,7,FALSE),"")</f>
        <v/>
      </c>
      <c r="M1567" s="17" t="str">
        <f>IF($E1567&lt;&gt;"",VLOOKUP($E1567,GEMWs!$E$14:$L$20,8,FALSE),"")</f>
        <v/>
      </c>
      <c r="N1567" s="17">
        <f t="shared" ca="1" si="112"/>
        <v>0</v>
      </c>
      <c r="O1567" s="17">
        <f t="shared" ca="1" si="113"/>
        <v>0</v>
      </c>
      <c r="P1567" s="17">
        <f t="shared" ca="1" si="110"/>
        <v>0</v>
      </c>
      <c r="Q1567" s="17">
        <f t="shared" ca="1" si="111"/>
        <v>0</v>
      </c>
    </row>
    <row r="1568" spans="1:17" x14ac:dyDescent="0.35">
      <c r="A1568" t="s">
        <v>1153</v>
      </c>
      <c r="B1568" t="s">
        <v>1166</v>
      </c>
      <c r="C1568" t="s">
        <v>1167</v>
      </c>
      <c r="D1568" t="s">
        <v>14</v>
      </c>
      <c r="E1568" t="s">
        <v>21</v>
      </c>
      <c r="F1568" t="s">
        <v>22</v>
      </c>
      <c r="G1568" t="s">
        <v>3040</v>
      </c>
      <c r="H1568">
        <v>1</v>
      </c>
      <c r="I1568">
        <v>370</v>
      </c>
      <c r="J1568">
        <v>6000</v>
      </c>
      <c r="K1568">
        <v>6000</v>
      </c>
      <c r="L1568" s="17">
        <f>IF($E1568&lt;&gt;"",VLOOKUP($E1568,GEMWs!$E$14:$L$20,7,FALSE),"")</f>
        <v>37.754918937403332</v>
      </c>
      <c r="M1568" s="17">
        <f>IF($E1568&lt;&gt;"",VLOOKUP($E1568,GEMWs!$E$14:$L$20,8,FALSE),"")</f>
        <v>96.174593288388181</v>
      </c>
      <c r="N1568" s="17">
        <f t="shared" si="112"/>
        <v>6000</v>
      </c>
      <c r="O1568" s="17">
        <f t="shared" si="113"/>
        <v>6000</v>
      </c>
      <c r="P1568" s="17">
        <f t="shared" si="110"/>
        <v>1.6666666666666666E-4</v>
      </c>
      <c r="Q1568" s="17">
        <f t="shared" si="111"/>
        <v>1.6666666666666666E-4</v>
      </c>
    </row>
    <row r="1569" spans="1:17" x14ac:dyDescent="0.35">
      <c r="A1569" t="s">
        <v>1153</v>
      </c>
      <c r="B1569" t="s">
        <v>1197</v>
      </c>
      <c r="D1569" t="s">
        <v>22</v>
      </c>
      <c r="G1569" t="s">
        <v>3040</v>
      </c>
      <c r="H1569">
        <v>80.099999999999994</v>
      </c>
      <c r="J1569">
        <v>0</v>
      </c>
      <c r="K1569">
        <v>0</v>
      </c>
      <c r="L1569" s="17" t="str">
        <f>IF($E1569&lt;&gt;"",VLOOKUP($E1569,GEMWs!$E$14:$L$20,7,FALSE),"")</f>
        <v/>
      </c>
      <c r="M1569" s="17" t="str">
        <f>IF($E1569&lt;&gt;"",VLOOKUP($E1569,GEMWs!$E$14:$L$20,8,FALSE),"")</f>
        <v/>
      </c>
      <c r="N1569" s="17">
        <f t="shared" ca="1" si="112"/>
        <v>0</v>
      </c>
      <c r="O1569" s="17">
        <f t="shared" ca="1" si="113"/>
        <v>0</v>
      </c>
      <c r="P1569" s="17">
        <f t="shared" ca="1" si="110"/>
        <v>0</v>
      </c>
      <c r="Q1569" s="17">
        <f t="shared" ca="1" si="111"/>
        <v>0</v>
      </c>
    </row>
    <row r="1570" spans="1:17" x14ac:dyDescent="0.35">
      <c r="A1570" t="s">
        <v>1153</v>
      </c>
      <c r="B1570" t="s">
        <v>1198</v>
      </c>
      <c r="D1570" t="s">
        <v>22</v>
      </c>
      <c r="G1570" t="s">
        <v>3040</v>
      </c>
      <c r="H1570">
        <v>144275.20000000001</v>
      </c>
      <c r="J1570">
        <v>0</v>
      </c>
      <c r="K1570">
        <v>0</v>
      </c>
      <c r="L1570" s="17" t="str">
        <f>IF($E1570&lt;&gt;"",VLOOKUP($E1570,GEMWs!$E$14:$L$20,7,FALSE),"")</f>
        <v/>
      </c>
      <c r="M1570" s="17" t="str">
        <f>IF($E1570&lt;&gt;"",VLOOKUP($E1570,GEMWs!$E$14:$L$20,8,FALSE),"")</f>
        <v/>
      </c>
      <c r="N1570" s="17">
        <f t="shared" ca="1" si="112"/>
        <v>0</v>
      </c>
      <c r="O1570" s="17">
        <f t="shared" ca="1" si="113"/>
        <v>0</v>
      </c>
      <c r="P1570" s="17">
        <f t="shared" ca="1" si="110"/>
        <v>0</v>
      </c>
      <c r="Q1570" s="17">
        <f t="shared" ca="1" si="111"/>
        <v>0</v>
      </c>
    </row>
    <row r="1571" spans="1:17" x14ac:dyDescent="0.35">
      <c r="A1571" t="s">
        <v>1153</v>
      </c>
      <c r="B1571" t="s">
        <v>3005</v>
      </c>
      <c r="C1571" t="s">
        <v>158</v>
      </c>
      <c r="D1571" t="s">
        <v>22</v>
      </c>
      <c r="G1571" t="s">
        <v>3040</v>
      </c>
      <c r="H1571">
        <v>0.1</v>
      </c>
      <c r="J1571">
        <v>0</v>
      </c>
      <c r="K1571">
        <v>0</v>
      </c>
      <c r="L1571" s="17" t="str">
        <f>IF($E1571&lt;&gt;"",VLOOKUP($E1571,GEMWs!$E$14:$L$20,7,FALSE),"")</f>
        <v/>
      </c>
      <c r="M1571" s="17" t="str">
        <f>IF($E1571&lt;&gt;"",VLOOKUP($E1571,GEMWs!$E$14:$L$20,8,FALSE),"")</f>
        <v/>
      </c>
      <c r="N1571" s="17">
        <f t="shared" ca="1" si="112"/>
        <v>0</v>
      </c>
      <c r="O1571" s="17">
        <f t="shared" ca="1" si="113"/>
        <v>0</v>
      </c>
      <c r="P1571" s="17">
        <f t="shared" ca="1" si="110"/>
        <v>0</v>
      </c>
      <c r="Q1571" s="17">
        <f t="shared" ca="1" si="111"/>
        <v>0</v>
      </c>
    </row>
    <row r="1572" spans="1:17" x14ac:dyDescent="0.35">
      <c r="A1572" t="s">
        <v>1153</v>
      </c>
      <c r="B1572" t="s">
        <v>1220</v>
      </c>
      <c r="C1572" t="s">
        <v>1221</v>
      </c>
      <c r="D1572" t="s">
        <v>22</v>
      </c>
      <c r="G1572" t="s">
        <v>3040</v>
      </c>
      <c r="H1572">
        <v>29865.5</v>
      </c>
      <c r="J1572">
        <v>0</v>
      </c>
      <c r="K1572">
        <v>0</v>
      </c>
      <c r="L1572" s="17" t="str">
        <f>IF($E1572&lt;&gt;"",VLOOKUP($E1572,GEMWs!$E$14:$L$20,7,FALSE),"")</f>
        <v/>
      </c>
      <c r="M1572" s="17" t="str">
        <f>IF($E1572&lt;&gt;"",VLOOKUP($E1572,GEMWs!$E$14:$L$20,8,FALSE),"")</f>
        <v/>
      </c>
      <c r="N1572" s="17">
        <f t="shared" ca="1" si="112"/>
        <v>0</v>
      </c>
      <c r="O1572" s="17">
        <f t="shared" ca="1" si="113"/>
        <v>0</v>
      </c>
      <c r="P1572" s="17">
        <f t="shared" ca="1" si="110"/>
        <v>0</v>
      </c>
      <c r="Q1572" s="17">
        <f t="shared" ca="1" si="111"/>
        <v>0</v>
      </c>
    </row>
    <row r="1573" spans="1:17" x14ac:dyDescent="0.35">
      <c r="A1573" t="s">
        <v>1153</v>
      </c>
      <c r="B1573" t="s">
        <v>1215</v>
      </c>
      <c r="D1573" t="s">
        <v>22</v>
      </c>
      <c r="G1573" t="s">
        <v>3040</v>
      </c>
      <c r="H1573">
        <v>49702.5</v>
      </c>
      <c r="J1573">
        <v>0</v>
      </c>
      <c r="K1573">
        <v>0</v>
      </c>
      <c r="L1573" s="17" t="str">
        <f>IF($E1573&lt;&gt;"",VLOOKUP($E1573,GEMWs!$E$14:$L$20,7,FALSE),"")</f>
        <v/>
      </c>
      <c r="M1573" s="17" t="str">
        <f>IF($E1573&lt;&gt;"",VLOOKUP($E1573,GEMWs!$E$14:$L$20,8,FALSE),"")</f>
        <v/>
      </c>
      <c r="N1573" s="17">
        <f t="shared" ca="1" si="112"/>
        <v>0</v>
      </c>
      <c r="O1573" s="17">
        <f t="shared" ca="1" si="113"/>
        <v>0</v>
      </c>
      <c r="P1573" s="17">
        <f t="shared" ca="1" si="110"/>
        <v>0</v>
      </c>
      <c r="Q1573" s="17">
        <f t="shared" ca="1" si="111"/>
        <v>0</v>
      </c>
    </row>
    <row r="1574" spans="1:17" x14ac:dyDescent="0.35">
      <c r="A1574" t="s">
        <v>1153</v>
      </c>
      <c r="B1574" t="s">
        <v>1199</v>
      </c>
      <c r="D1574" t="s">
        <v>22</v>
      </c>
      <c r="G1574" t="s">
        <v>3040</v>
      </c>
      <c r="H1574">
        <v>2339.6</v>
      </c>
      <c r="J1574">
        <v>0</v>
      </c>
      <c r="K1574">
        <v>0</v>
      </c>
      <c r="L1574" s="17" t="str">
        <f>IF($E1574&lt;&gt;"",VLOOKUP($E1574,GEMWs!$E$14:$L$20,7,FALSE),"")</f>
        <v/>
      </c>
      <c r="M1574" s="17" t="str">
        <f>IF($E1574&lt;&gt;"",VLOOKUP($E1574,GEMWs!$E$14:$L$20,8,FALSE),"")</f>
        <v/>
      </c>
      <c r="N1574" s="17">
        <f t="shared" ca="1" si="112"/>
        <v>0</v>
      </c>
      <c r="O1574" s="17">
        <f t="shared" ca="1" si="113"/>
        <v>0</v>
      </c>
      <c r="P1574" s="17">
        <f t="shared" ca="1" si="110"/>
        <v>0</v>
      </c>
      <c r="Q1574" s="17">
        <f t="shared" ca="1" si="111"/>
        <v>0</v>
      </c>
    </row>
    <row r="1575" spans="1:17" x14ac:dyDescent="0.35">
      <c r="A1575" t="s">
        <v>1153</v>
      </c>
      <c r="B1575" t="s">
        <v>404</v>
      </c>
      <c r="D1575" t="s">
        <v>14</v>
      </c>
      <c r="E1575" t="s">
        <v>21</v>
      </c>
      <c r="G1575" t="s">
        <v>3040</v>
      </c>
      <c r="H1575">
        <v>239.4</v>
      </c>
      <c r="J1575">
        <v>0</v>
      </c>
      <c r="K1575">
        <v>0</v>
      </c>
      <c r="L1575" s="17">
        <f>IF($E1575&lt;&gt;"",VLOOKUP($E1575,GEMWs!$E$14:$L$20,7,FALSE),"")</f>
        <v>37.754918937403332</v>
      </c>
      <c r="M1575" s="17">
        <f>IF($E1575&lt;&gt;"",VLOOKUP($E1575,GEMWs!$E$14:$L$20,8,FALSE),"")</f>
        <v>96.174593288388181</v>
      </c>
      <c r="N1575" s="17">
        <f t="shared" ca="1" si="112"/>
        <v>37.754918937403332</v>
      </c>
      <c r="O1575" s="17">
        <f t="shared" ca="1" si="113"/>
        <v>96.174593288388181</v>
      </c>
      <c r="P1575" s="17">
        <f t="shared" ca="1" si="110"/>
        <v>2.4892228998789476</v>
      </c>
      <c r="Q1575" s="17">
        <f t="shared" ca="1" si="111"/>
        <v>6.3408956167253052</v>
      </c>
    </row>
    <row r="1576" spans="1:17" x14ac:dyDescent="0.35">
      <c r="A1576" t="s">
        <v>1153</v>
      </c>
      <c r="B1576" t="s">
        <v>1200</v>
      </c>
      <c r="D1576" t="s">
        <v>22</v>
      </c>
      <c r="G1576" t="s">
        <v>3040</v>
      </c>
      <c r="H1576">
        <v>1.4</v>
      </c>
      <c r="J1576">
        <v>0</v>
      </c>
      <c r="K1576">
        <v>0</v>
      </c>
      <c r="L1576" s="17" t="str">
        <f>IF($E1576&lt;&gt;"",VLOOKUP($E1576,GEMWs!$E$14:$L$20,7,FALSE),"")</f>
        <v/>
      </c>
      <c r="M1576" s="17" t="str">
        <f>IF($E1576&lt;&gt;"",VLOOKUP($E1576,GEMWs!$E$14:$L$20,8,FALSE),"")</f>
        <v/>
      </c>
      <c r="N1576" s="17">
        <f t="shared" ca="1" si="112"/>
        <v>0</v>
      </c>
      <c r="O1576" s="17">
        <f t="shared" ca="1" si="113"/>
        <v>0</v>
      </c>
      <c r="P1576" s="17">
        <f t="shared" ca="1" si="110"/>
        <v>0</v>
      </c>
      <c r="Q1576" s="17">
        <f t="shared" ca="1" si="111"/>
        <v>0</v>
      </c>
    </row>
    <row r="1577" spans="1:17" x14ac:dyDescent="0.35">
      <c r="A1577" t="s">
        <v>1153</v>
      </c>
      <c r="B1577" t="s">
        <v>405</v>
      </c>
      <c r="D1577" t="s">
        <v>14</v>
      </c>
      <c r="E1577" t="s">
        <v>21</v>
      </c>
      <c r="G1577" t="s">
        <v>3040</v>
      </c>
      <c r="H1577">
        <v>0.1</v>
      </c>
      <c r="J1577">
        <v>0</v>
      </c>
      <c r="K1577">
        <v>0</v>
      </c>
      <c r="L1577" s="17">
        <f>IF($E1577&lt;&gt;"",VLOOKUP($E1577,GEMWs!$E$14:$L$20,7,FALSE),"")</f>
        <v>37.754918937403332</v>
      </c>
      <c r="M1577" s="17">
        <f>IF($E1577&lt;&gt;"",VLOOKUP($E1577,GEMWs!$E$14:$L$20,8,FALSE),"")</f>
        <v>96.174593288388181</v>
      </c>
      <c r="N1577" s="17">
        <f t="shared" ca="1" si="112"/>
        <v>37.754918937403332</v>
      </c>
      <c r="O1577" s="17">
        <f t="shared" ca="1" si="113"/>
        <v>96.174593288388181</v>
      </c>
      <c r="P1577" s="17">
        <f t="shared" ca="1" si="110"/>
        <v>1.0397756474013985E-3</v>
      </c>
      <c r="Q1577" s="17">
        <f t="shared" ca="1" si="111"/>
        <v>2.6486614940373038E-3</v>
      </c>
    </row>
    <row r="1578" spans="1:17" x14ac:dyDescent="0.35">
      <c r="A1578" t="s">
        <v>1153</v>
      </c>
      <c r="B1578" t="s">
        <v>229</v>
      </c>
      <c r="D1578" t="s">
        <v>22</v>
      </c>
      <c r="G1578" t="s">
        <v>3040</v>
      </c>
      <c r="H1578">
        <v>1438.1</v>
      </c>
      <c r="J1578">
        <v>0</v>
      </c>
      <c r="K1578">
        <v>0</v>
      </c>
      <c r="L1578" s="17" t="str">
        <f>IF($E1578&lt;&gt;"",VLOOKUP($E1578,GEMWs!$E$14:$L$20,7,FALSE),"")</f>
        <v/>
      </c>
      <c r="M1578" s="17" t="str">
        <f>IF($E1578&lt;&gt;"",VLOOKUP($E1578,GEMWs!$E$14:$L$20,8,FALSE),"")</f>
        <v/>
      </c>
      <c r="N1578" s="17">
        <f t="shared" ca="1" si="112"/>
        <v>0</v>
      </c>
      <c r="O1578" s="17">
        <f t="shared" ca="1" si="113"/>
        <v>0</v>
      </c>
      <c r="P1578" s="17">
        <f t="shared" ca="1" si="110"/>
        <v>0</v>
      </c>
      <c r="Q1578" s="17">
        <f t="shared" ca="1" si="111"/>
        <v>0</v>
      </c>
    </row>
    <row r="1579" spans="1:17" x14ac:dyDescent="0.35">
      <c r="A1579" t="s">
        <v>1153</v>
      </c>
      <c r="B1579" t="s">
        <v>157</v>
      </c>
      <c r="D1579" t="s">
        <v>22</v>
      </c>
      <c r="G1579" t="s">
        <v>3040</v>
      </c>
      <c r="H1579">
        <v>3.6</v>
      </c>
      <c r="J1579">
        <v>0</v>
      </c>
      <c r="K1579">
        <v>0</v>
      </c>
      <c r="L1579" s="17" t="str">
        <f>IF($E1579&lt;&gt;"",VLOOKUP($E1579,GEMWs!$E$14:$L$20,7,FALSE),"")</f>
        <v/>
      </c>
      <c r="M1579" s="17" t="str">
        <f>IF($E1579&lt;&gt;"",VLOOKUP($E1579,GEMWs!$E$14:$L$20,8,FALSE),"")</f>
        <v/>
      </c>
      <c r="N1579" s="17">
        <f t="shared" ca="1" si="112"/>
        <v>0</v>
      </c>
      <c r="O1579" s="17">
        <f t="shared" ca="1" si="113"/>
        <v>0</v>
      </c>
      <c r="P1579" s="17">
        <f t="shared" ca="1" si="110"/>
        <v>0</v>
      </c>
      <c r="Q1579" s="17">
        <f t="shared" ca="1" si="111"/>
        <v>0</v>
      </c>
    </row>
    <row r="1580" spans="1:17" x14ac:dyDescent="0.35">
      <c r="A1580" t="s">
        <v>1153</v>
      </c>
      <c r="B1580" t="s">
        <v>103</v>
      </c>
      <c r="D1580" t="s">
        <v>14</v>
      </c>
      <c r="E1580" t="s">
        <v>15</v>
      </c>
      <c r="G1580" t="s">
        <v>3040</v>
      </c>
      <c r="H1580">
        <v>1005.5</v>
      </c>
      <c r="J1580">
        <v>0</v>
      </c>
      <c r="K1580">
        <v>0</v>
      </c>
      <c r="L1580" s="17">
        <f>IF($E1580&lt;&gt;"",VLOOKUP($E1580,GEMWs!$E$14:$L$20,7,FALSE),"")</f>
        <v>37.892086284381016</v>
      </c>
      <c r="M1580" s="17">
        <f>IF($E1580&lt;&gt;"",VLOOKUP($E1580,GEMWs!$E$14:$L$20,8,FALSE),"")</f>
        <v>96.522753888300599</v>
      </c>
      <c r="N1580" s="17">
        <f t="shared" ca="1" si="112"/>
        <v>37.892086284381016</v>
      </c>
      <c r="O1580" s="17">
        <f t="shared" ca="1" si="113"/>
        <v>96.522753888300599</v>
      </c>
      <c r="P1580" s="17">
        <f t="shared" ca="1" si="110"/>
        <v>10.417232823294688</v>
      </c>
      <c r="Q1580" s="17">
        <f t="shared" ca="1" si="111"/>
        <v>26.535883837424478</v>
      </c>
    </row>
    <row r="1581" spans="1:17" x14ac:dyDescent="0.35">
      <c r="A1581" t="s">
        <v>1153</v>
      </c>
      <c r="B1581" t="s">
        <v>163</v>
      </c>
      <c r="D1581" t="s">
        <v>22</v>
      </c>
      <c r="G1581" t="s">
        <v>3040</v>
      </c>
      <c r="H1581">
        <v>139.5</v>
      </c>
      <c r="J1581">
        <v>0</v>
      </c>
      <c r="K1581">
        <v>0</v>
      </c>
      <c r="L1581" s="17" t="str">
        <f>IF($E1581&lt;&gt;"",VLOOKUP($E1581,GEMWs!$E$14:$L$20,7,FALSE),"")</f>
        <v/>
      </c>
      <c r="M1581" s="17" t="str">
        <f>IF($E1581&lt;&gt;"",VLOOKUP($E1581,GEMWs!$E$14:$L$20,8,FALSE),"")</f>
        <v/>
      </c>
      <c r="N1581" s="17">
        <f t="shared" ca="1" si="112"/>
        <v>0</v>
      </c>
      <c r="O1581" s="17">
        <f t="shared" ca="1" si="113"/>
        <v>0</v>
      </c>
      <c r="P1581" s="17">
        <f t="shared" ca="1" si="110"/>
        <v>0</v>
      </c>
      <c r="Q1581" s="17">
        <f t="shared" ca="1" si="111"/>
        <v>0</v>
      </c>
    </row>
    <row r="1582" spans="1:17" x14ac:dyDescent="0.35">
      <c r="A1582" t="s">
        <v>1153</v>
      </c>
      <c r="B1582" t="s">
        <v>1222</v>
      </c>
      <c r="C1582" t="s">
        <v>1222</v>
      </c>
      <c r="D1582" t="s">
        <v>22</v>
      </c>
      <c r="G1582" t="s">
        <v>3040</v>
      </c>
      <c r="H1582">
        <v>3162.1</v>
      </c>
      <c r="J1582">
        <v>0</v>
      </c>
      <c r="K1582">
        <v>0</v>
      </c>
      <c r="L1582" s="17" t="str">
        <f>IF($E1582&lt;&gt;"",VLOOKUP($E1582,GEMWs!$E$14:$L$20,7,FALSE),"")</f>
        <v/>
      </c>
      <c r="M1582" s="17" t="str">
        <f>IF($E1582&lt;&gt;"",VLOOKUP($E1582,GEMWs!$E$14:$L$20,8,FALSE),"")</f>
        <v/>
      </c>
      <c r="N1582" s="17">
        <f t="shared" ca="1" si="112"/>
        <v>0</v>
      </c>
      <c r="O1582" s="17">
        <f t="shared" ca="1" si="113"/>
        <v>0</v>
      </c>
      <c r="P1582" s="17">
        <f t="shared" ca="1" si="110"/>
        <v>0</v>
      </c>
      <c r="Q1582" s="17">
        <f t="shared" ca="1" si="111"/>
        <v>0</v>
      </c>
    </row>
    <row r="1583" spans="1:17" x14ac:dyDescent="0.35">
      <c r="A1583" t="s">
        <v>1153</v>
      </c>
      <c r="B1583" t="s">
        <v>1201</v>
      </c>
      <c r="C1583" t="s">
        <v>158</v>
      </c>
      <c r="D1583" t="s">
        <v>22</v>
      </c>
      <c r="G1583" t="s">
        <v>3040</v>
      </c>
      <c r="H1583">
        <v>4277.1000000000004</v>
      </c>
      <c r="J1583">
        <v>0</v>
      </c>
      <c r="K1583">
        <v>0</v>
      </c>
      <c r="L1583" s="17" t="str">
        <f>IF($E1583&lt;&gt;"",VLOOKUP($E1583,GEMWs!$E$14:$L$20,7,FALSE),"")</f>
        <v/>
      </c>
      <c r="M1583" s="17" t="str">
        <f>IF($E1583&lt;&gt;"",VLOOKUP($E1583,GEMWs!$E$14:$L$20,8,FALSE),"")</f>
        <v/>
      </c>
      <c r="N1583" s="17">
        <f t="shared" ca="1" si="112"/>
        <v>0</v>
      </c>
      <c r="O1583" s="17">
        <f t="shared" ca="1" si="113"/>
        <v>0</v>
      </c>
      <c r="P1583" s="17">
        <f t="shared" ca="1" si="110"/>
        <v>0</v>
      </c>
      <c r="Q1583" s="17">
        <f t="shared" ca="1" si="111"/>
        <v>0</v>
      </c>
    </row>
    <row r="1584" spans="1:17" x14ac:dyDescent="0.35">
      <c r="A1584" t="s">
        <v>1153</v>
      </c>
      <c r="B1584" t="s">
        <v>364</v>
      </c>
      <c r="D1584" t="s">
        <v>14</v>
      </c>
      <c r="E1584" t="s">
        <v>21</v>
      </c>
      <c r="G1584" t="s">
        <v>3040</v>
      </c>
      <c r="H1584">
        <v>0.1</v>
      </c>
      <c r="J1584">
        <v>0</v>
      </c>
      <c r="K1584">
        <v>0</v>
      </c>
      <c r="L1584" s="17">
        <f>IF($E1584&lt;&gt;"",VLOOKUP($E1584,GEMWs!$E$14:$L$20,7,FALSE),"")</f>
        <v>37.754918937403332</v>
      </c>
      <c r="M1584" s="17">
        <f>IF($E1584&lt;&gt;"",VLOOKUP($E1584,GEMWs!$E$14:$L$20,8,FALSE),"")</f>
        <v>96.174593288388181</v>
      </c>
      <c r="N1584" s="17">
        <f t="shared" ca="1" si="112"/>
        <v>37.754918937403332</v>
      </c>
      <c r="O1584" s="17">
        <f t="shared" ca="1" si="113"/>
        <v>96.174593288388181</v>
      </c>
      <c r="P1584" s="17">
        <f t="shared" ca="1" si="110"/>
        <v>1.0397756474013985E-3</v>
      </c>
      <c r="Q1584" s="17">
        <f t="shared" ca="1" si="111"/>
        <v>2.6486614940373038E-3</v>
      </c>
    </row>
    <row r="1585" spans="1:17" x14ac:dyDescent="0.35">
      <c r="A1585" t="s">
        <v>1153</v>
      </c>
      <c r="B1585" t="s">
        <v>1202</v>
      </c>
      <c r="D1585" t="s">
        <v>14</v>
      </c>
      <c r="E1585" t="s">
        <v>21</v>
      </c>
      <c r="G1585" t="s">
        <v>3040</v>
      </c>
      <c r="H1585">
        <v>68462.100000000006</v>
      </c>
      <c r="J1585">
        <v>0</v>
      </c>
      <c r="K1585">
        <v>0</v>
      </c>
      <c r="L1585" s="17">
        <f>IF($E1585&lt;&gt;"",VLOOKUP($E1585,GEMWs!$E$14:$L$20,7,FALSE),"")</f>
        <v>37.754918937403332</v>
      </c>
      <c r="M1585" s="17">
        <f>IF($E1585&lt;&gt;"",VLOOKUP($E1585,GEMWs!$E$14:$L$20,8,FALSE),"")</f>
        <v>96.174593288388181</v>
      </c>
      <c r="N1585" s="17">
        <f t="shared" ca="1" si="112"/>
        <v>37.754918937403332</v>
      </c>
      <c r="O1585" s="17">
        <f t="shared" ca="1" si="113"/>
        <v>96.174593288388181</v>
      </c>
      <c r="P1585" s="17">
        <f t="shared" ca="1" si="110"/>
        <v>711.85224349959276</v>
      </c>
      <c r="Q1585" s="17">
        <f t="shared" ca="1" si="111"/>
        <v>1813.329280709313</v>
      </c>
    </row>
    <row r="1586" spans="1:17" x14ac:dyDescent="0.35">
      <c r="A1586" t="s">
        <v>1153</v>
      </c>
      <c r="B1586" t="s">
        <v>49</v>
      </c>
      <c r="C1586" t="s">
        <v>50</v>
      </c>
      <c r="D1586" t="s">
        <v>14</v>
      </c>
      <c r="E1586" t="s">
        <v>21</v>
      </c>
      <c r="F1586" t="s">
        <v>14</v>
      </c>
      <c r="G1586" t="s">
        <v>3040</v>
      </c>
      <c r="H1586">
        <v>59.7</v>
      </c>
      <c r="I1586">
        <v>278</v>
      </c>
      <c r="J1586">
        <v>20.321014999999999</v>
      </c>
      <c r="K1586">
        <v>2000</v>
      </c>
      <c r="L1586" s="17">
        <f>IF($E1586&lt;&gt;"",VLOOKUP($E1586,GEMWs!$E$14:$L$20,7,FALSE),"")</f>
        <v>37.754918937403332</v>
      </c>
      <c r="M1586" s="17">
        <f>IF($E1586&lt;&gt;"",VLOOKUP($E1586,GEMWs!$E$14:$L$20,8,FALSE),"")</f>
        <v>96.174593288388181</v>
      </c>
      <c r="N1586" s="17">
        <f t="shared" si="112"/>
        <v>20.321014999999999</v>
      </c>
      <c r="O1586" s="17">
        <f t="shared" si="113"/>
        <v>2000</v>
      </c>
      <c r="P1586" s="17">
        <f t="shared" si="110"/>
        <v>2.9850000000000002E-2</v>
      </c>
      <c r="Q1586" s="17">
        <f t="shared" si="111"/>
        <v>2.9378453782943423</v>
      </c>
    </row>
    <row r="1587" spans="1:17" x14ac:dyDescent="0.35">
      <c r="A1587" t="s">
        <v>1153</v>
      </c>
      <c r="B1587" t="s">
        <v>1203</v>
      </c>
      <c r="D1587" t="s">
        <v>22</v>
      </c>
      <c r="G1587" t="s">
        <v>3040</v>
      </c>
      <c r="H1587">
        <v>87.1</v>
      </c>
      <c r="J1587">
        <v>0</v>
      </c>
      <c r="K1587">
        <v>0</v>
      </c>
      <c r="L1587" s="17" t="str">
        <f>IF($E1587&lt;&gt;"",VLOOKUP($E1587,GEMWs!$E$14:$L$20,7,FALSE),"")</f>
        <v/>
      </c>
      <c r="M1587" s="17" t="str">
        <f>IF($E1587&lt;&gt;"",VLOOKUP($E1587,GEMWs!$E$14:$L$20,8,FALSE),"")</f>
        <v/>
      </c>
      <c r="N1587" s="17">
        <f t="shared" ca="1" si="112"/>
        <v>0</v>
      </c>
      <c r="O1587" s="17">
        <f t="shared" ca="1" si="113"/>
        <v>0</v>
      </c>
      <c r="P1587" s="17">
        <f t="shared" ca="1" si="110"/>
        <v>0</v>
      </c>
      <c r="Q1587" s="17">
        <f t="shared" ca="1" si="111"/>
        <v>0</v>
      </c>
    </row>
    <row r="1588" spans="1:17" x14ac:dyDescent="0.35">
      <c r="A1588" t="s">
        <v>1153</v>
      </c>
      <c r="B1588" t="s">
        <v>2978</v>
      </c>
      <c r="C1588" t="s">
        <v>158</v>
      </c>
      <c r="D1588" t="s">
        <v>22</v>
      </c>
      <c r="G1588" t="s">
        <v>3040</v>
      </c>
      <c r="H1588">
        <v>2215.4</v>
      </c>
      <c r="J1588">
        <v>0</v>
      </c>
      <c r="K1588">
        <v>0</v>
      </c>
      <c r="L1588" s="17" t="str">
        <f>IF($E1588&lt;&gt;"",VLOOKUP($E1588,GEMWs!$E$14:$L$20,7,FALSE),"")</f>
        <v/>
      </c>
      <c r="M1588" s="17" t="str">
        <f>IF($E1588&lt;&gt;"",VLOOKUP($E1588,GEMWs!$E$14:$L$20,8,FALSE),"")</f>
        <v/>
      </c>
      <c r="N1588" s="17">
        <f t="shared" ca="1" si="112"/>
        <v>0</v>
      </c>
      <c r="O1588" s="17">
        <f t="shared" ca="1" si="113"/>
        <v>0</v>
      </c>
      <c r="P1588" s="17">
        <f t="shared" ca="1" si="110"/>
        <v>0</v>
      </c>
      <c r="Q1588" s="17">
        <f t="shared" ca="1" si="111"/>
        <v>0</v>
      </c>
    </row>
    <row r="1589" spans="1:17" x14ac:dyDescent="0.35">
      <c r="A1589" t="s">
        <v>1153</v>
      </c>
      <c r="B1589" t="s">
        <v>435</v>
      </c>
      <c r="C1589" t="s">
        <v>436</v>
      </c>
      <c r="D1589" t="s">
        <v>14</v>
      </c>
      <c r="E1589" t="s">
        <v>21</v>
      </c>
      <c r="F1589" t="s">
        <v>22</v>
      </c>
      <c r="G1589" t="s">
        <v>3040</v>
      </c>
      <c r="H1589">
        <v>0.6</v>
      </c>
      <c r="I1589">
        <v>381</v>
      </c>
      <c r="J1589">
        <v>1500</v>
      </c>
      <c r="K1589">
        <v>1500</v>
      </c>
      <c r="L1589" s="17">
        <f>IF($E1589&lt;&gt;"",VLOOKUP($E1589,GEMWs!$E$14:$L$20,7,FALSE),"")</f>
        <v>37.754918937403332</v>
      </c>
      <c r="M1589" s="17">
        <f>IF($E1589&lt;&gt;"",VLOOKUP($E1589,GEMWs!$E$14:$L$20,8,FALSE),"")</f>
        <v>96.174593288388181</v>
      </c>
      <c r="N1589" s="17">
        <f t="shared" si="112"/>
        <v>1500</v>
      </c>
      <c r="O1589" s="17">
        <f t="shared" si="113"/>
        <v>1500</v>
      </c>
      <c r="P1589" s="17">
        <f t="shared" si="110"/>
        <v>3.9999999999999996E-4</v>
      </c>
      <c r="Q1589" s="17">
        <f t="shared" si="111"/>
        <v>3.9999999999999996E-4</v>
      </c>
    </row>
    <row r="1590" spans="1:17" x14ac:dyDescent="0.35">
      <c r="A1590" t="s">
        <v>1153</v>
      </c>
      <c r="B1590" t="s">
        <v>714</v>
      </c>
      <c r="C1590" t="s">
        <v>715</v>
      </c>
      <c r="D1590" t="s">
        <v>14</v>
      </c>
      <c r="E1590" t="s">
        <v>21</v>
      </c>
      <c r="F1590" t="s">
        <v>22</v>
      </c>
      <c r="G1590" t="s">
        <v>3040</v>
      </c>
      <c r="H1590">
        <v>89477.8</v>
      </c>
      <c r="I1590">
        <v>215</v>
      </c>
      <c r="J1590">
        <v>100</v>
      </c>
      <c r="K1590">
        <v>750</v>
      </c>
      <c r="L1590" s="17">
        <f>IF($E1590&lt;&gt;"",VLOOKUP($E1590,GEMWs!$E$14:$L$20,7,FALSE),"")</f>
        <v>37.754918937403332</v>
      </c>
      <c r="M1590" s="17">
        <f>IF($E1590&lt;&gt;"",VLOOKUP($E1590,GEMWs!$E$14:$L$20,8,FALSE),"")</f>
        <v>96.174593288388181</v>
      </c>
      <c r="N1590" s="17">
        <f t="shared" si="112"/>
        <v>100</v>
      </c>
      <c r="O1590" s="17">
        <f t="shared" si="113"/>
        <v>750</v>
      </c>
      <c r="P1590" s="17">
        <f t="shared" si="110"/>
        <v>119.30373333333334</v>
      </c>
      <c r="Q1590" s="17">
        <f t="shared" si="111"/>
        <v>894.77800000000002</v>
      </c>
    </row>
    <row r="1591" spans="1:17" x14ac:dyDescent="0.35">
      <c r="A1591" t="s">
        <v>1153</v>
      </c>
      <c r="B1591" t="s">
        <v>1168</v>
      </c>
      <c r="C1591" t="s">
        <v>1169</v>
      </c>
      <c r="D1591" t="s">
        <v>14</v>
      </c>
      <c r="E1591" t="s">
        <v>21</v>
      </c>
      <c r="F1591" t="s">
        <v>22</v>
      </c>
      <c r="G1591" t="s">
        <v>3040</v>
      </c>
      <c r="H1591">
        <v>13385.1</v>
      </c>
      <c r="I1591">
        <v>291</v>
      </c>
      <c r="J1591">
        <v>39.161442999999998</v>
      </c>
      <c r="K1591">
        <v>53.401967999999997</v>
      </c>
      <c r="L1591" s="17">
        <f>IF($E1591&lt;&gt;"",VLOOKUP($E1591,GEMWs!$E$14:$L$20,7,FALSE),"")</f>
        <v>37.754918937403332</v>
      </c>
      <c r="M1591" s="17">
        <f>IF($E1591&lt;&gt;"",VLOOKUP($E1591,GEMWs!$E$14:$L$20,8,FALSE),"")</f>
        <v>96.174593288388181</v>
      </c>
      <c r="N1591" s="17">
        <f t="shared" si="112"/>
        <v>39.161442999999998</v>
      </c>
      <c r="O1591" s="17">
        <f t="shared" si="113"/>
        <v>53.401967999999997</v>
      </c>
      <c r="P1591" s="17">
        <f t="shared" si="110"/>
        <v>250.64806600385967</v>
      </c>
      <c r="Q1591" s="17">
        <f t="shared" si="111"/>
        <v>341.79281902354825</v>
      </c>
    </row>
    <row r="1592" spans="1:17" x14ac:dyDescent="0.35">
      <c r="A1592" t="s">
        <v>1153</v>
      </c>
      <c r="B1592" t="s">
        <v>1204</v>
      </c>
      <c r="D1592" t="s">
        <v>14</v>
      </c>
      <c r="E1592" t="s">
        <v>21</v>
      </c>
      <c r="G1592" t="s">
        <v>3040</v>
      </c>
      <c r="H1592">
        <v>53.2</v>
      </c>
      <c r="J1592">
        <v>0</v>
      </c>
      <c r="K1592">
        <v>0</v>
      </c>
      <c r="L1592" s="17">
        <f>IF($E1592&lt;&gt;"",VLOOKUP($E1592,GEMWs!$E$14:$L$20,7,FALSE),"")</f>
        <v>37.754918937403332</v>
      </c>
      <c r="M1592" s="17">
        <f>IF($E1592&lt;&gt;"",VLOOKUP($E1592,GEMWs!$E$14:$L$20,8,FALSE),"")</f>
        <v>96.174593288388181</v>
      </c>
      <c r="N1592" s="17">
        <f t="shared" ca="1" si="112"/>
        <v>37.754918937403332</v>
      </c>
      <c r="O1592" s="17">
        <f t="shared" ca="1" si="113"/>
        <v>96.174593288388181</v>
      </c>
      <c r="P1592" s="17">
        <f t="shared" ca="1" si="110"/>
        <v>0.55316064441754398</v>
      </c>
      <c r="Q1592" s="17">
        <f t="shared" ca="1" si="111"/>
        <v>1.4090879148278457</v>
      </c>
    </row>
    <row r="1593" spans="1:17" x14ac:dyDescent="0.35">
      <c r="A1593" t="s">
        <v>1153</v>
      </c>
      <c r="B1593" t="s">
        <v>339</v>
      </c>
      <c r="D1593" t="s">
        <v>14</v>
      </c>
      <c r="E1593" t="s">
        <v>21</v>
      </c>
      <c r="G1593" t="s">
        <v>3040</v>
      </c>
      <c r="H1593">
        <v>208.1</v>
      </c>
      <c r="J1593">
        <v>0</v>
      </c>
      <c r="K1593">
        <v>0</v>
      </c>
      <c r="L1593" s="17">
        <f>IF($E1593&lt;&gt;"",VLOOKUP($E1593,GEMWs!$E$14:$L$20,7,FALSE),"")</f>
        <v>37.754918937403332</v>
      </c>
      <c r="M1593" s="17">
        <f>IF($E1593&lt;&gt;"",VLOOKUP($E1593,GEMWs!$E$14:$L$20,8,FALSE),"")</f>
        <v>96.174593288388181</v>
      </c>
      <c r="N1593" s="17">
        <f t="shared" ca="1" si="112"/>
        <v>37.754918937403332</v>
      </c>
      <c r="O1593" s="17">
        <f t="shared" ca="1" si="113"/>
        <v>96.174593288388181</v>
      </c>
      <c r="P1593" s="17">
        <f t="shared" ca="1" si="110"/>
        <v>2.16377312224231</v>
      </c>
      <c r="Q1593" s="17">
        <f t="shared" ca="1" si="111"/>
        <v>5.511864569091629</v>
      </c>
    </row>
    <row r="1594" spans="1:17" x14ac:dyDescent="0.35">
      <c r="A1594" t="s">
        <v>1153</v>
      </c>
      <c r="B1594" t="s">
        <v>285</v>
      </c>
      <c r="C1594" t="s">
        <v>286</v>
      </c>
      <c r="D1594" t="s">
        <v>14</v>
      </c>
      <c r="E1594" t="s">
        <v>21</v>
      </c>
      <c r="F1594" t="s">
        <v>22</v>
      </c>
      <c r="G1594" t="s">
        <v>3040</v>
      </c>
      <c r="H1594">
        <v>57487.6</v>
      </c>
      <c r="I1594">
        <v>294</v>
      </c>
      <c r="J1594">
        <v>993.42307900000003</v>
      </c>
      <c r="K1594">
        <v>2102.9131750000001</v>
      </c>
      <c r="L1594" s="17">
        <f>IF($E1594&lt;&gt;"",VLOOKUP($E1594,GEMWs!$E$14:$L$20,7,FALSE),"")</f>
        <v>37.754918937403332</v>
      </c>
      <c r="M1594" s="17">
        <f>IF($E1594&lt;&gt;"",VLOOKUP($E1594,GEMWs!$E$14:$L$20,8,FALSE),"")</f>
        <v>96.174593288388181</v>
      </c>
      <c r="N1594" s="17">
        <f t="shared" si="112"/>
        <v>993.42307900000003</v>
      </c>
      <c r="O1594" s="17">
        <f t="shared" si="113"/>
        <v>2102.9131750000001</v>
      </c>
      <c r="P1594" s="17">
        <f t="shared" si="110"/>
        <v>27.337124843492408</v>
      </c>
      <c r="Q1594" s="17">
        <f t="shared" si="111"/>
        <v>57.868194543928041</v>
      </c>
    </row>
    <row r="1595" spans="1:17" x14ac:dyDescent="0.35">
      <c r="A1595" t="s">
        <v>1153</v>
      </c>
      <c r="B1595" t="s">
        <v>287</v>
      </c>
      <c r="C1595" t="s">
        <v>288</v>
      </c>
      <c r="D1595" t="s">
        <v>14</v>
      </c>
      <c r="E1595" t="s">
        <v>21</v>
      </c>
      <c r="F1595" t="s">
        <v>22</v>
      </c>
      <c r="G1595" t="s">
        <v>3040</v>
      </c>
      <c r="H1595">
        <v>4580.8999999999996</v>
      </c>
      <c r="I1595">
        <v>295</v>
      </c>
      <c r="J1595">
        <v>9000</v>
      </c>
      <c r="K1595">
        <v>10000</v>
      </c>
      <c r="L1595" s="17">
        <f>IF($E1595&lt;&gt;"",VLOOKUP($E1595,GEMWs!$E$14:$L$20,7,FALSE),"")</f>
        <v>37.754918937403332</v>
      </c>
      <c r="M1595" s="17">
        <f>IF($E1595&lt;&gt;"",VLOOKUP($E1595,GEMWs!$E$14:$L$20,8,FALSE),"")</f>
        <v>96.174593288388181</v>
      </c>
      <c r="N1595" s="17">
        <f t="shared" si="112"/>
        <v>9000</v>
      </c>
      <c r="O1595" s="17">
        <f t="shared" si="113"/>
        <v>10000</v>
      </c>
      <c r="P1595" s="17">
        <f t="shared" si="110"/>
        <v>0.45808999999999994</v>
      </c>
      <c r="Q1595" s="17">
        <f t="shared" si="111"/>
        <v>0.50898888888888882</v>
      </c>
    </row>
    <row r="1596" spans="1:17" x14ac:dyDescent="0.35">
      <c r="A1596" t="s">
        <v>1153</v>
      </c>
      <c r="B1596" t="s">
        <v>1216</v>
      </c>
      <c r="D1596" t="s">
        <v>22</v>
      </c>
      <c r="G1596" t="s">
        <v>3040</v>
      </c>
      <c r="H1596">
        <v>18.899999999999999</v>
      </c>
      <c r="J1596">
        <v>0</v>
      </c>
      <c r="K1596">
        <v>0</v>
      </c>
      <c r="L1596" s="17" t="str">
        <f>IF($E1596&lt;&gt;"",VLOOKUP($E1596,GEMWs!$E$14:$L$20,7,FALSE),"")</f>
        <v/>
      </c>
      <c r="M1596" s="17" t="str">
        <f>IF($E1596&lt;&gt;"",VLOOKUP($E1596,GEMWs!$E$14:$L$20,8,FALSE),"")</f>
        <v/>
      </c>
      <c r="N1596" s="17">
        <f t="shared" ca="1" si="112"/>
        <v>0</v>
      </c>
      <c r="O1596" s="17">
        <f t="shared" ca="1" si="113"/>
        <v>0</v>
      </c>
      <c r="P1596" s="17">
        <f t="shared" ca="1" si="110"/>
        <v>0</v>
      </c>
      <c r="Q1596" s="17">
        <f t="shared" ca="1" si="111"/>
        <v>0</v>
      </c>
    </row>
    <row r="1597" spans="1:17" x14ac:dyDescent="0.35">
      <c r="A1597" t="s">
        <v>1153</v>
      </c>
      <c r="B1597" t="s">
        <v>1205</v>
      </c>
      <c r="D1597" t="s">
        <v>14</v>
      </c>
      <c r="E1597" t="s">
        <v>21</v>
      </c>
      <c r="G1597" t="s">
        <v>3040</v>
      </c>
      <c r="H1597">
        <v>89.6</v>
      </c>
      <c r="J1597">
        <v>0</v>
      </c>
      <c r="K1597">
        <v>0</v>
      </c>
      <c r="L1597" s="17">
        <f>IF($E1597&lt;&gt;"",VLOOKUP($E1597,GEMWs!$E$14:$L$20,7,FALSE),"")</f>
        <v>37.754918937403332</v>
      </c>
      <c r="M1597" s="17">
        <f>IF($E1597&lt;&gt;"",VLOOKUP($E1597,GEMWs!$E$14:$L$20,8,FALSE),"")</f>
        <v>96.174593288388181</v>
      </c>
      <c r="N1597" s="17">
        <f t="shared" ca="1" si="112"/>
        <v>37.754918937403332</v>
      </c>
      <c r="O1597" s="17">
        <f t="shared" ca="1" si="113"/>
        <v>96.174593288388181</v>
      </c>
      <c r="P1597" s="17">
        <f t="shared" ca="1" si="110"/>
        <v>0.9316389800716528</v>
      </c>
      <c r="Q1597" s="17">
        <f t="shared" ca="1" si="111"/>
        <v>2.3732006986574241</v>
      </c>
    </row>
    <row r="1598" spans="1:17" x14ac:dyDescent="0.35">
      <c r="A1598" t="s">
        <v>1153</v>
      </c>
      <c r="B1598" t="s">
        <v>1206</v>
      </c>
      <c r="D1598" t="s">
        <v>14</v>
      </c>
      <c r="E1598" t="s">
        <v>21</v>
      </c>
      <c r="G1598" t="s">
        <v>3040</v>
      </c>
      <c r="H1598">
        <v>1.2</v>
      </c>
      <c r="J1598">
        <v>0</v>
      </c>
      <c r="K1598">
        <v>0</v>
      </c>
      <c r="L1598" s="17">
        <f>IF($E1598&lt;&gt;"",VLOOKUP($E1598,GEMWs!$E$14:$L$20,7,FALSE),"")</f>
        <v>37.754918937403332</v>
      </c>
      <c r="M1598" s="17">
        <f>IF($E1598&lt;&gt;"",VLOOKUP($E1598,GEMWs!$E$14:$L$20,8,FALSE),"")</f>
        <v>96.174593288388181</v>
      </c>
      <c r="N1598" s="17">
        <f t="shared" ca="1" si="112"/>
        <v>37.754918937403332</v>
      </c>
      <c r="O1598" s="17">
        <f t="shared" ca="1" si="113"/>
        <v>96.174593288388181</v>
      </c>
      <c r="P1598" s="17">
        <f t="shared" ca="1" si="110"/>
        <v>1.2477307768816779E-2</v>
      </c>
      <c r="Q1598" s="17">
        <f t="shared" ca="1" si="111"/>
        <v>3.1783937928447643E-2</v>
      </c>
    </row>
    <row r="1599" spans="1:17" x14ac:dyDescent="0.35">
      <c r="A1599" t="s">
        <v>1153</v>
      </c>
      <c r="B1599" t="s">
        <v>146</v>
      </c>
      <c r="C1599" t="s">
        <v>147</v>
      </c>
      <c r="D1599" t="s">
        <v>14</v>
      </c>
      <c r="E1599" t="s">
        <v>18</v>
      </c>
      <c r="F1599" t="s">
        <v>22</v>
      </c>
      <c r="G1599" t="s">
        <v>3040</v>
      </c>
      <c r="H1599">
        <v>22.4</v>
      </c>
      <c r="I1599">
        <v>401</v>
      </c>
      <c r="J1599">
        <v>3000</v>
      </c>
      <c r="K1599">
        <v>4500</v>
      </c>
      <c r="L1599" s="17">
        <f>IF($E1599&lt;&gt;"",VLOOKUP($E1599,GEMWs!$E$14:$L$20,7,FALSE),"")</f>
        <v>5950.3939027696888</v>
      </c>
      <c r="M1599" s="17">
        <f>IF($E1599&lt;&gt;"",VLOOKUP($E1599,GEMWs!$E$14:$L$20,8,FALSE),"")</f>
        <v>10539.430626954083</v>
      </c>
      <c r="N1599" s="17">
        <f t="shared" si="112"/>
        <v>3000</v>
      </c>
      <c r="O1599" s="17">
        <f t="shared" si="113"/>
        <v>4500</v>
      </c>
      <c r="P1599" s="17">
        <f t="shared" si="110"/>
        <v>4.9777777777777771E-3</v>
      </c>
      <c r="Q1599" s="17">
        <f t="shared" si="111"/>
        <v>7.4666666666666666E-3</v>
      </c>
    </row>
    <row r="1600" spans="1:17" x14ac:dyDescent="0.35">
      <c r="A1600" t="s">
        <v>1153</v>
      </c>
      <c r="B1600" t="s">
        <v>289</v>
      </c>
      <c r="C1600" t="s">
        <v>290</v>
      </c>
      <c r="D1600" t="s">
        <v>14</v>
      </c>
      <c r="E1600" t="s">
        <v>21</v>
      </c>
      <c r="F1600" t="s">
        <v>22</v>
      </c>
      <c r="G1600" t="s">
        <v>3040</v>
      </c>
      <c r="H1600">
        <v>2549.4</v>
      </c>
      <c r="I1600">
        <v>375</v>
      </c>
      <c r="J1600">
        <v>5000</v>
      </c>
      <c r="K1600">
        <v>20000</v>
      </c>
      <c r="L1600" s="17">
        <f>IF($E1600&lt;&gt;"",VLOOKUP($E1600,GEMWs!$E$14:$L$20,7,FALSE),"")</f>
        <v>37.754918937403332</v>
      </c>
      <c r="M1600" s="17">
        <f>IF($E1600&lt;&gt;"",VLOOKUP($E1600,GEMWs!$E$14:$L$20,8,FALSE),"")</f>
        <v>96.174593288388181</v>
      </c>
      <c r="N1600" s="17">
        <f t="shared" si="112"/>
        <v>5000</v>
      </c>
      <c r="O1600" s="17">
        <f t="shared" si="113"/>
        <v>20000</v>
      </c>
      <c r="P1600" s="17">
        <f t="shared" si="110"/>
        <v>0.12747</v>
      </c>
      <c r="Q1600" s="17">
        <f t="shared" si="111"/>
        <v>0.50988</v>
      </c>
    </row>
    <row r="1601" spans="1:17" x14ac:dyDescent="0.35">
      <c r="A1601" t="s">
        <v>1153</v>
      </c>
      <c r="B1601" t="s">
        <v>342</v>
      </c>
      <c r="D1601" t="s">
        <v>14</v>
      </c>
      <c r="E1601" t="s">
        <v>343</v>
      </c>
      <c r="G1601" t="s">
        <v>3040</v>
      </c>
      <c r="H1601">
        <v>606.5</v>
      </c>
      <c r="J1601">
        <v>0</v>
      </c>
      <c r="K1601">
        <v>0</v>
      </c>
      <c r="L1601" s="17">
        <f>IF($E1601&lt;&gt;"",VLOOKUP($E1601,GEMWs!$E$14:$L$20,7,FALSE),"")</f>
        <v>1154.9999999999998</v>
      </c>
      <c r="M1601" s="17">
        <f>IF($E1601&lt;&gt;"",VLOOKUP($E1601,GEMWs!$E$14:$L$20,8,FALSE),"")</f>
        <v>1575.0000000000002</v>
      </c>
      <c r="N1601" s="17">
        <f t="shared" ca="1" si="112"/>
        <v>1154.9999999999998</v>
      </c>
      <c r="O1601" s="17">
        <f t="shared" ca="1" si="113"/>
        <v>1575.0000000000002</v>
      </c>
      <c r="P1601" s="17">
        <f t="shared" ca="1" si="110"/>
        <v>0.38507936507936502</v>
      </c>
      <c r="Q1601" s="17">
        <f t="shared" ca="1" si="111"/>
        <v>0.52510822510822519</v>
      </c>
    </row>
    <row r="1602" spans="1:17" x14ac:dyDescent="0.35">
      <c r="A1602" t="s">
        <v>1153</v>
      </c>
      <c r="B1602" t="s">
        <v>2975</v>
      </c>
      <c r="D1602" t="s">
        <v>14</v>
      </c>
      <c r="E1602" t="s">
        <v>18</v>
      </c>
      <c r="G1602" t="s">
        <v>3040</v>
      </c>
      <c r="H1602">
        <v>1321.7</v>
      </c>
      <c r="J1602">
        <v>0</v>
      </c>
      <c r="K1602">
        <v>0</v>
      </c>
      <c r="L1602" s="17">
        <f>IF($E1602&lt;&gt;"",VLOOKUP($E1602,GEMWs!$E$14:$L$20,7,FALSE),"")</f>
        <v>5950.3939027696888</v>
      </c>
      <c r="M1602" s="17">
        <f>IF($E1602&lt;&gt;"",VLOOKUP($E1602,GEMWs!$E$14:$L$20,8,FALSE),"")</f>
        <v>10539.430626954083</v>
      </c>
      <c r="N1602" s="17">
        <f t="shared" ca="1" si="112"/>
        <v>5950.3939027696888</v>
      </c>
      <c r="O1602" s="17">
        <f t="shared" ca="1" si="113"/>
        <v>10539.430626954083</v>
      </c>
      <c r="P1602" s="17">
        <f t="shared" ca="1" si="110"/>
        <v>0.12540525639210684</v>
      </c>
      <c r="Q1602" s="17">
        <f t="shared" ca="1" si="111"/>
        <v>0.22211974897742442</v>
      </c>
    </row>
    <row r="1603" spans="1:17" x14ac:dyDescent="0.35">
      <c r="A1603" t="s">
        <v>1153</v>
      </c>
      <c r="B1603" t="s">
        <v>1207</v>
      </c>
      <c r="D1603" t="s">
        <v>14</v>
      </c>
      <c r="E1603" t="s">
        <v>21</v>
      </c>
      <c r="G1603" t="s">
        <v>3040</v>
      </c>
      <c r="H1603">
        <v>626</v>
      </c>
      <c r="J1603">
        <v>0</v>
      </c>
      <c r="K1603">
        <v>0</v>
      </c>
      <c r="L1603" s="17">
        <f>IF($E1603&lt;&gt;"",VLOOKUP($E1603,GEMWs!$E$14:$L$20,7,FALSE),"")</f>
        <v>37.754918937403332</v>
      </c>
      <c r="M1603" s="17">
        <f>IF($E1603&lt;&gt;"",VLOOKUP($E1603,GEMWs!$E$14:$L$20,8,FALSE),"")</f>
        <v>96.174593288388181</v>
      </c>
      <c r="N1603" s="17">
        <f t="shared" ca="1" si="112"/>
        <v>37.754918937403332</v>
      </c>
      <c r="O1603" s="17">
        <f t="shared" ca="1" si="113"/>
        <v>96.174593288388181</v>
      </c>
      <c r="P1603" s="17">
        <f t="shared" ca="1" si="110"/>
        <v>6.5089955527327534</v>
      </c>
      <c r="Q1603" s="17">
        <f t="shared" ca="1" si="111"/>
        <v>16.58062095267352</v>
      </c>
    </row>
    <row r="1604" spans="1:17" x14ac:dyDescent="0.35">
      <c r="A1604" t="s">
        <v>1153</v>
      </c>
      <c r="B1604" t="s">
        <v>1208</v>
      </c>
      <c r="D1604" t="s">
        <v>22</v>
      </c>
      <c r="G1604" t="s">
        <v>3040</v>
      </c>
      <c r="H1604">
        <v>1408.1</v>
      </c>
      <c r="J1604">
        <v>0</v>
      </c>
      <c r="K1604">
        <v>0</v>
      </c>
      <c r="L1604" s="17" t="str">
        <f>IF($E1604&lt;&gt;"",VLOOKUP($E1604,GEMWs!$E$14:$L$20,7,FALSE),"")</f>
        <v/>
      </c>
      <c r="M1604" s="17" t="str">
        <f>IF($E1604&lt;&gt;"",VLOOKUP($E1604,GEMWs!$E$14:$L$20,8,FALSE),"")</f>
        <v/>
      </c>
      <c r="N1604" s="17">
        <f t="shared" ca="1" si="112"/>
        <v>0</v>
      </c>
      <c r="O1604" s="17">
        <f t="shared" ca="1" si="113"/>
        <v>0</v>
      </c>
      <c r="P1604" s="17">
        <f t="shared" ca="1" si="110"/>
        <v>0</v>
      </c>
      <c r="Q1604" s="17">
        <f t="shared" ca="1" si="111"/>
        <v>0</v>
      </c>
    </row>
    <row r="1605" spans="1:17" x14ac:dyDescent="0.35">
      <c r="A1605" t="s">
        <v>1153</v>
      </c>
      <c r="B1605" t="s">
        <v>482</v>
      </c>
      <c r="D1605" t="s">
        <v>22</v>
      </c>
      <c r="G1605" t="s">
        <v>3040</v>
      </c>
      <c r="H1605">
        <v>611.4</v>
      </c>
      <c r="J1605">
        <v>0</v>
      </c>
      <c r="K1605">
        <v>0</v>
      </c>
      <c r="L1605" s="17" t="str">
        <f>IF($E1605&lt;&gt;"",VLOOKUP($E1605,GEMWs!$E$14:$L$20,7,FALSE),"")</f>
        <v/>
      </c>
      <c r="M1605" s="17" t="str">
        <f>IF($E1605&lt;&gt;"",VLOOKUP($E1605,GEMWs!$E$14:$L$20,8,FALSE),"")</f>
        <v/>
      </c>
      <c r="N1605" s="17">
        <f t="shared" ca="1" si="112"/>
        <v>0</v>
      </c>
      <c r="O1605" s="17">
        <f t="shared" ca="1" si="113"/>
        <v>0</v>
      </c>
      <c r="P1605" s="17">
        <f t="shared" ca="1" si="110"/>
        <v>0</v>
      </c>
      <c r="Q1605" s="17">
        <f t="shared" ca="1" si="111"/>
        <v>0</v>
      </c>
    </row>
    <row r="1606" spans="1:17" x14ac:dyDescent="0.35">
      <c r="A1606" t="s">
        <v>1153</v>
      </c>
      <c r="B1606" t="s">
        <v>2979</v>
      </c>
      <c r="D1606" t="s">
        <v>14</v>
      </c>
      <c r="E1606" t="s">
        <v>21</v>
      </c>
      <c r="G1606" t="s">
        <v>3040</v>
      </c>
      <c r="H1606">
        <v>390.4</v>
      </c>
      <c r="J1606">
        <v>0</v>
      </c>
      <c r="K1606">
        <v>0</v>
      </c>
      <c r="L1606" s="17">
        <f>IF($E1606&lt;&gt;"",VLOOKUP($E1606,GEMWs!$E$14:$L$20,7,FALSE),"")</f>
        <v>37.754918937403332</v>
      </c>
      <c r="M1606" s="17">
        <f>IF($E1606&lt;&gt;"",VLOOKUP($E1606,GEMWs!$E$14:$L$20,8,FALSE),"")</f>
        <v>96.174593288388181</v>
      </c>
      <c r="N1606" s="17">
        <f t="shared" ca="1" si="112"/>
        <v>37.754918937403332</v>
      </c>
      <c r="O1606" s="17">
        <f t="shared" ca="1" si="113"/>
        <v>96.174593288388181</v>
      </c>
      <c r="P1606" s="17">
        <f t="shared" ca="1" si="110"/>
        <v>4.0592841274550588</v>
      </c>
      <c r="Q1606" s="17">
        <f t="shared" ca="1" si="111"/>
        <v>10.340374472721633</v>
      </c>
    </row>
    <row r="1607" spans="1:17" x14ac:dyDescent="0.35">
      <c r="A1607" t="s">
        <v>1153</v>
      </c>
      <c r="B1607" t="s">
        <v>250</v>
      </c>
      <c r="D1607" t="s">
        <v>14</v>
      </c>
      <c r="E1607" t="s">
        <v>21</v>
      </c>
      <c r="G1607" t="s">
        <v>3040</v>
      </c>
      <c r="H1607">
        <v>18.8</v>
      </c>
      <c r="J1607">
        <v>0</v>
      </c>
      <c r="K1607">
        <v>0</v>
      </c>
      <c r="L1607" s="17">
        <f>IF($E1607&lt;&gt;"",VLOOKUP($E1607,GEMWs!$E$14:$L$20,7,FALSE),"")</f>
        <v>37.754918937403332</v>
      </c>
      <c r="M1607" s="17">
        <f>IF($E1607&lt;&gt;"",VLOOKUP($E1607,GEMWs!$E$14:$L$20,8,FALSE),"")</f>
        <v>96.174593288388181</v>
      </c>
      <c r="N1607" s="17">
        <f t="shared" ca="1" si="112"/>
        <v>37.754918937403332</v>
      </c>
      <c r="O1607" s="17">
        <f t="shared" ca="1" si="113"/>
        <v>96.174593288388181</v>
      </c>
      <c r="P1607" s="17">
        <f t="shared" ca="1" si="110"/>
        <v>0.19547782171146288</v>
      </c>
      <c r="Q1607" s="17">
        <f t="shared" ca="1" si="111"/>
        <v>0.49794836087901312</v>
      </c>
    </row>
    <row r="1608" spans="1:17" x14ac:dyDescent="0.35">
      <c r="A1608" t="s">
        <v>1153</v>
      </c>
      <c r="B1608" t="s">
        <v>511</v>
      </c>
      <c r="D1608" t="s">
        <v>22</v>
      </c>
      <c r="G1608" t="s">
        <v>3040</v>
      </c>
      <c r="H1608">
        <v>188.5</v>
      </c>
      <c r="J1608">
        <v>0</v>
      </c>
      <c r="K1608">
        <v>0</v>
      </c>
      <c r="L1608" s="17" t="str">
        <f>IF($E1608&lt;&gt;"",VLOOKUP($E1608,GEMWs!$E$14:$L$20,7,FALSE),"")</f>
        <v/>
      </c>
      <c r="M1608" s="17" t="str">
        <f>IF($E1608&lt;&gt;"",VLOOKUP($E1608,GEMWs!$E$14:$L$20,8,FALSE),"")</f>
        <v/>
      </c>
      <c r="N1608" s="17">
        <f t="shared" ca="1" si="112"/>
        <v>0</v>
      </c>
      <c r="O1608" s="17">
        <f t="shared" ca="1" si="113"/>
        <v>0</v>
      </c>
      <c r="P1608" s="17">
        <f t="shared" ref="P1608:P1671" ca="1" si="114">IF(O1608&gt;0,$H1608/O1608,0)</f>
        <v>0</v>
      </c>
      <c r="Q1608" s="17">
        <f t="shared" ref="Q1608:Q1671" ca="1" si="115">IF(N1608&gt;0,$H1608/N1608,0)</f>
        <v>0</v>
      </c>
    </row>
    <row r="1609" spans="1:17" x14ac:dyDescent="0.35">
      <c r="A1609" t="s">
        <v>1153</v>
      </c>
      <c r="B1609" t="s">
        <v>2980</v>
      </c>
      <c r="D1609" t="s">
        <v>14</v>
      </c>
      <c r="E1609" t="s">
        <v>18</v>
      </c>
      <c r="G1609" t="s">
        <v>3040</v>
      </c>
      <c r="H1609">
        <v>0.2</v>
      </c>
      <c r="J1609">
        <v>0</v>
      </c>
      <c r="K1609">
        <v>0</v>
      </c>
      <c r="L1609" s="17">
        <f>IF($E1609&lt;&gt;"",VLOOKUP($E1609,GEMWs!$E$14:$L$20,7,FALSE),"")</f>
        <v>5950.3939027696888</v>
      </c>
      <c r="M1609" s="17">
        <f>IF($E1609&lt;&gt;"",VLOOKUP($E1609,GEMWs!$E$14:$L$20,8,FALSE),"")</f>
        <v>10539.430626954083</v>
      </c>
      <c r="N1609" s="17">
        <f t="shared" ca="1" si="112"/>
        <v>5950.3939027696888</v>
      </c>
      <c r="O1609" s="17">
        <f t="shared" ca="1" si="113"/>
        <v>10539.430626954083</v>
      </c>
      <c r="P1609" s="17">
        <f t="shared" ca="1" si="114"/>
        <v>1.8976357175169377E-5</v>
      </c>
      <c r="Q1609" s="17">
        <f t="shared" ca="1" si="115"/>
        <v>3.3611220243235894E-5</v>
      </c>
    </row>
    <row r="1610" spans="1:17" x14ac:dyDescent="0.35">
      <c r="A1610" t="s">
        <v>1153</v>
      </c>
      <c r="B1610" t="s">
        <v>710</v>
      </c>
      <c r="C1610" t="s">
        <v>711</v>
      </c>
      <c r="D1610" t="s">
        <v>14</v>
      </c>
      <c r="E1610" t="s">
        <v>18</v>
      </c>
      <c r="F1610" t="s">
        <v>22</v>
      </c>
      <c r="G1610" t="s">
        <v>3040</v>
      </c>
      <c r="H1610">
        <v>333.7</v>
      </c>
      <c r="I1610">
        <v>398</v>
      </c>
      <c r="J1610">
        <v>60000</v>
      </c>
      <c r="K1610">
        <v>135000</v>
      </c>
      <c r="L1610" s="17">
        <f>IF($E1610&lt;&gt;"",VLOOKUP($E1610,GEMWs!$E$14:$L$20,7,FALSE),"")</f>
        <v>5950.3939027696888</v>
      </c>
      <c r="M1610" s="17">
        <f>IF($E1610&lt;&gt;"",VLOOKUP($E1610,GEMWs!$E$14:$L$20,8,FALSE),"")</f>
        <v>10539.430626954083</v>
      </c>
      <c r="N1610" s="17">
        <f t="shared" si="112"/>
        <v>60000</v>
      </c>
      <c r="O1610" s="17">
        <f t="shared" si="113"/>
        <v>135000</v>
      </c>
      <c r="P1610" s="17">
        <f t="shared" si="114"/>
        <v>2.4718518518518518E-3</v>
      </c>
      <c r="Q1610" s="17">
        <f t="shared" si="115"/>
        <v>5.5616666666666661E-3</v>
      </c>
    </row>
    <row r="1611" spans="1:17" x14ac:dyDescent="0.35">
      <c r="A1611" t="s">
        <v>1153</v>
      </c>
      <c r="B1611" t="s">
        <v>144</v>
      </c>
      <c r="C1611" t="s">
        <v>145</v>
      </c>
      <c r="D1611" t="s">
        <v>14</v>
      </c>
      <c r="E1611" t="s">
        <v>21</v>
      </c>
      <c r="F1611" t="s">
        <v>22</v>
      </c>
      <c r="G1611" t="s">
        <v>3040</v>
      </c>
      <c r="H1611">
        <v>0.6</v>
      </c>
      <c r="I1611">
        <v>317</v>
      </c>
      <c r="J1611">
        <v>2000</v>
      </c>
      <c r="K1611">
        <v>10000</v>
      </c>
      <c r="L1611" s="17">
        <f>IF($E1611&lt;&gt;"",VLOOKUP($E1611,GEMWs!$E$14:$L$20,7,FALSE),"")</f>
        <v>37.754918937403332</v>
      </c>
      <c r="M1611" s="17">
        <f>IF($E1611&lt;&gt;"",VLOOKUP($E1611,GEMWs!$E$14:$L$20,8,FALSE),"")</f>
        <v>96.174593288388181</v>
      </c>
      <c r="N1611" s="17">
        <f t="shared" si="112"/>
        <v>2000</v>
      </c>
      <c r="O1611" s="17">
        <f t="shared" si="113"/>
        <v>10000</v>
      </c>
      <c r="P1611" s="17">
        <f t="shared" si="114"/>
        <v>5.9999999999999995E-5</v>
      </c>
      <c r="Q1611" s="17">
        <f t="shared" si="115"/>
        <v>2.9999999999999997E-4</v>
      </c>
    </row>
    <row r="1612" spans="1:17" x14ac:dyDescent="0.35">
      <c r="A1612" t="s">
        <v>1153</v>
      </c>
      <c r="B1612" t="s">
        <v>1218</v>
      </c>
      <c r="C1612" t="s">
        <v>158</v>
      </c>
      <c r="D1612" t="s">
        <v>22</v>
      </c>
      <c r="G1612" t="s">
        <v>3040</v>
      </c>
      <c r="H1612">
        <v>29096.1</v>
      </c>
      <c r="J1612">
        <v>0</v>
      </c>
      <c r="K1612">
        <v>0</v>
      </c>
      <c r="L1612" s="17" t="str">
        <f>IF($E1612&lt;&gt;"",VLOOKUP($E1612,GEMWs!$E$14:$L$20,7,FALSE),"")</f>
        <v/>
      </c>
      <c r="M1612" s="17" t="str">
        <f>IF($E1612&lt;&gt;"",VLOOKUP($E1612,GEMWs!$E$14:$L$20,8,FALSE),"")</f>
        <v/>
      </c>
      <c r="N1612" s="17">
        <f t="shared" ca="1" si="112"/>
        <v>0</v>
      </c>
      <c r="O1612" s="17">
        <f t="shared" ca="1" si="113"/>
        <v>0</v>
      </c>
      <c r="P1612" s="17">
        <f t="shared" ca="1" si="114"/>
        <v>0</v>
      </c>
      <c r="Q1612" s="17">
        <f t="shared" ca="1" si="115"/>
        <v>0</v>
      </c>
    </row>
    <row r="1613" spans="1:17" x14ac:dyDescent="0.35">
      <c r="A1613" t="s">
        <v>1153</v>
      </c>
      <c r="B1613" t="s">
        <v>112</v>
      </c>
      <c r="D1613" t="s">
        <v>14</v>
      </c>
      <c r="E1613" t="s">
        <v>18</v>
      </c>
      <c r="G1613" t="s">
        <v>3040</v>
      </c>
      <c r="H1613">
        <v>139.4</v>
      </c>
      <c r="J1613">
        <v>0</v>
      </c>
      <c r="K1613">
        <v>0</v>
      </c>
      <c r="L1613" s="17">
        <f>IF($E1613&lt;&gt;"",VLOOKUP($E1613,GEMWs!$E$14:$L$20,7,FALSE),"")</f>
        <v>5950.3939027696888</v>
      </c>
      <c r="M1613" s="17">
        <f>IF($E1613&lt;&gt;"",VLOOKUP($E1613,GEMWs!$E$14:$L$20,8,FALSE),"")</f>
        <v>10539.430626954083</v>
      </c>
      <c r="N1613" s="17">
        <f t="shared" ca="1" si="112"/>
        <v>5950.3939027696888</v>
      </c>
      <c r="O1613" s="17">
        <f t="shared" ca="1" si="113"/>
        <v>10539.430626954083</v>
      </c>
      <c r="P1613" s="17">
        <f t="shared" ca="1" si="114"/>
        <v>1.3226520951093057E-2</v>
      </c>
      <c r="Q1613" s="17">
        <f t="shared" ca="1" si="115"/>
        <v>2.3427020509535421E-2</v>
      </c>
    </row>
    <row r="1614" spans="1:17" x14ac:dyDescent="0.35">
      <c r="A1614" t="s">
        <v>1153</v>
      </c>
      <c r="B1614" t="s">
        <v>1209</v>
      </c>
      <c r="D1614" t="s">
        <v>14</v>
      </c>
      <c r="E1614" t="s">
        <v>21</v>
      </c>
      <c r="G1614" t="s">
        <v>3040</v>
      </c>
      <c r="H1614">
        <v>72.5</v>
      </c>
      <c r="J1614">
        <v>0</v>
      </c>
      <c r="K1614">
        <v>0</v>
      </c>
      <c r="L1614" s="17">
        <f>IF($E1614&lt;&gt;"",VLOOKUP($E1614,GEMWs!$E$14:$L$20,7,FALSE),"")</f>
        <v>37.754918937403332</v>
      </c>
      <c r="M1614" s="17">
        <f>IF($E1614&lt;&gt;"",VLOOKUP($E1614,GEMWs!$E$14:$L$20,8,FALSE),"")</f>
        <v>96.174593288388181</v>
      </c>
      <c r="N1614" s="17">
        <f t="shared" ca="1" si="112"/>
        <v>37.754918937403332</v>
      </c>
      <c r="O1614" s="17">
        <f t="shared" ca="1" si="113"/>
        <v>96.174593288388181</v>
      </c>
      <c r="P1614" s="17">
        <f t="shared" ca="1" si="114"/>
        <v>0.7538373443660138</v>
      </c>
      <c r="Q1614" s="17">
        <f t="shared" ca="1" si="115"/>
        <v>1.9202795831770452</v>
      </c>
    </row>
    <row r="1615" spans="1:17" x14ac:dyDescent="0.35">
      <c r="A1615" t="s">
        <v>1153</v>
      </c>
      <c r="B1615" t="s">
        <v>310</v>
      </c>
      <c r="C1615" t="s">
        <v>311</v>
      </c>
      <c r="D1615" t="s">
        <v>14</v>
      </c>
      <c r="E1615" t="s">
        <v>21</v>
      </c>
      <c r="F1615" t="s">
        <v>22</v>
      </c>
      <c r="G1615" t="s">
        <v>3040</v>
      </c>
      <c r="H1615">
        <v>2371.6999999999998</v>
      </c>
      <c r="I1615">
        <v>400</v>
      </c>
      <c r="J1615">
        <v>2289.0380930000001</v>
      </c>
      <c r="K1615">
        <v>2289.0380930000001</v>
      </c>
      <c r="L1615" s="17">
        <f>IF($E1615&lt;&gt;"",VLOOKUP($E1615,GEMWs!$E$14:$L$20,7,FALSE),"")</f>
        <v>37.754918937403332</v>
      </c>
      <c r="M1615" s="17">
        <f>IF($E1615&lt;&gt;"",VLOOKUP($E1615,GEMWs!$E$14:$L$20,8,FALSE),"")</f>
        <v>96.174593288388181</v>
      </c>
      <c r="N1615" s="17">
        <f t="shared" si="112"/>
        <v>2289.0380930000001</v>
      </c>
      <c r="O1615" s="17">
        <f t="shared" si="113"/>
        <v>2289.0380930000001</v>
      </c>
      <c r="P1615" s="17">
        <f t="shared" si="114"/>
        <v>1.0361120713773984</v>
      </c>
      <c r="Q1615" s="17">
        <f t="shared" si="115"/>
        <v>1.0361120713773984</v>
      </c>
    </row>
    <row r="1616" spans="1:17" x14ac:dyDescent="0.35">
      <c r="A1616" t="s">
        <v>1153</v>
      </c>
      <c r="B1616" t="s">
        <v>349</v>
      </c>
      <c r="D1616" t="s">
        <v>22</v>
      </c>
      <c r="G1616" t="s">
        <v>3040</v>
      </c>
      <c r="H1616">
        <v>2361.9</v>
      </c>
      <c r="J1616">
        <v>0</v>
      </c>
      <c r="K1616">
        <v>0</v>
      </c>
      <c r="L1616" s="17" t="str">
        <f>IF($E1616&lt;&gt;"",VLOOKUP($E1616,GEMWs!$E$14:$L$20,7,FALSE),"")</f>
        <v/>
      </c>
      <c r="M1616" s="17" t="str">
        <f>IF($E1616&lt;&gt;"",VLOOKUP($E1616,GEMWs!$E$14:$L$20,8,FALSE),"")</f>
        <v/>
      </c>
      <c r="N1616" s="17">
        <f t="shared" ca="1" si="112"/>
        <v>0</v>
      </c>
      <c r="O1616" s="17">
        <f t="shared" ca="1" si="113"/>
        <v>0</v>
      </c>
      <c r="P1616" s="17">
        <f t="shared" ca="1" si="114"/>
        <v>0</v>
      </c>
      <c r="Q1616" s="17">
        <f t="shared" ca="1" si="115"/>
        <v>0</v>
      </c>
    </row>
    <row r="1617" spans="1:17" x14ac:dyDescent="0.35">
      <c r="A1617" t="s">
        <v>1153</v>
      </c>
      <c r="B1617" t="s">
        <v>1170</v>
      </c>
      <c r="C1617" t="s">
        <v>223</v>
      </c>
      <c r="D1617" t="s">
        <v>14</v>
      </c>
      <c r="E1617" t="s">
        <v>21</v>
      </c>
      <c r="F1617" t="s">
        <v>22</v>
      </c>
      <c r="G1617" t="s">
        <v>3040</v>
      </c>
      <c r="H1617">
        <v>265</v>
      </c>
      <c r="I1617">
        <v>323</v>
      </c>
      <c r="J1617">
        <v>120</v>
      </c>
      <c r="K1617">
        <v>183</v>
      </c>
      <c r="L1617" s="17">
        <f>IF($E1617&lt;&gt;"",VLOOKUP($E1617,GEMWs!$E$14:$L$20,7,FALSE),"")</f>
        <v>37.754918937403332</v>
      </c>
      <c r="M1617" s="17">
        <f>IF($E1617&lt;&gt;"",VLOOKUP($E1617,GEMWs!$E$14:$L$20,8,FALSE),"")</f>
        <v>96.174593288388181</v>
      </c>
      <c r="N1617" s="17">
        <f t="shared" si="112"/>
        <v>120</v>
      </c>
      <c r="O1617" s="17">
        <f t="shared" si="113"/>
        <v>183</v>
      </c>
      <c r="P1617" s="17">
        <f t="shared" si="114"/>
        <v>1.4480874316939891</v>
      </c>
      <c r="Q1617" s="17">
        <f t="shared" si="115"/>
        <v>2.2083333333333335</v>
      </c>
    </row>
    <row r="1618" spans="1:17" x14ac:dyDescent="0.35">
      <c r="A1618" t="s">
        <v>1153</v>
      </c>
      <c r="B1618" t="s">
        <v>1231</v>
      </c>
      <c r="D1618" t="s">
        <v>14</v>
      </c>
      <c r="E1618" t="s">
        <v>21</v>
      </c>
      <c r="G1618" t="s">
        <v>3040</v>
      </c>
      <c r="H1618">
        <v>0.2</v>
      </c>
      <c r="J1618">
        <v>0</v>
      </c>
      <c r="K1618">
        <v>0</v>
      </c>
      <c r="L1618" s="17">
        <f>IF($E1618&lt;&gt;"",VLOOKUP($E1618,GEMWs!$E$14:$L$20,7,FALSE),"")</f>
        <v>37.754918937403332</v>
      </c>
      <c r="M1618" s="17">
        <f>IF($E1618&lt;&gt;"",VLOOKUP($E1618,GEMWs!$E$14:$L$20,8,FALSE),"")</f>
        <v>96.174593288388181</v>
      </c>
      <c r="N1618" s="17">
        <f t="shared" ca="1" si="112"/>
        <v>37.754918937403332</v>
      </c>
      <c r="O1618" s="17">
        <f t="shared" ca="1" si="113"/>
        <v>96.174593288388181</v>
      </c>
      <c r="P1618" s="17">
        <f t="shared" ca="1" si="114"/>
        <v>2.079551294802797E-3</v>
      </c>
      <c r="Q1618" s="17">
        <f t="shared" ca="1" si="115"/>
        <v>5.2973229880746075E-3</v>
      </c>
    </row>
    <row r="1619" spans="1:17" x14ac:dyDescent="0.35">
      <c r="A1619" t="s">
        <v>1153</v>
      </c>
      <c r="B1619" t="s">
        <v>1171</v>
      </c>
      <c r="C1619" t="s">
        <v>1172</v>
      </c>
      <c r="D1619" t="s">
        <v>14</v>
      </c>
      <c r="E1619" t="s">
        <v>21</v>
      </c>
      <c r="F1619" t="s">
        <v>22</v>
      </c>
      <c r="G1619" t="s">
        <v>3040</v>
      </c>
      <c r="H1619">
        <v>37092.400000000001</v>
      </c>
      <c r="I1619">
        <v>324</v>
      </c>
      <c r="J1619">
        <v>885.56340699999998</v>
      </c>
      <c r="K1619">
        <v>2699.4775</v>
      </c>
      <c r="L1619" s="17">
        <f>IF($E1619&lt;&gt;"",VLOOKUP($E1619,GEMWs!$E$14:$L$20,7,FALSE),"")</f>
        <v>37.754918937403332</v>
      </c>
      <c r="M1619" s="17">
        <f>IF($E1619&lt;&gt;"",VLOOKUP($E1619,GEMWs!$E$14:$L$20,8,FALSE),"")</f>
        <v>96.174593288388181</v>
      </c>
      <c r="N1619" s="17">
        <f t="shared" ref="N1619:N1682" si="116">IF($I1619&lt;&gt;"",J1619,IF(AND($D1619="Y",$M$6=236),L1619,0))</f>
        <v>885.56340699999998</v>
      </c>
      <c r="O1619" s="17">
        <f t="shared" ref="O1619:O1682" si="117">IF($I1619&lt;&gt;"",K1619,IF(AND($D1619="Y",$M$6=236),M1619,0))</f>
        <v>2699.4775</v>
      </c>
      <c r="P1619" s="17">
        <f t="shared" si="114"/>
        <v>13.740584983575525</v>
      </c>
      <c r="Q1619" s="17">
        <f t="shared" si="115"/>
        <v>41.885651221358565</v>
      </c>
    </row>
    <row r="1620" spans="1:17" x14ac:dyDescent="0.35">
      <c r="A1620" t="s">
        <v>1153</v>
      </c>
      <c r="B1620" t="s">
        <v>293</v>
      </c>
      <c r="C1620" t="s">
        <v>294</v>
      </c>
      <c r="D1620" t="s">
        <v>14</v>
      </c>
      <c r="E1620" t="s">
        <v>21</v>
      </c>
      <c r="F1620" t="s">
        <v>22</v>
      </c>
      <c r="G1620" t="s">
        <v>3040</v>
      </c>
      <c r="H1620">
        <v>17918.599999999999</v>
      </c>
      <c r="I1620">
        <v>327</v>
      </c>
      <c r="J1620">
        <v>400</v>
      </c>
      <c r="K1620">
        <v>400</v>
      </c>
      <c r="L1620" s="17">
        <f>IF($E1620&lt;&gt;"",VLOOKUP($E1620,GEMWs!$E$14:$L$20,7,FALSE),"")</f>
        <v>37.754918937403332</v>
      </c>
      <c r="M1620" s="17">
        <f>IF($E1620&lt;&gt;"",VLOOKUP($E1620,GEMWs!$E$14:$L$20,8,FALSE),"")</f>
        <v>96.174593288388181</v>
      </c>
      <c r="N1620" s="17">
        <f t="shared" si="116"/>
        <v>400</v>
      </c>
      <c r="O1620" s="17">
        <f t="shared" si="117"/>
        <v>400</v>
      </c>
      <c r="P1620" s="17">
        <f t="shared" si="114"/>
        <v>44.796499999999995</v>
      </c>
      <c r="Q1620" s="17">
        <f t="shared" si="115"/>
        <v>44.796499999999995</v>
      </c>
    </row>
    <row r="1621" spans="1:17" x14ac:dyDescent="0.35">
      <c r="A1621" t="s">
        <v>1153</v>
      </c>
      <c r="B1621" t="s">
        <v>351</v>
      </c>
      <c r="D1621" t="s">
        <v>14</v>
      </c>
      <c r="E1621" t="s">
        <v>21</v>
      </c>
      <c r="G1621" t="s">
        <v>3040</v>
      </c>
      <c r="H1621">
        <v>21616.2</v>
      </c>
      <c r="J1621">
        <v>0</v>
      </c>
      <c r="K1621">
        <v>0</v>
      </c>
      <c r="L1621" s="17">
        <f>IF($E1621&lt;&gt;"",VLOOKUP($E1621,GEMWs!$E$14:$L$20,7,FALSE),"")</f>
        <v>37.754918937403332</v>
      </c>
      <c r="M1621" s="17">
        <f>IF($E1621&lt;&gt;"",VLOOKUP($E1621,GEMWs!$E$14:$L$20,8,FALSE),"")</f>
        <v>96.174593288388181</v>
      </c>
      <c r="N1621" s="17">
        <f t="shared" ca="1" si="116"/>
        <v>37.754918937403332</v>
      </c>
      <c r="O1621" s="17">
        <f t="shared" ca="1" si="117"/>
        <v>96.174593288388181</v>
      </c>
      <c r="P1621" s="17">
        <f t="shared" ca="1" si="114"/>
        <v>224.75998349358107</v>
      </c>
      <c r="Q1621" s="17">
        <f t="shared" ca="1" si="115"/>
        <v>572.53996587409165</v>
      </c>
    </row>
    <row r="1622" spans="1:17" x14ac:dyDescent="0.35">
      <c r="A1622" t="s">
        <v>1153</v>
      </c>
      <c r="B1622" t="s">
        <v>352</v>
      </c>
      <c r="D1622" t="s">
        <v>22</v>
      </c>
      <c r="G1622" t="s">
        <v>3040</v>
      </c>
      <c r="H1622">
        <v>4824.3</v>
      </c>
      <c r="J1622">
        <v>0</v>
      </c>
      <c r="K1622">
        <v>0</v>
      </c>
      <c r="L1622" s="17" t="str">
        <f>IF($E1622&lt;&gt;"",VLOOKUP($E1622,GEMWs!$E$14:$L$20,7,FALSE),"")</f>
        <v/>
      </c>
      <c r="M1622" s="17" t="str">
        <f>IF($E1622&lt;&gt;"",VLOOKUP($E1622,GEMWs!$E$14:$L$20,8,FALSE),"")</f>
        <v/>
      </c>
      <c r="N1622" s="17">
        <f t="shared" ca="1" si="116"/>
        <v>0</v>
      </c>
      <c r="O1622" s="17">
        <f t="shared" ca="1" si="117"/>
        <v>0</v>
      </c>
      <c r="P1622" s="17">
        <f t="shared" ca="1" si="114"/>
        <v>0</v>
      </c>
      <c r="Q1622" s="17">
        <f t="shared" ca="1" si="115"/>
        <v>0</v>
      </c>
    </row>
    <row r="1623" spans="1:17" x14ac:dyDescent="0.35">
      <c r="A1623" t="s">
        <v>1153</v>
      </c>
      <c r="B1623" t="s">
        <v>1210</v>
      </c>
      <c r="C1623" t="s">
        <v>1211</v>
      </c>
      <c r="D1623" t="s">
        <v>14</v>
      </c>
      <c r="E1623" t="s">
        <v>21</v>
      </c>
      <c r="G1623" t="s">
        <v>3040</v>
      </c>
      <c r="H1623">
        <v>20404.400000000001</v>
      </c>
      <c r="J1623">
        <v>0</v>
      </c>
      <c r="K1623">
        <v>0</v>
      </c>
      <c r="L1623" s="17">
        <f>IF($E1623&lt;&gt;"",VLOOKUP($E1623,GEMWs!$E$14:$L$20,7,FALSE),"")</f>
        <v>37.754918937403332</v>
      </c>
      <c r="M1623" s="17">
        <f>IF($E1623&lt;&gt;"",VLOOKUP($E1623,GEMWs!$E$14:$L$20,8,FALSE),"")</f>
        <v>96.174593288388181</v>
      </c>
      <c r="N1623" s="17">
        <f t="shared" ca="1" si="116"/>
        <v>37.754918937403332</v>
      </c>
      <c r="O1623" s="17">
        <f t="shared" ca="1" si="117"/>
        <v>96.174593288388181</v>
      </c>
      <c r="P1623" s="17">
        <f t="shared" ca="1" si="114"/>
        <v>212.15998219837093</v>
      </c>
      <c r="Q1623" s="17">
        <f t="shared" ca="1" si="115"/>
        <v>540.44348588934758</v>
      </c>
    </row>
    <row r="1624" spans="1:17" x14ac:dyDescent="0.35">
      <c r="A1624" t="s">
        <v>1153</v>
      </c>
      <c r="B1624" t="s">
        <v>180</v>
      </c>
      <c r="C1624" t="s">
        <v>181</v>
      </c>
      <c r="D1624" t="s">
        <v>14</v>
      </c>
      <c r="E1624" t="s">
        <v>21</v>
      </c>
      <c r="F1624" t="s">
        <v>22</v>
      </c>
      <c r="G1624" t="s">
        <v>3040</v>
      </c>
      <c r="H1624">
        <v>19.600000000000001</v>
      </c>
      <c r="I1624">
        <v>445</v>
      </c>
      <c r="J1624">
        <v>56750</v>
      </c>
      <c r="K1624">
        <v>113500</v>
      </c>
      <c r="L1624" s="17">
        <f>IF($E1624&lt;&gt;"",VLOOKUP($E1624,GEMWs!$E$14:$L$20,7,FALSE),"")</f>
        <v>37.754918937403332</v>
      </c>
      <c r="M1624" s="17">
        <f>IF($E1624&lt;&gt;"",VLOOKUP($E1624,GEMWs!$E$14:$L$20,8,FALSE),"")</f>
        <v>96.174593288388181</v>
      </c>
      <c r="N1624" s="17">
        <f t="shared" si="116"/>
        <v>56750</v>
      </c>
      <c r="O1624" s="17">
        <f t="shared" si="117"/>
        <v>113500</v>
      </c>
      <c r="P1624" s="17">
        <f t="shared" si="114"/>
        <v>1.7268722466960354E-4</v>
      </c>
      <c r="Q1624" s="17">
        <f t="shared" si="115"/>
        <v>3.4537444933920708E-4</v>
      </c>
    </row>
    <row r="1625" spans="1:17" x14ac:dyDescent="0.35">
      <c r="A1625" t="s">
        <v>1153</v>
      </c>
      <c r="B1625" t="s">
        <v>71</v>
      </c>
      <c r="C1625" t="s">
        <v>72</v>
      </c>
      <c r="D1625" t="s">
        <v>14</v>
      </c>
      <c r="E1625" t="s">
        <v>21</v>
      </c>
      <c r="F1625" t="s">
        <v>22</v>
      </c>
      <c r="G1625" t="s">
        <v>3040</v>
      </c>
      <c r="H1625">
        <v>4930.6000000000004</v>
      </c>
      <c r="I1625">
        <v>333</v>
      </c>
      <c r="J1625">
        <v>31000</v>
      </c>
      <c r="K1625">
        <v>60000</v>
      </c>
      <c r="L1625" s="17">
        <f>IF($E1625&lt;&gt;"",VLOOKUP($E1625,GEMWs!$E$14:$L$20,7,FALSE),"")</f>
        <v>37.754918937403332</v>
      </c>
      <c r="M1625" s="17">
        <f>IF($E1625&lt;&gt;"",VLOOKUP($E1625,GEMWs!$E$14:$L$20,8,FALSE),"")</f>
        <v>96.174593288388181</v>
      </c>
      <c r="N1625" s="17">
        <f t="shared" si="116"/>
        <v>31000</v>
      </c>
      <c r="O1625" s="17">
        <f t="shared" si="117"/>
        <v>60000</v>
      </c>
      <c r="P1625" s="17">
        <f t="shared" si="114"/>
        <v>8.2176666666666676E-2</v>
      </c>
      <c r="Q1625" s="17">
        <f t="shared" si="115"/>
        <v>0.15905161290322581</v>
      </c>
    </row>
    <row r="1626" spans="1:17" x14ac:dyDescent="0.35">
      <c r="A1626" t="s">
        <v>1153</v>
      </c>
      <c r="B1626" t="s">
        <v>1212</v>
      </c>
      <c r="D1626" t="s">
        <v>22</v>
      </c>
      <c r="G1626" t="s">
        <v>3040</v>
      </c>
      <c r="H1626">
        <v>13629.7</v>
      </c>
      <c r="J1626">
        <v>0</v>
      </c>
      <c r="K1626">
        <v>0</v>
      </c>
      <c r="L1626" s="17" t="str">
        <f>IF($E1626&lt;&gt;"",VLOOKUP($E1626,GEMWs!$E$14:$L$20,7,FALSE),"")</f>
        <v/>
      </c>
      <c r="M1626" s="17" t="str">
        <f>IF($E1626&lt;&gt;"",VLOOKUP($E1626,GEMWs!$E$14:$L$20,8,FALSE),"")</f>
        <v/>
      </c>
      <c r="N1626" s="17">
        <f t="shared" ca="1" si="116"/>
        <v>0</v>
      </c>
      <c r="O1626" s="17">
        <f t="shared" ca="1" si="117"/>
        <v>0</v>
      </c>
      <c r="P1626" s="17">
        <f t="shared" ca="1" si="114"/>
        <v>0</v>
      </c>
      <c r="Q1626" s="17">
        <f t="shared" ca="1" si="115"/>
        <v>0</v>
      </c>
    </row>
    <row r="1627" spans="1:17" x14ac:dyDescent="0.35">
      <c r="A1627" t="s">
        <v>1153</v>
      </c>
      <c r="B1627" t="s">
        <v>295</v>
      </c>
      <c r="C1627" t="s">
        <v>296</v>
      </c>
      <c r="D1627" t="s">
        <v>14</v>
      </c>
      <c r="E1627" t="s">
        <v>21</v>
      </c>
      <c r="F1627" t="s">
        <v>22</v>
      </c>
      <c r="G1627" t="s">
        <v>3040</v>
      </c>
      <c r="H1627">
        <v>1013.3</v>
      </c>
      <c r="I1627">
        <v>404</v>
      </c>
      <c r="J1627">
        <v>209.568074</v>
      </c>
      <c r="K1627">
        <v>329.28885000000002</v>
      </c>
      <c r="L1627" s="17">
        <f>IF($E1627&lt;&gt;"",VLOOKUP($E1627,GEMWs!$E$14:$L$20,7,FALSE),"")</f>
        <v>37.754918937403332</v>
      </c>
      <c r="M1627" s="17">
        <f>IF($E1627&lt;&gt;"",VLOOKUP($E1627,GEMWs!$E$14:$L$20,8,FALSE),"")</f>
        <v>96.174593288388181</v>
      </c>
      <c r="N1627" s="17">
        <f t="shared" si="116"/>
        <v>209.568074</v>
      </c>
      <c r="O1627" s="17">
        <f t="shared" si="117"/>
        <v>329.28885000000002</v>
      </c>
      <c r="P1627" s="17">
        <f t="shared" si="114"/>
        <v>3.0772375074345817</v>
      </c>
      <c r="Q1627" s="17">
        <f t="shared" si="115"/>
        <v>4.8351830536935694</v>
      </c>
    </row>
    <row r="1628" spans="1:17" x14ac:dyDescent="0.35">
      <c r="A1628" t="s">
        <v>1153</v>
      </c>
      <c r="B1628" t="s">
        <v>1213</v>
      </c>
      <c r="D1628" t="s">
        <v>22</v>
      </c>
      <c r="G1628" t="s">
        <v>3040</v>
      </c>
      <c r="H1628">
        <v>2517.5</v>
      </c>
      <c r="J1628">
        <v>0</v>
      </c>
      <c r="K1628">
        <v>0</v>
      </c>
      <c r="L1628" s="17" t="str">
        <f>IF($E1628&lt;&gt;"",VLOOKUP($E1628,GEMWs!$E$14:$L$20,7,FALSE),"")</f>
        <v/>
      </c>
      <c r="M1628" s="17" t="str">
        <f>IF($E1628&lt;&gt;"",VLOOKUP($E1628,GEMWs!$E$14:$L$20,8,FALSE),"")</f>
        <v/>
      </c>
      <c r="N1628" s="17">
        <f t="shared" ca="1" si="116"/>
        <v>0</v>
      </c>
      <c r="O1628" s="17">
        <f t="shared" ca="1" si="117"/>
        <v>0</v>
      </c>
      <c r="P1628" s="17">
        <f t="shared" ca="1" si="114"/>
        <v>0</v>
      </c>
      <c r="Q1628" s="17">
        <f t="shared" ca="1" si="115"/>
        <v>0</v>
      </c>
    </row>
    <row r="1629" spans="1:17" x14ac:dyDescent="0.35">
      <c r="A1629" t="s">
        <v>1153</v>
      </c>
      <c r="B1629" t="s">
        <v>233</v>
      </c>
      <c r="D1629" t="s">
        <v>22</v>
      </c>
      <c r="G1629" t="s">
        <v>3040</v>
      </c>
      <c r="H1629">
        <v>79.7</v>
      </c>
      <c r="J1629">
        <v>0</v>
      </c>
      <c r="K1629">
        <v>0</v>
      </c>
      <c r="L1629" s="17" t="str">
        <f>IF($E1629&lt;&gt;"",VLOOKUP($E1629,GEMWs!$E$14:$L$20,7,FALSE),"")</f>
        <v/>
      </c>
      <c r="M1629" s="17" t="str">
        <f>IF($E1629&lt;&gt;"",VLOOKUP($E1629,GEMWs!$E$14:$L$20,8,FALSE),"")</f>
        <v/>
      </c>
      <c r="N1629" s="17">
        <f t="shared" ca="1" si="116"/>
        <v>0</v>
      </c>
      <c r="O1629" s="17">
        <f t="shared" ca="1" si="117"/>
        <v>0</v>
      </c>
      <c r="P1629" s="17">
        <f t="shared" ca="1" si="114"/>
        <v>0</v>
      </c>
      <c r="Q1629" s="17">
        <f t="shared" ca="1" si="115"/>
        <v>0</v>
      </c>
    </row>
    <row r="1630" spans="1:17" x14ac:dyDescent="0.35">
      <c r="A1630" t="s">
        <v>1153</v>
      </c>
      <c r="B1630" t="s">
        <v>494</v>
      </c>
      <c r="D1630" t="s">
        <v>14</v>
      </c>
      <c r="E1630" t="s">
        <v>21</v>
      </c>
      <c r="G1630" t="s">
        <v>3040</v>
      </c>
      <c r="H1630">
        <v>4099.1000000000004</v>
      </c>
      <c r="J1630">
        <v>0</v>
      </c>
      <c r="K1630">
        <v>0</v>
      </c>
      <c r="L1630" s="17">
        <f>IF($E1630&lt;&gt;"",VLOOKUP($E1630,GEMWs!$E$14:$L$20,7,FALSE),"")</f>
        <v>37.754918937403332</v>
      </c>
      <c r="M1630" s="17">
        <f>IF($E1630&lt;&gt;"",VLOOKUP($E1630,GEMWs!$E$14:$L$20,8,FALSE),"")</f>
        <v>96.174593288388181</v>
      </c>
      <c r="N1630" s="17">
        <f t="shared" ca="1" si="116"/>
        <v>37.754918937403332</v>
      </c>
      <c r="O1630" s="17">
        <f t="shared" ca="1" si="117"/>
        <v>96.174593288388181</v>
      </c>
      <c r="P1630" s="17">
        <f t="shared" ca="1" si="114"/>
        <v>42.621443562630724</v>
      </c>
      <c r="Q1630" s="17">
        <f t="shared" ca="1" si="115"/>
        <v>108.57128330208313</v>
      </c>
    </row>
    <row r="1631" spans="1:17" x14ac:dyDescent="0.35">
      <c r="A1631" t="s">
        <v>1153</v>
      </c>
      <c r="B1631" t="s">
        <v>184</v>
      </c>
      <c r="C1631" t="s">
        <v>185</v>
      </c>
      <c r="D1631" t="s">
        <v>14</v>
      </c>
      <c r="E1631" t="s">
        <v>21</v>
      </c>
      <c r="F1631" t="s">
        <v>22</v>
      </c>
      <c r="G1631" t="s">
        <v>3040</v>
      </c>
      <c r="H1631">
        <v>35.9</v>
      </c>
      <c r="I1631">
        <v>345</v>
      </c>
      <c r="J1631">
        <v>5000</v>
      </c>
      <c r="K1631">
        <v>20000</v>
      </c>
      <c r="L1631" s="17">
        <f>IF($E1631&lt;&gt;"",VLOOKUP($E1631,GEMWs!$E$14:$L$20,7,FALSE),"")</f>
        <v>37.754918937403332</v>
      </c>
      <c r="M1631" s="17">
        <f>IF($E1631&lt;&gt;"",VLOOKUP($E1631,GEMWs!$E$14:$L$20,8,FALSE),"")</f>
        <v>96.174593288388181</v>
      </c>
      <c r="N1631" s="17">
        <f t="shared" si="116"/>
        <v>5000</v>
      </c>
      <c r="O1631" s="17">
        <f t="shared" si="117"/>
        <v>20000</v>
      </c>
      <c r="P1631" s="17">
        <f t="shared" si="114"/>
        <v>1.7949999999999999E-3</v>
      </c>
      <c r="Q1631" s="17">
        <f t="shared" si="115"/>
        <v>7.1799999999999998E-3</v>
      </c>
    </row>
    <row r="1632" spans="1:17" x14ac:dyDescent="0.35">
      <c r="A1632" t="s">
        <v>1234</v>
      </c>
      <c r="B1632" t="s">
        <v>706</v>
      </c>
      <c r="C1632" t="s">
        <v>707</v>
      </c>
      <c r="D1632" t="s">
        <v>14</v>
      </c>
      <c r="E1632" t="s">
        <v>21</v>
      </c>
      <c r="F1632" t="s">
        <v>22</v>
      </c>
      <c r="G1632" t="s">
        <v>3040</v>
      </c>
      <c r="H1632">
        <v>147.80000000000001</v>
      </c>
      <c r="I1632">
        <v>4</v>
      </c>
      <c r="J1632">
        <v>165</v>
      </c>
      <c r="K1632">
        <v>225</v>
      </c>
      <c r="L1632" s="17">
        <f>IF($E1632&lt;&gt;"",VLOOKUP($E1632,GEMWs!$E$14:$L$20,7,FALSE),"")</f>
        <v>37.754918937403332</v>
      </c>
      <c r="M1632" s="17">
        <f>IF($E1632&lt;&gt;"",VLOOKUP($E1632,GEMWs!$E$14:$L$20,8,FALSE),"")</f>
        <v>96.174593288388181</v>
      </c>
      <c r="N1632" s="17">
        <f t="shared" si="116"/>
        <v>165</v>
      </c>
      <c r="O1632" s="17">
        <f t="shared" si="117"/>
        <v>225</v>
      </c>
      <c r="P1632" s="17">
        <f t="shared" si="114"/>
        <v>0.65688888888888897</v>
      </c>
      <c r="Q1632" s="17">
        <f t="shared" si="115"/>
        <v>0.89575757575757586</v>
      </c>
    </row>
    <row r="1633" spans="1:17" x14ac:dyDescent="0.35">
      <c r="A1633" t="s">
        <v>1234</v>
      </c>
      <c r="B1633" t="s">
        <v>1274</v>
      </c>
      <c r="D1633" t="s">
        <v>22</v>
      </c>
      <c r="G1633" t="s">
        <v>3040</v>
      </c>
      <c r="H1633">
        <v>0.104</v>
      </c>
      <c r="J1633">
        <v>0</v>
      </c>
      <c r="K1633">
        <v>0</v>
      </c>
      <c r="L1633" s="17" t="str">
        <f>IF($E1633&lt;&gt;"",VLOOKUP($E1633,GEMWs!$E$14:$L$20,7,FALSE),"")</f>
        <v/>
      </c>
      <c r="M1633" s="17" t="str">
        <f>IF($E1633&lt;&gt;"",VLOOKUP($E1633,GEMWs!$E$14:$L$20,8,FALSE),"")</f>
        <v/>
      </c>
      <c r="N1633" s="17">
        <f t="shared" ca="1" si="116"/>
        <v>0</v>
      </c>
      <c r="O1633" s="17">
        <f t="shared" ca="1" si="117"/>
        <v>0</v>
      </c>
      <c r="P1633" s="17">
        <f t="shared" ca="1" si="114"/>
        <v>0</v>
      </c>
      <c r="Q1633" s="17">
        <f t="shared" ca="1" si="115"/>
        <v>0</v>
      </c>
    </row>
    <row r="1634" spans="1:17" x14ac:dyDescent="0.35">
      <c r="A1634" t="s">
        <v>1234</v>
      </c>
      <c r="B1634" t="s">
        <v>1256</v>
      </c>
      <c r="D1634" t="s">
        <v>22</v>
      </c>
      <c r="G1634" t="s">
        <v>3040</v>
      </c>
      <c r="H1634">
        <v>554394.69999999995</v>
      </c>
      <c r="J1634">
        <v>0</v>
      </c>
      <c r="K1634">
        <v>0</v>
      </c>
      <c r="L1634" s="17" t="str">
        <f>IF($E1634&lt;&gt;"",VLOOKUP($E1634,GEMWs!$E$14:$L$20,7,FALSE),"")</f>
        <v/>
      </c>
      <c r="M1634" s="17" t="str">
        <f>IF($E1634&lt;&gt;"",VLOOKUP($E1634,GEMWs!$E$14:$L$20,8,FALSE),"")</f>
        <v/>
      </c>
      <c r="N1634" s="17">
        <f t="shared" ca="1" si="116"/>
        <v>0</v>
      </c>
      <c r="O1634" s="17">
        <f t="shared" ca="1" si="117"/>
        <v>0</v>
      </c>
      <c r="P1634" s="17">
        <f t="shared" ca="1" si="114"/>
        <v>0</v>
      </c>
      <c r="Q1634" s="17">
        <f t="shared" ca="1" si="115"/>
        <v>0</v>
      </c>
    </row>
    <row r="1635" spans="1:17" x14ac:dyDescent="0.35">
      <c r="A1635" t="s">
        <v>1234</v>
      </c>
      <c r="B1635" t="s">
        <v>168</v>
      </c>
      <c r="C1635" t="s">
        <v>169</v>
      </c>
      <c r="D1635" t="s">
        <v>14</v>
      </c>
      <c r="E1635" t="s">
        <v>21</v>
      </c>
      <c r="F1635" t="s">
        <v>22</v>
      </c>
      <c r="G1635" t="s">
        <v>3040</v>
      </c>
      <c r="H1635">
        <v>22914.7</v>
      </c>
      <c r="I1635">
        <v>7</v>
      </c>
      <c r="J1635">
        <v>4540</v>
      </c>
      <c r="K1635">
        <v>21364</v>
      </c>
      <c r="L1635" s="17">
        <f>IF($E1635&lt;&gt;"",VLOOKUP($E1635,GEMWs!$E$14:$L$20,7,FALSE),"")</f>
        <v>37.754918937403332</v>
      </c>
      <c r="M1635" s="17">
        <f>IF($E1635&lt;&gt;"",VLOOKUP($E1635,GEMWs!$E$14:$L$20,8,FALSE),"")</f>
        <v>96.174593288388181</v>
      </c>
      <c r="N1635" s="17">
        <f t="shared" si="116"/>
        <v>4540</v>
      </c>
      <c r="O1635" s="17">
        <f t="shared" si="117"/>
        <v>21364</v>
      </c>
      <c r="P1635" s="17">
        <f t="shared" si="114"/>
        <v>1.0725847219621794</v>
      </c>
      <c r="Q1635" s="17">
        <f t="shared" si="115"/>
        <v>5.0472907488986785</v>
      </c>
    </row>
    <row r="1636" spans="1:17" x14ac:dyDescent="0.35">
      <c r="A1636" t="s">
        <v>1234</v>
      </c>
      <c r="B1636" t="s">
        <v>323</v>
      </c>
      <c r="D1636" t="s">
        <v>22</v>
      </c>
      <c r="G1636" t="s">
        <v>3040</v>
      </c>
      <c r="H1636">
        <v>20893.3</v>
      </c>
      <c r="J1636">
        <v>0</v>
      </c>
      <c r="K1636">
        <v>0</v>
      </c>
      <c r="L1636" s="17" t="str">
        <f>IF($E1636&lt;&gt;"",VLOOKUP($E1636,GEMWs!$E$14:$L$20,7,FALSE),"")</f>
        <v/>
      </c>
      <c r="M1636" s="17" t="str">
        <f>IF($E1636&lt;&gt;"",VLOOKUP($E1636,GEMWs!$E$14:$L$20,8,FALSE),"")</f>
        <v/>
      </c>
      <c r="N1636" s="17">
        <f t="shared" ca="1" si="116"/>
        <v>0</v>
      </c>
      <c r="O1636" s="17">
        <f t="shared" ca="1" si="117"/>
        <v>0</v>
      </c>
      <c r="P1636" s="17">
        <f t="shared" ca="1" si="114"/>
        <v>0</v>
      </c>
      <c r="Q1636" s="17">
        <f t="shared" ca="1" si="115"/>
        <v>0</v>
      </c>
    </row>
    <row r="1637" spans="1:17" x14ac:dyDescent="0.35">
      <c r="A1637" t="s">
        <v>1234</v>
      </c>
      <c r="B1637" t="s">
        <v>497</v>
      </c>
      <c r="D1637" t="s">
        <v>22</v>
      </c>
      <c r="G1637" t="s">
        <v>3040</v>
      </c>
      <c r="H1637">
        <v>36227.1</v>
      </c>
      <c r="J1637">
        <v>0</v>
      </c>
      <c r="K1637">
        <v>0</v>
      </c>
      <c r="L1637" s="17" t="str">
        <f>IF($E1637&lt;&gt;"",VLOOKUP($E1637,GEMWs!$E$14:$L$20,7,FALSE),"")</f>
        <v/>
      </c>
      <c r="M1637" s="17" t="str">
        <f>IF($E1637&lt;&gt;"",VLOOKUP($E1637,GEMWs!$E$14:$L$20,8,FALSE),"")</f>
        <v/>
      </c>
      <c r="N1637" s="17">
        <f t="shared" ca="1" si="116"/>
        <v>0</v>
      </c>
      <c r="O1637" s="17">
        <f t="shared" ca="1" si="117"/>
        <v>0</v>
      </c>
      <c r="P1637" s="17">
        <f t="shared" ca="1" si="114"/>
        <v>0</v>
      </c>
      <c r="Q1637" s="17">
        <f t="shared" ca="1" si="115"/>
        <v>0</v>
      </c>
    </row>
    <row r="1638" spans="1:17" x14ac:dyDescent="0.35">
      <c r="A1638" t="s">
        <v>1234</v>
      </c>
      <c r="B1638" t="s">
        <v>1176</v>
      </c>
      <c r="D1638" t="s">
        <v>22</v>
      </c>
      <c r="G1638" t="s">
        <v>3040</v>
      </c>
      <c r="H1638">
        <v>278263</v>
      </c>
      <c r="J1638">
        <v>0</v>
      </c>
      <c r="K1638">
        <v>0</v>
      </c>
      <c r="L1638" s="17" t="str">
        <f>IF($E1638&lt;&gt;"",VLOOKUP($E1638,GEMWs!$E$14:$L$20,7,FALSE),"")</f>
        <v/>
      </c>
      <c r="M1638" s="17" t="str">
        <f>IF($E1638&lt;&gt;"",VLOOKUP($E1638,GEMWs!$E$14:$L$20,8,FALSE),"")</f>
        <v/>
      </c>
      <c r="N1638" s="17">
        <f t="shared" ca="1" si="116"/>
        <v>0</v>
      </c>
      <c r="O1638" s="17">
        <f t="shared" ca="1" si="117"/>
        <v>0</v>
      </c>
      <c r="P1638" s="17">
        <f t="shared" ca="1" si="114"/>
        <v>0</v>
      </c>
      <c r="Q1638" s="17">
        <f t="shared" ca="1" si="115"/>
        <v>0</v>
      </c>
    </row>
    <row r="1639" spans="1:17" x14ac:dyDescent="0.35">
      <c r="A1639" t="s">
        <v>1234</v>
      </c>
      <c r="B1639" t="s">
        <v>327</v>
      </c>
      <c r="D1639" t="s">
        <v>22</v>
      </c>
      <c r="G1639" t="s">
        <v>3040</v>
      </c>
      <c r="H1639">
        <v>156221.29999999999</v>
      </c>
      <c r="J1639">
        <v>0</v>
      </c>
      <c r="K1639">
        <v>0</v>
      </c>
      <c r="L1639" s="17" t="str">
        <f>IF($E1639&lt;&gt;"",VLOOKUP($E1639,GEMWs!$E$14:$L$20,7,FALSE),"")</f>
        <v/>
      </c>
      <c r="M1639" s="17" t="str">
        <f>IF($E1639&lt;&gt;"",VLOOKUP($E1639,GEMWs!$E$14:$L$20,8,FALSE),"")</f>
        <v/>
      </c>
      <c r="N1639" s="17">
        <f t="shared" ca="1" si="116"/>
        <v>0</v>
      </c>
      <c r="O1639" s="17">
        <f t="shared" ca="1" si="117"/>
        <v>0</v>
      </c>
      <c r="P1639" s="17">
        <f t="shared" ca="1" si="114"/>
        <v>0</v>
      </c>
      <c r="Q1639" s="17">
        <f t="shared" ca="1" si="115"/>
        <v>0</v>
      </c>
    </row>
    <row r="1640" spans="1:17" x14ac:dyDescent="0.35">
      <c r="A1640" t="s">
        <v>1234</v>
      </c>
      <c r="B1640" t="s">
        <v>97</v>
      </c>
      <c r="C1640" t="s">
        <v>98</v>
      </c>
      <c r="D1640" t="s">
        <v>14</v>
      </c>
      <c r="E1640" t="s">
        <v>21</v>
      </c>
      <c r="F1640" t="s">
        <v>22</v>
      </c>
      <c r="G1640" t="s">
        <v>3040</v>
      </c>
      <c r="H1640">
        <v>51.5</v>
      </c>
      <c r="I1640">
        <v>51</v>
      </c>
      <c r="J1640">
        <v>262000</v>
      </c>
      <c r="K1640">
        <v>262000</v>
      </c>
      <c r="L1640" s="17">
        <f>IF($E1640&lt;&gt;"",VLOOKUP($E1640,GEMWs!$E$14:$L$20,7,FALSE),"")</f>
        <v>37.754918937403332</v>
      </c>
      <c r="M1640" s="17">
        <f>IF($E1640&lt;&gt;"",VLOOKUP($E1640,GEMWs!$E$14:$L$20,8,FALSE),"")</f>
        <v>96.174593288388181</v>
      </c>
      <c r="N1640" s="17">
        <f t="shared" si="116"/>
        <v>262000</v>
      </c>
      <c r="O1640" s="17">
        <f t="shared" si="117"/>
        <v>262000</v>
      </c>
      <c r="P1640" s="17">
        <f t="shared" si="114"/>
        <v>1.965648854961832E-4</v>
      </c>
      <c r="Q1640" s="17">
        <f t="shared" si="115"/>
        <v>1.965648854961832E-4</v>
      </c>
    </row>
    <row r="1641" spans="1:17" x14ac:dyDescent="0.35">
      <c r="A1641" t="s">
        <v>1234</v>
      </c>
      <c r="B1641" t="s">
        <v>218</v>
      </c>
      <c r="C1641" t="s">
        <v>219</v>
      </c>
      <c r="D1641" t="s">
        <v>14</v>
      </c>
      <c r="E1641" t="s">
        <v>21</v>
      </c>
      <c r="F1641" t="s">
        <v>22</v>
      </c>
      <c r="G1641" t="s">
        <v>3040</v>
      </c>
      <c r="H1641">
        <v>2045.1</v>
      </c>
      <c r="I1641">
        <v>483</v>
      </c>
      <c r="J1641">
        <v>100</v>
      </c>
      <c r="K1641">
        <v>750</v>
      </c>
      <c r="L1641" s="17">
        <f>IF($E1641&lt;&gt;"",VLOOKUP($E1641,GEMWs!$E$14:$L$20,7,FALSE),"")</f>
        <v>37.754918937403332</v>
      </c>
      <c r="M1641" s="17">
        <f>IF($E1641&lt;&gt;"",VLOOKUP($E1641,GEMWs!$E$14:$L$20,8,FALSE),"")</f>
        <v>96.174593288388181</v>
      </c>
      <c r="N1641" s="17">
        <f t="shared" si="116"/>
        <v>100</v>
      </c>
      <c r="O1641" s="17">
        <f t="shared" si="117"/>
        <v>750</v>
      </c>
      <c r="P1641" s="17">
        <f t="shared" si="114"/>
        <v>2.7267999999999999</v>
      </c>
      <c r="Q1641" s="17">
        <f t="shared" si="115"/>
        <v>20.451000000000001</v>
      </c>
    </row>
    <row r="1642" spans="1:17" x14ac:dyDescent="0.35">
      <c r="A1642" t="s">
        <v>1234</v>
      </c>
      <c r="B1642" t="s">
        <v>626</v>
      </c>
      <c r="C1642" t="s">
        <v>627</v>
      </c>
      <c r="D1642" t="s">
        <v>14</v>
      </c>
      <c r="E1642" t="s">
        <v>21</v>
      </c>
      <c r="F1642" t="s">
        <v>22</v>
      </c>
      <c r="G1642" t="s">
        <v>3040</v>
      </c>
      <c r="H1642">
        <v>3.9</v>
      </c>
      <c r="I1642">
        <v>68</v>
      </c>
      <c r="J1642">
        <v>18140</v>
      </c>
      <c r="K1642">
        <v>27220</v>
      </c>
      <c r="L1642" s="17">
        <f>IF($E1642&lt;&gt;"",VLOOKUP($E1642,GEMWs!$E$14:$L$20,7,FALSE),"")</f>
        <v>37.754918937403332</v>
      </c>
      <c r="M1642" s="17">
        <f>IF($E1642&lt;&gt;"",VLOOKUP($E1642,GEMWs!$E$14:$L$20,8,FALSE),"")</f>
        <v>96.174593288388181</v>
      </c>
      <c r="N1642" s="17">
        <f t="shared" si="116"/>
        <v>18140</v>
      </c>
      <c r="O1642" s="17">
        <f t="shared" si="117"/>
        <v>27220</v>
      </c>
      <c r="P1642" s="17">
        <f t="shared" si="114"/>
        <v>1.4327700220426157E-4</v>
      </c>
      <c r="Q1642" s="17">
        <f t="shared" si="115"/>
        <v>2.1499448732083793E-4</v>
      </c>
    </row>
    <row r="1643" spans="1:17" x14ac:dyDescent="0.35">
      <c r="A1643" t="s">
        <v>1234</v>
      </c>
      <c r="B1643" t="s">
        <v>628</v>
      </c>
      <c r="C1643" t="s">
        <v>629</v>
      </c>
      <c r="D1643" t="s">
        <v>14</v>
      </c>
      <c r="E1643" t="s">
        <v>21</v>
      </c>
      <c r="F1643" t="s">
        <v>22</v>
      </c>
      <c r="G1643" t="s">
        <v>3040</v>
      </c>
      <c r="H1643">
        <v>4.0999999999999996</v>
      </c>
      <c r="I1643">
        <v>76</v>
      </c>
      <c r="J1643">
        <v>27215</v>
      </c>
      <c r="K1643">
        <v>27215</v>
      </c>
      <c r="L1643" s="17">
        <f>IF($E1643&lt;&gt;"",VLOOKUP($E1643,GEMWs!$E$14:$L$20,7,FALSE),"")</f>
        <v>37.754918937403332</v>
      </c>
      <c r="M1643" s="17">
        <f>IF($E1643&lt;&gt;"",VLOOKUP($E1643,GEMWs!$E$14:$L$20,8,FALSE),"")</f>
        <v>96.174593288388181</v>
      </c>
      <c r="N1643" s="17">
        <f t="shared" si="116"/>
        <v>27215</v>
      </c>
      <c r="O1643" s="17">
        <f t="shared" si="117"/>
        <v>27215</v>
      </c>
      <c r="P1643" s="17">
        <f t="shared" si="114"/>
        <v>1.5065221385265478E-4</v>
      </c>
      <c r="Q1643" s="17">
        <f t="shared" si="115"/>
        <v>1.5065221385265478E-4</v>
      </c>
    </row>
    <row r="1644" spans="1:17" x14ac:dyDescent="0.35">
      <c r="A1644" t="s">
        <v>1234</v>
      </c>
      <c r="B1644" t="s">
        <v>59</v>
      </c>
      <c r="C1644" t="s">
        <v>60</v>
      </c>
      <c r="D1644" t="s">
        <v>14</v>
      </c>
      <c r="E1644" t="s">
        <v>21</v>
      </c>
      <c r="F1644" t="s">
        <v>14</v>
      </c>
      <c r="G1644" t="s">
        <v>3040</v>
      </c>
      <c r="H1644">
        <v>15.1</v>
      </c>
      <c r="I1644">
        <v>91</v>
      </c>
      <c r="J1644">
        <v>186.795131</v>
      </c>
      <c r="K1644">
        <v>9072</v>
      </c>
      <c r="L1644" s="17">
        <f>IF($E1644&lt;&gt;"",VLOOKUP($E1644,GEMWs!$E$14:$L$20,7,FALSE),"")</f>
        <v>37.754918937403332</v>
      </c>
      <c r="M1644" s="17">
        <f>IF($E1644&lt;&gt;"",VLOOKUP($E1644,GEMWs!$E$14:$L$20,8,FALSE),"")</f>
        <v>96.174593288388181</v>
      </c>
      <c r="N1644" s="17">
        <f t="shared" si="116"/>
        <v>186.795131</v>
      </c>
      <c r="O1644" s="17">
        <f t="shared" si="117"/>
        <v>9072</v>
      </c>
      <c r="P1644" s="17">
        <f t="shared" si="114"/>
        <v>1.6644620811287478E-3</v>
      </c>
      <c r="Q1644" s="17">
        <f t="shared" si="115"/>
        <v>8.0837224820383566E-2</v>
      </c>
    </row>
    <row r="1645" spans="1:17" x14ac:dyDescent="0.35">
      <c r="A1645" t="s">
        <v>1234</v>
      </c>
      <c r="B1645" t="s">
        <v>170</v>
      </c>
      <c r="C1645" t="s">
        <v>171</v>
      </c>
      <c r="D1645" t="s">
        <v>14</v>
      </c>
      <c r="E1645" t="s">
        <v>21</v>
      </c>
      <c r="F1645" t="s">
        <v>22</v>
      </c>
      <c r="G1645" t="s">
        <v>3040</v>
      </c>
      <c r="H1645">
        <v>21313.8</v>
      </c>
      <c r="I1645">
        <v>114</v>
      </c>
      <c r="J1645">
        <v>15000</v>
      </c>
      <c r="K1645">
        <v>20000</v>
      </c>
      <c r="L1645" s="17">
        <f>IF($E1645&lt;&gt;"",VLOOKUP($E1645,GEMWs!$E$14:$L$20,7,FALSE),"")</f>
        <v>37.754918937403332</v>
      </c>
      <c r="M1645" s="17">
        <f>IF($E1645&lt;&gt;"",VLOOKUP($E1645,GEMWs!$E$14:$L$20,8,FALSE),"")</f>
        <v>96.174593288388181</v>
      </c>
      <c r="N1645" s="17">
        <f t="shared" si="116"/>
        <v>15000</v>
      </c>
      <c r="O1645" s="17">
        <f t="shared" si="117"/>
        <v>20000</v>
      </c>
      <c r="P1645" s="17">
        <f t="shared" si="114"/>
        <v>1.06569</v>
      </c>
      <c r="Q1645" s="17">
        <f t="shared" si="115"/>
        <v>1.42092</v>
      </c>
    </row>
    <row r="1646" spans="1:17" x14ac:dyDescent="0.35">
      <c r="A1646" t="s">
        <v>1234</v>
      </c>
      <c r="B1646" t="s">
        <v>192</v>
      </c>
      <c r="C1646" t="s">
        <v>193</v>
      </c>
      <c r="D1646" t="s">
        <v>14</v>
      </c>
      <c r="E1646" t="s">
        <v>21</v>
      </c>
      <c r="F1646" t="s">
        <v>22</v>
      </c>
      <c r="G1646" t="s">
        <v>3040</v>
      </c>
      <c r="H1646">
        <v>158.1</v>
      </c>
      <c r="I1646">
        <v>129</v>
      </c>
      <c r="J1646">
        <v>85000</v>
      </c>
      <c r="K1646">
        <v>90000</v>
      </c>
      <c r="L1646" s="17">
        <f>IF($E1646&lt;&gt;"",VLOOKUP($E1646,GEMWs!$E$14:$L$20,7,FALSE),"")</f>
        <v>37.754918937403332</v>
      </c>
      <c r="M1646" s="17">
        <f>IF($E1646&lt;&gt;"",VLOOKUP($E1646,GEMWs!$E$14:$L$20,8,FALSE),"")</f>
        <v>96.174593288388181</v>
      </c>
      <c r="N1646" s="17">
        <f t="shared" si="116"/>
        <v>85000</v>
      </c>
      <c r="O1646" s="17">
        <f t="shared" si="117"/>
        <v>90000</v>
      </c>
      <c r="P1646" s="17">
        <f t="shared" si="114"/>
        <v>1.7566666666666666E-3</v>
      </c>
      <c r="Q1646" s="17">
        <f t="shared" si="115"/>
        <v>1.8599999999999999E-3</v>
      </c>
    </row>
    <row r="1647" spans="1:17" x14ac:dyDescent="0.35">
      <c r="A1647" t="s">
        <v>1234</v>
      </c>
      <c r="B1647" t="s">
        <v>172</v>
      </c>
      <c r="C1647" t="s">
        <v>173</v>
      </c>
      <c r="D1647" t="s">
        <v>14</v>
      </c>
      <c r="E1647" t="s">
        <v>21</v>
      </c>
      <c r="F1647" t="s">
        <v>22</v>
      </c>
      <c r="G1647" t="s">
        <v>3040</v>
      </c>
      <c r="H1647">
        <v>1993.4</v>
      </c>
      <c r="I1647">
        <v>154</v>
      </c>
      <c r="J1647">
        <v>180000</v>
      </c>
      <c r="K1647">
        <v>180000</v>
      </c>
      <c r="L1647" s="17">
        <f>IF($E1647&lt;&gt;"",VLOOKUP($E1647,GEMWs!$E$14:$L$20,7,FALSE),"")</f>
        <v>37.754918937403332</v>
      </c>
      <c r="M1647" s="17">
        <f>IF($E1647&lt;&gt;"",VLOOKUP($E1647,GEMWs!$E$14:$L$20,8,FALSE),"")</f>
        <v>96.174593288388181</v>
      </c>
      <c r="N1647" s="17">
        <f t="shared" si="116"/>
        <v>180000</v>
      </c>
      <c r="O1647" s="17">
        <f t="shared" si="117"/>
        <v>180000</v>
      </c>
      <c r="P1647" s="17">
        <f t="shared" si="114"/>
        <v>1.1074444444444446E-2</v>
      </c>
      <c r="Q1647" s="17">
        <f t="shared" si="115"/>
        <v>1.1074444444444446E-2</v>
      </c>
    </row>
    <row r="1648" spans="1:17" x14ac:dyDescent="0.35">
      <c r="A1648" t="s">
        <v>1234</v>
      </c>
      <c r="B1648" t="s">
        <v>188</v>
      </c>
      <c r="C1648" t="s">
        <v>189</v>
      </c>
      <c r="D1648" t="s">
        <v>14</v>
      </c>
      <c r="E1648" t="s">
        <v>18</v>
      </c>
      <c r="F1648" t="s">
        <v>22</v>
      </c>
      <c r="G1648" t="s">
        <v>3040</v>
      </c>
      <c r="H1648">
        <v>1238.8</v>
      </c>
      <c r="I1648">
        <v>156</v>
      </c>
      <c r="J1648">
        <v>14411.9</v>
      </c>
      <c r="K1648">
        <v>16561.68</v>
      </c>
      <c r="L1648" s="17">
        <f>IF($E1648&lt;&gt;"",VLOOKUP($E1648,GEMWs!$E$14:$L$20,7,FALSE),"")</f>
        <v>5950.3939027696888</v>
      </c>
      <c r="M1648" s="17">
        <f>IF($E1648&lt;&gt;"",VLOOKUP($E1648,GEMWs!$E$14:$L$20,8,FALSE),"")</f>
        <v>10539.430626954083</v>
      </c>
      <c r="N1648" s="17">
        <f t="shared" si="116"/>
        <v>14411.9</v>
      </c>
      <c r="O1648" s="17">
        <f t="shared" si="117"/>
        <v>16561.68</v>
      </c>
      <c r="P1648" s="17">
        <f t="shared" si="114"/>
        <v>7.4799174962926457E-2</v>
      </c>
      <c r="Q1648" s="17">
        <f t="shared" si="115"/>
        <v>8.5956744079545372E-2</v>
      </c>
    </row>
    <row r="1649" spans="1:17" x14ac:dyDescent="0.35">
      <c r="A1649" t="s">
        <v>1234</v>
      </c>
      <c r="B1649" t="s">
        <v>458</v>
      </c>
      <c r="D1649" t="s">
        <v>22</v>
      </c>
      <c r="G1649" t="s">
        <v>3040</v>
      </c>
      <c r="H1649">
        <v>73820.100000000006</v>
      </c>
      <c r="J1649">
        <v>0</v>
      </c>
      <c r="K1649">
        <v>0</v>
      </c>
      <c r="L1649" s="17" t="str">
        <f>IF($E1649&lt;&gt;"",VLOOKUP($E1649,GEMWs!$E$14:$L$20,7,FALSE),"")</f>
        <v/>
      </c>
      <c r="M1649" s="17" t="str">
        <f>IF($E1649&lt;&gt;"",VLOOKUP($E1649,GEMWs!$E$14:$L$20,8,FALSE),"")</f>
        <v/>
      </c>
      <c r="N1649" s="17">
        <f t="shared" ca="1" si="116"/>
        <v>0</v>
      </c>
      <c r="O1649" s="17">
        <f t="shared" ca="1" si="117"/>
        <v>0</v>
      </c>
      <c r="P1649" s="17">
        <f t="shared" ca="1" si="114"/>
        <v>0</v>
      </c>
      <c r="Q1649" s="17">
        <f t="shared" ca="1" si="115"/>
        <v>0</v>
      </c>
    </row>
    <row r="1650" spans="1:17" x14ac:dyDescent="0.35">
      <c r="A1650" t="s">
        <v>1234</v>
      </c>
      <c r="B1650" t="s">
        <v>194</v>
      </c>
      <c r="D1650" t="s">
        <v>14</v>
      </c>
      <c r="E1650" t="s">
        <v>21</v>
      </c>
      <c r="G1650" t="s">
        <v>3040</v>
      </c>
      <c r="H1650">
        <v>35.200000000000003</v>
      </c>
      <c r="J1650">
        <v>0</v>
      </c>
      <c r="K1650">
        <v>0</v>
      </c>
      <c r="L1650" s="17">
        <f>IF($E1650&lt;&gt;"",VLOOKUP($E1650,GEMWs!$E$14:$L$20,7,FALSE),"")</f>
        <v>37.754918937403332</v>
      </c>
      <c r="M1650" s="17">
        <f>IF($E1650&lt;&gt;"",VLOOKUP($E1650,GEMWs!$E$14:$L$20,8,FALSE),"")</f>
        <v>96.174593288388181</v>
      </c>
      <c r="N1650" s="17">
        <f t="shared" ca="1" si="116"/>
        <v>37.754918937403332</v>
      </c>
      <c r="O1650" s="17">
        <f t="shared" ca="1" si="117"/>
        <v>96.174593288388181</v>
      </c>
      <c r="P1650" s="17">
        <f t="shared" ca="1" si="114"/>
        <v>0.36600102788529226</v>
      </c>
      <c r="Q1650" s="17">
        <f t="shared" ca="1" si="115"/>
        <v>0.93232884590113096</v>
      </c>
    </row>
    <row r="1651" spans="1:17" x14ac:dyDescent="0.35">
      <c r="A1651" t="s">
        <v>1234</v>
      </c>
      <c r="B1651" t="s">
        <v>152</v>
      </c>
      <c r="D1651" t="s">
        <v>22</v>
      </c>
      <c r="G1651" t="s">
        <v>3040</v>
      </c>
      <c r="H1651">
        <v>49664.3</v>
      </c>
      <c r="J1651">
        <v>0</v>
      </c>
      <c r="K1651">
        <v>0</v>
      </c>
      <c r="L1651" s="17" t="str">
        <f>IF($E1651&lt;&gt;"",VLOOKUP($E1651,GEMWs!$E$14:$L$20,7,FALSE),"")</f>
        <v/>
      </c>
      <c r="M1651" s="17" t="str">
        <f>IF($E1651&lt;&gt;"",VLOOKUP($E1651,GEMWs!$E$14:$L$20,8,FALSE),"")</f>
        <v/>
      </c>
      <c r="N1651" s="17">
        <f t="shared" ca="1" si="116"/>
        <v>0</v>
      </c>
      <c r="O1651" s="17">
        <f t="shared" ca="1" si="117"/>
        <v>0</v>
      </c>
      <c r="P1651" s="17">
        <f t="shared" ca="1" si="114"/>
        <v>0</v>
      </c>
      <c r="Q1651" s="17">
        <f t="shared" ca="1" si="115"/>
        <v>0</v>
      </c>
    </row>
    <row r="1652" spans="1:17" x14ac:dyDescent="0.35">
      <c r="A1652" t="s">
        <v>1234</v>
      </c>
      <c r="B1652" t="s">
        <v>1264</v>
      </c>
      <c r="D1652" t="s">
        <v>22</v>
      </c>
      <c r="G1652" t="s">
        <v>3040</v>
      </c>
      <c r="H1652">
        <v>57316.4</v>
      </c>
      <c r="J1652">
        <v>0</v>
      </c>
      <c r="K1652">
        <v>0</v>
      </c>
      <c r="L1652" s="17" t="str">
        <f>IF($E1652&lt;&gt;"",VLOOKUP($E1652,GEMWs!$E$14:$L$20,7,FALSE),"")</f>
        <v/>
      </c>
      <c r="M1652" s="17" t="str">
        <f>IF($E1652&lt;&gt;"",VLOOKUP($E1652,GEMWs!$E$14:$L$20,8,FALSE),"")</f>
        <v/>
      </c>
      <c r="N1652" s="17">
        <f t="shared" ca="1" si="116"/>
        <v>0</v>
      </c>
      <c r="O1652" s="17">
        <f t="shared" ca="1" si="117"/>
        <v>0</v>
      </c>
      <c r="P1652" s="17">
        <f t="shared" ca="1" si="114"/>
        <v>0</v>
      </c>
      <c r="Q1652" s="17">
        <f t="shared" ca="1" si="115"/>
        <v>0</v>
      </c>
    </row>
    <row r="1653" spans="1:17" x14ac:dyDescent="0.35">
      <c r="A1653" t="s">
        <v>1234</v>
      </c>
      <c r="B1653" t="s">
        <v>708</v>
      </c>
      <c r="C1653" t="s">
        <v>709</v>
      </c>
      <c r="D1653" t="s">
        <v>14</v>
      </c>
      <c r="E1653" t="s">
        <v>21</v>
      </c>
      <c r="F1653" t="s">
        <v>22</v>
      </c>
      <c r="G1653" t="s">
        <v>3040</v>
      </c>
      <c r="H1653">
        <v>59007.8</v>
      </c>
      <c r="I1653">
        <v>213</v>
      </c>
      <c r="J1653">
        <v>200</v>
      </c>
      <c r="K1653">
        <v>1000</v>
      </c>
      <c r="L1653" s="17">
        <f>IF($E1653&lt;&gt;"",VLOOKUP($E1653,GEMWs!$E$14:$L$20,7,FALSE),"")</f>
        <v>37.754918937403332</v>
      </c>
      <c r="M1653" s="17">
        <f>IF($E1653&lt;&gt;"",VLOOKUP($E1653,GEMWs!$E$14:$L$20,8,FALSE),"")</f>
        <v>96.174593288388181</v>
      </c>
      <c r="N1653" s="17">
        <f t="shared" si="116"/>
        <v>200</v>
      </c>
      <c r="O1653" s="17">
        <f t="shared" si="117"/>
        <v>1000</v>
      </c>
      <c r="P1653" s="17">
        <f t="shared" si="114"/>
        <v>59.007800000000003</v>
      </c>
      <c r="Q1653" s="17">
        <f t="shared" si="115"/>
        <v>295.03899999999999</v>
      </c>
    </row>
    <row r="1654" spans="1:17" x14ac:dyDescent="0.35">
      <c r="A1654" t="s">
        <v>1234</v>
      </c>
      <c r="B1654" t="s">
        <v>1265</v>
      </c>
      <c r="C1654" t="s">
        <v>158</v>
      </c>
      <c r="D1654" t="s">
        <v>22</v>
      </c>
      <c r="G1654" t="s">
        <v>3040</v>
      </c>
      <c r="H1654">
        <v>51925.3</v>
      </c>
      <c r="J1654">
        <v>0</v>
      </c>
      <c r="K1654">
        <v>0</v>
      </c>
      <c r="L1654" s="17" t="str">
        <f>IF($E1654&lt;&gt;"",VLOOKUP($E1654,GEMWs!$E$14:$L$20,7,FALSE),"")</f>
        <v/>
      </c>
      <c r="M1654" s="17" t="str">
        <f>IF($E1654&lt;&gt;"",VLOOKUP($E1654,GEMWs!$E$14:$L$20,8,FALSE),"")</f>
        <v/>
      </c>
      <c r="N1654" s="17">
        <f t="shared" ca="1" si="116"/>
        <v>0</v>
      </c>
      <c r="O1654" s="17">
        <f t="shared" ca="1" si="117"/>
        <v>0</v>
      </c>
      <c r="P1654" s="17">
        <f t="shared" ca="1" si="114"/>
        <v>0</v>
      </c>
      <c r="Q1654" s="17">
        <f t="shared" ca="1" si="115"/>
        <v>0</v>
      </c>
    </row>
    <row r="1655" spans="1:17" x14ac:dyDescent="0.35">
      <c r="A1655" t="s">
        <v>1234</v>
      </c>
      <c r="B1655" t="s">
        <v>2972</v>
      </c>
      <c r="D1655" t="s">
        <v>14</v>
      </c>
      <c r="E1655" t="s">
        <v>21</v>
      </c>
      <c r="G1655" t="s">
        <v>3040</v>
      </c>
      <c r="H1655">
        <v>345637.5</v>
      </c>
      <c r="J1655">
        <v>0</v>
      </c>
      <c r="K1655">
        <v>0</v>
      </c>
      <c r="L1655" s="17">
        <f>IF($E1655&lt;&gt;"",VLOOKUP($E1655,GEMWs!$E$14:$L$20,7,FALSE),"")</f>
        <v>37.754918937403332</v>
      </c>
      <c r="M1655" s="17">
        <f>IF($E1655&lt;&gt;"",VLOOKUP($E1655,GEMWs!$E$14:$L$20,8,FALSE),"")</f>
        <v>96.174593288388181</v>
      </c>
      <c r="N1655" s="17">
        <f t="shared" ca="1" si="116"/>
        <v>37.754918937403332</v>
      </c>
      <c r="O1655" s="17">
        <f t="shared" ca="1" si="117"/>
        <v>96.174593288388181</v>
      </c>
      <c r="P1655" s="17">
        <f t="shared" ca="1" si="114"/>
        <v>3593.854553287008</v>
      </c>
      <c r="Q1655" s="17">
        <f t="shared" ca="1" si="115"/>
        <v>9154.7673714531848</v>
      </c>
    </row>
    <row r="1656" spans="1:17" x14ac:dyDescent="0.35">
      <c r="A1656" t="s">
        <v>1234</v>
      </c>
      <c r="B1656" t="s">
        <v>2982</v>
      </c>
      <c r="C1656" t="s">
        <v>158</v>
      </c>
      <c r="D1656" t="s">
        <v>22</v>
      </c>
      <c r="G1656" t="s">
        <v>3040</v>
      </c>
      <c r="H1656">
        <v>132316.4</v>
      </c>
      <c r="J1656">
        <v>0</v>
      </c>
      <c r="K1656">
        <v>0</v>
      </c>
      <c r="L1656" s="17" t="str">
        <f>IF($E1656&lt;&gt;"",VLOOKUP($E1656,GEMWs!$E$14:$L$20,7,FALSE),"")</f>
        <v/>
      </c>
      <c r="M1656" s="17" t="str">
        <f>IF($E1656&lt;&gt;"",VLOOKUP($E1656,GEMWs!$E$14:$L$20,8,FALSE),"")</f>
        <v/>
      </c>
      <c r="N1656" s="17">
        <f t="shared" ca="1" si="116"/>
        <v>0</v>
      </c>
      <c r="O1656" s="17">
        <f t="shared" ca="1" si="117"/>
        <v>0</v>
      </c>
      <c r="P1656" s="17">
        <f t="shared" ca="1" si="114"/>
        <v>0</v>
      </c>
      <c r="Q1656" s="17">
        <f t="shared" ca="1" si="115"/>
        <v>0</v>
      </c>
    </row>
    <row r="1657" spans="1:17" x14ac:dyDescent="0.35">
      <c r="A1657" t="s">
        <v>1234</v>
      </c>
      <c r="B1657" t="s">
        <v>1235</v>
      </c>
      <c r="C1657" t="s">
        <v>1236</v>
      </c>
      <c r="D1657" t="s">
        <v>14</v>
      </c>
      <c r="E1657" t="s">
        <v>21</v>
      </c>
      <c r="F1657" t="s">
        <v>22</v>
      </c>
      <c r="G1657" t="s">
        <v>3040</v>
      </c>
      <c r="H1657">
        <v>355353.4</v>
      </c>
      <c r="I1657">
        <v>223</v>
      </c>
      <c r="J1657">
        <v>10689.164698</v>
      </c>
      <c r="K1657">
        <v>10689.164698</v>
      </c>
      <c r="L1657" s="17">
        <f>IF($E1657&lt;&gt;"",VLOOKUP($E1657,GEMWs!$E$14:$L$20,7,FALSE),"")</f>
        <v>37.754918937403332</v>
      </c>
      <c r="M1657" s="17">
        <f>IF($E1657&lt;&gt;"",VLOOKUP($E1657,GEMWs!$E$14:$L$20,8,FALSE),"")</f>
        <v>96.174593288388181</v>
      </c>
      <c r="N1657" s="17">
        <f t="shared" si="116"/>
        <v>10689.164698</v>
      </c>
      <c r="O1657" s="17">
        <f t="shared" si="117"/>
        <v>10689.164698</v>
      </c>
      <c r="P1657" s="17">
        <f t="shared" si="114"/>
        <v>33.244262768866172</v>
      </c>
      <c r="Q1657" s="17">
        <f t="shared" si="115"/>
        <v>33.244262768866172</v>
      </c>
    </row>
    <row r="1658" spans="1:17" x14ac:dyDescent="0.35">
      <c r="A1658" t="s">
        <v>1234</v>
      </c>
      <c r="B1658" t="s">
        <v>1237</v>
      </c>
      <c r="C1658" t="s">
        <v>1238</v>
      </c>
      <c r="D1658" t="s">
        <v>14</v>
      </c>
      <c r="E1658" t="s">
        <v>21</v>
      </c>
      <c r="F1658" t="s">
        <v>22</v>
      </c>
      <c r="G1658" t="s">
        <v>3040</v>
      </c>
      <c r="H1658">
        <v>87063.8</v>
      </c>
      <c r="I1658">
        <v>227</v>
      </c>
      <c r="J1658">
        <v>30.8</v>
      </c>
      <c r="K1658">
        <v>42</v>
      </c>
      <c r="L1658" s="17">
        <f>IF($E1658&lt;&gt;"",VLOOKUP($E1658,GEMWs!$E$14:$L$20,7,FALSE),"")</f>
        <v>37.754918937403332</v>
      </c>
      <c r="M1658" s="17">
        <f>IF($E1658&lt;&gt;"",VLOOKUP($E1658,GEMWs!$E$14:$L$20,8,FALSE),"")</f>
        <v>96.174593288388181</v>
      </c>
      <c r="N1658" s="17">
        <f t="shared" si="116"/>
        <v>30.8</v>
      </c>
      <c r="O1658" s="17">
        <f t="shared" si="117"/>
        <v>42</v>
      </c>
      <c r="P1658" s="17">
        <f t="shared" si="114"/>
        <v>2072.9476190476189</v>
      </c>
      <c r="Q1658" s="17">
        <f t="shared" si="115"/>
        <v>2826.7467532467531</v>
      </c>
    </row>
    <row r="1659" spans="1:17" x14ac:dyDescent="0.35">
      <c r="A1659" t="s">
        <v>1234</v>
      </c>
      <c r="B1659" t="s">
        <v>65</v>
      </c>
      <c r="C1659" t="s">
        <v>66</v>
      </c>
      <c r="D1659" t="s">
        <v>14</v>
      </c>
      <c r="E1659" t="s">
        <v>21</v>
      </c>
      <c r="F1659" t="s">
        <v>22</v>
      </c>
      <c r="G1659" t="s">
        <v>3040</v>
      </c>
      <c r="H1659">
        <v>181.9</v>
      </c>
      <c r="I1659">
        <v>228</v>
      </c>
      <c r="J1659">
        <v>8.1199999999999992</v>
      </c>
      <c r="K1659">
        <v>38</v>
      </c>
      <c r="L1659" s="17">
        <f>IF($E1659&lt;&gt;"",VLOOKUP($E1659,GEMWs!$E$14:$L$20,7,FALSE),"")</f>
        <v>37.754918937403332</v>
      </c>
      <c r="M1659" s="17">
        <f>IF($E1659&lt;&gt;"",VLOOKUP($E1659,GEMWs!$E$14:$L$20,8,FALSE),"")</f>
        <v>96.174593288388181</v>
      </c>
      <c r="N1659" s="17">
        <f t="shared" si="116"/>
        <v>8.1199999999999992</v>
      </c>
      <c r="O1659" s="17">
        <f t="shared" si="117"/>
        <v>38</v>
      </c>
      <c r="P1659" s="17">
        <f t="shared" si="114"/>
        <v>4.7868421052631582</v>
      </c>
      <c r="Q1659" s="17">
        <f t="shared" si="115"/>
        <v>22.401477832512317</v>
      </c>
    </row>
    <row r="1660" spans="1:17" x14ac:dyDescent="0.35">
      <c r="A1660" t="s">
        <v>1234</v>
      </c>
      <c r="B1660" t="s">
        <v>39</v>
      </c>
      <c r="C1660" t="s">
        <v>40</v>
      </c>
      <c r="D1660" t="s">
        <v>14</v>
      </c>
      <c r="E1660" t="s">
        <v>21</v>
      </c>
      <c r="F1660" t="s">
        <v>22</v>
      </c>
      <c r="G1660" t="s">
        <v>3040</v>
      </c>
      <c r="H1660">
        <v>1809.9</v>
      </c>
      <c r="I1660">
        <v>230</v>
      </c>
      <c r="J1660">
        <v>68.8</v>
      </c>
      <c r="K1660">
        <v>127.171933</v>
      </c>
      <c r="L1660" s="17">
        <f>IF($E1660&lt;&gt;"",VLOOKUP($E1660,GEMWs!$E$14:$L$20,7,FALSE),"")</f>
        <v>37.754918937403332</v>
      </c>
      <c r="M1660" s="17">
        <f>IF($E1660&lt;&gt;"",VLOOKUP($E1660,GEMWs!$E$14:$L$20,8,FALSE),"")</f>
        <v>96.174593288388181</v>
      </c>
      <c r="N1660" s="17">
        <f t="shared" si="116"/>
        <v>68.8</v>
      </c>
      <c r="O1660" s="17">
        <f t="shared" si="117"/>
        <v>127.171933</v>
      </c>
      <c r="P1660" s="17">
        <f t="shared" si="114"/>
        <v>14.231913892509601</v>
      </c>
      <c r="Q1660" s="17">
        <f t="shared" si="115"/>
        <v>26.306686046511629</v>
      </c>
    </row>
    <row r="1661" spans="1:17" x14ac:dyDescent="0.35">
      <c r="A1661" t="s">
        <v>1234</v>
      </c>
      <c r="B1661" t="s">
        <v>1257</v>
      </c>
      <c r="D1661" t="s">
        <v>14</v>
      </c>
      <c r="E1661" t="s">
        <v>21</v>
      </c>
      <c r="G1661" t="s">
        <v>3040</v>
      </c>
      <c r="H1661">
        <v>191788.9</v>
      </c>
      <c r="J1661">
        <v>0</v>
      </c>
      <c r="K1661">
        <v>0</v>
      </c>
      <c r="L1661" s="17">
        <f>IF($E1661&lt;&gt;"",VLOOKUP($E1661,GEMWs!$E$14:$L$20,7,FALSE),"")</f>
        <v>37.754918937403332</v>
      </c>
      <c r="M1661" s="17">
        <f>IF($E1661&lt;&gt;"",VLOOKUP($E1661,GEMWs!$E$14:$L$20,8,FALSE),"")</f>
        <v>96.174593288388181</v>
      </c>
      <c r="N1661" s="17">
        <f t="shared" ca="1" si="116"/>
        <v>37.754918937403332</v>
      </c>
      <c r="O1661" s="17">
        <f t="shared" ca="1" si="117"/>
        <v>96.174593288388181</v>
      </c>
      <c r="P1661" s="17">
        <f t="shared" ca="1" si="114"/>
        <v>1994.1742766190205</v>
      </c>
      <c r="Q1661" s="17">
        <f t="shared" ca="1" si="115"/>
        <v>5079.8387441377099</v>
      </c>
    </row>
    <row r="1662" spans="1:17" x14ac:dyDescent="0.35">
      <c r="A1662" t="s">
        <v>1234</v>
      </c>
      <c r="B1662" t="s">
        <v>1271</v>
      </c>
      <c r="C1662" t="s">
        <v>1272</v>
      </c>
      <c r="D1662" t="s">
        <v>14</v>
      </c>
      <c r="E1662" t="s">
        <v>21</v>
      </c>
      <c r="G1662" t="s">
        <v>3040</v>
      </c>
      <c r="H1662">
        <v>377.8</v>
      </c>
      <c r="J1662">
        <v>0</v>
      </c>
      <c r="K1662">
        <v>0</v>
      </c>
      <c r="L1662" s="17">
        <f>IF($E1662&lt;&gt;"",VLOOKUP($E1662,GEMWs!$E$14:$L$20,7,FALSE),"")</f>
        <v>37.754918937403332</v>
      </c>
      <c r="M1662" s="17">
        <f>IF($E1662&lt;&gt;"",VLOOKUP($E1662,GEMWs!$E$14:$L$20,8,FALSE),"")</f>
        <v>96.174593288388181</v>
      </c>
      <c r="N1662" s="17">
        <f t="shared" ca="1" si="116"/>
        <v>37.754918937403332</v>
      </c>
      <c r="O1662" s="17">
        <f t="shared" ca="1" si="117"/>
        <v>96.174593288388181</v>
      </c>
      <c r="P1662" s="17">
        <f t="shared" ca="1" si="114"/>
        <v>3.928272395882483</v>
      </c>
      <c r="Q1662" s="17">
        <f t="shared" ca="1" si="115"/>
        <v>10.006643124472934</v>
      </c>
    </row>
    <row r="1663" spans="1:17" x14ac:dyDescent="0.35">
      <c r="A1663" t="s">
        <v>1234</v>
      </c>
      <c r="B1663" t="s">
        <v>127</v>
      </c>
      <c r="D1663" t="s">
        <v>14</v>
      </c>
      <c r="E1663" t="s">
        <v>21</v>
      </c>
      <c r="G1663" t="s">
        <v>3040</v>
      </c>
      <c r="H1663">
        <v>1148.3</v>
      </c>
      <c r="J1663">
        <v>0</v>
      </c>
      <c r="K1663">
        <v>0</v>
      </c>
      <c r="L1663" s="17">
        <f>IF($E1663&lt;&gt;"",VLOOKUP($E1663,GEMWs!$E$14:$L$20,7,FALSE),"")</f>
        <v>37.754918937403332</v>
      </c>
      <c r="M1663" s="17">
        <f>IF($E1663&lt;&gt;"",VLOOKUP($E1663,GEMWs!$E$14:$L$20,8,FALSE),"")</f>
        <v>96.174593288388181</v>
      </c>
      <c r="N1663" s="17">
        <f t="shared" ca="1" si="116"/>
        <v>37.754918937403332</v>
      </c>
      <c r="O1663" s="17">
        <f t="shared" ca="1" si="117"/>
        <v>96.174593288388181</v>
      </c>
      <c r="P1663" s="17">
        <f t="shared" ca="1" si="114"/>
        <v>11.939743759110257</v>
      </c>
      <c r="Q1663" s="17">
        <f t="shared" ca="1" si="115"/>
        <v>30.414579936030357</v>
      </c>
    </row>
    <row r="1664" spans="1:17" x14ac:dyDescent="0.35">
      <c r="A1664" t="s">
        <v>1234</v>
      </c>
      <c r="B1664" t="s">
        <v>937</v>
      </c>
      <c r="C1664" t="s">
        <v>938</v>
      </c>
      <c r="D1664" t="s">
        <v>14</v>
      </c>
      <c r="E1664" t="s">
        <v>21</v>
      </c>
      <c r="F1664" t="s">
        <v>22</v>
      </c>
      <c r="G1664" t="s">
        <v>3040</v>
      </c>
      <c r="H1664">
        <v>101751.3</v>
      </c>
      <c r="I1664">
        <v>236</v>
      </c>
      <c r="J1664">
        <v>909</v>
      </c>
      <c r="K1664">
        <v>1364</v>
      </c>
      <c r="L1664" s="17">
        <f>IF($E1664&lt;&gt;"",VLOOKUP($E1664,GEMWs!$E$14:$L$20,7,FALSE),"")</f>
        <v>37.754918937403332</v>
      </c>
      <c r="M1664" s="17">
        <f>IF($E1664&lt;&gt;"",VLOOKUP($E1664,GEMWs!$E$14:$L$20,8,FALSE),"")</f>
        <v>96.174593288388181</v>
      </c>
      <c r="N1664" s="17">
        <f t="shared" si="116"/>
        <v>909</v>
      </c>
      <c r="O1664" s="17">
        <f t="shared" si="117"/>
        <v>1364</v>
      </c>
      <c r="P1664" s="17">
        <f t="shared" si="114"/>
        <v>74.597727272727269</v>
      </c>
      <c r="Q1664" s="17">
        <f t="shared" si="115"/>
        <v>111.93762376237625</v>
      </c>
    </row>
    <row r="1665" spans="1:17" x14ac:dyDescent="0.35">
      <c r="A1665" t="s">
        <v>1234</v>
      </c>
      <c r="B1665" t="s">
        <v>1258</v>
      </c>
      <c r="D1665" t="s">
        <v>22</v>
      </c>
      <c r="G1665" t="s">
        <v>3040</v>
      </c>
      <c r="H1665">
        <v>127440.4</v>
      </c>
      <c r="J1665">
        <v>0</v>
      </c>
      <c r="K1665">
        <v>0</v>
      </c>
      <c r="L1665" s="17" t="str">
        <f>IF($E1665&lt;&gt;"",VLOOKUP($E1665,GEMWs!$E$14:$L$20,7,FALSE),"")</f>
        <v/>
      </c>
      <c r="M1665" s="17" t="str">
        <f>IF($E1665&lt;&gt;"",VLOOKUP($E1665,GEMWs!$E$14:$L$20,8,FALSE),"")</f>
        <v/>
      </c>
      <c r="N1665" s="17">
        <f t="shared" ca="1" si="116"/>
        <v>0</v>
      </c>
      <c r="O1665" s="17">
        <f t="shared" ca="1" si="117"/>
        <v>0</v>
      </c>
      <c r="P1665" s="17">
        <f t="shared" ca="1" si="114"/>
        <v>0</v>
      </c>
      <c r="Q1665" s="17">
        <f t="shared" ca="1" si="115"/>
        <v>0</v>
      </c>
    </row>
    <row r="1666" spans="1:17" x14ac:dyDescent="0.35">
      <c r="A1666" t="s">
        <v>1234</v>
      </c>
      <c r="B1666" t="s">
        <v>13</v>
      </c>
      <c r="D1666" t="s">
        <v>14</v>
      </c>
      <c r="E1666" t="s">
        <v>15</v>
      </c>
      <c r="G1666" t="s">
        <v>3040</v>
      </c>
      <c r="H1666">
        <v>1627756.9</v>
      </c>
      <c r="J1666">
        <v>0</v>
      </c>
      <c r="K1666">
        <v>0</v>
      </c>
      <c r="L1666" s="17">
        <f>IF($E1666&lt;&gt;"",VLOOKUP($E1666,GEMWs!$E$14:$L$20,7,FALSE),"")</f>
        <v>37.892086284381016</v>
      </c>
      <c r="M1666" s="17">
        <f>IF($E1666&lt;&gt;"",VLOOKUP($E1666,GEMWs!$E$14:$L$20,8,FALSE),"")</f>
        <v>96.522753888300599</v>
      </c>
      <c r="N1666" s="17">
        <f t="shared" ca="1" si="116"/>
        <v>37.892086284381016</v>
      </c>
      <c r="O1666" s="17">
        <f t="shared" ca="1" si="117"/>
        <v>96.522753888300599</v>
      </c>
      <c r="P1666" s="17">
        <f t="shared" ca="1" si="114"/>
        <v>16863.9707678015</v>
      </c>
      <c r="Q1666" s="17">
        <f t="shared" ca="1" si="115"/>
        <v>42957.700660334332</v>
      </c>
    </row>
    <row r="1667" spans="1:17" x14ac:dyDescent="0.35">
      <c r="A1667" t="s">
        <v>1234</v>
      </c>
      <c r="B1667" t="s">
        <v>1259</v>
      </c>
      <c r="D1667" t="s">
        <v>22</v>
      </c>
      <c r="G1667" t="s">
        <v>3040</v>
      </c>
      <c r="H1667">
        <v>275422.8</v>
      </c>
      <c r="J1667">
        <v>0</v>
      </c>
      <c r="K1667">
        <v>0</v>
      </c>
      <c r="L1667" s="17" t="str">
        <f>IF($E1667&lt;&gt;"",VLOOKUP($E1667,GEMWs!$E$14:$L$20,7,FALSE),"")</f>
        <v/>
      </c>
      <c r="M1667" s="17" t="str">
        <f>IF($E1667&lt;&gt;"",VLOOKUP($E1667,GEMWs!$E$14:$L$20,8,FALSE),"")</f>
        <v/>
      </c>
      <c r="N1667" s="17">
        <f t="shared" ca="1" si="116"/>
        <v>0</v>
      </c>
      <c r="O1667" s="17">
        <f t="shared" ca="1" si="117"/>
        <v>0</v>
      </c>
      <c r="P1667" s="17">
        <f t="shared" ca="1" si="114"/>
        <v>0</v>
      </c>
      <c r="Q1667" s="17">
        <f t="shared" ca="1" si="115"/>
        <v>0</v>
      </c>
    </row>
    <row r="1668" spans="1:17" x14ac:dyDescent="0.35">
      <c r="A1668" t="s">
        <v>1234</v>
      </c>
      <c r="B1668" t="s">
        <v>462</v>
      </c>
      <c r="D1668" t="s">
        <v>14</v>
      </c>
      <c r="E1668" t="s">
        <v>21</v>
      </c>
      <c r="G1668" t="s">
        <v>3040</v>
      </c>
      <c r="H1668">
        <v>2121.6</v>
      </c>
      <c r="J1668">
        <v>0</v>
      </c>
      <c r="K1668">
        <v>0</v>
      </c>
      <c r="L1668" s="17">
        <f>IF($E1668&lt;&gt;"",VLOOKUP($E1668,GEMWs!$E$14:$L$20,7,FALSE),"")</f>
        <v>37.754918937403332</v>
      </c>
      <c r="M1668" s="17">
        <f>IF($E1668&lt;&gt;"",VLOOKUP($E1668,GEMWs!$E$14:$L$20,8,FALSE),"")</f>
        <v>96.174593288388181</v>
      </c>
      <c r="N1668" s="17">
        <f t="shared" ca="1" si="116"/>
        <v>37.754918937403332</v>
      </c>
      <c r="O1668" s="17">
        <f t="shared" ca="1" si="117"/>
        <v>96.174593288388181</v>
      </c>
      <c r="P1668" s="17">
        <f t="shared" ca="1" si="114"/>
        <v>22.059880135268067</v>
      </c>
      <c r="Q1668" s="17">
        <f t="shared" ca="1" si="115"/>
        <v>56.194002257495434</v>
      </c>
    </row>
    <row r="1669" spans="1:17" x14ac:dyDescent="0.35">
      <c r="A1669" t="s">
        <v>1234</v>
      </c>
      <c r="B1669" t="s">
        <v>1260</v>
      </c>
      <c r="D1669" t="s">
        <v>22</v>
      </c>
      <c r="G1669" t="s">
        <v>3040</v>
      </c>
      <c r="H1669">
        <v>428273.6</v>
      </c>
      <c r="J1669">
        <v>0</v>
      </c>
      <c r="K1669">
        <v>0</v>
      </c>
      <c r="L1669" s="17" t="str">
        <f>IF($E1669&lt;&gt;"",VLOOKUP($E1669,GEMWs!$E$14:$L$20,7,FALSE),"")</f>
        <v/>
      </c>
      <c r="M1669" s="17" t="str">
        <f>IF($E1669&lt;&gt;"",VLOOKUP($E1669,GEMWs!$E$14:$L$20,8,FALSE),"")</f>
        <v/>
      </c>
      <c r="N1669" s="17">
        <f t="shared" ca="1" si="116"/>
        <v>0</v>
      </c>
      <c r="O1669" s="17">
        <f t="shared" ca="1" si="117"/>
        <v>0</v>
      </c>
      <c r="P1669" s="17">
        <f t="shared" ca="1" si="114"/>
        <v>0</v>
      </c>
      <c r="Q1669" s="17">
        <f t="shared" ca="1" si="115"/>
        <v>0</v>
      </c>
    </row>
    <row r="1670" spans="1:17" x14ac:dyDescent="0.35">
      <c r="A1670" t="s">
        <v>1234</v>
      </c>
      <c r="B1670" t="s">
        <v>122</v>
      </c>
      <c r="D1670" t="s">
        <v>14</v>
      </c>
      <c r="E1670" t="s">
        <v>21</v>
      </c>
      <c r="G1670" t="s">
        <v>3040</v>
      </c>
      <c r="H1670">
        <v>99637.2</v>
      </c>
      <c r="J1670">
        <v>0</v>
      </c>
      <c r="K1670">
        <v>0</v>
      </c>
      <c r="L1670" s="17">
        <f>IF($E1670&lt;&gt;"",VLOOKUP($E1670,GEMWs!$E$14:$L$20,7,FALSE),"")</f>
        <v>37.754918937403332</v>
      </c>
      <c r="M1670" s="17">
        <f>IF($E1670&lt;&gt;"",VLOOKUP($E1670,GEMWs!$E$14:$L$20,8,FALSE),"")</f>
        <v>96.174593288388181</v>
      </c>
      <c r="N1670" s="17">
        <f t="shared" ca="1" si="116"/>
        <v>37.754918937403332</v>
      </c>
      <c r="O1670" s="17">
        <f t="shared" ca="1" si="117"/>
        <v>96.174593288388181</v>
      </c>
      <c r="P1670" s="17">
        <f t="shared" ca="1" si="114"/>
        <v>1036.003341352626</v>
      </c>
      <c r="Q1670" s="17">
        <f t="shared" ca="1" si="115"/>
        <v>2639.0521501369362</v>
      </c>
    </row>
    <row r="1671" spans="1:17" x14ac:dyDescent="0.35">
      <c r="A1671" t="s">
        <v>1234</v>
      </c>
      <c r="B1671" t="s">
        <v>2984</v>
      </c>
      <c r="D1671" t="s">
        <v>14</v>
      </c>
      <c r="E1671" t="s">
        <v>21</v>
      </c>
      <c r="G1671" t="s">
        <v>3040</v>
      </c>
      <c r="H1671">
        <v>425.3</v>
      </c>
      <c r="J1671">
        <v>0</v>
      </c>
      <c r="K1671">
        <v>0</v>
      </c>
      <c r="L1671" s="17">
        <f>IF($E1671&lt;&gt;"",VLOOKUP($E1671,GEMWs!$E$14:$L$20,7,FALSE),"")</f>
        <v>37.754918937403332</v>
      </c>
      <c r="M1671" s="17">
        <f>IF($E1671&lt;&gt;"",VLOOKUP($E1671,GEMWs!$E$14:$L$20,8,FALSE),"")</f>
        <v>96.174593288388181</v>
      </c>
      <c r="N1671" s="17">
        <f t="shared" ca="1" si="116"/>
        <v>37.754918937403332</v>
      </c>
      <c r="O1671" s="17">
        <f t="shared" ca="1" si="117"/>
        <v>96.174593288388181</v>
      </c>
      <c r="P1671" s="17">
        <f t="shared" ca="1" si="114"/>
        <v>4.4221658283981471</v>
      </c>
      <c r="Q1671" s="17">
        <f t="shared" ca="1" si="115"/>
        <v>11.264757334140652</v>
      </c>
    </row>
    <row r="1672" spans="1:17" x14ac:dyDescent="0.35">
      <c r="A1672" t="s">
        <v>1234</v>
      </c>
      <c r="B1672" t="s">
        <v>3006</v>
      </c>
      <c r="D1672" t="s">
        <v>14</v>
      </c>
      <c r="E1672" t="s">
        <v>21</v>
      </c>
      <c r="G1672" t="s">
        <v>3040</v>
      </c>
      <c r="H1672">
        <v>594.29999999999995</v>
      </c>
      <c r="J1672">
        <v>0</v>
      </c>
      <c r="K1672">
        <v>0</v>
      </c>
      <c r="L1672" s="17">
        <f>IF($E1672&lt;&gt;"",VLOOKUP($E1672,GEMWs!$E$14:$L$20,7,FALSE),"")</f>
        <v>37.754918937403332</v>
      </c>
      <c r="M1672" s="17">
        <f>IF($E1672&lt;&gt;"",VLOOKUP($E1672,GEMWs!$E$14:$L$20,8,FALSE),"")</f>
        <v>96.174593288388181</v>
      </c>
      <c r="N1672" s="17">
        <f t="shared" ca="1" si="116"/>
        <v>37.754918937403332</v>
      </c>
      <c r="O1672" s="17">
        <f t="shared" ca="1" si="117"/>
        <v>96.174593288388181</v>
      </c>
      <c r="P1672" s="17">
        <f t="shared" ref="P1672:P1735" ca="1" si="118">IF(O1672&gt;0,$H1672/O1672,0)</f>
        <v>6.1793866725065101</v>
      </c>
      <c r="Q1672" s="17">
        <f t="shared" ref="Q1672:Q1735" ca="1" si="119">IF(N1672&gt;0,$H1672/N1672,0)</f>
        <v>15.740995259063695</v>
      </c>
    </row>
    <row r="1673" spans="1:17" x14ac:dyDescent="0.35">
      <c r="A1673" t="s">
        <v>1234</v>
      </c>
      <c r="B1673" t="s">
        <v>718</v>
      </c>
      <c r="D1673" t="s">
        <v>14</v>
      </c>
      <c r="E1673" t="s">
        <v>21</v>
      </c>
      <c r="G1673" t="s">
        <v>3040</v>
      </c>
      <c r="H1673">
        <v>18.7</v>
      </c>
      <c r="J1673">
        <v>0</v>
      </c>
      <c r="K1673">
        <v>0</v>
      </c>
      <c r="L1673" s="17">
        <f>IF($E1673&lt;&gt;"",VLOOKUP($E1673,GEMWs!$E$14:$L$20,7,FALSE),"")</f>
        <v>37.754918937403332</v>
      </c>
      <c r="M1673" s="17">
        <f>IF($E1673&lt;&gt;"",VLOOKUP($E1673,GEMWs!$E$14:$L$20,8,FALSE),"")</f>
        <v>96.174593288388181</v>
      </c>
      <c r="N1673" s="17">
        <f t="shared" ca="1" si="116"/>
        <v>37.754918937403332</v>
      </c>
      <c r="O1673" s="17">
        <f t="shared" ca="1" si="117"/>
        <v>96.174593288388181</v>
      </c>
      <c r="P1673" s="17">
        <f t="shared" ca="1" si="118"/>
        <v>0.19443804606406148</v>
      </c>
      <c r="Q1673" s="17">
        <f t="shared" ca="1" si="119"/>
        <v>0.49529969938497576</v>
      </c>
    </row>
    <row r="1674" spans="1:17" x14ac:dyDescent="0.35">
      <c r="A1674" t="s">
        <v>1234</v>
      </c>
      <c r="B1674" t="s">
        <v>47</v>
      </c>
      <c r="C1674" t="s">
        <v>48</v>
      </c>
      <c r="D1674" t="s">
        <v>14</v>
      </c>
      <c r="E1674" t="s">
        <v>21</v>
      </c>
      <c r="F1674" t="s">
        <v>14</v>
      </c>
      <c r="G1674" t="s">
        <v>3040</v>
      </c>
      <c r="H1674">
        <v>2670.5</v>
      </c>
      <c r="I1674">
        <v>256</v>
      </c>
      <c r="J1674">
        <v>11.292441</v>
      </c>
      <c r="K1674">
        <v>1000</v>
      </c>
      <c r="L1674" s="17">
        <f>IF($E1674&lt;&gt;"",VLOOKUP($E1674,GEMWs!$E$14:$L$20,7,FALSE),"")</f>
        <v>37.754918937403332</v>
      </c>
      <c r="M1674" s="17">
        <f>IF($E1674&lt;&gt;"",VLOOKUP($E1674,GEMWs!$E$14:$L$20,8,FALSE),"")</f>
        <v>96.174593288388181</v>
      </c>
      <c r="N1674" s="17">
        <f t="shared" si="116"/>
        <v>11.292441</v>
      </c>
      <c r="O1674" s="17">
        <f t="shared" si="117"/>
        <v>1000</v>
      </c>
      <c r="P1674" s="17">
        <f t="shared" si="118"/>
        <v>2.6705000000000001</v>
      </c>
      <c r="Q1674" s="17">
        <f t="shared" si="119"/>
        <v>236.48562786380731</v>
      </c>
    </row>
    <row r="1675" spans="1:17" x14ac:dyDescent="0.35">
      <c r="A1675" t="s">
        <v>1234</v>
      </c>
      <c r="B1675" t="s">
        <v>1239</v>
      </c>
      <c r="C1675" t="s">
        <v>1240</v>
      </c>
      <c r="D1675" t="s">
        <v>14</v>
      </c>
      <c r="E1675" t="s">
        <v>21</v>
      </c>
      <c r="F1675" t="s">
        <v>22</v>
      </c>
      <c r="G1675" t="s">
        <v>3040</v>
      </c>
      <c r="H1675">
        <v>790875.1</v>
      </c>
      <c r="I1675">
        <v>257</v>
      </c>
      <c r="J1675">
        <v>20</v>
      </c>
      <c r="K1675">
        <v>22</v>
      </c>
      <c r="L1675" s="17">
        <f>IF($E1675&lt;&gt;"",VLOOKUP($E1675,GEMWs!$E$14:$L$20,7,FALSE),"")</f>
        <v>37.754918937403332</v>
      </c>
      <c r="M1675" s="17">
        <f>IF($E1675&lt;&gt;"",VLOOKUP($E1675,GEMWs!$E$14:$L$20,8,FALSE),"")</f>
        <v>96.174593288388181</v>
      </c>
      <c r="N1675" s="17">
        <f t="shared" si="116"/>
        <v>20</v>
      </c>
      <c r="O1675" s="17">
        <f t="shared" si="117"/>
        <v>22</v>
      </c>
      <c r="P1675" s="17">
        <f t="shared" si="118"/>
        <v>35948.868181818179</v>
      </c>
      <c r="Q1675" s="17">
        <f t="shared" si="119"/>
        <v>39543.754999999997</v>
      </c>
    </row>
    <row r="1676" spans="1:17" x14ac:dyDescent="0.35">
      <c r="A1676" t="s">
        <v>1234</v>
      </c>
      <c r="B1676" t="s">
        <v>1248</v>
      </c>
      <c r="C1676" t="s">
        <v>1249</v>
      </c>
      <c r="D1676" t="s">
        <v>14</v>
      </c>
      <c r="E1676" t="s">
        <v>21</v>
      </c>
      <c r="F1676" t="s">
        <v>22</v>
      </c>
      <c r="G1676" t="s">
        <v>3040</v>
      </c>
      <c r="H1676">
        <v>50371.3</v>
      </c>
      <c r="I1676">
        <v>258</v>
      </c>
      <c r="J1676">
        <v>15.256088999999999</v>
      </c>
      <c r="K1676">
        <v>84.488315</v>
      </c>
      <c r="L1676" s="17">
        <f>IF($E1676&lt;&gt;"",VLOOKUP($E1676,GEMWs!$E$14:$L$20,7,FALSE),"")</f>
        <v>37.754918937403332</v>
      </c>
      <c r="M1676" s="17">
        <f>IF($E1676&lt;&gt;"",VLOOKUP($E1676,GEMWs!$E$14:$L$20,8,FALSE),"")</f>
        <v>96.174593288388181</v>
      </c>
      <c r="N1676" s="17">
        <f t="shared" si="116"/>
        <v>15.256088999999999</v>
      </c>
      <c r="O1676" s="17">
        <f t="shared" si="117"/>
        <v>84.488315</v>
      </c>
      <c r="P1676" s="17">
        <f t="shared" si="118"/>
        <v>596.19250306980325</v>
      </c>
      <c r="Q1676" s="17">
        <f t="shared" si="119"/>
        <v>3301.7177600366649</v>
      </c>
    </row>
    <row r="1677" spans="1:17" x14ac:dyDescent="0.35">
      <c r="A1677" t="s">
        <v>1234</v>
      </c>
      <c r="B1677" t="s">
        <v>1241</v>
      </c>
      <c r="C1677" t="s">
        <v>223</v>
      </c>
      <c r="D1677" t="s">
        <v>14</v>
      </c>
      <c r="E1677" t="s">
        <v>21</v>
      </c>
      <c r="F1677" t="s">
        <v>22</v>
      </c>
      <c r="G1677" t="s">
        <v>3040</v>
      </c>
      <c r="H1677">
        <v>145147</v>
      </c>
      <c r="I1677">
        <v>259</v>
      </c>
      <c r="J1677">
        <v>120</v>
      </c>
      <c r="K1677">
        <v>183</v>
      </c>
      <c r="L1677" s="17">
        <f>IF($E1677&lt;&gt;"",VLOOKUP($E1677,GEMWs!$E$14:$L$20,7,FALSE),"")</f>
        <v>37.754918937403332</v>
      </c>
      <c r="M1677" s="17">
        <f>IF($E1677&lt;&gt;"",VLOOKUP($E1677,GEMWs!$E$14:$L$20,8,FALSE),"")</f>
        <v>96.174593288388181</v>
      </c>
      <c r="N1677" s="17">
        <f t="shared" si="116"/>
        <v>120</v>
      </c>
      <c r="O1677" s="17">
        <f t="shared" si="117"/>
        <v>183</v>
      </c>
      <c r="P1677" s="17">
        <f t="shared" si="118"/>
        <v>793.15300546448088</v>
      </c>
      <c r="Q1677" s="17">
        <f t="shared" si="119"/>
        <v>1209.5583333333334</v>
      </c>
    </row>
    <row r="1678" spans="1:17" x14ac:dyDescent="0.35">
      <c r="A1678" t="s">
        <v>1234</v>
      </c>
      <c r="B1678" t="s">
        <v>504</v>
      </c>
      <c r="C1678" t="s">
        <v>505</v>
      </c>
      <c r="D1678" t="s">
        <v>22</v>
      </c>
      <c r="G1678" t="s">
        <v>3040</v>
      </c>
      <c r="H1678">
        <v>210635.9</v>
      </c>
      <c r="J1678">
        <v>0</v>
      </c>
      <c r="K1678">
        <v>0</v>
      </c>
      <c r="L1678" s="17" t="str">
        <f>IF($E1678&lt;&gt;"",VLOOKUP($E1678,GEMWs!$E$14:$L$20,7,FALSE),"")</f>
        <v/>
      </c>
      <c r="M1678" s="17" t="str">
        <f>IF($E1678&lt;&gt;"",VLOOKUP($E1678,GEMWs!$E$14:$L$20,8,FALSE),"")</f>
        <v/>
      </c>
      <c r="N1678" s="17">
        <f t="shared" ca="1" si="116"/>
        <v>0</v>
      </c>
      <c r="O1678" s="17">
        <f t="shared" ca="1" si="117"/>
        <v>0</v>
      </c>
      <c r="P1678" s="17">
        <f t="shared" ca="1" si="118"/>
        <v>0</v>
      </c>
      <c r="Q1678" s="17">
        <f t="shared" ca="1" si="119"/>
        <v>0</v>
      </c>
    </row>
    <row r="1679" spans="1:17" x14ac:dyDescent="0.35">
      <c r="A1679" t="s">
        <v>1234</v>
      </c>
      <c r="B1679" t="s">
        <v>1198</v>
      </c>
      <c r="D1679" t="s">
        <v>22</v>
      </c>
      <c r="G1679" t="s">
        <v>3040</v>
      </c>
      <c r="H1679">
        <v>199192.3</v>
      </c>
      <c r="J1679">
        <v>0</v>
      </c>
      <c r="K1679">
        <v>0</v>
      </c>
      <c r="L1679" s="17" t="str">
        <f>IF($E1679&lt;&gt;"",VLOOKUP($E1679,GEMWs!$E$14:$L$20,7,FALSE),"")</f>
        <v/>
      </c>
      <c r="M1679" s="17" t="str">
        <f>IF($E1679&lt;&gt;"",VLOOKUP($E1679,GEMWs!$E$14:$L$20,8,FALSE),"")</f>
        <v/>
      </c>
      <c r="N1679" s="17">
        <f t="shared" ca="1" si="116"/>
        <v>0</v>
      </c>
      <c r="O1679" s="17">
        <f t="shared" ca="1" si="117"/>
        <v>0</v>
      </c>
      <c r="P1679" s="17">
        <f t="shared" ca="1" si="118"/>
        <v>0</v>
      </c>
      <c r="Q1679" s="17">
        <f t="shared" ca="1" si="119"/>
        <v>0</v>
      </c>
    </row>
    <row r="1680" spans="1:17" x14ac:dyDescent="0.35">
      <c r="A1680" t="s">
        <v>1234</v>
      </c>
      <c r="B1680" t="s">
        <v>1242</v>
      </c>
      <c r="C1680" t="s">
        <v>1243</v>
      </c>
      <c r="D1680" t="s">
        <v>14</v>
      </c>
      <c r="E1680" t="s">
        <v>21</v>
      </c>
      <c r="F1680" t="s">
        <v>22</v>
      </c>
      <c r="G1680" t="s">
        <v>3040</v>
      </c>
      <c r="H1680">
        <v>78231.399999999994</v>
      </c>
      <c r="I1680">
        <v>269</v>
      </c>
      <c r="J1680">
        <v>450.806737</v>
      </c>
      <c r="K1680">
        <v>3490.3802860000001</v>
      </c>
      <c r="L1680" s="17">
        <f>IF($E1680&lt;&gt;"",VLOOKUP($E1680,GEMWs!$E$14:$L$20,7,FALSE),"")</f>
        <v>37.754918937403332</v>
      </c>
      <c r="M1680" s="17">
        <f>IF($E1680&lt;&gt;"",VLOOKUP($E1680,GEMWs!$E$14:$L$20,8,FALSE),"")</f>
        <v>96.174593288388181</v>
      </c>
      <c r="N1680" s="17">
        <f t="shared" si="116"/>
        <v>450.806737</v>
      </c>
      <c r="O1680" s="17">
        <f t="shared" si="117"/>
        <v>3490.3802860000001</v>
      </c>
      <c r="P1680" s="17">
        <f t="shared" si="118"/>
        <v>22.413431657801883</v>
      </c>
      <c r="Q1680" s="17">
        <f t="shared" si="119"/>
        <v>173.53644828071856</v>
      </c>
    </row>
    <row r="1681" spans="1:17" x14ac:dyDescent="0.35">
      <c r="A1681" t="s">
        <v>1234</v>
      </c>
      <c r="B1681" t="s">
        <v>214</v>
      </c>
      <c r="C1681" t="s">
        <v>215</v>
      </c>
      <c r="D1681" t="s">
        <v>14</v>
      </c>
      <c r="E1681" t="s">
        <v>21</v>
      </c>
      <c r="F1681" t="s">
        <v>22</v>
      </c>
      <c r="G1681" t="s">
        <v>3040</v>
      </c>
      <c r="H1681">
        <v>1129277.8</v>
      </c>
      <c r="I1681">
        <v>270</v>
      </c>
      <c r="J1681">
        <v>32</v>
      </c>
      <c r="K1681">
        <v>713</v>
      </c>
      <c r="L1681" s="17">
        <f>IF($E1681&lt;&gt;"",VLOOKUP($E1681,GEMWs!$E$14:$L$20,7,FALSE),"")</f>
        <v>37.754918937403332</v>
      </c>
      <c r="M1681" s="17">
        <f>IF($E1681&lt;&gt;"",VLOOKUP($E1681,GEMWs!$E$14:$L$20,8,FALSE),"")</f>
        <v>96.174593288388181</v>
      </c>
      <c r="N1681" s="17">
        <f t="shared" si="116"/>
        <v>32</v>
      </c>
      <c r="O1681" s="17">
        <f t="shared" si="117"/>
        <v>713</v>
      </c>
      <c r="P1681" s="17">
        <f t="shared" si="118"/>
        <v>1583.8398316970547</v>
      </c>
      <c r="Q1681" s="17">
        <f t="shared" si="119"/>
        <v>35289.931250000001</v>
      </c>
    </row>
    <row r="1682" spans="1:17" x14ac:dyDescent="0.35">
      <c r="A1682" t="s">
        <v>1234</v>
      </c>
      <c r="B1682" t="s">
        <v>404</v>
      </c>
      <c r="D1682" t="s">
        <v>14</v>
      </c>
      <c r="E1682" t="s">
        <v>21</v>
      </c>
      <c r="G1682" t="s">
        <v>3040</v>
      </c>
      <c r="H1682">
        <v>0.5</v>
      </c>
      <c r="J1682">
        <v>0</v>
      </c>
      <c r="K1682">
        <v>0</v>
      </c>
      <c r="L1682" s="17">
        <f>IF($E1682&lt;&gt;"",VLOOKUP($E1682,GEMWs!$E$14:$L$20,7,FALSE),"")</f>
        <v>37.754918937403332</v>
      </c>
      <c r="M1682" s="17">
        <f>IF($E1682&lt;&gt;"",VLOOKUP($E1682,GEMWs!$E$14:$L$20,8,FALSE),"")</f>
        <v>96.174593288388181</v>
      </c>
      <c r="N1682" s="17">
        <f t="shared" ca="1" si="116"/>
        <v>37.754918937403332</v>
      </c>
      <c r="O1682" s="17">
        <f t="shared" ca="1" si="117"/>
        <v>96.174593288388181</v>
      </c>
      <c r="P1682" s="17">
        <f t="shared" ca="1" si="118"/>
        <v>5.1988782370069918E-3</v>
      </c>
      <c r="Q1682" s="17">
        <f t="shared" ca="1" si="119"/>
        <v>1.3243307470186519E-2</v>
      </c>
    </row>
    <row r="1683" spans="1:17" x14ac:dyDescent="0.35">
      <c r="A1683" t="s">
        <v>1234</v>
      </c>
      <c r="B1683" t="s">
        <v>405</v>
      </c>
      <c r="D1683" t="s">
        <v>14</v>
      </c>
      <c r="E1683" t="s">
        <v>21</v>
      </c>
      <c r="G1683" t="s">
        <v>3040</v>
      </c>
      <c r="H1683">
        <v>0.1</v>
      </c>
      <c r="J1683">
        <v>0</v>
      </c>
      <c r="K1683">
        <v>0</v>
      </c>
      <c r="L1683" s="17">
        <f>IF($E1683&lt;&gt;"",VLOOKUP($E1683,GEMWs!$E$14:$L$20,7,FALSE),"")</f>
        <v>37.754918937403332</v>
      </c>
      <c r="M1683" s="17">
        <f>IF($E1683&lt;&gt;"",VLOOKUP($E1683,GEMWs!$E$14:$L$20,8,FALSE),"")</f>
        <v>96.174593288388181</v>
      </c>
      <c r="N1683" s="17">
        <f t="shared" ref="N1683:N1746" ca="1" si="120">IF($I1683&lt;&gt;"",J1683,IF(AND($D1683="Y",$M$6=236),L1683,0))</f>
        <v>37.754918937403332</v>
      </c>
      <c r="O1683" s="17">
        <f t="shared" ref="O1683:O1746" ca="1" si="121">IF($I1683&lt;&gt;"",K1683,IF(AND($D1683="Y",$M$6=236),M1683,0))</f>
        <v>96.174593288388181</v>
      </c>
      <c r="P1683" s="17">
        <f t="shared" ca="1" si="118"/>
        <v>1.0397756474013985E-3</v>
      </c>
      <c r="Q1683" s="17">
        <f t="shared" ca="1" si="119"/>
        <v>2.6486614940373038E-3</v>
      </c>
    </row>
    <row r="1684" spans="1:17" x14ac:dyDescent="0.35">
      <c r="A1684" t="s">
        <v>1234</v>
      </c>
      <c r="B1684" t="s">
        <v>229</v>
      </c>
      <c r="D1684" t="s">
        <v>22</v>
      </c>
      <c r="G1684" t="s">
        <v>3040</v>
      </c>
      <c r="H1684">
        <v>116658.4</v>
      </c>
      <c r="J1684">
        <v>0</v>
      </c>
      <c r="K1684">
        <v>0</v>
      </c>
      <c r="L1684" s="17" t="str">
        <f>IF($E1684&lt;&gt;"",VLOOKUP($E1684,GEMWs!$E$14:$L$20,7,FALSE),"")</f>
        <v/>
      </c>
      <c r="M1684" s="17" t="str">
        <f>IF($E1684&lt;&gt;"",VLOOKUP($E1684,GEMWs!$E$14:$L$20,8,FALSE),"")</f>
        <v/>
      </c>
      <c r="N1684" s="17">
        <f t="shared" ca="1" si="120"/>
        <v>0</v>
      </c>
      <c r="O1684" s="17">
        <f t="shared" ca="1" si="121"/>
        <v>0</v>
      </c>
      <c r="P1684" s="17">
        <f t="shared" ca="1" si="118"/>
        <v>0</v>
      </c>
      <c r="Q1684" s="17">
        <f t="shared" ca="1" si="119"/>
        <v>0</v>
      </c>
    </row>
    <row r="1685" spans="1:17" x14ac:dyDescent="0.35">
      <c r="A1685" t="s">
        <v>1234</v>
      </c>
      <c r="B1685" t="s">
        <v>103</v>
      </c>
      <c r="D1685" t="s">
        <v>14</v>
      </c>
      <c r="E1685" t="s">
        <v>15</v>
      </c>
      <c r="G1685" t="s">
        <v>3040</v>
      </c>
      <c r="H1685">
        <v>2773191.9</v>
      </c>
      <c r="J1685">
        <v>0</v>
      </c>
      <c r="K1685">
        <v>0</v>
      </c>
      <c r="L1685" s="17">
        <f>IF($E1685&lt;&gt;"",VLOOKUP($E1685,GEMWs!$E$14:$L$20,7,FALSE),"")</f>
        <v>37.892086284381016</v>
      </c>
      <c r="M1685" s="17">
        <f>IF($E1685&lt;&gt;"",VLOOKUP($E1685,GEMWs!$E$14:$L$20,8,FALSE),"")</f>
        <v>96.522753888300599</v>
      </c>
      <c r="N1685" s="17">
        <f t="shared" ca="1" si="120"/>
        <v>37.892086284381016</v>
      </c>
      <c r="O1685" s="17">
        <f t="shared" ca="1" si="121"/>
        <v>96.522753888300599</v>
      </c>
      <c r="P1685" s="17">
        <f t="shared" ca="1" si="118"/>
        <v>28730.965376404733</v>
      </c>
      <c r="Q1685" s="17">
        <f t="shared" ca="1" si="119"/>
        <v>73186.57197144354</v>
      </c>
    </row>
    <row r="1686" spans="1:17" x14ac:dyDescent="0.35">
      <c r="A1686" t="s">
        <v>1234</v>
      </c>
      <c r="B1686" t="s">
        <v>163</v>
      </c>
      <c r="D1686" t="s">
        <v>22</v>
      </c>
      <c r="G1686" t="s">
        <v>3040</v>
      </c>
      <c r="H1686">
        <v>604315.4</v>
      </c>
      <c r="J1686">
        <v>0</v>
      </c>
      <c r="K1686">
        <v>0</v>
      </c>
      <c r="L1686" s="17" t="str">
        <f>IF($E1686&lt;&gt;"",VLOOKUP($E1686,GEMWs!$E$14:$L$20,7,FALSE),"")</f>
        <v/>
      </c>
      <c r="M1686" s="17" t="str">
        <f>IF($E1686&lt;&gt;"",VLOOKUP($E1686,GEMWs!$E$14:$L$20,8,FALSE),"")</f>
        <v/>
      </c>
      <c r="N1686" s="17">
        <f t="shared" ca="1" si="120"/>
        <v>0</v>
      </c>
      <c r="O1686" s="17">
        <f t="shared" ca="1" si="121"/>
        <v>0</v>
      </c>
      <c r="P1686" s="17">
        <f t="shared" ca="1" si="118"/>
        <v>0</v>
      </c>
      <c r="Q1686" s="17">
        <f t="shared" ca="1" si="119"/>
        <v>0</v>
      </c>
    </row>
    <row r="1687" spans="1:17" x14ac:dyDescent="0.35">
      <c r="A1687" t="s">
        <v>1234</v>
      </c>
      <c r="B1687" t="s">
        <v>2994</v>
      </c>
      <c r="D1687" t="s">
        <v>14</v>
      </c>
      <c r="E1687" t="s">
        <v>21</v>
      </c>
      <c r="G1687" t="s">
        <v>3040</v>
      </c>
      <c r="H1687">
        <v>101.4</v>
      </c>
      <c r="J1687">
        <v>0</v>
      </c>
      <c r="K1687">
        <v>0</v>
      </c>
      <c r="L1687" s="17">
        <f>IF($E1687&lt;&gt;"",VLOOKUP($E1687,GEMWs!$E$14:$L$20,7,FALSE),"")</f>
        <v>37.754918937403332</v>
      </c>
      <c r="M1687" s="17">
        <f>IF($E1687&lt;&gt;"",VLOOKUP($E1687,GEMWs!$E$14:$L$20,8,FALSE),"")</f>
        <v>96.174593288388181</v>
      </c>
      <c r="N1687" s="17">
        <f t="shared" ca="1" si="120"/>
        <v>37.754918937403332</v>
      </c>
      <c r="O1687" s="17">
        <f t="shared" ca="1" si="121"/>
        <v>96.174593288388181</v>
      </c>
      <c r="P1687" s="17">
        <f t="shared" ca="1" si="118"/>
        <v>1.054332506465018</v>
      </c>
      <c r="Q1687" s="17">
        <f t="shared" ca="1" si="119"/>
        <v>2.685742754953826</v>
      </c>
    </row>
    <row r="1688" spans="1:17" x14ac:dyDescent="0.35">
      <c r="A1688" t="s">
        <v>1234</v>
      </c>
      <c r="B1688" t="s">
        <v>1266</v>
      </c>
      <c r="D1688" t="s">
        <v>14</v>
      </c>
      <c r="E1688" t="s">
        <v>21</v>
      </c>
      <c r="G1688" t="s">
        <v>3040</v>
      </c>
      <c r="H1688">
        <v>50743.4</v>
      </c>
      <c r="J1688">
        <v>0</v>
      </c>
      <c r="K1688">
        <v>0</v>
      </c>
      <c r="L1688" s="17">
        <f>IF($E1688&lt;&gt;"",VLOOKUP($E1688,GEMWs!$E$14:$L$20,7,FALSE),"")</f>
        <v>37.754918937403332</v>
      </c>
      <c r="M1688" s="17">
        <f>IF($E1688&lt;&gt;"",VLOOKUP($E1688,GEMWs!$E$14:$L$20,8,FALSE),"")</f>
        <v>96.174593288388181</v>
      </c>
      <c r="N1688" s="17">
        <f t="shared" ca="1" si="120"/>
        <v>37.754918937403332</v>
      </c>
      <c r="O1688" s="17">
        <f t="shared" ca="1" si="121"/>
        <v>96.174593288388181</v>
      </c>
      <c r="P1688" s="17">
        <f t="shared" ca="1" si="118"/>
        <v>527.61751586348123</v>
      </c>
      <c r="Q1688" s="17">
        <f t="shared" ca="1" si="119"/>
        <v>1344.0208965653253</v>
      </c>
    </row>
    <row r="1689" spans="1:17" x14ac:dyDescent="0.35">
      <c r="A1689" t="s">
        <v>1234</v>
      </c>
      <c r="B1689" t="s">
        <v>1275</v>
      </c>
      <c r="D1689" t="s">
        <v>22</v>
      </c>
      <c r="G1689" t="s">
        <v>3040</v>
      </c>
      <c r="H1689">
        <v>0.04</v>
      </c>
      <c r="J1689">
        <v>0</v>
      </c>
      <c r="K1689">
        <v>0</v>
      </c>
      <c r="L1689" s="17" t="str">
        <f>IF($E1689&lt;&gt;"",VLOOKUP($E1689,GEMWs!$E$14:$L$20,7,FALSE),"")</f>
        <v/>
      </c>
      <c r="M1689" s="17" t="str">
        <f>IF($E1689&lt;&gt;"",VLOOKUP($E1689,GEMWs!$E$14:$L$20,8,FALSE),"")</f>
        <v/>
      </c>
      <c r="N1689" s="17">
        <f t="shared" ca="1" si="120"/>
        <v>0</v>
      </c>
      <c r="O1689" s="17">
        <f t="shared" ca="1" si="121"/>
        <v>0</v>
      </c>
      <c r="P1689" s="17">
        <f t="shared" ca="1" si="118"/>
        <v>0</v>
      </c>
      <c r="Q1689" s="17">
        <f t="shared" ca="1" si="119"/>
        <v>0</v>
      </c>
    </row>
    <row r="1690" spans="1:17" x14ac:dyDescent="0.35">
      <c r="A1690" t="s">
        <v>1234</v>
      </c>
      <c r="B1690" t="s">
        <v>3007</v>
      </c>
      <c r="C1690" t="s">
        <v>158</v>
      </c>
      <c r="D1690" t="s">
        <v>22</v>
      </c>
      <c r="G1690" t="s">
        <v>3040</v>
      </c>
      <c r="H1690">
        <v>4.7240000000000002</v>
      </c>
      <c r="J1690">
        <v>0</v>
      </c>
      <c r="K1690">
        <v>0</v>
      </c>
      <c r="L1690" s="17" t="str">
        <f>IF($E1690&lt;&gt;"",VLOOKUP($E1690,GEMWs!$E$14:$L$20,7,FALSE),"")</f>
        <v/>
      </c>
      <c r="M1690" s="17" t="str">
        <f>IF($E1690&lt;&gt;"",VLOOKUP($E1690,GEMWs!$E$14:$L$20,8,FALSE),"")</f>
        <v/>
      </c>
      <c r="N1690" s="17">
        <f t="shared" ca="1" si="120"/>
        <v>0</v>
      </c>
      <c r="O1690" s="17">
        <f t="shared" ca="1" si="121"/>
        <v>0</v>
      </c>
      <c r="P1690" s="17">
        <f t="shared" ca="1" si="118"/>
        <v>0</v>
      </c>
      <c r="Q1690" s="17">
        <f t="shared" ca="1" si="119"/>
        <v>0</v>
      </c>
    </row>
    <row r="1691" spans="1:17" x14ac:dyDescent="0.35">
      <c r="A1691" t="s">
        <v>1234</v>
      </c>
      <c r="B1691" t="s">
        <v>236</v>
      </c>
      <c r="D1691" t="s">
        <v>22</v>
      </c>
      <c r="G1691" t="s">
        <v>3040</v>
      </c>
      <c r="H1691">
        <v>217572.8</v>
      </c>
      <c r="J1691">
        <v>0</v>
      </c>
      <c r="K1691">
        <v>0</v>
      </c>
      <c r="L1691" s="17" t="str">
        <f>IF($E1691&lt;&gt;"",VLOOKUP($E1691,GEMWs!$E$14:$L$20,7,FALSE),"")</f>
        <v/>
      </c>
      <c r="M1691" s="17" t="str">
        <f>IF($E1691&lt;&gt;"",VLOOKUP($E1691,GEMWs!$E$14:$L$20,8,FALSE),"")</f>
        <v/>
      </c>
      <c r="N1691" s="17">
        <f t="shared" ca="1" si="120"/>
        <v>0</v>
      </c>
      <c r="O1691" s="17">
        <f t="shared" ca="1" si="121"/>
        <v>0</v>
      </c>
      <c r="P1691" s="17">
        <f t="shared" ca="1" si="118"/>
        <v>0</v>
      </c>
      <c r="Q1691" s="17">
        <f t="shared" ca="1" si="119"/>
        <v>0</v>
      </c>
    </row>
    <row r="1692" spans="1:17" x14ac:dyDescent="0.35">
      <c r="A1692" t="s">
        <v>1234</v>
      </c>
      <c r="B1692" t="s">
        <v>815</v>
      </c>
      <c r="C1692" t="s">
        <v>816</v>
      </c>
      <c r="D1692" t="s">
        <v>14</v>
      </c>
      <c r="E1692" t="s">
        <v>18</v>
      </c>
      <c r="F1692" t="s">
        <v>22</v>
      </c>
      <c r="G1692" t="s">
        <v>3040</v>
      </c>
      <c r="H1692">
        <v>173.4</v>
      </c>
      <c r="I1692">
        <v>452</v>
      </c>
      <c r="J1692">
        <v>35000</v>
      </c>
      <c r="K1692">
        <v>70000</v>
      </c>
      <c r="L1692" s="17">
        <f>IF($E1692&lt;&gt;"",VLOOKUP($E1692,GEMWs!$E$14:$L$20,7,FALSE),"")</f>
        <v>5950.3939027696888</v>
      </c>
      <c r="M1692" s="17">
        <f>IF($E1692&lt;&gt;"",VLOOKUP($E1692,GEMWs!$E$14:$L$20,8,FALSE),"")</f>
        <v>10539.430626954083</v>
      </c>
      <c r="N1692" s="17">
        <f t="shared" si="120"/>
        <v>35000</v>
      </c>
      <c r="O1692" s="17">
        <f t="shared" si="121"/>
        <v>70000</v>
      </c>
      <c r="P1692" s="17">
        <f t="shared" si="118"/>
        <v>2.477142857142857E-3</v>
      </c>
      <c r="Q1692" s="17">
        <f t="shared" si="119"/>
        <v>4.954285714285714E-3</v>
      </c>
    </row>
    <row r="1693" spans="1:17" x14ac:dyDescent="0.35">
      <c r="A1693" t="s">
        <v>1234</v>
      </c>
      <c r="B1693" t="s">
        <v>2978</v>
      </c>
      <c r="C1693" t="s">
        <v>158</v>
      </c>
      <c r="D1693" t="s">
        <v>22</v>
      </c>
      <c r="G1693" t="s">
        <v>3040</v>
      </c>
      <c r="H1693">
        <v>126849.3</v>
      </c>
      <c r="J1693">
        <v>0</v>
      </c>
      <c r="K1693">
        <v>0</v>
      </c>
      <c r="L1693" s="17" t="str">
        <f>IF($E1693&lt;&gt;"",VLOOKUP($E1693,GEMWs!$E$14:$L$20,7,FALSE),"")</f>
        <v/>
      </c>
      <c r="M1693" s="17" t="str">
        <f>IF($E1693&lt;&gt;"",VLOOKUP($E1693,GEMWs!$E$14:$L$20,8,FALSE),"")</f>
        <v/>
      </c>
      <c r="N1693" s="17">
        <f t="shared" ca="1" si="120"/>
        <v>0</v>
      </c>
      <c r="O1693" s="17">
        <f t="shared" ca="1" si="121"/>
        <v>0</v>
      </c>
      <c r="P1693" s="17">
        <f t="shared" ca="1" si="118"/>
        <v>0</v>
      </c>
      <c r="Q1693" s="17">
        <f t="shared" ca="1" si="119"/>
        <v>0</v>
      </c>
    </row>
    <row r="1694" spans="1:17" x14ac:dyDescent="0.35">
      <c r="A1694" t="s">
        <v>1234</v>
      </c>
      <c r="B1694" t="s">
        <v>1267</v>
      </c>
      <c r="D1694" t="s">
        <v>22</v>
      </c>
      <c r="G1694" t="s">
        <v>3040</v>
      </c>
      <c r="H1694">
        <v>139609.60000000001</v>
      </c>
      <c r="J1694">
        <v>0</v>
      </c>
      <c r="K1694">
        <v>0</v>
      </c>
      <c r="L1694" s="17" t="str">
        <f>IF($E1694&lt;&gt;"",VLOOKUP($E1694,GEMWs!$E$14:$L$20,7,FALSE),"")</f>
        <v/>
      </c>
      <c r="M1694" s="17" t="str">
        <f>IF($E1694&lt;&gt;"",VLOOKUP($E1694,GEMWs!$E$14:$L$20,8,FALSE),"")</f>
        <v/>
      </c>
      <c r="N1694" s="17">
        <f t="shared" ca="1" si="120"/>
        <v>0</v>
      </c>
      <c r="O1694" s="17">
        <f t="shared" ca="1" si="121"/>
        <v>0</v>
      </c>
      <c r="P1694" s="17">
        <f t="shared" ca="1" si="118"/>
        <v>0</v>
      </c>
      <c r="Q1694" s="17">
        <f t="shared" ca="1" si="119"/>
        <v>0</v>
      </c>
    </row>
    <row r="1695" spans="1:17" x14ac:dyDescent="0.35">
      <c r="A1695" t="s">
        <v>1234</v>
      </c>
      <c r="B1695" t="s">
        <v>714</v>
      </c>
      <c r="C1695" t="s">
        <v>715</v>
      </c>
      <c r="D1695" t="s">
        <v>14</v>
      </c>
      <c r="E1695" t="s">
        <v>21</v>
      </c>
      <c r="F1695" t="s">
        <v>22</v>
      </c>
      <c r="G1695" t="s">
        <v>3040</v>
      </c>
      <c r="H1695">
        <v>486405.2</v>
      </c>
      <c r="I1695">
        <v>215</v>
      </c>
      <c r="J1695">
        <v>100</v>
      </c>
      <c r="K1695">
        <v>750</v>
      </c>
      <c r="L1695" s="17">
        <f>IF($E1695&lt;&gt;"",VLOOKUP($E1695,GEMWs!$E$14:$L$20,7,FALSE),"")</f>
        <v>37.754918937403332</v>
      </c>
      <c r="M1695" s="17">
        <f>IF($E1695&lt;&gt;"",VLOOKUP($E1695,GEMWs!$E$14:$L$20,8,FALSE),"")</f>
        <v>96.174593288388181</v>
      </c>
      <c r="N1695" s="17">
        <f t="shared" si="120"/>
        <v>100</v>
      </c>
      <c r="O1695" s="17">
        <f t="shared" si="121"/>
        <v>750</v>
      </c>
      <c r="P1695" s="17">
        <f t="shared" si="118"/>
        <v>648.54026666666664</v>
      </c>
      <c r="Q1695" s="17">
        <f t="shared" si="119"/>
        <v>4864.0519999999997</v>
      </c>
    </row>
    <row r="1696" spans="1:17" x14ac:dyDescent="0.35">
      <c r="A1696" t="s">
        <v>1234</v>
      </c>
      <c r="B1696" t="s">
        <v>1080</v>
      </c>
      <c r="C1696" t="s">
        <v>1081</v>
      </c>
      <c r="D1696" t="s">
        <v>14</v>
      </c>
      <c r="E1696" t="s">
        <v>21</v>
      </c>
      <c r="F1696" t="s">
        <v>22</v>
      </c>
      <c r="G1696" t="s">
        <v>3040</v>
      </c>
      <c r="H1696">
        <v>19308.7</v>
      </c>
      <c r="I1696">
        <v>289</v>
      </c>
      <c r="J1696">
        <v>64</v>
      </c>
      <c r="K1696">
        <v>400</v>
      </c>
      <c r="L1696" s="17">
        <f>IF($E1696&lt;&gt;"",VLOOKUP($E1696,GEMWs!$E$14:$L$20,7,FALSE),"")</f>
        <v>37.754918937403332</v>
      </c>
      <c r="M1696" s="17">
        <f>IF($E1696&lt;&gt;"",VLOOKUP($E1696,GEMWs!$E$14:$L$20,8,FALSE),"")</f>
        <v>96.174593288388181</v>
      </c>
      <c r="N1696" s="17">
        <f t="shared" si="120"/>
        <v>64</v>
      </c>
      <c r="O1696" s="17">
        <f t="shared" si="121"/>
        <v>400</v>
      </c>
      <c r="P1696" s="17">
        <f t="shared" si="118"/>
        <v>48.271750000000004</v>
      </c>
      <c r="Q1696" s="17">
        <f t="shared" si="119"/>
        <v>301.69843750000001</v>
      </c>
    </row>
    <row r="1697" spans="1:17" x14ac:dyDescent="0.35">
      <c r="A1697" t="s">
        <v>1234</v>
      </c>
      <c r="B1697" t="s">
        <v>1250</v>
      </c>
      <c r="C1697" t="s">
        <v>1251</v>
      </c>
      <c r="D1697" t="s">
        <v>14</v>
      </c>
      <c r="E1697" t="s">
        <v>21</v>
      </c>
      <c r="F1697" t="s">
        <v>22</v>
      </c>
      <c r="G1697" t="s">
        <v>3040</v>
      </c>
      <c r="H1697">
        <v>131729.60000000001</v>
      </c>
      <c r="I1697">
        <v>455</v>
      </c>
      <c r="J1697">
        <v>45.715561999999998</v>
      </c>
      <c r="K1697">
        <v>45.715561999999998</v>
      </c>
      <c r="L1697" s="17">
        <f>IF($E1697&lt;&gt;"",VLOOKUP($E1697,GEMWs!$E$14:$L$20,7,FALSE),"")</f>
        <v>37.754918937403332</v>
      </c>
      <c r="M1697" s="17">
        <f>IF($E1697&lt;&gt;"",VLOOKUP($E1697,GEMWs!$E$14:$L$20,8,FALSE),"")</f>
        <v>96.174593288388181</v>
      </c>
      <c r="N1697" s="17">
        <f t="shared" si="120"/>
        <v>45.715561999999998</v>
      </c>
      <c r="O1697" s="17">
        <f t="shared" si="121"/>
        <v>45.715561999999998</v>
      </c>
      <c r="P1697" s="17">
        <f t="shared" si="118"/>
        <v>2881.5045519947894</v>
      </c>
      <c r="Q1697" s="17">
        <f t="shared" si="119"/>
        <v>2881.5045519947894</v>
      </c>
    </row>
    <row r="1698" spans="1:17" x14ac:dyDescent="0.35">
      <c r="A1698" t="s">
        <v>1234</v>
      </c>
      <c r="B1698" t="s">
        <v>1254</v>
      </c>
      <c r="C1698" t="s">
        <v>1255</v>
      </c>
      <c r="D1698" t="s">
        <v>14</v>
      </c>
      <c r="E1698" t="s">
        <v>21</v>
      </c>
      <c r="F1698" t="s">
        <v>22</v>
      </c>
      <c r="G1698" t="s">
        <v>3040</v>
      </c>
      <c r="H1698">
        <v>21570</v>
      </c>
      <c r="I1698">
        <v>292</v>
      </c>
      <c r="J1698">
        <v>82.585008000000002</v>
      </c>
      <c r="K1698">
        <v>82.585008000000002</v>
      </c>
      <c r="L1698" s="17">
        <f>IF($E1698&lt;&gt;"",VLOOKUP($E1698,GEMWs!$E$14:$L$20,7,FALSE),"")</f>
        <v>37.754918937403332</v>
      </c>
      <c r="M1698" s="17">
        <f>IF($E1698&lt;&gt;"",VLOOKUP($E1698,GEMWs!$E$14:$L$20,8,FALSE),"")</f>
        <v>96.174593288388181</v>
      </c>
      <c r="N1698" s="17">
        <f t="shared" si="120"/>
        <v>82.585008000000002</v>
      </c>
      <c r="O1698" s="17">
        <f t="shared" si="121"/>
        <v>82.585008000000002</v>
      </c>
      <c r="P1698" s="17">
        <f t="shared" si="118"/>
        <v>261.18541999777972</v>
      </c>
      <c r="Q1698" s="17">
        <f t="shared" si="119"/>
        <v>261.18541999777972</v>
      </c>
    </row>
    <row r="1699" spans="1:17" x14ac:dyDescent="0.35">
      <c r="A1699" t="s">
        <v>1234</v>
      </c>
      <c r="B1699" t="s">
        <v>1276</v>
      </c>
      <c r="D1699" t="s">
        <v>14</v>
      </c>
      <c r="E1699" t="s">
        <v>21</v>
      </c>
      <c r="G1699" t="s">
        <v>3040</v>
      </c>
      <c r="H1699">
        <v>0.2</v>
      </c>
      <c r="J1699">
        <v>0</v>
      </c>
      <c r="K1699">
        <v>0</v>
      </c>
      <c r="L1699" s="17">
        <f>IF($E1699&lt;&gt;"",VLOOKUP($E1699,GEMWs!$E$14:$L$20,7,FALSE),"")</f>
        <v>37.754918937403332</v>
      </c>
      <c r="M1699" s="17">
        <f>IF($E1699&lt;&gt;"",VLOOKUP($E1699,GEMWs!$E$14:$L$20,8,FALSE),"")</f>
        <v>96.174593288388181</v>
      </c>
      <c r="N1699" s="17">
        <f t="shared" ca="1" si="120"/>
        <v>37.754918937403332</v>
      </c>
      <c r="O1699" s="17">
        <f t="shared" ca="1" si="121"/>
        <v>96.174593288388181</v>
      </c>
      <c r="P1699" s="17">
        <f t="shared" ca="1" si="118"/>
        <v>2.079551294802797E-3</v>
      </c>
      <c r="Q1699" s="17">
        <f t="shared" ca="1" si="119"/>
        <v>5.2973229880746075E-3</v>
      </c>
    </row>
    <row r="1700" spans="1:17" x14ac:dyDescent="0.35">
      <c r="A1700" t="s">
        <v>1234</v>
      </c>
      <c r="B1700" t="s">
        <v>477</v>
      </c>
      <c r="D1700" t="s">
        <v>22</v>
      </c>
      <c r="G1700" t="s">
        <v>3040</v>
      </c>
      <c r="H1700">
        <v>54.8</v>
      </c>
      <c r="J1700">
        <v>0</v>
      </c>
      <c r="K1700">
        <v>0</v>
      </c>
      <c r="L1700" s="17" t="str">
        <f>IF($E1700&lt;&gt;"",VLOOKUP($E1700,GEMWs!$E$14:$L$20,7,FALSE),"")</f>
        <v/>
      </c>
      <c r="M1700" s="17" t="str">
        <f>IF($E1700&lt;&gt;"",VLOOKUP($E1700,GEMWs!$E$14:$L$20,8,FALSE),"")</f>
        <v/>
      </c>
      <c r="N1700" s="17">
        <f t="shared" ca="1" si="120"/>
        <v>0</v>
      </c>
      <c r="O1700" s="17">
        <f t="shared" ca="1" si="121"/>
        <v>0</v>
      </c>
      <c r="P1700" s="17">
        <f t="shared" ca="1" si="118"/>
        <v>0</v>
      </c>
      <c r="Q1700" s="17">
        <f t="shared" ca="1" si="119"/>
        <v>0</v>
      </c>
    </row>
    <row r="1701" spans="1:17" x14ac:dyDescent="0.35">
      <c r="A1701" t="s">
        <v>1234</v>
      </c>
      <c r="B1701" t="s">
        <v>2976</v>
      </c>
      <c r="D1701" t="s">
        <v>14</v>
      </c>
      <c r="E1701" t="s">
        <v>21</v>
      </c>
      <c r="G1701" t="s">
        <v>3040</v>
      </c>
      <c r="H1701">
        <v>160676.9</v>
      </c>
      <c r="J1701">
        <v>0</v>
      </c>
      <c r="K1701">
        <v>0</v>
      </c>
      <c r="L1701" s="17">
        <f>IF($E1701&lt;&gt;"",VLOOKUP($E1701,GEMWs!$E$14:$L$20,7,FALSE),"")</f>
        <v>37.754918937403332</v>
      </c>
      <c r="M1701" s="17">
        <f>IF($E1701&lt;&gt;"",VLOOKUP($E1701,GEMWs!$E$14:$L$20,8,FALSE),"")</f>
        <v>96.174593288388181</v>
      </c>
      <c r="N1701" s="17">
        <f t="shared" ca="1" si="120"/>
        <v>37.754918937403332</v>
      </c>
      <c r="O1701" s="17">
        <f t="shared" ca="1" si="121"/>
        <v>96.174593288388181</v>
      </c>
      <c r="P1701" s="17">
        <f t="shared" ca="1" si="118"/>
        <v>1670.6792771994974</v>
      </c>
      <c r="Q1701" s="17">
        <f t="shared" ca="1" si="119"/>
        <v>4255.787180112824</v>
      </c>
    </row>
    <row r="1702" spans="1:17" x14ac:dyDescent="0.35">
      <c r="A1702" t="s">
        <v>1234</v>
      </c>
      <c r="B1702" t="s">
        <v>2975</v>
      </c>
      <c r="D1702" t="s">
        <v>14</v>
      </c>
      <c r="E1702" t="s">
        <v>18</v>
      </c>
      <c r="G1702" t="s">
        <v>3040</v>
      </c>
      <c r="H1702">
        <v>16.899999999999999</v>
      </c>
      <c r="J1702">
        <v>0</v>
      </c>
      <c r="K1702">
        <v>0</v>
      </c>
      <c r="L1702" s="17">
        <f>IF($E1702&lt;&gt;"",VLOOKUP($E1702,GEMWs!$E$14:$L$20,7,FALSE),"")</f>
        <v>5950.3939027696888</v>
      </c>
      <c r="M1702" s="17">
        <f>IF($E1702&lt;&gt;"",VLOOKUP($E1702,GEMWs!$E$14:$L$20,8,FALSE),"")</f>
        <v>10539.430626954083</v>
      </c>
      <c r="N1702" s="17">
        <f t="shared" ca="1" si="120"/>
        <v>5950.3939027696888</v>
      </c>
      <c r="O1702" s="17">
        <f t="shared" ca="1" si="121"/>
        <v>10539.430626954083</v>
      </c>
      <c r="P1702" s="17">
        <f t="shared" ca="1" si="118"/>
        <v>1.6035021813018122E-3</v>
      </c>
      <c r="Q1702" s="17">
        <f t="shared" ca="1" si="119"/>
        <v>2.840148110553433E-3</v>
      </c>
    </row>
    <row r="1703" spans="1:17" x14ac:dyDescent="0.35">
      <c r="A1703" t="s">
        <v>1234</v>
      </c>
      <c r="B1703" t="s">
        <v>142</v>
      </c>
      <c r="C1703" t="s">
        <v>143</v>
      </c>
      <c r="D1703" t="s">
        <v>14</v>
      </c>
      <c r="E1703" t="s">
        <v>21</v>
      </c>
      <c r="F1703" t="s">
        <v>14</v>
      </c>
      <c r="G1703" t="s">
        <v>3040</v>
      </c>
      <c r="H1703">
        <v>2046.1</v>
      </c>
      <c r="I1703">
        <v>307</v>
      </c>
      <c r="J1703">
        <v>6.6173489999999999</v>
      </c>
      <c r="K1703">
        <v>223.606798</v>
      </c>
      <c r="L1703" s="17">
        <f>IF($E1703&lt;&gt;"",VLOOKUP($E1703,GEMWs!$E$14:$L$20,7,FALSE),"")</f>
        <v>37.754918937403332</v>
      </c>
      <c r="M1703" s="17">
        <f>IF($E1703&lt;&gt;"",VLOOKUP($E1703,GEMWs!$E$14:$L$20,8,FALSE),"")</f>
        <v>96.174593288388181</v>
      </c>
      <c r="N1703" s="17">
        <f t="shared" si="120"/>
        <v>6.6173489999999999</v>
      </c>
      <c r="O1703" s="17">
        <f t="shared" si="121"/>
        <v>223.606798</v>
      </c>
      <c r="P1703" s="17">
        <f t="shared" si="118"/>
        <v>9.1504373672932786</v>
      </c>
      <c r="Q1703" s="17">
        <f t="shared" si="119"/>
        <v>309.20237091923065</v>
      </c>
    </row>
    <row r="1704" spans="1:17" x14ac:dyDescent="0.35">
      <c r="A1704" t="s">
        <v>1234</v>
      </c>
      <c r="B1704" t="s">
        <v>743</v>
      </c>
      <c r="C1704" t="s">
        <v>744</v>
      </c>
      <c r="D1704" t="s">
        <v>14</v>
      </c>
      <c r="E1704" t="s">
        <v>21</v>
      </c>
      <c r="F1704" t="s">
        <v>14</v>
      </c>
      <c r="G1704" t="s">
        <v>3040</v>
      </c>
      <c r="H1704">
        <v>577254.40000000002</v>
      </c>
      <c r="I1704">
        <v>308</v>
      </c>
      <c r="J1704">
        <v>63</v>
      </c>
      <c r="K1704">
        <v>231.414368</v>
      </c>
      <c r="L1704" s="17">
        <f>IF($E1704&lt;&gt;"",VLOOKUP($E1704,GEMWs!$E$14:$L$20,7,FALSE),"")</f>
        <v>37.754918937403332</v>
      </c>
      <c r="M1704" s="17">
        <f>IF($E1704&lt;&gt;"",VLOOKUP($E1704,GEMWs!$E$14:$L$20,8,FALSE),"")</f>
        <v>96.174593288388181</v>
      </c>
      <c r="N1704" s="17">
        <f t="shared" si="120"/>
        <v>63</v>
      </c>
      <c r="O1704" s="17">
        <f t="shared" si="121"/>
        <v>231.414368</v>
      </c>
      <c r="P1704" s="17">
        <f t="shared" si="118"/>
        <v>2494.4622280324447</v>
      </c>
      <c r="Q1704" s="17">
        <f t="shared" si="119"/>
        <v>9162.7682539682537</v>
      </c>
    </row>
    <row r="1705" spans="1:17" x14ac:dyDescent="0.35">
      <c r="A1705" t="s">
        <v>1234</v>
      </c>
      <c r="B1705" t="s">
        <v>230</v>
      </c>
      <c r="D1705" t="s">
        <v>14</v>
      </c>
      <c r="E1705" t="s">
        <v>21</v>
      </c>
      <c r="G1705" t="s">
        <v>3040</v>
      </c>
      <c r="H1705">
        <v>854.6</v>
      </c>
      <c r="J1705">
        <v>0</v>
      </c>
      <c r="K1705">
        <v>0</v>
      </c>
      <c r="L1705" s="17">
        <f>IF($E1705&lt;&gt;"",VLOOKUP($E1705,GEMWs!$E$14:$L$20,7,FALSE),"")</f>
        <v>37.754918937403332</v>
      </c>
      <c r="M1705" s="17">
        <f>IF($E1705&lt;&gt;"",VLOOKUP($E1705,GEMWs!$E$14:$L$20,8,FALSE),"")</f>
        <v>96.174593288388181</v>
      </c>
      <c r="N1705" s="17">
        <f t="shared" ca="1" si="120"/>
        <v>37.754918937403332</v>
      </c>
      <c r="O1705" s="17">
        <f t="shared" ca="1" si="121"/>
        <v>96.174593288388181</v>
      </c>
      <c r="P1705" s="17">
        <f t="shared" ca="1" si="118"/>
        <v>8.8859226826923496</v>
      </c>
      <c r="Q1705" s="17">
        <f t="shared" ca="1" si="119"/>
        <v>22.635461128042799</v>
      </c>
    </row>
    <row r="1706" spans="1:17" x14ac:dyDescent="0.35">
      <c r="A1706" t="s">
        <v>1234</v>
      </c>
      <c r="B1706" t="s">
        <v>1135</v>
      </c>
      <c r="D1706" t="s">
        <v>22</v>
      </c>
      <c r="G1706" t="s">
        <v>3040</v>
      </c>
      <c r="H1706">
        <v>182.5</v>
      </c>
      <c r="J1706">
        <v>0</v>
      </c>
      <c r="K1706">
        <v>0</v>
      </c>
      <c r="L1706" s="17" t="str">
        <f>IF($E1706&lt;&gt;"",VLOOKUP($E1706,GEMWs!$E$14:$L$20,7,FALSE),"")</f>
        <v/>
      </c>
      <c r="M1706" s="17" t="str">
        <f>IF($E1706&lt;&gt;"",VLOOKUP($E1706,GEMWs!$E$14:$L$20,8,FALSE),"")</f>
        <v/>
      </c>
      <c r="N1706" s="17">
        <f t="shared" ca="1" si="120"/>
        <v>0</v>
      </c>
      <c r="O1706" s="17">
        <f t="shared" ca="1" si="121"/>
        <v>0</v>
      </c>
      <c r="P1706" s="17">
        <f t="shared" ca="1" si="118"/>
        <v>0</v>
      </c>
      <c r="Q1706" s="17">
        <f t="shared" ca="1" si="119"/>
        <v>0</v>
      </c>
    </row>
    <row r="1707" spans="1:17" x14ac:dyDescent="0.35">
      <c r="A1707" t="s">
        <v>1234</v>
      </c>
      <c r="B1707" t="s">
        <v>502</v>
      </c>
      <c r="D1707" t="s">
        <v>14</v>
      </c>
      <c r="E1707" t="s">
        <v>21</v>
      </c>
      <c r="G1707" t="s">
        <v>3040</v>
      </c>
      <c r="H1707">
        <v>448366</v>
      </c>
      <c r="J1707">
        <v>0</v>
      </c>
      <c r="K1707">
        <v>0</v>
      </c>
      <c r="L1707" s="17">
        <f>IF($E1707&lt;&gt;"",VLOOKUP($E1707,GEMWs!$E$14:$L$20,7,FALSE),"")</f>
        <v>37.754918937403332</v>
      </c>
      <c r="M1707" s="17">
        <f>IF($E1707&lt;&gt;"",VLOOKUP($E1707,GEMWs!$E$14:$L$20,8,FALSE),"")</f>
        <v>96.174593288388181</v>
      </c>
      <c r="N1707" s="17">
        <f t="shared" ca="1" si="120"/>
        <v>37.754918937403332</v>
      </c>
      <c r="O1707" s="17">
        <f t="shared" ca="1" si="121"/>
        <v>96.174593288388181</v>
      </c>
      <c r="P1707" s="17">
        <f t="shared" ca="1" si="118"/>
        <v>4662.0004792277541</v>
      </c>
      <c r="Q1707" s="17">
        <f t="shared" ca="1" si="119"/>
        <v>11875.697594355297</v>
      </c>
    </row>
    <row r="1708" spans="1:17" x14ac:dyDescent="0.35">
      <c r="A1708" t="s">
        <v>1234</v>
      </c>
      <c r="B1708" t="s">
        <v>3008</v>
      </c>
      <c r="C1708" t="s">
        <v>158</v>
      </c>
      <c r="D1708" t="s">
        <v>22</v>
      </c>
      <c r="G1708" t="s">
        <v>3040</v>
      </c>
      <c r="H1708">
        <v>4.4999999999999998E-2</v>
      </c>
      <c r="J1708">
        <v>0</v>
      </c>
      <c r="K1708">
        <v>0</v>
      </c>
      <c r="L1708" s="17" t="str">
        <f>IF($E1708&lt;&gt;"",VLOOKUP($E1708,GEMWs!$E$14:$L$20,7,FALSE),"")</f>
        <v/>
      </c>
      <c r="M1708" s="17" t="str">
        <f>IF($E1708&lt;&gt;"",VLOOKUP($E1708,GEMWs!$E$14:$L$20,8,FALSE),"")</f>
        <v/>
      </c>
      <c r="N1708" s="17">
        <f t="shared" ca="1" si="120"/>
        <v>0</v>
      </c>
      <c r="O1708" s="17">
        <f t="shared" ca="1" si="121"/>
        <v>0</v>
      </c>
      <c r="P1708" s="17">
        <f t="shared" ca="1" si="118"/>
        <v>0</v>
      </c>
      <c r="Q1708" s="17">
        <f t="shared" ca="1" si="119"/>
        <v>0</v>
      </c>
    </row>
    <row r="1709" spans="1:17" x14ac:dyDescent="0.35">
      <c r="A1709" t="s">
        <v>1234</v>
      </c>
      <c r="B1709" t="s">
        <v>710</v>
      </c>
      <c r="C1709" t="s">
        <v>711</v>
      </c>
      <c r="D1709" t="s">
        <v>14</v>
      </c>
      <c r="E1709" t="s">
        <v>18</v>
      </c>
      <c r="F1709" t="s">
        <v>22</v>
      </c>
      <c r="G1709" t="s">
        <v>3040</v>
      </c>
      <c r="H1709">
        <v>449</v>
      </c>
      <c r="I1709">
        <v>398</v>
      </c>
      <c r="J1709">
        <v>60000</v>
      </c>
      <c r="K1709">
        <v>135000</v>
      </c>
      <c r="L1709" s="17">
        <f>IF($E1709&lt;&gt;"",VLOOKUP($E1709,GEMWs!$E$14:$L$20,7,FALSE),"")</f>
        <v>5950.3939027696888</v>
      </c>
      <c r="M1709" s="17">
        <f>IF($E1709&lt;&gt;"",VLOOKUP($E1709,GEMWs!$E$14:$L$20,8,FALSE),"")</f>
        <v>10539.430626954083</v>
      </c>
      <c r="N1709" s="17">
        <f t="shared" si="120"/>
        <v>60000</v>
      </c>
      <c r="O1709" s="17">
        <f t="shared" si="121"/>
        <v>135000</v>
      </c>
      <c r="P1709" s="17">
        <f t="shared" si="118"/>
        <v>3.3259259259259258E-3</v>
      </c>
      <c r="Q1709" s="17">
        <f t="shared" si="119"/>
        <v>7.4833333333333332E-3</v>
      </c>
    </row>
    <row r="1710" spans="1:17" x14ac:dyDescent="0.35">
      <c r="A1710" t="s">
        <v>1234</v>
      </c>
      <c r="B1710" t="s">
        <v>1273</v>
      </c>
      <c r="D1710" t="s">
        <v>14</v>
      </c>
      <c r="E1710" t="s">
        <v>21</v>
      </c>
      <c r="G1710" t="s">
        <v>3040</v>
      </c>
      <c r="H1710">
        <v>31.2</v>
      </c>
      <c r="J1710">
        <v>0</v>
      </c>
      <c r="K1710">
        <v>0</v>
      </c>
      <c r="L1710" s="17">
        <f>IF($E1710&lt;&gt;"",VLOOKUP($E1710,GEMWs!$E$14:$L$20,7,FALSE),"")</f>
        <v>37.754918937403332</v>
      </c>
      <c r="M1710" s="17">
        <f>IF($E1710&lt;&gt;"",VLOOKUP($E1710,GEMWs!$E$14:$L$20,8,FALSE),"")</f>
        <v>96.174593288388181</v>
      </c>
      <c r="N1710" s="17">
        <f t="shared" ca="1" si="120"/>
        <v>37.754918937403332</v>
      </c>
      <c r="O1710" s="17">
        <f t="shared" ca="1" si="121"/>
        <v>96.174593288388181</v>
      </c>
      <c r="P1710" s="17">
        <f t="shared" ca="1" si="118"/>
        <v>0.32441000198923625</v>
      </c>
      <c r="Q1710" s="17">
        <f t="shared" ca="1" si="119"/>
        <v>0.82638238613963877</v>
      </c>
    </row>
    <row r="1711" spans="1:17" x14ac:dyDescent="0.35">
      <c r="A1711" t="s">
        <v>1234</v>
      </c>
      <c r="B1711" t="s">
        <v>1268</v>
      </c>
      <c r="D1711" t="s">
        <v>22</v>
      </c>
      <c r="G1711" t="s">
        <v>3040</v>
      </c>
      <c r="H1711">
        <v>139608.9</v>
      </c>
      <c r="J1711">
        <v>0</v>
      </c>
      <c r="K1711">
        <v>0</v>
      </c>
      <c r="L1711" s="17" t="str">
        <f>IF($E1711&lt;&gt;"",VLOOKUP($E1711,GEMWs!$E$14:$L$20,7,FALSE),"")</f>
        <v/>
      </c>
      <c r="M1711" s="17" t="str">
        <f>IF($E1711&lt;&gt;"",VLOOKUP($E1711,GEMWs!$E$14:$L$20,8,FALSE),"")</f>
        <v/>
      </c>
      <c r="N1711" s="17">
        <f t="shared" ca="1" si="120"/>
        <v>0</v>
      </c>
      <c r="O1711" s="17">
        <f t="shared" ca="1" si="121"/>
        <v>0</v>
      </c>
      <c r="P1711" s="17">
        <f t="shared" ca="1" si="118"/>
        <v>0</v>
      </c>
      <c r="Q1711" s="17">
        <f t="shared" ca="1" si="119"/>
        <v>0</v>
      </c>
    </row>
    <row r="1712" spans="1:17" x14ac:dyDescent="0.35">
      <c r="A1712" t="s">
        <v>1234</v>
      </c>
      <c r="B1712" t="s">
        <v>1269</v>
      </c>
      <c r="D1712" t="s">
        <v>14</v>
      </c>
      <c r="E1712" t="s">
        <v>21</v>
      </c>
      <c r="G1712" t="s">
        <v>3040</v>
      </c>
      <c r="H1712">
        <v>118343.8</v>
      </c>
      <c r="J1712">
        <v>0</v>
      </c>
      <c r="K1712">
        <v>0</v>
      </c>
      <c r="L1712" s="17">
        <f>IF($E1712&lt;&gt;"",VLOOKUP($E1712,GEMWs!$E$14:$L$20,7,FALSE),"")</f>
        <v>37.754918937403332</v>
      </c>
      <c r="M1712" s="17">
        <f>IF($E1712&lt;&gt;"",VLOOKUP($E1712,GEMWs!$E$14:$L$20,8,FALSE),"")</f>
        <v>96.174593288388181</v>
      </c>
      <c r="N1712" s="17">
        <f t="shared" ca="1" si="120"/>
        <v>37.754918937403332</v>
      </c>
      <c r="O1712" s="17">
        <f t="shared" ca="1" si="121"/>
        <v>96.174593288388181</v>
      </c>
      <c r="P1712" s="17">
        <f t="shared" ca="1" si="118"/>
        <v>1230.510012609416</v>
      </c>
      <c r="Q1712" s="17">
        <f t="shared" ca="1" si="119"/>
        <v>3134.5266611805187</v>
      </c>
    </row>
    <row r="1713" spans="1:17" x14ac:dyDescent="0.35">
      <c r="A1713" t="s">
        <v>1234</v>
      </c>
      <c r="B1713" t="s">
        <v>1244</v>
      </c>
      <c r="C1713" t="s">
        <v>1245</v>
      </c>
      <c r="D1713" t="s">
        <v>14</v>
      </c>
      <c r="E1713" t="s">
        <v>21</v>
      </c>
      <c r="F1713" t="s">
        <v>14</v>
      </c>
      <c r="G1713" t="s">
        <v>3040</v>
      </c>
      <c r="H1713">
        <v>350077.7</v>
      </c>
      <c r="I1713">
        <v>314</v>
      </c>
      <c r="J1713">
        <v>454.86874899999998</v>
      </c>
      <c r="K1713">
        <v>500</v>
      </c>
      <c r="L1713" s="17">
        <f>IF($E1713&lt;&gt;"",VLOOKUP($E1713,GEMWs!$E$14:$L$20,7,FALSE),"")</f>
        <v>37.754918937403332</v>
      </c>
      <c r="M1713" s="17">
        <f>IF($E1713&lt;&gt;"",VLOOKUP($E1713,GEMWs!$E$14:$L$20,8,FALSE),"")</f>
        <v>96.174593288388181</v>
      </c>
      <c r="N1713" s="17">
        <f t="shared" si="120"/>
        <v>454.86874899999998</v>
      </c>
      <c r="O1713" s="17">
        <f t="shared" si="121"/>
        <v>500</v>
      </c>
      <c r="P1713" s="17">
        <f t="shared" si="118"/>
        <v>700.15539999999999</v>
      </c>
      <c r="Q1713" s="17">
        <f t="shared" si="119"/>
        <v>769.62354694540693</v>
      </c>
    </row>
    <row r="1714" spans="1:17" x14ac:dyDescent="0.35">
      <c r="A1714" t="s">
        <v>1234</v>
      </c>
      <c r="B1714" t="s">
        <v>144</v>
      </c>
      <c r="C1714" t="s">
        <v>145</v>
      </c>
      <c r="D1714" t="s">
        <v>14</v>
      </c>
      <c r="E1714" t="s">
        <v>21</v>
      </c>
      <c r="F1714" t="s">
        <v>22</v>
      </c>
      <c r="G1714" t="s">
        <v>3040</v>
      </c>
      <c r="H1714">
        <v>49304.1</v>
      </c>
      <c r="I1714">
        <v>317</v>
      </c>
      <c r="J1714">
        <v>2000</v>
      </c>
      <c r="K1714">
        <v>10000</v>
      </c>
      <c r="L1714" s="17">
        <f>IF($E1714&lt;&gt;"",VLOOKUP($E1714,GEMWs!$E$14:$L$20,7,FALSE),"")</f>
        <v>37.754918937403332</v>
      </c>
      <c r="M1714" s="17">
        <f>IF($E1714&lt;&gt;"",VLOOKUP($E1714,GEMWs!$E$14:$L$20,8,FALSE),"")</f>
        <v>96.174593288388181</v>
      </c>
      <c r="N1714" s="17">
        <f t="shared" si="120"/>
        <v>2000</v>
      </c>
      <c r="O1714" s="17">
        <f t="shared" si="121"/>
        <v>10000</v>
      </c>
      <c r="P1714" s="17">
        <f t="shared" si="118"/>
        <v>4.9304100000000002</v>
      </c>
      <c r="Q1714" s="17">
        <f t="shared" si="119"/>
        <v>24.652049999999999</v>
      </c>
    </row>
    <row r="1715" spans="1:17" x14ac:dyDescent="0.35">
      <c r="A1715" t="s">
        <v>1234</v>
      </c>
      <c r="B1715" t="s">
        <v>1252</v>
      </c>
      <c r="C1715" t="s">
        <v>1253</v>
      </c>
      <c r="D1715" t="s">
        <v>14</v>
      </c>
      <c r="E1715" t="s">
        <v>21</v>
      </c>
      <c r="F1715" t="s">
        <v>22</v>
      </c>
      <c r="G1715" t="s">
        <v>3040</v>
      </c>
      <c r="H1715">
        <v>144682.29999999999</v>
      </c>
      <c r="I1715">
        <v>320</v>
      </c>
      <c r="J1715">
        <v>1237.5</v>
      </c>
      <c r="K1715">
        <v>1237.5</v>
      </c>
      <c r="L1715" s="17">
        <f>IF($E1715&lt;&gt;"",VLOOKUP($E1715,GEMWs!$E$14:$L$20,7,FALSE),"")</f>
        <v>37.754918937403332</v>
      </c>
      <c r="M1715" s="17">
        <f>IF($E1715&lt;&gt;"",VLOOKUP($E1715,GEMWs!$E$14:$L$20,8,FALSE),"")</f>
        <v>96.174593288388181</v>
      </c>
      <c r="N1715" s="17">
        <f t="shared" si="120"/>
        <v>1237.5</v>
      </c>
      <c r="O1715" s="17">
        <f t="shared" si="121"/>
        <v>1237.5</v>
      </c>
      <c r="P1715" s="17">
        <f t="shared" si="118"/>
        <v>116.91498989898989</v>
      </c>
      <c r="Q1715" s="17">
        <f t="shared" si="119"/>
        <v>116.91498989898989</v>
      </c>
    </row>
    <row r="1716" spans="1:17" x14ac:dyDescent="0.35">
      <c r="A1716" t="s">
        <v>1234</v>
      </c>
      <c r="B1716" t="s">
        <v>1261</v>
      </c>
      <c r="D1716" t="s">
        <v>22</v>
      </c>
      <c r="G1716" t="s">
        <v>3040</v>
      </c>
      <c r="H1716">
        <v>317162.40000000002</v>
      </c>
      <c r="J1716">
        <v>0</v>
      </c>
      <c r="K1716">
        <v>0</v>
      </c>
      <c r="L1716" s="17" t="str">
        <f>IF($E1716&lt;&gt;"",VLOOKUP($E1716,GEMWs!$E$14:$L$20,7,FALSE),"")</f>
        <v/>
      </c>
      <c r="M1716" s="17" t="str">
        <f>IF($E1716&lt;&gt;"",VLOOKUP($E1716,GEMWs!$E$14:$L$20,8,FALSE),"")</f>
        <v/>
      </c>
      <c r="N1716" s="17">
        <f t="shared" ca="1" si="120"/>
        <v>0</v>
      </c>
      <c r="O1716" s="17">
        <f t="shared" ca="1" si="121"/>
        <v>0</v>
      </c>
      <c r="P1716" s="17">
        <f t="shared" ca="1" si="118"/>
        <v>0</v>
      </c>
      <c r="Q1716" s="17">
        <f t="shared" ca="1" si="119"/>
        <v>0</v>
      </c>
    </row>
    <row r="1717" spans="1:17" x14ac:dyDescent="0.35">
      <c r="A1717" t="s">
        <v>1234</v>
      </c>
      <c r="B1717" t="s">
        <v>1270</v>
      </c>
      <c r="D1717" t="s">
        <v>22</v>
      </c>
      <c r="G1717" t="s">
        <v>3040</v>
      </c>
      <c r="H1717">
        <v>295746.40000000002</v>
      </c>
      <c r="J1717">
        <v>0</v>
      </c>
      <c r="K1717">
        <v>0</v>
      </c>
      <c r="L1717" s="17" t="str">
        <f>IF($E1717&lt;&gt;"",VLOOKUP($E1717,GEMWs!$E$14:$L$20,7,FALSE),"")</f>
        <v/>
      </c>
      <c r="M1717" s="17" t="str">
        <f>IF($E1717&lt;&gt;"",VLOOKUP($E1717,GEMWs!$E$14:$L$20,8,FALSE),"")</f>
        <v/>
      </c>
      <c r="N1717" s="17">
        <f t="shared" ca="1" si="120"/>
        <v>0</v>
      </c>
      <c r="O1717" s="17">
        <f t="shared" ca="1" si="121"/>
        <v>0</v>
      </c>
      <c r="P1717" s="17">
        <f t="shared" ca="1" si="118"/>
        <v>0</v>
      </c>
      <c r="Q1717" s="17">
        <f t="shared" ca="1" si="119"/>
        <v>0</v>
      </c>
    </row>
    <row r="1718" spans="1:17" x14ac:dyDescent="0.35">
      <c r="A1718" t="s">
        <v>1234</v>
      </c>
      <c r="B1718" t="s">
        <v>180</v>
      </c>
      <c r="C1718" t="s">
        <v>181</v>
      </c>
      <c r="D1718" t="s">
        <v>14</v>
      </c>
      <c r="E1718" t="s">
        <v>21</v>
      </c>
      <c r="F1718" t="s">
        <v>22</v>
      </c>
      <c r="G1718" t="s">
        <v>3040</v>
      </c>
      <c r="H1718">
        <v>564.20000000000005</v>
      </c>
      <c r="I1718">
        <v>445</v>
      </c>
      <c r="J1718">
        <v>56750</v>
      </c>
      <c r="K1718">
        <v>113500</v>
      </c>
      <c r="L1718" s="17">
        <f>IF($E1718&lt;&gt;"",VLOOKUP($E1718,GEMWs!$E$14:$L$20,7,FALSE),"")</f>
        <v>37.754918937403332</v>
      </c>
      <c r="M1718" s="17">
        <f>IF($E1718&lt;&gt;"",VLOOKUP($E1718,GEMWs!$E$14:$L$20,8,FALSE),"")</f>
        <v>96.174593288388181</v>
      </c>
      <c r="N1718" s="17">
        <f t="shared" si="120"/>
        <v>56750</v>
      </c>
      <c r="O1718" s="17">
        <f t="shared" si="121"/>
        <v>113500</v>
      </c>
      <c r="P1718" s="17">
        <f t="shared" si="118"/>
        <v>4.9709251101321588E-3</v>
      </c>
      <c r="Q1718" s="17">
        <f t="shared" si="119"/>
        <v>9.9418502202643175E-3</v>
      </c>
    </row>
    <row r="1719" spans="1:17" x14ac:dyDescent="0.35">
      <c r="A1719" t="s">
        <v>1234</v>
      </c>
      <c r="B1719" t="s">
        <v>71</v>
      </c>
      <c r="C1719" t="s">
        <v>72</v>
      </c>
      <c r="D1719" t="s">
        <v>14</v>
      </c>
      <c r="E1719" t="s">
        <v>21</v>
      </c>
      <c r="F1719" t="s">
        <v>22</v>
      </c>
      <c r="G1719" t="s">
        <v>3040</v>
      </c>
      <c r="H1719">
        <v>3553</v>
      </c>
      <c r="I1719">
        <v>333</v>
      </c>
      <c r="J1719">
        <v>31000</v>
      </c>
      <c r="K1719">
        <v>60000</v>
      </c>
      <c r="L1719" s="17">
        <f>IF($E1719&lt;&gt;"",VLOOKUP($E1719,GEMWs!$E$14:$L$20,7,FALSE),"")</f>
        <v>37.754918937403332</v>
      </c>
      <c r="M1719" s="17">
        <f>IF($E1719&lt;&gt;"",VLOOKUP($E1719,GEMWs!$E$14:$L$20,8,FALSE),"")</f>
        <v>96.174593288388181</v>
      </c>
      <c r="N1719" s="17">
        <f t="shared" si="120"/>
        <v>31000</v>
      </c>
      <c r="O1719" s="17">
        <f t="shared" si="121"/>
        <v>60000</v>
      </c>
      <c r="P1719" s="17">
        <f t="shared" si="118"/>
        <v>5.9216666666666667E-2</v>
      </c>
      <c r="Q1719" s="17">
        <f t="shared" si="119"/>
        <v>0.11461290322580645</v>
      </c>
    </row>
    <row r="1720" spans="1:17" x14ac:dyDescent="0.35">
      <c r="A1720" t="s">
        <v>1234</v>
      </c>
      <c r="B1720" t="s">
        <v>927</v>
      </c>
      <c r="D1720" t="s">
        <v>14</v>
      </c>
      <c r="E1720" t="s">
        <v>21</v>
      </c>
      <c r="G1720" t="s">
        <v>3040</v>
      </c>
      <c r="H1720">
        <v>331684.5</v>
      </c>
      <c r="J1720">
        <v>0</v>
      </c>
      <c r="K1720">
        <v>0</v>
      </c>
      <c r="L1720" s="17">
        <f>IF($E1720&lt;&gt;"",VLOOKUP($E1720,GEMWs!$E$14:$L$20,7,FALSE),"")</f>
        <v>37.754918937403332</v>
      </c>
      <c r="M1720" s="17">
        <f>IF($E1720&lt;&gt;"",VLOOKUP($E1720,GEMWs!$E$14:$L$20,8,FALSE),"")</f>
        <v>96.174593288388181</v>
      </c>
      <c r="N1720" s="17">
        <f t="shared" ca="1" si="120"/>
        <v>37.754918937403332</v>
      </c>
      <c r="O1720" s="17">
        <f t="shared" ca="1" si="121"/>
        <v>96.174593288388181</v>
      </c>
      <c r="P1720" s="17">
        <f t="shared" ca="1" si="118"/>
        <v>3448.774657205091</v>
      </c>
      <c r="Q1720" s="17">
        <f t="shared" ca="1" si="119"/>
        <v>8785.199633190161</v>
      </c>
    </row>
    <row r="1721" spans="1:17" x14ac:dyDescent="0.35">
      <c r="A1721" t="s">
        <v>1234</v>
      </c>
      <c r="B1721" t="s">
        <v>2985</v>
      </c>
      <c r="D1721" t="s">
        <v>14</v>
      </c>
      <c r="E1721" t="s">
        <v>21</v>
      </c>
      <c r="G1721" t="s">
        <v>3040</v>
      </c>
      <c r="H1721">
        <v>1444</v>
      </c>
      <c r="J1721">
        <v>0</v>
      </c>
      <c r="K1721">
        <v>0</v>
      </c>
      <c r="L1721" s="17">
        <f>IF($E1721&lt;&gt;"",VLOOKUP($E1721,GEMWs!$E$14:$L$20,7,FALSE),"")</f>
        <v>37.754918937403332</v>
      </c>
      <c r="M1721" s="17">
        <f>IF($E1721&lt;&gt;"",VLOOKUP($E1721,GEMWs!$E$14:$L$20,8,FALSE),"")</f>
        <v>96.174593288388181</v>
      </c>
      <c r="N1721" s="17">
        <f t="shared" ca="1" si="120"/>
        <v>37.754918937403332</v>
      </c>
      <c r="O1721" s="17">
        <f t="shared" ca="1" si="121"/>
        <v>96.174593288388181</v>
      </c>
      <c r="P1721" s="17">
        <f t="shared" ca="1" si="118"/>
        <v>15.014360348476192</v>
      </c>
      <c r="Q1721" s="17">
        <f t="shared" ca="1" si="119"/>
        <v>38.246671973898664</v>
      </c>
    </row>
    <row r="1722" spans="1:17" x14ac:dyDescent="0.35">
      <c r="A1722" t="s">
        <v>1234</v>
      </c>
      <c r="B1722" t="s">
        <v>837</v>
      </c>
      <c r="D1722" t="s">
        <v>14</v>
      </c>
      <c r="E1722" t="s">
        <v>21</v>
      </c>
      <c r="G1722" t="s">
        <v>3040</v>
      </c>
      <c r="H1722">
        <v>42661.3</v>
      </c>
      <c r="J1722">
        <v>0</v>
      </c>
      <c r="K1722">
        <v>0</v>
      </c>
      <c r="L1722" s="17">
        <f>IF($E1722&lt;&gt;"",VLOOKUP($E1722,GEMWs!$E$14:$L$20,7,FALSE),"")</f>
        <v>37.754918937403332</v>
      </c>
      <c r="M1722" s="17">
        <f>IF($E1722&lt;&gt;"",VLOOKUP($E1722,GEMWs!$E$14:$L$20,8,FALSE),"")</f>
        <v>96.174593288388181</v>
      </c>
      <c r="N1722" s="17">
        <f t="shared" ca="1" si="120"/>
        <v>37.754918937403332</v>
      </c>
      <c r="O1722" s="17">
        <f t="shared" ca="1" si="121"/>
        <v>96.174593288388181</v>
      </c>
      <c r="P1722" s="17">
        <f t="shared" ca="1" si="118"/>
        <v>443.58180826485278</v>
      </c>
      <c r="Q1722" s="17">
        <f t="shared" ca="1" si="119"/>
        <v>1129.9534259557363</v>
      </c>
    </row>
    <row r="1723" spans="1:17" x14ac:dyDescent="0.35">
      <c r="A1723" t="s">
        <v>1234</v>
      </c>
      <c r="B1723" t="s">
        <v>186</v>
      </c>
      <c r="C1723" t="s">
        <v>187</v>
      </c>
      <c r="D1723" t="s">
        <v>14</v>
      </c>
      <c r="E1723" t="s">
        <v>21</v>
      </c>
      <c r="F1723" t="s">
        <v>14</v>
      </c>
      <c r="G1723" t="s">
        <v>3040</v>
      </c>
      <c r="H1723">
        <v>43469.5</v>
      </c>
      <c r="I1723">
        <v>337</v>
      </c>
      <c r="J1723">
        <v>53.942762999999999</v>
      </c>
      <c r="K1723">
        <v>180000</v>
      </c>
      <c r="L1723" s="17">
        <f>IF($E1723&lt;&gt;"",VLOOKUP($E1723,GEMWs!$E$14:$L$20,7,FALSE),"")</f>
        <v>37.754918937403332</v>
      </c>
      <c r="M1723" s="17">
        <f>IF($E1723&lt;&gt;"",VLOOKUP($E1723,GEMWs!$E$14:$L$20,8,FALSE),"")</f>
        <v>96.174593288388181</v>
      </c>
      <c r="N1723" s="17">
        <f t="shared" si="120"/>
        <v>53.942762999999999</v>
      </c>
      <c r="O1723" s="17">
        <f t="shared" si="121"/>
        <v>180000</v>
      </c>
      <c r="P1723" s="17">
        <f t="shared" si="118"/>
        <v>0.24149722222222222</v>
      </c>
      <c r="Q1723" s="17">
        <f t="shared" si="119"/>
        <v>805.84489155663016</v>
      </c>
    </row>
    <row r="1724" spans="1:17" x14ac:dyDescent="0.35">
      <c r="A1724" t="s">
        <v>1234</v>
      </c>
      <c r="B1724" t="s">
        <v>233</v>
      </c>
      <c r="D1724" t="s">
        <v>22</v>
      </c>
      <c r="G1724" t="s">
        <v>3040</v>
      </c>
      <c r="H1724">
        <v>426402.8</v>
      </c>
      <c r="J1724">
        <v>0</v>
      </c>
      <c r="K1724">
        <v>0</v>
      </c>
      <c r="L1724" s="17" t="str">
        <f>IF($E1724&lt;&gt;"",VLOOKUP($E1724,GEMWs!$E$14:$L$20,7,FALSE),"")</f>
        <v/>
      </c>
      <c r="M1724" s="17" t="str">
        <f>IF($E1724&lt;&gt;"",VLOOKUP($E1724,GEMWs!$E$14:$L$20,8,FALSE),"")</f>
        <v/>
      </c>
      <c r="N1724" s="17">
        <f t="shared" ca="1" si="120"/>
        <v>0</v>
      </c>
      <c r="O1724" s="17">
        <f t="shared" ca="1" si="121"/>
        <v>0</v>
      </c>
      <c r="P1724" s="17">
        <f t="shared" ca="1" si="118"/>
        <v>0</v>
      </c>
      <c r="Q1724" s="17">
        <f t="shared" ca="1" si="119"/>
        <v>0</v>
      </c>
    </row>
    <row r="1725" spans="1:17" x14ac:dyDescent="0.35">
      <c r="A1725" t="s">
        <v>1234</v>
      </c>
      <c r="B1725" t="s">
        <v>755</v>
      </c>
      <c r="D1725" t="s">
        <v>14</v>
      </c>
      <c r="E1725" t="s">
        <v>21</v>
      </c>
      <c r="G1725" t="s">
        <v>3040</v>
      </c>
      <c r="H1725">
        <v>342.9</v>
      </c>
      <c r="J1725">
        <v>0</v>
      </c>
      <c r="K1725">
        <v>0</v>
      </c>
      <c r="L1725" s="17">
        <f>IF($E1725&lt;&gt;"",VLOOKUP($E1725,GEMWs!$E$14:$L$20,7,FALSE),"")</f>
        <v>37.754918937403332</v>
      </c>
      <c r="M1725" s="17">
        <f>IF($E1725&lt;&gt;"",VLOOKUP($E1725,GEMWs!$E$14:$L$20,8,FALSE),"")</f>
        <v>96.174593288388181</v>
      </c>
      <c r="N1725" s="17">
        <f t="shared" ca="1" si="120"/>
        <v>37.754918937403332</v>
      </c>
      <c r="O1725" s="17">
        <f t="shared" ca="1" si="121"/>
        <v>96.174593288388181</v>
      </c>
      <c r="P1725" s="17">
        <f t="shared" ca="1" si="118"/>
        <v>3.5653906949393948</v>
      </c>
      <c r="Q1725" s="17">
        <f t="shared" ca="1" si="119"/>
        <v>9.0822602630539144</v>
      </c>
    </row>
    <row r="1726" spans="1:17" x14ac:dyDescent="0.35">
      <c r="A1726" t="s">
        <v>1234</v>
      </c>
      <c r="B1726" t="s">
        <v>240</v>
      </c>
      <c r="D1726" t="s">
        <v>14</v>
      </c>
      <c r="E1726" t="s">
        <v>21</v>
      </c>
      <c r="G1726" t="s">
        <v>3040</v>
      </c>
      <c r="H1726">
        <v>173.4</v>
      </c>
      <c r="J1726">
        <v>0</v>
      </c>
      <c r="K1726">
        <v>0</v>
      </c>
      <c r="L1726" s="17">
        <f>IF($E1726&lt;&gt;"",VLOOKUP($E1726,GEMWs!$E$14:$L$20,7,FALSE),"")</f>
        <v>37.754918937403332</v>
      </c>
      <c r="M1726" s="17">
        <f>IF($E1726&lt;&gt;"",VLOOKUP($E1726,GEMWs!$E$14:$L$20,8,FALSE),"")</f>
        <v>96.174593288388181</v>
      </c>
      <c r="N1726" s="17">
        <f t="shared" ca="1" si="120"/>
        <v>37.754918937403332</v>
      </c>
      <c r="O1726" s="17">
        <f t="shared" ca="1" si="121"/>
        <v>96.174593288388181</v>
      </c>
      <c r="P1726" s="17">
        <f t="shared" ca="1" si="118"/>
        <v>1.8029709725940248</v>
      </c>
      <c r="Q1726" s="17">
        <f t="shared" ca="1" si="119"/>
        <v>4.5927790306606848</v>
      </c>
    </row>
    <row r="1727" spans="1:17" x14ac:dyDescent="0.35">
      <c r="A1727" t="s">
        <v>1234</v>
      </c>
      <c r="B1727" t="s">
        <v>1246</v>
      </c>
      <c r="C1727" t="s">
        <v>1247</v>
      </c>
      <c r="D1727" t="s">
        <v>14</v>
      </c>
      <c r="E1727" t="s">
        <v>21</v>
      </c>
      <c r="F1727" t="s">
        <v>22</v>
      </c>
      <c r="G1727" t="s">
        <v>3040</v>
      </c>
      <c r="H1727">
        <v>372816.3</v>
      </c>
      <c r="I1727">
        <v>344</v>
      </c>
      <c r="J1727">
        <v>229.07672199999999</v>
      </c>
      <c r="K1727">
        <v>498.720418</v>
      </c>
      <c r="L1727" s="17">
        <f>IF($E1727&lt;&gt;"",VLOOKUP($E1727,GEMWs!$E$14:$L$20,7,FALSE),"")</f>
        <v>37.754918937403332</v>
      </c>
      <c r="M1727" s="17">
        <f>IF($E1727&lt;&gt;"",VLOOKUP($E1727,GEMWs!$E$14:$L$20,8,FALSE),"")</f>
        <v>96.174593288388181</v>
      </c>
      <c r="N1727" s="17">
        <f t="shared" si="120"/>
        <v>229.07672199999999</v>
      </c>
      <c r="O1727" s="17">
        <f t="shared" si="121"/>
        <v>498.720418</v>
      </c>
      <c r="P1727" s="17">
        <f t="shared" si="118"/>
        <v>747.54569202338132</v>
      </c>
      <c r="Q1727" s="17">
        <f t="shared" si="119"/>
        <v>1627.4735239139663</v>
      </c>
    </row>
    <row r="1728" spans="1:17" x14ac:dyDescent="0.35">
      <c r="A1728" t="s">
        <v>1234</v>
      </c>
      <c r="B1728" t="s">
        <v>184</v>
      </c>
      <c r="C1728" t="s">
        <v>185</v>
      </c>
      <c r="D1728" t="s">
        <v>14</v>
      </c>
      <c r="E1728" t="s">
        <v>21</v>
      </c>
      <c r="F1728" t="s">
        <v>22</v>
      </c>
      <c r="G1728" t="s">
        <v>3040</v>
      </c>
      <c r="H1728">
        <v>14662.1</v>
      </c>
      <c r="I1728">
        <v>345</v>
      </c>
      <c r="J1728">
        <v>5000</v>
      </c>
      <c r="K1728">
        <v>20000</v>
      </c>
      <c r="L1728" s="17">
        <f>IF($E1728&lt;&gt;"",VLOOKUP($E1728,GEMWs!$E$14:$L$20,7,FALSE),"")</f>
        <v>37.754918937403332</v>
      </c>
      <c r="M1728" s="17">
        <f>IF($E1728&lt;&gt;"",VLOOKUP($E1728,GEMWs!$E$14:$L$20,8,FALSE),"")</f>
        <v>96.174593288388181</v>
      </c>
      <c r="N1728" s="17">
        <f t="shared" si="120"/>
        <v>5000</v>
      </c>
      <c r="O1728" s="17">
        <f t="shared" si="121"/>
        <v>20000</v>
      </c>
      <c r="P1728" s="17">
        <f t="shared" si="118"/>
        <v>0.73310500000000001</v>
      </c>
      <c r="Q1728" s="17">
        <f t="shared" si="119"/>
        <v>2.93242</v>
      </c>
    </row>
    <row r="1729" spans="1:17" x14ac:dyDescent="0.35">
      <c r="A1729" t="s">
        <v>2960</v>
      </c>
      <c r="B1729" t="s">
        <v>793</v>
      </c>
      <c r="C1729" t="s">
        <v>794</v>
      </c>
      <c r="D1729" t="s">
        <v>14</v>
      </c>
      <c r="E1729" t="s">
        <v>21</v>
      </c>
      <c r="F1729" t="s">
        <v>14</v>
      </c>
      <c r="G1729" t="s">
        <v>3040</v>
      </c>
      <c r="H1729">
        <v>3643</v>
      </c>
      <c r="I1729">
        <v>115</v>
      </c>
      <c r="J1729">
        <v>50</v>
      </c>
      <c r="K1729">
        <v>617.64119100000005</v>
      </c>
      <c r="L1729" s="17">
        <f>IF($E1729&lt;&gt;"",VLOOKUP($E1729,GEMWs!$E$14:$L$20,7,FALSE),"")</f>
        <v>37.754918937403332</v>
      </c>
      <c r="M1729" s="17">
        <f>IF($E1729&lt;&gt;"",VLOOKUP($E1729,GEMWs!$E$14:$L$20,8,FALSE),"")</f>
        <v>96.174593288388181</v>
      </c>
      <c r="N1729" s="17">
        <f t="shared" si="120"/>
        <v>50</v>
      </c>
      <c r="O1729" s="17">
        <f t="shared" si="121"/>
        <v>617.64119100000005</v>
      </c>
      <c r="P1729" s="17">
        <f t="shared" si="118"/>
        <v>5.898246511217546</v>
      </c>
      <c r="Q1729" s="17">
        <f t="shared" si="119"/>
        <v>72.86</v>
      </c>
    </row>
    <row r="1730" spans="1:17" x14ac:dyDescent="0.35">
      <c r="A1730" t="s">
        <v>2960</v>
      </c>
      <c r="B1730" t="s">
        <v>3003</v>
      </c>
      <c r="C1730" t="s">
        <v>1173</v>
      </c>
      <c r="D1730" t="s">
        <v>14</v>
      </c>
      <c r="E1730" t="s">
        <v>21</v>
      </c>
      <c r="F1730" t="s">
        <v>14</v>
      </c>
      <c r="G1730" t="s">
        <v>3040</v>
      </c>
      <c r="H1730">
        <v>1901</v>
      </c>
      <c r="I1730">
        <v>195</v>
      </c>
      <c r="J1730">
        <v>80</v>
      </c>
      <c r="K1730">
        <v>500</v>
      </c>
      <c r="L1730" s="17">
        <f>IF($E1730&lt;&gt;"",VLOOKUP($E1730,GEMWs!$E$14:$L$20,7,FALSE),"")</f>
        <v>37.754918937403332</v>
      </c>
      <c r="M1730" s="17">
        <f>IF($E1730&lt;&gt;"",VLOOKUP($E1730,GEMWs!$E$14:$L$20,8,FALSE),"")</f>
        <v>96.174593288388181</v>
      </c>
      <c r="N1730" s="17">
        <f t="shared" si="120"/>
        <v>80</v>
      </c>
      <c r="O1730" s="17">
        <f t="shared" si="121"/>
        <v>500</v>
      </c>
      <c r="P1730" s="17">
        <f t="shared" si="118"/>
        <v>3.802</v>
      </c>
      <c r="Q1730" s="17">
        <f t="shared" si="119"/>
        <v>23.762499999999999</v>
      </c>
    </row>
    <row r="1731" spans="1:17" x14ac:dyDescent="0.35">
      <c r="A1731" t="s">
        <v>2960</v>
      </c>
      <c r="B1731" t="s">
        <v>2972</v>
      </c>
      <c r="D1731" t="s">
        <v>14</v>
      </c>
      <c r="E1731" t="s">
        <v>21</v>
      </c>
      <c r="G1731" t="s">
        <v>3040</v>
      </c>
      <c r="H1731">
        <v>3538</v>
      </c>
      <c r="J1731">
        <v>0</v>
      </c>
      <c r="K1731">
        <v>0</v>
      </c>
      <c r="L1731" s="17">
        <f>IF($E1731&lt;&gt;"",VLOOKUP($E1731,GEMWs!$E$14:$L$20,7,FALSE),"")</f>
        <v>37.754918937403332</v>
      </c>
      <c r="M1731" s="17">
        <f>IF($E1731&lt;&gt;"",VLOOKUP($E1731,GEMWs!$E$14:$L$20,8,FALSE),"")</f>
        <v>96.174593288388181</v>
      </c>
      <c r="N1731" s="17">
        <f t="shared" ca="1" si="120"/>
        <v>37.754918937403332</v>
      </c>
      <c r="O1731" s="17">
        <f t="shared" ca="1" si="121"/>
        <v>96.174593288388181</v>
      </c>
      <c r="P1731" s="17">
        <f t="shared" ca="1" si="118"/>
        <v>36.787262405061476</v>
      </c>
      <c r="Q1731" s="17">
        <f t="shared" ca="1" si="119"/>
        <v>93.709643659039799</v>
      </c>
    </row>
    <row r="1732" spans="1:17" x14ac:dyDescent="0.35">
      <c r="A1732" t="s">
        <v>2960</v>
      </c>
      <c r="B1732" t="s">
        <v>2982</v>
      </c>
      <c r="C1732" t="s">
        <v>158</v>
      </c>
      <c r="D1732" t="s">
        <v>22</v>
      </c>
      <c r="G1732" t="s">
        <v>3040</v>
      </c>
      <c r="H1732">
        <v>462.8</v>
      </c>
      <c r="J1732">
        <v>0</v>
      </c>
      <c r="K1732">
        <v>0</v>
      </c>
      <c r="L1732" s="17" t="str">
        <f>IF($E1732&lt;&gt;"",VLOOKUP($E1732,GEMWs!$E$14:$L$20,7,FALSE),"")</f>
        <v/>
      </c>
      <c r="M1732" s="17" t="str">
        <f>IF($E1732&lt;&gt;"",VLOOKUP($E1732,GEMWs!$E$14:$L$20,8,FALSE),"")</f>
        <v/>
      </c>
      <c r="N1732" s="17">
        <f t="shared" ca="1" si="120"/>
        <v>0</v>
      </c>
      <c r="O1732" s="17">
        <f t="shared" ca="1" si="121"/>
        <v>0</v>
      </c>
      <c r="P1732" s="17">
        <f t="shared" ca="1" si="118"/>
        <v>0</v>
      </c>
      <c r="Q1732" s="17">
        <f t="shared" ca="1" si="119"/>
        <v>0</v>
      </c>
    </row>
    <row r="1733" spans="1:17" x14ac:dyDescent="0.35">
      <c r="A1733" t="s">
        <v>2960</v>
      </c>
      <c r="B1733" t="s">
        <v>917</v>
      </c>
      <c r="C1733" t="s">
        <v>918</v>
      </c>
      <c r="D1733" t="s">
        <v>14</v>
      </c>
      <c r="E1733" t="s">
        <v>21</v>
      </c>
      <c r="F1733" t="s">
        <v>14</v>
      </c>
      <c r="G1733" t="s">
        <v>3040</v>
      </c>
      <c r="H1733">
        <v>354.5</v>
      </c>
      <c r="I1733">
        <v>453</v>
      </c>
      <c r="J1733">
        <v>7</v>
      </c>
      <c r="K1733">
        <v>189.0625</v>
      </c>
      <c r="L1733" s="17">
        <f>IF($E1733&lt;&gt;"",VLOOKUP($E1733,GEMWs!$E$14:$L$20,7,FALSE),"")</f>
        <v>37.754918937403332</v>
      </c>
      <c r="M1733" s="17">
        <f>IF($E1733&lt;&gt;"",VLOOKUP($E1733,GEMWs!$E$14:$L$20,8,FALSE),"")</f>
        <v>96.174593288388181</v>
      </c>
      <c r="N1733" s="17">
        <f t="shared" si="120"/>
        <v>7</v>
      </c>
      <c r="O1733" s="17">
        <f t="shared" si="121"/>
        <v>189.0625</v>
      </c>
      <c r="P1733" s="17">
        <f t="shared" si="118"/>
        <v>1.8750413223140496</v>
      </c>
      <c r="Q1733" s="17">
        <f t="shared" si="119"/>
        <v>50.642857142857146</v>
      </c>
    </row>
    <row r="1734" spans="1:17" x14ac:dyDescent="0.35">
      <c r="A1734" t="s">
        <v>2960</v>
      </c>
      <c r="B1734" t="s">
        <v>2983</v>
      </c>
      <c r="D1734" t="s">
        <v>14</v>
      </c>
      <c r="E1734" t="s">
        <v>21</v>
      </c>
      <c r="G1734" t="s">
        <v>3040</v>
      </c>
      <c r="H1734">
        <v>998</v>
      </c>
      <c r="J1734">
        <v>0</v>
      </c>
      <c r="K1734">
        <v>0</v>
      </c>
      <c r="L1734" s="17">
        <f>IF($E1734&lt;&gt;"",VLOOKUP($E1734,GEMWs!$E$14:$L$20,7,FALSE),"")</f>
        <v>37.754918937403332</v>
      </c>
      <c r="M1734" s="17">
        <f>IF($E1734&lt;&gt;"",VLOOKUP($E1734,GEMWs!$E$14:$L$20,8,FALSE),"")</f>
        <v>96.174593288388181</v>
      </c>
      <c r="N1734" s="17">
        <f t="shared" ca="1" si="120"/>
        <v>37.754918937403332</v>
      </c>
      <c r="O1734" s="17">
        <f t="shared" ca="1" si="121"/>
        <v>96.174593288388181</v>
      </c>
      <c r="P1734" s="17">
        <f t="shared" ca="1" si="118"/>
        <v>10.376960961065956</v>
      </c>
      <c r="Q1734" s="17">
        <f t="shared" ca="1" si="119"/>
        <v>26.433641710492292</v>
      </c>
    </row>
    <row r="1735" spans="1:17" x14ac:dyDescent="0.35">
      <c r="A1735" t="s">
        <v>2960</v>
      </c>
      <c r="B1735" t="s">
        <v>3006</v>
      </c>
      <c r="D1735" t="s">
        <v>14</v>
      </c>
      <c r="E1735" t="s">
        <v>21</v>
      </c>
      <c r="G1735" t="s">
        <v>3040</v>
      </c>
      <c r="H1735">
        <v>1521</v>
      </c>
      <c r="J1735">
        <v>0</v>
      </c>
      <c r="K1735">
        <v>0</v>
      </c>
      <c r="L1735" s="17">
        <f>IF($E1735&lt;&gt;"",VLOOKUP($E1735,GEMWs!$E$14:$L$20,7,FALSE),"")</f>
        <v>37.754918937403332</v>
      </c>
      <c r="M1735" s="17">
        <f>IF($E1735&lt;&gt;"",VLOOKUP($E1735,GEMWs!$E$14:$L$20,8,FALSE),"")</f>
        <v>96.174593288388181</v>
      </c>
      <c r="N1735" s="17">
        <f t="shared" ca="1" si="120"/>
        <v>37.754918937403332</v>
      </c>
      <c r="O1735" s="17">
        <f t="shared" ca="1" si="121"/>
        <v>96.174593288388181</v>
      </c>
      <c r="P1735" s="17">
        <f t="shared" ca="1" si="118"/>
        <v>15.81498759697527</v>
      </c>
      <c r="Q1735" s="17">
        <f t="shared" ca="1" si="119"/>
        <v>40.286141324307387</v>
      </c>
    </row>
    <row r="1736" spans="1:17" x14ac:dyDescent="0.35">
      <c r="A1736" t="s">
        <v>2960</v>
      </c>
      <c r="B1736" t="s">
        <v>590</v>
      </c>
      <c r="D1736" t="s">
        <v>14</v>
      </c>
      <c r="E1736" t="s">
        <v>21</v>
      </c>
      <c r="G1736" t="s">
        <v>3040</v>
      </c>
      <c r="H1736">
        <v>39.299999999999997</v>
      </c>
      <c r="J1736">
        <v>0</v>
      </c>
      <c r="K1736">
        <v>0</v>
      </c>
      <c r="L1736" s="17">
        <f>IF($E1736&lt;&gt;"",VLOOKUP($E1736,GEMWs!$E$14:$L$20,7,FALSE),"")</f>
        <v>37.754918937403332</v>
      </c>
      <c r="M1736" s="17">
        <f>IF($E1736&lt;&gt;"",VLOOKUP($E1736,GEMWs!$E$14:$L$20,8,FALSE),"")</f>
        <v>96.174593288388181</v>
      </c>
      <c r="N1736" s="17">
        <f t="shared" ca="1" si="120"/>
        <v>37.754918937403332</v>
      </c>
      <c r="O1736" s="17">
        <f t="shared" ca="1" si="121"/>
        <v>96.174593288388181</v>
      </c>
      <c r="P1736" s="17">
        <f t="shared" ref="P1736:P1787" ca="1" si="122">IF(O1736&gt;0,$H1736/O1736,0)</f>
        <v>0.40863182942874954</v>
      </c>
      <c r="Q1736" s="17">
        <f t="shared" ref="Q1736:Q1787" ca="1" si="123">IF(N1736&gt;0,$H1736/N1736,0)</f>
        <v>1.0409239671566604</v>
      </c>
    </row>
    <row r="1737" spans="1:17" x14ac:dyDescent="0.35">
      <c r="A1737" t="s">
        <v>2960</v>
      </c>
      <c r="B1737" t="s">
        <v>3000</v>
      </c>
      <c r="D1737" t="s">
        <v>14</v>
      </c>
      <c r="E1737" t="s">
        <v>21</v>
      </c>
      <c r="G1737" t="s">
        <v>3040</v>
      </c>
      <c r="H1737">
        <v>14.9</v>
      </c>
      <c r="J1737">
        <v>0</v>
      </c>
      <c r="K1737">
        <v>0</v>
      </c>
      <c r="L1737" s="17">
        <f>IF($E1737&lt;&gt;"",VLOOKUP($E1737,GEMWs!$E$14:$L$20,7,FALSE),"")</f>
        <v>37.754918937403332</v>
      </c>
      <c r="M1737" s="17">
        <f>IF($E1737&lt;&gt;"",VLOOKUP($E1737,GEMWs!$E$14:$L$20,8,FALSE),"")</f>
        <v>96.174593288388181</v>
      </c>
      <c r="N1737" s="17">
        <f t="shared" ca="1" si="120"/>
        <v>37.754918937403332</v>
      </c>
      <c r="O1737" s="17">
        <f t="shared" ca="1" si="121"/>
        <v>96.174593288388181</v>
      </c>
      <c r="P1737" s="17">
        <f t="shared" ca="1" si="122"/>
        <v>0.15492657146280836</v>
      </c>
      <c r="Q1737" s="17">
        <f t="shared" ca="1" si="123"/>
        <v>0.39465056261155829</v>
      </c>
    </row>
    <row r="1738" spans="1:17" x14ac:dyDescent="0.35">
      <c r="A1738" t="s">
        <v>2960</v>
      </c>
      <c r="B1738" t="s">
        <v>1281</v>
      </c>
      <c r="D1738" t="s">
        <v>14</v>
      </c>
      <c r="E1738" t="s">
        <v>21</v>
      </c>
      <c r="G1738" t="s">
        <v>3040</v>
      </c>
      <c r="H1738">
        <v>112.4</v>
      </c>
      <c r="J1738">
        <v>0</v>
      </c>
      <c r="K1738">
        <v>0</v>
      </c>
      <c r="L1738" s="17">
        <f>IF($E1738&lt;&gt;"",VLOOKUP($E1738,GEMWs!$E$14:$L$20,7,FALSE),"")</f>
        <v>37.754918937403332</v>
      </c>
      <c r="M1738" s="17">
        <f>IF($E1738&lt;&gt;"",VLOOKUP($E1738,GEMWs!$E$14:$L$20,8,FALSE),"")</f>
        <v>96.174593288388181</v>
      </c>
      <c r="N1738" s="17">
        <f t="shared" ca="1" si="120"/>
        <v>37.754918937403332</v>
      </c>
      <c r="O1738" s="17">
        <f t="shared" ca="1" si="121"/>
        <v>96.174593288388181</v>
      </c>
      <c r="P1738" s="17">
        <f t="shared" ca="1" si="122"/>
        <v>1.1687078276791718</v>
      </c>
      <c r="Q1738" s="17">
        <f t="shared" ca="1" si="123"/>
        <v>2.9770955192979294</v>
      </c>
    </row>
    <row r="1739" spans="1:17" x14ac:dyDescent="0.35">
      <c r="A1739" t="s">
        <v>2960</v>
      </c>
      <c r="B1739" t="s">
        <v>610</v>
      </c>
      <c r="D1739" t="s">
        <v>14</v>
      </c>
      <c r="E1739" t="s">
        <v>21</v>
      </c>
      <c r="G1739" t="s">
        <v>3040</v>
      </c>
      <c r="H1739">
        <v>5862</v>
      </c>
      <c r="J1739">
        <v>0</v>
      </c>
      <c r="K1739">
        <v>0</v>
      </c>
      <c r="L1739" s="17">
        <f>IF($E1739&lt;&gt;"",VLOOKUP($E1739,GEMWs!$E$14:$L$20,7,FALSE),"")</f>
        <v>37.754918937403332</v>
      </c>
      <c r="M1739" s="17">
        <f>IF($E1739&lt;&gt;"",VLOOKUP($E1739,GEMWs!$E$14:$L$20,8,FALSE),"")</f>
        <v>96.174593288388181</v>
      </c>
      <c r="N1739" s="17">
        <f t="shared" ca="1" si="120"/>
        <v>37.754918937403332</v>
      </c>
      <c r="O1739" s="17">
        <f t="shared" ca="1" si="121"/>
        <v>96.174593288388181</v>
      </c>
      <c r="P1739" s="17">
        <f t="shared" ca="1" si="122"/>
        <v>60.951648450669971</v>
      </c>
      <c r="Q1739" s="17">
        <f t="shared" ca="1" si="123"/>
        <v>155.26453678046676</v>
      </c>
    </row>
    <row r="1740" spans="1:17" x14ac:dyDescent="0.35">
      <c r="A1740" t="s">
        <v>2960</v>
      </c>
      <c r="B1740" t="s">
        <v>229</v>
      </c>
      <c r="D1740" t="s">
        <v>22</v>
      </c>
      <c r="G1740" t="s">
        <v>3040</v>
      </c>
      <c r="H1740">
        <v>1001.5</v>
      </c>
      <c r="J1740">
        <v>0</v>
      </c>
      <c r="K1740">
        <v>0</v>
      </c>
      <c r="L1740" s="17" t="str">
        <f>IF($E1740&lt;&gt;"",VLOOKUP($E1740,GEMWs!$E$14:$L$20,7,FALSE),"")</f>
        <v/>
      </c>
      <c r="M1740" s="17" t="str">
        <f>IF($E1740&lt;&gt;"",VLOOKUP($E1740,GEMWs!$E$14:$L$20,8,FALSE),"")</f>
        <v/>
      </c>
      <c r="N1740" s="17">
        <f t="shared" ca="1" si="120"/>
        <v>0</v>
      </c>
      <c r="O1740" s="17">
        <f t="shared" ca="1" si="121"/>
        <v>0</v>
      </c>
      <c r="P1740" s="17">
        <f t="shared" ca="1" si="122"/>
        <v>0</v>
      </c>
      <c r="Q1740" s="17">
        <f t="shared" ca="1" si="123"/>
        <v>0</v>
      </c>
    </row>
    <row r="1741" spans="1:17" x14ac:dyDescent="0.35">
      <c r="A1741" t="s">
        <v>2960</v>
      </c>
      <c r="B1741" t="s">
        <v>103</v>
      </c>
      <c r="D1741" t="s">
        <v>14</v>
      </c>
      <c r="E1741" t="s">
        <v>15</v>
      </c>
      <c r="G1741" t="s">
        <v>3040</v>
      </c>
      <c r="H1741">
        <v>95280.6</v>
      </c>
      <c r="J1741">
        <v>0</v>
      </c>
      <c r="K1741">
        <v>0</v>
      </c>
      <c r="L1741" s="17">
        <f>IF($E1741&lt;&gt;"",VLOOKUP($E1741,GEMWs!$E$14:$L$20,7,FALSE),"")</f>
        <v>37.892086284381016</v>
      </c>
      <c r="M1741" s="17">
        <f>IF($E1741&lt;&gt;"",VLOOKUP($E1741,GEMWs!$E$14:$L$20,8,FALSE),"")</f>
        <v>96.522753888300599</v>
      </c>
      <c r="N1741" s="17">
        <f t="shared" ca="1" si="120"/>
        <v>37.892086284381016</v>
      </c>
      <c r="O1741" s="17">
        <f t="shared" ca="1" si="121"/>
        <v>96.522753888300599</v>
      </c>
      <c r="P1741" s="17">
        <f t="shared" ca="1" si="122"/>
        <v>987.13097338956925</v>
      </c>
      <c r="Q1741" s="17">
        <f t="shared" ca="1" si="123"/>
        <v>2514.5250458081623</v>
      </c>
    </row>
    <row r="1742" spans="1:17" x14ac:dyDescent="0.35">
      <c r="A1742" t="s">
        <v>2960</v>
      </c>
      <c r="B1742" t="s">
        <v>163</v>
      </c>
      <c r="D1742" t="s">
        <v>22</v>
      </c>
      <c r="G1742" t="s">
        <v>3040</v>
      </c>
      <c r="H1742">
        <v>599.9</v>
      </c>
      <c r="J1742">
        <v>0</v>
      </c>
      <c r="K1742">
        <v>0</v>
      </c>
      <c r="L1742" s="17" t="str">
        <f>IF($E1742&lt;&gt;"",VLOOKUP($E1742,GEMWs!$E$14:$L$20,7,FALSE),"")</f>
        <v/>
      </c>
      <c r="M1742" s="17" t="str">
        <f>IF($E1742&lt;&gt;"",VLOOKUP($E1742,GEMWs!$E$14:$L$20,8,FALSE),"")</f>
        <v/>
      </c>
      <c r="N1742" s="17">
        <f t="shared" ca="1" si="120"/>
        <v>0</v>
      </c>
      <c r="O1742" s="17">
        <f t="shared" ca="1" si="121"/>
        <v>0</v>
      </c>
      <c r="P1742" s="17">
        <f t="shared" ca="1" si="122"/>
        <v>0</v>
      </c>
      <c r="Q1742" s="17">
        <f t="shared" ca="1" si="123"/>
        <v>0</v>
      </c>
    </row>
    <row r="1743" spans="1:17" x14ac:dyDescent="0.35">
      <c r="A1743" t="s">
        <v>2960</v>
      </c>
      <c r="B1743" t="s">
        <v>236</v>
      </c>
      <c r="D1743" t="s">
        <v>22</v>
      </c>
      <c r="G1743" t="s">
        <v>3040</v>
      </c>
      <c r="H1743">
        <v>4671</v>
      </c>
      <c r="J1743">
        <v>0</v>
      </c>
      <c r="K1743">
        <v>0</v>
      </c>
      <c r="L1743" s="17" t="str">
        <f>IF($E1743&lt;&gt;"",VLOOKUP($E1743,GEMWs!$E$14:$L$20,7,FALSE),"")</f>
        <v/>
      </c>
      <c r="M1743" s="17" t="str">
        <f>IF($E1743&lt;&gt;"",VLOOKUP($E1743,GEMWs!$E$14:$L$20,8,FALSE),"")</f>
        <v/>
      </c>
      <c r="N1743" s="17">
        <f t="shared" ca="1" si="120"/>
        <v>0</v>
      </c>
      <c r="O1743" s="17">
        <f t="shared" ca="1" si="121"/>
        <v>0</v>
      </c>
      <c r="P1743" s="17">
        <f t="shared" ca="1" si="122"/>
        <v>0</v>
      </c>
      <c r="Q1743" s="17">
        <f t="shared" ca="1" si="123"/>
        <v>0</v>
      </c>
    </row>
    <row r="1744" spans="1:17" x14ac:dyDescent="0.35">
      <c r="A1744" t="s">
        <v>2960</v>
      </c>
      <c r="B1744" t="s">
        <v>1282</v>
      </c>
      <c r="D1744" t="s">
        <v>14</v>
      </c>
      <c r="E1744" t="s">
        <v>21</v>
      </c>
      <c r="G1744" t="s">
        <v>3040</v>
      </c>
      <c r="H1744">
        <v>1001.5</v>
      </c>
      <c r="J1744">
        <v>0</v>
      </c>
      <c r="K1744">
        <v>0</v>
      </c>
      <c r="L1744" s="17">
        <f>IF($E1744&lt;&gt;"",VLOOKUP($E1744,GEMWs!$E$14:$L$20,7,FALSE),"")</f>
        <v>37.754918937403332</v>
      </c>
      <c r="M1744" s="17">
        <f>IF($E1744&lt;&gt;"",VLOOKUP($E1744,GEMWs!$E$14:$L$20,8,FALSE),"")</f>
        <v>96.174593288388181</v>
      </c>
      <c r="N1744" s="17">
        <f t="shared" ca="1" si="120"/>
        <v>37.754918937403332</v>
      </c>
      <c r="O1744" s="17">
        <f t="shared" ca="1" si="121"/>
        <v>96.174593288388181</v>
      </c>
      <c r="P1744" s="17">
        <f t="shared" ca="1" si="122"/>
        <v>10.413353108725005</v>
      </c>
      <c r="Q1744" s="17">
        <f t="shared" ca="1" si="123"/>
        <v>26.526344862783596</v>
      </c>
    </row>
    <row r="1745" spans="1:17" x14ac:dyDescent="0.35">
      <c r="A1745" t="s">
        <v>2960</v>
      </c>
      <c r="B1745" t="s">
        <v>922</v>
      </c>
      <c r="D1745" t="s">
        <v>14</v>
      </c>
      <c r="E1745" t="s">
        <v>21</v>
      </c>
      <c r="G1745" t="s">
        <v>3040</v>
      </c>
      <c r="H1745">
        <v>2105</v>
      </c>
      <c r="J1745">
        <v>0</v>
      </c>
      <c r="K1745">
        <v>0</v>
      </c>
      <c r="L1745" s="17">
        <f>IF($E1745&lt;&gt;"",VLOOKUP($E1745,GEMWs!$E$14:$L$20,7,FALSE),"")</f>
        <v>37.754918937403332</v>
      </c>
      <c r="M1745" s="17">
        <f>IF($E1745&lt;&gt;"",VLOOKUP($E1745,GEMWs!$E$14:$L$20,8,FALSE),"")</f>
        <v>96.174593288388181</v>
      </c>
      <c r="N1745" s="17">
        <f t="shared" ca="1" si="120"/>
        <v>37.754918937403332</v>
      </c>
      <c r="O1745" s="17">
        <f t="shared" ca="1" si="121"/>
        <v>96.174593288388181</v>
      </c>
      <c r="P1745" s="17">
        <f t="shared" ca="1" si="122"/>
        <v>21.887277377799435</v>
      </c>
      <c r="Q1745" s="17">
        <f t="shared" ca="1" si="123"/>
        <v>55.754324449485246</v>
      </c>
    </row>
    <row r="1746" spans="1:17" x14ac:dyDescent="0.35">
      <c r="A1746" t="s">
        <v>2960</v>
      </c>
      <c r="B1746" t="s">
        <v>2976</v>
      </c>
      <c r="D1746" t="s">
        <v>14</v>
      </c>
      <c r="E1746" t="s">
        <v>21</v>
      </c>
      <c r="G1746" t="s">
        <v>3040</v>
      </c>
      <c r="H1746">
        <v>702.3</v>
      </c>
      <c r="J1746">
        <v>0</v>
      </c>
      <c r="K1746">
        <v>0</v>
      </c>
      <c r="L1746" s="17">
        <f>IF($E1746&lt;&gt;"",VLOOKUP($E1746,GEMWs!$E$14:$L$20,7,FALSE),"")</f>
        <v>37.754918937403332</v>
      </c>
      <c r="M1746" s="17">
        <f>IF($E1746&lt;&gt;"",VLOOKUP($E1746,GEMWs!$E$14:$L$20,8,FALSE),"")</f>
        <v>96.174593288388181</v>
      </c>
      <c r="N1746" s="17">
        <f t="shared" ca="1" si="120"/>
        <v>37.754918937403332</v>
      </c>
      <c r="O1746" s="17">
        <f t="shared" ca="1" si="121"/>
        <v>96.174593288388181</v>
      </c>
      <c r="P1746" s="17">
        <f t="shared" ca="1" si="122"/>
        <v>7.3023443717000198</v>
      </c>
      <c r="Q1746" s="17">
        <f t="shared" ca="1" si="123"/>
        <v>18.601549672623982</v>
      </c>
    </row>
    <row r="1747" spans="1:17" x14ac:dyDescent="0.35">
      <c r="A1747" t="s">
        <v>2960</v>
      </c>
      <c r="B1747" t="s">
        <v>142</v>
      </c>
      <c r="C1747" t="s">
        <v>143</v>
      </c>
      <c r="D1747" t="s">
        <v>14</v>
      </c>
      <c r="E1747" t="s">
        <v>21</v>
      </c>
      <c r="F1747" t="s">
        <v>14</v>
      </c>
      <c r="G1747" t="s">
        <v>3040</v>
      </c>
      <c r="H1747">
        <v>5</v>
      </c>
      <c r="I1747">
        <v>307</v>
      </c>
      <c r="J1747">
        <v>6.6173489999999999</v>
      </c>
      <c r="K1747">
        <v>223.606798</v>
      </c>
      <c r="L1747" s="17">
        <f>IF($E1747&lt;&gt;"",VLOOKUP($E1747,GEMWs!$E$14:$L$20,7,FALSE),"")</f>
        <v>37.754918937403332</v>
      </c>
      <c r="M1747" s="17">
        <f>IF($E1747&lt;&gt;"",VLOOKUP($E1747,GEMWs!$E$14:$L$20,8,FALSE),"")</f>
        <v>96.174593288388181</v>
      </c>
      <c r="N1747" s="17">
        <f t="shared" ref="N1747:N1810" si="124">IF($I1747&lt;&gt;"",J1747,IF(AND($D1747="Y",$M$6=236),L1747,0))</f>
        <v>6.6173489999999999</v>
      </c>
      <c r="O1747" s="17">
        <f t="shared" ref="O1747:O1810" si="125">IF($I1747&lt;&gt;"",K1747,IF(AND($D1747="Y",$M$6=236),M1747,0))</f>
        <v>223.606798</v>
      </c>
      <c r="P1747" s="17">
        <f t="shared" si="122"/>
        <v>2.2360679749995793E-2</v>
      </c>
      <c r="Q1747" s="17">
        <f t="shared" si="123"/>
        <v>0.75558958731056802</v>
      </c>
    </row>
    <row r="1748" spans="1:17" x14ac:dyDescent="0.35">
      <c r="A1748" t="s">
        <v>2960</v>
      </c>
      <c r="B1748" t="s">
        <v>743</v>
      </c>
      <c r="C1748" t="s">
        <v>744</v>
      </c>
      <c r="D1748" t="s">
        <v>14</v>
      </c>
      <c r="E1748" t="s">
        <v>21</v>
      </c>
      <c r="F1748" t="s">
        <v>14</v>
      </c>
      <c r="G1748" t="s">
        <v>3040</v>
      </c>
      <c r="H1748">
        <v>2624.5</v>
      </c>
      <c r="I1748">
        <v>308</v>
      </c>
      <c r="J1748">
        <v>63</v>
      </c>
      <c r="K1748">
        <v>231.414368</v>
      </c>
      <c r="L1748" s="17">
        <f>IF($E1748&lt;&gt;"",VLOOKUP($E1748,GEMWs!$E$14:$L$20,7,FALSE),"")</f>
        <v>37.754918937403332</v>
      </c>
      <c r="M1748" s="17">
        <f>IF($E1748&lt;&gt;"",VLOOKUP($E1748,GEMWs!$E$14:$L$20,8,FALSE),"")</f>
        <v>96.174593288388181</v>
      </c>
      <c r="N1748" s="17">
        <f t="shared" si="124"/>
        <v>63</v>
      </c>
      <c r="O1748" s="17">
        <f t="shared" si="125"/>
        <v>231.414368</v>
      </c>
      <c r="P1748" s="17">
        <f t="shared" si="122"/>
        <v>11.341128136002341</v>
      </c>
      <c r="Q1748" s="17">
        <f t="shared" si="123"/>
        <v>41.658730158730158</v>
      </c>
    </row>
    <row r="1749" spans="1:17" x14ac:dyDescent="0.35">
      <c r="A1749" t="s">
        <v>2960</v>
      </c>
      <c r="B1749" t="s">
        <v>502</v>
      </c>
      <c r="D1749" t="s">
        <v>14</v>
      </c>
      <c r="E1749" t="s">
        <v>21</v>
      </c>
      <c r="G1749" t="s">
        <v>3040</v>
      </c>
      <c r="H1749">
        <v>1522</v>
      </c>
      <c r="J1749">
        <v>0</v>
      </c>
      <c r="K1749">
        <v>0</v>
      </c>
      <c r="L1749" s="17">
        <f>IF($E1749&lt;&gt;"",VLOOKUP($E1749,GEMWs!$E$14:$L$20,7,FALSE),"")</f>
        <v>37.754918937403332</v>
      </c>
      <c r="M1749" s="17">
        <f>IF($E1749&lt;&gt;"",VLOOKUP($E1749,GEMWs!$E$14:$L$20,8,FALSE),"")</f>
        <v>96.174593288388181</v>
      </c>
      <c r="N1749" s="17">
        <f t="shared" ca="1" si="124"/>
        <v>37.754918937403332</v>
      </c>
      <c r="O1749" s="17">
        <f t="shared" ca="1" si="125"/>
        <v>96.174593288388181</v>
      </c>
      <c r="P1749" s="17">
        <f t="shared" ca="1" si="122"/>
        <v>15.825385353449283</v>
      </c>
      <c r="Q1749" s="17">
        <f t="shared" ca="1" si="123"/>
        <v>40.312627939247761</v>
      </c>
    </row>
    <row r="1750" spans="1:17" x14ac:dyDescent="0.35">
      <c r="A1750" t="s">
        <v>2960</v>
      </c>
      <c r="B1750" t="s">
        <v>2980</v>
      </c>
      <c r="D1750" t="s">
        <v>14</v>
      </c>
      <c r="E1750" t="s">
        <v>18</v>
      </c>
      <c r="G1750" t="s">
        <v>3040</v>
      </c>
      <c r="H1750">
        <v>318.2</v>
      </c>
      <c r="J1750">
        <v>0</v>
      </c>
      <c r="K1750">
        <v>0</v>
      </c>
      <c r="L1750" s="17">
        <f>IF($E1750&lt;&gt;"",VLOOKUP($E1750,GEMWs!$E$14:$L$20,7,FALSE),"")</f>
        <v>5950.3939027696888</v>
      </c>
      <c r="M1750" s="17">
        <f>IF($E1750&lt;&gt;"",VLOOKUP($E1750,GEMWs!$E$14:$L$20,8,FALSE),"")</f>
        <v>10539.430626954083</v>
      </c>
      <c r="N1750" s="17">
        <f t="shared" ca="1" si="124"/>
        <v>5950.3939027696888</v>
      </c>
      <c r="O1750" s="17">
        <f t="shared" ca="1" si="125"/>
        <v>10539.430626954083</v>
      </c>
      <c r="P1750" s="17">
        <f t="shared" ca="1" si="122"/>
        <v>3.0191384265694479E-2</v>
      </c>
      <c r="Q1750" s="17">
        <f t="shared" ca="1" si="123"/>
        <v>5.3475451406988304E-2</v>
      </c>
    </row>
    <row r="1751" spans="1:17" x14ac:dyDescent="0.35">
      <c r="A1751" t="s">
        <v>2960</v>
      </c>
      <c r="B1751" t="s">
        <v>1277</v>
      </c>
      <c r="C1751" t="s">
        <v>1278</v>
      </c>
      <c r="D1751" t="s">
        <v>14</v>
      </c>
      <c r="E1751" t="s">
        <v>21</v>
      </c>
      <c r="F1751" t="s">
        <v>22</v>
      </c>
      <c r="G1751" t="s">
        <v>3040</v>
      </c>
      <c r="H1751">
        <v>14.9</v>
      </c>
      <c r="I1751">
        <v>318</v>
      </c>
      <c r="J1751">
        <v>5.0009969999999999</v>
      </c>
      <c r="K1751">
        <v>61.576309999999999</v>
      </c>
      <c r="L1751" s="17">
        <f>IF($E1751&lt;&gt;"",VLOOKUP($E1751,GEMWs!$E$14:$L$20,7,FALSE),"")</f>
        <v>37.754918937403332</v>
      </c>
      <c r="M1751" s="17">
        <f>IF($E1751&lt;&gt;"",VLOOKUP($E1751,GEMWs!$E$14:$L$20,8,FALSE),"")</f>
        <v>96.174593288388181</v>
      </c>
      <c r="N1751" s="17">
        <f t="shared" si="124"/>
        <v>5.0009969999999999</v>
      </c>
      <c r="O1751" s="17">
        <f t="shared" si="125"/>
        <v>61.576309999999999</v>
      </c>
      <c r="P1751" s="17">
        <f t="shared" si="122"/>
        <v>0.24197617557791301</v>
      </c>
      <c r="Q1751" s="17">
        <f t="shared" si="123"/>
        <v>2.9794059064622513</v>
      </c>
    </row>
    <row r="1752" spans="1:17" x14ac:dyDescent="0.35">
      <c r="A1752" t="s">
        <v>2960</v>
      </c>
      <c r="B1752" t="s">
        <v>2981</v>
      </c>
      <c r="D1752" t="s">
        <v>14</v>
      </c>
      <c r="E1752" t="s">
        <v>21</v>
      </c>
      <c r="G1752" t="s">
        <v>3040</v>
      </c>
      <c r="H1752">
        <v>277.7</v>
      </c>
      <c r="J1752">
        <v>0</v>
      </c>
      <c r="K1752">
        <v>0</v>
      </c>
      <c r="L1752" s="17">
        <f>IF($E1752&lt;&gt;"",VLOOKUP($E1752,GEMWs!$E$14:$L$20,7,FALSE),"")</f>
        <v>37.754918937403332</v>
      </c>
      <c r="M1752" s="17">
        <f>IF($E1752&lt;&gt;"",VLOOKUP($E1752,GEMWs!$E$14:$L$20,8,FALSE),"")</f>
        <v>96.174593288388181</v>
      </c>
      <c r="N1752" s="17">
        <f t="shared" ca="1" si="124"/>
        <v>37.754918937403332</v>
      </c>
      <c r="O1752" s="17">
        <f t="shared" ca="1" si="125"/>
        <v>96.174593288388181</v>
      </c>
      <c r="P1752" s="17">
        <f t="shared" ca="1" si="122"/>
        <v>2.8874569728336832</v>
      </c>
      <c r="Q1752" s="17">
        <f t="shared" ca="1" si="123"/>
        <v>7.3553329689415925</v>
      </c>
    </row>
    <row r="1753" spans="1:17" x14ac:dyDescent="0.35">
      <c r="A1753" t="s">
        <v>2960</v>
      </c>
      <c r="B1753" t="s">
        <v>1279</v>
      </c>
      <c r="C1753" t="s">
        <v>1280</v>
      </c>
      <c r="D1753" t="s">
        <v>14</v>
      </c>
      <c r="E1753" t="s">
        <v>21</v>
      </c>
      <c r="F1753" t="s">
        <v>14</v>
      </c>
      <c r="G1753" t="s">
        <v>3040</v>
      </c>
      <c r="H1753">
        <v>14.9</v>
      </c>
      <c r="I1753">
        <v>329</v>
      </c>
      <c r="J1753">
        <v>3.1</v>
      </c>
      <c r="K1753">
        <v>22.481569</v>
      </c>
      <c r="L1753" s="17">
        <f>IF($E1753&lt;&gt;"",VLOOKUP($E1753,GEMWs!$E$14:$L$20,7,FALSE),"")</f>
        <v>37.754918937403332</v>
      </c>
      <c r="M1753" s="17">
        <f>IF($E1753&lt;&gt;"",VLOOKUP($E1753,GEMWs!$E$14:$L$20,8,FALSE),"")</f>
        <v>96.174593288388181</v>
      </c>
      <c r="N1753" s="17">
        <f t="shared" si="124"/>
        <v>3.1</v>
      </c>
      <c r="O1753" s="17">
        <f t="shared" si="125"/>
        <v>22.481569</v>
      </c>
      <c r="P1753" s="17">
        <f t="shared" si="122"/>
        <v>0.66276512996045789</v>
      </c>
      <c r="Q1753" s="17">
        <f t="shared" si="123"/>
        <v>4.806451612903226</v>
      </c>
    </row>
    <row r="1754" spans="1:17" x14ac:dyDescent="0.35">
      <c r="A1754" t="s">
        <v>2960</v>
      </c>
      <c r="B1754" t="s">
        <v>927</v>
      </c>
      <c r="D1754" t="s">
        <v>14</v>
      </c>
      <c r="E1754" t="s">
        <v>21</v>
      </c>
      <c r="G1754" t="s">
        <v>3040</v>
      </c>
      <c r="H1754">
        <v>17062</v>
      </c>
      <c r="J1754">
        <v>0</v>
      </c>
      <c r="K1754">
        <v>0</v>
      </c>
      <c r="L1754" s="17">
        <f>IF($E1754&lt;&gt;"",VLOOKUP($E1754,GEMWs!$E$14:$L$20,7,FALSE),"")</f>
        <v>37.754918937403332</v>
      </c>
      <c r="M1754" s="17">
        <f>IF($E1754&lt;&gt;"",VLOOKUP($E1754,GEMWs!$E$14:$L$20,8,FALSE),"")</f>
        <v>96.174593288388181</v>
      </c>
      <c r="N1754" s="17">
        <f t="shared" ca="1" si="124"/>
        <v>37.754918937403332</v>
      </c>
      <c r="O1754" s="17">
        <f t="shared" ca="1" si="125"/>
        <v>96.174593288388181</v>
      </c>
      <c r="P1754" s="17">
        <f t="shared" ca="1" si="122"/>
        <v>177.40652095962659</v>
      </c>
      <c r="Q1754" s="17">
        <f t="shared" ca="1" si="123"/>
        <v>451.91462411264479</v>
      </c>
    </row>
    <row r="1755" spans="1:17" x14ac:dyDescent="0.35">
      <c r="A1755" t="s">
        <v>2960</v>
      </c>
      <c r="B1755" t="s">
        <v>837</v>
      </c>
      <c r="D1755" t="s">
        <v>14</v>
      </c>
      <c r="E1755" t="s">
        <v>21</v>
      </c>
      <c r="G1755" t="s">
        <v>3040</v>
      </c>
      <c r="H1755">
        <v>4363</v>
      </c>
      <c r="J1755">
        <v>0</v>
      </c>
      <c r="K1755">
        <v>0</v>
      </c>
      <c r="L1755" s="17">
        <f>IF($E1755&lt;&gt;"",VLOOKUP($E1755,GEMWs!$E$14:$L$20,7,FALSE),"")</f>
        <v>37.754918937403332</v>
      </c>
      <c r="M1755" s="17">
        <f>IF($E1755&lt;&gt;"",VLOOKUP($E1755,GEMWs!$E$14:$L$20,8,FALSE),"")</f>
        <v>96.174593288388181</v>
      </c>
      <c r="N1755" s="17">
        <f t="shared" ca="1" si="124"/>
        <v>37.754918937403332</v>
      </c>
      <c r="O1755" s="17">
        <f t="shared" ca="1" si="125"/>
        <v>96.174593288388181</v>
      </c>
      <c r="P1755" s="17">
        <f t="shared" ca="1" si="122"/>
        <v>45.365411496123009</v>
      </c>
      <c r="Q1755" s="17">
        <f t="shared" ca="1" si="123"/>
        <v>115.56110098484756</v>
      </c>
    </row>
    <row r="1756" spans="1:17" x14ac:dyDescent="0.35">
      <c r="A1756" t="s">
        <v>2960</v>
      </c>
      <c r="B1756" t="s">
        <v>1022</v>
      </c>
      <c r="D1756" t="s">
        <v>14</v>
      </c>
      <c r="E1756" t="s">
        <v>21</v>
      </c>
      <c r="G1756" t="s">
        <v>3040</v>
      </c>
      <c r="H1756">
        <v>1001.5</v>
      </c>
      <c r="J1756">
        <v>0</v>
      </c>
      <c r="K1756">
        <v>0</v>
      </c>
      <c r="L1756" s="17">
        <f>IF($E1756&lt;&gt;"",VLOOKUP($E1756,GEMWs!$E$14:$L$20,7,FALSE),"")</f>
        <v>37.754918937403332</v>
      </c>
      <c r="M1756" s="17">
        <f>IF($E1756&lt;&gt;"",VLOOKUP($E1756,GEMWs!$E$14:$L$20,8,FALSE),"")</f>
        <v>96.174593288388181</v>
      </c>
      <c r="N1756" s="17">
        <f t="shared" ca="1" si="124"/>
        <v>37.754918937403332</v>
      </c>
      <c r="O1756" s="17">
        <f t="shared" ca="1" si="125"/>
        <v>96.174593288388181</v>
      </c>
      <c r="P1756" s="17">
        <f t="shared" ca="1" si="122"/>
        <v>10.413353108725005</v>
      </c>
      <c r="Q1756" s="17">
        <f t="shared" ca="1" si="123"/>
        <v>26.526344862783596</v>
      </c>
    </row>
    <row r="1757" spans="1:17" x14ac:dyDescent="0.35">
      <c r="A1757" t="s">
        <v>2960</v>
      </c>
      <c r="B1757" t="s">
        <v>233</v>
      </c>
      <c r="D1757" t="s">
        <v>22</v>
      </c>
      <c r="G1757" t="s">
        <v>3040</v>
      </c>
      <c r="H1757">
        <v>7396</v>
      </c>
      <c r="J1757">
        <v>0</v>
      </c>
      <c r="K1757">
        <v>0</v>
      </c>
      <c r="L1757" s="17" t="str">
        <f>IF($E1757&lt;&gt;"",VLOOKUP($E1757,GEMWs!$E$14:$L$20,7,FALSE),"")</f>
        <v/>
      </c>
      <c r="M1757" s="17" t="str">
        <f>IF($E1757&lt;&gt;"",VLOOKUP($E1757,GEMWs!$E$14:$L$20,8,FALSE),"")</f>
        <v/>
      </c>
      <c r="N1757" s="17">
        <f t="shared" ca="1" si="124"/>
        <v>0</v>
      </c>
      <c r="O1757" s="17">
        <f t="shared" ca="1" si="125"/>
        <v>0</v>
      </c>
      <c r="P1757" s="17">
        <f t="shared" ca="1" si="122"/>
        <v>0</v>
      </c>
      <c r="Q1757" s="17">
        <f t="shared" ca="1" si="123"/>
        <v>0</v>
      </c>
    </row>
    <row r="1758" spans="1:17" x14ac:dyDescent="0.35">
      <c r="A1758" t="s">
        <v>2961</v>
      </c>
      <c r="B1758" t="s">
        <v>157</v>
      </c>
      <c r="D1758" t="s">
        <v>22</v>
      </c>
      <c r="G1758" t="s">
        <v>3040</v>
      </c>
      <c r="H1758">
        <v>210</v>
      </c>
      <c r="J1758">
        <v>0</v>
      </c>
      <c r="K1758">
        <v>0</v>
      </c>
      <c r="L1758" s="17" t="str">
        <f>IF($E1758&lt;&gt;"",VLOOKUP($E1758,GEMWs!$E$14:$L$20,7,FALSE),"")</f>
        <v/>
      </c>
      <c r="M1758" s="17" t="str">
        <f>IF($E1758&lt;&gt;"",VLOOKUP($E1758,GEMWs!$E$14:$L$20,8,FALSE),"")</f>
        <v/>
      </c>
      <c r="N1758" s="17">
        <f t="shared" ca="1" si="124"/>
        <v>0</v>
      </c>
      <c r="O1758" s="17">
        <f t="shared" ca="1" si="125"/>
        <v>0</v>
      </c>
      <c r="P1758" s="17">
        <f t="shared" ca="1" si="122"/>
        <v>0</v>
      </c>
      <c r="Q1758" s="17">
        <f t="shared" ca="1" si="123"/>
        <v>0</v>
      </c>
    </row>
    <row r="1759" spans="1:17" x14ac:dyDescent="0.35">
      <c r="A1759" t="s">
        <v>2961</v>
      </c>
      <c r="B1759" t="s">
        <v>103</v>
      </c>
      <c r="D1759" t="s">
        <v>14</v>
      </c>
      <c r="E1759" t="s">
        <v>15</v>
      </c>
      <c r="G1759" t="s">
        <v>3040</v>
      </c>
      <c r="H1759">
        <v>1020</v>
      </c>
      <c r="J1759">
        <v>0</v>
      </c>
      <c r="K1759">
        <v>0</v>
      </c>
      <c r="L1759" s="17">
        <f>IF($E1759&lt;&gt;"",VLOOKUP($E1759,GEMWs!$E$14:$L$20,7,FALSE),"")</f>
        <v>37.892086284381016</v>
      </c>
      <c r="M1759" s="17">
        <f>IF($E1759&lt;&gt;"",VLOOKUP($E1759,GEMWs!$E$14:$L$20,8,FALSE),"")</f>
        <v>96.522753888300599</v>
      </c>
      <c r="N1759" s="17">
        <f t="shared" ca="1" si="124"/>
        <v>37.892086284381016</v>
      </c>
      <c r="O1759" s="17">
        <f t="shared" ca="1" si="125"/>
        <v>96.522753888300599</v>
      </c>
      <c r="P1759" s="17">
        <f t="shared" ca="1" si="122"/>
        <v>10.567456469180092</v>
      </c>
      <c r="Q1759" s="17">
        <f t="shared" ca="1" si="123"/>
        <v>26.918549491967148</v>
      </c>
    </row>
    <row r="1760" spans="1:17" x14ac:dyDescent="0.35">
      <c r="A1760" t="s">
        <v>2961</v>
      </c>
      <c r="B1760" t="s">
        <v>163</v>
      </c>
      <c r="D1760" t="s">
        <v>22</v>
      </c>
      <c r="G1760" t="s">
        <v>3040</v>
      </c>
      <c r="H1760">
        <v>40</v>
      </c>
      <c r="J1760">
        <v>0</v>
      </c>
      <c r="K1760">
        <v>0</v>
      </c>
      <c r="L1760" s="17" t="str">
        <f>IF($E1760&lt;&gt;"",VLOOKUP($E1760,GEMWs!$E$14:$L$20,7,FALSE),"")</f>
        <v/>
      </c>
      <c r="M1760" s="17" t="str">
        <f>IF($E1760&lt;&gt;"",VLOOKUP($E1760,GEMWs!$E$14:$L$20,8,FALSE),"")</f>
        <v/>
      </c>
      <c r="N1760" s="17">
        <f t="shared" ca="1" si="124"/>
        <v>0</v>
      </c>
      <c r="O1760" s="17">
        <f t="shared" ca="1" si="125"/>
        <v>0</v>
      </c>
      <c r="P1760" s="17">
        <f t="shared" ca="1" si="122"/>
        <v>0</v>
      </c>
      <c r="Q1760" s="17">
        <f t="shared" ca="1" si="123"/>
        <v>0</v>
      </c>
    </row>
    <row r="1761" spans="1:17" x14ac:dyDescent="0.35">
      <c r="A1761" t="s">
        <v>2961</v>
      </c>
      <c r="B1761" t="s">
        <v>236</v>
      </c>
      <c r="D1761" t="s">
        <v>22</v>
      </c>
      <c r="G1761" t="s">
        <v>3040</v>
      </c>
      <c r="H1761">
        <v>230</v>
      </c>
      <c r="J1761">
        <v>0</v>
      </c>
      <c r="K1761">
        <v>0</v>
      </c>
      <c r="L1761" s="17" t="str">
        <f>IF($E1761&lt;&gt;"",VLOOKUP($E1761,GEMWs!$E$14:$L$20,7,FALSE),"")</f>
        <v/>
      </c>
      <c r="M1761" s="17" t="str">
        <f>IF($E1761&lt;&gt;"",VLOOKUP($E1761,GEMWs!$E$14:$L$20,8,FALSE),"")</f>
        <v/>
      </c>
      <c r="N1761" s="17">
        <f t="shared" ca="1" si="124"/>
        <v>0</v>
      </c>
      <c r="O1761" s="17">
        <f t="shared" ca="1" si="125"/>
        <v>0</v>
      </c>
      <c r="P1761" s="17">
        <f t="shared" ca="1" si="122"/>
        <v>0</v>
      </c>
      <c r="Q1761" s="17">
        <f t="shared" ca="1" si="123"/>
        <v>0</v>
      </c>
    </row>
    <row r="1762" spans="1:17" x14ac:dyDescent="0.35">
      <c r="A1762" t="s">
        <v>1283</v>
      </c>
      <c r="B1762" t="s">
        <v>414</v>
      </c>
      <c r="C1762" t="s">
        <v>415</v>
      </c>
      <c r="D1762" t="s">
        <v>14</v>
      </c>
      <c r="E1762" t="s">
        <v>21</v>
      </c>
      <c r="F1762" t="s">
        <v>14</v>
      </c>
      <c r="G1762" t="s">
        <v>3040</v>
      </c>
      <c r="H1762">
        <v>99.4</v>
      </c>
      <c r="I1762">
        <v>12</v>
      </c>
      <c r="J1762">
        <v>1056.69687</v>
      </c>
      <c r="K1762">
        <v>27300</v>
      </c>
      <c r="L1762" s="17">
        <f>IF($E1762&lt;&gt;"",VLOOKUP($E1762,GEMWs!$E$14:$L$20,7,FALSE),"")</f>
        <v>37.754918937403332</v>
      </c>
      <c r="M1762" s="17">
        <f>IF($E1762&lt;&gt;"",VLOOKUP($E1762,GEMWs!$E$14:$L$20,8,FALSE),"")</f>
        <v>96.174593288388181</v>
      </c>
      <c r="N1762" s="17">
        <f t="shared" si="124"/>
        <v>1056.69687</v>
      </c>
      <c r="O1762" s="17">
        <f t="shared" si="125"/>
        <v>27300</v>
      </c>
      <c r="P1762" s="17">
        <f t="shared" si="122"/>
        <v>3.6410256410256414E-3</v>
      </c>
      <c r="Q1762" s="17">
        <f t="shared" si="123"/>
        <v>9.4066711866005626E-2</v>
      </c>
    </row>
    <row r="1763" spans="1:17" x14ac:dyDescent="0.35">
      <c r="A1763" t="s">
        <v>1283</v>
      </c>
      <c r="B1763" t="s">
        <v>170</v>
      </c>
      <c r="C1763" t="s">
        <v>171</v>
      </c>
      <c r="D1763" t="s">
        <v>14</v>
      </c>
      <c r="E1763" t="s">
        <v>21</v>
      </c>
      <c r="F1763" t="s">
        <v>22</v>
      </c>
      <c r="G1763" t="s">
        <v>3040</v>
      </c>
      <c r="H1763">
        <v>2134.5</v>
      </c>
      <c r="I1763">
        <v>114</v>
      </c>
      <c r="J1763">
        <v>15000</v>
      </c>
      <c r="K1763">
        <v>20000</v>
      </c>
      <c r="L1763" s="17">
        <f>IF($E1763&lt;&gt;"",VLOOKUP($E1763,GEMWs!$E$14:$L$20,7,FALSE),"")</f>
        <v>37.754918937403332</v>
      </c>
      <c r="M1763" s="17">
        <f>IF($E1763&lt;&gt;"",VLOOKUP($E1763,GEMWs!$E$14:$L$20,8,FALSE),"")</f>
        <v>96.174593288388181</v>
      </c>
      <c r="N1763" s="17">
        <f t="shared" si="124"/>
        <v>15000</v>
      </c>
      <c r="O1763" s="17">
        <f t="shared" si="125"/>
        <v>20000</v>
      </c>
      <c r="P1763" s="17">
        <f t="shared" si="122"/>
        <v>0.106725</v>
      </c>
      <c r="Q1763" s="17">
        <f t="shared" si="123"/>
        <v>0.14230000000000001</v>
      </c>
    </row>
    <row r="1764" spans="1:17" x14ac:dyDescent="0.35">
      <c r="A1764" t="s">
        <v>1283</v>
      </c>
      <c r="B1764" t="s">
        <v>1294</v>
      </c>
      <c r="C1764" t="s">
        <v>1295</v>
      </c>
      <c r="D1764" t="s">
        <v>14</v>
      </c>
      <c r="E1764" t="s">
        <v>21</v>
      </c>
      <c r="F1764" t="s">
        <v>22</v>
      </c>
      <c r="G1764" t="s">
        <v>3040</v>
      </c>
      <c r="H1764">
        <v>42.5</v>
      </c>
      <c r="I1764">
        <v>135</v>
      </c>
      <c r="J1764">
        <v>694.65203599999995</v>
      </c>
      <c r="K1764">
        <v>7164.5328179999997</v>
      </c>
      <c r="L1764" s="17">
        <f>IF($E1764&lt;&gt;"",VLOOKUP($E1764,GEMWs!$E$14:$L$20,7,FALSE),"")</f>
        <v>37.754918937403332</v>
      </c>
      <c r="M1764" s="17">
        <f>IF($E1764&lt;&gt;"",VLOOKUP($E1764,GEMWs!$E$14:$L$20,8,FALSE),"")</f>
        <v>96.174593288388181</v>
      </c>
      <c r="N1764" s="17">
        <f t="shared" si="124"/>
        <v>694.65203599999995</v>
      </c>
      <c r="O1764" s="17">
        <f t="shared" si="125"/>
        <v>7164.5328179999997</v>
      </c>
      <c r="P1764" s="17">
        <f t="shared" si="122"/>
        <v>5.9319987889823083E-3</v>
      </c>
      <c r="Q1764" s="17">
        <f t="shared" si="123"/>
        <v>6.1181710838604672E-2</v>
      </c>
    </row>
    <row r="1765" spans="1:17" x14ac:dyDescent="0.35">
      <c r="A1765" t="s">
        <v>1283</v>
      </c>
      <c r="B1765" t="s">
        <v>1284</v>
      </c>
      <c r="C1765" t="s">
        <v>1285</v>
      </c>
      <c r="D1765" t="s">
        <v>14</v>
      </c>
      <c r="E1765" t="s">
        <v>21</v>
      </c>
      <c r="F1765" t="s">
        <v>22</v>
      </c>
      <c r="G1765" t="s">
        <v>3040</v>
      </c>
      <c r="H1765">
        <v>31.9</v>
      </c>
      <c r="I1765">
        <v>188</v>
      </c>
      <c r="J1765">
        <v>20020</v>
      </c>
      <c r="K1765">
        <v>27300</v>
      </c>
      <c r="L1765" s="17">
        <f>IF($E1765&lt;&gt;"",VLOOKUP($E1765,GEMWs!$E$14:$L$20,7,FALSE),"")</f>
        <v>37.754918937403332</v>
      </c>
      <c r="M1765" s="17">
        <f>IF($E1765&lt;&gt;"",VLOOKUP($E1765,GEMWs!$E$14:$L$20,8,FALSE),"")</f>
        <v>96.174593288388181</v>
      </c>
      <c r="N1765" s="17">
        <f t="shared" si="124"/>
        <v>20020</v>
      </c>
      <c r="O1765" s="17">
        <f t="shared" si="125"/>
        <v>27300</v>
      </c>
      <c r="P1765" s="17">
        <f t="shared" si="122"/>
        <v>1.1684981684981683E-3</v>
      </c>
      <c r="Q1765" s="17">
        <f t="shared" si="123"/>
        <v>1.5934065934065933E-3</v>
      </c>
    </row>
    <row r="1766" spans="1:17" x14ac:dyDescent="0.35">
      <c r="A1766" t="s">
        <v>1283</v>
      </c>
      <c r="B1766" t="s">
        <v>245</v>
      </c>
      <c r="D1766" t="s">
        <v>22</v>
      </c>
      <c r="G1766" t="s">
        <v>3040</v>
      </c>
      <c r="H1766">
        <v>111.7</v>
      </c>
      <c r="J1766">
        <v>0</v>
      </c>
      <c r="K1766">
        <v>0</v>
      </c>
      <c r="L1766" s="17" t="str">
        <f>IF($E1766&lt;&gt;"",VLOOKUP($E1766,GEMWs!$E$14:$L$20,7,FALSE),"")</f>
        <v/>
      </c>
      <c r="M1766" s="17" t="str">
        <f>IF($E1766&lt;&gt;"",VLOOKUP($E1766,GEMWs!$E$14:$L$20,8,FALSE),"")</f>
        <v/>
      </c>
      <c r="N1766" s="17">
        <f t="shared" ca="1" si="124"/>
        <v>0</v>
      </c>
      <c r="O1766" s="17">
        <f t="shared" ca="1" si="125"/>
        <v>0</v>
      </c>
      <c r="P1766" s="17">
        <f t="shared" ca="1" si="122"/>
        <v>0</v>
      </c>
      <c r="Q1766" s="17">
        <f t="shared" ca="1" si="123"/>
        <v>0</v>
      </c>
    </row>
    <row r="1767" spans="1:17" x14ac:dyDescent="0.35">
      <c r="A1767" t="s">
        <v>1283</v>
      </c>
      <c r="B1767" t="s">
        <v>330</v>
      </c>
      <c r="D1767" t="s">
        <v>14</v>
      </c>
      <c r="E1767" t="s">
        <v>21</v>
      </c>
      <c r="G1767" t="s">
        <v>3040</v>
      </c>
      <c r="H1767">
        <v>9286</v>
      </c>
      <c r="J1767">
        <v>0</v>
      </c>
      <c r="K1767">
        <v>0</v>
      </c>
      <c r="L1767" s="17">
        <f>IF($E1767&lt;&gt;"",VLOOKUP($E1767,GEMWs!$E$14:$L$20,7,FALSE),"")</f>
        <v>37.754918937403332</v>
      </c>
      <c r="M1767" s="17">
        <f>IF($E1767&lt;&gt;"",VLOOKUP($E1767,GEMWs!$E$14:$L$20,8,FALSE),"")</f>
        <v>96.174593288388181</v>
      </c>
      <c r="N1767" s="17">
        <f t="shared" ca="1" si="124"/>
        <v>37.754918937403332</v>
      </c>
      <c r="O1767" s="17">
        <f t="shared" ca="1" si="125"/>
        <v>96.174593288388181</v>
      </c>
      <c r="P1767" s="17">
        <f t="shared" ca="1" si="122"/>
        <v>96.553566617693846</v>
      </c>
      <c r="Q1767" s="17">
        <f t="shared" ca="1" si="123"/>
        <v>245.95470633630401</v>
      </c>
    </row>
    <row r="1768" spans="1:17" x14ac:dyDescent="0.35">
      <c r="A1768" t="s">
        <v>1283</v>
      </c>
      <c r="B1768" t="s">
        <v>3002</v>
      </c>
      <c r="C1768" t="s">
        <v>158</v>
      </c>
      <c r="D1768" t="s">
        <v>22</v>
      </c>
      <c r="G1768" t="s">
        <v>3040</v>
      </c>
      <c r="H1768">
        <v>160</v>
      </c>
      <c r="J1768">
        <v>0</v>
      </c>
      <c r="K1768">
        <v>0</v>
      </c>
      <c r="L1768" s="17" t="str">
        <f>IF($E1768&lt;&gt;"",VLOOKUP($E1768,GEMWs!$E$14:$L$20,7,FALSE),"")</f>
        <v/>
      </c>
      <c r="M1768" s="17" t="str">
        <f>IF($E1768&lt;&gt;"",VLOOKUP($E1768,GEMWs!$E$14:$L$20,8,FALSE),"")</f>
        <v/>
      </c>
      <c r="N1768" s="17">
        <f t="shared" ca="1" si="124"/>
        <v>0</v>
      </c>
      <c r="O1768" s="17">
        <f t="shared" ca="1" si="125"/>
        <v>0</v>
      </c>
      <c r="P1768" s="17">
        <f t="shared" ca="1" si="122"/>
        <v>0</v>
      </c>
      <c r="Q1768" s="17">
        <f t="shared" ca="1" si="123"/>
        <v>0</v>
      </c>
    </row>
    <row r="1769" spans="1:17" x14ac:dyDescent="0.35">
      <c r="A1769" t="s">
        <v>1283</v>
      </c>
      <c r="B1769" t="s">
        <v>1217</v>
      </c>
      <c r="D1769" t="s">
        <v>14</v>
      </c>
      <c r="E1769" t="s">
        <v>21</v>
      </c>
      <c r="G1769" t="s">
        <v>3040</v>
      </c>
      <c r="H1769">
        <v>51</v>
      </c>
      <c r="J1769">
        <v>0</v>
      </c>
      <c r="K1769">
        <v>0</v>
      </c>
      <c r="L1769" s="17">
        <f>IF($E1769&lt;&gt;"",VLOOKUP($E1769,GEMWs!$E$14:$L$20,7,FALSE),"")</f>
        <v>37.754918937403332</v>
      </c>
      <c r="M1769" s="17">
        <f>IF($E1769&lt;&gt;"",VLOOKUP($E1769,GEMWs!$E$14:$L$20,8,FALSE),"")</f>
        <v>96.174593288388181</v>
      </c>
      <c r="N1769" s="17">
        <f t="shared" ca="1" si="124"/>
        <v>37.754918937403332</v>
      </c>
      <c r="O1769" s="17">
        <f t="shared" ca="1" si="125"/>
        <v>96.174593288388181</v>
      </c>
      <c r="P1769" s="17">
        <f t="shared" ca="1" si="122"/>
        <v>0.53028558017471317</v>
      </c>
      <c r="Q1769" s="17">
        <f t="shared" ca="1" si="123"/>
        <v>1.3508173619590249</v>
      </c>
    </row>
    <row r="1770" spans="1:17" x14ac:dyDescent="0.35">
      <c r="A1770" t="s">
        <v>1283</v>
      </c>
      <c r="B1770" t="s">
        <v>2972</v>
      </c>
      <c r="D1770" t="s">
        <v>14</v>
      </c>
      <c r="E1770" t="s">
        <v>21</v>
      </c>
      <c r="G1770" t="s">
        <v>3040</v>
      </c>
      <c r="H1770">
        <v>318.39999999999998</v>
      </c>
      <c r="J1770">
        <v>0</v>
      </c>
      <c r="K1770">
        <v>0</v>
      </c>
      <c r="L1770" s="17">
        <f>IF($E1770&lt;&gt;"",VLOOKUP($E1770,GEMWs!$E$14:$L$20,7,FALSE),"")</f>
        <v>37.754918937403332</v>
      </c>
      <c r="M1770" s="17">
        <f>IF($E1770&lt;&gt;"",VLOOKUP($E1770,GEMWs!$E$14:$L$20,8,FALSE),"")</f>
        <v>96.174593288388181</v>
      </c>
      <c r="N1770" s="17">
        <f t="shared" ca="1" si="124"/>
        <v>37.754918937403332</v>
      </c>
      <c r="O1770" s="17">
        <f t="shared" ca="1" si="125"/>
        <v>96.174593288388181</v>
      </c>
      <c r="P1770" s="17">
        <f t="shared" ca="1" si="122"/>
        <v>3.3106456613260522</v>
      </c>
      <c r="Q1770" s="17">
        <f t="shared" ca="1" si="123"/>
        <v>8.4333381970147752</v>
      </c>
    </row>
    <row r="1771" spans="1:17" x14ac:dyDescent="0.35">
      <c r="A1771" t="s">
        <v>1283</v>
      </c>
      <c r="B1771" t="s">
        <v>127</v>
      </c>
      <c r="D1771" t="s">
        <v>14</v>
      </c>
      <c r="E1771" t="s">
        <v>21</v>
      </c>
      <c r="G1771" t="s">
        <v>3040</v>
      </c>
      <c r="H1771">
        <v>112.5</v>
      </c>
      <c r="J1771">
        <v>0</v>
      </c>
      <c r="K1771">
        <v>0</v>
      </c>
      <c r="L1771" s="17">
        <f>IF($E1771&lt;&gt;"",VLOOKUP($E1771,GEMWs!$E$14:$L$20,7,FALSE),"")</f>
        <v>37.754918937403332</v>
      </c>
      <c r="M1771" s="17">
        <f>IF($E1771&lt;&gt;"",VLOOKUP($E1771,GEMWs!$E$14:$L$20,8,FALSE),"")</f>
        <v>96.174593288388181</v>
      </c>
      <c r="N1771" s="17">
        <f t="shared" ca="1" si="124"/>
        <v>37.754918937403332</v>
      </c>
      <c r="O1771" s="17">
        <f t="shared" ca="1" si="125"/>
        <v>96.174593288388181</v>
      </c>
      <c r="P1771" s="17">
        <f t="shared" ca="1" si="122"/>
        <v>1.1697476033265732</v>
      </c>
      <c r="Q1771" s="17">
        <f t="shared" ca="1" si="123"/>
        <v>2.9797441807919665</v>
      </c>
    </row>
    <row r="1772" spans="1:17" x14ac:dyDescent="0.35">
      <c r="A1772" t="s">
        <v>1283</v>
      </c>
      <c r="B1772" t="s">
        <v>13</v>
      </c>
      <c r="D1772" t="s">
        <v>14</v>
      </c>
      <c r="E1772" t="s">
        <v>15</v>
      </c>
      <c r="G1772" t="s">
        <v>3040</v>
      </c>
      <c r="H1772">
        <v>2807.1</v>
      </c>
      <c r="J1772">
        <v>0</v>
      </c>
      <c r="K1772">
        <v>0</v>
      </c>
      <c r="L1772" s="17">
        <f>IF($E1772&lt;&gt;"",VLOOKUP($E1772,GEMWs!$E$14:$L$20,7,FALSE),"")</f>
        <v>37.892086284381016</v>
      </c>
      <c r="M1772" s="17">
        <f>IF($E1772&lt;&gt;"",VLOOKUP($E1772,GEMWs!$E$14:$L$20,8,FALSE),"")</f>
        <v>96.522753888300599</v>
      </c>
      <c r="N1772" s="17">
        <f t="shared" ca="1" si="124"/>
        <v>37.892086284381016</v>
      </c>
      <c r="O1772" s="17">
        <f t="shared" ca="1" si="125"/>
        <v>96.522753888300599</v>
      </c>
      <c r="P1772" s="17">
        <f t="shared" ca="1" si="122"/>
        <v>29.082261818270034</v>
      </c>
      <c r="Q1772" s="17">
        <f t="shared" ca="1" si="123"/>
        <v>74.081431645981354</v>
      </c>
    </row>
    <row r="1773" spans="1:17" x14ac:dyDescent="0.35">
      <c r="A1773" t="s">
        <v>1283</v>
      </c>
      <c r="B1773" t="s">
        <v>332</v>
      </c>
      <c r="D1773" t="s">
        <v>14</v>
      </c>
      <c r="E1773" t="s">
        <v>21</v>
      </c>
      <c r="G1773" t="s">
        <v>3040</v>
      </c>
      <c r="H1773">
        <v>8051.8</v>
      </c>
      <c r="J1773">
        <v>0</v>
      </c>
      <c r="K1773">
        <v>0</v>
      </c>
      <c r="L1773" s="17">
        <f>IF($E1773&lt;&gt;"",VLOOKUP($E1773,GEMWs!$E$14:$L$20,7,FALSE),"")</f>
        <v>37.754918937403332</v>
      </c>
      <c r="M1773" s="17">
        <f>IF($E1773&lt;&gt;"",VLOOKUP($E1773,GEMWs!$E$14:$L$20,8,FALSE),"")</f>
        <v>96.174593288388181</v>
      </c>
      <c r="N1773" s="17">
        <f t="shared" ca="1" si="124"/>
        <v>37.754918937403332</v>
      </c>
      <c r="O1773" s="17">
        <f t="shared" ca="1" si="125"/>
        <v>96.174593288388181</v>
      </c>
      <c r="P1773" s="17">
        <f t="shared" ca="1" si="122"/>
        <v>83.720655577465791</v>
      </c>
      <c r="Q1773" s="17">
        <f t="shared" ca="1" si="123"/>
        <v>213.26492617689561</v>
      </c>
    </row>
    <row r="1774" spans="1:17" x14ac:dyDescent="0.35">
      <c r="A1774" t="s">
        <v>1283</v>
      </c>
      <c r="B1774" t="s">
        <v>1193</v>
      </c>
      <c r="D1774" t="s">
        <v>22</v>
      </c>
      <c r="G1774" t="s">
        <v>3040</v>
      </c>
      <c r="H1774">
        <v>3.7</v>
      </c>
      <c r="J1774">
        <v>0</v>
      </c>
      <c r="K1774">
        <v>0</v>
      </c>
      <c r="L1774" s="17" t="str">
        <f>IF($E1774&lt;&gt;"",VLOOKUP($E1774,GEMWs!$E$14:$L$20,7,FALSE),"")</f>
        <v/>
      </c>
      <c r="M1774" s="17" t="str">
        <f>IF($E1774&lt;&gt;"",VLOOKUP($E1774,GEMWs!$E$14:$L$20,8,FALSE),"")</f>
        <v/>
      </c>
      <c r="N1774" s="17">
        <f t="shared" ca="1" si="124"/>
        <v>0</v>
      </c>
      <c r="O1774" s="17">
        <f t="shared" ca="1" si="125"/>
        <v>0</v>
      </c>
      <c r="P1774" s="17">
        <f t="shared" ca="1" si="122"/>
        <v>0</v>
      </c>
      <c r="Q1774" s="17">
        <f t="shared" ca="1" si="123"/>
        <v>0</v>
      </c>
    </row>
    <row r="1775" spans="1:17" x14ac:dyDescent="0.35">
      <c r="A1775" t="s">
        <v>1283</v>
      </c>
      <c r="B1775" t="s">
        <v>1298</v>
      </c>
      <c r="D1775" t="s">
        <v>22</v>
      </c>
      <c r="G1775" t="s">
        <v>3040</v>
      </c>
      <c r="H1775">
        <v>1.4</v>
      </c>
      <c r="J1775">
        <v>0</v>
      </c>
      <c r="K1775">
        <v>0</v>
      </c>
      <c r="L1775" s="17" t="str">
        <f>IF($E1775&lt;&gt;"",VLOOKUP($E1775,GEMWs!$E$14:$L$20,7,FALSE),"")</f>
        <v/>
      </c>
      <c r="M1775" s="17" t="str">
        <f>IF($E1775&lt;&gt;"",VLOOKUP($E1775,GEMWs!$E$14:$L$20,8,FALSE),"")</f>
        <v/>
      </c>
      <c r="N1775" s="17">
        <f t="shared" ca="1" si="124"/>
        <v>0</v>
      </c>
      <c r="O1775" s="17">
        <f t="shared" ca="1" si="125"/>
        <v>0</v>
      </c>
      <c r="P1775" s="17">
        <f t="shared" ca="1" si="122"/>
        <v>0</v>
      </c>
      <c r="Q1775" s="17">
        <f t="shared" ca="1" si="123"/>
        <v>0</v>
      </c>
    </row>
    <row r="1776" spans="1:17" x14ac:dyDescent="0.35">
      <c r="A1776" t="s">
        <v>1283</v>
      </c>
      <c r="B1776" t="s">
        <v>2983</v>
      </c>
      <c r="D1776" t="s">
        <v>14</v>
      </c>
      <c r="E1776" t="s">
        <v>21</v>
      </c>
      <c r="G1776" t="s">
        <v>3040</v>
      </c>
      <c r="H1776">
        <v>18.600000000000001</v>
      </c>
      <c r="J1776">
        <v>0</v>
      </c>
      <c r="K1776">
        <v>0</v>
      </c>
      <c r="L1776" s="17">
        <f>IF($E1776&lt;&gt;"",VLOOKUP($E1776,GEMWs!$E$14:$L$20,7,FALSE),"")</f>
        <v>37.754918937403332</v>
      </c>
      <c r="M1776" s="17">
        <f>IF($E1776&lt;&gt;"",VLOOKUP($E1776,GEMWs!$E$14:$L$20,8,FALSE),"")</f>
        <v>96.174593288388181</v>
      </c>
      <c r="N1776" s="17">
        <f t="shared" ca="1" si="124"/>
        <v>37.754918937403332</v>
      </c>
      <c r="O1776" s="17">
        <f t="shared" ca="1" si="125"/>
        <v>96.174593288388181</v>
      </c>
      <c r="P1776" s="17">
        <f t="shared" ca="1" si="122"/>
        <v>0.19339827041666011</v>
      </c>
      <c r="Q1776" s="17">
        <f t="shared" ca="1" si="123"/>
        <v>0.4926510378909385</v>
      </c>
    </row>
    <row r="1777" spans="1:17" x14ac:dyDescent="0.35">
      <c r="A1777" t="s">
        <v>1283</v>
      </c>
      <c r="B1777" t="s">
        <v>2984</v>
      </c>
      <c r="D1777" t="s">
        <v>14</v>
      </c>
      <c r="E1777" t="s">
        <v>21</v>
      </c>
      <c r="G1777" t="s">
        <v>3040</v>
      </c>
      <c r="H1777">
        <v>83.4</v>
      </c>
      <c r="J1777">
        <v>0</v>
      </c>
      <c r="K1777">
        <v>0</v>
      </c>
      <c r="L1777" s="17">
        <f>IF($E1777&lt;&gt;"",VLOOKUP($E1777,GEMWs!$E$14:$L$20,7,FALSE),"")</f>
        <v>37.754918937403332</v>
      </c>
      <c r="M1777" s="17">
        <f>IF($E1777&lt;&gt;"",VLOOKUP($E1777,GEMWs!$E$14:$L$20,8,FALSE),"")</f>
        <v>96.174593288388181</v>
      </c>
      <c r="N1777" s="17">
        <f t="shared" ca="1" si="124"/>
        <v>37.754918937403332</v>
      </c>
      <c r="O1777" s="17">
        <f t="shared" ca="1" si="125"/>
        <v>96.174593288388181</v>
      </c>
      <c r="P1777" s="17">
        <f t="shared" ca="1" si="122"/>
        <v>0.86717288993276631</v>
      </c>
      <c r="Q1777" s="17">
        <f t="shared" ca="1" si="123"/>
        <v>2.2089836860271115</v>
      </c>
    </row>
    <row r="1778" spans="1:17" x14ac:dyDescent="0.35">
      <c r="A1778" t="s">
        <v>1283</v>
      </c>
      <c r="B1778" t="s">
        <v>3000</v>
      </c>
      <c r="D1778" t="s">
        <v>14</v>
      </c>
      <c r="E1778" t="s">
        <v>21</v>
      </c>
      <c r="G1778" t="s">
        <v>3040</v>
      </c>
      <c r="H1778">
        <v>462.7</v>
      </c>
      <c r="J1778">
        <v>0</v>
      </c>
      <c r="K1778">
        <v>0</v>
      </c>
      <c r="L1778" s="17">
        <f>IF($E1778&lt;&gt;"",VLOOKUP($E1778,GEMWs!$E$14:$L$20,7,FALSE),"")</f>
        <v>37.754918937403332</v>
      </c>
      <c r="M1778" s="17">
        <f>IF($E1778&lt;&gt;"",VLOOKUP($E1778,GEMWs!$E$14:$L$20,8,FALSE),"")</f>
        <v>96.174593288388181</v>
      </c>
      <c r="N1778" s="17">
        <f t="shared" ca="1" si="124"/>
        <v>37.754918937403332</v>
      </c>
      <c r="O1778" s="17">
        <f t="shared" ca="1" si="125"/>
        <v>96.174593288388181</v>
      </c>
      <c r="P1778" s="17">
        <f t="shared" ca="1" si="122"/>
        <v>4.8110419205262698</v>
      </c>
      <c r="Q1778" s="17">
        <f t="shared" ca="1" si="123"/>
        <v>12.255356732910604</v>
      </c>
    </row>
    <row r="1779" spans="1:17" x14ac:dyDescent="0.35">
      <c r="A1779" t="s">
        <v>1283</v>
      </c>
      <c r="B1779" t="s">
        <v>1299</v>
      </c>
      <c r="D1779" t="s">
        <v>22</v>
      </c>
      <c r="G1779" t="s">
        <v>3040</v>
      </c>
      <c r="H1779">
        <v>90.4</v>
      </c>
      <c r="J1779">
        <v>0</v>
      </c>
      <c r="K1779">
        <v>0</v>
      </c>
      <c r="L1779" s="17" t="str">
        <f>IF($E1779&lt;&gt;"",VLOOKUP($E1779,GEMWs!$E$14:$L$20,7,FALSE),"")</f>
        <v/>
      </c>
      <c r="M1779" s="17" t="str">
        <f>IF($E1779&lt;&gt;"",VLOOKUP($E1779,GEMWs!$E$14:$L$20,8,FALSE),"")</f>
        <v/>
      </c>
      <c r="N1779" s="17">
        <f t="shared" ca="1" si="124"/>
        <v>0</v>
      </c>
      <c r="O1779" s="17">
        <f t="shared" ca="1" si="125"/>
        <v>0</v>
      </c>
      <c r="P1779" s="17">
        <f t="shared" ca="1" si="122"/>
        <v>0</v>
      </c>
      <c r="Q1779" s="17">
        <f t="shared" ca="1" si="123"/>
        <v>0</v>
      </c>
    </row>
    <row r="1780" spans="1:17" x14ac:dyDescent="0.35">
      <c r="A1780" t="s">
        <v>1283</v>
      </c>
      <c r="B1780" t="s">
        <v>1286</v>
      </c>
      <c r="C1780" t="s">
        <v>1287</v>
      </c>
      <c r="D1780" t="s">
        <v>14</v>
      </c>
      <c r="E1780" t="s">
        <v>21</v>
      </c>
      <c r="F1780" t="s">
        <v>22</v>
      </c>
      <c r="G1780" t="s">
        <v>3040</v>
      </c>
      <c r="H1780">
        <v>15.8</v>
      </c>
      <c r="I1780">
        <v>268</v>
      </c>
      <c r="J1780">
        <v>2000</v>
      </c>
      <c r="K1780">
        <v>2000</v>
      </c>
      <c r="L1780" s="17">
        <f>IF($E1780&lt;&gt;"",VLOOKUP($E1780,GEMWs!$E$14:$L$20,7,FALSE),"")</f>
        <v>37.754918937403332</v>
      </c>
      <c r="M1780" s="17">
        <f>IF($E1780&lt;&gt;"",VLOOKUP($E1780,GEMWs!$E$14:$L$20,8,FALSE),"")</f>
        <v>96.174593288388181</v>
      </c>
      <c r="N1780" s="17">
        <f t="shared" si="124"/>
        <v>2000</v>
      </c>
      <c r="O1780" s="17">
        <f t="shared" si="125"/>
        <v>2000</v>
      </c>
      <c r="P1780" s="17">
        <f t="shared" si="122"/>
        <v>7.9000000000000008E-3</v>
      </c>
      <c r="Q1780" s="17">
        <f t="shared" si="123"/>
        <v>7.9000000000000008E-3</v>
      </c>
    </row>
    <row r="1781" spans="1:17" x14ac:dyDescent="0.35">
      <c r="A1781" t="s">
        <v>1283</v>
      </c>
      <c r="B1781" t="s">
        <v>769</v>
      </c>
      <c r="D1781" t="s">
        <v>14</v>
      </c>
      <c r="E1781" t="s">
        <v>21</v>
      </c>
      <c r="G1781" t="s">
        <v>3040</v>
      </c>
      <c r="H1781">
        <v>26.2</v>
      </c>
      <c r="J1781">
        <v>0</v>
      </c>
      <c r="K1781">
        <v>0</v>
      </c>
      <c r="L1781" s="17">
        <f>IF($E1781&lt;&gt;"",VLOOKUP($E1781,GEMWs!$E$14:$L$20,7,FALSE),"")</f>
        <v>37.754918937403332</v>
      </c>
      <c r="M1781" s="17">
        <f>IF($E1781&lt;&gt;"",VLOOKUP($E1781,GEMWs!$E$14:$L$20,8,FALSE),"")</f>
        <v>96.174593288388181</v>
      </c>
      <c r="N1781" s="17">
        <f t="shared" ca="1" si="124"/>
        <v>37.754918937403332</v>
      </c>
      <c r="O1781" s="17">
        <f t="shared" ca="1" si="125"/>
        <v>96.174593288388181</v>
      </c>
      <c r="P1781" s="17">
        <f t="shared" ca="1" si="122"/>
        <v>0.27242121961916638</v>
      </c>
      <c r="Q1781" s="17">
        <f t="shared" ca="1" si="123"/>
        <v>0.69394931143777361</v>
      </c>
    </row>
    <row r="1782" spans="1:17" x14ac:dyDescent="0.35">
      <c r="A1782" t="s">
        <v>1283</v>
      </c>
      <c r="B1782" t="s">
        <v>1288</v>
      </c>
      <c r="C1782" t="s">
        <v>1289</v>
      </c>
      <c r="D1782" t="s">
        <v>14</v>
      </c>
      <c r="E1782" t="s">
        <v>21</v>
      </c>
      <c r="F1782" t="s">
        <v>22</v>
      </c>
      <c r="G1782" t="s">
        <v>3040</v>
      </c>
      <c r="H1782">
        <v>15.2</v>
      </c>
      <c r="I1782">
        <v>273</v>
      </c>
      <c r="J1782">
        <v>549.75525900000002</v>
      </c>
      <c r="K1782">
        <v>549.75525900000002</v>
      </c>
      <c r="L1782" s="17">
        <f>IF($E1782&lt;&gt;"",VLOOKUP($E1782,GEMWs!$E$14:$L$20,7,FALSE),"")</f>
        <v>37.754918937403332</v>
      </c>
      <c r="M1782" s="17">
        <f>IF($E1782&lt;&gt;"",VLOOKUP($E1782,GEMWs!$E$14:$L$20,8,FALSE),"")</f>
        <v>96.174593288388181</v>
      </c>
      <c r="N1782" s="17">
        <f t="shared" si="124"/>
        <v>549.75525900000002</v>
      </c>
      <c r="O1782" s="17">
        <f t="shared" si="125"/>
        <v>549.75525900000002</v>
      </c>
      <c r="P1782" s="17">
        <f t="shared" si="122"/>
        <v>2.7648666840675004E-2</v>
      </c>
      <c r="Q1782" s="17">
        <f t="shared" si="123"/>
        <v>2.7648666840675004E-2</v>
      </c>
    </row>
    <row r="1783" spans="1:17" x14ac:dyDescent="0.35">
      <c r="A1783" t="s">
        <v>1283</v>
      </c>
      <c r="B1783" t="s">
        <v>1300</v>
      </c>
      <c r="D1783" t="s">
        <v>22</v>
      </c>
      <c r="G1783" t="s">
        <v>3040</v>
      </c>
      <c r="H1783">
        <v>25.3</v>
      </c>
      <c r="J1783">
        <v>0</v>
      </c>
      <c r="K1783">
        <v>0</v>
      </c>
      <c r="L1783" s="17" t="str">
        <f>IF($E1783&lt;&gt;"",VLOOKUP($E1783,GEMWs!$E$14:$L$20,7,FALSE),"")</f>
        <v/>
      </c>
      <c r="M1783" s="17" t="str">
        <f>IF($E1783&lt;&gt;"",VLOOKUP($E1783,GEMWs!$E$14:$L$20,8,FALSE),"")</f>
        <v/>
      </c>
      <c r="N1783" s="17">
        <f t="shared" ca="1" si="124"/>
        <v>0</v>
      </c>
      <c r="O1783" s="17">
        <f t="shared" ca="1" si="125"/>
        <v>0</v>
      </c>
      <c r="P1783" s="17">
        <f t="shared" ca="1" si="122"/>
        <v>0</v>
      </c>
      <c r="Q1783" s="17">
        <f t="shared" ca="1" si="123"/>
        <v>0</v>
      </c>
    </row>
    <row r="1784" spans="1:17" x14ac:dyDescent="0.35">
      <c r="A1784" t="s">
        <v>1283</v>
      </c>
      <c r="B1784" t="s">
        <v>229</v>
      </c>
      <c r="D1784" t="s">
        <v>22</v>
      </c>
      <c r="G1784" t="s">
        <v>3040</v>
      </c>
      <c r="H1784">
        <v>108.4</v>
      </c>
      <c r="J1784">
        <v>0</v>
      </c>
      <c r="K1784">
        <v>0</v>
      </c>
      <c r="L1784" s="17" t="str">
        <f>IF($E1784&lt;&gt;"",VLOOKUP($E1784,GEMWs!$E$14:$L$20,7,FALSE),"")</f>
        <v/>
      </c>
      <c r="M1784" s="17" t="str">
        <f>IF($E1784&lt;&gt;"",VLOOKUP($E1784,GEMWs!$E$14:$L$20,8,FALSE),"")</f>
        <v/>
      </c>
      <c r="N1784" s="17">
        <f t="shared" ca="1" si="124"/>
        <v>0</v>
      </c>
      <c r="O1784" s="17">
        <f t="shared" ca="1" si="125"/>
        <v>0</v>
      </c>
      <c r="P1784" s="17">
        <f t="shared" ca="1" si="122"/>
        <v>0</v>
      </c>
      <c r="Q1784" s="17">
        <f t="shared" ca="1" si="123"/>
        <v>0</v>
      </c>
    </row>
    <row r="1785" spans="1:17" x14ac:dyDescent="0.35">
      <c r="A1785" t="s">
        <v>1283</v>
      </c>
      <c r="B1785" t="s">
        <v>103</v>
      </c>
      <c r="D1785" t="s">
        <v>14</v>
      </c>
      <c r="E1785" t="s">
        <v>15</v>
      </c>
      <c r="G1785" t="s">
        <v>3040</v>
      </c>
      <c r="H1785">
        <v>13086</v>
      </c>
      <c r="J1785">
        <v>0</v>
      </c>
      <c r="K1785">
        <v>0</v>
      </c>
      <c r="L1785" s="17">
        <f>IF($E1785&lt;&gt;"",VLOOKUP($E1785,GEMWs!$E$14:$L$20,7,FALSE),"")</f>
        <v>37.892086284381016</v>
      </c>
      <c r="M1785" s="17">
        <f>IF($E1785&lt;&gt;"",VLOOKUP($E1785,GEMWs!$E$14:$L$20,8,FALSE),"")</f>
        <v>96.522753888300599</v>
      </c>
      <c r="N1785" s="17">
        <f t="shared" ca="1" si="124"/>
        <v>37.892086284381016</v>
      </c>
      <c r="O1785" s="17">
        <f t="shared" ca="1" si="125"/>
        <v>96.522753888300599</v>
      </c>
      <c r="P1785" s="17">
        <f t="shared" ca="1" si="122"/>
        <v>135.57425034871636</v>
      </c>
      <c r="Q1785" s="17">
        <f t="shared" ca="1" si="123"/>
        <v>345.3491555410609</v>
      </c>
    </row>
    <row r="1786" spans="1:17" x14ac:dyDescent="0.35">
      <c r="A1786" t="s">
        <v>1283</v>
      </c>
      <c r="B1786" t="s">
        <v>163</v>
      </c>
      <c r="D1786" t="s">
        <v>22</v>
      </c>
      <c r="G1786" t="s">
        <v>3040</v>
      </c>
      <c r="H1786">
        <v>5.9</v>
      </c>
      <c r="J1786">
        <v>0</v>
      </c>
      <c r="K1786">
        <v>0</v>
      </c>
      <c r="L1786" s="17" t="str">
        <f>IF($E1786&lt;&gt;"",VLOOKUP($E1786,GEMWs!$E$14:$L$20,7,FALSE),"")</f>
        <v/>
      </c>
      <c r="M1786" s="17" t="str">
        <f>IF($E1786&lt;&gt;"",VLOOKUP($E1786,GEMWs!$E$14:$L$20,8,FALSE),"")</f>
        <v/>
      </c>
      <c r="N1786" s="17">
        <f t="shared" ca="1" si="124"/>
        <v>0</v>
      </c>
      <c r="O1786" s="17">
        <f t="shared" ca="1" si="125"/>
        <v>0</v>
      </c>
      <c r="P1786" s="17">
        <f t="shared" ca="1" si="122"/>
        <v>0</v>
      </c>
      <c r="Q1786" s="17">
        <f t="shared" ca="1" si="123"/>
        <v>0</v>
      </c>
    </row>
    <row r="1787" spans="1:17" x14ac:dyDescent="0.35">
      <c r="A1787" t="s">
        <v>1283</v>
      </c>
      <c r="B1787" t="s">
        <v>3009</v>
      </c>
      <c r="D1787" t="s">
        <v>14</v>
      </c>
      <c r="E1787" t="s">
        <v>21</v>
      </c>
      <c r="G1787" t="s">
        <v>3040</v>
      </c>
      <c r="H1787">
        <v>42.8</v>
      </c>
      <c r="J1787">
        <v>0</v>
      </c>
      <c r="K1787">
        <v>0</v>
      </c>
      <c r="L1787" s="17">
        <f>IF($E1787&lt;&gt;"",VLOOKUP($E1787,GEMWs!$E$14:$L$20,7,FALSE),"")</f>
        <v>37.754918937403332</v>
      </c>
      <c r="M1787" s="17">
        <f>IF($E1787&lt;&gt;"",VLOOKUP($E1787,GEMWs!$E$14:$L$20,8,FALSE),"")</f>
        <v>96.174593288388181</v>
      </c>
      <c r="N1787" s="17">
        <f t="shared" ca="1" si="124"/>
        <v>37.754918937403332</v>
      </c>
      <c r="O1787" s="17">
        <f t="shared" ca="1" si="125"/>
        <v>96.174593288388181</v>
      </c>
      <c r="P1787" s="17">
        <f t="shared" ca="1" si="122"/>
        <v>0.44502397708779845</v>
      </c>
      <c r="Q1787" s="17">
        <f t="shared" ca="1" si="123"/>
        <v>1.1336271194479659</v>
      </c>
    </row>
    <row r="1788" spans="1:17" x14ac:dyDescent="0.35">
      <c r="A1788" t="s">
        <v>1283</v>
      </c>
      <c r="B1788" t="s">
        <v>49</v>
      </c>
      <c r="C1788" t="s">
        <v>50</v>
      </c>
      <c r="D1788" t="s">
        <v>14</v>
      </c>
      <c r="E1788" t="s">
        <v>21</v>
      </c>
      <c r="F1788" t="s">
        <v>14</v>
      </c>
      <c r="G1788" t="s">
        <v>3040</v>
      </c>
      <c r="H1788">
        <v>92.6</v>
      </c>
      <c r="I1788">
        <v>278</v>
      </c>
      <c r="J1788">
        <v>20.321014999999999</v>
      </c>
      <c r="K1788">
        <v>2000</v>
      </c>
      <c r="L1788" s="17">
        <f>IF($E1788&lt;&gt;"",VLOOKUP($E1788,GEMWs!$E$14:$L$20,7,FALSE),"")</f>
        <v>37.754918937403332</v>
      </c>
      <c r="M1788" s="17">
        <f>IF($E1788&lt;&gt;"",VLOOKUP($E1788,GEMWs!$E$14:$L$20,8,FALSE),"")</f>
        <v>96.174593288388181</v>
      </c>
      <c r="N1788" s="17">
        <f t="shared" si="124"/>
        <v>20.321014999999999</v>
      </c>
      <c r="O1788" s="17">
        <f t="shared" si="125"/>
        <v>2000</v>
      </c>
      <c r="P1788" s="17">
        <f t="shared" ref="P1788:P1825" si="126">IF(O1788&gt;0,$H1788/O1788,0)</f>
        <v>4.6299999999999994E-2</v>
      </c>
      <c r="Q1788" s="17">
        <f t="shared" ref="Q1788:Q1825" si="127">IF(N1788&gt;0,$H1788/N1788,0)</f>
        <v>4.5568589954783265</v>
      </c>
    </row>
    <row r="1789" spans="1:17" x14ac:dyDescent="0.35">
      <c r="A1789" t="s">
        <v>1283</v>
      </c>
      <c r="B1789" t="s">
        <v>551</v>
      </c>
      <c r="C1789" t="s">
        <v>552</v>
      </c>
      <c r="D1789" t="s">
        <v>14</v>
      </c>
      <c r="E1789" t="s">
        <v>21</v>
      </c>
      <c r="F1789" t="s">
        <v>22</v>
      </c>
      <c r="G1789" t="s">
        <v>3040</v>
      </c>
      <c r="H1789">
        <v>12.7</v>
      </c>
      <c r="I1789">
        <v>350</v>
      </c>
      <c r="J1789">
        <v>4540</v>
      </c>
      <c r="K1789">
        <v>4540</v>
      </c>
      <c r="L1789" s="17">
        <f>IF($E1789&lt;&gt;"",VLOOKUP($E1789,GEMWs!$E$14:$L$20,7,FALSE),"")</f>
        <v>37.754918937403332</v>
      </c>
      <c r="M1789" s="17">
        <f>IF($E1789&lt;&gt;"",VLOOKUP($E1789,GEMWs!$E$14:$L$20,8,FALSE),"")</f>
        <v>96.174593288388181</v>
      </c>
      <c r="N1789" s="17">
        <f t="shared" si="124"/>
        <v>4540</v>
      </c>
      <c r="O1789" s="17">
        <f t="shared" si="125"/>
        <v>4540</v>
      </c>
      <c r="P1789" s="17">
        <f t="shared" si="126"/>
        <v>2.7973568281938325E-3</v>
      </c>
      <c r="Q1789" s="17">
        <f t="shared" si="127"/>
        <v>2.7973568281938325E-3</v>
      </c>
    </row>
    <row r="1790" spans="1:17" x14ac:dyDescent="0.35">
      <c r="A1790" t="s">
        <v>1283</v>
      </c>
      <c r="B1790" t="s">
        <v>236</v>
      </c>
      <c r="D1790" t="s">
        <v>22</v>
      </c>
      <c r="G1790" t="s">
        <v>3040</v>
      </c>
      <c r="H1790">
        <v>0.4</v>
      </c>
      <c r="J1790">
        <v>0</v>
      </c>
      <c r="K1790">
        <v>0</v>
      </c>
      <c r="L1790" s="17" t="str">
        <f>IF($E1790&lt;&gt;"",VLOOKUP($E1790,GEMWs!$E$14:$L$20,7,FALSE),"")</f>
        <v/>
      </c>
      <c r="M1790" s="17" t="str">
        <f>IF($E1790&lt;&gt;"",VLOOKUP($E1790,GEMWs!$E$14:$L$20,8,FALSE),"")</f>
        <v/>
      </c>
      <c r="N1790" s="17">
        <f t="shared" ca="1" si="124"/>
        <v>0</v>
      </c>
      <c r="O1790" s="17">
        <f t="shared" ca="1" si="125"/>
        <v>0</v>
      </c>
      <c r="P1790" s="17">
        <f t="shared" ca="1" si="126"/>
        <v>0</v>
      </c>
      <c r="Q1790" s="17">
        <f t="shared" ca="1" si="127"/>
        <v>0</v>
      </c>
    </row>
    <row r="1791" spans="1:17" x14ac:dyDescent="0.35">
      <c r="A1791" t="s">
        <v>1283</v>
      </c>
      <c r="B1791" t="s">
        <v>2978</v>
      </c>
      <c r="C1791" t="s">
        <v>158</v>
      </c>
      <c r="D1791" t="s">
        <v>22</v>
      </c>
      <c r="G1791" t="s">
        <v>3040</v>
      </c>
      <c r="H1791">
        <v>0.9</v>
      </c>
      <c r="J1791">
        <v>0</v>
      </c>
      <c r="K1791">
        <v>0</v>
      </c>
      <c r="L1791" s="17" t="str">
        <f>IF($E1791&lt;&gt;"",VLOOKUP($E1791,GEMWs!$E$14:$L$20,7,FALSE),"")</f>
        <v/>
      </c>
      <c r="M1791" s="17" t="str">
        <f>IF($E1791&lt;&gt;"",VLOOKUP($E1791,GEMWs!$E$14:$L$20,8,FALSE),"")</f>
        <v/>
      </c>
      <c r="N1791" s="17">
        <f t="shared" ca="1" si="124"/>
        <v>0</v>
      </c>
      <c r="O1791" s="17">
        <f t="shared" ca="1" si="125"/>
        <v>0</v>
      </c>
      <c r="P1791" s="17">
        <f t="shared" ca="1" si="126"/>
        <v>0</v>
      </c>
      <c r="Q1791" s="17">
        <f t="shared" ca="1" si="127"/>
        <v>0</v>
      </c>
    </row>
    <row r="1792" spans="1:17" x14ac:dyDescent="0.35">
      <c r="A1792" t="s">
        <v>1283</v>
      </c>
      <c r="B1792" t="s">
        <v>1290</v>
      </c>
      <c r="C1792" t="s">
        <v>1291</v>
      </c>
      <c r="D1792" t="s">
        <v>14</v>
      </c>
      <c r="E1792" t="s">
        <v>21</v>
      </c>
      <c r="F1792" t="s">
        <v>22</v>
      </c>
      <c r="G1792" t="s">
        <v>3040</v>
      </c>
      <c r="H1792">
        <v>6895.1</v>
      </c>
      <c r="I1792">
        <v>285</v>
      </c>
      <c r="J1792">
        <v>11.48653</v>
      </c>
      <c r="K1792">
        <v>23.956855000000001</v>
      </c>
      <c r="L1792" s="17">
        <f>IF($E1792&lt;&gt;"",VLOOKUP($E1792,GEMWs!$E$14:$L$20,7,FALSE),"")</f>
        <v>37.754918937403332</v>
      </c>
      <c r="M1792" s="17">
        <f>IF($E1792&lt;&gt;"",VLOOKUP($E1792,GEMWs!$E$14:$L$20,8,FALSE),"")</f>
        <v>96.174593288388181</v>
      </c>
      <c r="N1792" s="17">
        <f t="shared" si="124"/>
        <v>11.48653</v>
      </c>
      <c r="O1792" s="17">
        <f t="shared" si="125"/>
        <v>23.956855000000001</v>
      </c>
      <c r="P1792" s="17">
        <f t="shared" si="126"/>
        <v>287.81323758899072</v>
      </c>
      <c r="Q1792" s="17">
        <f t="shared" si="127"/>
        <v>600.27702012705322</v>
      </c>
    </row>
    <row r="1793" spans="1:17" x14ac:dyDescent="0.35">
      <c r="A1793" t="s">
        <v>1283</v>
      </c>
      <c r="B1793" t="s">
        <v>1301</v>
      </c>
      <c r="D1793" t="s">
        <v>22</v>
      </c>
      <c r="G1793" t="s">
        <v>3040</v>
      </c>
      <c r="H1793">
        <v>1018.8</v>
      </c>
      <c r="J1793">
        <v>0</v>
      </c>
      <c r="K1793">
        <v>0</v>
      </c>
      <c r="L1793" s="17" t="str">
        <f>IF($E1793&lt;&gt;"",VLOOKUP($E1793,GEMWs!$E$14:$L$20,7,FALSE),"")</f>
        <v/>
      </c>
      <c r="M1793" s="17" t="str">
        <f>IF($E1793&lt;&gt;"",VLOOKUP($E1793,GEMWs!$E$14:$L$20,8,FALSE),"")</f>
        <v/>
      </c>
      <c r="N1793" s="17">
        <f t="shared" ca="1" si="124"/>
        <v>0</v>
      </c>
      <c r="O1793" s="17">
        <f t="shared" ca="1" si="125"/>
        <v>0</v>
      </c>
      <c r="P1793" s="17">
        <f t="shared" ca="1" si="126"/>
        <v>0</v>
      </c>
      <c r="Q1793" s="17">
        <f t="shared" ca="1" si="127"/>
        <v>0</v>
      </c>
    </row>
    <row r="1794" spans="1:17" x14ac:dyDescent="0.35">
      <c r="A1794" t="s">
        <v>1283</v>
      </c>
      <c r="B1794" t="s">
        <v>1292</v>
      </c>
      <c r="C1794" t="s">
        <v>1293</v>
      </c>
      <c r="D1794" t="s">
        <v>14</v>
      </c>
      <c r="E1794" t="s">
        <v>21</v>
      </c>
      <c r="F1794" t="s">
        <v>22</v>
      </c>
      <c r="G1794" t="s">
        <v>3040</v>
      </c>
      <c r="H1794">
        <v>859.3</v>
      </c>
      <c r="I1794">
        <v>428</v>
      </c>
      <c r="J1794">
        <v>1814.4</v>
      </c>
      <c r="K1794">
        <v>1814.4</v>
      </c>
      <c r="L1794" s="17">
        <f>IF($E1794&lt;&gt;"",VLOOKUP($E1794,GEMWs!$E$14:$L$20,7,FALSE),"")</f>
        <v>37.754918937403332</v>
      </c>
      <c r="M1794" s="17">
        <f>IF($E1794&lt;&gt;"",VLOOKUP($E1794,GEMWs!$E$14:$L$20,8,FALSE),"")</f>
        <v>96.174593288388181</v>
      </c>
      <c r="N1794" s="17">
        <f t="shared" si="124"/>
        <v>1814.4</v>
      </c>
      <c r="O1794" s="17">
        <f t="shared" si="125"/>
        <v>1814.4</v>
      </c>
      <c r="P1794" s="17">
        <f t="shared" si="126"/>
        <v>0.47360008818342147</v>
      </c>
      <c r="Q1794" s="17">
        <f t="shared" si="127"/>
        <v>0.47360008818342147</v>
      </c>
    </row>
    <row r="1795" spans="1:17" x14ac:dyDescent="0.35">
      <c r="A1795" t="s">
        <v>1283</v>
      </c>
      <c r="B1795" t="s">
        <v>1296</v>
      </c>
      <c r="C1795" t="s">
        <v>1297</v>
      </c>
      <c r="D1795" t="s">
        <v>14</v>
      </c>
      <c r="E1795" t="s">
        <v>21</v>
      </c>
      <c r="F1795" t="s">
        <v>22</v>
      </c>
      <c r="G1795" t="s">
        <v>3040</v>
      </c>
      <c r="H1795">
        <v>15.3</v>
      </c>
      <c r="I1795">
        <v>293</v>
      </c>
      <c r="J1795">
        <v>32.869002999999999</v>
      </c>
      <c r="K1795">
        <v>110.484003</v>
      </c>
      <c r="L1795" s="17">
        <f>IF($E1795&lt;&gt;"",VLOOKUP($E1795,GEMWs!$E$14:$L$20,7,FALSE),"")</f>
        <v>37.754918937403332</v>
      </c>
      <c r="M1795" s="17">
        <f>IF($E1795&lt;&gt;"",VLOOKUP($E1795,GEMWs!$E$14:$L$20,8,FALSE),"")</f>
        <v>96.174593288388181</v>
      </c>
      <c r="N1795" s="17">
        <f t="shared" si="124"/>
        <v>32.869002999999999</v>
      </c>
      <c r="O1795" s="17">
        <f t="shared" si="125"/>
        <v>110.484003</v>
      </c>
      <c r="P1795" s="17">
        <f t="shared" si="126"/>
        <v>0.13848158633426777</v>
      </c>
      <c r="Q1795" s="17">
        <f t="shared" si="127"/>
        <v>0.46548415234864293</v>
      </c>
    </row>
    <row r="1796" spans="1:17" x14ac:dyDescent="0.35">
      <c r="A1796" t="s">
        <v>1283</v>
      </c>
      <c r="B1796" t="s">
        <v>1302</v>
      </c>
      <c r="D1796" t="s">
        <v>14</v>
      </c>
      <c r="E1796" t="s">
        <v>21</v>
      </c>
      <c r="G1796" t="s">
        <v>3040</v>
      </c>
      <c r="H1796">
        <v>6</v>
      </c>
      <c r="J1796">
        <v>0</v>
      </c>
      <c r="K1796">
        <v>0</v>
      </c>
      <c r="L1796" s="17">
        <f>IF($E1796&lt;&gt;"",VLOOKUP($E1796,GEMWs!$E$14:$L$20,7,FALSE),"")</f>
        <v>37.754918937403332</v>
      </c>
      <c r="M1796" s="17">
        <f>IF($E1796&lt;&gt;"",VLOOKUP($E1796,GEMWs!$E$14:$L$20,8,FALSE),"")</f>
        <v>96.174593288388181</v>
      </c>
      <c r="N1796" s="17">
        <f t="shared" ca="1" si="124"/>
        <v>37.754918937403332</v>
      </c>
      <c r="O1796" s="17">
        <f t="shared" ca="1" si="125"/>
        <v>96.174593288388181</v>
      </c>
      <c r="P1796" s="17">
        <f t="shared" ca="1" si="126"/>
        <v>6.2386538844083898E-2</v>
      </c>
      <c r="Q1796" s="17">
        <f t="shared" ca="1" si="127"/>
        <v>0.15891968964223821</v>
      </c>
    </row>
    <row r="1797" spans="1:17" x14ac:dyDescent="0.35">
      <c r="A1797" t="s">
        <v>1283</v>
      </c>
      <c r="B1797" t="s">
        <v>477</v>
      </c>
      <c r="D1797" t="s">
        <v>22</v>
      </c>
      <c r="G1797" t="s">
        <v>3040</v>
      </c>
      <c r="H1797">
        <v>253.2</v>
      </c>
      <c r="J1797">
        <v>0</v>
      </c>
      <c r="K1797">
        <v>0</v>
      </c>
      <c r="L1797" s="17" t="str">
        <f>IF($E1797&lt;&gt;"",VLOOKUP($E1797,GEMWs!$E$14:$L$20,7,FALSE),"")</f>
        <v/>
      </c>
      <c r="M1797" s="17" t="str">
        <f>IF($E1797&lt;&gt;"",VLOOKUP($E1797,GEMWs!$E$14:$L$20,8,FALSE),"")</f>
        <v/>
      </c>
      <c r="N1797" s="17">
        <f t="shared" ca="1" si="124"/>
        <v>0</v>
      </c>
      <c r="O1797" s="17">
        <f t="shared" ca="1" si="125"/>
        <v>0</v>
      </c>
      <c r="P1797" s="17">
        <f t="shared" ca="1" si="126"/>
        <v>0</v>
      </c>
      <c r="Q1797" s="17">
        <f t="shared" ca="1" si="127"/>
        <v>0</v>
      </c>
    </row>
    <row r="1798" spans="1:17" x14ac:dyDescent="0.35">
      <c r="A1798" t="s">
        <v>1283</v>
      </c>
      <c r="B1798" t="s">
        <v>1206</v>
      </c>
      <c r="D1798" t="s">
        <v>14</v>
      </c>
      <c r="E1798" t="s">
        <v>21</v>
      </c>
      <c r="G1798" t="s">
        <v>3040</v>
      </c>
      <c r="H1798">
        <v>184</v>
      </c>
      <c r="J1798">
        <v>0</v>
      </c>
      <c r="K1798">
        <v>0</v>
      </c>
      <c r="L1798" s="17">
        <f>IF($E1798&lt;&gt;"",VLOOKUP($E1798,GEMWs!$E$14:$L$20,7,FALSE),"")</f>
        <v>37.754918937403332</v>
      </c>
      <c r="M1798" s="17">
        <f>IF($E1798&lt;&gt;"",VLOOKUP($E1798,GEMWs!$E$14:$L$20,8,FALSE),"")</f>
        <v>96.174593288388181</v>
      </c>
      <c r="N1798" s="17">
        <f t="shared" ca="1" si="124"/>
        <v>37.754918937403332</v>
      </c>
      <c r="O1798" s="17">
        <f t="shared" ca="1" si="125"/>
        <v>96.174593288388181</v>
      </c>
      <c r="P1798" s="17">
        <f t="shared" ca="1" si="126"/>
        <v>1.9131871912185729</v>
      </c>
      <c r="Q1798" s="17">
        <f t="shared" ca="1" si="127"/>
        <v>4.873537149028639</v>
      </c>
    </row>
    <row r="1799" spans="1:17" x14ac:dyDescent="0.35">
      <c r="A1799" t="s">
        <v>1283</v>
      </c>
      <c r="B1799" t="s">
        <v>2975</v>
      </c>
      <c r="D1799" t="s">
        <v>14</v>
      </c>
      <c r="E1799" t="s">
        <v>18</v>
      </c>
      <c r="G1799" t="s">
        <v>3040</v>
      </c>
      <c r="H1799">
        <v>15</v>
      </c>
      <c r="J1799">
        <v>0</v>
      </c>
      <c r="K1799">
        <v>0</v>
      </c>
      <c r="L1799" s="17">
        <f>IF($E1799&lt;&gt;"",VLOOKUP($E1799,GEMWs!$E$14:$L$20,7,FALSE),"")</f>
        <v>5950.3939027696888</v>
      </c>
      <c r="M1799" s="17">
        <f>IF($E1799&lt;&gt;"",VLOOKUP($E1799,GEMWs!$E$14:$L$20,8,FALSE),"")</f>
        <v>10539.430626954083</v>
      </c>
      <c r="N1799" s="17">
        <f t="shared" ca="1" si="124"/>
        <v>5950.3939027696888</v>
      </c>
      <c r="O1799" s="17">
        <f t="shared" ca="1" si="125"/>
        <v>10539.430626954083</v>
      </c>
      <c r="P1799" s="17">
        <f t="shared" ca="1" si="126"/>
        <v>1.4232267881377032E-3</v>
      </c>
      <c r="Q1799" s="17">
        <f t="shared" ca="1" si="127"/>
        <v>2.520841518242692E-3</v>
      </c>
    </row>
    <row r="1800" spans="1:17" x14ac:dyDescent="0.35">
      <c r="A1800" t="s">
        <v>1283</v>
      </c>
      <c r="B1800" t="s">
        <v>230</v>
      </c>
      <c r="D1800" t="s">
        <v>14</v>
      </c>
      <c r="E1800" t="s">
        <v>21</v>
      </c>
      <c r="G1800" t="s">
        <v>3040</v>
      </c>
      <c r="H1800">
        <v>449.9</v>
      </c>
      <c r="J1800">
        <v>0</v>
      </c>
      <c r="K1800">
        <v>0</v>
      </c>
      <c r="L1800" s="17">
        <f>IF($E1800&lt;&gt;"",VLOOKUP($E1800,GEMWs!$E$14:$L$20,7,FALSE),"")</f>
        <v>37.754918937403332</v>
      </c>
      <c r="M1800" s="17">
        <f>IF($E1800&lt;&gt;"",VLOOKUP($E1800,GEMWs!$E$14:$L$20,8,FALSE),"")</f>
        <v>96.174593288388181</v>
      </c>
      <c r="N1800" s="17">
        <f t="shared" ca="1" si="124"/>
        <v>37.754918937403332</v>
      </c>
      <c r="O1800" s="17">
        <f t="shared" ca="1" si="125"/>
        <v>96.174593288388181</v>
      </c>
      <c r="P1800" s="17">
        <f t="shared" ca="1" si="126"/>
        <v>4.6779506376588911</v>
      </c>
      <c r="Q1800" s="17">
        <f t="shared" ca="1" si="127"/>
        <v>11.916328061673829</v>
      </c>
    </row>
    <row r="1801" spans="1:17" x14ac:dyDescent="0.35">
      <c r="A1801" t="s">
        <v>1283</v>
      </c>
      <c r="B1801" t="s">
        <v>502</v>
      </c>
      <c r="D1801" t="s">
        <v>14</v>
      </c>
      <c r="E1801" t="s">
        <v>21</v>
      </c>
      <c r="G1801" t="s">
        <v>3040</v>
      </c>
      <c r="H1801">
        <v>93.1</v>
      </c>
      <c r="J1801">
        <v>0</v>
      </c>
      <c r="K1801">
        <v>0</v>
      </c>
      <c r="L1801" s="17">
        <f>IF($E1801&lt;&gt;"",VLOOKUP($E1801,GEMWs!$E$14:$L$20,7,FALSE),"")</f>
        <v>37.754918937403332</v>
      </c>
      <c r="M1801" s="17">
        <f>IF($E1801&lt;&gt;"",VLOOKUP($E1801,GEMWs!$E$14:$L$20,8,FALSE),"")</f>
        <v>96.174593288388181</v>
      </c>
      <c r="N1801" s="17">
        <f t="shared" ca="1" si="124"/>
        <v>37.754918937403332</v>
      </c>
      <c r="O1801" s="17">
        <f t="shared" ca="1" si="125"/>
        <v>96.174593288388181</v>
      </c>
      <c r="P1801" s="17">
        <f t="shared" ca="1" si="126"/>
        <v>0.96803112773070177</v>
      </c>
      <c r="Q1801" s="17">
        <f t="shared" ca="1" si="127"/>
        <v>2.4659038509487297</v>
      </c>
    </row>
    <row r="1802" spans="1:17" x14ac:dyDescent="0.35">
      <c r="A1802" t="s">
        <v>1283</v>
      </c>
      <c r="B1802" t="s">
        <v>144</v>
      </c>
      <c r="C1802" t="s">
        <v>145</v>
      </c>
      <c r="D1802" t="s">
        <v>14</v>
      </c>
      <c r="E1802" t="s">
        <v>21</v>
      </c>
      <c r="F1802" t="s">
        <v>22</v>
      </c>
      <c r="G1802" t="s">
        <v>3040</v>
      </c>
      <c r="H1802">
        <v>18618.2</v>
      </c>
      <c r="I1802">
        <v>317</v>
      </c>
      <c r="J1802">
        <v>2000</v>
      </c>
      <c r="K1802">
        <v>10000</v>
      </c>
      <c r="L1802" s="17">
        <f>IF($E1802&lt;&gt;"",VLOOKUP($E1802,GEMWs!$E$14:$L$20,7,FALSE),"")</f>
        <v>37.754918937403332</v>
      </c>
      <c r="M1802" s="17">
        <f>IF($E1802&lt;&gt;"",VLOOKUP($E1802,GEMWs!$E$14:$L$20,8,FALSE),"")</f>
        <v>96.174593288388181</v>
      </c>
      <c r="N1802" s="17">
        <f t="shared" si="124"/>
        <v>2000</v>
      </c>
      <c r="O1802" s="17">
        <f t="shared" si="125"/>
        <v>10000</v>
      </c>
      <c r="P1802" s="17">
        <f t="shared" si="126"/>
        <v>1.86182</v>
      </c>
      <c r="Q1802" s="17">
        <f t="shared" si="127"/>
        <v>9.3091000000000008</v>
      </c>
    </row>
    <row r="1803" spans="1:17" x14ac:dyDescent="0.35">
      <c r="A1803" t="s">
        <v>1283</v>
      </c>
      <c r="B1803" t="s">
        <v>112</v>
      </c>
      <c r="D1803" t="s">
        <v>14</v>
      </c>
      <c r="E1803" t="s">
        <v>18</v>
      </c>
      <c r="G1803" t="s">
        <v>3040</v>
      </c>
      <c r="H1803">
        <v>213.7</v>
      </c>
      <c r="J1803">
        <v>0</v>
      </c>
      <c r="K1803">
        <v>0</v>
      </c>
      <c r="L1803" s="17">
        <f>IF($E1803&lt;&gt;"",VLOOKUP($E1803,GEMWs!$E$14:$L$20,7,FALSE),"")</f>
        <v>5950.3939027696888</v>
      </c>
      <c r="M1803" s="17">
        <f>IF($E1803&lt;&gt;"",VLOOKUP($E1803,GEMWs!$E$14:$L$20,8,FALSE),"")</f>
        <v>10539.430626954083</v>
      </c>
      <c r="N1803" s="17">
        <f t="shared" ca="1" si="124"/>
        <v>5950.3939027696888</v>
      </c>
      <c r="O1803" s="17">
        <f t="shared" ca="1" si="125"/>
        <v>10539.430626954083</v>
      </c>
      <c r="P1803" s="17">
        <f t="shared" ca="1" si="126"/>
        <v>2.0276237641668478E-2</v>
      </c>
      <c r="Q1803" s="17">
        <f t="shared" ca="1" si="127"/>
        <v>3.591358882989755E-2</v>
      </c>
    </row>
    <row r="1804" spans="1:17" x14ac:dyDescent="0.35">
      <c r="A1804" t="s">
        <v>1283</v>
      </c>
      <c r="B1804" t="s">
        <v>556</v>
      </c>
      <c r="D1804" t="s">
        <v>14</v>
      </c>
      <c r="E1804" t="s">
        <v>21</v>
      </c>
      <c r="G1804" t="s">
        <v>3040</v>
      </c>
      <c r="H1804">
        <v>598.4</v>
      </c>
      <c r="J1804">
        <v>0</v>
      </c>
      <c r="K1804">
        <v>0</v>
      </c>
      <c r="L1804" s="17">
        <f>IF($E1804&lt;&gt;"",VLOOKUP($E1804,GEMWs!$E$14:$L$20,7,FALSE),"")</f>
        <v>37.754918937403332</v>
      </c>
      <c r="M1804" s="17">
        <f>IF($E1804&lt;&gt;"",VLOOKUP($E1804,GEMWs!$E$14:$L$20,8,FALSE),"")</f>
        <v>96.174593288388181</v>
      </c>
      <c r="N1804" s="17">
        <f t="shared" ca="1" si="124"/>
        <v>37.754918937403332</v>
      </c>
      <c r="O1804" s="17">
        <f t="shared" ca="1" si="125"/>
        <v>96.174593288388181</v>
      </c>
      <c r="P1804" s="17">
        <f t="shared" ca="1" si="126"/>
        <v>6.2220174740499674</v>
      </c>
      <c r="Q1804" s="17">
        <f t="shared" ca="1" si="127"/>
        <v>15.849590380319224</v>
      </c>
    </row>
    <row r="1805" spans="1:17" x14ac:dyDescent="0.35">
      <c r="A1805" t="s">
        <v>1283</v>
      </c>
      <c r="B1805" t="s">
        <v>2981</v>
      </c>
      <c r="D1805" t="s">
        <v>14</v>
      </c>
      <c r="E1805" t="s">
        <v>21</v>
      </c>
      <c r="G1805" t="s">
        <v>3040</v>
      </c>
      <c r="H1805">
        <v>50.2</v>
      </c>
      <c r="J1805">
        <v>0</v>
      </c>
      <c r="K1805">
        <v>0</v>
      </c>
      <c r="L1805" s="17">
        <f>IF($E1805&lt;&gt;"",VLOOKUP($E1805,GEMWs!$E$14:$L$20,7,FALSE),"")</f>
        <v>37.754918937403332</v>
      </c>
      <c r="M1805" s="17">
        <f>IF($E1805&lt;&gt;"",VLOOKUP($E1805,GEMWs!$E$14:$L$20,8,FALSE),"")</f>
        <v>96.174593288388181</v>
      </c>
      <c r="N1805" s="17">
        <f t="shared" ca="1" si="124"/>
        <v>37.754918937403332</v>
      </c>
      <c r="O1805" s="17">
        <f t="shared" ca="1" si="125"/>
        <v>96.174593288388181</v>
      </c>
      <c r="P1805" s="17">
        <f t="shared" ca="1" si="126"/>
        <v>0.52196737499550194</v>
      </c>
      <c r="Q1805" s="17">
        <f t="shared" ca="1" si="127"/>
        <v>1.3296280700067264</v>
      </c>
    </row>
    <row r="1806" spans="1:17" x14ac:dyDescent="0.35">
      <c r="A1806" t="s">
        <v>1283</v>
      </c>
      <c r="B1806" t="s">
        <v>834</v>
      </c>
      <c r="D1806" t="s">
        <v>14</v>
      </c>
      <c r="E1806" t="s">
        <v>21</v>
      </c>
      <c r="G1806" t="s">
        <v>3040</v>
      </c>
      <c r="H1806">
        <v>160.69999999999999</v>
      </c>
      <c r="J1806">
        <v>0</v>
      </c>
      <c r="K1806">
        <v>0</v>
      </c>
      <c r="L1806" s="17">
        <f>IF($E1806&lt;&gt;"",VLOOKUP($E1806,GEMWs!$E$14:$L$20,7,FALSE),"")</f>
        <v>37.754918937403332</v>
      </c>
      <c r="M1806" s="17">
        <f>IF($E1806&lt;&gt;"",VLOOKUP($E1806,GEMWs!$E$14:$L$20,8,FALSE),"")</f>
        <v>96.174593288388181</v>
      </c>
      <c r="N1806" s="17">
        <f t="shared" ca="1" si="124"/>
        <v>37.754918937403332</v>
      </c>
      <c r="O1806" s="17">
        <f t="shared" ca="1" si="125"/>
        <v>96.174593288388181</v>
      </c>
      <c r="P1806" s="17">
        <f t="shared" ca="1" si="126"/>
        <v>1.6709194653740471</v>
      </c>
      <c r="Q1806" s="17">
        <f t="shared" ca="1" si="127"/>
        <v>4.2563990209179465</v>
      </c>
    </row>
    <row r="1807" spans="1:17" x14ac:dyDescent="0.35">
      <c r="A1807" t="s">
        <v>1283</v>
      </c>
      <c r="B1807" t="s">
        <v>836</v>
      </c>
      <c r="D1807" t="s">
        <v>14</v>
      </c>
      <c r="E1807" t="s">
        <v>21</v>
      </c>
      <c r="G1807" t="s">
        <v>3040</v>
      </c>
      <c r="H1807">
        <v>12.2</v>
      </c>
      <c r="J1807">
        <v>0</v>
      </c>
      <c r="K1807">
        <v>0</v>
      </c>
      <c r="L1807" s="17">
        <f>IF($E1807&lt;&gt;"",VLOOKUP($E1807,GEMWs!$E$14:$L$20,7,FALSE),"")</f>
        <v>37.754918937403332</v>
      </c>
      <c r="M1807" s="17">
        <f>IF($E1807&lt;&gt;"",VLOOKUP($E1807,GEMWs!$E$14:$L$20,8,FALSE),"")</f>
        <v>96.174593288388181</v>
      </c>
      <c r="N1807" s="17">
        <f t="shared" ca="1" si="124"/>
        <v>37.754918937403332</v>
      </c>
      <c r="O1807" s="17">
        <f t="shared" ca="1" si="125"/>
        <v>96.174593288388181</v>
      </c>
      <c r="P1807" s="17">
        <f t="shared" ca="1" si="126"/>
        <v>0.12685262898297059</v>
      </c>
      <c r="Q1807" s="17">
        <f t="shared" ca="1" si="127"/>
        <v>0.32313670227255104</v>
      </c>
    </row>
    <row r="1808" spans="1:17" x14ac:dyDescent="0.35">
      <c r="A1808" t="s">
        <v>1283</v>
      </c>
      <c r="B1808" t="s">
        <v>508</v>
      </c>
      <c r="D1808" t="s">
        <v>22</v>
      </c>
      <c r="G1808" t="s">
        <v>3040</v>
      </c>
      <c r="H1808">
        <v>2</v>
      </c>
      <c r="J1808">
        <v>0</v>
      </c>
      <c r="K1808">
        <v>0</v>
      </c>
      <c r="L1808" s="17" t="str">
        <f>IF($E1808&lt;&gt;"",VLOOKUP($E1808,GEMWs!$E$14:$L$20,7,FALSE),"")</f>
        <v/>
      </c>
      <c r="M1808" s="17" t="str">
        <f>IF($E1808&lt;&gt;"",VLOOKUP($E1808,GEMWs!$E$14:$L$20,8,FALSE),"")</f>
        <v/>
      </c>
      <c r="N1808" s="17">
        <f t="shared" ca="1" si="124"/>
        <v>0</v>
      </c>
      <c r="O1808" s="17">
        <f t="shared" ca="1" si="125"/>
        <v>0</v>
      </c>
      <c r="P1808" s="17">
        <f t="shared" ca="1" si="126"/>
        <v>0</v>
      </c>
      <c r="Q1808" s="17">
        <f t="shared" ca="1" si="127"/>
        <v>0</v>
      </c>
    </row>
    <row r="1809" spans="1:17" x14ac:dyDescent="0.35">
      <c r="A1809" t="s">
        <v>1283</v>
      </c>
      <c r="B1809" t="s">
        <v>1303</v>
      </c>
      <c r="D1809" t="s">
        <v>14</v>
      </c>
      <c r="E1809" t="s">
        <v>21</v>
      </c>
      <c r="G1809" t="s">
        <v>3040</v>
      </c>
      <c r="H1809">
        <v>45.1</v>
      </c>
      <c r="J1809">
        <v>0</v>
      </c>
      <c r="K1809">
        <v>0</v>
      </c>
      <c r="L1809" s="17">
        <f>IF($E1809&lt;&gt;"",VLOOKUP($E1809,GEMWs!$E$14:$L$20,7,FALSE),"")</f>
        <v>37.754918937403332</v>
      </c>
      <c r="M1809" s="17">
        <f>IF($E1809&lt;&gt;"",VLOOKUP($E1809,GEMWs!$E$14:$L$20,8,FALSE),"")</f>
        <v>96.174593288388181</v>
      </c>
      <c r="N1809" s="17">
        <f t="shared" ca="1" si="124"/>
        <v>37.754918937403332</v>
      </c>
      <c r="O1809" s="17">
        <f t="shared" ca="1" si="125"/>
        <v>96.174593288388181</v>
      </c>
      <c r="P1809" s="17">
        <f t="shared" ca="1" si="126"/>
        <v>0.46893881697803069</v>
      </c>
      <c r="Q1809" s="17">
        <f t="shared" ca="1" si="127"/>
        <v>1.194546333810824</v>
      </c>
    </row>
    <row r="1810" spans="1:17" x14ac:dyDescent="0.35">
      <c r="A1810" t="s">
        <v>1283</v>
      </c>
      <c r="B1810" t="s">
        <v>246</v>
      </c>
      <c r="D1810" t="s">
        <v>22</v>
      </c>
      <c r="G1810" t="s">
        <v>3040</v>
      </c>
      <c r="H1810">
        <v>226.6</v>
      </c>
      <c r="J1810">
        <v>0</v>
      </c>
      <c r="K1810">
        <v>0</v>
      </c>
      <c r="L1810" s="17" t="str">
        <f>IF($E1810&lt;&gt;"",VLOOKUP($E1810,GEMWs!$E$14:$L$20,7,FALSE),"")</f>
        <v/>
      </c>
      <c r="M1810" s="17" t="str">
        <f>IF($E1810&lt;&gt;"",VLOOKUP($E1810,GEMWs!$E$14:$L$20,8,FALSE),"")</f>
        <v/>
      </c>
      <c r="N1810" s="17">
        <f t="shared" ca="1" si="124"/>
        <v>0</v>
      </c>
      <c r="O1810" s="17">
        <f t="shared" ca="1" si="125"/>
        <v>0</v>
      </c>
      <c r="P1810" s="17">
        <f t="shared" ca="1" si="126"/>
        <v>0</v>
      </c>
      <c r="Q1810" s="17">
        <f t="shared" ca="1" si="127"/>
        <v>0</v>
      </c>
    </row>
    <row r="1811" spans="1:17" x14ac:dyDescent="0.35">
      <c r="A1811" t="s">
        <v>1283</v>
      </c>
      <c r="B1811" t="s">
        <v>813</v>
      </c>
      <c r="C1811" t="s">
        <v>814</v>
      </c>
      <c r="D1811" t="s">
        <v>14</v>
      </c>
      <c r="E1811" t="s">
        <v>21</v>
      </c>
      <c r="F1811" t="s">
        <v>22</v>
      </c>
      <c r="G1811" t="s">
        <v>3040</v>
      </c>
      <c r="H1811">
        <v>9.9</v>
      </c>
      <c r="I1811">
        <v>334</v>
      </c>
      <c r="J1811">
        <v>40000</v>
      </c>
      <c r="K1811">
        <v>40000</v>
      </c>
      <c r="L1811" s="17">
        <f>IF($E1811&lt;&gt;"",VLOOKUP($E1811,GEMWs!$E$14:$L$20,7,FALSE),"")</f>
        <v>37.754918937403332</v>
      </c>
      <c r="M1811" s="17">
        <f>IF($E1811&lt;&gt;"",VLOOKUP($E1811,GEMWs!$E$14:$L$20,8,FALSE),"")</f>
        <v>96.174593288388181</v>
      </c>
      <c r="N1811" s="17">
        <f t="shared" ref="N1811:N1874" si="128">IF($I1811&lt;&gt;"",J1811,IF(AND($D1811="Y",$M$6=236),L1811,0))</f>
        <v>40000</v>
      </c>
      <c r="O1811" s="17">
        <f t="shared" ref="O1811:O1874" si="129">IF($I1811&lt;&gt;"",K1811,IF(AND($D1811="Y",$M$6=236),M1811,0))</f>
        <v>40000</v>
      </c>
      <c r="P1811" s="17">
        <f t="shared" si="126"/>
        <v>2.475E-4</v>
      </c>
      <c r="Q1811" s="17">
        <f t="shared" si="127"/>
        <v>2.475E-4</v>
      </c>
    </row>
    <row r="1812" spans="1:17" x14ac:dyDescent="0.35">
      <c r="A1812" t="s">
        <v>1283</v>
      </c>
      <c r="B1812" t="s">
        <v>2985</v>
      </c>
      <c r="D1812" t="s">
        <v>14</v>
      </c>
      <c r="E1812" t="s">
        <v>21</v>
      </c>
      <c r="G1812" t="s">
        <v>3040</v>
      </c>
      <c r="H1812">
        <v>4.8</v>
      </c>
      <c r="J1812">
        <v>0</v>
      </c>
      <c r="K1812">
        <v>0</v>
      </c>
      <c r="L1812" s="17">
        <f>IF($E1812&lt;&gt;"",VLOOKUP($E1812,GEMWs!$E$14:$L$20,7,FALSE),"")</f>
        <v>37.754918937403332</v>
      </c>
      <c r="M1812" s="17">
        <f>IF($E1812&lt;&gt;"",VLOOKUP($E1812,GEMWs!$E$14:$L$20,8,FALSE),"")</f>
        <v>96.174593288388181</v>
      </c>
      <c r="N1812" s="17">
        <f t="shared" ca="1" si="128"/>
        <v>37.754918937403332</v>
      </c>
      <c r="O1812" s="17">
        <f t="shared" ca="1" si="129"/>
        <v>96.174593288388181</v>
      </c>
      <c r="P1812" s="17">
        <f t="shared" ca="1" si="126"/>
        <v>4.9909231075267117E-2</v>
      </c>
      <c r="Q1812" s="17">
        <f t="shared" ca="1" si="127"/>
        <v>0.12713575171379057</v>
      </c>
    </row>
    <row r="1813" spans="1:17" x14ac:dyDescent="0.35">
      <c r="A1813" t="s">
        <v>1283</v>
      </c>
      <c r="B1813" t="s">
        <v>186</v>
      </c>
      <c r="C1813" t="s">
        <v>187</v>
      </c>
      <c r="D1813" t="s">
        <v>14</v>
      </c>
      <c r="E1813" t="s">
        <v>21</v>
      </c>
      <c r="F1813" t="s">
        <v>14</v>
      </c>
      <c r="G1813" t="s">
        <v>3040</v>
      </c>
      <c r="H1813">
        <v>2486.6999999999998</v>
      </c>
      <c r="I1813">
        <v>337</v>
      </c>
      <c r="J1813">
        <v>53.942762999999999</v>
      </c>
      <c r="K1813">
        <v>180000</v>
      </c>
      <c r="L1813" s="17">
        <f>IF($E1813&lt;&gt;"",VLOOKUP($E1813,GEMWs!$E$14:$L$20,7,FALSE),"")</f>
        <v>37.754918937403332</v>
      </c>
      <c r="M1813" s="17">
        <f>IF($E1813&lt;&gt;"",VLOOKUP($E1813,GEMWs!$E$14:$L$20,8,FALSE),"")</f>
        <v>96.174593288388181</v>
      </c>
      <c r="N1813" s="17">
        <f t="shared" si="128"/>
        <v>53.942762999999999</v>
      </c>
      <c r="O1813" s="17">
        <f t="shared" si="129"/>
        <v>180000</v>
      </c>
      <c r="P1813" s="17">
        <f t="shared" si="126"/>
        <v>1.3814999999999999E-2</v>
      </c>
      <c r="Q1813" s="17">
        <f t="shared" si="127"/>
        <v>46.098862232918989</v>
      </c>
    </row>
    <row r="1814" spans="1:17" x14ac:dyDescent="0.35">
      <c r="A1814" t="s">
        <v>1283</v>
      </c>
      <c r="B1814" t="s">
        <v>233</v>
      </c>
      <c r="D1814" t="s">
        <v>22</v>
      </c>
      <c r="G1814" t="s">
        <v>3040</v>
      </c>
      <c r="H1814">
        <v>15.7</v>
      </c>
      <c r="J1814">
        <v>0</v>
      </c>
      <c r="K1814">
        <v>0</v>
      </c>
      <c r="L1814" s="17" t="str">
        <f>IF($E1814&lt;&gt;"",VLOOKUP($E1814,GEMWs!$E$14:$L$20,7,FALSE),"")</f>
        <v/>
      </c>
      <c r="M1814" s="17" t="str">
        <f>IF($E1814&lt;&gt;"",VLOOKUP($E1814,GEMWs!$E$14:$L$20,8,FALSE),"")</f>
        <v/>
      </c>
      <c r="N1814" s="17">
        <f t="shared" ca="1" si="128"/>
        <v>0</v>
      </c>
      <c r="O1814" s="17">
        <f t="shared" ca="1" si="129"/>
        <v>0</v>
      </c>
      <c r="P1814" s="17">
        <f t="shared" ca="1" si="126"/>
        <v>0</v>
      </c>
      <c r="Q1814" s="17">
        <f t="shared" ca="1" si="127"/>
        <v>0</v>
      </c>
    </row>
    <row r="1815" spans="1:17" x14ac:dyDescent="0.35">
      <c r="A1815" t="s">
        <v>1283</v>
      </c>
      <c r="B1815" t="s">
        <v>1304</v>
      </c>
      <c r="D1815" t="s">
        <v>22</v>
      </c>
      <c r="G1815" t="s">
        <v>3040</v>
      </c>
      <c r="H1815">
        <v>492.2</v>
      </c>
      <c r="J1815">
        <v>0</v>
      </c>
      <c r="K1815">
        <v>0</v>
      </c>
      <c r="L1815" s="17" t="str">
        <f>IF($E1815&lt;&gt;"",VLOOKUP($E1815,GEMWs!$E$14:$L$20,7,FALSE),"")</f>
        <v/>
      </c>
      <c r="M1815" s="17" t="str">
        <f>IF($E1815&lt;&gt;"",VLOOKUP($E1815,GEMWs!$E$14:$L$20,8,FALSE),"")</f>
        <v/>
      </c>
      <c r="N1815" s="17">
        <f t="shared" ca="1" si="128"/>
        <v>0</v>
      </c>
      <c r="O1815" s="17">
        <f t="shared" ca="1" si="129"/>
        <v>0</v>
      </c>
      <c r="P1815" s="17">
        <f t="shared" ca="1" si="126"/>
        <v>0</v>
      </c>
      <c r="Q1815" s="17">
        <f t="shared" ca="1" si="127"/>
        <v>0</v>
      </c>
    </row>
    <row r="1816" spans="1:17" x14ac:dyDescent="0.35">
      <c r="A1816" t="s">
        <v>1283</v>
      </c>
      <c r="B1816" t="s">
        <v>1305</v>
      </c>
      <c r="D1816" t="s">
        <v>14</v>
      </c>
      <c r="E1816" t="s">
        <v>21</v>
      </c>
      <c r="G1816" t="s">
        <v>3040</v>
      </c>
      <c r="H1816">
        <v>25.9</v>
      </c>
      <c r="J1816">
        <v>0</v>
      </c>
      <c r="K1816">
        <v>0</v>
      </c>
      <c r="L1816" s="17">
        <f>IF($E1816&lt;&gt;"",VLOOKUP($E1816,GEMWs!$E$14:$L$20,7,FALSE),"")</f>
        <v>37.754918937403332</v>
      </c>
      <c r="M1816" s="17">
        <f>IF($E1816&lt;&gt;"",VLOOKUP($E1816,GEMWs!$E$14:$L$20,8,FALSE),"")</f>
        <v>96.174593288388181</v>
      </c>
      <c r="N1816" s="17">
        <f t="shared" ca="1" si="128"/>
        <v>37.754918937403332</v>
      </c>
      <c r="O1816" s="17">
        <f t="shared" ca="1" si="129"/>
        <v>96.174593288388181</v>
      </c>
      <c r="P1816" s="17">
        <f t="shared" ca="1" si="126"/>
        <v>0.26930189267696214</v>
      </c>
      <c r="Q1816" s="17">
        <f t="shared" ca="1" si="127"/>
        <v>0.68600332695566157</v>
      </c>
    </row>
    <row r="1817" spans="1:17" x14ac:dyDescent="0.35">
      <c r="A1817" t="s">
        <v>1283</v>
      </c>
      <c r="B1817" t="s">
        <v>184</v>
      </c>
      <c r="C1817" t="s">
        <v>185</v>
      </c>
      <c r="D1817" t="s">
        <v>14</v>
      </c>
      <c r="E1817" t="s">
        <v>21</v>
      </c>
      <c r="F1817" t="s">
        <v>22</v>
      </c>
      <c r="G1817" t="s">
        <v>3040</v>
      </c>
      <c r="H1817">
        <v>21165.3</v>
      </c>
      <c r="I1817">
        <v>345</v>
      </c>
      <c r="J1817">
        <v>5000</v>
      </c>
      <c r="K1817">
        <v>20000</v>
      </c>
      <c r="L1817" s="17">
        <f>IF($E1817&lt;&gt;"",VLOOKUP($E1817,GEMWs!$E$14:$L$20,7,FALSE),"")</f>
        <v>37.754918937403332</v>
      </c>
      <c r="M1817" s="17">
        <f>IF($E1817&lt;&gt;"",VLOOKUP($E1817,GEMWs!$E$14:$L$20,8,FALSE),"")</f>
        <v>96.174593288388181</v>
      </c>
      <c r="N1817" s="17">
        <f t="shared" si="128"/>
        <v>5000</v>
      </c>
      <c r="O1817" s="17">
        <f t="shared" si="129"/>
        <v>20000</v>
      </c>
      <c r="P1817" s="17">
        <f t="shared" si="126"/>
        <v>1.058265</v>
      </c>
      <c r="Q1817" s="17">
        <f t="shared" si="127"/>
        <v>4.23306</v>
      </c>
    </row>
    <row r="1818" spans="1:17" x14ac:dyDescent="0.35">
      <c r="A1818" t="s">
        <v>1283</v>
      </c>
      <c r="B1818" t="s">
        <v>763</v>
      </c>
      <c r="C1818" t="s">
        <v>764</v>
      </c>
      <c r="D1818" t="s">
        <v>14</v>
      </c>
      <c r="E1818" t="s">
        <v>21</v>
      </c>
      <c r="F1818" t="s">
        <v>22</v>
      </c>
      <c r="G1818" t="s">
        <v>3040</v>
      </c>
      <c r="H1818">
        <v>28.1</v>
      </c>
      <c r="I1818">
        <v>451</v>
      </c>
      <c r="J1818">
        <v>750</v>
      </c>
      <c r="K1818">
        <v>2000</v>
      </c>
      <c r="L1818" s="17">
        <f>IF($E1818&lt;&gt;"",VLOOKUP($E1818,GEMWs!$E$14:$L$20,7,FALSE),"")</f>
        <v>37.754918937403332</v>
      </c>
      <c r="M1818" s="17">
        <f>IF($E1818&lt;&gt;"",VLOOKUP($E1818,GEMWs!$E$14:$L$20,8,FALSE),"")</f>
        <v>96.174593288388181</v>
      </c>
      <c r="N1818" s="17">
        <f t="shared" si="128"/>
        <v>750</v>
      </c>
      <c r="O1818" s="17">
        <f t="shared" si="129"/>
        <v>2000</v>
      </c>
      <c r="P1818" s="17">
        <f t="shared" si="126"/>
        <v>1.405E-2</v>
      </c>
      <c r="Q1818" s="17">
        <f t="shared" si="127"/>
        <v>3.7466666666666669E-2</v>
      </c>
    </row>
    <row r="1819" spans="1:17" x14ac:dyDescent="0.35">
      <c r="A1819" t="s">
        <v>1306</v>
      </c>
      <c r="B1819" t="s">
        <v>706</v>
      </c>
      <c r="C1819" t="s">
        <v>707</v>
      </c>
      <c r="D1819" t="s">
        <v>14</v>
      </c>
      <c r="E1819" t="s">
        <v>21</v>
      </c>
      <c r="F1819" t="s">
        <v>22</v>
      </c>
      <c r="G1819" t="s">
        <v>3040</v>
      </c>
      <c r="H1819">
        <v>176.3</v>
      </c>
      <c r="I1819">
        <v>4</v>
      </c>
      <c r="J1819">
        <v>165</v>
      </c>
      <c r="K1819">
        <v>225</v>
      </c>
      <c r="L1819" s="17">
        <f>IF($E1819&lt;&gt;"",VLOOKUP($E1819,GEMWs!$E$14:$L$20,7,FALSE),"")</f>
        <v>37.754918937403332</v>
      </c>
      <c r="M1819" s="17">
        <f>IF($E1819&lt;&gt;"",VLOOKUP($E1819,GEMWs!$E$14:$L$20,8,FALSE),"")</f>
        <v>96.174593288388181</v>
      </c>
      <c r="N1819" s="17">
        <f t="shared" si="128"/>
        <v>165</v>
      </c>
      <c r="O1819" s="17">
        <f t="shared" si="129"/>
        <v>225</v>
      </c>
      <c r="P1819" s="17">
        <f t="shared" si="126"/>
        <v>0.78355555555555556</v>
      </c>
      <c r="Q1819" s="17">
        <f t="shared" si="127"/>
        <v>1.0684848484848486</v>
      </c>
    </row>
    <row r="1820" spans="1:17" x14ac:dyDescent="0.35">
      <c r="A1820" t="s">
        <v>1306</v>
      </c>
      <c r="B1820" t="s">
        <v>168</v>
      </c>
      <c r="C1820" t="s">
        <v>169</v>
      </c>
      <c r="D1820" t="s">
        <v>14</v>
      </c>
      <c r="E1820" t="s">
        <v>21</v>
      </c>
      <c r="F1820" t="s">
        <v>22</v>
      </c>
      <c r="G1820" t="s">
        <v>3040</v>
      </c>
      <c r="H1820">
        <v>22.3</v>
      </c>
      <c r="I1820">
        <v>7</v>
      </c>
      <c r="J1820">
        <v>4540</v>
      </c>
      <c r="K1820">
        <v>21364</v>
      </c>
      <c r="L1820" s="17">
        <f>IF($E1820&lt;&gt;"",VLOOKUP($E1820,GEMWs!$E$14:$L$20,7,FALSE),"")</f>
        <v>37.754918937403332</v>
      </c>
      <c r="M1820" s="17">
        <f>IF($E1820&lt;&gt;"",VLOOKUP($E1820,GEMWs!$E$14:$L$20,8,FALSE),"")</f>
        <v>96.174593288388181</v>
      </c>
      <c r="N1820" s="17">
        <f t="shared" si="128"/>
        <v>4540</v>
      </c>
      <c r="O1820" s="17">
        <f t="shared" si="129"/>
        <v>21364</v>
      </c>
      <c r="P1820" s="17">
        <f t="shared" si="126"/>
        <v>1.0438120202209324E-3</v>
      </c>
      <c r="Q1820" s="17">
        <f t="shared" si="127"/>
        <v>4.911894273127753E-3</v>
      </c>
    </row>
    <row r="1821" spans="1:17" x14ac:dyDescent="0.35">
      <c r="A1821" t="s">
        <v>1306</v>
      </c>
      <c r="B1821" t="s">
        <v>2990</v>
      </c>
      <c r="C1821" t="s">
        <v>416</v>
      </c>
      <c r="D1821" t="s">
        <v>14</v>
      </c>
      <c r="E1821" t="s">
        <v>21</v>
      </c>
      <c r="F1821" t="s">
        <v>14</v>
      </c>
      <c r="G1821" t="s">
        <v>3040</v>
      </c>
      <c r="H1821">
        <v>704.2</v>
      </c>
      <c r="I1821">
        <v>21</v>
      </c>
      <c r="J1821">
        <v>3.1</v>
      </c>
      <c r="K1821">
        <v>94.33</v>
      </c>
      <c r="L1821" s="17">
        <f>IF($E1821&lt;&gt;"",VLOOKUP($E1821,GEMWs!$E$14:$L$20,7,FALSE),"")</f>
        <v>37.754918937403332</v>
      </c>
      <c r="M1821" s="17">
        <f>IF($E1821&lt;&gt;"",VLOOKUP($E1821,GEMWs!$E$14:$L$20,8,FALSE),"")</f>
        <v>96.174593288388181</v>
      </c>
      <c r="N1821" s="17">
        <f t="shared" si="128"/>
        <v>3.1</v>
      </c>
      <c r="O1821" s="17">
        <f t="shared" si="129"/>
        <v>94.33</v>
      </c>
      <c r="P1821" s="17">
        <f t="shared" si="126"/>
        <v>7.4652814587087892</v>
      </c>
      <c r="Q1821" s="17">
        <f t="shared" si="127"/>
        <v>227.16129032258064</v>
      </c>
    </row>
    <row r="1822" spans="1:17" x14ac:dyDescent="0.35">
      <c r="A1822" t="s">
        <v>1306</v>
      </c>
      <c r="B1822" t="s">
        <v>218</v>
      </c>
      <c r="C1822" t="s">
        <v>219</v>
      </c>
      <c r="D1822" t="s">
        <v>14</v>
      </c>
      <c r="E1822" t="s">
        <v>21</v>
      </c>
      <c r="F1822" t="s">
        <v>22</v>
      </c>
      <c r="G1822" t="s">
        <v>3040</v>
      </c>
      <c r="H1822">
        <v>1069.5</v>
      </c>
      <c r="I1822">
        <v>483</v>
      </c>
      <c r="J1822">
        <v>100</v>
      </c>
      <c r="K1822">
        <v>750</v>
      </c>
      <c r="L1822" s="17">
        <f>IF($E1822&lt;&gt;"",VLOOKUP($E1822,GEMWs!$E$14:$L$20,7,FALSE),"")</f>
        <v>37.754918937403332</v>
      </c>
      <c r="M1822" s="17">
        <f>IF($E1822&lt;&gt;"",VLOOKUP($E1822,GEMWs!$E$14:$L$20,8,FALSE),"")</f>
        <v>96.174593288388181</v>
      </c>
      <c r="N1822" s="17">
        <f t="shared" si="128"/>
        <v>100</v>
      </c>
      <c r="O1822" s="17">
        <f t="shared" si="129"/>
        <v>750</v>
      </c>
      <c r="P1822" s="17">
        <f t="shared" si="126"/>
        <v>1.4259999999999999</v>
      </c>
      <c r="Q1822" s="17">
        <f t="shared" si="127"/>
        <v>10.695</v>
      </c>
    </row>
    <row r="1823" spans="1:17" x14ac:dyDescent="0.35">
      <c r="A1823" t="s">
        <v>1306</v>
      </c>
      <c r="B1823" t="s">
        <v>59</v>
      </c>
      <c r="C1823" t="s">
        <v>60</v>
      </c>
      <c r="D1823" t="s">
        <v>14</v>
      </c>
      <c r="E1823" t="s">
        <v>21</v>
      </c>
      <c r="F1823" t="s">
        <v>14</v>
      </c>
      <c r="G1823" t="s">
        <v>3040</v>
      </c>
      <c r="H1823">
        <v>100.4</v>
      </c>
      <c r="I1823">
        <v>91</v>
      </c>
      <c r="J1823">
        <v>186.795131</v>
      </c>
      <c r="K1823">
        <v>9072</v>
      </c>
      <c r="L1823" s="17">
        <f>IF($E1823&lt;&gt;"",VLOOKUP($E1823,GEMWs!$E$14:$L$20,7,FALSE),"")</f>
        <v>37.754918937403332</v>
      </c>
      <c r="M1823" s="17">
        <f>IF($E1823&lt;&gt;"",VLOOKUP($E1823,GEMWs!$E$14:$L$20,8,FALSE),"")</f>
        <v>96.174593288388181</v>
      </c>
      <c r="N1823" s="17">
        <f t="shared" si="128"/>
        <v>186.795131</v>
      </c>
      <c r="O1823" s="17">
        <f t="shared" si="129"/>
        <v>9072</v>
      </c>
      <c r="P1823" s="17">
        <f t="shared" si="126"/>
        <v>1.1067019400352734E-2</v>
      </c>
      <c r="Q1823" s="17">
        <f t="shared" si="127"/>
        <v>0.53748724317659013</v>
      </c>
    </row>
    <row r="1824" spans="1:17" x14ac:dyDescent="0.35">
      <c r="A1824" t="s">
        <v>1306</v>
      </c>
      <c r="B1824" t="s">
        <v>170</v>
      </c>
      <c r="C1824" t="s">
        <v>171</v>
      </c>
      <c r="D1824" t="s">
        <v>14</v>
      </c>
      <c r="E1824" t="s">
        <v>21</v>
      </c>
      <c r="F1824" t="s">
        <v>22</v>
      </c>
      <c r="G1824" t="s">
        <v>3040</v>
      </c>
      <c r="H1824">
        <v>261.39999999999998</v>
      </c>
      <c r="I1824">
        <v>114</v>
      </c>
      <c r="J1824">
        <v>15000</v>
      </c>
      <c r="K1824">
        <v>20000</v>
      </c>
      <c r="L1824" s="17">
        <f>IF($E1824&lt;&gt;"",VLOOKUP($E1824,GEMWs!$E$14:$L$20,7,FALSE),"")</f>
        <v>37.754918937403332</v>
      </c>
      <c r="M1824" s="17">
        <f>IF($E1824&lt;&gt;"",VLOOKUP($E1824,GEMWs!$E$14:$L$20,8,FALSE),"")</f>
        <v>96.174593288388181</v>
      </c>
      <c r="N1824" s="17">
        <f t="shared" si="128"/>
        <v>15000</v>
      </c>
      <c r="O1824" s="17">
        <f t="shared" si="129"/>
        <v>20000</v>
      </c>
      <c r="P1824" s="17">
        <f t="shared" si="126"/>
        <v>1.3069999999999998E-2</v>
      </c>
      <c r="Q1824" s="17">
        <f t="shared" si="127"/>
        <v>1.7426666666666667E-2</v>
      </c>
    </row>
    <row r="1825" spans="1:17" x14ac:dyDescent="0.35">
      <c r="A1825" t="s">
        <v>1306</v>
      </c>
      <c r="B1825" t="s">
        <v>192</v>
      </c>
      <c r="C1825" t="s">
        <v>193</v>
      </c>
      <c r="D1825" t="s">
        <v>14</v>
      </c>
      <c r="E1825" t="s">
        <v>21</v>
      </c>
      <c r="F1825" t="s">
        <v>22</v>
      </c>
      <c r="G1825" t="s">
        <v>3040</v>
      </c>
      <c r="H1825">
        <v>43.6</v>
      </c>
      <c r="I1825">
        <v>129</v>
      </c>
      <c r="J1825">
        <v>85000</v>
      </c>
      <c r="K1825">
        <v>90000</v>
      </c>
      <c r="L1825" s="17">
        <f>IF($E1825&lt;&gt;"",VLOOKUP($E1825,GEMWs!$E$14:$L$20,7,FALSE),"")</f>
        <v>37.754918937403332</v>
      </c>
      <c r="M1825" s="17">
        <f>IF($E1825&lt;&gt;"",VLOOKUP($E1825,GEMWs!$E$14:$L$20,8,FALSE),"")</f>
        <v>96.174593288388181</v>
      </c>
      <c r="N1825" s="17">
        <f t="shared" si="128"/>
        <v>85000</v>
      </c>
      <c r="O1825" s="17">
        <f t="shared" si="129"/>
        <v>90000</v>
      </c>
      <c r="P1825" s="17">
        <f t="shared" si="126"/>
        <v>4.8444444444444446E-4</v>
      </c>
      <c r="Q1825" s="17">
        <f t="shared" si="127"/>
        <v>5.129411764705883E-4</v>
      </c>
    </row>
    <row r="1826" spans="1:17" x14ac:dyDescent="0.35">
      <c r="A1826" t="s">
        <v>1306</v>
      </c>
      <c r="B1826" t="s">
        <v>172</v>
      </c>
      <c r="C1826" t="s">
        <v>173</v>
      </c>
      <c r="D1826" t="s">
        <v>14</v>
      </c>
      <c r="E1826" t="s">
        <v>21</v>
      </c>
      <c r="F1826" t="s">
        <v>22</v>
      </c>
      <c r="G1826" t="s">
        <v>3040</v>
      </c>
      <c r="H1826">
        <v>24.9</v>
      </c>
      <c r="I1826">
        <v>154</v>
      </c>
      <c r="J1826">
        <v>180000</v>
      </c>
      <c r="K1826">
        <v>180000</v>
      </c>
      <c r="L1826" s="17">
        <f>IF($E1826&lt;&gt;"",VLOOKUP($E1826,GEMWs!$E$14:$L$20,7,FALSE),"")</f>
        <v>37.754918937403332</v>
      </c>
      <c r="M1826" s="17">
        <f>IF($E1826&lt;&gt;"",VLOOKUP($E1826,GEMWs!$E$14:$L$20,8,FALSE),"")</f>
        <v>96.174593288388181</v>
      </c>
      <c r="N1826" s="17">
        <f t="shared" si="128"/>
        <v>180000</v>
      </c>
      <c r="O1826" s="17">
        <f t="shared" si="129"/>
        <v>180000</v>
      </c>
      <c r="P1826" s="17">
        <f t="shared" ref="P1826:P1865" si="130">IF(O1826&gt;0,$H1826/O1826,0)</f>
        <v>1.3833333333333333E-4</v>
      </c>
      <c r="Q1826" s="17">
        <f t="shared" ref="Q1826:Q1865" si="131">IF(N1826&gt;0,$H1826/N1826,0)</f>
        <v>1.3833333333333333E-4</v>
      </c>
    </row>
    <row r="1827" spans="1:17" x14ac:dyDescent="0.35">
      <c r="A1827" t="s">
        <v>1306</v>
      </c>
      <c r="B1827" t="s">
        <v>194</v>
      </c>
      <c r="D1827" t="s">
        <v>14</v>
      </c>
      <c r="E1827" t="s">
        <v>21</v>
      </c>
      <c r="G1827" t="s">
        <v>3040</v>
      </c>
      <c r="H1827">
        <v>1252.4000000000001</v>
      </c>
      <c r="J1827">
        <v>0</v>
      </c>
      <c r="K1827">
        <v>0</v>
      </c>
      <c r="L1827" s="17">
        <f>IF($E1827&lt;&gt;"",VLOOKUP($E1827,GEMWs!$E$14:$L$20,7,FALSE),"")</f>
        <v>37.754918937403332</v>
      </c>
      <c r="M1827" s="17">
        <f>IF($E1827&lt;&gt;"",VLOOKUP($E1827,GEMWs!$E$14:$L$20,8,FALSE),"")</f>
        <v>96.174593288388181</v>
      </c>
      <c r="N1827" s="17">
        <f t="shared" ca="1" si="128"/>
        <v>37.754918937403332</v>
      </c>
      <c r="O1827" s="17">
        <f t="shared" ca="1" si="129"/>
        <v>96.174593288388181</v>
      </c>
      <c r="P1827" s="17">
        <f t="shared" ca="1" si="130"/>
        <v>13.022150208055114</v>
      </c>
      <c r="Q1827" s="17">
        <f t="shared" ca="1" si="131"/>
        <v>33.171836551323196</v>
      </c>
    </row>
    <row r="1828" spans="1:17" x14ac:dyDescent="0.35">
      <c r="A1828" t="s">
        <v>1306</v>
      </c>
      <c r="B1828" t="s">
        <v>174</v>
      </c>
      <c r="C1828" t="s">
        <v>175</v>
      </c>
      <c r="D1828" t="s">
        <v>14</v>
      </c>
      <c r="E1828" t="s">
        <v>21</v>
      </c>
      <c r="F1828" t="s">
        <v>22</v>
      </c>
      <c r="G1828" t="s">
        <v>3040</v>
      </c>
      <c r="H1828">
        <v>114.5</v>
      </c>
      <c r="I1828">
        <v>219</v>
      </c>
      <c r="J1828">
        <v>28000</v>
      </c>
      <c r="K1828">
        <v>28000</v>
      </c>
      <c r="L1828" s="17">
        <f>IF($E1828&lt;&gt;"",VLOOKUP($E1828,GEMWs!$E$14:$L$20,7,FALSE),"")</f>
        <v>37.754918937403332</v>
      </c>
      <c r="M1828" s="17">
        <f>IF($E1828&lt;&gt;"",VLOOKUP($E1828,GEMWs!$E$14:$L$20,8,FALSE),"")</f>
        <v>96.174593288388181</v>
      </c>
      <c r="N1828" s="17">
        <f t="shared" si="128"/>
        <v>28000</v>
      </c>
      <c r="O1828" s="17">
        <f t="shared" si="129"/>
        <v>28000</v>
      </c>
      <c r="P1828" s="17">
        <f t="shared" si="130"/>
        <v>4.0892857142857146E-3</v>
      </c>
      <c r="Q1828" s="17">
        <f t="shared" si="131"/>
        <v>4.0892857142857146E-3</v>
      </c>
    </row>
    <row r="1829" spans="1:17" x14ac:dyDescent="0.35">
      <c r="A1829" t="s">
        <v>1306</v>
      </c>
      <c r="B1829" t="s">
        <v>65</v>
      </c>
      <c r="C1829" t="s">
        <v>66</v>
      </c>
      <c r="D1829" t="s">
        <v>14</v>
      </c>
      <c r="E1829" t="s">
        <v>21</v>
      </c>
      <c r="F1829" t="s">
        <v>22</v>
      </c>
      <c r="G1829" t="s">
        <v>3040</v>
      </c>
      <c r="H1829">
        <v>801</v>
      </c>
      <c r="I1829">
        <v>228</v>
      </c>
      <c r="J1829">
        <v>8.1199999999999992</v>
      </c>
      <c r="K1829">
        <v>38</v>
      </c>
      <c r="L1829" s="17">
        <f>IF($E1829&lt;&gt;"",VLOOKUP($E1829,GEMWs!$E$14:$L$20,7,FALSE),"")</f>
        <v>37.754918937403332</v>
      </c>
      <c r="M1829" s="17">
        <f>IF($E1829&lt;&gt;"",VLOOKUP($E1829,GEMWs!$E$14:$L$20,8,FALSE),"")</f>
        <v>96.174593288388181</v>
      </c>
      <c r="N1829" s="17">
        <f t="shared" si="128"/>
        <v>8.1199999999999992</v>
      </c>
      <c r="O1829" s="17">
        <f t="shared" si="129"/>
        <v>38</v>
      </c>
      <c r="P1829" s="17">
        <f t="shared" si="130"/>
        <v>21.078947368421051</v>
      </c>
      <c r="Q1829" s="17">
        <f t="shared" si="131"/>
        <v>98.645320197044342</v>
      </c>
    </row>
    <row r="1830" spans="1:17" x14ac:dyDescent="0.35">
      <c r="A1830" t="s">
        <v>1306</v>
      </c>
      <c r="B1830" t="s">
        <v>39</v>
      </c>
      <c r="C1830" t="s">
        <v>40</v>
      </c>
      <c r="D1830" t="s">
        <v>14</v>
      </c>
      <c r="E1830" t="s">
        <v>21</v>
      </c>
      <c r="F1830" t="s">
        <v>22</v>
      </c>
      <c r="G1830" t="s">
        <v>3040</v>
      </c>
      <c r="H1830">
        <v>1060.3</v>
      </c>
      <c r="I1830">
        <v>230</v>
      </c>
      <c r="J1830">
        <v>68.8</v>
      </c>
      <c r="K1830">
        <v>127.171933</v>
      </c>
      <c r="L1830" s="17">
        <f>IF($E1830&lt;&gt;"",VLOOKUP($E1830,GEMWs!$E$14:$L$20,7,FALSE),"")</f>
        <v>37.754918937403332</v>
      </c>
      <c r="M1830" s="17">
        <f>IF($E1830&lt;&gt;"",VLOOKUP($E1830,GEMWs!$E$14:$L$20,8,FALSE),"")</f>
        <v>96.174593288388181</v>
      </c>
      <c r="N1830" s="17">
        <f t="shared" si="128"/>
        <v>68.8</v>
      </c>
      <c r="O1830" s="17">
        <f t="shared" si="129"/>
        <v>127.171933</v>
      </c>
      <c r="P1830" s="17">
        <f t="shared" si="130"/>
        <v>8.337531521204447</v>
      </c>
      <c r="Q1830" s="17">
        <f t="shared" si="131"/>
        <v>15.411337209302326</v>
      </c>
    </row>
    <row r="1831" spans="1:17" x14ac:dyDescent="0.35">
      <c r="A1831" t="s">
        <v>1306</v>
      </c>
      <c r="B1831" t="s">
        <v>1307</v>
      </c>
      <c r="C1831" t="s">
        <v>1308</v>
      </c>
      <c r="D1831" t="s">
        <v>14</v>
      </c>
      <c r="E1831" t="s">
        <v>21</v>
      </c>
      <c r="F1831" t="s">
        <v>22</v>
      </c>
      <c r="G1831" t="s">
        <v>3040</v>
      </c>
      <c r="H1831">
        <v>3670.5</v>
      </c>
      <c r="I1831">
        <v>235</v>
      </c>
      <c r="J1831">
        <v>34.44</v>
      </c>
      <c r="K1831">
        <v>933.33</v>
      </c>
      <c r="L1831" s="17">
        <f>IF($E1831&lt;&gt;"",VLOOKUP($E1831,GEMWs!$E$14:$L$20,7,FALSE),"")</f>
        <v>37.754918937403332</v>
      </c>
      <c r="M1831" s="17">
        <f>IF($E1831&lt;&gt;"",VLOOKUP($E1831,GEMWs!$E$14:$L$20,8,FALSE),"")</f>
        <v>96.174593288388181</v>
      </c>
      <c r="N1831" s="17">
        <f t="shared" si="128"/>
        <v>34.44</v>
      </c>
      <c r="O1831" s="17">
        <f t="shared" si="129"/>
        <v>933.33</v>
      </c>
      <c r="P1831" s="17">
        <f t="shared" si="130"/>
        <v>3.9326926167593452</v>
      </c>
      <c r="Q1831" s="17">
        <f t="shared" si="131"/>
        <v>106.57665505226481</v>
      </c>
    </row>
    <row r="1832" spans="1:17" x14ac:dyDescent="0.35">
      <c r="A1832" t="s">
        <v>1306</v>
      </c>
      <c r="B1832" t="s">
        <v>1271</v>
      </c>
      <c r="C1832" t="s">
        <v>1272</v>
      </c>
      <c r="D1832" t="s">
        <v>14</v>
      </c>
      <c r="E1832" t="s">
        <v>21</v>
      </c>
      <c r="G1832" t="s">
        <v>3040</v>
      </c>
      <c r="H1832">
        <v>54.1</v>
      </c>
      <c r="J1832">
        <v>0</v>
      </c>
      <c r="K1832">
        <v>0</v>
      </c>
      <c r="L1832" s="17">
        <f>IF($E1832&lt;&gt;"",VLOOKUP($E1832,GEMWs!$E$14:$L$20,7,FALSE),"")</f>
        <v>37.754918937403332</v>
      </c>
      <c r="M1832" s="17">
        <f>IF($E1832&lt;&gt;"",VLOOKUP($E1832,GEMWs!$E$14:$L$20,8,FALSE),"")</f>
        <v>96.174593288388181</v>
      </c>
      <c r="N1832" s="17">
        <f t="shared" ca="1" si="128"/>
        <v>37.754918937403332</v>
      </c>
      <c r="O1832" s="17">
        <f t="shared" ca="1" si="129"/>
        <v>96.174593288388181</v>
      </c>
      <c r="P1832" s="17">
        <f t="shared" ca="1" si="130"/>
        <v>0.56251862524415652</v>
      </c>
      <c r="Q1832" s="17">
        <f t="shared" ca="1" si="131"/>
        <v>1.4329258682741814</v>
      </c>
    </row>
    <row r="1833" spans="1:17" x14ac:dyDescent="0.35">
      <c r="A1833" t="s">
        <v>1306</v>
      </c>
      <c r="B1833" t="s">
        <v>127</v>
      </c>
      <c r="D1833" t="s">
        <v>14</v>
      </c>
      <c r="E1833" t="s">
        <v>21</v>
      </c>
      <c r="G1833" t="s">
        <v>3040</v>
      </c>
      <c r="H1833">
        <v>29.1</v>
      </c>
      <c r="J1833">
        <v>0</v>
      </c>
      <c r="K1833">
        <v>0</v>
      </c>
      <c r="L1833" s="17">
        <f>IF($E1833&lt;&gt;"",VLOOKUP($E1833,GEMWs!$E$14:$L$20,7,FALSE),"")</f>
        <v>37.754918937403332</v>
      </c>
      <c r="M1833" s="17">
        <f>IF($E1833&lt;&gt;"",VLOOKUP($E1833,GEMWs!$E$14:$L$20,8,FALSE),"")</f>
        <v>96.174593288388181</v>
      </c>
      <c r="N1833" s="17">
        <f t="shared" ca="1" si="128"/>
        <v>37.754918937403332</v>
      </c>
      <c r="O1833" s="17">
        <f t="shared" ca="1" si="129"/>
        <v>96.174593288388181</v>
      </c>
      <c r="P1833" s="17">
        <f t="shared" ca="1" si="130"/>
        <v>0.30257471339380693</v>
      </c>
      <c r="Q1833" s="17">
        <f t="shared" ca="1" si="131"/>
        <v>0.77076049476485542</v>
      </c>
    </row>
    <row r="1834" spans="1:17" x14ac:dyDescent="0.35">
      <c r="A1834" t="s">
        <v>1306</v>
      </c>
      <c r="B1834" t="s">
        <v>139</v>
      </c>
      <c r="C1834" t="s">
        <v>3025</v>
      </c>
      <c r="D1834" t="s">
        <v>14</v>
      </c>
      <c r="E1834" t="s">
        <v>21</v>
      </c>
      <c r="F1834" t="s">
        <v>14</v>
      </c>
      <c r="G1834" t="s">
        <v>3040</v>
      </c>
      <c r="H1834">
        <v>13.2</v>
      </c>
      <c r="I1834">
        <v>237</v>
      </c>
      <c r="J1834">
        <v>237.43909400000001</v>
      </c>
      <c r="K1834">
        <v>1033.8267679999999</v>
      </c>
      <c r="L1834" s="17">
        <f>IF($E1834&lt;&gt;"",VLOOKUP($E1834,GEMWs!$E$14:$L$20,7,FALSE),"")</f>
        <v>37.754918937403332</v>
      </c>
      <c r="M1834" s="17">
        <f>IF($E1834&lt;&gt;"",VLOOKUP($E1834,GEMWs!$E$14:$L$20,8,FALSE),"")</f>
        <v>96.174593288388181</v>
      </c>
      <c r="N1834" s="17">
        <f t="shared" si="128"/>
        <v>237.43909400000001</v>
      </c>
      <c r="O1834" s="17">
        <f t="shared" si="129"/>
        <v>1033.8267679999999</v>
      </c>
      <c r="P1834" s="17">
        <f t="shared" si="130"/>
        <v>1.2768096559867756E-2</v>
      </c>
      <c r="Q1834" s="17">
        <f t="shared" si="131"/>
        <v>5.5593204040780241E-2</v>
      </c>
    </row>
    <row r="1835" spans="1:17" x14ac:dyDescent="0.35">
      <c r="A1835" t="s">
        <v>1306</v>
      </c>
      <c r="B1835" t="s">
        <v>2983</v>
      </c>
      <c r="D1835" t="s">
        <v>14</v>
      </c>
      <c r="E1835" t="s">
        <v>21</v>
      </c>
      <c r="G1835" t="s">
        <v>3040</v>
      </c>
      <c r="H1835">
        <v>15.6</v>
      </c>
      <c r="J1835">
        <v>0</v>
      </c>
      <c r="K1835">
        <v>0</v>
      </c>
      <c r="L1835" s="17">
        <f>IF($E1835&lt;&gt;"",VLOOKUP($E1835,GEMWs!$E$14:$L$20,7,FALSE),"")</f>
        <v>37.754918937403332</v>
      </c>
      <c r="M1835" s="17">
        <f>IF($E1835&lt;&gt;"",VLOOKUP($E1835,GEMWs!$E$14:$L$20,8,FALSE),"")</f>
        <v>96.174593288388181</v>
      </c>
      <c r="N1835" s="17">
        <f t="shared" ca="1" si="128"/>
        <v>37.754918937403332</v>
      </c>
      <c r="O1835" s="17">
        <f t="shared" ca="1" si="129"/>
        <v>96.174593288388181</v>
      </c>
      <c r="P1835" s="17">
        <f t="shared" ca="1" si="130"/>
        <v>0.16220500099461813</v>
      </c>
      <c r="Q1835" s="17">
        <f t="shared" ca="1" si="131"/>
        <v>0.41319119306981938</v>
      </c>
    </row>
    <row r="1836" spans="1:17" x14ac:dyDescent="0.35">
      <c r="A1836" t="s">
        <v>1306</v>
      </c>
      <c r="B1836" t="s">
        <v>718</v>
      </c>
      <c r="D1836" t="s">
        <v>14</v>
      </c>
      <c r="E1836" t="s">
        <v>21</v>
      </c>
      <c r="G1836" t="s">
        <v>3040</v>
      </c>
      <c r="H1836">
        <v>5.6</v>
      </c>
      <c r="J1836">
        <v>0</v>
      </c>
      <c r="K1836">
        <v>0</v>
      </c>
      <c r="L1836" s="17">
        <f>IF($E1836&lt;&gt;"",VLOOKUP($E1836,GEMWs!$E$14:$L$20,7,FALSE),"")</f>
        <v>37.754918937403332</v>
      </c>
      <c r="M1836" s="17">
        <f>IF($E1836&lt;&gt;"",VLOOKUP($E1836,GEMWs!$E$14:$L$20,8,FALSE),"")</f>
        <v>96.174593288388181</v>
      </c>
      <c r="N1836" s="17">
        <f t="shared" ca="1" si="128"/>
        <v>37.754918937403332</v>
      </c>
      <c r="O1836" s="17">
        <f t="shared" ca="1" si="129"/>
        <v>96.174593288388181</v>
      </c>
      <c r="P1836" s="17">
        <f t="shared" ca="1" si="130"/>
        <v>5.82274362544783E-2</v>
      </c>
      <c r="Q1836" s="17">
        <f t="shared" ca="1" si="131"/>
        <v>0.14832504366608901</v>
      </c>
    </row>
    <row r="1837" spans="1:17" x14ac:dyDescent="0.35">
      <c r="A1837" t="s">
        <v>1306</v>
      </c>
      <c r="B1837" t="s">
        <v>924</v>
      </c>
      <c r="D1837" t="s">
        <v>14</v>
      </c>
      <c r="E1837" t="s">
        <v>21</v>
      </c>
      <c r="G1837" t="s">
        <v>3040</v>
      </c>
      <c r="H1837">
        <v>215.8</v>
      </c>
      <c r="J1837">
        <v>0</v>
      </c>
      <c r="K1837">
        <v>0</v>
      </c>
      <c r="L1837" s="17">
        <f>IF($E1837&lt;&gt;"",VLOOKUP($E1837,GEMWs!$E$14:$L$20,7,FALSE),"")</f>
        <v>37.754918937403332</v>
      </c>
      <c r="M1837" s="17">
        <f>IF($E1837&lt;&gt;"",VLOOKUP($E1837,GEMWs!$E$14:$L$20,8,FALSE),"")</f>
        <v>96.174593288388181</v>
      </c>
      <c r="N1837" s="17">
        <f t="shared" ca="1" si="128"/>
        <v>37.754918937403332</v>
      </c>
      <c r="O1837" s="17">
        <f t="shared" ca="1" si="129"/>
        <v>96.174593288388181</v>
      </c>
      <c r="P1837" s="17">
        <f t="shared" ca="1" si="130"/>
        <v>2.2438358470922179</v>
      </c>
      <c r="Q1837" s="17">
        <f t="shared" ca="1" si="131"/>
        <v>5.7158115041325015</v>
      </c>
    </row>
    <row r="1838" spans="1:17" x14ac:dyDescent="0.35">
      <c r="A1838" t="s">
        <v>1306</v>
      </c>
      <c r="B1838" t="s">
        <v>176</v>
      </c>
      <c r="C1838" t="s">
        <v>177</v>
      </c>
      <c r="D1838" t="s">
        <v>14</v>
      </c>
      <c r="E1838" t="s">
        <v>21</v>
      </c>
      <c r="F1838" t="s">
        <v>22</v>
      </c>
      <c r="G1838" t="s">
        <v>3040</v>
      </c>
      <c r="H1838">
        <v>112.6</v>
      </c>
      <c r="I1838">
        <v>255</v>
      </c>
      <c r="J1838">
        <v>13640</v>
      </c>
      <c r="K1838">
        <v>27270</v>
      </c>
      <c r="L1838" s="17">
        <f>IF($E1838&lt;&gt;"",VLOOKUP($E1838,GEMWs!$E$14:$L$20,7,FALSE),"")</f>
        <v>37.754918937403332</v>
      </c>
      <c r="M1838" s="17">
        <f>IF($E1838&lt;&gt;"",VLOOKUP($E1838,GEMWs!$E$14:$L$20,8,FALSE),"")</f>
        <v>96.174593288388181</v>
      </c>
      <c r="N1838" s="17">
        <f t="shared" si="128"/>
        <v>13640</v>
      </c>
      <c r="O1838" s="17">
        <f t="shared" si="129"/>
        <v>27270</v>
      </c>
      <c r="P1838" s="17">
        <f t="shared" si="130"/>
        <v>4.1290795746241286E-3</v>
      </c>
      <c r="Q1838" s="17">
        <f t="shared" si="131"/>
        <v>8.255131964809384E-3</v>
      </c>
    </row>
    <row r="1839" spans="1:17" x14ac:dyDescent="0.35">
      <c r="A1839" t="s">
        <v>1306</v>
      </c>
      <c r="B1839" t="s">
        <v>47</v>
      </c>
      <c r="C1839" t="s">
        <v>48</v>
      </c>
      <c r="D1839" t="s">
        <v>14</v>
      </c>
      <c r="E1839" t="s">
        <v>21</v>
      </c>
      <c r="F1839" t="s">
        <v>14</v>
      </c>
      <c r="G1839" t="s">
        <v>3040</v>
      </c>
      <c r="H1839">
        <v>3028.8</v>
      </c>
      <c r="I1839">
        <v>256</v>
      </c>
      <c r="J1839">
        <v>11.292441</v>
      </c>
      <c r="K1839">
        <v>1000</v>
      </c>
      <c r="L1839" s="17">
        <f>IF($E1839&lt;&gt;"",VLOOKUP($E1839,GEMWs!$E$14:$L$20,7,FALSE),"")</f>
        <v>37.754918937403332</v>
      </c>
      <c r="M1839" s="17">
        <f>IF($E1839&lt;&gt;"",VLOOKUP($E1839,GEMWs!$E$14:$L$20,8,FALSE),"")</f>
        <v>96.174593288388181</v>
      </c>
      <c r="N1839" s="17">
        <f t="shared" si="128"/>
        <v>11.292441</v>
      </c>
      <c r="O1839" s="17">
        <f t="shared" si="129"/>
        <v>1000</v>
      </c>
      <c r="P1839" s="17">
        <f t="shared" si="130"/>
        <v>3.0288000000000004</v>
      </c>
      <c r="Q1839" s="17">
        <f t="shared" si="131"/>
        <v>268.21481732780364</v>
      </c>
    </row>
    <row r="1840" spans="1:17" x14ac:dyDescent="0.35">
      <c r="A1840" t="s">
        <v>1306</v>
      </c>
      <c r="B1840" t="s">
        <v>77</v>
      </c>
      <c r="C1840" t="s">
        <v>78</v>
      </c>
      <c r="D1840" t="s">
        <v>14</v>
      </c>
      <c r="E1840" t="s">
        <v>21</v>
      </c>
      <c r="F1840" t="s">
        <v>22</v>
      </c>
      <c r="G1840" t="s">
        <v>3040</v>
      </c>
      <c r="H1840">
        <v>5</v>
      </c>
      <c r="I1840">
        <v>373</v>
      </c>
      <c r="J1840">
        <v>1400</v>
      </c>
      <c r="K1840">
        <v>1400</v>
      </c>
      <c r="L1840" s="17">
        <f>IF($E1840&lt;&gt;"",VLOOKUP($E1840,GEMWs!$E$14:$L$20,7,FALSE),"")</f>
        <v>37.754918937403332</v>
      </c>
      <c r="M1840" s="17">
        <f>IF($E1840&lt;&gt;"",VLOOKUP($E1840,GEMWs!$E$14:$L$20,8,FALSE),"")</f>
        <v>96.174593288388181</v>
      </c>
      <c r="N1840" s="17">
        <f t="shared" si="128"/>
        <v>1400</v>
      </c>
      <c r="O1840" s="17">
        <f t="shared" si="129"/>
        <v>1400</v>
      </c>
      <c r="P1840" s="17">
        <f t="shared" si="130"/>
        <v>3.5714285714285713E-3</v>
      </c>
      <c r="Q1840" s="17">
        <f t="shared" si="131"/>
        <v>3.5714285714285713E-3</v>
      </c>
    </row>
    <row r="1841" spans="1:17" x14ac:dyDescent="0.35">
      <c r="A1841" t="s">
        <v>1306</v>
      </c>
      <c r="B1841" t="s">
        <v>445</v>
      </c>
      <c r="C1841" t="s">
        <v>446</v>
      </c>
      <c r="D1841" t="s">
        <v>14</v>
      </c>
      <c r="E1841" t="s">
        <v>21</v>
      </c>
      <c r="F1841" t="s">
        <v>22</v>
      </c>
      <c r="G1841" t="s">
        <v>3040</v>
      </c>
      <c r="H1841">
        <v>191</v>
      </c>
      <c r="I1841">
        <v>263</v>
      </c>
      <c r="J1841">
        <v>5000</v>
      </c>
      <c r="K1841">
        <v>5000</v>
      </c>
      <c r="L1841" s="17">
        <f>IF($E1841&lt;&gt;"",VLOOKUP($E1841,GEMWs!$E$14:$L$20,7,FALSE),"")</f>
        <v>37.754918937403332</v>
      </c>
      <c r="M1841" s="17">
        <f>IF($E1841&lt;&gt;"",VLOOKUP($E1841,GEMWs!$E$14:$L$20,8,FALSE),"")</f>
        <v>96.174593288388181</v>
      </c>
      <c r="N1841" s="17">
        <f t="shared" si="128"/>
        <v>5000</v>
      </c>
      <c r="O1841" s="17">
        <f t="shared" si="129"/>
        <v>5000</v>
      </c>
      <c r="P1841" s="17">
        <f t="shared" si="130"/>
        <v>3.8199999999999998E-2</v>
      </c>
      <c r="Q1841" s="17">
        <f t="shared" si="131"/>
        <v>3.8199999999999998E-2</v>
      </c>
    </row>
    <row r="1842" spans="1:17" x14ac:dyDescent="0.35">
      <c r="A1842" t="s">
        <v>1306</v>
      </c>
      <c r="B1842" t="s">
        <v>241</v>
      </c>
      <c r="D1842" t="s">
        <v>14</v>
      </c>
      <c r="E1842" t="s">
        <v>21</v>
      </c>
      <c r="G1842" t="s">
        <v>3040</v>
      </c>
      <c r="H1842">
        <v>173.6</v>
      </c>
      <c r="J1842">
        <v>0</v>
      </c>
      <c r="K1842">
        <v>0</v>
      </c>
      <c r="L1842" s="17">
        <f>IF($E1842&lt;&gt;"",VLOOKUP($E1842,GEMWs!$E$14:$L$20,7,FALSE),"")</f>
        <v>37.754918937403332</v>
      </c>
      <c r="M1842" s="17">
        <f>IF($E1842&lt;&gt;"",VLOOKUP($E1842,GEMWs!$E$14:$L$20,8,FALSE),"")</f>
        <v>96.174593288388181</v>
      </c>
      <c r="N1842" s="17">
        <f t="shared" ca="1" si="128"/>
        <v>37.754918937403332</v>
      </c>
      <c r="O1842" s="17">
        <f t="shared" ca="1" si="129"/>
        <v>96.174593288388181</v>
      </c>
      <c r="P1842" s="17">
        <f t="shared" ca="1" si="130"/>
        <v>1.8050505238888275</v>
      </c>
      <c r="Q1842" s="17">
        <f t="shared" ca="1" si="131"/>
        <v>4.598076353648759</v>
      </c>
    </row>
    <row r="1843" spans="1:17" x14ac:dyDescent="0.35">
      <c r="A1843" t="s">
        <v>1306</v>
      </c>
      <c r="B1843" t="s">
        <v>214</v>
      </c>
      <c r="C1843" t="s">
        <v>215</v>
      </c>
      <c r="D1843" t="s">
        <v>14</v>
      </c>
      <c r="E1843" t="s">
        <v>21</v>
      </c>
      <c r="F1843" t="s">
        <v>22</v>
      </c>
      <c r="G1843" t="s">
        <v>3040</v>
      </c>
      <c r="H1843">
        <v>215.5</v>
      </c>
      <c r="I1843">
        <v>270</v>
      </c>
      <c r="J1843">
        <v>32</v>
      </c>
      <c r="K1843">
        <v>713</v>
      </c>
      <c r="L1843" s="17">
        <f>IF($E1843&lt;&gt;"",VLOOKUP($E1843,GEMWs!$E$14:$L$20,7,FALSE),"")</f>
        <v>37.754918937403332</v>
      </c>
      <c r="M1843" s="17">
        <f>IF($E1843&lt;&gt;"",VLOOKUP($E1843,GEMWs!$E$14:$L$20,8,FALSE),"")</f>
        <v>96.174593288388181</v>
      </c>
      <c r="N1843" s="17">
        <f t="shared" si="128"/>
        <v>32</v>
      </c>
      <c r="O1843" s="17">
        <f t="shared" si="129"/>
        <v>713</v>
      </c>
      <c r="P1843" s="17">
        <f t="shared" si="130"/>
        <v>0.30224403927068721</v>
      </c>
      <c r="Q1843" s="17">
        <f t="shared" si="131"/>
        <v>6.734375</v>
      </c>
    </row>
    <row r="1844" spans="1:17" x14ac:dyDescent="0.35">
      <c r="A1844" t="s">
        <v>1306</v>
      </c>
      <c r="B1844" t="s">
        <v>431</v>
      </c>
      <c r="C1844" t="s">
        <v>432</v>
      </c>
      <c r="D1844" t="s">
        <v>14</v>
      </c>
      <c r="E1844" t="s">
        <v>21</v>
      </c>
      <c r="F1844" t="s">
        <v>22</v>
      </c>
      <c r="G1844" t="s">
        <v>3040</v>
      </c>
      <c r="H1844">
        <v>4.4000000000000004</v>
      </c>
      <c r="I1844">
        <v>274</v>
      </c>
      <c r="J1844">
        <v>15000</v>
      </c>
      <c r="K1844">
        <v>20000</v>
      </c>
      <c r="L1844" s="17">
        <f>IF($E1844&lt;&gt;"",VLOOKUP($E1844,GEMWs!$E$14:$L$20,7,FALSE),"")</f>
        <v>37.754918937403332</v>
      </c>
      <c r="M1844" s="17">
        <f>IF($E1844&lt;&gt;"",VLOOKUP($E1844,GEMWs!$E$14:$L$20,8,FALSE),"")</f>
        <v>96.174593288388181</v>
      </c>
      <c r="N1844" s="17">
        <f t="shared" si="128"/>
        <v>15000</v>
      </c>
      <c r="O1844" s="17">
        <f t="shared" si="129"/>
        <v>20000</v>
      </c>
      <c r="P1844" s="17">
        <f t="shared" si="130"/>
        <v>2.2000000000000001E-4</v>
      </c>
      <c r="Q1844" s="17">
        <f t="shared" si="131"/>
        <v>2.9333333333333338E-4</v>
      </c>
    </row>
    <row r="1845" spans="1:17" x14ac:dyDescent="0.35">
      <c r="A1845" t="s">
        <v>1306</v>
      </c>
      <c r="B1845" t="s">
        <v>103</v>
      </c>
      <c r="D1845" t="s">
        <v>14</v>
      </c>
      <c r="E1845" t="s">
        <v>15</v>
      </c>
      <c r="G1845" t="s">
        <v>3040</v>
      </c>
      <c r="H1845">
        <v>2491.9</v>
      </c>
      <c r="J1845">
        <v>0</v>
      </c>
      <c r="K1845">
        <v>0</v>
      </c>
      <c r="L1845" s="17">
        <f>IF($E1845&lt;&gt;"",VLOOKUP($E1845,GEMWs!$E$14:$L$20,7,FALSE),"")</f>
        <v>37.892086284381016</v>
      </c>
      <c r="M1845" s="17">
        <f>IF($E1845&lt;&gt;"",VLOOKUP($E1845,GEMWs!$E$14:$L$20,8,FALSE),"")</f>
        <v>96.522753888300599</v>
      </c>
      <c r="N1845" s="17">
        <f t="shared" ca="1" si="128"/>
        <v>37.892086284381016</v>
      </c>
      <c r="O1845" s="17">
        <f t="shared" ca="1" si="129"/>
        <v>96.522753888300599</v>
      </c>
      <c r="P1845" s="17">
        <f t="shared" ca="1" si="130"/>
        <v>25.816710564264579</v>
      </c>
      <c r="Q1845" s="17">
        <f t="shared" ca="1" si="131"/>
        <v>65.763072038267595</v>
      </c>
    </row>
    <row r="1846" spans="1:17" x14ac:dyDescent="0.35">
      <c r="A1846" t="s">
        <v>1306</v>
      </c>
      <c r="B1846" t="s">
        <v>236</v>
      </c>
      <c r="D1846" t="s">
        <v>22</v>
      </c>
      <c r="G1846" t="s">
        <v>3040</v>
      </c>
      <c r="H1846">
        <v>143.9</v>
      </c>
      <c r="J1846">
        <v>0</v>
      </c>
      <c r="K1846">
        <v>0</v>
      </c>
      <c r="L1846" s="17" t="str">
        <f>IF($E1846&lt;&gt;"",VLOOKUP($E1846,GEMWs!$E$14:$L$20,7,FALSE),"")</f>
        <v/>
      </c>
      <c r="M1846" s="17" t="str">
        <f>IF($E1846&lt;&gt;"",VLOOKUP($E1846,GEMWs!$E$14:$L$20,8,FALSE),"")</f>
        <v/>
      </c>
      <c r="N1846" s="17">
        <f t="shared" ca="1" si="128"/>
        <v>0</v>
      </c>
      <c r="O1846" s="17">
        <f t="shared" ca="1" si="129"/>
        <v>0</v>
      </c>
      <c r="P1846" s="17">
        <f t="shared" ca="1" si="130"/>
        <v>0</v>
      </c>
      <c r="Q1846" s="17">
        <f t="shared" ca="1" si="131"/>
        <v>0</v>
      </c>
    </row>
    <row r="1847" spans="1:17" x14ac:dyDescent="0.35">
      <c r="A1847" t="s">
        <v>1306</v>
      </c>
      <c r="B1847" t="s">
        <v>2976</v>
      </c>
      <c r="D1847" t="s">
        <v>14</v>
      </c>
      <c r="E1847" t="s">
        <v>21</v>
      </c>
      <c r="G1847" t="s">
        <v>3040</v>
      </c>
      <c r="H1847">
        <v>3.4</v>
      </c>
      <c r="J1847">
        <v>0</v>
      </c>
      <c r="K1847">
        <v>0</v>
      </c>
      <c r="L1847" s="17">
        <f>IF($E1847&lt;&gt;"",VLOOKUP($E1847,GEMWs!$E$14:$L$20,7,FALSE),"")</f>
        <v>37.754918937403332</v>
      </c>
      <c r="M1847" s="17">
        <f>IF($E1847&lt;&gt;"",VLOOKUP($E1847,GEMWs!$E$14:$L$20,8,FALSE),"")</f>
        <v>96.174593288388181</v>
      </c>
      <c r="N1847" s="17">
        <f t="shared" ca="1" si="128"/>
        <v>37.754918937403332</v>
      </c>
      <c r="O1847" s="17">
        <f t="shared" ca="1" si="129"/>
        <v>96.174593288388181</v>
      </c>
      <c r="P1847" s="17">
        <f t="shared" ca="1" si="130"/>
        <v>3.5352372011647544E-2</v>
      </c>
      <c r="Q1847" s="17">
        <f t="shared" ca="1" si="131"/>
        <v>9.0054490797268322E-2</v>
      </c>
    </row>
    <row r="1848" spans="1:17" x14ac:dyDescent="0.35">
      <c r="A1848" t="s">
        <v>1306</v>
      </c>
      <c r="B1848" t="s">
        <v>142</v>
      </c>
      <c r="C1848" t="s">
        <v>143</v>
      </c>
      <c r="D1848" t="s">
        <v>14</v>
      </c>
      <c r="E1848" t="s">
        <v>21</v>
      </c>
      <c r="F1848" t="s">
        <v>14</v>
      </c>
      <c r="G1848" t="s">
        <v>3040</v>
      </c>
      <c r="H1848">
        <v>6616</v>
      </c>
      <c r="I1848">
        <v>307</v>
      </c>
      <c r="J1848">
        <v>6.6173489999999999</v>
      </c>
      <c r="K1848">
        <v>223.606798</v>
      </c>
      <c r="L1848" s="17">
        <f>IF($E1848&lt;&gt;"",VLOOKUP($E1848,GEMWs!$E$14:$L$20,7,FALSE),"")</f>
        <v>37.754918937403332</v>
      </c>
      <c r="M1848" s="17">
        <f>IF($E1848&lt;&gt;"",VLOOKUP($E1848,GEMWs!$E$14:$L$20,8,FALSE),"")</f>
        <v>96.174593288388181</v>
      </c>
      <c r="N1848" s="17">
        <f t="shared" si="128"/>
        <v>6.6173489999999999</v>
      </c>
      <c r="O1848" s="17">
        <f t="shared" si="129"/>
        <v>223.606798</v>
      </c>
      <c r="P1848" s="17">
        <f t="shared" si="130"/>
        <v>29.587651445194435</v>
      </c>
      <c r="Q1848" s="17">
        <f t="shared" si="131"/>
        <v>999.79614192934366</v>
      </c>
    </row>
    <row r="1849" spans="1:17" x14ac:dyDescent="0.35">
      <c r="A1849" t="s">
        <v>1306</v>
      </c>
      <c r="B1849" t="s">
        <v>230</v>
      </c>
      <c r="D1849" t="s">
        <v>14</v>
      </c>
      <c r="E1849" t="s">
        <v>21</v>
      </c>
      <c r="G1849" t="s">
        <v>3040</v>
      </c>
      <c r="H1849">
        <v>268.60000000000002</v>
      </c>
      <c r="J1849">
        <v>0</v>
      </c>
      <c r="K1849">
        <v>0</v>
      </c>
      <c r="L1849" s="17">
        <f>IF($E1849&lt;&gt;"",VLOOKUP($E1849,GEMWs!$E$14:$L$20,7,FALSE),"")</f>
        <v>37.754918937403332</v>
      </c>
      <c r="M1849" s="17">
        <f>IF($E1849&lt;&gt;"",VLOOKUP($E1849,GEMWs!$E$14:$L$20,8,FALSE),"")</f>
        <v>96.174593288388181</v>
      </c>
      <c r="N1849" s="17">
        <f t="shared" ca="1" si="128"/>
        <v>37.754918937403332</v>
      </c>
      <c r="O1849" s="17">
        <f t="shared" ca="1" si="129"/>
        <v>96.174593288388181</v>
      </c>
      <c r="P1849" s="17">
        <f t="shared" ca="1" si="130"/>
        <v>2.7928373889201561</v>
      </c>
      <c r="Q1849" s="17">
        <f t="shared" ca="1" si="131"/>
        <v>7.1143047729841982</v>
      </c>
    </row>
    <row r="1850" spans="1:17" x14ac:dyDescent="0.35">
      <c r="A1850" t="s">
        <v>1306</v>
      </c>
      <c r="B1850" t="s">
        <v>502</v>
      </c>
      <c r="D1850" t="s">
        <v>14</v>
      </c>
      <c r="E1850" t="s">
        <v>21</v>
      </c>
      <c r="G1850" t="s">
        <v>3040</v>
      </c>
      <c r="H1850">
        <v>0.6</v>
      </c>
      <c r="J1850">
        <v>0</v>
      </c>
      <c r="K1850">
        <v>0</v>
      </c>
      <c r="L1850" s="17">
        <f>IF($E1850&lt;&gt;"",VLOOKUP($E1850,GEMWs!$E$14:$L$20,7,FALSE),"")</f>
        <v>37.754918937403332</v>
      </c>
      <c r="M1850" s="17">
        <f>IF($E1850&lt;&gt;"",VLOOKUP($E1850,GEMWs!$E$14:$L$20,8,FALSE),"")</f>
        <v>96.174593288388181</v>
      </c>
      <c r="N1850" s="17">
        <f t="shared" ca="1" si="128"/>
        <v>37.754918937403332</v>
      </c>
      <c r="O1850" s="17">
        <f t="shared" ca="1" si="129"/>
        <v>96.174593288388181</v>
      </c>
      <c r="P1850" s="17">
        <f t="shared" ca="1" si="130"/>
        <v>6.2386538844083897E-3</v>
      </c>
      <c r="Q1850" s="17">
        <f t="shared" ca="1" si="131"/>
        <v>1.5891968964223822E-2</v>
      </c>
    </row>
    <row r="1851" spans="1:17" x14ac:dyDescent="0.35">
      <c r="A1851" t="s">
        <v>1306</v>
      </c>
      <c r="B1851" t="s">
        <v>2980</v>
      </c>
      <c r="D1851" t="s">
        <v>14</v>
      </c>
      <c r="E1851" t="s">
        <v>18</v>
      </c>
      <c r="G1851" t="s">
        <v>3040</v>
      </c>
      <c r="H1851">
        <v>87.1</v>
      </c>
      <c r="J1851">
        <v>0</v>
      </c>
      <c r="K1851">
        <v>0</v>
      </c>
      <c r="L1851" s="17">
        <f>IF($E1851&lt;&gt;"",VLOOKUP($E1851,GEMWs!$E$14:$L$20,7,FALSE),"")</f>
        <v>5950.3939027696888</v>
      </c>
      <c r="M1851" s="17">
        <f>IF($E1851&lt;&gt;"",VLOOKUP($E1851,GEMWs!$E$14:$L$20,8,FALSE),"")</f>
        <v>10539.430626954083</v>
      </c>
      <c r="N1851" s="17">
        <f t="shared" ca="1" si="128"/>
        <v>5950.3939027696888</v>
      </c>
      <c r="O1851" s="17">
        <f t="shared" ca="1" si="129"/>
        <v>10539.430626954083</v>
      </c>
      <c r="P1851" s="17">
        <f t="shared" ca="1" si="130"/>
        <v>8.2642035497862629E-3</v>
      </c>
      <c r="Q1851" s="17">
        <f t="shared" ca="1" si="131"/>
        <v>1.4637686415929231E-2</v>
      </c>
    </row>
    <row r="1852" spans="1:17" x14ac:dyDescent="0.35">
      <c r="A1852" t="s">
        <v>1306</v>
      </c>
      <c r="B1852" t="s">
        <v>1273</v>
      </c>
      <c r="D1852" t="s">
        <v>14</v>
      </c>
      <c r="E1852" t="s">
        <v>21</v>
      </c>
      <c r="G1852" t="s">
        <v>3040</v>
      </c>
      <c r="H1852">
        <v>5.0999999999999996</v>
      </c>
      <c r="J1852">
        <v>0</v>
      </c>
      <c r="K1852">
        <v>0</v>
      </c>
      <c r="L1852" s="17">
        <f>IF($E1852&lt;&gt;"",VLOOKUP($E1852,GEMWs!$E$14:$L$20,7,FALSE),"")</f>
        <v>37.754918937403332</v>
      </c>
      <c r="M1852" s="17">
        <f>IF($E1852&lt;&gt;"",VLOOKUP($E1852,GEMWs!$E$14:$L$20,8,FALSE),"")</f>
        <v>96.174593288388181</v>
      </c>
      <c r="N1852" s="17">
        <f t="shared" ca="1" si="128"/>
        <v>37.754918937403332</v>
      </c>
      <c r="O1852" s="17">
        <f t="shared" ca="1" si="129"/>
        <v>96.174593288388181</v>
      </c>
      <c r="P1852" s="17">
        <f t="shared" ca="1" si="130"/>
        <v>5.3028558017471313E-2</v>
      </c>
      <c r="Q1852" s="17">
        <f t="shared" ca="1" si="131"/>
        <v>0.13508173619590247</v>
      </c>
    </row>
    <row r="1853" spans="1:17" x14ac:dyDescent="0.35">
      <c r="A1853" t="s">
        <v>1306</v>
      </c>
      <c r="B1853" t="s">
        <v>144</v>
      </c>
      <c r="C1853" t="s">
        <v>145</v>
      </c>
      <c r="D1853" t="s">
        <v>14</v>
      </c>
      <c r="E1853" t="s">
        <v>21</v>
      </c>
      <c r="F1853" t="s">
        <v>22</v>
      </c>
      <c r="G1853" t="s">
        <v>3040</v>
      </c>
      <c r="H1853">
        <v>3675.8</v>
      </c>
      <c r="I1853">
        <v>317</v>
      </c>
      <c r="J1853">
        <v>2000</v>
      </c>
      <c r="K1853">
        <v>10000</v>
      </c>
      <c r="L1853" s="17">
        <f>IF($E1853&lt;&gt;"",VLOOKUP($E1853,GEMWs!$E$14:$L$20,7,FALSE),"")</f>
        <v>37.754918937403332</v>
      </c>
      <c r="M1853" s="17">
        <f>IF($E1853&lt;&gt;"",VLOOKUP($E1853,GEMWs!$E$14:$L$20,8,FALSE),"")</f>
        <v>96.174593288388181</v>
      </c>
      <c r="N1853" s="17">
        <f t="shared" si="128"/>
        <v>2000</v>
      </c>
      <c r="O1853" s="17">
        <f t="shared" si="129"/>
        <v>10000</v>
      </c>
      <c r="P1853" s="17">
        <f t="shared" si="130"/>
        <v>0.36758000000000002</v>
      </c>
      <c r="Q1853" s="17">
        <f t="shared" si="131"/>
        <v>1.8379000000000001</v>
      </c>
    </row>
    <row r="1854" spans="1:17" x14ac:dyDescent="0.35">
      <c r="A1854" t="s">
        <v>1306</v>
      </c>
      <c r="B1854" t="s">
        <v>1021</v>
      </c>
      <c r="D1854" t="s">
        <v>14</v>
      </c>
      <c r="E1854" t="s">
        <v>21</v>
      </c>
      <c r="G1854" t="s">
        <v>3040</v>
      </c>
      <c r="H1854">
        <v>180.6</v>
      </c>
      <c r="J1854">
        <v>0</v>
      </c>
      <c r="K1854">
        <v>0</v>
      </c>
      <c r="L1854" s="17">
        <f>IF($E1854&lt;&gt;"",VLOOKUP($E1854,GEMWs!$E$14:$L$20,7,FALSE),"")</f>
        <v>37.754918937403332</v>
      </c>
      <c r="M1854" s="17">
        <f>IF($E1854&lt;&gt;"",VLOOKUP($E1854,GEMWs!$E$14:$L$20,8,FALSE),"")</f>
        <v>96.174593288388181</v>
      </c>
      <c r="N1854" s="17">
        <f t="shared" ca="1" si="128"/>
        <v>37.754918937403332</v>
      </c>
      <c r="O1854" s="17">
        <f t="shared" ca="1" si="129"/>
        <v>96.174593288388181</v>
      </c>
      <c r="P1854" s="17">
        <f t="shared" ca="1" si="130"/>
        <v>1.8778348192069254</v>
      </c>
      <c r="Q1854" s="17">
        <f t="shared" ca="1" si="131"/>
        <v>4.7834826582313701</v>
      </c>
    </row>
    <row r="1855" spans="1:17" x14ac:dyDescent="0.35">
      <c r="A1855" t="s">
        <v>1306</v>
      </c>
      <c r="B1855" t="s">
        <v>180</v>
      </c>
      <c r="C1855" t="s">
        <v>181</v>
      </c>
      <c r="D1855" t="s">
        <v>14</v>
      </c>
      <c r="E1855" t="s">
        <v>21</v>
      </c>
      <c r="F1855" t="s">
        <v>22</v>
      </c>
      <c r="G1855" t="s">
        <v>3040</v>
      </c>
      <c r="H1855">
        <v>7</v>
      </c>
      <c r="I1855">
        <v>445</v>
      </c>
      <c r="J1855">
        <v>56750</v>
      </c>
      <c r="K1855">
        <v>113500</v>
      </c>
      <c r="L1855" s="17">
        <f>IF($E1855&lt;&gt;"",VLOOKUP($E1855,GEMWs!$E$14:$L$20,7,FALSE),"")</f>
        <v>37.754918937403332</v>
      </c>
      <c r="M1855" s="17">
        <f>IF($E1855&lt;&gt;"",VLOOKUP($E1855,GEMWs!$E$14:$L$20,8,FALSE),"")</f>
        <v>96.174593288388181</v>
      </c>
      <c r="N1855" s="17">
        <f t="shared" si="128"/>
        <v>56750</v>
      </c>
      <c r="O1855" s="17">
        <f t="shared" si="129"/>
        <v>113500</v>
      </c>
      <c r="P1855" s="17">
        <f t="shared" si="130"/>
        <v>6.1674008810572693E-5</v>
      </c>
      <c r="Q1855" s="17">
        <f t="shared" si="131"/>
        <v>1.2334801762114539E-4</v>
      </c>
    </row>
    <row r="1856" spans="1:17" x14ac:dyDescent="0.35">
      <c r="A1856" t="s">
        <v>1306</v>
      </c>
      <c r="B1856" t="s">
        <v>71</v>
      </c>
      <c r="C1856" t="s">
        <v>72</v>
      </c>
      <c r="D1856" t="s">
        <v>14</v>
      </c>
      <c r="E1856" t="s">
        <v>21</v>
      </c>
      <c r="F1856" t="s">
        <v>22</v>
      </c>
      <c r="G1856" t="s">
        <v>3040</v>
      </c>
      <c r="H1856">
        <v>209.7</v>
      </c>
      <c r="I1856">
        <v>333</v>
      </c>
      <c r="J1856">
        <v>31000</v>
      </c>
      <c r="K1856">
        <v>60000</v>
      </c>
      <c r="L1856" s="17">
        <f>IF($E1856&lt;&gt;"",VLOOKUP($E1856,GEMWs!$E$14:$L$20,7,FALSE),"")</f>
        <v>37.754918937403332</v>
      </c>
      <c r="M1856" s="17">
        <f>IF($E1856&lt;&gt;"",VLOOKUP($E1856,GEMWs!$E$14:$L$20,8,FALSE),"")</f>
        <v>96.174593288388181</v>
      </c>
      <c r="N1856" s="17">
        <f t="shared" si="128"/>
        <v>31000</v>
      </c>
      <c r="O1856" s="17">
        <f t="shared" si="129"/>
        <v>60000</v>
      </c>
      <c r="P1856" s="17">
        <f t="shared" si="130"/>
        <v>3.4949999999999998E-3</v>
      </c>
      <c r="Q1856" s="17">
        <f t="shared" si="131"/>
        <v>6.7645161290322579E-3</v>
      </c>
    </row>
    <row r="1857" spans="1:17" x14ac:dyDescent="0.35">
      <c r="A1857" t="s">
        <v>1306</v>
      </c>
      <c r="B1857" t="s">
        <v>2985</v>
      </c>
      <c r="D1857" t="s">
        <v>14</v>
      </c>
      <c r="E1857" t="s">
        <v>21</v>
      </c>
      <c r="G1857" t="s">
        <v>3040</v>
      </c>
      <c r="H1857">
        <v>92.1</v>
      </c>
      <c r="J1857">
        <v>0</v>
      </c>
      <c r="K1857">
        <v>0</v>
      </c>
      <c r="L1857" s="17">
        <f>IF($E1857&lt;&gt;"",VLOOKUP($E1857,GEMWs!$E$14:$L$20,7,FALSE),"")</f>
        <v>37.754918937403332</v>
      </c>
      <c r="M1857" s="17">
        <f>IF($E1857&lt;&gt;"",VLOOKUP($E1857,GEMWs!$E$14:$L$20,8,FALSE),"")</f>
        <v>96.174593288388181</v>
      </c>
      <c r="N1857" s="17">
        <f t="shared" ca="1" si="128"/>
        <v>37.754918937403332</v>
      </c>
      <c r="O1857" s="17">
        <f t="shared" ca="1" si="129"/>
        <v>96.174593288388181</v>
      </c>
      <c r="P1857" s="17">
        <f t="shared" ca="1" si="130"/>
        <v>0.95763337125668779</v>
      </c>
      <c r="Q1857" s="17">
        <f t="shared" ca="1" si="131"/>
        <v>2.4394172360083566</v>
      </c>
    </row>
    <row r="1858" spans="1:17" x14ac:dyDescent="0.35">
      <c r="A1858" t="s">
        <v>1306</v>
      </c>
      <c r="B1858" t="s">
        <v>199</v>
      </c>
      <c r="D1858" t="s">
        <v>22</v>
      </c>
      <c r="G1858" t="s">
        <v>3040</v>
      </c>
      <c r="H1858">
        <v>27.1</v>
      </c>
      <c r="J1858">
        <v>0</v>
      </c>
      <c r="K1858">
        <v>0</v>
      </c>
      <c r="L1858" s="17" t="str">
        <f>IF($E1858&lt;&gt;"",VLOOKUP($E1858,GEMWs!$E$14:$L$20,7,FALSE),"")</f>
        <v/>
      </c>
      <c r="M1858" s="17" t="str">
        <f>IF($E1858&lt;&gt;"",VLOOKUP($E1858,GEMWs!$E$14:$L$20,8,FALSE),"")</f>
        <v/>
      </c>
      <c r="N1858" s="17">
        <f t="shared" ca="1" si="128"/>
        <v>0</v>
      </c>
      <c r="O1858" s="17">
        <f t="shared" ca="1" si="129"/>
        <v>0</v>
      </c>
      <c r="P1858" s="17">
        <f t="shared" ca="1" si="130"/>
        <v>0</v>
      </c>
      <c r="Q1858" s="17">
        <f t="shared" ca="1" si="131"/>
        <v>0</v>
      </c>
    </row>
    <row r="1859" spans="1:17" x14ac:dyDescent="0.35">
      <c r="A1859" t="s">
        <v>1306</v>
      </c>
      <c r="B1859" t="s">
        <v>186</v>
      </c>
      <c r="C1859" t="s">
        <v>187</v>
      </c>
      <c r="D1859" t="s">
        <v>14</v>
      </c>
      <c r="E1859" t="s">
        <v>21</v>
      </c>
      <c r="F1859" t="s">
        <v>14</v>
      </c>
      <c r="G1859" t="s">
        <v>3040</v>
      </c>
      <c r="H1859">
        <v>517</v>
      </c>
      <c r="I1859">
        <v>337</v>
      </c>
      <c r="J1859">
        <v>53.942762999999999</v>
      </c>
      <c r="K1859">
        <v>180000</v>
      </c>
      <c r="L1859" s="17">
        <f>IF($E1859&lt;&gt;"",VLOOKUP($E1859,GEMWs!$E$14:$L$20,7,FALSE),"")</f>
        <v>37.754918937403332</v>
      </c>
      <c r="M1859" s="17">
        <f>IF($E1859&lt;&gt;"",VLOOKUP($E1859,GEMWs!$E$14:$L$20,8,FALSE),"")</f>
        <v>96.174593288388181</v>
      </c>
      <c r="N1859" s="17">
        <f t="shared" si="128"/>
        <v>53.942762999999999</v>
      </c>
      <c r="O1859" s="17">
        <f t="shared" si="129"/>
        <v>180000</v>
      </c>
      <c r="P1859" s="17">
        <f t="shared" si="130"/>
        <v>2.8722222222222222E-3</v>
      </c>
      <c r="Q1859" s="17">
        <f t="shared" si="131"/>
        <v>9.5842328284148142</v>
      </c>
    </row>
    <row r="1860" spans="1:17" x14ac:dyDescent="0.35">
      <c r="A1860" t="s">
        <v>1306</v>
      </c>
      <c r="B1860" t="s">
        <v>182</v>
      </c>
      <c r="C1860" t="s">
        <v>183</v>
      </c>
      <c r="D1860" t="s">
        <v>14</v>
      </c>
      <c r="E1860" t="s">
        <v>21</v>
      </c>
      <c r="F1860" t="s">
        <v>22</v>
      </c>
      <c r="G1860" t="s">
        <v>3040</v>
      </c>
      <c r="H1860">
        <v>70.099999999999994</v>
      </c>
      <c r="I1860">
        <v>338</v>
      </c>
      <c r="J1860">
        <v>4536</v>
      </c>
      <c r="K1860">
        <v>38636</v>
      </c>
      <c r="L1860" s="17">
        <f>IF($E1860&lt;&gt;"",VLOOKUP($E1860,GEMWs!$E$14:$L$20,7,FALSE),"")</f>
        <v>37.754918937403332</v>
      </c>
      <c r="M1860" s="17">
        <f>IF($E1860&lt;&gt;"",VLOOKUP($E1860,GEMWs!$E$14:$L$20,8,FALSE),"")</f>
        <v>96.174593288388181</v>
      </c>
      <c r="N1860" s="17">
        <f t="shared" si="128"/>
        <v>4536</v>
      </c>
      <c r="O1860" s="17">
        <f t="shared" si="129"/>
        <v>38636</v>
      </c>
      <c r="P1860" s="17">
        <f t="shared" si="130"/>
        <v>1.8143700176001655E-3</v>
      </c>
      <c r="Q1860" s="17">
        <f t="shared" si="131"/>
        <v>1.5454144620811286E-2</v>
      </c>
    </row>
    <row r="1861" spans="1:17" x14ac:dyDescent="0.35">
      <c r="A1861" t="s">
        <v>1306</v>
      </c>
      <c r="B1861" t="s">
        <v>755</v>
      </c>
      <c r="D1861" t="s">
        <v>14</v>
      </c>
      <c r="E1861" t="s">
        <v>21</v>
      </c>
      <c r="G1861" t="s">
        <v>3040</v>
      </c>
      <c r="H1861">
        <v>53.5</v>
      </c>
      <c r="J1861">
        <v>0</v>
      </c>
      <c r="K1861">
        <v>0</v>
      </c>
      <c r="L1861" s="17">
        <f>IF($E1861&lt;&gt;"",VLOOKUP($E1861,GEMWs!$E$14:$L$20,7,FALSE),"")</f>
        <v>37.754918937403332</v>
      </c>
      <c r="M1861" s="17">
        <f>IF($E1861&lt;&gt;"",VLOOKUP($E1861,GEMWs!$E$14:$L$20,8,FALSE),"")</f>
        <v>96.174593288388181</v>
      </c>
      <c r="N1861" s="17">
        <f t="shared" ca="1" si="128"/>
        <v>37.754918937403332</v>
      </c>
      <c r="O1861" s="17">
        <f t="shared" ca="1" si="129"/>
        <v>96.174593288388181</v>
      </c>
      <c r="P1861" s="17">
        <f t="shared" ca="1" si="130"/>
        <v>0.55627997135974816</v>
      </c>
      <c r="Q1861" s="17">
        <f t="shared" ca="1" si="131"/>
        <v>1.4170338993099574</v>
      </c>
    </row>
    <row r="1862" spans="1:17" x14ac:dyDescent="0.35">
      <c r="A1862" t="s">
        <v>1306</v>
      </c>
      <c r="B1862" t="s">
        <v>240</v>
      </c>
      <c r="D1862" t="s">
        <v>14</v>
      </c>
      <c r="E1862" t="s">
        <v>21</v>
      </c>
      <c r="G1862" t="s">
        <v>3040</v>
      </c>
      <c r="H1862">
        <v>146.1</v>
      </c>
      <c r="J1862">
        <v>0</v>
      </c>
      <c r="K1862">
        <v>0</v>
      </c>
      <c r="L1862" s="17">
        <f>IF($E1862&lt;&gt;"",VLOOKUP($E1862,GEMWs!$E$14:$L$20,7,FALSE),"")</f>
        <v>37.754918937403332</v>
      </c>
      <c r="M1862" s="17">
        <f>IF($E1862&lt;&gt;"",VLOOKUP($E1862,GEMWs!$E$14:$L$20,8,FALSE),"")</f>
        <v>96.174593288388181</v>
      </c>
      <c r="N1862" s="17">
        <f t="shared" ca="1" si="128"/>
        <v>37.754918937403332</v>
      </c>
      <c r="O1862" s="17">
        <f t="shared" ca="1" si="129"/>
        <v>96.174593288388181</v>
      </c>
      <c r="P1862" s="17">
        <f t="shared" ca="1" si="130"/>
        <v>1.5191122208534429</v>
      </c>
      <c r="Q1862" s="17">
        <f t="shared" ca="1" si="131"/>
        <v>3.8696944427885005</v>
      </c>
    </row>
    <row r="1863" spans="1:17" x14ac:dyDescent="0.35">
      <c r="A1863" t="s">
        <v>1306</v>
      </c>
      <c r="B1863" t="s">
        <v>751</v>
      </c>
      <c r="D1863" t="s">
        <v>14</v>
      </c>
      <c r="E1863" t="s">
        <v>21</v>
      </c>
      <c r="G1863" t="s">
        <v>3040</v>
      </c>
      <c r="H1863">
        <v>85.1</v>
      </c>
      <c r="J1863">
        <v>0</v>
      </c>
      <c r="K1863">
        <v>0</v>
      </c>
      <c r="L1863" s="17">
        <f>IF($E1863&lt;&gt;"",VLOOKUP($E1863,GEMWs!$E$14:$L$20,7,FALSE),"")</f>
        <v>37.754918937403332</v>
      </c>
      <c r="M1863" s="17">
        <f>IF($E1863&lt;&gt;"",VLOOKUP($E1863,GEMWs!$E$14:$L$20,8,FALSE),"")</f>
        <v>96.174593288388181</v>
      </c>
      <c r="N1863" s="17">
        <f t="shared" ca="1" si="128"/>
        <v>37.754918937403332</v>
      </c>
      <c r="O1863" s="17">
        <f t="shared" ca="1" si="129"/>
        <v>96.174593288388181</v>
      </c>
      <c r="P1863" s="17">
        <f t="shared" ca="1" si="130"/>
        <v>0.88484907593858997</v>
      </c>
      <c r="Q1863" s="17">
        <f t="shared" ca="1" si="131"/>
        <v>2.2540109314257455</v>
      </c>
    </row>
    <row r="1864" spans="1:17" x14ac:dyDescent="0.35">
      <c r="A1864" t="s">
        <v>1306</v>
      </c>
      <c r="B1864" t="s">
        <v>220</v>
      </c>
      <c r="C1864" t="s">
        <v>221</v>
      </c>
      <c r="D1864" t="s">
        <v>14</v>
      </c>
      <c r="E1864" t="s">
        <v>21</v>
      </c>
      <c r="F1864" t="s">
        <v>22</v>
      </c>
      <c r="G1864" t="s">
        <v>3040</v>
      </c>
      <c r="H1864">
        <v>2.6</v>
      </c>
      <c r="I1864">
        <v>450</v>
      </c>
      <c r="J1864">
        <v>1711.018155</v>
      </c>
      <c r="K1864">
        <v>1711.018155</v>
      </c>
      <c r="L1864" s="17">
        <f>IF($E1864&lt;&gt;"",VLOOKUP($E1864,GEMWs!$E$14:$L$20,7,FALSE),"")</f>
        <v>37.754918937403332</v>
      </c>
      <c r="M1864" s="17">
        <f>IF($E1864&lt;&gt;"",VLOOKUP($E1864,GEMWs!$E$14:$L$20,8,FALSE),"")</f>
        <v>96.174593288388181</v>
      </c>
      <c r="N1864" s="17">
        <f t="shared" si="128"/>
        <v>1711.018155</v>
      </c>
      <c r="O1864" s="17">
        <f t="shared" si="129"/>
        <v>1711.018155</v>
      </c>
      <c r="P1864" s="17">
        <f t="shared" si="130"/>
        <v>1.5195630697442835E-3</v>
      </c>
      <c r="Q1864" s="17">
        <f t="shared" si="131"/>
        <v>1.5195630697442835E-3</v>
      </c>
    </row>
    <row r="1865" spans="1:17" x14ac:dyDescent="0.35">
      <c r="A1865" t="s">
        <v>1306</v>
      </c>
      <c r="B1865" t="s">
        <v>184</v>
      </c>
      <c r="C1865" t="s">
        <v>185</v>
      </c>
      <c r="D1865" t="s">
        <v>14</v>
      </c>
      <c r="E1865" t="s">
        <v>21</v>
      </c>
      <c r="F1865" t="s">
        <v>22</v>
      </c>
      <c r="G1865" t="s">
        <v>3040</v>
      </c>
      <c r="H1865">
        <v>2136.3000000000002</v>
      </c>
      <c r="I1865">
        <v>345</v>
      </c>
      <c r="J1865">
        <v>5000</v>
      </c>
      <c r="K1865">
        <v>20000</v>
      </c>
      <c r="L1865" s="17">
        <f>IF($E1865&lt;&gt;"",VLOOKUP($E1865,GEMWs!$E$14:$L$20,7,FALSE),"")</f>
        <v>37.754918937403332</v>
      </c>
      <c r="M1865" s="17">
        <f>IF($E1865&lt;&gt;"",VLOOKUP($E1865,GEMWs!$E$14:$L$20,8,FALSE),"")</f>
        <v>96.174593288388181</v>
      </c>
      <c r="N1865" s="17">
        <f t="shared" si="128"/>
        <v>5000</v>
      </c>
      <c r="O1865" s="17">
        <f t="shared" si="129"/>
        <v>20000</v>
      </c>
      <c r="P1865" s="17">
        <f t="shared" si="130"/>
        <v>0.10681500000000001</v>
      </c>
      <c r="Q1865" s="17">
        <f t="shared" si="131"/>
        <v>0.42726000000000003</v>
      </c>
    </row>
    <row r="1866" spans="1:17" x14ac:dyDescent="0.35">
      <c r="A1866" t="s">
        <v>1309</v>
      </c>
      <c r="B1866" t="s">
        <v>727</v>
      </c>
      <c r="C1866" t="s">
        <v>728</v>
      </c>
      <c r="D1866" t="s">
        <v>14</v>
      </c>
      <c r="E1866" t="s">
        <v>21</v>
      </c>
      <c r="F1866" t="s">
        <v>22</v>
      </c>
      <c r="G1866" t="s">
        <v>3040</v>
      </c>
      <c r="H1866">
        <v>348.3</v>
      </c>
      <c r="I1866">
        <v>3</v>
      </c>
      <c r="J1866">
        <v>141.939336</v>
      </c>
      <c r="K1866">
        <v>494.364465</v>
      </c>
      <c r="L1866" s="17">
        <f>IF($E1866&lt;&gt;"",VLOOKUP($E1866,GEMWs!$E$14:$L$20,7,FALSE),"")</f>
        <v>37.754918937403332</v>
      </c>
      <c r="M1866" s="17">
        <f>IF($E1866&lt;&gt;"",VLOOKUP($E1866,GEMWs!$E$14:$L$20,8,FALSE),"")</f>
        <v>96.174593288388181</v>
      </c>
      <c r="N1866" s="17">
        <f t="shared" si="128"/>
        <v>141.939336</v>
      </c>
      <c r="O1866" s="17">
        <f t="shared" si="129"/>
        <v>494.364465</v>
      </c>
      <c r="P1866" s="17">
        <f t="shared" ref="P1866:P1907" si="132">IF(O1866&gt;0,$H1866/O1866,0)</f>
        <v>0.70454093014148989</v>
      </c>
      <c r="Q1866" s="17">
        <f t="shared" ref="Q1866:Q1907" si="133">IF(N1866&gt;0,$H1866/N1866,0)</f>
        <v>2.4538652202797397</v>
      </c>
    </row>
    <row r="1867" spans="1:17" x14ac:dyDescent="0.35">
      <c r="A1867" t="s">
        <v>1309</v>
      </c>
      <c r="B1867" t="s">
        <v>706</v>
      </c>
      <c r="C1867" t="s">
        <v>707</v>
      </c>
      <c r="D1867" t="s">
        <v>14</v>
      </c>
      <c r="E1867" t="s">
        <v>21</v>
      </c>
      <c r="F1867" t="s">
        <v>22</v>
      </c>
      <c r="G1867" t="s">
        <v>3040</v>
      </c>
      <c r="H1867">
        <v>83.7</v>
      </c>
      <c r="I1867">
        <v>4</v>
      </c>
      <c r="J1867">
        <v>165</v>
      </c>
      <c r="K1867">
        <v>225</v>
      </c>
      <c r="L1867" s="17">
        <f>IF($E1867&lt;&gt;"",VLOOKUP($E1867,GEMWs!$E$14:$L$20,7,FALSE),"")</f>
        <v>37.754918937403332</v>
      </c>
      <c r="M1867" s="17">
        <f>IF($E1867&lt;&gt;"",VLOOKUP($E1867,GEMWs!$E$14:$L$20,8,FALSE),"")</f>
        <v>96.174593288388181</v>
      </c>
      <c r="N1867" s="17">
        <f t="shared" si="128"/>
        <v>165</v>
      </c>
      <c r="O1867" s="17">
        <f t="shared" si="129"/>
        <v>225</v>
      </c>
      <c r="P1867" s="17">
        <f t="shared" si="132"/>
        <v>0.372</v>
      </c>
      <c r="Q1867" s="17">
        <f t="shared" si="133"/>
        <v>0.50727272727272732</v>
      </c>
    </row>
    <row r="1868" spans="1:17" x14ac:dyDescent="0.35">
      <c r="A1868" t="s">
        <v>1309</v>
      </c>
      <c r="B1868" t="s">
        <v>19</v>
      </c>
      <c r="C1868" t="s">
        <v>20</v>
      </c>
      <c r="D1868" t="s">
        <v>14</v>
      </c>
      <c r="E1868" t="s">
        <v>21</v>
      </c>
      <c r="F1868" t="s">
        <v>22</v>
      </c>
      <c r="G1868" t="s">
        <v>3040</v>
      </c>
      <c r="H1868">
        <v>95.8</v>
      </c>
      <c r="I1868">
        <v>52</v>
      </c>
      <c r="J1868">
        <v>1818</v>
      </c>
      <c r="K1868">
        <v>5000</v>
      </c>
      <c r="L1868" s="17">
        <f>IF($E1868&lt;&gt;"",VLOOKUP($E1868,GEMWs!$E$14:$L$20,7,FALSE),"")</f>
        <v>37.754918937403332</v>
      </c>
      <c r="M1868" s="17">
        <f>IF($E1868&lt;&gt;"",VLOOKUP($E1868,GEMWs!$E$14:$L$20,8,FALSE),"")</f>
        <v>96.174593288388181</v>
      </c>
      <c r="N1868" s="17">
        <f t="shared" si="128"/>
        <v>1818</v>
      </c>
      <c r="O1868" s="17">
        <f t="shared" si="129"/>
        <v>5000</v>
      </c>
      <c r="P1868" s="17">
        <f t="shared" si="132"/>
        <v>1.916E-2</v>
      </c>
      <c r="Q1868" s="17">
        <f t="shared" si="133"/>
        <v>5.2695269526952693E-2</v>
      </c>
    </row>
    <row r="1869" spans="1:17" x14ac:dyDescent="0.35">
      <c r="A1869" t="s">
        <v>1309</v>
      </c>
      <c r="B1869" t="s">
        <v>735</v>
      </c>
      <c r="C1869" t="s">
        <v>736</v>
      </c>
      <c r="D1869" t="s">
        <v>14</v>
      </c>
      <c r="E1869" t="s">
        <v>21</v>
      </c>
      <c r="F1869" t="s">
        <v>22</v>
      </c>
      <c r="G1869" t="s">
        <v>3040</v>
      </c>
      <c r="H1869">
        <v>236.8</v>
      </c>
      <c r="I1869">
        <v>53</v>
      </c>
      <c r="J1869">
        <v>21.049858</v>
      </c>
      <c r="K1869">
        <v>140.07230300000001</v>
      </c>
      <c r="L1869" s="17">
        <f>IF($E1869&lt;&gt;"",VLOOKUP($E1869,GEMWs!$E$14:$L$20,7,FALSE),"")</f>
        <v>37.754918937403332</v>
      </c>
      <c r="M1869" s="17">
        <f>IF($E1869&lt;&gt;"",VLOOKUP($E1869,GEMWs!$E$14:$L$20,8,FALSE),"")</f>
        <v>96.174593288388181</v>
      </c>
      <c r="N1869" s="17">
        <f t="shared" si="128"/>
        <v>21.049858</v>
      </c>
      <c r="O1869" s="17">
        <f t="shared" si="129"/>
        <v>140.07230300000001</v>
      </c>
      <c r="P1869" s="17">
        <f t="shared" si="132"/>
        <v>1.6905554840488344</v>
      </c>
      <c r="Q1869" s="17">
        <f t="shared" si="133"/>
        <v>11.249482063014392</v>
      </c>
    </row>
    <row r="1870" spans="1:17" x14ac:dyDescent="0.35">
      <c r="A1870" t="s">
        <v>1309</v>
      </c>
      <c r="B1870" t="s">
        <v>218</v>
      </c>
      <c r="C1870" t="s">
        <v>219</v>
      </c>
      <c r="D1870" t="s">
        <v>14</v>
      </c>
      <c r="E1870" t="s">
        <v>21</v>
      </c>
      <c r="F1870" t="s">
        <v>22</v>
      </c>
      <c r="G1870" t="s">
        <v>3040</v>
      </c>
      <c r="H1870">
        <v>43.1</v>
      </c>
      <c r="I1870">
        <v>483</v>
      </c>
      <c r="J1870">
        <v>100</v>
      </c>
      <c r="K1870">
        <v>750</v>
      </c>
      <c r="L1870" s="17">
        <f>IF($E1870&lt;&gt;"",VLOOKUP($E1870,GEMWs!$E$14:$L$20,7,FALSE),"")</f>
        <v>37.754918937403332</v>
      </c>
      <c r="M1870" s="17">
        <f>IF($E1870&lt;&gt;"",VLOOKUP($E1870,GEMWs!$E$14:$L$20,8,FALSE),"")</f>
        <v>96.174593288388181</v>
      </c>
      <c r="N1870" s="17">
        <f t="shared" si="128"/>
        <v>100</v>
      </c>
      <c r="O1870" s="17">
        <f t="shared" si="129"/>
        <v>750</v>
      </c>
      <c r="P1870" s="17">
        <f t="shared" si="132"/>
        <v>5.7466666666666666E-2</v>
      </c>
      <c r="Q1870" s="17">
        <f t="shared" si="133"/>
        <v>0.43099999999999999</v>
      </c>
    </row>
    <row r="1871" spans="1:17" x14ac:dyDescent="0.35">
      <c r="A1871" t="s">
        <v>1309</v>
      </c>
      <c r="B1871" t="s">
        <v>59</v>
      </c>
      <c r="C1871" t="s">
        <v>60</v>
      </c>
      <c r="D1871" t="s">
        <v>14</v>
      </c>
      <c r="E1871" t="s">
        <v>21</v>
      </c>
      <c r="F1871" t="s">
        <v>14</v>
      </c>
      <c r="G1871" t="s">
        <v>3040</v>
      </c>
      <c r="H1871">
        <v>290.2</v>
      </c>
      <c r="I1871">
        <v>91</v>
      </c>
      <c r="J1871">
        <v>186.795131</v>
      </c>
      <c r="K1871">
        <v>9072</v>
      </c>
      <c r="L1871" s="17">
        <f>IF($E1871&lt;&gt;"",VLOOKUP($E1871,GEMWs!$E$14:$L$20,7,FALSE),"")</f>
        <v>37.754918937403332</v>
      </c>
      <c r="M1871" s="17">
        <f>IF($E1871&lt;&gt;"",VLOOKUP($E1871,GEMWs!$E$14:$L$20,8,FALSE),"")</f>
        <v>96.174593288388181</v>
      </c>
      <c r="N1871" s="17">
        <f t="shared" si="128"/>
        <v>186.795131</v>
      </c>
      <c r="O1871" s="17">
        <f t="shared" si="129"/>
        <v>9072</v>
      </c>
      <c r="P1871" s="17">
        <f t="shared" si="132"/>
        <v>3.1988536155202821E-2</v>
      </c>
      <c r="Q1871" s="17">
        <f t="shared" si="133"/>
        <v>1.5535736849586299</v>
      </c>
    </row>
    <row r="1872" spans="1:17" x14ac:dyDescent="0.35">
      <c r="A1872" t="s">
        <v>1309</v>
      </c>
      <c r="B1872" t="s">
        <v>1010</v>
      </c>
      <c r="C1872" t="s">
        <v>1011</v>
      </c>
      <c r="D1872" t="s">
        <v>14</v>
      </c>
      <c r="E1872" t="s">
        <v>21</v>
      </c>
      <c r="F1872" t="s">
        <v>22</v>
      </c>
      <c r="G1872" t="s">
        <v>3040</v>
      </c>
      <c r="H1872">
        <v>441</v>
      </c>
      <c r="I1872">
        <v>105</v>
      </c>
      <c r="J1872">
        <v>909</v>
      </c>
      <c r="K1872">
        <v>1364</v>
      </c>
      <c r="L1872" s="17">
        <f>IF($E1872&lt;&gt;"",VLOOKUP($E1872,GEMWs!$E$14:$L$20,7,FALSE),"")</f>
        <v>37.754918937403332</v>
      </c>
      <c r="M1872" s="17">
        <f>IF($E1872&lt;&gt;"",VLOOKUP($E1872,GEMWs!$E$14:$L$20,8,FALSE),"")</f>
        <v>96.174593288388181</v>
      </c>
      <c r="N1872" s="17">
        <f t="shared" si="128"/>
        <v>909</v>
      </c>
      <c r="O1872" s="17">
        <f t="shared" si="129"/>
        <v>1364</v>
      </c>
      <c r="P1872" s="17">
        <f t="shared" si="132"/>
        <v>0.32331378299120234</v>
      </c>
      <c r="Q1872" s="17">
        <f t="shared" si="133"/>
        <v>0.48514851485148514</v>
      </c>
    </row>
    <row r="1873" spans="1:17" x14ac:dyDescent="0.35">
      <c r="A1873" t="s">
        <v>1309</v>
      </c>
      <c r="B1873" t="s">
        <v>204</v>
      </c>
      <c r="C1873" t="s">
        <v>205</v>
      </c>
      <c r="D1873" t="s">
        <v>14</v>
      </c>
      <c r="E1873" t="s">
        <v>21</v>
      </c>
      <c r="F1873" t="s">
        <v>22</v>
      </c>
      <c r="G1873" t="s">
        <v>3040</v>
      </c>
      <c r="H1873">
        <v>754.7</v>
      </c>
      <c r="I1873">
        <v>111</v>
      </c>
      <c r="J1873">
        <v>10.18595</v>
      </c>
      <c r="K1873">
        <v>44.804944999999996</v>
      </c>
      <c r="L1873" s="17">
        <f>IF($E1873&lt;&gt;"",VLOOKUP($E1873,GEMWs!$E$14:$L$20,7,FALSE),"")</f>
        <v>37.754918937403332</v>
      </c>
      <c r="M1873" s="17">
        <f>IF($E1873&lt;&gt;"",VLOOKUP($E1873,GEMWs!$E$14:$L$20,8,FALSE),"")</f>
        <v>96.174593288388181</v>
      </c>
      <c r="N1873" s="17">
        <f t="shared" si="128"/>
        <v>10.18595</v>
      </c>
      <c r="O1873" s="17">
        <f t="shared" si="129"/>
        <v>44.804944999999996</v>
      </c>
      <c r="P1873" s="17">
        <f t="shared" si="132"/>
        <v>16.844122897595344</v>
      </c>
      <c r="Q1873" s="17">
        <f t="shared" si="133"/>
        <v>74.092254527069159</v>
      </c>
    </row>
    <row r="1874" spans="1:17" x14ac:dyDescent="0.35">
      <c r="A1874" t="s">
        <v>1309</v>
      </c>
      <c r="B1874" t="s">
        <v>719</v>
      </c>
      <c r="D1874" t="s">
        <v>14</v>
      </c>
      <c r="E1874" t="s">
        <v>21</v>
      </c>
      <c r="G1874" t="s">
        <v>3040</v>
      </c>
      <c r="H1874">
        <v>119.6</v>
      </c>
      <c r="J1874">
        <v>0</v>
      </c>
      <c r="K1874">
        <v>0</v>
      </c>
      <c r="L1874" s="17">
        <f>IF($E1874&lt;&gt;"",VLOOKUP($E1874,GEMWs!$E$14:$L$20,7,FALSE),"")</f>
        <v>37.754918937403332</v>
      </c>
      <c r="M1874" s="17">
        <f>IF($E1874&lt;&gt;"",VLOOKUP($E1874,GEMWs!$E$14:$L$20,8,FALSE),"")</f>
        <v>96.174593288388181</v>
      </c>
      <c r="N1874" s="17">
        <f t="shared" ca="1" si="128"/>
        <v>37.754918937403332</v>
      </c>
      <c r="O1874" s="17">
        <f t="shared" ca="1" si="129"/>
        <v>96.174593288388181</v>
      </c>
      <c r="P1874" s="17">
        <f t="shared" ca="1" si="132"/>
        <v>1.2435716742920724</v>
      </c>
      <c r="Q1874" s="17">
        <f t="shared" ca="1" si="133"/>
        <v>3.1677991468686151</v>
      </c>
    </row>
    <row r="1875" spans="1:17" x14ac:dyDescent="0.35">
      <c r="A1875" t="s">
        <v>1309</v>
      </c>
      <c r="B1875" t="s">
        <v>731</v>
      </c>
      <c r="C1875" t="s">
        <v>732</v>
      </c>
      <c r="D1875" t="s">
        <v>14</v>
      </c>
      <c r="E1875" t="s">
        <v>21</v>
      </c>
      <c r="F1875" t="s">
        <v>22</v>
      </c>
      <c r="G1875" t="s">
        <v>3040</v>
      </c>
      <c r="H1875">
        <v>695.4</v>
      </c>
      <c r="I1875">
        <v>172</v>
      </c>
      <c r="J1875">
        <v>98.025464999999997</v>
      </c>
      <c r="K1875">
        <v>113.64294700000001</v>
      </c>
      <c r="L1875" s="17">
        <f>IF($E1875&lt;&gt;"",VLOOKUP($E1875,GEMWs!$E$14:$L$20,7,FALSE),"")</f>
        <v>37.754918937403332</v>
      </c>
      <c r="M1875" s="17">
        <f>IF($E1875&lt;&gt;"",VLOOKUP($E1875,GEMWs!$E$14:$L$20,8,FALSE),"")</f>
        <v>96.174593288388181</v>
      </c>
      <c r="N1875" s="17">
        <f t="shared" ref="N1875:N1938" si="134">IF($I1875&lt;&gt;"",J1875,IF(AND($D1875="Y",$M$6=236),L1875,0))</f>
        <v>98.025464999999997</v>
      </c>
      <c r="O1875" s="17">
        <f t="shared" ref="O1875:O1938" si="135">IF($I1875&lt;&gt;"",K1875,IF(AND($D1875="Y",$M$6=236),M1875,0))</f>
        <v>113.64294700000001</v>
      </c>
      <c r="P1875" s="17">
        <f t="shared" si="132"/>
        <v>6.1191654947138945</v>
      </c>
      <c r="Q1875" s="17">
        <f t="shared" si="133"/>
        <v>7.0940749936763883</v>
      </c>
    </row>
    <row r="1876" spans="1:17" x14ac:dyDescent="0.35">
      <c r="A1876" t="s">
        <v>1309</v>
      </c>
      <c r="B1876" t="s">
        <v>733</v>
      </c>
      <c r="C1876" t="s">
        <v>734</v>
      </c>
      <c r="D1876" t="s">
        <v>14</v>
      </c>
      <c r="E1876" t="s">
        <v>21</v>
      </c>
      <c r="F1876" t="s">
        <v>22</v>
      </c>
      <c r="G1876" t="s">
        <v>3040</v>
      </c>
      <c r="H1876">
        <v>1356.1</v>
      </c>
      <c r="I1876">
        <v>176</v>
      </c>
      <c r="J1876">
        <v>142.73912899999999</v>
      </c>
      <c r="K1876">
        <v>291.90089799999998</v>
      </c>
      <c r="L1876" s="17">
        <f>IF($E1876&lt;&gt;"",VLOOKUP($E1876,GEMWs!$E$14:$L$20,7,FALSE),"")</f>
        <v>37.754918937403332</v>
      </c>
      <c r="M1876" s="17">
        <f>IF($E1876&lt;&gt;"",VLOOKUP($E1876,GEMWs!$E$14:$L$20,8,FALSE),"")</f>
        <v>96.174593288388181</v>
      </c>
      <c r="N1876" s="17">
        <f t="shared" si="134"/>
        <v>142.73912899999999</v>
      </c>
      <c r="O1876" s="17">
        <f t="shared" si="135"/>
        <v>291.90089799999998</v>
      </c>
      <c r="P1876" s="17">
        <f t="shared" si="132"/>
        <v>4.6457548068248835</v>
      </c>
      <c r="Q1876" s="17">
        <f t="shared" si="133"/>
        <v>9.5005483745105384</v>
      </c>
    </row>
    <row r="1877" spans="1:17" x14ac:dyDescent="0.35">
      <c r="A1877" t="s">
        <v>1309</v>
      </c>
      <c r="B1877" t="s">
        <v>208</v>
      </c>
      <c r="C1877" t="s">
        <v>209</v>
      </c>
      <c r="D1877" t="s">
        <v>14</v>
      </c>
      <c r="E1877" t="s">
        <v>21</v>
      </c>
      <c r="F1877" t="s">
        <v>22</v>
      </c>
      <c r="G1877" t="s">
        <v>3040</v>
      </c>
      <c r="H1877">
        <v>253.6</v>
      </c>
      <c r="I1877">
        <v>203</v>
      </c>
      <c r="J1877">
        <v>2400</v>
      </c>
      <c r="K1877">
        <v>2400</v>
      </c>
      <c r="L1877" s="17">
        <f>IF($E1877&lt;&gt;"",VLOOKUP($E1877,GEMWs!$E$14:$L$20,7,FALSE),"")</f>
        <v>37.754918937403332</v>
      </c>
      <c r="M1877" s="17">
        <f>IF($E1877&lt;&gt;"",VLOOKUP($E1877,GEMWs!$E$14:$L$20,8,FALSE),"")</f>
        <v>96.174593288388181</v>
      </c>
      <c r="N1877" s="17">
        <f t="shared" si="134"/>
        <v>2400</v>
      </c>
      <c r="O1877" s="17">
        <f t="shared" si="135"/>
        <v>2400</v>
      </c>
      <c r="P1877" s="17">
        <f t="shared" si="132"/>
        <v>0.10566666666666666</v>
      </c>
      <c r="Q1877" s="17">
        <f t="shared" si="133"/>
        <v>0.10566666666666666</v>
      </c>
    </row>
    <row r="1878" spans="1:17" x14ac:dyDescent="0.35">
      <c r="A1878" t="s">
        <v>1309</v>
      </c>
      <c r="B1878" t="s">
        <v>101</v>
      </c>
      <c r="D1878" t="s">
        <v>22</v>
      </c>
      <c r="G1878" t="s">
        <v>3040</v>
      </c>
      <c r="H1878">
        <v>18.899999999999999</v>
      </c>
      <c r="J1878">
        <v>0</v>
      </c>
      <c r="K1878">
        <v>0</v>
      </c>
      <c r="L1878" s="17" t="str">
        <f>IF($E1878&lt;&gt;"",VLOOKUP($E1878,GEMWs!$E$14:$L$20,7,FALSE),"")</f>
        <v/>
      </c>
      <c r="M1878" s="17" t="str">
        <f>IF($E1878&lt;&gt;"",VLOOKUP($E1878,GEMWs!$E$14:$L$20,8,FALSE),"")</f>
        <v/>
      </c>
      <c r="N1878" s="17">
        <f t="shared" ca="1" si="134"/>
        <v>0</v>
      </c>
      <c r="O1878" s="17">
        <f t="shared" ca="1" si="135"/>
        <v>0</v>
      </c>
      <c r="P1878" s="17">
        <f t="shared" ca="1" si="132"/>
        <v>0</v>
      </c>
      <c r="Q1878" s="17">
        <f t="shared" ca="1" si="133"/>
        <v>0</v>
      </c>
    </row>
    <row r="1879" spans="1:17" x14ac:dyDescent="0.35">
      <c r="A1879" t="s">
        <v>1309</v>
      </c>
      <c r="B1879" t="s">
        <v>2989</v>
      </c>
      <c r="D1879" t="s">
        <v>14</v>
      </c>
      <c r="E1879" t="s">
        <v>21</v>
      </c>
      <c r="G1879" t="s">
        <v>3040</v>
      </c>
      <c r="H1879">
        <v>472.8</v>
      </c>
      <c r="J1879">
        <v>0</v>
      </c>
      <c r="K1879">
        <v>0</v>
      </c>
      <c r="L1879" s="17">
        <f>IF($E1879&lt;&gt;"",VLOOKUP($E1879,GEMWs!$E$14:$L$20,7,FALSE),"")</f>
        <v>37.754918937403332</v>
      </c>
      <c r="M1879" s="17">
        <f>IF($E1879&lt;&gt;"",VLOOKUP($E1879,GEMWs!$E$14:$L$20,8,FALSE),"")</f>
        <v>96.174593288388181</v>
      </c>
      <c r="N1879" s="17">
        <f t="shared" ca="1" si="134"/>
        <v>37.754918937403332</v>
      </c>
      <c r="O1879" s="17">
        <f t="shared" ca="1" si="135"/>
        <v>96.174593288388181</v>
      </c>
      <c r="P1879" s="17">
        <f t="shared" ca="1" si="132"/>
        <v>4.9160592609138112</v>
      </c>
      <c r="Q1879" s="17">
        <f t="shared" ca="1" si="133"/>
        <v>12.522871543808373</v>
      </c>
    </row>
    <row r="1880" spans="1:17" x14ac:dyDescent="0.35">
      <c r="A1880" t="s">
        <v>1309</v>
      </c>
      <c r="B1880" t="s">
        <v>212</v>
      </c>
      <c r="C1880" t="s">
        <v>213</v>
      </c>
      <c r="D1880" t="s">
        <v>14</v>
      </c>
      <c r="E1880" t="s">
        <v>21</v>
      </c>
      <c r="F1880" t="s">
        <v>22</v>
      </c>
      <c r="G1880" t="s">
        <v>3040</v>
      </c>
      <c r="H1880">
        <v>219.1</v>
      </c>
      <c r="I1880">
        <v>222</v>
      </c>
      <c r="J1880">
        <v>20.871381</v>
      </c>
      <c r="K1880">
        <v>497.93767800000001</v>
      </c>
      <c r="L1880" s="17">
        <f>IF($E1880&lt;&gt;"",VLOOKUP($E1880,GEMWs!$E$14:$L$20,7,FALSE),"")</f>
        <v>37.754918937403332</v>
      </c>
      <c r="M1880" s="17">
        <f>IF($E1880&lt;&gt;"",VLOOKUP($E1880,GEMWs!$E$14:$L$20,8,FALSE),"")</f>
        <v>96.174593288388181</v>
      </c>
      <c r="N1880" s="17">
        <f t="shared" si="134"/>
        <v>20.871381</v>
      </c>
      <c r="O1880" s="17">
        <f t="shared" si="135"/>
        <v>497.93767800000001</v>
      </c>
      <c r="P1880" s="17">
        <f t="shared" si="132"/>
        <v>0.44001490483714711</v>
      </c>
      <c r="Q1880" s="17">
        <f t="shared" si="133"/>
        <v>10.497628307393747</v>
      </c>
    </row>
    <row r="1881" spans="1:17" x14ac:dyDescent="0.35">
      <c r="A1881" t="s">
        <v>1309</v>
      </c>
      <c r="B1881" t="s">
        <v>2982</v>
      </c>
      <c r="C1881" t="s">
        <v>158</v>
      </c>
      <c r="D1881" t="s">
        <v>22</v>
      </c>
      <c r="G1881" t="s">
        <v>3040</v>
      </c>
      <c r="H1881">
        <v>47.4</v>
      </c>
      <c r="J1881">
        <v>0</v>
      </c>
      <c r="K1881">
        <v>0</v>
      </c>
      <c r="L1881" s="17" t="str">
        <f>IF($E1881&lt;&gt;"",VLOOKUP($E1881,GEMWs!$E$14:$L$20,7,FALSE),"")</f>
        <v/>
      </c>
      <c r="M1881" s="17" t="str">
        <f>IF($E1881&lt;&gt;"",VLOOKUP($E1881,GEMWs!$E$14:$L$20,8,FALSE),"")</f>
        <v/>
      </c>
      <c r="N1881" s="17">
        <f t="shared" ca="1" si="134"/>
        <v>0</v>
      </c>
      <c r="O1881" s="17">
        <f t="shared" ca="1" si="135"/>
        <v>0</v>
      </c>
      <c r="P1881" s="17">
        <f t="shared" ca="1" si="132"/>
        <v>0</v>
      </c>
      <c r="Q1881" s="17">
        <f t="shared" ca="1" si="133"/>
        <v>0</v>
      </c>
    </row>
    <row r="1882" spans="1:17" x14ac:dyDescent="0.35">
      <c r="A1882" t="s">
        <v>1309</v>
      </c>
      <c r="B1882" t="s">
        <v>114</v>
      </c>
      <c r="D1882" t="s">
        <v>22</v>
      </c>
      <c r="G1882" t="s">
        <v>3040</v>
      </c>
      <c r="H1882">
        <v>305.10000000000002</v>
      </c>
      <c r="J1882">
        <v>0</v>
      </c>
      <c r="K1882">
        <v>0</v>
      </c>
      <c r="L1882" s="17" t="str">
        <f>IF($E1882&lt;&gt;"",VLOOKUP($E1882,GEMWs!$E$14:$L$20,7,FALSE),"")</f>
        <v/>
      </c>
      <c r="M1882" s="17" t="str">
        <f>IF($E1882&lt;&gt;"",VLOOKUP($E1882,GEMWs!$E$14:$L$20,8,FALSE),"")</f>
        <v/>
      </c>
      <c r="N1882" s="17">
        <f t="shared" ca="1" si="134"/>
        <v>0</v>
      </c>
      <c r="O1882" s="17">
        <f t="shared" ca="1" si="135"/>
        <v>0</v>
      </c>
      <c r="P1882" s="17">
        <f t="shared" ca="1" si="132"/>
        <v>0</v>
      </c>
      <c r="Q1882" s="17">
        <f t="shared" ca="1" si="133"/>
        <v>0</v>
      </c>
    </row>
    <row r="1883" spans="1:17" x14ac:dyDescent="0.35">
      <c r="A1883" t="s">
        <v>1309</v>
      </c>
      <c r="B1883" t="s">
        <v>228</v>
      </c>
      <c r="D1883" t="s">
        <v>14</v>
      </c>
      <c r="E1883" t="s">
        <v>21</v>
      </c>
      <c r="G1883" t="s">
        <v>3040</v>
      </c>
      <c r="H1883">
        <v>660.9</v>
      </c>
      <c r="J1883">
        <v>0</v>
      </c>
      <c r="K1883">
        <v>0</v>
      </c>
      <c r="L1883" s="17">
        <f>IF($E1883&lt;&gt;"",VLOOKUP($E1883,GEMWs!$E$14:$L$20,7,FALSE),"")</f>
        <v>37.754918937403332</v>
      </c>
      <c r="M1883" s="17">
        <f>IF($E1883&lt;&gt;"",VLOOKUP($E1883,GEMWs!$E$14:$L$20,8,FALSE),"")</f>
        <v>96.174593288388181</v>
      </c>
      <c r="N1883" s="17">
        <f t="shared" ca="1" si="134"/>
        <v>37.754918937403332</v>
      </c>
      <c r="O1883" s="17">
        <f t="shared" ca="1" si="135"/>
        <v>96.174593288388181</v>
      </c>
      <c r="P1883" s="17">
        <f t="shared" ca="1" si="132"/>
        <v>6.8718772536758417</v>
      </c>
      <c r="Q1883" s="17">
        <f t="shared" ca="1" si="133"/>
        <v>17.505003814092539</v>
      </c>
    </row>
    <row r="1884" spans="1:17" x14ac:dyDescent="0.35">
      <c r="A1884" t="s">
        <v>1309</v>
      </c>
      <c r="B1884" t="s">
        <v>630</v>
      </c>
      <c r="D1884" t="s">
        <v>14</v>
      </c>
      <c r="E1884" t="s">
        <v>21</v>
      </c>
      <c r="G1884" t="s">
        <v>3040</v>
      </c>
      <c r="H1884">
        <v>242</v>
      </c>
      <c r="J1884">
        <v>0</v>
      </c>
      <c r="K1884">
        <v>0</v>
      </c>
      <c r="L1884" s="17">
        <f>IF($E1884&lt;&gt;"",VLOOKUP($E1884,GEMWs!$E$14:$L$20,7,FALSE),"")</f>
        <v>37.754918937403332</v>
      </c>
      <c r="M1884" s="17">
        <f>IF($E1884&lt;&gt;"",VLOOKUP($E1884,GEMWs!$E$14:$L$20,8,FALSE),"")</f>
        <v>96.174593288388181</v>
      </c>
      <c r="N1884" s="17">
        <f t="shared" ca="1" si="134"/>
        <v>37.754918937403332</v>
      </c>
      <c r="O1884" s="17">
        <f t="shared" ca="1" si="135"/>
        <v>96.174593288388181</v>
      </c>
      <c r="P1884" s="17">
        <f t="shared" ca="1" si="132"/>
        <v>2.5162570667113839</v>
      </c>
      <c r="Q1884" s="17">
        <f t="shared" ca="1" si="133"/>
        <v>6.4097608155702748</v>
      </c>
    </row>
    <row r="1885" spans="1:17" x14ac:dyDescent="0.35">
      <c r="A1885" t="s">
        <v>1309</v>
      </c>
      <c r="B1885" t="s">
        <v>13</v>
      </c>
      <c r="D1885" t="s">
        <v>14</v>
      </c>
      <c r="E1885" t="s">
        <v>15</v>
      </c>
      <c r="G1885" t="s">
        <v>3040</v>
      </c>
      <c r="H1885">
        <v>34101.5</v>
      </c>
      <c r="J1885">
        <v>0</v>
      </c>
      <c r="K1885">
        <v>0</v>
      </c>
      <c r="L1885" s="17">
        <f>IF($E1885&lt;&gt;"",VLOOKUP($E1885,GEMWs!$E$14:$L$20,7,FALSE),"")</f>
        <v>37.892086284381016</v>
      </c>
      <c r="M1885" s="17">
        <f>IF($E1885&lt;&gt;"",VLOOKUP($E1885,GEMWs!$E$14:$L$20,8,FALSE),"")</f>
        <v>96.522753888300599</v>
      </c>
      <c r="N1885" s="17">
        <f t="shared" ca="1" si="134"/>
        <v>37.892086284381016</v>
      </c>
      <c r="O1885" s="17">
        <f t="shared" ca="1" si="135"/>
        <v>96.522753888300599</v>
      </c>
      <c r="P1885" s="17">
        <f t="shared" ca="1" si="132"/>
        <v>353.30011449386757</v>
      </c>
      <c r="Q1885" s="17">
        <f t="shared" ca="1" si="133"/>
        <v>899.96364264737031</v>
      </c>
    </row>
    <row r="1886" spans="1:17" x14ac:dyDescent="0.35">
      <c r="A1886" t="s">
        <v>1309</v>
      </c>
      <c r="B1886" t="s">
        <v>752</v>
      </c>
      <c r="D1886" t="s">
        <v>14</v>
      </c>
      <c r="E1886" t="s">
        <v>21</v>
      </c>
      <c r="G1886" t="s">
        <v>3040</v>
      </c>
      <c r="H1886">
        <v>71.5</v>
      </c>
      <c r="J1886">
        <v>0</v>
      </c>
      <c r="K1886">
        <v>0</v>
      </c>
      <c r="L1886" s="17">
        <f>IF($E1886&lt;&gt;"",VLOOKUP($E1886,GEMWs!$E$14:$L$20,7,FALSE),"")</f>
        <v>37.754918937403332</v>
      </c>
      <c r="M1886" s="17">
        <f>IF($E1886&lt;&gt;"",VLOOKUP($E1886,GEMWs!$E$14:$L$20,8,FALSE),"")</f>
        <v>96.174593288388181</v>
      </c>
      <c r="N1886" s="17">
        <f t="shared" ca="1" si="134"/>
        <v>37.754918937403332</v>
      </c>
      <c r="O1886" s="17">
        <f t="shared" ca="1" si="135"/>
        <v>96.174593288388181</v>
      </c>
      <c r="P1886" s="17">
        <f t="shared" ca="1" si="132"/>
        <v>0.74343958789199982</v>
      </c>
      <c r="Q1886" s="17">
        <f t="shared" ca="1" si="133"/>
        <v>1.8937929682366721</v>
      </c>
    </row>
    <row r="1887" spans="1:17" x14ac:dyDescent="0.35">
      <c r="A1887" t="s">
        <v>1309</v>
      </c>
      <c r="B1887" t="s">
        <v>122</v>
      </c>
      <c r="D1887" t="s">
        <v>14</v>
      </c>
      <c r="E1887" t="s">
        <v>21</v>
      </c>
      <c r="G1887" t="s">
        <v>3040</v>
      </c>
      <c r="H1887">
        <v>103.3</v>
      </c>
      <c r="J1887">
        <v>0</v>
      </c>
      <c r="K1887">
        <v>0</v>
      </c>
      <c r="L1887" s="17">
        <f>IF($E1887&lt;&gt;"",VLOOKUP($E1887,GEMWs!$E$14:$L$20,7,FALSE),"")</f>
        <v>37.754918937403332</v>
      </c>
      <c r="M1887" s="17">
        <f>IF($E1887&lt;&gt;"",VLOOKUP($E1887,GEMWs!$E$14:$L$20,8,FALSE),"")</f>
        <v>96.174593288388181</v>
      </c>
      <c r="N1887" s="17">
        <f t="shared" ca="1" si="134"/>
        <v>37.754918937403332</v>
      </c>
      <c r="O1887" s="17">
        <f t="shared" ca="1" si="135"/>
        <v>96.174593288388181</v>
      </c>
      <c r="P1887" s="17">
        <f t="shared" ca="1" si="132"/>
        <v>1.0740882437656445</v>
      </c>
      <c r="Q1887" s="17">
        <f t="shared" ca="1" si="133"/>
        <v>2.7360673233405346</v>
      </c>
    </row>
    <row r="1888" spans="1:17" x14ac:dyDescent="0.35">
      <c r="A1888" t="s">
        <v>1309</v>
      </c>
      <c r="B1888" t="s">
        <v>2998</v>
      </c>
      <c r="D1888" t="s">
        <v>14</v>
      </c>
      <c r="E1888" t="s">
        <v>18</v>
      </c>
      <c r="G1888" t="s">
        <v>3040</v>
      </c>
      <c r="H1888">
        <v>473.2</v>
      </c>
      <c r="J1888">
        <v>0</v>
      </c>
      <c r="K1888">
        <v>0</v>
      </c>
      <c r="L1888" s="17">
        <f>IF($E1888&lt;&gt;"",VLOOKUP($E1888,GEMWs!$E$14:$L$20,7,FALSE),"")</f>
        <v>5950.3939027696888</v>
      </c>
      <c r="M1888" s="17">
        <f>IF($E1888&lt;&gt;"",VLOOKUP($E1888,GEMWs!$E$14:$L$20,8,FALSE),"")</f>
        <v>10539.430626954083</v>
      </c>
      <c r="N1888" s="17">
        <f t="shared" ca="1" si="134"/>
        <v>5950.3939027696888</v>
      </c>
      <c r="O1888" s="17">
        <f t="shared" ca="1" si="135"/>
        <v>10539.430626954083</v>
      </c>
      <c r="P1888" s="17">
        <f t="shared" ca="1" si="132"/>
        <v>4.4898061076450745E-2</v>
      </c>
      <c r="Q1888" s="17">
        <f t="shared" ca="1" si="133"/>
        <v>7.9524147095496128E-2</v>
      </c>
    </row>
    <row r="1889" spans="1:17" x14ac:dyDescent="0.35">
      <c r="A1889" t="s">
        <v>1309</v>
      </c>
      <c r="B1889" t="s">
        <v>3000</v>
      </c>
      <c r="D1889" t="s">
        <v>14</v>
      </c>
      <c r="E1889" t="s">
        <v>21</v>
      </c>
      <c r="G1889" t="s">
        <v>3040</v>
      </c>
      <c r="H1889">
        <v>193.1</v>
      </c>
      <c r="J1889">
        <v>0</v>
      </c>
      <c r="K1889">
        <v>0</v>
      </c>
      <c r="L1889" s="17">
        <f>IF($E1889&lt;&gt;"",VLOOKUP($E1889,GEMWs!$E$14:$L$20,7,FALSE),"")</f>
        <v>37.754918937403332</v>
      </c>
      <c r="M1889" s="17">
        <f>IF($E1889&lt;&gt;"",VLOOKUP($E1889,GEMWs!$E$14:$L$20,8,FALSE),"")</f>
        <v>96.174593288388181</v>
      </c>
      <c r="N1889" s="17">
        <f t="shared" ca="1" si="134"/>
        <v>37.754918937403332</v>
      </c>
      <c r="O1889" s="17">
        <f t="shared" ca="1" si="135"/>
        <v>96.174593288388181</v>
      </c>
      <c r="P1889" s="17">
        <f t="shared" ca="1" si="132"/>
        <v>2.0078067751321003</v>
      </c>
      <c r="Q1889" s="17">
        <f t="shared" ca="1" si="133"/>
        <v>5.1145653449860333</v>
      </c>
    </row>
    <row r="1890" spans="1:17" x14ac:dyDescent="0.35">
      <c r="A1890" t="s">
        <v>1309</v>
      </c>
      <c r="B1890" t="s">
        <v>214</v>
      </c>
      <c r="C1890" t="s">
        <v>215</v>
      </c>
      <c r="D1890" t="s">
        <v>14</v>
      </c>
      <c r="E1890" t="s">
        <v>21</v>
      </c>
      <c r="F1890" t="s">
        <v>22</v>
      </c>
      <c r="G1890" t="s">
        <v>3040</v>
      </c>
      <c r="H1890">
        <v>968.1</v>
      </c>
      <c r="I1890">
        <v>270</v>
      </c>
      <c r="J1890">
        <v>32</v>
      </c>
      <c r="K1890">
        <v>713</v>
      </c>
      <c r="L1890" s="17">
        <f>IF($E1890&lt;&gt;"",VLOOKUP($E1890,GEMWs!$E$14:$L$20,7,FALSE),"")</f>
        <v>37.754918937403332</v>
      </c>
      <c r="M1890" s="17">
        <f>IF($E1890&lt;&gt;"",VLOOKUP($E1890,GEMWs!$E$14:$L$20,8,FALSE),"")</f>
        <v>96.174593288388181</v>
      </c>
      <c r="N1890" s="17">
        <f t="shared" si="134"/>
        <v>32</v>
      </c>
      <c r="O1890" s="17">
        <f t="shared" si="135"/>
        <v>713</v>
      </c>
      <c r="P1890" s="17">
        <f t="shared" si="132"/>
        <v>1.3577840112201964</v>
      </c>
      <c r="Q1890" s="17">
        <f t="shared" si="133"/>
        <v>30.253125000000001</v>
      </c>
    </row>
    <row r="1891" spans="1:17" x14ac:dyDescent="0.35">
      <c r="A1891" t="s">
        <v>1309</v>
      </c>
      <c r="B1891" t="s">
        <v>753</v>
      </c>
      <c r="D1891" t="s">
        <v>14</v>
      </c>
      <c r="E1891" t="s">
        <v>21</v>
      </c>
      <c r="G1891" t="s">
        <v>3040</v>
      </c>
      <c r="H1891">
        <v>697.5</v>
      </c>
      <c r="J1891">
        <v>0</v>
      </c>
      <c r="K1891">
        <v>0</v>
      </c>
      <c r="L1891" s="17">
        <f>IF($E1891&lt;&gt;"",VLOOKUP($E1891,GEMWs!$E$14:$L$20,7,FALSE),"")</f>
        <v>37.754918937403332</v>
      </c>
      <c r="M1891" s="17">
        <f>IF($E1891&lt;&gt;"",VLOOKUP($E1891,GEMWs!$E$14:$L$20,8,FALSE),"")</f>
        <v>96.174593288388181</v>
      </c>
      <c r="N1891" s="17">
        <f t="shared" ca="1" si="134"/>
        <v>37.754918937403332</v>
      </c>
      <c r="O1891" s="17">
        <f t="shared" ca="1" si="135"/>
        <v>96.174593288388181</v>
      </c>
      <c r="P1891" s="17">
        <f t="shared" ca="1" si="132"/>
        <v>7.2524351406247538</v>
      </c>
      <c r="Q1891" s="17">
        <f t="shared" ca="1" si="133"/>
        <v>18.474413920910195</v>
      </c>
    </row>
    <row r="1892" spans="1:17" x14ac:dyDescent="0.35">
      <c r="A1892" t="s">
        <v>1309</v>
      </c>
      <c r="B1892" t="s">
        <v>1016</v>
      </c>
      <c r="C1892" t="s">
        <v>1017</v>
      </c>
      <c r="D1892" t="s">
        <v>14</v>
      </c>
      <c r="E1892" t="s">
        <v>21</v>
      </c>
      <c r="F1892" t="s">
        <v>22</v>
      </c>
      <c r="G1892" t="s">
        <v>3040</v>
      </c>
      <c r="H1892">
        <v>4571</v>
      </c>
      <c r="I1892">
        <v>275</v>
      </c>
      <c r="J1892">
        <v>29.575904000000001</v>
      </c>
      <c r="K1892">
        <v>223.606798</v>
      </c>
      <c r="L1892" s="17">
        <f>IF($E1892&lt;&gt;"",VLOOKUP($E1892,GEMWs!$E$14:$L$20,7,FALSE),"")</f>
        <v>37.754918937403332</v>
      </c>
      <c r="M1892" s="17">
        <f>IF($E1892&lt;&gt;"",VLOOKUP($E1892,GEMWs!$E$14:$L$20,8,FALSE),"")</f>
        <v>96.174593288388181</v>
      </c>
      <c r="N1892" s="17">
        <f t="shared" si="134"/>
        <v>29.575904000000001</v>
      </c>
      <c r="O1892" s="17">
        <f t="shared" si="135"/>
        <v>223.606798</v>
      </c>
      <c r="P1892" s="17">
        <f t="shared" si="132"/>
        <v>20.442133427446155</v>
      </c>
      <c r="Q1892" s="17">
        <f t="shared" si="133"/>
        <v>154.55148894180883</v>
      </c>
    </row>
    <row r="1893" spans="1:17" x14ac:dyDescent="0.35">
      <c r="A1893" t="s">
        <v>1309</v>
      </c>
      <c r="B1893" t="s">
        <v>103</v>
      </c>
      <c r="D1893" t="s">
        <v>14</v>
      </c>
      <c r="E1893" t="s">
        <v>15</v>
      </c>
      <c r="G1893" t="s">
        <v>3040</v>
      </c>
      <c r="H1893">
        <v>3052.6</v>
      </c>
      <c r="J1893">
        <v>0</v>
      </c>
      <c r="K1893">
        <v>0</v>
      </c>
      <c r="L1893" s="17">
        <f>IF($E1893&lt;&gt;"",VLOOKUP($E1893,GEMWs!$E$14:$L$20,7,FALSE),"")</f>
        <v>37.892086284381016</v>
      </c>
      <c r="M1893" s="17">
        <f>IF($E1893&lt;&gt;"",VLOOKUP($E1893,GEMWs!$E$14:$L$20,8,FALSE),"")</f>
        <v>96.522753888300599</v>
      </c>
      <c r="N1893" s="17">
        <f t="shared" ca="1" si="134"/>
        <v>37.892086284381016</v>
      </c>
      <c r="O1893" s="17">
        <f t="shared" ca="1" si="135"/>
        <v>96.522753888300599</v>
      </c>
      <c r="P1893" s="17">
        <f t="shared" ca="1" si="132"/>
        <v>31.625703546881518</v>
      </c>
      <c r="Q1893" s="17">
        <f t="shared" ca="1" si="133"/>
        <v>80.5603570384107</v>
      </c>
    </row>
    <row r="1894" spans="1:17" x14ac:dyDescent="0.35">
      <c r="A1894" t="s">
        <v>1309</v>
      </c>
      <c r="B1894" t="s">
        <v>49</v>
      </c>
      <c r="C1894" t="s">
        <v>50</v>
      </c>
      <c r="D1894" t="s">
        <v>14</v>
      </c>
      <c r="E1894" t="s">
        <v>21</v>
      </c>
      <c r="F1894" t="s">
        <v>14</v>
      </c>
      <c r="G1894" t="s">
        <v>3040</v>
      </c>
      <c r="H1894">
        <v>63.2</v>
      </c>
      <c r="I1894">
        <v>278</v>
      </c>
      <c r="J1894">
        <v>20.321014999999999</v>
      </c>
      <c r="K1894">
        <v>2000</v>
      </c>
      <c r="L1894" s="17">
        <f>IF($E1894&lt;&gt;"",VLOOKUP($E1894,GEMWs!$E$14:$L$20,7,FALSE),"")</f>
        <v>37.754918937403332</v>
      </c>
      <c r="M1894" s="17">
        <f>IF($E1894&lt;&gt;"",VLOOKUP($E1894,GEMWs!$E$14:$L$20,8,FALSE),"")</f>
        <v>96.174593288388181</v>
      </c>
      <c r="N1894" s="17">
        <f t="shared" si="134"/>
        <v>20.321014999999999</v>
      </c>
      <c r="O1894" s="17">
        <f t="shared" si="135"/>
        <v>2000</v>
      </c>
      <c r="P1894" s="17">
        <f t="shared" si="132"/>
        <v>3.1600000000000003E-2</v>
      </c>
      <c r="Q1894" s="17">
        <f t="shared" si="133"/>
        <v>3.1100808694841278</v>
      </c>
    </row>
    <row r="1895" spans="1:17" x14ac:dyDescent="0.35">
      <c r="A1895" t="s">
        <v>1309</v>
      </c>
      <c r="B1895" t="s">
        <v>477</v>
      </c>
      <c r="D1895" t="s">
        <v>22</v>
      </c>
      <c r="G1895" t="s">
        <v>3040</v>
      </c>
      <c r="H1895">
        <v>694.3</v>
      </c>
      <c r="J1895">
        <v>0</v>
      </c>
      <c r="K1895">
        <v>0</v>
      </c>
      <c r="L1895" s="17" t="str">
        <f>IF($E1895&lt;&gt;"",VLOOKUP($E1895,GEMWs!$E$14:$L$20,7,FALSE),"")</f>
        <v/>
      </c>
      <c r="M1895" s="17" t="str">
        <f>IF($E1895&lt;&gt;"",VLOOKUP($E1895,GEMWs!$E$14:$L$20,8,FALSE),"")</f>
        <v/>
      </c>
      <c r="N1895" s="17">
        <f t="shared" ca="1" si="134"/>
        <v>0</v>
      </c>
      <c r="O1895" s="17">
        <f t="shared" ca="1" si="135"/>
        <v>0</v>
      </c>
      <c r="P1895" s="17">
        <f t="shared" ca="1" si="132"/>
        <v>0</v>
      </c>
      <c r="Q1895" s="17">
        <f t="shared" ca="1" si="133"/>
        <v>0</v>
      </c>
    </row>
    <row r="1896" spans="1:17" x14ac:dyDescent="0.35">
      <c r="A1896" t="s">
        <v>1309</v>
      </c>
      <c r="B1896" t="s">
        <v>2975</v>
      </c>
      <c r="D1896" t="s">
        <v>14</v>
      </c>
      <c r="E1896" t="s">
        <v>18</v>
      </c>
      <c r="G1896" t="s">
        <v>3040</v>
      </c>
      <c r="H1896">
        <v>345.1</v>
      </c>
      <c r="J1896">
        <v>0</v>
      </c>
      <c r="K1896">
        <v>0</v>
      </c>
      <c r="L1896" s="17">
        <f>IF($E1896&lt;&gt;"",VLOOKUP($E1896,GEMWs!$E$14:$L$20,7,FALSE),"")</f>
        <v>5950.3939027696888</v>
      </c>
      <c r="M1896" s="17">
        <f>IF($E1896&lt;&gt;"",VLOOKUP($E1896,GEMWs!$E$14:$L$20,8,FALSE),"")</f>
        <v>10539.430626954083</v>
      </c>
      <c r="N1896" s="17">
        <f t="shared" ca="1" si="134"/>
        <v>5950.3939027696888</v>
      </c>
      <c r="O1896" s="17">
        <f t="shared" ca="1" si="135"/>
        <v>10539.430626954083</v>
      </c>
      <c r="P1896" s="17">
        <f t="shared" ca="1" si="132"/>
        <v>3.274370430575476E-2</v>
      </c>
      <c r="Q1896" s="17">
        <f t="shared" ca="1" si="133"/>
        <v>5.7996160529703536E-2</v>
      </c>
    </row>
    <row r="1897" spans="1:17" x14ac:dyDescent="0.35">
      <c r="A1897" t="s">
        <v>1309</v>
      </c>
      <c r="B1897" t="s">
        <v>1310</v>
      </c>
      <c r="D1897" t="s">
        <v>14</v>
      </c>
      <c r="E1897" t="s">
        <v>21</v>
      </c>
      <c r="G1897" t="s">
        <v>3040</v>
      </c>
      <c r="H1897">
        <v>137.4</v>
      </c>
      <c r="J1897">
        <v>0</v>
      </c>
      <c r="K1897">
        <v>0</v>
      </c>
      <c r="L1897" s="17">
        <f>IF($E1897&lt;&gt;"",VLOOKUP($E1897,GEMWs!$E$14:$L$20,7,FALSE),"")</f>
        <v>37.754918937403332</v>
      </c>
      <c r="M1897" s="17">
        <f>IF($E1897&lt;&gt;"",VLOOKUP($E1897,GEMWs!$E$14:$L$20,8,FALSE),"")</f>
        <v>96.174593288388181</v>
      </c>
      <c r="N1897" s="17">
        <f t="shared" ca="1" si="134"/>
        <v>37.754918937403332</v>
      </c>
      <c r="O1897" s="17">
        <f t="shared" ca="1" si="135"/>
        <v>96.174593288388181</v>
      </c>
      <c r="P1897" s="17">
        <f t="shared" ca="1" si="132"/>
        <v>1.4286517395295213</v>
      </c>
      <c r="Q1897" s="17">
        <f t="shared" ca="1" si="133"/>
        <v>3.6392608928072554</v>
      </c>
    </row>
    <row r="1898" spans="1:17" x14ac:dyDescent="0.35">
      <c r="A1898" t="s">
        <v>1309</v>
      </c>
      <c r="B1898" t="s">
        <v>595</v>
      </c>
      <c r="D1898" t="s">
        <v>14</v>
      </c>
      <c r="E1898" t="s">
        <v>18</v>
      </c>
      <c r="G1898" t="s">
        <v>3040</v>
      </c>
      <c r="H1898">
        <v>669.1</v>
      </c>
      <c r="J1898">
        <v>0</v>
      </c>
      <c r="K1898">
        <v>0</v>
      </c>
      <c r="L1898" s="17">
        <f>IF($E1898&lt;&gt;"",VLOOKUP($E1898,GEMWs!$E$14:$L$20,7,FALSE),"")</f>
        <v>5950.3939027696888</v>
      </c>
      <c r="M1898" s="17">
        <f>IF($E1898&lt;&gt;"",VLOOKUP($E1898,GEMWs!$E$14:$L$20,8,FALSE),"")</f>
        <v>10539.430626954083</v>
      </c>
      <c r="N1898" s="17">
        <f t="shared" ca="1" si="134"/>
        <v>5950.3939027696888</v>
      </c>
      <c r="O1898" s="17">
        <f t="shared" ca="1" si="135"/>
        <v>10539.430626954083</v>
      </c>
      <c r="P1898" s="17">
        <f t="shared" ca="1" si="132"/>
        <v>6.3485402929529158E-2</v>
      </c>
      <c r="Q1898" s="17">
        <f t="shared" ca="1" si="133"/>
        <v>0.11244633732374569</v>
      </c>
    </row>
    <row r="1899" spans="1:17" x14ac:dyDescent="0.35">
      <c r="A1899" t="s">
        <v>1309</v>
      </c>
      <c r="B1899" t="s">
        <v>85</v>
      </c>
      <c r="C1899" t="s">
        <v>86</v>
      </c>
      <c r="D1899" t="s">
        <v>14</v>
      </c>
      <c r="E1899" t="s">
        <v>21</v>
      </c>
      <c r="F1899" t="s">
        <v>22</v>
      </c>
      <c r="G1899" t="s">
        <v>3040</v>
      </c>
      <c r="H1899">
        <v>9801.1</v>
      </c>
      <c r="I1899">
        <v>304</v>
      </c>
      <c r="J1899">
        <v>100</v>
      </c>
      <c r="K1899">
        <v>100</v>
      </c>
      <c r="L1899" s="17">
        <f>IF($E1899&lt;&gt;"",VLOOKUP($E1899,GEMWs!$E$14:$L$20,7,FALSE),"")</f>
        <v>37.754918937403332</v>
      </c>
      <c r="M1899" s="17">
        <f>IF($E1899&lt;&gt;"",VLOOKUP($E1899,GEMWs!$E$14:$L$20,8,FALSE),"")</f>
        <v>96.174593288388181</v>
      </c>
      <c r="N1899" s="17">
        <f t="shared" si="134"/>
        <v>100</v>
      </c>
      <c r="O1899" s="17">
        <f t="shared" si="135"/>
        <v>100</v>
      </c>
      <c r="P1899" s="17">
        <f t="shared" si="132"/>
        <v>98.01100000000001</v>
      </c>
      <c r="Q1899" s="17">
        <f t="shared" si="133"/>
        <v>98.01100000000001</v>
      </c>
    </row>
    <row r="1900" spans="1:17" x14ac:dyDescent="0.35">
      <c r="A1900" t="s">
        <v>1309</v>
      </c>
      <c r="B1900" t="s">
        <v>754</v>
      </c>
      <c r="D1900" t="s">
        <v>14</v>
      </c>
      <c r="E1900" t="s">
        <v>21</v>
      </c>
      <c r="G1900" t="s">
        <v>3040</v>
      </c>
      <c r="H1900">
        <v>667.5</v>
      </c>
      <c r="J1900">
        <v>0</v>
      </c>
      <c r="K1900">
        <v>0</v>
      </c>
      <c r="L1900" s="17">
        <f>IF($E1900&lt;&gt;"",VLOOKUP($E1900,GEMWs!$E$14:$L$20,7,FALSE),"")</f>
        <v>37.754918937403332</v>
      </c>
      <c r="M1900" s="17">
        <f>IF($E1900&lt;&gt;"",VLOOKUP($E1900,GEMWs!$E$14:$L$20,8,FALSE),"")</f>
        <v>96.174593288388181</v>
      </c>
      <c r="N1900" s="17">
        <f t="shared" ca="1" si="134"/>
        <v>37.754918937403332</v>
      </c>
      <c r="O1900" s="17">
        <f t="shared" ca="1" si="135"/>
        <v>96.174593288388181</v>
      </c>
      <c r="P1900" s="17">
        <f t="shared" ca="1" si="132"/>
        <v>6.9405024464043343</v>
      </c>
      <c r="Q1900" s="17">
        <f t="shared" ca="1" si="133"/>
        <v>17.679815472699001</v>
      </c>
    </row>
    <row r="1901" spans="1:17" x14ac:dyDescent="0.35">
      <c r="A1901" t="s">
        <v>1309</v>
      </c>
      <c r="B1901" t="s">
        <v>142</v>
      </c>
      <c r="C1901" t="s">
        <v>143</v>
      </c>
      <c r="D1901" t="s">
        <v>14</v>
      </c>
      <c r="E1901" t="s">
        <v>21</v>
      </c>
      <c r="F1901" t="s">
        <v>14</v>
      </c>
      <c r="G1901" t="s">
        <v>3040</v>
      </c>
      <c r="H1901">
        <v>608.6</v>
      </c>
      <c r="I1901">
        <v>307</v>
      </c>
      <c r="J1901">
        <v>6.6173489999999999</v>
      </c>
      <c r="K1901">
        <v>223.606798</v>
      </c>
      <c r="L1901" s="17">
        <f>IF($E1901&lt;&gt;"",VLOOKUP($E1901,GEMWs!$E$14:$L$20,7,FALSE),"")</f>
        <v>37.754918937403332</v>
      </c>
      <c r="M1901" s="17">
        <f>IF($E1901&lt;&gt;"",VLOOKUP($E1901,GEMWs!$E$14:$L$20,8,FALSE),"")</f>
        <v>96.174593288388181</v>
      </c>
      <c r="N1901" s="17">
        <f t="shared" si="134"/>
        <v>6.6173489999999999</v>
      </c>
      <c r="O1901" s="17">
        <f t="shared" si="135"/>
        <v>223.606798</v>
      </c>
      <c r="P1901" s="17">
        <f t="shared" si="132"/>
        <v>2.7217419391694881</v>
      </c>
      <c r="Q1901" s="17">
        <f t="shared" si="133"/>
        <v>91.970364567442346</v>
      </c>
    </row>
    <row r="1902" spans="1:17" x14ac:dyDescent="0.35">
      <c r="A1902" t="s">
        <v>1309</v>
      </c>
      <c r="B1902" t="s">
        <v>230</v>
      </c>
      <c r="D1902" t="s">
        <v>14</v>
      </c>
      <c r="E1902" t="s">
        <v>21</v>
      </c>
      <c r="G1902" t="s">
        <v>3040</v>
      </c>
      <c r="H1902">
        <v>1056.5</v>
      </c>
      <c r="J1902">
        <v>0</v>
      </c>
      <c r="K1902">
        <v>0</v>
      </c>
      <c r="L1902" s="17">
        <f>IF($E1902&lt;&gt;"",VLOOKUP($E1902,GEMWs!$E$14:$L$20,7,FALSE),"")</f>
        <v>37.754918937403332</v>
      </c>
      <c r="M1902" s="17">
        <f>IF($E1902&lt;&gt;"",VLOOKUP($E1902,GEMWs!$E$14:$L$20,8,FALSE),"")</f>
        <v>96.174593288388181</v>
      </c>
      <c r="N1902" s="17">
        <f t="shared" ca="1" si="134"/>
        <v>37.754918937403332</v>
      </c>
      <c r="O1902" s="17">
        <f t="shared" ca="1" si="135"/>
        <v>96.174593288388181</v>
      </c>
      <c r="P1902" s="17">
        <f t="shared" ca="1" si="132"/>
        <v>10.985229714795773</v>
      </c>
      <c r="Q1902" s="17">
        <f t="shared" ca="1" si="133"/>
        <v>27.983108684504113</v>
      </c>
    </row>
    <row r="1903" spans="1:17" x14ac:dyDescent="0.35">
      <c r="A1903" t="s">
        <v>1309</v>
      </c>
      <c r="B1903" t="s">
        <v>556</v>
      </c>
      <c r="D1903" t="s">
        <v>14</v>
      </c>
      <c r="E1903" t="s">
        <v>21</v>
      </c>
      <c r="G1903" t="s">
        <v>3040</v>
      </c>
      <c r="H1903">
        <v>120.8</v>
      </c>
      <c r="J1903">
        <v>0</v>
      </c>
      <c r="K1903">
        <v>0</v>
      </c>
      <c r="L1903" s="17">
        <f>IF($E1903&lt;&gt;"",VLOOKUP($E1903,GEMWs!$E$14:$L$20,7,FALSE),"")</f>
        <v>37.754918937403332</v>
      </c>
      <c r="M1903" s="17">
        <f>IF($E1903&lt;&gt;"",VLOOKUP($E1903,GEMWs!$E$14:$L$20,8,FALSE),"")</f>
        <v>96.174593288388181</v>
      </c>
      <c r="N1903" s="17">
        <f t="shared" ca="1" si="134"/>
        <v>37.754918937403332</v>
      </c>
      <c r="O1903" s="17">
        <f t="shared" ca="1" si="135"/>
        <v>96.174593288388181</v>
      </c>
      <c r="P1903" s="17">
        <f t="shared" ca="1" si="132"/>
        <v>1.2560489820608891</v>
      </c>
      <c r="Q1903" s="17">
        <f t="shared" ca="1" si="133"/>
        <v>3.1995830847970628</v>
      </c>
    </row>
    <row r="1904" spans="1:17" x14ac:dyDescent="0.35">
      <c r="A1904" t="s">
        <v>1309</v>
      </c>
      <c r="B1904" t="s">
        <v>1021</v>
      </c>
      <c r="D1904" t="s">
        <v>14</v>
      </c>
      <c r="E1904" t="s">
        <v>21</v>
      </c>
      <c r="G1904" t="s">
        <v>3040</v>
      </c>
      <c r="H1904">
        <v>366.5</v>
      </c>
      <c r="J1904">
        <v>0</v>
      </c>
      <c r="K1904">
        <v>0</v>
      </c>
      <c r="L1904" s="17">
        <f>IF($E1904&lt;&gt;"",VLOOKUP($E1904,GEMWs!$E$14:$L$20,7,FALSE),"")</f>
        <v>37.754918937403332</v>
      </c>
      <c r="M1904" s="17">
        <f>IF($E1904&lt;&gt;"",VLOOKUP($E1904,GEMWs!$E$14:$L$20,8,FALSE),"")</f>
        <v>96.174593288388181</v>
      </c>
      <c r="N1904" s="17">
        <f t="shared" ca="1" si="134"/>
        <v>37.754918937403332</v>
      </c>
      <c r="O1904" s="17">
        <f t="shared" ca="1" si="135"/>
        <v>96.174593288388181</v>
      </c>
      <c r="P1904" s="17">
        <f t="shared" ca="1" si="132"/>
        <v>3.8107777477261249</v>
      </c>
      <c r="Q1904" s="17">
        <f t="shared" ca="1" si="133"/>
        <v>9.7073443756467181</v>
      </c>
    </row>
    <row r="1905" spans="1:17" x14ac:dyDescent="0.35">
      <c r="A1905" t="s">
        <v>1309</v>
      </c>
      <c r="B1905" t="s">
        <v>231</v>
      </c>
      <c r="D1905" t="s">
        <v>14</v>
      </c>
      <c r="E1905" t="s">
        <v>21</v>
      </c>
      <c r="G1905" t="s">
        <v>3040</v>
      </c>
      <c r="H1905">
        <v>88.2</v>
      </c>
      <c r="J1905">
        <v>0</v>
      </c>
      <c r="K1905">
        <v>0</v>
      </c>
      <c r="L1905" s="17">
        <f>IF($E1905&lt;&gt;"",VLOOKUP($E1905,GEMWs!$E$14:$L$20,7,FALSE),"")</f>
        <v>37.754918937403332</v>
      </c>
      <c r="M1905" s="17">
        <f>IF($E1905&lt;&gt;"",VLOOKUP($E1905,GEMWs!$E$14:$L$20,8,FALSE),"")</f>
        <v>96.174593288388181</v>
      </c>
      <c r="N1905" s="17">
        <f t="shared" ca="1" si="134"/>
        <v>37.754918937403332</v>
      </c>
      <c r="O1905" s="17">
        <f t="shared" ca="1" si="135"/>
        <v>96.174593288388181</v>
      </c>
      <c r="P1905" s="17">
        <f t="shared" ca="1" si="132"/>
        <v>0.91708212100803332</v>
      </c>
      <c r="Q1905" s="17">
        <f t="shared" ca="1" si="133"/>
        <v>2.3361194377409018</v>
      </c>
    </row>
    <row r="1906" spans="1:17" x14ac:dyDescent="0.35">
      <c r="A1906" t="s">
        <v>1309</v>
      </c>
      <c r="B1906" t="s">
        <v>1022</v>
      </c>
      <c r="D1906" t="s">
        <v>14</v>
      </c>
      <c r="E1906" t="s">
        <v>21</v>
      </c>
      <c r="G1906" t="s">
        <v>3040</v>
      </c>
      <c r="H1906">
        <v>468.5</v>
      </c>
      <c r="J1906">
        <v>0</v>
      </c>
      <c r="K1906">
        <v>0</v>
      </c>
      <c r="L1906" s="17">
        <f>IF($E1906&lt;&gt;"",VLOOKUP($E1906,GEMWs!$E$14:$L$20,7,FALSE),"")</f>
        <v>37.754918937403332</v>
      </c>
      <c r="M1906" s="17">
        <f>IF($E1906&lt;&gt;"",VLOOKUP($E1906,GEMWs!$E$14:$L$20,8,FALSE),"")</f>
        <v>96.174593288388181</v>
      </c>
      <c r="N1906" s="17">
        <f t="shared" ca="1" si="134"/>
        <v>37.754918937403332</v>
      </c>
      <c r="O1906" s="17">
        <f t="shared" ca="1" si="135"/>
        <v>96.174593288388181</v>
      </c>
      <c r="P1906" s="17">
        <f t="shared" ca="1" si="132"/>
        <v>4.871348908075551</v>
      </c>
      <c r="Q1906" s="17">
        <f t="shared" ca="1" si="133"/>
        <v>12.408979099564768</v>
      </c>
    </row>
    <row r="1907" spans="1:17" x14ac:dyDescent="0.35">
      <c r="A1907" t="s">
        <v>1309</v>
      </c>
      <c r="B1907" t="s">
        <v>199</v>
      </c>
      <c r="D1907" t="s">
        <v>22</v>
      </c>
      <c r="G1907" t="s">
        <v>3040</v>
      </c>
      <c r="H1907">
        <v>110.4</v>
      </c>
      <c r="J1907">
        <v>0</v>
      </c>
      <c r="K1907">
        <v>0</v>
      </c>
      <c r="L1907" s="17" t="str">
        <f>IF($E1907&lt;&gt;"",VLOOKUP($E1907,GEMWs!$E$14:$L$20,7,FALSE),"")</f>
        <v/>
      </c>
      <c r="M1907" s="17" t="str">
        <f>IF($E1907&lt;&gt;"",VLOOKUP($E1907,GEMWs!$E$14:$L$20,8,FALSE),"")</f>
        <v/>
      </c>
      <c r="N1907" s="17">
        <f t="shared" ca="1" si="134"/>
        <v>0</v>
      </c>
      <c r="O1907" s="17">
        <f t="shared" ca="1" si="135"/>
        <v>0</v>
      </c>
      <c r="P1907" s="17">
        <f t="shared" ca="1" si="132"/>
        <v>0</v>
      </c>
      <c r="Q1907" s="17">
        <f t="shared" ca="1" si="133"/>
        <v>0</v>
      </c>
    </row>
    <row r="1908" spans="1:17" x14ac:dyDescent="0.35">
      <c r="A1908" t="s">
        <v>1309</v>
      </c>
      <c r="B1908" t="s">
        <v>186</v>
      </c>
      <c r="C1908" t="s">
        <v>187</v>
      </c>
      <c r="D1908" t="s">
        <v>14</v>
      </c>
      <c r="E1908" t="s">
        <v>21</v>
      </c>
      <c r="F1908" t="s">
        <v>14</v>
      </c>
      <c r="G1908" t="s">
        <v>3040</v>
      </c>
      <c r="H1908">
        <v>73.8</v>
      </c>
      <c r="I1908">
        <v>337</v>
      </c>
      <c r="J1908">
        <v>53.942762999999999</v>
      </c>
      <c r="K1908">
        <v>180000</v>
      </c>
      <c r="L1908" s="17">
        <f>IF($E1908&lt;&gt;"",VLOOKUP($E1908,GEMWs!$E$14:$L$20,7,FALSE),"")</f>
        <v>37.754918937403332</v>
      </c>
      <c r="M1908" s="17">
        <f>IF($E1908&lt;&gt;"",VLOOKUP($E1908,GEMWs!$E$14:$L$20,8,FALSE),"")</f>
        <v>96.174593288388181</v>
      </c>
      <c r="N1908" s="17">
        <f t="shared" si="134"/>
        <v>53.942762999999999</v>
      </c>
      <c r="O1908" s="17">
        <f t="shared" si="135"/>
        <v>180000</v>
      </c>
      <c r="P1908" s="17">
        <f t="shared" ref="P1908:P1971" si="136">IF(O1908&gt;0,$H1908/O1908,0)</f>
        <v>4.0999999999999999E-4</v>
      </c>
      <c r="Q1908" s="17">
        <f t="shared" ref="Q1908:Q1971" si="137">IF(N1908&gt;0,$H1908/N1908,0)</f>
        <v>1.3681167944623081</v>
      </c>
    </row>
    <row r="1909" spans="1:17" x14ac:dyDescent="0.35">
      <c r="A1909" t="s">
        <v>1309</v>
      </c>
      <c r="B1909" t="s">
        <v>234</v>
      </c>
      <c r="D1909" t="s">
        <v>14</v>
      </c>
      <c r="E1909" t="s">
        <v>21</v>
      </c>
      <c r="G1909" t="s">
        <v>3040</v>
      </c>
      <c r="H1909">
        <v>3319.8</v>
      </c>
      <c r="J1909">
        <v>0</v>
      </c>
      <c r="K1909">
        <v>0</v>
      </c>
      <c r="L1909" s="17">
        <f>IF($E1909&lt;&gt;"",VLOOKUP($E1909,GEMWs!$E$14:$L$20,7,FALSE),"")</f>
        <v>37.754918937403332</v>
      </c>
      <c r="M1909" s="17">
        <f>IF($E1909&lt;&gt;"",VLOOKUP($E1909,GEMWs!$E$14:$L$20,8,FALSE),"")</f>
        <v>96.174593288388181</v>
      </c>
      <c r="N1909" s="17">
        <f t="shared" ca="1" si="134"/>
        <v>37.754918937403332</v>
      </c>
      <c r="O1909" s="17">
        <f t="shared" ca="1" si="135"/>
        <v>96.174593288388181</v>
      </c>
      <c r="P1909" s="17">
        <f t="shared" ca="1" si="136"/>
        <v>34.518471942431624</v>
      </c>
      <c r="Q1909" s="17">
        <f t="shared" ca="1" si="137"/>
        <v>87.930264279050419</v>
      </c>
    </row>
    <row r="1910" spans="1:17" x14ac:dyDescent="0.35">
      <c r="A1910" t="s">
        <v>1309</v>
      </c>
      <c r="B1910" t="s">
        <v>240</v>
      </c>
      <c r="D1910" t="s">
        <v>14</v>
      </c>
      <c r="E1910" t="s">
        <v>21</v>
      </c>
      <c r="G1910" t="s">
        <v>3040</v>
      </c>
      <c r="H1910">
        <v>148.5</v>
      </c>
      <c r="J1910">
        <v>0</v>
      </c>
      <c r="K1910">
        <v>0</v>
      </c>
      <c r="L1910" s="17">
        <f>IF($E1910&lt;&gt;"",VLOOKUP($E1910,GEMWs!$E$14:$L$20,7,FALSE),"")</f>
        <v>37.754918937403332</v>
      </c>
      <c r="M1910" s="17">
        <f>IF($E1910&lt;&gt;"",VLOOKUP($E1910,GEMWs!$E$14:$L$20,8,FALSE),"")</f>
        <v>96.174593288388181</v>
      </c>
      <c r="N1910" s="17">
        <f t="shared" ca="1" si="134"/>
        <v>37.754918937403332</v>
      </c>
      <c r="O1910" s="17">
        <f t="shared" ca="1" si="135"/>
        <v>96.174593288388181</v>
      </c>
      <c r="P1910" s="17">
        <f t="shared" ca="1" si="136"/>
        <v>1.5440668363910766</v>
      </c>
      <c r="Q1910" s="17">
        <f t="shared" ca="1" si="137"/>
        <v>3.9332623186453959</v>
      </c>
    </row>
    <row r="1911" spans="1:17" x14ac:dyDescent="0.35">
      <c r="A1911" t="s">
        <v>2962</v>
      </c>
      <c r="B1911" t="s">
        <v>59</v>
      </c>
      <c r="C1911" t="s">
        <v>60</v>
      </c>
      <c r="D1911" t="s">
        <v>14</v>
      </c>
      <c r="E1911" t="s">
        <v>21</v>
      </c>
      <c r="F1911" t="s">
        <v>14</v>
      </c>
      <c r="G1911" t="s">
        <v>3040</v>
      </c>
      <c r="H1911">
        <v>121.3</v>
      </c>
      <c r="I1911">
        <v>91</v>
      </c>
      <c r="J1911">
        <v>186.795131</v>
      </c>
      <c r="K1911">
        <v>9072</v>
      </c>
      <c r="L1911" s="17">
        <f>IF($E1911&lt;&gt;"",VLOOKUP($E1911,GEMWs!$E$14:$L$20,7,FALSE),"")</f>
        <v>37.754918937403332</v>
      </c>
      <c r="M1911" s="17">
        <f>IF($E1911&lt;&gt;"",VLOOKUP($E1911,GEMWs!$E$14:$L$20,8,FALSE),"")</f>
        <v>96.174593288388181</v>
      </c>
      <c r="N1911" s="17">
        <f t="shared" si="134"/>
        <v>186.795131</v>
      </c>
      <c r="O1911" s="17">
        <f t="shared" si="135"/>
        <v>9072</v>
      </c>
      <c r="P1911" s="17">
        <f t="shared" si="136"/>
        <v>1.3370811287477954E-2</v>
      </c>
      <c r="Q1911" s="17">
        <f t="shared" si="137"/>
        <v>0.64937452786175676</v>
      </c>
    </row>
    <row r="1912" spans="1:17" x14ac:dyDescent="0.35">
      <c r="A1912" t="s">
        <v>2962</v>
      </c>
      <c r="B1912" t="s">
        <v>204</v>
      </c>
      <c r="C1912" t="s">
        <v>205</v>
      </c>
      <c r="D1912" t="s">
        <v>14</v>
      </c>
      <c r="E1912" t="s">
        <v>21</v>
      </c>
      <c r="F1912" t="s">
        <v>22</v>
      </c>
      <c r="G1912" t="s">
        <v>3040</v>
      </c>
      <c r="H1912">
        <v>215.9</v>
      </c>
      <c r="I1912">
        <v>111</v>
      </c>
      <c r="J1912">
        <v>10.18595</v>
      </c>
      <c r="K1912">
        <v>44.804944999999996</v>
      </c>
      <c r="L1912" s="17">
        <f>IF($E1912&lt;&gt;"",VLOOKUP($E1912,GEMWs!$E$14:$L$20,7,FALSE),"")</f>
        <v>37.754918937403332</v>
      </c>
      <c r="M1912" s="17">
        <f>IF($E1912&lt;&gt;"",VLOOKUP($E1912,GEMWs!$E$14:$L$20,8,FALSE),"")</f>
        <v>96.174593288388181</v>
      </c>
      <c r="N1912" s="17">
        <f t="shared" si="134"/>
        <v>10.18595</v>
      </c>
      <c r="O1912" s="17">
        <f t="shared" si="135"/>
        <v>44.804944999999996</v>
      </c>
      <c r="P1912" s="17">
        <f t="shared" si="136"/>
        <v>4.8186645469601634</v>
      </c>
      <c r="Q1912" s="17">
        <f t="shared" si="137"/>
        <v>21.195862928838253</v>
      </c>
    </row>
    <row r="1913" spans="1:17" x14ac:dyDescent="0.35">
      <c r="A1913" t="s">
        <v>2962</v>
      </c>
      <c r="B1913" t="s">
        <v>2989</v>
      </c>
      <c r="D1913" t="s">
        <v>14</v>
      </c>
      <c r="E1913" t="s">
        <v>21</v>
      </c>
      <c r="G1913" t="s">
        <v>3040</v>
      </c>
      <c r="H1913">
        <v>147.5</v>
      </c>
      <c r="J1913">
        <v>0</v>
      </c>
      <c r="K1913">
        <v>0</v>
      </c>
      <c r="L1913" s="17">
        <f>IF($E1913&lt;&gt;"",VLOOKUP($E1913,GEMWs!$E$14:$L$20,7,FALSE),"")</f>
        <v>37.754918937403332</v>
      </c>
      <c r="M1913" s="17">
        <f>IF($E1913&lt;&gt;"",VLOOKUP($E1913,GEMWs!$E$14:$L$20,8,FALSE),"")</f>
        <v>96.174593288388181</v>
      </c>
      <c r="N1913" s="17">
        <f t="shared" ca="1" si="134"/>
        <v>37.754918937403332</v>
      </c>
      <c r="O1913" s="17">
        <f t="shared" ca="1" si="135"/>
        <v>96.174593288388181</v>
      </c>
      <c r="P1913" s="17">
        <f t="shared" ca="1" si="136"/>
        <v>1.5336690799170625</v>
      </c>
      <c r="Q1913" s="17">
        <f t="shared" ca="1" si="137"/>
        <v>3.9067757037050228</v>
      </c>
    </row>
    <row r="1914" spans="1:17" x14ac:dyDescent="0.35">
      <c r="A1914" t="s">
        <v>2962</v>
      </c>
      <c r="B1914" t="s">
        <v>210</v>
      </c>
      <c r="C1914" t="s">
        <v>211</v>
      </c>
      <c r="D1914" t="s">
        <v>14</v>
      </c>
      <c r="E1914" t="s">
        <v>21</v>
      </c>
      <c r="F1914" t="s">
        <v>22</v>
      </c>
      <c r="G1914" t="s">
        <v>3040</v>
      </c>
      <c r="H1914">
        <v>34.700000000000003</v>
      </c>
      <c r="I1914">
        <v>221</v>
      </c>
      <c r="J1914">
        <v>1361</v>
      </c>
      <c r="K1914">
        <v>2268</v>
      </c>
      <c r="L1914" s="17">
        <f>IF($E1914&lt;&gt;"",VLOOKUP($E1914,GEMWs!$E$14:$L$20,7,FALSE),"")</f>
        <v>37.754918937403332</v>
      </c>
      <c r="M1914" s="17">
        <f>IF($E1914&lt;&gt;"",VLOOKUP($E1914,GEMWs!$E$14:$L$20,8,FALSE),"")</f>
        <v>96.174593288388181</v>
      </c>
      <c r="N1914" s="17">
        <f t="shared" si="134"/>
        <v>1361</v>
      </c>
      <c r="O1914" s="17">
        <f t="shared" si="135"/>
        <v>2268</v>
      </c>
      <c r="P1914" s="17">
        <f t="shared" si="136"/>
        <v>1.5299823633156968E-2</v>
      </c>
      <c r="Q1914" s="17">
        <f t="shared" si="137"/>
        <v>2.5495958853783984E-2</v>
      </c>
    </row>
    <row r="1915" spans="1:17" x14ac:dyDescent="0.35">
      <c r="A1915" t="s">
        <v>2962</v>
      </c>
      <c r="B1915" t="s">
        <v>2972</v>
      </c>
      <c r="D1915" t="s">
        <v>14</v>
      </c>
      <c r="E1915" t="s">
        <v>21</v>
      </c>
      <c r="G1915" t="s">
        <v>3040</v>
      </c>
      <c r="H1915">
        <v>363</v>
      </c>
      <c r="J1915">
        <v>0</v>
      </c>
      <c r="K1915">
        <v>0</v>
      </c>
      <c r="L1915" s="17">
        <f>IF($E1915&lt;&gt;"",VLOOKUP($E1915,GEMWs!$E$14:$L$20,7,FALSE),"")</f>
        <v>37.754918937403332</v>
      </c>
      <c r="M1915" s="17">
        <f>IF($E1915&lt;&gt;"",VLOOKUP($E1915,GEMWs!$E$14:$L$20,8,FALSE),"")</f>
        <v>96.174593288388181</v>
      </c>
      <c r="N1915" s="17">
        <f t="shared" ca="1" si="134"/>
        <v>37.754918937403332</v>
      </c>
      <c r="O1915" s="17">
        <f t="shared" ca="1" si="135"/>
        <v>96.174593288388181</v>
      </c>
      <c r="P1915" s="17">
        <f t="shared" ca="1" si="136"/>
        <v>3.7743856000670761</v>
      </c>
      <c r="Q1915" s="17">
        <f t="shared" ca="1" si="137"/>
        <v>9.614641223355413</v>
      </c>
    </row>
    <row r="1916" spans="1:17" x14ac:dyDescent="0.35">
      <c r="A1916" t="s">
        <v>2962</v>
      </c>
      <c r="B1916" t="s">
        <v>13</v>
      </c>
      <c r="D1916" t="s">
        <v>14</v>
      </c>
      <c r="E1916" t="s">
        <v>15</v>
      </c>
      <c r="G1916" t="s">
        <v>3040</v>
      </c>
      <c r="H1916">
        <v>223820.4</v>
      </c>
      <c r="J1916">
        <v>0</v>
      </c>
      <c r="K1916">
        <v>0</v>
      </c>
      <c r="L1916" s="17">
        <f>IF($E1916&lt;&gt;"",VLOOKUP($E1916,GEMWs!$E$14:$L$20,7,FALSE),"")</f>
        <v>37.892086284381016</v>
      </c>
      <c r="M1916" s="17">
        <f>IF($E1916&lt;&gt;"",VLOOKUP($E1916,GEMWs!$E$14:$L$20,8,FALSE),"")</f>
        <v>96.522753888300599</v>
      </c>
      <c r="N1916" s="17">
        <f t="shared" ca="1" si="134"/>
        <v>37.892086284381016</v>
      </c>
      <c r="O1916" s="17">
        <f t="shared" ca="1" si="135"/>
        <v>96.522753888300599</v>
      </c>
      <c r="P1916" s="17">
        <f t="shared" ca="1" si="136"/>
        <v>2318.8356214847799</v>
      </c>
      <c r="Q1916" s="17">
        <f t="shared" ca="1" si="137"/>
        <v>5906.7848183449842</v>
      </c>
    </row>
    <row r="1917" spans="1:17" x14ac:dyDescent="0.35">
      <c r="A1917" t="s">
        <v>2962</v>
      </c>
      <c r="B1917" t="s">
        <v>47</v>
      </c>
      <c r="C1917" t="s">
        <v>48</v>
      </c>
      <c r="D1917" t="s">
        <v>14</v>
      </c>
      <c r="E1917" t="s">
        <v>21</v>
      </c>
      <c r="F1917" t="s">
        <v>14</v>
      </c>
      <c r="G1917" t="s">
        <v>3040</v>
      </c>
      <c r="H1917">
        <v>424.4</v>
      </c>
      <c r="I1917">
        <v>256</v>
      </c>
      <c r="J1917">
        <v>11.292441</v>
      </c>
      <c r="K1917">
        <v>1000</v>
      </c>
      <c r="L1917" s="17">
        <f>IF($E1917&lt;&gt;"",VLOOKUP($E1917,GEMWs!$E$14:$L$20,7,FALSE),"")</f>
        <v>37.754918937403332</v>
      </c>
      <c r="M1917" s="17">
        <f>IF($E1917&lt;&gt;"",VLOOKUP($E1917,GEMWs!$E$14:$L$20,8,FALSE),"")</f>
        <v>96.174593288388181</v>
      </c>
      <c r="N1917" s="17">
        <f t="shared" si="134"/>
        <v>11.292441</v>
      </c>
      <c r="O1917" s="17">
        <f t="shared" si="135"/>
        <v>1000</v>
      </c>
      <c r="P1917" s="17">
        <f t="shared" si="136"/>
        <v>0.4244</v>
      </c>
      <c r="Q1917" s="17">
        <f t="shared" si="137"/>
        <v>37.582662597041683</v>
      </c>
    </row>
    <row r="1918" spans="1:17" x14ac:dyDescent="0.35">
      <c r="A1918" t="s">
        <v>2962</v>
      </c>
      <c r="B1918" t="s">
        <v>214</v>
      </c>
      <c r="C1918" t="s">
        <v>215</v>
      </c>
      <c r="D1918" t="s">
        <v>14</v>
      </c>
      <c r="E1918" t="s">
        <v>21</v>
      </c>
      <c r="F1918" t="s">
        <v>22</v>
      </c>
      <c r="G1918" t="s">
        <v>3040</v>
      </c>
      <c r="H1918">
        <v>195.1</v>
      </c>
      <c r="I1918">
        <v>270</v>
      </c>
      <c r="J1918">
        <v>32</v>
      </c>
      <c r="K1918">
        <v>713</v>
      </c>
      <c r="L1918" s="17">
        <f>IF($E1918&lt;&gt;"",VLOOKUP($E1918,GEMWs!$E$14:$L$20,7,FALSE),"")</f>
        <v>37.754918937403332</v>
      </c>
      <c r="M1918" s="17">
        <f>IF($E1918&lt;&gt;"",VLOOKUP($E1918,GEMWs!$E$14:$L$20,8,FALSE),"")</f>
        <v>96.174593288388181</v>
      </c>
      <c r="N1918" s="17">
        <f t="shared" si="134"/>
        <v>32</v>
      </c>
      <c r="O1918" s="17">
        <f t="shared" si="135"/>
        <v>713</v>
      </c>
      <c r="P1918" s="17">
        <f t="shared" si="136"/>
        <v>0.27363253856942493</v>
      </c>
      <c r="Q1918" s="17">
        <f t="shared" si="137"/>
        <v>6.0968749999999998</v>
      </c>
    </row>
    <row r="1919" spans="1:17" x14ac:dyDescent="0.35">
      <c r="A1919" t="s">
        <v>2962</v>
      </c>
      <c r="B1919" t="s">
        <v>103</v>
      </c>
      <c r="D1919" t="s">
        <v>14</v>
      </c>
      <c r="E1919" t="s">
        <v>15</v>
      </c>
      <c r="G1919" t="s">
        <v>3040</v>
      </c>
      <c r="H1919">
        <v>708.1</v>
      </c>
      <c r="J1919">
        <v>0</v>
      </c>
      <c r="K1919">
        <v>0</v>
      </c>
      <c r="L1919" s="17">
        <f>IF($E1919&lt;&gt;"",VLOOKUP($E1919,GEMWs!$E$14:$L$20,7,FALSE),"")</f>
        <v>37.892086284381016</v>
      </c>
      <c r="M1919" s="17">
        <f>IF($E1919&lt;&gt;"",VLOOKUP($E1919,GEMWs!$E$14:$L$20,8,FALSE),"")</f>
        <v>96.522753888300599</v>
      </c>
      <c r="N1919" s="17">
        <f t="shared" ca="1" si="134"/>
        <v>37.892086284381016</v>
      </c>
      <c r="O1919" s="17">
        <f t="shared" ca="1" si="135"/>
        <v>96.522753888300599</v>
      </c>
      <c r="P1919" s="17">
        <f t="shared" ca="1" si="136"/>
        <v>7.336094044927866</v>
      </c>
      <c r="Q1919" s="17">
        <f t="shared" ca="1" si="137"/>
        <v>18.687279309080331</v>
      </c>
    </row>
    <row r="1920" spans="1:17" x14ac:dyDescent="0.35">
      <c r="A1920" t="s">
        <v>2962</v>
      </c>
      <c r="B1920" t="s">
        <v>2975</v>
      </c>
      <c r="D1920" t="s">
        <v>14</v>
      </c>
      <c r="E1920" t="s">
        <v>18</v>
      </c>
      <c r="G1920" t="s">
        <v>3040</v>
      </c>
      <c r="H1920">
        <v>540.9</v>
      </c>
      <c r="J1920">
        <v>0</v>
      </c>
      <c r="K1920">
        <v>0</v>
      </c>
      <c r="L1920" s="17">
        <f>IF($E1920&lt;&gt;"",VLOOKUP($E1920,GEMWs!$E$14:$L$20,7,FALSE),"")</f>
        <v>5950.3939027696888</v>
      </c>
      <c r="M1920" s="17">
        <f>IF($E1920&lt;&gt;"",VLOOKUP($E1920,GEMWs!$E$14:$L$20,8,FALSE),"")</f>
        <v>10539.430626954083</v>
      </c>
      <c r="N1920" s="17">
        <f t="shared" ca="1" si="134"/>
        <v>5950.3939027696888</v>
      </c>
      <c r="O1920" s="17">
        <f t="shared" ca="1" si="135"/>
        <v>10539.430626954083</v>
      </c>
      <c r="P1920" s="17">
        <f t="shared" ca="1" si="136"/>
        <v>5.1321557980245576E-2</v>
      </c>
      <c r="Q1920" s="17">
        <f t="shared" ca="1" si="137"/>
        <v>9.090154514783147E-2</v>
      </c>
    </row>
    <row r="1921" spans="1:17" x14ac:dyDescent="0.35">
      <c r="A1921" t="s">
        <v>2962</v>
      </c>
      <c r="B1921" t="s">
        <v>230</v>
      </c>
      <c r="D1921" t="s">
        <v>14</v>
      </c>
      <c r="E1921" t="s">
        <v>21</v>
      </c>
      <c r="G1921" t="s">
        <v>3040</v>
      </c>
      <c r="H1921">
        <v>317.7</v>
      </c>
      <c r="J1921">
        <v>0</v>
      </c>
      <c r="K1921">
        <v>0</v>
      </c>
      <c r="L1921" s="17">
        <f>IF($E1921&lt;&gt;"",VLOOKUP($E1921,GEMWs!$E$14:$L$20,7,FALSE),"")</f>
        <v>37.754918937403332</v>
      </c>
      <c r="M1921" s="17">
        <f>IF($E1921&lt;&gt;"",VLOOKUP($E1921,GEMWs!$E$14:$L$20,8,FALSE),"")</f>
        <v>96.174593288388181</v>
      </c>
      <c r="N1921" s="17">
        <f t="shared" ca="1" si="134"/>
        <v>37.754918937403332</v>
      </c>
      <c r="O1921" s="17">
        <f t="shared" ca="1" si="135"/>
        <v>96.174593288388181</v>
      </c>
      <c r="P1921" s="17">
        <f t="shared" ca="1" si="136"/>
        <v>3.3033672317942422</v>
      </c>
      <c r="Q1921" s="17">
        <f t="shared" ca="1" si="137"/>
        <v>8.4147975665565138</v>
      </c>
    </row>
    <row r="1922" spans="1:17" x14ac:dyDescent="0.35">
      <c r="A1922" t="s">
        <v>2962</v>
      </c>
      <c r="B1922" t="s">
        <v>2980</v>
      </c>
      <c r="D1922" t="s">
        <v>14</v>
      </c>
      <c r="E1922" t="s">
        <v>18</v>
      </c>
      <c r="G1922" t="s">
        <v>3040</v>
      </c>
      <c r="H1922">
        <v>546</v>
      </c>
      <c r="J1922">
        <v>0</v>
      </c>
      <c r="K1922">
        <v>0</v>
      </c>
      <c r="L1922" s="17">
        <f>IF($E1922&lt;&gt;"",VLOOKUP($E1922,GEMWs!$E$14:$L$20,7,FALSE),"")</f>
        <v>5950.3939027696888</v>
      </c>
      <c r="M1922" s="17">
        <f>IF($E1922&lt;&gt;"",VLOOKUP($E1922,GEMWs!$E$14:$L$20,8,FALSE),"")</f>
        <v>10539.430626954083</v>
      </c>
      <c r="N1922" s="17">
        <f t="shared" ca="1" si="134"/>
        <v>5950.3939027696888</v>
      </c>
      <c r="O1922" s="17">
        <f t="shared" ca="1" si="135"/>
        <v>10539.430626954083</v>
      </c>
      <c r="P1922" s="17">
        <f t="shared" ca="1" si="136"/>
        <v>5.1805455088212403E-2</v>
      </c>
      <c r="Q1922" s="17">
        <f t="shared" ca="1" si="137"/>
        <v>9.1758631264033996E-2</v>
      </c>
    </row>
    <row r="1923" spans="1:17" x14ac:dyDescent="0.35">
      <c r="A1923" t="s">
        <v>2962</v>
      </c>
      <c r="B1923" t="s">
        <v>2985</v>
      </c>
      <c r="D1923" t="s">
        <v>14</v>
      </c>
      <c r="E1923" t="s">
        <v>21</v>
      </c>
      <c r="G1923" t="s">
        <v>3040</v>
      </c>
      <c r="H1923">
        <v>300.60000000000002</v>
      </c>
      <c r="J1923">
        <v>0</v>
      </c>
      <c r="K1923">
        <v>0</v>
      </c>
      <c r="L1923" s="17">
        <f>IF($E1923&lt;&gt;"",VLOOKUP($E1923,GEMWs!$E$14:$L$20,7,FALSE),"")</f>
        <v>37.754918937403332</v>
      </c>
      <c r="M1923" s="17">
        <f>IF($E1923&lt;&gt;"",VLOOKUP($E1923,GEMWs!$E$14:$L$20,8,FALSE),"")</f>
        <v>96.174593288388181</v>
      </c>
      <c r="N1923" s="17">
        <f t="shared" ca="1" si="134"/>
        <v>37.754918937403332</v>
      </c>
      <c r="O1923" s="17">
        <f t="shared" ca="1" si="135"/>
        <v>96.174593288388181</v>
      </c>
      <c r="P1923" s="17">
        <f t="shared" ca="1" si="136"/>
        <v>3.1255655960886037</v>
      </c>
      <c r="Q1923" s="17">
        <f t="shared" ca="1" si="137"/>
        <v>7.9618764510761357</v>
      </c>
    </row>
    <row r="1924" spans="1:17" x14ac:dyDescent="0.35">
      <c r="A1924" t="s">
        <v>2962</v>
      </c>
      <c r="B1924" t="s">
        <v>1022</v>
      </c>
      <c r="D1924" t="s">
        <v>14</v>
      </c>
      <c r="E1924" t="s">
        <v>21</v>
      </c>
      <c r="G1924" t="s">
        <v>3040</v>
      </c>
      <c r="H1924">
        <v>557.1</v>
      </c>
      <c r="J1924">
        <v>0</v>
      </c>
      <c r="K1924">
        <v>0</v>
      </c>
      <c r="L1924" s="17">
        <f>IF($E1924&lt;&gt;"",VLOOKUP($E1924,GEMWs!$E$14:$L$20,7,FALSE),"")</f>
        <v>37.754918937403332</v>
      </c>
      <c r="M1924" s="17">
        <f>IF($E1924&lt;&gt;"",VLOOKUP($E1924,GEMWs!$E$14:$L$20,8,FALSE),"")</f>
        <v>96.174593288388181</v>
      </c>
      <c r="N1924" s="17">
        <f t="shared" ca="1" si="134"/>
        <v>37.754918937403332</v>
      </c>
      <c r="O1924" s="17">
        <f t="shared" ca="1" si="135"/>
        <v>96.174593288388181</v>
      </c>
      <c r="P1924" s="17">
        <f t="shared" ca="1" si="136"/>
        <v>5.7925901316731903</v>
      </c>
      <c r="Q1924" s="17">
        <f t="shared" ca="1" si="137"/>
        <v>14.755693183281819</v>
      </c>
    </row>
    <row r="1925" spans="1:17" x14ac:dyDescent="0.35">
      <c r="A1925" t="s">
        <v>1312</v>
      </c>
      <c r="B1925" t="s">
        <v>168</v>
      </c>
      <c r="C1925" t="s">
        <v>169</v>
      </c>
      <c r="D1925" t="s">
        <v>14</v>
      </c>
      <c r="E1925" t="s">
        <v>21</v>
      </c>
      <c r="F1925" t="s">
        <v>22</v>
      </c>
      <c r="G1925" t="s">
        <v>3040</v>
      </c>
      <c r="H1925">
        <v>1955</v>
      </c>
      <c r="I1925">
        <v>7</v>
      </c>
      <c r="J1925">
        <v>4540</v>
      </c>
      <c r="K1925">
        <v>21364</v>
      </c>
      <c r="L1925" s="17">
        <f>IF($E1925&lt;&gt;"",VLOOKUP($E1925,GEMWs!$E$14:$L$20,7,FALSE),"")</f>
        <v>37.754918937403332</v>
      </c>
      <c r="M1925" s="17">
        <f>IF($E1925&lt;&gt;"",VLOOKUP($E1925,GEMWs!$E$14:$L$20,8,FALSE),"")</f>
        <v>96.174593288388181</v>
      </c>
      <c r="N1925" s="17">
        <f t="shared" si="134"/>
        <v>4540</v>
      </c>
      <c r="O1925" s="17">
        <f t="shared" si="135"/>
        <v>21364</v>
      </c>
      <c r="P1925" s="17">
        <f t="shared" si="136"/>
        <v>9.1509080696498782E-2</v>
      </c>
      <c r="Q1925" s="17">
        <f t="shared" si="137"/>
        <v>0.43061674008810574</v>
      </c>
    </row>
    <row r="1926" spans="1:17" x14ac:dyDescent="0.35">
      <c r="A1926" t="s">
        <v>1312</v>
      </c>
      <c r="B1926" t="s">
        <v>443</v>
      </c>
      <c r="C1926" t="s">
        <v>444</v>
      </c>
      <c r="D1926" t="s">
        <v>14</v>
      </c>
      <c r="E1926" t="s">
        <v>21</v>
      </c>
      <c r="F1926" t="s">
        <v>14</v>
      </c>
      <c r="G1926" t="s">
        <v>3040</v>
      </c>
      <c r="H1926">
        <v>1092.2</v>
      </c>
      <c r="I1926">
        <v>10</v>
      </c>
      <c r="J1926">
        <v>595.96249999999998</v>
      </c>
      <c r="K1926">
        <v>3239.0088190000001</v>
      </c>
      <c r="L1926" s="17">
        <f>IF($E1926&lt;&gt;"",VLOOKUP($E1926,GEMWs!$E$14:$L$20,7,FALSE),"")</f>
        <v>37.754918937403332</v>
      </c>
      <c r="M1926" s="17">
        <f>IF($E1926&lt;&gt;"",VLOOKUP($E1926,GEMWs!$E$14:$L$20,8,FALSE),"")</f>
        <v>96.174593288388181</v>
      </c>
      <c r="N1926" s="17">
        <f t="shared" si="134"/>
        <v>595.96249999999998</v>
      </c>
      <c r="O1926" s="17">
        <f t="shared" si="135"/>
        <v>3239.0088190000001</v>
      </c>
      <c r="P1926" s="17">
        <f t="shared" si="136"/>
        <v>0.33720192226497298</v>
      </c>
      <c r="Q1926" s="17">
        <f t="shared" si="137"/>
        <v>1.832665645908929</v>
      </c>
    </row>
    <row r="1927" spans="1:17" x14ac:dyDescent="0.35">
      <c r="A1927" t="s">
        <v>1312</v>
      </c>
      <c r="B1927" t="s">
        <v>170</v>
      </c>
      <c r="C1927" t="s">
        <v>171</v>
      </c>
      <c r="D1927" t="s">
        <v>14</v>
      </c>
      <c r="E1927" t="s">
        <v>21</v>
      </c>
      <c r="F1927" t="s">
        <v>22</v>
      </c>
      <c r="G1927" t="s">
        <v>3040</v>
      </c>
      <c r="H1927">
        <v>448.7</v>
      </c>
      <c r="I1927">
        <v>114</v>
      </c>
      <c r="J1927">
        <v>15000</v>
      </c>
      <c r="K1927">
        <v>20000</v>
      </c>
      <c r="L1927" s="17">
        <f>IF($E1927&lt;&gt;"",VLOOKUP($E1927,GEMWs!$E$14:$L$20,7,FALSE),"")</f>
        <v>37.754918937403332</v>
      </c>
      <c r="M1927" s="17">
        <f>IF($E1927&lt;&gt;"",VLOOKUP($E1927,GEMWs!$E$14:$L$20,8,FALSE),"")</f>
        <v>96.174593288388181</v>
      </c>
      <c r="N1927" s="17">
        <f t="shared" si="134"/>
        <v>15000</v>
      </c>
      <c r="O1927" s="17">
        <f t="shared" si="135"/>
        <v>20000</v>
      </c>
      <c r="P1927" s="17">
        <f t="shared" si="136"/>
        <v>2.2435E-2</v>
      </c>
      <c r="Q1927" s="17">
        <f t="shared" si="137"/>
        <v>2.9913333333333333E-2</v>
      </c>
    </row>
    <row r="1928" spans="1:17" x14ac:dyDescent="0.35">
      <c r="A1928" t="s">
        <v>1312</v>
      </c>
      <c r="B1928" t="s">
        <v>192</v>
      </c>
      <c r="C1928" t="s">
        <v>193</v>
      </c>
      <c r="D1928" t="s">
        <v>14</v>
      </c>
      <c r="E1928" t="s">
        <v>21</v>
      </c>
      <c r="F1928" t="s">
        <v>22</v>
      </c>
      <c r="G1928" t="s">
        <v>3040</v>
      </c>
      <c r="H1928">
        <v>19.5</v>
      </c>
      <c r="I1928">
        <v>129</v>
      </c>
      <c r="J1928">
        <v>85000</v>
      </c>
      <c r="K1928">
        <v>90000</v>
      </c>
      <c r="L1928" s="17">
        <f>IF($E1928&lt;&gt;"",VLOOKUP($E1928,GEMWs!$E$14:$L$20,7,FALSE),"")</f>
        <v>37.754918937403332</v>
      </c>
      <c r="M1928" s="17">
        <f>IF($E1928&lt;&gt;"",VLOOKUP($E1928,GEMWs!$E$14:$L$20,8,FALSE),"")</f>
        <v>96.174593288388181</v>
      </c>
      <c r="N1928" s="17">
        <f t="shared" si="134"/>
        <v>85000</v>
      </c>
      <c r="O1928" s="17">
        <f t="shared" si="135"/>
        <v>90000</v>
      </c>
      <c r="P1928" s="17">
        <f t="shared" si="136"/>
        <v>2.1666666666666666E-4</v>
      </c>
      <c r="Q1928" s="17">
        <f t="shared" si="137"/>
        <v>2.2941176470588236E-4</v>
      </c>
    </row>
    <row r="1929" spans="1:17" x14ac:dyDescent="0.35">
      <c r="A1929" t="s">
        <v>1312</v>
      </c>
      <c r="B1929" t="s">
        <v>1315</v>
      </c>
      <c r="D1929" t="s">
        <v>14</v>
      </c>
      <c r="E1929" t="s">
        <v>21</v>
      </c>
      <c r="G1929" t="s">
        <v>3040</v>
      </c>
      <c r="H1929">
        <v>6.5</v>
      </c>
      <c r="J1929">
        <v>0</v>
      </c>
      <c r="K1929">
        <v>0</v>
      </c>
      <c r="L1929" s="17">
        <f>IF($E1929&lt;&gt;"",VLOOKUP($E1929,GEMWs!$E$14:$L$20,7,FALSE),"")</f>
        <v>37.754918937403332</v>
      </c>
      <c r="M1929" s="17">
        <f>IF($E1929&lt;&gt;"",VLOOKUP($E1929,GEMWs!$E$14:$L$20,8,FALSE),"")</f>
        <v>96.174593288388181</v>
      </c>
      <c r="N1929" s="17">
        <f t="shared" ca="1" si="134"/>
        <v>37.754918937403332</v>
      </c>
      <c r="O1929" s="17">
        <f t="shared" ca="1" si="135"/>
        <v>96.174593288388181</v>
      </c>
      <c r="P1929" s="17">
        <f t="shared" ca="1" si="136"/>
        <v>6.7585417081090893E-2</v>
      </c>
      <c r="Q1929" s="17">
        <f t="shared" ca="1" si="137"/>
        <v>0.17216299711242475</v>
      </c>
    </row>
    <row r="1930" spans="1:17" x14ac:dyDescent="0.35">
      <c r="A1930" t="s">
        <v>1312</v>
      </c>
      <c r="B1930" t="s">
        <v>172</v>
      </c>
      <c r="C1930" t="s">
        <v>173</v>
      </c>
      <c r="D1930" t="s">
        <v>14</v>
      </c>
      <c r="E1930" t="s">
        <v>21</v>
      </c>
      <c r="F1930" t="s">
        <v>22</v>
      </c>
      <c r="G1930" t="s">
        <v>3040</v>
      </c>
      <c r="H1930">
        <v>41.4</v>
      </c>
      <c r="I1930">
        <v>154</v>
      </c>
      <c r="J1930">
        <v>180000</v>
      </c>
      <c r="K1930">
        <v>180000</v>
      </c>
      <c r="L1930" s="17">
        <f>IF($E1930&lt;&gt;"",VLOOKUP($E1930,GEMWs!$E$14:$L$20,7,FALSE),"")</f>
        <v>37.754918937403332</v>
      </c>
      <c r="M1930" s="17">
        <f>IF($E1930&lt;&gt;"",VLOOKUP($E1930,GEMWs!$E$14:$L$20,8,FALSE),"")</f>
        <v>96.174593288388181</v>
      </c>
      <c r="N1930" s="17">
        <f t="shared" si="134"/>
        <v>180000</v>
      </c>
      <c r="O1930" s="17">
        <f t="shared" si="135"/>
        <v>180000</v>
      </c>
      <c r="P1930" s="17">
        <f t="shared" si="136"/>
        <v>2.2999999999999998E-4</v>
      </c>
      <c r="Q1930" s="17">
        <f t="shared" si="137"/>
        <v>2.2999999999999998E-4</v>
      </c>
    </row>
    <row r="1931" spans="1:17" x14ac:dyDescent="0.35">
      <c r="A1931" t="s">
        <v>1312</v>
      </c>
      <c r="B1931" t="s">
        <v>425</v>
      </c>
      <c r="C1931" t="s">
        <v>426</v>
      </c>
      <c r="D1931" t="s">
        <v>14</v>
      </c>
      <c r="E1931" t="s">
        <v>21</v>
      </c>
      <c r="F1931" t="s">
        <v>22</v>
      </c>
      <c r="G1931" t="s">
        <v>3040</v>
      </c>
      <c r="H1931">
        <v>47.1</v>
      </c>
      <c r="I1931">
        <v>163</v>
      </c>
      <c r="J1931">
        <v>6000</v>
      </c>
      <c r="K1931">
        <v>6000</v>
      </c>
      <c r="L1931" s="17">
        <f>IF($E1931&lt;&gt;"",VLOOKUP($E1931,GEMWs!$E$14:$L$20,7,FALSE),"")</f>
        <v>37.754918937403332</v>
      </c>
      <c r="M1931" s="17">
        <f>IF($E1931&lt;&gt;"",VLOOKUP($E1931,GEMWs!$E$14:$L$20,8,FALSE),"")</f>
        <v>96.174593288388181</v>
      </c>
      <c r="N1931" s="17">
        <f t="shared" si="134"/>
        <v>6000</v>
      </c>
      <c r="O1931" s="17">
        <f t="shared" si="135"/>
        <v>6000</v>
      </c>
      <c r="P1931" s="17">
        <f t="shared" si="136"/>
        <v>7.8500000000000011E-3</v>
      </c>
      <c r="Q1931" s="17">
        <f t="shared" si="137"/>
        <v>7.8500000000000011E-3</v>
      </c>
    </row>
    <row r="1932" spans="1:17" x14ac:dyDescent="0.35">
      <c r="A1932" t="s">
        <v>1312</v>
      </c>
      <c r="B1932" t="s">
        <v>712</v>
      </c>
      <c r="C1932" t="s">
        <v>713</v>
      </c>
      <c r="D1932" t="s">
        <v>14</v>
      </c>
      <c r="E1932" t="s">
        <v>21</v>
      </c>
      <c r="F1932" t="s">
        <v>14</v>
      </c>
      <c r="G1932" t="s">
        <v>3040</v>
      </c>
      <c r="H1932">
        <v>77.599999999999994</v>
      </c>
      <c r="I1932">
        <v>168</v>
      </c>
      <c r="J1932">
        <v>34.906281</v>
      </c>
      <c r="K1932">
        <v>115.546097</v>
      </c>
      <c r="L1932" s="17">
        <f>IF($E1932&lt;&gt;"",VLOOKUP($E1932,GEMWs!$E$14:$L$20,7,FALSE),"")</f>
        <v>37.754918937403332</v>
      </c>
      <c r="M1932" s="17">
        <f>IF($E1932&lt;&gt;"",VLOOKUP($E1932,GEMWs!$E$14:$L$20,8,FALSE),"")</f>
        <v>96.174593288388181</v>
      </c>
      <c r="N1932" s="17">
        <f t="shared" si="134"/>
        <v>34.906281</v>
      </c>
      <c r="O1932" s="17">
        <f t="shared" si="135"/>
        <v>115.546097</v>
      </c>
      <c r="P1932" s="17">
        <f t="shared" si="136"/>
        <v>0.67159343339827382</v>
      </c>
      <c r="Q1932" s="17">
        <f t="shared" si="137"/>
        <v>2.2230956084952158</v>
      </c>
    </row>
    <row r="1933" spans="1:17" x14ac:dyDescent="0.35">
      <c r="A1933" t="s">
        <v>1312</v>
      </c>
      <c r="B1933" t="s">
        <v>1179</v>
      </c>
      <c r="D1933" t="s">
        <v>14</v>
      </c>
      <c r="E1933" t="s">
        <v>21</v>
      </c>
      <c r="G1933" t="s">
        <v>3040</v>
      </c>
      <c r="H1933">
        <v>173</v>
      </c>
      <c r="J1933">
        <v>0</v>
      </c>
      <c r="K1933">
        <v>0</v>
      </c>
      <c r="L1933" s="17">
        <f>IF($E1933&lt;&gt;"",VLOOKUP($E1933,GEMWs!$E$14:$L$20,7,FALSE),"")</f>
        <v>37.754918937403332</v>
      </c>
      <c r="M1933" s="17">
        <f>IF($E1933&lt;&gt;"",VLOOKUP($E1933,GEMWs!$E$14:$L$20,8,FALSE),"")</f>
        <v>96.174593288388181</v>
      </c>
      <c r="N1933" s="17">
        <f t="shared" ca="1" si="134"/>
        <v>37.754918937403332</v>
      </c>
      <c r="O1933" s="17">
        <f t="shared" ca="1" si="135"/>
        <v>96.174593288388181</v>
      </c>
      <c r="P1933" s="17">
        <f t="shared" ca="1" si="136"/>
        <v>1.7988118700044191</v>
      </c>
      <c r="Q1933" s="17">
        <f t="shared" ca="1" si="137"/>
        <v>4.5821843846845356</v>
      </c>
    </row>
    <row r="1934" spans="1:17" x14ac:dyDescent="0.35">
      <c r="A1934" t="s">
        <v>1312</v>
      </c>
      <c r="B1934" t="s">
        <v>630</v>
      </c>
      <c r="D1934" t="s">
        <v>14</v>
      </c>
      <c r="E1934" t="s">
        <v>21</v>
      </c>
      <c r="G1934" t="s">
        <v>3040</v>
      </c>
      <c r="H1934">
        <v>15.3</v>
      </c>
      <c r="J1934">
        <v>0</v>
      </c>
      <c r="K1934">
        <v>0</v>
      </c>
      <c r="L1934" s="17">
        <f>IF($E1934&lt;&gt;"",VLOOKUP($E1934,GEMWs!$E$14:$L$20,7,FALSE),"")</f>
        <v>37.754918937403332</v>
      </c>
      <c r="M1934" s="17">
        <f>IF($E1934&lt;&gt;"",VLOOKUP($E1934,GEMWs!$E$14:$L$20,8,FALSE),"")</f>
        <v>96.174593288388181</v>
      </c>
      <c r="N1934" s="17">
        <f t="shared" ca="1" si="134"/>
        <v>37.754918937403332</v>
      </c>
      <c r="O1934" s="17">
        <f t="shared" ca="1" si="135"/>
        <v>96.174593288388181</v>
      </c>
      <c r="P1934" s="17">
        <f t="shared" ca="1" si="136"/>
        <v>0.15908567405241394</v>
      </c>
      <c r="Q1934" s="17">
        <f t="shared" ca="1" si="137"/>
        <v>0.40524520858770746</v>
      </c>
    </row>
    <row r="1935" spans="1:17" x14ac:dyDescent="0.35">
      <c r="A1935" t="s">
        <v>1312</v>
      </c>
      <c r="B1935" t="s">
        <v>122</v>
      </c>
      <c r="D1935" t="s">
        <v>14</v>
      </c>
      <c r="E1935" t="s">
        <v>21</v>
      </c>
      <c r="G1935" t="s">
        <v>3040</v>
      </c>
      <c r="H1935">
        <v>45.3</v>
      </c>
      <c r="J1935">
        <v>0</v>
      </c>
      <c r="K1935">
        <v>0</v>
      </c>
      <c r="L1935" s="17">
        <f>IF($E1935&lt;&gt;"",VLOOKUP($E1935,GEMWs!$E$14:$L$20,7,FALSE),"")</f>
        <v>37.754918937403332</v>
      </c>
      <c r="M1935" s="17">
        <f>IF($E1935&lt;&gt;"",VLOOKUP($E1935,GEMWs!$E$14:$L$20,8,FALSE),"")</f>
        <v>96.174593288388181</v>
      </c>
      <c r="N1935" s="17">
        <f t="shared" ca="1" si="134"/>
        <v>37.754918937403332</v>
      </c>
      <c r="O1935" s="17">
        <f t="shared" ca="1" si="135"/>
        <v>96.174593288388181</v>
      </c>
      <c r="P1935" s="17">
        <f t="shared" ca="1" si="136"/>
        <v>0.47101836827283344</v>
      </c>
      <c r="Q1935" s="17">
        <f t="shared" ca="1" si="137"/>
        <v>1.1998436567988986</v>
      </c>
    </row>
    <row r="1936" spans="1:17" x14ac:dyDescent="0.35">
      <c r="A1936" t="s">
        <v>1312</v>
      </c>
      <c r="B1936" t="s">
        <v>176</v>
      </c>
      <c r="C1936" t="s">
        <v>177</v>
      </c>
      <c r="D1936" t="s">
        <v>14</v>
      </c>
      <c r="E1936" t="s">
        <v>21</v>
      </c>
      <c r="F1936" t="s">
        <v>22</v>
      </c>
      <c r="G1936" t="s">
        <v>3040</v>
      </c>
      <c r="H1936">
        <v>0.8</v>
      </c>
      <c r="I1936">
        <v>255</v>
      </c>
      <c r="J1936">
        <v>13640</v>
      </c>
      <c r="K1936">
        <v>27270</v>
      </c>
      <c r="L1936" s="17">
        <f>IF($E1936&lt;&gt;"",VLOOKUP($E1936,GEMWs!$E$14:$L$20,7,FALSE),"")</f>
        <v>37.754918937403332</v>
      </c>
      <c r="M1936" s="17">
        <f>IF($E1936&lt;&gt;"",VLOOKUP($E1936,GEMWs!$E$14:$L$20,8,FALSE),"")</f>
        <v>96.174593288388181</v>
      </c>
      <c r="N1936" s="17">
        <f t="shared" si="134"/>
        <v>13640</v>
      </c>
      <c r="O1936" s="17">
        <f t="shared" si="135"/>
        <v>27270</v>
      </c>
      <c r="P1936" s="17">
        <f t="shared" si="136"/>
        <v>2.9336266960029337E-5</v>
      </c>
      <c r="Q1936" s="17">
        <f t="shared" si="137"/>
        <v>5.8651026392961877E-5</v>
      </c>
    </row>
    <row r="1937" spans="1:17" x14ac:dyDescent="0.35">
      <c r="A1937" t="s">
        <v>1312</v>
      </c>
      <c r="B1937" t="s">
        <v>3000</v>
      </c>
      <c r="D1937" t="s">
        <v>14</v>
      </c>
      <c r="E1937" t="s">
        <v>21</v>
      </c>
      <c r="G1937" t="s">
        <v>3040</v>
      </c>
      <c r="H1937">
        <v>28.3</v>
      </c>
      <c r="J1937">
        <v>0</v>
      </c>
      <c r="K1937">
        <v>0</v>
      </c>
      <c r="L1937" s="17">
        <f>IF($E1937&lt;&gt;"",VLOOKUP($E1937,GEMWs!$E$14:$L$20,7,FALSE),"")</f>
        <v>37.754918937403332</v>
      </c>
      <c r="M1937" s="17">
        <f>IF($E1937&lt;&gt;"",VLOOKUP($E1937,GEMWs!$E$14:$L$20,8,FALSE),"")</f>
        <v>96.174593288388181</v>
      </c>
      <c r="N1937" s="17">
        <f t="shared" ca="1" si="134"/>
        <v>37.754918937403332</v>
      </c>
      <c r="O1937" s="17">
        <f t="shared" ca="1" si="135"/>
        <v>96.174593288388181</v>
      </c>
      <c r="P1937" s="17">
        <f t="shared" ca="1" si="136"/>
        <v>0.29425650821459576</v>
      </c>
      <c r="Q1937" s="17">
        <f t="shared" ca="1" si="137"/>
        <v>0.74957120281255696</v>
      </c>
    </row>
    <row r="1938" spans="1:17" x14ac:dyDescent="0.35">
      <c r="A1938" t="s">
        <v>1312</v>
      </c>
      <c r="B1938" t="s">
        <v>157</v>
      </c>
      <c r="D1938" t="s">
        <v>22</v>
      </c>
      <c r="G1938" t="s">
        <v>3040</v>
      </c>
      <c r="H1938">
        <v>8</v>
      </c>
      <c r="J1938">
        <v>0</v>
      </c>
      <c r="K1938">
        <v>0</v>
      </c>
      <c r="L1938" s="17" t="str">
        <f>IF($E1938&lt;&gt;"",VLOOKUP($E1938,GEMWs!$E$14:$L$20,7,FALSE),"")</f>
        <v/>
      </c>
      <c r="M1938" s="17" t="str">
        <f>IF($E1938&lt;&gt;"",VLOOKUP($E1938,GEMWs!$E$14:$L$20,8,FALSE),"")</f>
        <v/>
      </c>
      <c r="N1938" s="17">
        <f t="shared" ca="1" si="134"/>
        <v>0</v>
      </c>
      <c r="O1938" s="17">
        <f t="shared" ca="1" si="135"/>
        <v>0</v>
      </c>
      <c r="P1938" s="17">
        <f t="shared" ca="1" si="136"/>
        <v>0</v>
      </c>
      <c r="Q1938" s="17">
        <f t="shared" ca="1" si="137"/>
        <v>0</v>
      </c>
    </row>
    <row r="1939" spans="1:17" x14ac:dyDescent="0.35">
      <c r="A1939" t="s">
        <v>1312</v>
      </c>
      <c r="B1939" t="s">
        <v>103</v>
      </c>
      <c r="D1939" t="s">
        <v>14</v>
      </c>
      <c r="E1939" t="s">
        <v>15</v>
      </c>
      <c r="G1939" t="s">
        <v>3040</v>
      </c>
      <c r="H1939">
        <v>281</v>
      </c>
      <c r="J1939">
        <v>0</v>
      </c>
      <c r="K1939">
        <v>0</v>
      </c>
      <c r="L1939" s="17">
        <f>IF($E1939&lt;&gt;"",VLOOKUP($E1939,GEMWs!$E$14:$L$20,7,FALSE),"")</f>
        <v>37.892086284381016</v>
      </c>
      <c r="M1939" s="17">
        <f>IF($E1939&lt;&gt;"",VLOOKUP($E1939,GEMWs!$E$14:$L$20,8,FALSE),"")</f>
        <v>96.522753888300599</v>
      </c>
      <c r="N1939" s="17">
        <f t="shared" ref="N1939:N2002" ca="1" si="138">IF($I1939&lt;&gt;"",J1939,IF(AND($D1939="Y",$M$6=236),L1939,0))</f>
        <v>37.892086284381016</v>
      </c>
      <c r="O1939" s="17">
        <f t="shared" ref="O1939:O2002" ca="1" si="139">IF($I1939&lt;&gt;"",K1939,IF(AND($D1939="Y",$M$6=236),M1939,0))</f>
        <v>96.522753888300599</v>
      </c>
      <c r="P1939" s="17">
        <f t="shared" ca="1" si="136"/>
        <v>2.9112306547447115</v>
      </c>
      <c r="Q1939" s="17">
        <f t="shared" ca="1" si="137"/>
        <v>7.4157964776889891</v>
      </c>
    </row>
    <row r="1940" spans="1:17" x14ac:dyDescent="0.35">
      <c r="A1940" t="s">
        <v>1312</v>
      </c>
      <c r="B1940" t="s">
        <v>163</v>
      </c>
      <c r="D1940" t="s">
        <v>22</v>
      </c>
      <c r="G1940" t="s">
        <v>3040</v>
      </c>
      <c r="H1940">
        <v>9.8000000000000007</v>
      </c>
      <c r="J1940">
        <v>0</v>
      </c>
      <c r="K1940">
        <v>0</v>
      </c>
      <c r="L1940" s="17" t="str">
        <f>IF($E1940&lt;&gt;"",VLOOKUP($E1940,GEMWs!$E$14:$L$20,7,FALSE),"")</f>
        <v/>
      </c>
      <c r="M1940" s="17" t="str">
        <f>IF($E1940&lt;&gt;"",VLOOKUP($E1940,GEMWs!$E$14:$L$20,8,FALSE),"")</f>
        <v/>
      </c>
      <c r="N1940" s="17">
        <f t="shared" ca="1" si="138"/>
        <v>0</v>
      </c>
      <c r="O1940" s="17">
        <f t="shared" ca="1" si="139"/>
        <v>0</v>
      </c>
      <c r="P1940" s="17">
        <f t="shared" ca="1" si="136"/>
        <v>0</v>
      </c>
      <c r="Q1940" s="17">
        <f t="shared" ca="1" si="137"/>
        <v>0</v>
      </c>
    </row>
    <row r="1941" spans="1:17" x14ac:dyDescent="0.35">
      <c r="A1941" t="s">
        <v>1312</v>
      </c>
      <c r="B1941" t="s">
        <v>49</v>
      </c>
      <c r="C1941" t="s">
        <v>50</v>
      </c>
      <c r="D1941" t="s">
        <v>14</v>
      </c>
      <c r="E1941" t="s">
        <v>21</v>
      </c>
      <c r="F1941" t="s">
        <v>14</v>
      </c>
      <c r="G1941" t="s">
        <v>3040</v>
      </c>
      <c r="H1941">
        <v>9.8000000000000007</v>
      </c>
      <c r="I1941">
        <v>278</v>
      </c>
      <c r="J1941">
        <v>20.321014999999999</v>
      </c>
      <c r="K1941">
        <v>2000</v>
      </c>
      <c r="L1941" s="17">
        <f>IF($E1941&lt;&gt;"",VLOOKUP($E1941,GEMWs!$E$14:$L$20,7,FALSE),"")</f>
        <v>37.754918937403332</v>
      </c>
      <c r="M1941" s="17">
        <f>IF($E1941&lt;&gt;"",VLOOKUP($E1941,GEMWs!$E$14:$L$20,8,FALSE),"")</f>
        <v>96.174593288388181</v>
      </c>
      <c r="N1941" s="17">
        <f t="shared" si="138"/>
        <v>20.321014999999999</v>
      </c>
      <c r="O1941" s="17">
        <f t="shared" si="139"/>
        <v>2000</v>
      </c>
      <c r="P1941" s="17">
        <f t="shared" si="136"/>
        <v>4.9000000000000007E-3</v>
      </c>
      <c r="Q1941" s="17">
        <f t="shared" si="137"/>
        <v>0.48225937533139962</v>
      </c>
    </row>
    <row r="1942" spans="1:17" x14ac:dyDescent="0.35">
      <c r="A1942" t="s">
        <v>1312</v>
      </c>
      <c r="B1942" t="s">
        <v>2978</v>
      </c>
      <c r="C1942" t="s">
        <v>158</v>
      </c>
      <c r="D1942" t="s">
        <v>22</v>
      </c>
      <c r="G1942" t="s">
        <v>3040</v>
      </c>
      <c r="H1942">
        <v>29.4</v>
      </c>
      <c r="J1942">
        <v>0</v>
      </c>
      <c r="K1942">
        <v>0</v>
      </c>
      <c r="L1942" s="17" t="str">
        <f>IF($E1942&lt;&gt;"",VLOOKUP($E1942,GEMWs!$E$14:$L$20,7,FALSE),"")</f>
        <v/>
      </c>
      <c r="M1942" s="17" t="str">
        <f>IF($E1942&lt;&gt;"",VLOOKUP($E1942,GEMWs!$E$14:$L$20,8,FALSE),"")</f>
        <v/>
      </c>
      <c r="N1942" s="17">
        <f t="shared" ca="1" si="138"/>
        <v>0</v>
      </c>
      <c r="O1942" s="17">
        <f t="shared" ca="1" si="139"/>
        <v>0</v>
      </c>
      <c r="P1942" s="17">
        <f t="shared" ca="1" si="136"/>
        <v>0</v>
      </c>
      <c r="Q1942" s="17">
        <f t="shared" ca="1" si="137"/>
        <v>0</v>
      </c>
    </row>
    <row r="1943" spans="1:17" x14ac:dyDescent="0.35">
      <c r="A1943" t="s">
        <v>1312</v>
      </c>
      <c r="B1943" t="s">
        <v>435</v>
      </c>
      <c r="C1943" t="s">
        <v>436</v>
      </c>
      <c r="D1943" t="s">
        <v>14</v>
      </c>
      <c r="E1943" t="s">
        <v>21</v>
      </c>
      <c r="F1943" t="s">
        <v>22</v>
      </c>
      <c r="G1943" t="s">
        <v>3040</v>
      </c>
      <c r="H1943">
        <v>165.6</v>
      </c>
      <c r="I1943">
        <v>381</v>
      </c>
      <c r="J1943">
        <v>1500</v>
      </c>
      <c r="K1943">
        <v>1500</v>
      </c>
      <c r="L1943" s="17">
        <f>IF($E1943&lt;&gt;"",VLOOKUP($E1943,GEMWs!$E$14:$L$20,7,FALSE),"")</f>
        <v>37.754918937403332</v>
      </c>
      <c r="M1943" s="17">
        <f>IF($E1943&lt;&gt;"",VLOOKUP($E1943,GEMWs!$E$14:$L$20,8,FALSE),"")</f>
        <v>96.174593288388181</v>
      </c>
      <c r="N1943" s="17">
        <f t="shared" si="138"/>
        <v>1500</v>
      </c>
      <c r="O1943" s="17">
        <f t="shared" si="139"/>
        <v>1500</v>
      </c>
      <c r="P1943" s="17">
        <f t="shared" si="136"/>
        <v>0.1104</v>
      </c>
      <c r="Q1943" s="17">
        <f t="shared" si="137"/>
        <v>0.1104</v>
      </c>
    </row>
    <row r="1944" spans="1:17" x14ac:dyDescent="0.35">
      <c r="A1944" t="s">
        <v>1312</v>
      </c>
      <c r="B1944" t="s">
        <v>1263</v>
      </c>
      <c r="D1944" t="s">
        <v>14</v>
      </c>
      <c r="E1944" t="s">
        <v>21</v>
      </c>
      <c r="G1944" t="s">
        <v>3040</v>
      </c>
      <c r="H1944">
        <v>1.3</v>
      </c>
      <c r="J1944">
        <v>0</v>
      </c>
      <c r="K1944">
        <v>0</v>
      </c>
      <c r="L1944" s="17">
        <f>IF($E1944&lt;&gt;"",VLOOKUP($E1944,GEMWs!$E$14:$L$20,7,FALSE),"")</f>
        <v>37.754918937403332</v>
      </c>
      <c r="M1944" s="17">
        <f>IF($E1944&lt;&gt;"",VLOOKUP($E1944,GEMWs!$E$14:$L$20,8,FALSE),"")</f>
        <v>96.174593288388181</v>
      </c>
      <c r="N1944" s="17">
        <f t="shared" ca="1" si="138"/>
        <v>37.754918937403332</v>
      </c>
      <c r="O1944" s="17">
        <f t="shared" ca="1" si="139"/>
        <v>96.174593288388181</v>
      </c>
      <c r="P1944" s="17">
        <f t="shared" ca="1" si="136"/>
        <v>1.3517083416218179E-2</v>
      </c>
      <c r="Q1944" s="17">
        <f t="shared" ca="1" si="137"/>
        <v>3.4432599422484951E-2</v>
      </c>
    </row>
    <row r="1945" spans="1:17" x14ac:dyDescent="0.35">
      <c r="A1945" t="s">
        <v>1312</v>
      </c>
      <c r="B1945" t="s">
        <v>190</v>
      </c>
      <c r="C1945" t="s">
        <v>191</v>
      </c>
      <c r="D1945" t="s">
        <v>14</v>
      </c>
      <c r="E1945" t="s">
        <v>21</v>
      </c>
      <c r="F1945" t="s">
        <v>22</v>
      </c>
      <c r="G1945" t="s">
        <v>3040</v>
      </c>
      <c r="H1945">
        <v>0.1</v>
      </c>
      <c r="I1945">
        <v>286</v>
      </c>
      <c r="J1945">
        <v>38000</v>
      </c>
      <c r="K1945">
        <v>99300</v>
      </c>
      <c r="L1945" s="17">
        <f>IF($E1945&lt;&gt;"",VLOOKUP($E1945,GEMWs!$E$14:$L$20,7,FALSE),"")</f>
        <v>37.754918937403332</v>
      </c>
      <c r="M1945" s="17">
        <f>IF($E1945&lt;&gt;"",VLOOKUP($E1945,GEMWs!$E$14:$L$20,8,FALSE),"")</f>
        <v>96.174593288388181</v>
      </c>
      <c r="N1945" s="17">
        <f t="shared" si="138"/>
        <v>38000</v>
      </c>
      <c r="O1945" s="17">
        <f t="shared" si="139"/>
        <v>99300</v>
      </c>
      <c r="P1945" s="17">
        <f t="shared" si="136"/>
        <v>1.0070493454179254E-6</v>
      </c>
      <c r="Q1945" s="17">
        <f t="shared" si="137"/>
        <v>2.6315789473684211E-6</v>
      </c>
    </row>
    <row r="1946" spans="1:17" x14ac:dyDescent="0.35">
      <c r="A1946" t="s">
        <v>1312</v>
      </c>
      <c r="B1946" t="s">
        <v>1135</v>
      </c>
      <c r="D1946" t="s">
        <v>22</v>
      </c>
      <c r="G1946" t="s">
        <v>3040</v>
      </c>
      <c r="H1946">
        <v>3.5</v>
      </c>
      <c r="J1946">
        <v>0</v>
      </c>
      <c r="K1946">
        <v>0</v>
      </c>
      <c r="L1946" s="17" t="str">
        <f>IF($E1946&lt;&gt;"",VLOOKUP($E1946,GEMWs!$E$14:$L$20,7,FALSE),"")</f>
        <v/>
      </c>
      <c r="M1946" s="17" t="str">
        <f>IF($E1946&lt;&gt;"",VLOOKUP($E1946,GEMWs!$E$14:$L$20,8,FALSE),"")</f>
        <v/>
      </c>
      <c r="N1946" s="17">
        <f t="shared" ca="1" si="138"/>
        <v>0</v>
      </c>
      <c r="O1946" s="17">
        <f t="shared" ca="1" si="139"/>
        <v>0</v>
      </c>
      <c r="P1946" s="17">
        <f t="shared" ca="1" si="136"/>
        <v>0</v>
      </c>
      <c r="Q1946" s="17">
        <f t="shared" ca="1" si="137"/>
        <v>0</v>
      </c>
    </row>
    <row r="1947" spans="1:17" x14ac:dyDescent="0.35">
      <c r="A1947" t="s">
        <v>1312</v>
      </c>
      <c r="B1947" t="s">
        <v>2980</v>
      </c>
      <c r="D1947" t="s">
        <v>14</v>
      </c>
      <c r="E1947" t="s">
        <v>18</v>
      </c>
      <c r="G1947" t="s">
        <v>3040</v>
      </c>
      <c r="H1947">
        <v>20.8</v>
      </c>
      <c r="J1947">
        <v>0</v>
      </c>
      <c r="K1947">
        <v>0</v>
      </c>
      <c r="L1947" s="17">
        <f>IF($E1947&lt;&gt;"",VLOOKUP($E1947,GEMWs!$E$14:$L$20,7,FALSE),"")</f>
        <v>5950.3939027696888</v>
      </c>
      <c r="M1947" s="17">
        <f>IF($E1947&lt;&gt;"",VLOOKUP($E1947,GEMWs!$E$14:$L$20,8,FALSE),"")</f>
        <v>10539.430626954083</v>
      </c>
      <c r="N1947" s="17">
        <f t="shared" ca="1" si="138"/>
        <v>5950.3939027696888</v>
      </c>
      <c r="O1947" s="17">
        <f t="shared" ca="1" si="139"/>
        <v>10539.430626954083</v>
      </c>
      <c r="P1947" s="17">
        <f t="shared" ca="1" si="136"/>
        <v>1.9735411462176154E-3</v>
      </c>
      <c r="Q1947" s="17">
        <f t="shared" ca="1" si="137"/>
        <v>3.4955669052965329E-3</v>
      </c>
    </row>
    <row r="1948" spans="1:17" x14ac:dyDescent="0.35">
      <c r="A1948" t="s">
        <v>1312</v>
      </c>
      <c r="B1948" t="s">
        <v>201</v>
      </c>
      <c r="D1948" t="s">
        <v>14</v>
      </c>
      <c r="E1948" t="s">
        <v>21</v>
      </c>
      <c r="G1948" t="s">
        <v>3040</v>
      </c>
      <c r="H1948">
        <v>1.9</v>
      </c>
      <c r="J1948">
        <v>0</v>
      </c>
      <c r="K1948">
        <v>0</v>
      </c>
      <c r="L1948" s="17">
        <f>IF($E1948&lt;&gt;"",VLOOKUP($E1948,GEMWs!$E$14:$L$20,7,FALSE),"")</f>
        <v>37.754918937403332</v>
      </c>
      <c r="M1948" s="17">
        <f>IF($E1948&lt;&gt;"",VLOOKUP($E1948,GEMWs!$E$14:$L$20,8,FALSE),"")</f>
        <v>96.174593288388181</v>
      </c>
      <c r="N1948" s="17">
        <f t="shared" ca="1" si="138"/>
        <v>37.754918937403332</v>
      </c>
      <c r="O1948" s="17">
        <f t="shared" ca="1" si="139"/>
        <v>96.174593288388181</v>
      </c>
      <c r="P1948" s="17">
        <f t="shared" ca="1" si="136"/>
        <v>1.9755737300626568E-2</v>
      </c>
      <c r="Q1948" s="17">
        <f t="shared" ca="1" si="137"/>
        <v>5.0324568386708769E-2</v>
      </c>
    </row>
    <row r="1949" spans="1:17" x14ac:dyDescent="0.35">
      <c r="A1949" t="s">
        <v>1312</v>
      </c>
      <c r="B1949" t="s">
        <v>144</v>
      </c>
      <c r="C1949" t="s">
        <v>145</v>
      </c>
      <c r="D1949" t="s">
        <v>14</v>
      </c>
      <c r="E1949" t="s">
        <v>21</v>
      </c>
      <c r="F1949" t="s">
        <v>22</v>
      </c>
      <c r="G1949" t="s">
        <v>3040</v>
      </c>
      <c r="H1949">
        <v>113.4</v>
      </c>
      <c r="I1949">
        <v>317</v>
      </c>
      <c r="J1949">
        <v>2000</v>
      </c>
      <c r="K1949">
        <v>10000</v>
      </c>
      <c r="L1949" s="17">
        <f>IF($E1949&lt;&gt;"",VLOOKUP($E1949,GEMWs!$E$14:$L$20,7,FALSE),"")</f>
        <v>37.754918937403332</v>
      </c>
      <c r="M1949" s="17">
        <f>IF($E1949&lt;&gt;"",VLOOKUP($E1949,GEMWs!$E$14:$L$20,8,FALSE),"")</f>
        <v>96.174593288388181</v>
      </c>
      <c r="N1949" s="17">
        <f t="shared" si="138"/>
        <v>2000</v>
      </c>
      <c r="O1949" s="17">
        <f t="shared" si="139"/>
        <v>10000</v>
      </c>
      <c r="P1949" s="17">
        <f t="shared" si="136"/>
        <v>1.1340000000000001E-2</v>
      </c>
      <c r="Q1949" s="17">
        <f t="shared" si="137"/>
        <v>5.67E-2</v>
      </c>
    </row>
    <row r="1950" spans="1:17" x14ac:dyDescent="0.35">
      <c r="A1950" t="s">
        <v>1312</v>
      </c>
      <c r="B1950" t="s">
        <v>489</v>
      </c>
      <c r="D1950" t="s">
        <v>14</v>
      </c>
      <c r="E1950" t="s">
        <v>21</v>
      </c>
      <c r="G1950" t="s">
        <v>3040</v>
      </c>
      <c r="H1950">
        <v>2.6</v>
      </c>
      <c r="J1950">
        <v>0</v>
      </c>
      <c r="K1950">
        <v>0</v>
      </c>
      <c r="L1950" s="17">
        <f>IF($E1950&lt;&gt;"",VLOOKUP($E1950,GEMWs!$E$14:$L$20,7,FALSE),"")</f>
        <v>37.754918937403332</v>
      </c>
      <c r="M1950" s="17">
        <f>IF($E1950&lt;&gt;"",VLOOKUP($E1950,GEMWs!$E$14:$L$20,8,FALSE),"")</f>
        <v>96.174593288388181</v>
      </c>
      <c r="N1950" s="17">
        <f t="shared" ca="1" si="138"/>
        <v>37.754918937403332</v>
      </c>
      <c r="O1950" s="17">
        <f t="shared" ca="1" si="139"/>
        <v>96.174593288388181</v>
      </c>
      <c r="P1950" s="17">
        <f t="shared" ca="1" si="136"/>
        <v>2.7034166832436358E-2</v>
      </c>
      <c r="Q1950" s="17">
        <f t="shared" ca="1" si="137"/>
        <v>6.8865198844969902E-2</v>
      </c>
    </row>
    <row r="1951" spans="1:17" x14ac:dyDescent="0.35">
      <c r="A1951" t="s">
        <v>1312</v>
      </c>
      <c r="B1951" t="s">
        <v>1316</v>
      </c>
      <c r="C1951" t="s">
        <v>1317</v>
      </c>
      <c r="D1951" t="s">
        <v>14</v>
      </c>
      <c r="E1951" t="s">
        <v>21</v>
      </c>
      <c r="G1951" t="s">
        <v>3040</v>
      </c>
      <c r="H1951">
        <v>0.1</v>
      </c>
      <c r="J1951">
        <v>0</v>
      </c>
      <c r="K1951">
        <v>0</v>
      </c>
      <c r="L1951" s="17">
        <f>IF($E1951&lt;&gt;"",VLOOKUP($E1951,GEMWs!$E$14:$L$20,7,FALSE),"")</f>
        <v>37.754918937403332</v>
      </c>
      <c r="M1951" s="17">
        <f>IF($E1951&lt;&gt;"",VLOOKUP($E1951,GEMWs!$E$14:$L$20,8,FALSE),"")</f>
        <v>96.174593288388181</v>
      </c>
      <c r="N1951" s="17">
        <f t="shared" ca="1" si="138"/>
        <v>37.754918937403332</v>
      </c>
      <c r="O1951" s="17">
        <f t="shared" ca="1" si="139"/>
        <v>96.174593288388181</v>
      </c>
      <c r="P1951" s="17">
        <f t="shared" ca="1" si="136"/>
        <v>1.0397756474013985E-3</v>
      </c>
      <c r="Q1951" s="17">
        <f t="shared" ca="1" si="137"/>
        <v>2.6486614940373038E-3</v>
      </c>
    </row>
    <row r="1952" spans="1:17" x14ac:dyDescent="0.35">
      <c r="A1952" t="s">
        <v>1312</v>
      </c>
      <c r="B1952" t="s">
        <v>556</v>
      </c>
      <c r="D1952" t="s">
        <v>14</v>
      </c>
      <c r="E1952" t="s">
        <v>21</v>
      </c>
      <c r="G1952" t="s">
        <v>3040</v>
      </c>
      <c r="H1952">
        <v>18.2</v>
      </c>
      <c r="J1952">
        <v>0</v>
      </c>
      <c r="K1952">
        <v>0</v>
      </c>
      <c r="L1952" s="17">
        <f>IF($E1952&lt;&gt;"",VLOOKUP($E1952,GEMWs!$E$14:$L$20,7,FALSE),"")</f>
        <v>37.754918937403332</v>
      </c>
      <c r="M1952" s="17">
        <f>IF($E1952&lt;&gt;"",VLOOKUP($E1952,GEMWs!$E$14:$L$20,8,FALSE),"")</f>
        <v>96.174593288388181</v>
      </c>
      <c r="N1952" s="17">
        <f t="shared" ca="1" si="138"/>
        <v>37.754918937403332</v>
      </c>
      <c r="O1952" s="17">
        <f t="shared" ca="1" si="139"/>
        <v>96.174593288388181</v>
      </c>
      <c r="P1952" s="17">
        <f t="shared" ca="1" si="136"/>
        <v>0.18923916782705449</v>
      </c>
      <c r="Q1952" s="17">
        <f t="shared" ca="1" si="137"/>
        <v>0.48205639191478927</v>
      </c>
    </row>
    <row r="1953" spans="1:17" x14ac:dyDescent="0.35">
      <c r="A1953" t="s">
        <v>1312</v>
      </c>
      <c r="B1953" t="s">
        <v>491</v>
      </c>
      <c r="D1953" t="s">
        <v>14</v>
      </c>
      <c r="E1953" t="s">
        <v>21</v>
      </c>
      <c r="G1953" t="s">
        <v>3040</v>
      </c>
      <c r="H1953">
        <v>8.1</v>
      </c>
      <c r="J1953">
        <v>0</v>
      </c>
      <c r="K1953">
        <v>0</v>
      </c>
      <c r="L1953" s="17">
        <f>IF($E1953&lt;&gt;"",VLOOKUP($E1953,GEMWs!$E$14:$L$20,7,FALSE),"")</f>
        <v>37.754918937403332</v>
      </c>
      <c r="M1953" s="17">
        <f>IF($E1953&lt;&gt;"",VLOOKUP($E1953,GEMWs!$E$14:$L$20,8,FALSE),"")</f>
        <v>96.174593288388181</v>
      </c>
      <c r="N1953" s="17">
        <f t="shared" ca="1" si="138"/>
        <v>37.754918937403332</v>
      </c>
      <c r="O1953" s="17">
        <f t="shared" ca="1" si="139"/>
        <v>96.174593288388181</v>
      </c>
      <c r="P1953" s="17">
        <f t="shared" ca="1" si="136"/>
        <v>8.4221827439513258E-2</v>
      </c>
      <c r="Q1953" s="17">
        <f t="shared" ca="1" si="137"/>
        <v>0.21454158101702159</v>
      </c>
    </row>
    <row r="1954" spans="1:17" x14ac:dyDescent="0.35">
      <c r="A1954" t="s">
        <v>1312</v>
      </c>
      <c r="B1954" t="s">
        <v>180</v>
      </c>
      <c r="C1954" t="s">
        <v>181</v>
      </c>
      <c r="D1954" t="s">
        <v>14</v>
      </c>
      <c r="E1954" t="s">
        <v>21</v>
      </c>
      <c r="F1954" t="s">
        <v>22</v>
      </c>
      <c r="G1954" t="s">
        <v>3040</v>
      </c>
      <c r="H1954">
        <v>17.899999999999999</v>
      </c>
      <c r="I1954">
        <v>445</v>
      </c>
      <c r="J1954">
        <v>56750</v>
      </c>
      <c r="K1954">
        <v>113500</v>
      </c>
      <c r="L1954" s="17">
        <f>IF($E1954&lt;&gt;"",VLOOKUP($E1954,GEMWs!$E$14:$L$20,7,FALSE),"")</f>
        <v>37.754918937403332</v>
      </c>
      <c r="M1954" s="17">
        <f>IF($E1954&lt;&gt;"",VLOOKUP($E1954,GEMWs!$E$14:$L$20,8,FALSE),"")</f>
        <v>96.174593288388181</v>
      </c>
      <c r="N1954" s="17">
        <f t="shared" si="138"/>
        <v>56750</v>
      </c>
      <c r="O1954" s="17">
        <f t="shared" si="139"/>
        <v>113500</v>
      </c>
      <c r="P1954" s="17">
        <f t="shared" si="136"/>
        <v>1.5770925110132158E-4</v>
      </c>
      <c r="Q1954" s="17">
        <f t="shared" si="137"/>
        <v>3.1541850220264317E-4</v>
      </c>
    </row>
    <row r="1955" spans="1:17" x14ac:dyDescent="0.35">
      <c r="A1955" t="s">
        <v>1312</v>
      </c>
      <c r="B1955" t="s">
        <v>71</v>
      </c>
      <c r="C1955" t="s">
        <v>72</v>
      </c>
      <c r="D1955" t="s">
        <v>14</v>
      </c>
      <c r="E1955" t="s">
        <v>21</v>
      </c>
      <c r="F1955" t="s">
        <v>22</v>
      </c>
      <c r="G1955" t="s">
        <v>3040</v>
      </c>
      <c r="H1955">
        <v>40.299999999999997</v>
      </c>
      <c r="I1955">
        <v>333</v>
      </c>
      <c r="J1955">
        <v>31000</v>
      </c>
      <c r="K1955">
        <v>60000</v>
      </c>
      <c r="L1955" s="17">
        <f>IF($E1955&lt;&gt;"",VLOOKUP($E1955,GEMWs!$E$14:$L$20,7,FALSE),"")</f>
        <v>37.754918937403332</v>
      </c>
      <c r="M1955" s="17">
        <f>IF($E1955&lt;&gt;"",VLOOKUP($E1955,GEMWs!$E$14:$L$20,8,FALSE),"")</f>
        <v>96.174593288388181</v>
      </c>
      <c r="N1955" s="17">
        <f t="shared" si="138"/>
        <v>31000</v>
      </c>
      <c r="O1955" s="17">
        <f t="shared" si="139"/>
        <v>60000</v>
      </c>
      <c r="P1955" s="17">
        <f t="shared" si="136"/>
        <v>6.7166666666666666E-4</v>
      </c>
      <c r="Q1955" s="17">
        <f t="shared" si="137"/>
        <v>1.2999999999999999E-3</v>
      </c>
    </row>
    <row r="1956" spans="1:17" x14ac:dyDescent="0.35">
      <c r="A1956" t="s">
        <v>1312</v>
      </c>
      <c r="B1956" t="s">
        <v>1313</v>
      </c>
      <c r="C1956" t="s">
        <v>1314</v>
      </c>
      <c r="D1956" t="s">
        <v>22</v>
      </c>
      <c r="G1956" t="s">
        <v>3040</v>
      </c>
      <c r="H1956">
        <v>2</v>
      </c>
      <c r="J1956">
        <v>0</v>
      </c>
      <c r="K1956">
        <v>0</v>
      </c>
      <c r="L1956" s="17" t="str">
        <f>IF($E1956&lt;&gt;"",VLOOKUP($E1956,GEMWs!$E$14:$L$20,7,FALSE),"")</f>
        <v/>
      </c>
      <c r="M1956" s="17" t="str">
        <f>IF($E1956&lt;&gt;"",VLOOKUP($E1956,GEMWs!$E$14:$L$20,8,FALSE),"")</f>
        <v/>
      </c>
      <c r="N1956" s="17">
        <f t="shared" ca="1" si="138"/>
        <v>0</v>
      </c>
      <c r="O1956" s="17">
        <f t="shared" ca="1" si="139"/>
        <v>0</v>
      </c>
      <c r="P1956" s="17">
        <f t="shared" ca="1" si="136"/>
        <v>0</v>
      </c>
      <c r="Q1956" s="17">
        <f t="shared" ca="1" si="137"/>
        <v>0</v>
      </c>
    </row>
    <row r="1957" spans="1:17" x14ac:dyDescent="0.35">
      <c r="A1957" t="s">
        <v>1312</v>
      </c>
      <c r="B1957" t="s">
        <v>1318</v>
      </c>
      <c r="C1957" t="s">
        <v>1319</v>
      </c>
      <c r="D1957" t="s">
        <v>14</v>
      </c>
      <c r="E1957" t="s">
        <v>21</v>
      </c>
      <c r="G1957" t="s">
        <v>3040</v>
      </c>
      <c r="H1957">
        <v>48</v>
      </c>
      <c r="J1957">
        <v>0</v>
      </c>
      <c r="K1957">
        <v>0</v>
      </c>
      <c r="L1957" s="17">
        <f>IF($E1957&lt;&gt;"",VLOOKUP($E1957,GEMWs!$E$14:$L$20,7,FALSE),"")</f>
        <v>37.754918937403332</v>
      </c>
      <c r="M1957" s="17">
        <f>IF($E1957&lt;&gt;"",VLOOKUP($E1957,GEMWs!$E$14:$L$20,8,FALSE),"")</f>
        <v>96.174593288388181</v>
      </c>
      <c r="N1957" s="17">
        <f t="shared" ca="1" si="138"/>
        <v>37.754918937403332</v>
      </c>
      <c r="O1957" s="17">
        <f t="shared" ca="1" si="139"/>
        <v>96.174593288388181</v>
      </c>
      <c r="P1957" s="17">
        <f t="shared" ca="1" si="136"/>
        <v>0.49909231075267119</v>
      </c>
      <c r="Q1957" s="17">
        <f t="shared" ca="1" si="137"/>
        <v>1.2713575171379057</v>
      </c>
    </row>
    <row r="1958" spans="1:17" x14ac:dyDescent="0.35">
      <c r="A1958" t="s">
        <v>1312</v>
      </c>
      <c r="B1958" t="s">
        <v>184</v>
      </c>
      <c r="C1958" t="s">
        <v>185</v>
      </c>
      <c r="D1958" t="s">
        <v>14</v>
      </c>
      <c r="E1958" t="s">
        <v>21</v>
      </c>
      <c r="F1958" t="s">
        <v>22</v>
      </c>
      <c r="G1958" t="s">
        <v>3040</v>
      </c>
      <c r="H1958">
        <v>382</v>
      </c>
      <c r="I1958">
        <v>345</v>
      </c>
      <c r="J1958">
        <v>5000</v>
      </c>
      <c r="K1958">
        <v>20000</v>
      </c>
      <c r="L1958" s="17">
        <f>IF($E1958&lt;&gt;"",VLOOKUP($E1958,GEMWs!$E$14:$L$20,7,FALSE),"")</f>
        <v>37.754918937403332</v>
      </c>
      <c r="M1958" s="17">
        <f>IF($E1958&lt;&gt;"",VLOOKUP($E1958,GEMWs!$E$14:$L$20,8,FALSE),"")</f>
        <v>96.174593288388181</v>
      </c>
      <c r="N1958" s="17">
        <f t="shared" si="138"/>
        <v>5000</v>
      </c>
      <c r="O1958" s="17">
        <f t="shared" si="139"/>
        <v>20000</v>
      </c>
      <c r="P1958" s="17">
        <f t="shared" si="136"/>
        <v>1.9099999999999999E-2</v>
      </c>
      <c r="Q1958" s="17">
        <f t="shared" si="137"/>
        <v>7.6399999999999996E-2</v>
      </c>
    </row>
    <row r="1959" spans="1:17" x14ac:dyDescent="0.35">
      <c r="A1959" t="s">
        <v>1320</v>
      </c>
      <c r="B1959" t="s">
        <v>1324</v>
      </c>
      <c r="D1959" t="s">
        <v>22</v>
      </c>
      <c r="G1959" t="s">
        <v>3040</v>
      </c>
      <c r="H1959">
        <v>28</v>
      </c>
      <c r="J1959">
        <v>0</v>
      </c>
      <c r="K1959">
        <v>0</v>
      </c>
      <c r="L1959" s="17" t="str">
        <f>IF($E1959&lt;&gt;"",VLOOKUP($E1959,GEMWs!$E$14:$L$20,7,FALSE),"")</f>
        <v/>
      </c>
      <c r="M1959" s="17" t="str">
        <f>IF($E1959&lt;&gt;"",VLOOKUP($E1959,GEMWs!$E$14:$L$20,8,FALSE),"")</f>
        <v/>
      </c>
      <c r="N1959" s="17">
        <f t="shared" ca="1" si="138"/>
        <v>0</v>
      </c>
      <c r="O1959" s="17">
        <f t="shared" ca="1" si="139"/>
        <v>0</v>
      </c>
      <c r="P1959" s="17">
        <f t="shared" ca="1" si="136"/>
        <v>0</v>
      </c>
      <c r="Q1959" s="17">
        <f t="shared" ca="1" si="137"/>
        <v>0</v>
      </c>
    </row>
    <row r="1960" spans="1:17" x14ac:dyDescent="0.35">
      <c r="A1960" t="s">
        <v>1320</v>
      </c>
      <c r="B1960" t="s">
        <v>628</v>
      </c>
      <c r="C1960" t="s">
        <v>629</v>
      </c>
      <c r="D1960" t="s">
        <v>14</v>
      </c>
      <c r="E1960" t="s">
        <v>21</v>
      </c>
      <c r="F1960" t="s">
        <v>22</v>
      </c>
      <c r="G1960" t="s">
        <v>3040</v>
      </c>
      <c r="H1960">
        <v>19.399999999999999</v>
      </c>
      <c r="I1960">
        <v>76</v>
      </c>
      <c r="J1960">
        <v>27215</v>
      </c>
      <c r="K1960">
        <v>27215</v>
      </c>
      <c r="L1960" s="17">
        <f>IF($E1960&lt;&gt;"",VLOOKUP($E1960,GEMWs!$E$14:$L$20,7,FALSE),"")</f>
        <v>37.754918937403332</v>
      </c>
      <c r="M1960" s="17">
        <f>IF($E1960&lt;&gt;"",VLOOKUP($E1960,GEMWs!$E$14:$L$20,8,FALSE),"")</f>
        <v>96.174593288388181</v>
      </c>
      <c r="N1960" s="17">
        <f t="shared" si="138"/>
        <v>27215</v>
      </c>
      <c r="O1960" s="17">
        <f t="shared" si="139"/>
        <v>27215</v>
      </c>
      <c r="P1960" s="17">
        <f t="shared" si="136"/>
        <v>7.1284218261987874E-4</v>
      </c>
      <c r="Q1960" s="17">
        <f t="shared" si="137"/>
        <v>7.1284218261987874E-4</v>
      </c>
    </row>
    <row r="1961" spans="1:17" x14ac:dyDescent="0.35">
      <c r="A1961" t="s">
        <v>1320</v>
      </c>
      <c r="B1961" t="s">
        <v>245</v>
      </c>
      <c r="D1961" t="s">
        <v>22</v>
      </c>
      <c r="G1961" t="s">
        <v>3040</v>
      </c>
      <c r="H1961">
        <v>18.2</v>
      </c>
      <c r="J1961">
        <v>0</v>
      </c>
      <c r="K1961">
        <v>0</v>
      </c>
      <c r="L1961" s="17" t="str">
        <f>IF($E1961&lt;&gt;"",VLOOKUP($E1961,GEMWs!$E$14:$L$20,7,FALSE),"")</f>
        <v/>
      </c>
      <c r="M1961" s="17" t="str">
        <f>IF($E1961&lt;&gt;"",VLOOKUP($E1961,GEMWs!$E$14:$L$20,8,FALSE),"")</f>
        <v/>
      </c>
      <c r="N1961" s="17">
        <f t="shared" ca="1" si="138"/>
        <v>0</v>
      </c>
      <c r="O1961" s="17">
        <f t="shared" ca="1" si="139"/>
        <v>0</v>
      </c>
      <c r="P1961" s="17">
        <f t="shared" ca="1" si="136"/>
        <v>0</v>
      </c>
      <c r="Q1961" s="17">
        <f t="shared" ca="1" si="137"/>
        <v>0</v>
      </c>
    </row>
    <row r="1962" spans="1:17" x14ac:dyDescent="0.35">
      <c r="A1962" t="s">
        <v>1320</v>
      </c>
      <c r="B1962" t="s">
        <v>153</v>
      </c>
      <c r="D1962" t="s">
        <v>14</v>
      </c>
      <c r="E1962" t="s">
        <v>21</v>
      </c>
      <c r="G1962" t="s">
        <v>3040</v>
      </c>
      <c r="H1962">
        <v>1488.9</v>
      </c>
      <c r="J1962">
        <v>0</v>
      </c>
      <c r="K1962">
        <v>0</v>
      </c>
      <c r="L1962" s="17">
        <f>IF($E1962&lt;&gt;"",VLOOKUP($E1962,GEMWs!$E$14:$L$20,7,FALSE),"")</f>
        <v>37.754918937403332</v>
      </c>
      <c r="M1962" s="17">
        <f>IF($E1962&lt;&gt;"",VLOOKUP($E1962,GEMWs!$E$14:$L$20,8,FALSE),"")</f>
        <v>96.174593288388181</v>
      </c>
      <c r="N1962" s="17">
        <f t="shared" ca="1" si="138"/>
        <v>37.754918937403332</v>
      </c>
      <c r="O1962" s="17">
        <f t="shared" ca="1" si="139"/>
        <v>96.174593288388181</v>
      </c>
      <c r="P1962" s="17">
        <f t="shared" ca="1" si="136"/>
        <v>15.481219614159421</v>
      </c>
      <c r="Q1962" s="17">
        <f t="shared" ca="1" si="137"/>
        <v>39.43592098472142</v>
      </c>
    </row>
    <row r="1963" spans="1:17" x14ac:dyDescent="0.35">
      <c r="A1963" t="s">
        <v>1320</v>
      </c>
      <c r="B1963" t="s">
        <v>174</v>
      </c>
      <c r="C1963" t="s">
        <v>175</v>
      </c>
      <c r="D1963" t="s">
        <v>14</v>
      </c>
      <c r="E1963" t="s">
        <v>21</v>
      </c>
      <c r="F1963" t="s">
        <v>22</v>
      </c>
      <c r="G1963" t="s">
        <v>3040</v>
      </c>
      <c r="H1963">
        <v>2425.9</v>
      </c>
      <c r="I1963">
        <v>219</v>
      </c>
      <c r="J1963">
        <v>28000</v>
      </c>
      <c r="K1963">
        <v>28000</v>
      </c>
      <c r="L1963" s="17">
        <f>IF($E1963&lt;&gt;"",VLOOKUP($E1963,GEMWs!$E$14:$L$20,7,FALSE),"")</f>
        <v>37.754918937403332</v>
      </c>
      <c r="M1963" s="17">
        <f>IF($E1963&lt;&gt;"",VLOOKUP($E1963,GEMWs!$E$14:$L$20,8,FALSE),"")</f>
        <v>96.174593288388181</v>
      </c>
      <c r="N1963" s="17">
        <f t="shared" si="138"/>
        <v>28000</v>
      </c>
      <c r="O1963" s="17">
        <f t="shared" si="139"/>
        <v>28000</v>
      </c>
      <c r="P1963" s="17">
        <f t="shared" si="136"/>
        <v>8.6639285714285724E-2</v>
      </c>
      <c r="Q1963" s="17">
        <f t="shared" si="137"/>
        <v>8.6639285714285724E-2</v>
      </c>
    </row>
    <row r="1964" spans="1:17" x14ac:dyDescent="0.35">
      <c r="A1964" t="s">
        <v>1320</v>
      </c>
      <c r="B1964" t="s">
        <v>1321</v>
      </c>
      <c r="D1964" t="s">
        <v>22</v>
      </c>
      <c r="G1964" t="s">
        <v>3040</v>
      </c>
      <c r="H1964">
        <v>595.5</v>
      </c>
      <c r="J1964">
        <v>0</v>
      </c>
      <c r="K1964">
        <v>0</v>
      </c>
      <c r="L1964" s="17" t="str">
        <f>IF($E1964&lt;&gt;"",VLOOKUP($E1964,GEMWs!$E$14:$L$20,7,FALSE),"")</f>
        <v/>
      </c>
      <c r="M1964" s="17" t="str">
        <f>IF($E1964&lt;&gt;"",VLOOKUP($E1964,GEMWs!$E$14:$L$20,8,FALSE),"")</f>
        <v/>
      </c>
      <c r="N1964" s="17">
        <f t="shared" ca="1" si="138"/>
        <v>0</v>
      </c>
      <c r="O1964" s="17">
        <f t="shared" ca="1" si="139"/>
        <v>0</v>
      </c>
      <c r="P1964" s="17">
        <f t="shared" ca="1" si="136"/>
        <v>0</v>
      </c>
      <c r="Q1964" s="17">
        <f t="shared" ca="1" si="137"/>
        <v>0</v>
      </c>
    </row>
    <row r="1965" spans="1:17" x14ac:dyDescent="0.35">
      <c r="A1965" t="s">
        <v>1320</v>
      </c>
      <c r="B1965" t="s">
        <v>13</v>
      </c>
      <c r="D1965" t="s">
        <v>14</v>
      </c>
      <c r="E1965" t="s">
        <v>15</v>
      </c>
      <c r="G1965" t="s">
        <v>3040</v>
      </c>
      <c r="H1965">
        <v>75</v>
      </c>
      <c r="J1965">
        <v>0</v>
      </c>
      <c r="K1965">
        <v>0</v>
      </c>
      <c r="L1965" s="17">
        <f>IF($E1965&lt;&gt;"",VLOOKUP($E1965,GEMWs!$E$14:$L$20,7,FALSE),"")</f>
        <v>37.892086284381016</v>
      </c>
      <c r="M1965" s="17">
        <f>IF($E1965&lt;&gt;"",VLOOKUP($E1965,GEMWs!$E$14:$L$20,8,FALSE),"")</f>
        <v>96.522753888300599</v>
      </c>
      <c r="N1965" s="17">
        <f t="shared" ca="1" si="138"/>
        <v>37.892086284381016</v>
      </c>
      <c r="O1965" s="17">
        <f t="shared" ca="1" si="139"/>
        <v>96.522753888300599</v>
      </c>
      <c r="P1965" s="17">
        <f t="shared" ca="1" si="136"/>
        <v>0.7770188580279479</v>
      </c>
      <c r="Q1965" s="17">
        <f t="shared" ca="1" si="137"/>
        <v>1.9793051097034668</v>
      </c>
    </row>
    <row r="1966" spans="1:17" x14ac:dyDescent="0.35">
      <c r="A1966" t="s">
        <v>1320</v>
      </c>
      <c r="B1966" t="s">
        <v>2983</v>
      </c>
      <c r="D1966" t="s">
        <v>14</v>
      </c>
      <c r="E1966" t="s">
        <v>21</v>
      </c>
      <c r="G1966" t="s">
        <v>3040</v>
      </c>
      <c r="H1966">
        <v>168.6</v>
      </c>
      <c r="J1966">
        <v>0</v>
      </c>
      <c r="K1966">
        <v>0</v>
      </c>
      <c r="L1966" s="17">
        <f>IF($E1966&lt;&gt;"",VLOOKUP($E1966,GEMWs!$E$14:$L$20,7,FALSE),"")</f>
        <v>37.754918937403332</v>
      </c>
      <c r="M1966" s="17">
        <f>IF($E1966&lt;&gt;"",VLOOKUP($E1966,GEMWs!$E$14:$L$20,8,FALSE),"")</f>
        <v>96.174593288388181</v>
      </c>
      <c r="N1966" s="17">
        <f t="shared" ca="1" si="138"/>
        <v>37.754918937403332</v>
      </c>
      <c r="O1966" s="17">
        <f t="shared" ca="1" si="139"/>
        <v>96.174593288388181</v>
      </c>
      <c r="P1966" s="17">
        <f t="shared" ca="1" si="136"/>
        <v>1.7530617415187575</v>
      </c>
      <c r="Q1966" s="17">
        <f t="shared" ca="1" si="137"/>
        <v>4.4656432789468941</v>
      </c>
    </row>
    <row r="1967" spans="1:17" x14ac:dyDescent="0.35">
      <c r="A1967" t="s">
        <v>1320</v>
      </c>
      <c r="B1967" t="s">
        <v>469</v>
      </c>
      <c r="D1967" t="s">
        <v>14</v>
      </c>
      <c r="E1967" t="s">
        <v>21</v>
      </c>
      <c r="G1967" t="s">
        <v>3040</v>
      </c>
      <c r="H1967">
        <v>3.1</v>
      </c>
      <c r="J1967">
        <v>0</v>
      </c>
      <c r="K1967">
        <v>0</v>
      </c>
      <c r="L1967" s="17">
        <f>IF($E1967&lt;&gt;"",VLOOKUP($E1967,GEMWs!$E$14:$L$20,7,FALSE),"")</f>
        <v>37.754918937403332</v>
      </c>
      <c r="M1967" s="17">
        <f>IF($E1967&lt;&gt;"",VLOOKUP($E1967,GEMWs!$E$14:$L$20,8,FALSE),"")</f>
        <v>96.174593288388181</v>
      </c>
      <c r="N1967" s="17">
        <f t="shared" ca="1" si="138"/>
        <v>37.754918937403332</v>
      </c>
      <c r="O1967" s="17">
        <f t="shared" ca="1" si="139"/>
        <v>96.174593288388181</v>
      </c>
      <c r="P1967" s="17">
        <f t="shared" ca="1" si="136"/>
        <v>3.2233045069443349E-2</v>
      </c>
      <c r="Q1967" s="17">
        <f t="shared" ca="1" si="137"/>
        <v>8.2108506315156413E-2</v>
      </c>
    </row>
    <row r="1968" spans="1:17" x14ac:dyDescent="0.35">
      <c r="A1968" t="s">
        <v>1320</v>
      </c>
      <c r="B1968" t="s">
        <v>176</v>
      </c>
      <c r="C1968" t="s">
        <v>177</v>
      </c>
      <c r="D1968" t="s">
        <v>14</v>
      </c>
      <c r="E1968" t="s">
        <v>21</v>
      </c>
      <c r="F1968" t="s">
        <v>22</v>
      </c>
      <c r="G1968" t="s">
        <v>3040</v>
      </c>
      <c r="H1968">
        <v>433.1</v>
      </c>
      <c r="I1968">
        <v>255</v>
      </c>
      <c r="J1968">
        <v>13640</v>
      </c>
      <c r="K1968">
        <v>27270</v>
      </c>
      <c r="L1968" s="17">
        <f>IF($E1968&lt;&gt;"",VLOOKUP($E1968,GEMWs!$E$14:$L$20,7,FALSE),"")</f>
        <v>37.754918937403332</v>
      </c>
      <c r="M1968" s="17">
        <f>IF($E1968&lt;&gt;"",VLOOKUP($E1968,GEMWs!$E$14:$L$20,8,FALSE),"")</f>
        <v>96.174593288388181</v>
      </c>
      <c r="N1968" s="17">
        <f t="shared" si="138"/>
        <v>13640</v>
      </c>
      <c r="O1968" s="17">
        <f t="shared" si="139"/>
        <v>27270</v>
      </c>
      <c r="P1968" s="17">
        <f t="shared" si="136"/>
        <v>1.5881921525485884E-2</v>
      </c>
      <c r="Q1968" s="17">
        <f t="shared" si="137"/>
        <v>3.1752199413489737E-2</v>
      </c>
    </row>
    <row r="1969" spans="1:17" x14ac:dyDescent="0.35">
      <c r="A1969" t="s">
        <v>1320</v>
      </c>
      <c r="B1969" t="s">
        <v>229</v>
      </c>
      <c r="D1969" t="s">
        <v>22</v>
      </c>
      <c r="G1969" t="s">
        <v>3040</v>
      </c>
      <c r="H1969">
        <v>2.8</v>
      </c>
      <c r="J1969">
        <v>0</v>
      </c>
      <c r="K1969">
        <v>0</v>
      </c>
      <c r="L1969" s="17" t="str">
        <f>IF($E1969&lt;&gt;"",VLOOKUP($E1969,GEMWs!$E$14:$L$20,7,FALSE),"")</f>
        <v/>
      </c>
      <c r="M1969" s="17" t="str">
        <f>IF($E1969&lt;&gt;"",VLOOKUP($E1969,GEMWs!$E$14:$L$20,8,FALSE),"")</f>
        <v/>
      </c>
      <c r="N1969" s="17">
        <f t="shared" ca="1" si="138"/>
        <v>0</v>
      </c>
      <c r="O1969" s="17">
        <f t="shared" ca="1" si="139"/>
        <v>0</v>
      </c>
      <c r="P1969" s="17">
        <f t="shared" ca="1" si="136"/>
        <v>0</v>
      </c>
      <c r="Q1969" s="17">
        <f t="shared" ca="1" si="137"/>
        <v>0</v>
      </c>
    </row>
    <row r="1970" spans="1:17" x14ac:dyDescent="0.35">
      <c r="A1970" t="s">
        <v>1320</v>
      </c>
      <c r="B1970" t="s">
        <v>103</v>
      </c>
      <c r="D1970" t="s">
        <v>14</v>
      </c>
      <c r="E1970" t="s">
        <v>15</v>
      </c>
      <c r="G1970" t="s">
        <v>3040</v>
      </c>
      <c r="H1970">
        <v>3256.8</v>
      </c>
      <c r="J1970">
        <v>0</v>
      </c>
      <c r="K1970">
        <v>0</v>
      </c>
      <c r="L1970" s="17">
        <f>IF($E1970&lt;&gt;"",VLOOKUP($E1970,GEMWs!$E$14:$L$20,7,FALSE),"")</f>
        <v>37.892086284381016</v>
      </c>
      <c r="M1970" s="17">
        <f>IF($E1970&lt;&gt;"",VLOOKUP($E1970,GEMWs!$E$14:$L$20,8,FALSE),"")</f>
        <v>96.522753888300599</v>
      </c>
      <c r="N1970" s="17">
        <f t="shared" ca="1" si="138"/>
        <v>37.892086284381016</v>
      </c>
      <c r="O1970" s="17">
        <f t="shared" ca="1" si="139"/>
        <v>96.522753888300599</v>
      </c>
      <c r="P1970" s="17">
        <f t="shared" ca="1" si="136"/>
        <v>33.741266891005608</v>
      </c>
      <c r="Q1970" s="17">
        <f t="shared" ca="1" si="137"/>
        <v>85.949345083763347</v>
      </c>
    </row>
    <row r="1971" spans="1:17" x14ac:dyDescent="0.35">
      <c r="A1971" t="s">
        <v>1320</v>
      </c>
      <c r="B1971" t="s">
        <v>2994</v>
      </c>
      <c r="D1971" t="s">
        <v>14</v>
      </c>
      <c r="E1971" t="s">
        <v>21</v>
      </c>
      <c r="G1971" t="s">
        <v>3040</v>
      </c>
      <c r="H1971">
        <v>14.5</v>
      </c>
      <c r="J1971">
        <v>0</v>
      </c>
      <c r="K1971">
        <v>0</v>
      </c>
      <c r="L1971" s="17">
        <f>IF($E1971&lt;&gt;"",VLOOKUP($E1971,GEMWs!$E$14:$L$20,7,FALSE),"")</f>
        <v>37.754918937403332</v>
      </c>
      <c r="M1971" s="17">
        <f>IF($E1971&lt;&gt;"",VLOOKUP($E1971,GEMWs!$E$14:$L$20,8,FALSE),"")</f>
        <v>96.174593288388181</v>
      </c>
      <c r="N1971" s="17">
        <f t="shared" ca="1" si="138"/>
        <v>37.754918937403332</v>
      </c>
      <c r="O1971" s="17">
        <f t="shared" ca="1" si="139"/>
        <v>96.174593288388181</v>
      </c>
      <c r="P1971" s="17">
        <f t="shared" ca="1" si="136"/>
        <v>0.15076746887320275</v>
      </c>
      <c r="Q1971" s="17">
        <f t="shared" ca="1" si="137"/>
        <v>0.38405591663540906</v>
      </c>
    </row>
    <row r="1972" spans="1:17" x14ac:dyDescent="0.35">
      <c r="A1972" t="s">
        <v>1320</v>
      </c>
      <c r="B1972" t="s">
        <v>236</v>
      </c>
      <c r="D1972" t="s">
        <v>22</v>
      </c>
      <c r="G1972" t="s">
        <v>3040</v>
      </c>
      <c r="H1972">
        <v>555.6</v>
      </c>
      <c r="J1972">
        <v>0</v>
      </c>
      <c r="K1972">
        <v>0</v>
      </c>
      <c r="L1972" s="17" t="str">
        <f>IF($E1972&lt;&gt;"",VLOOKUP($E1972,GEMWs!$E$14:$L$20,7,FALSE),"")</f>
        <v/>
      </c>
      <c r="M1972" s="17" t="str">
        <f>IF($E1972&lt;&gt;"",VLOOKUP($E1972,GEMWs!$E$14:$L$20,8,FALSE),"")</f>
        <v/>
      </c>
      <c r="N1972" s="17">
        <f t="shared" ca="1" si="138"/>
        <v>0</v>
      </c>
      <c r="O1972" s="17">
        <f t="shared" ca="1" si="139"/>
        <v>0</v>
      </c>
      <c r="P1972" s="17">
        <f t="shared" ref="P1972:P2035" ca="1" si="140">IF(O1972&gt;0,$H1972/O1972,0)</f>
        <v>0</v>
      </c>
      <c r="Q1972" s="17">
        <f t="shared" ref="Q1972:Q2035" ca="1" si="141">IF(N1972&gt;0,$H1972/N1972,0)</f>
        <v>0</v>
      </c>
    </row>
    <row r="1973" spans="1:17" x14ac:dyDescent="0.35">
      <c r="A1973" t="s">
        <v>1320</v>
      </c>
      <c r="B1973" t="s">
        <v>2978</v>
      </c>
      <c r="C1973" t="s">
        <v>158</v>
      </c>
      <c r="D1973" t="s">
        <v>22</v>
      </c>
      <c r="G1973" t="s">
        <v>3040</v>
      </c>
      <c r="H1973">
        <v>31.3</v>
      </c>
      <c r="J1973">
        <v>0</v>
      </c>
      <c r="K1973">
        <v>0</v>
      </c>
      <c r="L1973" s="17" t="str">
        <f>IF($E1973&lt;&gt;"",VLOOKUP($E1973,GEMWs!$E$14:$L$20,7,FALSE),"")</f>
        <v/>
      </c>
      <c r="M1973" s="17" t="str">
        <f>IF($E1973&lt;&gt;"",VLOOKUP($E1973,GEMWs!$E$14:$L$20,8,FALSE),"")</f>
        <v/>
      </c>
      <c r="N1973" s="17">
        <f t="shared" ca="1" si="138"/>
        <v>0</v>
      </c>
      <c r="O1973" s="17">
        <f t="shared" ca="1" si="139"/>
        <v>0</v>
      </c>
      <c r="P1973" s="17">
        <f t="shared" ca="1" si="140"/>
        <v>0</v>
      </c>
      <c r="Q1973" s="17">
        <f t="shared" ca="1" si="141"/>
        <v>0</v>
      </c>
    </row>
    <row r="1974" spans="1:17" x14ac:dyDescent="0.35">
      <c r="A1974" t="s">
        <v>1320</v>
      </c>
      <c r="B1974" t="s">
        <v>1322</v>
      </c>
      <c r="D1974" t="s">
        <v>22</v>
      </c>
      <c r="G1974" t="s">
        <v>3040</v>
      </c>
      <c r="H1974">
        <v>89.6</v>
      </c>
      <c r="J1974">
        <v>0</v>
      </c>
      <c r="K1974">
        <v>0</v>
      </c>
      <c r="L1974" s="17" t="str">
        <f>IF($E1974&lt;&gt;"",VLOOKUP($E1974,GEMWs!$E$14:$L$20,7,FALSE),"")</f>
        <v/>
      </c>
      <c r="M1974" s="17" t="str">
        <f>IF($E1974&lt;&gt;"",VLOOKUP($E1974,GEMWs!$E$14:$L$20,8,FALSE),"")</f>
        <v/>
      </c>
      <c r="N1974" s="17">
        <f t="shared" ca="1" si="138"/>
        <v>0</v>
      </c>
      <c r="O1974" s="17">
        <f t="shared" ca="1" si="139"/>
        <v>0</v>
      </c>
      <c r="P1974" s="17">
        <f t="shared" ca="1" si="140"/>
        <v>0</v>
      </c>
      <c r="Q1974" s="17">
        <f t="shared" ca="1" si="141"/>
        <v>0</v>
      </c>
    </row>
    <row r="1975" spans="1:17" x14ac:dyDescent="0.35">
      <c r="A1975" t="s">
        <v>1320</v>
      </c>
      <c r="B1975" t="s">
        <v>1325</v>
      </c>
      <c r="D1975" t="s">
        <v>22</v>
      </c>
      <c r="G1975" t="s">
        <v>3040</v>
      </c>
      <c r="H1975">
        <v>463.7</v>
      </c>
      <c r="J1975">
        <v>0</v>
      </c>
      <c r="K1975">
        <v>0</v>
      </c>
      <c r="L1975" s="17" t="str">
        <f>IF($E1975&lt;&gt;"",VLOOKUP($E1975,GEMWs!$E$14:$L$20,7,FALSE),"")</f>
        <v/>
      </c>
      <c r="M1975" s="17" t="str">
        <f>IF($E1975&lt;&gt;"",VLOOKUP($E1975,GEMWs!$E$14:$L$20,8,FALSE),"")</f>
        <v/>
      </c>
      <c r="N1975" s="17">
        <f t="shared" ca="1" si="138"/>
        <v>0</v>
      </c>
      <c r="O1975" s="17">
        <f t="shared" ca="1" si="139"/>
        <v>0</v>
      </c>
      <c r="P1975" s="17">
        <f t="shared" ca="1" si="140"/>
        <v>0</v>
      </c>
      <c r="Q1975" s="17">
        <f t="shared" ca="1" si="141"/>
        <v>0</v>
      </c>
    </row>
    <row r="1976" spans="1:17" x14ac:dyDescent="0.35">
      <c r="A1976" t="s">
        <v>1320</v>
      </c>
      <c r="B1976" t="s">
        <v>477</v>
      </c>
      <c r="D1976" t="s">
        <v>22</v>
      </c>
      <c r="G1976" t="s">
        <v>3040</v>
      </c>
      <c r="H1976">
        <v>436.1</v>
      </c>
      <c r="J1976">
        <v>0</v>
      </c>
      <c r="K1976">
        <v>0</v>
      </c>
      <c r="L1976" s="17" t="str">
        <f>IF($E1976&lt;&gt;"",VLOOKUP($E1976,GEMWs!$E$14:$L$20,7,FALSE),"")</f>
        <v/>
      </c>
      <c r="M1976" s="17" t="str">
        <f>IF($E1976&lt;&gt;"",VLOOKUP($E1976,GEMWs!$E$14:$L$20,8,FALSE),"")</f>
        <v/>
      </c>
      <c r="N1976" s="17">
        <f t="shared" ca="1" si="138"/>
        <v>0</v>
      </c>
      <c r="O1976" s="17">
        <f t="shared" ca="1" si="139"/>
        <v>0</v>
      </c>
      <c r="P1976" s="17">
        <f t="shared" ca="1" si="140"/>
        <v>0</v>
      </c>
      <c r="Q1976" s="17">
        <f t="shared" ca="1" si="141"/>
        <v>0</v>
      </c>
    </row>
    <row r="1977" spans="1:17" x14ac:dyDescent="0.35">
      <c r="A1977" t="s">
        <v>1320</v>
      </c>
      <c r="B1977" t="s">
        <v>2980</v>
      </c>
      <c r="D1977" t="s">
        <v>14</v>
      </c>
      <c r="E1977" t="s">
        <v>18</v>
      </c>
      <c r="G1977" t="s">
        <v>3040</v>
      </c>
      <c r="H1977">
        <v>3122.7</v>
      </c>
      <c r="J1977">
        <v>0</v>
      </c>
      <c r="K1977">
        <v>0</v>
      </c>
      <c r="L1977" s="17">
        <f>IF($E1977&lt;&gt;"",VLOOKUP($E1977,GEMWs!$E$14:$L$20,7,FALSE),"")</f>
        <v>5950.3939027696888</v>
      </c>
      <c r="M1977" s="17">
        <f>IF($E1977&lt;&gt;"",VLOOKUP($E1977,GEMWs!$E$14:$L$20,8,FALSE),"")</f>
        <v>10539.430626954083</v>
      </c>
      <c r="N1977" s="17">
        <f t="shared" ca="1" si="138"/>
        <v>5950.3939027696888</v>
      </c>
      <c r="O1977" s="17">
        <f t="shared" ca="1" si="139"/>
        <v>10539.430626954083</v>
      </c>
      <c r="P1977" s="17">
        <f t="shared" ca="1" si="140"/>
        <v>0.29628735275450707</v>
      </c>
      <c r="Q1977" s="17">
        <f t="shared" ca="1" si="141"/>
        <v>0.52478878726776357</v>
      </c>
    </row>
    <row r="1978" spans="1:17" x14ac:dyDescent="0.35">
      <c r="A1978" t="s">
        <v>1320</v>
      </c>
      <c r="B1978" t="s">
        <v>201</v>
      </c>
      <c r="D1978" t="s">
        <v>14</v>
      </c>
      <c r="E1978" t="s">
        <v>21</v>
      </c>
      <c r="G1978" t="s">
        <v>3040</v>
      </c>
      <c r="H1978">
        <v>460.4</v>
      </c>
      <c r="J1978">
        <v>0</v>
      </c>
      <c r="K1978">
        <v>0</v>
      </c>
      <c r="L1978" s="17">
        <f>IF($E1978&lt;&gt;"",VLOOKUP($E1978,GEMWs!$E$14:$L$20,7,FALSE),"")</f>
        <v>37.754918937403332</v>
      </c>
      <c r="M1978" s="17">
        <f>IF($E1978&lt;&gt;"",VLOOKUP($E1978,GEMWs!$E$14:$L$20,8,FALSE),"")</f>
        <v>96.174593288388181</v>
      </c>
      <c r="N1978" s="17">
        <f t="shared" ca="1" si="138"/>
        <v>37.754918937403332</v>
      </c>
      <c r="O1978" s="17">
        <f t="shared" ca="1" si="139"/>
        <v>96.174593288388181</v>
      </c>
      <c r="P1978" s="17">
        <f t="shared" ca="1" si="140"/>
        <v>4.7871270806360373</v>
      </c>
      <c r="Q1978" s="17">
        <f t="shared" ca="1" si="141"/>
        <v>12.194437518547746</v>
      </c>
    </row>
    <row r="1979" spans="1:17" x14ac:dyDescent="0.35">
      <c r="A1979" t="s">
        <v>1320</v>
      </c>
      <c r="B1979" t="s">
        <v>710</v>
      </c>
      <c r="C1979" t="s">
        <v>711</v>
      </c>
      <c r="D1979" t="s">
        <v>14</v>
      </c>
      <c r="E1979" t="s">
        <v>18</v>
      </c>
      <c r="F1979" t="s">
        <v>22</v>
      </c>
      <c r="G1979" t="s">
        <v>3040</v>
      </c>
      <c r="H1979">
        <v>75.2</v>
      </c>
      <c r="I1979">
        <v>398</v>
      </c>
      <c r="J1979">
        <v>60000</v>
      </c>
      <c r="K1979">
        <v>135000</v>
      </c>
      <c r="L1979" s="17">
        <f>IF($E1979&lt;&gt;"",VLOOKUP($E1979,GEMWs!$E$14:$L$20,7,FALSE),"")</f>
        <v>5950.3939027696888</v>
      </c>
      <c r="M1979" s="17">
        <f>IF($E1979&lt;&gt;"",VLOOKUP($E1979,GEMWs!$E$14:$L$20,8,FALSE),"")</f>
        <v>10539.430626954083</v>
      </c>
      <c r="N1979" s="17">
        <f t="shared" si="138"/>
        <v>60000</v>
      </c>
      <c r="O1979" s="17">
        <f t="shared" si="139"/>
        <v>135000</v>
      </c>
      <c r="P1979" s="17">
        <f t="shared" si="140"/>
        <v>5.5703703703703709E-4</v>
      </c>
      <c r="Q1979" s="17">
        <f t="shared" si="141"/>
        <v>1.2533333333333333E-3</v>
      </c>
    </row>
    <row r="1980" spans="1:17" x14ac:dyDescent="0.35">
      <c r="A1980" t="s">
        <v>1320</v>
      </c>
      <c r="B1980" t="s">
        <v>833</v>
      </c>
      <c r="D1980" t="s">
        <v>14</v>
      </c>
      <c r="E1980" t="s">
        <v>18</v>
      </c>
      <c r="G1980" t="s">
        <v>3040</v>
      </c>
      <c r="H1980">
        <v>1239</v>
      </c>
      <c r="J1980">
        <v>0</v>
      </c>
      <c r="K1980">
        <v>0</v>
      </c>
      <c r="L1980" s="17">
        <f>IF($E1980&lt;&gt;"",VLOOKUP($E1980,GEMWs!$E$14:$L$20,7,FALSE),"")</f>
        <v>5950.3939027696888</v>
      </c>
      <c r="M1980" s="17">
        <f>IF($E1980&lt;&gt;"",VLOOKUP($E1980,GEMWs!$E$14:$L$20,8,FALSE),"")</f>
        <v>10539.430626954083</v>
      </c>
      <c r="N1980" s="17">
        <f t="shared" ca="1" si="138"/>
        <v>5950.3939027696888</v>
      </c>
      <c r="O1980" s="17">
        <f t="shared" ca="1" si="139"/>
        <v>10539.430626954083</v>
      </c>
      <c r="P1980" s="17">
        <f t="shared" ca="1" si="140"/>
        <v>0.11755853270017429</v>
      </c>
      <c r="Q1980" s="17">
        <f t="shared" ca="1" si="141"/>
        <v>0.20822150940684636</v>
      </c>
    </row>
    <row r="1981" spans="1:17" x14ac:dyDescent="0.35">
      <c r="A1981" t="s">
        <v>1320</v>
      </c>
      <c r="B1981" t="s">
        <v>2981</v>
      </c>
      <c r="D1981" t="s">
        <v>14</v>
      </c>
      <c r="E1981" t="s">
        <v>21</v>
      </c>
      <c r="G1981" t="s">
        <v>3040</v>
      </c>
      <c r="H1981">
        <v>312.8</v>
      </c>
      <c r="J1981">
        <v>0</v>
      </c>
      <c r="K1981">
        <v>0</v>
      </c>
      <c r="L1981" s="17">
        <f>IF($E1981&lt;&gt;"",VLOOKUP($E1981,GEMWs!$E$14:$L$20,7,FALSE),"")</f>
        <v>37.754918937403332</v>
      </c>
      <c r="M1981" s="17">
        <f>IF($E1981&lt;&gt;"",VLOOKUP($E1981,GEMWs!$E$14:$L$20,8,FALSE),"")</f>
        <v>96.174593288388181</v>
      </c>
      <c r="N1981" s="17">
        <f t="shared" ca="1" si="138"/>
        <v>37.754918937403332</v>
      </c>
      <c r="O1981" s="17">
        <f t="shared" ca="1" si="139"/>
        <v>96.174593288388181</v>
      </c>
      <c r="P1981" s="17">
        <f t="shared" ca="1" si="140"/>
        <v>3.2524182250715743</v>
      </c>
      <c r="Q1981" s="17">
        <f t="shared" ca="1" si="141"/>
        <v>8.2850131533486859</v>
      </c>
    </row>
    <row r="1982" spans="1:17" x14ac:dyDescent="0.35">
      <c r="A1982" t="s">
        <v>1320</v>
      </c>
      <c r="B1982" t="s">
        <v>180</v>
      </c>
      <c r="C1982" t="s">
        <v>181</v>
      </c>
      <c r="D1982" t="s">
        <v>14</v>
      </c>
      <c r="E1982" t="s">
        <v>21</v>
      </c>
      <c r="F1982" t="s">
        <v>22</v>
      </c>
      <c r="G1982" t="s">
        <v>3040</v>
      </c>
      <c r="H1982">
        <v>243.1</v>
      </c>
      <c r="I1982">
        <v>445</v>
      </c>
      <c r="J1982">
        <v>56750</v>
      </c>
      <c r="K1982">
        <v>113500</v>
      </c>
      <c r="L1982" s="17">
        <f>IF($E1982&lt;&gt;"",VLOOKUP($E1982,GEMWs!$E$14:$L$20,7,FALSE),"")</f>
        <v>37.754918937403332</v>
      </c>
      <c r="M1982" s="17">
        <f>IF($E1982&lt;&gt;"",VLOOKUP($E1982,GEMWs!$E$14:$L$20,8,FALSE),"")</f>
        <v>96.174593288388181</v>
      </c>
      <c r="N1982" s="17">
        <f t="shared" si="138"/>
        <v>56750</v>
      </c>
      <c r="O1982" s="17">
        <f t="shared" si="139"/>
        <v>113500</v>
      </c>
      <c r="P1982" s="17">
        <f t="shared" si="140"/>
        <v>2.141850220264317E-3</v>
      </c>
      <c r="Q1982" s="17">
        <f t="shared" si="141"/>
        <v>4.2837004405286341E-3</v>
      </c>
    </row>
    <row r="1983" spans="1:17" x14ac:dyDescent="0.35">
      <c r="A1983" t="s">
        <v>1320</v>
      </c>
      <c r="B1983" t="s">
        <v>71</v>
      </c>
      <c r="C1983" t="s">
        <v>72</v>
      </c>
      <c r="D1983" t="s">
        <v>14</v>
      </c>
      <c r="E1983" t="s">
        <v>21</v>
      </c>
      <c r="F1983" t="s">
        <v>22</v>
      </c>
      <c r="G1983" t="s">
        <v>3040</v>
      </c>
      <c r="H1983">
        <v>509.1</v>
      </c>
      <c r="I1983">
        <v>333</v>
      </c>
      <c r="J1983">
        <v>31000</v>
      </c>
      <c r="K1983">
        <v>60000</v>
      </c>
      <c r="L1983" s="17">
        <f>IF($E1983&lt;&gt;"",VLOOKUP($E1983,GEMWs!$E$14:$L$20,7,FALSE),"")</f>
        <v>37.754918937403332</v>
      </c>
      <c r="M1983" s="17">
        <f>IF($E1983&lt;&gt;"",VLOOKUP($E1983,GEMWs!$E$14:$L$20,8,FALSE),"")</f>
        <v>96.174593288388181</v>
      </c>
      <c r="N1983" s="17">
        <f t="shared" si="138"/>
        <v>31000</v>
      </c>
      <c r="O1983" s="17">
        <f t="shared" si="139"/>
        <v>60000</v>
      </c>
      <c r="P1983" s="17">
        <f t="shared" si="140"/>
        <v>8.4850000000000012E-3</v>
      </c>
      <c r="Q1983" s="17">
        <f t="shared" si="141"/>
        <v>1.6422580645161292E-2</v>
      </c>
    </row>
    <row r="1984" spans="1:17" x14ac:dyDescent="0.35">
      <c r="A1984" t="s">
        <v>1320</v>
      </c>
      <c r="B1984" t="s">
        <v>199</v>
      </c>
      <c r="D1984" t="s">
        <v>22</v>
      </c>
      <c r="G1984" t="s">
        <v>3040</v>
      </c>
      <c r="H1984">
        <v>14.1</v>
      </c>
      <c r="J1984">
        <v>0</v>
      </c>
      <c r="K1984">
        <v>0</v>
      </c>
      <c r="L1984" s="17" t="str">
        <f>IF($E1984&lt;&gt;"",VLOOKUP($E1984,GEMWs!$E$14:$L$20,7,FALSE),"")</f>
        <v/>
      </c>
      <c r="M1984" s="17" t="str">
        <f>IF($E1984&lt;&gt;"",VLOOKUP($E1984,GEMWs!$E$14:$L$20,8,FALSE),"")</f>
        <v/>
      </c>
      <c r="N1984" s="17">
        <f t="shared" ca="1" si="138"/>
        <v>0</v>
      </c>
      <c r="O1984" s="17">
        <f t="shared" ca="1" si="139"/>
        <v>0</v>
      </c>
      <c r="P1984" s="17">
        <f t="shared" ca="1" si="140"/>
        <v>0</v>
      </c>
      <c r="Q1984" s="17">
        <f t="shared" ca="1" si="141"/>
        <v>0</v>
      </c>
    </row>
    <row r="1985" spans="1:17" x14ac:dyDescent="0.35">
      <c r="A1985" t="s">
        <v>1320</v>
      </c>
      <c r="B1985" t="s">
        <v>186</v>
      </c>
      <c r="C1985" t="s">
        <v>187</v>
      </c>
      <c r="D1985" t="s">
        <v>14</v>
      </c>
      <c r="E1985" t="s">
        <v>21</v>
      </c>
      <c r="F1985" t="s">
        <v>14</v>
      </c>
      <c r="G1985" t="s">
        <v>3040</v>
      </c>
      <c r="H1985">
        <v>974.1</v>
      </c>
      <c r="I1985">
        <v>337</v>
      </c>
      <c r="J1985">
        <v>53.942762999999999</v>
      </c>
      <c r="K1985">
        <v>180000</v>
      </c>
      <c r="L1985" s="17">
        <f>IF($E1985&lt;&gt;"",VLOOKUP($E1985,GEMWs!$E$14:$L$20,7,FALSE),"")</f>
        <v>37.754918937403332</v>
      </c>
      <c r="M1985" s="17">
        <f>IF($E1985&lt;&gt;"",VLOOKUP($E1985,GEMWs!$E$14:$L$20,8,FALSE),"")</f>
        <v>96.174593288388181</v>
      </c>
      <c r="N1985" s="17">
        <f t="shared" si="138"/>
        <v>53.942762999999999</v>
      </c>
      <c r="O1985" s="17">
        <f t="shared" si="139"/>
        <v>180000</v>
      </c>
      <c r="P1985" s="17">
        <f t="shared" si="140"/>
        <v>5.4116666666666671E-3</v>
      </c>
      <c r="Q1985" s="17">
        <f t="shared" si="141"/>
        <v>18.05802939682567</v>
      </c>
    </row>
    <row r="1986" spans="1:17" x14ac:dyDescent="0.35">
      <c r="A1986" t="s">
        <v>1320</v>
      </c>
      <c r="B1986" t="s">
        <v>233</v>
      </c>
      <c r="D1986" t="s">
        <v>22</v>
      </c>
      <c r="G1986" t="s">
        <v>3040</v>
      </c>
      <c r="H1986">
        <v>1.5</v>
      </c>
      <c r="J1986">
        <v>0</v>
      </c>
      <c r="K1986">
        <v>0</v>
      </c>
      <c r="L1986" s="17" t="str">
        <f>IF($E1986&lt;&gt;"",VLOOKUP($E1986,GEMWs!$E$14:$L$20,7,FALSE),"")</f>
        <v/>
      </c>
      <c r="M1986" s="17" t="str">
        <f>IF($E1986&lt;&gt;"",VLOOKUP($E1986,GEMWs!$E$14:$L$20,8,FALSE),"")</f>
        <v/>
      </c>
      <c r="N1986" s="17">
        <f t="shared" ca="1" si="138"/>
        <v>0</v>
      </c>
      <c r="O1986" s="17">
        <f t="shared" ca="1" si="139"/>
        <v>0</v>
      </c>
      <c r="P1986" s="17">
        <f t="shared" ca="1" si="140"/>
        <v>0</v>
      </c>
      <c r="Q1986" s="17">
        <f t="shared" ca="1" si="141"/>
        <v>0</v>
      </c>
    </row>
    <row r="1987" spans="1:17" x14ac:dyDescent="0.35">
      <c r="A1987" t="s">
        <v>1320</v>
      </c>
      <c r="B1987" t="s">
        <v>182</v>
      </c>
      <c r="C1987" t="s">
        <v>183</v>
      </c>
      <c r="D1987" t="s">
        <v>14</v>
      </c>
      <c r="E1987" t="s">
        <v>21</v>
      </c>
      <c r="F1987" t="s">
        <v>22</v>
      </c>
      <c r="G1987" t="s">
        <v>3040</v>
      </c>
      <c r="H1987">
        <v>5.8</v>
      </c>
      <c r="I1987">
        <v>338</v>
      </c>
      <c r="J1987">
        <v>4536</v>
      </c>
      <c r="K1987">
        <v>38636</v>
      </c>
      <c r="L1987" s="17">
        <f>IF($E1987&lt;&gt;"",VLOOKUP($E1987,GEMWs!$E$14:$L$20,7,FALSE),"")</f>
        <v>37.754918937403332</v>
      </c>
      <c r="M1987" s="17">
        <f>IF($E1987&lt;&gt;"",VLOOKUP($E1987,GEMWs!$E$14:$L$20,8,FALSE),"")</f>
        <v>96.174593288388181</v>
      </c>
      <c r="N1987" s="17">
        <f t="shared" si="138"/>
        <v>4536</v>
      </c>
      <c r="O1987" s="17">
        <f t="shared" si="139"/>
        <v>38636</v>
      </c>
      <c r="P1987" s="17">
        <f t="shared" si="140"/>
        <v>1.501190599440936E-4</v>
      </c>
      <c r="Q1987" s="17">
        <f t="shared" si="141"/>
        <v>1.2786596119929454E-3</v>
      </c>
    </row>
    <row r="1988" spans="1:17" x14ac:dyDescent="0.35">
      <c r="A1988" t="s">
        <v>1320</v>
      </c>
      <c r="B1988" t="s">
        <v>1323</v>
      </c>
      <c r="D1988" t="s">
        <v>22</v>
      </c>
      <c r="G1988" t="s">
        <v>3040</v>
      </c>
      <c r="H1988">
        <v>2.4</v>
      </c>
      <c r="J1988">
        <v>0</v>
      </c>
      <c r="K1988">
        <v>0</v>
      </c>
      <c r="L1988" s="17" t="str">
        <f>IF($E1988&lt;&gt;"",VLOOKUP($E1988,GEMWs!$E$14:$L$20,7,FALSE),"")</f>
        <v/>
      </c>
      <c r="M1988" s="17" t="str">
        <f>IF($E1988&lt;&gt;"",VLOOKUP($E1988,GEMWs!$E$14:$L$20,8,FALSE),"")</f>
        <v/>
      </c>
      <c r="N1988" s="17">
        <f t="shared" ca="1" si="138"/>
        <v>0</v>
      </c>
      <c r="O1988" s="17">
        <f t="shared" ca="1" si="139"/>
        <v>0</v>
      </c>
      <c r="P1988" s="17">
        <f t="shared" ca="1" si="140"/>
        <v>0</v>
      </c>
      <c r="Q1988" s="17">
        <f t="shared" ca="1" si="141"/>
        <v>0</v>
      </c>
    </row>
    <row r="1989" spans="1:17" x14ac:dyDescent="0.35">
      <c r="A1989" t="s">
        <v>1326</v>
      </c>
      <c r="B1989" t="s">
        <v>168</v>
      </c>
      <c r="C1989" t="s">
        <v>169</v>
      </c>
      <c r="D1989" t="s">
        <v>14</v>
      </c>
      <c r="E1989" t="s">
        <v>21</v>
      </c>
      <c r="F1989" t="s">
        <v>22</v>
      </c>
      <c r="G1989" t="s">
        <v>3040</v>
      </c>
      <c r="H1989">
        <v>8.9</v>
      </c>
      <c r="I1989">
        <v>7</v>
      </c>
      <c r="J1989">
        <v>4540</v>
      </c>
      <c r="K1989">
        <v>21364</v>
      </c>
      <c r="L1989" s="17">
        <f>IF($E1989&lt;&gt;"",VLOOKUP($E1989,GEMWs!$E$14:$L$20,7,FALSE),"")</f>
        <v>37.754918937403332</v>
      </c>
      <c r="M1989" s="17">
        <f>IF($E1989&lt;&gt;"",VLOOKUP($E1989,GEMWs!$E$14:$L$20,8,FALSE),"")</f>
        <v>96.174593288388181</v>
      </c>
      <c r="N1989" s="17">
        <f t="shared" si="138"/>
        <v>4540</v>
      </c>
      <c r="O1989" s="17">
        <f t="shared" si="139"/>
        <v>21364</v>
      </c>
      <c r="P1989" s="17">
        <f t="shared" si="140"/>
        <v>4.1658865381014791E-4</v>
      </c>
      <c r="Q1989" s="17">
        <f t="shared" si="141"/>
        <v>1.9603524229074893E-3</v>
      </c>
    </row>
    <row r="1990" spans="1:17" x14ac:dyDescent="0.35">
      <c r="A1990" t="s">
        <v>1326</v>
      </c>
      <c r="B1990" t="s">
        <v>1345</v>
      </c>
      <c r="C1990" t="s">
        <v>158</v>
      </c>
      <c r="D1990" t="s">
        <v>14</v>
      </c>
      <c r="E1990" t="s">
        <v>21</v>
      </c>
      <c r="G1990" t="s">
        <v>3040</v>
      </c>
      <c r="H1990">
        <v>6.3</v>
      </c>
      <c r="J1990">
        <v>0</v>
      </c>
      <c r="K1990">
        <v>0</v>
      </c>
      <c r="L1990" s="17">
        <f>IF($E1990&lt;&gt;"",VLOOKUP($E1990,GEMWs!$E$14:$L$20,7,FALSE),"")</f>
        <v>37.754918937403332</v>
      </c>
      <c r="M1990" s="17">
        <f>IF($E1990&lt;&gt;"",VLOOKUP($E1990,GEMWs!$E$14:$L$20,8,FALSE),"")</f>
        <v>96.174593288388181</v>
      </c>
      <c r="N1990" s="17">
        <f t="shared" ca="1" si="138"/>
        <v>37.754918937403332</v>
      </c>
      <c r="O1990" s="17">
        <f t="shared" ca="1" si="139"/>
        <v>96.174593288388181</v>
      </c>
      <c r="P1990" s="17">
        <f t="shared" ca="1" si="140"/>
        <v>6.5505865786288087E-2</v>
      </c>
      <c r="Q1990" s="17">
        <f t="shared" ca="1" si="141"/>
        <v>0.16686567412435013</v>
      </c>
    </row>
    <row r="1991" spans="1:17" x14ac:dyDescent="0.35">
      <c r="A1991" t="s">
        <v>1326</v>
      </c>
      <c r="B1991" t="s">
        <v>534</v>
      </c>
      <c r="C1991" t="s">
        <v>535</v>
      </c>
      <c r="D1991" t="s">
        <v>14</v>
      </c>
      <c r="E1991" t="s">
        <v>21</v>
      </c>
      <c r="F1991" t="s">
        <v>22</v>
      </c>
      <c r="G1991" t="s">
        <v>3040</v>
      </c>
      <c r="H1991">
        <v>8.4</v>
      </c>
      <c r="I1991">
        <v>48</v>
      </c>
      <c r="J1991">
        <v>2720</v>
      </c>
      <c r="K1991">
        <v>2720</v>
      </c>
      <c r="L1991" s="17">
        <f>IF($E1991&lt;&gt;"",VLOOKUP($E1991,GEMWs!$E$14:$L$20,7,FALSE),"")</f>
        <v>37.754918937403332</v>
      </c>
      <c r="M1991" s="17">
        <f>IF($E1991&lt;&gt;"",VLOOKUP($E1991,GEMWs!$E$14:$L$20,8,FALSE),"")</f>
        <v>96.174593288388181</v>
      </c>
      <c r="N1991" s="17">
        <f t="shared" si="138"/>
        <v>2720</v>
      </c>
      <c r="O1991" s="17">
        <f t="shared" si="139"/>
        <v>2720</v>
      </c>
      <c r="P1991" s="17">
        <f t="shared" si="140"/>
        <v>3.0882352941176473E-3</v>
      </c>
      <c r="Q1991" s="17">
        <f t="shared" si="141"/>
        <v>3.0882352941176473E-3</v>
      </c>
    </row>
    <row r="1992" spans="1:17" x14ac:dyDescent="0.35">
      <c r="A1992" t="s">
        <v>1326</v>
      </c>
      <c r="B1992" t="s">
        <v>97</v>
      </c>
      <c r="C1992" t="s">
        <v>98</v>
      </c>
      <c r="D1992" t="s">
        <v>14</v>
      </c>
      <c r="E1992" t="s">
        <v>21</v>
      </c>
      <c r="F1992" t="s">
        <v>22</v>
      </c>
      <c r="G1992" t="s">
        <v>3040</v>
      </c>
      <c r="H1992">
        <v>516.70000000000005</v>
      </c>
      <c r="I1992">
        <v>51</v>
      </c>
      <c r="J1992">
        <v>262000</v>
      </c>
      <c r="K1992">
        <v>262000</v>
      </c>
      <c r="L1992" s="17">
        <f>IF($E1992&lt;&gt;"",VLOOKUP($E1992,GEMWs!$E$14:$L$20,7,FALSE),"")</f>
        <v>37.754918937403332</v>
      </c>
      <c r="M1992" s="17">
        <f>IF($E1992&lt;&gt;"",VLOOKUP($E1992,GEMWs!$E$14:$L$20,8,FALSE),"")</f>
        <v>96.174593288388181</v>
      </c>
      <c r="N1992" s="17">
        <f t="shared" si="138"/>
        <v>262000</v>
      </c>
      <c r="O1992" s="17">
        <f t="shared" si="139"/>
        <v>262000</v>
      </c>
      <c r="P1992" s="17">
        <f t="shared" si="140"/>
        <v>1.9721374045801529E-3</v>
      </c>
      <c r="Q1992" s="17">
        <f t="shared" si="141"/>
        <v>1.9721374045801529E-3</v>
      </c>
    </row>
    <row r="1993" spans="1:17" x14ac:dyDescent="0.35">
      <c r="A1993" t="s">
        <v>1326</v>
      </c>
      <c r="B1993" t="s">
        <v>19</v>
      </c>
      <c r="C1993" t="s">
        <v>20</v>
      </c>
      <c r="D1993" t="s">
        <v>14</v>
      </c>
      <c r="E1993" t="s">
        <v>21</v>
      </c>
      <c r="F1993" t="s">
        <v>22</v>
      </c>
      <c r="G1993" t="s">
        <v>3040</v>
      </c>
      <c r="H1993">
        <v>45</v>
      </c>
      <c r="I1993">
        <v>52</v>
      </c>
      <c r="J1993">
        <v>1818</v>
      </c>
      <c r="K1993">
        <v>5000</v>
      </c>
      <c r="L1993" s="17">
        <f>IF($E1993&lt;&gt;"",VLOOKUP($E1993,GEMWs!$E$14:$L$20,7,FALSE),"")</f>
        <v>37.754918937403332</v>
      </c>
      <c r="M1993" s="17">
        <f>IF($E1993&lt;&gt;"",VLOOKUP($E1993,GEMWs!$E$14:$L$20,8,FALSE),"")</f>
        <v>96.174593288388181</v>
      </c>
      <c r="N1993" s="17">
        <f t="shared" si="138"/>
        <v>1818</v>
      </c>
      <c r="O1993" s="17">
        <f t="shared" si="139"/>
        <v>5000</v>
      </c>
      <c r="P1993" s="17">
        <f t="shared" si="140"/>
        <v>8.9999999999999993E-3</v>
      </c>
      <c r="Q1993" s="17">
        <f t="shared" si="141"/>
        <v>2.4752475247524754E-2</v>
      </c>
    </row>
    <row r="1994" spans="1:17" x14ac:dyDescent="0.35">
      <c r="A1994" t="s">
        <v>1326</v>
      </c>
      <c r="B1994" t="s">
        <v>218</v>
      </c>
      <c r="C1994" t="s">
        <v>219</v>
      </c>
      <c r="D1994" t="s">
        <v>14</v>
      </c>
      <c r="E1994" t="s">
        <v>21</v>
      </c>
      <c r="F1994" t="s">
        <v>22</v>
      </c>
      <c r="G1994" t="s">
        <v>3040</v>
      </c>
      <c r="H1994">
        <v>585.79999999999995</v>
      </c>
      <c r="I1994">
        <v>483</v>
      </c>
      <c r="J1994">
        <v>100</v>
      </c>
      <c r="K1994">
        <v>750</v>
      </c>
      <c r="L1994" s="17">
        <f>IF($E1994&lt;&gt;"",VLOOKUP($E1994,GEMWs!$E$14:$L$20,7,FALSE),"")</f>
        <v>37.754918937403332</v>
      </c>
      <c r="M1994" s="17">
        <f>IF($E1994&lt;&gt;"",VLOOKUP($E1994,GEMWs!$E$14:$L$20,8,FALSE),"")</f>
        <v>96.174593288388181</v>
      </c>
      <c r="N1994" s="17">
        <f t="shared" si="138"/>
        <v>100</v>
      </c>
      <c r="O1994" s="17">
        <f t="shared" si="139"/>
        <v>750</v>
      </c>
      <c r="P1994" s="17">
        <f t="shared" si="140"/>
        <v>0.78106666666666658</v>
      </c>
      <c r="Q1994" s="17">
        <f t="shared" si="141"/>
        <v>5.8579999999999997</v>
      </c>
    </row>
    <row r="1995" spans="1:17" x14ac:dyDescent="0.35">
      <c r="A1995" t="s">
        <v>1326</v>
      </c>
      <c r="B1995" t="s">
        <v>137</v>
      </c>
      <c r="C1995" t="s">
        <v>138</v>
      </c>
      <c r="D1995" t="s">
        <v>14</v>
      </c>
      <c r="E1995" t="s">
        <v>21</v>
      </c>
      <c r="F1995" t="s">
        <v>22</v>
      </c>
      <c r="G1995" t="s">
        <v>3040</v>
      </c>
      <c r="H1995">
        <v>19.899999999999999</v>
      </c>
      <c r="I1995">
        <v>62</v>
      </c>
      <c r="J1995">
        <v>389</v>
      </c>
      <c r="K1995">
        <v>454</v>
      </c>
      <c r="L1995" s="17">
        <f>IF($E1995&lt;&gt;"",VLOOKUP($E1995,GEMWs!$E$14:$L$20,7,FALSE),"")</f>
        <v>37.754918937403332</v>
      </c>
      <c r="M1995" s="17">
        <f>IF($E1995&lt;&gt;"",VLOOKUP($E1995,GEMWs!$E$14:$L$20,8,FALSE),"")</f>
        <v>96.174593288388181</v>
      </c>
      <c r="N1995" s="17">
        <f t="shared" si="138"/>
        <v>389</v>
      </c>
      <c r="O1995" s="17">
        <f t="shared" si="139"/>
        <v>454</v>
      </c>
      <c r="P1995" s="17">
        <f t="shared" si="140"/>
        <v>4.3832599118942731E-2</v>
      </c>
      <c r="Q1995" s="17">
        <f t="shared" si="141"/>
        <v>5.1156812339331614E-2</v>
      </c>
    </row>
    <row r="1996" spans="1:17" x14ac:dyDescent="0.35">
      <c r="A1996" t="s">
        <v>1326</v>
      </c>
      <c r="B1996" t="s">
        <v>1327</v>
      </c>
      <c r="C1996" t="s">
        <v>1328</v>
      </c>
      <c r="D1996" t="s">
        <v>14</v>
      </c>
      <c r="E1996" t="s">
        <v>21</v>
      </c>
      <c r="F1996" t="s">
        <v>22</v>
      </c>
      <c r="G1996" t="s">
        <v>3040</v>
      </c>
      <c r="H1996">
        <v>1.2</v>
      </c>
      <c r="I1996">
        <v>80</v>
      </c>
      <c r="J1996">
        <v>13.39035</v>
      </c>
      <c r="K1996">
        <v>446.82182899999998</v>
      </c>
      <c r="L1996" s="17">
        <f>IF($E1996&lt;&gt;"",VLOOKUP($E1996,GEMWs!$E$14:$L$20,7,FALSE),"")</f>
        <v>37.754918937403332</v>
      </c>
      <c r="M1996" s="17">
        <f>IF($E1996&lt;&gt;"",VLOOKUP($E1996,GEMWs!$E$14:$L$20,8,FALSE),"")</f>
        <v>96.174593288388181</v>
      </c>
      <c r="N1996" s="17">
        <f t="shared" si="138"/>
        <v>13.39035</v>
      </c>
      <c r="O1996" s="17">
        <f t="shared" si="139"/>
        <v>446.82182899999998</v>
      </c>
      <c r="P1996" s="17">
        <f t="shared" si="140"/>
        <v>2.6856342329685061E-3</v>
      </c>
      <c r="Q1996" s="17">
        <f t="shared" si="141"/>
        <v>8.9616776260515965E-2</v>
      </c>
    </row>
    <row r="1997" spans="1:17" x14ac:dyDescent="0.35">
      <c r="A1997" t="s">
        <v>1326</v>
      </c>
      <c r="B1997" t="s">
        <v>933</v>
      </c>
      <c r="C1997" t="s">
        <v>934</v>
      </c>
      <c r="D1997" t="s">
        <v>14</v>
      </c>
      <c r="E1997" t="s">
        <v>21</v>
      </c>
      <c r="F1997" t="s">
        <v>22</v>
      </c>
      <c r="G1997" t="s">
        <v>3040</v>
      </c>
      <c r="H1997">
        <v>5.4</v>
      </c>
      <c r="I1997">
        <v>108</v>
      </c>
      <c r="J1997">
        <v>3.345523</v>
      </c>
      <c r="K1997">
        <v>9.0778680000000005</v>
      </c>
      <c r="L1997" s="17">
        <f>IF($E1997&lt;&gt;"",VLOOKUP($E1997,GEMWs!$E$14:$L$20,7,FALSE),"")</f>
        <v>37.754918937403332</v>
      </c>
      <c r="M1997" s="17">
        <f>IF($E1997&lt;&gt;"",VLOOKUP($E1997,GEMWs!$E$14:$L$20,8,FALSE),"")</f>
        <v>96.174593288388181</v>
      </c>
      <c r="N1997" s="17">
        <f t="shared" si="138"/>
        <v>3.345523</v>
      </c>
      <c r="O1997" s="17">
        <f t="shared" si="139"/>
        <v>9.0778680000000005</v>
      </c>
      <c r="P1997" s="17">
        <f t="shared" si="140"/>
        <v>0.59485332899751353</v>
      </c>
      <c r="Q1997" s="17">
        <f t="shared" si="141"/>
        <v>1.614097407191641</v>
      </c>
    </row>
    <row r="1998" spans="1:17" x14ac:dyDescent="0.35">
      <c r="A1998" t="s">
        <v>1326</v>
      </c>
      <c r="B1998" t="s">
        <v>93</v>
      </c>
      <c r="C1998" t="s">
        <v>94</v>
      </c>
      <c r="D1998" t="s">
        <v>14</v>
      </c>
      <c r="E1998" t="s">
        <v>21</v>
      </c>
      <c r="F1998" t="s">
        <v>22</v>
      </c>
      <c r="G1998" t="s">
        <v>3040</v>
      </c>
      <c r="H1998">
        <v>1</v>
      </c>
      <c r="I1998">
        <v>116</v>
      </c>
      <c r="J1998">
        <v>3306.1332419999999</v>
      </c>
      <c r="K1998">
        <v>3306.1332419999999</v>
      </c>
      <c r="L1998" s="17">
        <f>IF($E1998&lt;&gt;"",VLOOKUP($E1998,GEMWs!$E$14:$L$20,7,FALSE),"")</f>
        <v>37.754918937403332</v>
      </c>
      <c r="M1998" s="17">
        <f>IF($E1998&lt;&gt;"",VLOOKUP($E1998,GEMWs!$E$14:$L$20,8,FALSE),"")</f>
        <v>96.174593288388181</v>
      </c>
      <c r="N1998" s="17">
        <f t="shared" si="138"/>
        <v>3306.1332419999999</v>
      </c>
      <c r="O1998" s="17">
        <f t="shared" si="139"/>
        <v>3306.1332419999999</v>
      </c>
      <c r="P1998" s="17">
        <f t="shared" si="140"/>
        <v>3.0246814837839498E-4</v>
      </c>
      <c r="Q1998" s="17">
        <f t="shared" si="141"/>
        <v>3.0246814837839498E-4</v>
      </c>
    </row>
    <row r="1999" spans="1:17" x14ac:dyDescent="0.35">
      <c r="A1999" t="s">
        <v>1326</v>
      </c>
      <c r="B1999" t="s">
        <v>1346</v>
      </c>
      <c r="C1999" t="s">
        <v>1347</v>
      </c>
      <c r="D1999" t="s">
        <v>14</v>
      </c>
      <c r="E1999" t="s">
        <v>21</v>
      </c>
      <c r="G1999" t="s">
        <v>3040</v>
      </c>
      <c r="H1999">
        <v>15.3</v>
      </c>
      <c r="J1999">
        <v>0</v>
      </c>
      <c r="K1999">
        <v>0</v>
      </c>
      <c r="L1999" s="17">
        <f>IF($E1999&lt;&gt;"",VLOOKUP($E1999,GEMWs!$E$14:$L$20,7,FALSE),"")</f>
        <v>37.754918937403332</v>
      </c>
      <c r="M1999" s="17">
        <f>IF($E1999&lt;&gt;"",VLOOKUP($E1999,GEMWs!$E$14:$L$20,8,FALSE),"")</f>
        <v>96.174593288388181</v>
      </c>
      <c r="N1999" s="17">
        <f t="shared" ca="1" si="138"/>
        <v>37.754918937403332</v>
      </c>
      <c r="O1999" s="17">
        <f t="shared" ca="1" si="139"/>
        <v>96.174593288388181</v>
      </c>
      <c r="P1999" s="17">
        <f t="shared" ca="1" si="140"/>
        <v>0.15908567405241394</v>
      </c>
      <c r="Q1999" s="17">
        <f t="shared" ca="1" si="141"/>
        <v>0.40524520858770746</v>
      </c>
    </row>
    <row r="2000" spans="1:17" x14ac:dyDescent="0.35">
      <c r="A2000" t="s">
        <v>1326</v>
      </c>
      <c r="B2000" t="s">
        <v>206</v>
      </c>
      <c r="C2000" t="s">
        <v>207</v>
      </c>
      <c r="D2000" t="s">
        <v>14</v>
      </c>
      <c r="E2000" t="s">
        <v>21</v>
      </c>
      <c r="F2000" t="s">
        <v>22</v>
      </c>
      <c r="G2000" t="s">
        <v>3040</v>
      </c>
      <c r="H2000">
        <v>7</v>
      </c>
      <c r="I2000">
        <v>134</v>
      </c>
      <c r="J2000">
        <v>1000</v>
      </c>
      <c r="K2000">
        <v>1000</v>
      </c>
      <c r="L2000" s="17">
        <f>IF($E2000&lt;&gt;"",VLOOKUP($E2000,GEMWs!$E$14:$L$20,7,FALSE),"")</f>
        <v>37.754918937403332</v>
      </c>
      <c r="M2000" s="17">
        <f>IF($E2000&lt;&gt;"",VLOOKUP($E2000,GEMWs!$E$14:$L$20,8,FALSE),"")</f>
        <v>96.174593288388181</v>
      </c>
      <c r="N2000" s="17">
        <f t="shared" si="138"/>
        <v>1000</v>
      </c>
      <c r="O2000" s="17">
        <f t="shared" si="139"/>
        <v>1000</v>
      </c>
      <c r="P2000" s="17">
        <f t="shared" si="140"/>
        <v>7.0000000000000001E-3</v>
      </c>
      <c r="Q2000" s="17">
        <f t="shared" si="141"/>
        <v>7.0000000000000001E-3</v>
      </c>
    </row>
    <row r="2001" spans="1:17" x14ac:dyDescent="0.35">
      <c r="A2001" t="s">
        <v>1326</v>
      </c>
      <c r="B2001" t="s">
        <v>1329</v>
      </c>
      <c r="C2001" t="s">
        <v>1330</v>
      </c>
      <c r="D2001" t="s">
        <v>14</v>
      </c>
      <c r="E2001" t="s">
        <v>21</v>
      </c>
      <c r="F2001" t="s">
        <v>22</v>
      </c>
      <c r="G2001" t="s">
        <v>3040</v>
      </c>
      <c r="H2001">
        <v>1.3</v>
      </c>
      <c r="I2001">
        <v>144</v>
      </c>
      <c r="J2001">
        <v>658.21535400000005</v>
      </c>
      <c r="K2001">
        <v>771.73783300000002</v>
      </c>
      <c r="L2001" s="17">
        <f>IF($E2001&lt;&gt;"",VLOOKUP($E2001,GEMWs!$E$14:$L$20,7,FALSE),"")</f>
        <v>37.754918937403332</v>
      </c>
      <c r="M2001" s="17">
        <f>IF($E2001&lt;&gt;"",VLOOKUP($E2001,GEMWs!$E$14:$L$20,8,FALSE),"")</f>
        <v>96.174593288388181</v>
      </c>
      <c r="N2001" s="17">
        <f t="shared" si="138"/>
        <v>658.21535400000005</v>
      </c>
      <c r="O2001" s="17">
        <f t="shared" si="139"/>
        <v>771.73783300000002</v>
      </c>
      <c r="P2001" s="17">
        <f t="shared" si="140"/>
        <v>1.684509874223051E-3</v>
      </c>
      <c r="Q2001" s="17">
        <f t="shared" si="141"/>
        <v>1.9750374890221719E-3</v>
      </c>
    </row>
    <row r="2002" spans="1:17" x14ac:dyDescent="0.35">
      <c r="A2002" t="s">
        <v>1326</v>
      </c>
      <c r="B2002" t="s">
        <v>1331</v>
      </c>
      <c r="C2002" t="s">
        <v>1332</v>
      </c>
      <c r="D2002" t="s">
        <v>14</v>
      </c>
      <c r="E2002" t="s">
        <v>21</v>
      </c>
      <c r="F2002" t="s">
        <v>22</v>
      </c>
      <c r="G2002" t="s">
        <v>3040</v>
      </c>
      <c r="H2002">
        <v>4.5999999999999996</v>
      </c>
      <c r="I2002">
        <v>149</v>
      </c>
      <c r="J2002">
        <v>18.75</v>
      </c>
      <c r="K2002">
        <v>298</v>
      </c>
      <c r="L2002" s="17">
        <f>IF($E2002&lt;&gt;"",VLOOKUP($E2002,GEMWs!$E$14:$L$20,7,FALSE),"")</f>
        <v>37.754918937403332</v>
      </c>
      <c r="M2002" s="17">
        <f>IF($E2002&lt;&gt;"",VLOOKUP($E2002,GEMWs!$E$14:$L$20,8,FALSE),"")</f>
        <v>96.174593288388181</v>
      </c>
      <c r="N2002" s="17">
        <f t="shared" si="138"/>
        <v>18.75</v>
      </c>
      <c r="O2002" s="17">
        <f t="shared" si="139"/>
        <v>298</v>
      </c>
      <c r="P2002" s="17">
        <f t="shared" si="140"/>
        <v>1.5436241610738253E-2</v>
      </c>
      <c r="Q2002" s="17">
        <f t="shared" si="141"/>
        <v>0.24533333333333332</v>
      </c>
    </row>
    <row r="2003" spans="1:17" x14ac:dyDescent="0.35">
      <c r="A2003" t="s">
        <v>1326</v>
      </c>
      <c r="B2003" t="s">
        <v>73</v>
      </c>
      <c r="C2003" t="s">
        <v>74</v>
      </c>
      <c r="D2003" t="s">
        <v>14</v>
      </c>
      <c r="E2003" t="s">
        <v>21</v>
      </c>
      <c r="F2003" t="s">
        <v>22</v>
      </c>
      <c r="G2003" t="s">
        <v>3040</v>
      </c>
      <c r="H2003">
        <v>35.4</v>
      </c>
      <c r="I2003">
        <v>159</v>
      </c>
      <c r="J2003">
        <v>135</v>
      </c>
      <c r="K2003">
        <v>340</v>
      </c>
      <c r="L2003" s="17">
        <f>IF($E2003&lt;&gt;"",VLOOKUP($E2003,GEMWs!$E$14:$L$20,7,FALSE),"")</f>
        <v>37.754918937403332</v>
      </c>
      <c r="M2003" s="17">
        <f>IF($E2003&lt;&gt;"",VLOOKUP($E2003,GEMWs!$E$14:$L$20,8,FALSE),"")</f>
        <v>96.174593288388181</v>
      </c>
      <c r="N2003" s="17">
        <f t="shared" ref="N2003:N2066" si="142">IF($I2003&lt;&gt;"",J2003,IF(AND($D2003="Y",$M$6=236),L2003,0))</f>
        <v>135</v>
      </c>
      <c r="O2003" s="17">
        <f t="shared" ref="O2003:O2066" si="143">IF($I2003&lt;&gt;"",K2003,IF(AND($D2003="Y",$M$6=236),M2003,0))</f>
        <v>340</v>
      </c>
      <c r="P2003" s="17">
        <f t="shared" si="140"/>
        <v>0.10411764705882352</v>
      </c>
      <c r="Q2003" s="17">
        <f t="shared" si="141"/>
        <v>0.26222222222222219</v>
      </c>
    </row>
    <row r="2004" spans="1:17" x14ac:dyDescent="0.35">
      <c r="A2004" t="s">
        <v>1326</v>
      </c>
      <c r="B2004" t="s">
        <v>87</v>
      </c>
      <c r="C2004" t="s">
        <v>88</v>
      </c>
      <c r="D2004" t="s">
        <v>14</v>
      </c>
      <c r="E2004" t="s">
        <v>21</v>
      </c>
      <c r="F2004" t="s">
        <v>22</v>
      </c>
      <c r="G2004" t="s">
        <v>3040</v>
      </c>
      <c r="H2004">
        <v>0.1</v>
      </c>
      <c r="I2004">
        <v>162</v>
      </c>
      <c r="J2004">
        <v>1942.671564</v>
      </c>
      <c r="K2004">
        <v>1942.671564</v>
      </c>
      <c r="L2004" s="17">
        <f>IF($E2004&lt;&gt;"",VLOOKUP($E2004,GEMWs!$E$14:$L$20,7,FALSE),"")</f>
        <v>37.754918937403332</v>
      </c>
      <c r="M2004" s="17">
        <f>IF($E2004&lt;&gt;"",VLOOKUP($E2004,GEMWs!$E$14:$L$20,8,FALSE),"")</f>
        <v>96.174593288388181</v>
      </c>
      <c r="N2004" s="17">
        <f t="shared" si="142"/>
        <v>1942.671564</v>
      </c>
      <c r="O2004" s="17">
        <f t="shared" si="143"/>
        <v>1942.671564</v>
      </c>
      <c r="P2004" s="17">
        <f t="shared" si="140"/>
        <v>5.1475505099841988E-5</v>
      </c>
      <c r="Q2004" s="17">
        <f t="shared" si="141"/>
        <v>5.1475505099841988E-5</v>
      </c>
    </row>
    <row r="2005" spans="1:17" x14ac:dyDescent="0.35">
      <c r="A2005" t="s">
        <v>1326</v>
      </c>
      <c r="B2005" t="s">
        <v>25</v>
      </c>
      <c r="C2005" t="s">
        <v>26</v>
      </c>
      <c r="D2005" t="s">
        <v>14</v>
      </c>
      <c r="E2005" t="s">
        <v>21</v>
      </c>
      <c r="F2005" t="s">
        <v>22</v>
      </c>
      <c r="G2005" t="s">
        <v>3040</v>
      </c>
      <c r="H2005">
        <v>117.5</v>
      </c>
      <c r="I2005">
        <v>173</v>
      </c>
      <c r="J2005">
        <v>58.313439000000002</v>
      </c>
      <c r="K2005">
        <v>111.57155899999999</v>
      </c>
      <c r="L2005" s="17">
        <f>IF($E2005&lt;&gt;"",VLOOKUP($E2005,GEMWs!$E$14:$L$20,7,FALSE),"")</f>
        <v>37.754918937403332</v>
      </c>
      <c r="M2005" s="17">
        <f>IF($E2005&lt;&gt;"",VLOOKUP($E2005,GEMWs!$E$14:$L$20,8,FALSE),"")</f>
        <v>96.174593288388181</v>
      </c>
      <c r="N2005" s="17">
        <f t="shared" si="142"/>
        <v>58.313439000000002</v>
      </c>
      <c r="O2005" s="17">
        <f t="shared" si="143"/>
        <v>111.57155899999999</v>
      </c>
      <c r="P2005" s="17">
        <f t="shared" si="140"/>
        <v>1.053135772710678</v>
      </c>
      <c r="Q2005" s="17">
        <f t="shared" si="141"/>
        <v>2.014972912161809</v>
      </c>
    </row>
    <row r="2006" spans="1:17" x14ac:dyDescent="0.35">
      <c r="A2006" t="s">
        <v>1326</v>
      </c>
      <c r="B2006" t="s">
        <v>1376</v>
      </c>
      <c r="D2006" t="s">
        <v>22</v>
      </c>
      <c r="G2006" t="s">
        <v>3040</v>
      </c>
      <c r="H2006">
        <v>0.7</v>
      </c>
      <c r="J2006">
        <v>0</v>
      </c>
      <c r="K2006">
        <v>0</v>
      </c>
      <c r="L2006" s="17" t="str">
        <f>IF($E2006&lt;&gt;"",VLOOKUP($E2006,GEMWs!$E$14:$L$20,7,FALSE),"")</f>
        <v/>
      </c>
      <c r="M2006" s="17" t="str">
        <f>IF($E2006&lt;&gt;"",VLOOKUP($E2006,GEMWs!$E$14:$L$20,8,FALSE),"")</f>
        <v/>
      </c>
      <c r="N2006" s="17">
        <f t="shared" ca="1" si="142"/>
        <v>0</v>
      </c>
      <c r="O2006" s="17">
        <f t="shared" ca="1" si="143"/>
        <v>0</v>
      </c>
      <c r="P2006" s="17">
        <f t="shared" ca="1" si="140"/>
        <v>0</v>
      </c>
      <c r="Q2006" s="17">
        <f t="shared" ca="1" si="141"/>
        <v>0</v>
      </c>
    </row>
    <row r="2007" spans="1:17" x14ac:dyDescent="0.35">
      <c r="A2007" t="s">
        <v>1326</v>
      </c>
      <c r="B2007" t="s">
        <v>1337</v>
      </c>
      <c r="C2007" t="s">
        <v>1338</v>
      </c>
      <c r="D2007" t="s">
        <v>14</v>
      </c>
      <c r="E2007" t="s">
        <v>21</v>
      </c>
      <c r="F2007" t="s">
        <v>22</v>
      </c>
      <c r="G2007" t="s">
        <v>3040</v>
      </c>
      <c r="H2007">
        <v>0.3</v>
      </c>
      <c r="I2007">
        <v>190</v>
      </c>
      <c r="J2007">
        <v>523.651614</v>
      </c>
      <c r="K2007">
        <v>1790.0372259999999</v>
      </c>
      <c r="L2007" s="17">
        <f>IF($E2007&lt;&gt;"",VLOOKUP($E2007,GEMWs!$E$14:$L$20,7,FALSE),"")</f>
        <v>37.754918937403332</v>
      </c>
      <c r="M2007" s="17">
        <f>IF($E2007&lt;&gt;"",VLOOKUP($E2007,GEMWs!$E$14:$L$20,8,FALSE),"")</f>
        <v>96.174593288388181</v>
      </c>
      <c r="N2007" s="17">
        <f t="shared" si="142"/>
        <v>523.651614</v>
      </c>
      <c r="O2007" s="17">
        <f t="shared" si="143"/>
        <v>1790.0372259999999</v>
      </c>
      <c r="P2007" s="17">
        <f t="shared" si="140"/>
        <v>1.6759427996387377E-4</v>
      </c>
      <c r="Q2007" s="17">
        <f t="shared" si="141"/>
        <v>5.7289998155147473E-4</v>
      </c>
    </row>
    <row r="2008" spans="1:17" x14ac:dyDescent="0.35">
      <c r="A2008" t="s">
        <v>1326</v>
      </c>
      <c r="B2008" t="s">
        <v>1348</v>
      </c>
      <c r="C2008" t="s">
        <v>1349</v>
      </c>
      <c r="D2008" t="s">
        <v>14</v>
      </c>
      <c r="E2008" t="s">
        <v>21</v>
      </c>
      <c r="G2008" t="s">
        <v>3040</v>
      </c>
      <c r="H2008">
        <v>0.1</v>
      </c>
      <c r="J2008">
        <v>0</v>
      </c>
      <c r="K2008">
        <v>0</v>
      </c>
      <c r="L2008" s="17">
        <f>IF($E2008&lt;&gt;"",VLOOKUP($E2008,GEMWs!$E$14:$L$20,7,FALSE),"")</f>
        <v>37.754918937403332</v>
      </c>
      <c r="M2008" s="17">
        <f>IF($E2008&lt;&gt;"",VLOOKUP($E2008,GEMWs!$E$14:$L$20,8,FALSE),"")</f>
        <v>96.174593288388181</v>
      </c>
      <c r="N2008" s="17">
        <f t="shared" ca="1" si="142"/>
        <v>37.754918937403332</v>
      </c>
      <c r="O2008" s="17">
        <f t="shared" ca="1" si="143"/>
        <v>96.174593288388181</v>
      </c>
      <c r="P2008" s="17">
        <f t="shared" ca="1" si="140"/>
        <v>1.0397756474013985E-3</v>
      </c>
      <c r="Q2008" s="17">
        <f t="shared" ca="1" si="141"/>
        <v>2.6486614940373038E-3</v>
      </c>
    </row>
    <row r="2009" spans="1:17" x14ac:dyDescent="0.35">
      <c r="A2009" t="s">
        <v>1326</v>
      </c>
      <c r="B2009" t="s">
        <v>2977</v>
      </c>
      <c r="D2009" t="s">
        <v>14</v>
      </c>
      <c r="E2009" t="s">
        <v>18</v>
      </c>
      <c r="G2009" t="s">
        <v>3040</v>
      </c>
      <c r="H2009">
        <v>10.5</v>
      </c>
      <c r="J2009">
        <v>0</v>
      </c>
      <c r="K2009">
        <v>0</v>
      </c>
      <c r="L2009" s="17">
        <f>IF($E2009&lt;&gt;"",VLOOKUP($E2009,GEMWs!$E$14:$L$20,7,FALSE),"")</f>
        <v>5950.3939027696888</v>
      </c>
      <c r="M2009" s="17">
        <f>IF($E2009&lt;&gt;"",VLOOKUP($E2009,GEMWs!$E$14:$L$20,8,FALSE),"")</f>
        <v>10539.430626954083</v>
      </c>
      <c r="N2009" s="17">
        <f t="shared" ca="1" si="142"/>
        <v>5950.3939027696888</v>
      </c>
      <c r="O2009" s="17">
        <f t="shared" ca="1" si="143"/>
        <v>10539.430626954083</v>
      </c>
      <c r="P2009" s="17">
        <f t="shared" ca="1" si="140"/>
        <v>9.9625875169639228E-4</v>
      </c>
      <c r="Q2009" s="17">
        <f t="shared" ca="1" si="141"/>
        <v>1.7645890627698843E-3</v>
      </c>
    </row>
    <row r="2010" spans="1:17" x14ac:dyDescent="0.35">
      <c r="A2010" t="s">
        <v>1326</v>
      </c>
      <c r="B2010" t="s">
        <v>152</v>
      </c>
      <c r="D2010" t="s">
        <v>22</v>
      </c>
      <c r="G2010" t="s">
        <v>3040</v>
      </c>
      <c r="H2010">
        <v>186.6</v>
      </c>
      <c r="J2010">
        <v>0</v>
      </c>
      <c r="K2010">
        <v>0</v>
      </c>
      <c r="L2010" s="17" t="str">
        <f>IF($E2010&lt;&gt;"",VLOOKUP($E2010,GEMWs!$E$14:$L$20,7,FALSE),"")</f>
        <v/>
      </c>
      <c r="M2010" s="17" t="str">
        <f>IF($E2010&lt;&gt;"",VLOOKUP($E2010,GEMWs!$E$14:$L$20,8,FALSE),"")</f>
        <v/>
      </c>
      <c r="N2010" s="17">
        <f t="shared" ca="1" si="142"/>
        <v>0</v>
      </c>
      <c r="O2010" s="17">
        <f t="shared" ca="1" si="143"/>
        <v>0</v>
      </c>
      <c r="P2010" s="17">
        <f t="shared" ca="1" si="140"/>
        <v>0</v>
      </c>
      <c r="Q2010" s="17">
        <f t="shared" ca="1" si="141"/>
        <v>0</v>
      </c>
    </row>
    <row r="2011" spans="1:17" x14ac:dyDescent="0.35">
      <c r="A2011" t="s">
        <v>1326</v>
      </c>
      <c r="B2011" t="s">
        <v>3002</v>
      </c>
      <c r="C2011" t="s">
        <v>158</v>
      </c>
      <c r="D2011" t="s">
        <v>22</v>
      </c>
      <c r="G2011" t="s">
        <v>3040</v>
      </c>
      <c r="H2011">
        <v>22.2</v>
      </c>
      <c r="J2011">
        <v>0</v>
      </c>
      <c r="K2011">
        <v>0</v>
      </c>
      <c r="L2011" s="17" t="str">
        <f>IF($E2011&lt;&gt;"",VLOOKUP($E2011,GEMWs!$E$14:$L$20,7,FALSE),"")</f>
        <v/>
      </c>
      <c r="M2011" s="17" t="str">
        <f>IF($E2011&lt;&gt;"",VLOOKUP($E2011,GEMWs!$E$14:$L$20,8,FALSE),"")</f>
        <v/>
      </c>
      <c r="N2011" s="17">
        <f t="shared" ca="1" si="142"/>
        <v>0</v>
      </c>
      <c r="O2011" s="17">
        <f t="shared" ca="1" si="143"/>
        <v>0</v>
      </c>
      <c r="P2011" s="17">
        <f t="shared" ca="1" si="140"/>
        <v>0</v>
      </c>
      <c r="Q2011" s="17">
        <f t="shared" ca="1" si="141"/>
        <v>0</v>
      </c>
    </row>
    <row r="2012" spans="1:17" x14ac:dyDescent="0.35">
      <c r="A2012" t="s">
        <v>1326</v>
      </c>
      <c r="B2012" t="s">
        <v>1350</v>
      </c>
      <c r="C2012" t="s">
        <v>1351</v>
      </c>
      <c r="D2012" t="s">
        <v>14</v>
      </c>
      <c r="E2012" t="s">
        <v>21</v>
      </c>
      <c r="G2012" t="s">
        <v>3040</v>
      </c>
      <c r="H2012">
        <v>0.6</v>
      </c>
      <c r="J2012">
        <v>0</v>
      </c>
      <c r="K2012">
        <v>0</v>
      </c>
      <c r="L2012" s="17">
        <f>IF($E2012&lt;&gt;"",VLOOKUP($E2012,GEMWs!$E$14:$L$20,7,FALSE),"")</f>
        <v>37.754918937403332</v>
      </c>
      <c r="M2012" s="17">
        <f>IF($E2012&lt;&gt;"",VLOOKUP($E2012,GEMWs!$E$14:$L$20,8,FALSE),"")</f>
        <v>96.174593288388181</v>
      </c>
      <c r="N2012" s="17">
        <f t="shared" ca="1" si="142"/>
        <v>37.754918937403332</v>
      </c>
      <c r="O2012" s="17">
        <f t="shared" ca="1" si="143"/>
        <v>96.174593288388181</v>
      </c>
      <c r="P2012" s="17">
        <f t="shared" ca="1" si="140"/>
        <v>6.2386538844083897E-3</v>
      </c>
      <c r="Q2012" s="17">
        <f t="shared" ca="1" si="141"/>
        <v>1.5891968964223822E-2</v>
      </c>
    </row>
    <row r="2013" spans="1:17" x14ac:dyDescent="0.35">
      <c r="A2013" t="s">
        <v>1326</v>
      </c>
      <c r="B2013" t="s">
        <v>27</v>
      </c>
      <c r="C2013" t="s">
        <v>28</v>
      </c>
      <c r="D2013" t="s">
        <v>14</v>
      </c>
      <c r="E2013" t="s">
        <v>21</v>
      </c>
      <c r="F2013" t="s">
        <v>22</v>
      </c>
      <c r="G2013" t="s">
        <v>3040</v>
      </c>
      <c r="H2013">
        <v>139.6</v>
      </c>
      <c r="I2013">
        <v>218</v>
      </c>
      <c r="J2013">
        <v>2000</v>
      </c>
      <c r="K2013">
        <v>15000</v>
      </c>
      <c r="L2013" s="17">
        <f>IF($E2013&lt;&gt;"",VLOOKUP($E2013,GEMWs!$E$14:$L$20,7,FALSE),"")</f>
        <v>37.754918937403332</v>
      </c>
      <c r="M2013" s="17">
        <f>IF($E2013&lt;&gt;"",VLOOKUP($E2013,GEMWs!$E$14:$L$20,8,FALSE),"")</f>
        <v>96.174593288388181</v>
      </c>
      <c r="N2013" s="17">
        <f t="shared" si="142"/>
        <v>2000</v>
      </c>
      <c r="O2013" s="17">
        <f t="shared" si="143"/>
        <v>15000</v>
      </c>
      <c r="P2013" s="17">
        <f t="shared" si="140"/>
        <v>9.3066666666666662E-3</v>
      </c>
      <c r="Q2013" s="17">
        <f t="shared" si="141"/>
        <v>6.9800000000000001E-2</v>
      </c>
    </row>
    <row r="2014" spans="1:17" x14ac:dyDescent="0.35">
      <c r="A2014" t="s">
        <v>1326</v>
      </c>
      <c r="B2014" t="s">
        <v>100</v>
      </c>
      <c r="D2014" t="s">
        <v>22</v>
      </c>
      <c r="G2014" t="s">
        <v>3040</v>
      </c>
      <c r="H2014">
        <v>125.7</v>
      </c>
      <c r="J2014">
        <v>0</v>
      </c>
      <c r="K2014">
        <v>0</v>
      </c>
      <c r="L2014" s="17" t="str">
        <f>IF($E2014&lt;&gt;"",VLOOKUP($E2014,GEMWs!$E$14:$L$20,7,FALSE),"")</f>
        <v/>
      </c>
      <c r="M2014" s="17" t="str">
        <f>IF($E2014&lt;&gt;"",VLOOKUP($E2014,GEMWs!$E$14:$L$20,8,FALSE),"")</f>
        <v/>
      </c>
      <c r="N2014" s="17">
        <f t="shared" ca="1" si="142"/>
        <v>0</v>
      </c>
      <c r="O2014" s="17">
        <f t="shared" ca="1" si="143"/>
        <v>0</v>
      </c>
      <c r="P2014" s="17">
        <f t="shared" ca="1" si="140"/>
        <v>0</v>
      </c>
      <c r="Q2014" s="17">
        <f t="shared" ca="1" si="141"/>
        <v>0</v>
      </c>
    </row>
    <row r="2015" spans="1:17" x14ac:dyDescent="0.35">
      <c r="A2015" t="s">
        <v>1326</v>
      </c>
      <c r="B2015" t="s">
        <v>63</v>
      </c>
      <c r="C2015" t="s">
        <v>64</v>
      </c>
      <c r="D2015" t="s">
        <v>14</v>
      </c>
      <c r="E2015" t="s">
        <v>21</v>
      </c>
      <c r="F2015" t="s">
        <v>22</v>
      </c>
      <c r="G2015" t="s">
        <v>3040</v>
      </c>
      <c r="H2015">
        <v>16.8</v>
      </c>
      <c r="I2015">
        <v>419</v>
      </c>
      <c r="J2015">
        <v>1259.5719409999999</v>
      </c>
      <c r="K2015">
        <v>2350.1462649999999</v>
      </c>
      <c r="L2015" s="17">
        <f>IF($E2015&lt;&gt;"",VLOOKUP($E2015,GEMWs!$E$14:$L$20,7,FALSE),"")</f>
        <v>37.754918937403332</v>
      </c>
      <c r="M2015" s="17">
        <f>IF($E2015&lt;&gt;"",VLOOKUP($E2015,GEMWs!$E$14:$L$20,8,FALSE),"")</f>
        <v>96.174593288388181</v>
      </c>
      <c r="N2015" s="17">
        <f t="shared" si="142"/>
        <v>1259.5719409999999</v>
      </c>
      <c r="O2015" s="17">
        <f t="shared" si="143"/>
        <v>2350.1462649999999</v>
      </c>
      <c r="P2015" s="17">
        <f t="shared" si="140"/>
        <v>7.1484912450757616E-3</v>
      </c>
      <c r="Q2015" s="17">
        <f t="shared" si="141"/>
        <v>1.3337864597604594E-2</v>
      </c>
    </row>
    <row r="2016" spans="1:17" x14ac:dyDescent="0.35">
      <c r="A2016" t="s">
        <v>1326</v>
      </c>
      <c r="B2016" t="s">
        <v>174</v>
      </c>
      <c r="C2016" t="s">
        <v>175</v>
      </c>
      <c r="D2016" t="s">
        <v>14</v>
      </c>
      <c r="E2016" t="s">
        <v>21</v>
      </c>
      <c r="F2016" t="s">
        <v>22</v>
      </c>
      <c r="G2016" t="s">
        <v>3040</v>
      </c>
      <c r="H2016">
        <v>0.6</v>
      </c>
      <c r="I2016">
        <v>219</v>
      </c>
      <c r="J2016">
        <v>28000</v>
      </c>
      <c r="K2016">
        <v>28000</v>
      </c>
      <c r="L2016" s="17">
        <f>IF($E2016&lt;&gt;"",VLOOKUP($E2016,GEMWs!$E$14:$L$20,7,FALSE),"")</f>
        <v>37.754918937403332</v>
      </c>
      <c r="M2016" s="17">
        <f>IF($E2016&lt;&gt;"",VLOOKUP($E2016,GEMWs!$E$14:$L$20,8,FALSE),"")</f>
        <v>96.174593288388181</v>
      </c>
      <c r="N2016" s="17">
        <f t="shared" si="142"/>
        <v>28000</v>
      </c>
      <c r="O2016" s="17">
        <f t="shared" si="143"/>
        <v>28000</v>
      </c>
      <c r="P2016" s="17">
        <f t="shared" si="140"/>
        <v>2.1428571428571428E-5</v>
      </c>
      <c r="Q2016" s="17">
        <f t="shared" si="141"/>
        <v>2.1428571428571428E-5</v>
      </c>
    </row>
    <row r="2017" spans="1:17" x14ac:dyDescent="0.35">
      <c r="A2017" t="s">
        <v>1326</v>
      </c>
      <c r="B2017" t="s">
        <v>1352</v>
      </c>
      <c r="D2017" t="s">
        <v>14</v>
      </c>
      <c r="E2017" t="s">
        <v>18</v>
      </c>
      <c r="G2017" t="s">
        <v>3040</v>
      </c>
      <c r="H2017">
        <v>8.9</v>
      </c>
      <c r="J2017">
        <v>0</v>
      </c>
      <c r="K2017">
        <v>0</v>
      </c>
      <c r="L2017" s="17">
        <f>IF($E2017&lt;&gt;"",VLOOKUP($E2017,GEMWs!$E$14:$L$20,7,FALSE),"")</f>
        <v>5950.3939027696888</v>
      </c>
      <c r="M2017" s="17">
        <f>IF($E2017&lt;&gt;"",VLOOKUP($E2017,GEMWs!$E$14:$L$20,8,FALSE),"")</f>
        <v>10539.430626954083</v>
      </c>
      <c r="N2017" s="17">
        <f t="shared" ca="1" si="142"/>
        <v>5950.3939027696888</v>
      </c>
      <c r="O2017" s="17">
        <f t="shared" ca="1" si="143"/>
        <v>10539.430626954083</v>
      </c>
      <c r="P2017" s="17">
        <f t="shared" ca="1" si="140"/>
        <v>8.4444789429503734E-4</v>
      </c>
      <c r="Q2017" s="17">
        <f t="shared" ca="1" si="141"/>
        <v>1.4956993008239973E-3</v>
      </c>
    </row>
    <row r="2018" spans="1:17" x14ac:dyDescent="0.35">
      <c r="A2018" t="s">
        <v>1326</v>
      </c>
      <c r="B2018" t="s">
        <v>101</v>
      </c>
      <c r="D2018" t="s">
        <v>22</v>
      </c>
      <c r="G2018" t="s">
        <v>3040</v>
      </c>
      <c r="H2018">
        <v>169.4</v>
      </c>
      <c r="J2018">
        <v>0</v>
      </c>
      <c r="K2018">
        <v>0</v>
      </c>
      <c r="L2018" s="17" t="str">
        <f>IF($E2018&lt;&gt;"",VLOOKUP($E2018,GEMWs!$E$14:$L$20,7,FALSE),"")</f>
        <v/>
      </c>
      <c r="M2018" s="17" t="str">
        <f>IF($E2018&lt;&gt;"",VLOOKUP($E2018,GEMWs!$E$14:$L$20,8,FALSE),"")</f>
        <v/>
      </c>
      <c r="N2018" s="17">
        <f t="shared" ca="1" si="142"/>
        <v>0</v>
      </c>
      <c r="O2018" s="17">
        <f t="shared" ca="1" si="143"/>
        <v>0</v>
      </c>
      <c r="P2018" s="17">
        <f t="shared" ca="1" si="140"/>
        <v>0</v>
      </c>
      <c r="Q2018" s="17">
        <f t="shared" ca="1" si="141"/>
        <v>0</v>
      </c>
    </row>
    <row r="2019" spans="1:17" x14ac:dyDescent="0.35">
      <c r="A2019" t="s">
        <v>1326</v>
      </c>
      <c r="B2019" t="s">
        <v>154</v>
      </c>
      <c r="D2019" t="s">
        <v>14</v>
      </c>
      <c r="E2019" t="s">
        <v>21</v>
      </c>
      <c r="G2019" t="s">
        <v>3040</v>
      </c>
      <c r="H2019">
        <v>73.2</v>
      </c>
      <c r="J2019">
        <v>0</v>
      </c>
      <c r="K2019">
        <v>0</v>
      </c>
      <c r="L2019" s="17">
        <f>IF($E2019&lt;&gt;"",VLOOKUP($E2019,GEMWs!$E$14:$L$20,7,FALSE),"")</f>
        <v>37.754918937403332</v>
      </c>
      <c r="M2019" s="17">
        <f>IF($E2019&lt;&gt;"",VLOOKUP($E2019,GEMWs!$E$14:$L$20,8,FALSE),"")</f>
        <v>96.174593288388181</v>
      </c>
      <c r="N2019" s="17">
        <f t="shared" ca="1" si="142"/>
        <v>37.754918937403332</v>
      </c>
      <c r="O2019" s="17">
        <f t="shared" ca="1" si="143"/>
        <v>96.174593288388181</v>
      </c>
      <c r="P2019" s="17">
        <f t="shared" ca="1" si="140"/>
        <v>0.76111577389782359</v>
      </c>
      <c r="Q2019" s="17">
        <f t="shared" ca="1" si="141"/>
        <v>1.9388202136353063</v>
      </c>
    </row>
    <row r="2020" spans="1:17" x14ac:dyDescent="0.35">
      <c r="A2020" t="s">
        <v>1326</v>
      </c>
      <c r="B2020" t="s">
        <v>29</v>
      </c>
      <c r="C2020" t="s">
        <v>30</v>
      </c>
      <c r="D2020" t="s">
        <v>14</v>
      </c>
      <c r="E2020" t="s">
        <v>21</v>
      </c>
      <c r="F2020" t="s">
        <v>22</v>
      </c>
      <c r="G2020" t="s">
        <v>3040</v>
      </c>
      <c r="H2020">
        <v>195.9</v>
      </c>
      <c r="I2020">
        <v>220</v>
      </c>
      <c r="J2020">
        <v>23.318957000000001</v>
      </c>
      <c r="K2020">
        <v>970.84579099999996</v>
      </c>
      <c r="L2020" s="17">
        <f>IF($E2020&lt;&gt;"",VLOOKUP($E2020,GEMWs!$E$14:$L$20,7,FALSE),"")</f>
        <v>37.754918937403332</v>
      </c>
      <c r="M2020" s="17">
        <f>IF($E2020&lt;&gt;"",VLOOKUP($E2020,GEMWs!$E$14:$L$20,8,FALSE),"")</f>
        <v>96.174593288388181</v>
      </c>
      <c r="N2020" s="17">
        <f t="shared" si="142"/>
        <v>23.318957000000001</v>
      </c>
      <c r="O2020" s="17">
        <f t="shared" si="143"/>
        <v>970.84579099999996</v>
      </c>
      <c r="P2020" s="17">
        <f t="shared" si="140"/>
        <v>0.20178281846205173</v>
      </c>
      <c r="Q2020" s="17">
        <f t="shared" si="141"/>
        <v>8.400890314262341</v>
      </c>
    </row>
    <row r="2021" spans="1:17" x14ac:dyDescent="0.35">
      <c r="A2021" t="s">
        <v>1326</v>
      </c>
      <c r="B2021" t="s">
        <v>113</v>
      </c>
      <c r="D2021" t="s">
        <v>22</v>
      </c>
      <c r="G2021" t="s">
        <v>3040</v>
      </c>
      <c r="H2021">
        <v>9.6999999999999993</v>
      </c>
      <c r="J2021">
        <v>0</v>
      </c>
      <c r="K2021">
        <v>0</v>
      </c>
      <c r="L2021" s="17" t="str">
        <f>IF($E2021&lt;&gt;"",VLOOKUP($E2021,GEMWs!$E$14:$L$20,7,FALSE),"")</f>
        <v/>
      </c>
      <c r="M2021" s="17" t="str">
        <f>IF($E2021&lt;&gt;"",VLOOKUP($E2021,GEMWs!$E$14:$L$20,8,FALSE),"")</f>
        <v/>
      </c>
      <c r="N2021" s="17">
        <f t="shared" ca="1" si="142"/>
        <v>0</v>
      </c>
      <c r="O2021" s="17">
        <f t="shared" ca="1" si="143"/>
        <v>0</v>
      </c>
      <c r="P2021" s="17">
        <f t="shared" ca="1" si="140"/>
        <v>0</v>
      </c>
      <c r="Q2021" s="17">
        <f t="shared" ca="1" si="141"/>
        <v>0</v>
      </c>
    </row>
    <row r="2022" spans="1:17" x14ac:dyDescent="0.35">
      <c r="A2022" t="s">
        <v>1326</v>
      </c>
      <c r="B2022" t="s">
        <v>1353</v>
      </c>
      <c r="C2022" t="s">
        <v>158</v>
      </c>
      <c r="D2022" t="s">
        <v>14</v>
      </c>
      <c r="E2022" t="s">
        <v>21</v>
      </c>
      <c r="G2022" t="s">
        <v>3040</v>
      </c>
      <c r="H2022">
        <v>9.1999999999999993</v>
      </c>
      <c r="J2022">
        <v>0</v>
      </c>
      <c r="K2022">
        <v>0</v>
      </c>
      <c r="L2022" s="17">
        <f>IF($E2022&lt;&gt;"",VLOOKUP($E2022,GEMWs!$E$14:$L$20,7,FALSE),"")</f>
        <v>37.754918937403332</v>
      </c>
      <c r="M2022" s="17">
        <f>IF($E2022&lt;&gt;"",VLOOKUP($E2022,GEMWs!$E$14:$L$20,8,FALSE),"")</f>
        <v>96.174593288388181</v>
      </c>
      <c r="N2022" s="17">
        <f t="shared" ca="1" si="142"/>
        <v>37.754918937403332</v>
      </c>
      <c r="O2022" s="17">
        <f t="shared" ca="1" si="143"/>
        <v>96.174593288388181</v>
      </c>
      <c r="P2022" s="17">
        <f t="shared" ca="1" si="140"/>
        <v>9.5659359560928636E-2</v>
      </c>
      <c r="Q2022" s="17">
        <f t="shared" ca="1" si="141"/>
        <v>0.24367685745143192</v>
      </c>
    </row>
    <row r="2023" spans="1:17" x14ac:dyDescent="0.35">
      <c r="A2023" t="s">
        <v>1326</v>
      </c>
      <c r="B2023" t="s">
        <v>2982</v>
      </c>
      <c r="C2023" t="s">
        <v>158</v>
      </c>
      <c r="D2023" t="s">
        <v>22</v>
      </c>
      <c r="G2023" t="s">
        <v>3040</v>
      </c>
      <c r="H2023">
        <v>10.7</v>
      </c>
      <c r="J2023">
        <v>0</v>
      </c>
      <c r="K2023">
        <v>0</v>
      </c>
      <c r="L2023" s="17" t="str">
        <f>IF($E2023&lt;&gt;"",VLOOKUP($E2023,GEMWs!$E$14:$L$20,7,FALSE),"")</f>
        <v/>
      </c>
      <c r="M2023" s="17" t="str">
        <f>IF($E2023&lt;&gt;"",VLOOKUP($E2023,GEMWs!$E$14:$L$20,8,FALSE),"")</f>
        <v/>
      </c>
      <c r="N2023" s="17">
        <f t="shared" ca="1" si="142"/>
        <v>0</v>
      </c>
      <c r="O2023" s="17">
        <f t="shared" ca="1" si="143"/>
        <v>0</v>
      </c>
      <c r="P2023" s="17">
        <f t="shared" ca="1" si="140"/>
        <v>0</v>
      </c>
      <c r="Q2023" s="17">
        <f t="shared" ca="1" si="141"/>
        <v>0</v>
      </c>
    </row>
    <row r="2024" spans="1:17" x14ac:dyDescent="0.35">
      <c r="A2024" t="s">
        <v>1326</v>
      </c>
      <c r="B2024" t="s">
        <v>114</v>
      </c>
      <c r="D2024" t="s">
        <v>22</v>
      </c>
      <c r="G2024" t="s">
        <v>3040</v>
      </c>
      <c r="H2024">
        <v>250.8</v>
      </c>
      <c r="J2024">
        <v>0</v>
      </c>
      <c r="K2024">
        <v>0</v>
      </c>
      <c r="L2024" s="17" t="str">
        <f>IF($E2024&lt;&gt;"",VLOOKUP($E2024,GEMWs!$E$14:$L$20,7,FALSE),"")</f>
        <v/>
      </c>
      <c r="M2024" s="17" t="str">
        <f>IF($E2024&lt;&gt;"",VLOOKUP($E2024,GEMWs!$E$14:$L$20,8,FALSE),"")</f>
        <v/>
      </c>
      <c r="N2024" s="17">
        <f t="shared" ca="1" si="142"/>
        <v>0</v>
      </c>
      <c r="O2024" s="17">
        <f t="shared" ca="1" si="143"/>
        <v>0</v>
      </c>
      <c r="P2024" s="17">
        <f t="shared" ca="1" si="140"/>
        <v>0</v>
      </c>
      <c r="Q2024" s="17">
        <f t="shared" ca="1" si="141"/>
        <v>0</v>
      </c>
    </row>
    <row r="2025" spans="1:17" x14ac:dyDescent="0.35">
      <c r="A2025" t="s">
        <v>1326</v>
      </c>
      <c r="B2025" t="s">
        <v>115</v>
      </c>
      <c r="D2025" t="s">
        <v>14</v>
      </c>
      <c r="E2025" t="s">
        <v>18</v>
      </c>
      <c r="G2025" t="s">
        <v>3040</v>
      </c>
      <c r="H2025">
        <v>50</v>
      </c>
      <c r="J2025">
        <v>0</v>
      </c>
      <c r="K2025">
        <v>0</v>
      </c>
      <c r="L2025" s="17">
        <f>IF($E2025&lt;&gt;"",VLOOKUP($E2025,GEMWs!$E$14:$L$20,7,FALSE),"")</f>
        <v>5950.3939027696888</v>
      </c>
      <c r="M2025" s="17">
        <f>IF($E2025&lt;&gt;"",VLOOKUP($E2025,GEMWs!$E$14:$L$20,8,FALSE),"")</f>
        <v>10539.430626954083</v>
      </c>
      <c r="N2025" s="17">
        <f t="shared" ca="1" si="142"/>
        <v>5950.3939027696888</v>
      </c>
      <c r="O2025" s="17">
        <f t="shared" ca="1" si="143"/>
        <v>10539.430626954083</v>
      </c>
      <c r="P2025" s="17">
        <f t="shared" ca="1" si="140"/>
        <v>4.7440892937923446E-3</v>
      </c>
      <c r="Q2025" s="17">
        <f t="shared" ca="1" si="141"/>
        <v>8.4028050608089735E-3</v>
      </c>
    </row>
    <row r="2026" spans="1:17" x14ac:dyDescent="0.35">
      <c r="A2026" t="s">
        <v>1326</v>
      </c>
      <c r="B2026" t="s">
        <v>1354</v>
      </c>
      <c r="D2026" t="s">
        <v>22</v>
      </c>
      <c r="G2026" t="s">
        <v>3040</v>
      </c>
      <c r="H2026">
        <v>4</v>
      </c>
      <c r="J2026">
        <v>0</v>
      </c>
      <c r="K2026">
        <v>0</v>
      </c>
      <c r="L2026" s="17" t="str">
        <f>IF($E2026&lt;&gt;"",VLOOKUP($E2026,GEMWs!$E$14:$L$20,7,FALSE),"")</f>
        <v/>
      </c>
      <c r="M2026" s="17" t="str">
        <f>IF($E2026&lt;&gt;"",VLOOKUP($E2026,GEMWs!$E$14:$L$20,8,FALSE),"")</f>
        <v/>
      </c>
      <c r="N2026" s="17">
        <f t="shared" ca="1" si="142"/>
        <v>0</v>
      </c>
      <c r="O2026" s="17">
        <f t="shared" ca="1" si="143"/>
        <v>0</v>
      </c>
      <c r="P2026" s="17">
        <f t="shared" ca="1" si="140"/>
        <v>0</v>
      </c>
      <c r="Q2026" s="17">
        <f t="shared" ca="1" si="141"/>
        <v>0</v>
      </c>
    </row>
    <row r="2027" spans="1:17" x14ac:dyDescent="0.35">
      <c r="A2027" t="s">
        <v>1326</v>
      </c>
      <c r="B2027" t="s">
        <v>65</v>
      </c>
      <c r="C2027" t="s">
        <v>66</v>
      </c>
      <c r="D2027" t="s">
        <v>14</v>
      </c>
      <c r="E2027" t="s">
        <v>21</v>
      </c>
      <c r="F2027" t="s">
        <v>22</v>
      </c>
      <c r="G2027" t="s">
        <v>3040</v>
      </c>
      <c r="H2027">
        <v>11757.4</v>
      </c>
      <c r="I2027">
        <v>228</v>
      </c>
      <c r="J2027">
        <v>8.1199999999999992</v>
      </c>
      <c r="K2027">
        <v>38</v>
      </c>
      <c r="L2027" s="17">
        <f>IF($E2027&lt;&gt;"",VLOOKUP($E2027,GEMWs!$E$14:$L$20,7,FALSE),"")</f>
        <v>37.754918937403332</v>
      </c>
      <c r="M2027" s="17">
        <f>IF($E2027&lt;&gt;"",VLOOKUP($E2027,GEMWs!$E$14:$L$20,8,FALSE),"")</f>
        <v>96.174593288388181</v>
      </c>
      <c r="N2027" s="17">
        <f t="shared" si="142"/>
        <v>8.1199999999999992</v>
      </c>
      <c r="O2027" s="17">
        <f t="shared" si="143"/>
        <v>38</v>
      </c>
      <c r="P2027" s="17">
        <f t="shared" si="140"/>
        <v>309.40526315789475</v>
      </c>
      <c r="Q2027" s="17">
        <f t="shared" si="141"/>
        <v>1447.9556650246307</v>
      </c>
    </row>
    <row r="2028" spans="1:17" x14ac:dyDescent="0.35">
      <c r="A2028" t="s">
        <v>1326</v>
      </c>
      <c r="B2028" t="s">
        <v>1344</v>
      </c>
      <c r="D2028" t="s">
        <v>14</v>
      </c>
      <c r="E2028" t="s">
        <v>21</v>
      </c>
      <c r="G2028" t="s">
        <v>3040</v>
      </c>
      <c r="H2028">
        <v>1.2</v>
      </c>
      <c r="J2028">
        <v>0</v>
      </c>
      <c r="K2028">
        <v>0</v>
      </c>
      <c r="L2028" s="17">
        <f>IF($E2028&lt;&gt;"",VLOOKUP($E2028,GEMWs!$E$14:$L$20,7,FALSE),"")</f>
        <v>37.754918937403332</v>
      </c>
      <c r="M2028" s="17">
        <f>IF($E2028&lt;&gt;"",VLOOKUP($E2028,GEMWs!$E$14:$L$20,8,FALSE),"")</f>
        <v>96.174593288388181</v>
      </c>
      <c r="N2028" s="17">
        <f t="shared" ca="1" si="142"/>
        <v>37.754918937403332</v>
      </c>
      <c r="O2028" s="17">
        <f t="shared" ca="1" si="143"/>
        <v>96.174593288388181</v>
      </c>
      <c r="P2028" s="17">
        <f t="shared" ca="1" si="140"/>
        <v>1.2477307768816779E-2</v>
      </c>
      <c r="Q2028" s="17">
        <f t="shared" ca="1" si="141"/>
        <v>3.1783937928447643E-2</v>
      </c>
    </row>
    <row r="2029" spans="1:17" x14ac:dyDescent="0.35">
      <c r="A2029" t="s">
        <v>1326</v>
      </c>
      <c r="B2029" t="s">
        <v>75</v>
      </c>
      <c r="C2029" t="s">
        <v>76</v>
      </c>
      <c r="D2029" t="s">
        <v>14</v>
      </c>
      <c r="E2029" t="s">
        <v>21</v>
      </c>
      <c r="F2029" t="s">
        <v>22</v>
      </c>
      <c r="G2029" t="s">
        <v>3040</v>
      </c>
      <c r="H2029">
        <v>40.5</v>
      </c>
      <c r="I2029">
        <v>361</v>
      </c>
      <c r="J2029">
        <v>1718.388093</v>
      </c>
      <c r="K2029">
        <v>14854.242462</v>
      </c>
      <c r="L2029" s="17">
        <f>IF($E2029&lt;&gt;"",VLOOKUP($E2029,GEMWs!$E$14:$L$20,7,FALSE),"")</f>
        <v>37.754918937403332</v>
      </c>
      <c r="M2029" s="17">
        <f>IF($E2029&lt;&gt;"",VLOOKUP($E2029,GEMWs!$E$14:$L$20,8,FALSE),"")</f>
        <v>96.174593288388181</v>
      </c>
      <c r="N2029" s="17">
        <f t="shared" si="142"/>
        <v>1718.388093</v>
      </c>
      <c r="O2029" s="17">
        <f t="shared" si="143"/>
        <v>14854.242462</v>
      </c>
      <c r="P2029" s="17">
        <f t="shared" si="140"/>
        <v>2.7264938015928285E-3</v>
      </c>
      <c r="Q2029" s="17">
        <f t="shared" si="141"/>
        <v>2.3568599063843721E-2</v>
      </c>
    </row>
    <row r="2030" spans="1:17" x14ac:dyDescent="0.35">
      <c r="A2030" t="s">
        <v>1326</v>
      </c>
      <c r="B2030" t="s">
        <v>33</v>
      </c>
      <c r="C2030" t="s">
        <v>34</v>
      </c>
      <c r="D2030" t="s">
        <v>14</v>
      </c>
      <c r="E2030" t="s">
        <v>21</v>
      </c>
      <c r="F2030" t="s">
        <v>22</v>
      </c>
      <c r="G2030" t="s">
        <v>3040</v>
      </c>
      <c r="H2030">
        <v>0.3</v>
      </c>
      <c r="I2030">
        <v>364</v>
      </c>
      <c r="J2030">
        <v>3500</v>
      </c>
      <c r="K2030">
        <v>3500</v>
      </c>
      <c r="L2030" s="17">
        <f>IF($E2030&lt;&gt;"",VLOOKUP($E2030,GEMWs!$E$14:$L$20,7,FALSE),"")</f>
        <v>37.754918937403332</v>
      </c>
      <c r="M2030" s="17">
        <f>IF($E2030&lt;&gt;"",VLOOKUP($E2030,GEMWs!$E$14:$L$20,8,FALSE),"")</f>
        <v>96.174593288388181</v>
      </c>
      <c r="N2030" s="17">
        <f t="shared" si="142"/>
        <v>3500</v>
      </c>
      <c r="O2030" s="17">
        <f t="shared" si="143"/>
        <v>3500</v>
      </c>
      <c r="P2030" s="17">
        <f t="shared" si="140"/>
        <v>8.5714285714285713E-5</v>
      </c>
      <c r="Q2030" s="17">
        <f t="shared" si="141"/>
        <v>8.5714285714285713E-5</v>
      </c>
    </row>
    <row r="2031" spans="1:17" x14ac:dyDescent="0.35">
      <c r="A2031" t="s">
        <v>1326</v>
      </c>
      <c r="B2031" t="s">
        <v>1339</v>
      </c>
      <c r="D2031" t="s">
        <v>22</v>
      </c>
      <c r="G2031" t="s">
        <v>3040</v>
      </c>
      <c r="H2031">
        <v>165.5</v>
      </c>
      <c r="J2031">
        <v>0</v>
      </c>
      <c r="K2031">
        <v>0</v>
      </c>
      <c r="L2031" s="17" t="str">
        <f>IF($E2031&lt;&gt;"",VLOOKUP($E2031,GEMWs!$E$14:$L$20,7,FALSE),"")</f>
        <v/>
      </c>
      <c r="M2031" s="17" t="str">
        <f>IF($E2031&lt;&gt;"",VLOOKUP($E2031,GEMWs!$E$14:$L$20,8,FALSE),"")</f>
        <v/>
      </c>
      <c r="N2031" s="17">
        <f t="shared" ca="1" si="142"/>
        <v>0</v>
      </c>
      <c r="O2031" s="17">
        <f t="shared" ca="1" si="143"/>
        <v>0</v>
      </c>
      <c r="P2031" s="17">
        <f t="shared" ca="1" si="140"/>
        <v>0</v>
      </c>
      <c r="Q2031" s="17">
        <f t="shared" ca="1" si="141"/>
        <v>0</v>
      </c>
    </row>
    <row r="2032" spans="1:17" x14ac:dyDescent="0.35">
      <c r="A2032" t="s">
        <v>1326</v>
      </c>
      <c r="B2032" t="s">
        <v>35</v>
      </c>
      <c r="C2032" t="s">
        <v>36</v>
      </c>
      <c r="D2032" t="s">
        <v>14</v>
      </c>
      <c r="E2032" t="s">
        <v>21</v>
      </c>
      <c r="F2032" t="s">
        <v>22</v>
      </c>
      <c r="G2032" t="s">
        <v>3040</v>
      </c>
      <c r="H2032">
        <v>2.9</v>
      </c>
      <c r="I2032">
        <v>365</v>
      </c>
      <c r="J2032">
        <v>239.01020199999999</v>
      </c>
      <c r="K2032">
        <v>367.30557099999999</v>
      </c>
      <c r="L2032" s="17">
        <f>IF($E2032&lt;&gt;"",VLOOKUP($E2032,GEMWs!$E$14:$L$20,7,FALSE),"")</f>
        <v>37.754918937403332</v>
      </c>
      <c r="M2032" s="17">
        <f>IF($E2032&lt;&gt;"",VLOOKUP($E2032,GEMWs!$E$14:$L$20,8,FALSE),"")</f>
        <v>96.174593288388181</v>
      </c>
      <c r="N2032" s="17">
        <f t="shared" si="142"/>
        <v>239.01020199999999</v>
      </c>
      <c r="O2032" s="17">
        <f t="shared" si="143"/>
        <v>367.30557099999999</v>
      </c>
      <c r="P2032" s="17">
        <f t="shared" si="140"/>
        <v>7.8953335559399946E-3</v>
      </c>
      <c r="Q2032" s="17">
        <f t="shared" si="141"/>
        <v>1.2133373285881746E-2</v>
      </c>
    </row>
    <row r="2033" spans="1:17" x14ac:dyDescent="0.35">
      <c r="A2033" t="s">
        <v>1326</v>
      </c>
      <c r="B2033" t="s">
        <v>37</v>
      </c>
      <c r="C2033" t="s">
        <v>38</v>
      </c>
      <c r="D2033" t="s">
        <v>14</v>
      </c>
      <c r="E2033" t="s">
        <v>21</v>
      </c>
      <c r="F2033" t="s">
        <v>22</v>
      </c>
      <c r="G2033" t="s">
        <v>3040</v>
      </c>
      <c r="H2033">
        <v>847.5</v>
      </c>
      <c r="I2033">
        <v>229</v>
      </c>
      <c r="J2033">
        <v>1800</v>
      </c>
      <c r="K2033">
        <v>1800</v>
      </c>
      <c r="L2033" s="17">
        <f>IF($E2033&lt;&gt;"",VLOOKUP($E2033,GEMWs!$E$14:$L$20,7,FALSE),"")</f>
        <v>37.754918937403332</v>
      </c>
      <c r="M2033" s="17">
        <f>IF($E2033&lt;&gt;"",VLOOKUP($E2033,GEMWs!$E$14:$L$20,8,FALSE),"")</f>
        <v>96.174593288388181</v>
      </c>
      <c r="N2033" s="17">
        <f t="shared" si="142"/>
        <v>1800</v>
      </c>
      <c r="O2033" s="17">
        <f t="shared" si="143"/>
        <v>1800</v>
      </c>
      <c r="P2033" s="17">
        <f t="shared" si="140"/>
        <v>0.47083333333333333</v>
      </c>
      <c r="Q2033" s="17">
        <f t="shared" si="141"/>
        <v>0.47083333333333333</v>
      </c>
    </row>
    <row r="2034" spans="1:17" x14ac:dyDescent="0.35">
      <c r="A2034" t="s">
        <v>1326</v>
      </c>
      <c r="B2034" t="s">
        <v>128</v>
      </c>
      <c r="D2034" t="s">
        <v>22</v>
      </c>
      <c r="G2034" t="s">
        <v>3040</v>
      </c>
      <c r="H2034">
        <v>4.7</v>
      </c>
      <c r="J2034">
        <v>0</v>
      </c>
      <c r="K2034">
        <v>0</v>
      </c>
      <c r="L2034" s="17" t="str">
        <f>IF($E2034&lt;&gt;"",VLOOKUP($E2034,GEMWs!$E$14:$L$20,7,FALSE),"")</f>
        <v/>
      </c>
      <c r="M2034" s="17" t="str">
        <f>IF($E2034&lt;&gt;"",VLOOKUP($E2034,GEMWs!$E$14:$L$20,8,FALSE),"")</f>
        <v/>
      </c>
      <c r="N2034" s="17">
        <f t="shared" ca="1" si="142"/>
        <v>0</v>
      </c>
      <c r="O2034" s="17">
        <f t="shared" ca="1" si="143"/>
        <v>0</v>
      </c>
      <c r="P2034" s="17">
        <f t="shared" ca="1" si="140"/>
        <v>0</v>
      </c>
      <c r="Q2034" s="17">
        <f t="shared" ca="1" si="141"/>
        <v>0</v>
      </c>
    </row>
    <row r="2035" spans="1:17" x14ac:dyDescent="0.35">
      <c r="A2035" t="s">
        <v>1326</v>
      </c>
      <c r="B2035" t="s">
        <v>39</v>
      </c>
      <c r="C2035" t="s">
        <v>40</v>
      </c>
      <c r="D2035" t="s">
        <v>14</v>
      </c>
      <c r="E2035" t="s">
        <v>21</v>
      </c>
      <c r="F2035" t="s">
        <v>22</v>
      </c>
      <c r="G2035" t="s">
        <v>3040</v>
      </c>
      <c r="H2035">
        <v>40255.5</v>
      </c>
      <c r="I2035">
        <v>230</v>
      </c>
      <c r="J2035">
        <v>68.8</v>
      </c>
      <c r="K2035">
        <v>127.171933</v>
      </c>
      <c r="L2035" s="17">
        <f>IF($E2035&lt;&gt;"",VLOOKUP($E2035,GEMWs!$E$14:$L$20,7,FALSE),"")</f>
        <v>37.754918937403332</v>
      </c>
      <c r="M2035" s="17">
        <f>IF($E2035&lt;&gt;"",VLOOKUP($E2035,GEMWs!$E$14:$L$20,8,FALSE),"")</f>
        <v>96.174593288388181</v>
      </c>
      <c r="N2035" s="17">
        <f t="shared" si="142"/>
        <v>68.8</v>
      </c>
      <c r="O2035" s="17">
        <f t="shared" si="143"/>
        <v>127.171933</v>
      </c>
      <c r="P2035" s="17">
        <f t="shared" si="140"/>
        <v>316.54390281226597</v>
      </c>
      <c r="Q2035" s="17">
        <f t="shared" si="141"/>
        <v>585.10901162790697</v>
      </c>
    </row>
    <row r="2036" spans="1:17" x14ac:dyDescent="0.35">
      <c r="A2036" t="s">
        <v>1326</v>
      </c>
      <c r="B2036" t="s">
        <v>41</v>
      </c>
      <c r="C2036" t="s">
        <v>42</v>
      </c>
      <c r="D2036" t="s">
        <v>14</v>
      </c>
      <c r="E2036" t="s">
        <v>21</v>
      </c>
      <c r="F2036" t="s">
        <v>22</v>
      </c>
      <c r="G2036" t="s">
        <v>3040</v>
      </c>
      <c r="H2036">
        <v>10.1</v>
      </c>
      <c r="I2036">
        <v>232</v>
      </c>
      <c r="J2036">
        <v>300</v>
      </c>
      <c r="K2036">
        <v>10000</v>
      </c>
      <c r="L2036" s="17">
        <f>IF($E2036&lt;&gt;"",VLOOKUP($E2036,GEMWs!$E$14:$L$20,7,FALSE),"")</f>
        <v>37.754918937403332</v>
      </c>
      <c r="M2036" s="17">
        <f>IF($E2036&lt;&gt;"",VLOOKUP($E2036,GEMWs!$E$14:$L$20,8,FALSE),"")</f>
        <v>96.174593288388181</v>
      </c>
      <c r="N2036" s="17">
        <f t="shared" si="142"/>
        <v>300</v>
      </c>
      <c r="O2036" s="17">
        <f t="shared" si="143"/>
        <v>10000</v>
      </c>
      <c r="P2036" s="17">
        <f t="shared" ref="P2036:P2038" si="144">IF(O2036&gt;0,$H2036/O2036,0)</f>
        <v>1.01E-3</v>
      </c>
      <c r="Q2036" s="17">
        <f t="shared" ref="Q2036:Q2038" si="145">IF(N2036&gt;0,$H2036/N2036,0)</f>
        <v>3.3666666666666664E-2</v>
      </c>
    </row>
    <row r="2037" spans="1:17" x14ac:dyDescent="0.35">
      <c r="A2037" t="s">
        <v>1326</v>
      </c>
      <c r="B2037" t="s">
        <v>89</v>
      </c>
      <c r="C2037" t="s">
        <v>90</v>
      </c>
      <c r="D2037" t="s">
        <v>14</v>
      </c>
      <c r="E2037" t="s">
        <v>21</v>
      </c>
      <c r="F2037" t="s">
        <v>22</v>
      </c>
      <c r="G2037" t="s">
        <v>3040</v>
      </c>
      <c r="H2037">
        <v>59.8</v>
      </c>
      <c r="I2037">
        <v>233</v>
      </c>
      <c r="J2037">
        <v>16.640218999999998</v>
      </c>
      <c r="K2037">
        <v>16.640218999999998</v>
      </c>
      <c r="L2037" s="17">
        <f>IF($E2037&lt;&gt;"",VLOOKUP($E2037,GEMWs!$E$14:$L$20,7,FALSE),"")</f>
        <v>37.754918937403332</v>
      </c>
      <c r="M2037" s="17">
        <f>IF($E2037&lt;&gt;"",VLOOKUP($E2037,GEMWs!$E$14:$L$20,8,FALSE),"")</f>
        <v>96.174593288388181</v>
      </c>
      <c r="N2037" s="17">
        <f t="shared" si="142"/>
        <v>16.640218999999998</v>
      </c>
      <c r="O2037" s="17">
        <f t="shared" si="143"/>
        <v>16.640218999999998</v>
      </c>
      <c r="P2037" s="17">
        <f t="shared" si="144"/>
        <v>3.5937027030713962</v>
      </c>
      <c r="Q2037" s="17">
        <f t="shared" si="145"/>
        <v>3.5937027030713962</v>
      </c>
    </row>
    <row r="2038" spans="1:17" x14ac:dyDescent="0.35">
      <c r="A2038" t="s">
        <v>1326</v>
      </c>
      <c r="B2038" t="s">
        <v>1355</v>
      </c>
      <c r="C2038" t="s">
        <v>1356</v>
      </c>
      <c r="D2038" t="s">
        <v>22</v>
      </c>
      <c r="G2038" t="s">
        <v>3040</v>
      </c>
      <c r="H2038">
        <v>89.2</v>
      </c>
      <c r="J2038">
        <v>0</v>
      </c>
      <c r="K2038">
        <v>0</v>
      </c>
      <c r="L2038" s="17" t="str">
        <f>IF($E2038&lt;&gt;"",VLOOKUP($E2038,GEMWs!$E$14:$L$20,7,FALSE),"")</f>
        <v/>
      </c>
      <c r="M2038" s="17" t="str">
        <f>IF($E2038&lt;&gt;"",VLOOKUP($E2038,GEMWs!$E$14:$L$20,8,FALSE),"")</f>
        <v/>
      </c>
      <c r="N2038" s="17">
        <f t="shared" ca="1" si="142"/>
        <v>0</v>
      </c>
      <c r="O2038" s="17">
        <f t="shared" ca="1" si="143"/>
        <v>0</v>
      </c>
      <c r="P2038" s="17">
        <f t="shared" ca="1" si="144"/>
        <v>0</v>
      </c>
      <c r="Q2038" s="17">
        <f t="shared" ca="1" si="145"/>
        <v>0</v>
      </c>
    </row>
    <row r="2039" spans="1:17" x14ac:dyDescent="0.35">
      <c r="A2039" t="s">
        <v>1326</v>
      </c>
      <c r="B2039" t="s">
        <v>127</v>
      </c>
      <c r="D2039" t="s">
        <v>14</v>
      </c>
      <c r="E2039" t="s">
        <v>21</v>
      </c>
      <c r="G2039" t="s">
        <v>3040</v>
      </c>
      <c r="H2039">
        <v>41.4</v>
      </c>
      <c r="J2039">
        <v>0</v>
      </c>
      <c r="K2039">
        <v>0</v>
      </c>
      <c r="L2039" s="17">
        <f>IF($E2039&lt;&gt;"",VLOOKUP($E2039,GEMWs!$E$14:$L$20,7,FALSE),"")</f>
        <v>37.754918937403332</v>
      </c>
      <c r="M2039" s="17">
        <f>IF($E2039&lt;&gt;"",VLOOKUP($E2039,GEMWs!$E$14:$L$20,8,FALSE),"")</f>
        <v>96.174593288388181</v>
      </c>
      <c r="N2039" s="17">
        <f t="shared" ca="1" si="142"/>
        <v>37.754918937403332</v>
      </c>
      <c r="O2039" s="17">
        <f t="shared" ca="1" si="143"/>
        <v>96.174593288388181</v>
      </c>
      <c r="P2039" s="17">
        <f t="shared" ref="P2039:P2096" ca="1" si="146">IF(O2039&gt;0,$H2039/O2039,0)</f>
        <v>0.43046711802417892</v>
      </c>
      <c r="Q2039" s="17">
        <f t="shared" ref="Q2039:Q2096" ca="1" si="147">IF(N2039&gt;0,$H2039/N2039,0)</f>
        <v>1.0965458585314436</v>
      </c>
    </row>
    <row r="2040" spans="1:17" x14ac:dyDescent="0.35">
      <c r="A2040" t="s">
        <v>1326</v>
      </c>
      <c r="B2040" t="s">
        <v>1372</v>
      </c>
      <c r="D2040" t="s">
        <v>14</v>
      </c>
      <c r="E2040" t="s">
        <v>21</v>
      </c>
      <c r="G2040" t="s">
        <v>3040</v>
      </c>
      <c r="H2040">
        <v>10.6</v>
      </c>
      <c r="J2040">
        <v>0</v>
      </c>
      <c r="K2040">
        <v>0</v>
      </c>
      <c r="L2040" s="17">
        <f>IF($E2040&lt;&gt;"",VLOOKUP($E2040,GEMWs!$E$14:$L$20,7,FALSE),"")</f>
        <v>37.754918937403332</v>
      </c>
      <c r="M2040" s="17">
        <f>IF($E2040&lt;&gt;"",VLOOKUP($E2040,GEMWs!$E$14:$L$20,8,FALSE),"")</f>
        <v>96.174593288388181</v>
      </c>
      <c r="N2040" s="17">
        <f t="shared" ca="1" si="142"/>
        <v>37.754918937403332</v>
      </c>
      <c r="O2040" s="17">
        <f t="shared" ca="1" si="143"/>
        <v>96.174593288388181</v>
      </c>
      <c r="P2040" s="17">
        <f t="shared" ca="1" si="146"/>
        <v>0.11021621862454822</v>
      </c>
      <c r="Q2040" s="17">
        <f t="shared" ca="1" si="147"/>
        <v>0.28075811836795417</v>
      </c>
    </row>
    <row r="2041" spans="1:17" x14ac:dyDescent="0.35">
      <c r="A2041" t="s">
        <v>1326</v>
      </c>
      <c r="B2041" t="s">
        <v>538</v>
      </c>
      <c r="C2041" t="s">
        <v>539</v>
      </c>
      <c r="D2041" t="s">
        <v>14</v>
      </c>
      <c r="E2041" t="s">
        <v>21</v>
      </c>
      <c r="F2041" t="s">
        <v>22</v>
      </c>
      <c r="G2041" t="s">
        <v>3040</v>
      </c>
      <c r="H2041">
        <v>48.5</v>
      </c>
      <c r="I2041">
        <v>355</v>
      </c>
      <c r="J2041">
        <v>3600</v>
      </c>
      <c r="K2041">
        <v>3600</v>
      </c>
      <c r="L2041" s="17">
        <f>IF($E2041&lt;&gt;"",VLOOKUP($E2041,GEMWs!$E$14:$L$20,7,FALSE),"")</f>
        <v>37.754918937403332</v>
      </c>
      <c r="M2041" s="17">
        <f>IF($E2041&lt;&gt;"",VLOOKUP($E2041,GEMWs!$E$14:$L$20,8,FALSE),"")</f>
        <v>96.174593288388181</v>
      </c>
      <c r="N2041" s="17">
        <f t="shared" si="142"/>
        <v>3600</v>
      </c>
      <c r="O2041" s="17">
        <f t="shared" si="143"/>
        <v>3600</v>
      </c>
      <c r="P2041" s="17">
        <f t="shared" si="146"/>
        <v>1.3472222222222222E-2</v>
      </c>
      <c r="Q2041" s="17">
        <f t="shared" si="147"/>
        <v>1.3472222222222222E-2</v>
      </c>
    </row>
    <row r="2042" spans="1:17" x14ac:dyDescent="0.35">
      <c r="A2042" t="s">
        <v>1326</v>
      </c>
      <c r="B2042" t="s">
        <v>13</v>
      </c>
      <c r="D2042" t="s">
        <v>14</v>
      </c>
      <c r="E2042" t="s">
        <v>15</v>
      </c>
      <c r="G2042" t="s">
        <v>3040</v>
      </c>
      <c r="H2042">
        <v>3.3</v>
      </c>
      <c r="J2042">
        <v>0</v>
      </c>
      <c r="K2042">
        <v>0</v>
      </c>
      <c r="L2042" s="17">
        <f>IF($E2042&lt;&gt;"",VLOOKUP($E2042,GEMWs!$E$14:$L$20,7,FALSE),"")</f>
        <v>37.892086284381016</v>
      </c>
      <c r="M2042" s="17">
        <f>IF($E2042&lt;&gt;"",VLOOKUP($E2042,GEMWs!$E$14:$L$20,8,FALSE),"")</f>
        <v>96.522753888300599</v>
      </c>
      <c r="N2042" s="17">
        <f t="shared" ca="1" si="142"/>
        <v>37.892086284381016</v>
      </c>
      <c r="O2042" s="17">
        <f t="shared" ca="1" si="143"/>
        <v>96.522753888300599</v>
      </c>
      <c r="P2042" s="17">
        <f t="shared" ca="1" si="146"/>
        <v>3.4188829753229705E-2</v>
      </c>
      <c r="Q2042" s="17">
        <f t="shared" ca="1" si="147"/>
        <v>8.7089424826952533E-2</v>
      </c>
    </row>
    <row r="2043" spans="1:17" x14ac:dyDescent="0.35">
      <c r="A2043" t="s">
        <v>1326</v>
      </c>
      <c r="B2043" t="s">
        <v>139</v>
      </c>
      <c r="C2043" t="s">
        <v>3025</v>
      </c>
      <c r="D2043" t="s">
        <v>14</v>
      </c>
      <c r="E2043" t="s">
        <v>21</v>
      </c>
      <c r="F2043" t="s">
        <v>14</v>
      </c>
      <c r="G2043" t="s">
        <v>3040</v>
      </c>
      <c r="H2043">
        <v>8.4</v>
      </c>
      <c r="I2043">
        <v>237</v>
      </c>
      <c r="J2043">
        <v>237.43909400000001</v>
      </c>
      <c r="K2043">
        <v>1033.8267679999999</v>
      </c>
      <c r="L2043" s="17">
        <f>IF($E2043&lt;&gt;"",VLOOKUP($E2043,GEMWs!$E$14:$L$20,7,FALSE),"")</f>
        <v>37.754918937403332</v>
      </c>
      <c r="M2043" s="17">
        <f>IF($E2043&lt;&gt;"",VLOOKUP($E2043,GEMWs!$E$14:$L$20,8,FALSE),"")</f>
        <v>96.174593288388181</v>
      </c>
      <c r="N2043" s="17">
        <f t="shared" si="142"/>
        <v>237.43909400000001</v>
      </c>
      <c r="O2043" s="17">
        <f t="shared" si="143"/>
        <v>1033.8267679999999</v>
      </c>
      <c r="P2043" s="17">
        <f t="shared" si="146"/>
        <v>8.1251523562794817E-3</v>
      </c>
      <c r="Q2043" s="17">
        <f t="shared" si="147"/>
        <v>3.537749348049652E-2</v>
      </c>
    </row>
    <row r="2044" spans="1:17" x14ac:dyDescent="0.35">
      <c r="A2044" t="s">
        <v>1326</v>
      </c>
      <c r="B2044" t="s">
        <v>462</v>
      </c>
      <c r="D2044" t="s">
        <v>14</v>
      </c>
      <c r="E2044" t="s">
        <v>21</v>
      </c>
      <c r="G2044" t="s">
        <v>3040</v>
      </c>
      <c r="H2044">
        <v>2.9</v>
      </c>
      <c r="J2044">
        <v>0</v>
      </c>
      <c r="K2044">
        <v>0</v>
      </c>
      <c r="L2044" s="17">
        <f>IF($E2044&lt;&gt;"",VLOOKUP($E2044,GEMWs!$E$14:$L$20,7,FALSE),"")</f>
        <v>37.754918937403332</v>
      </c>
      <c r="M2044" s="17">
        <f>IF($E2044&lt;&gt;"",VLOOKUP($E2044,GEMWs!$E$14:$L$20,8,FALSE),"")</f>
        <v>96.174593288388181</v>
      </c>
      <c r="N2044" s="17">
        <f t="shared" ca="1" si="142"/>
        <v>37.754918937403332</v>
      </c>
      <c r="O2044" s="17">
        <f t="shared" ca="1" si="143"/>
        <v>96.174593288388181</v>
      </c>
      <c r="P2044" s="17">
        <f t="shared" ca="1" si="146"/>
        <v>3.015349377464055E-2</v>
      </c>
      <c r="Q2044" s="17">
        <f t="shared" ca="1" si="147"/>
        <v>7.6811183327081811E-2</v>
      </c>
    </row>
    <row r="2045" spans="1:17" x14ac:dyDescent="0.35">
      <c r="A2045" t="s">
        <v>1326</v>
      </c>
      <c r="B2045" t="s">
        <v>83</v>
      </c>
      <c r="C2045" t="s">
        <v>84</v>
      </c>
      <c r="D2045" t="s">
        <v>14</v>
      </c>
      <c r="E2045" t="s">
        <v>21</v>
      </c>
      <c r="F2045" t="s">
        <v>22</v>
      </c>
      <c r="G2045" t="s">
        <v>3040</v>
      </c>
      <c r="H2045">
        <v>7.2</v>
      </c>
      <c r="I2045">
        <v>239</v>
      </c>
      <c r="J2045">
        <v>20</v>
      </c>
      <c r="K2045">
        <v>500</v>
      </c>
      <c r="L2045" s="17">
        <f>IF($E2045&lt;&gt;"",VLOOKUP($E2045,GEMWs!$E$14:$L$20,7,FALSE),"")</f>
        <v>37.754918937403332</v>
      </c>
      <c r="M2045" s="17">
        <f>IF($E2045&lt;&gt;"",VLOOKUP($E2045,GEMWs!$E$14:$L$20,8,FALSE),"")</f>
        <v>96.174593288388181</v>
      </c>
      <c r="N2045" s="17">
        <f t="shared" si="142"/>
        <v>20</v>
      </c>
      <c r="O2045" s="17">
        <f t="shared" si="143"/>
        <v>500</v>
      </c>
      <c r="P2045" s="17">
        <f t="shared" si="146"/>
        <v>1.44E-2</v>
      </c>
      <c r="Q2045" s="17">
        <f t="shared" si="147"/>
        <v>0.36</v>
      </c>
    </row>
    <row r="2046" spans="1:17" x14ac:dyDescent="0.35">
      <c r="A2046" t="s">
        <v>1326</v>
      </c>
      <c r="B2046" t="s">
        <v>1193</v>
      </c>
      <c r="D2046" t="s">
        <v>22</v>
      </c>
      <c r="G2046" t="s">
        <v>3040</v>
      </c>
      <c r="H2046">
        <v>0.1</v>
      </c>
      <c r="J2046">
        <v>0</v>
      </c>
      <c r="K2046">
        <v>0</v>
      </c>
      <c r="L2046" s="17" t="str">
        <f>IF($E2046&lt;&gt;"",VLOOKUP($E2046,GEMWs!$E$14:$L$20,7,FALSE),"")</f>
        <v/>
      </c>
      <c r="M2046" s="17" t="str">
        <f>IF($E2046&lt;&gt;"",VLOOKUP($E2046,GEMWs!$E$14:$L$20,8,FALSE),"")</f>
        <v/>
      </c>
      <c r="N2046" s="17">
        <f t="shared" ca="1" si="142"/>
        <v>0</v>
      </c>
      <c r="O2046" s="17">
        <f t="shared" ca="1" si="143"/>
        <v>0</v>
      </c>
      <c r="P2046" s="17">
        <f t="shared" ca="1" si="146"/>
        <v>0</v>
      </c>
      <c r="Q2046" s="17">
        <f t="shared" ca="1" si="147"/>
        <v>0</v>
      </c>
    </row>
    <row r="2047" spans="1:17" x14ac:dyDescent="0.35">
      <c r="A2047" t="s">
        <v>1326</v>
      </c>
      <c r="B2047" t="s">
        <v>43</v>
      </c>
      <c r="C2047" t="s">
        <v>44</v>
      </c>
      <c r="D2047" t="s">
        <v>14</v>
      </c>
      <c r="E2047" t="s">
        <v>21</v>
      </c>
      <c r="F2047" t="s">
        <v>22</v>
      </c>
      <c r="G2047" t="s">
        <v>3040</v>
      </c>
      <c r="H2047">
        <v>78.3</v>
      </c>
      <c r="I2047">
        <v>418</v>
      </c>
      <c r="J2047">
        <v>590.49856699999998</v>
      </c>
      <c r="K2047">
        <v>6253.5111509999997</v>
      </c>
      <c r="L2047" s="17">
        <f>IF($E2047&lt;&gt;"",VLOOKUP($E2047,GEMWs!$E$14:$L$20,7,FALSE),"")</f>
        <v>37.754918937403332</v>
      </c>
      <c r="M2047" s="17">
        <f>IF($E2047&lt;&gt;"",VLOOKUP($E2047,GEMWs!$E$14:$L$20,8,FALSE),"")</f>
        <v>96.174593288388181</v>
      </c>
      <c r="N2047" s="17">
        <f t="shared" si="142"/>
        <v>590.49856699999998</v>
      </c>
      <c r="O2047" s="17">
        <f t="shared" si="143"/>
        <v>6253.5111509999997</v>
      </c>
      <c r="P2047" s="17">
        <f t="shared" si="146"/>
        <v>1.2520965919678426E-2</v>
      </c>
      <c r="Q2047" s="17">
        <f t="shared" si="147"/>
        <v>0.13259981374349381</v>
      </c>
    </row>
    <row r="2048" spans="1:17" x14ac:dyDescent="0.35">
      <c r="A2048" t="s">
        <v>1326</v>
      </c>
      <c r="B2048" t="s">
        <v>45</v>
      </c>
      <c r="C2048" t="s">
        <v>46</v>
      </c>
      <c r="D2048" t="s">
        <v>14</v>
      </c>
      <c r="E2048" t="s">
        <v>21</v>
      </c>
      <c r="F2048" t="s">
        <v>22</v>
      </c>
      <c r="G2048" t="s">
        <v>3040</v>
      </c>
      <c r="H2048">
        <v>40.9</v>
      </c>
      <c r="I2048">
        <v>420</v>
      </c>
      <c r="J2048">
        <v>29540</v>
      </c>
      <c r="K2048">
        <v>36360</v>
      </c>
      <c r="L2048" s="17">
        <f>IF($E2048&lt;&gt;"",VLOOKUP($E2048,GEMWs!$E$14:$L$20,7,FALSE),"")</f>
        <v>37.754918937403332</v>
      </c>
      <c r="M2048" s="17">
        <f>IF($E2048&lt;&gt;"",VLOOKUP($E2048,GEMWs!$E$14:$L$20,8,FALSE),"")</f>
        <v>96.174593288388181</v>
      </c>
      <c r="N2048" s="17">
        <f t="shared" si="142"/>
        <v>29540</v>
      </c>
      <c r="O2048" s="17">
        <f t="shared" si="143"/>
        <v>36360</v>
      </c>
      <c r="P2048" s="17">
        <f t="shared" si="146"/>
        <v>1.1248624862486248E-3</v>
      </c>
      <c r="Q2048" s="17">
        <f t="shared" si="147"/>
        <v>1.3845633039945835E-3</v>
      </c>
    </row>
    <row r="2049" spans="1:17" x14ac:dyDescent="0.35">
      <c r="A2049" t="s">
        <v>1326</v>
      </c>
      <c r="B2049" t="s">
        <v>661</v>
      </c>
      <c r="C2049" t="s">
        <v>662</v>
      </c>
      <c r="D2049" t="s">
        <v>14</v>
      </c>
      <c r="E2049" t="s">
        <v>21</v>
      </c>
      <c r="F2049" t="s">
        <v>22</v>
      </c>
      <c r="G2049" t="s">
        <v>3040</v>
      </c>
      <c r="H2049">
        <v>0.1</v>
      </c>
      <c r="I2049">
        <v>371</v>
      </c>
      <c r="J2049">
        <v>300</v>
      </c>
      <c r="K2049">
        <v>800</v>
      </c>
      <c r="L2049" s="17">
        <f>IF($E2049&lt;&gt;"",VLOOKUP($E2049,GEMWs!$E$14:$L$20,7,FALSE),"")</f>
        <v>37.754918937403332</v>
      </c>
      <c r="M2049" s="17">
        <f>IF($E2049&lt;&gt;"",VLOOKUP($E2049,GEMWs!$E$14:$L$20,8,FALSE),"")</f>
        <v>96.174593288388181</v>
      </c>
      <c r="N2049" s="17">
        <f t="shared" si="142"/>
        <v>300</v>
      </c>
      <c r="O2049" s="17">
        <f t="shared" si="143"/>
        <v>800</v>
      </c>
      <c r="P2049" s="17">
        <f t="shared" si="146"/>
        <v>1.25E-4</v>
      </c>
      <c r="Q2049" s="17">
        <f t="shared" si="147"/>
        <v>3.3333333333333338E-4</v>
      </c>
    </row>
    <row r="2050" spans="1:17" x14ac:dyDescent="0.35">
      <c r="A2050" t="s">
        <v>1326</v>
      </c>
      <c r="B2050" t="s">
        <v>1340</v>
      </c>
      <c r="D2050" t="s">
        <v>22</v>
      </c>
      <c r="G2050" t="s">
        <v>3040</v>
      </c>
      <c r="H2050">
        <v>40.9</v>
      </c>
      <c r="J2050">
        <v>0</v>
      </c>
      <c r="K2050">
        <v>0</v>
      </c>
      <c r="L2050" s="17" t="str">
        <f>IF($E2050&lt;&gt;"",VLOOKUP($E2050,GEMWs!$E$14:$L$20,7,FALSE),"")</f>
        <v/>
      </c>
      <c r="M2050" s="17" t="str">
        <f>IF($E2050&lt;&gt;"",VLOOKUP($E2050,GEMWs!$E$14:$L$20,8,FALSE),"")</f>
        <v/>
      </c>
      <c r="N2050" s="17">
        <f t="shared" ca="1" si="142"/>
        <v>0</v>
      </c>
      <c r="O2050" s="17">
        <f t="shared" ca="1" si="143"/>
        <v>0</v>
      </c>
      <c r="P2050" s="17">
        <f t="shared" ca="1" si="146"/>
        <v>0</v>
      </c>
      <c r="Q2050" s="17">
        <f t="shared" ca="1" si="147"/>
        <v>0</v>
      </c>
    </row>
    <row r="2051" spans="1:17" x14ac:dyDescent="0.35">
      <c r="A2051" t="s">
        <v>1326</v>
      </c>
      <c r="B2051" t="s">
        <v>67</v>
      </c>
      <c r="C2051" t="s">
        <v>68</v>
      </c>
      <c r="D2051" t="s">
        <v>14</v>
      </c>
      <c r="E2051" t="s">
        <v>21</v>
      </c>
      <c r="F2051" t="s">
        <v>22</v>
      </c>
      <c r="G2051" t="s">
        <v>3040</v>
      </c>
      <c r="H2051">
        <v>48.9</v>
      </c>
      <c r="I2051">
        <v>245</v>
      </c>
      <c r="J2051">
        <v>8182</v>
      </c>
      <c r="K2051">
        <v>27300</v>
      </c>
      <c r="L2051" s="17">
        <f>IF($E2051&lt;&gt;"",VLOOKUP($E2051,GEMWs!$E$14:$L$20,7,FALSE),"")</f>
        <v>37.754918937403332</v>
      </c>
      <c r="M2051" s="17">
        <f>IF($E2051&lt;&gt;"",VLOOKUP($E2051,GEMWs!$E$14:$L$20,8,FALSE),"")</f>
        <v>96.174593288388181</v>
      </c>
      <c r="N2051" s="17">
        <f t="shared" si="142"/>
        <v>8182</v>
      </c>
      <c r="O2051" s="17">
        <f t="shared" si="143"/>
        <v>27300</v>
      </c>
      <c r="P2051" s="17">
        <f t="shared" si="146"/>
        <v>1.7912087912087911E-3</v>
      </c>
      <c r="Q2051" s="17">
        <f t="shared" si="147"/>
        <v>5.9765338548032265E-3</v>
      </c>
    </row>
    <row r="2052" spans="1:17" x14ac:dyDescent="0.35">
      <c r="A2052" t="s">
        <v>1326</v>
      </c>
      <c r="B2052" t="s">
        <v>91</v>
      </c>
      <c r="C2052" t="s">
        <v>92</v>
      </c>
      <c r="D2052" t="s">
        <v>14</v>
      </c>
      <c r="E2052" t="s">
        <v>21</v>
      </c>
      <c r="F2052" t="s">
        <v>22</v>
      </c>
      <c r="G2052" t="s">
        <v>3040</v>
      </c>
      <c r="H2052">
        <v>17</v>
      </c>
      <c r="I2052">
        <v>368</v>
      </c>
      <c r="J2052">
        <v>78.33</v>
      </c>
      <c r="K2052">
        <v>110.48</v>
      </c>
      <c r="L2052" s="17">
        <f>IF($E2052&lt;&gt;"",VLOOKUP($E2052,GEMWs!$E$14:$L$20,7,FALSE),"")</f>
        <v>37.754918937403332</v>
      </c>
      <c r="M2052" s="17">
        <f>IF($E2052&lt;&gt;"",VLOOKUP($E2052,GEMWs!$E$14:$L$20,8,FALSE),"")</f>
        <v>96.174593288388181</v>
      </c>
      <c r="N2052" s="17">
        <f t="shared" si="142"/>
        <v>78.33</v>
      </c>
      <c r="O2052" s="17">
        <f t="shared" si="143"/>
        <v>110.48</v>
      </c>
      <c r="P2052" s="17">
        <f t="shared" si="146"/>
        <v>0.15387400434467777</v>
      </c>
      <c r="Q2052" s="17">
        <f t="shared" si="147"/>
        <v>0.21703051193667816</v>
      </c>
    </row>
    <row r="2053" spans="1:17" x14ac:dyDescent="0.35">
      <c r="A2053" t="s">
        <v>1326</v>
      </c>
      <c r="B2053" t="s">
        <v>1341</v>
      </c>
      <c r="D2053" t="s">
        <v>22</v>
      </c>
      <c r="G2053" t="s">
        <v>3040</v>
      </c>
      <c r="H2053">
        <v>1.9</v>
      </c>
      <c r="J2053">
        <v>0</v>
      </c>
      <c r="K2053">
        <v>0</v>
      </c>
      <c r="L2053" s="17" t="str">
        <f>IF($E2053&lt;&gt;"",VLOOKUP($E2053,GEMWs!$E$14:$L$20,7,FALSE),"")</f>
        <v/>
      </c>
      <c r="M2053" s="17" t="str">
        <f>IF($E2053&lt;&gt;"",VLOOKUP($E2053,GEMWs!$E$14:$L$20,8,FALSE),"")</f>
        <v/>
      </c>
      <c r="N2053" s="17">
        <f t="shared" ca="1" si="142"/>
        <v>0</v>
      </c>
      <c r="O2053" s="17">
        <f t="shared" ca="1" si="143"/>
        <v>0</v>
      </c>
      <c r="P2053" s="17">
        <f t="shared" ca="1" si="146"/>
        <v>0</v>
      </c>
      <c r="Q2053" s="17">
        <f t="shared" ca="1" si="147"/>
        <v>0</v>
      </c>
    </row>
    <row r="2054" spans="1:17" x14ac:dyDescent="0.35">
      <c r="A2054" t="s">
        <v>1326</v>
      </c>
      <c r="B2054" t="s">
        <v>2983</v>
      </c>
      <c r="D2054" t="s">
        <v>14</v>
      </c>
      <c r="E2054" t="s">
        <v>21</v>
      </c>
      <c r="G2054" t="s">
        <v>3040</v>
      </c>
      <c r="H2054">
        <v>0.3</v>
      </c>
      <c r="J2054">
        <v>0</v>
      </c>
      <c r="K2054">
        <v>0</v>
      </c>
      <c r="L2054" s="17">
        <f>IF($E2054&lt;&gt;"",VLOOKUP($E2054,GEMWs!$E$14:$L$20,7,FALSE),"")</f>
        <v>37.754918937403332</v>
      </c>
      <c r="M2054" s="17">
        <f>IF($E2054&lt;&gt;"",VLOOKUP($E2054,GEMWs!$E$14:$L$20,8,FALSE),"")</f>
        <v>96.174593288388181</v>
      </c>
      <c r="N2054" s="17">
        <f t="shared" ca="1" si="142"/>
        <v>37.754918937403332</v>
      </c>
      <c r="O2054" s="17">
        <f t="shared" ca="1" si="143"/>
        <v>96.174593288388181</v>
      </c>
      <c r="P2054" s="17">
        <f t="shared" ca="1" si="146"/>
        <v>3.1193269422041948E-3</v>
      </c>
      <c r="Q2054" s="17">
        <f t="shared" ca="1" si="147"/>
        <v>7.9459844821119108E-3</v>
      </c>
    </row>
    <row r="2055" spans="1:17" x14ac:dyDescent="0.35">
      <c r="A2055" t="s">
        <v>1326</v>
      </c>
      <c r="B2055" t="s">
        <v>2974</v>
      </c>
      <c r="D2055" t="s">
        <v>14</v>
      </c>
      <c r="E2055" t="s">
        <v>21</v>
      </c>
      <c r="G2055" t="s">
        <v>3040</v>
      </c>
      <c r="H2055">
        <v>55.1</v>
      </c>
      <c r="J2055">
        <v>0</v>
      </c>
      <c r="K2055">
        <v>0</v>
      </c>
      <c r="L2055" s="17">
        <f>IF($E2055&lt;&gt;"",VLOOKUP($E2055,GEMWs!$E$14:$L$20,7,FALSE),"")</f>
        <v>37.754918937403332</v>
      </c>
      <c r="M2055" s="17">
        <f>IF($E2055&lt;&gt;"",VLOOKUP($E2055,GEMWs!$E$14:$L$20,8,FALSE),"")</f>
        <v>96.174593288388181</v>
      </c>
      <c r="N2055" s="17">
        <f t="shared" ca="1" si="142"/>
        <v>37.754918937403332</v>
      </c>
      <c r="O2055" s="17">
        <f t="shared" ca="1" si="143"/>
        <v>96.174593288388181</v>
      </c>
      <c r="P2055" s="17">
        <f t="shared" ca="1" si="146"/>
        <v>0.5729163817181705</v>
      </c>
      <c r="Q2055" s="17">
        <f t="shared" ca="1" si="147"/>
        <v>1.4594124832145543</v>
      </c>
    </row>
    <row r="2056" spans="1:17" x14ac:dyDescent="0.35">
      <c r="A2056" t="s">
        <v>1326</v>
      </c>
      <c r="B2056" t="s">
        <v>1342</v>
      </c>
      <c r="D2056" t="s">
        <v>22</v>
      </c>
      <c r="G2056" t="s">
        <v>3040</v>
      </c>
      <c r="H2056">
        <v>423.2</v>
      </c>
      <c r="J2056">
        <v>0</v>
      </c>
      <c r="K2056">
        <v>0</v>
      </c>
      <c r="L2056" s="17" t="str">
        <f>IF($E2056&lt;&gt;"",VLOOKUP($E2056,GEMWs!$E$14:$L$20,7,FALSE),"")</f>
        <v/>
      </c>
      <c r="M2056" s="17" t="str">
        <f>IF($E2056&lt;&gt;"",VLOOKUP($E2056,GEMWs!$E$14:$L$20,8,FALSE),"")</f>
        <v/>
      </c>
      <c r="N2056" s="17">
        <f t="shared" ca="1" si="142"/>
        <v>0</v>
      </c>
      <c r="O2056" s="17">
        <f t="shared" ca="1" si="143"/>
        <v>0</v>
      </c>
      <c r="P2056" s="17">
        <f t="shared" ca="1" si="146"/>
        <v>0</v>
      </c>
      <c r="Q2056" s="17">
        <f t="shared" ca="1" si="147"/>
        <v>0</v>
      </c>
    </row>
    <row r="2057" spans="1:17" x14ac:dyDescent="0.35">
      <c r="A2057" t="s">
        <v>1326</v>
      </c>
      <c r="B2057" t="s">
        <v>47</v>
      </c>
      <c r="C2057" t="s">
        <v>48</v>
      </c>
      <c r="D2057" t="s">
        <v>14</v>
      </c>
      <c r="E2057" t="s">
        <v>21</v>
      </c>
      <c r="F2057" t="s">
        <v>14</v>
      </c>
      <c r="G2057" t="s">
        <v>3040</v>
      </c>
      <c r="H2057">
        <v>439.6</v>
      </c>
      <c r="I2057">
        <v>256</v>
      </c>
      <c r="J2057">
        <v>11.292441</v>
      </c>
      <c r="K2057">
        <v>1000</v>
      </c>
      <c r="L2057" s="17">
        <f>IF($E2057&lt;&gt;"",VLOOKUP($E2057,GEMWs!$E$14:$L$20,7,FALSE),"")</f>
        <v>37.754918937403332</v>
      </c>
      <c r="M2057" s="17">
        <f>IF($E2057&lt;&gt;"",VLOOKUP($E2057,GEMWs!$E$14:$L$20,8,FALSE),"")</f>
        <v>96.174593288388181</v>
      </c>
      <c r="N2057" s="17">
        <f t="shared" si="142"/>
        <v>11.292441</v>
      </c>
      <c r="O2057" s="17">
        <f t="shared" si="143"/>
        <v>1000</v>
      </c>
      <c r="P2057" s="17">
        <f t="shared" si="146"/>
        <v>0.43960000000000005</v>
      </c>
      <c r="Q2057" s="17">
        <f t="shared" si="147"/>
        <v>38.928695753203407</v>
      </c>
    </row>
    <row r="2058" spans="1:17" x14ac:dyDescent="0.35">
      <c r="A2058" t="s">
        <v>1326</v>
      </c>
      <c r="B2058" t="s">
        <v>77</v>
      </c>
      <c r="C2058" t="s">
        <v>78</v>
      </c>
      <c r="D2058" t="s">
        <v>14</v>
      </c>
      <c r="E2058" t="s">
        <v>21</v>
      </c>
      <c r="F2058" t="s">
        <v>22</v>
      </c>
      <c r="G2058" t="s">
        <v>3040</v>
      </c>
      <c r="H2058">
        <v>27.5</v>
      </c>
      <c r="I2058">
        <v>373</v>
      </c>
      <c r="J2058">
        <v>1400</v>
      </c>
      <c r="K2058">
        <v>1400</v>
      </c>
      <c r="L2058" s="17">
        <f>IF($E2058&lt;&gt;"",VLOOKUP($E2058,GEMWs!$E$14:$L$20,7,FALSE),"")</f>
        <v>37.754918937403332</v>
      </c>
      <c r="M2058" s="17">
        <f>IF($E2058&lt;&gt;"",VLOOKUP($E2058,GEMWs!$E$14:$L$20,8,FALSE),"")</f>
        <v>96.174593288388181</v>
      </c>
      <c r="N2058" s="17">
        <f t="shared" si="142"/>
        <v>1400</v>
      </c>
      <c r="O2058" s="17">
        <f t="shared" si="143"/>
        <v>1400</v>
      </c>
      <c r="P2058" s="17">
        <f t="shared" si="146"/>
        <v>1.9642857142857142E-2</v>
      </c>
      <c r="Q2058" s="17">
        <f t="shared" si="147"/>
        <v>1.9642857142857142E-2</v>
      </c>
    </row>
    <row r="2059" spans="1:17" x14ac:dyDescent="0.35">
      <c r="A2059" t="s">
        <v>1326</v>
      </c>
      <c r="B2059" t="s">
        <v>123</v>
      </c>
      <c r="D2059" t="s">
        <v>14</v>
      </c>
      <c r="E2059" t="s">
        <v>21</v>
      </c>
      <c r="G2059" t="s">
        <v>3040</v>
      </c>
      <c r="H2059">
        <v>2.2000000000000002</v>
      </c>
      <c r="J2059">
        <v>0</v>
      </c>
      <c r="K2059">
        <v>0</v>
      </c>
      <c r="L2059" s="17">
        <f>IF($E2059&lt;&gt;"",VLOOKUP($E2059,GEMWs!$E$14:$L$20,7,FALSE),"")</f>
        <v>37.754918937403332</v>
      </c>
      <c r="M2059" s="17">
        <f>IF($E2059&lt;&gt;"",VLOOKUP($E2059,GEMWs!$E$14:$L$20,8,FALSE),"")</f>
        <v>96.174593288388181</v>
      </c>
      <c r="N2059" s="17">
        <f t="shared" ca="1" si="142"/>
        <v>37.754918937403332</v>
      </c>
      <c r="O2059" s="17">
        <f t="shared" ca="1" si="143"/>
        <v>96.174593288388181</v>
      </c>
      <c r="P2059" s="17">
        <f t="shared" ca="1" si="146"/>
        <v>2.2875064242830766E-2</v>
      </c>
      <c r="Q2059" s="17">
        <f t="shared" ca="1" si="147"/>
        <v>5.8270552868820685E-2</v>
      </c>
    </row>
    <row r="2060" spans="1:17" x14ac:dyDescent="0.35">
      <c r="A2060" t="s">
        <v>1326</v>
      </c>
      <c r="B2060" t="s">
        <v>140</v>
      </c>
      <c r="C2060" t="s">
        <v>141</v>
      </c>
      <c r="D2060" t="s">
        <v>14</v>
      </c>
      <c r="E2060" t="s">
        <v>21</v>
      </c>
      <c r="F2060" t="s">
        <v>22</v>
      </c>
      <c r="G2060" t="s">
        <v>3040</v>
      </c>
      <c r="H2060">
        <v>25.4</v>
      </c>
      <c r="I2060">
        <v>425</v>
      </c>
      <c r="J2060">
        <v>3722.8</v>
      </c>
      <c r="K2060">
        <v>5548.3</v>
      </c>
      <c r="L2060" s="17">
        <f>IF($E2060&lt;&gt;"",VLOOKUP($E2060,GEMWs!$E$14:$L$20,7,FALSE),"")</f>
        <v>37.754918937403332</v>
      </c>
      <c r="M2060" s="17">
        <f>IF($E2060&lt;&gt;"",VLOOKUP($E2060,GEMWs!$E$14:$L$20,8,FALSE),"")</f>
        <v>96.174593288388181</v>
      </c>
      <c r="N2060" s="17">
        <f t="shared" si="142"/>
        <v>3722.8</v>
      </c>
      <c r="O2060" s="17">
        <f t="shared" si="143"/>
        <v>5548.3</v>
      </c>
      <c r="P2060" s="17">
        <f t="shared" si="146"/>
        <v>4.5779788403655167E-3</v>
      </c>
      <c r="Q2060" s="17">
        <f t="shared" si="147"/>
        <v>6.8228215321800784E-3</v>
      </c>
    </row>
    <row r="2061" spans="1:17" x14ac:dyDescent="0.35">
      <c r="A2061" t="s">
        <v>1326</v>
      </c>
      <c r="B2061" t="s">
        <v>157</v>
      </c>
      <c r="D2061" t="s">
        <v>22</v>
      </c>
      <c r="G2061" t="s">
        <v>3040</v>
      </c>
      <c r="H2061">
        <v>4.8</v>
      </c>
      <c r="J2061">
        <v>0</v>
      </c>
      <c r="K2061">
        <v>0</v>
      </c>
      <c r="L2061" s="17" t="str">
        <f>IF($E2061&lt;&gt;"",VLOOKUP($E2061,GEMWs!$E$14:$L$20,7,FALSE),"")</f>
        <v/>
      </c>
      <c r="M2061" s="17" t="str">
        <f>IF($E2061&lt;&gt;"",VLOOKUP($E2061,GEMWs!$E$14:$L$20,8,FALSE),"")</f>
        <v/>
      </c>
      <c r="N2061" s="17">
        <f t="shared" ca="1" si="142"/>
        <v>0</v>
      </c>
      <c r="O2061" s="17">
        <f t="shared" ca="1" si="143"/>
        <v>0</v>
      </c>
      <c r="P2061" s="17">
        <f t="shared" ca="1" si="146"/>
        <v>0</v>
      </c>
      <c r="Q2061" s="17">
        <f t="shared" ca="1" si="147"/>
        <v>0</v>
      </c>
    </row>
    <row r="2062" spans="1:17" x14ac:dyDescent="0.35">
      <c r="A2062" t="s">
        <v>1326</v>
      </c>
      <c r="B2062" t="s">
        <v>103</v>
      </c>
      <c r="D2062" t="s">
        <v>14</v>
      </c>
      <c r="E2062" t="s">
        <v>15</v>
      </c>
      <c r="G2062" t="s">
        <v>3040</v>
      </c>
      <c r="H2062">
        <v>3348.8</v>
      </c>
      <c r="J2062">
        <v>0</v>
      </c>
      <c r="K2062">
        <v>0</v>
      </c>
      <c r="L2062" s="17">
        <f>IF($E2062&lt;&gt;"",VLOOKUP($E2062,GEMWs!$E$14:$L$20,7,FALSE),"")</f>
        <v>37.892086284381016</v>
      </c>
      <c r="M2062" s="17">
        <f>IF($E2062&lt;&gt;"",VLOOKUP($E2062,GEMWs!$E$14:$L$20,8,FALSE),"")</f>
        <v>96.522753888300599</v>
      </c>
      <c r="N2062" s="17">
        <f t="shared" ca="1" si="142"/>
        <v>37.892086284381016</v>
      </c>
      <c r="O2062" s="17">
        <f t="shared" ca="1" si="143"/>
        <v>96.522753888300599</v>
      </c>
      <c r="P2062" s="17">
        <f t="shared" ca="1" si="146"/>
        <v>34.694410023519893</v>
      </c>
      <c r="Q2062" s="17">
        <f t="shared" ca="1" si="147"/>
        <v>88.377292684999603</v>
      </c>
    </row>
    <row r="2063" spans="1:17" x14ac:dyDescent="0.35">
      <c r="A2063" t="s">
        <v>1326</v>
      </c>
      <c r="B2063" t="s">
        <v>554</v>
      </c>
      <c r="D2063" t="s">
        <v>22</v>
      </c>
      <c r="G2063" t="s">
        <v>3040</v>
      </c>
      <c r="H2063">
        <v>0.67100000000000004</v>
      </c>
      <c r="J2063">
        <v>0</v>
      </c>
      <c r="K2063">
        <v>0</v>
      </c>
      <c r="L2063" s="17" t="str">
        <f>IF($E2063&lt;&gt;"",VLOOKUP($E2063,GEMWs!$E$14:$L$20,7,FALSE),"")</f>
        <v/>
      </c>
      <c r="M2063" s="17" t="str">
        <f>IF($E2063&lt;&gt;"",VLOOKUP($E2063,GEMWs!$E$14:$L$20,8,FALSE),"")</f>
        <v/>
      </c>
      <c r="N2063" s="17">
        <f t="shared" ca="1" si="142"/>
        <v>0</v>
      </c>
      <c r="O2063" s="17">
        <f t="shared" ca="1" si="143"/>
        <v>0</v>
      </c>
      <c r="P2063" s="17">
        <f t="shared" ca="1" si="146"/>
        <v>0</v>
      </c>
      <c r="Q2063" s="17">
        <f t="shared" ca="1" si="147"/>
        <v>0</v>
      </c>
    </row>
    <row r="2064" spans="1:17" x14ac:dyDescent="0.35">
      <c r="A2064" t="s">
        <v>1326</v>
      </c>
      <c r="B2064" t="s">
        <v>1357</v>
      </c>
      <c r="D2064" t="s">
        <v>22</v>
      </c>
      <c r="G2064" t="s">
        <v>3040</v>
      </c>
      <c r="H2064">
        <v>2.1</v>
      </c>
      <c r="J2064">
        <v>0</v>
      </c>
      <c r="K2064">
        <v>0</v>
      </c>
      <c r="L2064" s="17" t="str">
        <f>IF($E2064&lt;&gt;"",VLOOKUP($E2064,GEMWs!$E$14:$L$20,7,FALSE),"")</f>
        <v/>
      </c>
      <c r="M2064" s="17" t="str">
        <f>IF($E2064&lt;&gt;"",VLOOKUP($E2064,GEMWs!$E$14:$L$20,8,FALSE),"")</f>
        <v/>
      </c>
      <c r="N2064" s="17">
        <f t="shared" ca="1" si="142"/>
        <v>0</v>
      </c>
      <c r="O2064" s="17">
        <f t="shared" ca="1" si="143"/>
        <v>0</v>
      </c>
      <c r="P2064" s="17">
        <f t="shared" ca="1" si="146"/>
        <v>0</v>
      </c>
      <c r="Q2064" s="17">
        <f t="shared" ca="1" si="147"/>
        <v>0</v>
      </c>
    </row>
    <row r="2065" spans="1:17" x14ac:dyDescent="0.35">
      <c r="A2065" t="s">
        <v>1326</v>
      </c>
      <c r="B2065" t="s">
        <v>1020</v>
      </c>
      <c r="D2065" t="s">
        <v>14</v>
      </c>
      <c r="E2065" t="s">
        <v>21</v>
      </c>
      <c r="G2065" t="s">
        <v>3040</v>
      </c>
      <c r="H2065">
        <v>0.2</v>
      </c>
      <c r="J2065">
        <v>0</v>
      </c>
      <c r="K2065">
        <v>0</v>
      </c>
      <c r="L2065" s="17">
        <f>IF($E2065&lt;&gt;"",VLOOKUP($E2065,GEMWs!$E$14:$L$20,7,FALSE),"")</f>
        <v>37.754918937403332</v>
      </c>
      <c r="M2065" s="17">
        <f>IF($E2065&lt;&gt;"",VLOOKUP($E2065,GEMWs!$E$14:$L$20,8,FALSE),"")</f>
        <v>96.174593288388181</v>
      </c>
      <c r="N2065" s="17">
        <f t="shared" ca="1" si="142"/>
        <v>37.754918937403332</v>
      </c>
      <c r="O2065" s="17">
        <f t="shared" ca="1" si="143"/>
        <v>96.174593288388181</v>
      </c>
      <c r="P2065" s="17">
        <f t="shared" ca="1" si="146"/>
        <v>2.079551294802797E-3</v>
      </c>
      <c r="Q2065" s="17">
        <f t="shared" ca="1" si="147"/>
        <v>5.2973229880746075E-3</v>
      </c>
    </row>
    <row r="2066" spans="1:17" x14ac:dyDescent="0.35">
      <c r="A2066" t="s">
        <v>1326</v>
      </c>
      <c r="B2066" t="s">
        <v>1358</v>
      </c>
      <c r="C2066" t="s">
        <v>1359</v>
      </c>
      <c r="D2066" t="s">
        <v>14</v>
      </c>
      <c r="E2066" t="s">
        <v>21</v>
      </c>
      <c r="G2066" t="s">
        <v>3040</v>
      </c>
      <c r="H2066">
        <v>2.2999999999999998</v>
      </c>
      <c r="J2066">
        <v>0</v>
      </c>
      <c r="K2066">
        <v>0</v>
      </c>
      <c r="L2066" s="17">
        <f>IF($E2066&lt;&gt;"",VLOOKUP($E2066,GEMWs!$E$14:$L$20,7,FALSE),"")</f>
        <v>37.754918937403332</v>
      </c>
      <c r="M2066" s="17">
        <f>IF($E2066&lt;&gt;"",VLOOKUP($E2066,GEMWs!$E$14:$L$20,8,FALSE),"")</f>
        <v>96.174593288388181</v>
      </c>
      <c r="N2066" s="17">
        <f t="shared" ca="1" si="142"/>
        <v>37.754918937403332</v>
      </c>
      <c r="O2066" s="17">
        <f t="shared" ca="1" si="143"/>
        <v>96.174593288388181</v>
      </c>
      <c r="P2066" s="17">
        <f t="shared" ca="1" si="146"/>
        <v>2.3914839890232159E-2</v>
      </c>
      <c r="Q2066" s="17">
        <f t="shared" ca="1" si="147"/>
        <v>6.0919214362857979E-2</v>
      </c>
    </row>
    <row r="2067" spans="1:17" x14ac:dyDescent="0.35">
      <c r="A2067" t="s">
        <v>1326</v>
      </c>
      <c r="B2067" t="s">
        <v>124</v>
      </c>
      <c r="D2067" t="s">
        <v>22</v>
      </c>
      <c r="G2067" t="s">
        <v>3040</v>
      </c>
      <c r="H2067">
        <v>39.6</v>
      </c>
      <c r="J2067">
        <v>0</v>
      </c>
      <c r="K2067">
        <v>0</v>
      </c>
      <c r="L2067" s="17" t="str">
        <f>IF($E2067&lt;&gt;"",VLOOKUP($E2067,GEMWs!$E$14:$L$20,7,FALSE),"")</f>
        <v/>
      </c>
      <c r="M2067" s="17" t="str">
        <f>IF($E2067&lt;&gt;"",VLOOKUP($E2067,GEMWs!$E$14:$L$20,8,FALSE),"")</f>
        <v/>
      </c>
      <c r="N2067" s="17">
        <f t="shared" ref="N2067:N2130" ca="1" si="148">IF($I2067&lt;&gt;"",J2067,IF(AND($D2067="Y",$M$6=236),L2067,0))</f>
        <v>0</v>
      </c>
      <c r="O2067" s="17">
        <f t="shared" ref="O2067:O2130" ca="1" si="149">IF($I2067&lt;&gt;"",K2067,IF(AND($D2067="Y",$M$6=236),M2067,0))</f>
        <v>0</v>
      </c>
      <c r="P2067" s="17">
        <f t="shared" ca="1" si="146"/>
        <v>0</v>
      </c>
      <c r="Q2067" s="17">
        <f t="shared" ca="1" si="147"/>
        <v>0</v>
      </c>
    </row>
    <row r="2068" spans="1:17" x14ac:dyDescent="0.35">
      <c r="A2068" t="s">
        <v>1326</v>
      </c>
      <c r="B2068" t="s">
        <v>1360</v>
      </c>
      <c r="C2068" t="s">
        <v>1361</v>
      </c>
      <c r="D2068" t="s">
        <v>14</v>
      </c>
      <c r="E2068" t="s">
        <v>21</v>
      </c>
      <c r="G2068" t="s">
        <v>3040</v>
      </c>
      <c r="H2068">
        <v>4.7</v>
      </c>
      <c r="J2068">
        <v>0</v>
      </c>
      <c r="K2068">
        <v>0</v>
      </c>
      <c r="L2068" s="17">
        <f>IF($E2068&lt;&gt;"",VLOOKUP($E2068,GEMWs!$E$14:$L$20,7,FALSE),"")</f>
        <v>37.754918937403332</v>
      </c>
      <c r="M2068" s="17">
        <f>IF($E2068&lt;&gt;"",VLOOKUP($E2068,GEMWs!$E$14:$L$20,8,FALSE),"")</f>
        <v>96.174593288388181</v>
      </c>
      <c r="N2068" s="17">
        <f t="shared" ca="1" si="148"/>
        <v>37.754918937403332</v>
      </c>
      <c r="O2068" s="17">
        <f t="shared" ca="1" si="149"/>
        <v>96.174593288388181</v>
      </c>
      <c r="P2068" s="17">
        <f t="shared" ca="1" si="146"/>
        <v>4.8869455427865721E-2</v>
      </c>
      <c r="Q2068" s="17">
        <f t="shared" ca="1" si="147"/>
        <v>0.12448709021975328</v>
      </c>
    </row>
    <row r="2069" spans="1:17" x14ac:dyDescent="0.35">
      <c r="A2069" t="s">
        <v>1326</v>
      </c>
      <c r="B2069" t="s">
        <v>117</v>
      </c>
      <c r="D2069" t="s">
        <v>14</v>
      </c>
      <c r="E2069" t="s">
        <v>21</v>
      </c>
      <c r="G2069" t="s">
        <v>3040</v>
      </c>
      <c r="H2069">
        <v>39.200000000000003</v>
      </c>
      <c r="J2069">
        <v>0</v>
      </c>
      <c r="K2069">
        <v>0</v>
      </c>
      <c r="L2069" s="17">
        <f>IF($E2069&lt;&gt;"",VLOOKUP($E2069,GEMWs!$E$14:$L$20,7,FALSE),"")</f>
        <v>37.754918937403332</v>
      </c>
      <c r="M2069" s="17">
        <f>IF($E2069&lt;&gt;"",VLOOKUP($E2069,GEMWs!$E$14:$L$20,8,FALSE),"")</f>
        <v>96.174593288388181</v>
      </c>
      <c r="N2069" s="17">
        <f t="shared" ca="1" si="148"/>
        <v>37.754918937403332</v>
      </c>
      <c r="O2069" s="17">
        <f t="shared" ca="1" si="149"/>
        <v>96.174593288388181</v>
      </c>
      <c r="P2069" s="17">
        <f t="shared" ca="1" si="146"/>
        <v>0.40759205378134816</v>
      </c>
      <c r="Q2069" s="17">
        <f t="shared" ca="1" si="147"/>
        <v>1.038275305662623</v>
      </c>
    </row>
    <row r="2070" spans="1:17" x14ac:dyDescent="0.35">
      <c r="A2070" t="s">
        <v>1326</v>
      </c>
      <c r="B2070" t="s">
        <v>104</v>
      </c>
      <c r="D2070" t="s">
        <v>14</v>
      </c>
      <c r="E2070" t="s">
        <v>21</v>
      </c>
      <c r="G2070" t="s">
        <v>3040</v>
      </c>
      <c r="H2070">
        <v>77</v>
      </c>
      <c r="J2070">
        <v>0</v>
      </c>
      <c r="K2070">
        <v>0</v>
      </c>
      <c r="L2070" s="17">
        <f>IF($E2070&lt;&gt;"",VLOOKUP($E2070,GEMWs!$E$14:$L$20,7,FALSE),"")</f>
        <v>37.754918937403332</v>
      </c>
      <c r="M2070" s="17">
        <f>IF($E2070&lt;&gt;"",VLOOKUP($E2070,GEMWs!$E$14:$L$20,8,FALSE),"")</f>
        <v>96.174593288388181</v>
      </c>
      <c r="N2070" s="17">
        <f t="shared" ca="1" si="148"/>
        <v>37.754918937403332</v>
      </c>
      <c r="O2070" s="17">
        <f t="shared" ca="1" si="149"/>
        <v>96.174593288388181</v>
      </c>
      <c r="P2070" s="17">
        <f t="shared" ca="1" si="146"/>
        <v>0.80062724849907674</v>
      </c>
      <c r="Q2070" s="17">
        <f t="shared" ca="1" si="147"/>
        <v>2.0394693504087238</v>
      </c>
    </row>
    <row r="2071" spans="1:17" x14ac:dyDescent="0.35">
      <c r="A2071" t="s">
        <v>1326</v>
      </c>
      <c r="B2071" t="s">
        <v>49</v>
      </c>
      <c r="C2071" t="s">
        <v>50</v>
      </c>
      <c r="D2071" t="s">
        <v>14</v>
      </c>
      <c r="E2071" t="s">
        <v>21</v>
      </c>
      <c r="F2071" t="s">
        <v>14</v>
      </c>
      <c r="G2071" t="s">
        <v>3040</v>
      </c>
      <c r="H2071">
        <v>96.3</v>
      </c>
      <c r="I2071">
        <v>278</v>
      </c>
      <c r="J2071">
        <v>20.321014999999999</v>
      </c>
      <c r="K2071">
        <v>2000</v>
      </c>
      <c r="L2071" s="17">
        <f>IF($E2071&lt;&gt;"",VLOOKUP($E2071,GEMWs!$E$14:$L$20,7,FALSE),"")</f>
        <v>37.754918937403332</v>
      </c>
      <c r="M2071" s="17">
        <f>IF($E2071&lt;&gt;"",VLOOKUP($E2071,GEMWs!$E$14:$L$20,8,FALSE),"")</f>
        <v>96.174593288388181</v>
      </c>
      <c r="N2071" s="17">
        <f t="shared" si="148"/>
        <v>20.321014999999999</v>
      </c>
      <c r="O2071" s="17">
        <f t="shared" si="149"/>
        <v>2000</v>
      </c>
      <c r="P2071" s="17">
        <f t="shared" si="146"/>
        <v>4.8149999999999998E-2</v>
      </c>
      <c r="Q2071" s="17">
        <f t="shared" si="147"/>
        <v>4.7389365147360998</v>
      </c>
    </row>
    <row r="2072" spans="1:17" x14ac:dyDescent="0.35">
      <c r="A2072" t="s">
        <v>1326</v>
      </c>
      <c r="B2072" t="s">
        <v>1375</v>
      </c>
      <c r="D2072" t="s">
        <v>22</v>
      </c>
      <c r="G2072" t="s">
        <v>3040</v>
      </c>
      <c r="H2072">
        <v>8.1</v>
      </c>
      <c r="J2072">
        <v>0</v>
      </c>
      <c r="K2072">
        <v>0</v>
      </c>
      <c r="L2072" s="17" t="str">
        <f>IF($E2072&lt;&gt;"",VLOOKUP($E2072,GEMWs!$E$14:$L$20,7,FALSE),"")</f>
        <v/>
      </c>
      <c r="M2072" s="17" t="str">
        <f>IF($E2072&lt;&gt;"",VLOOKUP($E2072,GEMWs!$E$14:$L$20,8,FALSE),"")</f>
        <v/>
      </c>
      <c r="N2072" s="17">
        <f t="shared" ca="1" si="148"/>
        <v>0</v>
      </c>
      <c r="O2072" s="17">
        <f t="shared" ca="1" si="149"/>
        <v>0</v>
      </c>
      <c r="P2072" s="17">
        <f t="shared" ca="1" si="146"/>
        <v>0</v>
      </c>
      <c r="Q2072" s="17">
        <f t="shared" ca="1" si="147"/>
        <v>0</v>
      </c>
    </row>
    <row r="2073" spans="1:17" x14ac:dyDescent="0.35">
      <c r="A2073" t="s">
        <v>1326</v>
      </c>
      <c r="B2073" t="s">
        <v>1362</v>
      </c>
      <c r="C2073" t="s">
        <v>1363</v>
      </c>
      <c r="D2073" t="s">
        <v>22</v>
      </c>
      <c r="G2073" t="s">
        <v>3040</v>
      </c>
      <c r="H2073">
        <v>11.4</v>
      </c>
      <c r="J2073">
        <v>0</v>
      </c>
      <c r="K2073">
        <v>0</v>
      </c>
      <c r="L2073" s="17" t="str">
        <f>IF($E2073&lt;&gt;"",VLOOKUP($E2073,GEMWs!$E$14:$L$20,7,FALSE),"")</f>
        <v/>
      </c>
      <c r="M2073" s="17" t="str">
        <f>IF($E2073&lt;&gt;"",VLOOKUP($E2073,GEMWs!$E$14:$L$20,8,FALSE),"")</f>
        <v/>
      </c>
      <c r="N2073" s="17">
        <f t="shared" ca="1" si="148"/>
        <v>0</v>
      </c>
      <c r="O2073" s="17">
        <f t="shared" ca="1" si="149"/>
        <v>0</v>
      </c>
      <c r="P2073" s="17">
        <f t="shared" ca="1" si="146"/>
        <v>0</v>
      </c>
      <c r="Q2073" s="17">
        <f t="shared" ca="1" si="147"/>
        <v>0</v>
      </c>
    </row>
    <row r="2074" spans="1:17" x14ac:dyDescent="0.35">
      <c r="A2074" t="s">
        <v>1326</v>
      </c>
      <c r="B2074" t="s">
        <v>540</v>
      </c>
      <c r="C2074" t="s">
        <v>541</v>
      </c>
      <c r="D2074" t="s">
        <v>14</v>
      </c>
      <c r="E2074" t="s">
        <v>21</v>
      </c>
      <c r="F2074" t="s">
        <v>22</v>
      </c>
      <c r="G2074" t="s">
        <v>3040</v>
      </c>
      <c r="H2074">
        <v>40.5</v>
      </c>
      <c r="I2074">
        <v>386</v>
      </c>
      <c r="J2074">
        <v>4500</v>
      </c>
      <c r="K2074">
        <v>4500</v>
      </c>
      <c r="L2074" s="17">
        <f>IF($E2074&lt;&gt;"",VLOOKUP($E2074,GEMWs!$E$14:$L$20,7,FALSE),"")</f>
        <v>37.754918937403332</v>
      </c>
      <c r="M2074" s="17">
        <f>IF($E2074&lt;&gt;"",VLOOKUP($E2074,GEMWs!$E$14:$L$20,8,FALSE),"")</f>
        <v>96.174593288388181</v>
      </c>
      <c r="N2074" s="17">
        <f t="shared" si="148"/>
        <v>4500</v>
      </c>
      <c r="O2074" s="17">
        <f t="shared" si="149"/>
        <v>4500</v>
      </c>
      <c r="P2074" s="17">
        <f t="shared" si="146"/>
        <v>8.9999999999999993E-3</v>
      </c>
      <c r="Q2074" s="17">
        <f t="shared" si="147"/>
        <v>8.9999999999999993E-3</v>
      </c>
    </row>
    <row r="2075" spans="1:17" x14ac:dyDescent="0.35">
      <c r="A2075" t="s">
        <v>1326</v>
      </c>
      <c r="B2075" t="s">
        <v>118</v>
      </c>
      <c r="D2075" t="s">
        <v>22</v>
      </c>
      <c r="G2075" t="s">
        <v>3040</v>
      </c>
      <c r="H2075">
        <v>282.5</v>
      </c>
      <c r="J2075">
        <v>0</v>
      </c>
      <c r="K2075">
        <v>0</v>
      </c>
      <c r="L2075" s="17" t="str">
        <f>IF($E2075&lt;&gt;"",VLOOKUP($E2075,GEMWs!$E$14:$L$20,7,FALSE),"")</f>
        <v/>
      </c>
      <c r="M2075" s="17" t="str">
        <f>IF($E2075&lt;&gt;"",VLOOKUP($E2075,GEMWs!$E$14:$L$20,8,FALSE),"")</f>
        <v/>
      </c>
      <c r="N2075" s="17">
        <f t="shared" ca="1" si="148"/>
        <v>0</v>
      </c>
      <c r="O2075" s="17">
        <f t="shared" ca="1" si="149"/>
        <v>0</v>
      </c>
      <c r="P2075" s="17">
        <f t="shared" ca="1" si="146"/>
        <v>0</v>
      </c>
      <c r="Q2075" s="17">
        <f t="shared" ca="1" si="147"/>
        <v>0</v>
      </c>
    </row>
    <row r="2076" spans="1:17" x14ac:dyDescent="0.35">
      <c r="A2076" t="s">
        <v>1326</v>
      </c>
      <c r="B2076" t="s">
        <v>638</v>
      </c>
      <c r="D2076" t="s">
        <v>14</v>
      </c>
      <c r="E2076" t="s">
        <v>21</v>
      </c>
      <c r="G2076" t="s">
        <v>3040</v>
      </c>
      <c r="H2076">
        <v>7.7</v>
      </c>
      <c r="J2076">
        <v>0</v>
      </c>
      <c r="K2076">
        <v>0</v>
      </c>
      <c r="L2076" s="17">
        <f>IF($E2076&lt;&gt;"",VLOOKUP($E2076,GEMWs!$E$14:$L$20,7,FALSE),"")</f>
        <v>37.754918937403332</v>
      </c>
      <c r="M2076" s="17">
        <f>IF($E2076&lt;&gt;"",VLOOKUP($E2076,GEMWs!$E$14:$L$20,8,FALSE),"")</f>
        <v>96.174593288388181</v>
      </c>
      <c r="N2076" s="17">
        <f t="shared" ca="1" si="148"/>
        <v>37.754918937403332</v>
      </c>
      <c r="O2076" s="17">
        <f t="shared" ca="1" si="149"/>
        <v>96.174593288388181</v>
      </c>
      <c r="P2076" s="17">
        <f t="shared" ca="1" si="146"/>
        <v>8.0062724849907674E-2</v>
      </c>
      <c r="Q2076" s="17">
        <f t="shared" ca="1" si="147"/>
        <v>0.20394693504087238</v>
      </c>
    </row>
    <row r="2077" spans="1:17" x14ac:dyDescent="0.35">
      <c r="A2077" t="s">
        <v>1326</v>
      </c>
      <c r="B2077" t="s">
        <v>1364</v>
      </c>
      <c r="C2077" t="s">
        <v>1365</v>
      </c>
      <c r="D2077" t="s">
        <v>14</v>
      </c>
      <c r="E2077" t="s">
        <v>21</v>
      </c>
      <c r="G2077" t="s">
        <v>3040</v>
      </c>
      <c r="H2077">
        <v>86.9</v>
      </c>
      <c r="J2077">
        <v>0</v>
      </c>
      <c r="K2077">
        <v>0</v>
      </c>
      <c r="L2077" s="17">
        <f>IF($E2077&lt;&gt;"",VLOOKUP($E2077,GEMWs!$E$14:$L$20,7,FALSE),"")</f>
        <v>37.754918937403332</v>
      </c>
      <c r="M2077" s="17">
        <f>IF($E2077&lt;&gt;"",VLOOKUP($E2077,GEMWs!$E$14:$L$20,8,FALSE),"")</f>
        <v>96.174593288388181</v>
      </c>
      <c r="N2077" s="17">
        <f t="shared" ca="1" si="148"/>
        <v>37.754918937403332</v>
      </c>
      <c r="O2077" s="17">
        <f t="shared" ca="1" si="149"/>
        <v>96.174593288388181</v>
      </c>
      <c r="P2077" s="17">
        <f t="shared" ca="1" si="146"/>
        <v>0.90356503759181517</v>
      </c>
      <c r="Q2077" s="17">
        <f t="shared" ca="1" si="147"/>
        <v>2.301686838318417</v>
      </c>
    </row>
    <row r="2078" spans="1:17" x14ac:dyDescent="0.35">
      <c r="A2078" t="s">
        <v>1326</v>
      </c>
      <c r="B2078" t="s">
        <v>106</v>
      </c>
      <c r="D2078" t="s">
        <v>14</v>
      </c>
      <c r="E2078" t="s">
        <v>21</v>
      </c>
      <c r="G2078" t="s">
        <v>3040</v>
      </c>
      <c r="H2078">
        <v>65.599999999999994</v>
      </c>
      <c r="J2078">
        <v>0</v>
      </c>
      <c r="K2078">
        <v>0</v>
      </c>
      <c r="L2078" s="17">
        <f>IF($E2078&lt;&gt;"",VLOOKUP($E2078,GEMWs!$E$14:$L$20,7,FALSE),"")</f>
        <v>37.754918937403332</v>
      </c>
      <c r="M2078" s="17">
        <f>IF($E2078&lt;&gt;"",VLOOKUP($E2078,GEMWs!$E$14:$L$20,8,FALSE),"")</f>
        <v>96.174593288388181</v>
      </c>
      <c r="N2078" s="17">
        <f t="shared" ca="1" si="148"/>
        <v>37.754918937403332</v>
      </c>
      <c r="O2078" s="17">
        <f t="shared" ca="1" si="149"/>
        <v>96.174593288388181</v>
      </c>
      <c r="P2078" s="17">
        <f t="shared" ca="1" si="146"/>
        <v>0.68209282469531729</v>
      </c>
      <c r="Q2078" s="17">
        <f t="shared" ca="1" si="147"/>
        <v>1.7375219400884712</v>
      </c>
    </row>
    <row r="2079" spans="1:17" x14ac:dyDescent="0.35">
      <c r="A2079" t="s">
        <v>1326</v>
      </c>
      <c r="B2079" t="s">
        <v>146</v>
      </c>
      <c r="C2079" t="s">
        <v>147</v>
      </c>
      <c r="D2079" t="s">
        <v>14</v>
      </c>
      <c r="E2079" t="s">
        <v>18</v>
      </c>
      <c r="F2079" t="s">
        <v>22</v>
      </c>
      <c r="G2079" t="s">
        <v>3040</v>
      </c>
      <c r="H2079">
        <v>11.5</v>
      </c>
      <c r="I2079">
        <v>401</v>
      </c>
      <c r="J2079">
        <v>3000</v>
      </c>
      <c r="K2079">
        <v>4500</v>
      </c>
      <c r="L2079" s="17">
        <f>IF($E2079&lt;&gt;"",VLOOKUP($E2079,GEMWs!$E$14:$L$20,7,FALSE),"")</f>
        <v>5950.3939027696888</v>
      </c>
      <c r="M2079" s="17">
        <f>IF($E2079&lt;&gt;"",VLOOKUP($E2079,GEMWs!$E$14:$L$20,8,FALSE),"")</f>
        <v>10539.430626954083</v>
      </c>
      <c r="N2079" s="17">
        <f t="shared" si="148"/>
        <v>3000</v>
      </c>
      <c r="O2079" s="17">
        <f t="shared" si="149"/>
        <v>4500</v>
      </c>
      <c r="P2079" s="17">
        <f t="shared" si="146"/>
        <v>2.5555555555555557E-3</v>
      </c>
      <c r="Q2079" s="17">
        <f t="shared" si="147"/>
        <v>3.8333333333333331E-3</v>
      </c>
    </row>
    <row r="2080" spans="1:17" x14ac:dyDescent="0.35">
      <c r="A2080" t="s">
        <v>1326</v>
      </c>
      <c r="B2080" t="s">
        <v>69</v>
      </c>
      <c r="C2080" t="s">
        <v>70</v>
      </c>
      <c r="D2080" t="s">
        <v>14</v>
      </c>
      <c r="E2080" t="s">
        <v>21</v>
      </c>
      <c r="F2080" t="s">
        <v>22</v>
      </c>
      <c r="G2080" t="s">
        <v>3040</v>
      </c>
      <c r="H2080">
        <v>16.899999999999999</v>
      </c>
      <c r="I2080">
        <v>416</v>
      </c>
      <c r="J2080">
        <v>145.66</v>
      </c>
      <c r="K2080">
        <v>1199.98</v>
      </c>
      <c r="L2080" s="17">
        <f>IF($E2080&lt;&gt;"",VLOOKUP($E2080,GEMWs!$E$14:$L$20,7,FALSE),"")</f>
        <v>37.754918937403332</v>
      </c>
      <c r="M2080" s="17">
        <f>IF($E2080&lt;&gt;"",VLOOKUP($E2080,GEMWs!$E$14:$L$20,8,FALSE),"")</f>
        <v>96.174593288388181</v>
      </c>
      <c r="N2080" s="17">
        <f t="shared" si="148"/>
        <v>145.66</v>
      </c>
      <c r="O2080" s="17">
        <f t="shared" si="149"/>
        <v>1199.98</v>
      </c>
      <c r="P2080" s="17">
        <f t="shared" si="146"/>
        <v>1.4083568059467656E-2</v>
      </c>
      <c r="Q2080" s="17">
        <f t="shared" si="147"/>
        <v>0.11602361664149388</v>
      </c>
    </row>
    <row r="2081" spans="1:17" x14ac:dyDescent="0.35">
      <c r="A2081" t="s">
        <v>1326</v>
      </c>
      <c r="B2081" t="s">
        <v>1373</v>
      </c>
      <c r="C2081" t="s">
        <v>1374</v>
      </c>
      <c r="D2081" t="s">
        <v>14</v>
      </c>
      <c r="E2081" t="s">
        <v>21</v>
      </c>
      <c r="G2081" t="s">
        <v>3040</v>
      </c>
      <c r="H2081">
        <v>1</v>
      </c>
      <c r="J2081">
        <v>0</v>
      </c>
      <c r="K2081">
        <v>0</v>
      </c>
      <c r="L2081" s="17">
        <f>IF($E2081&lt;&gt;"",VLOOKUP($E2081,GEMWs!$E$14:$L$20,7,FALSE),"")</f>
        <v>37.754918937403332</v>
      </c>
      <c r="M2081" s="17">
        <f>IF($E2081&lt;&gt;"",VLOOKUP($E2081,GEMWs!$E$14:$L$20,8,FALSE),"")</f>
        <v>96.174593288388181</v>
      </c>
      <c r="N2081" s="17">
        <f t="shared" ca="1" si="148"/>
        <v>37.754918937403332</v>
      </c>
      <c r="O2081" s="17">
        <f t="shared" ca="1" si="149"/>
        <v>96.174593288388181</v>
      </c>
      <c r="P2081" s="17">
        <f t="shared" ca="1" si="146"/>
        <v>1.0397756474013984E-2</v>
      </c>
      <c r="Q2081" s="17">
        <f t="shared" ca="1" si="147"/>
        <v>2.6486614940373038E-2</v>
      </c>
    </row>
    <row r="2082" spans="1:17" x14ac:dyDescent="0.35">
      <c r="A2082" t="s">
        <v>1326</v>
      </c>
      <c r="B2082" t="s">
        <v>79</v>
      </c>
      <c r="C2082" t="s">
        <v>80</v>
      </c>
      <c r="D2082" t="s">
        <v>14</v>
      </c>
      <c r="E2082" t="s">
        <v>21</v>
      </c>
      <c r="F2082" t="s">
        <v>22</v>
      </c>
      <c r="G2082" t="s">
        <v>3040</v>
      </c>
      <c r="H2082">
        <v>8.1</v>
      </c>
      <c r="I2082">
        <v>388</v>
      </c>
      <c r="J2082">
        <v>500</v>
      </c>
      <c r="K2082">
        <v>5000</v>
      </c>
      <c r="L2082" s="17">
        <f>IF($E2082&lt;&gt;"",VLOOKUP($E2082,GEMWs!$E$14:$L$20,7,FALSE),"")</f>
        <v>37.754918937403332</v>
      </c>
      <c r="M2082" s="17">
        <f>IF($E2082&lt;&gt;"",VLOOKUP($E2082,GEMWs!$E$14:$L$20,8,FALSE),"")</f>
        <v>96.174593288388181</v>
      </c>
      <c r="N2082" s="17">
        <f t="shared" si="148"/>
        <v>500</v>
      </c>
      <c r="O2082" s="17">
        <f t="shared" si="149"/>
        <v>5000</v>
      </c>
      <c r="P2082" s="17">
        <f t="shared" si="146"/>
        <v>1.6199999999999999E-3</v>
      </c>
      <c r="Q2082" s="17">
        <f t="shared" si="147"/>
        <v>1.6199999999999999E-2</v>
      </c>
    </row>
    <row r="2083" spans="1:17" x14ac:dyDescent="0.35">
      <c r="A2083" t="s">
        <v>1326</v>
      </c>
      <c r="B2083" t="s">
        <v>2975</v>
      </c>
      <c r="D2083" t="s">
        <v>14</v>
      </c>
      <c r="E2083" t="s">
        <v>18</v>
      </c>
      <c r="G2083" t="s">
        <v>3040</v>
      </c>
      <c r="H2083">
        <v>70.2</v>
      </c>
      <c r="J2083">
        <v>0</v>
      </c>
      <c r="K2083">
        <v>0</v>
      </c>
      <c r="L2083" s="17">
        <f>IF($E2083&lt;&gt;"",VLOOKUP($E2083,GEMWs!$E$14:$L$20,7,FALSE),"")</f>
        <v>5950.3939027696888</v>
      </c>
      <c r="M2083" s="17">
        <f>IF($E2083&lt;&gt;"",VLOOKUP($E2083,GEMWs!$E$14:$L$20,8,FALSE),"")</f>
        <v>10539.430626954083</v>
      </c>
      <c r="N2083" s="17">
        <f t="shared" ca="1" si="148"/>
        <v>5950.3939027696888</v>
      </c>
      <c r="O2083" s="17">
        <f t="shared" ca="1" si="149"/>
        <v>10539.430626954083</v>
      </c>
      <c r="P2083" s="17">
        <f t="shared" ca="1" si="146"/>
        <v>6.6607013684844519E-3</v>
      </c>
      <c r="Q2083" s="17">
        <f t="shared" ca="1" si="147"/>
        <v>1.1797538305375799E-2</v>
      </c>
    </row>
    <row r="2084" spans="1:17" x14ac:dyDescent="0.35">
      <c r="A2084" t="s">
        <v>1326</v>
      </c>
      <c r="B2084" t="s">
        <v>945</v>
      </c>
      <c r="C2084" t="s">
        <v>946</v>
      </c>
      <c r="D2084" t="s">
        <v>14</v>
      </c>
      <c r="E2084" t="s">
        <v>21</v>
      </c>
      <c r="F2084" t="s">
        <v>22</v>
      </c>
      <c r="G2084" t="s">
        <v>3040</v>
      </c>
      <c r="H2084">
        <v>839.9</v>
      </c>
      <c r="I2084">
        <v>301</v>
      </c>
      <c r="J2084">
        <v>500</v>
      </c>
      <c r="K2084">
        <v>1000</v>
      </c>
      <c r="L2084" s="17">
        <f>IF($E2084&lt;&gt;"",VLOOKUP($E2084,GEMWs!$E$14:$L$20,7,FALSE),"")</f>
        <v>37.754918937403332</v>
      </c>
      <c r="M2084" s="17">
        <f>IF($E2084&lt;&gt;"",VLOOKUP($E2084,GEMWs!$E$14:$L$20,8,FALSE),"")</f>
        <v>96.174593288388181</v>
      </c>
      <c r="N2084" s="17">
        <f t="shared" si="148"/>
        <v>500</v>
      </c>
      <c r="O2084" s="17">
        <f t="shared" si="149"/>
        <v>1000</v>
      </c>
      <c r="P2084" s="17">
        <f t="shared" si="146"/>
        <v>0.83989999999999998</v>
      </c>
      <c r="Q2084" s="17">
        <f t="shared" si="147"/>
        <v>1.6798</v>
      </c>
    </row>
    <row r="2085" spans="1:17" x14ac:dyDescent="0.35">
      <c r="A2085" t="s">
        <v>1326</v>
      </c>
      <c r="B2085" t="s">
        <v>148</v>
      </c>
      <c r="C2085" t="s">
        <v>149</v>
      </c>
      <c r="D2085" t="s">
        <v>14</v>
      </c>
      <c r="E2085" t="s">
        <v>21</v>
      </c>
      <c r="F2085" t="s">
        <v>22</v>
      </c>
      <c r="G2085" t="s">
        <v>3040</v>
      </c>
      <c r="H2085">
        <v>4.5999999999999996</v>
      </c>
      <c r="I2085">
        <v>434</v>
      </c>
      <c r="J2085">
        <v>660</v>
      </c>
      <c r="K2085">
        <v>660</v>
      </c>
      <c r="L2085" s="17">
        <f>IF($E2085&lt;&gt;"",VLOOKUP($E2085,GEMWs!$E$14:$L$20,7,FALSE),"")</f>
        <v>37.754918937403332</v>
      </c>
      <c r="M2085" s="17">
        <f>IF($E2085&lt;&gt;"",VLOOKUP($E2085,GEMWs!$E$14:$L$20,8,FALSE),"")</f>
        <v>96.174593288388181</v>
      </c>
      <c r="N2085" s="17">
        <f t="shared" si="148"/>
        <v>660</v>
      </c>
      <c r="O2085" s="17">
        <f t="shared" si="149"/>
        <v>660</v>
      </c>
      <c r="P2085" s="17">
        <f t="shared" si="146"/>
        <v>6.9696969696969695E-3</v>
      </c>
      <c r="Q2085" s="17">
        <f t="shared" si="147"/>
        <v>6.9696969696969695E-3</v>
      </c>
    </row>
    <row r="2086" spans="1:17" x14ac:dyDescent="0.35">
      <c r="A2086" t="s">
        <v>1326</v>
      </c>
      <c r="B2086" t="s">
        <v>1366</v>
      </c>
      <c r="D2086" t="s">
        <v>14</v>
      </c>
      <c r="E2086" t="s">
        <v>21</v>
      </c>
      <c r="G2086" t="s">
        <v>3040</v>
      </c>
      <c r="H2086">
        <v>19.399999999999999</v>
      </c>
      <c r="J2086">
        <v>0</v>
      </c>
      <c r="K2086">
        <v>0</v>
      </c>
      <c r="L2086" s="17">
        <f>IF($E2086&lt;&gt;"",VLOOKUP($E2086,GEMWs!$E$14:$L$20,7,FALSE),"")</f>
        <v>37.754918937403332</v>
      </c>
      <c r="M2086" s="17">
        <f>IF($E2086&lt;&gt;"",VLOOKUP($E2086,GEMWs!$E$14:$L$20,8,FALSE),"")</f>
        <v>96.174593288388181</v>
      </c>
      <c r="N2086" s="17">
        <f t="shared" ca="1" si="148"/>
        <v>37.754918937403332</v>
      </c>
      <c r="O2086" s="17">
        <f t="shared" ca="1" si="149"/>
        <v>96.174593288388181</v>
      </c>
      <c r="P2086" s="17">
        <f t="shared" ca="1" si="146"/>
        <v>0.20171647559587128</v>
      </c>
      <c r="Q2086" s="17">
        <f t="shared" ca="1" si="147"/>
        <v>0.51384032984323691</v>
      </c>
    </row>
    <row r="2087" spans="1:17" x14ac:dyDescent="0.35">
      <c r="A2087" t="s">
        <v>1326</v>
      </c>
      <c r="B2087" t="s">
        <v>85</v>
      </c>
      <c r="C2087" t="s">
        <v>86</v>
      </c>
      <c r="D2087" t="s">
        <v>14</v>
      </c>
      <c r="E2087" t="s">
        <v>21</v>
      </c>
      <c r="F2087" t="s">
        <v>22</v>
      </c>
      <c r="G2087" t="s">
        <v>3040</v>
      </c>
      <c r="H2087">
        <v>57.5</v>
      </c>
      <c r="I2087">
        <v>304</v>
      </c>
      <c r="J2087">
        <v>100</v>
      </c>
      <c r="K2087">
        <v>100</v>
      </c>
      <c r="L2087" s="17">
        <f>IF($E2087&lt;&gt;"",VLOOKUP($E2087,GEMWs!$E$14:$L$20,7,FALSE),"")</f>
        <v>37.754918937403332</v>
      </c>
      <c r="M2087" s="17">
        <f>IF($E2087&lt;&gt;"",VLOOKUP($E2087,GEMWs!$E$14:$L$20,8,FALSE),"")</f>
        <v>96.174593288388181</v>
      </c>
      <c r="N2087" s="17">
        <f t="shared" si="148"/>
        <v>100</v>
      </c>
      <c r="O2087" s="17">
        <f t="shared" si="149"/>
        <v>100</v>
      </c>
      <c r="P2087" s="17">
        <f t="shared" si="146"/>
        <v>0.57499999999999996</v>
      </c>
      <c r="Q2087" s="17">
        <f t="shared" si="147"/>
        <v>0.57499999999999996</v>
      </c>
    </row>
    <row r="2088" spans="1:17" x14ac:dyDescent="0.35">
      <c r="A2088" t="s">
        <v>1326</v>
      </c>
      <c r="B2088" t="s">
        <v>164</v>
      </c>
      <c r="D2088" t="s">
        <v>14</v>
      </c>
      <c r="E2088" t="s">
        <v>21</v>
      </c>
      <c r="G2088" t="s">
        <v>3040</v>
      </c>
      <c r="H2088">
        <v>52.5</v>
      </c>
      <c r="J2088">
        <v>0</v>
      </c>
      <c r="K2088">
        <v>0</v>
      </c>
      <c r="L2088" s="17">
        <f>IF($E2088&lt;&gt;"",VLOOKUP($E2088,GEMWs!$E$14:$L$20,7,FALSE),"")</f>
        <v>37.754918937403332</v>
      </c>
      <c r="M2088" s="17">
        <f>IF($E2088&lt;&gt;"",VLOOKUP($E2088,GEMWs!$E$14:$L$20,8,FALSE),"")</f>
        <v>96.174593288388181</v>
      </c>
      <c r="N2088" s="17">
        <f t="shared" ca="1" si="148"/>
        <v>37.754918937403332</v>
      </c>
      <c r="O2088" s="17">
        <f t="shared" ca="1" si="149"/>
        <v>96.174593288388181</v>
      </c>
      <c r="P2088" s="17">
        <f t="shared" ca="1" si="146"/>
        <v>0.54588221488573407</v>
      </c>
      <c r="Q2088" s="17">
        <f t="shared" ca="1" si="147"/>
        <v>1.3905472843695845</v>
      </c>
    </row>
    <row r="2089" spans="1:17" x14ac:dyDescent="0.35">
      <c r="A2089" t="s">
        <v>1326</v>
      </c>
      <c r="B2089" t="s">
        <v>119</v>
      </c>
      <c r="D2089" t="s">
        <v>14</v>
      </c>
      <c r="E2089" t="s">
        <v>21</v>
      </c>
      <c r="G2089" t="s">
        <v>3040</v>
      </c>
      <c r="H2089">
        <v>58.9</v>
      </c>
      <c r="J2089">
        <v>0</v>
      </c>
      <c r="K2089">
        <v>0</v>
      </c>
      <c r="L2089" s="17">
        <f>IF($E2089&lt;&gt;"",VLOOKUP($E2089,GEMWs!$E$14:$L$20,7,FALSE),"")</f>
        <v>37.754918937403332</v>
      </c>
      <c r="M2089" s="17">
        <f>IF($E2089&lt;&gt;"",VLOOKUP($E2089,GEMWs!$E$14:$L$20,8,FALSE),"")</f>
        <v>96.174593288388181</v>
      </c>
      <c r="N2089" s="17">
        <f t="shared" ca="1" si="148"/>
        <v>37.754918937403332</v>
      </c>
      <c r="O2089" s="17">
        <f t="shared" ca="1" si="149"/>
        <v>96.174593288388181</v>
      </c>
      <c r="P2089" s="17">
        <f t="shared" ca="1" si="146"/>
        <v>0.61242785631942365</v>
      </c>
      <c r="Q2089" s="17">
        <f t="shared" ca="1" si="147"/>
        <v>1.5600616199879718</v>
      </c>
    </row>
    <row r="2090" spans="1:17" x14ac:dyDescent="0.35">
      <c r="A2090" t="s">
        <v>1326</v>
      </c>
      <c r="B2090" t="s">
        <v>165</v>
      </c>
      <c r="D2090" t="s">
        <v>14</v>
      </c>
      <c r="E2090" t="s">
        <v>21</v>
      </c>
      <c r="G2090" t="s">
        <v>3040</v>
      </c>
      <c r="H2090">
        <v>3.1</v>
      </c>
      <c r="J2090">
        <v>0</v>
      </c>
      <c r="K2090">
        <v>0</v>
      </c>
      <c r="L2090" s="17">
        <f>IF($E2090&lt;&gt;"",VLOOKUP($E2090,GEMWs!$E$14:$L$20,7,FALSE),"")</f>
        <v>37.754918937403332</v>
      </c>
      <c r="M2090" s="17">
        <f>IF($E2090&lt;&gt;"",VLOOKUP($E2090,GEMWs!$E$14:$L$20,8,FALSE),"")</f>
        <v>96.174593288388181</v>
      </c>
      <c r="N2090" s="17">
        <f t="shared" ca="1" si="148"/>
        <v>37.754918937403332</v>
      </c>
      <c r="O2090" s="17">
        <f t="shared" ca="1" si="149"/>
        <v>96.174593288388181</v>
      </c>
      <c r="P2090" s="17">
        <f t="shared" ca="1" si="146"/>
        <v>3.2233045069443349E-2</v>
      </c>
      <c r="Q2090" s="17">
        <f t="shared" ca="1" si="147"/>
        <v>8.2108506315156413E-2</v>
      </c>
    </row>
    <row r="2091" spans="1:17" x14ac:dyDescent="0.35">
      <c r="A2091" t="s">
        <v>1326</v>
      </c>
      <c r="B2091" t="s">
        <v>109</v>
      </c>
      <c r="D2091" t="s">
        <v>22</v>
      </c>
      <c r="G2091" t="s">
        <v>3040</v>
      </c>
      <c r="H2091">
        <v>9.2100000000000009</v>
      </c>
      <c r="J2091">
        <v>0</v>
      </c>
      <c r="K2091">
        <v>0</v>
      </c>
      <c r="L2091" s="17" t="str">
        <f>IF($E2091&lt;&gt;"",VLOOKUP($E2091,GEMWs!$E$14:$L$20,7,FALSE),"")</f>
        <v/>
      </c>
      <c r="M2091" s="17" t="str">
        <f>IF($E2091&lt;&gt;"",VLOOKUP($E2091,GEMWs!$E$14:$L$20,8,FALSE),"")</f>
        <v/>
      </c>
      <c r="N2091" s="17">
        <f t="shared" ca="1" si="148"/>
        <v>0</v>
      </c>
      <c r="O2091" s="17">
        <f t="shared" ca="1" si="149"/>
        <v>0</v>
      </c>
      <c r="P2091" s="17">
        <f t="shared" ca="1" si="146"/>
        <v>0</v>
      </c>
      <c r="Q2091" s="17">
        <f t="shared" ca="1" si="147"/>
        <v>0</v>
      </c>
    </row>
    <row r="2092" spans="1:17" x14ac:dyDescent="0.35">
      <c r="A2092" t="s">
        <v>1326</v>
      </c>
      <c r="B2092" t="s">
        <v>964</v>
      </c>
      <c r="D2092" t="s">
        <v>14</v>
      </c>
      <c r="E2092" t="s">
        <v>21</v>
      </c>
      <c r="G2092" t="s">
        <v>3040</v>
      </c>
      <c r="H2092">
        <v>5.6</v>
      </c>
      <c r="J2092">
        <v>0</v>
      </c>
      <c r="K2092">
        <v>0</v>
      </c>
      <c r="L2092" s="17">
        <f>IF($E2092&lt;&gt;"",VLOOKUP($E2092,GEMWs!$E$14:$L$20,7,FALSE),"")</f>
        <v>37.754918937403332</v>
      </c>
      <c r="M2092" s="17">
        <f>IF($E2092&lt;&gt;"",VLOOKUP($E2092,GEMWs!$E$14:$L$20,8,FALSE),"")</f>
        <v>96.174593288388181</v>
      </c>
      <c r="N2092" s="17">
        <f t="shared" ca="1" si="148"/>
        <v>37.754918937403332</v>
      </c>
      <c r="O2092" s="17">
        <f t="shared" ca="1" si="149"/>
        <v>96.174593288388181</v>
      </c>
      <c r="P2092" s="17">
        <f t="shared" ca="1" si="146"/>
        <v>5.82274362544783E-2</v>
      </c>
      <c r="Q2092" s="17">
        <f t="shared" ca="1" si="147"/>
        <v>0.14832504366608901</v>
      </c>
    </row>
    <row r="2093" spans="1:17" x14ac:dyDescent="0.35">
      <c r="A2093" t="s">
        <v>1326</v>
      </c>
      <c r="B2093" t="s">
        <v>482</v>
      </c>
      <c r="D2093" t="s">
        <v>22</v>
      </c>
      <c r="G2093" t="s">
        <v>3040</v>
      </c>
      <c r="H2093">
        <v>35.200000000000003</v>
      </c>
      <c r="J2093">
        <v>0</v>
      </c>
      <c r="K2093">
        <v>0</v>
      </c>
      <c r="L2093" s="17" t="str">
        <f>IF($E2093&lt;&gt;"",VLOOKUP($E2093,GEMWs!$E$14:$L$20,7,FALSE),"")</f>
        <v/>
      </c>
      <c r="M2093" s="17" t="str">
        <f>IF($E2093&lt;&gt;"",VLOOKUP($E2093,GEMWs!$E$14:$L$20,8,FALSE),"")</f>
        <v/>
      </c>
      <c r="N2093" s="17">
        <f t="shared" ca="1" si="148"/>
        <v>0</v>
      </c>
      <c r="O2093" s="17">
        <f t="shared" ca="1" si="149"/>
        <v>0</v>
      </c>
      <c r="P2093" s="17">
        <f t="shared" ca="1" si="146"/>
        <v>0</v>
      </c>
      <c r="Q2093" s="17">
        <f t="shared" ca="1" si="147"/>
        <v>0</v>
      </c>
    </row>
    <row r="2094" spans="1:17" x14ac:dyDescent="0.35">
      <c r="A2094" t="s">
        <v>1326</v>
      </c>
      <c r="B2094" t="s">
        <v>110</v>
      </c>
      <c r="D2094" t="s">
        <v>14</v>
      </c>
      <c r="E2094" t="s">
        <v>21</v>
      </c>
      <c r="G2094" t="s">
        <v>3040</v>
      </c>
      <c r="H2094">
        <v>114.1</v>
      </c>
      <c r="J2094">
        <v>0</v>
      </c>
      <c r="K2094">
        <v>0</v>
      </c>
      <c r="L2094" s="17">
        <f>IF($E2094&lt;&gt;"",VLOOKUP($E2094,GEMWs!$E$14:$L$20,7,FALSE),"")</f>
        <v>37.754918937403332</v>
      </c>
      <c r="M2094" s="17">
        <f>IF($E2094&lt;&gt;"",VLOOKUP($E2094,GEMWs!$E$14:$L$20,8,FALSE),"")</f>
        <v>96.174593288388181</v>
      </c>
      <c r="N2094" s="17">
        <f t="shared" ca="1" si="148"/>
        <v>37.754918937403332</v>
      </c>
      <c r="O2094" s="17">
        <f t="shared" ca="1" si="149"/>
        <v>96.174593288388181</v>
      </c>
      <c r="P2094" s="17">
        <f t="shared" ca="1" si="146"/>
        <v>1.1863840136849955</v>
      </c>
      <c r="Q2094" s="17">
        <f t="shared" ca="1" si="147"/>
        <v>3.0221227646965634</v>
      </c>
    </row>
    <row r="2095" spans="1:17" x14ac:dyDescent="0.35">
      <c r="A2095" t="s">
        <v>1326</v>
      </c>
      <c r="B2095" t="s">
        <v>2979</v>
      </c>
      <c r="D2095" t="s">
        <v>14</v>
      </c>
      <c r="E2095" t="s">
        <v>21</v>
      </c>
      <c r="G2095" t="s">
        <v>3040</v>
      </c>
      <c r="H2095">
        <v>12.6</v>
      </c>
      <c r="J2095">
        <v>0</v>
      </c>
      <c r="K2095">
        <v>0</v>
      </c>
      <c r="L2095" s="17">
        <f>IF($E2095&lt;&gt;"",VLOOKUP($E2095,GEMWs!$E$14:$L$20,7,FALSE),"")</f>
        <v>37.754918937403332</v>
      </c>
      <c r="M2095" s="17">
        <f>IF($E2095&lt;&gt;"",VLOOKUP($E2095,GEMWs!$E$14:$L$20,8,FALSE),"")</f>
        <v>96.174593288388181</v>
      </c>
      <c r="N2095" s="17">
        <f t="shared" ca="1" si="148"/>
        <v>37.754918937403332</v>
      </c>
      <c r="O2095" s="17">
        <f t="shared" ca="1" si="149"/>
        <v>96.174593288388181</v>
      </c>
      <c r="P2095" s="17">
        <f t="shared" ca="1" si="146"/>
        <v>0.13101173157257617</v>
      </c>
      <c r="Q2095" s="17">
        <f t="shared" ca="1" si="147"/>
        <v>0.33373134824870027</v>
      </c>
    </row>
    <row r="2096" spans="1:17" x14ac:dyDescent="0.35">
      <c r="A2096" t="s">
        <v>1326</v>
      </c>
      <c r="B2096" t="s">
        <v>671</v>
      </c>
      <c r="C2096" t="s">
        <v>672</v>
      </c>
      <c r="D2096" t="s">
        <v>14</v>
      </c>
      <c r="E2096" t="s">
        <v>21</v>
      </c>
      <c r="F2096" t="s">
        <v>22</v>
      </c>
      <c r="G2096" t="s">
        <v>3040</v>
      </c>
      <c r="H2096">
        <v>2</v>
      </c>
      <c r="I2096">
        <v>310</v>
      </c>
      <c r="J2096">
        <v>6000</v>
      </c>
      <c r="K2096">
        <v>6000</v>
      </c>
      <c r="L2096" s="17">
        <f>IF($E2096&lt;&gt;"",VLOOKUP($E2096,GEMWs!$E$14:$L$20,7,FALSE),"")</f>
        <v>37.754918937403332</v>
      </c>
      <c r="M2096" s="17">
        <f>IF($E2096&lt;&gt;"",VLOOKUP($E2096,GEMWs!$E$14:$L$20,8,FALSE),"")</f>
        <v>96.174593288388181</v>
      </c>
      <c r="N2096" s="17">
        <f t="shared" si="148"/>
        <v>6000</v>
      </c>
      <c r="O2096" s="17">
        <f t="shared" si="149"/>
        <v>6000</v>
      </c>
      <c r="P2096" s="17">
        <f t="shared" si="146"/>
        <v>3.3333333333333332E-4</v>
      </c>
      <c r="Q2096" s="17">
        <f t="shared" si="147"/>
        <v>3.3333333333333332E-4</v>
      </c>
    </row>
    <row r="2097" spans="1:17" x14ac:dyDescent="0.35">
      <c r="A2097" t="s">
        <v>1326</v>
      </c>
      <c r="B2097" t="s">
        <v>1367</v>
      </c>
      <c r="C2097" t="s">
        <v>1368</v>
      </c>
      <c r="D2097" t="s">
        <v>14</v>
      </c>
      <c r="E2097" t="s">
        <v>21</v>
      </c>
      <c r="G2097" t="s">
        <v>3040</v>
      </c>
      <c r="H2097">
        <v>3.3</v>
      </c>
      <c r="J2097">
        <v>0</v>
      </c>
      <c r="K2097">
        <v>0</v>
      </c>
      <c r="L2097" s="17">
        <f>IF($E2097&lt;&gt;"",VLOOKUP($E2097,GEMWs!$E$14:$L$20,7,FALSE),"")</f>
        <v>37.754918937403332</v>
      </c>
      <c r="M2097" s="17">
        <f>IF($E2097&lt;&gt;"",VLOOKUP($E2097,GEMWs!$E$14:$L$20,8,FALSE),"")</f>
        <v>96.174593288388181</v>
      </c>
      <c r="N2097" s="17">
        <f t="shared" ca="1" si="148"/>
        <v>37.754918937403332</v>
      </c>
      <c r="O2097" s="17">
        <f t="shared" ca="1" si="149"/>
        <v>96.174593288388181</v>
      </c>
      <c r="P2097" s="17">
        <f t="shared" ref="P2097:P2160" ca="1" si="150">IF(O2097&gt;0,$H2097/O2097,0)</f>
        <v>3.4312596364246141E-2</v>
      </c>
      <c r="Q2097" s="17">
        <f t="shared" ref="Q2097:Q2160" ca="1" si="151">IF(N2097&gt;0,$H2097/N2097,0)</f>
        <v>8.7405829303231014E-2</v>
      </c>
    </row>
    <row r="2098" spans="1:17" x14ac:dyDescent="0.35">
      <c r="A2098" t="s">
        <v>1326</v>
      </c>
      <c r="B2098" t="s">
        <v>51</v>
      </c>
      <c r="C2098" t="s">
        <v>52</v>
      </c>
      <c r="D2098" t="s">
        <v>14</v>
      </c>
      <c r="E2098" t="s">
        <v>21</v>
      </c>
      <c r="F2098" t="s">
        <v>22</v>
      </c>
      <c r="G2098" t="s">
        <v>3040</v>
      </c>
      <c r="H2098">
        <v>1.4</v>
      </c>
      <c r="I2098">
        <v>435</v>
      </c>
      <c r="J2098">
        <v>12793.928146</v>
      </c>
      <c r="K2098">
        <v>12793.928146</v>
      </c>
      <c r="L2098" s="17">
        <f>IF($E2098&lt;&gt;"",VLOOKUP($E2098,GEMWs!$E$14:$L$20,7,FALSE),"")</f>
        <v>37.754918937403332</v>
      </c>
      <c r="M2098" s="17">
        <f>IF($E2098&lt;&gt;"",VLOOKUP($E2098,GEMWs!$E$14:$L$20,8,FALSE),"")</f>
        <v>96.174593288388181</v>
      </c>
      <c r="N2098" s="17">
        <f t="shared" si="148"/>
        <v>12793.928146</v>
      </c>
      <c r="O2098" s="17">
        <f t="shared" si="149"/>
        <v>12793.928146</v>
      </c>
      <c r="P2098" s="17">
        <f t="shared" si="150"/>
        <v>1.0942690814139889E-4</v>
      </c>
      <c r="Q2098" s="17">
        <f t="shared" si="151"/>
        <v>1.0942690814139889E-4</v>
      </c>
    </row>
    <row r="2099" spans="1:17" x14ac:dyDescent="0.35">
      <c r="A2099" t="s">
        <v>1326</v>
      </c>
      <c r="B2099" t="s">
        <v>53</v>
      </c>
      <c r="C2099" t="s">
        <v>54</v>
      </c>
      <c r="D2099" t="s">
        <v>14</v>
      </c>
      <c r="E2099" t="s">
        <v>21</v>
      </c>
      <c r="F2099" t="s">
        <v>22</v>
      </c>
      <c r="G2099" t="s">
        <v>3040</v>
      </c>
      <c r="H2099">
        <v>0.6</v>
      </c>
      <c r="I2099">
        <v>315</v>
      </c>
      <c r="J2099">
        <v>1000</v>
      </c>
      <c r="K2099">
        <v>2300</v>
      </c>
      <c r="L2099" s="17">
        <f>IF($E2099&lt;&gt;"",VLOOKUP($E2099,GEMWs!$E$14:$L$20,7,FALSE),"")</f>
        <v>37.754918937403332</v>
      </c>
      <c r="M2099" s="17">
        <f>IF($E2099&lt;&gt;"",VLOOKUP($E2099,GEMWs!$E$14:$L$20,8,FALSE),"")</f>
        <v>96.174593288388181</v>
      </c>
      <c r="N2099" s="17">
        <f t="shared" si="148"/>
        <v>1000</v>
      </c>
      <c r="O2099" s="17">
        <f t="shared" si="149"/>
        <v>2300</v>
      </c>
      <c r="P2099" s="17">
        <f t="shared" si="150"/>
        <v>2.6086956521739128E-4</v>
      </c>
      <c r="Q2099" s="17">
        <f t="shared" si="151"/>
        <v>5.9999999999999995E-4</v>
      </c>
    </row>
    <row r="2100" spans="1:17" x14ac:dyDescent="0.35">
      <c r="A2100" t="s">
        <v>1326</v>
      </c>
      <c r="B2100" t="s">
        <v>111</v>
      </c>
      <c r="D2100" t="s">
        <v>14</v>
      </c>
      <c r="E2100" t="s">
        <v>21</v>
      </c>
      <c r="G2100" t="s">
        <v>3040</v>
      </c>
      <c r="H2100">
        <v>3.3</v>
      </c>
      <c r="J2100">
        <v>0</v>
      </c>
      <c r="K2100">
        <v>0</v>
      </c>
      <c r="L2100" s="17">
        <f>IF($E2100&lt;&gt;"",VLOOKUP($E2100,GEMWs!$E$14:$L$20,7,FALSE),"")</f>
        <v>37.754918937403332</v>
      </c>
      <c r="M2100" s="17">
        <f>IF($E2100&lt;&gt;"",VLOOKUP($E2100,GEMWs!$E$14:$L$20,8,FALSE),"")</f>
        <v>96.174593288388181</v>
      </c>
      <c r="N2100" s="17">
        <f t="shared" ca="1" si="148"/>
        <v>37.754918937403332</v>
      </c>
      <c r="O2100" s="17">
        <f t="shared" ca="1" si="149"/>
        <v>96.174593288388181</v>
      </c>
      <c r="P2100" s="17">
        <f t="shared" ca="1" si="150"/>
        <v>3.4312596364246141E-2</v>
      </c>
      <c r="Q2100" s="17">
        <f t="shared" ca="1" si="151"/>
        <v>8.7405829303231014E-2</v>
      </c>
    </row>
    <row r="2101" spans="1:17" x14ac:dyDescent="0.35">
      <c r="A2101" t="s">
        <v>1326</v>
      </c>
      <c r="B2101" t="s">
        <v>1369</v>
      </c>
      <c r="D2101" t="s">
        <v>22</v>
      </c>
      <c r="G2101" t="s">
        <v>3040</v>
      </c>
      <c r="H2101">
        <v>11.9</v>
      </c>
      <c r="J2101">
        <v>0</v>
      </c>
      <c r="K2101">
        <v>0</v>
      </c>
      <c r="L2101" s="17" t="str">
        <f>IF($E2101&lt;&gt;"",VLOOKUP($E2101,GEMWs!$E$14:$L$20,7,FALSE),"")</f>
        <v/>
      </c>
      <c r="M2101" s="17" t="str">
        <f>IF($E2101&lt;&gt;"",VLOOKUP($E2101,GEMWs!$E$14:$L$20,8,FALSE),"")</f>
        <v/>
      </c>
      <c r="N2101" s="17">
        <f t="shared" ca="1" si="148"/>
        <v>0</v>
      </c>
      <c r="O2101" s="17">
        <f t="shared" ca="1" si="149"/>
        <v>0</v>
      </c>
      <c r="P2101" s="17">
        <f t="shared" ca="1" si="150"/>
        <v>0</v>
      </c>
      <c r="Q2101" s="17">
        <f t="shared" ca="1" si="151"/>
        <v>0</v>
      </c>
    </row>
    <row r="2102" spans="1:17" x14ac:dyDescent="0.35">
      <c r="A2102" t="s">
        <v>1326</v>
      </c>
      <c r="B2102" t="s">
        <v>1333</v>
      </c>
      <c r="C2102" t="s">
        <v>1334</v>
      </c>
      <c r="D2102" t="s">
        <v>14</v>
      </c>
      <c r="E2102" t="s">
        <v>18</v>
      </c>
      <c r="F2102" t="s">
        <v>22</v>
      </c>
      <c r="G2102" t="s">
        <v>3040</v>
      </c>
      <c r="H2102">
        <v>11</v>
      </c>
      <c r="I2102">
        <v>477</v>
      </c>
      <c r="J2102">
        <v>4507.9137369999999</v>
      </c>
      <c r="K2102">
        <v>19538.966260000001</v>
      </c>
      <c r="L2102" s="17">
        <f>IF($E2102&lt;&gt;"",VLOOKUP($E2102,GEMWs!$E$14:$L$20,7,FALSE),"")</f>
        <v>5950.3939027696888</v>
      </c>
      <c r="M2102" s="17">
        <f>IF($E2102&lt;&gt;"",VLOOKUP($E2102,GEMWs!$E$14:$L$20,8,FALSE),"")</f>
        <v>10539.430626954083</v>
      </c>
      <c r="N2102" s="17">
        <f t="shared" si="148"/>
        <v>4507.9137369999999</v>
      </c>
      <c r="O2102" s="17">
        <f t="shared" si="149"/>
        <v>19538.966260000001</v>
      </c>
      <c r="P2102" s="17">
        <f t="shared" si="150"/>
        <v>5.6297758303207183E-4</v>
      </c>
      <c r="Q2102" s="17">
        <f t="shared" si="151"/>
        <v>2.4401531710144171E-3</v>
      </c>
    </row>
    <row r="2103" spans="1:17" x14ac:dyDescent="0.35">
      <c r="A2103" t="s">
        <v>1326</v>
      </c>
      <c r="B2103" t="s">
        <v>1149</v>
      </c>
      <c r="D2103" t="s">
        <v>22</v>
      </c>
      <c r="G2103" t="s">
        <v>3040</v>
      </c>
      <c r="H2103">
        <v>68.5</v>
      </c>
      <c r="J2103">
        <v>0</v>
      </c>
      <c r="K2103">
        <v>0</v>
      </c>
      <c r="L2103" s="17" t="str">
        <f>IF($E2103&lt;&gt;"",VLOOKUP($E2103,GEMWs!$E$14:$L$20,7,FALSE),"")</f>
        <v/>
      </c>
      <c r="M2103" s="17" t="str">
        <f>IF($E2103&lt;&gt;"",VLOOKUP($E2103,GEMWs!$E$14:$L$20,8,FALSE),"")</f>
        <v/>
      </c>
      <c r="N2103" s="17">
        <f t="shared" ca="1" si="148"/>
        <v>0</v>
      </c>
      <c r="O2103" s="17">
        <f t="shared" ca="1" si="149"/>
        <v>0</v>
      </c>
      <c r="P2103" s="17">
        <f t="shared" ca="1" si="150"/>
        <v>0</v>
      </c>
      <c r="Q2103" s="17">
        <f t="shared" ca="1" si="151"/>
        <v>0</v>
      </c>
    </row>
    <row r="2104" spans="1:17" x14ac:dyDescent="0.35">
      <c r="A2104" t="s">
        <v>1326</v>
      </c>
      <c r="B2104" t="s">
        <v>508</v>
      </c>
      <c r="D2104" t="s">
        <v>22</v>
      </c>
      <c r="G2104" t="s">
        <v>3040</v>
      </c>
      <c r="H2104">
        <v>26.678000000000001</v>
      </c>
      <c r="J2104">
        <v>0</v>
      </c>
      <c r="K2104">
        <v>0</v>
      </c>
      <c r="L2104" s="17" t="str">
        <f>IF($E2104&lt;&gt;"",VLOOKUP($E2104,GEMWs!$E$14:$L$20,7,FALSE),"")</f>
        <v/>
      </c>
      <c r="M2104" s="17" t="str">
        <f>IF($E2104&lt;&gt;"",VLOOKUP($E2104,GEMWs!$E$14:$L$20,8,FALSE),"")</f>
        <v/>
      </c>
      <c r="N2104" s="17">
        <f t="shared" ca="1" si="148"/>
        <v>0</v>
      </c>
      <c r="O2104" s="17">
        <f t="shared" ca="1" si="149"/>
        <v>0</v>
      </c>
      <c r="P2104" s="17">
        <f t="shared" ca="1" si="150"/>
        <v>0</v>
      </c>
      <c r="Q2104" s="17">
        <f t="shared" ca="1" si="151"/>
        <v>0</v>
      </c>
    </row>
    <row r="2105" spans="1:17" x14ac:dyDescent="0.35">
      <c r="A2105" t="s">
        <v>1326</v>
      </c>
      <c r="B2105" t="s">
        <v>1343</v>
      </c>
      <c r="D2105" t="s">
        <v>22</v>
      </c>
      <c r="G2105" t="s">
        <v>3040</v>
      </c>
      <c r="H2105">
        <v>3.2</v>
      </c>
      <c r="J2105">
        <v>0</v>
      </c>
      <c r="K2105">
        <v>0</v>
      </c>
      <c r="L2105" s="17" t="str">
        <f>IF($E2105&lt;&gt;"",VLOOKUP($E2105,GEMWs!$E$14:$L$20,7,FALSE),"")</f>
        <v/>
      </c>
      <c r="M2105" s="17" t="str">
        <f>IF($E2105&lt;&gt;"",VLOOKUP($E2105,GEMWs!$E$14:$L$20,8,FALSE),"")</f>
        <v/>
      </c>
      <c r="N2105" s="17">
        <f t="shared" ca="1" si="148"/>
        <v>0</v>
      </c>
      <c r="O2105" s="17">
        <f t="shared" ca="1" si="149"/>
        <v>0</v>
      </c>
      <c r="P2105" s="17">
        <f t="shared" ca="1" si="150"/>
        <v>0</v>
      </c>
      <c r="Q2105" s="17">
        <f t="shared" ca="1" si="151"/>
        <v>0</v>
      </c>
    </row>
    <row r="2106" spans="1:17" x14ac:dyDescent="0.35">
      <c r="A2106" t="s">
        <v>1326</v>
      </c>
      <c r="B2106" t="s">
        <v>1335</v>
      </c>
      <c r="C2106" t="s">
        <v>1336</v>
      </c>
      <c r="D2106" t="s">
        <v>14</v>
      </c>
      <c r="E2106" t="s">
        <v>21</v>
      </c>
      <c r="F2106" t="s">
        <v>22</v>
      </c>
      <c r="G2106" t="s">
        <v>3040</v>
      </c>
      <c r="H2106">
        <v>2.7</v>
      </c>
      <c r="I2106">
        <v>440</v>
      </c>
      <c r="J2106">
        <v>110.79236299999999</v>
      </c>
      <c r="K2106">
        <v>460.33698500000003</v>
      </c>
      <c r="L2106" s="17">
        <f>IF($E2106&lt;&gt;"",VLOOKUP($E2106,GEMWs!$E$14:$L$20,7,FALSE),"")</f>
        <v>37.754918937403332</v>
      </c>
      <c r="M2106" s="17">
        <f>IF($E2106&lt;&gt;"",VLOOKUP($E2106,GEMWs!$E$14:$L$20,8,FALSE),"")</f>
        <v>96.174593288388181</v>
      </c>
      <c r="N2106" s="17">
        <f t="shared" si="148"/>
        <v>110.79236299999999</v>
      </c>
      <c r="O2106" s="17">
        <f t="shared" si="149"/>
        <v>460.33698500000003</v>
      </c>
      <c r="P2106" s="17">
        <f t="shared" si="150"/>
        <v>5.8652684619724827E-3</v>
      </c>
      <c r="Q2106" s="17">
        <f t="shared" si="151"/>
        <v>2.4369910767224997E-2</v>
      </c>
    </row>
    <row r="2107" spans="1:17" x14ac:dyDescent="0.35">
      <c r="A2107" t="s">
        <v>1326</v>
      </c>
      <c r="B2107" t="s">
        <v>673</v>
      </c>
      <c r="C2107" t="s">
        <v>674</v>
      </c>
      <c r="D2107" t="s">
        <v>14</v>
      </c>
      <c r="E2107" t="s">
        <v>21</v>
      </c>
      <c r="F2107" t="s">
        <v>22</v>
      </c>
      <c r="G2107" t="s">
        <v>3040</v>
      </c>
      <c r="H2107">
        <v>198.6</v>
      </c>
      <c r="I2107">
        <v>331</v>
      </c>
      <c r="J2107">
        <v>80.760000000000005</v>
      </c>
      <c r="K2107">
        <v>260</v>
      </c>
      <c r="L2107" s="17">
        <f>IF($E2107&lt;&gt;"",VLOOKUP($E2107,GEMWs!$E$14:$L$20,7,FALSE),"")</f>
        <v>37.754918937403332</v>
      </c>
      <c r="M2107" s="17">
        <f>IF($E2107&lt;&gt;"",VLOOKUP($E2107,GEMWs!$E$14:$L$20,8,FALSE),"")</f>
        <v>96.174593288388181</v>
      </c>
      <c r="N2107" s="17">
        <f t="shared" si="148"/>
        <v>80.760000000000005</v>
      </c>
      <c r="O2107" s="17">
        <f t="shared" si="149"/>
        <v>260</v>
      </c>
      <c r="P2107" s="17">
        <f t="shared" si="150"/>
        <v>0.76384615384615384</v>
      </c>
      <c r="Q2107" s="17">
        <f t="shared" si="151"/>
        <v>2.4591381872213964</v>
      </c>
    </row>
    <row r="2108" spans="1:17" x14ac:dyDescent="0.35">
      <c r="A2108" t="s">
        <v>1326</v>
      </c>
      <c r="B2108" t="s">
        <v>71</v>
      </c>
      <c r="C2108" t="s">
        <v>72</v>
      </c>
      <c r="D2108" t="s">
        <v>14</v>
      </c>
      <c r="E2108" t="s">
        <v>21</v>
      </c>
      <c r="F2108" t="s">
        <v>22</v>
      </c>
      <c r="G2108" t="s">
        <v>3040</v>
      </c>
      <c r="H2108">
        <v>8.4</v>
      </c>
      <c r="I2108">
        <v>333</v>
      </c>
      <c r="J2108">
        <v>31000</v>
      </c>
      <c r="K2108">
        <v>60000</v>
      </c>
      <c r="L2108" s="17">
        <f>IF($E2108&lt;&gt;"",VLOOKUP($E2108,GEMWs!$E$14:$L$20,7,FALSE),"")</f>
        <v>37.754918937403332</v>
      </c>
      <c r="M2108" s="17">
        <f>IF($E2108&lt;&gt;"",VLOOKUP($E2108,GEMWs!$E$14:$L$20,8,FALSE),"")</f>
        <v>96.174593288388181</v>
      </c>
      <c r="N2108" s="17">
        <f t="shared" si="148"/>
        <v>31000</v>
      </c>
      <c r="O2108" s="17">
        <f t="shared" si="149"/>
        <v>60000</v>
      </c>
      <c r="P2108" s="17">
        <f t="shared" si="150"/>
        <v>1.4000000000000001E-4</v>
      </c>
      <c r="Q2108" s="17">
        <f t="shared" si="151"/>
        <v>2.7096774193548386E-4</v>
      </c>
    </row>
    <row r="2109" spans="1:17" x14ac:dyDescent="0.35">
      <c r="A2109" t="s">
        <v>1326</v>
      </c>
      <c r="B2109" t="s">
        <v>636</v>
      </c>
      <c r="C2109" t="s">
        <v>637</v>
      </c>
      <c r="D2109" t="s">
        <v>14</v>
      </c>
      <c r="E2109" t="s">
        <v>21</v>
      </c>
      <c r="F2109" t="s">
        <v>22</v>
      </c>
      <c r="G2109" t="s">
        <v>3040</v>
      </c>
      <c r="H2109">
        <v>3</v>
      </c>
      <c r="I2109">
        <v>405</v>
      </c>
      <c r="J2109">
        <v>3900</v>
      </c>
      <c r="K2109">
        <v>3900</v>
      </c>
      <c r="L2109" s="17">
        <f>IF($E2109&lt;&gt;"",VLOOKUP($E2109,GEMWs!$E$14:$L$20,7,FALSE),"")</f>
        <v>37.754918937403332</v>
      </c>
      <c r="M2109" s="17">
        <f>IF($E2109&lt;&gt;"",VLOOKUP($E2109,GEMWs!$E$14:$L$20,8,FALSE),"")</f>
        <v>96.174593288388181</v>
      </c>
      <c r="N2109" s="17">
        <f t="shared" si="148"/>
        <v>3900</v>
      </c>
      <c r="O2109" s="17">
        <f t="shared" si="149"/>
        <v>3900</v>
      </c>
      <c r="P2109" s="17">
        <f t="shared" si="150"/>
        <v>7.6923076923076923E-4</v>
      </c>
      <c r="Q2109" s="17">
        <f t="shared" si="151"/>
        <v>7.6923076923076923E-4</v>
      </c>
    </row>
    <row r="2110" spans="1:17" x14ac:dyDescent="0.35">
      <c r="A2110" t="s">
        <v>1326</v>
      </c>
      <c r="B2110" t="s">
        <v>57</v>
      </c>
      <c r="C2110" t="s">
        <v>58</v>
      </c>
      <c r="D2110" t="s">
        <v>14</v>
      </c>
      <c r="E2110" t="s">
        <v>21</v>
      </c>
      <c r="F2110" t="s">
        <v>22</v>
      </c>
      <c r="G2110" t="s">
        <v>3040</v>
      </c>
      <c r="H2110">
        <v>17</v>
      </c>
      <c r="I2110">
        <v>407</v>
      </c>
      <c r="J2110">
        <v>2065.3591289999999</v>
      </c>
      <c r="K2110">
        <v>11224.793958</v>
      </c>
      <c r="L2110" s="17">
        <f>IF($E2110&lt;&gt;"",VLOOKUP($E2110,GEMWs!$E$14:$L$20,7,FALSE),"")</f>
        <v>37.754918937403332</v>
      </c>
      <c r="M2110" s="17">
        <f>IF($E2110&lt;&gt;"",VLOOKUP($E2110,GEMWs!$E$14:$L$20,8,FALSE),"")</f>
        <v>96.174593288388181</v>
      </c>
      <c r="N2110" s="17">
        <f t="shared" si="148"/>
        <v>2065.3591289999999</v>
      </c>
      <c r="O2110" s="17">
        <f t="shared" si="149"/>
        <v>11224.793958</v>
      </c>
      <c r="P2110" s="17">
        <f t="shared" si="150"/>
        <v>1.5145044143891804E-3</v>
      </c>
      <c r="Q2110" s="17">
        <f t="shared" si="151"/>
        <v>8.2310140455965231E-3</v>
      </c>
    </row>
    <row r="2111" spans="1:17" x14ac:dyDescent="0.35">
      <c r="A2111" t="s">
        <v>1326</v>
      </c>
      <c r="B2111" t="s">
        <v>1377</v>
      </c>
      <c r="C2111" t="s">
        <v>1378</v>
      </c>
      <c r="D2111" t="s">
        <v>22</v>
      </c>
      <c r="G2111" t="s">
        <v>3040</v>
      </c>
      <c r="H2111">
        <v>1.9</v>
      </c>
      <c r="J2111">
        <v>0</v>
      </c>
      <c r="K2111">
        <v>0</v>
      </c>
      <c r="L2111" s="17" t="str">
        <f>IF($E2111&lt;&gt;"",VLOOKUP($E2111,GEMWs!$E$14:$L$20,7,FALSE),"")</f>
        <v/>
      </c>
      <c r="M2111" s="17" t="str">
        <f>IF($E2111&lt;&gt;"",VLOOKUP($E2111,GEMWs!$E$14:$L$20,8,FALSE),"")</f>
        <v/>
      </c>
      <c r="N2111" s="17">
        <f t="shared" ca="1" si="148"/>
        <v>0</v>
      </c>
      <c r="O2111" s="17">
        <f t="shared" ca="1" si="149"/>
        <v>0</v>
      </c>
      <c r="P2111" s="17">
        <f t="shared" ca="1" si="150"/>
        <v>0</v>
      </c>
      <c r="Q2111" s="17">
        <f t="shared" ca="1" si="151"/>
        <v>0</v>
      </c>
    </row>
    <row r="2112" spans="1:17" x14ac:dyDescent="0.35">
      <c r="A2112" t="s">
        <v>1326</v>
      </c>
      <c r="B2112" t="s">
        <v>233</v>
      </c>
      <c r="D2112" t="s">
        <v>22</v>
      </c>
      <c r="G2112" t="s">
        <v>3040</v>
      </c>
      <c r="H2112">
        <v>213.2</v>
      </c>
      <c r="J2112">
        <v>0</v>
      </c>
      <c r="K2112">
        <v>0</v>
      </c>
      <c r="L2112" s="17" t="str">
        <f>IF($E2112&lt;&gt;"",VLOOKUP($E2112,GEMWs!$E$14:$L$20,7,FALSE),"")</f>
        <v/>
      </c>
      <c r="M2112" s="17" t="str">
        <f>IF($E2112&lt;&gt;"",VLOOKUP($E2112,GEMWs!$E$14:$L$20,8,FALSE),"")</f>
        <v/>
      </c>
      <c r="N2112" s="17">
        <f t="shared" ca="1" si="148"/>
        <v>0</v>
      </c>
      <c r="O2112" s="17">
        <f t="shared" ca="1" si="149"/>
        <v>0</v>
      </c>
      <c r="P2112" s="17">
        <f t="shared" ca="1" si="150"/>
        <v>0</v>
      </c>
      <c r="Q2112" s="17">
        <f t="shared" ca="1" si="151"/>
        <v>0</v>
      </c>
    </row>
    <row r="2113" spans="1:17" x14ac:dyDescent="0.35">
      <c r="A2113" t="s">
        <v>1326</v>
      </c>
      <c r="B2113" t="s">
        <v>1370</v>
      </c>
      <c r="C2113" t="s">
        <v>1371</v>
      </c>
      <c r="D2113" t="s">
        <v>22</v>
      </c>
      <c r="G2113" t="s">
        <v>3040</v>
      </c>
      <c r="H2113">
        <v>48.9</v>
      </c>
      <c r="J2113">
        <v>0</v>
      </c>
      <c r="K2113">
        <v>0</v>
      </c>
      <c r="L2113" s="17" t="str">
        <f>IF($E2113&lt;&gt;"",VLOOKUP($E2113,GEMWs!$E$14:$L$20,7,FALSE),"")</f>
        <v/>
      </c>
      <c r="M2113" s="17" t="str">
        <f>IF($E2113&lt;&gt;"",VLOOKUP($E2113,GEMWs!$E$14:$L$20,8,FALSE),"")</f>
        <v/>
      </c>
      <c r="N2113" s="17">
        <f t="shared" ca="1" si="148"/>
        <v>0</v>
      </c>
      <c r="O2113" s="17">
        <f t="shared" ca="1" si="149"/>
        <v>0</v>
      </c>
      <c r="P2113" s="17">
        <f t="shared" ca="1" si="150"/>
        <v>0</v>
      </c>
      <c r="Q2113" s="17">
        <f t="shared" ca="1" si="151"/>
        <v>0</v>
      </c>
    </row>
    <row r="2114" spans="1:17" x14ac:dyDescent="0.35">
      <c r="A2114" t="s">
        <v>1326</v>
      </c>
      <c r="B2114" t="s">
        <v>544</v>
      </c>
      <c r="C2114" t="s">
        <v>545</v>
      </c>
      <c r="D2114" t="s">
        <v>14</v>
      </c>
      <c r="E2114" t="s">
        <v>21</v>
      </c>
      <c r="F2114" t="s">
        <v>22</v>
      </c>
      <c r="G2114" t="s">
        <v>3040</v>
      </c>
      <c r="H2114">
        <v>33.299999999999997</v>
      </c>
      <c r="I2114">
        <v>363</v>
      </c>
      <c r="J2114">
        <v>100000</v>
      </c>
      <c r="K2114">
        <v>200000</v>
      </c>
      <c r="L2114" s="17">
        <f>IF($E2114&lt;&gt;"",VLOOKUP($E2114,GEMWs!$E$14:$L$20,7,FALSE),"")</f>
        <v>37.754918937403332</v>
      </c>
      <c r="M2114" s="17">
        <f>IF($E2114&lt;&gt;"",VLOOKUP($E2114,GEMWs!$E$14:$L$20,8,FALSE),"")</f>
        <v>96.174593288388181</v>
      </c>
      <c r="N2114" s="17">
        <f t="shared" si="148"/>
        <v>100000</v>
      </c>
      <c r="O2114" s="17">
        <f t="shared" si="149"/>
        <v>200000</v>
      </c>
      <c r="P2114" s="17">
        <f t="shared" si="150"/>
        <v>1.6649999999999998E-4</v>
      </c>
      <c r="Q2114" s="17">
        <f t="shared" si="151"/>
        <v>3.3299999999999996E-4</v>
      </c>
    </row>
    <row r="2115" spans="1:17" x14ac:dyDescent="0.35">
      <c r="A2115" t="s">
        <v>1326</v>
      </c>
      <c r="B2115" t="s">
        <v>166</v>
      </c>
      <c r="D2115" t="s">
        <v>14</v>
      </c>
      <c r="E2115" t="s">
        <v>21</v>
      </c>
      <c r="G2115" t="s">
        <v>3040</v>
      </c>
      <c r="H2115">
        <v>2.8</v>
      </c>
      <c r="J2115">
        <v>0</v>
      </c>
      <c r="K2115">
        <v>0</v>
      </c>
      <c r="L2115" s="17">
        <f>IF($E2115&lt;&gt;"",VLOOKUP($E2115,GEMWs!$E$14:$L$20,7,FALSE),"")</f>
        <v>37.754918937403332</v>
      </c>
      <c r="M2115" s="17">
        <f>IF($E2115&lt;&gt;"",VLOOKUP($E2115,GEMWs!$E$14:$L$20,8,FALSE),"")</f>
        <v>96.174593288388181</v>
      </c>
      <c r="N2115" s="17">
        <f t="shared" ca="1" si="148"/>
        <v>37.754918937403332</v>
      </c>
      <c r="O2115" s="17">
        <f t="shared" ca="1" si="149"/>
        <v>96.174593288388181</v>
      </c>
      <c r="P2115" s="17">
        <f t="shared" ca="1" si="150"/>
        <v>2.911371812723915E-2</v>
      </c>
      <c r="Q2115" s="17">
        <f t="shared" ca="1" si="151"/>
        <v>7.4162521833044504E-2</v>
      </c>
    </row>
    <row r="2116" spans="1:17" x14ac:dyDescent="0.35">
      <c r="A2116" t="s">
        <v>1326</v>
      </c>
      <c r="B2116" t="s">
        <v>150</v>
      </c>
      <c r="C2116" t="s">
        <v>151</v>
      </c>
      <c r="D2116" t="s">
        <v>14</v>
      </c>
      <c r="E2116" t="s">
        <v>21</v>
      </c>
      <c r="F2116" t="s">
        <v>22</v>
      </c>
      <c r="G2116" t="s">
        <v>3040</v>
      </c>
      <c r="H2116">
        <v>75.099999999999994</v>
      </c>
      <c r="I2116">
        <v>342</v>
      </c>
      <c r="J2116">
        <v>121.88982799999999</v>
      </c>
      <c r="K2116">
        <v>164.86666500000001</v>
      </c>
      <c r="L2116" s="17">
        <f>IF($E2116&lt;&gt;"",VLOOKUP($E2116,GEMWs!$E$14:$L$20,7,FALSE),"")</f>
        <v>37.754918937403332</v>
      </c>
      <c r="M2116" s="17">
        <f>IF($E2116&lt;&gt;"",VLOOKUP($E2116,GEMWs!$E$14:$L$20,8,FALSE),"")</f>
        <v>96.174593288388181</v>
      </c>
      <c r="N2116" s="17">
        <f t="shared" si="148"/>
        <v>121.88982799999999</v>
      </c>
      <c r="O2116" s="17">
        <f t="shared" si="149"/>
        <v>164.86666500000001</v>
      </c>
      <c r="P2116" s="17">
        <f t="shared" si="150"/>
        <v>0.45551961641245059</v>
      </c>
      <c r="Q2116" s="17">
        <f t="shared" si="151"/>
        <v>0.61613016633348594</v>
      </c>
    </row>
    <row r="2117" spans="1:17" x14ac:dyDescent="0.35">
      <c r="A2117" t="s">
        <v>1379</v>
      </c>
      <c r="B2117" t="s">
        <v>626</v>
      </c>
      <c r="C2117" t="s">
        <v>627</v>
      </c>
      <c r="D2117" t="s">
        <v>14</v>
      </c>
      <c r="E2117" t="s">
        <v>21</v>
      </c>
      <c r="F2117" t="s">
        <v>22</v>
      </c>
      <c r="G2117" t="s">
        <v>3040</v>
      </c>
      <c r="H2117">
        <v>32.299999999999997</v>
      </c>
      <c r="I2117">
        <v>68</v>
      </c>
      <c r="J2117">
        <v>18140</v>
      </c>
      <c r="K2117">
        <v>27220</v>
      </c>
      <c r="L2117" s="17">
        <f>IF($E2117&lt;&gt;"",VLOOKUP($E2117,GEMWs!$E$14:$L$20,7,FALSE),"")</f>
        <v>37.754918937403332</v>
      </c>
      <c r="M2117" s="17">
        <f>IF($E2117&lt;&gt;"",VLOOKUP($E2117,GEMWs!$E$14:$L$20,8,FALSE),"")</f>
        <v>96.174593288388181</v>
      </c>
      <c r="N2117" s="17">
        <f t="shared" si="148"/>
        <v>18140</v>
      </c>
      <c r="O2117" s="17">
        <f t="shared" si="149"/>
        <v>27220</v>
      </c>
      <c r="P2117" s="17">
        <f t="shared" si="150"/>
        <v>1.1866274797942688E-3</v>
      </c>
      <c r="Q2117" s="17">
        <f t="shared" si="151"/>
        <v>1.7805953693495037E-3</v>
      </c>
    </row>
    <row r="2118" spans="1:17" x14ac:dyDescent="0.35">
      <c r="A2118" t="s">
        <v>1379</v>
      </c>
      <c r="B2118" t="s">
        <v>785</v>
      </c>
      <c r="C2118" t="s">
        <v>786</v>
      </c>
      <c r="D2118" t="s">
        <v>14</v>
      </c>
      <c r="E2118" t="s">
        <v>21</v>
      </c>
      <c r="F2118" t="s">
        <v>22</v>
      </c>
      <c r="G2118" t="s">
        <v>3040</v>
      </c>
      <c r="H2118">
        <v>1590.1</v>
      </c>
      <c r="I2118">
        <v>74</v>
      </c>
      <c r="J2118">
        <v>65</v>
      </c>
      <c r="K2118">
        <v>91</v>
      </c>
      <c r="L2118" s="17">
        <f>IF($E2118&lt;&gt;"",VLOOKUP($E2118,GEMWs!$E$14:$L$20,7,FALSE),"")</f>
        <v>37.754918937403332</v>
      </c>
      <c r="M2118" s="17">
        <f>IF($E2118&lt;&gt;"",VLOOKUP($E2118,GEMWs!$E$14:$L$20,8,FALSE),"")</f>
        <v>96.174593288388181</v>
      </c>
      <c r="N2118" s="17">
        <f t="shared" si="148"/>
        <v>65</v>
      </c>
      <c r="O2118" s="17">
        <f t="shared" si="149"/>
        <v>91</v>
      </c>
      <c r="P2118" s="17">
        <f t="shared" si="150"/>
        <v>17.473626373626374</v>
      </c>
      <c r="Q2118" s="17">
        <f t="shared" si="151"/>
        <v>24.463076923076922</v>
      </c>
    </row>
    <row r="2119" spans="1:17" x14ac:dyDescent="0.35">
      <c r="A2119" t="s">
        <v>1379</v>
      </c>
      <c r="B2119" t="s">
        <v>553</v>
      </c>
      <c r="D2119" t="s">
        <v>22</v>
      </c>
      <c r="G2119" t="s">
        <v>3040</v>
      </c>
      <c r="H2119">
        <v>41.5</v>
      </c>
      <c r="J2119">
        <v>0</v>
      </c>
      <c r="K2119">
        <v>0</v>
      </c>
      <c r="L2119" s="17" t="str">
        <f>IF($E2119&lt;&gt;"",VLOOKUP($E2119,GEMWs!$E$14:$L$20,7,FALSE),"")</f>
        <v/>
      </c>
      <c r="M2119" s="17" t="str">
        <f>IF($E2119&lt;&gt;"",VLOOKUP($E2119,GEMWs!$E$14:$L$20,8,FALSE),"")</f>
        <v/>
      </c>
      <c r="N2119" s="17">
        <f t="shared" ca="1" si="148"/>
        <v>0</v>
      </c>
      <c r="O2119" s="17">
        <f t="shared" ca="1" si="149"/>
        <v>0</v>
      </c>
      <c r="P2119" s="17">
        <f t="shared" ca="1" si="150"/>
        <v>0</v>
      </c>
      <c r="Q2119" s="17">
        <f t="shared" ca="1" si="151"/>
        <v>0</v>
      </c>
    </row>
    <row r="2120" spans="1:17" x14ac:dyDescent="0.35">
      <c r="A2120" t="s">
        <v>1379</v>
      </c>
      <c r="B2120" t="s">
        <v>757</v>
      </c>
      <c r="C2120" t="s">
        <v>758</v>
      </c>
      <c r="D2120" t="s">
        <v>14</v>
      </c>
      <c r="E2120" t="s">
        <v>21</v>
      </c>
      <c r="F2120" t="s">
        <v>22</v>
      </c>
      <c r="G2120" t="s">
        <v>3040</v>
      </c>
      <c r="H2120">
        <v>637.79999999999995</v>
      </c>
      <c r="I2120">
        <v>140</v>
      </c>
      <c r="J2120">
        <v>3182</v>
      </c>
      <c r="K2120">
        <v>7000</v>
      </c>
      <c r="L2120" s="17">
        <f>IF($E2120&lt;&gt;"",VLOOKUP($E2120,GEMWs!$E$14:$L$20,7,FALSE),"")</f>
        <v>37.754918937403332</v>
      </c>
      <c r="M2120" s="17">
        <f>IF($E2120&lt;&gt;"",VLOOKUP($E2120,GEMWs!$E$14:$L$20,8,FALSE),"")</f>
        <v>96.174593288388181</v>
      </c>
      <c r="N2120" s="17">
        <f t="shared" si="148"/>
        <v>3182</v>
      </c>
      <c r="O2120" s="17">
        <f t="shared" si="149"/>
        <v>7000</v>
      </c>
      <c r="P2120" s="17">
        <f t="shared" si="150"/>
        <v>9.1114285714285703E-2</v>
      </c>
      <c r="Q2120" s="17">
        <f t="shared" si="151"/>
        <v>0.20043997485857951</v>
      </c>
    </row>
    <row r="2121" spans="1:17" x14ac:dyDescent="0.35">
      <c r="A2121" t="s">
        <v>1379</v>
      </c>
      <c r="B2121" t="s">
        <v>1382</v>
      </c>
      <c r="D2121" t="s">
        <v>22</v>
      </c>
      <c r="G2121" t="s">
        <v>3040</v>
      </c>
      <c r="H2121">
        <v>333.9</v>
      </c>
      <c r="J2121">
        <v>0</v>
      </c>
      <c r="K2121">
        <v>0</v>
      </c>
      <c r="L2121" s="17" t="str">
        <f>IF($E2121&lt;&gt;"",VLOOKUP($E2121,GEMWs!$E$14:$L$20,7,FALSE),"")</f>
        <v/>
      </c>
      <c r="M2121" s="17" t="str">
        <f>IF($E2121&lt;&gt;"",VLOOKUP($E2121,GEMWs!$E$14:$L$20,8,FALSE),"")</f>
        <v/>
      </c>
      <c r="N2121" s="17">
        <f t="shared" ca="1" si="148"/>
        <v>0</v>
      </c>
      <c r="O2121" s="17">
        <f t="shared" ca="1" si="149"/>
        <v>0</v>
      </c>
      <c r="P2121" s="17">
        <f t="shared" ca="1" si="150"/>
        <v>0</v>
      </c>
      <c r="Q2121" s="17">
        <f t="shared" ca="1" si="151"/>
        <v>0</v>
      </c>
    </row>
    <row r="2122" spans="1:17" x14ac:dyDescent="0.35">
      <c r="A2122" t="s">
        <v>1379</v>
      </c>
      <c r="B2122" t="s">
        <v>172</v>
      </c>
      <c r="C2122" t="s">
        <v>173</v>
      </c>
      <c r="D2122" t="s">
        <v>14</v>
      </c>
      <c r="E2122" t="s">
        <v>21</v>
      </c>
      <c r="F2122" t="s">
        <v>22</v>
      </c>
      <c r="G2122" t="s">
        <v>3040</v>
      </c>
      <c r="H2122">
        <v>4</v>
      </c>
      <c r="I2122">
        <v>154</v>
      </c>
      <c r="J2122">
        <v>180000</v>
      </c>
      <c r="K2122">
        <v>180000</v>
      </c>
      <c r="L2122" s="17">
        <f>IF($E2122&lt;&gt;"",VLOOKUP($E2122,GEMWs!$E$14:$L$20,7,FALSE),"")</f>
        <v>37.754918937403332</v>
      </c>
      <c r="M2122" s="17">
        <f>IF($E2122&lt;&gt;"",VLOOKUP($E2122,GEMWs!$E$14:$L$20,8,FALSE),"")</f>
        <v>96.174593288388181</v>
      </c>
      <c r="N2122" s="17">
        <f t="shared" si="148"/>
        <v>180000</v>
      </c>
      <c r="O2122" s="17">
        <f t="shared" si="149"/>
        <v>180000</v>
      </c>
      <c r="P2122" s="17">
        <f t="shared" si="150"/>
        <v>2.2222222222222223E-5</v>
      </c>
      <c r="Q2122" s="17">
        <f t="shared" si="151"/>
        <v>2.2222222222222223E-5</v>
      </c>
    </row>
    <row r="2123" spans="1:17" x14ac:dyDescent="0.35">
      <c r="A2123" t="s">
        <v>1379</v>
      </c>
      <c r="B2123" t="s">
        <v>1380</v>
      </c>
      <c r="C2123" t="s">
        <v>1381</v>
      </c>
      <c r="D2123" t="s">
        <v>14</v>
      </c>
      <c r="E2123" t="s">
        <v>21</v>
      </c>
      <c r="F2123" t="s">
        <v>22</v>
      </c>
      <c r="G2123" t="s">
        <v>3040</v>
      </c>
      <c r="H2123">
        <v>2045.1</v>
      </c>
      <c r="I2123">
        <v>158</v>
      </c>
      <c r="J2123">
        <v>95.436800000000005</v>
      </c>
      <c r="K2123">
        <v>95.436800000000005</v>
      </c>
      <c r="L2123" s="17">
        <f>IF($E2123&lt;&gt;"",VLOOKUP($E2123,GEMWs!$E$14:$L$20,7,FALSE),"")</f>
        <v>37.754918937403332</v>
      </c>
      <c r="M2123" s="17">
        <f>IF($E2123&lt;&gt;"",VLOOKUP($E2123,GEMWs!$E$14:$L$20,8,FALSE),"")</f>
        <v>96.174593288388181</v>
      </c>
      <c r="N2123" s="17">
        <f t="shared" si="148"/>
        <v>95.436800000000005</v>
      </c>
      <c r="O2123" s="17">
        <f t="shared" si="149"/>
        <v>95.436800000000005</v>
      </c>
      <c r="P2123" s="17">
        <f t="shared" si="150"/>
        <v>21.428840866416309</v>
      </c>
      <c r="Q2123" s="17">
        <f t="shared" si="151"/>
        <v>21.428840866416309</v>
      </c>
    </row>
    <row r="2124" spans="1:17" x14ac:dyDescent="0.35">
      <c r="A2124" t="s">
        <v>1379</v>
      </c>
      <c r="B2124" t="s">
        <v>245</v>
      </c>
      <c r="D2124" t="s">
        <v>22</v>
      </c>
      <c r="G2124" t="s">
        <v>3040</v>
      </c>
      <c r="H2124">
        <v>4622.3</v>
      </c>
      <c r="J2124">
        <v>0</v>
      </c>
      <c r="K2124">
        <v>0</v>
      </c>
      <c r="L2124" s="17" t="str">
        <f>IF($E2124&lt;&gt;"",VLOOKUP($E2124,GEMWs!$E$14:$L$20,7,FALSE),"")</f>
        <v/>
      </c>
      <c r="M2124" s="17" t="str">
        <f>IF($E2124&lt;&gt;"",VLOOKUP($E2124,GEMWs!$E$14:$L$20,8,FALSE),"")</f>
        <v/>
      </c>
      <c r="N2124" s="17">
        <f t="shared" ca="1" si="148"/>
        <v>0</v>
      </c>
      <c r="O2124" s="17">
        <f t="shared" ca="1" si="149"/>
        <v>0</v>
      </c>
      <c r="P2124" s="17">
        <f t="shared" ca="1" si="150"/>
        <v>0</v>
      </c>
      <c r="Q2124" s="17">
        <f t="shared" ca="1" si="151"/>
        <v>0</v>
      </c>
    </row>
    <row r="2125" spans="1:17" x14ac:dyDescent="0.35">
      <c r="A2125" t="s">
        <v>1379</v>
      </c>
      <c r="B2125" t="s">
        <v>708</v>
      </c>
      <c r="C2125" t="s">
        <v>709</v>
      </c>
      <c r="D2125" t="s">
        <v>14</v>
      </c>
      <c r="E2125" t="s">
        <v>21</v>
      </c>
      <c r="F2125" t="s">
        <v>22</v>
      </c>
      <c r="G2125" t="s">
        <v>3040</v>
      </c>
      <c r="H2125">
        <v>0.8</v>
      </c>
      <c r="I2125">
        <v>213</v>
      </c>
      <c r="J2125">
        <v>200</v>
      </c>
      <c r="K2125">
        <v>1000</v>
      </c>
      <c r="L2125" s="17">
        <f>IF($E2125&lt;&gt;"",VLOOKUP($E2125,GEMWs!$E$14:$L$20,7,FALSE),"")</f>
        <v>37.754918937403332</v>
      </c>
      <c r="M2125" s="17">
        <f>IF($E2125&lt;&gt;"",VLOOKUP($E2125,GEMWs!$E$14:$L$20,8,FALSE),"")</f>
        <v>96.174593288388181</v>
      </c>
      <c r="N2125" s="17">
        <f t="shared" si="148"/>
        <v>200</v>
      </c>
      <c r="O2125" s="17">
        <f t="shared" si="149"/>
        <v>1000</v>
      </c>
      <c r="P2125" s="17">
        <f t="shared" si="150"/>
        <v>8.0000000000000004E-4</v>
      </c>
      <c r="Q2125" s="17">
        <f t="shared" si="151"/>
        <v>4.0000000000000001E-3</v>
      </c>
    </row>
    <row r="2126" spans="1:17" x14ac:dyDescent="0.35">
      <c r="A2126" t="s">
        <v>1379</v>
      </c>
      <c r="B2126" t="s">
        <v>3002</v>
      </c>
      <c r="C2126" t="s">
        <v>158</v>
      </c>
      <c r="D2126" t="s">
        <v>22</v>
      </c>
      <c r="G2126" t="s">
        <v>3040</v>
      </c>
      <c r="H2126">
        <v>283.89999999999998</v>
      </c>
      <c r="J2126">
        <v>0</v>
      </c>
      <c r="K2126">
        <v>0</v>
      </c>
      <c r="L2126" s="17" t="str">
        <f>IF($E2126&lt;&gt;"",VLOOKUP($E2126,GEMWs!$E$14:$L$20,7,FALSE),"")</f>
        <v/>
      </c>
      <c r="M2126" s="17" t="str">
        <f>IF($E2126&lt;&gt;"",VLOOKUP($E2126,GEMWs!$E$14:$L$20,8,FALSE),"")</f>
        <v/>
      </c>
      <c r="N2126" s="17">
        <f t="shared" ca="1" si="148"/>
        <v>0</v>
      </c>
      <c r="O2126" s="17">
        <f t="shared" ca="1" si="149"/>
        <v>0</v>
      </c>
      <c r="P2126" s="17">
        <f t="shared" ca="1" si="150"/>
        <v>0</v>
      </c>
      <c r="Q2126" s="17">
        <f t="shared" ca="1" si="151"/>
        <v>0</v>
      </c>
    </row>
    <row r="2127" spans="1:17" x14ac:dyDescent="0.35">
      <c r="A2127" t="s">
        <v>1379</v>
      </c>
      <c r="B2127" t="s">
        <v>174</v>
      </c>
      <c r="C2127" t="s">
        <v>175</v>
      </c>
      <c r="D2127" t="s">
        <v>14</v>
      </c>
      <c r="E2127" t="s">
        <v>21</v>
      </c>
      <c r="F2127" t="s">
        <v>22</v>
      </c>
      <c r="G2127" t="s">
        <v>3040</v>
      </c>
      <c r="H2127">
        <v>26.5</v>
      </c>
      <c r="I2127">
        <v>219</v>
      </c>
      <c r="J2127">
        <v>28000</v>
      </c>
      <c r="K2127">
        <v>28000</v>
      </c>
      <c r="L2127" s="17">
        <f>IF($E2127&lt;&gt;"",VLOOKUP($E2127,GEMWs!$E$14:$L$20,7,FALSE),"")</f>
        <v>37.754918937403332</v>
      </c>
      <c r="M2127" s="17">
        <f>IF($E2127&lt;&gt;"",VLOOKUP($E2127,GEMWs!$E$14:$L$20,8,FALSE),"")</f>
        <v>96.174593288388181</v>
      </c>
      <c r="N2127" s="17">
        <f t="shared" si="148"/>
        <v>28000</v>
      </c>
      <c r="O2127" s="17">
        <f t="shared" si="149"/>
        <v>28000</v>
      </c>
      <c r="P2127" s="17">
        <f t="shared" si="150"/>
        <v>9.4642857142857148E-4</v>
      </c>
      <c r="Q2127" s="17">
        <f t="shared" si="151"/>
        <v>9.4642857142857148E-4</v>
      </c>
    </row>
    <row r="2128" spans="1:17" x14ac:dyDescent="0.35">
      <c r="A2128" t="s">
        <v>1379</v>
      </c>
      <c r="B2128" t="s">
        <v>3001</v>
      </c>
      <c r="D2128" t="s">
        <v>14</v>
      </c>
      <c r="E2128" t="s">
        <v>21</v>
      </c>
      <c r="G2128" t="s">
        <v>3040</v>
      </c>
      <c r="H2128">
        <v>0.1</v>
      </c>
      <c r="J2128">
        <v>0</v>
      </c>
      <c r="K2128">
        <v>0</v>
      </c>
      <c r="L2128" s="17">
        <f>IF($E2128&lt;&gt;"",VLOOKUP($E2128,GEMWs!$E$14:$L$20,7,FALSE),"")</f>
        <v>37.754918937403332</v>
      </c>
      <c r="M2128" s="17">
        <f>IF($E2128&lt;&gt;"",VLOOKUP($E2128,GEMWs!$E$14:$L$20,8,FALSE),"")</f>
        <v>96.174593288388181</v>
      </c>
      <c r="N2128" s="17">
        <f t="shared" ca="1" si="148"/>
        <v>37.754918937403332</v>
      </c>
      <c r="O2128" s="17">
        <f t="shared" ca="1" si="149"/>
        <v>96.174593288388181</v>
      </c>
      <c r="P2128" s="17">
        <f t="shared" ca="1" si="150"/>
        <v>1.0397756474013985E-3</v>
      </c>
      <c r="Q2128" s="17">
        <f t="shared" ca="1" si="151"/>
        <v>2.6486614940373038E-3</v>
      </c>
    </row>
    <row r="2129" spans="1:17" x14ac:dyDescent="0.35">
      <c r="A2129" t="s">
        <v>1379</v>
      </c>
      <c r="B2129" t="s">
        <v>122</v>
      </c>
      <c r="D2129" t="s">
        <v>14</v>
      </c>
      <c r="E2129" t="s">
        <v>21</v>
      </c>
      <c r="G2129" t="s">
        <v>3040</v>
      </c>
      <c r="H2129">
        <v>17.8</v>
      </c>
      <c r="J2129">
        <v>0</v>
      </c>
      <c r="K2129">
        <v>0</v>
      </c>
      <c r="L2129" s="17">
        <f>IF($E2129&lt;&gt;"",VLOOKUP($E2129,GEMWs!$E$14:$L$20,7,FALSE),"")</f>
        <v>37.754918937403332</v>
      </c>
      <c r="M2129" s="17">
        <f>IF($E2129&lt;&gt;"",VLOOKUP($E2129,GEMWs!$E$14:$L$20,8,FALSE),"")</f>
        <v>96.174593288388181</v>
      </c>
      <c r="N2129" s="17">
        <f t="shared" ca="1" si="148"/>
        <v>37.754918937403332</v>
      </c>
      <c r="O2129" s="17">
        <f t="shared" ca="1" si="149"/>
        <v>96.174593288388181</v>
      </c>
      <c r="P2129" s="17">
        <f t="shared" ca="1" si="150"/>
        <v>0.18508006523744891</v>
      </c>
      <c r="Q2129" s="17">
        <f t="shared" ca="1" si="151"/>
        <v>0.4714617459386401</v>
      </c>
    </row>
    <row r="2130" spans="1:17" x14ac:dyDescent="0.35">
      <c r="A2130" t="s">
        <v>1379</v>
      </c>
      <c r="B2130" t="s">
        <v>2984</v>
      </c>
      <c r="D2130" t="s">
        <v>14</v>
      </c>
      <c r="E2130" t="s">
        <v>21</v>
      </c>
      <c r="G2130" t="s">
        <v>3040</v>
      </c>
      <c r="H2130">
        <v>770.9</v>
      </c>
      <c r="J2130">
        <v>0</v>
      </c>
      <c r="K2130">
        <v>0</v>
      </c>
      <c r="L2130" s="17">
        <f>IF($E2130&lt;&gt;"",VLOOKUP($E2130,GEMWs!$E$14:$L$20,7,FALSE),"")</f>
        <v>37.754918937403332</v>
      </c>
      <c r="M2130" s="17">
        <f>IF($E2130&lt;&gt;"",VLOOKUP($E2130,GEMWs!$E$14:$L$20,8,FALSE),"")</f>
        <v>96.174593288388181</v>
      </c>
      <c r="N2130" s="17">
        <f t="shared" ca="1" si="148"/>
        <v>37.754918937403332</v>
      </c>
      <c r="O2130" s="17">
        <f t="shared" ca="1" si="149"/>
        <v>96.174593288388181</v>
      </c>
      <c r="P2130" s="17">
        <f t="shared" ca="1" si="150"/>
        <v>8.0156304658173791</v>
      </c>
      <c r="Q2130" s="17">
        <f t="shared" ca="1" si="151"/>
        <v>20.418531457533575</v>
      </c>
    </row>
    <row r="2131" spans="1:17" x14ac:dyDescent="0.35">
      <c r="A2131" t="s">
        <v>1379</v>
      </c>
      <c r="B2131" t="s">
        <v>3000</v>
      </c>
      <c r="D2131" t="s">
        <v>14</v>
      </c>
      <c r="E2131" t="s">
        <v>21</v>
      </c>
      <c r="G2131" t="s">
        <v>3040</v>
      </c>
      <c r="H2131">
        <v>51.6</v>
      </c>
      <c r="J2131">
        <v>0</v>
      </c>
      <c r="K2131">
        <v>0</v>
      </c>
      <c r="L2131" s="17">
        <f>IF($E2131&lt;&gt;"",VLOOKUP($E2131,GEMWs!$E$14:$L$20,7,FALSE),"")</f>
        <v>37.754918937403332</v>
      </c>
      <c r="M2131" s="17">
        <f>IF($E2131&lt;&gt;"",VLOOKUP($E2131,GEMWs!$E$14:$L$20,8,FALSE),"")</f>
        <v>96.174593288388181</v>
      </c>
      <c r="N2131" s="17">
        <f t="shared" ref="N2131:N2194" ca="1" si="152">IF($I2131&lt;&gt;"",J2131,IF(AND($D2131="Y",$M$6=236),L2131,0))</f>
        <v>37.754918937403332</v>
      </c>
      <c r="O2131" s="17">
        <f t="shared" ref="O2131:O2194" ca="1" si="153">IF($I2131&lt;&gt;"",K2131,IF(AND($D2131="Y",$M$6=236),M2131,0))</f>
        <v>96.174593288388181</v>
      </c>
      <c r="P2131" s="17">
        <f t="shared" ca="1" si="150"/>
        <v>0.53652423405912153</v>
      </c>
      <c r="Q2131" s="17">
        <f t="shared" ca="1" si="151"/>
        <v>1.3667093309232488</v>
      </c>
    </row>
    <row r="2132" spans="1:17" x14ac:dyDescent="0.35">
      <c r="A2132" t="s">
        <v>1379</v>
      </c>
      <c r="B2132" t="s">
        <v>769</v>
      </c>
      <c r="D2132" t="s">
        <v>14</v>
      </c>
      <c r="E2132" t="s">
        <v>21</v>
      </c>
      <c r="G2132" t="s">
        <v>3040</v>
      </c>
      <c r="H2132">
        <v>1352.8</v>
      </c>
      <c r="J2132">
        <v>0</v>
      </c>
      <c r="K2132">
        <v>0</v>
      </c>
      <c r="L2132" s="17">
        <f>IF($E2132&lt;&gt;"",VLOOKUP($E2132,GEMWs!$E$14:$L$20,7,FALSE),"")</f>
        <v>37.754918937403332</v>
      </c>
      <c r="M2132" s="17">
        <f>IF($E2132&lt;&gt;"",VLOOKUP($E2132,GEMWs!$E$14:$L$20,8,FALSE),"")</f>
        <v>96.174593288388181</v>
      </c>
      <c r="N2132" s="17">
        <f t="shared" ca="1" si="152"/>
        <v>37.754918937403332</v>
      </c>
      <c r="O2132" s="17">
        <f t="shared" ca="1" si="153"/>
        <v>96.174593288388181</v>
      </c>
      <c r="P2132" s="17">
        <f t="shared" ca="1" si="150"/>
        <v>14.066084958046115</v>
      </c>
      <c r="Q2132" s="17">
        <f t="shared" ca="1" si="151"/>
        <v>35.831092691336643</v>
      </c>
    </row>
    <row r="2133" spans="1:17" x14ac:dyDescent="0.35">
      <c r="A2133" t="s">
        <v>1379</v>
      </c>
      <c r="B2133" t="s">
        <v>140</v>
      </c>
      <c r="C2133" t="s">
        <v>141</v>
      </c>
      <c r="D2133" t="s">
        <v>14</v>
      </c>
      <c r="E2133" t="s">
        <v>21</v>
      </c>
      <c r="F2133" t="s">
        <v>22</v>
      </c>
      <c r="G2133" t="s">
        <v>3040</v>
      </c>
      <c r="H2133">
        <v>10.6</v>
      </c>
      <c r="I2133">
        <v>425</v>
      </c>
      <c r="J2133">
        <v>3722.8</v>
      </c>
      <c r="K2133">
        <v>5548.3</v>
      </c>
      <c r="L2133" s="17">
        <f>IF($E2133&lt;&gt;"",VLOOKUP($E2133,GEMWs!$E$14:$L$20,7,FALSE),"")</f>
        <v>37.754918937403332</v>
      </c>
      <c r="M2133" s="17">
        <f>IF($E2133&lt;&gt;"",VLOOKUP($E2133,GEMWs!$E$14:$L$20,8,FALSE),"")</f>
        <v>96.174593288388181</v>
      </c>
      <c r="N2133" s="17">
        <f t="shared" si="152"/>
        <v>3722.8</v>
      </c>
      <c r="O2133" s="17">
        <f t="shared" si="153"/>
        <v>5548.3</v>
      </c>
      <c r="P2133" s="17">
        <f t="shared" si="150"/>
        <v>1.9104951066092315E-3</v>
      </c>
      <c r="Q2133" s="17">
        <f t="shared" si="151"/>
        <v>2.8473192220908991E-3</v>
      </c>
    </row>
    <row r="2134" spans="1:17" x14ac:dyDescent="0.35">
      <c r="A2134" t="s">
        <v>1379</v>
      </c>
      <c r="B2134" t="s">
        <v>1385</v>
      </c>
      <c r="D2134" t="s">
        <v>22</v>
      </c>
      <c r="G2134" t="s">
        <v>3040</v>
      </c>
      <c r="H2134">
        <v>0.3</v>
      </c>
      <c r="J2134">
        <v>0</v>
      </c>
      <c r="K2134">
        <v>0</v>
      </c>
      <c r="L2134" s="17" t="str">
        <f>IF($E2134&lt;&gt;"",VLOOKUP($E2134,GEMWs!$E$14:$L$20,7,FALSE),"")</f>
        <v/>
      </c>
      <c r="M2134" s="17" t="str">
        <f>IF($E2134&lt;&gt;"",VLOOKUP($E2134,GEMWs!$E$14:$L$20,8,FALSE),"")</f>
        <v/>
      </c>
      <c r="N2134" s="17">
        <f t="shared" ca="1" si="152"/>
        <v>0</v>
      </c>
      <c r="O2134" s="17">
        <f t="shared" ca="1" si="153"/>
        <v>0</v>
      </c>
      <c r="P2134" s="17">
        <f t="shared" ca="1" si="150"/>
        <v>0</v>
      </c>
      <c r="Q2134" s="17">
        <f t="shared" ca="1" si="151"/>
        <v>0</v>
      </c>
    </row>
    <row r="2135" spans="1:17" x14ac:dyDescent="0.35">
      <c r="A2135" t="s">
        <v>1379</v>
      </c>
      <c r="B2135" t="s">
        <v>229</v>
      </c>
      <c r="D2135" t="s">
        <v>22</v>
      </c>
      <c r="G2135" t="s">
        <v>3040</v>
      </c>
      <c r="H2135">
        <v>221.3</v>
      </c>
      <c r="J2135">
        <v>0</v>
      </c>
      <c r="K2135">
        <v>0</v>
      </c>
      <c r="L2135" s="17" t="str">
        <f>IF($E2135&lt;&gt;"",VLOOKUP($E2135,GEMWs!$E$14:$L$20,7,FALSE),"")</f>
        <v/>
      </c>
      <c r="M2135" s="17" t="str">
        <f>IF($E2135&lt;&gt;"",VLOOKUP($E2135,GEMWs!$E$14:$L$20,8,FALSE),"")</f>
        <v/>
      </c>
      <c r="N2135" s="17">
        <f t="shared" ca="1" si="152"/>
        <v>0</v>
      </c>
      <c r="O2135" s="17">
        <f t="shared" ca="1" si="153"/>
        <v>0</v>
      </c>
      <c r="P2135" s="17">
        <f t="shared" ca="1" si="150"/>
        <v>0</v>
      </c>
      <c r="Q2135" s="17">
        <f t="shared" ca="1" si="151"/>
        <v>0</v>
      </c>
    </row>
    <row r="2136" spans="1:17" x14ac:dyDescent="0.35">
      <c r="A2136" t="s">
        <v>1379</v>
      </c>
      <c r="B2136" t="s">
        <v>157</v>
      </c>
      <c r="D2136" t="s">
        <v>22</v>
      </c>
      <c r="G2136" t="s">
        <v>3040</v>
      </c>
      <c r="H2136">
        <v>73.3</v>
      </c>
      <c r="J2136">
        <v>0</v>
      </c>
      <c r="K2136">
        <v>0</v>
      </c>
      <c r="L2136" s="17" t="str">
        <f>IF($E2136&lt;&gt;"",VLOOKUP($E2136,GEMWs!$E$14:$L$20,7,FALSE),"")</f>
        <v/>
      </c>
      <c r="M2136" s="17" t="str">
        <f>IF($E2136&lt;&gt;"",VLOOKUP($E2136,GEMWs!$E$14:$L$20,8,FALSE),"")</f>
        <v/>
      </c>
      <c r="N2136" s="17">
        <f t="shared" ca="1" si="152"/>
        <v>0</v>
      </c>
      <c r="O2136" s="17">
        <f t="shared" ca="1" si="153"/>
        <v>0</v>
      </c>
      <c r="P2136" s="17">
        <f t="shared" ca="1" si="150"/>
        <v>0</v>
      </c>
      <c r="Q2136" s="17">
        <f t="shared" ca="1" si="151"/>
        <v>0</v>
      </c>
    </row>
    <row r="2137" spans="1:17" x14ac:dyDescent="0.35">
      <c r="A2137" t="s">
        <v>1379</v>
      </c>
      <c r="B2137" t="s">
        <v>103</v>
      </c>
      <c r="D2137" t="s">
        <v>14</v>
      </c>
      <c r="E2137" t="s">
        <v>15</v>
      </c>
      <c r="G2137" t="s">
        <v>3040</v>
      </c>
      <c r="H2137">
        <v>5737</v>
      </c>
      <c r="J2137">
        <v>0</v>
      </c>
      <c r="K2137">
        <v>0</v>
      </c>
      <c r="L2137" s="17">
        <f>IF($E2137&lt;&gt;"",VLOOKUP($E2137,GEMWs!$E$14:$L$20,7,FALSE),"")</f>
        <v>37.892086284381016</v>
      </c>
      <c r="M2137" s="17">
        <f>IF($E2137&lt;&gt;"",VLOOKUP($E2137,GEMWs!$E$14:$L$20,8,FALSE),"")</f>
        <v>96.522753888300599</v>
      </c>
      <c r="N2137" s="17">
        <f t="shared" ca="1" si="152"/>
        <v>37.892086284381016</v>
      </c>
      <c r="O2137" s="17">
        <f t="shared" ca="1" si="153"/>
        <v>96.522753888300599</v>
      </c>
      <c r="P2137" s="17">
        <f t="shared" ca="1" si="150"/>
        <v>59.436762513417825</v>
      </c>
      <c r="Q2137" s="17">
        <f t="shared" ca="1" si="151"/>
        <v>151.40364552491721</v>
      </c>
    </row>
    <row r="2138" spans="1:17" x14ac:dyDescent="0.35">
      <c r="A2138" t="s">
        <v>1379</v>
      </c>
      <c r="B2138" t="s">
        <v>555</v>
      </c>
      <c r="D2138" t="s">
        <v>22</v>
      </c>
      <c r="G2138" t="s">
        <v>3040</v>
      </c>
      <c r="H2138">
        <v>0.2</v>
      </c>
      <c r="J2138">
        <v>0</v>
      </c>
      <c r="K2138">
        <v>0</v>
      </c>
      <c r="L2138" s="17" t="str">
        <f>IF($E2138&lt;&gt;"",VLOOKUP($E2138,GEMWs!$E$14:$L$20,7,FALSE),"")</f>
        <v/>
      </c>
      <c r="M2138" s="17" t="str">
        <f>IF($E2138&lt;&gt;"",VLOOKUP($E2138,GEMWs!$E$14:$L$20,8,FALSE),"")</f>
        <v/>
      </c>
      <c r="N2138" s="17">
        <f t="shared" ca="1" si="152"/>
        <v>0</v>
      </c>
      <c r="O2138" s="17">
        <f t="shared" ca="1" si="153"/>
        <v>0</v>
      </c>
      <c r="P2138" s="17">
        <f t="shared" ca="1" si="150"/>
        <v>0</v>
      </c>
      <c r="Q2138" s="17">
        <f t="shared" ca="1" si="151"/>
        <v>0</v>
      </c>
    </row>
    <row r="2139" spans="1:17" x14ac:dyDescent="0.35">
      <c r="A2139" t="s">
        <v>1379</v>
      </c>
      <c r="B2139" t="s">
        <v>3009</v>
      </c>
      <c r="D2139" t="s">
        <v>14</v>
      </c>
      <c r="E2139" t="s">
        <v>21</v>
      </c>
      <c r="G2139" t="s">
        <v>3040</v>
      </c>
      <c r="H2139">
        <v>1234.5999999999999</v>
      </c>
      <c r="J2139">
        <v>0</v>
      </c>
      <c r="K2139">
        <v>0</v>
      </c>
      <c r="L2139" s="17">
        <f>IF($E2139&lt;&gt;"",VLOOKUP($E2139,GEMWs!$E$14:$L$20,7,FALSE),"")</f>
        <v>37.754918937403332</v>
      </c>
      <c r="M2139" s="17">
        <f>IF($E2139&lt;&gt;"",VLOOKUP($E2139,GEMWs!$E$14:$L$20,8,FALSE),"")</f>
        <v>96.174593288388181</v>
      </c>
      <c r="N2139" s="17">
        <f t="shared" ca="1" si="152"/>
        <v>37.754918937403332</v>
      </c>
      <c r="O2139" s="17">
        <f t="shared" ca="1" si="153"/>
        <v>96.174593288388181</v>
      </c>
      <c r="P2139" s="17">
        <f t="shared" ca="1" si="150"/>
        <v>12.837070142817662</v>
      </c>
      <c r="Q2139" s="17">
        <f t="shared" ca="1" si="151"/>
        <v>32.700374805384548</v>
      </c>
    </row>
    <row r="2140" spans="1:17" x14ac:dyDescent="0.35">
      <c r="A2140" t="s">
        <v>1379</v>
      </c>
      <c r="B2140" t="s">
        <v>49</v>
      </c>
      <c r="C2140" t="s">
        <v>50</v>
      </c>
      <c r="D2140" t="s">
        <v>14</v>
      </c>
      <c r="E2140" t="s">
        <v>21</v>
      </c>
      <c r="F2140" t="s">
        <v>14</v>
      </c>
      <c r="G2140" t="s">
        <v>3040</v>
      </c>
      <c r="H2140">
        <v>167.9</v>
      </c>
      <c r="I2140">
        <v>278</v>
      </c>
      <c r="J2140">
        <v>20.321014999999999</v>
      </c>
      <c r="K2140">
        <v>2000</v>
      </c>
      <c r="L2140" s="17">
        <f>IF($E2140&lt;&gt;"",VLOOKUP($E2140,GEMWs!$E$14:$L$20,7,FALSE),"")</f>
        <v>37.754918937403332</v>
      </c>
      <c r="M2140" s="17">
        <f>IF($E2140&lt;&gt;"",VLOOKUP($E2140,GEMWs!$E$14:$L$20,8,FALSE),"")</f>
        <v>96.174593288388181</v>
      </c>
      <c r="N2140" s="17">
        <f t="shared" si="152"/>
        <v>20.321014999999999</v>
      </c>
      <c r="O2140" s="17">
        <f t="shared" si="153"/>
        <v>2000</v>
      </c>
      <c r="P2140" s="17">
        <f t="shared" si="150"/>
        <v>8.3949999999999997E-2</v>
      </c>
      <c r="Q2140" s="17">
        <f t="shared" si="151"/>
        <v>8.2623825630757128</v>
      </c>
    </row>
    <row r="2141" spans="1:17" x14ac:dyDescent="0.35">
      <c r="A2141" t="s">
        <v>1379</v>
      </c>
      <c r="B2141" t="s">
        <v>551</v>
      </c>
      <c r="C2141" t="s">
        <v>552</v>
      </c>
      <c r="D2141" t="s">
        <v>14</v>
      </c>
      <c r="E2141" t="s">
        <v>21</v>
      </c>
      <c r="F2141" t="s">
        <v>22</v>
      </c>
      <c r="G2141" t="s">
        <v>3040</v>
      </c>
      <c r="H2141">
        <v>28.4</v>
      </c>
      <c r="I2141">
        <v>350</v>
      </c>
      <c r="J2141">
        <v>4540</v>
      </c>
      <c r="K2141">
        <v>4540</v>
      </c>
      <c r="L2141" s="17">
        <f>IF($E2141&lt;&gt;"",VLOOKUP($E2141,GEMWs!$E$14:$L$20,7,FALSE),"")</f>
        <v>37.754918937403332</v>
      </c>
      <c r="M2141" s="17">
        <f>IF($E2141&lt;&gt;"",VLOOKUP($E2141,GEMWs!$E$14:$L$20,8,FALSE),"")</f>
        <v>96.174593288388181</v>
      </c>
      <c r="N2141" s="17">
        <f t="shared" si="152"/>
        <v>4540</v>
      </c>
      <c r="O2141" s="17">
        <f t="shared" si="153"/>
        <v>4540</v>
      </c>
      <c r="P2141" s="17">
        <f t="shared" si="150"/>
        <v>6.255506607929515E-3</v>
      </c>
      <c r="Q2141" s="17">
        <f t="shared" si="151"/>
        <v>6.255506607929515E-3</v>
      </c>
    </row>
    <row r="2142" spans="1:17" x14ac:dyDescent="0.35">
      <c r="A2142" t="s">
        <v>1379</v>
      </c>
      <c r="B2142" t="s">
        <v>1386</v>
      </c>
      <c r="D2142" t="s">
        <v>22</v>
      </c>
      <c r="G2142" t="s">
        <v>3040</v>
      </c>
      <c r="H2142">
        <v>627.1</v>
      </c>
      <c r="J2142">
        <v>0</v>
      </c>
      <c r="K2142">
        <v>0</v>
      </c>
      <c r="L2142" s="17" t="str">
        <f>IF($E2142&lt;&gt;"",VLOOKUP($E2142,GEMWs!$E$14:$L$20,7,FALSE),"")</f>
        <v/>
      </c>
      <c r="M2142" s="17" t="str">
        <f>IF($E2142&lt;&gt;"",VLOOKUP($E2142,GEMWs!$E$14:$L$20,8,FALSE),"")</f>
        <v/>
      </c>
      <c r="N2142" s="17">
        <f t="shared" ca="1" si="152"/>
        <v>0</v>
      </c>
      <c r="O2142" s="17">
        <f t="shared" ca="1" si="153"/>
        <v>0</v>
      </c>
      <c r="P2142" s="17">
        <f t="shared" ca="1" si="150"/>
        <v>0</v>
      </c>
      <c r="Q2142" s="17">
        <f t="shared" ca="1" si="151"/>
        <v>0</v>
      </c>
    </row>
    <row r="2143" spans="1:17" x14ac:dyDescent="0.35">
      <c r="A2143" t="s">
        <v>1379</v>
      </c>
      <c r="B2143" t="s">
        <v>1387</v>
      </c>
      <c r="D2143" t="s">
        <v>14</v>
      </c>
      <c r="E2143" t="s">
        <v>21</v>
      </c>
      <c r="G2143" t="s">
        <v>3040</v>
      </c>
      <c r="H2143">
        <v>225.6</v>
      </c>
      <c r="J2143">
        <v>0</v>
      </c>
      <c r="K2143">
        <v>0</v>
      </c>
      <c r="L2143" s="17">
        <f>IF($E2143&lt;&gt;"",VLOOKUP($E2143,GEMWs!$E$14:$L$20,7,FALSE),"")</f>
        <v>37.754918937403332</v>
      </c>
      <c r="M2143" s="17">
        <f>IF($E2143&lt;&gt;"",VLOOKUP($E2143,GEMWs!$E$14:$L$20,8,FALSE),"")</f>
        <v>96.174593288388181</v>
      </c>
      <c r="N2143" s="17">
        <f t="shared" ca="1" si="152"/>
        <v>37.754918937403332</v>
      </c>
      <c r="O2143" s="17">
        <f t="shared" ca="1" si="153"/>
        <v>96.174593288388181</v>
      </c>
      <c r="P2143" s="17">
        <f t="shared" ca="1" si="150"/>
        <v>2.3457338605375546</v>
      </c>
      <c r="Q2143" s="17">
        <f t="shared" ca="1" si="151"/>
        <v>5.9753803305481572</v>
      </c>
    </row>
    <row r="2144" spans="1:17" x14ac:dyDescent="0.35">
      <c r="A2144" t="s">
        <v>1379</v>
      </c>
      <c r="B2144" t="s">
        <v>2976</v>
      </c>
      <c r="D2144" t="s">
        <v>14</v>
      </c>
      <c r="E2144" t="s">
        <v>21</v>
      </c>
      <c r="G2144" t="s">
        <v>3040</v>
      </c>
      <c r="H2144">
        <v>41</v>
      </c>
      <c r="J2144">
        <v>0</v>
      </c>
      <c r="K2144">
        <v>0</v>
      </c>
      <c r="L2144" s="17">
        <f>IF($E2144&lt;&gt;"",VLOOKUP($E2144,GEMWs!$E$14:$L$20,7,FALSE),"")</f>
        <v>37.754918937403332</v>
      </c>
      <c r="M2144" s="17">
        <f>IF($E2144&lt;&gt;"",VLOOKUP($E2144,GEMWs!$E$14:$L$20,8,FALSE),"")</f>
        <v>96.174593288388181</v>
      </c>
      <c r="N2144" s="17">
        <f t="shared" ca="1" si="152"/>
        <v>37.754918937403332</v>
      </c>
      <c r="O2144" s="17">
        <f t="shared" ca="1" si="153"/>
        <v>96.174593288388181</v>
      </c>
      <c r="P2144" s="17">
        <f t="shared" ca="1" si="150"/>
        <v>0.42630801543457331</v>
      </c>
      <c r="Q2144" s="17">
        <f t="shared" ca="1" si="151"/>
        <v>1.0859512125552946</v>
      </c>
    </row>
    <row r="2145" spans="1:17" x14ac:dyDescent="0.35">
      <c r="A2145" t="s">
        <v>1379</v>
      </c>
      <c r="B2145" t="s">
        <v>2975</v>
      </c>
      <c r="D2145" t="s">
        <v>14</v>
      </c>
      <c r="E2145" t="s">
        <v>18</v>
      </c>
      <c r="G2145" t="s">
        <v>3040</v>
      </c>
      <c r="H2145">
        <v>1621.6</v>
      </c>
      <c r="J2145">
        <v>0</v>
      </c>
      <c r="K2145">
        <v>0</v>
      </c>
      <c r="L2145" s="17">
        <f>IF($E2145&lt;&gt;"",VLOOKUP($E2145,GEMWs!$E$14:$L$20,7,FALSE),"")</f>
        <v>5950.3939027696888</v>
      </c>
      <c r="M2145" s="17">
        <f>IF($E2145&lt;&gt;"",VLOOKUP($E2145,GEMWs!$E$14:$L$20,8,FALSE),"")</f>
        <v>10539.430626954083</v>
      </c>
      <c r="N2145" s="17">
        <f t="shared" ca="1" si="152"/>
        <v>5950.3939027696888</v>
      </c>
      <c r="O2145" s="17">
        <f t="shared" ca="1" si="153"/>
        <v>10539.430626954083</v>
      </c>
      <c r="P2145" s="17">
        <f t="shared" ca="1" si="150"/>
        <v>0.15386030397627329</v>
      </c>
      <c r="Q2145" s="17">
        <f t="shared" ca="1" si="151"/>
        <v>0.27251977373215663</v>
      </c>
    </row>
    <row r="2146" spans="1:17" x14ac:dyDescent="0.35">
      <c r="A2146" t="s">
        <v>1379</v>
      </c>
      <c r="B2146" t="s">
        <v>807</v>
      </c>
      <c r="C2146" t="s">
        <v>808</v>
      </c>
      <c r="D2146" t="s">
        <v>14</v>
      </c>
      <c r="E2146" t="s">
        <v>21</v>
      </c>
      <c r="F2146" t="s">
        <v>14</v>
      </c>
      <c r="G2146" t="s">
        <v>3040</v>
      </c>
      <c r="H2146">
        <v>884.6</v>
      </c>
      <c r="I2146">
        <v>309</v>
      </c>
      <c r="J2146">
        <v>18.969698999999999</v>
      </c>
      <c r="K2146">
        <v>32.244687999999996</v>
      </c>
      <c r="L2146" s="17">
        <f>IF($E2146&lt;&gt;"",VLOOKUP($E2146,GEMWs!$E$14:$L$20,7,FALSE),"")</f>
        <v>37.754918937403332</v>
      </c>
      <c r="M2146" s="17">
        <f>IF($E2146&lt;&gt;"",VLOOKUP($E2146,GEMWs!$E$14:$L$20,8,FALSE),"")</f>
        <v>96.174593288388181</v>
      </c>
      <c r="N2146" s="17">
        <f t="shared" si="152"/>
        <v>18.969698999999999</v>
      </c>
      <c r="O2146" s="17">
        <f t="shared" si="153"/>
        <v>32.244687999999996</v>
      </c>
      <c r="P2146" s="17">
        <f t="shared" si="150"/>
        <v>27.433976101738065</v>
      </c>
      <c r="Q2146" s="17">
        <f t="shared" si="151"/>
        <v>46.632263379613988</v>
      </c>
    </row>
    <row r="2147" spans="1:17" x14ac:dyDescent="0.35">
      <c r="A2147" t="s">
        <v>1379</v>
      </c>
      <c r="B2147" t="s">
        <v>502</v>
      </c>
      <c r="D2147" t="s">
        <v>14</v>
      </c>
      <c r="E2147" t="s">
        <v>21</v>
      </c>
      <c r="G2147" t="s">
        <v>3040</v>
      </c>
      <c r="H2147">
        <v>179.8</v>
      </c>
      <c r="J2147">
        <v>0</v>
      </c>
      <c r="K2147">
        <v>0</v>
      </c>
      <c r="L2147" s="17">
        <f>IF($E2147&lt;&gt;"",VLOOKUP($E2147,GEMWs!$E$14:$L$20,7,FALSE),"")</f>
        <v>37.754918937403332</v>
      </c>
      <c r="M2147" s="17">
        <f>IF($E2147&lt;&gt;"",VLOOKUP($E2147,GEMWs!$E$14:$L$20,8,FALSE),"")</f>
        <v>96.174593288388181</v>
      </c>
      <c r="N2147" s="17">
        <f t="shared" ca="1" si="152"/>
        <v>37.754918937403332</v>
      </c>
      <c r="O2147" s="17">
        <f t="shared" ca="1" si="153"/>
        <v>96.174593288388181</v>
      </c>
      <c r="P2147" s="17">
        <f t="shared" ca="1" si="150"/>
        <v>1.8695166140277144</v>
      </c>
      <c r="Q2147" s="17">
        <f t="shared" ca="1" si="151"/>
        <v>4.7622933662790725</v>
      </c>
    </row>
    <row r="2148" spans="1:17" x14ac:dyDescent="0.35">
      <c r="A2148" t="s">
        <v>1379</v>
      </c>
      <c r="B2148" t="s">
        <v>2980</v>
      </c>
      <c r="D2148" t="s">
        <v>14</v>
      </c>
      <c r="E2148" t="s">
        <v>18</v>
      </c>
      <c r="G2148" t="s">
        <v>3040</v>
      </c>
      <c r="H2148">
        <v>659.3</v>
      </c>
      <c r="J2148">
        <v>0</v>
      </c>
      <c r="K2148">
        <v>0</v>
      </c>
      <c r="L2148" s="17">
        <f>IF($E2148&lt;&gt;"",VLOOKUP($E2148,GEMWs!$E$14:$L$20,7,FALSE),"")</f>
        <v>5950.3939027696888</v>
      </c>
      <c r="M2148" s="17">
        <f>IF($E2148&lt;&gt;"",VLOOKUP($E2148,GEMWs!$E$14:$L$20,8,FALSE),"")</f>
        <v>10539.430626954083</v>
      </c>
      <c r="N2148" s="17">
        <f t="shared" ca="1" si="152"/>
        <v>5950.3939027696888</v>
      </c>
      <c r="O2148" s="17">
        <f t="shared" ca="1" si="153"/>
        <v>10539.430626954083</v>
      </c>
      <c r="P2148" s="17">
        <f t="shared" ca="1" si="150"/>
        <v>6.2555561427945841E-2</v>
      </c>
      <c r="Q2148" s="17">
        <f t="shared" ca="1" si="151"/>
        <v>0.11079938753182712</v>
      </c>
    </row>
    <row r="2149" spans="1:17" x14ac:dyDescent="0.35">
      <c r="A2149" t="s">
        <v>1379</v>
      </c>
      <c r="B2149" t="s">
        <v>144</v>
      </c>
      <c r="C2149" t="s">
        <v>145</v>
      </c>
      <c r="D2149" t="s">
        <v>14</v>
      </c>
      <c r="E2149" t="s">
        <v>21</v>
      </c>
      <c r="F2149" t="s">
        <v>22</v>
      </c>
      <c r="G2149" t="s">
        <v>3040</v>
      </c>
      <c r="H2149">
        <v>251</v>
      </c>
      <c r="I2149">
        <v>317</v>
      </c>
      <c r="J2149">
        <v>2000</v>
      </c>
      <c r="K2149">
        <v>10000</v>
      </c>
      <c r="L2149" s="17">
        <f>IF($E2149&lt;&gt;"",VLOOKUP($E2149,GEMWs!$E$14:$L$20,7,FALSE),"")</f>
        <v>37.754918937403332</v>
      </c>
      <c r="M2149" s="17">
        <f>IF($E2149&lt;&gt;"",VLOOKUP($E2149,GEMWs!$E$14:$L$20,8,FALSE),"")</f>
        <v>96.174593288388181</v>
      </c>
      <c r="N2149" s="17">
        <f t="shared" si="152"/>
        <v>2000</v>
      </c>
      <c r="O2149" s="17">
        <f t="shared" si="153"/>
        <v>10000</v>
      </c>
      <c r="P2149" s="17">
        <f t="shared" si="150"/>
        <v>2.5100000000000001E-2</v>
      </c>
      <c r="Q2149" s="17">
        <f t="shared" si="151"/>
        <v>0.1255</v>
      </c>
    </row>
    <row r="2150" spans="1:17" x14ac:dyDescent="0.35">
      <c r="A2150" t="s">
        <v>1379</v>
      </c>
      <c r="B2150" t="s">
        <v>2981</v>
      </c>
      <c r="D2150" t="s">
        <v>14</v>
      </c>
      <c r="E2150" t="s">
        <v>21</v>
      </c>
      <c r="G2150" t="s">
        <v>3040</v>
      </c>
      <c r="H2150">
        <v>122.1</v>
      </c>
      <c r="J2150">
        <v>0</v>
      </c>
      <c r="K2150">
        <v>0</v>
      </c>
      <c r="L2150" s="17">
        <f>IF($E2150&lt;&gt;"",VLOOKUP($E2150,GEMWs!$E$14:$L$20,7,FALSE),"")</f>
        <v>37.754918937403332</v>
      </c>
      <c r="M2150" s="17">
        <f>IF($E2150&lt;&gt;"",VLOOKUP($E2150,GEMWs!$E$14:$L$20,8,FALSE),"")</f>
        <v>96.174593288388181</v>
      </c>
      <c r="N2150" s="17">
        <f t="shared" ca="1" si="152"/>
        <v>37.754918937403332</v>
      </c>
      <c r="O2150" s="17">
        <f t="shared" ca="1" si="153"/>
        <v>96.174593288388181</v>
      </c>
      <c r="P2150" s="17">
        <f t="shared" ca="1" si="150"/>
        <v>1.2695660654771073</v>
      </c>
      <c r="Q2150" s="17">
        <f t="shared" ca="1" si="151"/>
        <v>3.2340156842195475</v>
      </c>
    </row>
    <row r="2151" spans="1:17" x14ac:dyDescent="0.35">
      <c r="A2151" t="s">
        <v>1379</v>
      </c>
      <c r="B2151" t="s">
        <v>836</v>
      </c>
      <c r="D2151" t="s">
        <v>14</v>
      </c>
      <c r="E2151" t="s">
        <v>21</v>
      </c>
      <c r="G2151" t="s">
        <v>3040</v>
      </c>
      <c r="H2151">
        <v>644.5</v>
      </c>
      <c r="J2151">
        <v>0</v>
      </c>
      <c r="K2151">
        <v>0</v>
      </c>
      <c r="L2151" s="17">
        <f>IF($E2151&lt;&gt;"",VLOOKUP($E2151,GEMWs!$E$14:$L$20,7,FALSE),"")</f>
        <v>37.754918937403332</v>
      </c>
      <c r="M2151" s="17">
        <f>IF($E2151&lt;&gt;"",VLOOKUP($E2151,GEMWs!$E$14:$L$20,8,FALSE),"")</f>
        <v>96.174593288388181</v>
      </c>
      <c r="N2151" s="17">
        <f t="shared" ca="1" si="152"/>
        <v>37.754918937403332</v>
      </c>
      <c r="O2151" s="17">
        <f t="shared" ca="1" si="153"/>
        <v>96.174593288388181</v>
      </c>
      <c r="P2151" s="17">
        <f t="shared" ca="1" si="150"/>
        <v>6.7013540475020124</v>
      </c>
      <c r="Q2151" s="17">
        <f t="shared" ca="1" si="151"/>
        <v>17.070623329070422</v>
      </c>
    </row>
    <row r="2152" spans="1:17" x14ac:dyDescent="0.35">
      <c r="A2152" t="s">
        <v>1379</v>
      </c>
      <c r="B2152" t="s">
        <v>508</v>
      </c>
      <c r="D2152" t="s">
        <v>22</v>
      </c>
      <c r="G2152" t="s">
        <v>3040</v>
      </c>
      <c r="H2152">
        <v>39.200000000000003</v>
      </c>
      <c r="J2152">
        <v>0</v>
      </c>
      <c r="K2152">
        <v>0</v>
      </c>
      <c r="L2152" s="17" t="str">
        <f>IF($E2152&lt;&gt;"",VLOOKUP($E2152,GEMWs!$E$14:$L$20,7,FALSE),"")</f>
        <v/>
      </c>
      <c r="M2152" s="17" t="str">
        <f>IF($E2152&lt;&gt;"",VLOOKUP($E2152,GEMWs!$E$14:$L$20,8,FALSE),"")</f>
        <v/>
      </c>
      <c r="N2152" s="17">
        <f t="shared" ca="1" si="152"/>
        <v>0</v>
      </c>
      <c r="O2152" s="17">
        <f t="shared" ca="1" si="153"/>
        <v>0</v>
      </c>
      <c r="P2152" s="17">
        <f t="shared" ca="1" si="150"/>
        <v>0</v>
      </c>
      <c r="Q2152" s="17">
        <f t="shared" ca="1" si="151"/>
        <v>0</v>
      </c>
    </row>
    <row r="2153" spans="1:17" x14ac:dyDescent="0.35">
      <c r="A2153" t="s">
        <v>1379</v>
      </c>
      <c r="B2153" t="s">
        <v>246</v>
      </c>
      <c r="D2153" t="s">
        <v>22</v>
      </c>
      <c r="G2153" t="s">
        <v>3040</v>
      </c>
      <c r="H2153">
        <v>532.79999999999995</v>
      </c>
      <c r="J2153">
        <v>0</v>
      </c>
      <c r="K2153">
        <v>0</v>
      </c>
      <c r="L2153" s="17" t="str">
        <f>IF($E2153&lt;&gt;"",VLOOKUP($E2153,GEMWs!$E$14:$L$20,7,FALSE),"")</f>
        <v/>
      </c>
      <c r="M2153" s="17" t="str">
        <f>IF($E2153&lt;&gt;"",VLOOKUP($E2153,GEMWs!$E$14:$L$20,8,FALSE),"")</f>
        <v/>
      </c>
      <c r="N2153" s="17">
        <f t="shared" ca="1" si="152"/>
        <v>0</v>
      </c>
      <c r="O2153" s="17">
        <f t="shared" ca="1" si="153"/>
        <v>0</v>
      </c>
      <c r="P2153" s="17">
        <f t="shared" ca="1" si="150"/>
        <v>0</v>
      </c>
      <c r="Q2153" s="17">
        <f t="shared" ca="1" si="151"/>
        <v>0</v>
      </c>
    </row>
    <row r="2154" spans="1:17" x14ac:dyDescent="0.35">
      <c r="A2154" t="s">
        <v>1379</v>
      </c>
      <c r="B2154" t="s">
        <v>71</v>
      </c>
      <c r="C2154" t="s">
        <v>72</v>
      </c>
      <c r="D2154" t="s">
        <v>14</v>
      </c>
      <c r="E2154" t="s">
        <v>21</v>
      </c>
      <c r="F2154" t="s">
        <v>22</v>
      </c>
      <c r="G2154" t="s">
        <v>3040</v>
      </c>
      <c r="H2154">
        <v>0.9</v>
      </c>
      <c r="I2154">
        <v>333</v>
      </c>
      <c r="J2154">
        <v>31000</v>
      </c>
      <c r="K2154">
        <v>60000</v>
      </c>
      <c r="L2154" s="17">
        <f>IF($E2154&lt;&gt;"",VLOOKUP($E2154,GEMWs!$E$14:$L$20,7,FALSE),"")</f>
        <v>37.754918937403332</v>
      </c>
      <c r="M2154" s="17">
        <f>IF($E2154&lt;&gt;"",VLOOKUP($E2154,GEMWs!$E$14:$L$20,8,FALSE),"")</f>
        <v>96.174593288388181</v>
      </c>
      <c r="N2154" s="17">
        <f t="shared" si="152"/>
        <v>31000</v>
      </c>
      <c r="O2154" s="17">
        <f t="shared" si="153"/>
        <v>60000</v>
      </c>
      <c r="P2154" s="17">
        <f t="shared" si="150"/>
        <v>1.5E-5</v>
      </c>
      <c r="Q2154" s="17">
        <f t="shared" si="151"/>
        <v>2.903225806451613E-5</v>
      </c>
    </row>
    <row r="2155" spans="1:17" x14ac:dyDescent="0.35">
      <c r="A2155" t="s">
        <v>1379</v>
      </c>
      <c r="B2155" t="s">
        <v>184</v>
      </c>
      <c r="C2155" t="s">
        <v>185</v>
      </c>
      <c r="D2155" t="s">
        <v>14</v>
      </c>
      <c r="E2155" t="s">
        <v>21</v>
      </c>
      <c r="F2155" t="s">
        <v>22</v>
      </c>
      <c r="G2155" t="s">
        <v>3040</v>
      </c>
      <c r="H2155">
        <v>9.6999999999999993</v>
      </c>
      <c r="I2155">
        <v>345</v>
      </c>
      <c r="J2155">
        <v>5000</v>
      </c>
      <c r="K2155">
        <v>20000</v>
      </c>
      <c r="L2155" s="17">
        <f>IF($E2155&lt;&gt;"",VLOOKUP($E2155,GEMWs!$E$14:$L$20,7,FALSE),"")</f>
        <v>37.754918937403332</v>
      </c>
      <c r="M2155" s="17">
        <f>IF($E2155&lt;&gt;"",VLOOKUP($E2155,GEMWs!$E$14:$L$20,8,FALSE),"")</f>
        <v>96.174593288388181</v>
      </c>
      <c r="N2155" s="17">
        <f t="shared" si="152"/>
        <v>5000</v>
      </c>
      <c r="O2155" s="17">
        <f t="shared" si="153"/>
        <v>20000</v>
      </c>
      <c r="P2155" s="17">
        <f t="shared" si="150"/>
        <v>4.8499999999999997E-4</v>
      </c>
      <c r="Q2155" s="17">
        <f t="shared" si="151"/>
        <v>1.9399999999999999E-3</v>
      </c>
    </row>
    <row r="2156" spans="1:17" x14ac:dyDescent="0.35">
      <c r="A2156" t="s">
        <v>1379</v>
      </c>
      <c r="B2156" t="s">
        <v>763</v>
      </c>
      <c r="C2156" t="s">
        <v>764</v>
      </c>
      <c r="D2156" t="s">
        <v>14</v>
      </c>
      <c r="E2156" t="s">
        <v>21</v>
      </c>
      <c r="F2156" t="s">
        <v>22</v>
      </c>
      <c r="G2156" t="s">
        <v>3040</v>
      </c>
      <c r="H2156">
        <v>263.8</v>
      </c>
      <c r="I2156">
        <v>451</v>
      </c>
      <c r="J2156">
        <v>750</v>
      </c>
      <c r="K2156">
        <v>2000</v>
      </c>
      <c r="L2156" s="17">
        <f>IF($E2156&lt;&gt;"",VLOOKUP($E2156,GEMWs!$E$14:$L$20,7,FALSE),"")</f>
        <v>37.754918937403332</v>
      </c>
      <c r="M2156" s="17">
        <f>IF($E2156&lt;&gt;"",VLOOKUP($E2156,GEMWs!$E$14:$L$20,8,FALSE),"")</f>
        <v>96.174593288388181</v>
      </c>
      <c r="N2156" s="17">
        <f t="shared" si="152"/>
        <v>750</v>
      </c>
      <c r="O2156" s="17">
        <f t="shared" si="153"/>
        <v>2000</v>
      </c>
      <c r="P2156" s="17">
        <f t="shared" si="150"/>
        <v>0.13190000000000002</v>
      </c>
      <c r="Q2156" s="17">
        <f t="shared" si="151"/>
        <v>0.35173333333333334</v>
      </c>
    </row>
    <row r="2157" spans="1:17" x14ac:dyDescent="0.35">
      <c r="A2157" t="s">
        <v>2959</v>
      </c>
      <c r="B2157" t="s">
        <v>168</v>
      </c>
      <c r="C2157" t="s">
        <v>169</v>
      </c>
      <c r="D2157" t="s">
        <v>14</v>
      </c>
      <c r="E2157" t="s">
        <v>21</v>
      </c>
      <c r="F2157" t="s">
        <v>22</v>
      </c>
      <c r="G2157" t="s">
        <v>3040</v>
      </c>
      <c r="H2157">
        <v>4.3</v>
      </c>
      <c r="I2157">
        <v>7</v>
      </c>
      <c r="J2157">
        <v>4540</v>
      </c>
      <c r="K2157">
        <v>21364</v>
      </c>
      <c r="L2157" s="17">
        <f>IF($E2157&lt;&gt;"",VLOOKUP($E2157,GEMWs!$E$14:$L$20,7,FALSE),"")</f>
        <v>37.754918937403332</v>
      </c>
      <c r="M2157" s="17">
        <f>IF($E2157&lt;&gt;"",VLOOKUP($E2157,GEMWs!$E$14:$L$20,8,FALSE),"")</f>
        <v>96.174593288388181</v>
      </c>
      <c r="N2157" s="17">
        <f t="shared" si="152"/>
        <v>4540</v>
      </c>
      <c r="O2157" s="17">
        <f t="shared" si="153"/>
        <v>21364</v>
      </c>
      <c r="P2157" s="17">
        <f t="shared" si="150"/>
        <v>2.0127316981838607E-4</v>
      </c>
      <c r="Q2157" s="17">
        <f t="shared" si="151"/>
        <v>9.4713656387665197E-4</v>
      </c>
    </row>
    <row r="2158" spans="1:17" x14ac:dyDescent="0.35">
      <c r="A2158" t="s">
        <v>2959</v>
      </c>
      <c r="B2158" t="s">
        <v>19</v>
      </c>
      <c r="C2158" t="s">
        <v>20</v>
      </c>
      <c r="D2158" t="s">
        <v>14</v>
      </c>
      <c r="E2158" t="s">
        <v>21</v>
      </c>
      <c r="F2158" t="s">
        <v>22</v>
      </c>
      <c r="G2158" t="s">
        <v>3040</v>
      </c>
      <c r="H2158">
        <v>161.6</v>
      </c>
      <c r="I2158">
        <v>52</v>
      </c>
      <c r="J2158">
        <v>1818</v>
      </c>
      <c r="K2158">
        <v>5000</v>
      </c>
      <c r="L2158" s="17">
        <f>IF($E2158&lt;&gt;"",VLOOKUP($E2158,GEMWs!$E$14:$L$20,7,FALSE),"")</f>
        <v>37.754918937403332</v>
      </c>
      <c r="M2158" s="17">
        <f>IF($E2158&lt;&gt;"",VLOOKUP($E2158,GEMWs!$E$14:$L$20,8,FALSE),"")</f>
        <v>96.174593288388181</v>
      </c>
      <c r="N2158" s="17">
        <f t="shared" si="152"/>
        <v>1818</v>
      </c>
      <c r="O2158" s="17">
        <f t="shared" si="153"/>
        <v>5000</v>
      </c>
      <c r="P2158" s="17">
        <f t="shared" si="150"/>
        <v>3.2320000000000002E-2</v>
      </c>
      <c r="Q2158" s="17">
        <f t="shared" si="151"/>
        <v>8.8888888888888892E-2</v>
      </c>
    </row>
    <row r="2159" spans="1:17" x14ac:dyDescent="0.35">
      <c r="A2159" t="s">
        <v>2959</v>
      </c>
      <c r="B2159" t="s">
        <v>170</v>
      </c>
      <c r="C2159" t="s">
        <v>171</v>
      </c>
      <c r="D2159" t="s">
        <v>14</v>
      </c>
      <c r="E2159" t="s">
        <v>21</v>
      </c>
      <c r="F2159" t="s">
        <v>22</v>
      </c>
      <c r="G2159" t="s">
        <v>3040</v>
      </c>
      <c r="H2159">
        <v>1696.4</v>
      </c>
      <c r="I2159">
        <v>114</v>
      </c>
      <c r="J2159">
        <v>15000</v>
      </c>
      <c r="K2159">
        <v>20000</v>
      </c>
      <c r="L2159" s="17">
        <f>IF($E2159&lt;&gt;"",VLOOKUP($E2159,GEMWs!$E$14:$L$20,7,FALSE),"")</f>
        <v>37.754918937403332</v>
      </c>
      <c r="M2159" s="17">
        <f>IF($E2159&lt;&gt;"",VLOOKUP($E2159,GEMWs!$E$14:$L$20,8,FALSE),"")</f>
        <v>96.174593288388181</v>
      </c>
      <c r="N2159" s="17">
        <f t="shared" si="152"/>
        <v>15000</v>
      </c>
      <c r="O2159" s="17">
        <f t="shared" si="153"/>
        <v>20000</v>
      </c>
      <c r="P2159" s="17">
        <f t="shared" si="150"/>
        <v>8.4820000000000007E-2</v>
      </c>
      <c r="Q2159" s="17">
        <f t="shared" si="151"/>
        <v>0.11309333333333334</v>
      </c>
    </row>
    <row r="2160" spans="1:17" x14ac:dyDescent="0.35">
      <c r="A2160" t="s">
        <v>2959</v>
      </c>
      <c r="B2160" t="s">
        <v>716</v>
      </c>
      <c r="C2160" t="s">
        <v>717</v>
      </c>
      <c r="D2160" t="s">
        <v>14</v>
      </c>
      <c r="E2160" t="s">
        <v>21</v>
      </c>
      <c r="F2160" t="s">
        <v>22</v>
      </c>
      <c r="G2160" t="s">
        <v>3040</v>
      </c>
      <c r="H2160">
        <v>541.1</v>
      </c>
      <c r="I2160">
        <v>458</v>
      </c>
      <c r="J2160">
        <v>237.43909400000001</v>
      </c>
      <c r="K2160">
        <v>1033.8267679999999</v>
      </c>
      <c r="L2160" s="17">
        <f>IF($E2160&lt;&gt;"",VLOOKUP($E2160,GEMWs!$E$14:$L$20,7,FALSE),"")</f>
        <v>37.754918937403332</v>
      </c>
      <c r="M2160" s="17">
        <f>IF($E2160&lt;&gt;"",VLOOKUP($E2160,GEMWs!$E$14:$L$20,8,FALSE),"")</f>
        <v>96.174593288388181</v>
      </c>
      <c r="N2160" s="17">
        <f t="shared" si="152"/>
        <v>237.43909400000001</v>
      </c>
      <c r="O2160" s="17">
        <f t="shared" si="153"/>
        <v>1033.8267679999999</v>
      </c>
      <c r="P2160" s="17">
        <f t="shared" si="150"/>
        <v>0.52339523095033658</v>
      </c>
      <c r="Q2160" s="17">
        <f t="shared" si="151"/>
        <v>2.2789002050353173</v>
      </c>
    </row>
    <row r="2161" spans="1:17" x14ac:dyDescent="0.35">
      <c r="A2161" t="s">
        <v>2959</v>
      </c>
      <c r="B2161" t="s">
        <v>140</v>
      </c>
      <c r="C2161" t="s">
        <v>141</v>
      </c>
      <c r="D2161" t="s">
        <v>14</v>
      </c>
      <c r="E2161" t="s">
        <v>21</v>
      </c>
      <c r="F2161" t="s">
        <v>22</v>
      </c>
      <c r="G2161" t="s">
        <v>3040</v>
      </c>
      <c r="H2161">
        <v>111.4</v>
      </c>
      <c r="I2161">
        <v>425</v>
      </c>
      <c r="J2161">
        <v>3722.8</v>
      </c>
      <c r="K2161">
        <v>5548.3</v>
      </c>
      <c r="L2161" s="17">
        <f>IF($E2161&lt;&gt;"",VLOOKUP($E2161,GEMWs!$E$14:$L$20,7,FALSE),"")</f>
        <v>37.754918937403332</v>
      </c>
      <c r="M2161" s="17">
        <f>IF($E2161&lt;&gt;"",VLOOKUP($E2161,GEMWs!$E$14:$L$20,8,FALSE),"")</f>
        <v>96.174593288388181</v>
      </c>
      <c r="N2161" s="17">
        <f t="shared" si="152"/>
        <v>3722.8</v>
      </c>
      <c r="O2161" s="17">
        <f t="shared" si="153"/>
        <v>5548.3</v>
      </c>
      <c r="P2161" s="17">
        <f t="shared" ref="P2161:P2224" si="154">IF(O2161&gt;0,$H2161/O2161,0)</f>
        <v>2.007822215813853E-2</v>
      </c>
      <c r="Q2161" s="17">
        <f t="shared" ref="Q2161:Q2224" si="155">IF(N2161&gt;0,$H2161/N2161,0)</f>
        <v>2.992371333404964E-2</v>
      </c>
    </row>
    <row r="2162" spans="1:17" x14ac:dyDescent="0.35">
      <c r="A2162" t="s">
        <v>2959</v>
      </c>
      <c r="B2162" t="s">
        <v>103</v>
      </c>
      <c r="D2162" t="s">
        <v>14</v>
      </c>
      <c r="E2162" t="s">
        <v>15</v>
      </c>
      <c r="G2162" t="s">
        <v>3040</v>
      </c>
      <c r="H2162">
        <v>288</v>
      </c>
      <c r="J2162">
        <v>0</v>
      </c>
      <c r="K2162">
        <v>0</v>
      </c>
      <c r="L2162" s="17">
        <f>IF($E2162&lt;&gt;"",VLOOKUP($E2162,GEMWs!$E$14:$L$20,7,FALSE),"")</f>
        <v>37.892086284381016</v>
      </c>
      <c r="M2162" s="17">
        <f>IF($E2162&lt;&gt;"",VLOOKUP($E2162,GEMWs!$E$14:$L$20,8,FALSE),"")</f>
        <v>96.522753888300599</v>
      </c>
      <c r="N2162" s="17">
        <f t="shared" ca="1" si="152"/>
        <v>37.892086284381016</v>
      </c>
      <c r="O2162" s="17">
        <f t="shared" ca="1" si="153"/>
        <v>96.522753888300599</v>
      </c>
      <c r="P2162" s="17">
        <f t="shared" ca="1" si="154"/>
        <v>2.98375241482732</v>
      </c>
      <c r="Q2162" s="17">
        <f t="shared" ca="1" si="155"/>
        <v>7.6005316212613128</v>
      </c>
    </row>
    <row r="2163" spans="1:17" x14ac:dyDescent="0.35">
      <c r="A2163" t="s">
        <v>2959</v>
      </c>
      <c r="B2163" t="s">
        <v>144</v>
      </c>
      <c r="C2163" t="s">
        <v>145</v>
      </c>
      <c r="D2163" t="s">
        <v>14</v>
      </c>
      <c r="E2163" t="s">
        <v>21</v>
      </c>
      <c r="F2163" t="s">
        <v>22</v>
      </c>
      <c r="G2163" t="s">
        <v>3040</v>
      </c>
      <c r="H2163">
        <v>10439.4</v>
      </c>
      <c r="I2163">
        <v>317</v>
      </c>
      <c r="J2163">
        <v>2000</v>
      </c>
      <c r="K2163">
        <v>10000</v>
      </c>
      <c r="L2163" s="17">
        <f>IF($E2163&lt;&gt;"",VLOOKUP($E2163,GEMWs!$E$14:$L$20,7,FALSE),"")</f>
        <v>37.754918937403332</v>
      </c>
      <c r="M2163" s="17">
        <f>IF($E2163&lt;&gt;"",VLOOKUP($E2163,GEMWs!$E$14:$L$20,8,FALSE),"")</f>
        <v>96.174593288388181</v>
      </c>
      <c r="N2163" s="17">
        <f t="shared" si="152"/>
        <v>2000</v>
      </c>
      <c r="O2163" s="17">
        <f t="shared" si="153"/>
        <v>10000</v>
      </c>
      <c r="P2163" s="17">
        <f t="shared" si="154"/>
        <v>1.0439399999999999</v>
      </c>
      <c r="Q2163" s="17">
        <f t="shared" si="155"/>
        <v>5.2196999999999996</v>
      </c>
    </row>
    <row r="2164" spans="1:17" x14ac:dyDescent="0.35">
      <c r="A2164" t="s">
        <v>2959</v>
      </c>
      <c r="B2164" t="s">
        <v>246</v>
      </c>
      <c r="D2164" t="s">
        <v>22</v>
      </c>
      <c r="G2164" t="s">
        <v>3040</v>
      </c>
      <c r="H2164">
        <v>15.6</v>
      </c>
      <c r="J2164">
        <v>0</v>
      </c>
      <c r="K2164">
        <v>0</v>
      </c>
      <c r="L2164" s="17" t="str">
        <f>IF($E2164&lt;&gt;"",VLOOKUP($E2164,GEMWs!$E$14:$L$20,7,FALSE),"")</f>
        <v/>
      </c>
      <c r="M2164" s="17" t="str">
        <f>IF($E2164&lt;&gt;"",VLOOKUP($E2164,GEMWs!$E$14:$L$20,8,FALSE),"")</f>
        <v/>
      </c>
      <c r="N2164" s="17">
        <f t="shared" ca="1" si="152"/>
        <v>0</v>
      </c>
      <c r="O2164" s="17">
        <f t="shared" ca="1" si="153"/>
        <v>0</v>
      </c>
      <c r="P2164" s="17">
        <f t="shared" ca="1" si="154"/>
        <v>0</v>
      </c>
      <c r="Q2164" s="17">
        <f t="shared" ca="1" si="155"/>
        <v>0</v>
      </c>
    </row>
    <row r="2165" spans="1:17" x14ac:dyDescent="0.35">
      <c r="A2165" t="s">
        <v>2959</v>
      </c>
      <c r="B2165" t="s">
        <v>182</v>
      </c>
      <c r="C2165" t="s">
        <v>183</v>
      </c>
      <c r="D2165" t="s">
        <v>14</v>
      </c>
      <c r="E2165" t="s">
        <v>21</v>
      </c>
      <c r="F2165" t="s">
        <v>22</v>
      </c>
      <c r="G2165" t="s">
        <v>3040</v>
      </c>
      <c r="H2165">
        <v>8.6999999999999993</v>
      </c>
      <c r="I2165">
        <v>338</v>
      </c>
      <c r="J2165">
        <v>4536</v>
      </c>
      <c r="K2165">
        <v>38636</v>
      </c>
      <c r="L2165" s="17">
        <f>IF($E2165&lt;&gt;"",VLOOKUP($E2165,GEMWs!$E$14:$L$20,7,FALSE),"")</f>
        <v>37.754918937403332</v>
      </c>
      <c r="M2165" s="17">
        <f>IF($E2165&lt;&gt;"",VLOOKUP($E2165,GEMWs!$E$14:$L$20,8,FALSE),"")</f>
        <v>96.174593288388181</v>
      </c>
      <c r="N2165" s="17">
        <f t="shared" si="152"/>
        <v>4536</v>
      </c>
      <c r="O2165" s="17">
        <f t="shared" si="153"/>
        <v>38636</v>
      </c>
      <c r="P2165" s="17">
        <f t="shared" si="154"/>
        <v>2.2517858991614036E-4</v>
      </c>
      <c r="Q2165" s="17">
        <f t="shared" si="155"/>
        <v>1.9179894179894178E-3</v>
      </c>
    </row>
    <row r="2166" spans="1:17" x14ac:dyDescent="0.35">
      <c r="A2166" t="s">
        <v>2959</v>
      </c>
      <c r="B2166" t="s">
        <v>184</v>
      </c>
      <c r="C2166" t="s">
        <v>185</v>
      </c>
      <c r="D2166" t="s">
        <v>14</v>
      </c>
      <c r="E2166" t="s">
        <v>21</v>
      </c>
      <c r="F2166" t="s">
        <v>22</v>
      </c>
      <c r="G2166" t="s">
        <v>3040</v>
      </c>
      <c r="H2166">
        <v>3472.9</v>
      </c>
      <c r="I2166">
        <v>345</v>
      </c>
      <c r="J2166">
        <v>5000</v>
      </c>
      <c r="K2166">
        <v>20000</v>
      </c>
      <c r="L2166" s="17">
        <f>IF($E2166&lt;&gt;"",VLOOKUP($E2166,GEMWs!$E$14:$L$20,7,FALSE),"")</f>
        <v>37.754918937403332</v>
      </c>
      <c r="M2166" s="17">
        <f>IF($E2166&lt;&gt;"",VLOOKUP($E2166,GEMWs!$E$14:$L$20,8,FALSE),"")</f>
        <v>96.174593288388181</v>
      </c>
      <c r="N2166" s="17">
        <f t="shared" si="152"/>
        <v>5000</v>
      </c>
      <c r="O2166" s="17">
        <f t="shared" si="153"/>
        <v>20000</v>
      </c>
      <c r="P2166" s="17">
        <f t="shared" si="154"/>
        <v>0.17364499999999999</v>
      </c>
      <c r="Q2166" s="17">
        <f t="shared" si="155"/>
        <v>0.69457999999999998</v>
      </c>
    </row>
    <row r="2167" spans="1:17" x14ac:dyDescent="0.35">
      <c r="A2167" t="s">
        <v>1389</v>
      </c>
      <c r="B2167" t="s">
        <v>168</v>
      </c>
      <c r="C2167" t="s">
        <v>169</v>
      </c>
      <c r="D2167" t="s">
        <v>14</v>
      </c>
      <c r="E2167" t="s">
        <v>21</v>
      </c>
      <c r="F2167" t="s">
        <v>22</v>
      </c>
      <c r="G2167" t="s">
        <v>3040</v>
      </c>
      <c r="H2167">
        <v>375.9</v>
      </c>
      <c r="I2167">
        <v>7</v>
      </c>
      <c r="J2167">
        <v>4540</v>
      </c>
      <c r="K2167">
        <v>21364</v>
      </c>
      <c r="L2167" s="17">
        <f>IF($E2167&lt;&gt;"",VLOOKUP($E2167,GEMWs!$E$14:$L$20,7,FALSE),"")</f>
        <v>37.754918937403332</v>
      </c>
      <c r="M2167" s="17">
        <f>IF($E2167&lt;&gt;"",VLOOKUP($E2167,GEMWs!$E$14:$L$20,8,FALSE),"")</f>
        <v>96.174593288388181</v>
      </c>
      <c r="N2167" s="17">
        <f t="shared" si="152"/>
        <v>4540</v>
      </c>
      <c r="O2167" s="17">
        <f t="shared" si="153"/>
        <v>21364</v>
      </c>
      <c r="P2167" s="17">
        <f t="shared" si="154"/>
        <v>1.7595019659239843E-2</v>
      </c>
      <c r="Q2167" s="17">
        <f t="shared" si="155"/>
        <v>8.2797356828193822E-2</v>
      </c>
    </row>
    <row r="2168" spans="1:17" x14ac:dyDescent="0.35">
      <c r="A2168" t="s">
        <v>1389</v>
      </c>
      <c r="B2168" t="s">
        <v>1345</v>
      </c>
      <c r="C2168" t="s">
        <v>158</v>
      </c>
      <c r="D2168" t="s">
        <v>14</v>
      </c>
      <c r="E2168" t="s">
        <v>21</v>
      </c>
      <c r="G2168" t="s">
        <v>3040</v>
      </c>
      <c r="H2168">
        <v>1.6</v>
      </c>
      <c r="J2168">
        <v>0</v>
      </c>
      <c r="K2168">
        <v>0</v>
      </c>
      <c r="L2168" s="17">
        <f>IF($E2168&lt;&gt;"",VLOOKUP($E2168,GEMWs!$E$14:$L$20,7,FALSE),"")</f>
        <v>37.754918937403332</v>
      </c>
      <c r="M2168" s="17">
        <f>IF($E2168&lt;&gt;"",VLOOKUP($E2168,GEMWs!$E$14:$L$20,8,FALSE),"")</f>
        <v>96.174593288388181</v>
      </c>
      <c r="N2168" s="17">
        <f t="shared" ca="1" si="152"/>
        <v>37.754918937403332</v>
      </c>
      <c r="O2168" s="17">
        <f t="shared" ca="1" si="153"/>
        <v>96.174593288388181</v>
      </c>
      <c r="P2168" s="17">
        <f t="shared" ca="1" si="154"/>
        <v>1.6636410358422376E-2</v>
      </c>
      <c r="Q2168" s="17">
        <f t="shared" ca="1" si="155"/>
        <v>4.237858390459686E-2</v>
      </c>
    </row>
    <row r="2169" spans="1:17" x14ac:dyDescent="0.35">
      <c r="A2169" t="s">
        <v>1389</v>
      </c>
      <c r="B2169" t="s">
        <v>97</v>
      </c>
      <c r="C2169" t="s">
        <v>98</v>
      </c>
      <c r="D2169" t="s">
        <v>14</v>
      </c>
      <c r="E2169" t="s">
        <v>21</v>
      </c>
      <c r="F2169" t="s">
        <v>22</v>
      </c>
      <c r="G2169" t="s">
        <v>3040</v>
      </c>
      <c r="H2169">
        <v>28.2</v>
      </c>
      <c r="I2169">
        <v>51</v>
      </c>
      <c r="J2169">
        <v>262000</v>
      </c>
      <c r="K2169">
        <v>262000</v>
      </c>
      <c r="L2169" s="17">
        <f>IF($E2169&lt;&gt;"",VLOOKUP($E2169,GEMWs!$E$14:$L$20,7,FALSE),"")</f>
        <v>37.754918937403332</v>
      </c>
      <c r="M2169" s="17">
        <f>IF($E2169&lt;&gt;"",VLOOKUP($E2169,GEMWs!$E$14:$L$20,8,FALSE),"")</f>
        <v>96.174593288388181</v>
      </c>
      <c r="N2169" s="17">
        <f t="shared" si="152"/>
        <v>262000</v>
      </c>
      <c r="O2169" s="17">
        <f t="shared" si="153"/>
        <v>262000</v>
      </c>
      <c r="P2169" s="17">
        <f t="shared" si="154"/>
        <v>1.0763358778625954E-4</v>
      </c>
      <c r="Q2169" s="17">
        <f t="shared" si="155"/>
        <v>1.0763358778625954E-4</v>
      </c>
    </row>
    <row r="2170" spans="1:17" x14ac:dyDescent="0.35">
      <c r="A2170" t="s">
        <v>1389</v>
      </c>
      <c r="B2170" t="s">
        <v>19</v>
      </c>
      <c r="C2170" t="s">
        <v>20</v>
      </c>
      <c r="D2170" t="s">
        <v>14</v>
      </c>
      <c r="E2170" t="s">
        <v>21</v>
      </c>
      <c r="F2170" t="s">
        <v>22</v>
      </c>
      <c r="G2170" t="s">
        <v>3040</v>
      </c>
      <c r="H2170">
        <v>5.2</v>
      </c>
      <c r="I2170">
        <v>52</v>
      </c>
      <c r="J2170">
        <v>1818</v>
      </c>
      <c r="K2170">
        <v>5000</v>
      </c>
      <c r="L2170" s="17">
        <f>IF($E2170&lt;&gt;"",VLOOKUP($E2170,GEMWs!$E$14:$L$20,7,FALSE),"")</f>
        <v>37.754918937403332</v>
      </c>
      <c r="M2170" s="17">
        <f>IF($E2170&lt;&gt;"",VLOOKUP($E2170,GEMWs!$E$14:$L$20,8,FALSE),"")</f>
        <v>96.174593288388181</v>
      </c>
      <c r="N2170" s="17">
        <f t="shared" si="152"/>
        <v>1818</v>
      </c>
      <c r="O2170" s="17">
        <f t="shared" si="153"/>
        <v>5000</v>
      </c>
      <c r="P2170" s="17">
        <f t="shared" si="154"/>
        <v>1.0400000000000001E-3</v>
      </c>
      <c r="Q2170" s="17">
        <f t="shared" si="155"/>
        <v>2.8602860286028602E-3</v>
      </c>
    </row>
    <row r="2171" spans="1:17" x14ac:dyDescent="0.35">
      <c r="A2171" t="s">
        <v>1389</v>
      </c>
      <c r="B2171" t="s">
        <v>218</v>
      </c>
      <c r="C2171" t="s">
        <v>219</v>
      </c>
      <c r="D2171" t="s">
        <v>14</v>
      </c>
      <c r="E2171" t="s">
        <v>21</v>
      </c>
      <c r="F2171" t="s">
        <v>22</v>
      </c>
      <c r="G2171" t="s">
        <v>3040</v>
      </c>
      <c r="H2171">
        <v>8.5</v>
      </c>
      <c r="I2171">
        <v>483</v>
      </c>
      <c r="J2171">
        <v>100</v>
      </c>
      <c r="K2171">
        <v>750</v>
      </c>
      <c r="L2171" s="17">
        <f>IF($E2171&lt;&gt;"",VLOOKUP($E2171,GEMWs!$E$14:$L$20,7,FALSE),"")</f>
        <v>37.754918937403332</v>
      </c>
      <c r="M2171" s="17">
        <f>IF($E2171&lt;&gt;"",VLOOKUP($E2171,GEMWs!$E$14:$L$20,8,FALSE),"")</f>
        <v>96.174593288388181</v>
      </c>
      <c r="N2171" s="17">
        <f t="shared" si="152"/>
        <v>100</v>
      </c>
      <c r="O2171" s="17">
        <f t="shared" si="153"/>
        <v>750</v>
      </c>
      <c r="P2171" s="17">
        <f t="shared" si="154"/>
        <v>1.1333333333333334E-2</v>
      </c>
      <c r="Q2171" s="17">
        <f t="shared" si="155"/>
        <v>8.5000000000000006E-2</v>
      </c>
    </row>
    <row r="2172" spans="1:17" x14ac:dyDescent="0.35">
      <c r="A2172" t="s">
        <v>1389</v>
      </c>
      <c r="B2172" t="s">
        <v>1327</v>
      </c>
      <c r="C2172" t="s">
        <v>1328</v>
      </c>
      <c r="D2172" t="s">
        <v>14</v>
      </c>
      <c r="E2172" t="s">
        <v>21</v>
      </c>
      <c r="F2172" t="s">
        <v>22</v>
      </c>
      <c r="G2172" t="s">
        <v>3040</v>
      </c>
      <c r="H2172">
        <v>24.3</v>
      </c>
      <c r="I2172">
        <v>80</v>
      </c>
      <c r="J2172">
        <v>13.39035</v>
      </c>
      <c r="K2172">
        <v>446.82182899999998</v>
      </c>
      <c r="L2172" s="17">
        <f>IF($E2172&lt;&gt;"",VLOOKUP($E2172,GEMWs!$E$14:$L$20,7,FALSE),"")</f>
        <v>37.754918937403332</v>
      </c>
      <c r="M2172" s="17">
        <f>IF($E2172&lt;&gt;"",VLOOKUP($E2172,GEMWs!$E$14:$L$20,8,FALSE),"")</f>
        <v>96.174593288388181</v>
      </c>
      <c r="N2172" s="17">
        <f t="shared" si="152"/>
        <v>13.39035</v>
      </c>
      <c r="O2172" s="17">
        <f t="shared" si="153"/>
        <v>446.82182899999998</v>
      </c>
      <c r="P2172" s="17">
        <f t="shared" si="154"/>
        <v>5.4384093217612256E-2</v>
      </c>
      <c r="Q2172" s="17">
        <f t="shared" si="155"/>
        <v>1.8147397192754484</v>
      </c>
    </row>
    <row r="2173" spans="1:17" x14ac:dyDescent="0.35">
      <c r="A2173" t="s">
        <v>1389</v>
      </c>
      <c r="B2173" t="s">
        <v>59</v>
      </c>
      <c r="C2173" t="s">
        <v>60</v>
      </c>
      <c r="D2173" t="s">
        <v>14</v>
      </c>
      <c r="E2173" t="s">
        <v>21</v>
      </c>
      <c r="F2173" t="s">
        <v>14</v>
      </c>
      <c r="G2173" t="s">
        <v>3040</v>
      </c>
      <c r="H2173">
        <v>4.0999999999999996</v>
      </c>
      <c r="I2173">
        <v>91</v>
      </c>
      <c r="J2173">
        <v>186.795131</v>
      </c>
      <c r="K2173">
        <v>9072</v>
      </c>
      <c r="L2173" s="17">
        <f>IF($E2173&lt;&gt;"",VLOOKUP($E2173,GEMWs!$E$14:$L$20,7,FALSE),"")</f>
        <v>37.754918937403332</v>
      </c>
      <c r="M2173" s="17">
        <f>IF($E2173&lt;&gt;"",VLOOKUP($E2173,GEMWs!$E$14:$L$20,8,FALSE),"")</f>
        <v>96.174593288388181</v>
      </c>
      <c r="N2173" s="17">
        <f t="shared" si="152"/>
        <v>186.795131</v>
      </c>
      <c r="O2173" s="17">
        <f t="shared" si="153"/>
        <v>9072</v>
      </c>
      <c r="P2173" s="17">
        <f t="shared" si="154"/>
        <v>4.5194003527336855E-4</v>
      </c>
      <c r="Q2173" s="17">
        <f t="shared" si="155"/>
        <v>2.1949180249243219E-2</v>
      </c>
    </row>
    <row r="2174" spans="1:17" x14ac:dyDescent="0.35">
      <c r="A2174" t="s">
        <v>1389</v>
      </c>
      <c r="B2174" t="s">
        <v>206</v>
      </c>
      <c r="C2174" t="s">
        <v>207</v>
      </c>
      <c r="D2174" t="s">
        <v>14</v>
      </c>
      <c r="E2174" t="s">
        <v>21</v>
      </c>
      <c r="F2174" t="s">
        <v>22</v>
      </c>
      <c r="G2174" t="s">
        <v>3040</v>
      </c>
      <c r="H2174">
        <v>0.2</v>
      </c>
      <c r="I2174">
        <v>134</v>
      </c>
      <c r="J2174">
        <v>1000</v>
      </c>
      <c r="K2174">
        <v>1000</v>
      </c>
      <c r="L2174" s="17">
        <f>IF($E2174&lt;&gt;"",VLOOKUP($E2174,GEMWs!$E$14:$L$20,7,FALSE),"")</f>
        <v>37.754918937403332</v>
      </c>
      <c r="M2174" s="17">
        <f>IF($E2174&lt;&gt;"",VLOOKUP($E2174,GEMWs!$E$14:$L$20,8,FALSE),"")</f>
        <v>96.174593288388181</v>
      </c>
      <c r="N2174" s="17">
        <f t="shared" si="152"/>
        <v>1000</v>
      </c>
      <c r="O2174" s="17">
        <f t="shared" si="153"/>
        <v>1000</v>
      </c>
      <c r="P2174" s="17">
        <f t="shared" si="154"/>
        <v>2.0000000000000001E-4</v>
      </c>
      <c r="Q2174" s="17">
        <f t="shared" si="155"/>
        <v>2.0000000000000001E-4</v>
      </c>
    </row>
    <row r="2175" spans="1:17" x14ac:dyDescent="0.35">
      <c r="A2175" t="s">
        <v>1389</v>
      </c>
      <c r="B2175" t="s">
        <v>1329</v>
      </c>
      <c r="C2175" t="s">
        <v>1330</v>
      </c>
      <c r="D2175" t="s">
        <v>14</v>
      </c>
      <c r="E2175" t="s">
        <v>21</v>
      </c>
      <c r="F2175" t="s">
        <v>22</v>
      </c>
      <c r="G2175" t="s">
        <v>3040</v>
      </c>
      <c r="H2175">
        <v>0.9</v>
      </c>
      <c r="I2175">
        <v>144</v>
      </c>
      <c r="J2175">
        <v>658.21535400000005</v>
      </c>
      <c r="K2175">
        <v>771.73783300000002</v>
      </c>
      <c r="L2175" s="17">
        <f>IF($E2175&lt;&gt;"",VLOOKUP($E2175,GEMWs!$E$14:$L$20,7,FALSE),"")</f>
        <v>37.754918937403332</v>
      </c>
      <c r="M2175" s="17">
        <f>IF($E2175&lt;&gt;"",VLOOKUP($E2175,GEMWs!$E$14:$L$20,8,FALSE),"")</f>
        <v>96.174593288388181</v>
      </c>
      <c r="N2175" s="17">
        <f t="shared" si="152"/>
        <v>658.21535400000005</v>
      </c>
      <c r="O2175" s="17">
        <f t="shared" si="153"/>
        <v>771.73783300000002</v>
      </c>
      <c r="P2175" s="17">
        <f t="shared" si="154"/>
        <v>1.1661991436928815E-3</v>
      </c>
      <c r="Q2175" s="17">
        <f t="shared" si="155"/>
        <v>1.367333646246119E-3</v>
      </c>
    </row>
    <row r="2176" spans="1:17" x14ac:dyDescent="0.35">
      <c r="A2176" t="s">
        <v>1389</v>
      </c>
      <c r="B2176" t="s">
        <v>1331</v>
      </c>
      <c r="C2176" t="s">
        <v>1332</v>
      </c>
      <c r="D2176" t="s">
        <v>14</v>
      </c>
      <c r="E2176" t="s">
        <v>21</v>
      </c>
      <c r="F2176" t="s">
        <v>22</v>
      </c>
      <c r="G2176" t="s">
        <v>3040</v>
      </c>
      <c r="H2176">
        <v>31.9</v>
      </c>
      <c r="I2176">
        <v>149</v>
      </c>
      <c r="J2176">
        <v>18.75</v>
      </c>
      <c r="K2176">
        <v>298</v>
      </c>
      <c r="L2176" s="17">
        <f>IF($E2176&lt;&gt;"",VLOOKUP($E2176,GEMWs!$E$14:$L$20,7,FALSE),"")</f>
        <v>37.754918937403332</v>
      </c>
      <c r="M2176" s="17">
        <f>IF($E2176&lt;&gt;"",VLOOKUP($E2176,GEMWs!$E$14:$L$20,8,FALSE),"")</f>
        <v>96.174593288388181</v>
      </c>
      <c r="N2176" s="17">
        <f t="shared" si="152"/>
        <v>18.75</v>
      </c>
      <c r="O2176" s="17">
        <f t="shared" si="153"/>
        <v>298</v>
      </c>
      <c r="P2176" s="17">
        <f t="shared" si="154"/>
        <v>0.1070469798657718</v>
      </c>
      <c r="Q2176" s="17">
        <f t="shared" si="155"/>
        <v>1.7013333333333334</v>
      </c>
    </row>
    <row r="2177" spans="1:17" x14ac:dyDescent="0.35">
      <c r="A2177" t="s">
        <v>1389</v>
      </c>
      <c r="B2177" t="s">
        <v>188</v>
      </c>
      <c r="C2177" t="s">
        <v>189</v>
      </c>
      <c r="D2177" t="s">
        <v>14</v>
      </c>
      <c r="E2177" t="s">
        <v>18</v>
      </c>
      <c r="F2177" t="s">
        <v>22</v>
      </c>
      <c r="G2177" t="s">
        <v>3040</v>
      </c>
      <c r="H2177">
        <v>0.1</v>
      </c>
      <c r="I2177">
        <v>156</v>
      </c>
      <c r="J2177">
        <v>14411.9</v>
      </c>
      <c r="K2177">
        <v>16561.68</v>
      </c>
      <c r="L2177" s="17">
        <f>IF($E2177&lt;&gt;"",VLOOKUP($E2177,GEMWs!$E$14:$L$20,7,FALSE),"")</f>
        <v>5950.3939027696888</v>
      </c>
      <c r="M2177" s="17">
        <f>IF($E2177&lt;&gt;"",VLOOKUP($E2177,GEMWs!$E$14:$L$20,8,FALSE),"")</f>
        <v>10539.430626954083</v>
      </c>
      <c r="N2177" s="17">
        <f t="shared" si="152"/>
        <v>14411.9</v>
      </c>
      <c r="O2177" s="17">
        <f t="shared" si="153"/>
        <v>16561.68</v>
      </c>
      <c r="P2177" s="17">
        <f t="shared" si="154"/>
        <v>6.0380347887412394E-6</v>
      </c>
      <c r="Q2177" s="17">
        <f t="shared" si="155"/>
        <v>6.9387103712903923E-6</v>
      </c>
    </row>
    <row r="2178" spans="1:17" x14ac:dyDescent="0.35">
      <c r="A2178" t="s">
        <v>1389</v>
      </c>
      <c r="B2178" t="s">
        <v>1398</v>
      </c>
      <c r="C2178" t="s">
        <v>1399</v>
      </c>
      <c r="D2178" t="s">
        <v>14</v>
      </c>
      <c r="E2178" t="s">
        <v>21</v>
      </c>
      <c r="G2178" t="s">
        <v>3040</v>
      </c>
      <c r="H2178">
        <v>1.3</v>
      </c>
      <c r="J2178">
        <v>0</v>
      </c>
      <c r="K2178">
        <v>0</v>
      </c>
      <c r="L2178" s="17">
        <f>IF($E2178&lt;&gt;"",VLOOKUP($E2178,GEMWs!$E$14:$L$20,7,FALSE),"")</f>
        <v>37.754918937403332</v>
      </c>
      <c r="M2178" s="17">
        <f>IF($E2178&lt;&gt;"",VLOOKUP($E2178,GEMWs!$E$14:$L$20,8,FALSE),"")</f>
        <v>96.174593288388181</v>
      </c>
      <c r="N2178" s="17">
        <f t="shared" ca="1" si="152"/>
        <v>37.754918937403332</v>
      </c>
      <c r="O2178" s="17">
        <f t="shared" ca="1" si="153"/>
        <v>96.174593288388181</v>
      </c>
      <c r="P2178" s="17">
        <f t="shared" ca="1" si="154"/>
        <v>1.3517083416218179E-2</v>
      </c>
      <c r="Q2178" s="17">
        <f t="shared" ca="1" si="155"/>
        <v>3.4432599422484951E-2</v>
      </c>
    </row>
    <row r="2179" spans="1:17" x14ac:dyDescent="0.35">
      <c r="A2179" t="s">
        <v>1389</v>
      </c>
      <c r="B2179" t="s">
        <v>25</v>
      </c>
      <c r="C2179" t="s">
        <v>26</v>
      </c>
      <c r="D2179" t="s">
        <v>14</v>
      </c>
      <c r="E2179" t="s">
        <v>21</v>
      </c>
      <c r="F2179" t="s">
        <v>22</v>
      </c>
      <c r="G2179" t="s">
        <v>3040</v>
      </c>
      <c r="H2179">
        <v>171.7</v>
      </c>
      <c r="I2179">
        <v>173</v>
      </c>
      <c r="J2179">
        <v>58.313439000000002</v>
      </c>
      <c r="K2179">
        <v>111.57155899999999</v>
      </c>
      <c r="L2179" s="17">
        <f>IF($E2179&lt;&gt;"",VLOOKUP($E2179,GEMWs!$E$14:$L$20,7,FALSE),"")</f>
        <v>37.754918937403332</v>
      </c>
      <c r="M2179" s="17">
        <f>IF($E2179&lt;&gt;"",VLOOKUP($E2179,GEMWs!$E$14:$L$20,8,FALSE),"")</f>
        <v>96.174593288388181</v>
      </c>
      <c r="N2179" s="17">
        <f t="shared" si="152"/>
        <v>58.313439000000002</v>
      </c>
      <c r="O2179" s="17">
        <f t="shared" si="153"/>
        <v>111.57155899999999</v>
      </c>
      <c r="P2179" s="17">
        <f t="shared" si="154"/>
        <v>1.5389226568036034</v>
      </c>
      <c r="Q2179" s="17">
        <f t="shared" si="155"/>
        <v>2.9444327576015534</v>
      </c>
    </row>
    <row r="2180" spans="1:17" x14ac:dyDescent="0.35">
      <c r="A2180" t="s">
        <v>1389</v>
      </c>
      <c r="B2180" t="s">
        <v>1403</v>
      </c>
      <c r="D2180" t="s">
        <v>22</v>
      </c>
      <c r="G2180" t="s">
        <v>3040</v>
      </c>
      <c r="H2180">
        <v>0.6</v>
      </c>
      <c r="J2180">
        <v>0</v>
      </c>
      <c r="K2180">
        <v>0</v>
      </c>
      <c r="L2180" s="17" t="str">
        <f>IF($E2180&lt;&gt;"",VLOOKUP($E2180,GEMWs!$E$14:$L$20,7,FALSE),"")</f>
        <v/>
      </c>
      <c r="M2180" s="17" t="str">
        <f>IF($E2180&lt;&gt;"",VLOOKUP($E2180,GEMWs!$E$14:$L$20,8,FALSE),"")</f>
        <v/>
      </c>
      <c r="N2180" s="17">
        <f t="shared" ca="1" si="152"/>
        <v>0</v>
      </c>
      <c r="O2180" s="17">
        <f t="shared" ca="1" si="153"/>
        <v>0</v>
      </c>
      <c r="P2180" s="17">
        <f t="shared" ca="1" si="154"/>
        <v>0</v>
      </c>
      <c r="Q2180" s="17">
        <f t="shared" ca="1" si="155"/>
        <v>0</v>
      </c>
    </row>
    <row r="2181" spans="1:17" x14ac:dyDescent="0.35">
      <c r="A2181" t="s">
        <v>1389</v>
      </c>
      <c r="B2181" t="s">
        <v>1350</v>
      </c>
      <c r="C2181" t="s">
        <v>1351</v>
      </c>
      <c r="D2181" t="s">
        <v>14</v>
      </c>
      <c r="E2181" t="s">
        <v>21</v>
      </c>
      <c r="G2181" t="s">
        <v>3040</v>
      </c>
      <c r="H2181">
        <v>31.5</v>
      </c>
      <c r="J2181">
        <v>0</v>
      </c>
      <c r="K2181">
        <v>0</v>
      </c>
      <c r="L2181" s="17">
        <f>IF($E2181&lt;&gt;"",VLOOKUP($E2181,GEMWs!$E$14:$L$20,7,FALSE),"")</f>
        <v>37.754918937403332</v>
      </c>
      <c r="M2181" s="17">
        <f>IF($E2181&lt;&gt;"",VLOOKUP($E2181,GEMWs!$E$14:$L$20,8,FALSE),"")</f>
        <v>96.174593288388181</v>
      </c>
      <c r="N2181" s="17">
        <f t="shared" ca="1" si="152"/>
        <v>37.754918937403332</v>
      </c>
      <c r="O2181" s="17">
        <f t="shared" ca="1" si="153"/>
        <v>96.174593288388181</v>
      </c>
      <c r="P2181" s="17">
        <f t="shared" ca="1" si="154"/>
        <v>0.32752932893144049</v>
      </c>
      <c r="Q2181" s="17">
        <f t="shared" ca="1" si="155"/>
        <v>0.83432837062175069</v>
      </c>
    </row>
    <row r="2182" spans="1:17" x14ac:dyDescent="0.35">
      <c r="A2182" t="s">
        <v>1389</v>
      </c>
      <c r="B2182" t="s">
        <v>100</v>
      </c>
      <c r="D2182" t="s">
        <v>22</v>
      </c>
      <c r="G2182" t="s">
        <v>3040</v>
      </c>
      <c r="H2182">
        <v>32</v>
      </c>
      <c r="J2182">
        <v>0</v>
      </c>
      <c r="K2182">
        <v>0</v>
      </c>
      <c r="L2182" s="17" t="str">
        <f>IF($E2182&lt;&gt;"",VLOOKUP($E2182,GEMWs!$E$14:$L$20,7,FALSE),"")</f>
        <v/>
      </c>
      <c r="M2182" s="17" t="str">
        <f>IF($E2182&lt;&gt;"",VLOOKUP($E2182,GEMWs!$E$14:$L$20,8,FALSE),"")</f>
        <v/>
      </c>
      <c r="N2182" s="17">
        <f t="shared" ca="1" si="152"/>
        <v>0</v>
      </c>
      <c r="O2182" s="17">
        <f t="shared" ca="1" si="153"/>
        <v>0</v>
      </c>
      <c r="P2182" s="17">
        <f t="shared" ca="1" si="154"/>
        <v>0</v>
      </c>
      <c r="Q2182" s="17">
        <f t="shared" ca="1" si="155"/>
        <v>0</v>
      </c>
    </row>
    <row r="2183" spans="1:17" x14ac:dyDescent="0.35">
      <c r="A2183" t="s">
        <v>1389</v>
      </c>
      <c r="B2183" t="s">
        <v>63</v>
      </c>
      <c r="C2183" t="s">
        <v>64</v>
      </c>
      <c r="D2183" t="s">
        <v>14</v>
      </c>
      <c r="E2183" t="s">
        <v>21</v>
      </c>
      <c r="F2183" t="s">
        <v>22</v>
      </c>
      <c r="G2183" t="s">
        <v>3040</v>
      </c>
      <c r="H2183">
        <v>6.6</v>
      </c>
      <c r="I2183">
        <v>419</v>
      </c>
      <c r="J2183">
        <v>1259.5719409999999</v>
      </c>
      <c r="K2183">
        <v>2350.1462649999999</v>
      </c>
      <c r="L2183" s="17">
        <f>IF($E2183&lt;&gt;"",VLOOKUP($E2183,GEMWs!$E$14:$L$20,7,FALSE),"")</f>
        <v>37.754918937403332</v>
      </c>
      <c r="M2183" s="17">
        <f>IF($E2183&lt;&gt;"",VLOOKUP($E2183,GEMWs!$E$14:$L$20,8,FALSE),"")</f>
        <v>96.174593288388181</v>
      </c>
      <c r="N2183" s="17">
        <f t="shared" si="152"/>
        <v>1259.5719409999999</v>
      </c>
      <c r="O2183" s="17">
        <f t="shared" si="153"/>
        <v>2350.1462649999999</v>
      </c>
      <c r="P2183" s="17">
        <f t="shared" si="154"/>
        <v>2.8083358462797632E-3</v>
      </c>
      <c r="Q2183" s="17">
        <f t="shared" si="155"/>
        <v>5.2398753776303755E-3</v>
      </c>
    </row>
    <row r="2184" spans="1:17" x14ac:dyDescent="0.35">
      <c r="A2184" t="s">
        <v>1389</v>
      </c>
      <c r="B2184" t="s">
        <v>174</v>
      </c>
      <c r="C2184" t="s">
        <v>175</v>
      </c>
      <c r="D2184" t="s">
        <v>14</v>
      </c>
      <c r="E2184" t="s">
        <v>21</v>
      </c>
      <c r="F2184" t="s">
        <v>22</v>
      </c>
      <c r="G2184" t="s">
        <v>3040</v>
      </c>
      <c r="H2184">
        <v>0.1</v>
      </c>
      <c r="I2184">
        <v>219</v>
      </c>
      <c r="J2184">
        <v>28000</v>
      </c>
      <c r="K2184">
        <v>28000</v>
      </c>
      <c r="L2184" s="17">
        <f>IF($E2184&lt;&gt;"",VLOOKUP($E2184,GEMWs!$E$14:$L$20,7,FALSE),"")</f>
        <v>37.754918937403332</v>
      </c>
      <c r="M2184" s="17">
        <f>IF($E2184&lt;&gt;"",VLOOKUP($E2184,GEMWs!$E$14:$L$20,8,FALSE),"")</f>
        <v>96.174593288388181</v>
      </c>
      <c r="N2184" s="17">
        <f t="shared" si="152"/>
        <v>28000</v>
      </c>
      <c r="O2184" s="17">
        <f t="shared" si="153"/>
        <v>28000</v>
      </c>
      <c r="P2184" s="17">
        <f t="shared" si="154"/>
        <v>3.5714285714285718E-6</v>
      </c>
      <c r="Q2184" s="17">
        <f t="shared" si="155"/>
        <v>3.5714285714285718E-6</v>
      </c>
    </row>
    <row r="2185" spans="1:17" x14ac:dyDescent="0.35">
      <c r="A2185" t="s">
        <v>1389</v>
      </c>
      <c r="B2185" t="s">
        <v>154</v>
      </c>
      <c r="D2185" t="s">
        <v>14</v>
      </c>
      <c r="E2185" t="s">
        <v>21</v>
      </c>
      <c r="G2185" t="s">
        <v>3040</v>
      </c>
      <c r="H2185">
        <v>17.5</v>
      </c>
      <c r="J2185">
        <v>0</v>
      </c>
      <c r="K2185">
        <v>0</v>
      </c>
      <c r="L2185" s="17">
        <f>IF($E2185&lt;&gt;"",VLOOKUP($E2185,GEMWs!$E$14:$L$20,7,FALSE),"")</f>
        <v>37.754918937403332</v>
      </c>
      <c r="M2185" s="17">
        <f>IF($E2185&lt;&gt;"",VLOOKUP($E2185,GEMWs!$E$14:$L$20,8,FALSE),"")</f>
        <v>96.174593288388181</v>
      </c>
      <c r="N2185" s="17">
        <f t="shared" ca="1" si="152"/>
        <v>37.754918937403332</v>
      </c>
      <c r="O2185" s="17">
        <f t="shared" ca="1" si="153"/>
        <v>96.174593288388181</v>
      </c>
      <c r="P2185" s="17">
        <f t="shared" ca="1" si="154"/>
        <v>0.1819607382952447</v>
      </c>
      <c r="Q2185" s="17">
        <f t="shared" ca="1" si="155"/>
        <v>0.46351576145652817</v>
      </c>
    </row>
    <row r="2186" spans="1:17" x14ac:dyDescent="0.35">
      <c r="A2186" t="s">
        <v>1389</v>
      </c>
      <c r="B2186" t="s">
        <v>113</v>
      </c>
      <c r="D2186" t="s">
        <v>22</v>
      </c>
      <c r="G2186" t="s">
        <v>3040</v>
      </c>
      <c r="H2186">
        <v>0.8</v>
      </c>
      <c r="J2186">
        <v>0</v>
      </c>
      <c r="K2186">
        <v>0</v>
      </c>
      <c r="L2186" s="17" t="str">
        <f>IF($E2186&lt;&gt;"",VLOOKUP($E2186,GEMWs!$E$14:$L$20,7,FALSE),"")</f>
        <v/>
      </c>
      <c r="M2186" s="17" t="str">
        <f>IF($E2186&lt;&gt;"",VLOOKUP($E2186,GEMWs!$E$14:$L$20,8,FALSE),"")</f>
        <v/>
      </c>
      <c r="N2186" s="17">
        <f t="shared" ca="1" si="152"/>
        <v>0</v>
      </c>
      <c r="O2186" s="17">
        <f t="shared" ca="1" si="153"/>
        <v>0</v>
      </c>
      <c r="P2186" s="17">
        <f t="shared" ca="1" si="154"/>
        <v>0</v>
      </c>
      <c r="Q2186" s="17">
        <f t="shared" ca="1" si="155"/>
        <v>0</v>
      </c>
    </row>
    <row r="2187" spans="1:17" x14ac:dyDescent="0.35">
      <c r="A2187" t="s">
        <v>1389</v>
      </c>
      <c r="B2187" t="s">
        <v>1353</v>
      </c>
      <c r="C2187" t="s">
        <v>158</v>
      </c>
      <c r="D2187" t="s">
        <v>14</v>
      </c>
      <c r="E2187" t="s">
        <v>21</v>
      </c>
      <c r="G2187" t="s">
        <v>3040</v>
      </c>
      <c r="H2187">
        <v>1.8</v>
      </c>
      <c r="J2187">
        <v>0</v>
      </c>
      <c r="K2187">
        <v>0</v>
      </c>
      <c r="L2187" s="17">
        <f>IF($E2187&lt;&gt;"",VLOOKUP($E2187,GEMWs!$E$14:$L$20,7,FALSE),"")</f>
        <v>37.754918937403332</v>
      </c>
      <c r="M2187" s="17">
        <f>IF($E2187&lt;&gt;"",VLOOKUP($E2187,GEMWs!$E$14:$L$20,8,FALSE),"")</f>
        <v>96.174593288388181</v>
      </c>
      <c r="N2187" s="17">
        <f t="shared" ca="1" si="152"/>
        <v>37.754918937403332</v>
      </c>
      <c r="O2187" s="17">
        <f t="shared" ca="1" si="153"/>
        <v>96.174593288388181</v>
      </c>
      <c r="P2187" s="17">
        <f t="shared" ca="1" si="154"/>
        <v>1.8715961653225172E-2</v>
      </c>
      <c r="Q2187" s="17">
        <f t="shared" ca="1" si="155"/>
        <v>4.7675906892671469E-2</v>
      </c>
    </row>
    <row r="2188" spans="1:17" x14ac:dyDescent="0.35">
      <c r="A2188" t="s">
        <v>1389</v>
      </c>
      <c r="B2188" t="s">
        <v>1410</v>
      </c>
      <c r="C2188" t="s">
        <v>1411</v>
      </c>
      <c r="D2188" t="s">
        <v>14</v>
      </c>
      <c r="E2188" t="s">
        <v>21</v>
      </c>
      <c r="G2188" t="s">
        <v>3040</v>
      </c>
      <c r="H2188">
        <v>0.1</v>
      </c>
      <c r="J2188">
        <v>0</v>
      </c>
      <c r="K2188">
        <v>0</v>
      </c>
      <c r="L2188" s="17">
        <f>IF($E2188&lt;&gt;"",VLOOKUP($E2188,GEMWs!$E$14:$L$20,7,FALSE),"")</f>
        <v>37.754918937403332</v>
      </c>
      <c r="M2188" s="17">
        <f>IF($E2188&lt;&gt;"",VLOOKUP($E2188,GEMWs!$E$14:$L$20,8,FALSE),"")</f>
        <v>96.174593288388181</v>
      </c>
      <c r="N2188" s="17">
        <f t="shared" ca="1" si="152"/>
        <v>37.754918937403332</v>
      </c>
      <c r="O2188" s="17">
        <f t="shared" ca="1" si="153"/>
        <v>96.174593288388181</v>
      </c>
      <c r="P2188" s="17">
        <f t="shared" ca="1" si="154"/>
        <v>1.0397756474013985E-3</v>
      </c>
      <c r="Q2188" s="17">
        <f t="shared" ca="1" si="155"/>
        <v>2.6486614940373038E-3</v>
      </c>
    </row>
    <row r="2189" spans="1:17" x14ac:dyDescent="0.35">
      <c r="A2189" t="s">
        <v>1389</v>
      </c>
      <c r="B2189" t="s">
        <v>114</v>
      </c>
      <c r="D2189" t="s">
        <v>22</v>
      </c>
      <c r="G2189" t="s">
        <v>3040</v>
      </c>
      <c r="H2189">
        <v>0.6</v>
      </c>
      <c r="J2189">
        <v>0</v>
      </c>
      <c r="K2189">
        <v>0</v>
      </c>
      <c r="L2189" s="17" t="str">
        <f>IF($E2189&lt;&gt;"",VLOOKUP($E2189,GEMWs!$E$14:$L$20,7,FALSE),"")</f>
        <v/>
      </c>
      <c r="M2189" s="17" t="str">
        <f>IF($E2189&lt;&gt;"",VLOOKUP($E2189,GEMWs!$E$14:$L$20,8,FALSE),"")</f>
        <v/>
      </c>
      <c r="N2189" s="17">
        <f t="shared" ca="1" si="152"/>
        <v>0</v>
      </c>
      <c r="O2189" s="17">
        <f t="shared" ca="1" si="153"/>
        <v>0</v>
      </c>
      <c r="P2189" s="17">
        <f t="shared" ca="1" si="154"/>
        <v>0</v>
      </c>
      <c r="Q2189" s="17">
        <f t="shared" ca="1" si="155"/>
        <v>0</v>
      </c>
    </row>
    <row r="2190" spans="1:17" x14ac:dyDescent="0.35">
      <c r="A2190" t="s">
        <v>1389</v>
      </c>
      <c r="B2190" t="s">
        <v>115</v>
      </c>
      <c r="D2190" t="s">
        <v>14</v>
      </c>
      <c r="E2190" t="s">
        <v>18</v>
      </c>
      <c r="G2190" t="s">
        <v>3040</v>
      </c>
      <c r="H2190">
        <v>0.8</v>
      </c>
      <c r="J2190">
        <v>0</v>
      </c>
      <c r="K2190">
        <v>0</v>
      </c>
      <c r="L2190" s="17">
        <f>IF($E2190&lt;&gt;"",VLOOKUP($E2190,GEMWs!$E$14:$L$20,7,FALSE),"")</f>
        <v>5950.3939027696888</v>
      </c>
      <c r="M2190" s="17">
        <f>IF($E2190&lt;&gt;"",VLOOKUP($E2190,GEMWs!$E$14:$L$20,8,FALSE),"")</f>
        <v>10539.430626954083</v>
      </c>
      <c r="N2190" s="17">
        <f t="shared" ca="1" si="152"/>
        <v>5950.3939027696888</v>
      </c>
      <c r="O2190" s="17">
        <f t="shared" ca="1" si="153"/>
        <v>10539.430626954083</v>
      </c>
      <c r="P2190" s="17">
        <f t="shared" ca="1" si="154"/>
        <v>7.5905428700677509E-5</v>
      </c>
      <c r="Q2190" s="17">
        <f t="shared" ca="1" si="155"/>
        <v>1.3444488097294358E-4</v>
      </c>
    </row>
    <row r="2191" spans="1:17" x14ac:dyDescent="0.35">
      <c r="A2191" t="s">
        <v>1389</v>
      </c>
      <c r="B2191" t="s">
        <v>1412</v>
      </c>
      <c r="C2191" t="s">
        <v>158</v>
      </c>
      <c r="D2191" t="s">
        <v>14</v>
      </c>
      <c r="E2191" t="s">
        <v>21</v>
      </c>
      <c r="G2191" t="s">
        <v>3040</v>
      </c>
      <c r="H2191">
        <v>0.4</v>
      </c>
      <c r="J2191">
        <v>0</v>
      </c>
      <c r="K2191">
        <v>0</v>
      </c>
      <c r="L2191" s="17">
        <f>IF($E2191&lt;&gt;"",VLOOKUP($E2191,GEMWs!$E$14:$L$20,7,FALSE),"")</f>
        <v>37.754918937403332</v>
      </c>
      <c r="M2191" s="17">
        <f>IF($E2191&lt;&gt;"",VLOOKUP($E2191,GEMWs!$E$14:$L$20,8,FALSE),"")</f>
        <v>96.174593288388181</v>
      </c>
      <c r="N2191" s="17">
        <f t="shared" ca="1" si="152"/>
        <v>37.754918937403332</v>
      </c>
      <c r="O2191" s="17">
        <f t="shared" ca="1" si="153"/>
        <v>96.174593288388181</v>
      </c>
      <c r="P2191" s="17">
        <f t="shared" ca="1" si="154"/>
        <v>4.159102589605594E-3</v>
      </c>
      <c r="Q2191" s="17">
        <f t="shared" ca="1" si="155"/>
        <v>1.0594645976149215E-2</v>
      </c>
    </row>
    <row r="2192" spans="1:17" x14ac:dyDescent="0.35">
      <c r="A2192" t="s">
        <v>1389</v>
      </c>
      <c r="B2192" t="s">
        <v>1390</v>
      </c>
      <c r="C2192" t="s">
        <v>1391</v>
      </c>
      <c r="D2192" t="s">
        <v>14</v>
      </c>
      <c r="E2192" t="s">
        <v>21</v>
      </c>
      <c r="F2192" t="s">
        <v>22</v>
      </c>
      <c r="G2192" t="s">
        <v>3040</v>
      </c>
      <c r="H2192">
        <v>4.5</v>
      </c>
      <c r="I2192">
        <v>349</v>
      </c>
      <c r="J2192">
        <v>44078.846755999999</v>
      </c>
      <c r="K2192">
        <v>44078.846755999999</v>
      </c>
      <c r="L2192" s="17">
        <f>IF($E2192&lt;&gt;"",VLOOKUP($E2192,GEMWs!$E$14:$L$20,7,FALSE),"")</f>
        <v>37.754918937403332</v>
      </c>
      <c r="M2192" s="17">
        <f>IF($E2192&lt;&gt;"",VLOOKUP($E2192,GEMWs!$E$14:$L$20,8,FALSE),"")</f>
        <v>96.174593288388181</v>
      </c>
      <c r="N2192" s="17">
        <f t="shared" si="152"/>
        <v>44078.846755999999</v>
      </c>
      <c r="O2192" s="17">
        <f t="shared" si="153"/>
        <v>44078.846755999999</v>
      </c>
      <c r="P2192" s="17">
        <f t="shared" si="154"/>
        <v>1.0208978526389104E-4</v>
      </c>
      <c r="Q2192" s="17">
        <f t="shared" si="155"/>
        <v>1.0208978526389104E-4</v>
      </c>
    </row>
    <row r="2193" spans="1:17" x14ac:dyDescent="0.35">
      <c r="A2193" t="s">
        <v>1389</v>
      </c>
      <c r="B2193" t="s">
        <v>1404</v>
      </c>
      <c r="C2193" t="s">
        <v>1405</v>
      </c>
      <c r="D2193" t="s">
        <v>14</v>
      </c>
      <c r="E2193" t="s">
        <v>21</v>
      </c>
      <c r="G2193" t="s">
        <v>3040</v>
      </c>
      <c r="H2193">
        <v>1.6</v>
      </c>
      <c r="J2193">
        <v>0</v>
      </c>
      <c r="K2193">
        <v>0</v>
      </c>
      <c r="L2193" s="17">
        <f>IF($E2193&lt;&gt;"",VLOOKUP($E2193,GEMWs!$E$14:$L$20,7,FALSE),"")</f>
        <v>37.754918937403332</v>
      </c>
      <c r="M2193" s="17">
        <f>IF($E2193&lt;&gt;"",VLOOKUP($E2193,GEMWs!$E$14:$L$20,8,FALSE),"")</f>
        <v>96.174593288388181</v>
      </c>
      <c r="N2193" s="17">
        <f t="shared" ca="1" si="152"/>
        <v>37.754918937403332</v>
      </c>
      <c r="O2193" s="17">
        <f t="shared" ca="1" si="153"/>
        <v>96.174593288388181</v>
      </c>
      <c r="P2193" s="17">
        <f t="shared" ca="1" si="154"/>
        <v>1.6636410358422376E-2</v>
      </c>
      <c r="Q2193" s="17">
        <f t="shared" ca="1" si="155"/>
        <v>4.237858390459686E-2</v>
      </c>
    </row>
    <row r="2194" spans="1:17" x14ac:dyDescent="0.35">
      <c r="A2194" t="s">
        <v>1389</v>
      </c>
      <c r="B2194" t="s">
        <v>65</v>
      </c>
      <c r="C2194" t="s">
        <v>66</v>
      </c>
      <c r="D2194" t="s">
        <v>14</v>
      </c>
      <c r="E2194" t="s">
        <v>21</v>
      </c>
      <c r="F2194" t="s">
        <v>22</v>
      </c>
      <c r="G2194" t="s">
        <v>3040</v>
      </c>
      <c r="H2194">
        <v>2</v>
      </c>
      <c r="I2194">
        <v>228</v>
      </c>
      <c r="J2194">
        <v>8.1199999999999992</v>
      </c>
      <c r="K2194">
        <v>38</v>
      </c>
      <c r="L2194" s="17">
        <f>IF($E2194&lt;&gt;"",VLOOKUP($E2194,GEMWs!$E$14:$L$20,7,FALSE),"")</f>
        <v>37.754918937403332</v>
      </c>
      <c r="M2194" s="17">
        <f>IF($E2194&lt;&gt;"",VLOOKUP($E2194,GEMWs!$E$14:$L$20,8,FALSE),"")</f>
        <v>96.174593288388181</v>
      </c>
      <c r="N2194" s="17">
        <f t="shared" si="152"/>
        <v>8.1199999999999992</v>
      </c>
      <c r="O2194" s="17">
        <f t="shared" si="153"/>
        <v>38</v>
      </c>
      <c r="P2194" s="17">
        <f t="shared" si="154"/>
        <v>5.2631578947368418E-2</v>
      </c>
      <c r="Q2194" s="17">
        <f t="shared" si="155"/>
        <v>0.24630541871921185</v>
      </c>
    </row>
    <row r="2195" spans="1:17" x14ac:dyDescent="0.35">
      <c r="A2195" t="s">
        <v>1389</v>
      </c>
      <c r="B2195" t="s">
        <v>75</v>
      </c>
      <c r="C2195" t="s">
        <v>76</v>
      </c>
      <c r="D2195" t="s">
        <v>14</v>
      </c>
      <c r="E2195" t="s">
        <v>21</v>
      </c>
      <c r="F2195" t="s">
        <v>22</v>
      </c>
      <c r="G2195" t="s">
        <v>3040</v>
      </c>
      <c r="H2195">
        <v>0.3</v>
      </c>
      <c r="I2195">
        <v>361</v>
      </c>
      <c r="J2195">
        <v>1718.388093</v>
      </c>
      <c r="K2195">
        <v>14854.242462</v>
      </c>
      <c r="L2195" s="17">
        <f>IF($E2195&lt;&gt;"",VLOOKUP($E2195,GEMWs!$E$14:$L$20,7,FALSE),"")</f>
        <v>37.754918937403332</v>
      </c>
      <c r="M2195" s="17">
        <f>IF($E2195&lt;&gt;"",VLOOKUP($E2195,GEMWs!$E$14:$L$20,8,FALSE),"")</f>
        <v>96.174593288388181</v>
      </c>
      <c r="N2195" s="17">
        <f t="shared" ref="N2195:N2258" si="156">IF($I2195&lt;&gt;"",J2195,IF(AND($D2195="Y",$M$6=236),L2195,0))</f>
        <v>1718.388093</v>
      </c>
      <c r="O2195" s="17">
        <f t="shared" ref="O2195:O2258" si="157">IF($I2195&lt;&gt;"",K2195,IF(AND($D2195="Y",$M$6=236),M2195,0))</f>
        <v>14854.242462</v>
      </c>
      <c r="P2195" s="17">
        <f t="shared" si="154"/>
        <v>2.0196250382169101E-5</v>
      </c>
      <c r="Q2195" s="17">
        <f t="shared" si="155"/>
        <v>1.7458221528773128E-4</v>
      </c>
    </row>
    <row r="2196" spans="1:17" x14ac:dyDescent="0.35">
      <c r="A2196" t="s">
        <v>1389</v>
      </c>
      <c r="B2196" t="s">
        <v>33</v>
      </c>
      <c r="C2196" t="s">
        <v>34</v>
      </c>
      <c r="D2196" t="s">
        <v>14</v>
      </c>
      <c r="E2196" t="s">
        <v>21</v>
      </c>
      <c r="F2196" t="s">
        <v>22</v>
      </c>
      <c r="G2196" t="s">
        <v>3040</v>
      </c>
      <c r="H2196">
        <v>0.1</v>
      </c>
      <c r="I2196">
        <v>364</v>
      </c>
      <c r="J2196">
        <v>3500</v>
      </c>
      <c r="K2196">
        <v>3500</v>
      </c>
      <c r="L2196" s="17">
        <f>IF($E2196&lt;&gt;"",VLOOKUP($E2196,GEMWs!$E$14:$L$20,7,FALSE),"")</f>
        <v>37.754918937403332</v>
      </c>
      <c r="M2196" s="17">
        <f>IF($E2196&lt;&gt;"",VLOOKUP($E2196,GEMWs!$E$14:$L$20,8,FALSE),"")</f>
        <v>96.174593288388181</v>
      </c>
      <c r="N2196" s="17">
        <f t="shared" si="156"/>
        <v>3500</v>
      </c>
      <c r="O2196" s="17">
        <f t="shared" si="157"/>
        <v>3500</v>
      </c>
      <c r="P2196" s="17">
        <f t="shared" si="154"/>
        <v>2.8571428571428574E-5</v>
      </c>
      <c r="Q2196" s="17">
        <f t="shared" si="155"/>
        <v>2.8571428571428574E-5</v>
      </c>
    </row>
    <row r="2197" spans="1:17" x14ac:dyDescent="0.35">
      <c r="A2197" t="s">
        <v>1389</v>
      </c>
      <c r="B2197" t="s">
        <v>37</v>
      </c>
      <c r="C2197" t="s">
        <v>38</v>
      </c>
      <c r="D2197" t="s">
        <v>14</v>
      </c>
      <c r="E2197" t="s">
        <v>21</v>
      </c>
      <c r="F2197" t="s">
        <v>22</v>
      </c>
      <c r="G2197" t="s">
        <v>3040</v>
      </c>
      <c r="H2197">
        <v>13.1</v>
      </c>
      <c r="I2197">
        <v>229</v>
      </c>
      <c r="J2197">
        <v>1800</v>
      </c>
      <c r="K2197">
        <v>1800</v>
      </c>
      <c r="L2197" s="17">
        <f>IF($E2197&lt;&gt;"",VLOOKUP($E2197,GEMWs!$E$14:$L$20,7,FALSE),"")</f>
        <v>37.754918937403332</v>
      </c>
      <c r="M2197" s="17">
        <f>IF($E2197&lt;&gt;"",VLOOKUP($E2197,GEMWs!$E$14:$L$20,8,FALSE),"")</f>
        <v>96.174593288388181</v>
      </c>
      <c r="N2197" s="17">
        <f t="shared" si="156"/>
        <v>1800</v>
      </c>
      <c r="O2197" s="17">
        <f t="shared" si="157"/>
        <v>1800</v>
      </c>
      <c r="P2197" s="17">
        <f t="shared" si="154"/>
        <v>7.277777777777778E-3</v>
      </c>
      <c r="Q2197" s="17">
        <f t="shared" si="155"/>
        <v>7.277777777777778E-3</v>
      </c>
    </row>
    <row r="2198" spans="1:17" x14ac:dyDescent="0.35">
      <c r="A2198" t="s">
        <v>1389</v>
      </c>
      <c r="B2198" t="s">
        <v>39</v>
      </c>
      <c r="C2198" t="s">
        <v>40</v>
      </c>
      <c r="D2198" t="s">
        <v>14</v>
      </c>
      <c r="E2198" t="s">
        <v>21</v>
      </c>
      <c r="F2198" t="s">
        <v>22</v>
      </c>
      <c r="G2198" t="s">
        <v>3040</v>
      </c>
      <c r="H2198">
        <v>4</v>
      </c>
      <c r="I2198">
        <v>230</v>
      </c>
      <c r="J2198">
        <v>68.8</v>
      </c>
      <c r="K2198">
        <v>127.171933</v>
      </c>
      <c r="L2198" s="17">
        <f>IF($E2198&lt;&gt;"",VLOOKUP($E2198,GEMWs!$E$14:$L$20,7,FALSE),"")</f>
        <v>37.754918937403332</v>
      </c>
      <c r="M2198" s="17">
        <f>IF($E2198&lt;&gt;"",VLOOKUP($E2198,GEMWs!$E$14:$L$20,8,FALSE),"")</f>
        <v>96.174593288388181</v>
      </c>
      <c r="N2198" s="17">
        <f t="shared" si="156"/>
        <v>68.8</v>
      </c>
      <c r="O2198" s="17">
        <f t="shared" si="157"/>
        <v>127.171933</v>
      </c>
      <c r="P2198" s="17">
        <f t="shared" si="154"/>
        <v>3.1453481170251617E-2</v>
      </c>
      <c r="Q2198" s="17">
        <f t="shared" si="155"/>
        <v>5.8139534883720929E-2</v>
      </c>
    </row>
    <row r="2199" spans="1:17" x14ac:dyDescent="0.35">
      <c r="A2199" t="s">
        <v>1389</v>
      </c>
      <c r="B2199" t="s">
        <v>41</v>
      </c>
      <c r="C2199" t="s">
        <v>42</v>
      </c>
      <c r="D2199" t="s">
        <v>14</v>
      </c>
      <c r="E2199" t="s">
        <v>21</v>
      </c>
      <c r="F2199" t="s">
        <v>22</v>
      </c>
      <c r="G2199" t="s">
        <v>3040</v>
      </c>
      <c r="H2199">
        <v>5.5</v>
      </c>
      <c r="I2199">
        <v>232</v>
      </c>
      <c r="J2199">
        <v>300</v>
      </c>
      <c r="K2199">
        <v>10000</v>
      </c>
      <c r="L2199" s="17">
        <f>IF($E2199&lt;&gt;"",VLOOKUP($E2199,GEMWs!$E$14:$L$20,7,FALSE),"")</f>
        <v>37.754918937403332</v>
      </c>
      <c r="M2199" s="17">
        <f>IF($E2199&lt;&gt;"",VLOOKUP($E2199,GEMWs!$E$14:$L$20,8,FALSE),"")</f>
        <v>96.174593288388181</v>
      </c>
      <c r="N2199" s="17">
        <f t="shared" si="156"/>
        <v>300</v>
      </c>
      <c r="O2199" s="17">
        <f t="shared" si="157"/>
        <v>10000</v>
      </c>
      <c r="P2199" s="17">
        <f t="shared" si="154"/>
        <v>5.5000000000000003E-4</v>
      </c>
      <c r="Q2199" s="17">
        <f t="shared" si="155"/>
        <v>1.8333333333333333E-2</v>
      </c>
    </row>
    <row r="2200" spans="1:17" x14ac:dyDescent="0.35">
      <c r="A2200" t="s">
        <v>1389</v>
      </c>
      <c r="B2200" t="s">
        <v>1355</v>
      </c>
      <c r="C2200" t="s">
        <v>1356</v>
      </c>
      <c r="D2200" t="s">
        <v>22</v>
      </c>
      <c r="G2200" t="s">
        <v>3040</v>
      </c>
      <c r="H2200">
        <v>17</v>
      </c>
      <c r="J2200">
        <v>0</v>
      </c>
      <c r="K2200">
        <v>0</v>
      </c>
      <c r="L2200" s="17" t="str">
        <f>IF($E2200&lt;&gt;"",VLOOKUP($E2200,GEMWs!$E$14:$L$20,7,FALSE),"")</f>
        <v/>
      </c>
      <c r="M2200" s="17" t="str">
        <f>IF($E2200&lt;&gt;"",VLOOKUP($E2200,GEMWs!$E$14:$L$20,8,FALSE),"")</f>
        <v/>
      </c>
      <c r="N2200" s="17">
        <f t="shared" ca="1" si="156"/>
        <v>0</v>
      </c>
      <c r="O2200" s="17">
        <f t="shared" ca="1" si="157"/>
        <v>0</v>
      </c>
      <c r="P2200" s="17">
        <f t="shared" ca="1" si="154"/>
        <v>0</v>
      </c>
      <c r="Q2200" s="17">
        <f t="shared" ca="1" si="155"/>
        <v>0</v>
      </c>
    </row>
    <row r="2201" spans="1:17" x14ac:dyDescent="0.35">
      <c r="A2201" t="s">
        <v>1389</v>
      </c>
      <c r="B2201" t="s">
        <v>13</v>
      </c>
      <c r="D2201" t="s">
        <v>14</v>
      </c>
      <c r="E2201" t="s">
        <v>15</v>
      </c>
      <c r="G2201" t="s">
        <v>3040</v>
      </c>
      <c r="H2201">
        <v>20</v>
      </c>
      <c r="J2201">
        <v>0</v>
      </c>
      <c r="K2201">
        <v>0</v>
      </c>
      <c r="L2201" s="17">
        <f>IF($E2201&lt;&gt;"",VLOOKUP($E2201,GEMWs!$E$14:$L$20,7,FALSE),"")</f>
        <v>37.892086284381016</v>
      </c>
      <c r="M2201" s="17">
        <f>IF($E2201&lt;&gt;"",VLOOKUP($E2201,GEMWs!$E$14:$L$20,8,FALSE),"")</f>
        <v>96.522753888300599</v>
      </c>
      <c r="N2201" s="17">
        <f t="shared" ca="1" si="156"/>
        <v>37.892086284381016</v>
      </c>
      <c r="O2201" s="17">
        <f t="shared" ca="1" si="157"/>
        <v>96.522753888300599</v>
      </c>
      <c r="P2201" s="17">
        <f t="shared" ca="1" si="154"/>
        <v>0.20720502880745278</v>
      </c>
      <c r="Q2201" s="17">
        <f t="shared" ca="1" si="155"/>
        <v>0.52781469592092456</v>
      </c>
    </row>
    <row r="2202" spans="1:17" x14ac:dyDescent="0.35">
      <c r="A2202" t="s">
        <v>1389</v>
      </c>
      <c r="B2202" t="s">
        <v>139</v>
      </c>
      <c r="C2202" t="s">
        <v>3025</v>
      </c>
      <c r="D2202" t="s">
        <v>14</v>
      </c>
      <c r="E2202" t="s">
        <v>21</v>
      </c>
      <c r="F2202" t="s">
        <v>14</v>
      </c>
      <c r="G2202" t="s">
        <v>3040</v>
      </c>
      <c r="H2202">
        <v>3</v>
      </c>
      <c r="I2202">
        <v>237</v>
      </c>
      <c r="J2202">
        <v>237.43909400000001</v>
      </c>
      <c r="K2202">
        <v>1033.8267679999999</v>
      </c>
      <c r="L2202" s="17">
        <f>IF($E2202&lt;&gt;"",VLOOKUP($E2202,GEMWs!$E$14:$L$20,7,FALSE),"")</f>
        <v>37.754918937403332</v>
      </c>
      <c r="M2202" s="17">
        <f>IF($E2202&lt;&gt;"",VLOOKUP($E2202,GEMWs!$E$14:$L$20,8,FALSE),"")</f>
        <v>96.174593288388181</v>
      </c>
      <c r="N2202" s="17">
        <f t="shared" si="156"/>
        <v>237.43909400000001</v>
      </c>
      <c r="O2202" s="17">
        <f t="shared" si="157"/>
        <v>1033.8267679999999</v>
      </c>
      <c r="P2202" s="17">
        <f t="shared" si="154"/>
        <v>2.9018401272426718E-3</v>
      </c>
      <c r="Q2202" s="17">
        <f t="shared" si="155"/>
        <v>1.2634819100177327E-2</v>
      </c>
    </row>
    <row r="2203" spans="1:17" x14ac:dyDescent="0.35">
      <c r="A2203" t="s">
        <v>1389</v>
      </c>
      <c r="B2203" t="s">
        <v>83</v>
      </c>
      <c r="C2203" t="s">
        <v>84</v>
      </c>
      <c r="D2203" t="s">
        <v>14</v>
      </c>
      <c r="E2203" t="s">
        <v>21</v>
      </c>
      <c r="F2203" t="s">
        <v>22</v>
      </c>
      <c r="G2203" t="s">
        <v>3040</v>
      </c>
      <c r="H2203">
        <v>0.1</v>
      </c>
      <c r="I2203">
        <v>239</v>
      </c>
      <c r="J2203">
        <v>20</v>
      </c>
      <c r="K2203">
        <v>500</v>
      </c>
      <c r="L2203" s="17">
        <f>IF($E2203&lt;&gt;"",VLOOKUP($E2203,GEMWs!$E$14:$L$20,7,FALSE),"")</f>
        <v>37.754918937403332</v>
      </c>
      <c r="M2203" s="17">
        <f>IF($E2203&lt;&gt;"",VLOOKUP($E2203,GEMWs!$E$14:$L$20,8,FALSE),"")</f>
        <v>96.174593288388181</v>
      </c>
      <c r="N2203" s="17">
        <f t="shared" si="156"/>
        <v>20</v>
      </c>
      <c r="O2203" s="17">
        <f t="shared" si="157"/>
        <v>500</v>
      </c>
      <c r="P2203" s="17">
        <f t="shared" si="154"/>
        <v>2.0000000000000001E-4</v>
      </c>
      <c r="Q2203" s="17">
        <f t="shared" si="155"/>
        <v>5.0000000000000001E-3</v>
      </c>
    </row>
    <row r="2204" spans="1:17" x14ac:dyDescent="0.35">
      <c r="A2204" t="s">
        <v>1389</v>
      </c>
      <c r="B2204" t="s">
        <v>43</v>
      </c>
      <c r="C2204" t="s">
        <v>44</v>
      </c>
      <c r="D2204" t="s">
        <v>14</v>
      </c>
      <c r="E2204" t="s">
        <v>21</v>
      </c>
      <c r="F2204" t="s">
        <v>22</v>
      </c>
      <c r="G2204" t="s">
        <v>3040</v>
      </c>
      <c r="H2204">
        <v>13.5</v>
      </c>
      <c r="I2204">
        <v>418</v>
      </c>
      <c r="J2204">
        <v>590.49856699999998</v>
      </c>
      <c r="K2204">
        <v>6253.5111509999997</v>
      </c>
      <c r="L2204" s="17">
        <f>IF($E2204&lt;&gt;"",VLOOKUP($E2204,GEMWs!$E$14:$L$20,7,FALSE),"")</f>
        <v>37.754918937403332</v>
      </c>
      <c r="M2204" s="17">
        <f>IF($E2204&lt;&gt;"",VLOOKUP($E2204,GEMWs!$E$14:$L$20,8,FALSE),"")</f>
        <v>96.174593288388181</v>
      </c>
      <c r="N2204" s="17">
        <f t="shared" si="156"/>
        <v>590.49856699999998</v>
      </c>
      <c r="O2204" s="17">
        <f t="shared" si="157"/>
        <v>6253.5111509999997</v>
      </c>
      <c r="P2204" s="17">
        <f t="shared" si="154"/>
        <v>2.158787227530763E-3</v>
      </c>
      <c r="Q2204" s="17">
        <f t="shared" si="155"/>
        <v>2.2862036852326521E-2</v>
      </c>
    </row>
    <row r="2205" spans="1:17" x14ac:dyDescent="0.35">
      <c r="A2205" t="s">
        <v>1389</v>
      </c>
      <c r="B2205" t="s">
        <v>1415</v>
      </c>
      <c r="C2205" t="s">
        <v>1416</v>
      </c>
      <c r="D2205" t="s">
        <v>22</v>
      </c>
      <c r="G2205" t="s">
        <v>3040</v>
      </c>
      <c r="H2205">
        <v>0.1</v>
      </c>
      <c r="J2205">
        <v>0</v>
      </c>
      <c r="K2205">
        <v>0</v>
      </c>
      <c r="L2205" s="17" t="str">
        <f>IF($E2205&lt;&gt;"",VLOOKUP($E2205,GEMWs!$E$14:$L$20,7,FALSE),"")</f>
        <v/>
      </c>
      <c r="M2205" s="17" t="str">
        <f>IF($E2205&lt;&gt;"",VLOOKUP($E2205,GEMWs!$E$14:$L$20,8,FALSE),"")</f>
        <v/>
      </c>
      <c r="N2205" s="17">
        <f t="shared" ca="1" si="156"/>
        <v>0</v>
      </c>
      <c r="O2205" s="17">
        <f t="shared" ca="1" si="157"/>
        <v>0</v>
      </c>
      <c r="P2205" s="17">
        <f t="shared" ca="1" si="154"/>
        <v>0</v>
      </c>
      <c r="Q2205" s="17">
        <f t="shared" ca="1" si="155"/>
        <v>0</v>
      </c>
    </row>
    <row r="2206" spans="1:17" x14ac:dyDescent="0.35">
      <c r="A2206" t="s">
        <v>1389</v>
      </c>
      <c r="B2206" t="s">
        <v>67</v>
      </c>
      <c r="C2206" t="s">
        <v>68</v>
      </c>
      <c r="D2206" t="s">
        <v>14</v>
      </c>
      <c r="E2206" t="s">
        <v>21</v>
      </c>
      <c r="F2206" t="s">
        <v>22</v>
      </c>
      <c r="G2206" t="s">
        <v>3040</v>
      </c>
      <c r="H2206">
        <v>7.4</v>
      </c>
      <c r="I2206">
        <v>245</v>
      </c>
      <c r="J2206">
        <v>8182</v>
      </c>
      <c r="K2206">
        <v>27300</v>
      </c>
      <c r="L2206" s="17">
        <f>IF($E2206&lt;&gt;"",VLOOKUP($E2206,GEMWs!$E$14:$L$20,7,FALSE),"")</f>
        <v>37.754918937403332</v>
      </c>
      <c r="M2206" s="17">
        <f>IF($E2206&lt;&gt;"",VLOOKUP($E2206,GEMWs!$E$14:$L$20,8,FALSE),"")</f>
        <v>96.174593288388181</v>
      </c>
      <c r="N2206" s="17">
        <f t="shared" si="156"/>
        <v>8182</v>
      </c>
      <c r="O2206" s="17">
        <f t="shared" si="157"/>
        <v>27300</v>
      </c>
      <c r="P2206" s="17">
        <f t="shared" si="154"/>
        <v>2.7106227106227107E-4</v>
      </c>
      <c r="Q2206" s="17">
        <f t="shared" si="155"/>
        <v>9.0442434612564174E-4</v>
      </c>
    </row>
    <row r="2207" spans="1:17" x14ac:dyDescent="0.35">
      <c r="A2207" t="s">
        <v>1389</v>
      </c>
      <c r="B2207" t="s">
        <v>122</v>
      </c>
      <c r="D2207" t="s">
        <v>14</v>
      </c>
      <c r="E2207" t="s">
        <v>21</v>
      </c>
      <c r="G2207" t="s">
        <v>3040</v>
      </c>
      <c r="H2207">
        <v>3.7</v>
      </c>
      <c r="J2207">
        <v>0</v>
      </c>
      <c r="K2207">
        <v>0</v>
      </c>
      <c r="L2207" s="17">
        <f>IF($E2207&lt;&gt;"",VLOOKUP($E2207,GEMWs!$E$14:$L$20,7,FALSE),"")</f>
        <v>37.754918937403332</v>
      </c>
      <c r="M2207" s="17">
        <f>IF($E2207&lt;&gt;"",VLOOKUP($E2207,GEMWs!$E$14:$L$20,8,FALSE),"")</f>
        <v>96.174593288388181</v>
      </c>
      <c r="N2207" s="17">
        <f t="shared" ca="1" si="156"/>
        <v>37.754918937403332</v>
      </c>
      <c r="O2207" s="17">
        <f t="shared" ca="1" si="157"/>
        <v>96.174593288388181</v>
      </c>
      <c r="P2207" s="17">
        <f t="shared" ca="1" si="154"/>
        <v>3.8471698953851739E-2</v>
      </c>
      <c r="Q2207" s="17">
        <f t="shared" ca="1" si="155"/>
        <v>9.8000475279380245E-2</v>
      </c>
    </row>
    <row r="2208" spans="1:17" x14ac:dyDescent="0.35">
      <c r="A2208" t="s">
        <v>1389</v>
      </c>
      <c r="B2208" t="s">
        <v>2983</v>
      </c>
      <c r="D2208" t="s">
        <v>14</v>
      </c>
      <c r="E2208" t="s">
        <v>21</v>
      </c>
      <c r="G2208" t="s">
        <v>3040</v>
      </c>
      <c r="H2208">
        <v>5</v>
      </c>
      <c r="J2208">
        <v>0</v>
      </c>
      <c r="K2208">
        <v>0</v>
      </c>
      <c r="L2208" s="17">
        <f>IF($E2208&lt;&gt;"",VLOOKUP($E2208,GEMWs!$E$14:$L$20,7,FALSE),"")</f>
        <v>37.754918937403332</v>
      </c>
      <c r="M2208" s="17">
        <f>IF($E2208&lt;&gt;"",VLOOKUP($E2208,GEMWs!$E$14:$L$20,8,FALSE),"")</f>
        <v>96.174593288388181</v>
      </c>
      <c r="N2208" s="17">
        <f t="shared" ca="1" si="156"/>
        <v>37.754918937403332</v>
      </c>
      <c r="O2208" s="17">
        <f t="shared" ca="1" si="157"/>
        <v>96.174593288388181</v>
      </c>
      <c r="P2208" s="17">
        <f t="shared" ca="1" si="154"/>
        <v>5.1988782370069916E-2</v>
      </c>
      <c r="Q2208" s="17">
        <f t="shared" ca="1" si="155"/>
        <v>0.13243307470186519</v>
      </c>
    </row>
    <row r="2209" spans="1:17" x14ac:dyDescent="0.35">
      <c r="A2209" t="s">
        <v>1389</v>
      </c>
      <c r="B2209" t="s">
        <v>2974</v>
      </c>
      <c r="D2209" t="s">
        <v>14</v>
      </c>
      <c r="E2209" t="s">
        <v>21</v>
      </c>
      <c r="G2209" t="s">
        <v>3040</v>
      </c>
      <c r="H2209">
        <v>1.8</v>
      </c>
      <c r="J2209">
        <v>0</v>
      </c>
      <c r="K2209">
        <v>0</v>
      </c>
      <c r="L2209" s="17">
        <f>IF($E2209&lt;&gt;"",VLOOKUP($E2209,GEMWs!$E$14:$L$20,7,FALSE),"")</f>
        <v>37.754918937403332</v>
      </c>
      <c r="M2209" s="17">
        <f>IF($E2209&lt;&gt;"",VLOOKUP($E2209,GEMWs!$E$14:$L$20,8,FALSE),"")</f>
        <v>96.174593288388181</v>
      </c>
      <c r="N2209" s="17">
        <f t="shared" ca="1" si="156"/>
        <v>37.754918937403332</v>
      </c>
      <c r="O2209" s="17">
        <f t="shared" ca="1" si="157"/>
        <v>96.174593288388181</v>
      </c>
      <c r="P2209" s="17">
        <f t="shared" ca="1" si="154"/>
        <v>1.8715961653225172E-2</v>
      </c>
      <c r="Q2209" s="17">
        <f t="shared" ca="1" si="155"/>
        <v>4.7675906892671469E-2</v>
      </c>
    </row>
    <row r="2210" spans="1:17" x14ac:dyDescent="0.35">
      <c r="A2210" t="s">
        <v>1389</v>
      </c>
      <c r="B2210" t="s">
        <v>3010</v>
      </c>
      <c r="C2210" t="s">
        <v>1417</v>
      </c>
      <c r="D2210" t="s">
        <v>14</v>
      </c>
      <c r="E2210" t="s">
        <v>21</v>
      </c>
      <c r="G2210" t="s">
        <v>3040</v>
      </c>
      <c r="H2210">
        <v>0.6</v>
      </c>
      <c r="J2210">
        <v>0</v>
      </c>
      <c r="K2210">
        <v>0</v>
      </c>
      <c r="L2210" s="17">
        <f>IF($E2210&lt;&gt;"",VLOOKUP($E2210,GEMWs!$E$14:$L$20,7,FALSE),"")</f>
        <v>37.754918937403332</v>
      </c>
      <c r="M2210" s="17">
        <f>IF($E2210&lt;&gt;"",VLOOKUP($E2210,GEMWs!$E$14:$L$20,8,FALSE),"")</f>
        <v>96.174593288388181</v>
      </c>
      <c r="N2210" s="17">
        <f t="shared" ca="1" si="156"/>
        <v>37.754918937403332</v>
      </c>
      <c r="O2210" s="17">
        <f t="shared" ca="1" si="157"/>
        <v>96.174593288388181</v>
      </c>
      <c r="P2210" s="17">
        <f t="shared" ca="1" si="154"/>
        <v>6.2386538844083897E-3</v>
      </c>
      <c r="Q2210" s="17">
        <f t="shared" ca="1" si="155"/>
        <v>1.5891968964223822E-2</v>
      </c>
    </row>
    <row r="2211" spans="1:17" x14ac:dyDescent="0.35">
      <c r="A2211" t="s">
        <v>1389</v>
      </c>
      <c r="B2211" t="s">
        <v>47</v>
      </c>
      <c r="C2211" t="s">
        <v>48</v>
      </c>
      <c r="D2211" t="s">
        <v>14</v>
      </c>
      <c r="E2211" t="s">
        <v>21</v>
      </c>
      <c r="F2211" t="s">
        <v>14</v>
      </c>
      <c r="G2211" t="s">
        <v>3040</v>
      </c>
      <c r="H2211">
        <v>5.2</v>
      </c>
      <c r="I2211">
        <v>256</v>
      </c>
      <c r="J2211">
        <v>11.292441</v>
      </c>
      <c r="K2211">
        <v>1000</v>
      </c>
      <c r="L2211" s="17">
        <f>IF($E2211&lt;&gt;"",VLOOKUP($E2211,GEMWs!$E$14:$L$20,7,FALSE),"")</f>
        <v>37.754918937403332</v>
      </c>
      <c r="M2211" s="17">
        <f>IF($E2211&lt;&gt;"",VLOOKUP($E2211,GEMWs!$E$14:$L$20,8,FALSE),"")</f>
        <v>96.174593288388181</v>
      </c>
      <c r="N2211" s="17">
        <f t="shared" si="156"/>
        <v>11.292441</v>
      </c>
      <c r="O2211" s="17">
        <f t="shared" si="157"/>
        <v>1000</v>
      </c>
      <c r="P2211" s="17">
        <f t="shared" si="154"/>
        <v>5.1999999999999998E-3</v>
      </c>
      <c r="Q2211" s="17">
        <f t="shared" si="155"/>
        <v>0.46048502710795658</v>
      </c>
    </row>
    <row r="2212" spans="1:17" x14ac:dyDescent="0.35">
      <c r="A2212" t="s">
        <v>1389</v>
      </c>
      <c r="B2212" t="s">
        <v>3000</v>
      </c>
      <c r="D2212" t="s">
        <v>14</v>
      </c>
      <c r="E2212" t="s">
        <v>21</v>
      </c>
      <c r="G2212" t="s">
        <v>3040</v>
      </c>
      <c r="H2212">
        <v>0.5</v>
      </c>
      <c r="J2212">
        <v>0</v>
      </c>
      <c r="K2212">
        <v>0</v>
      </c>
      <c r="L2212" s="17">
        <f>IF($E2212&lt;&gt;"",VLOOKUP($E2212,GEMWs!$E$14:$L$20,7,FALSE),"")</f>
        <v>37.754918937403332</v>
      </c>
      <c r="M2212" s="17">
        <f>IF($E2212&lt;&gt;"",VLOOKUP($E2212,GEMWs!$E$14:$L$20,8,FALSE),"")</f>
        <v>96.174593288388181</v>
      </c>
      <c r="N2212" s="17">
        <f t="shared" ca="1" si="156"/>
        <v>37.754918937403332</v>
      </c>
      <c r="O2212" s="17">
        <f t="shared" ca="1" si="157"/>
        <v>96.174593288388181</v>
      </c>
      <c r="P2212" s="17">
        <f t="shared" ca="1" si="154"/>
        <v>5.1988782370069918E-3</v>
      </c>
      <c r="Q2212" s="17">
        <f t="shared" ca="1" si="155"/>
        <v>1.3243307470186519E-2</v>
      </c>
    </row>
    <row r="2213" spans="1:17" x14ac:dyDescent="0.35">
      <c r="A2213" t="s">
        <v>1389</v>
      </c>
      <c r="B2213" t="s">
        <v>77</v>
      </c>
      <c r="C2213" t="s">
        <v>78</v>
      </c>
      <c r="D2213" t="s">
        <v>14</v>
      </c>
      <c r="E2213" t="s">
        <v>21</v>
      </c>
      <c r="F2213" t="s">
        <v>22</v>
      </c>
      <c r="G2213" t="s">
        <v>3040</v>
      </c>
      <c r="H2213">
        <v>0.8</v>
      </c>
      <c r="I2213">
        <v>373</v>
      </c>
      <c r="J2213">
        <v>1400</v>
      </c>
      <c r="K2213">
        <v>1400</v>
      </c>
      <c r="L2213" s="17">
        <f>IF($E2213&lt;&gt;"",VLOOKUP($E2213,GEMWs!$E$14:$L$20,7,FALSE),"")</f>
        <v>37.754918937403332</v>
      </c>
      <c r="M2213" s="17">
        <f>IF($E2213&lt;&gt;"",VLOOKUP($E2213,GEMWs!$E$14:$L$20,8,FALSE),"")</f>
        <v>96.174593288388181</v>
      </c>
      <c r="N2213" s="17">
        <f t="shared" si="156"/>
        <v>1400</v>
      </c>
      <c r="O2213" s="17">
        <f t="shared" si="157"/>
        <v>1400</v>
      </c>
      <c r="P2213" s="17">
        <f t="shared" si="154"/>
        <v>5.7142857142857147E-4</v>
      </c>
      <c r="Q2213" s="17">
        <f t="shared" si="155"/>
        <v>5.7142857142857147E-4</v>
      </c>
    </row>
    <row r="2214" spans="1:17" x14ac:dyDescent="0.35">
      <c r="A2214" t="s">
        <v>1389</v>
      </c>
      <c r="B2214" t="s">
        <v>140</v>
      </c>
      <c r="C2214" t="s">
        <v>141</v>
      </c>
      <c r="D2214" t="s">
        <v>14</v>
      </c>
      <c r="E2214" t="s">
        <v>21</v>
      </c>
      <c r="F2214" t="s">
        <v>22</v>
      </c>
      <c r="G2214" t="s">
        <v>3040</v>
      </c>
      <c r="H2214">
        <v>3.5</v>
      </c>
      <c r="I2214">
        <v>425</v>
      </c>
      <c r="J2214">
        <v>3722.8</v>
      </c>
      <c r="K2214">
        <v>5548.3</v>
      </c>
      <c r="L2214" s="17">
        <f>IF($E2214&lt;&gt;"",VLOOKUP($E2214,GEMWs!$E$14:$L$20,7,FALSE),"")</f>
        <v>37.754918937403332</v>
      </c>
      <c r="M2214" s="17">
        <f>IF($E2214&lt;&gt;"",VLOOKUP($E2214,GEMWs!$E$14:$L$20,8,FALSE),"")</f>
        <v>96.174593288388181</v>
      </c>
      <c r="N2214" s="17">
        <f t="shared" si="156"/>
        <v>3722.8</v>
      </c>
      <c r="O2214" s="17">
        <f t="shared" si="157"/>
        <v>5548.3</v>
      </c>
      <c r="P2214" s="17">
        <f t="shared" si="154"/>
        <v>6.3082385595587831E-4</v>
      </c>
      <c r="Q2214" s="17">
        <f t="shared" si="155"/>
        <v>9.4015257333190071E-4</v>
      </c>
    </row>
    <row r="2215" spans="1:17" x14ac:dyDescent="0.35">
      <c r="A2215" t="s">
        <v>1389</v>
      </c>
      <c r="B2215" t="s">
        <v>610</v>
      </c>
      <c r="D2215" t="s">
        <v>14</v>
      </c>
      <c r="E2215" t="s">
        <v>21</v>
      </c>
      <c r="G2215" t="s">
        <v>3040</v>
      </c>
      <c r="H2215">
        <v>1.7</v>
      </c>
      <c r="J2215">
        <v>0</v>
      </c>
      <c r="K2215">
        <v>0</v>
      </c>
      <c r="L2215" s="17">
        <f>IF($E2215&lt;&gt;"",VLOOKUP($E2215,GEMWs!$E$14:$L$20,7,FALSE),"")</f>
        <v>37.754918937403332</v>
      </c>
      <c r="M2215" s="17">
        <f>IF($E2215&lt;&gt;"",VLOOKUP($E2215,GEMWs!$E$14:$L$20,8,FALSE),"")</f>
        <v>96.174593288388181</v>
      </c>
      <c r="N2215" s="17">
        <f t="shared" ca="1" si="156"/>
        <v>37.754918937403332</v>
      </c>
      <c r="O2215" s="17">
        <f t="shared" ca="1" si="157"/>
        <v>96.174593288388181</v>
      </c>
      <c r="P2215" s="17">
        <f t="shared" ca="1" si="154"/>
        <v>1.7676186005823772E-2</v>
      </c>
      <c r="Q2215" s="17">
        <f t="shared" ca="1" si="155"/>
        <v>4.5027245398634161E-2</v>
      </c>
    </row>
    <row r="2216" spans="1:17" x14ac:dyDescent="0.35">
      <c r="A2216" t="s">
        <v>1389</v>
      </c>
      <c r="B2216" t="s">
        <v>1406</v>
      </c>
      <c r="C2216" t="s">
        <v>1407</v>
      </c>
      <c r="D2216" t="s">
        <v>14</v>
      </c>
      <c r="E2216" t="s">
        <v>21</v>
      </c>
      <c r="G2216" t="s">
        <v>3040</v>
      </c>
      <c r="H2216">
        <v>5.6</v>
      </c>
      <c r="J2216">
        <v>0</v>
      </c>
      <c r="K2216">
        <v>0</v>
      </c>
      <c r="L2216" s="17">
        <f>IF($E2216&lt;&gt;"",VLOOKUP($E2216,GEMWs!$E$14:$L$20,7,FALSE),"")</f>
        <v>37.754918937403332</v>
      </c>
      <c r="M2216" s="17">
        <f>IF($E2216&lt;&gt;"",VLOOKUP($E2216,GEMWs!$E$14:$L$20,8,FALSE),"")</f>
        <v>96.174593288388181</v>
      </c>
      <c r="N2216" s="17">
        <f t="shared" ca="1" si="156"/>
        <v>37.754918937403332</v>
      </c>
      <c r="O2216" s="17">
        <f t="shared" ca="1" si="157"/>
        <v>96.174593288388181</v>
      </c>
      <c r="P2216" s="17">
        <f t="shared" ca="1" si="154"/>
        <v>5.82274362544783E-2</v>
      </c>
      <c r="Q2216" s="17">
        <f t="shared" ca="1" si="155"/>
        <v>0.14832504366608901</v>
      </c>
    </row>
    <row r="2217" spans="1:17" x14ac:dyDescent="0.35">
      <c r="A2217" t="s">
        <v>1389</v>
      </c>
      <c r="B2217" t="s">
        <v>103</v>
      </c>
      <c r="D2217" t="s">
        <v>14</v>
      </c>
      <c r="E2217" t="s">
        <v>15</v>
      </c>
      <c r="G2217" t="s">
        <v>3040</v>
      </c>
      <c r="H2217">
        <v>112.6</v>
      </c>
      <c r="J2217">
        <v>0</v>
      </c>
      <c r="K2217">
        <v>0</v>
      </c>
      <c r="L2217" s="17">
        <f>IF($E2217&lt;&gt;"",VLOOKUP($E2217,GEMWs!$E$14:$L$20,7,FALSE),"")</f>
        <v>37.892086284381016</v>
      </c>
      <c r="M2217" s="17">
        <f>IF($E2217&lt;&gt;"",VLOOKUP($E2217,GEMWs!$E$14:$L$20,8,FALSE),"")</f>
        <v>96.522753888300599</v>
      </c>
      <c r="N2217" s="17">
        <f t="shared" ca="1" si="156"/>
        <v>37.892086284381016</v>
      </c>
      <c r="O2217" s="17">
        <f t="shared" ca="1" si="157"/>
        <v>96.522753888300599</v>
      </c>
      <c r="P2217" s="17">
        <f t="shared" ca="1" si="154"/>
        <v>1.166564312185959</v>
      </c>
      <c r="Q2217" s="17">
        <f t="shared" ca="1" si="155"/>
        <v>2.9715967380348047</v>
      </c>
    </row>
    <row r="2218" spans="1:17" x14ac:dyDescent="0.35">
      <c r="A2218" t="s">
        <v>1389</v>
      </c>
      <c r="B2218" t="s">
        <v>1358</v>
      </c>
      <c r="C2218" t="s">
        <v>1359</v>
      </c>
      <c r="D2218" t="s">
        <v>14</v>
      </c>
      <c r="E2218" t="s">
        <v>21</v>
      </c>
      <c r="G2218" t="s">
        <v>3040</v>
      </c>
      <c r="H2218">
        <v>1.2</v>
      </c>
      <c r="J2218">
        <v>0</v>
      </c>
      <c r="K2218">
        <v>0</v>
      </c>
      <c r="L2218" s="17">
        <f>IF($E2218&lt;&gt;"",VLOOKUP($E2218,GEMWs!$E$14:$L$20,7,FALSE),"")</f>
        <v>37.754918937403332</v>
      </c>
      <c r="M2218" s="17">
        <f>IF($E2218&lt;&gt;"",VLOOKUP($E2218,GEMWs!$E$14:$L$20,8,FALSE),"")</f>
        <v>96.174593288388181</v>
      </c>
      <c r="N2218" s="17">
        <f t="shared" ca="1" si="156"/>
        <v>37.754918937403332</v>
      </c>
      <c r="O2218" s="17">
        <f t="shared" ca="1" si="157"/>
        <v>96.174593288388181</v>
      </c>
      <c r="P2218" s="17">
        <f t="shared" ca="1" si="154"/>
        <v>1.2477307768816779E-2</v>
      </c>
      <c r="Q2218" s="17">
        <f t="shared" ca="1" si="155"/>
        <v>3.1783937928447643E-2</v>
      </c>
    </row>
    <row r="2219" spans="1:17" x14ac:dyDescent="0.35">
      <c r="A2219" t="s">
        <v>1389</v>
      </c>
      <c r="B2219" t="s">
        <v>1400</v>
      </c>
      <c r="D2219" t="s">
        <v>22</v>
      </c>
      <c r="G2219" t="s">
        <v>3040</v>
      </c>
      <c r="H2219">
        <v>0.5</v>
      </c>
      <c r="J2219">
        <v>0</v>
      </c>
      <c r="K2219">
        <v>0</v>
      </c>
      <c r="L2219" s="17" t="str">
        <f>IF($E2219&lt;&gt;"",VLOOKUP($E2219,GEMWs!$E$14:$L$20,7,FALSE),"")</f>
        <v/>
      </c>
      <c r="M2219" s="17" t="str">
        <f>IF($E2219&lt;&gt;"",VLOOKUP($E2219,GEMWs!$E$14:$L$20,8,FALSE),"")</f>
        <v/>
      </c>
      <c r="N2219" s="17">
        <f t="shared" ca="1" si="156"/>
        <v>0</v>
      </c>
      <c r="O2219" s="17">
        <f t="shared" ca="1" si="157"/>
        <v>0</v>
      </c>
      <c r="P2219" s="17">
        <f t="shared" ca="1" si="154"/>
        <v>0</v>
      </c>
      <c r="Q2219" s="17">
        <f t="shared" ca="1" si="155"/>
        <v>0</v>
      </c>
    </row>
    <row r="2220" spans="1:17" x14ac:dyDescent="0.35">
      <c r="A2220" t="s">
        <v>1389</v>
      </c>
      <c r="B2220" t="s">
        <v>1418</v>
      </c>
      <c r="C2220" t="s">
        <v>1419</v>
      </c>
      <c r="D2220" t="s">
        <v>14</v>
      </c>
      <c r="E2220" t="s">
        <v>21</v>
      </c>
      <c r="G2220" t="s">
        <v>3040</v>
      </c>
      <c r="H2220">
        <v>0.1</v>
      </c>
      <c r="J2220">
        <v>0</v>
      </c>
      <c r="K2220">
        <v>0</v>
      </c>
      <c r="L2220" s="17">
        <f>IF($E2220&lt;&gt;"",VLOOKUP($E2220,GEMWs!$E$14:$L$20,7,FALSE),"")</f>
        <v>37.754918937403332</v>
      </c>
      <c r="M2220" s="17">
        <f>IF($E2220&lt;&gt;"",VLOOKUP($E2220,GEMWs!$E$14:$L$20,8,FALSE),"")</f>
        <v>96.174593288388181</v>
      </c>
      <c r="N2220" s="17">
        <f t="shared" ca="1" si="156"/>
        <v>37.754918937403332</v>
      </c>
      <c r="O2220" s="17">
        <f t="shared" ca="1" si="157"/>
        <v>96.174593288388181</v>
      </c>
      <c r="P2220" s="17">
        <f t="shared" ca="1" si="154"/>
        <v>1.0397756474013985E-3</v>
      </c>
      <c r="Q2220" s="17">
        <f t="shared" ca="1" si="155"/>
        <v>2.6486614940373038E-3</v>
      </c>
    </row>
    <row r="2221" spans="1:17" x14ac:dyDescent="0.35">
      <c r="A2221" t="s">
        <v>1389</v>
      </c>
      <c r="B2221" t="s">
        <v>104</v>
      </c>
      <c r="D2221" t="s">
        <v>14</v>
      </c>
      <c r="E2221" t="s">
        <v>21</v>
      </c>
      <c r="G2221" t="s">
        <v>3040</v>
      </c>
      <c r="H2221">
        <v>0.6</v>
      </c>
      <c r="J2221">
        <v>0</v>
      </c>
      <c r="K2221">
        <v>0</v>
      </c>
      <c r="L2221" s="17">
        <f>IF($E2221&lt;&gt;"",VLOOKUP($E2221,GEMWs!$E$14:$L$20,7,FALSE),"")</f>
        <v>37.754918937403332</v>
      </c>
      <c r="M2221" s="17">
        <f>IF($E2221&lt;&gt;"",VLOOKUP($E2221,GEMWs!$E$14:$L$20,8,FALSE),"")</f>
        <v>96.174593288388181</v>
      </c>
      <c r="N2221" s="17">
        <f t="shared" ca="1" si="156"/>
        <v>37.754918937403332</v>
      </c>
      <c r="O2221" s="17">
        <f t="shared" ca="1" si="157"/>
        <v>96.174593288388181</v>
      </c>
      <c r="P2221" s="17">
        <f t="shared" ca="1" si="154"/>
        <v>6.2386538844083897E-3</v>
      </c>
      <c r="Q2221" s="17">
        <f t="shared" ca="1" si="155"/>
        <v>1.5891968964223822E-2</v>
      </c>
    </row>
    <row r="2222" spans="1:17" x14ac:dyDescent="0.35">
      <c r="A2222" t="s">
        <v>1389</v>
      </c>
      <c r="B2222" t="s">
        <v>49</v>
      </c>
      <c r="C2222" t="s">
        <v>50</v>
      </c>
      <c r="D2222" t="s">
        <v>14</v>
      </c>
      <c r="E2222" t="s">
        <v>21</v>
      </c>
      <c r="F2222" t="s">
        <v>14</v>
      </c>
      <c r="G2222" t="s">
        <v>3040</v>
      </c>
      <c r="H2222">
        <v>2.7</v>
      </c>
      <c r="I2222">
        <v>278</v>
      </c>
      <c r="J2222">
        <v>20.321014999999999</v>
      </c>
      <c r="K2222">
        <v>2000</v>
      </c>
      <c r="L2222" s="17">
        <f>IF($E2222&lt;&gt;"",VLOOKUP($E2222,GEMWs!$E$14:$L$20,7,FALSE),"")</f>
        <v>37.754918937403332</v>
      </c>
      <c r="M2222" s="17">
        <f>IF($E2222&lt;&gt;"",VLOOKUP($E2222,GEMWs!$E$14:$L$20,8,FALSE),"")</f>
        <v>96.174593288388181</v>
      </c>
      <c r="N2222" s="17">
        <f t="shared" si="156"/>
        <v>20.321014999999999</v>
      </c>
      <c r="O2222" s="17">
        <f t="shared" si="157"/>
        <v>2000</v>
      </c>
      <c r="P2222" s="17">
        <f t="shared" si="154"/>
        <v>1.3500000000000001E-3</v>
      </c>
      <c r="Q2222" s="17">
        <f t="shared" si="155"/>
        <v>0.13286737891783459</v>
      </c>
    </row>
    <row r="2223" spans="1:17" x14ac:dyDescent="0.35">
      <c r="A2223" t="s">
        <v>1389</v>
      </c>
      <c r="B2223" t="s">
        <v>2978</v>
      </c>
      <c r="C2223" t="s">
        <v>158</v>
      </c>
      <c r="D2223" t="s">
        <v>22</v>
      </c>
      <c r="G2223" t="s">
        <v>3040</v>
      </c>
      <c r="H2223">
        <v>57.7</v>
      </c>
      <c r="J2223">
        <v>0</v>
      </c>
      <c r="K2223">
        <v>0</v>
      </c>
      <c r="L2223" s="17" t="str">
        <f>IF($E2223&lt;&gt;"",VLOOKUP($E2223,GEMWs!$E$14:$L$20,7,FALSE),"")</f>
        <v/>
      </c>
      <c r="M2223" s="17" t="str">
        <f>IF($E2223&lt;&gt;"",VLOOKUP($E2223,GEMWs!$E$14:$L$20,8,FALSE),"")</f>
        <v/>
      </c>
      <c r="N2223" s="17">
        <f t="shared" ca="1" si="156"/>
        <v>0</v>
      </c>
      <c r="O2223" s="17">
        <f t="shared" ca="1" si="157"/>
        <v>0</v>
      </c>
      <c r="P2223" s="17">
        <f t="shared" ca="1" si="154"/>
        <v>0</v>
      </c>
      <c r="Q2223" s="17">
        <f t="shared" ca="1" si="155"/>
        <v>0</v>
      </c>
    </row>
    <row r="2224" spans="1:17" x14ac:dyDescent="0.35">
      <c r="A2224" t="s">
        <v>1389</v>
      </c>
      <c r="B2224" t="s">
        <v>1395</v>
      </c>
      <c r="D2224" t="s">
        <v>14</v>
      </c>
      <c r="E2224" t="s">
        <v>21</v>
      </c>
      <c r="G2224" t="s">
        <v>3040</v>
      </c>
      <c r="H2224">
        <v>0.8</v>
      </c>
      <c r="J2224">
        <v>0</v>
      </c>
      <c r="K2224">
        <v>0</v>
      </c>
      <c r="L2224" s="17">
        <f>IF($E2224&lt;&gt;"",VLOOKUP($E2224,GEMWs!$E$14:$L$20,7,FALSE),"")</f>
        <v>37.754918937403332</v>
      </c>
      <c r="M2224" s="17">
        <f>IF($E2224&lt;&gt;"",VLOOKUP($E2224,GEMWs!$E$14:$L$20,8,FALSE),"")</f>
        <v>96.174593288388181</v>
      </c>
      <c r="N2224" s="17">
        <f t="shared" ca="1" si="156"/>
        <v>37.754918937403332</v>
      </c>
      <c r="O2224" s="17">
        <f t="shared" ca="1" si="157"/>
        <v>96.174593288388181</v>
      </c>
      <c r="P2224" s="17">
        <f t="shared" ca="1" si="154"/>
        <v>8.3182051792111879E-3</v>
      </c>
      <c r="Q2224" s="17">
        <f t="shared" ca="1" si="155"/>
        <v>2.118929195229843E-2</v>
      </c>
    </row>
    <row r="2225" spans="1:17" x14ac:dyDescent="0.35">
      <c r="A2225" t="s">
        <v>1389</v>
      </c>
      <c r="B2225" t="s">
        <v>1401</v>
      </c>
      <c r="C2225" t="s">
        <v>1402</v>
      </c>
      <c r="D2225" t="s">
        <v>14</v>
      </c>
      <c r="E2225" t="s">
        <v>21</v>
      </c>
      <c r="G2225" t="s">
        <v>3040</v>
      </c>
      <c r="H2225">
        <v>1.2</v>
      </c>
      <c r="J2225">
        <v>0</v>
      </c>
      <c r="K2225">
        <v>0</v>
      </c>
      <c r="L2225" s="17">
        <f>IF($E2225&lt;&gt;"",VLOOKUP($E2225,GEMWs!$E$14:$L$20,7,FALSE),"")</f>
        <v>37.754918937403332</v>
      </c>
      <c r="M2225" s="17">
        <f>IF($E2225&lt;&gt;"",VLOOKUP($E2225,GEMWs!$E$14:$L$20,8,FALSE),"")</f>
        <v>96.174593288388181</v>
      </c>
      <c r="N2225" s="17">
        <f t="shared" ca="1" si="156"/>
        <v>37.754918937403332</v>
      </c>
      <c r="O2225" s="17">
        <f t="shared" ca="1" si="157"/>
        <v>96.174593288388181</v>
      </c>
      <c r="P2225" s="17">
        <f t="shared" ref="P2225:P2288" ca="1" si="158">IF(O2225&gt;0,$H2225/O2225,0)</f>
        <v>1.2477307768816779E-2</v>
      </c>
      <c r="Q2225" s="17">
        <f t="shared" ref="Q2225:Q2288" ca="1" si="159">IF(N2225&gt;0,$H2225/N2225,0)</f>
        <v>3.1783937928447643E-2</v>
      </c>
    </row>
    <row r="2226" spans="1:17" x14ac:dyDescent="0.35">
      <c r="A2226" t="s">
        <v>1389</v>
      </c>
      <c r="B2226" t="s">
        <v>1413</v>
      </c>
      <c r="C2226" t="s">
        <v>1414</v>
      </c>
      <c r="D2226" t="s">
        <v>14</v>
      </c>
      <c r="E2226" t="s">
        <v>21</v>
      </c>
      <c r="G2226" t="s">
        <v>3040</v>
      </c>
      <c r="H2226">
        <v>0.4</v>
      </c>
      <c r="J2226">
        <v>0</v>
      </c>
      <c r="K2226">
        <v>0</v>
      </c>
      <c r="L2226" s="17">
        <f>IF($E2226&lt;&gt;"",VLOOKUP($E2226,GEMWs!$E$14:$L$20,7,FALSE),"")</f>
        <v>37.754918937403332</v>
      </c>
      <c r="M2226" s="17">
        <f>IF($E2226&lt;&gt;"",VLOOKUP($E2226,GEMWs!$E$14:$L$20,8,FALSE),"")</f>
        <v>96.174593288388181</v>
      </c>
      <c r="N2226" s="17">
        <f t="shared" ca="1" si="156"/>
        <v>37.754918937403332</v>
      </c>
      <c r="O2226" s="17">
        <f t="shared" ca="1" si="157"/>
        <v>96.174593288388181</v>
      </c>
      <c r="P2226" s="17">
        <f t="shared" ca="1" si="158"/>
        <v>4.159102589605594E-3</v>
      </c>
      <c r="Q2226" s="17">
        <f t="shared" ca="1" si="159"/>
        <v>1.0594645976149215E-2</v>
      </c>
    </row>
    <row r="2227" spans="1:17" x14ac:dyDescent="0.35">
      <c r="A2227" t="s">
        <v>1389</v>
      </c>
      <c r="B2227" t="s">
        <v>1394</v>
      </c>
      <c r="D2227" t="s">
        <v>14</v>
      </c>
      <c r="E2227" t="s">
        <v>21</v>
      </c>
      <c r="G2227" t="s">
        <v>3040</v>
      </c>
      <c r="H2227">
        <v>35.6</v>
      </c>
      <c r="J2227">
        <v>0</v>
      </c>
      <c r="K2227">
        <v>0</v>
      </c>
      <c r="L2227" s="17">
        <f>IF($E2227&lt;&gt;"",VLOOKUP($E2227,GEMWs!$E$14:$L$20,7,FALSE),"")</f>
        <v>37.754918937403332</v>
      </c>
      <c r="M2227" s="17">
        <f>IF($E2227&lt;&gt;"",VLOOKUP($E2227,GEMWs!$E$14:$L$20,8,FALSE),"")</f>
        <v>96.174593288388181</v>
      </c>
      <c r="N2227" s="17">
        <f t="shared" ca="1" si="156"/>
        <v>37.754918937403332</v>
      </c>
      <c r="O2227" s="17">
        <f t="shared" ca="1" si="157"/>
        <v>96.174593288388181</v>
      </c>
      <c r="P2227" s="17">
        <f t="shared" ca="1" si="158"/>
        <v>0.37016013047489782</v>
      </c>
      <c r="Q2227" s="17">
        <f t="shared" ca="1" si="159"/>
        <v>0.9429234918772802</v>
      </c>
    </row>
    <row r="2228" spans="1:17" x14ac:dyDescent="0.35">
      <c r="A2228" t="s">
        <v>1389</v>
      </c>
      <c r="B2228" t="s">
        <v>477</v>
      </c>
      <c r="D2228" t="s">
        <v>22</v>
      </c>
      <c r="G2228" t="s">
        <v>3040</v>
      </c>
      <c r="H2228">
        <v>2.6</v>
      </c>
      <c r="J2228">
        <v>0</v>
      </c>
      <c r="K2228">
        <v>0</v>
      </c>
      <c r="L2228" s="17" t="str">
        <f>IF($E2228&lt;&gt;"",VLOOKUP($E2228,GEMWs!$E$14:$L$20,7,FALSE),"")</f>
        <v/>
      </c>
      <c r="M2228" s="17" t="str">
        <f>IF($E2228&lt;&gt;"",VLOOKUP($E2228,GEMWs!$E$14:$L$20,8,FALSE),"")</f>
        <v/>
      </c>
      <c r="N2228" s="17">
        <f t="shared" ca="1" si="156"/>
        <v>0</v>
      </c>
      <c r="O2228" s="17">
        <f t="shared" ca="1" si="157"/>
        <v>0</v>
      </c>
      <c r="P2228" s="17">
        <f t="shared" ca="1" si="158"/>
        <v>0</v>
      </c>
      <c r="Q2228" s="17">
        <f t="shared" ca="1" si="159"/>
        <v>0</v>
      </c>
    </row>
    <row r="2229" spans="1:17" x14ac:dyDescent="0.35">
      <c r="A2229" t="s">
        <v>1389</v>
      </c>
      <c r="B2229" t="s">
        <v>1364</v>
      </c>
      <c r="C2229" t="s">
        <v>1365</v>
      </c>
      <c r="D2229" t="s">
        <v>14</v>
      </c>
      <c r="E2229" t="s">
        <v>21</v>
      </c>
      <c r="G2229" t="s">
        <v>3040</v>
      </c>
      <c r="H2229">
        <v>22.4</v>
      </c>
      <c r="J2229">
        <v>0</v>
      </c>
      <c r="K2229">
        <v>0</v>
      </c>
      <c r="L2229" s="17">
        <f>IF($E2229&lt;&gt;"",VLOOKUP($E2229,GEMWs!$E$14:$L$20,7,FALSE),"")</f>
        <v>37.754918937403332</v>
      </c>
      <c r="M2229" s="17">
        <f>IF($E2229&lt;&gt;"",VLOOKUP($E2229,GEMWs!$E$14:$L$20,8,FALSE),"")</f>
        <v>96.174593288388181</v>
      </c>
      <c r="N2229" s="17">
        <f t="shared" ca="1" si="156"/>
        <v>37.754918937403332</v>
      </c>
      <c r="O2229" s="17">
        <f t="shared" ca="1" si="157"/>
        <v>96.174593288388181</v>
      </c>
      <c r="P2229" s="17">
        <f t="shared" ca="1" si="158"/>
        <v>0.2329097450179132</v>
      </c>
      <c r="Q2229" s="17">
        <f t="shared" ca="1" si="159"/>
        <v>0.59330017466435603</v>
      </c>
    </row>
    <row r="2230" spans="1:17" x14ac:dyDescent="0.35">
      <c r="A2230" t="s">
        <v>1389</v>
      </c>
      <c r="B2230" t="s">
        <v>106</v>
      </c>
      <c r="D2230" t="s">
        <v>14</v>
      </c>
      <c r="E2230" t="s">
        <v>21</v>
      </c>
      <c r="G2230" t="s">
        <v>3040</v>
      </c>
      <c r="H2230">
        <v>125.7</v>
      </c>
      <c r="J2230">
        <v>0</v>
      </c>
      <c r="K2230">
        <v>0</v>
      </c>
      <c r="L2230" s="17">
        <f>IF($E2230&lt;&gt;"",VLOOKUP($E2230,GEMWs!$E$14:$L$20,7,FALSE),"")</f>
        <v>37.754918937403332</v>
      </c>
      <c r="M2230" s="17">
        <f>IF($E2230&lt;&gt;"",VLOOKUP($E2230,GEMWs!$E$14:$L$20,8,FALSE),"")</f>
        <v>96.174593288388181</v>
      </c>
      <c r="N2230" s="17">
        <f t="shared" ca="1" si="156"/>
        <v>37.754918937403332</v>
      </c>
      <c r="O2230" s="17">
        <f t="shared" ca="1" si="157"/>
        <v>96.174593288388181</v>
      </c>
      <c r="P2230" s="17">
        <f t="shared" ca="1" si="158"/>
        <v>1.3069979887835577</v>
      </c>
      <c r="Q2230" s="17">
        <f t="shared" ca="1" si="159"/>
        <v>3.3293674980048906</v>
      </c>
    </row>
    <row r="2231" spans="1:17" x14ac:dyDescent="0.35">
      <c r="A2231" t="s">
        <v>1389</v>
      </c>
      <c r="B2231" t="s">
        <v>2976</v>
      </c>
      <c r="D2231" t="s">
        <v>14</v>
      </c>
      <c r="E2231" t="s">
        <v>21</v>
      </c>
      <c r="G2231" t="s">
        <v>3040</v>
      </c>
      <c r="H2231">
        <v>0.7</v>
      </c>
      <c r="J2231">
        <v>0</v>
      </c>
      <c r="K2231">
        <v>0</v>
      </c>
      <c r="L2231" s="17">
        <f>IF($E2231&lt;&gt;"",VLOOKUP($E2231,GEMWs!$E$14:$L$20,7,FALSE),"")</f>
        <v>37.754918937403332</v>
      </c>
      <c r="M2231" s="17">
        <f>IF($E2231&lt;&gt;"",VLOOKUP($E2231,GEMWs!$E$14:$L$20,8,FALSE),"")</f>
        <v>96.174593288388181</v>
      </c>
      <c r="N2231" s="17">
        <f t="shared" ca="1" si="156"/>
        <v>37.754918937403332</v>
      </c>
      <c r="O2231" s="17">
        <f t="shared" ca="1" si="157"/>
        <v>96.174593288388181</v>
      </c>
      <c r="P2231" s="17">
        <f t="shared" ca="1" si="158"/>
        <v>7.2784295318097875E-3</v>
      </c>
      <c r="Q2231" s="17">
        <f t="shared" ca="1" si="159"/>
        <v>1.8540630458261126E-2</v>
      </c>
    </row>
    <row r="2232" spans="1:17" x14ac:dyDescent="0.35">
      <c r="A2232" t="s">
        <v>1389</v>
      </c>
      <c r="B2232" t="s">
        <v>2975</v>
      </c>
      <c r="D2232" t="s">
        <v>14</v>
      </c>
      <c r="E2232" t="s">
        <v>18</v>
      </c>
      <c r="G2232" t="s">
        <v>3040</v>
      </c>
      <c r="H2232">
        <v>7.4</v>
      </c>
      <c r="J2232">
        <v>0</v>
      </c>
      <c r="K2232">
        <v>0</v>
      </c>
      <c r="L2232" s="17">
        <f>IF($E2232&lt;&gt;"",VLOOKUP($E2232,GEMWs!$E$14:$L$20,7,FALSE),"")</f>
        <v>5950.3939027696888</v>
      </c>
      <c r="M2232" s="17">
        <f>IF($E2232&lt;&gt;"",VLOOKUP($E2232,GEMWs!$E$14:$L$20,8,FALSE),"")</f>
        <v>10539.430626954083</v>
      </c>
      <c r="N2232" s="17">
        <f t="shared" ca="1" si="156"/>
        <v>5950.3939027696888</v>
      </c>
      <c r="O2232" s="17">
        <f t="shared" ca="1" si="157"/>
        <v>10539.430626954083</v>
      </c>
      <c r="P2232" s="17">
        <f t="shared" ca="1" si="158"/>
        <v>7.02125215481267E-4</v>
      </c>
      <c r="Q2232" s="17">
        <f t="shared" ca="1" si="159"/>
        <v>1.2436151489997281E-3</v>
      </c>
    </row>
    <row r="2233" spans="1:17" x14ac:dyDescent="0.35">
      <c r="A2233" t="s">
        <v>1389</v>
      </c>
      <c r="B2233" t="s">
        <v>945</v>
      </c>
      <c r="C2233" t="s">
        <v>946</v>
      </c>
      <c r="D2233" t="s">
        <v>14</v>
      </c>
      <c r="E2233" t="s">
        <v>21</v>
      </c>
      <c r="F2233" t="s">
        <v>22</v>
      </c>
      <c r="G2233" t="s">
        <v>3040</v>
      </c>
      <c r="H2233">
        <v>34.1</v>
      </c>
      <c r="I2233">
        <v>301</v>
      </c>
      <c r="J2233">
        <v>500</v>
      </c>
      <c r="K2233">
        <v>1000</v>
      </c>
      <c r="L2233" s="17">
        <f>IF($E2233&lt;&gt;"",VLOOKUP($E2233,GEMWs!$E$14:$L$20,7,FALSE),"")</f>
        <v>37.754918937403332</v>
      </c>
      <c r="M2233" s="17">
        <f>IF($E2233&lt;&gt;"",VLOOKUP($E2233,GEMWs!$E$14:$L$20,8,FALSE),"")</f>
        <v>96.174593288388181</v>
      </c>
      <c r="N2233" s="17">
        <f t="shared" si="156"/>
        <v>500</v>
      </c>
      <c r="O2233" s="17">
        <f t="shared" si="157"/>
        <v>1000</v>
      </c>
      <c r="P2233" s="17">
        <f t="shared" si="158"/>
        <v>3.4099999999999998E-2</v>
      </c>
      <c r="Q2233" s="17">
        <f t="shared" si="159"/>
        <v>6.8199999999999997E-2</v>
      </c>
    </row>
    <row r="2234" spans="1:17" x14ac:dyDescent="0.35">
      <c r="A2234" t="s">
        <v>1389</v>
      </c>
      <c r="B2234" t="s">
        <v>148</v>
      </c>
      <c r="C2234" t="s">
        <v>149</v>
      </c>
      <c r="D2234" t="s">
        <v>14</v>
      </c>
      <c r="E2234" t="s">
        <v>21</v>
      </c>
      <c r="F2234" t="s">
        <v>22</v>
      </c>
      <c r="G2234" t="s">
        <v>3040</v>
      </c>
      <c r="H2234">
        <v>11.3</v>
      </c>
      <c r="I2234">
        <v>434</v>
      </c>
      <c r="J2234">
        <v>660</v>
      </c>
      <c r="K2234">
        <v>660</v>
      </c>
      <c r="L2234" s="17">
        <f>IF($E2234&lt;&gt;"",VLOOKUP($E2234,GEMWs!$E$14:$L$20,7,FALSE),"")</f>
        <v>37.754918937403332</v>
      </c>
      <c r="M2234" s="17">
        <f>IF($E2234&lt;&gt;"",VLOOKUP($E2234,GEMWs!$E$14:$L$20,8,FALSE),"")</f>
        <v>96.174593288388181</v>
      </c>
      <c r="N2234" s="17">
        <f t="shared" si="156"/>
        <v>660</v>
      </c>
      <c r="O2234" s="17">
        <f t="shared" si="157"/>
        <v>660</v>
      </c>
      <c r="P2234" s="17">
        <f t="shared" si="158"/>
        <v>1.7121212121212124E-2</v>
      </c>
      <c r="Q2234" s="17">
        <f t="shared" si="159"/>
        <v>1.7121212121212124E-2</v>
      </c>
    </row>
    <row r="2235" spans="1:17" x14ac:dyDescent="0.35">
      <c r="A2235" t="s">
        <v>1389</v>
      </c>
      <c r="B2235" t="s">
        <v>1392</v>
      </c>
      <c r="C2235" t="s">
        <v>1393</v>
      </c>
      <c r="D2235" t="s">
        <v>14</v>
      </c>
      <c r="E2235" t="s">
        <v>21</v>
      </c>
      <c r="F2235" t="s">
        <v>22</v>
      </c>
      <c r="G2235" t="s">
        <v>3040</v>
      </c>
      <c r="H2235">
        <v>0.7</v>
      </c>
      <c r="I2235">
        <v>302</v>
      </c>
      <c r="J2235">
        <v>62.94</v>
      </c>
      <c r="K2235">
        <v>62.94</v>
      </c>
      <c r="L2235" s="17">
        <f>IF($E2235&lt;&gt;"",VLOOKUP($E2235,GEMWs!$E$14:$L$20,7,FALSE),"")</f>
        <v>37.754918937403332</v>
      </c>
      <c r="M2235" s="17">
        <f>IF($E2235&lt;&gt;"",VLOOKUP($E2235,GEMWs!$E$14:$L$20,8,FALSE),"")</f>
        <v>96.174593288388181</v>
      </c>
      <c r="N2235" s="17">
        <f t="shared" si="156"/>
        <v>62.94</v>
      </c>
      <c r="O2235" s="17">
        <f t="shared" si="157"/>
        <v>62.94</v>
      </c>
      <c r="P2235" s="17">
        <f t="shared" si="158"/>
        <v>1.1121703209405783E-2</v>
      </c>
      <c r="Q2235" s="17">
        <f t="shared" si="159"/>
        <v>1.1121703209405783E-2</v>
      </c>
    </row>
    <row r="2236" spans="1:17" x14ac:dyDescent="0.35">
      <c r="A2236" t="s">
        <v>1389</v>
      </c>
      <c r="B2236" t="s">
        <v>1408</v>
      </c>
      <c r="C2236" t="s">
        <v>1409</v>
      </c>
      <c r="D2236" t="s">
        <v>14</v>
      </c>
      <c r="E2236" t="s">
        <v>21</v>
      </c>
      <c r="G2236" t="s">
        <v>3040</v>
      </c>
      <c r="H2236">
        <v>7.2</v>
      </c>
      <c r="J2236">
        <v>0</v>
      </c>
      <c r="K2236">
        <v>0</v>
      </c>
      <c r="L2236" s="17">
        <f>IF($E2236&lt;&gt;"",VLOOKUP($E2236,GEMWs!$E$14:$L$20,7,FALSE),"")</f>
        <v>37.754918937403332</v>
      </c>
      <c r="M2236" s="17">
        <f>IF($E2236&lt;&gt;"",VLOOKUP($E2236,GEMWs!$E$14:$L$20,8,FALSE),"")</f>
        <v>96.174593288388181</v>
      </c>
      <c r="N2236" s="17">
        <f t="shared" ca="1" si="156"/>
        <v>37.754918937403332</v>
      </c>
      <c r="O2236" s="17">
        <f t="shared" ca="1" si="157"/>
        <v>96.174593288388181</v>
      </c>
      <c r="P2236" s="17">
        <f t="shared" ca="1" si="158"/>
        <v>7.4863846612900686E-2</v>
      </c>
      <c r="Q2236" s="17">
        <f t="shared" ca="1" si="159"/>
        <v>0.19070362757068587</v>
      </c>
    </row>
    <row r="2237" spans="1:17" x14ac:dyDescent="0.35">
      <c r="A2237" t="s">
        <v>1389</v>
      </c>
      <c r="B2237" t="s">
        <v>164</v>
      </c>
      <c r="D2237" t="s">
        <v>14</v>
      </c>
      <c r="E2237" t="s">
        <v>21</v>
      </c>
      <c r="G2237" t="s">
        <v>3040</v>
      </c>
      <c r="H2237">
        <v>3.4</v>
      </c>
      <c r="J2237">
        <v>0</v>
      </c>
      <c r="K2237">
        <v>0</v>
      </c>
      <c r="L2237" s="17">
        <f>IF($E2237&lt;&gt;"",VLOOKUP($E2237,GEMWs!$E$14:$L$20,7,FALSE),"")</f>
        <v>37.754918937403332</v>
      </c>
      <c r="M2237" s="17">
        <f>IF($E2237&lt;&gt;"",VLOOKUP($E2237,GEMWs!$E$14:$L$20,8,FALSE),"")</f>
        <v>96.174593288388181</v>
      </c>
      <c r="N2237" s="17">
        <f t="shared" ca="1" si="156"/>
        <v>37.754918937403332</v>
      </c>
      <c r="O2237" s="17">
        <f t="shared" ca="1" si="157"/>
        <v>96.174593288388181</v>
      </c>
      <c r="P2237" s="17">
        <f t="shared" ca="1" si="158"/>
        <v>3.5352372011647544E-2</v>
      </c>
      <c r="Q2237" s="17">
        <f t="shared" ca="1" si="159"/>
        <v>9.0054490797268322E-2</v>
      </c>
    </row>
    <row r="2238" spans="1:17" x14ac:dyDescent="0.35">
      <c r="A2238" t="s">
        <v>1389</v>
      </c>
      <c r="B2238" t="s">
        <v>119</v>
      </c>
      <c r="D2238" t="s">
        <v>14</v>
      </c>
      <c r="E2238" t="s">
        <v>21</v>
      </c>
      <c r="G2238" t="s">
        <v>3040</v>
      </c>
      <c r="H2238">
        <v>2.2000000000000002</v>
      </c>
      <c r="J2238">
        <v>0</v>
      </c>
      <c r="K2238">
        <v>0</v>
      </c>
      <c r="L2238" s="17">
        <f>IF($E2238&lt;&gt;"",VLOOKUP($E2238,GEMWs!$E$14:$L$20,7,FALSE),"")</f>
        <v>37.754918937403332</v>
      </c>
      <c r="M2238" s="17">
        <f>IF($E2238&lt;&gt;"",VLOOKUP($E2238,GEMWs!$E$14:$L$20,8,FALSE),"")</f>
        <v>96.174593288388181</v>
      </c>
      <c r="N2238" s="17">
        <f t="shared" ca="1" si="156"/>
        <v>37.754918937403332</v>
      </c>
      <c r="O2238" s="17">
        <f t="shared" ca="1" si="157"/>
        <v>96.174593288388181</v>
      </c>
      <c r="P2238" s="17">
        <f t="shared" ca="1" si="158"/>
        <v>2.2875064242830766E-2</v>
      </c>
      <c r="Q2238" s="17">
        <f t="shared" ca="1" si="159"/>
        <v>5.8270552868820685E-2</v>
      </c>
    </row>
    <row r="2239" spans="1:17" x14ac:dyDescent="0.35">
      <c r="A2239" t="s">
        <v>1389</v>
      </c>
      <c r="B2239" t="s">
        <v>165</v>
      </c>
      <c r="D2239" t="s">
        <v>14</v>
      </c>
      <c r="E2239" t="s">
        <v>21</v>
      </c>
      <c r="G2239" t="s">
        <v>3040</v>
      </c>
      <c r="H2239">
        <v>2.9</v>
      </c>
      <c r="J2239">
        <v>0</v>
      </c>
      <c r="K2239">
        <v>0</v>
      </c>
      <c r="L2239" s="17">
        <f>IF($E2239&lt;&gt;"",VLOOKUP($E2239,GEMWs!$E$14:$L$20,7,FALSE),"")</f>
        <v>37.754918937403332</v>
      </c>
      <c r="M2239" s="17">
        <f>IF($E2239&lt;&gt;"",VLOOKUP($E2239,GEMWs!$E$14:$L$20,8,FALSE),"")</f>
        <v>96.174593288388181</v>
      </c>
      <c r="N2239" s="17">
        <f t="shared" ca="1" si="156"/>
        <v>37.754918937403332</v>
      </c>
      <c r="O2239" s="17">
        <f t="shared" ca="1" si="157"/>
        <v>96.174593288388181</v>
      </c>
      <c r="P2239" s="17">
        <f t="shared" ca="1" si="158"/>
        <v>3.015349377464055E-2</v>
      </c>
      <c r="Q2239" s="17">
        <f t="shared" ca="1" si="159"/>
        <v>7.6811183327081811E-2</v>
      </c>
    </row>
    <row r="2240" spans="1:17" x14ac:dyDescent="0.35">
      <c r="A2240" t="s">
        <v>1389</v>
      </c>
      <c r="B2240" t="s">
        <v>964</v>
      </c>
      <c r="D2240" t="s">
        <v>14</v>
      </c>
      <c r="E2240" t="s">
        <v>21</v>
      </c>
      <c r="G2240" t="s">
        <v>3040</v>
      </c>
      <c r="H2240">
        <v>15.4</v>
      </c>
      <c r="J2240">
        <v>0</v>
      </c>
      <c r="K2240">
        <v>0</v>
      </c>
      <c r="L2240" s="17">
        <f>IF($E2240&lt;&gt;"",VLOOKUP($E2240,GEMWs!$E$14:$L$20,7,FALSE),"")</f>
        <v>37.754918937403332</v>
      </c>
      <c r="M2240" s="17">
        <f>IF($E2240&lt;&gt;"",VLOOKUP($E2240,GEMWs!$E$14:$L$20,8,FALSE),"")</f>
        <v>96.174593288388181</v>
      </c>
      <c r="N2240" s="17">
        <f t="shared" ca="1" si="156"/>
        <v>37.754918937403332</v>
      </c>
      <c r="O2240" s="17">
        <f t="shared" ca="1" si="157"/>
        <v>96.174593288388181</v>
      </c>
      <c r="P2240" s="17">
        <f t="shared" ca="1" si="158"/>
        <v>0.16012544969981535</v>
      </c>
      <c r="Q2240" s="17">
        <f t="shared" ca="1" si="159"/>
        <v>0.40789387008174477</v>
      </c>
    </row>
    <row r="2241" spans="1:17" x14ac:dyDescent="0.35">
      <c r="A2241" t="s">
        <v>1389</v>
      </c>
      <c r="B2241" t="s">
        <v>2979</v>
      </c>
      <c r="D2241" t="s">
        <v>14</v>
      </c>
      <c r="E2241" t="s">
        <v>21</v>
      </c>
      <c r="G2241" t="s">
        <v>3040</v>
      </c>
      <c r="H2241">
        <v>16.5</v>
      </c>
      <c r="J2241">
        <v>0</v>
      </c>
      <c r="K2241">
        <v>0</v>
      </c>
      <c r="L2241" s="17">
        <f>IF($E2241&lt;&gt;"",VLOOKUP($E2241,GEMWs!$E$14:$L$20,7,FALSE),"")</f>
        <v>37.754918937403332</v>
      </c>
      <c r="M2241" s="17">
        <f>IF($E2241&lt;&gt;"",VLOOKUP($E2241,GEMWs!$E$14:$L$20,8,FALSE),"")</f>
        <v>96.174593288388181</v>
      </c>
      <c r="N2241" s="17">
        <f t="shared" ca="1" si="156"/>
        <v>37.754918937403332</v>
      </c>
      <c r="O2241" s="17">
        <f t="shared" ca="1" si="157"/>
        <v>96.174593288388181</v>
      </c>
      <c r="P2241" s="17">
        <f t="shared" ca="1" si="158"/>
        <v>0.17156298182123073</v>
      </c>
      <c r="Q2241" s="17">
        <f t="shared" ca="1" si="159"/>
        <v>0.4370291465161551</v>
      </c>
    </row>
    <row r="2242" spans="1:17" x14ac:dyDescent="0.35">
      <c r="A2242" t="s">
        <v>1389</v>
      </c>
      <c r="B2242" t="s">
        <v>2980</v>
      </c>
      <c r="D2242" t="s">
        <v>14</v>
      </c>
      <c r="E2242" t="s">
        <v>18</v>
      </c>
      <c r="G2242" t="s">
        <v>3040</v>
      </c>
      <c r="H2242">
        <v>3.6</v>
      </c>
      <c r="J2242">
        <v>0</v>
      </c>
      <c r="K2242">
        <v>0</v>
      </c>
      <c r="L2242" s="17">
        <f>IF($E2242&lt;&gt;"",VLOOKUP($E2242,GEMWs!$E$14:$L$20,7,FALSE),"")</f>
        <v>5950.3939027696888</v>
      </c>
      <c r="M2242" s="17">
        <f>IF($E2242&lt;&gt;"",VLOOKUP($E2242,GEMWs!$E$14:$L$20,8,FALSE),"")</f>
        <v>10539.430626954083</v>
      </c>
      <c r="N2242" s="17">
        <f t="shared" ca="1" si="156"/>
        <v>5950.3939027696888</v>
      </c>
      <c r="O2242" s="17">
        <f t="shared" ca="1" si="157"/>
        <v>10539.430626954083</v>
      </c>
      <c r="P2242" s="17">
        <f t="shared" ca="1" si="158"/>
        <v>3.415744291530488E-4</v>
      </c>
      <c r="Q2242" s="17">
        <f t="shared" ca="1" si="159"/>
        <v>6.0500196437824607E-4</v>
      </c>
    </row>
    <row r="2243" spans="1:17" x14ac:dyDescent="0.35">
      <c r="A2243" t="s">
        <v>1389</v>
      </c>
      <c r="B2243" t="s">
        <v>1396</v>
      </c>
      <c r="C2243" t="s">
        <v>1397</v>
      </c>
      <c r="D2243" t="s">
        <v>14</v>
      </c>
      <c r="E2243" t="s">
        <v>21</v>
      </c>
      <c r="G2243" t="s">
        <v>3040</v>
      </c>
      <c r="H2243">
        <v>19.7</v>
      </c>
      <c r="J2243">
        <v>0</v>
      </c>
      <c r="K2243">
        <v>0</v>
      </c>
      <c r="L2243" s="17">
        <f>IF($E2243&lt;&gt;"",VLOOKUP($E2243,GEMWs!$E$14:$L$20,7,FALSE),"")</f>
        <v>37.754918937403332</v>
      </c>
      <c r="M2243" s="17">
        <f>IF($E2243&lt;&gt;"",VLOOKUP($E2243,GEMWs!$E$14:$L$20,8,FALSE),"")</f>
        <v>96.174593288388181</v>
      </c>
      <c r="N2243" s="17">
        <f t="shared" ca="1" si="156"/>
        <v>37.754918937403332</v>
      </c>
      <c r="O2243" s="17">
        <f t="shared" ca="1" si="157"/>
        <v>96.174593288388181</v>
      </c>
      <c r="P2243" s="17">
        <f t="shared" ca="1" si="158"/>
        <v>0.20483580253807546</v>
      </c>
      <c r="Q2243" s="17">
        <f t="shared" ca="1" si="159"/>
        <v>0.52178631432534883</v>
      </c>
    </row>
    <row r="2244" spans="1:17" x14ac:dyDescent="0.35">
      <c r="A2244" t="s">
        <v>1389</v>
      </c>
      <c r="B2244" t="s">
        <v>112</v>
      </c>
      <c r="D2244" t="s">
        <v>14</v>
      </c>
      <c r="E2244" t="s">
        <v>18</v>
      </c>
      <c r="G2244" t="s">
        <v>3040</v>
      </c>
      <c r="H2244">
        <v>0.1</v>
      </c>
      <c r="J2244">
        <v>0</v>
      </c>
      <c r="K2244">
        <v>0</v>
      </c>
      <c r="L2244" s="17">
        <f>IF($E2244&lt;&gt;"",VLOOKUP($E2244,GEMWs!$E$14:$L$20,7,FALSE),"")</f>
        <v>5950.3939027696888</v>
      </c>
      <c r="M2244" s="17">
        <f>IF($E2244&lt;&gt;"",VLOOKUP($E2244,GEMWs!$E$14:$L$20,8,FALSE),"")</f>
        <v>10539.430626954083</v>
      </c>
      <c r="N2244" s="17">
        <f t="shared" ca="1" si="156"/>
        <v>5950.3939027696888</v>
      </c>
      <c r="O2244" s="17">
        <f t="shared" ca="1" si="157"/>
        <v>10539.430626954083</v>
      </c>
      <c r="P2244" s="17">
        <f t="shared" ca="1" si="158"/>
        <v>9.4881785875846886E-6</v>
      </c>
      <c r="Q2244" s="17">
        <f t="shared" ca="1" si="159"/>
        <v>1.6805610121617947E-5</v>
      </c>
    </row>
    <row r="2245" spans="1:17" x14ac:dyDescent="0.35">
      <c r="A2245" t="s">
        <v>1389</v>
      </c>
      <c r="B2245" t="s">
        <v>1311</v>
      </c>
      <c r="D2245" t="s">
        <v>14</v>
      </c>
      <c r="E2245" t="s">
        <v>21</v>
      </c>
      <c r="G2245" t="s">
        <v>3040</v>
      </c>
      <c r="H2245">
        <v>0.1</v>
      </c>
      <c r="J2245">
        <v>0</v>
      </c>
      <c r="K2245">
        <v>0</v>
      </c>
      <c r="L2245" s="17">
        <f>IF($E2245&lt;&gt;"",VLOOKUP($E2245,GEMWs!$E$14:$L$20,7,FALSE),"")</f>
        <v>37.754918937403332</v>
      </c>
      <c r="M2245" s="17">
        <f>IF($E2245&lt;&gt;"",VLOOKUP($E2245,GEMWs!$E$14:$L$20,8,FALSE),"")</f>
        <v>96.174593288388181</v>
      </c>
      <c r="N2245" s="17">
        <f t="shared" ca="1" si="156"/>
        <v>37.754918937403332</v>
      </c>
      <c r="O2245" s="17">
        <f t="shared" ca="1" si="157"/>
        <v>96.174593288388181</v>
      </c>
      <c r="P2245" s="17">
        <f t="shared" ca="1" si="158"/>
        <v>1.0397756474013985E-3</v>
      </c>
      <c r="Q2245" s="17">
        <f t="shared" ca="1" si="159"/>
        <v>2.6486614940373038E-3</v>
      </c>
    </row>
    <row r="2246" spans="1:17" x14ac:dyDescent="0.35">
      <c r="A2246" t="s">
        <v>1389</v>
      </c>
      <c r="B2246" t="s">
        <v>584</v>
      </c>
      <c r="D2246" t="s">
        <v>14</v>
      </c>
      <c r="E2246" t="s">
        <v>21</v>
      </c>
      <c r="G2246" t="s">
        <v>3040</v>
      </c>
      <c r="H2246">
        <v>33.700000000000003</v>
      </c>
      <c r="J2246">
        <v>0</v>
      </c>
      <c r="K2246">
        <v>0</v>
      </c>
      <c r="L2246" s="17">
        <f>IF($E2246&lt;&gt;"",VLOOKUP($E2246,GEMWs!$E$14:$L$20,7,FALSE),"")</f>
        <v>37.754918937403332</v>
      </c>
      <c r="M2246" s="17">
        <f>IF($E2246&lt;&gt;"",VLOOKUP($E2246,GEMWs!$E$14:$L$20,8,FALSE),"")</f>
        <v>96.174593288388181</v>
      </c>
      <c r="N2246" s="17">
        <f t="shared" ca="1" si="156"/>
        <v>37.754918937403332</v>
      </c>
      <c r="O2246" s="17">
        <f t="shared" ca="1" si="157"/>
        <v>96.174593288388181</v>
      </c>
      <c r="P2246" s="17">
        <f t="shared" ca="1" si="158"/>
        <v>0.35040439317427124</v>
      </c>
      <c r="Q2246" s="17">
        <f t="shared" ca="1" si="159"/>
        <v>0.89259892349057146</v>
      </c>
    </row>
    <row r="2247" spans="1:17" x14ac:dyDescent="0.35">
      <c r="A2247" t="s">
        <v>1389</v>
      </c>
      <c r="B2247" t="s">
        <v>2997</v>
      </c>
      <c r="D2247" t="s">
        <v>14</v>
      </c>
      <c r="E2247" t="s">
        <v>18</v>
      </c>
      <c r="G2247" t="s">
        <v>3040</v>
      </c>
      <c r="H2247">
        <v>1.5</v>
      </c>
      <c r="J2247">
        <v>0</v>
      </c>
      <c r="K2247">
        <v>0</v>
      </c>
      <c r="L2247" s="17">
        <f>IF($E2247&lt;&gt;"",VLOOKUP($E2247,GEMWs!$E$14:$L$20,7,FALSE),"")</f>
        <v>5950.3939027696888</v>
      </c>
      <c r="M2247" s="17">
        <f>IF($E2247&lt;&gt;"",VLOOKUP($E2247,GEMWs!$E$14:$L$20,8,FALSE),"")</f>
        <v>10539.430626954083</v>
      </c>
      <c r="N2247" s="17">
        <f t="shared" ca="1" si="156"/>
        <v>5950.3939027696888</v>
      </c>
      <c r="O2247" s="17">
        <f t="shared" ca="1" si="157"/>
        <v>10539.430626954083</v>
      </c>
      <c r="P2247" s="17">
        <f t="shared" ca="1" si="158"/>
        <v>1.4232267881377034E-4</v>
      </c>
      <c r="Q2247" s="17">
        <f t="shared" ca="1" si="159"/>
        <v>2.5208415182426922E-4</v>
      </c>
    </row>
    <row r="2248" spans="1:17" x14ac:dyDescent="0.35">
      <c r="A2248" t="s">
        <v>1389</v>
      </c>
      <c r="B2248" t="s">
        <v>673</v>
      </c>
      <c r="C2248" t="s">
        <v>674</v>
      </c>
      <c r="D2248" t="s">
        <v>14</v>
      </c>
      <c r="E2248" t="s">
        <v>21</v>
      </c>
      <c r="F2248" t="s">
        <v>22</v>
      </c>
      <c r="G2248" t="s">
        <v>3040</v>
      </c>
      <c r="H2248">
        <v>73</v>
      </c>
      <c r="I2248">
        <v>331</v>
      </c>
      <c r="J2248">
        <v>80.760000000000005</v>
      </c>
      <c r="K2248">
        <v>260</v>
      </c>
      <c r="L2248" s="17">
        <f>IF($E2248&lt;&gt;"",VLOOKUP($E2248,GEMWs!$E$14:$L$20,7,FALSE),"")</f>
        <v>37.754918937403332</v>
      </c>
      <c r="M2248" s="17">
        <f>IF($E2248&lt;&gt;"",VLOOKUP($E2248,GEMWs!$E$14:$L$20,8,FALSE),"")</f>
        <v>96.174593288388181</v>
      </c>
      <c r="N2248" s="17">
        <f t="shared" si="156"/>
        <v>80.760000000000005</v>
      </c>
      <c r="O2248" s="17">
        <f t="shared" si="157"/>
        <v>260</v>
      </c>
      <c r="P2248" s="17">
        <f t="shared" si="158"/>
        <v>0.28076923076923077</v>
      </c>
      <c r="Q2248" s="17">
        <f t="shared" si="159"/>
        <v>0.90391282813273888</v>
      </c>
    </row>
    <row r="2249" spans="1:17" x14ac:dyDescent="0.35">
      <c r="A2249" t="s">
        <v>1389</v>
      </c>
      <c r="B2249" t="s">
        <v>71</v>
      </c>
      <c r="C2249" t="s">
        <v>72</v>
      </c>
      <c r="D2249" t="s">
        <v>14</v>
      </c>
      <c r="E2249" t="s">
        <v>21</v>
      </c>
      <c r="F2249" t="s">
        <v>22</v>
      </c>
      <c r="G2249" t="s">
        <v>3040</v>
      </c>
      <c r="H2249">
        <v>47</v>
      </c>
      <c r="I2249">
        <v>333</v>
      </c>
      <c r="J2249">
        <v>31000</v>
      </c>
      <c r="K2249">
        <v>60000</v>
      </c>
      <c r="L2249" s="17">
        <f>IF($E2249&lt;&gt;"",VLOOKUP($E2249,GEMWs!$E$14:$L$20,7,FALSE),"")</f>
        <v>37.754918937403332</v>
      </c>
      <c r="M2249" s="17">
        <f>IF($E2249&lt;&gt;"",VLOOKUP($E2249,GEMWs!$E$14:$L$20,8,FALSE),"")</f>
        <v>96.174593288388181</v>
      </c>
      <c r="N2249" s="17">
        <f t="shared" si="156"/>
        <v>31000</v>
      </c>
      <c r="O2249" s="17">
        <f t="shared" si="157"/>
        <v>60000</v>
      </c>
      <c r="P2249" s="17">
        <f t="shared" si="158"/>
        <v>7.8333333333333336E-4</v>
      </c>
      <c r="Q2249" s="17">
        <f t="shared" si="159"/>
        <v>1.5161290322580644E-3</v>
      </c>
    </row>
    <row r="2250" spans="1:17" x14ac:dyDescent="0.35">
      <c r="A2250" t="s">
        <v>1389</v>
      </c>
      <c r="B2250" t="s">
        <v>186</v>
      </c>
      <c r="C2250" t="s">
        <v>187</v>
      </c>
      <c r="D2250" t="s">
        <v>14</v>
      </c>
      <c r="E2250" t="s">
        <v>21</v>
      </c>
      <c r="F2250" t="s">
        <v>14</v>
      </c>
      <c r="G2250" t="s">
        <v>3040</v>
      </c>
      <c r="H2250">
        <v>0.7</v>
      </c>
      <c r="I2250">
        <v>337</v>
      </c>
      <c r="J2250">
        <v>53.942762999999999</v>
      </c>
      <c r="K2250">
        <v>180000</v>
      </c>
      <c r="L2250" s="17">
        <f>IF($E2250&lt;&gt;"",VLOOKUP($E2250,GEMWs!$E$14:$L$20,7,FALSE),"")</f>
        <v>37.754918937403332</v>
      </c>
      <c r="M2250" s="17">
        <f>IF($E2250&lt;&gt;"",VLOOKUP($E2250,GEMWs!$E$14:$L$20,8,FALSE),"")</f>
        <v>96.174593288388181</v>
      </c>
      <c r="N2250" s="17">
        <f t="shared" si="156"/>
        <v>53.942762999999999</v>
      </c>
      <c r="O2250" s="17">
        <f t="shared" si="157"/>
        <v>180000</v>
      </c>
      <c r="P2250" s="17">
        <f t="shared" si="158"/>
        <v>3.8888888888888887E-6</v>
      </c>
      <c r="Q2250" s="17">
        <f t="shared" si="159"/>
        <v>1.2976717562650619E-2</v>
      </c>
    </row>
    <row r="2251" spans="1:17" x14ac:dyDescent="0.35">
      <c r="A2251" t="s">
        <v>1389</v>
      </c>
      <c r="B2251" t="s">
        <v>1018</v>
      </c>
      <c r="C2251" t="s">
        <v>1019</v>
      </c>
      <c r="D2251" t="s">
        <v>14</v>
      </c>
      <c r="E2251" t="s">
        <v>21</v>
      </c>
      <c r="F2251" t="s">
        <v>22</v>
      </c>
      <c r="G2251" t="s">
        <v>3040</v>
      </c>
      <c r="H2251">
        <v>0.1</v>
      </c>
      <c r="I2251">
        <v>449</v>
      </c>
      <c r="J2251">
        <v>2419.3650859999998</v>
      </c>
      <c r="K2251">
        <v>2419.3650859999998</v>
      </c>
      <c r="L2251" s="17">
        <f>IF($E2251&lt;&gt;"",VLOOKUP($E2251,GEMWs!$E$14:$L$20,7,FALSE),"")</f>
        <v>37.754918937403332</v>
      </c>
      <c r="M2251" s="17">
        <f>IF($E2251&lt;&gt;"",VLOOKUP($E2251,GEMWs!$E$14:$L$20,8,FALSE),"")</f>
        <v>96.174593288388181</v>
      </c>
      <c r="N2251" s="17">
        <f t="shared" si="156"/>
        <v>2419.3650859999998</v>
      </c>
      <c r="O2251" s="17">
        <f t="shared" si="157"/>
        <v>2419.3650859999998</v>
      </c>
      <c r="P2251" s="17">
        <f t="shared" si="158"/>
        <v>4.1333158264812631E-5</v>
      </c>
      <c r="Q2251" s="17">
        <f t="shared" si="159"/>
        <v>4.1333158264812631E-5</v>
      </c>
    </row>
    <row r="2252" spans="1:17" x14ac:dyDescent="0.35">
      <c r="A2252" t="s">
        <v>1389</v>
      </c>
      <c r="B2252" t="s">
        <v>166</v>
      </c>
      <c r="D2252" t="s">
        <v>14</v>
      </c>
      <c r="E2252" t="s">
        <v>21</v>
      </c>
      <c r="G2252" t="s">
        <v>3040</v>
      </c>
      <c r="H2252">
        <v>7.8</v>
      </c>
      <c r="J2252">
        <v>0</v>
      </c>
      <c r="K2252">
        <v>0</v>
      </c>
      <c r="L2252" s="17">
        <f>IF($E2252&lt;&gt;"",VLOOKUP($E2252,GEMWs!$E$14:$L$20,7,FALSE),"")</f>
        <v>37.754918937403332</v>
      </c>
      <c r="M2252" s="17">
        <f>IF($E2252&lt;&gt;"",VLOOKUP($E2252,GEMWs!$E$14:$L$20,8,FALSE),"")</f>
        <v>96.174593288388181</v>
      </c>
      <c r="N2252" s="17">
        <f t="shared" ca="1" si="156"/>
        <v>37.754918937403332</v>
      </c>
      <c r="O2252" s="17">
        <f t="shared" ca="1" si="157"/>
        <v>96.174593288388181</v>
      </c>
      <c r="P2252" s="17">
        <f t="shared" ca="1" si="158"/>
        <v>8.1102500497309063E-2</v>
      </c>
      <c r="Q2252" s="17">
        <f t="shared" ca="1" si="159"/>
        <v>0.20659559653490969</v>
      </c>
    </row>
    <row r="2253" spans="1:17" x14ac:dyDescent="0.35">
      <c r="A2253" t="s">
        <v>1389</v>
      </c>
      <c r="B2253" t="s">
        <v>2991</v>
      </c>
      <c r="D2253" t="s">
        <v>14</v>
      </c>
      <c r="E2253" t="s">
        <v>21</v>
      </c>
      <c r="G2253" t="s">
        <v>3040</v>
      </c>
      <c r="H2253">
        <v>1.7</v>
      </c>
      <c r="J2253">
        <v>0</v>
      </c>
      <c r="K2253">
        <v>0</v>
      </c>
      <c r="L2253" s="17">
        <f>IF($E2253&lt;&gt;"",VLOOKUP($E2253,GEMWs!$E$14:$L$20,7,FALSE),"")</f>
        <v>37.754918937403332</v>
      </c>
      <c r="M2253" s="17">
        <f>IF($E2253&lt;&gt;"",VLOOKUP($E2253,GEMWs!$E$14:$L$20,8,FALSE),"")</f>
        <v>96.174593288388181</v>
      </c>
      <c r="N2253" s="17">
        <f t="shared" ca="1" si="156"/>
        <v>37.754918937403332</v>
      </c>
      <c r="O2253" s="17">
        <f t="shared" ca="1" si="157"/>
        <v>96.174593288388181</v>
      </c>
      <c r="P2253" s="17">
        <f t="shared" ca="1" si="158"/>
        <v>1.7676186005823772E-2</v>
      </c>
      <c r="Q2253" s="17">
        <f t="shared" ca="1" si="159"/>
        <v>4.5027245398634161E-2</v>
      </c>
    </row>
    <row r="2254" spans="1:17" x14ac:dyDescent="0.35">
      <c r="A2254" t="s">
        <v>1389</v>
      </c>
      <c r="B2254" t="s">
        <v>81</v>
      </c>
      <c r="C2254" t="s">
        <v>82</v>
      </c>
      <c r="D2254" t="s">
        <v>14</v>
      </c>
      <c r="E2254" t="s">
        <v>21</v>
      </c>
      <c r="F2254" t="s">
        <v>22</v>
      </c>
      <c r="G2254" t="s">
        <v>3040</v>
      </c>
      <c r="H2254">
        <v>0.2</v>
      </c>
      <c r="I2254">
        <v>413</v>
      </c>
      <c r="J2254">
        <v>22600</v>
      </c>
      <c r="K2254">
        <v>22600</v>
      </c>
      <c r="L2254" s="17">
        <f>IF($E2254&lt;&gt;"",VLOOKUP($E2254,GEMWs!$E$14:$L$20,7,FALSE),"")</f>
        <v>37.754918937403332</v>
      </c>
      <c r="M2254" s="17">
        <f>IF($E2254&lt;&gt;"",VLOOKUP($E2254,GEMWs!$E$14:$L$20,8,FALSE),"")</f>
        <v>96.174593288388181</v>
      </c>
      <c r="N2254" s="17">
        <f t="shared" si="156"/>
        <v>22600</v>
      </c>
      <c r="O2254" s="17">
        <f t="shared" si="157"/>
        <v>22600</v>
      </c>
      <c r="P2254" s="17">
        <f t="shared" si="158"/>
        <v>8.8495575221238936E-6</v>
      </c>
      <c r="Q2254" s="17">
        <f t="shared" si="159"/>
        <v>8.8495575221238936E-6</v>
      </c>
    </row>
    <row r="2255" spans="1:17" x14ac:dyDescent="0.35">
      <c r="A2255" t="s">
        <v>1420</v>
      </c>
      <c r="B2255" t="s">
        <v>534</v>
      </c>
      <c r="C2255" t="s">
        <v>535</v>
      </c>
      <c r="D2255" t="s">
        <v>14</v>
      </c>
      <c r="E2255" t="s">
        <v>21</v>
      </c>
      <c r="F2255" t="s">
        <v>22</v>
      </c>
      <c r="G2255" t="s">
        <v>3040</v>
      </c>
      <c r="H2255">
        <v>15.6</v>
      </c>
      <c r="I2255">
        <v>48</v>
      </c>
      <c r="J2255">
        <v>2720</v>
      </c>
      <c r="K2255">
        <v>2720</v>
      </c>
      <c r="L2255" s="17">
        <f>IF($E2255&lt;&gt;"",VLOOKUP($E2255,GEMWs!$E$14:$L$20,7,FALSE),"")</f>
        <v>37.754918937403332</v>
      </c>
      <c r="M2255" s="17">
        <f>IF($E2255&lt;&gt;"",VLOOKUP($E2255,GEMWs!$E$14:$L$20,8,FALSE),"")</f>
        <v>96.174593288388181</v>
      </c>
      <c r="N2255" s="17">
        <f t="shared" si="156"/>
        <v>2720</v>
      </c>
      <c r="O2255" s="17">
        <f t="shared" si="157"/>
        <v>2720</v>
      </c>
      <c r="P2255" s="17">
        <f t="shared" si="158"/>
        <v>5.7352941176470589E-3</v>
      </c>
      <c r="Q2255" s="17">
        <f t="shared" si="159"/>
        <v>5.7352941176470589E-3</v>
      </c>
    </row>
    <row r="2256" spans="1:17" x14ac:dyDescent="0.35">
      <c r="A2256" t="s">
        <v>1420</v>
      </c>
      <c r="B2256" t="s">
        <v>93</v>
      </c>
      <c r="C2256" t="s">
        <v>94</v>
      </c>
      <c r="D2256" t="s">
        <v>14</v>
      </c>
      <c r="E2256" t="s">
        <v>21</v>
      </c>
      <c r="F2256" t="s">
        <v>22</v>
      </c>
      <c r="G2256" t="s">
        <v>3040</v>
      </c>
      <c r="H2256">
        <v>4.4000000000000004</v>
      </c>
      <c r="I2256">
        <v>116</v>
      </c>
      <c r="J2256">
        <v>3306.1332419999999</v>
      </c>
      <c r="K2256">
        <v>3306.1332419999999</v>
      </c>
      <c r="L2256" s="17">
        <f>IF($E2256&lt;&gt;"",VLOOKUP($E2256,GEMWs!$E$14:$L$20,7,FALSE),"")</f>
        <v>37.754918937403332</v>
      </c>
      <c r="M2256" s="17">
        <f>IF($E2256&lt;&gt;"",VLOOKUP($E2256,GEMWs!$E$14:$L$20,8,FALSE),"")</f>
        <v>96.174593288388181</v>
      </c>
      <c r="N2256" s="17">
        <f t="shared" si="156"/>
        <v>3306.1332419999999</v>
      </c>
      <c r="O2256" s="17">
        <f t="shared" si="157"/>
        <v>3306.1332419999999</v>
      </c>
      <c r="P2256" s="17">
        <f t="shared" si="158"/>
        <v>1.330859852864938E-3</v>
      </c>
      <c r="Q2256" s="17">
        <f t="shared" si="159"/>
        <v>1.330859852864938E-3</v>
      </c>
    </row>
    <row r="2257" spans="1:17" x14ac:dyDescent="0.35">
      <c r="A2257" t="s">
        <v>1420</v>
      </c>
      <c r="B2257" t="s">
        <v>935</v>
      </c>
      <c r="C2257" t="s">
        <v>936</v>
      </c>
      <c r="D2257" t="s">
        <v>14</v>
      </c>
      <c r="E2257" t="s">
        <v>21</v>
      </c>
      <c r="F2257" t="s">
        <v>22</v>
      </c>
      <c r="G2257" t="s">
        <v>3040</v>
      </c>
      <c r="H2257">
        <v>8.1999999999999993</v>
      </c>
      <c r="I2257">
        <v>187</v>
      </c>
      <c r="J2257">
        <v>500</v>
      </c>
      <c r="K2257">
        <v>5000</v>
      </c>
      <c r="L2257" s="17">
        <f>IF($E2257&lt;&gt;"",VLOOKUP($E2257,GEMWs!$E$14:$L$20,7,FALSE),"")</f>
        <v>37.754918937403332</v>
      </c>
      <c r="M2257" s="17">
        <f>IF($E2257&lt;&gt;"",VLOOKUP($E2257,GEMWs!$E$14:$L$20,8,FALSE),"")</f>
        <v>96.174593288388181</v>
      </c>
      <c r="N2257" s="17">
        <f t="shared" si="156"/>
        <v>500</v>
      </c>
      <c r="O2257" s="17">
        <f t="shared" si="157"/>
        <v>5000</v>
      </c>
      <c r="P2257" s="17">
        <f t="shared" si="158"/>
        <v>1.64E-3</v>
      </c>
      <c r="Q2257" s="17">
        <f t="shared" si="159"/>
        <v>1.6399999999999998E-2</v>
      </c>
    </row>
    <row r="2258" spans="1:17" x14ac:dyDescent="0.35">
      <c r="A2258" t="s">
        <v>1420</v>
      </c>
      <c r="B2258" t="s">
        <v>955</v>
      </c>
      <c r="D2258" t="s">
        <v>14</v>
      </c>
      <c r="E2258" t="s">
        <v>21</v>
      </c>
      <c r="G2258" t="s">
        <v>3040</v>
      </c>
      <c r="H2258">
        <v>14.5</v>
      </c>
      <c r="J2258">
        <v>0</v>
      </c>
      <c r="K2258">
        <v>0</v>
      </c>
      <c r="L2258" s="17">
        <f>IF($E2258&lt;&gt;"",VLOOKUP($E2258,GEMWs!$E$14:$L$20,7,FALSE),"")</f>
        <v>37.754918937403332</v>
      </c>
      <c r="M2258" s="17">
        <f>IF($E2258&lt;&gt;"",VLOOKUP($E2258,GEMWs!$E$14:$L$20,8,FALSE),"")</f>
        <v>96.174593288388181</v>
      </c>
      <c r="N2258" s="17">
        <f t="shared" ca="1" si="156"/>
        <v>37.754918937403332</v>
      </c>
      <c r="O2258" s="17">
        <f t="shared" ca="1" si="157"/>
        <v>96.174593288388181</v>
      </c>
      <c r="P2258" s="17">
        <f t="shared" ca="1" si="158"/>
        <v>0.15076746887320275</v>
      </c>
      <c r="Q2258" s="17">
        <f t="shared" ca="1" si="159"/>
        <v>0.38405591663540906</v>
      </c>
    </row>
    <row r="2259" spans="1:17" x14ac:dyDescent="0.35">
      <c r="A2259" t="s">
        <v>1420</v>
      </c>
      <c r="B2259" t="s">
        <v>27</v>
      </c>
      <c r="C2259" t="s">
        <v>28</v>
      </c>
      <c r="D2259" t="s">
        <v>14</v>
      </c>
      <c r="E2259" t="s">
        <v>21</v>
      </c>
      <c r="F2259" t="s">
        <v>22</v>
      </c>
      <c r="G2259" t="s">
        <v>3040</v>
      </c>
      <c r="H2259">
        <v>3075.6</v>
      </c>
      <c r="I2259">
        <v>218</v>
      </c>
      <c r="J2259">
        <v>2000</v>
      </c>
      <c r="K2259">
        <v>15000</v>
      </c>
      <c r="L2259" s="17">
        <f>IF($E2259&lt;&gt;"",VLOOKUP($E2259,GEMWs!$E$14:$L$20,7,FALSE),"")</f>
        <v>37.754918937403332</v>
      </c>
      <c r="M2259" s="17">
        <f>IF($E2259&lt;&gt;"",VLOOKUP($E2259,GEMWs!$E$14:$L$20,8,FALSE),"")</f>
        <v>96.174593288388181</v>
      </c>
      <c r="N2259" s="17">
        <f t="shared" ref="N2259:N2322" si="160">IF($I2259&lt;&gt;"",J2259,IF(AND($D2259="Y",$M$6=236),L2259,0))</f>
        <v>2000</v>
      </c>
      <c r="O2259" s="17">
        <f t="shared" ref="O2259:O2322" si="161">IF($I2259&lt;&gt;"",K2259,IF(AND($D2259="Y",$M$6=236),M2259,0))</f>
        <v>15000</v>
      </c>
      <c r="P2259" s="17">
        <f t="shared" si="158"/>
        <v>0.20504</v>
      </c>
      <c r="Q2259" s="17">
        <f t="shared" si="159"/>
        <v>1.5378000000000001</v>
      </c>
    </row>
    <row r="2260" spans="1:17" x14ac:dyDescent="0.35">
      <c r="A2260" t="s">
        <v>1420</v>
      </c>
      <c r="B2260" t="s">
        <v>33</v>
      </c>
      <c r="C2260" t="s">
        <v>34</v>
      </c>
      <c r="D2260" t="s">
        <v>14</v>
      </c>
      <c r="E2260" t="s">
        <v>21</v>
      </c>
      <c r="F2260" t="s">
        <v>22</v>
      </c>
      <c r="G2260" t="s">
        <v>3040</v>
      </c>
      <c r="H2260">
        <v>17</v>
      </c>
      <c r="I2260">
        <v>364</v>
      </c>
      <c r="J2260">
        <v>3500</v>
      </c>
      <c r="K2260">
        <v>3500</v>
      </c>
      <c r="L2260" s="17">
        <f>IF($E2260&lt;&gt;"",VLOOKUP($E2260,GEMWs!$E$14:$L$20,7,FALSE),"")</f>
        <v>37.754918937403332</v>
      </c>
      <c r="M2260" s="17">
        <f>IF($E2260&lt;&gt;"",VLOOKUP($E2260,GEMWs!$E$14:$L$20,8,FALSE),"")</f>
        <v>96.174593288388181</v>
      </c>
      <c r="N2260" s="17">
        <f t="shared" si="160"/>
        <v>3500</v>
      </c>
      <c r="O2260" s="17">
        <f t="shared" si="161"/>
        <v>3500</v>
      </c>
      <c r="P2260" s="17">
        <f t="shared" si="158"/>
        <v>4.8571428571428567E-3</v>
      </c>
      <c r="Q2260" s="17">
        <f t="shared" si="159"/>
        <v>4.8571428571428567E-3</v>
      </c>
    </row>
    <row r="2261" spans="1:17" x14ac:dyDescent="0.35">
      <c r="A2261" t="s">
        <v>1420</v>
      </c>
      <c r="B2261" t="s">
        <v>95</v>
      </c>
      <c r="C2261" t="s">
        <v>96</v>
      </c>
      <c r="D2261" t="s">
        <v>14</v>
      </c>
      <c r="E2261" t="s">
        <v>21</v>
      </c>
      <c r="F2261" t="s">
        <v>22</v>
      </c>
      <c r="G2261" t="s">
        <v>3040</v>
      </c>
      <c r="H2261">
        <v>16.7</v>
      </c>
      <c r="I2261">
        <v>384</v>
      </c>
      <c r="J2261">
        <v>1200</v>
      </c>
      <c r="K2261">
        <v>1200</v>
      </c>
      <c r="L2261" s="17">
        <f>IF($E2261&lt;&gt;"",VLOOKUP($E2261,GEMWs!$E$14:$L$20,7,FALSE),"")</f>
        <v>37.754918937403332</v>
      </c>
      <c r="M2261" s="17">
        <f>IF($E2261&lt;&gt;"",VLOOKUP($E2261,GEMWs!$E$14:$L$20,8,FALSE),"")</f>
        <v>96.174593288388181</v>
      </c>
      <c r="N2261" s="17">
        <f t="shared" si="160"/>
        <v>1200</v>
      </c>
      <c r="O2261" s="17">
        <f t="shared" si="161"/>
        <v>1200</v>
      </c>
      <c r="P2261" s="17">
        <f t="shared" si="158"/>
        <v>1.3916666666666666E-2</v>
      </c>
      <c r="Q2261" s="17">
        <f t="shared" si="159"/>
        <v>1.3916666666666666E-2</v>
      </c>
    </row>
    <row r="2262" spans="1:17" x14ac:dyDescent="0.35">
      <c r="A2262" t="s">
        <v>1420</v>
      </c>
      <c r="B2262" t="s">
        <v>538</v>
      </c>
      <c r="C2262" t="s">
        <v>539</v>
      </c>
      <c r="D2262" t="s">
        <v>14</v>
      </c>
      <c r="E2262" t="s">
        <v>21</v>
      </c>
      <c r="F2262" t="s">
        <v>22</v>
      </c>
      <c r="G2262" t="s">
        <v>3040</v>
      </c>
      <c r="H2262">
        <v>170.8</v>
      </c>
      <c r="I2262">
        <v>355</v>
      </c>
      <c r="J2262">
        <v>3600</v>
      </c>
      <c r="K2262">
        <v>3600</v>
      </c>
      <c r="L2262" s="17">
        <f>IF($E2262&lt;&gt;"",VLOOKUP($E2262,GEMWs!$E$14:$L$20,7,FALSE),"")</f>
        <v>37.754918937403332</v>
      </c>
      <c r="M2262" s="17">
        <f>IF($E2262&lt;&gt;"",VLOOKUP($E2262,GEMWs!$E$14:$L$20,8,FALSE),"")</f>
        <v>96.174593288388181</v>
      </c>
      <c r="N2262" s="17">
        <f t="shared" si="160"/>
        <v>3600</v>
      </c>
      <c r="O2262" s="17">
        <f t="shared" si="161"/>
        <v>3600</v>
      </c>
      <c r="P2262" s="17">
        <f t="shared" si="158"/>
        <v>4.7444444444444449E-2</v>
      </c>
      <c r="Q2262" s="17">
        <f t="shared" si="159"/>
        <v>4.7444444444444449E-2</v>
      </c>
    </row>
    <row r="2263" spans="1:17" x14ac:dyDescent="0.35">
      <c r="A2263" t="s">
        <v>1420</v>
      </c>
      <c r="B2263" t="s">
        <v>13</v>
      </c>
      <c r="D2263" t="s">
        <v>14</v>
      </c>
      <c r="E2263" t="s">
        <v>15</v>
      </c>
      <c r="G2263" t="s">
        <v>3040</v>
      </c>
      <c r="H2263">
        <v>45.9</v>
      </c>
      <c r="J2263">
        <v>0</v>
      </c>
      <c r="K2263">
        <v>0</v>
      </c>
      <c r="L2263" s="17">
        <f>IF($E2263&lt;&gt;"",VLOOKUP($E2263,GEMWs!$E$14:$L$20,7,FALSE),"")</f>
        <v>37.892086284381016</v>
      </c>
      <c r="M2263" s="17">
        <f>IF($E2263&lt;&gt;"",VLOOKUP($E2263,GEMWs!$E$14:$L$20,8,FALSE),"")</f>
        <v>96.522753888300599</v>
      </c>
      <c r="N2263" s="17">
        <f t="shared" ca="1" si="160"/>
        <v>37.892086284381016</v>
      </c>
      <c r="O2263" s="17">
        <f t="shared" ca="1" si="161"/>
        <v>96.522753888300599</v>
      </c>
      <c r="P2263" s="17">
        <f t="shared" ca="1" si="158"/>
        <v>0.47553554111310409</v>
      </c>
      <c r="Q2263" s="17">
        <f t="shared" ca="1" si="159"/>
        <v>1.2113347271385217</v>
      </c>
    </row>
    <row r="2264" spans="1:17" x14ac:dyDescent="0.35">
      <c r="A2264" t="s">
        <v>1420</v>
      </c>
      <c r="B2264" t="s">
        <v>634</v>
      </c>
      <c r="C2264" t="s">
        <v>635</v>
      </c>
      <c r="D2264" t="s">
        <v>14</v>
      </c>
      <c r="E2264" t="s">
        <v>21</v>
      </c>
      <c r="F2264" t="s">
        <v>22</v>
      </c>
      <c r="G2264" t="s">
        <v>3040</v>
      </c>
      <c r="H2264">
        <v>22</v>
      </c>
      <c r="I2264">
        <v>474</v>
      </c>
      <c r="J2264">
        <v>7.2078579999999999</v>
      </c>
      <c r="K2264">
        <v>566.85718399999996</v>
      </c>
      <c r="L2264" s="17">
        <f>IF($E2264&lt;&gt;"",VLOOKUP($E2264,GEMWs!$E$14:$L$20,7,FALSE),"")</f>
        <v>37.754918937403332</v>
      </c>
      <c r="M2264" s="17">
        <f>IF($E2264&lt;&gt;"",VLOOKUP($E2264,GEMWs!$E$14:$L$20,8,FALSE),"")</f>
        <v>96.174593288388181</v>
      </c>
      <c r="N2264" s="17">
        <f t="shared" si="160"/>
        <v>7.2078579999999999</v>
      </c>
      <c r="O2264" s="17">
        <f t="shared" si="161"/>
        <v>566.85718399999996</v>
      </c>
      <c r="P2264" s="17">
        <f t="shared" si="158"/>
        <v>3.8810481054077993E-2</v>
      </c>
      <c r="Q2264" s="17">
        <f t="shared" si="159"/>
        <v>3.0522243917679845</v>
      </c>
    </row>
    <row r="2265" spans="1:17" x14ac:dyDescent="0.35">
      <c r="A2265" t="s">
        <v>1420</v>
      </c>
      <c r="B2265" t="s">
        <v>45</v>
      </c>
      <c r="C2265" t="s">
        <v>46</v>
      </c>
      <c r="D2265" t="s">
        <v>14</v>
      </c>
      <c r="E2265" t="s">
        <v>21</v>
      </c>
      <c r="F2265" t="s">
        <v>22</v>
      </c>
      <c r="G2265" t="s">
        <v>3040</v>
      </c>
      <c r="H2265">
        <v>94.8</v>
      </c>
      <c r="I2265">
        <v>420</v>
      </c>
      <c r="J2265">
        <v>29540</v>
      </c>
      <c r="K2265">
        <v>36360</v>
      </c>
      <c r="L2265" s="17">
        <f>IF($E2265&lt;&gt;"",VLOOKUP($E2265,GEMWs!$E$14:$L$20,7,FALSE),"")</f>
        <v>37.754918937403332</v>
      </c>
      <c r="M2265" s="17">
        <f>IF($E2265&lt;&gt;"",VLOOKUP($E2265,GEMWs!$E$14:$L$20,8,FALSE),"")</f>
        <v>96.174593288388181</v>
      </c>
      <c r="N2265" s="17">
        <f t="shared" si="160"/>
        <v>29540</v>
      </c>
      <c r="O2265" s="17">
        <f t="shared" si="161"/>
        <v>36360</v>
      </c>
      <c r="P2265" s="17">
        <f t="shared" si="158"/>
        <v>2.6072607260726071E-3</v>
      </c>
      <c r="Q2265" s="17">
        <f t="shared" si="159"/>
        <v>3.2092078537576166E-3</v>
      </c>
    </row>
    <row r="2266" spans="1:17" x14ac:dyDescent="0.35">
      <c r="A2266" t="s">
        <v>1420</v>
      </c>
      <c r="B2266" t="s">
        <v>661</v>
      </c>
      <c r="C2266" t="s">
        <v>662</v>
      </c>
      <c r="D2266" t="s">
        <v>14</v>
      </c>
      <c r="E2266" t="s">
        <v>21</v>
      </c>
      <c r="F2266" t="s">
        <v>22</v>
      </c>
      <c r="G2266" t="s">
        <v>3040</v>
      </c>
      <c r="H2266">
        <v>2.9</v>
      </c>
      <c r="I2266">
        <v>371</v>
      </c>
      <c r="J2266">
        <v>300</v>
      </c>
      <c r="K2266">
        <v>800</v>
      </c>
      <c r="L2266" s="17">
        <f>IF($E2266&lt;&gt;"",VLOOKUP($E2266,GEMWs!$E$14:$L$20,7,FALSE),"")</f>
        <v>37.754918937403332</v>
      </c>
      <c r="M2266" s="17">
        <f>IF($E2266&lt;&gt;"",VLOOKUP($E2266,GEMWs!$E$14:$L$20,8,FALSE),"")</f>
        <v>96.174593288388181</v>
      </c>
      <c r="N2266" s="17">
        <f t="shared" si="160"/>
        <v>300</v>
      </c>
      <c r="O2266" s="17">
        <f t="shared" si="161"/>
        <v>800</v>
      </c>
      <c r="P2266" s="17">
        <f t="shared" si="158"/>
        <v>3.6249999999999998E-3</v>
      </c>
      <c r="Q2266" s="17">
        <f t="shared" si="159"/>
        <v>9.6666666666666672E-3</v>
      </c>
    </row>
    <row r="2267" spans="1:17" x14ac:dyDescent="0.35">
      <c r="A2267" t="s">
        <v>1420</v>
      </c>
      <c r="B2267" t="s">
        <v>540</v>
      </c>
      <c r="C2267" t="s">
        <v>541</v>
      </c>
      <c r="D2267" t="s">
        <v>14</v>
      </c>
      <c r="E2267" t="s">
        <v>21</v>
      </c>
      <c r="F2267" t="s">
        <v>22</v>
      </c>
      <c r="G2267" t="s">
        <v>3040</v>
      </c>
      <c r="H2267">
        <v>134</v>
      </c>
      <c r="I2267">
        <v>386</v>
      </c>
      <c r="J2267">
        <v>4500</v>
      </c>
      <c r="K2267">
        <v>4500</v>
      </c>
      <c r="L2267" s="17">
        <f>IF($E2267&lt;&gt;"",VLOOKUP($E2267,GEMWs!$E$14:$L$20,7,FALSE),"")</f>
        <v>37.754918937403332</v>
      </c>
      <c r="M2267" s="17">
        <f>IF($E2267&lt;&gt;"",VLOOKUP($E2267,GEMWs!$E$14:$L$20,8,FALSE),"")</f>
        <v>96.174593288388181</v>
      </c>
      <c r="N2267" s="17">
        <f t="shared" si="160"/>
        <v>4500</v>
      </c>
      <c r="O2267" s="17">
        <f t="shared" si="161"/>
        <v>4500</v>
      </c>
      <c r="P2267" s="17">
        <f t="shared" si="158"/>
        <v>2.9777777777777778E-2</v>
      </c>
      <c r="Q2267" s="17">
        <f t="shared" si="159"/>
        <v>2.9777777777777778E-2</v>
      </c>
    </row>
    <row r="2268" spans="1:17" x14ac:dyDescent="0.35">
      <c r="A2268" t="s">
        <v>1420</v>
      </c>
      <c r="B2268" t="s">
        <v>69</v>
      </c>
      <c r="C2268" t="s">
        <v>70</v>
      </c>
      <c r="D2268" t="s">
        <v>14</v>
      </c>
      <c r="E2268" t="s">
        <v>21</v>
      </c>
      <c r="F2268" t="s">
        <v>22</v>
      </c>
      <c r="G2268" t="s">
        <v>3040</v>
      </c>
      <c r="H2268">
        <v>102.2</v>
      </c>
      <c r="I2268">
        <v>416</v>
      </c>
      <c r="J2268">
        <v>145.66</v>
      </c>
      <c r="K2268">
        <v>1199.98</v>
      </c>
      <c r="L2268" s="17">
        <f>IF($E2268&lt;&gt;"",VLOOKUP($E2268,GEMWs!$E$14:$L$20,7,FALSE),"")</f>
        <v>37.754918937403332</v>
      </c>
      <c r="M2268" s="17">
        <f>IF($E2268&lt;&gt;"",VLOOKUP($E2268,GEMWs!$E$14:$L$20,8,FALSE),"")</f>
        <v>96.174593288388181</v>
      </c>
      <c r="N2268" s="17">
        <f t="shared" si="160"/>
        <v>145.66</v>
      </c>
      <c r="O2268" s="17">
        <f t="shared" si="161"/>
        <v>1199.98</v>
      </c>
      <c r="P2268" s="17">
        <f t="shared" si="158"/>
        <v>8.5168086134768908E-2</v>
      </c>
      <c r="Q2268" s="17">
        <f t="shared" si="159"/>
        <v>0.70163394205684471</v>
      </c>
    </row>
    <row r="2269" spans="1:17" x14ac:dyDescent="0.35">
      <c r="A2269" t="s">
        <v>1420</v>
      </c>
      <c r="B2269" t="s">
        <v>79</v>
      </c>
      <c r="C2269" t="s">
        <v>80</v>
      </c>
      <c r="D2269" t="s">
        <v>14</v>
      </c>
      <c r="E2269" t="s">
        <v>21</v>
      </c>
      <c r="F2269" t="s">
        <v>22</v>
      </c>
      <c r="G2269" t="s">
        <v>3040</v>
      </c>
      <c r="H2269">
        <v>58.6</v>
      </c>
      <c r="I2269">
        <v>388</v>
      </c>
      <c r="J2269">
        <v>500</v>
      </c>
      <c r="K2269">
        <v>5000</v>
      </c>
      <c r="L2269" s="17">
        <f>IF($E2269&lt;&gt;"",VLOOKUP($E2269,GEMWs!$E$14:$L$20,7,FALSE),"")</f>
        <v>37.754918937403332</v>
      </c>
      <c r="M2269" s="17">
        <f>IF($E2269&lt;&gt;"",VLOOKUP($E2269,GEMWs!$E$14:$L$20,8,FALSE),"")</f>
        <v>96.174593288388181</v>
      </c>
      <c r="N2269" s="17">
        <f t="shared" si="160"/>
        <v>500</v>
      </c>
      <c r="O2269" s="17">
        <f t="shared" si="161"/>
        <v>5000</v>
      </c>
      <c r="P2269" s="17">
        <f t="shared" si="158"/>
        <v>1.172E-2</v>
      </c>
      <c r="Q2269" s="17">
        <f t="shared" si="159"/>
        <v>0.1172</v>
      </c>
    </row>
    <row r="2270" spans="1:17" x14ac:dyDescent="0.35">
      <c r="A2270" t="s">
        <v>1420</v>
      </c>
      <c r="B2270" t="s">
        <v>671</v>
      </c>
      <c r="C2270" t="s">
        <v>672</v>
      </c>
      <c r="D2270" t="s">
        <v>14</v>
      </c>
      <c r="E2270" t="s">
        <v>21</v>
      </c>
      <c r="F2270" t="s">
        <v>22</v>
      </c>
      <c r="G2270" t="s">
        <v>3040</v>
      </c>
      <c r="H2270">
        <v>23.2</v>
      </c>
      <c r="I2270">
        <v>310</v>
      </c>
      <c r="J2270">
        <v>6000</v>
      </c>
      <c r="K2270">
        <v>6000</v>
      </c>
      <c r="L2270" s="17">
        <f>IF($E2270&lt;&gt;"",VLOOKUP($E2270,GEMWs!$E$14:$L$20,7,FALSE),"")</f>
        <v>37.754918937403332</v>
      </c>
      <c r="M2270" s="17">
        <f>IF($E2270&lt;&gt;"",VLOOKUP($E2270,GEMWs!$E$14:$L$20,8,FALSE),"")</f>
        <v>96.174593288388181</v>
      </c>
      <c r="N2270" s="17">
        <f t="shared" si="160"/>
        <v>6000</v>
      </c>
      <c r="O2270" s="17">
        <f t="shared" si="161"/>
        <v>6000</v>
      </c>
      <c r="P2270" s="17">
        <f t="shared" si="158"/>
        <v>3.8666666666666667E-3</v>
      </c>
      <c r="Q2270" s="17">
        <f t="shared" si="159"/>
        <v>3.8666666666666667E-3</v>
      </c>
    </row>
    <row r="2271" spans="1:17" x14ac:dyDescent="0.35">
      <c r="A2271" t="s">
        <v>1420</v>
      </c>
      <c r="B2271" t="s">
        <v>51</v>
      </c>
      <c r="C2271" t="s">
        <v>52</v>
      </c>
      <c r="D2271" t="s">
        <v>14</v>
      </c>
      <c r="E2271" t="s">
        <v>21</v>
      </c>
      <c r="F2271" t="s">
        <v>22</v>
      </c>
      <c r="G2271" t="s">
        <v>3040</v>
      </c>
      <c r="H2271">
        <v>6.3</v>
      </c>
      <c r="I2271">
        <v>435</v>
      </c>
      <c r="J2271">
        <v>12793.928146</v>
      </c>
      <c r="K2271">
        <v>12793.928146</v>
      </c>
      <c r="L2271" s="17">
        <f>IF($E2271&lt;&gt;"",VLOOKUP($E2271,GEMWs!$E$14:$L$20,7,FALSE),"")</f>
        <v>37.754918937403332</v>
      </c>
      <c r="M2271" s="17">
        <f>IF($E2271&lt;&gt;"",VLOOKUP($E2271,GEMWs!$E$14:$L$20,8,FALSE),"")</f>
        <v>96.174593288388181</v>
      </c>
      <c r="N2271" s="17">
        <f t="shared" si="160"/>
        <v>12793.928146</v>
      </c>
      <c r="O2271" s="17">
        <f t="shared" si="161"/>
        <v>12793.928146</v>
      </c>
      <c r="P2271" s="17">
        <f t="shared" si="158"/>
        <v>4.9242108663629508E-4</v>
      </c>
      <c r="Q2271" s="17">
        <f t="shared" si="159"/>
        <v>4.9242108663629508E-4</v>
      </c>
    </row>
    <row r="2272" spans="1:17" x14ac:dyDescent="0.35">
      <c r="A2272" t="s">
        <v>1420</v>
      </c>
      <c r="B2272" t="s">
        <v>636</v>
      </c>
      <c r="C2272" t="s">
        <v>637</v>
      </c>
      <c r="D2272" t="s">
        <v>14</v>
      </c>
      <c r="E2272" t="s">
        <v>21</v>
      </c>
      <c r="F2272" t="s">
        <v>22</v>
      </c>
      <c r="G2272" t="s">
        <v>3040</v>
      </c>
      <c r="H2272">
        <v>21.1</v>
      </c>
      <c r="I2272">
        <v>405</v>
      </c>
      <c r="J2272">
        <v>3900</v>
      </c>
      <c r="K2272">
        <v>3900</v>
      </c>
      <c r="L2272" s="17">
        <f>IF($E2272&lt;&gt;"",VLOOKUP($E2272,GEMWs!$E$14:$L$20,7,FALSE),"")</f>
        <v>37.754918937403332</v>
      </c>
      <c r="M2272" s="17">
        <f>IF($E2272&lt;&gt;"",VLOOKUP($E2272,GEMWs!$E$14:$L$20,8,FALSE),"")</f>
        <v>96.174593288388181</v>
      </c>
      <c r="N2272" s="17">
        <f t="shared" si="160"/>
        <v>3900</v>
      </c>
      <c r="O2272" s="17">
        <f t="shared" si="161"/>
        <v>3900</v>
      </c>
      <c r="P2272" s="17">
        <f t="shared" si="158"/>
        <v>5.4102564102564109E-3</v>
      </c>
      <c r="Q2272" s="17">
        <f t="shared" si="159"/>
        <v>5.4102564102564109E-3</v>
      </c>
    </row>
    <row r="2273" spans="1:17" x14ac:dyDescent="0.35">
      <c r="A2273" t="s">
        <v>1420</v>
      </c>
      <c r="B2273" t="s">
        <v>544</v>
      </c>
      <c r="C2273" t="s">
        <v>545</v>
      </c>
      <c r="D2273" t="s">
        <v>14</v>
      </c>
      <c r="E2273" t="s">
        <v>21</v>
      </c>
      <c r="F2273" t="s">
        <v>22</v>
      </c>
      <c r="G2273" t="s">
        <v>3040</v>
      </c>
      <c r="H2273">
        <v>101.7</v>
      </c>
      <c r="I2273">
        <v>363</v>
      </c>
      <c r="J2273">
        <v>100000</v>
      </c>
      <c r="K2273">
        <v>200000</v>
      </c>
      <c r="L2273" s="17">
        <f>IF($E2273&lt;&gt;"",VLOOKUP($E2273,GEMWs!$E$14:$L$20,7,FALSE),"")</f>
        <v>37.754918937403332</v>
      </c>
      <c r="M2273" s="17">
        <f>IF($E2273&lt;&gt;"",VLOOKUP($E2273,GEMWs!$E$14:$L$20,8,FALSE),"")</f>
        <v>96.174593288388181</v>
      </c>
      <c r="N2273" s="17">
        <f t="shared" si="160"/>
        <v>100000</v>
      </c>
      <c r="O2273" s="17">
        <f t="shared" si="161"/>
        <v>200000</v>
      </c>
      <c r="P2273" s="17">
        <f t="shared" si="158"/>
        <v>5.0850000000000005E-4</v>
      </c>
      <c r="Q2273" s="17">
        <f t="shared" si="159"/>
        <v>1.0170000000000001E-3</v>
      </c>
    </row>
    <row r="2274" spans="1:17" x14ac:dyDescent="0.35">
      <c r="A2274" t="s">
        <v>1422</v>
      </c>
      <c r="B2274" t="s">
        <v>1036</v>
      </c>
      <c r="C2274" t="s">
        <v>1037</v>
      </c>
      <c r="D2274" t="s">
        <v>14</v>
      </c>
      <c r="E2274" t="s">
        <v>21</v>
      </c>
      <c r="F2274" t="s">
        <v>22</v>
      </c>
      <c r="G2274" t="s">
        <v>3040</v>
      </c>
      <c r="H2274">
        <v>26.5</v>
      </c>
      <c r="I2274">
        <v>13</v>
      </c>
      <c r="J2274">
        <v>909</v>
      </c>
      <c r="K2274">
        <v>2500</v>
      </c>
      <c r="L2274" s="17">
        <f>IF($E2274&lt;&gt;"",VLOOKUP($E2274,GEMWs!$E$14:$L$20,7,FALSE),"")</f>
        <v>37.754918937403332</v>
      </c>
      <c r="M2274" s="17">
        <f>IF($E2274&lt;&gt;"",VLOOKUP($E2274,GEMWs!$E$14:$L$20,8,FALSE),"")</f>
        <v>96.174593288388181</v>
      </c>
      <c r="N2274" s="17">
        <f t="shared" si="160"/>
        <v>909</v>
      </c>
      <c r="O2274" s="17">
        <f t="shared" si="161"/>
        <v>2500</v>
      </c>
      <c r="P2274" s="17">
        <f t="shared" si="158"/>
        <v>1.06E-2</v>
      </c>
      <c r="Q2274" s="17">
        <f t="shared" si="159"/>
        <v>2.9152915291529153E-2</v>
      </c>
    </row>
    <row r="2275" spans="1:17" x14ac:dyDescent="0.35">
      <c r="A2275" t="s">
        <v>1422</v>
      </c>
      <c r="B2275" t="s">
        <v>1144</v>
      </c>
      <c r="C2275" t="s">
        <v>1145</v>
      </c>
      <c r="D2275" t="s">
        <v>14</v>
      </c>
      <c r="E2275" t="s">
        <v>21</v>
      </c>
      <c r="F2275" t="s">
        <v>22</v>
      </c>
      <c r="G2275" t="s">
        <v>3040</v>
      </c>
      <c r="H2275">
        <v>1605.8</v>
      </c>
      <c r="I2275">
        <v>24</v>
      </c>
      <c r="J2275">
        <v>30000</v>
      </c>
      <c r="K2275">
        <v>30000</v>
      </c>
      <c r="L2275" s="17">
        <f>IF($E2275&lt;&gt;"",VLOOKUP($E2275,GEMWs!$E$14:$L$20,7,FALSE),"")</f>
        <v>37.754918937403332</v>
      </c>
      <c r="M2275" s="17">
        <f>IF($E2275&lt;&gt;"",VLOOKUP($E2275,GEMWs!$E$14:$L$20,8,FALSE),"")</f>
        <v>96.174593288388181</v>
      </c>
      <c r="N2275" s="17">
        <f t="shared" si="160"/>
        <v>30000</v>
      </c>
      <c r="O2275" s="17">
        <f t="shared" si="161"/>
        <v>30000</v>
      </c>
      <c r="P2275" s="17">
        <f t="shared" si="158"/>
        <v>5.3526666666666667E-2</v>
      </c>
      <c r="Q2275" s="17">
        <f t="shared" si="159"/>
        <v>5.3526666666666667E-2</v>
      </c>
    </row>
    <row r="2276" spans="1:17" x14ac:dyDescent="0.35">
      <c r="A2276" t="s">
        <v>1422</v>
      </c>
      <c r="B2276" t="s">
        <v>1046</v>
      </c>
      <c r="C2276" t="s">
        <v>1047</v>
      </c>
      <c r="D2276" t="s">
        <v>14</v>
      </c>
      <c r="E2276" t="s">
        <v>21</v>
      </c>
      <c r="F2276" t="s">
        <v>14</v>
      </c>
      <c r="G2276" t="s">
        <v>3040</v>
      </c>
      <c r="H2276">
        <v>134.9</v>
      </c>
      <c r="I2276">
        <v>44</v>
      </c>
      <c r="J2276">
        <v>56.287042</v>
      </c>
      <c r="K2276">
        <v>1078.612703</v>
      </c>
      <c r="L2276" s="17">
        <f>IF($E2276&lt;&gt;"",VLOOKUP($E2276,GEMWs!$E$14:$L$20,7,FALSE),"")</f>
        <v>37.754918937403332</v>
      </c>
      <c r="M2276" s="17">
        <f>IF($E2276&lt;&gt;"",VLOOKUP($E2276,GEMWs!$E$14:$L$20,8,FALSE),"")</f>
        <v>96.174593288388181</v>
      </c>
      <c r="N2276" s="17">
        <f t="shared" si="160"/>
        <v>56.287042</v>
      </c>
      <c r="O2276" s="17">
        <f t="shared" si="161"/>
        <v>1078.612703</v>
      </c>
      <c r="P2276" s="17">
        <f t="shared" si="158"/>
        <v>0.12506806161729397</v>
      </c>
      <c r="Q2276" s="17">
        <f t="shared" si="159"/>
        <v>2.3966439735809888</v>
      </c>
    </row>
    <row r="2277" spans="1:17" x14ac:dyDescent="0.35">
      <c r="A2277" t="s">
        <v>1422</v>
      </c>
      <c r="B2277" t="s">
        <v>19</v>
      </c>
      <c r="C2277" t="s">
        <v>20</v>
      </c>
      <c r="D2277" t="s">
        <v>14</v>
      </c>
      <c r="E2277" t="s">
        <v>21</v>
      </c>
      <c r="F2277" t="s">
        <v>22</v>
      </c>
      <c r="G2277" t="s">
        <v>3040</v>
      </c>
      <c r="H2277">
        <v>0.2</v>
      </c>
      <c r="I2277">
        <v>52</v>
      </c>
      <c r="J2277">
        <v>1818</v>
      </c>
      <c r="K2277">
        <v>5000</v>
      </c>
      <c r="L2277" s="17">
        <f>IF($E2277&lt;&gt;"",VLOOKUP($E2277,GEMWs!$E$14:$L$20,7,FALSE),"")</f>
        <v>37.754918937403332</v>
      </c>
      <c r="M2277" s="17">
        <f>IF($E2277&lt;&gt;"",VLOOKUP($E2277,GEMWs!$E$14:$L$20,8,FALSE),"")</f>
        <v>96.174593288388181</v>
      </c>
      <c r="N2277" s="17">
        <f t="shared" si="160"/>
        <v>1818</v>
      </c>
      <c r="O2277" s="17">
        <f t="shared" si="161"/>
        <v>5000</v>
      </c>
      <c r="P2277" s="17">
        <f t="shared" si="158"/>
        <v>4.0000000000000003E-5</v>
      </c>
      <c r="Q2277" s="17">
        <f t="shared" si="159"/>
        <v>1.1001100110011002E-4</v>
      </c>
    </row>
    <row r="2278" spans="1:17" x14ac:dyDescent="0.35">
      <c r="A2278" t="s">
        <v>1422</v>
      </c>
      <c r="B2278" t="s">
        <v>218</v>
      </c>
      <c r="C2278" t="s">
        <v>219</v>
      </c>
      <c r="D2278" t="s">
        <v>14</v>
      </c>
      <c r="E2278" t="s">
        <v>21</v>
      </c>
      <c r="F2278" t="s">
        <v>22</v>
      </c>
      <c r="G2278" t="s">
        <v>3040</v>
      </c>
      <c r="H2278">
        <v>197.9</v>
      </c>
      <c r="I2278">
        <v>483</v>
      </c>
      <c r="J2278">
        <v>100</v>
      </c>
      <c r="K2278">
        <v>750</v>
      </c>
      <c r="L2278" s="17">
        <f>IF($E2278&lt;&gt;"",VLOOKUP($E2278,GEMWs!$E$14:$L$20,7,FALSE),"")</f>
        <v>37.754918937403332</v>
      </c>
      <c r="M2278" s="17">
        <f>IF($E2278&lt;&gt;"",VLOOKUP($E2278,GEMWs!$E$14:$L$20,8,FALSE),"")</f>
        <v>96.174593288388181</v>
      </c>
      <c r="N2278" s="17">
        <f t="shared" si="160"/>
        <v>100</v>
      </c>
      <c r="O2278" s="17">
        <f t="shared" si="161"/>
        <v>750</v>
      </c>
      <c r="P2278" s="17">
        <f t="shared" si="158"/>
        <v>0.26386666666666669</v>
      </c>
      <c r="Q2278" s="17">
        <f t="shared" si="159"/>
        <v>1.9790000000000001</v>
      </c>
    </row>
    <row r="2279" spans="1:17" x14ac:dyDescent="0.35">
      <c r="A2279" t="s">
        <v>1422</v>
      </c>
      <c r="B2279" t="s">
        <v>643</v>
      </c>
      <c r="C2279" t="s">
        <v>644</v>
      </c>
      <c r="D2279" t="s">
        <v>14</v>
      </c>
      <c r="E2279" t="s">
        <v>21</v>
      </c>
      <c r="F2279" t="s">
        <v>22</v>
      </c>
      <c r="G2279" t="s">
        <v>3040</v>
      </c>
      <c r="H2279">
        <v>24603.1</v>
      </c>
      <c r="I2279">
        <v>55</v>
      </c>
      <c r="J2279">
        <v>800</v>
      </c>
      <c r="K2279">
        <v>4000</v>
      </c>
      <c r="L2279" s="17">
        <f>IF($E2279&lt;&gt;"",VLOOKUP($E2279,GEMWs!$E$14:$L$20,7,FALSE),"")</f>
        <v>37.754918937403332</v>
      </c>
      <c r="M2279" s="17">
        <f>IF($E2279&lt;&gt;"",VLOOKUP($E2279,GEMWs!$E$14:$L$20,8,FALSE),"")</f>
        <v>96.174593288388181</v>
      </c>
      <c r="N2279" s="17">
        <f t="shared" si="160"/>
        <v>800</v>
      </c>
      <c r="O2279" s="17">
        <f t="shared" si="161"/>
        <v>4000</v>
      </c>
      <c r="P2279" s="17">
        <f t="shared" si="158"/>
        <v>6.1507749999999994</v>
      </c>
      <c r="Q2279" s="17">
        <f t="shared" si="159"/>
        <v>30.753874999999997</v>
      </c>
    </row>
    <row r="2280" spans="1:17" x14ac:dyDescent="0.35">
      <c r="A2280" t="s">
        <v>1422</v>
      </c>
      <c r="B2280" t="s">
        <v>645</v>
      </c>
      <c r="C2280" t="s">
        <v>646</v>
      </c>
      <c r="D2280" t="s">
        <v>14</v>
      </c>
      <c r="E2280" t="s">
        <v>21</v>
      </c>
      <c r="F2280" t="s">
        <v>22</v>
      </c>
      <c r="G2280" t="s">
        <v>3040</v>
      </c>
      <c r="H2280">
        <v>80.099999999999994</v>
      </c>
      <c r="I2280">
        <v>59</v>
      </c>
      <c r="J2280">
        <v>21000</v>
      </c>
      <c r="K2280">
        <v>21000</v>
      </c>
      <c r="L2280" s="17">
        <f>IF($E2280&lt;&gt;"",VLOOKUP($E2280,GEMWs!$E$14:$L$20,7,FALSE),"")</f>
        <v>37.754918937403332</v>
      </c>
      <c r="M2280" s="17">
        <f>IF($E2280&lt;&gt;"",VLOOKUP($E2280,GEMWs!$E$14:$L$20,8,FALSE),"")</f>
        <v>96.174593288388181</v>
      </c>
      <c r="N2280" s="17">
        <f t="shared" si="160"/>
        <v>21000</v>
      </c>
      <c r="O2280" s="17">
        <f t="shared" si="161"/>
        <v>21000</v>
      </c>
      <c r="P2280" s="17">
        <f t="shared" si="158"/>
        <v>3.8142857142857141E-3</v>
      </c>
      <c r="Q2280" s="17">
        <f t="shared" si="159"/>
        <v>3.8142857142857141E-3</v>
      </c>
    </row>
    <row r="2281" spans="1:17" x14ac:dyDescent="0.35">
      <c r="A2281" t="s">
        <v>1422</v>
      </c>
      <c r="B2281" t="s">
        <v>647</v>
      </c>
      <c r="C2281" t="s">
        <v>648</v>
      </c>
      <c r="D2281" t="s">
        <v>14</v>
      </c>
      <c r="E2281" t="s">
        <v>21</v>
      </c>
      <c r="F2281" t="s">
        <v>22</v>
      </c>
      <c r="G2281" t="s">
        <v>3040</v>
      </c>
      <c r="H2281">
        <v>117874.3</v>
      </c>
      <c r="I2281">
        <v>60</v>
      </c>
      <c r="J2281">
        <v>100</v>
      </c>
      <c r="K2281">
        <v>600</v>
      </c>
      <c r="L2281" s="17">
        <f>IF($E2281&lt;&gt;"",VLOOKUP($E2281,GEMWs!$E$14:$L$20,7,FALSE),"")</f>
        <v>37.754918937403332</v>
      </c>
      <c r="M2281" s="17">
        <f>IF($E2281&lt;&gt;"",VLOOKUP($E2281,GEMWs!$E$14:$L$20,8,FALSE),"")</f>
        <v>96.174593288388181</v>
      </c>
      <c r="N2281" s="17">
        <f t="shared" si="160"/>
        <v>100</v>
      </c>
      <c r="O2281" s="17">
        <f t="shared" si="161"/>
        <v>600</v>
      </c>
      <c r="P2281" s="17">
        <f t="shared" si="158"/>
        <v>196.45716666666667</v>
      </c>
      <c r="Q2281" s="17">
        <f t="shared" si="159"/>
        <v>1178.7429999999999</v>
      </c>
    </row>
    <row r="2282" spans="1:17" x14ac:dyDescent="0.35">
      <c r="A2282" t="s">
        <v>1422</v>
      </c>
      <c r="B2282" t="s">
        <v>649</v>
      </c>
      <c r="C2282" t="s">
        <v>650</v>
      </c>
      <c r="D2282" t="s">
        <v>14</v>
      </c>
      <c r="E2282" t="s">
        <v>21</v>
      </c>
      <c r="F2282" t="s">
        <v>22</v>
      </c>
      <c r="G2282" t="s">
        <v>3040</v>
      </c>
      <c r="H2282">
        <v>6331.6</v>
      </c>
      <c r="I2282">
        <v>61</v>
      </c>
      <c r="J2282">
        <v>159.83000000000001</v>
      </c>
      <c r="K2282">
        <v>159.83000000000001</v>
      </c>
      <c r="L2282" s="17">
        <f>IF($E2282&lt;&gt;"",VLOOKUP($E2282,GEMWs!$E$14:$L$20,7,FALSE),"")</f>
        <v>37.754918937403332</v>
      </c>
      <c r="M2282" s="17">
        <f>IF($E2282&lt;&gt;"",VLOOKUP($E2282,GEMWs!$E$14:$L$20,8,FALSE),"")</f>
        <v>96.174593288388181</v>
      </c>
      <c r="N2282" s="17">
        <f t="shared" si="160"/>
        <v>159.83000000000001</v>
      </c>
      <c r="O2282" s="17">
        <f t="shared" si="161"/>
        <v>159.83000000000001</v>
      </c>
      <c r="P2282" s="17">
        <f t="shared" si="158"/>
        <v>39.614590502408809</v>
      </c>
      <c r="Q2282" s="17">
        <f t="shared" si="159"/>
        <v>39.614590502408809</v>
      </c>
    </row>
    <row r="2283" spans="1:17" x14ac:dyDescent="0.35">
      <c r="A2283" t="s">
        <v>1422</v>
      </c>
      <c r="B2283" t="s">
        <v>137</v>
      </c>
      <c r="C2283" t="s">
        <v>138</v>
      </c>
      <c r="D2283" t="s">
        <v>14</v>
      </c>
      <c r="E2283" t="s">
        <v>21</v>
      </c>
      <c r="F2283" t="s">
        <v>22</v>
      </c>
      <c r="G2283" t="s">
        <v>3040</v>
      </c>
      <c r="H2283">
        <v>35030.1</v>
      </c>
      <c r="I2283">
        <v>62</v>
      </c>
      <c r="J2283">
        <v>389</v>
      </c>
      <c r="K2283">
        <v>454</v>
      </c>
      <c r="L2283" s="17">
        <f>IF($E2283&lt;&gt;"",VLOOKUP($E2283,GEMWs!$E$14:$L$20,7,FALSE),"")</f>
        <v>37.754918937403332</v>
      </c>
      <c r="M2283" s="17">
        <f>IF($E2283&lt;&gt;"",VLOOKUP($E2283,GEMWs!$E$14:$L$20,8,FALSE),"")</f>
        <v>96.174593288388181</v>
      </c>
      <c r="N2283" s="17">
        <f t="shared" si="160"/>
        <v>389</v>
      </c>
      <c r="O2283" s="17">
        <f t="shared" si="161"/>
        <v>454</v>
      </c>
      <c r="P2283" s="17">
        <f t="shared" si="158"/>
        <v>77.158810572687216</v>
      </c>
      <c r="Q2283" s="17">
        <f t="shared" si="159"/>
        <v>90.051670951156808</v>
      </c>
    </row>
    <row r="2284" spans="1:17" x14ac:dyDescent="0.35">
      <c r="A2284" t="s">
        <v>1422</v>
      </c>
      <c r="B2284" t="s">
        <v>1050</v>
      </c>
      <c r="C2284" t="s">
        <v>1051</v>
      </c>
      <c r="D2284" t="s">
        <v>14</v>
      </c>
      <c r="E2284" t="s">
        <v>21</v>
      </c>
      <c r="F2284" t="s">
        <v>22</v>
      </c>
      <c r="G2284" t="s">
        <v>3040</v>
      </c>
      <c r="H2284">
        <v>95.9</v>
      </c>
      <c r="I2284">
        <v>69</v>
      </c>
      <c r="J2284">
        <v>4500</v>
      </c>
      <c r="K2284">
        <v>4500</v>
      </c>
      <c r="L2284" s="17">
        <f>IF($E2284&lt;&gt;"",VLOOKUP($E2284,GEMWs!$E$14:$L$20,7,FALSE),"")</f>
        <v>37.754918937403332</v>
      </c>
      <c r="M2284" s="17">
        <f>IF($E2284&lt;&gt;"",VLOOKUP($E2284,GEMWs!$E$14:$L$20,8,FALSE),"")</f>
        <v>96.174593288388181</v>
      </c>
      <c r="N2284" s="17">
        <f t="shared" si="160"/>
        <v>4500</v>
      </c>
      <c r="O2284" s="17">
        <f t="shared" si="161"/>
        <v>4500</v>
      </c>
      <c r="P2284" s="17">
        <f t="shared" si="158"/>
        <v>2.1311111111111114E-2</v>
      </c>
      <c r="Q2284" s="17">
        <f t="shared" si="159"/>
        <v>2.1311111111111114E-2</v>
      </c>
    </row>
    <row r="2285" spans="1:17" x14ac:dyDescent="0.35">
      <c r="A2285" t="s">
        <v>1422</v>
      </c>
      <c r="B2285" t="s">
        <v>653</v>
      </c>
      <c r="C2285" t="s">
        <v>654</v>
      </c>
      <c r="D2285" t="s">
        <v>14</v>
      </c>
      <c r="E2285" t="s">
        <v>21</v>
      </c>
      <c r="F2285" t="s">
        <v>22</v>
      </c>
      <c r="G2285" t="s">
        <v>3040</v>
      </c>
      <c r="H2285">
        <v>229.3</v>
      </c>
      <c r="I2285">
        <v>77</v>
      </c>
      <c r="J2285">
        <v>6804</v>
      </c>
      <c r="K2285">
        <v>6804</v>
      </c>
      <c r="L2285" s="17">
        <f>IF($E2285&lt;&gt;"",VLOOKUP($E2285,GEMWs!$E$14:$L$20,7,FALSE),"")</f>
        <v>37.754918937403332</v>
      </c>
      <c r="M2285" s="17">
        <f>IF($E2285&lt;&gt;"",VLOOKUP($E2285,GEMWs!$E$14:$L$20,8,FALSE),"")</f>
        <v>96.174593288388181</v>
      </c>
      <c r="N2285" s="17">
        <f t="shared" si="160"/>
        <v>6804</v>
      </c>
      <c r="O2285" s="17">
        <f t="shared" si="161"/>
        <v>6804</v>
      </c>
      <c r="P2285" s="17">
        <f t="shared" si="158"/>
        <v>3.3700764256319814E-2</v>
      </c>
      <c r="Q2285" s="17">
        <f t="shared" si="159"/>
        <v>3.3700764256319814E-2</v>
      </c>
    </row>
    <row r="2286" spans="1:17" x14ac:dyDescent="0.35">
      <c r="A2286" t="s">
        <v>1422</v>
      </c>
      <c r="B2286" t="s">
        <v>1423</v>
      </c>
      <c r="C2286" t="s">
        <v>1424</v>
      </c>
      <c r="D2286" t="s">
        <v>14</v>
      </c>
      <c r="E2286" t="s">
        <v>21</v>
      </c>
      <c r="F2286" t="s">
        <v>22</v>
      </c>
      <c r="G2286" t="s">
        <v>3040</v>
      </c>
      <c r="H2286">
        <v>4.5999999999999996</v>
      </c>
      <c r="I2286">
        <v>104</v>
      </c>
      <c r="J2286">
        <v>195</v>
      </c>
      <c r="K2286">
        <v>195</v>
      </c>
      <c r="L2286" s="17">
        <f>IF($E2286&lt;&gt;"",VLOOKUP($E2286,GEMWs!$E$14:$L$20,7,FALSE),"")</f>
        <v>37.754918937403332</v>
      </c>
      <c r="M2286" s="17">
        <f>IF($E2286&lt;&gt;"",VLOOKUP($E2286,GEMWs!$E$14:$L$20,8,FALSE),"")</f>
        <v>96.174593288388181</v>
      </c>
      <c r="N2286" s="17">
        <f t="shared" si="160"/>
        <v>195</v>
      </c>
      <c r="O2286" s="17">
        <f t="shared" si="161"/>
        <v>195</v>
      </c>
      <c r="P2286" s="17">
        <f t="shared" si="158"/>
        <v>2.3589743589743587E-2</v>
      </c>
      <c r="Q2286" s="17">
        <f t="shared" si="159"/>
        <v>2.3589743589743587E-2</v>
      </c>
    </row>
    <row r="2287" spans="1:17" x14ac:dyDescent="0.35">
      <c r="A2287" t="s">
        <v>1422</v>
      </c>
      <c r="B2287" t="s">
        <v>677</v>
      </c>
      <c r="C2287" t="s">
        <v>678</v>
      </c>
      <c r="D2287" t="s">
        <v>14</v>
      </c>
      <c r="E2287" t="s">
        <v>18</v>
      </c>
      <c r="F2287" t="s">
        <v>22</v>
      </c>
      <c r="G2287" t="s">
        <v>3040</v>
      </c>
      <c r="H2287">
        <v>0.7</v>
      </c>
      <c r="I2287">
        <v>148</v>
      </c>
      <c r="J2287">
        <v>3146</v>
      </c>
      <c r="K2287">
        <v>4290</v>
      </c>
      <c r="L2287" s="17">
        <f>IF($E2287&lt;&gt;"",VLOOKUP($E2287,GEMWs!$E$14:$L$20,7,FALSE),"")</f>
        <v>5950.3939027696888</v>
      </c>
      <c r="M2287" s="17">
        <f>IF($E2287&lt;&gt;"",VLOOKUP($E2287,GEMWs!$E$14:$L$20,8,FALSE),"")</f>
        <v>10539.430626954083</v>
      </c>
      <c r="N2287" s="17">
        <f t="shared" si="160"/>
        <v>3146</v>
      </c>
      <c r="O2287" s="17">
        <f t="shared" si="161"/>
        <v>4290</v>
      </c>
      <c r="P2287" s="17">
        <f t="shared" si="158"/>
        <v>1.6317016317016317E-4</v>
      </c>
      <c r="Q2287" s="17">
        <f t="shared" si="159"/>
        <v>2.2250476795931341E-4</v>
      </c>
    </row>
    <row r="2288" spans="1:17" x14ac:dyDescent="0.35">
      <c r="A2288" t="s">
        <v>1422</v>
      </c>
      <c r="B2288" t="s">
        <v>1425</v>
      </c>
      <c r="C2288" t="s">
        <v>1426</v>
      </c>
      <c r="D2288" t="s">
        <v>14</v>
      </c>
      <c r="E2288" t="s">
        <v>21</v>
      </c>
      <c r="F2288" t="s">
        <v>22</v>
      </c>
      <c r="G2288" t="s">
        <v>3040</v>
      </c>
      <c r="H2288">
        <v>1.2</v>
      </c>
      <c r="I2288">
        <v>152</v>
      </c>
      <c r="J2288">
        <v>6600</v>
      </c>
      <c r="K2288">
        <v>9000</v>
      </c>
      <c r="L2288" s="17">
        <f>IF($E2288&lt;&gt;"",VLOOKUP($E2288,GEMWs!$E$14:$L$20,7,FALSE),"")</f>
        <v>37.754918937403332</v>
      </c>
      <c r="M2288" s="17">
        <f>IF($E2288&lt;&gt;"",VLOOKUP($E2288,GEMWs!$E$14:$L$20,8,FALSE),"")</f>
        <v>96.174593288388181</v>
      </c>
      <c r="N2288" s="17">
        <f t="shared" si="160"/>
        <v>6600</v>
      </c>
      <c r="O2288" s="17">
        <f t="shared" si="161"/>
        <v>9000</v>
      </c>
      <c r="P2288" s="17">
        <f t="shared" si="158"/>
        <v>1.3333333333333334E-4</v>
      </c>
      <c r="Q2288" s="17">
        <f t="shared" si="159"/>
        <v>1.8181818181818181E-4</v>
      </c>
    </row>
    <row r="2289" spans="1:17" x14ac:dyDescent="0.35">
      <c r="A2289" t="s">
        <v>1422</v>
      </c>
      <c r="B2289" t="s">
        <v>1117</v>
      </c>
      <c r="D2289" t="s">
        <v>22</v>
      </c>
      <c r="G2289" t="s">
        <v>3040</v>
      </c>
      <c r="H2289">
        <v>39866.800000000003</v>
      </c>
      <c r="J2289">
        <v>0</v>
      </c>
      <c r="K2289">
        <v>0</v>
      </c>
      <c r="L2289" s="17" t="str">
        <f>IF($E2289&lt;&gt;"",VLOOKUP($E2289,GEMWs!$E$14:$L$20,7,FALSE),"")</f>
        <v/>
      </c>
      <c r="M2289" s="17" t="str">
        <f>IF($E2289&lt;&gt;"",VLOOKUP($E2289,GEMWs!$E$14:$L$20,8,FALSE),"")</f>
        <v/>
      </c>
      <c r="N2289" s="17">
        <f t="shared" ca="1" si="160"/>
        <v>0</v>
      </c>
      <c r="O2289" s="17">
        <f t="shared" ca="1" si="161"/>
        <v>0</v>
      </c>
      <c r="P2289" s="17">
        <f t="shared" ref="P2289:P2352" ca="1" si="162">IF(O2289&gt;0,$H2289/O2289,0)</f>
        <v>0</v>
      </c>
      <c r="Q2289" s="17">
        <f t="shared" ref="Q2289:Q2352" ca="1" si="163">IF(N2289&gt;0,$H2289/N2289,0)</f>
        <v>0</v>
      </c>
    </row>
    <row r="2290" spans="1:17" x14ac:dyDescent="0.35">
      <c r="A2290" t="s">
        <v>1422</v>
      </c>
      <c r="B2290" t="s">
        <v>188</v>
      </c>
      <c r="C2290" t="s">
        <v>189</v>
      </c>
      <c r="D2290" t="s">
        <v>14</v>
      </c>
      <c r="E2290" t="s">
        <v>18</v>
      </c>
      <c r="F2290" t="s">
        <v>22</v>
      </c>
      <c r="G2290" t="s">
        <v>3040</v>
      </c>
      <c r="H2290">
        <v>0.1</v>
      </c>
      <c r="I2290">
        <v>156</v>
      </c>
      <c r="J2290">
        <v>14411.9</v>
      </c>
      <c r="K2290">
        <v>16561.68</v>
      </c>
      <c r="L2290" s="17">
        <f>IF($E2290&lt;&gt;"",VLOOKUP($E2290,GEMWs!$E$14:$L$20,7,FALSE),"")</f>
        <v>5950.3939027696888</v>
      </c>
      <c r="M2290" s="17">
        <f>IF($E2290&lt;&gt;"",VLOOKUP($E2290,GEMWs!$E$14:$L$20,8,FALSE),"")</f>
        <v>10539.430626954083</v>
      </c>
      <c r="N2290" s="17">
        <f t="shared" si="160"/>
        <v>14411.9</v>
      </c>
      <c r="O2290" s="17">
        <f t="shared" si="161"/>
        <v>16561.68</v>
      </c>
      <c r="P2290" s="17">
        <f t="shared" si="162"/>
        <v>6.0380347887412394E-6</v>
      </c>
      <c r="Q2290" s="17">
        <f t="shared" si="163"/>
        <v>6.9387103712903923E-6</v>
      </c>
    </row>
    <row r="2291" spans="1:17" x14ac:dyDescent="0.35">
      <c r="A2291" t="s">
        <v>1422</v>
      </c>
      <c r="B2291" t="s">
        <v>73</v>
      </c>
      <c r="C2291" t="s">
        <v>74</v>
      </c>
      <c r="D2291" t="s">
        <v>14</v>
      </c>
      <c r="E2291" t="s">
        <v>21</v>
      </c>
      <c r="F2291" t="s">
        <v>22</v>
      </c>
      <c r="G2291" t="s">
        <v>3040</v>
      </c>
      <c r="H2291">
        <v>19272.8</v>
      </c>
      <c r="I2291">
        <v>159</v>
      </c>
      <c r="J2291">
        <v>135</v>
      </c>
      <c r="K2291">
        <v>340</v>
      </c>
      <c r="L2291" s="17">
        <f>IF($E2291&lt;&gt;"",VLOOKUP($E2291,GEMWs!$E$14:$L$20,7,FALSE),"")</f>
        <v>37.754918937403332</v>
      </c>
      <c r="M2291" s="17">
        <f>IF($E2291&lt;&gt;"",VLOOKUP($E2291,GEMWs!$E$14:$L$20,8,FALSE),"")</f>
        <v>96.174593288388181</v>
      </c>
      <c r="N2291" s="17">
        <f t="shared" si="160"/>
        <v>135</v>
      </c>
      <c r="O2291" s="17">
        <f t="shared" si="161"/>
        <v>340</v>
      </c>
      <c r="P2291" s="17">
        <f t="shared" si="162"/>
        <v>56.684705882352937</v>
      </c>
      <c r="Q2291" s="17">
        <f t="shared" si="163"/>
        <v>142.76148148148147</v>
      </c>
    </row>
    <row r="2292" spans="1:17" x14ac:dyDescent="0.35">
      <c r="A2292" t="s">
        <v>1422</v>
      </c>
      <c r="B2292" t="s">
        <v>1440</v>
      </c>
      <c r="C2292" t="s">
        <v>158</v>
      </c>
      <c r="D2292" t="s">
        <v>14</v>
      </c>
      <c r="E2292" t="s">
        <v>21</v>
      </c>
      <c r="G2292" t="s">
        <v>3040</v>
      </c>
      <c r="H2292">
        <v>10806.9</v>
      </c>
      <c r="J2292">
        <v>0</v>
      </c>
      <c r="K2292">
        <v>0</v>
      </c>
      <c r="L2292" s="17">
        <f>IF($E2292&lt;&gt;"",VLOOKUP($E2292,GEMWs!$E$14:$L$20,7,FALSE),"")</f>
        <v>37.754918937403332</v>
      </c>
      <c r="M2292" s="17">
        <f>IF($E2292&lt;&gt;"",VLOOKUP($E2292,GEMWs!$E$14:$L$20,8,FALSE),"")</f>
        <v>96.174593288388181</v>
      </c>
      <c r="N2292" s="17">
        <f t="shared" ca="1" si="160"/>
        <v>37.754918937403332</v>
      </c>
      <c r="O2292" s="17">
        <f t="shared" ca="1" si="161"/>
        <v>96.174593288388181</v>
      </c>
      <c r="P2292" s="17">
        <f t="shared" ca="1" si="162"/>
        <v>112.36751443902172</v>
      </c>
      <c r="Q2292" s="17">
        <f t="shared" ca="1" si="163"/>
        <v>286.23819899911734</v>
      </c>
    </row>
    <row r="2293" spans="1:17" x14ac:dyDescent="0.35">
      <c r="A2293" t="s">
        <v>1422</v>
      </c>
      <c r="B2293" t="s">
        <v>655</v>
      </c>
      <c r="C2293" t="s">
        <v>656</v>
      </c>
      <c r="D2293" t="s">
        <v>14</v>
      </c>
      <c r="E2293" t="s">
        <v>21</v>
      </c>
      <c r="F2293" t="s">
        <v>22</v>
      </c>
      <c r="G2293" t="s">
        <v>3040</v>
      </c>
      <c r="H2293">
        <v>256.3</v>
      </c>
      <c r="I2293">
        <v>184</v>
      </c>
      <c r="J2293">
        <v>3475.2890900000002</v>
      </c>
      <c r="K2293">
        <v>3475.2890900000002</v>
      </c>
      <c r="L2293" s="17">
        <f>IF($E2293&lt;&gt;"",VLOOKUP($E2293,GEMWs!$E$14:$L$20,7,FALSE),"")</f>
        <v>37.754918937403332</v>
      </c>
      <c r="M2293" s="17">
        <f>IF($E2293&lt;&gt;"",VLOOKUP($E2293,GEMWs!$E$14:$L$20,8,FALSE),"")</f>
        <v>96.174593288388181</v>
      </c>
      <c r="N2293" s="17">
        <f t="shared" si="160"/>
        <v>3475.2890900000002</v>
      </c>
      <c r="O2293" s="17">
        <f t="shared" si="161"/>
        <v>3475.2890900000002</v>
      </c>
      <c r="P2293" s="17">
        <f t="shared" si="162"/>
        <v>7.3749260381673745E-2</v>
      </c>
      <c r="Q2293" s="17">
        <f t="shared" si="163"/>
        <v>7.3749260381673745E-2</v>
      </c>
    </row>
    <row r="2294" spans="1:17" x14ac:dyDescent="0.35">
      <c r="A2294" t="s">
        <v>1422</v>
      </c>
      <c r="B2294" t="s">
        <v>1056</v>
      </c>
      <c r="C2294" t="s">
        <v>1057</v>
      </c>
      <c r="D2294" t="s">
        <v>14</v>
      </c>
      <c r="E2294" t="s">
        <v>21</v>
      </c>
      <c r="F2294" t="s">
        <v>22</v>
      </c>
      <c r="G2294" t="s">
        <v>3040</v>
      </c>
      <c r="H2294">
        <v>2097.9</v>
      </c>
      <c r="I2294">
        <v>210</v>
      </c>
      <c r="J2294">
        <v>16.96</v>
      </c>
      <c r="K2294">
        <v>50</v>
      </c>
      <c r="L2294" s="17">
        <f>IF($E2294&lt;&gt;"",VLOOKUP($E2294,GEMWs!$E$14:$L$20,7,FALSE),"")</f>
        <v>37.754918937403332</v>
      </c>
      <c r="M2294" s="17">
        <f>IF($E2294&lt;&gt;"",VLOOKUP($E2294,GEMWs!$E$14:$L$20,8,FALSE),"")</f>
        <v>96.174593288388181</v>
      </c>
      <c r="N2294" s="17">
        <f t="shared" si="160"/>
        <v>16.96</v>
      </c>
      <c r="O2294" s="17">
        <f t="shared" si="161"/>
        <v>50</v>
      </c>
      <c r="P2294" s="17">
        <f t="shared" si="162"/>
        <v>41.957999999999998</v>
      </c>
      <c r="Q2294" s="17">
        <f t="shared" si="163"/>
        <v>123.69693396226415</v>
      </c>
    </row>
    <row r="2295" spans="1:17" x14ac:dyDescent="0.35">
      <c r="A2295" t="s">
        <v>1422</v>
      </c>
      <c r="B2295" t="s">
        <v>1441</v>
      </c>
      <c r="C2295" t="s">
        <v>1442</v>
      </c>
      <c r="D2295" t="s">
        <v>14</v>
      </c>
      <c r="E2295" t="s">
        <v>21</v>
      </c>
      <c r="G2295" t="s">
        <v>3040</v>
      </c>
      <c r="H2295">
        <v>0.1</v>
      </c>
      <c r="J2295">
        <v>0</v>
      </c>
      <c r="K2295">
        <v>0</v>
      </c>
      <c r="L2295" s="17">
        <f>IF($E2295&lt;&gt;"",VLOOKUP($E2295,GEMWs!$E$14:$L$20,7,FALSE),"")</f>
        <v>37.754918937403332</v>
      </c>
      <c r="M2295" s="17">
        <f>IF($E2295&lt;&gt;"",VLOOKUP($E2295,GEMWs!$E$14:$L$20,8,FALSE),"")</f>
        <v>96.174593288388181</v>
      </c>
      <c r="N2295" s="17">
        <f t="shared" ca="1" si="160"/>
        <v>37.754918937403332</v>
      </c>
      <c r="O2295" s="17">
        <f t="shared" ca="1" si="161"/>
        <v>96.174593288388181</v>
      </c>
      <c r="P2295" s="17">
        <f t="shared" ca="1" si="162"/>
        <v>1.0397756474013985E-3</v>
      </c>
      <c r="Q2295" s="17">
        <f t="shared" ca="1" si="163"/>
        <v>2.6486614940373038E-3</v>
      </c>
    </row>
    <row r="2296" spans="1:17" x14ac:dyDescent="0.35">
      <c r="A2296" t="s">
        <v>1422</v>
      </c>
      <c r="B2296" t="s">
        <v>657</v>
      </c>
      <c r="C2296" t="s">
        <v>658</v>
      </c>
      <c r="D2296" t="s">
        <v>14</v>
      </c>
      <c r="E2296" t="s">
        <v>21</v>
      </c>
      <c r="F2296" t="s">
        <v>22</v>
      </c>
      <c r="G2296" t="s">
        <v>3040</v>
      </c>
      <c r="H2296">
        <v>1708.5</v>
      </c>
      <c r="I2296">
        <v>360</v>
      </c>
      <c r="J2296">
        <v>166.34853000000001</v>
      </c>
      <c r="K2296">
        <v>178.01290700000001</v>
      </c>
      <c r="L2296" s="17">
        <f>IF($E2296&lt;&gt;"",VLOOKUP($E2296,GEMWs!$E$14:$L$20,7,FALSE),"")</f>
        <v>37.754918937403332</v>
      </c>
      <c r="M2296" s="17">
        <f>IF($E2296&lt;&gt;"",VLOOKUP($E2296,GEMWs!$E$14:$L$20,8,FALSE),"")</f>
        <v>96.174593288388181</v>
      </c>
      <c r="N2296" s="17">
        <f t="shared" si="160"/>
        <v>166.34853000000001</v>
      </c>
      <c r="O2296" s="17">
        <f t="shared" si="161"/>
        <v>178.01290700000001</v>
      </c>
      <c r="P2296" s="17">
        <f t="shared" si="162"/>
        <v>9.5976186715494727</v>
      </c>
      <c r="Q2296" s="17">
        <f t="shared" si="163"/>
        <v>10.270604735731659</v>
      </c>
    </row>
    <row r="2297" spans="1:17" x14ac:dyDescent="0.35">
      <c r="A2297" t="s">
        <v>1422</v>
      </c>
      <c r="B2297" t="s">
        <v>1431</v>
      </c>
      <c r="D2297" t="s">
        <v>22</v>
      </c>
      <c r="G2297" t="s">
        <v>3040</v>
      </c>
      <c r="H2297">
        <v>2688.3</v>
      </c>
      <c r="J2297">
        <v>0</v>
      </c>
      <c r="K2297">
        <v>0</v>
      </c>
      <c r="L2297" s="17" t="str">
        <f>IF($E2297&lt;&gt;"",VLOOKUP($E2297,GEMWs!$E$14:$L$20,7,FALSE),"")</f>
        <v/>
      </c>
      <c r="M2297" s="17" t="str">
        <f>IF($E2297&lt;&gt;"",VLOOKUP($E2297,GEMWs!$E$14:$L$20,8,FALSE),"")</f>
        <v/>
      </c>
      <c r="N2297" s="17">
        <f t="shared" ca="1" si="160"/>
        <v>0</v>
      </c>
      <c r="O2297" s="17">
        <f t="shared" ca="1" si="161"/>
        <v>0</v>
      </c>
      <c r="P2297" s="17">
        <f t="shared" ca="1" si="162"/>
        <v>0</v>
      </c>
      <c r="Q2297" s="17">
        <f t="shared" ca="1" si="163"/>
        <v>0</v>
      </c>
    </row>
    <row r="2298" spans="1:17" x14ac:dyDescent="0.35">
      <c r="A2298" t="s">
        <v>1422</v>
      </c>
      <c r="B2298" t="s">
        <v>155</v>
      </c>
      <c r="D2298" t="s">
        <v>22</v>
      </c>
      <c r="G2298" t="s">
        <v>3040</v>
      </c>
      <c r="H2298">
        <v>54.4</v>
      </c>
      <c r="J2298">
        <v>0</v>
      </c>
      <c r="K2298">
        <v>0</v>
      </c>
      <c r="L2298" s="17" t="str">
        <f>IF($E2298&lt;&gt;"",VLOOKUP($E2298,GEMWs!$E$14:$L$20,7,FALSE),"")</f>
        <v/>
      </c>
      <c r="M2298" s="17" t="str">
        <f>IF($E2298&lt;&gt;"",VLOOKUP($E2298,GEMWs!$E$14:$L$20,8,FALSE),"")</f>
        <v/>
      </c>
      <c r="N2298" s="17">
        <f t="shared" ca="1" si="160"/>
        <v>0</v>
      </c>
      <c r="O2298" s="17">
        <f t="shared" ca="1" si="161"/>
        <v>0</v>
      </c>
      <c r="P2298" s="17">
        <f t="shared" ca="1" si="162"/>
        <v>0</v>
      </c>
      <c r="Q2298" s="17">
        <f t="shared" ca="1" si="163"/>
        <v>0</v>
      </c>
    </row>
    <row r="2299" spans="1:17" x14ac:dyDescent="0.35">
      <c r="A2299" t="s">
        <v>1422</v>
      </c>
      <c r="B2299" t="s">
        <v>162</v>
      </c>
      <c r="D2299" t="s">
        <v>22</v>
      </c>
      <c r="G2299" t="s">
        <v>3040</v>
      </c>
      <c r="H2299">
        <v>2942.1</v>
      </c>
      <c r="J2299">
        <v>0</v>
      </c>
      <c r="K2299">
        <v>0</v>
      </c>
      <c r="L2299" s="17" t="str">
        <f>IF($E2299&lt;&gt;"",VLOOKUP($E2299,GEMWs!$E$14:$L$20,7,FALSE),"")</f>
        <v/>
      </c>
      <c r="M2299" s="17" t="str">
        <f>IF($E2299&lt;&gt;"",VLOOKUP($E2299,GEMWs!$E$14:$L$20,8,FALSE),"")</f>
        <v/>
      </c>
      <c r="N2299" s="17">
        <f t="shared" ca="1" si="160"/>
        <v>0</v>
      </c>
      <c r="O2299" s="17">
        <f t="shared" ca="1" si="161"/>
        <v>0</v>
      </c>
      <c r="P2299" s="17">
        <f t="shared" ca="1" si="162"/>
        <v>0</v>
      </c>
      <c r="Q2299" s="17">
        <f t="shared" ca="1" si="163"/>
        <v>0</v>
      </c>
    </row>
    <row r="2300" spans="1:17" x14ac:dyDescent="0.35">
      <c r="A2300" t="s">
        <v>1422</v>
      </c>
      <c r="B2300" t="s">
        <v>29</v>
      </c>
      <c r="C2300" t="s">
        <v>30</v>
      </c>
      <c r="D2300" t="s">
        <v>14</v>
      </c>
      <c r="E2300" t="s">
        <v>21</v>
      </c>
      <c r="F2300" t="s">
        <v>22</v>
      </c>
      <c r="G2300" t="s">
        <v>3040</v>
      </c>
      <c r="H2300">
        <v>796.3</v>
      </c>
      <c r="I2300">
        <v>220</v>
      </c>
      <c r="J2300">
        <v>23.318957000000001</v>
      </c>
      <c r="K2300">
        <v>970.84579099999996</v>
      </c>
      <c r="L2300" s="17">
        <f>IF($E2300&lt;&gt;"",VLOOKUP($E2300,GEMWs!$E$14:$L$20,7,FALSE),"")</f>
        <v>37.754918937403332</v>
      </c>
      <c r="M2300" s="17">
        <f>IF($E2300&lt;&gt;"",VLOOKUP($E2300,GEMWs!$E$14:$L$20,8,FALSE),"")</f>
        <v>96.174593288388181</v>
      </c>
      <c r="N2300" s="17">
        <f t="shared" si="160"/>
        <v>23.318957000000001</v>
      </c>
      <c r="O2300" s="17">
        <f t="shared" si="161"/>
        <v>970.84579099999996</v>
      </c>
      <c r="P2300" s="17">
        <f t="shared" si="162"/>
        <v>0.82021265105325047</v>
      </c>
      <c r="Q2300" s="17">
        <f t="shared" si="163"/>
        <v>34.148182528060751</v>
      </c>
    </row>
    <row r="2301" spans="1:17" x14ac:dyDescent="0.35">
      <c r="A2301" t="s">
        <v>1422</v>
      </c>
      <c r="B2301" t="s">
        <v>693</v>
      </c>
      <c r="D2301" t="s">
        <v>14</v>
      </c>
      <c r="E2301" t="s">
        <v>18</v>
      </c>
      <c r="G2301" t="s">
        <v>3040</v>
      </c>
      <c r="H2301">
        <v>0.3</v>
      </c>
      <c r="J2301">
        <v>0</v>
      </c>
      <c r="K2301">
        <v>0</v>
      </c>
      <c r="L2301" s="17">
        <f>IF($E2301&lt;&gt;"",VLOOKUP($E2301,GEMWs!$E$14:$L$20,7,FALSE),"")</f>
        <v>5950.3939027696888</v>
      </c>
      <c r="M2301" s="17">
        <f>IF($E2301&lt;&gt;"",VLOOKUP($E2301,GEMWs!$E$14:$L$20,8,FALSE),"")</f>
        <v>10539.430626954083</v>
      </c>
      <c r="N2301" s="17">
        <f t="shared" ca="1" si="160"/>
        <v>5950.3939027696888</v>
      </c>
      <c r="O2301" s="17">
        <f t="shared" ca="1" si="161"/>
        <v>10539.430626954083</v>
      </c>
      <c r="P2301" s="17">
        <f t="shared" ca="1" si="162"/>
        <v>2.8464535762754064E-5</v>
      </c>
      <c r="Q2301" s="17">
        <f t="shared" ca="1" si="163"/>
        <v>5.0416830364853842E-5</v>
      </c>
    </row>
    <row r="2302" spans="1:17" x14ac:dyDescent="0.35">
      <c r="A2302" t="s">
        <v>1422</v>
      </c>
      <c r="B2302" t="s">
        <v>2982</v>
      </c>
      <c r="C2302" t="s">
        <v>158</v>
      </c>
      <c r="D2302" t="s">
        <v>22</v>
      </c>
      <c r="G2302" t="s">
        <v>3040</v>
      </c>
      <c r="H2302">
        <v>84.7</v>
      </c>
      <c r="J2302">
        <v>0</v>
      </c>
      <c r="K2302">
        <v>0</v>
      </c>
      <c r="L2302" s="17" t="str">
        <f>IF($E2302&lt;&gt;"",VLOOKUP($E2302,GEMWs!$E$14:$L$20,7,FALSE),"")</f>
        <v/>
      </c>
      <c r="M2302" s="17" t="str">
        <f>IF($E2302&lt;&gt;"",VLOOKUP($E2302,GEMWs!$E$14:$L$20,8,FALSE),"")</f>
        <v/>
      </c>
      <c r="N2302" s="17">
        <f t="shared" ca="1" si="160"/>
        <v>0</v>
      </c>
      <c r="O2302" s="17">
        <f t="shared" ca="1" si="161"/>
        <v>0</v>
      </c>
      <c r="P2302" s="17">
        <f t="shared" ca="1" si="162"/>
        <v>0</v>
      </c>
      <c r="Q2302" s="17">
        <f t="shared" ca="1" si="163"/>
        <v>0</v>
      </c>
    </row>
    <row r="2303" spans="1:17" x14ac:dyDescent="0.35">
      <c r="A2303" t="s">
        <v>1422</v>
      </c>
      <c r="B2303" t="s">
        <v>228</v>
      </c>
      <c r="D2303" t="s">
        <v>14</v>
      </c>
      <c r="E2303" t="s">
        <v>21</v>
      </c>
      <c r="G2303" t="s">
        <v>3040</v>
      </c>
      <c r="H2303">
        <v>1.1000000000000001</v>
      </c>
      <c r="J2303">
        <v>0</v>
      </c>
      <c r="K2303">
        <v>0</v>
      </c>
      <c r="L2303" s="17">
        <f>IF($E2303&lt;&gt;"",VLOOKUP($E2303,GEMWs!$E$14:$L$20,7,FALSE),"")</f>
        <v>37.754918937403332</v>
      </c>
      <c r="M2303" s="17">
        <f>IF($E2303&lt;&gt;"",VLOOKUP($E2303,GEMWs!$E$14:$L$20,8,FALSE),"")</f>
        <v>96.174593288388181</v>
      </c>
      <c r="N2303" s="17">
        <f t="shared" ca="1" si="160"/>
        <v>37.754918937403332</v>
      </c>
      <c r="O2303" s="17">
        <f t="shared" ca="1" si="161"/>
        <v>96.174593288388181</v>
      </c>
      <c r="P2303" s="17">
        <f t="shared" ca="1" si="162"/>
        <v>1.1437532121415383E-2</v>
      </c>
      <c r="Q2303" s="17">
        <f t="shared" ca="1" si="163"/>
        <v>2.9135276434410343E-2</v>
      </c>
    </row>
    <row r="2304" spans="1:17" x14ac:dyDescent="0.35">
      <c r="A2304" t="s">
        <v>1422</v>
      </c>
      <c r="B2304" t="s">
        <v>684</v>
      </c>
      <c r="D2304" t="s">
        <v>22</v>
      </c>
      <c r="G2304" t="s">
        <v>3040</v>
      </c>
      <c r="H2304">
        <v>125.2</v>
      </c>
      <c r="J2304">
        <v>0</v>
      </c>
      <c r="K2304">
        <v>0</v>
      </c>
      <c r="L2304" s="17" t="str">
        <f>IF($E2304&lt;&gt;"",VLOOKUP($E2304,GEMWs!$E$14:$L$20,7,FALSE),"")</f>
        <v/>
      </c>
      <c r="M2304" s="17" t="str">
        <f>IF($E2304&lt;&gt;"",VLOOKUP($E2304,GEMWs!$E$14:$L$20,8,FALSE),"")</f>
        <v/>
      </c>
      <c r="N2304" s="17">
        <f t="shared" ca="1" si="160"/>
        <v>0</v>
      </c>
      <c r="O2304" s="17">
        <f t="shared" ca="1" si="161"/>
        <v>0</v>
      </c>
      <c r="P2304" s="17">
        <f t="shared" ca="1" si="162"/>
        <v>0</v>
      </c>
      <c r="Q2304" s="17">
        <f t="shared" ca="1" si="163"/>
        <v>0</v>
      </c>
    </row>
    <row r="2305" spans="1:17" x14ac:dyDescent="0.35">
      <c r="A2305" t="s">
        <v>1422</v>
      </c>
      <c r="B2305" t="s">
        <v>1432</v>
      </c>
      <c r="D2305" t="s">
        <v>14</v>
      </c>
      <c r="E2305" t="s">
        <v>21</v>
      </c>
      <c r="G2305" t="s">
        <v>3040</v>
      </c>
      <c r="H2305">
        <v>1.7</v>
      </c>
      <c r="J2305">
        <v>0</v>
      </c>
      <c r="K2305">
        <v>0</v>
      </c>
      <c r="L2305" s="17">
        <f>IF($E2305&lt;&gt;"",VLOOKUP($E2305,GEMWs!$E$14:$L$20,7,FALSE),"")</f>
        <v>37.754918937403332</v>
      </c>
      <c r="M2305" s="17">
        <f>IF($E2305&lt;&gt;"",VLOOKUP($E2305,GEMWs!$E$14:$L$20,8,FALSE),"")</f>
        <v>96.174593288388181</v>
      </c>
      <c r="N2305" s="17">
        <f t="shared" ca="1" si="160"/>
        <v>37.754918937403332</v>
      </c>
      <c r="O2305" s="17">
        <f t="shared" ca="1" si="161"/>
        <v>96.174593288388181</v>
      </c>
      <c r="P2305" s="17">
        <f t="shared" ca="1" si="162"/>
        <v>1.7676186005823772E-2</v>
      </c>
      <c r="Q2305" s="17">
        <f t="shared" ca="1" si="163"/>
        <v>4.5027245398634161E-2</v>
      </c>
    </row>
    <row r="2306" spans="1:17" x14ac:dyDescent="0.35">
      <c r="A2306" t="s">
        <v>1422</v>
      </c>
      <c r="B2306" t="s">
        <v>65</v>
      </c>
      <c r="C2306" t="s">
        <v>66</v>
      </c>
      <c r="D2306" t="s">
        <v>14</v>
      </c>
      <c r="E2306" t="s">
        <v>21</v>
      </c>
      <c r="F2306" t="s">
        <v>22</v>
      </c>
      <c r="G2306" t="s">
        <v>3040</v>
      </c>
      <c r="H2306">
        <v>608.5</v>
      </c>
      <c r="I2306">
        <v>228</v>
      </c>
      <c r="J2306">
        <v>8.1199999999999992</v>
      </c>
      <c r="K2306">
        <v>38</v>
      </c>
      <c r="L2306" s="17">
        <f>IF($E2306&lt;&gt;"",VLOOKUP($E2306,GEMWs!$E$14:$L$20,7,FALSE),"")</f>
        <v>37.754918937403332</v>
      </c>
      <c r="M2306" s="17">
        <f>IF($E2306&lt;&gt;"",VLOOKUP($E2306,GEMWs!$E$14:$L$20,8,FALSE),"")</f>
        <v>96.174593288388181</v>
      </c>
      <c r="N2306" s="17">
        <f t="shared" si="160"/>
        <v>8.1199999999999992</v>
      </c>
      <c r="O2306" s="17">
        <f t="shared" si="161"/>
        <v>38</v>
      </c>
      <c r="P2306" s="17">
        <f t="shared" si="162"/>
        <v>16.013157894736842</v>
      </c>
      <c r="Q2306" s="17">
        <f t="shared" si="163"/>
        <v>74.938423645320199</v>
      </c>
    </row>
    <row r="2307" spans="1:17" x14ac:dyDescent="0.35">
      <c r="A2307" t="s">
        <v>1422</v>
      </c>
      <c r="B2307" t="s">
        <v>1433</v>
      </c>
      <c r="D2307" t="s">
        <v>22</v>
      </c>
      <c r="G2307" t="s">
        <v>3040</v>
      </c>
      <c r="H2307">
        <v>4.3</v>
      </c>
      <c r="J2307">
        <v>0</v>
      </c>
      <c r="K2307">
        <v>0</v>
      </c>
      <c r="L2307" s="17" t="str">
        <f>IF($E2307&lt;&gt;"",VLOOKUP($E2307,GEMWs!$E$14:$L$20,7,FALSE),"")</f>
        <v/>
      </c>
      <c r="M2307" s="17" t="str">
        <f>IF($E2307&lt;&gt;"",VLOOKUP($E2307,GEMWs!$E$14:$L$20,8,FALSE),"")</f>
        <v/>
      </c>
      <c r="N2307" s="17">
        <f t="shared" ca="1" si="160"/>
        <v>0</v>
      </c>
      <c r="O2307" s="17">
        <f t="shared" ca="1" si="161"/>
        <v>0</v>
      </c>
      <c r="P2307" s="17">
        <f t="shared" ca="1" si="162"/>
        <v>0</v>
      </c>
      <c r="Q2307" s="17">
        <f t="shared" ca="1" si="163"/>
        <v>0</v>
      </c>
    </row>
    <row r="2308" spans="1:17" x14ac:dyDescent="0.35">
      <c r="A2308" t="s">
        <v>1422</v>
      </c>
      <c r="B2308" t="s">
        <v>33</v>
      </c>
      <c r="C2308" t="s">
        <v>34</v>
      </c>
      <c r="D2308" t="s">
        <v>14</v>
      </c>
      <c r="E2308" t="s">
        <v>21</v>
      </c>
      <c r="F2308" t="s">
        <v>22</v>
      </c>
      <c r="G2308" t="s">
        <v>3040</v>
      </c>
      <c r="H2308">
        <v>376.7</v>
      </c>
      <c r="I2308">
        <v>364</v>
      </c>
      <c r="J2308">
        <v>3500</v>
      </c>
      <c r="K2308">
        <v>3500</v>
      </c>
      <c r="L2308" s="17">
        <f>IF($E2308&lt;&gt;"",VLOOKUP($E2308,GEMWs!$E$14:$L$20,7,FALSE),"")</f>
        <v>37.754918937403332</v>
      </c>
      <c r="M2308" s="17">
        <f>IF($E2308&lt;&gt;"",VLOOKUP($E2308,GEMWs!$E$14:$L$20,8,FALSE),"")</f>
        <v>96.174593288388181</v>
      </c>
      <c r="N2308" s="17">
        <f t="shared" si="160"/>
        <v>3500</v>
      </c>
      <c r="O2308" s="17">
        <f t="shared" si="161"/>
        <v>3500</v>
      </c>
      <c r="P2308" s="17">
        <f t="shared" si="162"/>
        <v>0.10762857142857142</v>
      </c>
      <c r="Q2308" s="17">
        <f t="shared" si="163"/>
        <v>0.10762857142857142</v>
      </c>
    </row>
    <row r="2309" spans="1:17" x14ac:dyDescent="0.35">
      <c r="A2309" t="s">
        <v>1422</v>
      </c>
      <c r="B2309" t="s">
        <v>1339</v>
      </c>
      <c r="D2309" t="s">
        <v>22</v>
      </c>
      <c r="G2309" t="s">
        <v>3040</v>
      </c>
      <c r="H2309">
        <v>653.1</v>
      </c>
      <c r="J2309">
        <v>0</v>
      </c>
      <c r="K2309">
        <v>0</v>
      </c>
      <c r="L2309" s="17" t="str">
        <f>IF($E2309&lt;&gt;"",VLOOKUP($E2309,GEMWs!$E$14:$L$20,7,FALSE),"")</f>
        <v/>
      </c>
      <c r="M2309" s="17" t="str">
        <f>IF($E2309&lt;&gt;"",VLOOKUP($E2309,GEMWs!$E$14:$L$20,8,FALSE),"")</f>
        <v/>
      </c>
      <c r="N2309" s="17">
        <f t="shared" ca="1" si="160"/>
        <v>0</v>
      </c>
      <c r="O2309" s="17">
        <f t="shared" ca="1" si="161"/>
        <v>0</v>
      </c>
      <c r="P2309" s="17">
        <f t="shared" ca="1" si="162"/>
        <v>0</v>
      </c>
      <c r="Q2309" s="17">
        <f t="shared" ca="1" si="163"/>
        <v>0</v>
      </c>
    </row>
    <row r="2310" spans="1:17" x14ac:dyDescent="0.35">
      <c r="A2310" t="s">
        <v>1422</v>
      </c>
      <c r="B2310" t="s">
        <v>35</v>
      </c>
      <c r="C2310" t="s">
        <v>36</v>
      </c>
      <c r="D2310" t="s">
        <v>14</v>
      </c>
      <c r="E2310" t="s">
        <v>21</v>
      </c>
      <c r="F2310" t="s">
        <v>22</v>
      </c>
      <c r="G2310" t="s">
        <v>3040</v>
      </c>
      <c r="H2310">
        <v>1999.8</v>
      </c>
      <c r="I2310">
        <v>365</v>
      </c>
      <c r="J2310">
        <v>239.01020199999999</v>
      </c>
      <c r="K2310">
        <v>367.30557099999999</v>
      </c>
      <c r="L2310" s="17">
        <f>IF($E2310&lt;&gt;"",VLOOKUP($E2310,GEMWs!$E$14:$L$20,7,FALSE),"")</f>
        <v>37.754918937403332</v>
      </c>
      <c r="M2310" s="17">
        <f>IF($E2310&lt;&gt;"",VLOOKUP($E2310,GEMWs!$E$14:$L$20,8,FALSE),"")</f>
        <v>96.174593288388181</v>
      </c>
      <c r="N2310" s="17">
        <f t="shared" si="160"/>
        <v>239.01020199999999</v>
      </c>
      <c r="O2310" s="17">
        <f t="shared" si="161"/>
        <v>367.30557099999999</v>
      </c>
      <c r="P2310" s="17">
        <f t="shared" si="162"/>
        <v>5.4445131190237239</v>
      </c>
      <c r="Q2310" s="17">
        <f t="shared" si="163"/>
        <v>8.3670068610711432</v>
      </c>
    </row>
    <row r="2311" spans="1:17" x14ac:dyDescent="0.35">
      <c r="A2311" t="s">
        <v>1422</v>
      </c>
      <c r="B2311" t="s">
        <v>37</v>
      </c>
      <c r="C2311" t="s">
        <v>38</v>
      </c>
      <c r="D2311" t="s">
        <v>14</v>
      </c>
      <c r="E2311" t="s">
        <v>21</v>
      </c>
      <c r="F2311" t="s">
        <v>22</v>
      </c>
      <c r="G2311" t="s">
        <v>3040</v>
      </c>
      <c r="H2311">
        <v>2645.2</v>
      </c>
      <c r="I2311">
        <v>229</v>
      </c>
      <c r="J2311">
        <v>1800</v>
      </c>
      <c r="K2311">
        <v>1800</v>
      </c>
      <c r="L2311" s="17">
        <f>IF($E2311&lt;&gt;"",VLOOKUP($E2311,GEMWs!$E$14:$L$20,7,FALSE),"")</f>
        <v>37.754918937403332</v>
      </c>
      <c r="M2311" s="17">
        <f>IF($E2311&lt;&gt;"",VLOOKUP($E2311,GEMWs!$E$14:$L$20,8,FALSE),"")</f>
        <v>96.174593288388181</v>
      </c>
      <c r="N2311" s="17">
        <f t="shared" si="160"/>
        <v>1800</v>
      </c>
      <c r="O2311" s="17">
        <f t="shared" si="161"/>
        <v>1800</v>
      </c>
      <c r="P2311" s="17">
        <f t="shared" si="162"/>
        <v>1.4695555555555555</v>
      </c>
      <c r="Q2311" s="17">
        <f t="shared" si="163"/>
        <v>1.4695555555555555</v>
      </c>
    </row>
    <row r="2312" spans="1:17" x14ac:dyDescent="0.35">
      <c r="A2312" t="s">
        <v>1422</v>
      </c>
      <c r="B2312" t="s">
        <v>128</v>
      </c>
      <c r="D2312" t="s">
        <v>22</v>
      </c>
      <c r="G2312" t="s">
        <v>3040</v>
      </c>
      <c r="H2312">
        <v>23.3</v>
      </c>
      <c r="J2312">
        <v>0</v>
      </c>
      <c r="K2312">
        <v>0</v>
      </c>
      <c r="L2312" s="17" t="str">
        <f>IF($E2312&lt;&gt;"",VLOOKUP($E2312,GEMWs!$E$14:$L$20,7,FALSE),"")</f>
        <v/>
      </c>
      <c r="M2312" s="17" t="str">
        <f>IF($E2312&lt;&gt;"",VLOOKUP($E2312,GEMWs!$E$14:$L$20,8,FALSE),"")</f>
        <v/>
      </c>
      <c r="N2312" s="17">
        <f t="shared" ca="1" si="160"/>
        <v>0</v>
      </c>
      <c r="O2312" s="17">
        <f t="shared" ca="1" si="161"/>
        <v>0</v>
      </c>
      <c r="P2312" s="17">
        <f t="shared" ca="1" si="162"/>
        <v>0</v>
      </c>
      <c r="Q2312" s="17">
        <f t="shared" ca="1" si="163"/>
        <v>0</v>
      </c>
    </row>
    <row r="2313" spans="1:17" x14ac:dyDescent="0.35">
      <c r="A2313" t="s">
        <v>1422</v>
      </c>
      <c r="B2313" t="s">
        <v>95</v>
      </c>
      <c r="C2313" t="s">
        <v>96</v>
      </c>
      <c r="D2313" t="s">
        <v>14</v>
      </c>
      <c r="E2313" t="s">
        <v>21</v>
      </c>
      <c r="F2313" t="s">
        <v>22</v>
      </c>
      <c r="G2313" t="s">
        <v>3040</v>
      </c>
      <c r="H2313">
        <v>58.3</v>
      </c>
      <c r="I2313">
        <v>384</v>
      </c>
      <c r="J2313">
        <v>1200</v>
      </c>
      <c r="K2313">
        <v>1200</v>
      </c>
      <c r="L2313" s="17">
        <f>IF($E2313&lt;&gt;"",VLOOKUP($E2313,GEMWs!$E$14:$L$20,7,FALSE),"")</f>
        <v>37.754918937403332</v>
      </c>
      <c r="M2313" s="17">
        <f>IF($E2313&lt;&gt;"",VLOOKUP($E2313,GEMWs!$E$14:$L$20,8,FALSE),"")</f>
        <v>96.174593288388181</v>
      </c>
      <c r="N2313" s="17">
        <f t="shared" si="160"/>
        <v>1200</v>
      </c>
      <c r="O2313" s="17">
        <f t="shared" si="161"/>
        <v>1200</v>
      </c>
      <c r="P2313" s="17">
        <f t="shared" si="162"/>
        <v>4.8583333333333333E-2</v>
      </c>
      <c r="Q2313" s="17">
        <f t="shared" si="163"/>
        <v>4.8583333333333333E-2</v>
      </c>
    </row>
    <row r="2314" spans="1:17" x14ac:dyDescent="0.35">
      <c r="A2314" t="s">
        <v>1422</v>
      </c>
      <c r="B2314" t="s">
        <v>39</v>
      </c>
      <c r="C2314" t="s">
        <v>40</v>
      </c>
      <c r="D2314" t="s">
        <v>14</v>
      </c>
      <c r="E2314" t="s">
        <v>21</v>
      </c>
      <c r="F2314" t="s">
        <v>22</v>
      </c>
      <c r="G2314" t="s">
        <v>3040</v>
      </c>
      <c r="H2314">
        <v>528.9</v>
      </c>
      <c r="I2314">
        <v>230</v>
      </c>
      <c r="J2314">
        <v>68.8</v>
      </c>
      <c r="K2314">
        <v>127.171933</v>
      </c>
      <c r="L2314" s="17">
        <f>IF($E2314&lt;&gt;"",VLOOKUP($E2314,GEMWs!$E$14:$L$20,7,FALSE),"")</f>
        <v>37.754918937403332</v>
      </c>
      <c r="M2314" s="17">
        <f>IF($E2314&lt;&gt;"",VLOOKUP($E2314,GEMWs!$E$14:$L$20,8,FALSE),"")</f>
        <v>96.174593288388181</v>
      </c>
      <c r="N2314" s="17">
        <f t="shared" si="160"/>
        <v>68.8</v>
      </c>
      <c r="O2314" s="17">
        <f t="shared" si="161"/>
        <v>127.171933</v>
      </c>
      <c r="P2314" s="17">
        <f t="shared" si="162"/>
        <v>4.1589365477365199</v>
      </c>
      <c r="Q2314" s="17">
        <f t="shared" si="163"/>
        <v>7.6875</v>
      </c>
    </row>
    <row r="2315" spans="1:17" x14ac:dyDescent="0.35">
      <c r="A2315" t="s">
        <v>1422</v>
      </c>
      <c r="B2315" t="s">
        <v>659</v>
      </c>
      <c r="C2315" t="s">
        <v>660</v>
      </c>
      <c r="D2315" t="s">
        <v>14</v>
      </c>
      <c r="E2315" t="s">
        <v>21</v>
      </c>
      <c r="F2315" t="s">
        <v>22</v>
      </c>
      <c r="G2315" t="s">
        <v>3040</v>
      </c>
      <c r="H2315">
        <v>20463.7</v>
      </c>
      <c r="I2315">
        <v>231</v>
      </c>
      <c r="J2315">
        <v>1100</v>
      </c>
      <c r="K2315">
        <v>1100</v>
      </c>
      <c r="L2315" s="17">
        <f>IF($E2315&lt;&gt;"",VLOOKUP($E2315,GEMWs!$E$14:$L$20,7,FALSE),"")</f>
        <v>37.754918937403332</v>
      </c>
      <c r="M2315" s="17">
        <f>IF($E2315&lt;&gt;"",VLOOKUP($E2315,GEMWs!$E$14:$L$20,8,FALSE),"")</f>
        <v>96.174593288388181</v>
      </c>
      <c r="N2315" s="17">
        <f t="shared" si="160"/>
        <v>1100</v>
      </c>
      <c r="O2315" s="17">
        <f t="shared" si="161"/>
        <v>1100</v>
      </c>
      <c r="P2315" s="17">
        <f t="shared" si="162"/>
        <v>18.603363636363635</v>
      </c>
      <c r="Q2315" s="17">
        <f t="shared" si="163"/>
        <v>18.603363636363635</v>
      </c>
    </row>
    <row r="2316" spans="1:17" x14ac:dyDescent="0.35">
      <c r="A2316" t="s">
        <v>1422</v>
      </c>
      <c r="B2316" t="s">
        <v>41</v>
      </c>
      <c r="C2316" t="s">
        <v>42</v>
      </c>
      <c r="D2316" t="s">
        <v>14</v>
      </c>
      <c r="E2316" t="s">
        <v>21</v>
      </c>
      <c r="F2316" t="s">
        <v>22</v>
      </c>
      <c r="G2316" t="s">
        <v>3040</v>
      </c>
      <c r="H2316">
        <v>3.4</v>
      </c>
      <c r="I2316">
        <v>232</v>
      </c>
      <c r="J2316">
        <v>300</v>
      </c>
      <c r="K2316">
        <v>10000</v>
      </c>
      <c r="L2316" s="17">
        <f>IF($E2316&lt;&gt;"",VLOOKUP($E2316,GEMWs!$E$14:$L$20,7,FALSE),"")</f>
        <v>37.754918937403332</v>
      </c>
      <c r="M2316" s="17">
        <f>IF($E2316&lt;&gt;"",VLOOKUP($E2316,GEMWs!$E$14:$L$20,8,FALSE),"")</f>
        <v>96.174593288388181</v>
      </c>
      <c r="N2316" s="17">
        <f t="shared" si="160"/>
        <v>300</v>
      </c>
      <c r="O2316" s="17">
        <f t="shared" si="161"/>
        <v>10000</v>
      </c>
      <c r="P2316" s="17">
        <f t="shared" si="162"/>
        <v>3.3999999999999997E-4</v>
      </c>
      <c r="Q2316" s="17">
        <f t="shared" si="163"/>
        <v>1.1333333333333332E-2</v>
      </c>
    </row>
    <row r="2317" spans="1:17" x14ac:dyDescent="0.35">
      <c r="A2317" t="s">
        <v>1422</v>
      </c>
      <c r="B2317" t="s">
        <v>1434</v>
      </c>
      <c r="D2317" t="s">
        <v>14</v>
      </c>
      <c r="E2317" t="s">
        <v>21</v>
      </c>
      <c r="G2317" t="s">
        <v>3040</v>
      </c>
      <c r="H2317">
        <v>10.5</v>
      </c>
      <c r="J2317">
        <v>0</v>
      </c>
      <c r="K2317">
        <v>0</v>
      </c>
      <c r="L2317" s="17">
        <f>IF($E2317&lt;&gt;"",VLOOKUP($E2317,GEMWs!$E$14:$L$20,7,FALSE),"")</f>
        <v>37.754918937403332</v>
      </c>
      <c r="M2317" s="17">
        <f>IF($E2317&lt;&gt;"",VLOOKUP($E2317,GEMWs!$E$14:$L$20,8,FALSE),"")</f>
        <v>96.174593288388181</v>
      </c>
      <c r="N2317" s="17">
        <f t="shared" ca="1" si="160"/>
        <v>37.754918937403332</v>
      </c>
      <c r="O2317" s="17">
        <f t="shared" ca="1" si="161"/>
        <v>96.174593288388181</v>
      </c>
      <c r="P2317" s="17">
        <f t="shared" ca="1" si="162"/>
        <v>0.10917644297714682</v>
      </c>
      <c r="Q2317" s="17">
        <f t="shared" ca="1" si="163"/>
        <v>0.27810945687391692</v>
      </c>
    </row>
    <row r="2318" spans="1:17" x14ac:dyDescent="0.35">
      <c r="A2318" t="s">
        <v>1422</v>
      </c>
      <c r="B2318" t="s">
        <v>89</v>
      </c>
      <c r="C2318" t="s">
        <v>90</v>
      </c>
      <c r="D2318" t="s">
        <v>14</v>
      </c>
      <c r="E2318" t="s">
        <v>21</v>
      </c>
      <c r="F2318" t="s">
        <v>22</v>
      </c>
      <c r="G2318" t="s">
        <v>3040</v>
      </c>
      <c r="H2318">
        <v>173348.4</v>
      </c>
      <c r="I2318">
        <v>233</v>
      </c>
      <c r="J2318">
        <v>16.640218999999998</v>
      </c>
      <c r="K2318">
        <v>16.640218999999998</v>
      </c>
      <c r="L2318" s="17">
        <f>IF($E2318&lt;&gt;"",VLOOKUP($E2318,GEMWs!$E$14:$L$20,7,FALSE),"")</f>
        <v>37.754918937403332</v>
      </c>
      <c r="M2318" s="17">
        <f>IF($E2318&lt;&gt;"",VLOOKUP($E2318,GEMWs!$E$14:$L$20,8,FALSE),"")</f>
        <v>96.174593288388181</v>
      </c>
      <c r="N2318" s="17">
        <f t="shared" si="160"/>
        <v>16.640218999999998</v>
      </c>
      <c r="O2318" s="17">
        <f t="shared" si="161"/>
        <v>16.640218999999998</v>
      </c>
      <c r="P2318" s="17">
        <f t="shared" si="162"/>
        <v>10417.435010921432</v>
      </c>
      <c r="Q2318" s="17">
        <f t="shared" si="163"/>
        <v>10417.435010921432</v>
      </c>
    </row>
    <row r="2319" spans="1:17" x14ac:dyDescent="0.35">
      <c r="A2319" t="s">
        <v>1422</v>
      </c>
      <c r="B2319" t="s">
        <v>1421</v>
      </c>
      <c r="D2319" t="s">
        <v>14</v>
      </c>
      <c r="E2319" t="s">
        <v>21</v>
      </c>
      <c r="G2319" t="s">
        <v>3040</v>
      </c>
      <c r="H2319">
        <v>62.4</v>
      </c>
      <c r="J2319">
        <v>0</v>
      </c>
      <c r="K2319">
        <v>0</v>
      </c>
      <c r="L2319" s="17">
        <f>IF($E2319&lt;&gt;"",VLOOKUP($E2319,GEMWs!$E$14:$L$20,7,FALSE),"")</f>
        <v>37.754918937403332</v>
      </c>
      <c r="M2319" s="17">
        <f>IF($E2319&lt;&gt;"",VLOOKUP($E2319,GEMWs!$E$14:$L$20,8,FALSE),"")</f>
        <v>96.174593288388181</v>
      </c>
      <c r="N2319" s="17">
        <f t="shared" ca="1" si="160"/>
        <v>37.754918937403332</v>
      </c>
      <c r="O2319" s="17">
        <f t="shared" ca="1" si="161"/>
        <v>96.174593288388181</v>
      </c>
      <c r="P2319" s="17">
        <f t="shared" ca="1" si="162"/>
        <v>0.6488200039784725</v>
      </c>
      <c r="Q2319" s="17">
        <f t="shared" ca="1" si="163"/>
        <v>1.6527647722792775</v>
      </c>
    </row>
    <row r="2320" spans="1:17" x14ac:dyDescent="0.35">
      <c r="A2320" t="s">
        <v>1422</v>
      </c>
      <c r="B2320" t="s">
        <v>1122</v>
      </c>
      <c r="D2320" t="s">
        <v>14</v>
      </c>
      <c r="E2320" t="s">
        <v>15</v>
      </c>
      <c r="G2320" t="s">
        <v>3040</v>
      </c>
      <c r="H2320">
        <v>50</v>
      </c>
      <c r="J2320">
        <v>0</v>
      </c>
      <c r="K2320">
        <v>0</v>
      </c>
      <c r="L2320" s="17">
        <f>IF($E2320&lt;&gt;"",VLOOKUP($E2320,GEMWs!$E$14:$L$20,7,FALSE),"")</f>
        <v>37.892086284381016</v>
      </c>
      <c r="M2320" s="17">
        <f>IF($E2320&lt;&gt;"",VLOOKUP($E2320,GEMWs!$E$14:$L$20,8,FALSE),"")</f>
        <v>96.522753888300599</v>
      </c>
      <c r="N2320" s="17">
        <f t="shared" ca="1" si="160"/>
        <v>37.892086284381016</v>
      </c>
      <c r="O2320" s="17">
        <f t="shared" ca="1" si="161"/>
        <v>96.522753888300599</v>
      </c>
      <c r="P2320" s="17">
        <f t="shared" ca="1" si="162"/>
        <v>0.51801257201863193</v>
      </c>
      <c r="Q2320" s="17">
        <f t="shared" ca="1" si="163"/>
        <v>1.3195367398023112</v>
      </c>
    </row>
    <row r="2321" spans="1:17" x14ac:dyDescent="0.35">
      <c r="A2321" t="s">
        <v>1422</v>
      </c>
      <c r="B2321" t="s">
        <v>538</v>
      </c>
      <c r="C2321" t="s">
        <v>539</v>
      </c>
      <c r="D2321" t="s">
        <v>14</v>
      </c>
      <c r="E2321" t="s">
        <v>21</v>
      </c>
      <c r="F2321" t="s">
        <v>22</v>
      </c>
      <c r="G2321" t="s">
        <v>3040</v>
      </c>
      <c r="H2321">
        <v>3.4</v>
      </c>
      <c r="I2321">
        <v>355</v>
      </c>
      <c r="J2321">
        <v>3600</v>
      </c>
      <c r="K2321">
        <v>3600</v>
      </c>
      <c r="L2321" s="17">
        <f>IF($E2321&lt;&gt;"",VLOOKUP($E2321,GEMWs!$E$14:$L$20,7,FALSE),"")</f>
        <v>37.754918937403332</v>
      </c>
      <c r="M2321" s="17">
        <f>IF($E2321&lt;&gt;"",VLOOKUP($E2321,GEMWs!$E$14:$L$20,8,FALSE),"")</f>
        <v>96.174593288388181</v>
      </c>
      <c r="N2321" s="17">
        <f t="shared" si="160"/>
        <v>3600</v>
      </c>
      <c r="O2321" s="17">
        <f t="shared" si="161"/>
        <v>3600</v>
      </c>
      <c r="P2321" s="17">
        <f t="shared" si="162"/>
        <v>9.4444444444444437E-4</v>
      </c>
      <c r="Q2321" s="17">
        <f t="shared" si="163"/>
        <v>9.4444444444444437E-4</v>
      </c>
    </row>
    <row r="2322" spans="1:17" x14ac:dyDescent="0.35">
      <c r="A2322" t="s">
        <v>1422</v>
      </c>
      <c r="B2322" t="s">
        <v>83</v>
      </c>
      <c r="C2322" t="s">
        <v>84</v>
      </c>
      <c r="D2322" t="s">
        <v>14</v>
      </c>
      <c r="E2322" t="s">
        <v>21</v>
      </c>
      <c r="F2322" t="s">
        <v>22</v>
      </c>
      <c r="G2322" t="s">
        <v>3040</v>
      </c>
      <c r="H2322">
        <v>252</v>
      </c>
      <c r="I2322">
        <v>239</v>
      </c>
      <c r="J2322">
        <v>20</v>
      </c>
      <c r="K2322">
        <v>500</v>
      </c>
      <c r="L2322" s="17">
        <f>IF($E2322&lt;&gt;"",VLOOKUP($E2322,GEMWs!$E$14:$L$20,7,FALSE),"")</f>
        <v>37.754918937403332</v>
      </c>
      <c r="M2322" s="17">
        <f>IF($E2322&lt;&gt;"",VLOOKUP($E2322,GEMWs!$E$14:$L$20,8,FALSE),"")</f>
        <v>96.174593288388181</v>
      </c>
      <c r="N2322" s="17">
        <f t="shared" si="160"/>
        <v>20</v>
      </c>
      <c r="O2322" s="17">
        <f t="shared" si="161"/>
        <v>500</v>
      </c>
      <c r="P2322" s="17">
        <f t="shared" si="162"/>
        <v>0.504</v>
      </c>
      <c r="Q2322" s="17">
        <f t="shared" si="163"/>
        <v>12.6</v>
      </c>
    </row>
    <row r="2323" spans="1:17" x14ac:dyDescent="0.35">
      <c r="A2323" t="s">
        <v>1422</v>
      </c>
      <c r="B2323" t="s">
        <v>958</v>
      </c>
      <c r="D2323" t="s">
        <v>14</v>
      </c>
      <c r="E2323" t="s">
        <v>21</v>
      </c>
      <c r="G2323" t="s">
        <v>3040</v>
      </c>
      <c r="H2323">
        <v>10</v>
      </c>
      <c r="J2323">
        <v>0</v>
      </c>
      <c r="K2323">
        <v>0</v>
      </c>
      <c r="L2323" s="17">
        <f>IF($E2323&lt;&gt;"",VLOOKUP($E2323,GEMWs!$E$14:$L$20,7,FALSE),"")</f>
        <v>37.754918937403332</v>
      </c>
      <c r="M2323" s="17">
        <f>IF($E2323&lt;&gt;"",VLOOKUP($E2323,GEMWs!$E$14:$L$20,8,FALSE),"")</f>
        <v>96.174593288388181</v>
      </c>
      <c r="N2323" s="17">
        <f t="shared" ref="N2323:N2386" ca="1" si="164">IF($I2323&lt;&gt;"",J2323,IF(AND($D2323="Y",$M$6=236),L2323,0))</f>
        <v>37.754918937403332</v>
      </c>
      <c r="O2323" s="17">
        <f t="shared" ref="O2323:O2386" ca="1" si="165">IF($I2323&lt;&gt;"",K2323,IF(AND($D2323="Y",$M$6=236),M2323,0))</f>
        <v>96.174593288388181</v>
      </c>
      <c r="P2323" s="17">
        <f t="shared" ca="1" si="162"/>
        <v>0.10397756474013983</v>
      </c>
      <c r="Q2323" s="17">
        <f t="shared" ca="1" si="163"/>
        <v>0.26486614940373038</v>
      </c>
    </row>
    <row r="2324" spans="1:17" x14ac:dyDescent="0.35">
      <c r="A2324" t="s">
        <v>1422</v>
      </c>
      <c r="B2324" t="s">
        <v>1435</v>
      </c>
      <c r="D2324" t="s">
        <v>14</v>
      </c>
      <c r="E2324" t="s">
        <v>21</v>
      </c>
      <c r="G2324" t="s">
        <v>3040</v>
      </c>
      <c r="H2324">
        <v>7.1</v>
      </c>
      <c r="J2324">
        <v>0</v>
      </c>
      <c r="K2324">
        <v>0</v>
      </c>
      <c r="L2324" s="17">
        <f>IF($E2324&lt;&gt;"",VLOOKUP($E2324,GEMWs!$E$14:$L$20,7,FALSE),"")</f>
        <v>37.754918937403332</v>
      </c>
      <c r="M2324" s="17">
        <f>IF($E2324&lt;&gt;"",VLOOKUP($E2324,GEMWs!$E$14:$L$20,8,FALSE),"")</f>
        <v>96.174593288388181</v>
      </c>
      <c r="N2324" s="17">
        <f t="shared" ca="1" si="164"/>
        <v>37.754918937403332</v>
      </c>
      <c r="O2324" s="17">
        <f t="shared" ca="1" si="165"/>
        <v>96.174593288388181</v>
      </c>
      <c r="P2324" s="17">
        <f t="shared" ca="1" si="162"/>
        <v>7.3824070965499283E-2</v>
      </c>
      <c r="Q2324" s="17">
        <f t="shared" ca="1" si="163"/>
        <v>0.18805496607664857</v>
      </c>
    </row>
    <row r="2325" spans="1:17" x14ac:dyDescent="0.35">
      <c r="A2325" t="s">
        <v>1422</v>
      </c>
      <c r="B2325" t="s">
        <v>156</v>
      </c>
      <c r="D2325" t="s">
        <v>14</v>
      </c>
      <c r="E2325" t="s">
        <v>21</v>
      </c>
      <c r="G2325" t="s">
        <v>3040</v>
      </c>
      <c r="H2325">
        <v>2.9</v>
      </c>
      <c r="J2325">
        <v>0</v>
      </c>
      <c r="K2325">
        <v>0</v>
      </c>
      <c r="L2325" s="17">
        <f>IF($E2325&lt;&gt;"",VLOOKUP($E2325,GEMWs!$E$14:$L$20,7,FALSE),"")</f>
        <v>37.754918937403332</v>
      </c>
      <c r="M2325" s="17">
        <f>IF($E2325&lt;&gt;"",VLOOKUP($E2325,GEMWs!$E$14:$L$20,8,FALSE),"")</f>
        <v>96.174593288388181</v>
      </c>
      <c r="N2325" s="17">
        <f t="shared" ca="1" si="164"/>
        <v>37.754918937403332</v>
      </c>
      <c r="O2325" s="17">
        <f t="shared" ca="1" si="165"/>
        <v>96.174593288388181</v>
      </c>
      <c r="P2325" s="17">
        <f t="shared" ca="1" si="162"/>
        <v>3.015349377464055E-2</v>
      </c>
      <c r="Q2325" s="17">
        <f t="shared" ca="1" si="163"/>
        <v>7.6811183327081811E-2</v>
      </c>
    </row>
    <row r="2326" spans="1:17" x14ac:dyDescent="0.35">
      <c r="A2326" t="s">
        <v>1422</v>
      </c>
      <c r="B2326" t="s">
        <v>91</v>
      </c>
      <c r="C2326" t="s">
        <v>92</v>
      </c>
      <c r="D2326" t="s">
        <v>14</v>
      </c>
      <c r="E2326" t="s">
        <v>21</v>
      </c>
      <c r="F2326" t="s">
        <v>22</v>
      </c>
      <c r="G2326" t="s">
        <v>3040</v>
      </c>
      <c r="H2326">
        <v>584.6</v>
      </c>
      <c r="I2326">
        <v>368</v>
      </c>
      <c r="J2326">
        <v>78.33</v>
      </c>
      <c r="K2326">
        <v>110.48</v>
      </c>
      <c r="L2326" s="17">
        <f>IF($E2326&lt;&gt;"",VLOOKUP($E2326,GEMWs!$E$14:$L$20,7,FALSE),"")</f>
        <v>37.754918937403332</v>
      </c>
      <c r="M2326" s="17">
        <f>IF($E2326&lt;&gt;"",VLOOKUP($E2326,GEMWs!$E$14:$L$20,8,FALSE),"")</f>
        <v>96.174593288388181</v>
      </c>
      <c r="N2326" s="17">
        <f t="shared" si="164"/>
        <v>78.33</v>
      </c>
      <c r="O2326" s="17">
        <f t="shared" si="165"/>
        <v>110.48</v>
      </c>
      <c r="P2326" s="17">
        <f t="shared" si="162"/>
        <v>5.2914554670528604</v>
      </c>
      <c r="Q2326" s="17">
        <f t="shared" si="163"/>
        <v>7.4632963104812973</v>
      </c>
    </row>
    <row r="2327" spans="1:17" x14ac:dyDescent="0.35">
      <c r="A2327" t="s">
        <v>1422</v>
      </c>
      <c r="B2327" t="s">
        <v>1064</v>
      </c>
      <c r="C2327" t="s">
        <v>1065</v>
      </c>
      <c r="D2327" t="s">
        <v>14</v>
      </c>
      <c r="E2327" t="s">
        <v>21</v>
      </c>
      <c r="F2327" t="s">
        <v>22</v>
      </c>
      <c r="G2327" t="s">
        <v>3040</v>
      </c>
      <c r="H2327">
        <v>0.8</v>
      </c>
      <c r="I2327">
        <v>247</v>
      </c>
      <c r="J2327">
        <v>2273</v>
      </c>
      <c r="K2327">
        <v>25000</v>
      </c>
      <c r="L2327" s="17">
        <f>IF($E2327&lt;&gt;"",VLOOKUP($E2327,GEMWs!$E$14:$L$20,7,FALSE),"")</f>
        <v>37.754918937403332</v>
      </c>
      <c r="M2327" s="17">
        <f>IF($E2327&lt;&gt;"",VLOOKUP($E2327,GEMWs!$E$14:$L$20,8,FALSE),"")</f>
        <v>96.174593288388181</v>
      </c>
      <c r="N2327" s="17">
        <f t="shared" si="164"/>
        <v>2273</v>
      </c>
      <c r="O2327" s="17">
        <f t="shared" si="165"/>
        <v>25000</v>
      </c>
      <c r="P2327" s="17">
        <f t="shared" si="162"/>
        <v>3.1999999999999999E-5</v>
      </c>
      <c r="Q2327" s="17">
        <f t="shared" si="163"/>
        <v>3.5195776506819181E-4</v>
      </c>
    </row>
    <row r="2328" spans="1:17" x14ac:dyDescent="0.35">
      <c r="A2328" t="s">
        <v>1422</v>
      </c>
      <c r="B2328" t="s">
        <v>663</v>
      </c>
      <c r="C2328" t="s">
        <v>664</v>
      </c>
      <c r="D2328" t="s">
        <v>14</v>
      </c>
      <c r="E2328" t="s">
        <v>21</v>
      </c>
      <c r="F2328" t="s">
        <v>22</v>
      </c>
      <c r="G2328" t="s">
        <v>3040</v>
      </c>
      <c r="H2328">
        <v>262.3</v>
      </c>
      <c r="I2328">
        <v>422</v>
      </c>
      <c r="J2328">
        <v>537.58991900000001</v>
      </c>
      <c r="K2328">
        <v>573.82261800000003</v>
      </c>
      <c r="L2328" s="17">
        <f>IF($E2328&lt;&gt;"",VLOOKUP($E2328,GEMWs!$E$14:$L$20,7,FALSE),"")</f>
        <v>37.754918937403332</v>
      </c>
      <c r="M2328" s="17">
        <f>IF($E2328&lt;&gt;"",VLOOKUP($E2328,GEMWs!$E$14:$L$20,8,FALSE),"")</f>
        <v>96.174593288388181</v>
      </c>
      <c r="N2328" s="17">
        <f t="shared" si="164"/>
        <v>537.58991900000001</v>
      </c>
      <c r="O2328" s="17">
        <f t="shared" si="165"/>
        <v>573.82261800000003</v>
      </c>
      <c r="P2328" s="17">
        <f t="shared" si="162"/>
        <v>0.45710990081607411</v>
      </c>
      <c r="Q2328" s="17">
        <f t="shared" si="163"/>
        <v>0.48791837556760437</v>
      </c>
    </row>
    <row r="2329" spans="1:17" x14ac:dyDescent="0.35">
      <c r="A2329" t="s">
        <v>1422</v>
      </c>
      <c r="B2329" t="s">
        <v>665</v>
      </c>
      <c r="C2329" t="s">
        <v>666</v>
      </c>
      <c r="D2329" t="s">
        <v>14</v>
      </c>
      <c r="E2329" t="s">
        <v>21</v>
      </c>
      <c r="F2329" t="s">
        <v>22</v>
      </c>
      <c r="G2329" t="s">
        <v>3040</v>
      </c>
      <c r="H2329">
        <v>2256.6</v>
      </c>
      <c r="I2329">
        <v>250</v>
      </c>
      <c r="J2329">
        <v>900</v>
      </c>
      <c r="K2329">
        <v>1800</v>
      </c>
      <c r="L2329" s="17">
        <f>IF($E2329&lt;&gt;"",VLOOKUP($E2329,GEMWs!$E$14:$L$20,7,FALSE),"")</f>
        <v>37.754918937403332</v>
      </c>
      <c r="M2329" s="17">
        <f>IF($E2329&lt;&gt;"",VLOOKUP($E2329,GEMWs!$E$14:$L$20,8,FALSE),"")</f>
        <v>96.174593288388181</v>
      </c>
      <c r="N2329" s="17">
        <f t="shared" si="164"/>
        <v>900</v>
      </c>
      <c r="O2329" s="17">
        <f t="shared" si="165"/>
        <v>1800</v>
      </c>
      <c r="P2329" s="17">
        <f t="shared" si="162"/>
        <v>1.2536666666666667</v>
      </c>
      <c r="Q2329" s="17">
        <f t="shared" si="163"/>
        <v>2.5073333333333334</v>
      </c>
    </row>
    <row r="2330" spans="1:17" x14ac:dyDescent="0.35">
      <c r="A2330" t="s">
        <v>1422</v>
      </c>
      <c r="B2330" t="s">
        <v>1443</v>
      </c>
      <c r="C2330" t="s">
        <v>1444</v>
      </c>
      <c r="D2330" t="s">
        <v>14</v>
      </c>
      <c r="E2330" t="s">
        <v>1445</v>
      </c>
      <c r="G2330" t="s">
        <v>3040</v>
      </c>
      <c r="H2330">
        <v>6.2</v>
      </c>
      <c r="J2330">
        <v>0</v>
      </c>
      <c r="K2330">
        <v>0</v>
      </c>
      <c r="L2330" s="17">
        <f>IF($E2330&lt;&gt;"",VLOOKUP($E2330,GEMWs!$E$14:$L$20,7,FALSE),"")</f>
        <v>37.892086284381016</v>
      </c>
      <c r="M2330" s="17">
        <f>IF($E2330&lt;&gt;"",VLOOKUP($E2330,GEMWs!$E$14:$L$20,8,FALSE),"")</f>
        <v>96.522753888300599</v>
      </c>
      <c r="N2330" s="17">
        <f t="shared" ca="1" si="164"/>
        <v>37.892086284381016</v>
      </c>
      <c r="O2330" s="17">
        <f t="shared" ca="1" si="165"/>
        <v>96.522753888300599</v>
      </c>
      <c r="P2330" s="17">
        <f t="shared" ca="1" si="162"/>
        <v>6.4233558930310367E-2</v>
      </c>
      <c r="Q2330" s="17">
        <f t="shared" ca="1" si="163"/>
        <v>0.16362255573548659</v>
      </c>
    </row>
    <row r="2331" spans="1:17" x14ac:dyDescent="0.35">
      <c r="A2331" t="s">
        <v>1422</v>
      </c>
      <c r="B2331" t="s">
        <v>1446</v>
      </c>
      <c r="C2331" t="s">
        <v>1447</v>
      </c>
      <c r="D2331" t="s">
        <v>14</v>
      </c>
      <c r="E2331" t="s">
        <v>21</v>
      </c>
      <c r="G2331" t="s">
        <v>3040</v>
      </c>
      <c r="H2331">
        <v>0.2</v>
      </c>
      <c r="J2331">
        <v>0</v>
      </c>
      <c r="K2331">
        <v>0</v>
      </c>
      <c r="L2331" s="17">
        <f>IF($E2331&lt;&gt;"",VLOOKUP($E2331,GEMWs!$E$14:$L$20,7,FALSE),"")</f>
        <v>37.754918937403332</v>
      </c>
      <c r="M2331" s="17">
        <f>IF($E2331&lt;&gt;"",VLOOKUP($E2331,GEMWs!$E$14:$L$20,8,FALSE),"")</f>
        <v>96.174593288388181</v>
      </c>
      <c r="N2331" s="17">
        <f t="shared" ca="1" si="164"/>
        <v>37.754918937403332</v>
      </c>
      <c r="O2331" s="17">
        <f t="shared" ca="1" si="165"/>
        <v>96.174593288388181</v>
      </c>
      <c r="P2331" s="17">
        <f t="shared" ca="1" si="162"/>
        <v>2.079551294802797E-3</v>
      </c>
      <c r="Q2331" s="17">
        <f t="shared" ca="1" si="163"/>
        <v>5.2973229880746075E-3</v>
      </c>
    </row>
    <row r="2332" spans="1:17" x14ac:dyDescent="0.35">
      <c r="A2332" t="s">
        <v>1422</v>
      </c>
      <c r="B2332" t="s">
        <v>667</v>
      </c>
      <c r="C2332" t="s">
        <v>668</v>
      </c>
      <c r="D2332" t="s">
        <v>14</v>
      </c>
      <c r="E2332" t="s">
        <v>21</v>
      </c>
      <c r="F2332" t="s">
        <v>22</v>
      </c>
      <c r="G2332" t="s">
        <v>3040</v>
      </c>
      <c r="H2332">
        <v>1180.2</v>
      </c>
      <c r="I2332">
        <v>379</v>
      </c>
      <c r="J2332">
        <v>649</v>
      </c>
      <c r="K2332">
        <v>885</v>
      </c>
      <c r="L2332" s="17">
        <f>IF($E2332&lt;&gt;"",VLOOKUP($E2332,GEMWs!$E$14:$L$20,7,FALSE),"")</f>
        <v>37.754918937403332</v>
      </c>
      <c r="M2332" s="17">
        <f>IF($E2332&lt;&gt;"",VLOOKUP($E2332,GEMWs!$E$14:$L$20,8,FALSE),"")</f>
        <v>96.174593288388181</v>
      </c>
      <c r="N2332" s="17">
        <f t="shared" si="164"/>
        <v>649</v>
      </c>
      <c r="O2332" s="17">
        <f t="shared" si="165"/>
        <v>885</v>
      </c>
      <c r="P2332" s="17">
        <f t="shared" si="162"/>
        <v>1.3335593220338984</v>
      </c>
      <c r="Q2332" s="17">
        <f t="shared" si="163"/>
        <v>1.8184899845916795</v>
      </c>
    </row>
    <row r="2333" spans="1:17" x14ac:dyDescent="0.35">
      <c r="A2333" t="s">
        <v>1422</v>
      </c>
      <c r="B2333" t="s">
        <v>687</v>
      </c>
      <c r="D2333" t="s">
        <v>14</v>
      </c>
      <c r="E2333" t="s">
        <v>21</v>
      </c>
      <c r="G2333" t="s">
        <v>3040</v>
      </c>
      <c r="H2333">
        <v>594.5</v>
      </c>
      <c r="J2333">
        <v>0</v>
      </c>
      <c r="K2333">
        <v>0</v>
      </c>
      <c r="L2333" s="17">
        <f>IF($E2333&lt;&gt;"",VLOOKUP($E2333,GEMWs!$E$14:$L$20,7,FALSE),"")</f>
        <v>37.754918937403332</v>
      </c>
      <c r="M2333" s="17">
        <f>IF($E2333&lt;&gt;"",VLOOKUP($E2333,GEMWs!$E$14:$L$20,8,FALSE),"")</f>
        <v>96.174593288388181</v>
      </c>
      <c r="N2333" s="17">
        <f t="shared" ca="1" si="164"/>
        <v>37.754918937403332</v>
      </c>
      <c r="O2333" s="17">
        <f t="shared" ca="1" si="165"/>
        <v>96.174593288388181</v>
      </c>
      <c r="P2333" s="17">
        <f t="shared" ca="1" si="162"/>
        <v>6.1814662238013129</v>
      </c>
      <c r="Q2333" s="17">
        <f t="shared" ca="1" si="163"/>
        <v>15.746292582051771</v>
      </c>
    </row>
    <row r="2334" spans="1:17" x14ac:dyDescent="0.35">
      <c r="A2334" t="s">
        <v>1422</v>
      </c>
      <c r="B2334" t="s">
        <v>1072</v>
      </c>
      <c r="C2334" t="s">
        <v>1073</v>
      </c>
      <c r="D2334" t="s">
        <v>14</v>
      </c>
      <c r="E2334" t="s">
        <v>21</v>
      </c>
      <c r="F2334" t="s">
        <v>22</v>
      </c>
      <c r="G2334" t="s">
        <v>3040</v>
      </c>
      <c r="H2334">
        <v>250.7</v>
      </c>
      <c r="I2334">
        <v>380</v>
      </c>
      <c r="J2334">
        <v>2000</v>
      </c>
      <c r="K2334">
        <v>7000</v>
      </c>
      <c r="L2334" s="17">
        <f>IF($E2334&lt;&gt;"",VLOOKUP($E2334,GEMWs!$E$14:$L$20,7,FALSE),"")</f>
        <v>37.754918937403332</v>
      </c>
      <c r="M2334" s="17">
        <f>IF($E2334&lt;&gt;"",VLOOKUP($E2334,GEMWs!$E$14:$L$20,8,FALSE),"")</f>
        <v>96.174593288388181</v>
      </c>
      <c r="N2334" s="17">
        <f t="shared" si="164"/>
        <v>2000</v>
      </c>
      <c r="O2334" s="17">
        <f t="shared" si="165"/>
        <v>7000</v>
      </c>
      <c r="P2334" s="17">
        <f t="shared" si="162"/>
        <v>3.5814285714285715E-2</v>
      </c>
      <c r="Q2334" s="17">
        <f t="shared" si="163"/>
        <v>0.12534999999999999</v>
      </c>
    </row>
    <row r="2335" spans="1:17" x14ac:dyDescent="0.35">
      <c r="A2335" t="s">
        <v>1422</v>
      </c>
      <c r="B2335" t="s">
        <v>229</v>
      </c>
      <c r="D2335" t="s">
        <v>22</v>
      </c>
      <c r="G2335" t="s">
        <v>3040</v>
      </c>
      <c r="H2335">
        <v>168.6</v>
      </c>
      <c r="J2335">
        <v>0</v>
      </c>
      <c r="K2335">
        <v>0</v>
      </c>
      <c r="L2335" s="17" t="str">
        <f>IF($E2335&lt;&gt;"",VLOOKUP($E2335,GEMWs!$E$14:$L$20,7,FALSE),"")</f>
        <v/>
      </c>
      <c r="M2335" s="17" t="str">
        <f>IF($E2335&lt;&gt;"",VLOOKUP($E2335,GEMWs!$E$14:$L$20,8,FALSE),"")</f>
        <v/>
      </c>
      <c r="N2335" s="17">
        <f t="shared" ca="1" si="164"/>
        <v>0</v>
      </c>
      <c r="O2335" s="17">
        <f t="shared" ca="1" si="165"/>
        <v>0</v>
      </c>
      <c r="P2335" s="17">
        <f t="shared" ca="1" si="162"/>
        <v>0</v>
      </c>
      <c r="Q2335" s="17">
        <f t="shared" ca="1" si="163"/>
        <v>0</v>
      </c>
    </row>
    <row r="2336" spans="1:17" x14ac:dyDescent="0.35">
      <c r="A2336" t="s">
        <v>1422</v>
      </c>
      <c r="B2336" t="s">
        <v>103</v>
      </c>
      <c r="D2336" t="s">
        <v>14</v>
      </c>
      <c r="E2336" t="s">
        <v>15</v>
      </c>
      <c r="G2336" t="s">
        <v>3040</v>
      </c>
      <c r="H2336">
        <v>1.4</v>
      </c>
      <c r="J2336">
        <v>0</v>
      </c>
      <c r="K2336">
        <v>0</v>
      </c>
      <c r="L2336" s="17">
        <f>IF($E2336&lt;&gt;"",VLOOKUP($E2336,GEMWs!$E$14:$L$20,7,FALSE),"")</f>
        <v>37.892086284381016</v>
      </c>
      <c r="M2336" s="17">
        <f>IF($E2336&lt;&gt;"",VLOOKUP($E2336,GEMWs!$E$14:$L$20,8,FALSE),"")</f>
        <v>96.522753888300599</v>
      </c>
      <c r="N2336" s="17">
        <f t="shared" ca="1" si="164"/>
        <v>37.892086284381016</v>
      </c>
      <c r="O2336" s="17">
        <f t="shared" ca="1" si="165"/>
        <v>96.522753888300599</v>
      </c>
      <c r="P2336" s="17">
        <f t="shared" ca="1" si="162"/>
        <v>1.4504352016521694E-2</v>
      </c>
      <c r="Q2336" s="17">
        <f t="shared" ca="1" si="163"/>
        <v>3.6947028714464716E-2</v>
      </c>
    </row>
    <row r="2337" spans="1:17" x14ac:dyDescent="0.35">
      <c r="A2337" t="s">
        <v>1422</v>
      </c>
      <c r="B2337" t="s">
        <v>117</v>
      </c>
      <c r="D2337" t="s">
        <v>14</v>
      </c>
      <c r="E2337" t="s">
        <v>21</v>
      </c>
      <c r="G2337" t="s">
        <v>3040</v>
      </c>
      <c r="H2337">
        <v>34.1</v>
      </c>
      <c r="J2337">
        <v>0</v>
      </c>
      <c r="K2337">
        <v>0</v>
      </c>
      <c r="L2337" s="17">
        <f>IF($E2337&lt;&gt;"",VLOOKUP($E2337,GEMWs!$E$14:$L$20,7,FALSE),"")</f>
        <v>37.754918937403332</v>
      </c>
      <c r="M2337" s="17">
        <f>IF($E2337&lt;&gt;"",VLOOKUP($E2337,GEMWs!$E$14:$L$20,8,FALSE),"")</f>
        <v>96.174593288388181</v>
      </c>
      <c r="N2337" s="17">
        <f t="shared" ca="1" si="164"/>
        <v>37.754918937403332</v>
      </c>
      <c r="O2337" s="17">
        <f t="shared" ca="1" si="165"/>
        <v>96.174593288388181</v>
      </c>
      <c r="P2337" s="17">
        <f t="shared" ca="1" si="162"/>
        <v>0.35456349576387686</v>
      </c>
      <c r="Q2337" s="17">
        <f t="shared" ca="1" si="163"/>
        <v>0.90319356946672058</v>
      </c>
    </row>
    <row r="2338" spans="1:17" x14ac:dyDescent="0.35">
      <c r="A2338" t="s">
        <v>1422</v>
      </c>
      <c r="B2338" t="s">
        <v>49</v>
      </c>
      <c r="C2338" t="s">
        <v>50</v>
      </c>
      <c r="D2338" t="s">
        <v>14</v>
      </c>
      <c r="E2338" t="s">
        <v>21</v>
      </c>
      <c r="F2338" t="s">
        <v>14</v>
      </c>
      <c r="G2338" t="s">
        <v>3040</v>
      </c>
      <c r="H2338">
        <v>16.399999999999999</v>
      </c>
      <c r="I2338">
        <v>278</v>
      </c>
      <c r="J2338">
        <v>20.321014999999999</v>
      </c>
      <c r="K2338">
        <v>2000</v>
      </c>
      <c r="L2338" s="17">
        <f>IF($E2338&lt;&gt;"",VLOOKUP($E2338,GEMWs!$E$14:$L$20,7,FALSE),"")</f>
        <v>37.754918937403332</v>
      </c>
      <c r="M2338" s="17">
        <f>IF($E2338&lt;&gt;"",VLOOKUP($E2338,GEMWs!$E$14:$L$20,8,FALSE),"")</f>
        <v>96.174593288388181</v>
      </c>
      <c r="N2338" s="17">
        <f t="shared" si="164"/>
        <v>20.321014999999999</v>
      </c>
      <c r="O2338" s="17">
        <f t="shared" si="165"/>
        <v>2000</v>
      </c>
      <c r="P2338" s="17">
        <f t="shared" si="162"/>
        <v>8.199999999999999E-3</v>
      </c>
      <c r="Q2338" s="17">
        <f t="shared" si="163"/>
        <v>0.80704630157499513</v>
      </c>
    </row>
    <row r="2339" spans="1:17" x14ac:dyDescent="0.35">
      <c r="A2339" t="s">
        <v>1422</v>
      </c>
      <c r="B2339" t="s">
        <v>540</v>
      </c>
      <c r="C2339" t="s">
        <v>541</v>
      </c>
      <c r="D2339" t="s">
        <v>14</v>
      </c>
      <c r="E2339" t="s">
        <v>21</v>
      </c>
      <c r="F2339" t="s">
        <v>22</v>
      </c>
      <c r="G2339" t="s">
        <v>3040</v>
      </c>
      <c r="H2339">
        <v>14.5</v>
      </c>
      <c r="I2339">
        <v>386</v>
      </c>
      <c r="J2339">
        <v>4500</v>
      </c>
      <c r="K2339">
        <v>4500</v>
      </c>
      <c r="L2339" s="17">
        <f>IF($E2339&lt;&gt;"",VLOOKUP($E2339,GEMWs!$E$14:$L$20,7,FALSE),"")</f>
        <v>37.754918937403332</v>
      </c>
      <c r="M2339" s="17">
        <f>IF($E2339&lt;&gt;"",VLOOKUP($E2339,GEMWs!$E$14:$L$20,8,FALSE),"")</f>
        <v>96.174593288388181</v>
      </c>
      <c r="N2339" s="17">
        <f t="shared" si="164"/>
        <v>4500</v>
      </c>
      <c r="O2339" s="17">
        <f t="shared" si="165"/>
        <v>4500</v>
      </c>
      <c r="P2339" s="17">
        <f t="shared" si="162"/>
        <v>3.2222222222222222E-3</v>
      </c>
      <c r="Q2339" s="17">
        <f t="shared" si="163"/>
        <v>3.2222222222222222E-3</v>
      </c>
    </row>
    <row r="2340" spans="1:17" x14ac:dyDescent="0.35">
      <c r="A2340" t="s">
        <v>1422</v>
      </c>
      <c r="B2340" t="s">
        <v>1126</v>
      </c>
      <c r="D2340" t="s">
        <v>22</v>
      </c>
      <c r="G2340" t="s">
        <v>3040</v>
      </c>
      <c r="H2340">
        <v>6444.6</v>
      </c>
      <c r="J2340">
        <v>0</v>
      </c>
      <c r="K2340">
        <v>0</v>
      </c>
      <c r="L2340" s="17" t="str">
        <f>IF($E2340&lt;&gt;"",VLOOKUP($E2340,GEMWs!$E$14:$L$20,7,FALSE),"")</f>
        <v/>
      </c>
      <c r="M2340" s="17" t="str">
        <f>IF($E2340&lt;&gt;"",VLOOKUP($E2340,GEMWs!$E$14:$L$20,8,FALSE),"")</f>
        <v/>
      </c>
      <c r="N2340" s="17">
        <f t="shared" ca="1" si="164"/>
        <v>0</v>
      </c>
      <c r="O2340" s="17">
        <f t="shared" ca="1" si="165"/>
        <v>0</v>
      </c>
      <c r="P2340" s="17">
        <f t="shared" ca="1" si="162"/>
        <v>0</v>
      </c>
      <c r="Q2340" s="17">
        <f t="shared" ca="1" si="163"/>
        <v>0</v>
      </c>
    </row>
    <row r="2341" spans="1:17" x14ac:dyDescent="0.35">
      <c r="A2341" t="s">
        <v>1422</v>
      </c>
      <c r="B2341" t="s">
        <v>118</v>
      </c>
      <c r="D2341" t="s">
        <v>22</v>
      </c>
      <c r="G2341" t="s">
        <v>3040</v>
      </c>
      <c r="H2341">
        <v>3836.9</v>
      </c>
      <c r="J2341">
        <v>0</v>
      </c>
      <c r="K2341">
        <v>0</v>
      </c>
      <c r="L2341" s="17" t="str">
        <f>IF($E2341&lt;&gt;"",VLOOKUP($E2341,GEMWs!$E$14:$L$20,7,FALSE),"")</f>
        <v/>
      </c>
      <c r="M2341" s="17" t="str">
        <f>IF($E2341&lt;&gt;"",VLOOKUP($E2341,GEMWs!$E$14:$L$20,8,FALSE),"")</f>
        <v/>
      </c>
      <c r="N2341" s="17">
        <f t="shared" ca="1" si="164"/>
        <v>0</v>
      </c>
      <c r="O2341" s="17">
        <f t="shared" ca="1" si="165"/>
        <v>0</v>
      </c>
      <c r="P2341" s="17">
        <f t="shared" ca="1" si="162"/>
        <v>0</v>
      </c>
      <c r="Q2341" s="17">
        <f t="shared" ca="1" si="163"/>
        <v>0</v>
      </c>
    </row>
    <row r="2342" spans="1:17" x14ac:dyDescent="0.35">
      <c r="A2342" t="s">
        <v>1422</v>
      </c>
      <c r="B2342" t="s">
        <v>1429</v>
      </c>
      <c r="C2342" t="s">
        <v>1430</v>
      </c>
      <c r="D2342" t="s">
        <v>14</v>
      </c>
      <c r="E2342" t="s">
        <v>21</v>
      </c>
      <c r="F2342" t="s">
        <v>22</v>
      </c>
      <c r="G2342" t="s">
        <v>3040</v>
      </c>
      <c r="H2342">
        <v>25676.400000000001</v>
      </c>
      <c r="I2342">
        <v>283</v>
      </c>
      <c r="J2342">
        <v>19.93</v>
      </c>
      <c r="K2342">
        <v>28.05</v>
      </c>
      <c r="L2342" s="17">
        <f>IF($E2342&lt;&gt;"",VLOOKUP($E2342,GEMWs!$E$14:$L$20,7,FALSE),"")</f>
        <v>37.754918937403332</v>
      </c>
      <c r="M2342" s="17">
        <f>IF($E2342&lt;&gt;"",VLOOKUP($E2342,GEMWs!$E$14:$L$20,8,FALSE),"")</f>
        <v>96.174593288388181</v>
      </c>
      <c r="N2342" s="17">
        <f t="shared" si="164"/>
        <v>19.93</v>
      </c>
      <c r="O2342" s="17">
        <f t="shared" si="165"/>
        <v>28.05</v>
      </c>
      <c r="P2342" s="17">
        <f t="shared" si="162"/>
        <v>915.37967914438502</v>
      </c>
      <c r="Q2342" s="17">
        <f t="shared" si="163"/>
        <v>1288.3291520321125</v>
      </c>
    </row>
    <row r="2343" spans="1:17" x14ac:dyDescent="0.35">
      <c r="A2343" t="s">
        <v>1422</v>
      </c>
      <c r="B2343" t="s">
        <v>146</v>
      </c>
      <c r="C2343" t="s">
        <v>147</v>
      </c>
      <c r="D2343" t="s">
        <v>14</v>
      </c>
      <c r="E2343" t="s">
        <v>18</v>
      </c>
      <c r="F2343" t="s">
        <v>22</v>
      </c>
      <c r="G2343" t="s">
        <v>3040</v>
      </c>
      <c r="H2343">
        <v>39</v>
      </c>
      <c r="I2343">
        <v>401</v>
      </c>
      <c r="J2343">
        <v>3000</v>
      </c>
      <c r="K2343">
        <v>4500</v>
      </c>
      <c r="L2343" s="17">
        <f>IF($E2343&lt;&gt;"",VLOOKUP($E2343,GEMWs!$E$14:$L$20,7,FALSE),"")</f>
        <v>5950.3939027696888</v>
      </c>
      <c r="M2343" s="17">
        <f>IF($E2343&lt;&gt;"",VLOOKUP($E2343,GEMWs!$E$14:$L$20,8,FALSE),"")</f>
        <v>10539.430626954083</v>
      </c>
      <c r="N2343" s="17">
        <f t="shared" si="164"/>
        <v>3000</v>
      </c>
      <c r="O2343" s="17">
        <f t="shared" si="165"/>
        <v>4500</v>
      </c>
      <c r="P2343" s="17">
        <f t="shared" si="162"/>
        <v>8.6666666666666663E-3</v>
      </c>
      <c r="Q2343" s="17">
        <f t="shared" si="163"/>
        <v>1.2999999999999999E-2</v>
      </c>
    </row>
    <row r="2344" spans="1:17" x14ac:dyDescent="0.35">
      <c r="A2344" t="s">
        <v>1422</v>
      </c>
      <c r="B2344" t="s">
        <v>69</v>
      </c>
      <c r="C2344" t="s">
        <v>70</v>
      </c>
      <c r="D2344" t="s">
        <v>14</v>
      </c>
      <c r="E2344" t="s">
        <v>21</v>
      </c>
      <c r="F2344" t="s">
        <v>22</v>
      </c>
      <c r="G2344" t="s">
        <v>3040</v>
      </c>
      <c r="H2344">
        <v>18.2</v>
      </c>
      <c r="I2344">
        <v>416</v>
      </c>
      <c r="J2344">
        <v>145.66</v>
      </c>
      <c r="K2344">
        <v>1199.98</v>
      </c>
      <c r="L2344" s="17">
        <f>IF($E2344&lt;&gt;"",VLOOKUP($E2344,GEMWs!$E$14:$L$20,7,FALSE),"")</f>
        <v>37.754918937403332</v>
      </c>
      <c r="M2344" s="17">
        <f>IF($E2344&lt;&gt;"",VLOOKUP($E2344,GEMWs!$E$14:$L$20,8,FALSE),"")</f>
        <v>96.174593288388181</v>
      </c>
      <c r="N2344" s="17">
        <f t="shared" si="164"/>
        <v>145.66</v>
      </c>
      <c r="O2344" s="17">
        <f t="shared" si="165"/>
        <v>1199.98</v>
      </c>
      <c r="P2344" s="17">
        <f t="shared" si="162"/>
        <v>1.5166919448657477E-2</v>
      </c>
      <c r="Q2344" s="17">
        <f t="shared" si="163"/>
        <v>0.1249485102293011</v>
      </c>
    </row>
    <row r="2345" spans="1:17" x14ac:dyDescent="0.35">
      <c r="A2345" t="s">
        <v>1422</v>
      </c>
      <c r="B2345" t="s">
        <v>689</v>
      </c>
      <c r="D2345" t="s">
        <v>14</v>
      </c>
      <c r="E2345" t="s">
        <v>21</v>
      </c>
      <c r="G2345" t="s">
        <v>3040</v>
      </c>
      <c r="H2345">
        <v>341.2</v>
      </c>
      <c r="J2345">
        <v>0</v>
      </c>
      <c r="K2345">
        <v>0</v>
      </c>
      <c r="L2345" s="17">
        <f>IF($E2345&lt;&gt;"",VLOOKUP($E2345,GEMWs!$E$14:$L$20,7,FALSE),"")</f>
        <v>37.754918937403332</v>
      </c>
      <c r="M2345" s="17">
        <f>IF($E2345&lt;&gt;"",VLOOKUP($E2345,GEMWs!$E$14:$L$20,8,FALSE),"")</f>
        <v>96.174593288388181</v>
      </c>
      <c r="N2345" s="17">
        <f t="shared" ca="1" si="164"/>
        <v>37.754918937403332</v>
      </c>
      <c r="O2345" s="17">
        <f t="shared" ca="1" si="165"/>
        <v>96.174593288388181</v>
      </c>
      <c r="P2345" s="17">
        <f t="shared" ca="1" si="162"/>
        <v>3.5477145089335709</v>
      </c>
      <c r="Q2345" s="17">
        <f t="shared" ca="1" si="163"/>
        <v>9.0372330176552804</v>
      </c>
    </row>
    <row r="2346" spans="1:17" x14ac:dyDescent="0.35">
      <c r="A2346" t="s">
        <v>1422</v>
      </c>
      <c r="B2346" t="s">
        <v>61</v>
      </c>
      <c r="C2346" t="s">
        <v>62</v>
      </c>
      <c r="D2346" t="s">
        <v>14</v>
      </c>
      <c r="E2346" t="s">
        <v>18</v>
      </c>
      <c r="F2346" t="s">
        <v>22</v>
      </c>
      <c r="G2346" t="s">
        <v>3040</v>
      </c>
      <c r="H2346">
        <v>1.4</v>
      </c>
      <c r="I2346">
        <v>387</v>
      </c>
      <c r="J2346">
        <v>135000</v>
      </c>
      <c r="K2346">
        <v>135000</v>
      </c>
      <c r="L2346" s="17">
        <f>IF($E2346&lt;&gt;"",VLOOKUP($E2346,GEMWs!$E$14:$L$20,7,FALSE),"")</f>
        <v>5950.3939027696888</v>
      </c>
      <c r="M2346" s="17">
        <f>IF($E2346&lt;&gt;"",VLOOKUP($E2346,GEMWs!$E$14:$L$20,8,FALSE),"")</f>
        <v>10539.430626954083</v>
      </c>
      <c r="N2346" s="17">
        <f t="shared" si="164"/>
        <v>135000</v>
      </c>
      <c r="O2346" s="17">
        <f t="shared" si="165"/>
        <v>135000</v>
      </c>
      <c r="P2346" s="17">
        <f t="shared" si="162"/>
        <v>1.037037037037037E-5</v>
      </c>
      <c r="Q2346" s="17">
        <f t="shared" si="163"/>
        <v>1.037037037037037E-5</v>
      </c>
    </row>
    <row r="2347" spans="1:17" x14ac:dyDescent="0.35">
      <c r="A2347" t="s">
        <v>1422</v>
      </c>
      <c r="B2347" t="s">
        <v>690</v>
      </c>
      <c r="D2347" t="s">
        <v>14</v>
      </c>
      <c r="E2347" t="s">
        <v>21</v>
      </c>
      <c r="G2347" t="s">
        <v>3040</v>
      </c>
      <c r="H2347">
        <v>1</v>
      </c>
      <c r="J2347">
        <v>0</v>
      </c>
      <c r="K2347">
        <v>0</v>
      </c>
      <c r="L2347" s="17">
        <f>IF($E2347&lt;&gt;"",VLOOKUP($E2347,GEMWs!$E$14:$L$20,7,FALSE),"")</f>
        <v>37.754918937403332</v>
      </c>
      <c r="M2347" s="17">
        <f>IF($E2347&lt;&gt;"",VLOOKUP($E2347,GEMWs!$E$14:$L$20,8,FALSE),"")</f>
        <v>96.174593288388181</v>
      </c>
      <c r="N2347" s="17">
        <f t="shared" ca="1" si="164"/>
        <v>37.754918937403332</v>
      </c>
      <c r="O2347" s="17">
        <f t="shared" ca="1" si="165"/>
        <v>96.174593288388181</v>
      </c>
      <c r="P2347" s="17">
        <f t="shared" ca="1" si="162"/>
        <v>1.0397756474013984E-2</v>
      </c>
      <c r="Q2347" s="17">
        <f t="shared" ca="1" si="163"/>
        <v>2.6486614940373038E-2</v>
      </c>
    </row>
    <row r="2348" spans="1:17" x14ac:dyDescent="0.35">
      <c r="A2348" t="s">
        <v>1422</v>
      </c>
      <c r="B2348" t="s">
        <v>1439</v>
      </c>
      <c r="D2348" t="s">
        <v>14</v>
      </c>
      <c r="E2348" t="s">
        <v>343</v>
      </c>
      <c r="G2348" t="s">
        <v>3040</v>
      </c>
      <c r="H2348">
        <v>0.9</v>
      </c>
      <c r="J2348">
        <v>0</v>
      </c>
      <c r="K2348">
        <v>0</v>
      </c>
      <c r="L2348" s="17">
        <f>IF($E2348&lt;&gt;"",VLOOKUP($E2348,GEMWs!$E$14:$L$20,7,FALSE),"")</f>
        <v>1154.9999999999998</v>
      </c>
      <c r="M2348" s="17">
        <f>IF($E2348&lt;&gt;"",VLOOKUP($E2348,GEMWs!$E$14:$L$20,8,FALSE),"")</f>
        <v>1575.0000000000002</v>
      </c>
      <c r="N2348" s="17">
        <f t="shared" ca="1" si="164"/>
        <v>1154.9999999999998</v>
      </c>
      <c r="O2348" s="17">
        <f t="shared" ca="1" si="165"/>
        <v>1575.0000000000002</v>
      </c>
      <c r="P2348" s="17">
        <f t="shared" ca="1" si="162"/>
        <v>5.7142857142857136E-4</v>
      </c>
      <c r="Q2348" s="17">
        <f t="shared" ca="1" si="163"/>
        <v>7.7922077922077944E-4</v>
      </c>
    </row>
    <row r="2349" spans="1:17" x14ac:dyDescent="0.35">
      <c r="A2349" t="s">
        <v>1422</v>
      </c>
      <c r="B2349" t="s">
        <v>79</v>
      </c>
      <c r="C2349" t="s">
        <v>80</v>
      </c>
      <c r="D2349" t="s">
        <v>14</v>
      </c>
      <c r="E2349" t="s">
        <v>21</v>
      </c>
      <c r="F2349" t="s">
        <v>22</v>
      </c>
      <c r="G2349" t="s">
        <v>3040</v>
      </c>
      <c r="H2349">
        <v>8.6999999999999993</v>
      </c>
      <c r="I2349">
        <v>388</v>
      </c>
      <c r="J2349">
        <v>500</v>
      </c>
      <c r="K2349">
        <v>5000</v>
      </c>
      <c r="L2349" s="17">
        <f>IF($E2349&lt;&gt;"",VLOOKUP($E2349,GEMWs!$E$14:$L$20,7,FALSE),"")</f>
        <v>37.754918937403332</v>
      </c>
      <c r="M2349" s="17">
        <f>IF($E2349&lt;&gt;"",VLOOKUP($E2349,GEMWs!$E$14:$L$20,8,FALSE),"")</f>
        <v>96.174593288388181</v>
      </c>
      <c r="N2349" s="17">
        <f t="shared" si="164"/>
        <v>500</v>
      </c>
      <c r="O2349" s="17">
        <f t="shared" si="165"/>
        <v>5000</v>
      </c>
      <c r="P2349" s="17">
        <f t="shared" si="162"/>
        <v>1.7399999999999998E-3</v>
      </c>
      <c r="Q2349" s="17">
        <f t="shared" si="163"/>
        <v>1.7399999999999999E-2</v>
      </c>
    </row>
    <row r="2350" spans="1:17" x14ac:dyDescent="0.35">
      <c r="A2350" t="s">
        <v>1422</v>
      </c>
      <c r="B2350" t="s">
        <v>368</v>
      </c>
      <c r="D2350" t="s">
        <v>14</v>
      </c>
      <c r="E2350" t="s">
        <v>18</v>
      </c>
      <c r="G2350" t="s">
        <v>3040</v>
      </c>
      <c r="H2350">
        <v>50.7</v>
      </c>
      <c r="J2350">
        <v>0</v>
      </c>
      <c r="K2350">
        <v>0</v>
      </c>
      <c r="L2350" s="17">
        <f>IF($E2350&lt;&gt;"",VLOOKUP($E2350,GEMWs!$E$14:$L$20,7,FALSE),"")</f>
        <v>5950.3939027696888</v>
      </c>
      <c r="M2350" s="17">
        <f>IF($E2350&lt;&gt;"",VLOOKUP($E2350,GEMWs!$E$14:$L$20,8,FALSE),"")</f>
        <v>10539.430626954083</v>
      </c>
      <c r="N2350" s="17">
        <f t="shared" ca="1" si="164"/>
        <v>5950.3939027696888</v>
      </c>
      <c r="O2350" s="17">
        <f t="shared" ca="1" si="165"/>
        <v>10539.430626954083</v>
      </c>
      <c r="P2350" s="17">
        <f t="shared" ca="1" si="162"/>
        <v>4.8105065439054372E-3</v>
      </c>
      <c r="Q2350" s="17">
        <f t="shared" ca="1" si="163"/>
        <v>8.5204443316603002E-3</v>
      </c>
    </row>
    <row r="2351" spans="1:17" x14ac:dyDescent="0.35">
      <c r="A2351" t="s">
        <v>1422</v>
      </c>
      <c r="B2351" t="s">
        <v>542</v>
      </c>
      <c r="C2351" t="s">
        <v>543</v>
      </c>
      <c r="D2351" t="s">
        <v>14</v>
      </c>
      <c r="E2351" t="s">
        <v>21</v>
      </c>
      <c r="F2351" t="s">
        <v>22</v>
      </c>
      <c r="G2351" t="s">
        <v>3040</v>
      </c>
      <c r="H2351">
        <v>10.4</v>
      </c>
      <c r="I2351">
        <v>393</v>
      </c>
      <c r="J2351">
        <v>69.463928999999993</v>
      </c>
      <c r="K2351">
        <v>255.49058400000001</v>
      </c>
      <c r="L2351" s="17">
        <f>IF($E2351&lt;&gt;"",VLOOKUP($E2351,GEMWs!$E$14:$L$20,7,FALSE),"")</f>
        <v>37.754918937403332</v>
      </c>
      <c r="M2351" s="17">
        <f>IF($E2351&lt;&gt;"",VLOOKUP($E2351,GEMWs!$E$14:$L$20,8,FALSE),"")</f>
        <v>96.174593288388181</v>
      </c>
      <c r="N2351" s="17">
        <f t="shared" si="164"/>
        <v>69.463928999999993</v>
      </c>
      <c r="O2351" s="17">
        <f t="shared" si="165"/>
        <v>255.49058400000001</v>
      </c>
      <c r="P2351" s="17">
        <f t="shared" si="162"/>
        <v>4.0706001126053243E-2</v>
      </c>
      <c r="Q2351" s="17">
        <f t="shared" si="163"/>
        <v>0.14971799248499176</v>
      </c>
    </row>
    <row r="2352" spans="1:17" x14ac:dyDescent="0.35">
      <c r="A2352" t="s">
        <v>1422</v>
      </c>
      <c r="B2352" t="s">
        <v>1106</v>
      </c>
      <c r="C2352" t="s">
        <v>1107</v>
      </c>
      <c r="D2352" t="s">
        <v>14</v>
      </c>
      <c r="E2352" t="s">
        <v>21</v>
      </c>
      <c r="F2352" t="s">
        <v>22</v>
      </c>
      <c r="G2352" t="s">
        <v>3040</v>
      </c>
      <c r="H2352">
        <v>1.1000000000000001</v>
      </c>
      <c r="I2352">
        <v>369</v>
      </c>
      <c r="J2352">
        <v>371.8</v>
      </c>
      <c r="K2352">
        <v>507</v>
      </c>
      <c r="L2352" s="17">
        <f>IF($E2352&lt;&gt;"",VLOOKUP($E2352,GEMWs!$E$14:$L$20,7,FALSE),"")</f>
        <v>37.754918937403332</v>
      </c>
      <c r="M2352" s="17">
        <f>IF($E2352&lt;&gt;"",VLOOKUP($E2352,GEMWs!$E$14:$L$20,8,FALSE),"")</f>
        <v>96.174593288388181</v>
      </c>
      <c r="N2352" s="17">
        <f t="shared" si="164"/>
        <v>371.8</v>
      </c>
      <c r="O2352" s="17">
        <f t="shared" si="165"/>
        <v>507</v>
      </c>
      <c r="P2352" s="17">
        <f t="shared" si="162"/>
        <v>2.1696252465483235E-3</v>
      </c>
      <c r="Q2352" s="17">
        <f t="shared" si="163"/>
        <v>2.9585798816568051E-3</v>
      </c>
    </row>
    <row r="2353" spans="1:17" x14ac:dyDescent="0.35">
      <c r="A2353" t="s">
        <v>1422</v>
      </c>
      <c r="B2353" t="s">
        <v>669</v>
      </c>
      <c r="C2353" t="s">
        <v>670</v>
      </c>
      <c r="D2353" t="s">
        <v>14</v>
      </c>
      <c r="E2353" t="s">
        <v>21</v>
      </c>
      <c r="F2353" t="s">
        <v>22</v>
      </c>
      <c r="G2353" t="s">
        <v>3040</v>
      </c>
      <c r="H2353">
        <v>6114.1</v>
      </c>
      <c r="I2353">
        <v>305</v>
      </c>
      <c r="J2353">
        <v>2200</v>
      </c>
      <c r="K2353">
        <v>4500</v>
      </c>
      <c r="L2353" s="17">
        <f>IF($E2353&lt;&gt;"",VLOOKUP($E2353,GEMWs!$E$14:$L$20,7,FALSE),"")</f>
        <v>37.754918937403332</v>
      </c>
      <c r="M2353" s="17">
        <f>IF($E2353&lt;&gt;"",VLOOKUP($E2353,GEMWs!$E$14:$L$20,8,FALSE),"")</f>
        <v>96.174593288388181</v>
      </c>
      <c r="N2353" s="17">
        <f t="shared" si="164"/>
        <v>2200</v>
      </c>
      <c r="O2353" s="17">
        <f t="shared" si="165"/>
        <v>4500</v>
      </c>
      <c r="P2353" s="17">
        <f t="shared" ref="P2353:P2395" si="166">IF(O2353&gt;0,$H2353/O2353,0)</f>
        <v>1.3586888888888891</v>
      </c>
      <c r="Q2353" s="17">
        <f t="shared" ref="Q2353:Q2395" si="167">IF(N2353&gt;0,$H2353/N2353,0)</f>
        <v>2.779136363636364</v>
      </c>
    </row>
    <row r="2354" spans="1:17" x14ac:dyDescent="0.35">
      <c r="A2354" t="s">
        <v>1422</v>
      </c>
      <c r="B2354" t="s">
        <v>1108</v>
      </c>
      <c r="C2354" t="s">
        <v>1109</v>
      </c>
      <c r="D2354" t="s">
        <v>14</v>
      </c>
      <c r="E2354" t="s">
        <v>21</v>
      </c>
      <c r="F2354" t="s">
        <v>14</v>
      </c>
      <c r="G2354" t="s">
        <v>3040</v>
      </c>
      <c r="H2354">
        <v>192712.2</v>
      </c>
      <c r="I2354">
        <v>306</v>
      </c>
      <c r="J2354">
        <v>10</v>
      </c>
      <c r="K2354">
        <v>10</v>
      </c>
      <c r="L2354" s="17">
        <f>IF($E2354&lt;&gt;"",VLOOKUP($E2354,GEMWs!$E$14:$L$20,7,FALSE),"")</f>
        <v>37.754918937403332</v>
      </c>
      <c r="M2354" s="17">
        <f>IF($E2354&lt;&gt;"",VLOOKUP($E2354,GEMWs!$E$14:$L$20,8,FALSE),"")</f>
        <v>96.174593288388181</v>
      </c>
      <c r="N2354" s="17">
        <f t="shared" si="164"/>
        <v>10</v>
      </c>
      <c r="O2354" s="17">
        <f t="shared" si="165"/>
        <v>10</v>
      </c>
      <c r="P2354" s="17">
        <f t="shared" si="166"/>
        <v>19271.22</v>
      </c>
      <c r="Q2354" s="17">
        <f t="shared" si="167"/>
        <v>19271.22</v>
      </c>
    </row>
    <row r="2355" spans="1:17" x14ac:dyDescent="0.35">
      <c r="A2355" t="s">
        <v>1422</v>
      </c>
      <c r="B2355" t="s">
        <v>482</v>
      </c>
      <c r="D2355" t="s">
        <v>22</v>
      </c>
      <c r="G2355" t="s">
        <v>3040</v>
      </c>
      <c r="H2355">
        <v>0.2</v>
      </c>
      <c r="J2355">
        <v>0</v>
      </c>
      <c r="K2355">
        <v>0</v>
      </c>
      <c r="L2355" s="17" t="str">
        <f>IF($E2355&lt;&gt;"",VLOOKUP($E2355,GEMWs!$E$14:$L$20,7,FALSE),"")</f>
        <v/>
      </c>
      <c r="M2355" s="17" t="str">
        <f>IF($E2355&lt;&gt;"",VLOOKUP($E2355,GEMWs!$E$14:$L$20,8,FALSE),"")</f>
        <v/>
      </c>
      <c r="N2355" s="17">
        <f t="shared" ca="1" si="164"/>
        <v>0</v>
      </c>
      <c r="O2355" s="17">
        <f t="shared" ca="1" si="165"/>
        <v>0</v>
      </c>
      <c r="P2355" s="17">
        <f t="shared" ca="1" si="166"/>
        <v>0</v>
      </c>
      <c r="Q2355" s="17">
        <f t="shared" ca="1" si="167"/>
        <v>0</v>
      </c>
    </row>
    <row r="2356" spans="1:17" x14ac:dyDescent="0.35">
      <c r="A2356" t="s">
        <v>1422</v>
      </c>
      <c r="B2356" t="s">
        <v>671</v>
      </c>
      <c r="C2356" t="s">
        <v>672</v>
      </c>
      <c r="D2356" t="s">
        <v>14</v>
      </c>
      <c r="E2356" t="s">
        <v>21</v>
      </c>
      <c r="F2356" t="s">
        <v>22</v>
      </c>
      <c r="G2356" t="s">
        <v>3040</v>
      </c>
      <c r="H2356">
        <v>55.1</v>
      </c>
      <c r="I2356">
        <v>310</v>
      </c>
      <c r="J2356">
        <v>6000</v>
      </c>
      <c r="K2356">
        <v>6000</v>
      </c>
      <c r="L2356" s="17">
        <f>IF($E2356&lt;&gt;"",VLOOKUP($E2356,GEMWs!$E$14:$L$20,7,FALSE),"")</f>
        <v>37.754918937403332</v>
      </c>
      <c r="M2356" s="17">
        <f>IF($E2356&lt;&gt;"",VLOOKUP($E2356,GEMWs!$E$14:$L$20,8,FALSE),"")</f>
        <v>96.174593288388181</v>
      </c>
      <c r="N2356" s="17">
        <f t="shared" si="164"/>
        <v>6000</v>
      </c>
      <c r="O2356" s="17">
        <f t="shared" si="165"/>
        <v>6000</v>
      </c>
      <c r="P2356" s="17">
        <f t="shared" si="166"/>
        <v>9.1833333333333333E-3</v>
      </c>
      <c r="Q2356" s="17">
        <f t="shared" si="167"/>
        <v>9.1833333333333333E-3</v>
      </c>
    </row>
    <row r="2357" spans="1:17" x14ac:dyDescent="0.35">
      <c r="A2357" t="s">
        <v>1422</v>
      </c>
      <c r="B2357" t="s">
        <v>1448</v>
      </c>
      <c r="D2357" t="s">
        <v>14</v>
      </c>
      <c r="E2357" t="s">
        <v>21</v>
      </c>
      <c r="G2357" t="s">
        <v>3040</v>
      </c>
      <c r="H2357">
        <v>2.7</v>
      </c>
      <c r="J2357">
        <v>0</v>
      </c>
      <c r="K2357">
        <v>0</v>
      </c>
      <c r="L2357" s="17">
        <f>IF($E2357&lt;&gt;"",VLOOKUP($E2357,GEMWs!$E$14:$L$20,7,FALSE),"")</f>
        <v>37.754918937403332</v>
      </c>
      <c r="M2357" s="17">
        <f>IF($E2357&lt;&gt;"",VLOOKUP($E2357,GEMWs!$E$14:$L$20,8,FALSE),"")</f>
        <v>96.174593288388181</v>
      </c>
      <c r="N2357" s="17">
        <f t="shared" ca="1" si="164"/>
        <v>37.754918937403332</v>
      </c>
      <c r="O2357" s="17">
        <f t="shared" ca="1" si="165"/>
        <v>96.174593288388181</v>
      </c>
      <c r="P2357" s="17">
        <f t="shared" ca="1" si="166"/>
        <v>2.8073942479837757E-2</v>
      </c>
      <c r="Q2357" s="17">
        <f t="shared" ca="1" si="167"/>
        <v>7.151386033900721E-2</v>
      </c>
    </row>
    <row r="2358" spans="1:17" x14ac:dyDescent="0.35">
      <c r="A2358" t="s">
        <v>1422</v>
      </c>
      <c r="B2358" t="s">
        <v>1437</v>
      </c>
      <c r="D2358" t="s">
        <v>22</v>
      </c>
      <c r="G2358" t="s">
        <v>3040</v>
      </c>
      <c r="H2358">
        <v>84.6</v>
      </c>
      <c r="J2358">
        <v>0</v>
      </c>
      <c r="K2358">
        <v>0</v>
      </c>
      <c r="L2358" s="17" t="str">
        <f>IF($E2358&lt;&gt;"",VLOOKUP($E2358,GEMWs!$E$14:$L$20,7,FALSE),"")</f>
        <v/>
      </c>
      <c r="M2358" s="17" t="str">
        <f>IF($E2358&lt;&gt;"",VLOOKUP($E2358,GEMWs!$E$14:$L$20,8,FALSE),"")</f>
        <v/>
      </c>
      <c r="N2358" s="17">
        <f t="shared" ca="1" si="164"/>
        <v>0</v>
      </c>
      <c r="O2358" s="17">
        <f t="shared" ca="1" si="165"/>
        <v>0</v>
      </c>
      <c r="P2358" s="17">
        <f t="shared" ca="1" si="166"/>
        <v>0</v>
      </c>
      <c r="Q2358" s="17">
        <f t="shared" ca="1" si="167"/>
        <v>0</v>
      </c>
    </row>
    <row r="2359" spans="1:17" x14ac:dyDescent="0.35">
      <c r="A2359" t="s">
        <v>1422</v>
      </c>
      <c r="B2359" t="s">
        <v>1149</v>
      </c>
      <c r="D2359" t="s">
        <v>22</v>
      </c>
      <c r="G2359" t="s">
        <v>3040</v>
      </c>
      <c r="H2359">
        <v>0.2</v>
      </c>
      <c r="J2359">
        <v>0</v>
      </c>
      <c r="K2359">
        <v>0</v>
      </c>
      <c r="L2359" s="17" t="str">
        <f>IF($E2359&lt;&gt;"",VLOOKUP($E2359,GEMWs!$E$14:$L$20,7,FALSE),"")</f>
        <v/>
      </c>
      <c r="M2359" s="17" t="str">
        <f>IF($E2359&lt;&gt;"",VLOOKUP($E2359,GEMWs!$E$14:$L$20,8,FALSE),"")</f>
        <v/>
      </c>
      <c r="N2359" s="17">
        <f t="shared" ca="1" si="164"/>
        <v>0</v>
      </c>
      <c r="O2359" s="17">
        <f t="shared" ca="1" si="165"/>
        <v>0</v>
      </c>
      <c r="P2359" s="17">
        <f t="shared" ca="1" si="166"/>
        <v>0</v>
      </c>
      <c r="Q2359" s="17">
        <f t="shared" ca="1" si="167"/>
        <v>0</v>
      </c>
    </row>
    <row r="2360" spans="1:17" x14ac:dyDescent="0.35">
      <c r="A2360" t="s">
        <v>1422</v>
      </c>
      <c r="B2360" t="s">
        <v>694</v>
      </c>
      <c r="D2360" t="s">
        <v>14</v>
      </c>
      <c r="E2360" t="s">
        <v>18</v>
      </c>
      <c r="G2360" t="s">
        <v>3040</v>
      </c>
      <c r="H2360">
        <v>0.1</v>
      </c>
      <c r="J2360">
        <v>0</v>
      </c>
      <c r="K2360">
        <v>0</v>
      </c>
      <c r="L2360" s="17">
        <f>IF($E2360&lt;&gt;"",VLOOKUP($E2360,GEMWs!$E$14:$L$20,7,FALSE),"")</f>
        <v>5950.3939027696888</v>
      </c>
      <c r="M2360" s="17">
        <f>IF($E2360&lt;&gt;"",VLOOKUP($E2360,GEMWs!$E$14:$L$20,8,FALSE),"")</f>
        <v>10539.430626954083</v>
      </c>
      <c r="N2360" s="17">
        <f t="shared" ca="1" si="164"/>
        <v>5950.3939027696888</v>
      </c>
      <c r="O2360" s="17">
        <f t="shared" ca="1" si="165"/>
        <v>10539.430626954083</v>
      </c>
      <c r="P2360" s="17">
        <f t="shared" ca="1" si="166"/>
        <v>9.4881785875846886E-6</v>
      </c>
      <c r="Q2360" s="17">
        <f t="shared" ca="1" si="167"/>
        <v>1.6805610121617947E-5</v>
      </c>
    </row>
    <row r="2361" spans="1:17" x14ac:dyDescent="0.35">
      <c r="A2361" t="s">
        <v>1422</v>
      </c>
      <c r="B2361" t="s">
        <v>509</v>
      </c>
      <c r="D2361" t="s">
        <v>22</v>
      </c>
      <c r="G2361" t="s">
        <v>3040</v>
      </c>
      <c r="H2361">
        <v>249.6</v>
      </c>
      <c r="J2361">
        <v>0</v>
      </c>
      <c r="K2361">
        <v>0</v>
      </c>
      <c r="L2361" s="17" t="str">
        <f>IF($E2361&lt;&gt;"",VLOOKUP($E2361,GEMWs!$E$14:$L$20,7,FALSE),"")</f>
        <v/>
      </c>
      <c r="M2361" s="17" t="str">
        <f>IF($E2361&lt;&gt;"",VLOOKUP($E2361,GEMWs!$E$14:$L$20,8,FALSE),"")</f>
        <v/>
      </c>
      <c r="N2361" s="17">
        <f t="shared" ca="1" si="164"/>
        <v>0</v>
      </c>
      <c r="O2361" s="17">
        <f t="shared" ca="1" si="165"/>
        <v>0</v>
      </c>
      <c r="P2361" s="17">
        <f t="shared" ca="1" si="166"/>
        <v>0</v>
      </c>
      <c r="Q2361" s="17">
        <f t="shared" ca="1" si="167"/>
        <v>0</v>
      </c>
    </row>
    <row r="2362" spans="1:17" x14ac:dyDescent="0.35">
      <c r="A2362" t="s">
        <v>1422</v>
      </c>
      <c r="B2362" t="s">
        <v>673</v>
      </c>
      <c r="C2362" t="s">
        <v>674</v>
      </c>
      <c r="D2362" t="s">
        <v>14</v>
      </c>
      <c r="E2362" t="s">
        <v>21</v>
      </c>
      <c r="F2362" t="s">
        <v>22</v>
      </c>
      <c r="G2362" t="s">
        <v>3040</v>
      </c>
      <c r="H2362">
        <v>1</v>
      </c>
      <c r="I2362">
        <v>331</v>
      </c>
      <c r="J2362">
        <v>80.760000000000005</v>
      </c>
      <c r="K2362">
        <v>260</v>
      </c>
      <c r="L2362" s="17">
        <f>IF($E2362&lt;&gt;"",VLOOKUP($E2362,GEMWs!$E$14:$L$20,7,FALSE),"")</f>
        <v>37.754918937403332</v>
      </c>
      <c r="M2362" s="17">
        <f>IF($E2362&lt;&gt;"",VLOOKUP($E2362,GEMWs!$E$14:$L$20,8,FALSE),"")</f>
        <v>96.174593288388181</v>
      </c>
      <c r="N2362" s="17">
        <f t="shared" si="164"/>
        <v>80.760000000000005</v>
      </c>
      <c r="O2362" s="17">
        <f t="shared" si="165"/>
        <v>260</v>
      </c>
      <c r="P2362" s="17">
        <f t="shared" si="166"/>
        <v>3.8461538461538464E-3</v>
      </c>
      <c r="Q2362" s="17">
        <f t="shared" si="167"/>
        <v>1.2382367508667657E-2</v>
      </c>
    </row>
    <row r="2363" spans="1:17" x14ac:dyDescent="0.35">
      <c r="A2363" t="s">
        <v>1422</v>
      </c>
      <c r="B2363" t="s">
        <v>679</v>
      </c>
      <c r="C2363" t="s">
        <v>680</v>
      </c>
      <c r="D2363" t="s">
        <v>14</v>
      </c>
      <c r="E2363" t="s">
        <v>18</v>
      </c>
      <c r="F2363" t="s">
        <v>22</v>
      </c>
      <c r="G2363" t="s">
        <v>3040</v>
      </c>
      <c r="H2363">
        <v>2</v>
      </c>
      <c r="I2363">
        <v>444</v>
      </c>
      <c r="J2363">
        <v>4536</v>
      </c>
      <c r="K2363">
        <v>4536</v>
      </c>
      <c r="L2363" s="17">
        <f>IF($E2363&lt;&gt;"",VLOOKUP($E2363,GEMWs!$E$14:$L$20,7,FALSE),"")</f>
        <v>5950.3939027696888</v>
      </c>
      <c r="M2363" s="17">
        <f>IF($E2363&lt;&gt;"",VLOOKUP($E2363,GEMWs!$E$14:$L$20,8,FALSE),"")</f>
        <v>10539.430626954083</v>
      </c>
      <c r="N2363" s="17">
        <f t="shared" si="164"/>
        <v>4536</v>
      </c>
      <c r="O2363" s="17">
        <f t="shared" si="165"/>
        <v>4536</v>
      </c>
      <c r="P2363" s="17">
        <f t="shared" si="166"/>
        <v>4.4091710758377423E-4</v>
      </c>
      <c r="Q2363" s="17">
        <f t="shared" si="167"/>
        <v>4.4091710758377423E-4</v>
      </c>
    </row>
    <row r="2364" spans="1:17" x14ac:dyDescent="0.35">
      <c r="A2364" t="s">
        <v>1422</v>
      </c>
      <c r="B2364" t="s">
        <v>639</v>
      </c>
      <c r="D2364" t="s">
        <v>14</v>
      </c>
      <c r="E2364" t="s">
        <v>21</v>
      </c>
      <c r="G2364" t="s">
        <v>3040</v>
      </c>
      <c r="H2364">
        <v>42.7</v>
      </c>
      <c r="J2364">
        <v>0</v>
      </c>
      <c r="K2364">
        <v>0</v>
      </c>
      <c r="L2364" s="17">
        <f>IF($E2364&lt;&gt;"",VLOOKUP($E2364,GEMWs!$E$14:$L$20,7,FALSE),"")</f>
        <v>37.754918937403332</v>
      </c>
      <c r="M2364" s="17">
        <f>IF($E2364&lt;&gt;"",VLOOKUP($E2364,GEMWs!$E$14:$L$20,8,FALSE),"")</f>
        <v>96.174593288388181</v>
      </c>
      <c r="N2364" s="17">
        <f t="shared" ca="1" si="164"/>
        <v>37.754918937403332</v>
      </c>
      <c r="O2364" s="17">
        <f t="shared" ca="1" si="165"/>
        <v>96.174593288388181</v>
      </c>
      <c r="P2364" s="17">
        <f t="shared" ca="1" si="166"/>
        <v>0.44398420144039713</v>
      </c>
      <c r="Q2364" s="17">
        <f t="shared" ca="1" si="167"/>
        <v>1.1309784579539288</v>
      </c>
    </row>
    <row r="2365" spans="1:17" x14ac:dyDescent="0.35">
      <c r="A2365" t="s">
        <v>1422</v>
      </c>
      <c r="B2365" t="s">
        <v>297</v>
      </c>
      <c r="C2365" t="s">
        <v>298</v>
      </c>
      <c r="D2365" t="s">
        <v>14</v>
      </c>
      <c r="E2365" t="s">
        <v>18</v>
      </c>
      <c r="F2365" t="s">
        <v>22</v>
      </c>
      <c r="G2365" t="s">
        <v>3040</v>
      </c>
      <c r="H2365">
        <v>2.2999999999999998</v>
      </c>
      <c r="I2365">
        <v>446</v>
      </c>
      <c r="J2365">
        <v>25000</v>
      </c>
      <c r="K2365">
        <v>25000</v>
      </c>
      <c r="L2365" s="17">
        <f>IF($E2365&lt;&gt;"",VLOOKUP($E2365,GEMWs!$E$14:$L$20,7,FALSE),"")</f>
        <v>5950.3939027696888</v>
      </c>
      <c r="M2365" s="17">
        <f>IF($E2365&lt;&gt;"",VLOOKUP($E2365,GEMWs!$E$14:$L$20,8,FALSE),"")</f>
        <v>10539.430626954083</v>
      </c>
      <c r="N2365" s="17">
        <f t="shared" si="164"/>
        <v>25000</v>
      </c>
      <c r="O2365" s="17">
        <f t="shared" si="165"/>
        <v>25000</v>
      </c>
      <c r="P2365" s="17">
        <f t="shared" si="166"/>
        <v>9.1999999999999987E-5</v>
      </c>
      <c r="Q2365" s="17">
        <f t="shared" si="167"/>
        <v>9.1999999999999987E-5</v>
      </c>
    </row>
    <row r="2366" spans="1:17" x14ac:dyDescent="0.35">
      <c r="A2366" t="s">
        <v>1422</v>
      </c>
      <c r="B2366" t="s">
        <v>675</v>
      </c>
      <c r="C2366" t="s">
        <v>676</v>
      </c>
      <c r="D2366" t="s">
        <v>14</v>
      </c>
      <c r="E2366" t="s">
        <v>21</v>
      </c>
      <c r="F2366" t="s">
        <v>22</v>
      </c>
      <c r="G2366" t="s">
        <v>3040</v>
      </c>
      <c r="H2366">
        <v>56.5</v>
      </c>
      <c r="I2366">
        <v>336</v>
      </c>
      <c r="J2366">
        <v>219.58691899999999</v>
      </c>
      <c r="K2366">
        <v>464.16317099999998</v>
      </c>
      <c r="L2366" s="17">
        <f>IF($E2366&lt;&gt;"",VLOOKUP($E2366,GEMWs!$E$14:$L$20,7,FALSE),"")</f>
        <v>37.754918937403332</v>
      </c>
      <c r="M2366" s="17">
        <f>IF($E2366&lt;&gt;"",VLOOKUP($E2366,GEMWs!$E$14:$L$20,8,FALSE),"")</f>
        <v>96.174593288388181</v>
      </c>
      <c r="N2366" s="17">
        <f t="shared" si="164"/>
        <v>219.58691899999999</v>
      </c>
      <c r="O2366" s="17">
        <f t="shared" si="165"/>
        <v>464.16317099999998</v>
      </c>
      <c r="P2366" s="17">
        <f t="shared" si="166"/>
        <v>0.12172443556492336</v>
      </c>
      <c r="Q2366" s="17">
        <f t="shared" si="167"/>
        <v>0.2573013012674038</v>
      </c>
    </row>
    <row r="2367" spans="1:17" x14ac:dyDescent="0.35">
      <c r="A2367" t="s">
        <v>1422</v>
      </c>
      <c r="B2367" t="s">
        <v>57</v>
      </c>
      <c r="C2367" t="s">
        <v>58</v>
      </c>
      <c r="D2367" t="s">
        <v>14</v>
      </c>
      <c r="E2367" t="s">
        <v>21</v>
      </c>
      <c r="F2367" t="s">
        <v>22</v>
      </c>
      <c r="G2367" t="s">
        <v>3040</v>
      </c>
      <c r="H2367">
        <v>688.1</v>
      </c>
      <c r="I2367">
        <v>407</v>
      </c>
      <c r="J2367">
        <v>2065.3591289999999</v>
      </c>
      <c r="K2367">
        <v>11224.793958</v>
      </c>
      <c r="L2367" s="17">
        <f>IF($E2367&lt;&gt;"",VLOOKUP($E2367,GEMWs!$E$14:$L$20,7,FALSE),"")</f>
        <v>37.754918937403332</v>
      </c>
      <c r="M2367" s="17">
        <f>IF($E2367&lt;&gt;"",VLOOKUP($E2367,GEMWs!$E$14:$L$20,8,FALSE),"")</f>
        <v>96.174593288388181</v>
      </c>
      <c r="N2367" s="17">
        <f t="shared" si="164"/>
        <v>2065.3591289999999</v>
      </c>
      <c r="O2367" s="17">
        <f t="shared" si="165"/>
        <v>11224.793958</v>
      </c>
      <c r="P2367" s="17">
        <f t="shared" si="166"/>
        <v>6.1301793384776176E-2</v>
      </c>
      <c r="Q2367" s="17">
        <f t="shared" si="167"/>
        <v>0.33316239792793928</v>
      </c>
    </row>
    <row r="2368" spans="1:17" x14ac:dyDescent="0.35">
      <c r="A2368" t="s">
        <v>1422</v>
      </c>
      <c r="B2368" t="s">
        <v>1096</v>
      </c>
      <c r="C2368" t="s">
        <v>1097</v>
      </c>
      <c r="D2368" t="s">
        <v>14</v>
      </c>
      <c r="E2368" t="s">
        <v>21</v>
      </c>
      <c r="F2368" t="s">
        <v>22</v>
      </c>
      <c r="G2368" t="s">
        <v>3040</v>
      </c>
      <c r="H2368">
        <v>46</v>
      </c>
      <c r="I2368">
        <v>406</v>
      </c>
      <c r="J2368">
        <v>8000</v>
      </c>
      <c r="K2368">
        <v>8000</v>
      </c>
      <c r="L2368" s="17">
        <f>IF($E2368&lt;&gt;"",VLOOKUP($E2368,GEMWs!$E$14:$L$20,7,FALSE),"")</f>
        <v>37.754918937403332</v>
      </c>
      <c r="M2368" s="17">
        <f>IF($E2368&lt;&gt;"",VLOOKUP($E2368,GEMWs!$E$14:$L$20,8,FALSE),"")</f>
        <v>96.174593288388181</v>
      </c>
      <c r="N2368" s="17">
        <f t="shared" si="164"/>
        <v>8000</v>
      </c>
      <c r="O2368" s="17">
        <f t="shared" si="165"/>
        <v>8000</v>
      </c>
      <c r="P2368" s="17">
        <f t="shared" si="166"/>
        <v>5.7499999999999999E-3</v>
      </c>
      <c r="Q2368" s="17">
        <f t="shared" si="167"/>
        <v>5.7499999999999999E-3</v>
      </c>
    </row>
    <row r="2369" spans="1:17" x14ac:dyDescent="0.35">
      <c r="A2369" t="s">
        <v>1422</v>
      </c>
      <c r="B2369" t="s">
        <v>692</v>
      </c>
      <c r="D2369" t="s">
        <v>22</v>
      </c>
      <c r="G2369" t="s">
        <v>3040</v>
      </c>
      <c r="H2369">
        <v>8.5</v>
      </c>
      <c r="J2369">
        <v>0</v>
      </c>
      <c r="K2369">
        <v>0</v>
      </c>
      <c r="L2369" s="17" t="str">
        <f>IF($E2369&lt;&gt;"",VLOOKUP($E2369,GEMWs!$E$14:$L$20,7,FALSE),"")</f>
        <v/>
      </c>
      <c r="M2369" s="17" t="str">
        <f>IF($E2369&lt;&gt;"",VLOOKUP($E2369,GEMWs!$E$14:$L$20,8,FALSE),"")</f>
        <v/>
      </c>
      <c r="N2369" s="17">
        <f t="shared" ca="1" si="164"/>
        <v>0</v>
      </c>
      <c r="O2369" s="17">
        <f t="shared" ca="1" si="165"/>
        <v>0</v>
      </c>
      <c r="P2369" s="17">
        <f t="shared" ca="1" si="166"/>
        <v>0</v>
      </c>
      <c r="Q2369" s="17">
        <f t="shared" ca="1" si="167"/>
        <v>0</v>
      </c>
    </row>
    <row r="2370" spans="1:17" x14ac:dyDescent="0.35">
      <c r="A2370" t="s">
        <v>1422</v>
      </c>
      <c r="B2370" t="s">
        <v>150</v>
      </c>
      <c r="C2370" t="s">
        <v>151</v>
      </c>
      <c r="D2370" t="s">
        <v>14</v>
      </c>
      <c r="E2370" t="s">
        <v>21</v>
      </c>
      <c r="F2370" t="s">
        <v>22</v>
      </c>
      <c r="G2370" t="s">
        <v>3040</v>
      </c>
      <c r="H2370">
        <v>1167.5</v>
      </c>
      <c r="I2370">
        <v>342</v>
      </c>
      <c r="J2370">
        <v>121.88982799999999</v>
      </c>
      <c r="K2370">
        <v>164.86666500000001</v>
      </c>
      <c r="L2370" s="17">
        <f>IF($E2370&lt;&gt;"",VLOOKUP($E2370,GEMWs!$E$14:$L$20,7,FALSE),"")</f>
        <v>37.754918937403332</v>
      </c>
      <c r="M2370" s="17">
        <f>IF($E2370&lt;&gt;"",VLOOKUP($E2370,GEMWs!$E$14:$L$20,8,FALSE),"")</f>
        <v>96.174593288388181</v>
      </c>
      <c r="N2370" s="17">
        <f t="shared" si="164"/>
        <v>121.88982799999999</v>
      </c>
      <c r="O2370" s="17">
        <f t="shared" si="165"/>
        <v>164.86666500000001</v>
      </c>
      <c r="P2370" s="17">
        <f t="shared" si="166"/>
        <v>7.0814800554132633</v>
      </c>
      <c r="Q2370" s="17">
        <f t="shared" si="167"/>
        <v>9.5783218268221706</v>
      </c>
    </row>
    <row r="2371" spans="1:17" x14ac:dyDescent="0.35">
      <c r="A2371" t="s">
        <v>1422</v>
      </c>
      <c r="B2371" t="s">
        <v>681</v>
      </c>
      <c r="C2371" t="s">
        <v>682</v>
      </c>
      <c r="D2371" t="s">
        <v>14</v>
      </c>
      <c r="E2371" t="s">
        <v>21</v>
      </c>
      <c r="F2371" t="s">
        <v>22</v>
      </c>
      <c r="G2371" t="s">
        <v>3040</v>
      </c>
      <c r="H2371">
        <v>1100.9000000000001</v>
      </c>
      <c r="I2371">
        <v>412</v>
      </c>
      <c r="J2371">
        <v>300</v>
      </c>
      <c r="K2371">
        <v>1000</v>
      </c>
      <c r="L2371" s="17">
        <f>IF($E2371&lt;&gt;"",VLOOKUP($E2371,GEMWs!$E$14:$L$20,7,FALSE),"")</f>
        <v>37.754918937403332</v>
      </c>
      <c r="M2371" s="17">
        <f>IF($E2371&lt;&gt;"",VLOOKUP($E2371,GEMWs!$E$14:$L$20,8,FALSE),"")</f>
        <v>96.174593288388181</v>
      </c>
      <c r="N2371" s="17">
        <f t="shared" si="164"/>
        <v>300</v>
      </c>
      <c r="O2371" s="17">
        <f t="shared" si="165"/>
        <v>1000</v>
      </c>
      <c r="P2371" s="17">
        <f t="shared" si="166"/>
        <v>1.1009</v>
      </c>
      <c r="Q2371" s="17">
        <f t="shared" si="167"/>
        <v>3.6696666666666671</v>
      </c>
    </row>
    <row r="2372" spans="1:17" x14ac:dyDescent="0.35">
      <c r="A2372" t="s">
        <v>1449</v>
      </c>
      <c r="B2372" t="s">
        <v>59</v>
      </c>
      <c r="C2372" t="s">
        <v>60</v>
      </c>
      <c r="D2372" t="s">
        <v>14</v>
      </c>
      <c r="E2372" t="s">
        <v>21</v>
      </c>
      <c r="F2372" t="s">
        <v>14</v>
      </c>
      <c r="G2372" t="s">
        <v>3040</v>
      </c>
      <c r="H2372">
        <v>213.3</v>
      </c>
      <c r="I2372">
        <v>91</v>
      </c>
      <c r="J2372">
        <v>186.795131</v>
      </c>
      <c r="K2372">
        <v>9072</v>
      </c>
      <c r="L2372" s="17">
        <f>IF($E2372&lt;&gt;"",VLOOKUP($E2372,GEMWs!$E$14:$L$20,7,FALSE),"")</f>
        <v>37.754918937403332</v>
      </c>
      <c r="M2372" s="17">
        <f>IF($E2372&lt;&gt;"",VLOOKUP($E2372,GEMWs!$E$14:$L$20,8,FALSE),"")</f>
        <v>96.174593288388181</v>
      </c>
      <c r="N2372" s="17">
        <f t="shared" si="164"/>
        <v>186.795131</v>
      </c>
      <c r="O2372" s="17">
        <f t="shared" si="165"/>
        <v>9072</v>
      </c>
      <c r="P2372" s="17">
        <f t="shared" si="166"/>
        <v>2.3511904761904762E-2</v>
      </c>
      <c r="Q2372" s="17">
        <f t="shared" si="167"/>
        <v>1.1418927188203851</v>
      </c>
    </row>
    <row r="2373" spans="1:17" x14ac:dyDescent="0.35">
      <c r="A2373" t="s">
        <v>1449</v>
      </c>
      <c r="B2373" t="s">
        <v>194</v>
      </c>
      <c r="D2373" t="s">
        <v>14</v>
      </c>
      <c r="E2373" t="s">
        <v>21</v>
      </c>
      <c r="G2373" t="s">
        <v>3040</v>
      </c>
      <c r="H2373">
        <v>312.60000000000002</v>
      </c>
      <c r="J2373">
        <v>0</v>
      </c>
      <c r="K2373">
        <v>0</v>
      </c>
      <c r="L2373" s="17">
        <f>IF($E2373&lt;&gt;"",VLOOKUP($E2373,GEMWs!$E$14:$L$20,7,FALSE),"")</f>
        <v>37.754918937403332</v>
      </c>
      <c r="M2373" s="17">
        <f>IF($E2373&lt;&gt;"",VLOOKUP($E2373,GEMWs!$E$14:$L$20,8,FALSE),"")</f>
        <v>96.174593288388181</v>
      </c>
      <c r="N2373" s="17">
        <f t="shared" ca="1" si="164"/>
        <v>37.754918937403332</v>
      </c>
      <c r="O2373" s="17">
        <f t="shared" ca="1" si="165"/>
        <v>96.174593288388181</v>
      </c>
      <c r="P2373" s="17">
        <f t="shared" ca="1" si="166"/>
        <v>3.2503386737767714</v>
      </c>
      <c r="Q2373" s="17">
        <f t="shared" ca="1" si="167"/>
        <v>8.2797158303606118</v>
      </c>
    </row>
    <row r="2374" spans="1:17" x14ac:dyDescent="0.35">
      <c r="A2374" t="s">
        <v>1449</v>
      </c>
      <c r="B2374" t="s">
        <v>563</v>
      </c>
      <c r="C2374" t="s">
        <v>564</v>
      </c>
      <c r="D2374" t="s">
        <v>14</v>
      </c>
      <c r="E2374" t="s">
        <v>21</v>
      </c>
      <c r="F2374" t="s">
        <v>22</v>
      </c>
      <c r="G2374" t="s">
        <v>3040</v>
      </c>
      <c r="H2374">
        <v>27.5</v>
      </c>
      <c r="I2374">
        <v>217</v>
      </c>
      <c r="J2374">
        <v>6364</v>
      </c>
      <c r="K2374">
        <v>18182</v>
      </c>
      <c r="L2374" s="17">
        <f>IF($E2374&lt;&gt;"",VLOOKUP($E2374,GEMWs!$E$14:$L$20,7,FALSE),"")</f>
        <v>37.754918937403332</v>
      </c>
      <c r="M2374" s="17">
        <f>IF($E2374&lt;&gt;"",VLOOKUP($E2374,GEMWs!$E$14:$L$20,8,FALSE),"")</f>
        <v>96.174593288388181</v>
      </c>
      <c r="N2374" s="17">
        <f t="shared" si="164"/>
        <v>6364</v>
      </c>
      <c r="O2374" s="17">
        <f t="shared" si="165"/>
        <v>18182</v>
      </c>
      <c r="P2374" s="17">
        <f t="shared" si="166"/>
        <v>1.5124848751512485E-3</v>
      </c>
      <c r="Q2374" s="17">
        <f t="shared" si="167"/>
        <v>4.3211816467630419E-3</v>
      </c>
    </row>
    <row r="2375" spans="1:17" x14ac:dyDescent="0.35">
      <c r="A2375" t="s">
        <v>1449</v>
      </c>
      <c r="B2375" t="s">
        <v>195</v>
      </c>
      <c r="D2375" t="s">
        <v>14</v>
      </c>
      <c r="E2375" t="s">
        <v>21</v>
      </c>
      <c r="G2375" t="s">
        <v>3040</v>
      </c>
      <c r="H2375">
        <v>213.8</v>
      </c>
      <c r="J2375">
        <v>0</v>
      </c>
      <c r="K2375">
        <v>0</v>
      </c>
      <c r="L2375" s="17">
        <f>IF($E2375&lt;&gt;"",VLOOKUP($E2375,GEMWs!$E$14:$L$20,7,FALSE),"")</f>
        <v>37.754918937403332</v>
      </c>
      <c r="M2375" s="17">
        <f>IF($E2375&lt;&gt;"",VLOOKUP($E2375,GEMWs!$E$14:$L$20,8,FALSE),"")</f>
        <v>96.174593288388181</v>
      </c>
      <c r="N2375" s="17">
        <f t="shared" ca="1" si="164"/>
        <v>37.754918937403332</v>
      </c>
      <c r="O2375" s="17">
        <f t="shared" ca="1" si="165"/>
        <v>96.174593288388181</v>
      </c>
      <c r="P2375" s="17">
        <f t="shared" ca="1" si="166"/>
        <v>2.2230403341441898</v>
      </c>
      <c r="Q2375" s="17">
        <f t="shared" ca="1" si="167"/>
        <v>5.6628382742517553</v>
      </c>
    </row>
    <row r="2376" spans="1:17" x14ac:dyDescent="0.35">
      <c r="A2376" t="s">
        <v>1449</v>
      </c>
      <c r="B2376" t="s">
        <v>122</v>
      </c>
      <c r="D2376" t="s">
        <v>14</v>
      </c>
      <c r="E2376" t="s">
        <v>21</v>
      </c>
      <c r="G2376" t="s">
        <v>3040</v>
      </c>
      <c r="H2376">
        <v>179.5</v>
      </c>
      <c r="J2376">
        <v>0</v>
      </c>
      <c r="K2376">
        <v>0</v>
      </c>
      <c r="L2376" s="17">
        <f>IF($E2376&lt;&gt;"",VLOOKUP($E2376,GEMWs!$E$14:$L$20,7,FALSE),"")</f>
        <v>37.754918937403332</v>
      </c>
      <c r="M2376" s="17">
        <f>IF($E2376&lt;&gt;"",VLOOKUP($E2376,GEMWs!$E$14:$L$20,8,FALSE),"")</f>
        <v>96.174593288388181</v>
      </c>
      <c r="N2376" s="17">
        <f t="shared" ca="1" si="164"/>
        <v>37.754918937403332</v>
      </c>
      <c r="O2376" s="17">
        <f t="shared" ca="1" si="165"/>
        <v>96.174593288388181</v>
      </c>
      <c r="P2376" s="17">
        <f t="shared" ca="1" si="166"/>
        <v>1.8663972870855101</v>
      </c>
      <c r="Q2376" s="17">
        <f t="shared" ca="1" si="167"/>
        <v>4.7543473817969604</v>
      </c>
    </row>
    <row r="2377" spans="1:17" x14ac:dyDescent="0.35">
      <c r="A2377" t="s">
        <v>1449</v>
      </c>
      <c r="B2377" t="s">
        <v>157</v>
      </c>
      <c r="D2377" t="s">
        <v>22</v>
      </c>
      <c r="G2377" t="s">
        <v>3040</v>
      </c>
      <c r="H2377">
        <v>15.2</v>
      </c>
      <c r="J2377">
        <v>0</v>
      </c>
      <c r="K2377">
        <v>0</v>
      </c>
      <c r="L2377" s="17" t="str">
        <f>IF($E2377&lt;&gt;"",VLOOKUP($E2377,GEMWs!$E$14:$L$20,7,FALSE),"")</f>
        <v/>
      </c>
      <c r="M2377" s="17" t="str">
        <f>IF($E2377&lt;&gt;"",VLOOKUP($E2377,GEMWs!$E$14:$L$20,8,FALSE),"")</f>
        <v/>
      </c>
      <c r="N2377" s="17">
        <f t="shared" ca="1" si="164"/>
        <v>0</v>
      </c>
      <c r="O2377" s="17">
        <f t="shared" ca="1" si="165"/>
        <v>0</v>
      </c>
      <c r="P2377" s="17">
        <f t="shared" ca="1" si="166"/>
        <v>0</v>
      </c>
      <c r="Q2377" s="17">
        <f t="shared" ca="1" si="167"/>
        <v>0</v>
      </c>
    </row>
    <row r="2378" spans="1:17" x14ac:dyDescent="0.35">
      <c r="A2378" t="s">
        <v>1449</v>
      </c>
      <c r="B2378" t="s">
        <v>103</v>
      </c>
      <c r="D2378" t="s">
        <v>14</v>
      </c>
      <c r="E2378" t="s">
        <v>15</v>
      </c>
      <c r="G2378" t="s">
        <v>3040</v>
      </c>
      <c r="H2378">
        <v>191.3</v>
      </c>
      <c r="J2378">
        <v>0</v>
      </c>
      <c r="K2378">
        <v>0</v>
      </c>
      <c r="L2378" s="17">
        <f>IF($E2378&lt;&gt;"",VLOOKUP($E2378,GEMWs!$E$14:$L$20,7,FALSE),"")</f>
        <v>37.892086284381016</v>
      </c>
      <c r="M2378" s="17">
        <f>IF($E2378&lt;&gt;"",VLOOKUP($E2378,GEMWs!$E$14:$L$20,8,FALSE),"")</f>
        <v>96.522753888300599</v>
      </c>
      <c r="N2378" s="17">
        <f t="shared" ca="1" si="164"/>
        <v>37.892086284381016</v>
      </c>
      <c r="O2378" s="17">
        <f t="shared" ca="1" si="165"/>
        <v>96.522753888300599</v>
      </c>
      <c r="P2378" s="17">
        <f t="shared" ca="1" si="166"/>
        <v>1.9819161005432859</v>
      </c>
      <c r="Q2378" s="17">
        <f t="shared" ca="1" si="167"/>
        <v>5.0485475664836432</v>
      </c>
    </row>
    <row r="2379" spans="1:17" x14ac:dyDescent="0.35">
      <c r="A2379" t="s">
        <v>1449</v>
      </c>
      <c r="B2379" t="s">
        <v>502</v>
      </c>
      <c r="D2379" t="s">
        <v>14</v>
      </c>
      <c r="E2379" t="s">
        <v>21</v>
      </c>
      <c r="G2379" t="s">
        <v>3040</v>
      </c>
      <c r="H2379">
        <v>209.2</v>
      </c>
      <c r="J2379">
        <v>0</v>
      </c>
      <c r="K2379">
        <v>0</v>
      </c>
      <c r="L2379" s="17">
        <f>IF($E2379&lt;&gt;"",VLOOKUP($E2379,GEMWs!$E$14:$L$20,7,FALSE),"")</f>
        <v>37.754918937403332</v>
      </c>
      <c r="M2379" s="17">
        <f>IF($E2379&lt;&gt;"",VLOOKUP($E2379,GEMWs!$E$14:$L$20,8,FALSE),"")</f>
        <v>96.174593288388181</v>
      </c>
      <c r="N2379" s="17">
        <f t="shared" ca="1" si="164"/>
        <v>37.754918937403332</v>
      </c>
      <c r="O2379" s="17">
        <f t="shared" ca="1" si="165"/>
        <v>96.174593288388181</v>
      </c>
      <c r="P2379" s="17">
        <f t="shared" ca="1" si="166"/>
        <v>2.1752106543637253</v>
      </c>
      <c r="Q2379" s="17">
        <f t="shared" ca="1" si="167"/>
        <v>5.5409998455260387</v>
      </c>
    </row>
    <row r="2380" spans="1:17" x14ac:dyDescent="0.35">
      <c r="A2380" t="s">
        <v>1449</v>
      </c>
      <c r="B2380" t="s">
        <v>2980</v>
      </c>
      <c r="D2380" t="s">
        <v>14</v>
      </c>
      <c r="E2380" t="s">
        <v>18</v>
      </c>
      <c r="G2380" t="s">
        <v>3040</v>
      </c>
      <c r="H2380">
        <v>67.7</v>
      </c>
      <c r="J2380">
        <v>0</v>
      </c>
      <c r="K2380">
        <v>0</v>
      </c>
      <c r="L2380" s="17">
        <f>IF($E2380&lt;&gt;"",VLOOKUP($E2380,GEMWs!$E$14:$L$20,7,FALSE),"")</f>
        <v>5950.3939027696888</v>
      </c>
      <c r="M2380" s="17">
        <f>IF($E2380&lt;&gt;"",VLOOKUP($E2380,GEMWs!$E$14:$L$20,8,FALSE),"")</f>
        <v>10539.430626954083</v>
      </c>
      <c r="N2380" s="17">
        <f t="shared" ca="1" si="164"/>
        <v>5950.3939027696888</v>
      </c>
      <c r="O2380" s="17">
        <f t="shared" ca="1" si="165"/>
        <v>10539.430626954083</v>
      </c>
      <c r="P2380" s="17">
        <f t="shared" ca="1" si="166"/>
        <v>6.4234969037948349E-3</v>
      </c>
      <c r="Q2380" s="17">
        <f t="shared" ca="1" si="167"/>
        <v>1.137739805233535E-2</v>
      </c>
    </row>
    <row r="2381" spans="1:17" x14ac:dyDescent="0.35">
      <c r="A2381" t="s">
        <v>1449</v>
      </c>
      <c r="B2381" t="s">
        <v>2981</v>
      </c>
      <c r="D2381" t="s">
        <v>14</v>
      </c>
      <c r="E2381" t="s">
        <v>21</v>
      </c>
      <c r="G2381" t="s">
        <v>3040</v>
      </c>
      <c r="H2381">
        <v>133</v>
      </c>
      <c r="J2381">
        <v>0</v>
      </c>
      <c r="K2381">
        <v>0</v>
      </c>
      <c r="L2381" s="17">
        <f>IF($E2381&lt;&gt;"",VLOOKUP($E2381,GEMWs!$E$14:$L$20,7,FALSE),"")</f>
        <v>37.754918937403332</v>
      </c>
      <c r="M2381" s="17">
        <f>IF($E2381&lt;&gt;"",VLOOKUP($E2381,GEMWs!$E$14:$L$20,8,FALSE),"")</f>
        <v>96.174593288388181</v>
      </c>
      <c r="N2381" s="17">
        <f t="shared" ca="1" si="164"/>
        <v>37.754918937403332</v>
      </c>
      <c r="O2381" s="17">
        <f t="shared" ca="1" si="165"/>
        <v>96.174593288388181</v>
      </c>
      <c r="P2381" s="17">
        <f t="shared" ca="1" si="166"/>
        <v>1.3829016110438599</v>
      </c>
      <c r="Q2381" s="17">
        <f t="shared" ca="1" si="167"/>
        <v>3.5227197870696139</v>
      </c>
    </row>
    <row r="2382" spans="1:17" x14ac:dyDescent="0.35">
      <c r="A2382" t="s">
        <v>1449</v>
      </c>
      <c r="B2382" t="s">
        <v>186</v>
      </c>
      <c r="C2382" t="s">
        <v>187</v>
      </c>
      <c r="D2382" t="s">
        <v>14</v>
      </c>
      <c r="E2382" t="s">
        <v>21</v>
      </c>
      <c r="F2382" t="s">
        <v>14</v>
      </c>
      <c r="G2382" t="s">
        <v>3040</v>
      </c>
      <c r="H2382">
        <v>151.80000000000001</v>
      </c>
      <c r="I2382">
        <v>337</v>
      </c>
      <c r="J2382">
        <v>53.942762999999999</v>
      </c>
      <c r="K2382">
        <v>180000</v>
      </c>
      <c r="L2382" s="17">
        <f>IF($E2382&lt;&gt;"",VLOOKUP($E2382,GEMWs!$E$14:$L$20,7,FALSE),"")</f>
        <v>37.754918937403332</v>
      </c>
      <c r="M2382" s="17">
        <f>IF($E2382&lt;&gt;"",VLOOKUP($E2382,GEMWs!$E$14:$L$20,8,FALSE),"")</f>
        <v>96.174593288388181</v>
      </c>
      <c r="N2382" s="17">
        <f t="shared" si="164"/>
        <v>53.942762999999999</v>
      </c>
      <c r="O2382" s="17">
        <f t="shared" si="165"/>
        <v>180000</v>
      </c>
      <c r="P2382" s="17">
        <f t="shared" si="166"/>
        <v>8.4333333333333341E-4</v>
      </c>
      <c r="Q2382" s="17">
        <f t="shared" si="167"/>
        <v>2.81409389430052</v>
      </c>
    </row>
    <row r="2383" spans="1:17" x14ac:dyDescent="0.35">
      <c r="A2383" t="s">
        <v>1450</v>
      </c>
      <c r="B2383" t="s">
        <v>19</v>
      </c>
      <c r="C2383" t="s">
        <v>20</v>
      </c>
      <c r="D2383" t="s">
        <v>14</v>
      </c>
      <c r="E2383" t="s">
        <v>21</v>
      </c>
      <c r="F2383" t="s">
        <v>22</v>
      </c>
      <c r="G2383" t="s">
        <v>3040</v>
      </c>
      <c r="H2383">
        <v>4.2</v>
      </c>
      <c r="I2383">
        <v>52</v>
      </c>
      <c r="J2383">
        <v>1818</v>
      </c>
      <c r="K2383">
        <v>5000</v>
      </c>
      <c r="L2383" s="17">
        <f>IF($E2383&lt;&gt;"",VLOOKUP($E2383,GEMWs!$E$14:$L$20,7,FALSE),"")</f>
        <v>37.754918937403332</v>
      </c>
      <c r="M2383" s="17">
        <f>IF($E2383&lt;&gt;"",VLOOKUP($E2383,GEMWs!$E$14:$L$20,8,FALSE),"")</f>
        <v>96.174593288388181</v>
      </c>
      <c r="N2383" s="17">
        <f t="shared" si="164"/>
        <v>1818</v>
      </c>
      <c r="O2383" s="17">
        <f t="shared" si="165"/>
        <v>5000</v>
      </c>
      <c r="P2383" s="17">
        <f t="shared" si="166"/>
        <v>8.4000000000000003E-4</v>
      </c>
      <c r="Q2383" s="17">
        <f t="shared" si="167"/>
        <v>2.3102310231023103E-3</v>
      </c>
    </row>
    <row r="2384" spans="1:17" x14ac:dyDescent="0.35">
      <c r="A2384" t="s">
        <v>1450</v>
      </c>
      <c r="B2384" t="s">
        <v>626</v>
      </c>
      <c r="C2384" t="s">
        <v>627</v>
      </c>
      <c r="D2384" t="s">
        <v>14</v>
      </c>
      <c r="E2384" t="s">
        <v>21</v>
      </c>
      <c r="F2384" t="s">
        <v>22</v>
      </c>
      <c r="G2384" t="s">
        <v>3040</v>
      </c>
      <c r="H2384">
        <v>2.4</v>
      </c>
      <c r="I2384">
        <v>68</v>
      </c>
      <c r="J2384">
        <v>18140</v>
      </c>
      <c r="K2384">
        <v>27220</v>
      </c>
      <c r="L2384" s="17">
        <f>IF($E2384&lt;&gt;"",VLOOKUP($E2384,GEMWs!$E$14:$L$20,7,FALSE),"")</f>
        <v>37.754918937403332</v>
      </c>
      <c r="M2384" s="17">
        <f>IF($E2384&lt;&gt;"",VLOOKUP($E2384,GEMWs!$E$14:$L$20,8,FALSE),"")</f>
        <v>96.174593288388181</v>
      </c>
      <c r="N2384" s="17">
        <f t="shared" si="164"/>
        <v>18140</v>
      </c>
      <c r="O2384" s="17">
        <f t="shared" si="165"/>
        <v>27220</v>
      </c>
      <c r="P2384" s="17">
        <f t="shared" si="166"/>
        <v>8.8170462894930195E-5</v>
      </c>
      <c r="Q2384" s="17">
        <f t="shared" si="167"/>
        <v>1.3230429988974642E-4</v>
      </c>
    </row>
    <row r="2385" spans="1:17" x14ac:dyDescent="0.35">
      <c r="A2385" t="s">
        <v>1450</v>
      </c>
      <c r="B2385" t="s">
        <v>757</v>
      </c>
      <c r="C2385" t="s">
        <v>758</v>
      </c>
      <c r="D2385" t="s">
        <v>14</v>
      </c>
      <c r="E2385" t="s">
        <v>21</v>
      </c>
      <c r="F2385" t="s">
        <v>22</v>
      </c>
      <c r="G2385" t="s">
        <v>3040</v>
      </c>
      <c r="H2385">
        <v>35.4</v>
      </c>
      <c r="I2385">
        <v>140</v>
      </c>
      <c r="J2385">
        <v>3182</v>
      </c>
      <c r="K2385">
        <v>7000</v>
      </c>
      <c r="L2385" s="17">
        <f>IF($E2385&lt;&gt;"",VLOOKUP($E2385,GEMWs!$E$14:$L$20,7,FALSE),"")</f>
        <v>37.754918937403332</v>
      </c>
      <c r="M2385" s="17">
        <f>IF($E2385&lt;&gt;"",VLOOKUP($E2385,GEMWs!$E$14:$L$20,8,FALSE),"")</f>
        <v>96.174593288388181</v>
      </c>
      <c r="N2385" s="17">
        <f t="shared" si="164"/>
        <v>3182</v>
      </c>
      <c r="O2385" s="17">
        <f t="shared" si="165"/>
        <v>7000</v>
      </c>
      <c r="P2385" s="17">
        <f t="shared" si="166"/>
        <v>5.0571428571428573E-3</v>
      </c>
      <c r="Q2385" s="17">
        <f t="shared" si="167"/>
        <v>1.1125078566939032E-2</v>
      </c>
    </row>
    <row r="2386" spans="1:17" x14ac:dyDescent="0.35">
      <c r="A2386" t="s">
        <v>1450</v>
      </c>
      <c r="B2386" t="s">
        <v>172</v>
      </c>
      <c r="C2386" t="s">
        <v>173</v>
      </c>
      <c r="D2386" t="s">
        <v>14</v>
      </c>
      <c r="E2386" t="s">
        <v>21</v>
      </c>
      <c r="F2386" t="s">
        <v>22</v>
      </c>
      <c r="G2386" t="s">
        <v>3040</v>
      </c>
      <c r="H2386">
        <v>56.6</v>
      </c>
      <c r="I2386">
        <v>154</v>
      </c>
      <c r="J2386">
        <v>180000</v>
      </c>
      <c r="K2386">
        <v>180000</v>
      </c>
      <c r="L2386" s="17">
        <f>IF($E2386&lt;&gt;"",VLOOKUP($E2386,GEMWs!$E$14:$L$20,7,FALSE),"")</f>
        <v>37.754918937403332</v>
      </c>
      <c r="M2386" s="17">
        <f>IF($E2386&lt;&gt;"",VLOOKUP($E2386,GEMWs!$E$14:$L$20,8,FALSE),"")</f>
        <v>96.174593288388181</v>
      </c>
      <c r="N2386" s="17">
        <f t="shared" si="164"/>
        <v>180000</v>
      </c>
      <c r="O2386" s="17">
        <f t="shared" si="165"/>
        <v>180000</v>
      </c>
      <c r="P2386" s="17">
        <f t="shared" si="166"/>
        <v>3.1444444444444445E-4</v>
      </c>
      <c r="Q2386" s="17">
        <f t="shared" si="167"/>
        <v>3.1444444444444445E-4</v>
      </c>
    </row>
    <row r="2387" spans="1:17" x14ac:dyDescent="0.35">
      <c r="A2387" t="s">
        <v>1450</v>
      </c>
      <c r="B2387" t="s">
        <v>174</v>
      </c>
      <c r="C2387" t="s">
        <v>175</v>
      </c>
      <c r="D2387" t="s">
        <v>14</v>
      </c>
      <c r="E2387" t="s">
        <v>21</v>
      </c>
      <c r="F2387" t="s">
        <v>22</v>
      </c>
      <c r="G2387" t="s">
        <v>3040</v>
      </c>
      <c r="H2387">
        <v>172.7</v>
      </c>
      <c r="I2387">
        <v>219</v>
      </c>
      <c r="J2387">
        <v>28000</v>
      </c>
      <c r="K2387">
        <v>28000</v>
      </c>
      <c r="L2387" s="17">
        <f>IF($E2387&lt;&gt;"",VLOOKUP($E2387,GEMWs!$E$14:$L$20,7,FALSE),"")</f>
        <v>37.754918937403332</v>
      </c>
      <c r="M2387" s="17">
        <f>IF($E2387&lt;&gt;"",VLOOKUP($E2387,GEMWs!$E$14:$L$20,8,FALSE),"")</f>
        <v>96.174593288388181</v>
      </c>
      <c r="N2387" s="17">
        <f t="shared" ref="N2387:N2450" si="168">IF($I2387&lt;&gt;"",J2387,IF(AND($D2387="Y",$M$6=236),L2387,0))</f>
        <v>28000</v>
      </c>
      <c r="O2387" s="17">
        <f t="shared" ref="O2387:O2450" si="169">IF($I2387&lt;&gt;"",K2387,IF(AND($D2387="Y",$M$6=236),M2387,0))</f>
        <v>28000</v>
      </c>
      <c r="P2387" s="17">
        <f t="shared" si="166"/>
        <v>6.1678571428571425E-3</v>
      </c>
      <c r="Q2387" s="17">
        <f t="shared" si="167"/>
        <v>6.1678571428571425E-3</v>
      </c>
    </row>
    <row r="2388" spans="1:17" x14ac:dyDescent="0.35">
      <c r="A2388" t="s">
        <v>1450</v>
      </c>
      <c r="B2388" t="s">
        <v>720</v>
      </c>
      <c r="D2388" t="s">
        <v>14</v>
      </c>
      <c r="E2388" t="s">
        <v>21</v>
      </c>
      <c r="G2388" t="s">
        <v>3040</v>
      </c>
      <c r="H2388">
        <v>0.1</v>
      </c>
      <c r="J2388">
        <v>0</v>
      </c>
      <c r="K2388">
        <v>0</v>
      </c>
      <c r="L2388" s="17">
        <f>IF($E2388&lt;&gt;"",VLOOKUP($E2388,GEMWs!$E$14:$L$20,7,FALSE),"")</f>
        <v>37.754918937403332</v>
      </c>
      <c r="M2388" s="17">
        <f>IF($E2388&lt;&gt;"",VLOOKUP($E2388,GEMWs!$E$14:$L$20,8,FALSE),"")</f>
        <v>96.174593288388181</v>
      </c>
      <c r="N2388" s="17">
        <f t="shared" ca="1" si="168"/>
        <v>37.754918937403332</v>
      </c>
      <c r="O2388" s="17">
        <f t="shared" ca="1" si="169"/>
        <v>96.174593288388181</v>
      </c>
      <c r="P2388" s="17">
        <f t="shared" ca="1" si="166"/>
        <v>1.0397756474013985E-3</v>
      </c>
      <c r="Q2388" s="17">
        <f t="shared" ca="1" si="167"/>
        <v>2.6486614940373038E-3</v>
      </c>
    </row>
    <row r="2389" spans="1:17" x14ac:dyDescent="0.35">
      <c r="A2389" t="s">
        <v>1450</v>
      </c>
      <c r="B2389" t="s">
        <v>103</v>
      </c>
      <c r="D2389" t="s">
        <v>14</v>
      </c>
      <c r="E2389" t="s">
        <v>15</v>
      </c>
      <c r="G2389" t="s">
        <v>3040</v>
      </c>
      <c r="H2389">
        <v>275.60000000000002</v>
      </c>
      <c r="J2389">
        <v>0</v>
      </c>
      <c r="K2389">
        <v>0</v>
      </c>
      <c r="L2389" s="17">
        <f>IF($E2389&lt;&gt;"",VLOOKUP($E2389,GEMWs!$E$14:$L$20,7,FALSE),"")</f>
        <v>37.892086284381016</v>
      </c>
      <c r="M2389" s="17">
        <f>IF($E2389&lt;&gt;"",VLOOKUP($E2389,GEMWs!$E$14:$L$20,8,FALSE),"")</f>
        <v>96.522753888300599</v>
      </c>
      <c r="N2389" s="17">
        <f t="shared" ca="1" si="168"/>
        <v>37.892086284381016</v>
      </c>
      <c r="O2389" s="17">
        <f t="shared" ca="1" si="169"/>
        <v>96.522753888300599</v>
      </c>
      <c r="P2389" s="17">
        <f t="shared" ca="1" si="166"/>
        <v>2.8552852969666995</v>
      </c>
      <c r="Q2389" s="17">
        <f t="shared" ca="1" si="167"/>
        <v>7.2732865097903403</v>
      </c>
    </row>
    <row r="2390" spans="1:17" x14ac:dyDescent="0.35">
      <c r="A2390" t="s">
        <v>1450</v>
      </c>
      <c r="B2390" t="s">
        <v>144</v>
      </c>
      <c r="C2390" t="s">
        <v>145</v>
      </c>
      <c r="D2390" t="s">
        <v>14</v>
      </c>
      <c r="E2390" t="s">
        <v>21</v>
      </c>
      <c r="F2390" t="s">
        <v>22</v>
      </c>
      <c r="G2390" t="s">
        <v>3040</v>
      </c>
      <c r="H2390">
        <v>18.600000000000001</v>
      </c>
      <c r="I2390">
        <v>317</v>
      </c>
      <c r="J2390">
        <v>2000</v>
      </c>
      <c r="K2390">
        <v>10000</v>
      </c>
      <c r="L2390" s="17">
        <f>IF($E2390&lt;&gt;"",VLOOKUP($E2390,GEMWs!$E$14:$L$20,7,FALSE),"")</f>
        <v>37.754918937403332</v>
      </c>
      <c r="M2390" s="17">
        <f>IF($E2390&lt;&gt;"",VLOOKUP($E2390,GEMWs!$E$14:$L$20,8,FALSE),"")</f>
        <v>96.174593288388181</v>
      </c>
      <c r="N2390" s="17">
        <f t="shared" si="168"/>
        <v>2000</v>
      </c>
      <c r="O2390" s="17">
        <f t="shared" si="169"/>
        <v>10000</v>
      </c>
      <c r="P2390" s="17">
        <f t="shared" si="166"/>
        <v>1.8600000000000001E-3</v>
      </c>
      <c r="Q2390" s="17">
        <f t="shared" si="167"/>
        <v>9.300000000000001E-3</v>
      </c>
    </row>
    <row r="2391" spans="1:17" x14ac:dyDescent="0.35">
      <c r="A2391" t="s">
        <v>1450</v>
      </c>
      <c r="B2391" t="s">
        <v>71</v>
      </c>
      <c r="C2391" t="s">
        <v>72</v>
      </c>
      <c r="D2391" t="s">
        <v>14</v>
      </c>
      <c r="E2391" t="s">
        <v>21</v>
      </c>
      <c r="F2391" t="s">
        <v>22</v>
      </c>
      <c r="G2391" t="s">
        <v>3040</v>
      </c>
      <c r="H2391">
        <v>0.1</v>
      </c>
      <c r="I2391">
        <v>333</v>
      </c>
      <c r="J2391">
        <v>31000</v>
      </c>
      <c r="K2391">
        <v>60000</v>
      </c>
      <c r="L2391" s="17">
        <f>IF($E2391&lt;&gt;"",VLOOKUP($E2391,GEMWs!$E$14:$L$20,7,FALSE),"")</f>
        <v>37.754918937403332</v>
      </c>
      <c r="M2391" s="17">
        <f>IF($E2391&lt;&gt;"",VLOOKUP($E2391,GEMWs!$E$14:$L$20,8,FALSE),"")</f>
        <v>96.174593288388181</v>
      </c>
      <c r="N2391" s="17">
        <f t="shared" si="168"/>
        <v>31000</v>
      </c>
      <c r="O2391" s="17">
        <f t="shared" si="169"/>
        <v>60000</v>
      </c>
      <c r="P2391" s="17">
        <f t="shared" si="166"/>
        <v>1.6666666666666667E-6</v>
      </c>
      <c r="Q2391" s="17">
        <f t="shared" si="167"/>
        <v>3.2258064516129036E-6</v>
      </c>
    </row>
    <row r="2392" spans="1:17" x14ac:dyDescent="0.35">
      <c r="A2392" t="s">
        <v>1450</v>
      </c>
      <c r="B2392" t="s">
        <v>186</v>
      </c>
      <c r="C2392" t="s">
        <v>187</v>
      </c>
      <c r="D2392" t="s">
        <v>14</v>
      </c>
      <c r="E2392" t="s">
        <v>21</v>
      </c>
      <c r="F2392" t="s">
        <v>14</v>
      </c>
      <c r="G2392" t="s">
        <v>3040</v>
      </c>
      <c r="H2392">
        <v>2.1</v>
      </c>
      <c r="I2392">
        <v>337</v>
      </c>
      <c r="J2392">
        <v>53.942762999999999</v>
      </c>
      <c r="K2392">
        <v>180000</v>
      </c>
      <c r="L2392" s="17">
        <f>IF($E2392&lt;&gt;"",VLOOKUP($E2392,GEMWs!$E$14:$L$20,7,FALSE),"")</f>
        <v>37.754918937403332</v>
      </c>
      <c r="M2392" s="17">
        <f>IF($E2392&lt;&gt;"",VLOOKUP($E2392,GEMWs!$E$14:$L$20,8,FALSE),"")</f>
        <v>96.174593288388181</v>
      </c>
      <c r="N2392" s="17">
        <f t="shared" si="168"/>
        <v>53.942762999999999</v>
      </c>
      <c r="O2392" s="17">
        <f t="shared" si="169"/>
        <v>180000</v>
      </c>
      <c r="P2392" s="17">
        <f t="shared" si="166"/>
        <v>1.1666666666666668E-5</v>
      </c>
      <c r="Q2392" s="17">
        <f t="shared" si="167"/>
        <v>3.8930152687951858E-2</v>
      </c>
    </row>
    <row r="2393" spans="1:17" x14ac:dyDescent="0.35">
      <c r="A2393" t="s">
        <v>1450</v>
      </c>
      <c r="B2393" t="s">
        <v>182</v>
      </c>
      <c r="C2393" t="s">
        <v>183</v>
      </c>
      <c r="D2393" t="s">
        <v>14</v>
      </c>
      <c r="E2393" t="s">
        <v>21</v>
      </c>
      <c r="F2393" t="s">
        <v>22</v>
      </c>
      <c r="G2393" t="s">
        <v>3040</v>
      </c>
      <c r="H2393">
        <v>10.3</v>
      </c>
      <c r="I2393">
        <v>338</v>
      </c>
      <c r="J2393">
        <v>4536</v>
      </c>
      <c r="K2393">
        <v>38636</v>
      </c>
      <c r="L2393" s="17">
        <f>IF($E2393&lt;&gt;"",VLOOKUP($E2393,GEMWs!$E$14:$L$20,7,FALSE),"")</f>
        <v>37.754918937403332</v>
      </c>
      <c r="M2393" s="17">
        <f>IF($E2393&lt;&gt;"",VLOOKUP($E2393,GEMWs!$E$14:$L$20,8,FALSE),"")</f>
        <v>96.174593288388181</v>
      </c>
      <c r="N2393" s="17">
        <f t="shared" si="168"/>
        <v>4536</v>
      </c>
      <c r="O2393" s="17">
        <f t="shared" si="169"/>
        <v>38636</v>
      </c>
      <c r="P2393" s="17">
        <f t="shared" si="166"/>
        <v>2.6659074438347655E-4</v>
      </c>
      <c r="Q2393" s="17">
        <f t="shared" si="167"/>
        <v>2.2707231040564376E-3</v>
      </c>
    </row>
    <row r="2394" spans="1:17" x14ac:dyDescent="0.35">
      <c r="A2394" t="s">
        <v>1450</v>
      </c>
      <c r="B2394" t="s">
        <v>184</v>
      </c>
      <c r="C2394" t="s">
        <v>185</v>
      </c>
      <c r="D2394" t="s">
        <v>14</v>
      </c>
      <c r="E2394" t="s">
        <v>21</v>
      </c>
      <c r="F2394" t="s">
        <v>22</v>
      </c>
      <c r="G2394" t="s">
        <v>3040</v>
      </c>
      <c r="H2394">
        <v>132.69999999999999</v>
      </c>
      <c r="I2394">
        <v>345</v>
      </c>
      <c r="J2394">
        <v>5000</v>
      </c>
      <c r="K2394">
        <v>20000</v>
      </c>
      <c r="L2394" s="17">
        <f>IF($E2394&lt;&gt;"",VLOOKUP($E2394,GEMWs!$E$14:$L$20,7,FALSE),"")</f>
        <v>37.754918937403332</v>
      </c>
      <c r="M2394" s="17">
        <f>IF($E2394&lt;&gt;"",VLOOKUP($E2394,GEMWs!$E$14:$L$20,8,FALSE),"")</f>
        <v>96.174593288388181</v>
      </c>
      <c r="N2394" s="17">
        <f t="shared" si="168"/>
        <v>5000</v>
      </c>
      <c r="O2394" s="17">
        <f t="shared" si="169"/>
        <v>20000</v>
      </c>
      <c r="P2394" s="17">
        <f t="shared" si="166"/>
        <v>6.6349999999999994E-3</v>
      </c>
      <c r="Q2394" s="17">
        <f t="shared" si="167"/>
        <v>2.6539999999999998E-2</v>
      </c>
    </row>
    <row r="2395" spans="1:17" x14ac:dyDescent="0.35">
      <c r="A2395" t="s">
        <v>1451</v>
      </c>
      <c r="B2395" t="s">
        <v>168</v>
      </c>
      <c r="C2395" t="s">
        <v>169</v>
      </c>
      <c r="D2395" t="s">
        <v>14</v>
      </c>
      <c r="E2395" t="s">
        <v>21</v>
      </c>
      <c r="F2395" t="s">
        <v>22</v>
      </c>
      <c r="G2395" t="s">
        <v>3040</v>
      </c>
      <c r="H2395">
        <v>163.80000000000001</v>
      </c>
      <c r="I2395">
        <v>7</v>
      </c>
      <c r="J2395">
        <v>4540</v>
      </c>
      <c r="K2395">
        <v>21364</v>
      </c>
      <c r="L2395" s="17">
        <f>IF($E2395&lt;&gt;"",VLOOKUP($E2395,GEMWs!$E$14:$L$20,7,FALSE),"")</f>
        <v>37.754918937403332</v>
      </c>
      <c r="M2395" s="17">
        <f>IF($E2395&lt;&gt;"",VLOOKUP($E2395,GEMWs!$E$14:$L$20,8,FALSE),"")</f>
        <v>96.174593288388181</v>
      </c>
      <c r="N2395" s="17">
        <f t="shared" si="168"/>
        <v>4540</v>
      </c>
      <c r="O2395" s="17">
        <f t="shared" si="169"/>
        <v>21364</v>
      </c>
      <c r="P2395" s="17">
        <f t="shared" si="166"/>
        <v>7.667103538663172E-3</v>
      </c>
      <c r="Q2395" s="17">
        <f t="shared" si="167"/>
        <v>3.6079295154185023E-2</v>
      </c>
    </row>
    <row r="2396" spans="1:17" x14ac:dyDescent="0.35">
      <c r="A2396" t="s">
        <v>1451</v>
      </c>
      <c r="B2396" t="s">
        <v>414</v>
      </c>
      <c r="C2396" t="s">
        <v>415</v>
      </c>
      <c r="D2396" t="s">
        <v>14</v>
      </c>
      <c r="E2396" t="s">
        <v>21</v>
      </c>
      <c r="F2396" t="s">
        <v>14</v>
      </c>
      <c r="G2396" t="s">
        <v>3040</v>
      </c>
      <c r="H2396">
        <v>52.8</v>
      </c>
      <c r="I2396">
        <v>12</v>
      </c>
      <c r="J2396">
        <v>1056.69687</v>
      </c>
      <c r="K2396">
        <v>27300</v>
      </c>
      <c r="L2396" s="17">
        <f>IF($E2396&lt;&gt;"",VLOOKUP($E2396,GEMWs!$E$14:$L$20,7,FALSE),"")</f>
        <v>37.754918937403332</v>
      </c>
      <c r="M2396" s="17">
        <f>IF($E2396&lt;&gt;"",VLOOKUP($E2396,GEMWs!$E$14:$L$20,8,FALSE),"")</f>
        <v>96.174593288388181</v>
      </c>
      <c r="N2396" s="17">
        <f t="shared" si="168"/>
        <v>1056.69687</v>
      </c>
      <c r="O2396" s="17">
        <f t="shared" si="169"/>
        <v>27300</v>
      </c>
      <c r="P2396" s="17">
        <f t="shared" ref="P2396:P2451" si="170">IF(O2396&gt;0,$H2396/O2396,0)</f>
        <v>1.934065934065934E-3</v>
      </c>
      <c r="Q2396" s="17">
        <f t="shared" ref="Q2396:Q2451" si="171">IF(N2396&gt;0,$H2396/N2396,0)</f>
        <v>4.9967026021379243E-2</v>
      </c>
    </row>
    <row r="2397" spans="1:17" x14ac:dyDescent="0.35">
      <c r="A2397" t="s">
        <v>1451</v>
      </c>
      <c r="B2397" t="s">
        <v>1040</v>
      </c>
      <c r="C2397" t="s">
        <v>1041</v>
      </c>
      <c r="D2397" t="s">
        <v>14</v>
      </c>
      <c r="E2397" t="s">
        <v>21</v>
      </c>
      <c r="F2397" t="s">
        <v>22</v>
      </c>
      <c r="G2397" t="s">
        <v>3040</v>
      </c>
      <c r="H2397">
        <v>29.5</v>
      </c>
      <c r="I2397">
        <v>16</v>
      </c>
      <c r="J2397">
        <v>1364</v>
      </c>
      <c r="K2397">
        <v>1364</v>
      </c>
      <c r="L2397" s="17">
        <f>IF($E2397&lt;&gt;"",VLOOKUP($E2397,GEMWs!$E$14:$L$20,7,FALSE),"")</f>
        <v>37.754918937403332</v>
      </c>
      <c r="M2397" s="17">
        <f>IF($E2397&lt;&gt;"",VLOOKUP($E2397,GEMWs!$E$14:$L$20,8,FALSE),"")</f>
        <v>96.174593288388181</v>
      </c>
      <c r="N2397" s="17">
        <f t="shared" si="168"/>
        <v>1364</v>
      </c>
      <c r="O2397" s="17">
        <f t="shared" si="169"/>
        <v>1364</v>
      </c>
      <c r="P2397" s="17">
        <f t="shared" si="170"/>
        <v>2.1627565982404694E-2</v>
      </c>
      <c r="Q2397" s="17">
        <f t="shared" si="171"/>
        <v>2.1627565982404694E-2</v>
      </c>
    </row>
    <row r="2398" spans="1:17" x14ac:dyDescent="0.35">
      <c r="A2398" t="s">
        <v>1451</v>
      </c>
      <c r="B2398" t="s">
        <v>626</v>
      </c>
      <c r="C2398" t="s">
        <v>627</v>
      </c>
      <c r="D2398" t="s">
        <v>14</v>
      </c>
      <c r="E2398" t="s">
        <v>21</v>
      </c>
      <c r="F2398" t="s">
        <v>22</v>
      </c>
      <c r="G2398" t="s">
        <v>3040</v>
      </c>
      <c r="H2398">
        <v>128</v>
      </c>
      <c r="I2398">
        <v>68</v>
      </c>
      <c r="J2398">
        <v>18140</v>
      </c>
      <c r="K2398">
        <v>27220</v>
      </c>
      <c r="L2398" s="17">
        <f>IF($E2398&lt;&gt;"",VLOOKUP($E2398,GEMWs!$E$14:$L$20,7,FALSE),"")</f>
        <v>37.754918937403332</v>
      </c>
      <c r="M2398" s="17">
        <f>IF($E2398&lt;&gt;"",VLOOKUP($E2398,GEMWs!$E$14:$L$20,8,FALSE),"")</f>
        <v>96.174593288388181</v>
      </c>
      <c r="N2398" s="17">
        <f t="shared" si="168"/>
        <v>18140</v>
      </c>
      <c r="O2398" s="17">
        <f t="shared" si="169"/>
        <v>27220</v>
      </c>
      <c r="P2398" s="17">
        <f t="shared" si="170"/>
        <v>4.7024246877296104E-3</v>
      </c>
      <c r="Q2398" s="17">
        <f t="shared" si="171"/>
        <v>7.0562293274531425E-3</v>
      </c>
    </row>
    <row r="2399" spans="1:17" x14ac:dyDescent="0.35">
      <c r="A2399" t="s">
        <v>1451</v>
      </c>
      <c r="B2399" t="s">
        <v>785</v>
      </c>
      <c r="C2399" t="s">
        <v>786</v>
      </c>
      <c r="D2399" t="s">
        <v>14</v>
      </c>
      <c r="E2399" t="s">
        <v>21</v>
      </c>
      <c r="F2399" t="s">
        <v>22</v>
      </c>
      <c r="G2399" t="s">
        <v>3040</v>
      </c>
      <c r="H2399">
        <v>100.1</v>
      </c>
      <c r="I2399">
        <v>74</v>
      </c>
      <c r="J2399">
        <v>65</v>
      </c>
      <c r="K2399">
        <v>91</v>
      </c>
      <c r="L2399" s="17">
        <f>IF($E2399&lt;&gt;"",VLOOKUP($E2399,GEMWs!$E$14:$L$20,7,FALSE),"")</f>
        <v>37.754918937403332</v>
      </c>
      <c r="M2399" s="17">
        <f>IF($E2399&lt;&gt;"",VLOOKUP($E2399,GEMWs!$E$14:$L$20,8,FALSE),"")</f>
        <v>96.174593288388181</v>
      </c>
      <c r="N2399" s="17">
        <f t="shared" si="168"/>
        <v>65</v>
      </c>
      <c r="O2399" s="17">
        <f t="shared" si="169"/>
        <v>91</v>
      </c>
      <c r="P2399" s="17">
        <f t="shared" si="170"/>
        <v>1.0999999999999999</v>
      </c>
      <c r="Q2399" s="17">
        <f t="shared" si="171"/>
        <v>1.5399999999999998</v>
      </c>
    </row>
    <row r="2400" spans="1:17" x14ac:dyDescent="0.35">
      <c r="A2400" t="s">
        <v>1451</v>
      </c>
      <c r="B2400" t="s">
        <v>59</v>
      </c>
      <c r="C2400" t="s">
        <v>60</v>
      </c>
      <c r="D2400" t="s">
        <v>14</v>
      </c>
      <c r="E2400" t="s">
        <v>21</v>
      </c>
      <c r="F2400" t="s">
        <v>14</v>
      </c>
      <c r="G2400" t="s">
        <v>3040</v>
      </c>
      <c r="H2400">
        <v>63.8</v>
      </c>
      <c r="I2400">
        <v>91</v>
      </c>
      <c r="J2400">
        <v>186.795131</v>
      </c>
      <c r="K2400">
        <v>9072</v>
      </c>
      <c r="L2400" s="17">
        <f>IF($E2400&lt;&gt;"",VLOOKUP($E2400,GEMWs!$E$14:$L$20,7,FALSE),"")</f>
        <v>37.754918937403332</v>
      </c>
      <c r="M2400" s="17">
        <f>IF($E2400&lt;&gt;"",VLOOKUP($E2400,GEMWs!$E$14:$L$20,8,FALSE),"")</f>
        <v>96.174593288388181</v>
      </c>
      <c r="N2400" s="17">
        <f t="shared" si="168"/>
        <v>186.795131</v>
      </c>
      <c r="O2400" s="17">
        <f t="shared" si="169"/>
        <v>9072</v>
      </c>
      <c r="P2400" s="17">
        <f t="shared" si="170"/>
        <v>7.0326278659611991E-3</v>
      </c>
      <c r="Q2400" s="17">
        <f t="shared" si="171"/>
        <v>0.34155065851261401</v>
      </c>
    </row>
    <row r="2401" spans="1:17" x14ac:dyDescent="0.35">
      <c r="A2401" t="s">
        <v>1451</v>
      </c>
      <c r="B2401" t="s">
        <v>757</v>
      </c>
      <c r="C2401" t="s">
        <v>758</v>
      </c>
      <c r="D2401" t="s">
        <v>14</v>
      </c>
      <c r="E2401" t="s">
        <v>21</v>
      </c>
      <c r="F2401" t="s">
        <v>22</v>
      </c>
      <c r="G2401" t="s">
        <v>3040</v>
      </c>
      <c r="H2401">
        <v>466.2</v>
      </c>
      <c r="I2401">
        <v>140</v>
      </c>
      <c r="J2401">
        <v>3182</v>
      </c>
      <c r="K2401">
        <v>7000</v>
      </c>
      <c r="L2401" s="17">
        <f>IF($E2401&lt;&gt;"",VLOOKUP($E2401,GEMWs!$E$14:$L$20,7,FALSE),"")</f>
        <v>37.754918937403332</v>
      </c>
      <c r="M2401" s="17">
        <f>IF($E2401&lt;&gt;"",VLOOKUP($E2401,GEMWs!$E$14:$L$20,8,FALSE),"")</f>
        <v>96.174593288388181</v>
      </c>
      <c r="N2401" s="17">
        <f t="shared" si="168"/>
        <v>3182</v>
      </c>
      <c r="O2401" s="17">
        <f t="shared" si="169"/>
        <v>7000</v>
      </c>
      <c r="P2401" s="17">
        <f t="shared" si="170"/>
        <v>6.6599999999999993E-2</v>
      </c>
      <c r="Q2401" s="17">
        <f t="shared" si="171"/>
        <v>0.14651162790697675</v>
      </c>
    </row>
    <row r="2402" spans="1:17" x14ac:dyDescent="0.35">
      <c r="A2402" t="s">
        <v>1451</v>
      </c>
      <c r="B2402" t="s">
        <v>172</v>
      </c>
      <c r="C2402" t="s">
        <v>173</v>
      </c>
      <c r="D2402" t="s">
        <v>14</v>
      </c>
      <c r="E2402" t="s">
        <v>21</v>
      </c>
      <c r="F2402" t="s">
        <v>22</v>
      </c>
      <c r="G2402" t="s">
        <v>3040</v>
      </c>
      <c r="H2402">
        <v>87.5</v>
      </c>
      <c r="I2402">
        <v>154</v>
      </c>
      <c r="J2402">
        <v>180000</v>
      </c>
      <c r="K2402">
        <v>180000</v>
      </c>
      <c r="L2402" s="17">
        <f>IF($E2402&lt;&gt;"",VLOOKUP($E2402,GEMWs!$E$14:$L$20,7,FALSE),"")</f>
        <v>37.754918937403332</v>
      </c>
      <c r="M2402" s="17">
        <f>IF($E2402&lt;&gt;"",VLOOKUP($E2402,GEMWs!$E$14:$L$20,8,FALSE),"")</f>
        <v>96.174593288388181</v>
      </c>
      <c r="N2402" s="17">
        <f t="shared" si="168"/>
        <v>180000</v>
      </c>
      <c r="O2402" s="17">
        <f t="shared" si="169"/>
        <v>180000</v>
      </c>
      <c r="P2402" s="17">
        <f t="shared" si="170"/>
        <v>4.861111111111111E-4</v>
      </c>
      <c r="Q2402" s="17">
        <f t="shared" si="171"/>
        <v>4.861111111111111E-4</v>
      </c>
    </row>
    <row r="2403" spans="1:17" x14ac:dyDescent="0.35">
      <c r="A2403" t="s">
        <v>1451</v>
      </c>
      <c r="B2403" t="s">
        <v>795</v>
      </c>
      <c r="C2403" t="s">
        <v>796</v>
      </c>
      <c r="D2403" t="s">
        <v>14</v>
      </c>
      <c r="E2403" t="s">
        <v>21</v>
      </c>
      <c r="F2403" t="s">
        <v>22</v>
      </c>
      <c r="G2403" t="s">
        <v>3040</v>
      </c>
      <c r="H2403">
        <v>116</v>
      </c>
      <c r="I2403">
        <v>155</v>
      </c>
      <c r="J2403">
        <v>1164.4152329999999</v>
      </c>
      <c r="K2403">
        <v>1164.4152329999999</v>
      </c>
      <c r="L2403" s="17">
        <f>IF($E2403&lt;&gt;"",VLOOKUP($E2403,GEMWs!$E$14:$L$20,7,FALSE),"")</f>
        <v>37.754918937403332</v>
      </c>
      <c r="M2403" s="17">
        <f>IF($E2403&lt;&gt;"",VLOOKUP($E2403,GEMWs!$E$14:$L$20,8,FALSE),"")</f>
        <v>96.174593288388181</v>
      </c>
      <c r="N2403" s="17">
        <f t="shared" si="168"/>
        <v>1164.4152329999999</v>
      </c>
      <c r="O2403" s="17">
        <f t="shared" si="169"/>
        <v>1164.4152329999999</v>
      </c>
      <c r="P2403" s="17">
        <f t="shared" si="170"/>
        <v>9.9620819714920372E-2</v>
      </c>
      <c r="Q2403" s="17">
        <f t="shared" si="171"/>
        <v>9.9620819714920372E-2</v>
      </c>
    </row>
    <row r="2404" spans="1:17" x14ac:dyDescent="0.35">
      <c r="A2404" t="s">
        <v>1451</v>
      </c>
      <c r="B2404" t="s">
        <v>737</v>
      </c>
      <c r="C2404" t="s">
        <v>738</v>
      </c>
      <c r="D2404" t="s">
        <v>14</v>
      </c>
      <c r="E2404" t="s">
        <v>21</v>
      </c>
      <c r="F2404" t="s">
        <v>22</v>
      </c>
      <c r="G2404" t="s">
        <v>3040</v>
      </c>
      <c r="H2404">
        <v>51.7</v>
      </c>
      <c r="I2404">
        <v>175</v>
      </c>
      <c r="J2404">
        <v>3333</v>
      </c>
      <c r="K2404">
        <v>3333</v>
      </c>
      <c r="L2404" s="17">
        <f>IF($E2404&lt;&gt;"",VLOOKUP($E2404,GEMWs!$E$14:$L$20,7,FALSE),"")</f>
        <v>37.754918937403332</v>
      </c>
      <c r="M2404" s="17">
        <f>IF($E2404&lt;&gt;"",VLOOKUP($E2404,GEMWs!$E$14:$L$20,8,FALSE),"")</f>
        <v>96.174593288388181</v>
      </c>
      <c r="N2404" s="17">
        <f t="shared" si="168"/>
        <v>3333</v>
      </c>
      <c r="O2404" s="17">
        <f t="shared" si="169"/>
        <v>3333</v>
      </c>
      <c r="P2404" s="17">
        <f t="shared" si="170"/>
        <v>1.5511551155115513E-2</v>
      </c>
      <c r="Q2404" s="17">
        <f t="shared" si="171"/>
        <v>1.5511551155115513E-2</v>
      </c>
    </row>
    <row r="2405" spans="1:17" x14ac:dyDescent="0.35">
      <c r="A2405" t="s">
        <v>1451</v>
      </c>
      <c r="B2405" t="s">
        <v>194</v>
      </c>
      <c r="D2405" t="s">
        <v>14</v>
      </c>
      <c r="E2405" t="s">
        <v>21</v>
      </c>
      <c r="G2405" t="s">
        <v>3040</v>
      </c>
      <c r="H2405">
        <v>171.9</v>
      </c>
      <c r="J2405">
        <v>0</v>
      </c>
      <c r="K2405">
        <v>0</v>
      </c>
      <c r="L2405" s="17">
        <f>IF($E2405&lt;&gt;"",VLOOKUP($E2405,GEMWs!$E$14:$L$20,7,FALSE),"")</f>
        <v>37.754918937403332</v>
      </c>
      <c r="M2405" s="17">
        <f>IF($E2405&lt;&gt;"",VLOOKUP($E2405,GEMWs!$E$14:$L$20,8,FALSE),"")</f>
        <v>96.174593288388181</v>
      </c>
      <c r="N2405" s="17">
        <f t="shared" ca="1" si="168"/>
        <v>37.754918937403332</v>
      </c>
      <c r="O2405" s="17">
        <f t="shared" ca="1" si="169"/>
        <v>96.174593288388181</v>
      </c>
      <c r="P2405" s="17">
        <f t="shared" ca="1" si="170"/>
        <v>1.7873743378830038</v>
      </c>
      <c r="Q2405" s="17">
        <f t="shared" ca="1" si="171"/>
        <v>4.553049108250125</v>
      </c>
    </row>
    <row r="2406" spans="1:17" x14ac:dyDescent="0.35">
      <c r="A2406" t="s">
        <v>1451</v>
      </c>
      <c r="B2406" t="s">
        <v>245</v>
      </c>
      <c r="D2406" t="s">
        <v>22</v>
      </c>
      <c r="G2406" t="s">
        <v>3040</v>
      </c>
      <c r="H2406">
        <v>1767.3</v>
      </c>
      <c r="J2406">
        <v>0</v>
      </c>
      <c r="K2406">
        <v>0</v>
      </c>
      <c r="L2406" s="17" t="str">
        <f>IF($E2406&lt;&gt;"",VLOOKUP($E2406,GEMWs!$E$14:$L$20,7,FALSE),"")</f>
        <v/>
      </c>
      <c r="M2406" s="17" t="str">
        <f>IF($E2406&lt;&gt;"",VLOOKUP($E2406,GEMWs!$E$14:$L$20,8,FALSE),"")</f>
        <v/>
      </c>
      <c r="N2406" s="17">
        <f t="shared" ca="1" si="168"/>
        <v>0</v>
      </c>
      <c r="O2406" s="17">
        <f t="shared" ca="1" si="169"/>
        <v>0</v>
      </c>
      <c r="P2406" s="17">
        <f t="shared" ca="1" si="170"/>
        <v>0</v>
      </c>
      <c r="Q2406" s="17">
        <f t="shared" ca="1" si="171"/>
        <v>0</v>
      </c>
    </row>
    <row r="2407" spans="1:17" x14ac:dyDescent="0.35">
      <c r="A2407" t="s">
        <v>1451</v>
      </c>
      <c r="B2407" t="s">
        <v>1452</v>
      </c>
      <c r="C2407" t="s">
        <v>1453</v>
      </c>
      <c r="D2407" t="s">
        <v>14</v>
      </c>
      <c r="E2407" t="s">
        <v>21</v>
      </c>
      <c r="F2407" t="s">
        <v>22</v>
      </c>
      <c r="G2407" t="s">
        <v>3040</v>
      </c>
      <c r="H2407">
        <v>64.400000000000006</v>
      </c>
      <c r="I2407">
        <v>470</v>
      </c>
      <c r="J2407">
        <v>5000</v>
      </c>
      <c r="K2407">
        <v>5000</v>
      </c>
      <c r="L2407" s="17">
        <f>IF($E2407&lt;&gt;"",VLOOKUP($E2407,GEMWs!$E$14:$L$20,7,FALSE),"")</f>
        <v>37.754918937403332</v>
      </c>
      <c r="M2407" s="17">
        <f>IF($E2407&lt;&gt;"",VLOOKUP($E2407,GEMWs!$E$14:$L$20,8,FALSE),"")</f>
        <v>96.174593288388181</v>
      </c>
      <c r="N2407" s="17">
        <f t="shared" si="168"/>
        <v>5000</v>
      </c>
      <c r="O2407" s="17">
        <f t="shared" si="169"/>
        <v>5000</v>
      </c>
      <c r="P2407" s="17">
        <f t="shared" si="170"/>
        <v>1.2880000000000001E-2</v>
      </c>
      <c r="Q2407" s="17">
        <f t="shared" si="171"/>
        <v>1.2880000000000001E-2</v>
      </c>
    </row>
    <row r="2408" spans="1:17" x14ac:dyDescent="0.35">
      <c r="A2408" t="s">
        <v>1451</v>
      </c>
      <c r="B2408" t="s">
        <v>27</v>
      </c>
      <c r="C2408" t="s">
        <v>28</v>
      </c>
      <c r="D2408" t="s">
        <v>14</v>
      </c>
      <c r="E2408" t="s">
        <v>21</v>
      </c>
      <c r="F2408" t="s">
        <v>22</v>
      </c>
      <c r="G2408" t="s">
        <v>3040</v>
      </c>
      <c r="H2408">
        <v>207.9</v>
      </c>
      <c r="I2408">
        <v>218</v>
      </c>
      <c r="J2408">
        <v>2000</v>
      </c>
      <c r="K2408">
        <v>15000</v>
      </c>
      <c r="L2408" s="17">
        <f>IF($E2408&lt;&gt;"",VLOOKUP($E2408,GEMWs!$E$14:$L$20,7,FALSE),"")</f>
        <v>37.754918937403332</v>
      </c>
      <c r="M2408" s="17">
        <f>IF($E2408&lt;&gt;"",VLOOKUP($E2408,GEMWs!$E$14:$L$20,8,FALSE),"")</f>
        <v>96.174593288388181</v>
      </c>
      <c r="N2408" s="17">
        <f t="shared" si="168"/>
        <v>2000</v>
      </c>
      <c r="O2408" s="17">
        <f t="shared" si="169"/>
        <v>15000</v>
      </c>
      <c r="P2408" s="17">
        <f t="shared" si="170"/>
        <v>1.3860000000000001E-2</v>
      </c>
      <c r="Q2408" s="17">
        <f t="shared" si="171"/>
        <v>0.10395</v>
      </c>
    </row>
    <row r="2409" spans="1:17" x14ac:dyDescent="0.35">
      <c r="A2409" t="s">
        <v>1451</v>
      </c>
      <c r="B2409" t="s">
        <v>174</v>
      </c>
      <c r="C2409" t="s">
        <v>175</v>
      </c>
      <c r="D2409" t="s">
        <v>14</v>
      </c>
      <c r="E2409" t="s">
        <v>21</v>
      </c>
      <c r="F2409" t="s">
        <v>22</v>
      </c>
      <c r="G2409" t="s">
        <v>3040</v>
      </c>
      <c r="H2409">
        <v>340</v>
      </c>
      <c r="I2409">
        <v>219</v>
      </c>
      <c r="J2409">
        <v>28000</v>
      </c>
      <c r="K2409">
        <v>28000</v>
      </c>
      <c r="L2409" s="17">
        <f>IF($E2409&lt;&gt;"",VLOOKUP($E2409,GEMWs!$E$14:$L$20,7,FALSE),"")</f>
        <v>37.754918937403332</v>
      </c>
      <c r="M2409" s="17">
        <f>IF($E2409&lt;&gt;"",VLOOKUP($E2409,GEMWs!$E$14:$L$20,8,FALSE),"")</f>
        <v>96.174593288388181</v>
      </c>
      <c r="N2409" s="17">
        <f t="shared" si="168"/>
        <v>28000</v>
      </c>
      <c r="O2409" s="17">
        <f t="shared" si="169"/>
        <v>28000</v>
      </c>
      <c r="P2409" s="17">
        <f t="shared" si="170"/>
        <v>1.2142857142857143E-2</v>
      </c>
      <c r="Q2409" s="17">
        <f t="shared" si="171"/>
        <v>1.2142857142857143E-2</v>
      </c>
    </row>
    <row r="2410" spans="1:17" x14ac:dyDescent="0.35">
      <c r="A2410" t="s">
        <v>1451</v>
      </c>
      <c r="B2410" t="s">
        <v>101</v>
      </c>
      <c r="D2410" t="s">
        <v>22</v>
      </c>
      <c r="G2410" t="s">
        <v>3040</v>
      </c>
      <c r="H2410">
        <v>33.5</v>
      </c>
      <c r="J2410">
        <v>0</v>
      </c>
      <c r="K2410">
        <v>0</v>
      </c>
      <c r="L2410" s="17" t="str">
        <f>IF($E2410&lt;&gt;"",VLOOKUP($E2410,GEMWs!$E$14:$L$20,7,FALSE),"")</f>
        <v/>
      </c>
      <c r="M2410" s="17" t="str">
        <f>IF($E2410&lt;&gt;"",VLOOKUP($E2410,GEMWs!$E$14:$L$20,8,FALSE),"")</f>
        <v/>
      </c>
      <c r="N2410" s="17">
        <f t="shared" ca="1" si="168"/>
        <v>0</v>
      </c>
      <c r="O2410" s="17">
        <f t="shared" ca="1" si="169"/>
        <v>0</v>
      </c>
      <c r="P2410" s="17">
        <f t="shared" ca="1" si="170"/>
        <v>0</v>
      </c>
      <c r="Q2410" s="17">
        <f t="shared" ca="1" si="171"/>
        <v>0</v>
      </c>
    </row>
    <row r="2411" spans="1:17" x14ac:dyDescent="0.35">
      <c r="A2411" t="s">
        <v>1451</v>
      </c>
      <c r="B2411" t="s">
        <v>102</v>
      </c>
      <c r="D2411" t="s">
        <v>22</v>
      </c>
      <c r="G2411" t="s">
        <v>3040</v>
      </c>
      <c r="H2411">
        <v>31.7</v>
      </c>
      <c r="J2411">
        <v>0</v>
      </c>
      <c r="K2411">
        <v>0</v>
      </c>
      <c r="L2411" s="17" t="str">
        <f>IF($E2411&lt;&gt;"",VLOOKUP($E2411,GEMWs!$E$14:$L$20,7,FALSE),"")</f>
        <v/>
      </c>
      <c r="M2411" s="17" t="str">
        <f>IF($E2411&lt;&gt;"",VLOOKUP($E2411,GEMWs!$E$14:$L$20,8,FALSE),"")</f>
        <v/>
      </c>
      <c r="N2411" s="17">
        <f t="shared" ca="1" si="168"/>
        <v>0</v>
      </c>
      <c r="O2411" s="17">
        <f t="shared" ca="1" si="169"/>
        <v>0</v>
      </c>
      <c r="P2411" s="17">
        <f t="shared" ca="1" si="170"/>
        <v>0</v>
      </c>
      <c r="Q2411" s="17">
        <f t="shared" ca="1" si="171"/>
        <v>0</v>
      </c>
    </row>
    <row r="2412" spans="1:17" x14ac:dyDescent="0.35">
      <c r="A2412" t="s">
        <v>1451</v>
      </c>
      <c r="B2412" t="s">
        <v>622</v>
      </c>
      <c r="D2412" t="s">
        <v>22</v>
      </c>
      <c r="G2412" t="s">
        <v>3040</v>
      </c>
      <c r="H2412">
        <v>39.4</v>
      </c>
      <c r="J2412">
        <v>0</v>
      </c>
      <c r="K2412">
        <v>0</v>
      </c>
      <c r="L2412" s="17" t="str">
        <f>IF($E2412&lt;&gt;"",VLOOKUP($E2412,GEMWs!$E$14:$L$20,7,FALSE),"")</f>
        <v/>
      </c>
      <c r="M2412" s="17" t="str">
        <f>IF($E2412&lt;&gt;"",VLOOKUP($E2412,GEMWs!$E$14:$L$20,8,FALSE),"")</f>
        <v/>
      </c>
      <c r="N2412" s="17">
        <f t="shared" ca="1" si="168"/>
        <v>0</v>
      </c>
      <c r="O2412" s="17">
        <f t="shared" ca="1" si="169"/>
        <v>0</v>
      </c>
      <c r="P2412" s="17">
        <f t="shared" ca="1" si="170"/>
        <v>0</v>
      </c>
      <c r="Q2412" s="17">
        <f t="shared" ca="1" si="171"/>
        <v>0</v>
      </c>
    </row>
    <row r="2413" spans="1:17" x14ac:dyDescent="0.35">
      <c r="A2413" t="s">
        <v>1451</v>
      </c>
      <c r="B2413" t="s">
        <v>13</v>
      </c>
      <c r="D2413" t="s">
        <v>14</v>
      </c>
      <c r="E2413" t="s">
        <v>15</v>
      </c>
      <c r="G2413" t="s">
        <v>3040</v>
      </c>
      <c r="H2413">
        <v>180.2</v>
      </c>
      <c r="J2413">
        <v>0</v>
      </c>
      <c r="K2413">
        <v>0</v>
      </c>
      <c r="L2413" s="17">
        <f>IF($E2413&lt;&gt;"",VLOOKUP($E2413,GEMWs!$E$14:$L$20,7,FALSE),"")</f>
        <v>37.892086284381016</v>
      </c>
      <c r="M2413" s="17">
        <f>IF($E2413&lt;&gt;"",VLOOKUP($E2413,GEMWs!$E$14:$L$20,8,FALSE),"")</f>
        <v>96.522753888300599</v>
      </c>
      <c r="N2413" s="17">
        <f t="shared" ca="1" si="168"/>
        <v>37.892086284381016</v>
      </c>
      <c r="O2413" s="17">
        <f t="shared" ca="1" si="169"/>
        <v>96.522753888300599</v>
      </c>
      <c r="P2413" s="17">
        <f t="shared" ca="1" si="170"/>
        <v>1.8669173095551495</v>
      </c>
      <c r="Q2413" s="17">
        <f t="shared" ca="1" si="171"/>
        <v>4.7556104102475292</v>
      </c>
    </row>
    <row r="2414" spans="1:17" x14ac:dyDescent="0.35">
      <c r="A2414" t="s">
        <v>1451</v>
      </c>
      <c r="B2414" t="s">
        <v>2996</v>
      </c>
      <c r="C2414" t="s">
        <v>565</v>
      </c>
      <c r="D2414" t="s">
        <v>14</v>
      </c>
      <c r="E2414" t="s">
        <v>21</v>
      </c>
      <c r="F2414" t="s">
        <v>14</v>
      </c>
      <c r="G2414" t="s">
        <v>3040</v>
      </c>
      <c r="H2414">
        <v>94.4</v>
      </c>
      <c r="I2414">
        <v>454</v>
      </c>
      <c r="J2414">
        <v>7</v>
      </c>
      <c r="K2414">
        <v>312.73</v>
      </c>
      <c r="L2414" s="17">
        <f>IF($E2414&lt;&gt;"",VLOOKUP($E2414,GEMWs!$E$14:$L$20,7,FALSE),"")</f>
        <v>37.754918937403332</v>
      </c>
      <c r="M2414" s="17">
        <f>IF($E2414&lt;&gt;"",VLOOKUP($E2414,GEMWs!$E$14:$L$20,8,FALSE),"")</f>
        <v>96.174593288388181</v>
      </c>
      <c r="N2414" s="17">
        <f t="shared" si="168"/>
        <v>7</v>
      </c>
      <c r="O2414" s="17">
        <f t="shared" si="169"/>
        <v>312.73</v>
      </c>
      <c r="P2414" s="17">
        <f t="shared" si="170"/>
        <v>0.30185783263518051</v>
      </c>
      <c r="Q2414" s="17">
        <f t="shared" si="171"/>
        <v>13.485714285714286</v>
      </c>
    </row>
    <row r="2415" spans="1:17" x14ac:dyDescent="0.35">
      <c r="A2415" t="s">
        <v>1451</v>
      </c>
      <c r="B2415" t="s">
        <v>122</v>
      </c>
      <c r="D2415" t="s">
        <v>14</v>
      </c>
      <c r="E2415" t="s">
        <v>21</v>
      </c>
      <c r="G2415" t="s">
        <v>3040</v>
      </c>
      <c r="H2415">
        <v>846</v>
      </c>
      <c r="J2415">
        <v>0</v>
      </c>
      <c r="K2415">
        <v>0</v>
      </c>
      <c r="L2415" s="17">
        <f>IF($E2415&lt;&gt;"",VLOOKUP($E2415,GEMWs!$E$14:$L$20,7,FALSE),"")</f>
        <v>37.754918937403332</v>
      </c>
      <c r="M2415" s="17">
        <f>IF($E2415&lt;&gt;"",VLOOKUP($E2415,GEMWs!$E$14:$L$20,8,FALSE),"")</f>
        <v>96.174593288388181</v>
      </c>
      <c r="N2415" s="17">
        <f t="shared" ca="1" si="168"/>
        <v>37.754918937403332</v>
      </c>
      <c r="O2415" s="17">
        <f t="shared" ca="1" si="169"/>
        <v>96.174593288388181</v>
      </c>
      <c r="P2415" s="17">
        <f t="shared" ca="1" si="170"/>
        <v>8.7965019770158293</v>
      </c>
      <c r="Q2415" s="17">
        <f t="shared" ca="1" si="171"/>
        <v>22.407676239555588</v>
      </c>
    </row>
    <row r="2416" spans="1:17" x14ac:dyDescent="0.35">
      <c r="A2416" t="s">
        <v>1451</v>
      </c>
      <c r="B2416" t="s">
        <v>2984</v>
      </c>
      <c r="D2416" t="s">
        <v>14</v>
      </c>
      <c r="E2416" t="s">
        <v>21</v>
      </c>
      <c r="G2416" t="s">
        <v>3040</v>
      </c>
      <c r="H2416">
        <v>191</v>
      </c>
      <c r="J2416">
        <v>0</v>
      </c>
      <c r="K2416">
        <v>0</v>
      </c>
      <c r="L2416" s="17">
        <f>IF($E2416&lt;&gt;"",VLOOKUP($E2416,GEMWs!$E$14:$L$20,7,FALSE),"")</f>
        <v>37.754918937403332</v>
      </c>
      <c r="M2416" s="17">
        <f>IF($E2416&lt;&gt;"",VLOOKUP($E2416,GEMWs!$E$14:$L$20,8,FALSE),"")</f>
        <v>96.174593288388181</v>
      </c>
      <c r="N2416" s="17">
        <f t="shared" ca="1" si="168"/>
        <v>37.754918937403332</v>
      </c>
      <c r="O2416" s="17">
        <f t="shared" ca="1" si="169"/>
        <v>96.174593288388181</v>
      </c>
      <c r="P2416" s="17">
        <f t="shared" ca="1" si="170"/>
        <v>1.9859714865366709</v>
      </c>
      <c r="Q2416" s="17">
        <f t="shared" ca="1" si="171"/>
        <v>5.0589434536112501</v>
      </c>
    </row>
    <row r="2417" spans="1:17" x14ac:dyDescent="0.35">
      <c r="A2417" t="s">
        <v>1451</v>
      </c>
      <c r="B2417" t="s">
        <v>3000</v>
      </c>
      <c r="D2417" t="s">
        <v>14</v>
      </c>
      <c r="E2417" t="s">
        <v>21</v>
      </c>
      <c r="G2417" t="s">
        <v>3040</v>
      </c>
      <c r="H2417">
        <v>250.6</v>
      </c>
      <c r="J2417">
        <v>0</v>
      </c>
      <c r="K2417">
        <v>0</v>
      </c>
      <c r="L2417" s="17">
        <f>IF($E2417&lt;&gt;"",VLOOKUP($E2417,GEMWs!$E$14:$L$20,7,FALSE),"")</f>
        <v>37.754918937403332</v>
      </c>
      <c r="M2417" s="17">
        <f>IF($E2417&lt;&gt;"",VLOOKUP($E2417,GEMWs!$E$14:$L$20,8,FALSE),"")</f>
        <v>96.174593288388181</v>
      </c>
      <c r="N2417" s="17">
        <f t="shared" ca="1" si="168"/>
        <v>37.754918937403332</v>
      </c>
      <c r="O2417" s="17">
        <f t="shared" ca="1" si="169"/>
        <v>96.174593288388181</v>
      </c>
      <c r="P2417" s="17">
        <f t="shared" ca="1" si="170"/>
        <v>2.6056777723879043</v>
      </c>
      <c r="Q2417" s="17">
        <f t="shared" ca="1" si="171"/>
        <v>6.6375457040574828</v>
      </c>
    </row>
    <row r="2418" spans="1:17" x14ac:dyDescent="0.35">
      <c r="A2418" t="s">
        <v>1451</v>
      </c>
      <c r="B2418" t="s">
        <v>803</v>
      </c>
      <c r="C2418" t="s">
        <v>804</v>
      </c>
      <c r="D2418" t="s">
        <v>14</v>
      </c>
      <c r="E2418" t="s">
        <v>21</v>
      </c>
      <c r="F2418" t="s">
        <v>22</v>
      </c>
      <c r="G2418" t="s">
        <v>3040</v>
      </c>
      <c r="H2418">
        <v>250.1</v>
      </c>
      <c r="I2418">
        <v>265</v>
      </c>
      <c r="J2418">
        <v>10000</v>
      </c>
      <c r="K2418">
        <v>10000</v>
      </c>
      <c r="L2418" s="17">
        <f>IF($E2418&lt;&gt;"",VLOOKUP($E2418,GEMWs!$E$14:$L$20,7,FALSE),"")</f>
        <v>37.754918937403332</v>
      </c>
      <c r="M2418" s="17">
        <f>IF($E2418&lt;&gt;"",VLOOKUP($E2418,GEMWs!$E$14:$L$20,8,FALSE),"")</f>
        <v>96.174593288388181</v>
      </c>
      <c r="N2418" s="17">
        <f t="shared" si="168"/>
        <v>10000</v>
      </c>
      <c r="O2418" s="17">
        <f t="shared" si="169"/>
        <v>10000</v>
      </c>
      <c r="P2418" s="17">
        <f t="shared" si="170"/>
        <v>2.5010000000000001E-2</v>
      </c>
      <c r="Q2418" s="17">
        <f t="shared" si="171"/>
        <v>2.5010000000000001E-2</v>
      </c>
    </row>
    <row r="2419" spans="1:17" x14ac:dyDescent="0.35">
      <c r="A2419" t="s">
        <v>1451</v>
      </c>
      <c r="B2419" t="s">
        <v>1459</v>
      </c>
      <c r="D2419" t="s">
        <v>14</v>
      </c>
      <c r="E2419" t="s">
        <v>21</v>
      </c>
      <c r="G2419" t="s">
        <v>3040</v>
      </c>
      <c r="H2419">
        <v>82.8</v>
      </c>
      <c r="J2419">
        <v>0</v>
      </c>
      <c r="K2419">
        <v>0</v>
      </c>
      <c r="L2419" s="17">
        <f>IF($E2419&lt;&gt;"",VLOOKUP($E2419,GEMWs!$E$14:$L$20,7,FALSE),"")</f>
        <v>37.754918937403332</v>
      </c>
      <c r="M2419" s="17">
        <f>IF($E2419&lt;&gt;"",VLOOKUP($E2419,GEMWs!$E$14:$L$20,8,FALSE),"")</f>
        <v>96.174593288388181</v>
      </c>
      <c r="N2419" s="17">
        <f t="shared" ca="1" si="168"/>
        <v>37.754918937403332</v>
      </c>
      <c r="O2419" s="17">
        <f t="shared" ca="1" si="169"/>
        <v>96.174593288388181</v>
      </c>
      <c r="P2419" s="17">
        <f t="shared" ca="1" si="170"/>
        <v>0.86093423604835784</v>
      </c>
      <c r="Q2419" s="17">
        <f t="shared" ca="1" si="171"/>
        <v>2.1930917170628872</v>
      </c>
    </row>
    <row r="2420" spans="1:17" x14ac:dyDescent="0.35">
      <c r="A2420" t="s">
        <v>1451</v>
      </c>
      <c r="B2420" t="s">
        <v>1300</v>
      </c>
      <c r="D2420" t="s">
        <v>22</v>
      </c>
      <c r="G2420" t="s">
        <v>3040</v>
      </c>
      <c r="H2420">
        <v>14.8</v>
      </c>
      <c r="J2420">
        <v>0</v>
      </c>
      <c r="K2420">
        <v>0</v>
      </c>
      <c r="L2420" s="17" t="str">
        <f>IF($E2420&lt;&gt;"",VLOOKUP($E2420,GEMWs!$E$14:$L$20,7,FALSE),"")</f>
        <v/>
      </c>
      <c r="M2420" s="17" t="str">
        <f>IF($E2420&lt;&gt;"",VLOOKUP($E2420,GEMWs!$E$14:$L$20,8,FALSE),"")</f>
        <v/>
      </c>
      <c r="N2420" s="17">
        <f t="shared" ca="1" si="168"/>
        <v>0</v>
      </c>
      <c r="O2420" s="17">
        <f t="shared" ca="1" si="169"/>
        <v>0</v>
      </c>
      <c r="P2420" s="17">
        <f t="shared" ca="1" si="170"/>
        <v>0</v>
      </c>
      <c r="Q2420" s="17">
        <f t="shared" ca="1" si="171"/>
        <v>0</v>
      </c>
    </row>
    <row r="2421" spans="1:17" x14ac:dyDescent="0.35">
      <c r="A2421" t="s">
        <v>1451</v>
      </c>
      <c r="B2421" t="s">
        <v>229</v>
      </c>
      <c r="D2421" t="s">
        <v>22</v>
      </c>
      <c r="G2421" t="s">
        <v>3040</v>
      </c>
      <c r="H2421">
        <v>74</v>
      </c>
      <c r="J2421">
        <v>0</v>
      </c>
      <c r="K2421">
        <v>0</v>
      </c>
      <c r="L2421" s="17" t="str">
        <f>IF($E2421&lt;&gt;"",VLOOKUP($E2421,GEMWs!$E$14:$L$20,7,FALSE),"")</f>
        <v/>
      </c>
      <c r="M2421" s="17" t="str">
        <f>IF($E2421&lt;&gt;"",VLOOKUP($E2421,GEMWs!$E$14:$L$20,8,FALSE),"")</f>
        <v/>
      </c>
      <c r="N2421" s="17">
        <f t="shared" ca="1" si="168"/>
        <v>0</v>
      </c>
      <c r="O2421" s="17">
        <f t="shared" ca="1" si="169"/>
        <v>0</v>
      </c>
      <c r="P2421" s="17">
        <f t="shared" ca="1" si="170"/>
        <v>0</v>
      </c>
      <c r="Q2421" s="17">
        <f t="shared" ca="1" si="171"/>
        <v>0</v>
      </c>
    </row>
    <row r="2422" spans="1:17" x14ac:dyDescent="0.35">
      <c r="A2422" t="s">
        <v>1451</v>
      </c>
      <c r="B2422" t="s">
        <v>103</v>
      </c>
      <c r="D2422" t="s">
        <v>14</v>
      </c>
      <c r="E2422" t="s">
        <v>15</v>
      </c>
      <c r="G2422" t="s">
        <v>3040</v>
      </c>
      <c r="H2422">
        <v>1944.4</v>
      </c>
      <c r="J2422">
        <v>0</v>
      </c>
      <c r="K2422">
        <v>0</v>
      </c>
      <c r="L2422" s="17">
        <f>IF($E2422&lt;&gt;"",VLOOKUP($E2422,GEMWs!$E$14:$L$20,7,FALSE),"")</f>
        <v>37.892086284381016</v>
      </c>
      <c r="M2422" s="17">
        <f>IF($E2422&lt;&gt;"",VLOOKUP($E2422,GEMWs!$E$14:$L$20,8,FALSE),"")</f>
        <v>96.522753888300599</v>
      </c>
      <c r="N2422" s="17">
        <f t="shared" ca="1" si="168"/>
        <v>37.892086284381016</v>
      </c>
      <c r="O2422" s="17">
        <f t="shared" ca="1" si="169"/>
        <v>96.522753888300599</v>
      </c>
      <c r="P2422" s="17">
        <f t="shared" ca="1" si="170"/>
        <v>20.14447290066056</v>
      </c>
      <c r="Q2422" s="17">
        <f t="shared" ca="1" si="171"/>
        <v>51.314144737432287</v>
      </c>
    </row>
    <row r="2423" spans="1:17" x14ac:dyDescent="0.35">
      <c r="A2423" t="s">
        <v>1451</v>
      </c>
      <c r="B2423" t="s">
        <v>163</v>
      </c>
      <c r="D2423" t="s">
        <v>22</v>
      </c>
      <c r="G2423" t="s">
        <v>3040</v>
      </c>
      <c r="H2423">
        <v>34.1</v>
      </c>
      <c r="J2423">
        <v>0</v>
      </c>
      <c r="K2423">
        <v>0</v>
      </c>
      <c r="L2423" s="17" t="str">
        <f>IF($E2423&lt;&gt;"",VLOOKUP($E2423,GEMWs!$E$14:$L$20,7,FALSE),"")</f>
        <v/>
      </c>
      <c r="M2423" s="17" t="str">
        <f>IF($E2423&lt;&gt;"",VLOOKUP($E2423,GEMWs!$E$14:$L$20,8,FALSE),"")</f>
        <v/>
      </c>
      <c r="N2423" s="17">
        <f t="shared" ca="1" si="168"/>
        <v>0</v>
      </c>
      <c r="O2423" s="17">
        <f t="shared" ca="1" si="169"/>
        <v>0</v>
      </c>
      <c r="P2423" s="17">
        <f t="shared" ca="1" si="170"/>
        <v>0</v>
      </c>
      <c r="Q2423" s="17">
        <f t="shared" ca="1" si="171"/>
        <v>0</v>
      </c>
    </row>
    <row r="2424" spans="1:17" x14ac:dyDescent="0.35">
      <c r="A2424" t="s">
        <v>1451</v>
      </c>
      <c r="B2424" t="s">
        <v>3009</v>
      </c>
      <c r="D2424" t="s">
        <v>14</v>
      </c>
      <c r="E2424" t="s">
        <v>21</v>
      </c>
      <c r="G2424" t="s">
        <v>3040</v>
      </c>
      <c r="H2424">
        <v>47</v>
      </c>
      <c r="J2424">
        <v>0</v>
      </c>
      <c r="K2424">
        <v>0</v>
      </c>
      <c r="L2424" s="17">
        <f>IF($E2424&lt;&gt;"",VLOOKUP($E2424,GEMWs!$E$14:$L$20,7,FALSE),"")</f>
        <v>37.754918937403332</v>
      </c>
      <c r="M2424" s="17">
        <f>IF($E2424&lt;&gt;"",VLOOKUP($E2424,GEMWs!$E$14:$L$20,8,FALSE),"")</f>
        <v>96.174593288388181</v>
      </c>
      <c r="N2424" s="17">
        <f t="shared" ca="1" si="168"/>
        <v>37.754918937403332</v>
      </c>
      <c r="O2424" s="17">
        <f t="shared" ca="1" si="169"/>
        <v>96.174593288388181</v>
      </c>
      <c r="P2424" s="17">
        <f t="shared" ca="1" si="170"/>
        <v>0.48869455427865721</v>
      </c>
      <c r="Q2424" s="17">
        <f t="shared" ca="1" si="171"/>
        <v>1.2448709021975328</v>
      </c>
    </row>
    <row r="2425" spans="1:17" x14ac:dyDescent="0.35">
      <c r="A2425" t="s">
        <v>1451</v>
      </c>
      <c r="B2425" t="s">
        <v>1456</v>
      </c>
      <c r="C2425" t="s">
        <v>1457</v>
      </c>
      <c r="D2425" t="s">
        <v>14</v>
      </c>
      <c r="E2425" t="s">
        <v>21</v>
      </c>
      <c r="F2425" t="s">
        <v>22</v>
      </c>
      <c r="G2425" t="s">
        <v>3040</v>
      </c>
      <c r="H2425">
        <v>25.6</v>
      </c>
      <c r="I2425">
        <v>277</v>
      </c>
      <c r="J2425">
        <v>128</v>
      </c>
      <c r="K2425">
        <v>128</v>
      </c>
      <c r="L2425" s="17">
        <f>IF($E2425&lt;&gt;"",VLOOKUP($E2425,GEMWs!$E$14:$L$20,7,FALSE),"")</f>
        <v>37.754918937403332</v>
      </c>
      <c r="M2425" s="17">
        <f>IF($E2425&lt;&gt;"",VLOOKUP($E2425,GEMWs!$E$14:$L$20,8,FALSE),"")</f>
        <v>96.174593288388181</v>
      </c>
      <c r="N2425" s="17">
        <f t="shared" si="168"/>
        <v>128</v>
      </c>
      <c r="O2425" s="17">
        <f t="shared" si="169"/>
        <v>128</v>
      </c>
      <c r="P2425" s="17">
        <f t="shared" si="170"/>
        <v>0.2</v>
      </c>
      <c r="Q2425" s="17">
        <f t="shared" si="171"/>
        <v>0.2</v>
      </c>
    </row>
    <row r="2426" spans="1:17" x14ac:dyDescent="0.35">
      <c r="A2426" t="s">
        <v>1451</v>
      </c>
      <c r="B2426" t="s">
        <v>49</v>
      </c>
      <c r="C2426" t="s">
        <v>50</v>
      </c>
      <c r="D2426" t="s">
        <v>14</v>
      </c>
      <c r="E2426" t="s">
        <v>21</v>
      </c>
      <c r="F2426" t="s">
        <v>14</v>
      </c>
      <c r="G2426" t="s">
        <v>3040</v>
      </c>
      <c r="H2426">
        <v>150</v>
      </c>
      <c r="I2426">
        <v>278</v>
      </c>
      <c r="J2426">
        <v>20.321014999999999</v>
      </c>
      <c r="K2426">
        <v>2000</v>
      </c>
      <c r="L2426" s="17">
        <f>IF($E2426&lt;&gt;"",VLOOKUP($E2426,GEMWs!$E$14:$L$20,7,FALSE),"")</f>
        <v>37.754918937403332</v>
      </c>
      <c r="M2426" s="17">
        <f>IF($E2426&lt;&gt;"",VLOOKUP($E2426,GEMWs!$E$14:$L$20,8,FALSE),"")</f>
        <v>96.174593288388181</v>
      </c>
      <c r="N2426" s="17">
        <f t="shared" si="168"/>
        <v>20.321014999999999</v>
      </c>
      <c r="O2426" s="17">
        <f t="shared" si="169"/>
        <v>2000</v>
      </c>
      <c r="P2426" s="17">
        <f t="shared" si="170"/>
        <v>7.4999999999999997E-2</v>
      </c>
      <c r="Q2426" s="17">
        <f t="shared" si="171"/>
        <v>7.3815210509908091</v>
      </c>
    </row>
    <row r="2427" spans="1:17" x14ac:dyDescent="0.35">
      <c r="A2427" t="s">
        <v>1451</v>
      </c>
      <c r="B2427" t="s">
        <v>2999</v>
      </c>
      <c r="D2427" t="s">
        <v>14</v>
      </c>
      <c r="E2427" t="s">
        <v>21</v>
      </c>
      <c r="G2427" t="s">
        <v>3040</v>
      </c>
      <c r="H2427">
        <v>34.799999999999997</v>
      </c>
      <c r="J2427">
        <v>0</v>
      </c>
      <c r="K2427">
        <v>0</v>
      </c>
      <c r="L2427" s="17">
        <f>IF($E2427&lt;&gt;"",VLOOKUP($E2427,GEMWs!$E$14:$L$20,7,FALSE),"")</f>
        <v>37.754918937403332</v>
      </c>
      <c r="M2427" s="17">
        <f>IF($E2427&lt;&gt;"",VLOOKUP($E2427,GEMWs!$E$14:$L$20,8,FALSE),"")</f>
        <v>96.174593288388181</v>
      </c>
      <c r="N2427" s="17">
        <f t="shared" ca="1" si="168"/>
        <v>37.754918937403332</v>
      </c>
      <c r="O2427" s="17">
        <f t="shared" ca="1" si="169"/>
        <v>96.174593288388181</v>
      </c>
      <c r="P2427" s="17">
        <f t="shared" ca="1" si="170"/>
        <v>0.3618419252956866</v>
      </c>
      <c r="Q2427" s="17">
        <f t="shared" ca="1" si="171"/>
        <v>0.92173419992498162</v>
      </c>
    </row>
    <row r="2428" spans="1:17" x14ac:dyDescent="0.35">
      <c r="A2428" t="s">
        <v>1451</v>
      </c>
      <c r="B2428" t="s">
        <v>1454</v>
      </c>
      <c r="C2428" t="s">
        <v>1455</v>
      </c>
      <c r="D2428" t="s">
        <v>14</v>
      </c>
      <c r="E2428" t="s">
        <v>18</v>
      </c>
      <c r="F2428" t="s">
        <v>22</v>
      </c>
      <c r="G2428" t="s">
        <v>3040</v>
      </c>
      <c r="H2428">
        <v>210.9</v>
      </c>
      <c r="I2428">
        <v>431</v>
      </c>
      <c r="J2428">
        <v>90000</v>
      </c>
      <c r="K2428">
        <v>150000</v>
      </c>
      <c r="L2428" s="17">
        <f>IF($E2428&lt;&gt;"",VLOOKUP($E2428,GEMWs!$E$14:$L$20,7,FALSE),"")</f>
        <v>5950.3939027696888</v>
      </c>
      <c r="M2428" s="17">
        <f>IF($E2428&lt;&gt;"",VLOOKUP($E2428,GEMWs!$E$14:$L$20,8,FALSE),"")</f>
        <v>10539.430626954083</v>
      </c>
      <c r="N2428" s="17">
        <f t="shared" si="168"/>
        <v>90000</v>
      </c>
      <c r="O2428" s="17">
        <f t="shared" si="169"/>
        <v>150000</v>
      </c>
      <c r="P2428" s="17">
        <f t="shared" si="170"/>
        <v>1.4060000000000001E-3</v>
      </c>
      <c r="Q2428" s="17">
        <f t="shared" si="171"/>
        <v>2.3433333333333336E-3</v>
      </c>
    </row>
    <row r="2429" spans="1:17" x14ac:dyDescent="0.35">
      <c r="A2429" t="s">
        <v>1451</v>
      </c>
      <c r="B2429" t="s">
        <v>196</v>
      </c>
      <c r="D2429" t="s">
        <v>14</v>
      </c>
      <c r="E2429" t="s">
        <v>21</v>
      </c>
      <c r="G2429" t="s">
        <v>3040</v>
      </c>
      <c r="H2429">
        <v>103.8</v>
      </c>
      <c r="J2429">
        <v>0</v>
      </c>
      <c r="K2429">
        <v>0</v>
      </c>
      <c r="L2429" s="17">
        <f>IF($E2429&lt;&gt;"",VLOOKUP($E2429,GEMWs!$E$14:$L$20,7,FALSE),"")</f>
        <v>37.754918937403332</v>
      </c>
      <c r="M2429" s="17">
        <f>IF($E2429&lt;&gt;"",VLOOKUP($E2429,GEMWs!$E$14:$L$20,8,FALSE),"")</f>
        <v>96.174593288388181</v>
      </c>
      <c r="N2429" s="17">
        <f t="shared" ca="1" si="168"/>
        <v>37.754918937403332</v>
      </c>
      <c r="O2429" s="17">
        <f t="shared" ca="1" si="169"/>
        <v>96.174593288388181</v>
      </c>
      <c r="P2429" s="17">
        <f t="shared" ca="1" si="170"/>
        <v>1.0792871220026514</v>
      </c>
      <c r="Q2429" s="17">
        <f t="shared" ca="1" si="171"/>
        <v>2.7493106308107214</v>
      </c>
    </row>
    <row r="2430" spans="1:17" x14ac:dyDescent="0.35">
      <c r="A2430" t="s">
        <v>1451</v>
      </c>
      <c r="B2430" t="s">
        <v>477</v>
      </c>
      <c r="D2430" t="s">
        <v>22</v>
      </c>
      <c r="G2430" t="s">
        <v>3040</v>
      </c>
      <c r="H2430">
        <v>63.1</v>
      </c>
      <c r="J2430">
        <v>0</v>
      </c>
      <c r="K2430">
        <v>0</v>
      </c>
      <c r="L2430" s="17" t="str">
        <f>IF($E2430&lt;&gt;"",VLOOKUP($E2430,GEMWs!$E$14:$L$20,7,FALSE),"")</f>
        <v/>
      </c>
      <c r="M2430" s="17" t="str">
        <f>IF($E2430&lt;&gt;"",VLOOKUP($E2430,GEMWs!$E$14:$L$20,8,FALSE),"")</f>
        <v/>
      </c>
      <c r="N2430" s="17">
        <f t="shared" ca="1" si="168"/>
        <v>0</v>
      </c>
      <c r="O2430" s="17">
        <f t="shared" ca="1" si="169"/>
        <v>0</v>
      </c>
      <c r="P2430" s="17">
        <f t="shared" ca="1" si="170"/>
        <v>0</v>
      </c>
      <c r="Q2430" s="17">
        <f t="shared" ca="1" si="171"/>
        <v>0</v>
      </c>
    </row>
    <row r="2431" spans="1:17" x14ac:dyDescent="0.35">
      <c r="A2431" t="s">
        <v>1451</v>
      </c>
      <c r="B2431" t="s">
        <v>830</v>
      </c>
      <c r="D2431" t="s">
        <v>14</v>
      </c>
      <c r="E2431" t="s">
        <v>21</v>
      </c>
      <c r="G2431" t="s">
        <v>3040</v>
      </c>
      <c r="H2431">
        <v>57.5</v>
      </c>
      <c r="J2431">
        <v>0</v>
      </c>
      <c r="K2431">
        <v>0</v>
      </c>
      <c r="L2431" s="17">
        <f>IF($E2431&lt;&gt;"",VLOOKUP($E2431,GEMWs!$E$14:$L$20,7,FALSE),"")</f>
        <v>37.754918937403332</v>
      </c>
      <c r="M2431" s="17">
        <f>IF($E2431&lt;&gt;"",VLOOKUP($E2431,GEMWs!$E$14:$L$20,8,FALSE),"")</f>
        <v>96.174593288388181</v>
      </c>
      <c r="N2431" s="17">
        <f t="shared" ca="1" si="168"/>
        <v>37.754918937403332</v>
      </c>
      <c r="O2431" s="17">
        <f t="shared" ca="1" si="169"/>
        <v>96.174593288388181</v>
      </c>
      <c r="P2431" s="17">
        <f t="shared" ca="1" si="170"/>
        <v>0.59787099725580406</v>
      </c>
      <c r="Q2431" s="17">
        <f t="shared" ca="1" si="171"/>
        <v>1.5229803590714497</v>
      </c>
    </row>
    <row r="2432" spans="1:17" x14ac:dyDescent="0.35">
      <c r="A2432" t="s">
        <v>1451</v>
      </c>
      <c r="B2432" t="s">
        <v>1387</v>
      </c>
      <c r="D2432" t="s">
        <v>14</v>
      </c>
      <c r="E2432" t="s">
        <v>21</v>
      </c>
      <c r="G2432" t="s">
        <v>3040</v>
      </c>
      <c r="H2432">
        <v>63.8</v>
      </c>
      <c r="J2432">
        <v>0</v>
      </c>
      <c r="K2432">
        <v>0</v>
      </c>
      <c r="L2432" s="17">
        <f>IF($E2432&lt;&gt;"",VLOOKUP($E2432,GEMWs!$E$14:$L$20,7,FALSE),"")</f>
        <v>37.754918937403332</v>
      </c>
      <c r="M2432" s="17">
        <f>IF($E2432&lt;&gt;"",VLOOKUP($E2432,GEMWs!$E$14:$L$20,8,FALSE),"")</f>
        <v>96.174593288388181</v>
      </c>
      <c r="N2432" s="17">
        <f t="shared" ca="1" si="168"/>
        <v>37.754918937403332</v>
      </c>
      <c r="O2432" s="17">
        <f t="shared" ca="1" si="169"/>
        <v>96.174593288388181</v>
      </c>
      <c r="P2432" s="17">
        <f t="shared" ca="1" si="170"/>
        <v>0.66337686304209209</v>
      </c>
      <c r="Q2432" s="17">
        <f t="shared" ca="1" si="171"/>
        <v>1.6898460331957996</v>
      </c>
    </row>
    <row r="2433" spans="1:17" x14ac:dyDescent="0.35">
      <c r="A2433" t="s">
        <v>1451</v>
      </c>
      <c r="B2433" t="s">
        <v>2975</v>
      </c>
      <c r="D2433" t="s">
        <v>14</v>
      </c>
      <c r="E2433" t="s">
        <v>18</v>
      </c>
      <c r="G2433" t="s">
        <v>3040</v>
      </c>
      <c r="H2433">
        <v>107</v>
      </c>
      <c r="J2433">
        <v>0</v>
      </c>
      <c r="K2433">
        <v>0</v>
      </c>
      <c r="L2433" s="17">
        <f>IF($E2433&lt;&gt;"",VLOOKUP($E2433,GEMWs!$E$14:$L$20,7,FALSE),"")</f>
        <v>5950.3939027696888</v>
      </c>
      <c r="M2433" s="17">
        <f>IF($E2433&lt;&gt;"",VLOOKUP($E2433,GEMWs!$E$14:$L$20,8,FALSE),"")</f>
        <v>10539.430626954083</v>
      </c>
      <c r="N2433" s="17">
        <f t="shared" ca="1" si="168"/>
        <v>5950.3939027696888</v>
      </c>
      <c r="O2433" s="17">
        <f t="shared" ca="1" si="169"/>
        <v>10539.430626954083</v>
      </c>
      <c r="P2433" s="17">
        <f t="shared" ca="1" si="170"/>
        <v>1.0152351088715617E-2</v>
      </c>
      <c r="Q2433" s="17">
        <f t="shared" ca="1" si="171"/>
        <v>1.7982002830131204E-2</v>
      </c>
    </row>
    <row r="2434" spans="1:17" x14ac:dyDescent="0.35">
      <c r="A2434" t="s">
        <v>1451</v>
      </c>
      <c r="B2434" t="s">
        <v>805</v>
      </c>
      <c r="C2434" t="s">
        <v>806</v>
      </c>
      <c r="D2434" t="s">
        <v>14</v>
      </c>
      <c r="E2434" t="s">
        <v>21</v>
      </c>
      <c r="F2434" t="s">
        <v>22</v>
      </c>
      <c r="G2434" t="s">
        <v>3040</v>
      </c>
      <c r="H2434">
        <v>91.9</v>
      </c>
      <c r="I2434">
        <v>300</v>
      </c>
      <c r="J2434">
        <v>1364</v>
      </c>
      <c r="K2434">
        <v>2273</v>
      </c>
      <c r="L2434" s="17">
        <f>IF($E2434&lt;&gt;"",VLOOKUP($E2434,GEMWs!$E$14:$L$20,7,FALSE),"")</f>
        <v>37.754918937403332</v>
      </c>
      <c r="M2434" s="17">
        <f>IF($E2434&lt;&gt;"",VLOOKUP($E2434,GEMWs!$E$14:$L$20,8,FALSE),"")</f>
        <v>96.174593288388181</v>
      </c>
      <c r="N2434" s="17">
        <f t="shared" si="168"/>
        <v>1364</v>
      </c>
      <c r="O2434" s="17">
        <f t="shared" si="169"/>
        <v>2273</v>
      </c>
      <c r="P2434" s="17">
        <f t="shared" si="170"/>
        <v>4.043114826220854E-2</v>
      </c>
      <c r="Q2434" s="17">
        <f t="shared" si="171"/>
        <v>6.7375366568914963E-2</v>
      </c>
    </row>
    <row r="2435" spans="1:17" x14ac:dyDescent="0.35">
      <c r="A2435" t="s">
        <v>1451</v>
      </c>
      <c r="B2435" t="s">
        <v>807</v>
      </c>
      <c r="C2435" t="s">
        <v>808</v>
      </c>
      <c r="D2435" t="s">
        <v>14</v>
      </c>
      <c r="E2435" t="s">
        <v>21</v>
      </c>
      <c r="F2435" t="s">
        <v>14</v>
      </c>
      <c r="G2435" t="s">
        <v>3040</v>
      </c>
      <c r="H2435">
        <v>80</v>
      </c>
      <c r="I2435">
        <v>309</v>
      </c>
      <c r="J2435">
        <v>18.969698999999999</v>
      </c>
      <c r="K2435">
        <v>32.244687999999996</v>
      </c>
      <c r="L2435" s="17">
        <f>IF($E2435&lt;&gt;"",VLOOKUP($E2435,GEMWs!$E$14:$L$20,7,FALSE),"")</f>
        <v>37.754918937403332</v>
      </c>
      <c r="M2435" s="17">
        <f>IF($E2435&lt;&gt;"",VLOOKUP($E2435,GEMWs!$E$14:$L$20,8,FALSE),"")</f>
        <v>96.174593288388181</v>
      </c>
      <c r="N2435" s="17">
        <f t="shared" si="168"/>
        <v>18.969698999999999</v>
      </c>
      <c r="O2435" s="17">
        <f t="shared" si="169"/>
        <v>32.244687999999996</v>
      </c>
      <c r="P2435" s="17">
        <f t="shared" si="170"/>
        <v>2.4810288131800191</v>
      </c>
      <c r="Q2435" s="17">
        <f t="shared" si="171"/>
        <v>4.2172519447989139</v>
      </c>
    </row>
    <row r="2436" spans="1:17" x14ac:dyDescent="0.35">
      <c r="A2436" t="s">
        <v>1451</v>
      </c>
      <c r="B2436" t="s">
        <v>144</v>
      </c>
      <c r="C2436" t="s">
        <v>145</v>
      </c>
      <c r="D2436" t="s">
        <v>14</v>
      </c>
      <c r="E2436" t="s">
        <v>21</v>
      </c>
      <c r="F2436" t="s">
        <v>22</v>
      </c>
      <c r="G2436" t="s">
        <v>3040</v>
      </c>
      <c r="H2436">
        <v>54.5</v>
      </c>
      <c r="I2436">
        <v>317</v>
      </c>
      <c r="J2436">
        <v>2000</v>
      </c>
      <c r="K2436">
        <v>10000</v>
      </c>
      <c r="L2436" s="17">
        <f>IF($E2436&lt;&gt;"",VLOOKUP($E2436,GEMWs!$E$14:$L$20,7,FALSE),"")</f>
        <v>37.754918937403332</v>
      </c>
      <c r="M2436" s="17">
        <f>IF($E2436&lt;&gt;"",VLOOKUP($E2436,GEMWs!$E$14:$L$20,8,FALSE),"")</f>
        <v>96.174593288388181</v>
      </c>
      <c r="N2436" s="17">
        <f t="shared" si="168"/>
        <v>2000</v>
      </c>
      <c r="O2436" s="17">
        <f t="shared" si="169"/>
        <v>10000</v>
      </c>
      <c r="P2436" s="17">
        <f t="shared" si="170"/>
        <v>5.45E-3</v>
      </c>
      <c r="Q2436" s="17">
        <f t="shared" si="171"/>
        <v>2.725E-2</v>
      </c>
    </row>
    <row r="2437" spans="1:17" x14ac:dyDescent="0.35">
      <c r="A2437" t="s">
        <v>1451</v>
      </c>
      <c r="B2437" t="s">
        <v>2981</v>
      </c>
      <c r="D2437" t="s">
        <v>14</v>
      </c>
      <c r="E2437" t="s">
        <v>21</v>
      </c>
      <c r="G2437" t="s">
        <v>3040</v>
      </c>
      <c r="H2437">
        <v>1111.3</v>
      </c>
      <c r="J2437">
        <v>0</v>
      </c>
      <c r="K2437">
        <v>0</v>
      </c>
      <c r="L2437" s="17">
        <f>IF($E2437&lt;&gt;"",VLOOKUP($E2437,GEMWs!$E$14:$L$20,7,FALSE),"")</f>
        <v>37.754918937403332</v>
      </c>
      <c r="M2437" s="17">
        <f>IF($E2437&lt;&gt;"",VLOOKUP($E2437,GEMWs!$E$14:$L$20,8,FALSE),"")</f>
        <v>96.174593288388181</v>
      </c>
      <c r="N2437" s="17">
        <f t="shared" ca="1" si="168"/>
        <v>37.754918937403332</v>
      </c>
      <c r="O2437" s="17">
        <f t="shared" ca="1" si="169"/>
        <v>96.174593288388181</v>
      </c>
      <c r="P2437" s="17">
        <f t="shared" ca="1" si="170"/>
        <v>11.555026769571739</v>
      </c>
      <c r="Q2437" s="17">
        <f t="shared" ca="1" si="171"/>
        <v>29.434575183236554</v>
      </c>
    </row>
    <row r="2438" spans="1:17" x14ac:dyDescent="0.35">
      <c r="A2438" t="s">
        <v>1451</v>
      </c>
      <c r="B2438" t="s">
        <v>834</v>
      </c>
      <c r="D2438" t="s">
        <v>14</v>
      </c>
      <c r="E2438" t="s">
        <v>21</v>
      </c>
      <c r="G2438" t="s">
        <v>3040</v>
      </c>
      <c r="H2438">
        <v>24.4</v>
      </c>
      <c r="J2438">
        <v>0</v>
      </c>
      <c r="K2438">
        <v>0</v>
      </c>
      <c r="L2438" s="17">
        <f>IF($E2438&lt;&gt;"",VLOOKUP($E2438,GEMWs!$E$14:$L$20,7,FALSE),"")</f>
        <v>37.754918937403332</v>
      </c>
      <c r="M2438" s="17">
        <f>IF($E2438&lt;&gt;"",VLOOKUP($E2438,GEMWs!$E$14:$L$20,8,FALSE),"")</f>
        <v>96.174593288388181</v>
      </c>
      <c r="N2438" s="17">
        <f t="shared" ca="1" si="168"/>
        <v>37.754918937403332</v>
      </c>
      <c r="O2438" s="17">
        <f t="shared" ca="1" si="169"/>
        <v>96.174593288388181</v>
      </c>
      <c r="P2438" s="17">
        <f t="shared" ca="1" si="170"/>
        <v>0.25370525796594118</v>
      </c>
      <c r="Q2438" s="17">
        <f t="shared" ca="1" si="171"/>
        <v>0.64627340454510207</v>
      </c>
    </row>
    <row r="2439" spans="1:17" x14ac:dyDescent="0.35">
      <c r="A2439" t="s">
        <v>1451</v>
      </c>
      <c r="B2439" t="s">
        <v>836</v>
      </c>
      <c r="D2439" t="s">
        <v>14</v>
      </c>
      <c r="E2439" t="s">
        <v>21</v>
      </c>
      <c r="G2439" t="s">
        <v>3040</v>
      </c>
      <c r="H2439">
        <v>377.4</v>
      </c>
      <c r="J2439">
        <v>0</v>
      </c>
      <c r="K2439">
        <v>0</v>
      </c>
      <c r="L2439" s="17">
        <f>IF($E2439&lt;&gt;"",VLOOKUP($E2439,GEMWs!$E$14:$L$20,7,FALSE),"")</f>
        <v>37.754918937403332</v>
      </c>
      <c r="M2439" s="17">
        <f>IF($E2439&lt;&gt;"",VLOOKUP($E2439,GEMWs!$E$14:$L$20,8,FALSE),"")</f>
        <v>96.174593288388181</v>
      </c>
      <c r="N2439" s="17">
        <f t="shared" ca="1" si="168"/>
        <v>37.754918937403332</v>
      </c>
      <c r="O2439" s="17">
        <f t="shared" ca="1" si="169"/>
        <v>96.174593288388181</v>
      </c>
      <c r="P2439" s="17">
        <f t="shared" ca="1" si="170"/>
        <v>3.9241132932928773</v>
      </c>
      <c r="Q2439" s="17">
        <f t="shared" ca="1" si="171"/>
        <v>9.9960484784967836</v>
      </c>
    </row>
    <row r="2440" spans="1:17" x14ac:dyDescent="0.35">
      <c r="A2440" t="s">
        <v>1451</v>
      </c>
      <c r="B2440" t="s">
        <v>197</v>
      </c>
      <c r="D2440" t="s">
        <v>14</v>
      </c>
      <c r="E2440" t="s">
        <v>21</v>
      </c>
      <c r="G2440" t="s">
        <v>3040</v>
      </c>
      <c r="H2440">
        <v>200.5</v>
      </c>
      <c r="J2440">
        <v>0</v>
      </c>
      <c r="K2440">
        <v>0</v>
      </c>
      <c r="L2440" s="17">
        <f>IF($E2440&lt;&gt;"",VLOOKUP($E2440,GEMWs!$E$14:$L$20,7,FALSE),"")</f>
        <v>37.754918937403332</v>
      </c>
      <c r="M2440" s="17">
        <f>IF($E2440&lt;&gt;"",VLOOKUP($E2440,GEMWs!$E$14:$L$20,8,FALSE),"")</f>
        <v>96.174593288388181</v>
      </c>
      <c r="N2440" s="17">
        <f t="shared" ca="1" si="168"/>
        <v>37.754918937403332</v>
      </c>
      <c r="O2440" s="17">
        <f t="shared" ca="1" si="169"/>
        <v>96.174593288388181</v>
      </c>
      <c r="P2440" s="17">
        <f t="shared" ca="1" si="170"/>
        <v>2.0847501730398035</v>
      </c>
      <c r="Q2440" s="17">
        <f t="shared" ca="1" si="171"/>
        <v>5.3105662955447936</v>
      </c>
    </row>
    <row r="2441" spans="1:17" x14ac:dyDescent="0.35">
      <c r="A2441" t="s">
        <v>1451</v>
      </c>
      <c r="B2441" t="s">
        <v>246</v>
      </c>
      <c r="D2441" t="s">
        <v>22</v>
      </c>
      <c r="G2441" t="s">
        <v>3040</v>
      </c>
      <c r="H2441">
        <v>1669.4</v>
      </c>
      <c r="J2441">
        <v>0</v>
      </c>
      <c r="K2441">
        <v>0</v>
      </c>
      <c r="L2441" s="17" t="str">
        <f>IF($E2441&lt;&gt;"",VLOOKUP($E2441,GEMWs!$E$14:$L$20,7,FALSE),"")</f>
        <v/>
      </c>
      <c r="M2441" s="17" t="str">
        <f>IF($E2441&lt;&gt;"",VLOOKUP($E2441,GEMWs!$E$14:$L$20,8,FALSE),"")</f>
        <v/>
      </c>
      <c r="N2441" s="17">
        <f t="shared" ca="1" si="168"/>
        <v>0</v>
      </c>
      <c r="O2441" s="17">
        <f t="shared" ca="1" si="169"/>
        <v>0</v>
      </c>
      <c r="P2441" s="17">
        <f t="shared" ca="1" si="170"/>
        <v>0</v>
      </c>
      <c r="Q2441" s="17">
        <f t="shared" ca="1" si="171"/>
        <v>0</v>
      </c>
    </row>
    <row r="2442" spans="1:17" x14ac:dyDescent="0.35">
      <c r="A2442" t="s">
        <v>1451</v>
      </c>
      <c r="B2442" t="s">
        <v>813</v>
      </c>
      <c r="C2442" t="s">
        <v>814</v>
      </c>
      <c r="D2442" t="s">
        <v>14</v>
      </c>
      <c r="E2442" t="s">
        <v>21</v>
      </c>
      <c r="F2442" t="s">
        <v>22</v>
      </c>
      <c r="G2442" t="s">
        <v>3040</v>
      </c>
      <c r="H2442">
        <v>74.099999999999994</v>
      </c>
      <c r="I2442">
        <v>334</v>
      </c>
      <c r="J2442">
        <v>40000</v>
      </c>
      <c r="K2442">
        <v>40000</v>
      </c>
      <c r="L2442" s="17">
        <f>IF($E2442&lt;&gt;"",VLOOKUP($E2442,GEMWs!$E$14:$L$20,7,FALSE),"")</f>
        <v>37.754918937403332</v>
      </c>
      <c r="M2442" s="17">
        <f>IF($E2442&lt;&gt;"",VLOOKUP($E2442,GEMWs!$E$14:$L$20,8,FALSE),"")</f>
        <v>96.174593288388181</v>
      </c>
      <c r="N2442" s="17">
        <f t="shared" si="168"/>
        <v>40000</v>
      </c>
      <c r="O2442" s="17">
        <f t="shared" si="169"/>
        <v>40000</v>
      </c>
      <c r="P2442" s="17">
        <f t="shared" si="170"/>
        <v>1.8524999999999998E-3</v>
      </c>
      <c r="Q2442" s="17">
        <f t="shared" si="171"/>
        <v>1.8524999999999998E-3</v>
      </c>
    </row>
    <row r="2443" spans="1:17" x14ac:dyDescent="0.35">
      <c r="A2443" t="s">
        <v>1451</v>
      </c>
      <c r="B2443" t="s">
        <v>748</v>
      </c>
      <c r="D2443" t="s">
        <v>14</v>
      </c>
      <c r="E2443" t="s">
        <v>21</v>
      </c>
      <c r="G2443" t="s">
        <v>3040</v>
      </c>
      <c r="H2443">
        <v>392.1</v>
      </c>
      <c r="J2443">
        <v>0</v>
      </c>
      <c r="K2443">
        <v>0</v>
      </c>
      <c r="L2443" s="17">
        <f>IF($E2443&lt;&gt;"",VLOOKUP($E2443,GEMWs!$E$14:$L$20,7,FALSE),"")</f>
        <v>37.754918937403332</v>
      </c>
      <c r="M2443" s="17">
        <f>IF($E2443&lt;&gt;"",VLOOKUP($E2443,GEMWs!$E$14:$L$20,8,FALSE),"")</f>
        <v>96.174593288388181</v>
      </c>
      <c r="N2443" s="17">
        <f t="shared" ca="1" si="168"/>
        <v>37.754918937403332</v>
      </c>
      <c r="O2443" s="17">
        <f t="shared" ca="1" si="169"/>
        <v>96.174593288388181</v>
      </c>
      <c r="P2443" s="17">
        <f t="shared" ca="1" si="170"/>
        <v>4.0769603134608827</v>
      </c>
      <c r="Q2443" s="17">
        <f t="shared" ca="1" si="171"/>
        <v>10.385401718120269</v>
      </c>
    </row>
    <row r="2444" spans="1:17" x14ac:dyDescent="0.35">
      <c r="A2444" t="s">
        <v>1451</v>
      </c>
      <c r="B2444" t="s">
        <v>2987</v>
      </c>
      <c r="D2444" t="s">
        <v>14</v>
      </c>
      <c r="E2444" t="s">
        <v>21</v>
      </c>
      <c r="G2444" t="s">
        <v>3040</v>
      </c>
      <c r="H2444">
        <v>104.5</v>
      </c>
      <c r="J2444">
        <v>0</v>
      </c>
      <c r="K2444">
        <v>0</v>
      </c>
      <c r="L2444" s="17">
        <f>IF($E2444&lt;&gt;"",VLOOKUP($E2444,GEMWs!$E$14:$L$20,7,FALSE),"")</f>
        <v>37.754918937403332</v>
      </c>
      <c r="M2444" s="17">
        <f>IF($E2444&lt;&gt;"",VLOOKUP($E2444,GEMWs!$E$14:$L$20,8,FALSE),"")</f>
        <v>96.174593288388181</v>
      </c>
      <c r="N2444" s="17">
        <f t="shared" ca="1" si="168"/>
        <v>37.754918937403332</v>
      </c>
      <c r="O2444" s="17">
        <f t="shared" ca="1" si="169"/>
        <v>96.174593288388181</v>
      </c>
      <c r="P2444" s="17">
        <f t="shared" ca="1" si="170"/>
        <v>1.0865655515344612</v>
      </c>
      <c r="Q2444" s="17">
        <f t="shared" ca="1" si="171"/>
        <v>2.7678512612689823</v>
      </c>
    </row>
    <row r="2445" spans="1:17" x14ac:dyDescent="0.35">
      <c r="A2445" t="s">
        <v>1451</v>
      </c>
      <c r="B2445" t="s">
        <v>186</v>
      </c>
      <c r="C2445" t="s">
        <v>187</v>
      </c>
      <c r="D2445" t="s">
        <v>14</v>
      </c>
      <c r="E2445" t="s">
        <v>21</v>
      </c>
      <c r="F2445" t="s">
        <v>14</v>
      </c>
      <c r="G2445" t="s">
        <v>3040</v>
      </c>
      <c r="H2445">
        <v>159.1</v>
      </c>
      <c r="I2445">
        <v>337</v>
      </c>
      <c r="J2445">
        <v>53.942762999999999</v>
      </c>
      <c r="K2445">
        <v>180000</v>
      </c>
      <c r="L2445" s="17">
        <f>IF($E2445&lt;&gt;"",VLOOKUP($E2445,GEMWs!$E$14:$L$20,7,FALSE),"")</f>
        <v>37.754918937403332</v>
      </c>
      <c r="M2445" s="17">
        <f>IF($E2445&lt;&gt;"",VLOOKUP($E2445,GEMWs!$E$14:$L$20,8,FALSE),"")</f>
        <v>96.174593288388181</v>
      </c>
      <c r="N2445" s="17">
        <f t="shared" si="168"/>
        <v>53.942762999999999</v>
      </c>
      <c r="O2445" s="17">
        <f t="shared" si="169"/>
        <v>180000</v>
      </c>
      <c r="P2445" s="17">
        <f t="shared" si="170"/>
        <v>8.8388888888888881E-4</v>
      </c>
      <c r="Q2445" s="17">
        <f t="shared" si="171"/>
        <v>2.9494225203110194</v>
      </c>
    </row>
    <row r="2446" spans="1:17" x14ac:dyDescent="0.35">
      <c r="A2446" t="s">
        <v>1451</v>
      </c>
      <c r="B2446" t="s">
        <v>182</v>
      </c>
      <c r="C2446" t="s">
        <v>183</v>
      </c>
      <c r="D2446" t="s">
        <v>14</v>
      </c>
      <c r="E2446" t="s">
        <v>21</v>
      </c>
      <c r="F2446" t="s">
        <v>22</v>
      </c>
      <c r="G2446" t="s">
        <v>3040</v>
      </c>
      <c r="H2446">
        <v>87.1</v>
      </c>
      <c r="I2446">
        <v>338</v>
      </c>
      <c r="J2446">
        <v>4536</v>
      </c>
      <c r="K2446">
        <v>38636</v>
      </c>
      <c r="L2446" s="17">
        <f>IF($E2446&lt;&gt;"",VLOOKUP($E2446,GEMWs!$E$14:$L$20,7,FALSE),"")</f>
        <v>37.754918937403332</v>
      </c>
      <c r="M2446" s="17">
        <f>IF($E2446&lt;&gt;"",VLOOKUP($E2446,GEMWs!$E$14:$L$20,8,FALSE),"")</f>
        <v>96.174593288388181</v>
      </c>
      <c r="N2446" s="17">
        <f t="shared" si="168"/>
        <v>4536</v>
      </c>
      <c r="O2446" s="17">
        <f t="shared" si="169"/>
        <v>38636</v>
      </c>
      <c r="P2446" s="17">
        <f t="shared" si="170"/>
        <v>2.2543741588156121E-3</v>
      </c>
      <c r="Q2446" s="17">
        <f t="shared" si="171"/>
        <v>1.9201940035273368E-2</v>
      </c>
    </row>
    <row r="2447" spans="1:17" x14ac:dyDescent="0.35">
      <c r="A2447" t="s">
        <v>1451</v>
      </c>
      <c r="B2447" t="s">
        <v>839</v>
      </c>
      <c r="D2447" t="s">
        <v>14</v>
      </c>
      <c r="E2447" t="s">
        <v>21</v>
      </c>
      <c r="G2447" t="s">
        <v>3040</v>
      </c>
      <c r="H2447">
        <v>24.2</v>
      </c>
      <c r="J2447">
        <v>0</v>
      </c>
      <c r="K2447">
        <v>0</v>
      </c>
      <c r="L2447" s="17">
        <f>IF($E2447&lt;&gt;"",VLOOKUP($E2447,GEMWs!$E$14:$L$20,7,FALSE),"")</f>
        <v>37.754918937403332</v>
      </c>
      <c r="M2447" s="17">
        <f>IF($E2447&lt;&gt;"",VLOOKUP($E2447,GEMWs!$E$14:$L$20,8,FALSE),"")</f>
        <v>96.174593288388181</v>
      </c>
      <c r="N2447" s="17">
        <f t="shared" ca="1" si="168"/>
        <v>37.754918937403332</v>
      </c>
      <c r="O2447" s="17">
        <f t="shared" ca="1" si="169"/>
        <v>96.174593288388181</v>
      </c>
      <c r="P2447" s="17">
        <f t="shared" ca="1" si="170"/>
        <v>0.25162570667113837</v>
      </c>
      <c r="Q2447" s="17">
        <f t="shared" ca="1" si="171"/>
        <v>0.64097608155702746</v>
      </c>
    </row>
    <row r="2448" spans="1:17" x14ac:dyDescent="0.35">
      <c r="A2448" t="s">
        <v>1451</v>
      </c>
      <c r="B2448" t="s">
        <v>1458</v>
      </c>
      <c r="D2448" t="s">
        <v>14</v>
      </c>
      <c r="E2448" t="s">
        <v>21</v>
      </c>
      <c r="G2448" t="s">
        <v>3040</v>
      </c>
      <c r="H2448">
        <v>16.8</v>
      </c>
      <c r="J2448">
        <v>0</v>
      </c>
      <c r="K2448">
        <v>0</v>
      </c>
      <c r="L2448" s="17">
        <f>IF($E2448&lt;&gt;"",VLOOKUP($E2448,GEMWs!$E$14:$L$20,7,FALSE),"")</f>
        <v>37.754918937403332</v>
      </c>
      <c r="M2448" s="17">
        <f>IF($E2448&lt;&gt;"",VLOOKUP($E2448,GEMWs!$E$14:$L$20,8,FALSE),"")</f>
        <v>96.174593288388181</v>
      </c>
      <c r="N2448" s="17">
        <f t="shared" ca="1" si="168"/>
        <v>37.754918937403332</v>
      </c>
      <c r="O2448" s="17">
        <f t="shared" ca="1" si="169"/>
        <v>96.174593288388181</v>
      </c>
      <c r="P2448" s="17">
        <f t="shared" ca="1" si="170"/>
        <v>0.17468230876343493</v>
      </c>
      <c r="Q2448" s="17">
        <f t="shared" ca="1" si="171"/>
        <v>0.44497513099826702</v>
      </c>
    </row>
    <row r="2449" spans="1:17" x14ac:dyDescent="0.35">
      <c r="A2449" t="s">
        <v>1451</v>
      </c>
      <c r="B2449" t="s">
        <v>2991</v>
      </c>
      <c r="D2449" t="s">
        <v>14</v>
      </c>
      <c r="E2449" t="s">
        <v>21</v>
      </c>
      <c r="G2449" t="s">
        <v>3040</v>
      </c>
      <c r="H2449">
        <v>119</v>
      </c>
      <c r="J2449">
        <v>0</v>
      </c>
      <c r="K2449">
        <v>0</v>
      </c>
      <c r="L2449" s="17">
        <f>IF($E2449&lt;&gt;"",VLOOKUP($E2449,GEMWs!$E$14:$L$20,7,FALSE),"")</f>
        <v>37.754918937403332</v>
      </c>
      <c r="M2449" s="17">
        <f>IF($E2449&lt;&gt;"",VLOOKUP($E2449,GEMWs!$E$14:$L$20,8,FALSE),"")</f>
        <v>96.174593288388181</v>
      </c>
      <c r="N2449" s="17">
        <f t="shared" ca="1" si="168"/>
        <v>37.754918937403332</v>
      </c>
      <c r="O2449" s="17">
        <f t="shared" ca="1" si="169"/>
        <v>96.174593288388181</v>
      </c>
      <c r="P2449" s="17">
        <f t="shared" ca="1" si="170"/>
        <v>1.237333020407664</v>
      </c>
      <c r="Q2449" s="17">
        <f t="shared" ca="1" si="171"/>
        <v>3.1519071779043912</v>
      </c>
    </row>
    <row r="2450" spans="1:17" x14ac:dyDescent="0.35">
      <c r="A2450" t="s">
        <v>1451</v>
      </c>
      <c r="B2450" t="s">
        <v>184</v>
      </c>
      <c r="C2450" t="s">
        <v>185</v>
      </c>
      <c r="D2450" t="s">
        <v>14</v>
      </c>
      <c r="E2450" t="s">
        <v>21</v>
      </c>
      <c r="F2450" t="s">
        <v>22</v>
      </c>
      <c r="G2450" t="s">
        <v>3040</v>
      </c>
      <c r="H2450">
        <v>407.5</v>
      </c>
      <c r="I2450">
        <v>345</v>
      </c>
      <c r="J2450">
        <v>5000</v>
      </c>
      <c r="K2450">
        <v>20000</v>
      </c>
      <c r="L2450" s="17">
        <f>IF($E2450&lt;&gt;"",VLOOKUP($E2450,GEMWs!$E$14:$L$20,7,FALSE),"")</f>
        <v>37.754918937403332</v>
      </c>
      <c r="M2450" s="17">
        <f>IF($E2450&lt;&gt;"",VLOOKUP($E2450,GEMWs!$E$14:$L$20,8,FALSE),"")</f>
        <v>96.174593288388181</v>
      </c>
      <c r="N2450" s="17">
        <f t="shared" si="168"/>
        <v>5000</v>
      </c>
      <c r="O2450" s="17">
        <f t="shared" si="169"/>
        <v>20000</v>
      </c>
      <c r="P2450" s="17">
        <f t="shared" si="170"/>
        <v>2.0375000000000001E-2</v>
      </c>
      <c r="Q2450" s="17">
        <f t="shared" si="171"/>
        <v>8.1500000000000003E-2</v>
      </c>
    </row>
    <row r="2451" spans="1:17" x14ac:dyDescent="0.35">
      <c r="A2451" t="s">
        <v>1451</v>
      </c>
      <c r="B2451" t="s">
        <v>763</v>
      </c>
      <c r="C2451" t="s">
        <v>764</v>
      </c>
      <c r="D2451" t="s">
        <v>14</v>
      </c>
      <c r="E2451" t="s">
        <v>21</v>
      </c>
      <c r="F2451" t="s">
        <v>22</v>
      </c>
      <c r="G2451" t="s">
        <v>3040</v>
      </c>
      <c r="H2451">
        <v>163.30000000000001</v>
      </c>
      <c r="I2451">
        <v>451</v>
      </c>
      <c r="J2451">
        <v>750</v>
      </c>
      <c r="K2451">
        <v>2000</v>
      </c>
      <c r="L2451" s="17">
        <f>IF($E2451&lt;&gt;"",VLOOKUP($E2451,GEMWs!$E$14:$L$20,7,FALSE),"")</f>
        <v>37.754918937403332</v>
      </c>
      <c r="M2451" s="17">
        <f>IF($E2451&lt;&gt;"",VLOOKUP($E2451,GEMWs!$E$14:$L$20,8,FALSE),"")</f>
        <v>96.174593288388181</v>
      </c>
      <c r="N2451" s="17">
        <f t="shared" ref="N2451:N2514" si="172">IF($I2451&lt;&gt;"",J2451,IF(AND($D2451="Y",$M$6=236),L2451,0))</f>
        <v>750</v>
      </c>
      <c r="O2451" s="17">
        <f t="shared" ref="O2451:O2514" si="173">IF($I2451&lt;&gt;"",K2451,IF(AND($D2451="Y",$M$6=236),M2451,0))</f>
        <v>2000</v>
      </c>
      <c r="P2451" s="17">
        <f t="shared" si="170"/>
        <v>8.165E-2</v>
      </c>
      <c r="Q2451" s="17">
        <f t="shared" si="171"/>
        <v>0.21773333333333336</v>
      </c>
    </row>
    <row r="2452" spans="1:17" x14ac:dyDescent="0.35">
      <c r="A2452" t="s">
        <v>1460</v>
      </c>
      <c r="B2452" t="s">
        <v>168</v>
      </c>
      <c r="C2452" t="s">
        <v>169</v>
      </c>
      <c r="D2452" t="s">
        <v>14</v>
      </c>
      <c r="E2452" t="s">
        <v>21</v>
      </c>
      <c r="F2452" t="s">
        <v>22</v>
      </c>
      <c r="G2452" t="s">
        <v>3040</v>
      </c>
      <c r="H2452">
        <v>0.3</v>
      </c>
      <c r="I2452">
        <v>7</v>
      </c>
      <c r="J2452">
        <v>4540</v>
      </c>
      <c r="K2452">
        <v>21364</v>
      </c>
      <c r="L2452" s="17">
        <f>IF($E2452&lt;&gt;"",VLOOKUP($E2452,GEMWs!$E$14:$L$20,7,FALSE),"")</f>
        <v>37.754918937403332</v>
      </c>
      <c r="M2452" s="17">
        <f>IF($E2452&lt;&gt;"",VLOOKUP($E2452,GEMWs!$E$14:$L$20,8,FALSE),"")</f>
        <v>96.174593288388181</v>
      </c>
      <c r="N2452" s="17">
        <f t="shared" si="172"/>
        <v>4540</v>
      </c>
      <c r="O2452" s="17">
        <f t="shared" si="173"/>
        <v>21364</v>
      </c>
      <c r="P2452" s="17">
        <f t="shared" ref="P2452:P2515" si="174">IF(O2452&gt;0,$H2452/O2452,0)</f>
        <v>1.4042314173375772E-5</v>
      </c>
      <c r="Q2452" s="17">
        <f t="shared" ref="Q2452:Q2515" si="175">IF(N2452&gt;0,$H2452/N2452,0)</f>
        <v>6.6079295154185017E-5</v>
      </c>
    </row>
    <row r="2453" spans="1:17" x14ac:dyDescent="0.35">
      <c r="A2453" t="s">
        <v>1460</v>
      </c>
      <c r="B2453" t="s">
        <v>414</v>
      </c>
      <c r="C2453" t="s">
        <v>415</v>
      </c>
      <c r="D2453" t="s">
        <v>14</v>
      </c>
      <c r="E2453" t="s">
        <v>21</v>
      </c>
      <c r="F2453" t="s">
        <v>14</v>
      </c>
      <c r="G2453" t="s">
        <v>3040</v>
      </c>
      <c r="H2453">
        <v>6.6</v>
      </c>
      <c r="I2453">
        <v>12</v>
      </c>
      <c r="J2453">
        <v>1056.69687</v>
      </c>
      <c r="K2453">
        <v>27300</v>
      </c>
      <c r="L2453" s="17">
        <f>IF($E2453&lt;&gt;"",VLOOKUP($E2453,GEMWs!$E$14:$L$20,7,FALSE),"")</f>
        <v>37.754918937403332</v>
      </c>
      <c r="M2453" s="17">
        <f>IF($E2453&lt;&gt;"",VLOOKUP($E2453,GEMWs!$E$14:$L$20,8,FALSE),"")</f>
        <v>96.174593288388181</v>
      </c>
      <c r="N2453" s="17">
        <f t="shared" si="172"/>
        <v>1056.69687</v>
      </c>
      <c r="O2453" s="17">
        <f t="shared" si="173"/>
        <v>27300</v>
      </c>
      <c r="P2453" s="17">
        <f t="shared" si="174"/>
        <v>2.4175824175824175E-4</v>
      </c>
      <c r="Q2453" s="17">
        <f t="shared" si="175"/>
        <v>6.2458782526724054E-3</v>
      </c>
    </row>
    <row r="2454" spans="1:17" x14ac:dyDescent="0.35">
      <c r="A2454" t="s">
        <v>1460</v>
      </c>
      <c r="B2454" t="s">
        <v>1468</v>
      </c>
      <c r="D2454" t="s">
        <v>22</v>
      </c>
      <c r="G2454" t="s">
        <v>3040</v>
      </c>
      <c r="H2454">
        <v>203.9</v>
      </c>
      <c r="J2454">
        <v>0</v>
      </c>
      <c r="K2454">
        <v>0</v>
      </c>
      <c r="L2454" s="17" t="str">
        <f>IF($E2454&lt;&gt;"",VLOOKUP($E2454,GEMWs!$E$14:$L$20,7,FALSE),"")</f>
        <v/>
      </c>
      <c r="M2454" s="17" t="str">
        <f>IF($E2454&lt;&gt;"",VLOOKUP($E2454,GEMWs!$E$14:$L$20,8,FALSE),"")</f>
        <v/>
      </c>
      <c r="N2454" s="17">
        <f t="shared" ca="1" si="172"/>
        <v>0</v>
      </c>
      <c r="O2454" s="17">
        <f t="shared" ca="1" si="173"/>
        <v>0</v>
      </c>
      <c r="P2454" s="17">
        <f t="shared" ca="1" si="174"/>
        <v>0</v>
      </c>
      <c r="Q2454" s="17">
        <f t="shared" ca="1" si="175"/>
        <v>0</v>
      </c>
    </row>
    <row r="2455" spans="1:17" x14ac:dyDescent="0.35">
      <c r="A2455" t="s">
        <v>1460</v>
      </c>
      <c r="B2455" t="s">
        <v>1154</v>
      </c>
      <c r="C2455" t="s">
        <v>1155</v>
      </c>
      <c r="D2455" t="s">
        <v>14</v>
      </c>
      <c r="E2455" t="s">
        <v>21</v>
      </c>
      <c r="F2455" t="s">
        <v>22</v>
      </c>
      <c r="G2455" t="s">
        <v>3040</v>
      </c>
      <c r="H2455">
        <v>13811.5</v>
      </c>
      <c r="I2455">
        <v>20</v>
      </c>
      <c r="J2455">
        <v>10</v>
      </c>
      <c r="K2455">
        <v>28.74</v>
      </c>
      <c r="L2455" s="17">
        <f>IF($E2455&lt;&gt;"",VLOOKUP($E2455,GEMWs!$E$14:$L$20,7,FALSE),"")</f>
        <v>37.754918937403332</v>
      </c>
      <c r="M2455" s="17">
        <f>IF($E2455&lt;&gt;"",VLOOKUP($E2455,GEMWs!$E$14:$L$20,8,FALSE),"")</f>
        <v>96.174593288388181</v>
      </c>
      <c r="N2455" s="17">
        <f t="shared" si="172"/>
        <v>10</v>
      </c>
      <c r="O2455" s="17">
        <f t="shared" si="173"/>
        <v>28.74</v>
      </c>
      <c r="P2455" s="17">
        <f t="shared" si="174"/>
        <v>480.56715379262357</v>
      </c>
      <c r="Q2455" s="17">
        <f t="shared" si="175"/>
        <v>1381.15</v>
      </c>
    </row>
    <row r="2456" spans="1:17" x14ac:dyDescent="0.35">
      <c r="A2456" t="s">
        <v>1460</v>
      </c>
      <c r="B2456" t="s">
        <v>1158</v>
      </c>
      <c r="C2456" t="s">
        <v>1159</v>
      </c>
      <c r="D2456" t="s">
        <v>14</v>
      </c>
      <c r="E2456" t="s">
        <v>21</v>
      </c>
      <c r="F2456" t="s">
        <v>22</v>
      </c>
      <c r="G2456" t="s">
        <v>3040</v>
      </c>
      <c r="H2456">
        <v>0.3</v>
      </c>
      <c r="I2456">
        <v>70</v>
      </c>
      <c r="J2456">
        <v>80</v>
      </c>
      <c r="K2456">
        <v>110</v>
      </c>
      <c r="L2456" s="17">
        <f>IF($E2456&lt;&gt;"",VLOOKUP($E2456,GEMWs!$E$14:$L$20,7,FALSE),"")</f>
        <v>37.754918937403332</v>
      </c>
      <c r="M2456" s="17">
        <f>IF($E2456&lt;&gt;"",VLOOKUP($E2456,GEMWs!$E$14:$L$20,8,FALSE),"")</f>
        <v>96.174593288388181</v>
      </c>
      <c r="N2456" s="17">
        <f t="shared" si="172"/>
        <v>80</v>
      </c>
      <c r="O2456" s="17">
        <f t="shared" si="173"/>
        <v>110</v>
      </c>
      <c r="P2456" s="17">
        <f t="shared" si="174"/>
        <v>2.7272727272727271E-3</v>
      </c>
      <c r="Q2456" s="17">
        <f t="shared" si="175"/>
        <v>3.7499999999999999E-3</v>
      </c>
    </row>
    <row r="2457" spans="1:17" x14ac:dyDescent="0.35">
      <c r="A2457" t="s">
        <v>1460</v>
      </c>
      <c r="B2457" t="s">
        <v>791</v>
      </c>
      <c r="C2457" t="s">
        <v>792</v>
      </c>
      <c r="D2457" t="s">
        <v>14</v>
      </c>
      <c r="E2457" t="s">
        <v>18</v>
      </c>
      <c r="F2457" t="s">
        <v>22</v>
      </c>
      <c r="G2457" t="s">
        <v>3040</v>
      </c>
      <c r="H2457">
        <v>128.19999999999999</v>
      </c>
      <c r="I2457">
        <v>113</v>
      </c>
      <c r="J2457">
        <v>160000</v>
      </c>
      <c r="K2457">
        <v>160000</v>
      </c>
      <c r="L2457" s="17">
        <f>IF($E2457&lt;&gt;"",VLOOKUP($E2457,GEMWs!$E$14:$L$20,7,FALSE),"")</f>
        <v>5950.3939027696888</v>
      </c>
      <c r="M2457" s="17">
        <f>IF($E2457&lt;&gt;"",VLOOKUP($E2457,GEMWs!$E$14:$L$20,8,FALSE),"")</f>
        <v>10539.430626954083</v>
      </c>
      <c r="N2457" s="17">
        <f t="shared" si="172"/>
        <v>160000</v>
      </c>
      <c r="O2457" s="17">
        <f t="shared" si="173"/>
        <v>160000</v>
      </c>
      <c r="P2457" s="17">
        <f t="shared" si="174"/>
        <v>8.0124999999999988E-4</v>
      </c>
      <c r="Q2457" s="17">
        <f t="shared" si="175"/>
        <v>8.0124999999999988E-4</v>
      </c>
    </row>
    <row r="2458" spans="1:17" x14ac:dyDescent="0.35">
      <c r="A2458" t="s">
        <v>1460</v>
      </c>
      <c r="B2458" t="s">
        <v>170</v>
      </c>
      <c r="C2458" t="s">
        <v>171</v>
      </c>
      <c r="D2458" t="s">
        <v>14</v>
      </c>
      <c r="E2458" t="s">
        <v>21</v>
      </c>
      <c r="F2458" t="s">
        <v>22</v>
      </c>
      <c r="G2458" t="s">
        <v>3040</v>
      </c>
      <c r="H2458">
        <v>39545.1</v>
      </c>
      <c r="I2458">
        <v>114</v>
      </c>
      <c r="J2458">
        <v>15000</v>
      </c>
      <c r="K2458">
        <v>20000</v>
      </c>
      <c r="L2458" s="17">
        <f>IF($E2458&lt;&gt;"",VLOOKUP($E2458,GEMWs!$E$14:$L$20,7,FALSE),"")</f>
        <v>37.754918937403332</v>
      </c>
      <c r="M2458" s="17">
        <f>IF($E2458&lt;&gt;"",VLOOKUP($E2458,GEMWs!$E$14:$L$20,8,FALSE),"")</f>
        <v>96.174593288388181</v>
      </c>
      <c r="N2458" s="17">
        <f t="shared" si="172"/>
        <v>15000</v>
      </c>
      <c r="O2458" s="17">
        <f t="shared" si="173"/>
        <v>20000</v>
      </c>
      <c r="P2458" s="17">
        <f t="shared" si="174"/>
        <v>1.977255</v>
      </c>
      <c r="Q2458" s="17">
        <f t="shared" si="175"/>
        <v>2.6363399999999997</v>
      </c>
    </row>
    <row r="2459" spans="1:17" x14ac:dyDescent="0.35">
      <c r="A2459" t="s">
        <v>1460</v>
      </c>
      <c r="B2459" t="s">
        <v>192</v>
      </c>
      <c r="C2459" t="s">
        <v>193</v>
      </c>
      <c r="D2459" t="s">
        <v>14</v>
      </c>
      <c r="E2459" t="s">
        <v>21</v>
      </c>
      <c r="F2459" t="s">
        <v>22</v>
      </c>
      <c r="G2459" t="s">
        <v>3040</v>
      </c>
      <c r="H2459">
        <v>199.3</v>
      </c>
      <c r="I2459">
        <v>129</v>
      </c>
      <c r="J2459">
        <v>85000</v>
      </c>
      <c r="K2459">
        <v>90000</v>
      </c>
      <c r="L2459" s="17">
        <f>IF($E2459&lt;&gt;"",VLOOKUP($E2459,GEMWs!$E$14:$L$20,7,FALSE),"")</f>
        <v>37.754918937403332</v>
      </c>
      <c r="M2459" s="17">
        <f>IF($E2459&lt;&gt;"",VLOOKUP($E2459,GEMWs!$E$14:$L$20,8,FALSE),"")</f>
        <v>96.174593288388181</v>
      </c>
      <c r="N2459" s="17">
        <f t="shared" si="172"/>
        <v>85000</v>
      </c>
      <c r="O2459" s="17">
        <f t="shared" si="173"/>
        <v>90000</v>
      </c>
      <c r="P2459" s="17">
        <f t="shared" si="174"/>
        <v>2.2144444444444447E-3</v>
      </c>
      <c r="Q2459" s="17">
        <f t="shared" si="175"/>
        <v>2.3447058823529415E-3</v>
      </c>
    </row>
    <row r="2460" spans="1:17" x14ac:dyDescent="0.35">
      <c r="A2460" t="s">
        <v>1460</v>
      </c>
      <c r="B2460" t="s">
        <v>1294</v>
      </c>
      <c r="C2460" t="s">
        <v>1295</v>
      </c>
      <c r="D2460" t="s">
        <v>14</v>
      </c>
      <c r="E2460" t="s">
        <v>21</v>
      </c>
      <c r="F2460" t="s">
        <v>22</v>
      </c>
      <c r="G2460" t="s">
        <v>3040</v>
      </c>
      <c r="H2460">
        <v>923</v>
      </c>
      <c r="I2460">
        <v>135</v>
      </c>
      <c r="J2460">
        <v>694.65203599999995</v>
      </c>
      <c r="K2460">
        <v>7164.5328179999997</v>
      </c>
      <c r="L2460" s="17">
        <f>IF($E2460&lt;&gt;"",VLOOKUP($E2460,GEMWs!$E$14:$L$20,7,FALSE),"")</f>
        <v>37.754918937403332</v>
      </c>
      <c r="M2460" s="17">
        <f>IF($E2460&lt;&gt;"",VLOOKUP($E2460,GEMWs!$E$14:$L$20,8,FALSE),"")</f>
        <v>96.174593288388181</v>
      </c>
      <c r="N2460" s="17">
        <f t="shared" si="172"/>
        <v>694.65203599999995</v>
      </c>
      <c r="O2460" s="17">
        <f t="shared" si="173"/>
        <v>7164.5328179999997</v>
      </c>
      <c r="P2460" s="17">
        <f t="shared" si="174"/>
        <v>0.12882905605248635</v>
      </c>
      <c r="Q2460" s="17">
        <f t="shared" si="175"/>
        <v>1.3287228024478144</v>
      </c>
    </row>
    <row r="2461" spans="1:17" x14ac:dyDescent="0.35">
      <c r="A2461" t="s">
        <v>1460</v>
      </c>
      <c r="B2461" t="s">
        <v>172</v>
      </c>
      <c r="C2461" t="s">
        <v>173</v>
      </c>
      <c r="D2461" t="s">
        <v>14</v>
      </c>
      <c r="E2461" t="s">
        <v>21</v>
      </c>
      <c r="F2461" t="s">
        <v>22</v>
      </c>
      <c r="G2461" t="s">
        <v>3040</v>
      </c>
      <c r="H2461">
        <v>1772.5</v>
      </c>
      <c r="I2461">
        <v>154</v>
      </c>
      <c r="J2461">
        <v>180000</v>
      </c>
      <c r="K2461">
        <v>180000</v>
      </c>
      <c r="L2461" s="17">
        <f>IF($E2461&lt;&gt;"",VLOOKUP($E2461,GEMWs!$E$14:$L$20,7,FALSE),"")</f>
        <v>37.754918937403332</v>
      </c>
      <c r="M2461" s="17">
        <f>IF($E2461&lt;&gt;"",VLOOKUP($E2461,GEMWs!$E$14:$L$20,8,FALSE),"")</f>
        <v>96.174593288388181</v>
      </c>
      <c r="N2461" s="17">
        <f t="shared" si="172"/>
        <v>180000</v>
      </c>
      <c r="O2461" s="17">
        <f t="shared" si="173"/>
        <v>180000</v>
      </c>
      <c r="P2461" s="17">
        <f t="shared" si="174"/>
        <v>9.8472222222222225E-3</v>
      </c>
      <c r="Q2461" s="17">
        <f t="shared" si="175"/>
        <v>9.8472222222222225E-3</v>
      </c>
    </row>
    <row r="2462" spans="1:17" x14ac:dyDescent="0.35">
      <c r="A2462" t="s">
        <v>1460</v>
      </c>
      <c r="B2462" t="s">
        <v>188</v>
      </c>
      <c r="C2462" t="s">
        <v>189</v>
      </c>
      <c r="D2462" t="s">
        <v>14</v>
      </c>
      <c r="E2462" t="s">
        <v>18</v>
      </c>
      <c r="F2462" t="s">
        <v>22</v>
      </c>
      <c r="G2462" t="s">
        <v>3040</v>
      </c>
      <c r="H2462">
        <v>990.4</v>
      </c>
      <c r="I2462">
        <v>156</v>
      </c>
      <c r="J2462">
        <v>14411.9</v>
      </c>
      <c r="K2462">
        <v>16561.68</v>
      </c>
      <c r="L2462" s="17">
        <f>IF($E2462&lt;&gt;"",VLOOKUP($E2462,GEMWs!$E$14:$L$20,7,FALSE),"")</f>
        <v>5950.3939027696888</v>
      </c>
      <c r="M2462" s="17">
        <f>IF($E2462&lt;&gt;"",VLOOKUP($E2462,GEMWs!$E$14:$L$20,8,FALSE),"")</f>
        <v>10539.430626954083</v>
      </c>
      <c r="N2462" s="17">
        <f t="shared" si="172"/>
        <v>14411.9</v>
      </c>
      <c r="O2462" s="17">
        <f t="shared" si="173"/>
        <v>16561.68</v>
      </c>
      <c r="P2462" s="17">
        <f t="shared" si="174"/>
        <v>5.9800696547693225E-2</v>
      </c>
      <c r="Q2462" s="17">
        <f t="shared" si="175"/>
        <v>6.8720987517260038E-2</v>
      </c>
    </row>
    <row r="2463" spans="1:17" x14ac:dyDescent="0.35">
      <c r="A2463" t="s">
        <v>1460</v>
      </c>
      <c r="B2463" t="s">
        <v>1469</v>
      </c>
      <c r="D2463" t="s">
        <v>22</v>
      </c>
      <c r="G2463" t="s">
        <v>3040</v>
      </c>
      <c r="H2463">
        <v>77.099999999999994</v>
      </c>
      <c r="J2463">
        <v>0</v>
      </c>
      <c r="K2463">
        <v>0</v>
      </c>
      <c r="L2463" s="17" t="str">
        <f>IF($E2463&lt;&gt;"",VLOOKUP($E2463,GEMWs!$E$14:$L$20,7,FALSE),"")</f>
        <v/>
      </c>
      <c r="M2463" s="17" t="str">
        <f>IF($E2463&lt;&gt;"",VLOOKUP($E2463,GEMWs!$E$14:$L$20,8,FALSE),"")</f>
        <v/>
      </c>
      <c r="N2463" s="17">
        <f t="shared" ca="1" si="172"/>
        <v>0</v>
      </c>
      <c r="O2463" s="17">
        <f t="shared" ca="1" si="173"/>
        <v>0</v>
      </c>
      <c r="P2463" s="17">
        <f t="shared" ca="1" si="174"/>
        <v>0</v>
      </c>
      <c r="Q2463" s="17">
        <f t="shared" ca="1" si="175"/>
        <v>0</v>
      </c>
    </row>
    <row r="2464" spans="1:17" x14ac:dyDescent="0.35">
      <c r="A2464" t="s">
        <v>1460</v>
      </c>
      <c r="B2464" t="s">
        <v>1284</v>
      </c>
      <c r="C2464" t="s">
        <v>1285</v>
      </c>
      <c r="D2464" t="s">
        <v>14</v>
      </c>
      <c r="E2464" t="s">
        <v>21</v>
      </c>
      <c r="F2464" t="s">
        <v>22</v>
      </c>
      <c r="G2464" t="s">
        <v>3040</v>
      </c>
      <c r="H2464">
        <v>0.4</v>
      </c>
      <c r="I2464">
        <v>188</v>
      </c>
      <c r="J2464">
        <v>20020</v>
      </c>
      <c r="K2464">
        <v>27300</v>
      </c>
      <c r="L2464" s="17">
        <f>IF($E2464&lt;&gt;"",VLOOKUP($E2464,GEMWs!$E$14:$L$20,7,FALSE),"")</f>
        <v>37.754918937403332</v>
      </c>
      <c r="M2464" s="17">
        <f>IF($E2464&lt;&gt;"",VLOOKUP($E2464,GEMWs!$E$14:$L$20,8,FALSE),"")</f>
        <v>96.174593288388181</v>
      </c>
      <c r="N2464" s="17">
        <f t="shared" si="172"/>
        <v>20020</v>
      </c>
      <c r="O2464" s="17">
        <f t="shared" si="173"/>
        <v>27300</v>
      </c>
      <c r="P2464" s="17">
        <f t="shared" si="174"/>
        <v>1.4652014652014653E-5</v>
      </c>
      <c r="Q2464" s="17">
        <f t="shared" si="175"/>
        <v>1.998001998001998E-5</v>
      </c>
    </row>
    <row r="2465" spans="1:17" x14ac:dyDescent="0.35">
      <c r="A2465" t="s">
        <v>1460</v>
      </c>
      <c r="B2465" t="s">
        <v>1463</v>
      </c>
      <c r="C2465" t="s">
        <v>1464</v>
      </c>
      <c r="D2465" t="s">
        <v>14</v>
      </c>
      <c r="E2465" t="s">
        <v>18</v>
      </c>
      <c r="F2465" t="s">
        <v>22</v>
      </c>
      <c r="G2465" t="s">
        <v>3040</v>
      </c>
      <c r="H2465">
        <v>2.7</v>
      </c>
      <c r="I2465">
        <v>191</v>
      </c>
      <c r="J2465">
        <v>471.26840700000002</v>
      </c>
      <c r="K2465">
        <v>2684.8208559999998</v>
      </c>
      <c r="L2465" s="17">
        <f>IF($E2465&lt;&gt;"",VLOOKUP($E2465,GEMWs!$E$14:$L$20,7,FALSE),"")</f>
        <v>5950.3939027696888</v>
      </c>
      <c r="M2465" s="17">
        <f>IF($E2465&lt;&gt;"",VLOOKUP($E2465,GEMWs!$E$14:$L$20,8,FALSE),"")</f>
        <v>10539.430626954083</v>
      </c>
      <c r="N2465" s="17">
        <f t="shared" si="172"/>
        <v>471.26840700000002</v>
      </c>
      <c r="O2465" s="17">
        <f t="shared" si="173"/>
        <v>2684.8208559999998</v>
      </c>
      <c r="P2465" s="17">
        <f t="shared" si="174"/>
        <v>1.0056536896925834E-3</v>
      </c>
      <c r="Q2465" s="17">
        <f t="shared" si="175"/>
        <v>5.7292191878247425E-3</v>
      </c>
    </row>
    <row r="2466" spans="1:17" x14ac:dyDescent="0.35">
      <c r="A2466" t="s">
        <v>1460</v>
      </c>
      <c r="B2466" t="s">
        <v>1473</v>
      </c>
      <c r="C2466" t="s">
        <v>1473</v>
      </c>
      <c r="D2466" t="s">
        <v>14</v>
      </c>
      <c r="E2466" t="s">
        <v>21</v>
      </c>
      <c r="G2466" t="s">
        <v>3040</v>
      </c>
      <c r="H2466">
        <v>23.8</v>
      </c>
      <c r="J2466">
        <v>0</v>
      </c>
      <c r="K2466">
        <v>0</v>
      </c>
      <c r="L2466" s="17">
        <f>IF($E2466&lt;&gt;"",VLOOKUP($E2466,GEMWs!$E$14:$L$20,7,FALSE),"")</f>
        <v>37.754918937403332</v>
      </c>
      <c r="M2466" s="17">
        <f>IF($E2466&lt;&gt;"",VLOOKUP($E2466,GEMWs!$E$14:$L$20,8,FALSE),"")</f>
        <v>96.174593288388181</v>
      </c>
      <c r="N2466" s="17">
        <f t="shared" ca="1" si="172"/>
        <v>37.754918937403332</v>
      </c>
      <c r="O2466" s="17">
        <f t="shared" ca="1" si="173"/>
        <v>96.174593288388181</v>
      </c>
      <c r="P2466" s="17">
        <f t="shared" ca="1" si="174"/>
        <v>0.24746660408153281</v>
      </c>
      <c r="Q2466" s="17">
        <f t="shared" ca="1" si="175"/>
        <v>0.63038143558087834</v>
      </c>
    </row>
    <row r="2467" spans="1:17" x14ac:dyDescent="0.35">
      <c r="A2467" t="s">
        <v>1460</v>
      </c>
      <c r="B2467" t="s">
        <v>3003</v>
      </c>
      <c r="C2467" t="s">
        <v>1173</v>
      </c>
      <c r="D2467" t="s">
        <v>14</v>
      </c>
      <c r="E2467" t="s">
        <v>21</v>
      </c>
      <c r="F2467" t="s">
        <v>14</v>
      </c>
      <c r="G2467" t="s">
        <v>3040</v>
      </c>
      <c r="H2467">
        <v>2250.8000000000002</v>
      </c>
      <c r="I2467">
        <v>195</v>
      </c>
      <c r="J2467">
        <v>80</v>
      </c>
      <c r="K2467">
        <v>500</v>
      </c>
      <c r="L2467" s="17">
        <f>IF($E2467&lt;&gt;"",VLOOKUP($E2467,GEMWs!$E$14:$L$20,7,FALSE),"")</f>
        <v>37.754918937403332</v>
      </c>
      <c r="M2467" s="17">
        <f>IF($E2467&lt;&gt;"",VLOOKUP($E2467,GEMWs!$E$14:$L$20,8,FALSE),"")</f>
        <v>96.174593288388181</v>
      </c>
      <c r="N2467" s="17">
        <f t="shared" si="172"/>
        <v>80</v>
      </c>
      <c r="O2467" s="17">
        <f t="shared" si="173"/>
        <v>500</v>
      </c>
      <c r="P2467" s="17">
        <f t="shared" si="174"/>
        <v>4.5016000000000007</v>
      </c>
      <c r="Q2467" s="17">
        <f t="shared" si="175"/>
        <v>28.135000000000002</v>
      </c>
    </row>
    <row r="2468" spans="1:17" x14ac:dyDescent="0.35">
      <c r="A2468" t="s">
        <v>1460</v>
      </c>
      <c r="B2468" t="s">
        <v>1474</v>
      </c>
      <c r="C2468" t="s">
        <v>1475</v>
      </c>
      <c r="D2468" t="s">
        <v>14</v>
      </c>
      <c r="E2468" t="s">
        <v>18</v>
      </c>
      <c r="G2468" t="s">
        <v>3040</v>
      </c>
      <c r="H2468">
        <v>5.5</v>
      </c>
      <c r="J2468">
        <v>0</v>
      </c>
      <c r="K2468">
        <v>0</v>
      </c>
      <c r="L2468" s="17">
        <f>IF($E2468&lt;&gt;"",VLOOKUP($E2468,GEMWs!$E$14:$L$20,7,FALSE),"")</f>
        <v>5950.3939027696888</v>
      </c>
      <c r="M2468" s="17">
        <f>IF($E2468&lt;&gt;"",VLOOKUP($E2468,GEMWs!$E$14:$L$20,8,FALSE),"")</f>
        <v>10539.430626954083</v>
      </c>
      <c r="N2468" s="17">
        <f t="shared" ca="1" si="172"/>
        <v>5950.3939027696888</v>
      </c>
      <c r="O2468" s="17">
        <f t="shared" ca="1" si="173"/>
        <v>10539.430626954083</v>
      </c>
      <c r="P2468" s="17">
        <f t="shared" ca="1" si="174"/>
        <v>5.2184982231715785E-4</v>
      </c>
      <c r="Q2468" s="17">
        <f t="shared" ca="1" si="175"/>
        <v>9.243085566889871E-4</v>
      </c>
    </row>
    <row r="2469" spans="1:17" x14ac:dyDescent="0.35">
      <c r="A2469" t="s">
        <v>1460</v>
      </c>
      <c r="B2469" t="s">
        <v>1500</v>
      </c>
      <c r="C2469" t="s">
        <v>1501</v>
      </c>
      <c r="D2469" t="s">
        <v>22</v>
      </c>
      <c r="G2469" t="s">
        <v>3040</v>
      </c>
      <c r="H2469">
        <v>7922.2</v>
      </c>
      <c r="J2469">
        <v>0</v>
      </c>
      <c r="K2469">
        <v>0</v>
      </c>
      <c r="L2469" s="17" t="str">
        <f>IF($E2469&lt;&gt;"",VLOOKUP($E2469,GEMWs!$E$14:$L$20,7,FALSE),"")</f>
        <v/>
      </c>
      <c r="M2469" s="17" t="str">
        <f>IF($E2469&lt;&gt;"",VLOOKUP($E2469,GEMWs!$E$14:$L$20,8,FALSE),"")</f>
        <v/>
      </c>
      <c r="N2469" s="17">
        <f t="shared" ca="1" si="172"/>
        <v>0</v>
      </c>
      <c r="O2469" s="17">
        <f t="shared" ca="1" si="173"/>
        <v>0</v>
      </c>
      <c r="P2469" s="17">
        <f t="shared" ca="1" si="174"/>
        <v>0</v>
      </c>
      <c r="Q2469" s="17">
        <f t="shared" ca="1" si="175"/>
        <v>0</v>
      </c>
    </row>
    <row r="2470" spans="1:17" x14ac:dyDescent="0.35">
      <c r="A2470" t="s">
        <v>1460</v>
      </c>
      <c r="B2470" t="s">
        <v>194</v>
      </c>
      <c r="D2470" t="s">
        <v>14</v>
      </c>
      <c r="E2470" t="s">
        <v>21</v>
      </c>
      <c r="G2470" t="s">
        <v>3040</v>
      </c>
      <c r="H2470">
        <v>994.4</v>
      </c>
      <c r="J2470">
        <v>0</v>
      </c>
      <c r="K2470">
        <v>0</v>
      </c>
      <c r="L2470" s="17">
        <f>IF($E2470&lt;&gt;"",VLOOKUP($E2470,GEMWs!$E$14:$L$20,7,FALSE),"")</f>
        <v>37.754918937403332</v>
      </c>
      <c r="M2470" s="17">
        <f>IF($E2470&lt;&gt;"",VLOOKUP($E2470,GEMWs!$E$14:$L$20,8,FALSE),"")</f>
        <v>96.174593288388181</v>
      </c>
      <c r="N2470" s="17">
        <f t="shared" ca="1" si="172"/>
        <v>37.754918937403332</v>
      </c>
      <c r="O2470" s="17">
        <f t="shared" ca="1" si="173"/>
        <v>96.174593288388181</v>
      </c>
      <c r="P2470" s="17">
        <f t="shared" ca="1" si="174"/>
        <v>10.339529037759505</v>
      </c>
      <c r="Q2470" s="17">
        <f t="shared" ca="1" si="175"/>
        <v>26.338289896706947</v>
      </c>
    </row>
    <row r="2471" spans="1:17" x14ac:dyDescent="0.35">
      <c r="A2471" t="s">
        <v>1460</v>
      </c>
      <c r="B2471" t="s">
        <v>708</v>
      </c>
      <c r="C2471" t="s">
        <v>709</v>
      </c>
      <c r="D2471" t="s">
        <v>14</v>
      </c>
      <c r="E2471" t="s">
        <v>21</v>
      </c>
      <c r="F2471" t="s">
        <v>22</v>
      </c>
      <c r="G2471" t="s">
        <v>3040</v>
      </c>
      <c r="H2471">
        <v>9868.7000000000007</v>
      </c>
      <c r="I2471">
        <v>213</v>
      </c>
      <c r="J2471">
        <v>200</v>
      </c>
      <c r="K2471">
        <v>1000</v>
      </c>
      <c r="L2471" s="17">
        <f>IF($E2471&lt;&gt;"",VLOOKUP($E2471,GEMWs!$E$14:$L$20,7,FALSE),"")</f>
        <v>37.754918937403332</v>
      </c>
      <c r="M2471" s="17">
        <f>IF($E2471&lt;&gt;"",VLOOKUP($E2471,GEMWs!$E$14:$L$20,8,FALSE),"")</f>
        <v>96.174593288388181</v>
      </c>
      <c r="N2471" s="17">
        <f t="shared" si="172"/>
        <v>200</v>
      </c>
      <c r="O2471" s="17">
        <f t="shared" si="173"/>
        <v>1000</v>
      </c>
      <c r="P2471" s="17">
        <f t="shared" si="174"/>
        <v>9.8687000000000005</v>
      </c>
      <c r="Q2471" s="17">
        <f t="shared" si="175"/>
        <v>49.343500000000006</v>
      </c>
    </row>
    <row r="2472" spans="1:17" x14ac:dyDescent="0.35">
      <c r="A2472" t="s">
        <v>1460</v>
      </c>
      <c r="B2472" t="s">
        <v>174</v>
      </c>
      <c r="C2472" t="s">
        <v>175</v>
      </c>
      <c r="D2472" t="s">
        <v>14</v>
      </c>
      <c r="E2472" t="s">
        <v>21</v>
      </c>
      <c r="F2472" t="s">
        <v>22</v>
      </c>
      <c r="G2472" t="s">
        <v>3040</v>
      </c>
      <c r="H2472">
        <v>9473.7999999999993</v>
      </c>
      <c r="I2472">
        <v>219</v>
      </c>
      <c r="J2472">
        <v>28000</v>
      </c>
      <c r="K2472">
        <v>28000</v>
      </c>
      <c r="L2472" s="17">
        <f>IF($E2472&lt;&gt;"",VLOOKUP($E2472,GEMWs!$E$14:$L$20,7,FALSE),"")</f>
        <v>37.754918937403332</v>
      </c>
      <c r="M2472" s="17">
        <f>IF($E2472&lt;&gt;"",VLOOKUP($E2472,GEMWs!$E$14:$L$20,8,FALSE),"")</f>
        <v>96.174593288388181</v>
      </c>
      <c r="N2472" s="17">
        <f t="shared" si="172"/>
        <v>28000</v>
      </c>
      <c r="O2472" s="17">
        <f t="shared" si="173"/>
        <v>28000</v>
      </c>
      <c r="P2472" s="17">
        <f t="shared" si="174"/>
        <v>0.33834999999999998</v>
      </c>
      <c r="Q2472" s="17">
        <f t="shared" si="175"/>
        <v>0.33834999999999998</v>
      </c>
    </row>
    <row r="2473" spans="1:17" x14ac:dyDescent="0.35">
      <c r="A2473" t="s">
        <v>1460</v>
      </c>
      <c r="B2473" t="s">
        <v>1217</v>
      </c>
      <c r="D2473" t="s">
        <v>14</v>
      </c>
      <c r="E2473" t="s">
        <v>21</v>
      </c>
      <c r="G2473" t="s">
        <v>3040</v>
      </c>
      <c r="H2473">
        <v>14.7</v>
      </c>
      <c r="J2473">
        <v>0</v>
      </c>
      <c r="K2473">
        <v>0</v>
      </c>
      <c r="L2473" s="17">
        <f>IF($E2473&lt;&gt;"",VLOOKUP($E2473,GEMWs!$E$14:$L$20,7,FALSE),"")</f>
        <v>37.754918937403332</v>
      </c>
      <c r="M2473" s="17">
        <f>IF($E2473&lt;&gt;"",VLOOKUP($E2473,GEMWs!$E$14:$L$20,8,FALSE),"")</f>
        <v>96.174593288388181</v>
      </c>
      <c r="N2473" s="17">
        <f t="shared" ca="1" si="172"/>
        <v>37.754918937403332</v>
      </c>
      <c r="O2473" s="17">
        <f t="shared" ca="1" si="173"/>
        <v>96.174593288388181</v>
      </c>
      <c r="P2473" s="17">
        <f t="shared" ca="1" si="174"/>
        <v>0.15284702016800555</v>
      </c>
      <c r="Q2473" s="17">
        <f t="shared" ca="1" si="175"/>
        <v>0.38935323962348362</v>
      </c>
    </row>
    <row r="2474" spans="1:17" x14ac:dyDescent="0.35">
      <c r="A2474" t="s">
        <v>1460</v>
      </c>
      <c r="B2474" t="s">
        <v>2972</v>
      </c>
      <c r="D2474" t="s">
        <v>14</v>
      </c>
      <c r="E2474" t="s">
        <v>21</v>
      </c>
      <c r="G2474" t="s">
        <v>3040</v>
      </c>
      <c r="H2474">
        <v>1055.2</v>
      </c>
      <c r="J2474">
        <v>0</v>
      </c>
      <c r="K2474">
        <v>0</v>
      </c>
      <c r="L2474" s="17">
        <f>IF($E2474&lt;&gt;"",VLOOKUP($E2474,GEMWs!$E$14:$L$20,7,FALSE),"")</f>
        <v>37.754918937403332</v>
      </c>
      <c r="M2474" s="17">
        <f>IF($E2474&lt;&gt;"",VLOOKUP($E2474,GEMWs!$E$14:$L$20,8,FALSE),"")</f>
        <v>96.174593288388181</v>
      </c>
      <c r="N2474" s="17">
        <f t="shared" ca="1" si="172"/>
        <v>37.754918937403332</v>
      </c>
      <c r="O2474" s="17">
        <f t="shared" ca="1" si="173"/>
        <v>96.174593288388181</v>
      </c>
      <c r="P2474" s="17">
        <f t="shared" ca="1" si="174"/>
        <v>10.971712631379555</v>
      </c>
      <c r="Q2474" s="17">
        <f t="shared" ca="1" si="175"/>
        <v>27.94867608508163</v>
      </c>
    </row>
    <row r="2475" spans="1:17" x14ac:dyDescent="0.35">
      <c r="A2475" t="s">
        <v>1460</v>
      </c>
      <c r="B2475" t="s">
        <v>1321</v>
      </c>
      <c r="D2475" t="s">
        <v>22</v>
      </c>
      <c r="G2475" t="s">
        <v>3040</v>
      </c>
      <c r="H2475">
        <v>93.6</v>
      </c>
      <c r="J2475">
        <v>0</v>
      </c>
      <c r="K2475">
        <v>0</v>
      </c>
      <c r="L2475" s="17" t="str">
        <f>IF($E2475&lt;&gt;"",VLOOKUP($E2475,GEMWs!$E$14:$L$20,7,FALSE),"")</f>
        <v/>
      </c>
      <c r="M2475" s="17" t="str">
        <f>IF($E2475&lt;&gt;"",VLOOKUP($E2475,GEMWs!$E$14:$L$20,8,FALSE),"")</f>
        <v/>
      </c>
      <c r="N2475" s="17">
        <f t="shared" ca="1" si="172"/>
        <v>0</v>
      </c>
      <c r="O2475" s="17">
        <f t="shared" ca="1" si="173"/>
        <v>0</v>
      </c>
      <c r="P2475" s="17">
        <f t="shared" ca="1" si="174"/>
        <v>0</v>
      </c>
      <c r="Q2475" s="17">
        <f t="shared" ca="1" si="175"/>
        <v>0</v>
      </c>
    </row>
    <row r="2476" spans="1:17" x14ac:dyDescent="0.35">
      <c r="A2476" t="s">
        <v>1460</v>
      </c>
      <c r="B2476" t="s">
        <v>3001</v>
      </c>
      <c r="D2476" t="s">
        <v>14</v>
      </c>
      <c r="E2476" t="s">
        <v>21</v>
      </c>
      <c r="G2476" t="s">
        <v>3040</v>
      </c>
      <c r="H2476">
        <v>160.30000000000001</v>
      </c>
      <c r="J2476">
        <v>0</v>
      </c>
      <c r="K2476">
        <v>0</v>
      </c>
      <c r="L2476" s="17">
        <f>IF($E2476&lt;&gt;"",VLOOKUP($E2476,GEMWs!$E$14:$L$20,7,FALSE),"")</f>
        <v>37.754918937403332</v>
      </c>
      <c r="M2476" s="17">
        <f>IF($E2476&lt;&gt;"",VLOOKUP($E2476,GEMWs!$E$14:$L$20,8,FALSE),"")</f>
        <v>96.174593288388181</v>
      </c>
      <c r="N2476" s="17">
        <f t="shared" ca="1" si="172"/>
        <v>37.754918937403332</v>
      </c>
      <c r="O2476" s="17">
        <f t="shared" ca="1" si="173"/>
        <v>96.174593288388181</v>
      </c>
      <c r="P2476" s="17">
        <f t="shared" ca="1" si="174"/>
        <v>1.6667603627844416</v>
      </c>
      <c r="Q2476" s="17">
        <f t="shared" ca="1" si="175"/>
        <v>4.2458043749417982</v>
      </c>
    </row>
    <row r="2477" spans="1:17" x14ac:dyDescent="0.35">
      <c r="A2477" t="s">
        <v>1460</v>
      </c>
      <c r="B2477" t="s">
        <v>127</v>
      </c>
      <c r="D2477" t="s">
        <v>14</v>
      </c>
      <c r="E2477" t="s">
        <v>21</v>
      </c>
      <c r="G2477" t="s">
        <v>3040</v>
      </c>
      <c r="H2477">
        <v>173.2</v>
      </c>
      <c r="J2477">
        <v>0</v>
      </c>
      <c r="K2477">
        <v>0</v>
      </c>
      <c r="L2477" s="17">
        <f>IF($E2477&lt;&gt;"",VLOOKUP($E2477,GEMWs!$E$14:$L$20,7,FALSE),"")</f>
        <v>37.754918937403332</v>
      </c>
      <c r="M2477" s="17">
        <f>IF($E2477&lt;&gt;"",VLOOKUP($E2477,GEMWs!$E$14:$L$20,8,FALSE),"")</f>
        <v>96.174593288388181</v>
      </c>
      <c r="N2477" s="17">
        <f t="shared" ca="1" si="172"/>
        <v>37.754918937403332</v>
      </c>
      <c r="O2477" s="17">
        <f t="shared" ca="1" si="173"/>
        <v>96.174593288388181</v>
      </c>
      <c r="P2477" s="17">
        <f t="shared" ca="1" si="174"/>
        <v>1.8008914212992218</v>
      </c>
      <c r="Q2477" s="17">
        <f t="shared" ca="1" si="175"/>
        <v>4.5874817076726098</v>
      </c>
    </row>
    <row r="2478" spans="1:17" x14ac:dyDescent="0.35">
      <c r="A2478" t="s">
        <v>1460</v>
      </c>
      <c r="B2478" t="s">
        <v>139</v>
      </c>
      <c r="C2478" t="s">
        <v>3025</v>
      </c>
      <c r="D2478" t="s">
        <v>14</v>
      </c>
      <c r="E2478" t="s">
        <v>21</v>
      </c>
      <c r="F2478" t="s">
        <v>14</v>
      </c>
      <c r="G2478" t="s">
        <v>3040</v>
      </c>
      <c r="H2478">
        <v>40211</v>
      </c>
      <c r="I2478">
        <v>237</v>
      </c>
      <c r="J2478">
        <v>237.43909400000001</v>
      </c>
      <c r="K2478">
        <v>1033.8267679999999</v>
      </c>
      <c r="L2478" s="17">
        <f>IF($E2478&lt;&gt;"",VLOOKUP($E2478,GEMWs!$E$14:$L$20,7,FALSE),"")</f>
        <v>37.754918937403332</v>
      </c>
      <c r="M2478" s="17">
        <f>IF($E2478&lt;&gt;"",VLOOKUP($E2478,GEMWs!$E$14:$L$20,8,FALSE),"")</f>
        <v>96.174593288388181</v>
      </c>
      <c r="N2478" s="17">
        <f t="shared" si="172"/>
        <v>237.43909400000001</v>
      </c>
      <c r="O2478" s="17">
        <f t="shared" si="173"/>
        <v>1033.8267679999999</v>
      </c>
      <c r="P2478" s="17">
        <f t="shared" si="174"/>
        <v>38.895297785518359</v>
      </c>
      <c r="Q2478" s="17">
        <f t="shared" si="175"/>
        <v>169.35290361241016</v>
      </c>
    </row>
    <row r="2479" spans="1:17" x14ac:dyDescent="0.35">
      <c r="A2479" t="s">
        <v>1460</v>
      </c>
      <c r="B2479" t="s">
        <v>1495</v>
      </c>
      <c r="C2479" t="s">
        <v>1496</v>
      </c>
      <c r="D2479" t="s">
        <v>14</v>
      </c>
      <c r="E2479" t="s">
        <v>18</v>
      </c>
      <c r="G2479" t="s">
        <v>3040</v>
      </c>
      <c r="H2479">
        <v>1.5</v>
      </c>
      <c r="J2479">
        <v>0</v>
      </c>
      <c r="K2479">
        <v>0</v>
      </c>
      <c r="L2479" s="17">
        <f>IF($E2479&lt;&gt;"",VLOOKUP($E2479,GEMWs!$E$14:$L$20,7,FALSE),"")</f>
        <v>5950.3939027696888</v>
      </c>
      <c r="M2479" s="17">
        <f>IF($E2479&lt;&gt;"",VLOOKUP($E2479,GEMWs!$E$14:$L$20,8,FALSE),"")</f>
        <v>10539.430626954083</v>
      </c>
      <c r="N2479" s="17">
        <f t="shared" ca="1" si="172"/>
        <v>5950.3939027696888</v>
      </c>
      <c r="O2479" s="17">
        <f t="shared" ca="1" si="173"/>
        <v>10539.430626954083</v>
      </c>
      <c r="P2479" s="17">
        <f t="shared" ca="1" si="174"/>
        <v>1.4232267881377034E-4</v>
      </c>
      <c r="Q2479" s="17">
        <f t="shared" ca="1" si="175"/>
        <v>2.5208415182426922E-4</v>
      </c>
    </row>
    <row r="2480" spans="1:17" x14ac:dyDescent="0.35">
      <c r="A2480" t="s">
        <v>1460</v>
      </c>
      <c r="B2480" t="s">
        <v>1476</v>
      </c>
      <c r="C2480" t="s">
        <v>1477</v>
      </c>
      <c r="D2480" t="s">
        <v>14</v>
      </c>
      <c r="E2480" t="s">
        <v>21</v>
      </c>
      <c r="G2480" t="s">
        <v>3040</v>
      </c>
      <c r="H2480">
        <v>32.9</v>
      </c>
      <c r="J2480">
        <v>0</v>
      </c>
      <c r="K2480">
        <v>0</v>
      </c>
      <c r="L2480" s="17">
        <f>IF($E2480&lt;&gt;"",VLOOKUP($E2480,GEMWs!$E$14:$L$20,7,FALSE),"")</f>
        <v>37.754918937403332</v>
      </c>
      <c r="M2480" s="17">
        <f>IF($E2480&lt;&gt;"",VLOOKUP($E2480,GEMWs!$E$14:$L$20,8,FALSE),"")</f>
        <v>96.174593288388181</v>
      </c>
      <c r="N2480" s="17">
        <f t="shared" ca="1" si="172"/>
        <v>37.754918937403332</v>
      </c>
      <c r="O2480" s="17">
        <f t="shared" ca="1" si="173"/>
        <v>96.174593288388181</v>
      </c>
      <c r="P2480" s="17">
        <f t="shared" ca="1" si="174"/>
        <v>0.34208618799506002</v>
      </c>
      <c r="Q2480" s="17">
        <f t="shared" ca="1" si="175"/>
        <v>0.87140963153827289</v>
      </c>
    </row>
    <row r="2481" spans="1:17" x14ac:dyDescent="0.35">
      <c r="A2481" t="s">
        <v>1460</v>
      </c>
      <c r="B2481" t="s">
        <v>2983</v>
      </c>
      <c r="D2481" t="s">
        <v>14</v>
      </c>
      <c r="E2481" t="s">
        <v>21</v>
      </c>
      <c r="G2481" t="s">
        <v>3040</v>
      </c>
      <c r="H2481">
        <v>179.1</v>
      </c>
      <c r="J2481">
        <v>0</v>
      </c>
      <c r="K2481">
        <v>0</v>
      </c>
      <c r="L2481" s="17">
        <f>IF($E2481&lt;&gt;"",VLOOKUP($E2481,GEMWs!$E$14:$L$20,7,FALSE),"")</f>
        <v>37.754918937403332</v>
      </c>
      <c r="M2481" s="17">
        <f>IF($E2481&lt;&gt;"",VLOOKUP($E2481,GEMWs!$E$14:$L$20,8,FALSE),"")</f>
        <v>96.174593288388181</v>
      </c>
      <c r="N2481" s="17">
        <f t="shared" ca="1" si="172"/>
        <v>37.754918937403332</v>
      </c>
      <c r="O2481" s="17">
        <f t="shared" ca="1" si="173"/>
        <v>96.174593288388181</v>
      </c>
      <c r="P2481" s="17">
        <f t="shared" ca="1" si="174"/>
        <v>1.8622381844959044</v>
      </c>
      <c r="Q2481" s="17">
        <f t="shared" ca="1" si="175"/>
        <v>4.7437527358208111</v>
      </c>
    </row>
    <row r="2482" spans="1:17" x14ac:dyDescent="0.35">
      <c r="A2482" t="s">
        <v>1460</v>
      </c>
      <c r="B2482" t="s">
        <v>2984</v>
      </c>
      <c r="D2482" t="s">
        <v>14</v>
      </c>
      <c r="E2482" t="s">
        <v>21</v>
      </c>
      <c r="G2482" t="s">
        <v>3040</v>
      </c>
      <c r="H2482">
        <v>2055.5</v>
      </c>
      <c r="J2482">
        <v>0</v>
      </c>
      <c r="K2482">
        <v>0</v>
      </c>
      <c r="L2482" s="17">
        <f>IF($E2482&lt;&gt;"",VLOOKUP($E2482,GEMWs!$E$14:$L$20,7,FALSE),"")</f>
        <v>37.754918937403332</v>
      </c>
      <c r="M2482" s="17">
        <f>IF($E2482&lt;&gt;"",VLOOKUP($E2482,GEMWs!$E$14:$L$20,8,FALSE),"")</f>
        <v>96.174593288388181</v>
      </c>
      <c r="N2482" s="17">
        <f t="shared" ca="1" si="172"/>
        <v>37.754918937403332</v>
      </c>
      <c r="O2482" s="17">
        <f t="shared" ca="1" si="173"/>
        <v>96.174593288388181</v>
      </c>
      <c r="P2482" s="17">
        <f t="shared" ca="1" si="174"/>
        <v>21.372588432335743</v>
      </c>
      <c r="Q2482" s="17">
        <f t="shared" ca="1" si="175"/>
        <v>54.44323700993678</v>
      </c>
    </row>
    <row r="2483" spans="1:17" x14ac:dyDescent="0.35">
      <c r="A2483" t="s">
        <v>1460</v>
      </c>
      <c r="B2483" t="s">
        <v>2974</v>
      </c>
      <c r="D2483" t="s">
        <v>14</v>
      </c>
      <c r="E2483" t="s">
        <v>21</v>
      </c>
      <c r="G2483" t="s">
        <v>3040</v>
      </c>
      <c r="H2483">
        <v>1688.7</v>
      </c>
      <c r="J2483">
        <v>0</v>
      </c>
      <c r="K2483">
        <v>0</v>
      </c>
      <c r="L2483" s="17">
        <f>IF($E2483&lt;&gt;"",VLOOKUP($E2483,GEMWs!$E$14:$L$20,7,FALSE),"")</f>
        <v>37.754918937403332</v>
      </c>
      <c r="M2483" s="17">
        <f>IF($E2483&lt;&gt;"",VLOOKUP($E2483,GEMWs!$E$14:$L$20,8,FALSE),"")</f>
        <v>96.174593288388181</v>
      </c>
      <c r="N2483" s="17">
        <f t="shared" ca="1" si="172"/>
        <v>37.754918937403332</v>
      </c>
      <c r="O2483" s="17">
        <f t="shared" ca="1" si="173"/>
        <v>96.174593288388181</v>
      </c>
      <c r="P2483" s="17">
        <f t="shared" ca="1" si="174"/>
        <v>17.558691357667414</v>
      </c>
      <c r="Q2483" s="17">
        <f t="shared" ca="1" si="175"/>
        <v>44.727946649807947</v>
      </c>
    </row>
    <row r="2484" spans="1:17" x14ac:dyDescent="0.35">
      <c r="A2484" t="s">
        <v>1460</v>
      </c>
      <c r="B2484" t="s">
        <v>3006</v>
      </c>
      <c r="D2484" t="s">
        <v>14</v>
      </c>
      <c r="E2484" t="s">
        <v>21</v>
      </c>
      <c r="G2484" t="s">
        <v>3040</v>
      </c>
      <c r="H2484">
        <v>13413.6</v>
      </c>
      <c r="J2484">
        <v>0</v>
      </c>
      <c r="K2484">
        <v>0</v>
      </c>
      <c r="L2484" s="17">
        <f>IF($E2484&lt;&gt;"",VLOOKUP($E2484,GEMWs!$E$14:$L$20,7,FALSE),"")</f>
        <v>37.754918937403332</v>
      </c>
      <c r="M2484" s="17">
        <f>IF($E2484&lt;&gt;"",VLOOKUP($E2484,GEMWs!$E$14:$L$20,8,FALSE),"")</f>
        <v>96.174593288388181</v>
      </c>
      <c r="N2484" s="17">
        <f t="shared" ca="1" si="172"/>
        <v>37.754918937403332</v>
      </c>
      <c r="O2484" s="17">
        <f t="shared" ca="1" si="173"/>
        <v>96.174593288388181</v>
      </c>
      <c r="P2484" s="17">
        <f t="shared" ca="1" si="174"/>
        <v>139.47134623983396</v>
      </c>
      <c r="Q2484" s="17">
        <f t="shared" ca="1" si="175"/>
        <v>355.2808581641878</v>
      </c>
    </row>
    <row r="2485" spans="1:17" x14ac:dyDescent="0.35">
      <c r="A2485" t="s">
        <v>1460</v>
      </c>
      <c r="B2485" t="s">
        <v>2998</v>
      </c>
      <c r="D2485" t="s">
        <v>14</v>
      </c>
      <c r="E2485" t="s">
        <v>18</v>
      </c>
      <c r="G2485" t="s">
        <v>3040</v>
      </c>
      <c r="H2485">
        <v>48</v>
      </c>
      <c r="J2485">
        <v>0</v>
      </c>
      <c r="K2485">
        <v>0</v>
      </c>
      <c r="L2485" s="17">
        <f>IF($E2485&lt;&gt;"",VLOOKUP($E2485,GEMWs!$E$14:$L$20,7,FALSE),"")</f>
        <v>5950.3939027696888</v>
      </c>
      <c r="M2485" s="17">
        <f>IF($E2485&lt;&gt;"",VLOOKUP($E2485,GEMWs!$E$14:$L$20,8,FALSE),"")</f>
        <v>10539.430626954083</v>
      </c>
      <c r="N2485" s="17">
        <f t="shared" ca="1" si="172"/>
        <v>5950.3939027696888</v>
      </c>
      <c r="O2485" s="17">
        <f t="shared" ca="1" si="173"/>
        <v>10539.430626954083</v>
      </c>
      <c r="P2485" s="17">
        <f t="shared" ca="1" si="174"/>
        <v>4.5543257220406509E-3</v>
      </c>
      <c r="Q2485" s="17">
        <f t="shared" ca="1" si="175"/>
        <v>8.0666928583766149E-3</v>
      </c>
    </row>
    <row r="2486" spans="1:17" x14ac:dyDescent="0.35">
      <c r="A2486" t="s">
        <v>1460</v>
      </c>
      <c r="B2486" t="s">
        <v>1478</v>
      </c>
      <c r="C2486" t="s">
        <v>1478</v>
      </c>
      <c r="D2486" t="s">
        <v>14</v>
      </c>
      <c r="E2486" t="s">
        <v>21</v>
      </c>
      <c r="G2486" t="s">
        <v>3040</v>
      </c>
      <c r="H2486">
        <v>36.700000000000003</v>
      </c>
      <c r="J2486">
        <v>0</v>
      </c>
      <c r="K2486">
        <v>0</v>
      </c>
      <c r="L2486" s="17">
        <f>IF($E2486&lt;&gt;"",VLOOKUP($E2486,GEMWs!$E$14:$L$20,7,FALSE),"")</f>
        <v>37.754918937403332</v>
      </c>
      <c r="M2486" s="17">
        <f>IF($E2486&lt;&gt;"",VLOOKUP($E2486,GEMWs!$E$14:$L$20,8,FALSE),"")</f>
        <v>96.174593288388181</v>
      </c>
      <c r="N2486" s="17">
        <f t="shared" ca="1" si="172"/>
        <v>37.754918937403332</v>
      </c>
      <c r="O2486" s="17">
        <f t="shared" ca="1" si="173"/>
        <v>96.174593288388181</v>
      </c>
      <c r="P2486" s="17">
        <f t="shared" ca="1" si="174"/>
        <v>0.38159766259631323</v>
      </c>
      <c r="Q2486" s="17">
        <f t="shared" ca="1" si="175"/>
        <v>0.97205876831169058</v>
      </c>
    </row>
    <row r="2487" spans="1:17" x14ac:dyDescent="0.35">
      <c r="A2487" t="s">
        <v>1460</v>
      </c>
      <c r="B2487" t="s">
        <v>176</v>
      </c>
      <c r="C2487" t="s">
        <v>177</v>
      </c>
      <c r="D2487" t="s">
        <v>14</v>
      </c>
      <c r="E2487" t="s">
        <v>21</v>
      </c>
      <c r="F2487" t="s">
        <v>22</v>
      </c>
      <c r="G2487" t="s">
        <v>3040</v>
      </c>
      <c r="H2487">
        <v>235.2</v>
      </c>
      <c r="I2487">
        <v>255</v>
      </c>
      <c r="J2487">
        <v>13640</v>
      </c>
      <c r="K2487">
        <v>27270</v>
      </c>
      <c r="L2487" s="17">
        <f>IF($E2487&lt;&gt;"",VLOOKUP($E2487,GEMWs!$E$14:$L$20,7,FALSE),"")</f>
        <v>37.754918937403332</v>
      </c>
      <c r="M2487" s="17">
        <f>IF($E2487&lt;&gt;"",VLOOKUP($E2487,GEMWs!$E$14:$L$20,8,FALSE),"")</f>
        <v>96.174593288388181</v>
      </c>
      <c r="N2487" s="17">
        <f t="shared" si="172"/>
        <v>13640</v>
      </c>
      <c r="O2487" s="17">
        <f t="shared" si="173"/>
        <v>27270</v>
      </c>
      <c r="P2487" s="17">
        <f t="shared" si="174"/>
        <v>8.6248624862486252E-3</v>
      </c>
      <c r="Q2487" s="17">
        <f t="shared" si="175"/>
        <v>1.7243401759530791E-2</v>
      </c>
    </row>
    <row r="2488" spans="1:17" x14ac:dyDescent="0.35">
      <c r="A2488" t="s">
        <v>1460</v>
      </c>
      <c r="B2488" t="s">
        <v>1198</v>
      </c>
      <c r="D2488" t="s">
        <v>22</v>
      </c>
      <c r="G2488" t="s">
        <v>3040</v>
      </c>
      <c r="H2488">
        <v>2079.1999999999998</v>
      </c>
      <c r="J2488">
        <v>0</v>
      </c>
      <c r="K2488">
        <v>0</v>
      </c>
      <c r="L2488" s="17" t="str">
        <f>IF($E2488&lt;&gt;"",VLOOKUP($E2488,GEMWs!$E$14:$L$20,7,FALSE),"")</f>
        <v/>
      </c>
      <c r="M2488" s="17" t="str">
        <f>IF($E2488&lt;&gt;"",VLOOKUP($E2488,GEMWs!$E$14:$L$20,8,FALSE),"")</f>
        <v/>
      </c>
      <c r="N2488" s="17">
        <f t="shared" ca="1" si="172"/>
        <v>0</v>
      </c>
      <c r="O2488" s="17">
        <f t="shared" ca="1" si="173"/>
        <v>0</v>
      </c>
      <c r="P2488" s="17">
        <f t="shared" ca="1" si="174"/>
        <v>0</v>
      </c>
      <c r="Q2488" s="17">
        <f t="shared" ca="1" si="175"/>
        <v>0</v>
      </c>
    </row>
    <row r="2489" spans="1:17" x14ac:dyDescent="0.35">
      <c r="A2489" t="s">
        <v>1460</v>
      </c>
      <c r="B2489" t="s">
        <v>1479</v>
      </c>
      <c r="C2489" t="s">
        <v>158</v>
      </c>
      <c r="D2489" t="s">
        <v>14</v>
      </c>
      <c r="E2489" t="s">
        <v>21</v>
      </c>
      <c r="G2489" t="s">
        <v>3040</v>
      </c>
      <c r="H2489">
        <v>16480.2</v>
      </c>
      <c r="J2489">
        <v>0</v>
      </c>
      <c r="K2489">
        <v>0</v>
      </c>
      <c r="L2489" s="17">
        <f>IF($E2489&lt;&gt;"",VLOOKUP($E2489,GEMWs!$E$14:$L$20,7,FALSE),"")</f>
        <v>37.754918937403332</v>
      </c>
      <c r="M2489" s="17">
        <f>IF($E2489&lt;&gt;"",VLOOKUP($E2489,GEMWs!$E$14:$L$20,8,FALSE),"")</f>
        <v>96.174593288388181</v>
      </c>
      <c r="N2489" s="17">
        <f t="shared" ca="1" si="172"/>
        <v>37.754918937403332</v>
      </c>
      <c r="O2489" s="17">
        <f t="shared" ca="1" si="173"/>
        <v>96.174593288388181</v>
      </c>
      <c r="P2489" s="17">
        <f t="shared" ca="1" si="174"/>
        <v>171.35710624304525</v>
      </c>
      <c r="Q2489" s="17">
        <f t="shared" ca="1" si="175"/>
        <v>436.50471154033573</v>
      </c>
    </row>
    <row r="2490" spans="1:17" x14ac:dyDescent="0.35">
      <c r="A2490" t="s">
        <v>1460</v>
      </c>
      <c r="B2490" t="s">
        <v>1480</v>
      </c>
      <c r="C2490" t="s">
        <v>158</v>
      </c>
      <c r="D2490" t="s">
        <v>14</v>
      </c>
      <c r="E2490" t="s">
        <v>18</v>
      </c>
      <c r="G2490" t="s">
        <v>3040</v>
      </c>
      <c r="H2490">
        <v>18.3</v>
      </c>
      <c r="J2490">
        <v>0</v>
      </c>
      <c r="K2490">
        <v>0</v>
      </c>
      <c r="L2490" s="17">
        <f>IF($E2490&lt;&gt;"",VLOOKUP($E2490,GEMWs!$E$14:$L$20,7,FALSE),"")</f>
        <v>5950.3939027696888</v>
      </c>
      <c r="M2490" s="17">
        <f>IF($E2490&lt;&gt;"",VLOOKUP($E2490,GEMWs!$E$14:$L$20,8,FALSE),"")</f>
        <v>10539.430626954083</v>
      </c>
      <c r="N2490" s="17">
        <f t="shared" ca="1" si="172"/>
        <v>5950.3939027696888</v>
      </c>
      <c r="O2490" s="17">
        <f t="shared" ca="1" si="173"/>
        <v>10539.430626954083</v>
      </c>
      <c r="P2490" s="17">
        <f t="shared" ca="1" si="174"/>
        <v>1.7363366815279981E-3</v>
      </c>
      <c r="Q2490" s="17">
        <f t="shared" ca="1" si="175"/>
        <v>3.0754266522560842E-3</v>
      </c>
    </row>
    <row r="2491" spans="1:17" x14ac:dyDescent="0.35">
      <c r="A2491" t="s">
        <v>1460</v>
      </c>
      <c r="B2491" t="s">
        <v>1470</v>
      </c>
      <c r="C2491" t="s">
        <v>1471</v>
      </c>
      <c r="D2491" t="s">
        <v>22</v>
      </c>
      <c r="G2491" t="s">
        <v>3040</v>
      </c>
      <c r="H2491">
        <v>329.8</v>
      </c>
      <c r="J2491">
        <v>0</v>
      </c>
      <c r="K2491">
        <v>0</v>
      </c>
      <c r="L2491" s="17" t="str">
        <f>IF($E2491&lt;&gt;"",VLOOKUP($E2491,GEMWs!$E$14:$L$20,7,FALSE),"")</f>
        <v/>
      </c>
      <c r="M2491" s="17" t="str">
        <f>IF($E2491&lt;&gt;"",VLOOKUP($E2491,GEMWs!$E$14:$L$20,8,FALSE),"")</f>
        <v/>
      </c>
      <c r="N2491" s="17">
        <f t="shared" ca="1" si="172"/>
        <v>0</v>
      </c>
      <c r="O2491" s="17">
        <f t="shared" ca="1" si="173"/>
        <v>0</v>
      </c>
      <c r="P2491" s="17">
        <f t="shared" ca="1" si="174"/>
        <v>0</v>
      </c>
      <c r="Q2491" s="17">
        <f t="shared" ca="1" si="175"/>
        <v>0</v>
      </c>
    </row>
    <row r="2492" spans="1:17" x14ac:dyDescent="0.35">
      <c r="A2492" t="s">
        <v>1460</v>
      </c>
      <c r="B2492" t="s">
        <v>103</v>
      </c>
      <c r="D2492" t="s">
        <v>14</v>
      </c>
      <c r="E2492" t="s">
        <v>15</v>
      </c>
      <c r="G2492" t="s">
        <v>3040</v>
      </c>
      <c r="H2492">
        <v>842.3</v>
      </c>
      <c r="J2492">
        <v>0</v>
      </c>
      <c r="K2492">
        <v>0</v>
      </c>
      <c r="L2492" s="17">
        <f>IF($E2492&lt;&gt;"",VLOOKUP($E2492,GEMWs!$E$14:$L$20,7,FALSE),"")</f>
        <v>37.892086284381016</v>
      </c>
      <c r="M2492" s="17">
        <f>IF($E2492&lt;&gt;"",VLOOKUP($E2492,GEMWs!$E$14:$L$20,8,FALSE),"")</f>
        <v>96.522753888300599</v>
      </c>
      <c r="N2492" s="17">
        <f t="shared" ca="1" si="172"/>
        <v>37.892086284381016</v>
      </c>
      <c r="O2492" s="17">
        <f t="shared" ca="1" si="173"/>
        <v>96.522753888300599</v>
      </c>
      <c r="P2492" s="17">
        <f t="shared" ca="1" si="174"/>
        <v>8.7264397882258731</v>
      </c>
      <c r="Q2492" s="17">
        <f t="shared" ca="1" si="175"/>
        <v>22.228915918709735</v>
      </c>
    </row>
    <row r="2493" spans="1:17" x14ac:dyDescent="0.35">
      <c r="A2493" t="s">
        <v>1460</v>
      </c>
      <c r="B2493" t="s">
        <v>2994</v>
      </c>
      <c r="D2493" t="s">
        <v>14</v>
      </c>
      <c r="E2493" t="s">
        <v>21</v>
      </c>
      <c r="G2493" t="s">
        <v>3040</v>
      </c>
      <c r="H2493">
        <v>303.8</v>
      </c>
      <c r="J2493">
        <v>0</v>
      </c>
      <c r="K2493">
        <v>0</v>
      </c>
      <c r="L2493" s="17">
        <f>IF($E2493&lt;&gt;"",VLOOKUP($E2493,GEMWs!$E$14:$L$20,7,FALSE),"")</f>
        <v>37.754918937403332</v>
      </c>
      <c r="M2493" s="17">
        <f>IF($E2493&lt;&gt;"",VLOOKUP($E2493,GEMWs!$E$14:$L$20,8,FALSE),"")</f>
        <v>96.174593288388181</v>
      </c>
      <c r="N2493" s="17">
        <f t="shared" ca="1" si="172"/>
        <v>37.754918937403332</v>
      </c>
      <c r="O2493" s="17">
        <f t="shared" ca="1" si="173"/>
        <v>96.174593288388181</v>
      </c>
      <c r="P2493" s="17">
        <f t="shared" ca="1" si="174"/>
        <v>3.1588384168054482</v>
      </c>
      <c r="Q2493" s="17">
        <f t="shared" ca="1" si="175"/>
        <v>8.0466336188853287</v>
      </c>
    </row>
    <row r="2494" spans="1:17" x14ac:dyDescent="0.35">
      <c r="A2494" t="s">
        <v>1460</v>
      </c>
      <c r="B2494" t="s">
        <v>1481</v>
      </c>
      <c r="C2494" t="s">
        <v>1482</v>
      </c>
      <c r="D2494" t="s">
        <v>14</v>
      </c>
      <c r="E2494" t="s">
        <v>21</v>
      </c>
      <c r="G2494" t="s">
        <v>3040</v>
      </c>
      <c r="H2494">
        <v>205.7</v>
      </c>
      <c r="J2494">
        <v>0</v>
      </c>
      <c r="K2494">
        <v>0</v>
      </c>
      <c r="L2494" s="17">
        <f>IF($E2494&lt;&gt;"",VLOOKUP($E2494,GEMWs!$E$14:$L$20,7,FALSE),"")</f>
        <v>37.754918937403332</v>
      </c>
      <c r="M2494" s="17">
        <f>IF($E2494&lt;&gt;"",VLOOKUP($E2494,GEMWs!$E$14:$L$20,8,FALSE),"")</f>
        <v>96.174593288388181</v>
      </c>
      <c r="N2494" s="17">
        <f t="shared" ca="1" si="172"/>
        <v>37.754918937403332</v>
      </c>
      <c r="O2494" s="17">
        <f t="shared" ca="1" si="173"/>
        <v>96.174593288388181</v>
      </c>
      <c r="P2494" s="17">
        <f t="shared" ca="1" si="174"/>
        <v>2.1388185067046761</v>
      </c>
      <c r="Q2494" s="17">
        <f t="shared" ca="1" si="175"/>
        <v>5.4482966932347336</v>
      </c>
    </row>
    <row r="2495" spans="1:17" x14ac:dyDescent="0.35">
      <c r="A2495" t="s">
        <v>1460</v>
      </c>
      <c r="B2495" t="s">
        <v>3009</v>
      </c>
      <c r="D2495" t="s">
        <v>14</v>
      </c>
      <c r="E2495" t="s">
        <v>21</v>
      </c>
      <c r="G2495" t="s">
        <v>3040</v>
      </c>
      <c r="H2495">
        <v>173.5</v>
      </c>
      <c r="J2495">
        <v>0</v>
      </c>
      <c r="K2495">
        <v>0</v>
      </c>
      <c r="L2495" s="17">
        <f>IF($E2495&lt;&gt;"",VLOOKUP($E2495,GEMWs!$E$14:$L$20,7,FALSE),"")</f>
        <v>37.754918937403332</v>
      </c>
      <c r="M2495" s="17">
        <f>IF($E2495&lt;&gt;"",VLOOKUP($E2495,GEMWs!$E$14:$L$20,8,FALSE),"")</f>
        <v>96.174593288388181</v>
      </c>
      <c r="N2495" s="17">
        <f t="shared" ca="1" si="172"/>
        <v>37.754918937403332</v>
      </c>
      <c r="O2495" s="17">
        <f t="shared" ca="1" si="173"/>
        <v>96.174593288388181</v>
      </c>
      <c r="P2495" s="17">
        <f t="shared" ca="1" si="174"/>
        <v>1.804010748241426</v>
      </c>
      <c r="Q2495" s="17">
        <f t="shared" ca="1" si="175"/>
        <v>4.5954276921547219</v>
      </c>
    </row>
    <row r="2496" spans="1:17" x14ac:dyDescent="0.35">
      <c r="A2496" t="s">
        <v>1460</v>
      </c>
      <c r="B2496" t="s">
        <v>49</v>
      </c>
      <c r="C2496" t="s">
        <v>50</v>
      </c>
      <c r="D2496" t="s">
        <v>14</v>
      </c>
      <c r="E2496" t="s">
        <v>21</v>
      </c>
      <c r="F2496" t="s">
        <v>14</v>
      </c>
      <c r="G2496" t="s">
        <v>3040</v>
      </c>
      <c r="H2496">
        <v>13.8</v>
      </c>
      <c r="I2496">
        <v>278</v>
      </c>
      <c r="J2496">
        <v>20.321014999999999</v>
      </c>
      <c r="K2496">
        <v>2000</v>
      </c>
      <c r="L2496" s="17">
        <f>IF($E2496&lt;&gt;"",VLOOKUP($E2496,GEMWs!$E$14:$L$20,7,FALSE),"")</f>
        <v>37.754918937403332</v>
      </c>
      <c r="M2496" s="17">
        <f>IF($E2496&lt;&gt;"",VLOOKUP($E2496,GEMWs!$E$14:$L$20,8,FALSE),"")</f>
        <v>96.174593288388181</v>
      </c>
      <c r="N2496" s="17">
        <f t="shared" si="172"/>
        <v>20.321014999999999</v>
      </c>
      <c r="O2496" s="17">
        <f t="shared" si="173"/>
        <v>2000</v>
      </c>
      <c r="P2496" s="17">
        <f t="shared" si="174"/>
        <v>6.9000000000000008E-3</v>
      </c>
      <c r="Q2496" s="17">
        <f t="shared" si="175"/>
        <v>0.67909993669115454</v>
      </c>
    </row>
    <row r="2497" spans="1:17" x14ac:dyDescent="0.35">
      <c r="A2497" t="s">
        <v>1460</v>
      </c>
      <c r="B2497" t="s">
        <v>1502</v>
      </c>
      <c r="D2497" t="s">
        <v>14</v>
      </c>
      <c r="E2497" t="s">
        <v>21</v>
      </c>
      <c r="G2497" t="s">
        <v>3040</v>
      </c>
      <c r="H2497">
        <v>79.5</v>
      </c>
      <c r="J2497">
        <v>0</v>
      </c>
      <c r="K2497">
        <v>0</v>
      </c>
      <c r="L2497" s="17">
        <f>IF($E2497&lt;&gt;"",VLOOKUP($E2497,GEMWs!$E$14:$L$20,7,FALSE),"")</f>
        <v>37.754918937403332</v>
      </c>
      <c r="M2497" s="17">
        <f>IF($E2497&lt;&gt;"",VLOOKUP($E2497,GEMWs!$E$14:$L$20,8,FALSE),"")</f>
        <v>96.174593288388181</v>
      </c>
      <c r="N2497" s="17">
        <f t="shared" ca="1" si="172"/>
        <v>37.754918937403332</v>
      </c>
      <c r="O2497" s="17">
        <f t="shared" ca="1" si="173"/>
        <v>96.174593288388181</v>
      </c>
      <c r="P2497" s="17">
        <f t="shared" ca="1" si="174"/>
        <v>0.82662163968411173</v>
      </c>
      <c r="Q2497" s="17">
        <f t="shared" ca="1" si="175"/>
        <v>2.1056858877596563</v>
      </c>
    </row>
    <row r="2498" spans="1:17" x14ac:dyDescent="0.35">
      <c r="A2498" t="s">
        <v>1460</v>
      </c>
      <c r="B2498" t="s">
        <v>973</v>
      </c>
      <c r="C2498" t="s">
        <v>974</v>
      </c>
      <c r="D2498" t="s">
        <v>14</v>
      </c>
      <c r="E2498" t="s">
        <v>21</v>
      </c>
      <c r="F2498" t="s">
        <v>22</v>
      </c>
      <c r="G2498" t="s">
        <v>3040</v>
      </c>
      <c r="H2498">
        <v>15.4</v>
      </c>
      <c r="I2498">
        <v>281</v>
      </c>
      <c r="J2498">
        <v>2000</v>
      </c>
      <c r="K2498">
        <v>2000</v>
      </c>
      <c r="L2498" s="17">
        <f>IF($E2498&lt;&gt;"",VLOOKUP($E2498,GEMWs!$E$14:$L$20,7,FALSE),"")</f>
        <v>37.754918937403332</v>
      </c>
      <c r="M2498" s="17">
        <f>IF($E2498&lt;&gt;"",VLOOKUP($E2498,GEMWs!$E$14:$L$20,8,FALSE),"")</f>
        <v>96.174593288388181</v>
      </c>
      <c r="N2498" s="17">
        <f t="shared" si="172"/>
        <v>2000</v>
      </c>
      <c r="O2498" s="17">
        <f t="shared" si="173"/>
        <v>2000</v>
      </c>
      <c r="P2498" s="17">
        <f t="shared" si="174"/>
        <v>7.7000000000000002E-3</v>
      </c>
      <c r="Q2498" s="17">
        <f t="shared" si="175"/>
        <v>7.7000000000000002E-3</v>
      </c>
    </row>
    <row r="2499" spans="1:17" x14ac:dyDescent="0.35">
      <c r="A2499" t="s">
        <v>1460</v>
      </c>
      <c r="B2499" t="s">
        <v>815</v>
      </c>
      <c r="C2499" t="s">
        <v>816</v>
      </c>
      <c r="D2499" t="s">
        <v>14</v>
      </c>
      <c r="E2499" t="s">
        <v>18</v>
      </c>
      <c r="F2499" t="s">
        <v>22</v>
      </c>
      <c r="G2499" t="s">
        <v>3040</v>
      </c>
      <c r="H2499">
        <v>2.1</v>
      </c>
      <c r="I2499">
        <v>452</v>
      </c>
      <c r="J2499">
        <v>35000</v>
      </c>
      <c r="K2499">
        <v>70000</v>
      </c>
      <c r="L2499" s="17">
        <f>IF($E2499&lt;&gt;"",VLOOKUP($E2499,GEMWs!$E$14:$L$20,7,FALSE),"")</f>
        <v>5950.3939027696888</v>
      </c>
      <c r="M2499" s="17">
        <f>IF($E2499&lt;&gt;"",VLOOKUP($E2499,GEMWs!$E$14:$L$20,8,FALSE),"")</f>
        <v>10539.430626954083</v>
      </c>
      <c r="N2499" s="17">
        <f t="shared" si="172"/>
        <v>35000</v>
      </c>
      <c r="O2499" s="17">
        <f t="shared" si="173"/>
        <v>70000</v>
      </c>
      <c r="P2499" s="17">
        <f t="shared" si="174"/>
        <v>3.0000000000000001E-5</v>
      </c>
      <c r="Q2499" s="17">
        <f t="shared" si="175"/>
        <v>6.0000000000000002E-5</v>
      </c>
    </row>
    <row r="2500" spans="1:17" x14ac:dyDescent="0.35">
      <c r="A2500" t="s">
        <v>1460</v>
      </c>
      <c r="B2500" t="s">
        <v>1290</v>
      </c>
      <c r="C2500" t="s">
        <v>1291</v>
      </c>
      <c r="D2500" t="s">
        <v>14</v>
      </c>
      <c r="E2500" t="s">
        <v>21</v>
      </c>
      <c r="F2500" t="s">
        <v>22</v>
      </c>
      <c r="G2500" t="s">
        <v>3040</v>
      </c>
      <c r="H2500">
        <v>13574.6</v>
      </c>
      <c r="I2500">
        <v>285</v>
      </c>
      <c r="J2500">
        <v>11.48653</v>
      </c>
      <c r="K2500">
        <v>23.956855000000001</v>
      </c>
      <c r="L2500" s="17">
        <f>IF($E2500&lt;&gt;"",VLOOKUP($E2500,GEMWs!$E$14:$L$20,7,FALSE),"")</f>
        <v>37.754918937403332</v>
      </c>
      <c r="M2500" s="17">
        <f>IF($E2500&lt;&gt;"",VLOOKUP($E2500,GEMWs!$E$14:$L$20,8,FALSE),"")</f>
        <v>96.174593288388181</v>
      </c>
      <c r="N2500" s="17">
        <f t="shared" si="172"/>
        <v>11.48653</v>
      </c>
      <c r="O2500" s="17">
        <f t="shared" si="173"/>
        <v>23.956855000000001</v>
      </c>
      <c r="P2500" s="17">
        <f t="shared" si="174"/>
        <v>566.62696334723398</v>
      </c>
      <c r="Q2500" s="17">
        <f t="shared" si="175"/>
        <v>1181.7842290056267</v>
      </c>
    </row>
    <row r="2501" spans="1:17" x14ac:dyDescent="0.35">
      <c r="A2501" t="s">
        <v>1460</v>
      </c>
      <c r="B2501" t="s">
        <v>1472</v>
      </c>
      <c r="C2501" t="s">
        <v>158</v>
      </c>
      <c r="D2501" t="s">
        <v>14</v>
      </c>
      <c r="E2501" t="s">
        <v>18</v>
      </c>
      <c r="G2501" t="s">
        <v>3040</v>
      </c>
      <c r="H2501">
        <v>2.2000000000000002</v>
      </c>
      <c r="J2501">
        <v>0</v>
      </c>
      <c r="K2501">
        <v>0</v>
      </c>
      <c r="L2501" s="17">
        <f>IF($E2501&lt;&gt;"",VLOOKUP($E2501,GEMWs!$E$14:$L$20,7,FALSE),"")</f>
        <v>5950.3939027696888</v>
      </c>
      <c r="M2501" s="17">
        <f>IF($E2501&lt;&gt;"",VLOOKUP($E2501,GEMWs!$E$14:$L$20,8,FALSE),"")</f>
        <v>10539.430626954083</v>
      </c>
      <c r="N2501" s="17">
        <f t="shared" ca="1" si="172"/>
        <v>5950.3939027696888</v>
      </c>
      <c r="O2501" s="17">
        <f t="shared" ca="1" si="173"/>
        <v>10539.430626954083</v>
      </c>
      <c r="P2501" s="17">
        <f t="shared" ca="1" si="174"/>
        <v>2.0873992892686316E-4</v>
      </c>
      <c r="Q2501" s="17">
        <f t="shared" ca="1" si="175"/>
        <v>3.6972342267559485E-4</v>
      </c>
    </row>
    <row r="2502" spans="1:17" x14ac:dyDescent="0.35">
      <c r="A2502" t="s">
        <v>1460</v>
      </c>
      <c r="B2502" t="s">
        <v>190</v>
      </c>
      <c r="C2502" t="s">
        <v>191</v>
      </c>
      <c r="D2502" t="s">
        <v>14</v>
      </c>
      <c r="E2502" t="s">
        <v>21</v>
      </c>
      <c r="F2502" t="s">
        <v>22</v>
      </c>
      <c r="G2502" t="s">
        <v>3040</v>
      </c>
      <c r="H2502">
        <v>0.2</v>
      </c>
      <c r="I2502">
        <v>286</v>
      </c>
      <c r="J2502">
        <v>38000</v>
      </c>
      <c r="K2502">
        <v>99300</v>
      </c>
      <c r="L2502" s="17">
        <f>IF($E2502&lt;&gt;"",VLOOKUP($E2502,GEMWs!$E$14:$L$20,7,FALSE),"")</f>
        <v>37.754918937403332</v>
      </c>
      <c r="M2502" s="17">
        <f>IF($E2502&lt;&gt;"",VLOOKUP($E2502,GEMWs!$E$14:$L$20,8,FALSE),"")</f>
        <v>96.174593288388181</v>
      </c>
      <c r="N2502" s="17">
        <f t="shared" si="172"/>
        <v>38000</v>
      </c>
      <c r="O2502" s="17">
        <f t="shared" si="173"/>
        <v>99300</v>
      </c>
      <c r="P2502" s="17">
        <f t="shared" si="174"/>
        <v>2.0140986908358509E-6</v>
      </c>
      <c r="Q2502" s="17">
        <f t="shared" si="175"/>
        <v>5.2631578947368422E-6</v>
      </c>
    </row>
    <row r="2503" spans="1:17" x14ac:dyDescent="0.35">
      <c r="A2503" t="s">
        <v>1460</v>
      </c>
      <c r="B2503" t="s">
        <v>1465</v>
      </c>
      <c r="D2503" t="s">
        <v>14</v>
      </c>
      <c r="E2503" t="s">
        <v>21</v>
      </c>
      <c r="G2503" t="s">
        <v>3040</v>
      </c>
      <c r="H2503">
        <v>3641.6</v>
      </c>
      <c r="J2503">
        <v>0</v>
      </c>
      <c r="K2503">
        <v>0</v>
      </c>
      <c r="L2503" s="17">
        <f>IF($E2503&lt;&gt;"",VLOOKUP($E2503,GEMWs!$E$14:$L$20,7,FALSE),"")</f>
        <v>37.754918937403332</v>
      </c>
      <c r="M2503" s="17">
        <f>IF($E2503&lt;&gt;"",VLOOKUP($E2503,GEMWs!$E$14:$L$20,8,FALSE),"")</f>
        <v>96.174593288388181</v>
      </c>
      <c r="N2503" s="17">
        <f t="shared" ca="1" si="172"/>
        <v>37.754918937403332</v>
      </c>
      <c r="O2503" s="17">
        <f t="shared" ca="1" si="173"/>
        <v>96.174593288388181</v>
      </c>
      <c r="P2503" s="17">
        <f t="shared" ca="1" si="174"/>
        <v>37.864469975769318</v>
      </c>
      <c r="Q2503" s="17">
        <f t="shared" ca="1" si="175"/>
        <v>96.453656966862454</v>
      </c>
    </row>
    <row r="2504" spans="1:17" x14ac:dyDescent="0.35">
      <c r="A2504" t="s">
        <v>1460</v>
      </c>
      <c r="B2504" t="s">
        <v>714</v>
      </c>
      <c r="C2504" t="s">
        <v>715</v>
      </c>
      <c r="D2504" t="s">
        <v>14</v>
      </c>
      <c r="E2504" t="s">
        <v>21</v>
      </c>
      <c r="F2504" t="s">
        <v>22</v>
      </c>
      <c r="G2504" t="s">
        <v>3040</v>
      </c>
      <c r="H2504">
        <v>60948.9</v>
      </c>
      <c r="I2504">
        <v>215</v>
      </c>
      <c r="J2504">
        <v>100</v>
      </c>
      <c r="K2504">
        <v>750</v>
      </c>
      <c r="L2504" s="17">
        <f>IF($E2504&lt;&gt;"",VLOOKUP($E2504,GEMWs!$E$14:$L$20,7,FALSE),"")</f>
        <v>37.754918937403332</v>
      </c>
      <c r="M2504" s="17">
        <f>IF($E2504&lt;&gt;"",VLOOKUP($E2504,GEMWs!$E$14:$L$20,8,FALSE),"")</f>
        <v>96.174593288388181</v>
      </c>
      <c r="N2504" s="17">
        <f t="shared" si="172"/>
        <v>100</v>
      </c>
      <c r="O2504" s="17">
        <f t="shared" si="173"/>
        <v>750</v>
      </c>
      <c r="P2504" s="17">
        <f t="shared" si="174"/>
        <v>81.265200000000007</v>
      </c>
      <c r="Q2504" s="17">
        <f t="shared" si="175"/>
        <v>609.48900000000003</v>
      </c>
    </row>
    <row r="2505" spans="1:17" x14ac:dyDescent="0.35">
      <c r="A2505" t="s">
        <v>1460</v>
      </c>
      <c r="B2505" t="s">
        <v>1483</v>
      </c>
      <c r="D2505" t="s">
        <v>14</v>
      </c>
      <c r="E2505" t="s">
        <v>21</v>
      </c>
      <c r="G2505" t="s">
        <v>3040</v>
      </c>
      <c r="H2505">
        <v>5911.3</v>
      </c>
      <c r="J2505">
        <v>0</v>
      </c>
      <c r="K2505">
        <v>0</v>
      </c>
      <c r="L2505" s="17">
        <f>IF($E2505&lt;&gt;"",VLOOKUP($E2505,GEMWs!$E$14:$L$20,7,FALSE),"")</f>
        <v>37.754918937403332</v>
      </c>
      <c r="M2505" s="17">
        <f>IF($E2505&lt;&gt;"",VLOOKUP($E2505,GEMWs!$E$14:$L$20,8,FALSE),"")</f>
        <v>96.174593288388181</v>
      </c>
      <c r="N2505" s="17">
        <f t="shared" ca="1" si="172"/>
        <v>37.754918937403332</v>
      </c>
      <c r="O2505" s="17">
        <f t="shared" ca="1" si="173"/>
        <v>96.174593288388181</v>
      </c>
      <c r="P2505" s="17">
        <f t="shared" ca="1" si="174"/>
        <v>61.464257844838862</v>
      </c>
      <c r="Q2505" s="17">
        <f t="shared" ca="1" si="175"/>
        <v>156.57032689702714</v>
      </c>
    </row>
    <row r="2506" spans="1:17" x14ac:dyDescent="0.35">
      <c r="A2506" t="s">
        <v>1460</v>
      </c>
      <c r="B2506" t="s">
        <v>1498</v>
      </c>
      <c r="C2506" t="s">
        <v>1499</v>
      </c>
      <c r="D2506" t="s">
        <v>14</v>
      </c>
      <c r="E2506" t="s">
        <v>21</v>
      </c>
      <c r="G2506" t="s">
        <v>3040</v>
      </c>
      <c r="H2506">
        <v>4.4000000000000004</v>
      </c>
      <c r="J2506">
        <v>0</v>
      </c>
      <c r="K2506">
        <v>0</v>
      </c>
      <c r="L2506" s="17">
        <f>IF($E2506&lt;&gt;"",VLOOKUP($E2506,GEMWs!$E$14:$L$20,7,FALSE),"")</f>
        <v>37.754918937403332</v>
      </c>
      <c r="M2506" s="17">
        <f>IF($E2506&lt;&gt;"",VLOOKUP($E2506,GEMWs!$E$14:$L$20,8,FALSE),"")</f>
        <v>96.174593288388181</v>
      </c>
      <c r="N2506" s="17">
        <f t="shared" ca="1" si="172"/>
        <v>37.754918937403332</v>
      </c>
      <c r="O2506" s="17">
        <f t="shared" ca="1" si="173"/>
        <v>96.174593288388181</v>
      </c>
      <c r="P2506" s="17">
        <f t="shared" ca="1" si="174"/>
        <v>4.5750128485661533E-2</v>
      </c>
      <c r="Q2506" s="17">
        <f t="shared" ca="1" si="175"/>
        <v>0.11654110573764137</v>
      </c>
    </row>
    <row r="2507" spans="1:17" x14ac:dyDescent="0.35">
      <c r="A2507" t="s">
        <v>1460</v>
      </c>
      <c r="B2507" t="s">
        <v>1292</v>
      </c>
      <c r="C2507" t="s">
        <v>1293</v>
      </c>
      <c r="D2507" t="s">
        <v>14</v>
      </c>
      <c r="E2507" t="s">
        <v>21</v>
      </c>
      <c r="F2507" t="s">
        <v>22</v>
      </c>
      <c r="G2507" t="s">
        <v>3040</v>
      </c>
      <c r="H2507">
        <v>48.5</v>
      </c>
      <c r="I2507">
        <v>428</v>
      </c>
      <c r="J2507">
        <v>1814.4</v>
      </c>
      <c r="K2507">
        <v>1814.4</v>
      </c>
      <c r="L2507" s="17">
        <f>IF($E2507&lt;&gt;"",VLOOKUP($E2507,GEMWs!$E$14:$L$20,7,FALSE),"")</f>
        <v>37.754918937403332</v>
      </c>
      <c r="M2507" s="17">
        <f>IF($E2507&lt;&gt;"",VLOOKUP($E2507,GEMWs!$E$14:$L$20,8,FALSE),"")</f>
        <v>96.174593288388181</v>
      </c>
      <c r="N2507" s="17">
        <f t="shared" si="172"/>
        <v>1814.4</v>
      </c>
      <c r="O2507" s="17">
        <f t="shared" si="173"/>
        <v>1814.4</v>
      </c>
      <c r="P2507" s="17">
        <f t="shared" si="174"/>
        <v>2.6730599647266314E-2</v>
      </c>
      <c r="Q2507" s="17">
        <f t="shared" si="175"/>
        <v>2.6730599647266314E-2</v>
      </c>
    </row>
    <row r="2508" spans="1:17" x14ac:dyDescent="0.35">
      <c r="A2508" t="s">
        <v>1460</v>
      </c>
      <c r="B2508" t="s">
        <v>1484</v>
      </c>
      <c r="C2508" t="s">
        <v>1485</v>
      </c>
      <c r="D2508" t="s">
        <v>14</v>
      </c>
      <c r="E2508" t="s">
        <v>21</v>
      </c>
      <c r="G2508" t="s">
        <v>3040</v>
      </c>
      <c r="H2508">
        <v>6.4</v>
      </c>
      <c r="J2508">
        <v>0</v>
      </c>
      <c r="K2508">
        <v>0</v>
      </c>
      <c r="L2508" s="17">
        <f>IF($E2508&lt;&gt;"",VLOOKUP($E2508,GEMWs!$E$14:$L$20,7,FALSE),"")</f>
        <v>37.754918937403332</v>
      </c>
      <c r="M2508" s="17">
        <f>IF($E2508&lt;&gt;"",VLOOKUP($E2508,GEMWs!$E$14:$L$20,8,FALSE),"")</f>
        <v>96.174593288388181</v>
      </c>
      <c r="N2508" s="17">
        <f t="shared" ca="1" si="172"/>
        <v>37.754918937403332</v>
      </c>
      <c r="O2508" s="17">
        <f t="shared" ca="1" si="173"/>
        <v>96.174593288388181</v>
      </c>
      <c r="P2508" s="17">
        <f t="shared" ca="1" si="174"/>
        <v>6.6545641433689504E-2</v>
      </c>
      <c r="Q2508" s="17">
        <f t="shared" ca="1" si="175"/>
        <v>0.16951433561838744</v>
      </c>
    </row>
    <row r="2509" spans="1:17" x14ac:dyDescent="0.35">
      <c r="A2509" t="s">
        <v>1460</v>
      </c>
      <c r="B2509" t="s">
        <v>1296</v>
      </c>
      <c r="C2509" t="s">
        <v>1297</v>
      </c>
      <c r="D2509" t="s">
        <v>14</v>
      </c>
      <c r="E2509" t="s">
        <v>21</v>
      </c>
      <c r="F2509" t="s">
        <v>22</v>
      </c>
      <c r="G2509" t="s">
        <v>3040</v>
      </c>
      <c r="H2509">
        <v>22798.9</v>
      </c>
      <c r="I2509">
        <v>293</v>
      </c>
      <c r="J2509">
        <v>32.869002999999999</v>
      </c>
      <c r="K2509">
        <v>110.484003</v>
      </c>
      <c r="L2509" s="17">
        <f>IF($E2509&lt;&gt;"",VLOOKUP($E2509,GEMWs!$E$14:$L$20,7,FALSE),"")</f>
        <v>37.754918937403332</v>
      </c>
      <c r="M2509" s="17">
        <f>IF($E2509&lt;&gt;"",VLOOKUP($E2509,GEMWs!$E$14:$L$20,8,FALSE),"")</f>
        <v>96.174593288388181</v>
      </c>
      <c r="N2509" s="17">
        <f t="shared" si="172"/>
        <v>32.869002999999999</v>
      </c>
      <c r="O2509" s="17">
        <f t="shared" si="173"/>
        <v>110.484003</v>
      </c>
      <c r="P2509" s="17">
        <f t="shared" si="174"/>
        <v>206.35476069779986</v>
      </c>
      <c r="Q2509" s="17">
        <f t="shared" si="175"/>
        <v>693.62919222101141</v>
      </c>
    </row>
    <row r="2510" spans="1:17" x14ac:dyDescent="0.35">
      <c r="A2510" t="s">
        <v>1460</v>
      </c>
      <c r="B2510" t="s">
        <v>1486</v>
      </c>
      <c r="C2510" t="s">
        <v>1487</v>
      </c>
      <c r="D2510" t="s">
        <v>14</v>
      </c>
      <c r="E2510" t="s">
        <v>21</v>
      </c>
      <c r="G2510" t="s">
        <v>3040</v>
      </c>
      <c r="H2510">
        <v>4.5999999999999996</v>
      </c>
      <c r="J2510">
        <v>0</v>
      </c>
      <c r="K2510">
        <v>0</v>
      </c>
      <c r="L2510" s="17">
        <f>IF($E2510&lt;&gt;"",VLOOKUP($E2510,GEMWs!$E$14:$L$20,7,FALSE),"")</f>
        <v>37.754918937403332</v>
      </c>
      <c r="M2510" s="17">
        <f>IF($E2510&lt;&gt;"",VLOOKUP($E2510,GEMWs!$E$14:$L$20,8,FALSE),"")</f>
        <v>96.174593288388181</v>
      </c>
      <c r="N2510" s="17">
        <f t="shared" ca="1" si="172"/>
        <v>37.754918937403332</v>
      </c>
      <c r="O2510" s="17">
        <f t="shared" ca="1" si="173"/>
        <v>96.174593288388181</v>
      </c>
      <c r="P2510" s="17">
        <f t="shared" ca="1" si="174"/>
        <v>4.7829679780464318E-2</v>
      </c>
      <c r="Q2510" s="17">
        <f t="shared" ca="1" si="175"/>
        <v>0.12183842872571596</v>
      </c>
    </row>
    <row r="2511" spans="1:17" x14ac:dyDescent="0.35">
      <c r="A2511" t="s">
        <v>1460</v>
      </c>
      <c r="B2511" t="s">
        <v>1488</v>
      </c>
      <c r="C2511" t="s">
        <v>158</v>
      </c>
      <c r="D2511" t="s">
        <v>14</v>
      </c>
      <c r="E2511" t="s">
        <v>18</v>
      </c>
      <c r="G2511" t="s">
        <v>3040</v>
      </c>
      <c r="H2511">
        <v>2905.1</v>
      </c>
      <c r="J2511">
        <v>0</v>
      </c>
      <c r="K2511">
        <v>0</v>
      </c>
      <c r="L2511" s="17">
        <f>IF($E2511&lt;&gt;"",VLOOKUP($E2511,GEMWs!$E$14:$L$20,7,FALSE),"")</f>
        <v>5950.3939027696888</v>
      </c>
      <c r="M2511" s="17">
        <f>IF($E2511&lt;&gt;"",VLOOKUP($E2511,GEMWs!$E$14:$L$20,8,FALSE),"")</f>
        <v>10539.430626954083</v>
      </c>
      <c r="N2511" s="17">
        <f t="shared" ca="1" si="172"/>
        <v>5950.3939027696888</v>
      </c>
      <c r="O2511" s="17">
        <f t="shared" ca="1" si="173"/>
        <v>10539.430626954083</v>
      </c>
      <c r="P2511" s="17">
        <f t="shared" ca="1" si="174"/>
        <v>0.27564107614792277</v>
      </c>
      <c r="Q2511" s="17">
        <f t="shared" ca="1" si="175"/>
        <v>0.48821977964312296</v>
      </c>
    </row>
    <row r="2512" spans="1:17" x14ac:dyDescent="0.35">
      <c r="A2512" t="s">
        <v>1460</v>
      </c>
      <c r="B2512" t="s">
        <v>477</v>
      </c>
      <c r="D2512" t="s">
        <v>22</v>
      </c>
      <c r="G2512" t="s">
        <v>3040</v>
      </c>
      <c r="H2512">
        <v>96.7</v>
      </c>
      <c r="J2512">
        <v>0</v>
      </c>
      <c r="K2512">
        <v>0</v>
      </c>
      <c r="L2512" s="17" t="str">
        <f>IF($E2512&lt;&gt;"",VLOOKUP($E2512,GEMWs!$E$14:$L$20,7,FALSE),"")</f>
        <v/>
      </c>
      <c r="M2512" s="17" t="str">
        <f>IF($E2512&lt;&gt;"",VLOOKUP($E2512,GEMWs!$E$14:$L$20,8,FALSE),"")</f>
        <v/>
      </c>
      <c r="N2512" s="17">
        <f t="shared" ca="1" si="172"/>
        <v>0</v>
      </c>
      <c r="O2512" s="17">
        <f t="shared" ca="1" si="173"/>
        <v>0</v>
      </c>
      <c r="P2512" s="17">
        <f t="shared" ca="1" si="174"/>
        <v>0</v>
      </c>
      <c r="Q2512" s="17">
        <f t="shared" ca="1" si="175"/>
        <v>0</v>
      </c>
    </row>
    <row r="2513" spans="1:17" x14ac:dyDescent="0.35">
      <c r="A2513" t="s">
        <v>1460</v>
      </c>
      <c r="B2513" t="s">
        <v>1489</v>
      </c>
      <c r="D2513" t="s">
        <v>14</v>
      </c>
      <c r="E2513" t="s">
        <v>21</v>
      </c>
      <c r="G2513" t="s">
        <v>3040</v>
      </c>
      <c r="H2513">
        <v>1957</v>
      </c>
      <c r="J2513">
        <v>0</v>
      </c>
      <c r="K2513">
        <v>0</v>
      </c>
      <c r="L2513" s="17">
        <f>IF($E2513&lt;&gt;"",VLOOKUP($E2513,GEMWs!$E$14:$L$20,7,FALSE),"")</f>
        <v>37.754918937403332</v>
      </c>
      <c r="M2513" s="17">
        <f>IF($E2513&lt;&gt;"",VLOOKUP($E2513,GEMWs!$E$14:$L$20,8,FALSE),"")</f>
        <v>96.174593288388181</v>
      </c>
      <c r="N2513" s="17">
        <f t="shared" ca="1" si="172"/>
        <v>37.754918937403332</v>
      </c>
      <c r="O2513" s="17">
        <f t="shared" ca="1" si="173"/>
        <v>96.174593288388181</v>
      </c>
      <c r="P2513" s="17">
        <f t="shared" ca="1" si="174"/>
        <v>20.348409419645364</v>
      </c>
      <c r="Q2513" s="17">
        <f t="shared" ca="1" si="175"/>
        <v>51.834305438310032</v>
      </c>
    </row>
    <row r="2514" spans="1:17" x14ac:dyDescent="0.35">
      <c r="A2514" t="s">
        <v>1460</v>
      </c>
      <c r="B2514" t="s">
        <v>1490</v>
      </c>
      <c r="C2514" t="s">
        <v>1490</v>
      </c>
      <c r="D2514" t="s">
        <v>14</v>
      </c>
      <c r="E2514" t="s">
        <v>21</v>
      </c>
      <c r="G2514" t="s">
        <v>3040</v>
      </c>
      <c r="H2514">
        <v>48.7</v>
      </c>
      <c r="J2514">
        <v>0</v>
      </c>
      <c r="K2514">
        <v>0</v>
      </c>
      <c r="L2514" s="17">
        <f>IF($E2514&lt;&gt;"",VLOOKUP($E2514,GEMWs!$E$14:$L$20,7,FALSE),"")</f>
        <v>37.754918937403332</v>
      </c>
      <c r="M2514" s="17">
        <f>IF($E2514&lt;&gt;"",VLOOKUP($E2514,GEMWs!$E$14:$L$20,8,FALSE),"")</f>
        <v>96.174593288388181</v>
      </c>
      <c r="N2514" s="17">
        <f t="shared" ca="1" si="172"/>
        <v>37.754918937403332</v>
      </c>
      <c r="O2514" s="17">
        <f t="shared" ca="1" si="173"/>
        <v>96.174593288388181</v>
      </c>
      <c r="P2514" s="17">
        <f t="shared" ca="1" si="174"/>
        <v>0.50637074028448104</v>
      </c>
      <c r="Q2514" s="17">
        <f t="shared" ca="1" si="175"/>
        <v>1.2898981475961671</v>
      </c>
    </row>
    <row r="2515" spans="1:17" x14ac:dyDescent="0.35">
      <c r="A2515" t="s">
        <v>1460</v>
      </c>
      <c r="B2515" t="s">
        <v>2975</v>
      </c>
      <c r="D2515" t="s">
        <v>14</v>
      </c>
      <c r="E2515" t="s">
        <v>18</v>
      </c>
      <c r="G2515" t="s">
        <v>3040</v>
      </c>
      <c r="H2515">
        <v>80.3</v>
      </c>
      <c r="J2515">
        <v>0</v>
      </c>
      <c r="K2515">
        <v>0</v>
      </c>
      <c r="L2515" s="17">
        <f>IF($E2515&lt;&gt;"",VLOOKUP($E2515,GEMWs!$E$14:$L$20,7,FALSE),"")</f>
        <v>5950.3939027696888</v>
      </c>
      <c r="M2515" s="17">
        <f>IF($E2515&lt;&gt;"",VLOOKUP($E2515,GEMWs!$E$14:$L$20,8,FALSE),"")</f>
        <v>10539.430626954083</v>
      </c>
      <c r="N2515" s="17">
        <f t="shared" ref="N2515:N2578" ca="1" si="176">IF($I2515&lt;&gt;"",J2515,IF(AND($D2515="Y",$M$6=236),L2515,0))</f>
        <v>5950.3939027696888</v>
      </c>
      <c r="O2515" s="17">
        <f t="shared" ref="O2515:O2578" ca="1" si="177">IF($I2515&lt;&gt;"",K2515,IF(AND($D2515="Y",$M$6=236),M2515,0))</f>
        <v>10539.430626954083</v>
      </c>
      <c r="P2515" s="17">
        <f t="shared" ca="1" si="174"/>
        <v>7.6190074058305043E-3</v>
      </c>
      <c r="Q2515" s="17">
        <f t="shared" ca="1" si="175"/>
        <v>1.349490492765921E-2</v>
      </c>
    </row>
    <row r="2516" spans="1:17" x14ac:dyDescent="0.35">
      <c r="A2516" t="s">
        <v>1460</v>
      </c>
      <c r="B2516" t="s">
        <v>1491</v>
      </c>
      <c r="C2516" t="s">
        <v>1492</v>
      </c>
      <c r="D2516" t="s">
        <v>22</v>
      </c>
      <c r="G2516" t="s">
        <v>3040</v>
      </c>
      <c r="H2516">
        <v>54.5</v>
      </c>
      <c r="J2516">
        <v>0</v>
      </c>
      <c r="K2516">
        <v>0</v>
      </c>
      <c r="L2516" s="17" t="str">
        <f>IF($E2516&lt;&gt;"",VLOOKUP($E2516,GEMWs!$E$14:$L$20,7,FALSE),"")</f>
        <v/>
      </c>
      <c r="M2516" s="17" t="str">
        <f>IF($E2516&lt;&gt;"",VLOOKUP($E2516,GEMWs!$E$14:$L$20,8,FALSE),"")</f>
        <v/>
      </c>
      <c r="N2516" s="17">
        <f t="shared" ca="1" si="176"/>
        <v>0</v>
      </c>
      <c r="O2516" s="17">
        <f t="shared" ca="1" si="177"/>
        <v>0</v>
      </c>
      <c r="P2516" s="17">
        <f t="shared" ref="P2516:P2579" ca="1" si="178">IF(O2516&gt;0,$H2516/O2516,0)</f>
        <v>0</v>
      </c>
      <c r="Q2516" s="17">
        <f t="shared" ref="Q2516:Q2579" ca="1" si="179">IF(N2516&gt;0,$H2516/N2516,0)</f>
        <v>0</v>
      </c>
    </row>
    <row r="2517" spans="1:17" x14ac:dyDescent="0.35">
      <c r="A2517" t="s">
        <v>1460</v>
      </c>
      <c r="B2517" t="s">
        <v>1392</v>
      </c>
      <c r="C2517" t="s">
        <v>1393</v>
      </c>
      <c r="D2517" t="s">
        <v>14</v>
      </c>
      <c r="E2517" t="s">
        <v>21</v>
      </c>
      <c r="F2517" t="s">
        <v>22</v>
      </c>
      <c r="G2517" t="s">
        <v>3040</v>
      </c>
      <c r="H2517">
        <v>3865.2</v>
      </c>
      <c r="I2517">
        <v>302</v>
      </c>
      <c r="J2517">
        <v>62.94</v>
      </c>
      <c r="K2517">
        <v>62.94</v>
      </c>
      <c r="L2517" s="17">
        <f>IF($E2517&lt;&gt;"",VLOOKUP($E2517,GEMWs!$E$14:$L$20,7,FALSE),"")</f>
        <v>37.754918937403332</v>
      </c>
      <c r="M2517" s="17">
        <f>IF($E2517&lt;&gt;"",VLOOKUP($E2517,GEMWs!$E$14:$L$20,8,FALSE),"")</f>
        <v>96.174593288388181</v>
      </c>
      <c r="N2517" s="17">
        <f t="shared" si="176"/>
        <v>62.94</v>
      </c>
      <c r="O2517" s="17">
        <f t="shared" si="177"/>
        <v>62.94</v>
      </c>
      <c r="P2517" s="17">
        <f t="shared" si="178"/>
        <v>61.410867492850336</v>
      </c>
      <c r="Q2517" s="17">
        <f t="shared" si="179"/>
        <v>61.410867492850336</v>
      </c>
    </row>
    <row r="2518" spans="1:17" x14ac:dyDescent="0.35">
      <c r="A2518" t="s">
        <v>1460</v>
      </c>
      <c r="B2518" t="s">
        <v>595</v>
      </c>
      <c r="D2518" t="s">
        <v>14</v>
      </c>
      <c r="E2518" t="s">
        <v>18</v>
      </c>
      <c r="G2518" t="s">
        <v>3040</v>
      </c>
      <c r="H2518">
        <v>248.3</v>
      </c>
      <c r="J2518">
        <v>0</v>
      </c>
      <c r="K2518">
        <v>0</v>
      </c>
      <c r="L2518" s="17">
        <f>IF($E2518&lt;&gt;"",VLOOKUP($E2518,GEMWs!$E$14:$L$20,7,FALSE),"")</f>
        <v>5950.3939027696888</v>
      </c>
      <c r="M2518" s="17">
        <f>IF($E2518&lt;&gt;"",VLOOKUP($E2518,GEMWs!$E$14:$L$20,8,FALSE),"")</f>
        <v>10539.430626954083</v>
      </c>
      <c r="N2518" s="17">
        <f t="shared" ca="1" si="176"/>
        <v>5950.3939027696888</v>
      </c>
      <c r="O2518" s="17">
        <f t="shared" ca="1" si="177"/>
        <v>10539.430626954083</v>
      </c>
      <c r="P2518" s="17">
        <f t="shared" ca="1" si="178"/>
        <v>2.3559147432972782E-2</v>
      </c>
      <c r="Q2518" s="17">
        <f t="shared" ca="1" si="179"/>
        <v>4.1728329931977365E-2</v>
      </c>
    </row>
    <row r="2519" spans="1:17" x14ac:dyDescent="0.35">
      <c r="A2519" t="s">
        <v>1460</v>
      </c>
      <c r="B2519" t="s">
        <v>809</v>
      </c>
      <c r="C2519" t="s">
        <v>810</v>
      </c>
      <c r="D2519" t="s">
        <v>14</v>
      </c>
      <c r="E2519" t="s">
        <v>18</v>
      </c>
      <c r="F2519" t="s">
        <v>22</v>
      </c>
      <c r="G2519" t="s">
        <v>3040</v>
      </c>
      <c r="H2519">
        <v>26.6</v>
      </c>
      <c r="I2519">
        <v>437</v>
      </c>
      <c r="J2519">
        <v>115101.57619599999</v>
      </c>
      <c r="K2519">
        <v>115101.57619599999</v>
      </c>
      <c r="L2519" s="17">
        <f>IF($E2519&lt;&gt;"",VLOOKUP($E2519,GEMWs!$E$14:$L$20,7,FALSE),"")</f>
        <v>5950.3939027696888</v>
      </c>
      <c r="M2519" s="17">
        <f>IF($E2519&lt;&gt;"",VLOOKUP($E2519,GEMWs!$E$14:$L$20,8,FALSE),"")</f>
        <v>10539.430626954083</v>
      </c>
      <c r="N2519" s="17">
        <f t="shared" si="176"/>
        <v>115101.57619599999</v>
      </c>
      <c r="O2519" s="17">
        <f t="shared" si="177"/>
        <v>115101.57619599999</v>
      </c>
      <c r="P2519" s="17">
        <f t="shared" si="178"/>
        <v>2.3110022363815729E-4</v>
      </c>
      <c r="Q2519" s="17">
        <f t="shared" si="179"/>
        <v>2.3110022363815729E-4</v>
      </c>
    </row>
    <row r="2520" spans="1:17" x14ac:dyDescent="0.35">
      <c r="A2520" t="s">
        <v>1460</v>
      </c>
      <c r="B2520" t="s">
        <v>2979</v>
      </c>
      <c r="D2520" t="s">
        <v>14</v>
      </c>
      <c r="E2520" t="s">
        <v>21</v>
      </c>
      <c r="G2520" t="s">
        <v>3040</v>
      </c>
      <c r="H2520">
        <v>5.6</v>
      </c>
      <c r="J2520">
        <v>0</v>
      </c>
      <c r="K2520">
        <v>0</v>
      </c>
      <c r="L2520" s="17">
        <f>IF($E2520&lt;&gt;"",VLOOKUP($E2520,GEMWs!$E$14:$L$20,7,FALSE),"")</f>
        <v>37.754918937403332</v>
      </c>
      <c r="M2520" s="17">
        <f>IF($E2520&lt;&gt;"",VLOOKUP($E2520,GEMWs!$E$14:$L$20,8,FALSE),"")</f>
        <v>96.174593288388181</v>
      </c>
      <c r="N2520" s="17">
        <f t="shared" ca="1" si="176"/>
        <v>37.754918937403332</v>
      </c>
      <c r="O2520" s="17">
        <f t="shared" ca="1" si="177"/>
        <v>96.174593288388181</v>
      </c>
      <c r="P2520" s="17">
        <f t="shared" ca="1" si="178"/>
        <v>5.82274362544783E-2</v>
      </c>
      <c r="Q2520" s="17">
        <f t="shared" ca="1" si="179"/>
        <v>0.14832504366608901</v>
      </c>
    </row>
    <row r="2521" spans="1:17" x14ac:dyDescent="0.35">
      <c r="A2521" t="s">
        <v>1460</v>
      </c>
      <c r="B2521" t="s">
        <v>230</v>
      </c>
      <c r="D2521" t="s">
        <v>14</v>
      </c>
      <c r="E2521" t="s">
        <v>21</v>
      </c>
      <c r="G2521" t="s">
        <v>3040</v>
      </c>
      <c r="H2521">
        <v>1346.7</v>
      </c>
      <c r="J2521">
        <v>0</v>
      </c>
      <c r="K2521">
        <v>0</v>
      </c>
      <c r="L2521" s="17">
        <f>IF($E2521&lt;&gt;"",VLOOKUP($E2521,GEMWs!$E$14:$L$20,7,FALSE),"")</f>
        <v>37.754918937403332</v>
      </c>
      <c r="M2521" s="17">
        <f>IF($E2521&lt;&gt;"",VLOOKUP($E2521,GEMWs!$E$14:$L$20,8,FALSE),"")</f>
        <v>96.174593288388181</v>
      </c>
      <c r="N2521" s="17">
        <f t="shared" ca="1" si="176"/>
        <v>37.754918937403332</v>
      </c>
      <c r="O2521" s="17">
        <f t="shared" ca="1" si="177"/>
        <v>96.174593288388181</v>
      </c>
      <c r="P2521" s="17">
        <f t="shared" ca="1" si="178"/>
        <v>14.002658643554632</v>
      </c>
      <c r="Q2521" s="17">
        <f t="shared" ca="1" si="179"/>
        <v>35.669524340200368</v>
      </c>
    </row>
    <row r="2522" spans="1:17" x14ac:dyDescent="0.35">
      <c r="A2522" t="s">
        <v>1460</v>
      </c>
      <c r="B2522" t="s">
        <v>250</v>
      </c>
      <c r="D2522" t="s">
        <v>14</v>
      </c>
      <c r="E2522" t="s">
        <v>21</v>
      </c>
      <c r="G2522" t="s">
        <v>3040</v>
      </c>
      <c r="H2522">
        <v>0.4</v>
      </c>
      <c r="J2522">
        <v>0</v>
      </c>
      <c r="K2522">
        <v>0</v>
      </c>
      <c r="L2522" s="17">
        <f>IF($E2522&lt;&gt;"",VLOOKUP($E2522,GEMWs!$E$14:$L$20,7,FALSE),"")</f>
        <v>37.754918937403332</v>
      </c>
      <c r="M2522" s="17">
        <f>IF($E2522&lt;&gt;"",VLOOKUP($E2522,GEMWs!$E$14:$L$20,8,FALSE),"")</f>
        <v>96.174593288388181</v>
      </c>
      <c r="N2522" s="17">
        <f t="shared" ca="1" si="176"/>
        <v>37.754918937403332</v>
      </c>
      <c r="O2522" s="17">
        <f t="shared" ca="1" si="177"/>
        <v>96.174593288388181</v>
      </c>
      <c r="P2522" s="17">
        <f t="shared" ca="1" si="178"/>
        <v>4.159102589605594E-3</v>
      </c>
      <c r="Q2522" s="17">
        <f t="shared" ca="1" si="179"/>
        <v>1.0594645976149215E-2</v>
      </c>
    </row>
    <row r="2523" spans="1:17" x14ac:dyDescent="0.35">
      <c r="A2523" t="s">
        <v>1460</v>
      </c>
      <c r="B2523" t="s">
        <v>511</v>
      </c>
      <c r="D2523" t="s">
        <v>22</v>
      </c>
      <c r="G2523" t="s">
        <v>3040</v>
      </c>
      <c r="H2523">
        <v>3</v>
      </c>
      <c r="J2523">
        <v>0</v>
      </c>
      <c r="K2523">
        <v>0</v>
      </c>
      <c r="L2523" s="17" t="str">
        <f>IF($E2523&lt;&gt;"",VLOOKUP($E2523,GEMWs!$E$14:$L$20,7,FALSE),"")</f>
        <v/>
      </c>
      <c r="M2523" s="17" t="str">
        <f>IF($E2523&lt;&gt;"",VLOOKUP($E2523,GEMWs!$E$14:$L$20,8,FALSE),"")</f>
        <v/>
      </c>
      <c r="N2523" s="17">
        <f t="shared" ca="1" si="176"/>
        <v>0</v>
      </c>
      <c r="O2523" s="17">
        <f t="shared" ca="1" si="177"/>
        <v>0</v>
      </c>
      <c r="P2523" s="17">
        <f t="shared" ca="1" si="178"/>
        <v>0</v>
      </c>
      <c r="Q2523" s="17">
        <f t="shared" ca="1" si="179"/>
        <v>0</v>
      </c>
    </row>
    <row r="2524" spans="1:17" x14ac:dyDescent="0.35">
      <c r="A2524" t="s">
        <v>1460</v>
      </c>
      <c r="B2524" t="s">
        <v>2980</v>
      </c>
      <c r="D2524" t="s">
        <v>14</v>
      </c>
      <c r="E2524" t="s">
        <v>18</v>
      </c>
      <c r="G2524" t="s">
        <v>3040</v>
      </c>
      <c r="H2524">
        <v>2097.1</v>
      </c>
      <c r="J2524">
        <v>0</v>
      </c>
      <c r="K2524">
        <v>0</v>
      </c>
      <c r="L2524" s="17">
        <f>IF($E2524&lt;&gt;"",VLOOKUP($E2524,GEMWs!$E$14:$L$20,7,FALSE),"")</f>
        <v>5950.3939027696888</v>
      </c>
      <c r="M2524" s="17">
        <f>IF($E2524&lt;&gt;"",VLOOKUP($E2524,GEMWs!$E$14:$L$20,8,FALSE),"")</f>
        <v>10539.430626954083</v>
      </c>
      <c r="N2524" s="17">
        <f t="shared" ca="1" si="176"/>
        <v>5950.3939027696888</v>
      </c>
      <c r="O2524" s="17">
        <f t="shared" ca="1" si="177"/>
        <v>10539.430626954083</v>
      </c>
      <c r="P2524" s="17">
        <f t="shared" ca="1" si="178"/>
        <v>0.1989765931602385</v>
      </c>
      <c r="Q2524" s="17">
        <f t="shared" ca="1" si="179"/>
        <v>0.35243044986044997</v>
      </c>
    </row>
    <row r="2525" spans="1:17" x14ac:dyDescent="0.35">
      <c r="A2525" t="s">
        <v>1460</v>
      </c>
      <c r="B2525" t="s">
        <v>710</v>
      </c>
      <c r="C2525" t="s">
        <v>711</v>
      </c>
      <c r="D2525" t="s">
        <v>14</v>
      </c>
      <c r="E2525" t="s">
        <v>18</v>
      </c>
      <c r="F2525" t="s">
        <v>22</v>
      </c>
      <c r="G2525" t="s">
        <v>3040</v>
      </c>
      <c r="H2525">
        <v>79.099999999999994</v>
      </c>
      <c r="I2525">
        <v>398</v>
      </c>
      <c r="J2525">
        <v>60000</v>
      </c>
      <c r="K2525">
        <v>135000</v>
      </c>
      <c r="L2525" s="17">
        <f>IF($E2525&lt;&gt;"",VLOOKUP($E2525,GEMWs!$E$14:$L$20,7,FALSE),"")</f>
        <v>5950.3939027696888</v>
      </c>
      <c r="M2525" s="17">
        <f>IF($E2525&lt;&gt;"",VLOOKUP($E2525,GEMWs!$E$14:$L$20,8,FALSE),"")</f>
        <v>10539.430626954083</v>
      </c>
      <c r="N2525" s="17">
        <f t="shared" si="176"/>
        <v>60000</v>
      </c>
      <c r="O2525" s="17">
        <f t="shared" si="177"/>
        <v>135000</v>
      </c>
      <c r="P2525" s="17">
        <f t="shared" si="178"/>
        <v>5.8592592592592594E-4</v>
      </c>
      <c r="Q2525" s="17">
        <f t="shared" si="179"/>
        <v>1.3183333333333332E-3</v>
      </c>
    </row>
    <row r="2526" spans="1:17" x14ac:dyDescent="0.35">
      <c r="A2526" t="s">
        <v>1460</v>
      </c>
      <c r="B2526" t="s">
        <v>1493</v>
      </c>
      <c r="D2526" t="s">
        <v>14</v>
      </c>
      <c r="E2526" t="s">
        <v>21</v>
      </c>
      <c r="G2526" t="s">
        <v>3040</v>
      </c>
      <c r="H2526">
        <v>26744.5</v>
      </c>
      <c r="J2526">
        <v>0</v>
      </c>
      <c r="K2526">
        <v>0</v>
      </c>
      <c r="L2526" s="17">
        <f>IF($E2526&lt;&gt;"",VLOOKUP($E2526,GEMWs!$E$14:$L$20,7,FALSE),"")</f>
        <v>37.754918937403332</v>
      </c>
      <c r="M2526" s="17">
        <f>IF($E2526&lt;&gt;"",VLOOKUP($E2526,GEMWs!$E$14:$L$20,8,FALSE),"")</f>
        <v>96.174593288388181</v>
      </c>
      <c r="N2526" s="17">
        <f t="shared" ca="1" si="176"/>
        <v>37.754918937403332</v>
      </c>
      <c r="O2526" s="17">
        <f t="shared" ca="1" si="177"/>
        <v>96.174593288388181</v>
      </c>
      <c r="P2526" s="17">
        <f t="shared" ca="1" si="178"/>
        <v>278.08279801926699</v>
      </c>
      <c r="Q2526" s="17">
        <f t="shared" ca="1" si="179"/>
        <v>708.37127327280666</v>
      </c>
    </row>
    <row r="2527" spans="1:17" x14ac:dyDescent="0.35">
      <c r="A2527" t="s">
        <v>1460</v>
      </c>
      <c r="B2527" t="s">
        <v>833</v>
      </c>
      <c r="D2527" t="s">
        <v>14</v>
      </c>
      <c r="E2527" t="s">
        <v>18</v>
      </c>
      <c r="G2527" t="s">
        <v>3040</v>
      </c>
      <c r="H2527">
        <v>312.89999999999998</v>
      </c>
      <c r="J2527">
        <v>0</v>
      </c>
      <c r="K2527">
        <v>0</v>
      </c>
      <c r="L2527" s="17">
        <f>IF($E2527&lt;&gt;"",VLOOKUP($E2527,GEMWs!$E$14:$L$20,7,FALSE),"")</f>
        <v>5950.3939027696888</v>
      </c>
      <c r="M2527" s="17">
        <f>IF($E2527&lt;&gt;"",VLOOKUP($E2527,GEMWs!$E$14:$L$20,8,FALSE),"")</f>
        <v>10539.430626954083</v>
      </c>
      <c r="N2527" s="17">
        <f t="shared" ca="1" si="176"/>
        <v>5950.3939027696888</v>
      </c>
      <c r="O2527" s="17">
        <f t="shared" ca="1" si="177"/>
        <v>10539.430626954083</v>
      </c>
      <c r="P2527" s="17">
        <f t="shared" ca="1" si="178"/>
        <v>2.968851080055249E-2</v>
      </c>
      <c r="Q2527" s="17">
        <f t="shared" ca="1" si="179"/>
        <v>5.2584754070542555E-2</v>
      </c>
    </row>
    <row r="2528" spans="1:17" x14ac:dyDescent="0.35">
      <c r="A2528" t="s">
        <v>1460</v>
      </c>
      <c r="B2528" t="s">
        <v>144</v>
      </c>
      <c r="C2528" t="s">
        <v>145</v>
      </c>
      <c r="D2528" t="s">
        <v>14</v>
      </c>
      <c r="E2528" t="s">
        <v>21</v>
      </c>
      <c r="F2528" t="s">
        <v>22</v>
      </c>
      <c r="G2528" t="s">
        <v>3040</v>
      </c>
      <c r="H2528">
        <v>170701.9</v>
      </c>
      <c r="I2528">
        <v>317</v>
      </c>
      <c r="J2528">
        <v>2000</v>
      </c>
      <c r="K2528">
        <v>10000</v>
      </c>
      <c r="L2528" s="17">
        <f>IF($E2528&lt;&gt;"",VLOOKUP($E2528,GEMWs!$E$14:$L$20,7,FALSE),"")</f>
        <v>37.754918937403332</v>
      </c>
      <c r="M2528" s="17">
        <f>IF($E2528&lt;&gt;"",VLOOKUP($E2528,GEMWs!$E$14:$L$20,8,FALSE),"")</f>
        <v>96.174593288388181</v>
      </c>
      <c r="N2528" s="17">
        <f t="shared" si="176"/>
        <v>2000</v>
      </c>
      <c r="O2528" s="17">
        <f t="shared" si="177"/>
        <v>10000</v>
      </c>
      <c r="P2528" s="17">
        <f t="shared" si="178"/>
        <v>17.07019</v>
      </c>
      <c r="Q2528" s="17">
        <f t="shared" si="179"/>
        <v>85.350949999999997</v>
      </c>
    </row>
    <row r="2529" spans="1:17" x14ac:dyDescent="0.35">
      <c r="A2529" t="s">
        <v>1460</v>
      </c>
      <c r="B2529" t="s">
        <v>1494</v>
      </c>
      <c r="D2529" t="s">
        <v>14</v>
      </c>
      <c r="E2529" t="s">
        <v>18</v>
      </c>
      <c r="G2529" t="s">
        <v>3040</v>
      </c>
      <c r="H2529">
        <v>82.8</v>
      </c>
      <c r="J2529">
        <v>0</v>
      </c>
      <c r="K2529">
        <v>0</v>
      </c>
      <c r="L2529" s="17">
        <f>IF($E2529&lt;&gt;"",VLOOKUP($E2529,GEMWs!$E$14:$L$20,7,FALSE),"")</f>
        <v>5950.3939027696888</v>
      </c>
      <c r="M2529" s="17">
        <f>IF($E2529&lt;&gt;"",VLOOKUP($E2529,GEMWs!$E$14:$L$20,8,FALSE),"")</f>
        <v>10539.430626954083</v>
      </c>
      <c r="N2529" s="17">
        <f t="shared" ca="1" si="176"/>
        <v>5950.3939027696888</v>
      </c>
      <c r="O2529" s="17">
        <f t="shared" ca="1" si="177"/>
        <v>10539.430626954083</v>
      </c>
      <c r="P2529" s="17">
        <f t="shared" ca="1" si="178"/>
        <v>7.8562118705201214E-3</v>
      </c>
      <c r="Q2529" s="17">
        <f t="shared" ca="1" si="179"/>
        <v>1.3915045180699659E-2</v>
      </c>
    </row>
    <row r="2530" spans="1:17" x14ac:dyDescent="0.35">
      <c r="A2530" t="s">
        <v>1460</v>
      </c>
      <c r="B2530" t="s">
        <v>112</v>
      </c>
      <c r="D2530" t="s">
        <v>14</v>
      </c>
      <c r="E2530" t="s">
        <v>18</v>
      </c>
      <c r="G2530" t="s">
        <v>3040</v>
      </c>
      <c r="H2530">
        <v>2.9</v>
      </c>
      <c r="J2530">
        <v>0</v>
      </c>
      <c r="K2530">
        <v>0</v>
      </c>
      <c r="L2530" s="17">
        <f>IF($E2530&lt;&gt;"",VLOOKUP($E2530,GEMWs!$E$14:$L$20,7,FALSE),"")</f>
        <v>5950.3939027696888</v>
      </c>
      <c r="M2530" s="17">
        <f>IF($E2530&lt;&gt;"",VLOOKUP($E2530,GEMWs!$E$14:$L$20,8,FALSE),"")</f>
        <v>10539.430626954083</v>
      </c>
      <c r="N2530" s="17">
        <f t="shared" ca="1" si="176"/>
        <v>5950.3939027696888</v>
      </c>
      <c r="O2530" s="17">
        <f t="shared" ca="1" si="177"/>
        <v>10539.430626954083</v>
      </c>
      <c r="P2530" s="17">
        <f t="shared" ca="1" si="178"/>
        <v>2.7515717903995598E-4</v>
      </c>
      <c r="Q2530" s="17">
        <f t="shared" ca="1" si="179"/>
        <v>4.8736269352692044E-4</v>
      </c>
    </row>
    <row r="2531" spans="1:17" x14ac:dyDescent="0.35">
      <c r="A2531" t="s">
        <v>1460</v>
      </c>
      <c r="B2531" t="s">
        <v>1209</v>
      </c>
      <c r="D2531" t="s">
        <v>14</v>
      </c>
      <c r="E2531" t="s">
        <v>21</v>
      </c>
      <c r="G2531" t="s">
        <v>3040</v>
      </c>
      <c r="H2531">
        <v>19.2</v>
      </c>
      <c r="J2531">
        <v>0</v>
      </c>
      <c r="K2531">
        <v>0</v>
      </c>
      <c r="L2531" s="17">
        <f>IF($E2531&lt;&gt;"",VLOOKUP($E2531,GEMWs!$E$14:$L$20,7,FALSE),"")</f>
        <v>37.754918937403332</v>
      </c>
      <c r="M2531" s="17">
        <f>IF($E2531&lt;&gt;"",VLOOKUP($E2531,GEMWs!$E$14:$L$20,8,FALSE),"")</f>
        <v>96.174593288388181</v>
      </c>
      <c r="N2531" s="17">
        <f t="shared" ca="1" si="176"/>
        <v>37.754918937403332</v>
      </c>
      <c r="O2531" s="17">
        <f t="shared" ca="1" si="177"/>
        <v>96.174593288388181</v>
      </c>
      <c r="P2531" s="17">
        <f t="shared" ca="1" si="178"/>
        <v>0.19963692430106847</v>
      </c>
      <c r="Q2531" s="17">
        <f t="shared" ca="1" si="179"/>
        <v>0.50854300685516229</v>
      </c>
    </row>
    <row r="2532" spans="1:17" x14ac:dyDescent="0.35">
      <c r="A2532" t="s">
        <v>1460</v>
      </c>
      <c r="B2532" t="s">
        <v>3011</v>
      </c>
      <c r="D2532" t="s">
        <v>14</v>
      </c>
      <c r="E2532" t="s">
        <v>21</v>
      </c>
      <c r="G2532" t="s">
        <v>3040</v>
      </c>
      <c r="H2532">
        <v>590</v>
      </c>
      <c r="J2532">
        <v>0</v>
      </c>
      <c r="K2532">
        <v>0</v>
      </c>
      <c r="L2532" s="17">
        <f>IF($E2532&lt;&gt;"",VLOOKUP($E2532,GEMWs!$E$14:$L$20,7,FALSE),"")</f>
        <v>37.754918937403332</v>
      </c>
      <c r="M2532" s="17">
        <f>IF($E2532&lt;&gt;"",VLOOKUP($E2532,GEMWs!$E$14:$L$20,8,FALSE),"")</f>
        <v>96.174593288388181</v>
      </c>
      <c r="N2532" s="17">
        <f t="shared" ca="1" si="176"/>
        <v>37.754918937403332</v>
      </c>
      <c r="O2532" s="17">
        <f t="shared" ca="1" si="177"/>
        <v>96.174593288388181</v>
      </c>
      <c r="P2532" s="17">
        <f t="shared" ca="1" si="178"/>
        <v>6.1346763196682499</v>
      </c>
      <c r="Q2532" s="17">
        <f t="shared" ca="1" si="179"/>
        <v>15.627102814820091</v>
      </c>
    </row>
    <row r="2533" spans="1:17" x14ac:dyDescent="0.35">
      <c r="A2533" t="s">
        <v>1460</v>
      </c>
      <c r="B2533" t="s">
        <v>556</v>
      </c>
      <c r="D2533" t="s">
        <v>14</v>
      </c>
      <c r="E2533" t="s">
        <v>21</v>
      </c>
      <c r="G2533" t="s">
        <v>3040</v>
      </c>
      <c r="H2533">
        <v>12.9</v>
      </c>
      <c r="J2533">
        <v>0</v>
      </c>
      <c r="K2533">
        <v>0</v>
      </c>
      <c r="L2533" s="17">
        <f>IF($E2533&lt;&gt;"",VLOOKUP($E2533,GEMWs!$E$14:$L$20,7,FALSE),"")</f>
        <v>37.754918937403332</v>
      </c>
      <c r="M2533" s="17">
        <f>IF($E2533&lt;&gt;"",VLOOKUP($E2533,GEMWs!$E$14:$L$20,8,FALSE),"")</f>
        <v>96.174593288388181</v>
      </c>
      <c r="N2533" s="17">
        <f t="shared" ca="1" si="176"/>
        <v>37.754918937403332</v>
      </c>
      <c r="O2533" s="17">
        <f t="shared" ca="1" si="177"/>
        <v>96.174593288388181</v>
      </c>
      <c r="P2533" s="17">
        <f t="shared" ca="1" si="178"/>
        <v>0.13413105851478038</v>
      </c>
      <c r="Q2533" s="17">
        <f t="shared" ca="1" si="179"/>
        <v>0.34167733273081219</v>
      </c>
    </row>
    <row r="2534" spans="1:17" x14ac:dyDescent="0.35">
      <c r="A2534" t="s">
        <v>1460</v>
      </c>
      <c r="B2534" t="s">
        <v>834</v>
      </c>
      <c r="D2534" t="s">
        <v>14</v>
      </c>
      <c r="E2534" t="s">
        <v>21</v>
      </c>
      <c r="G2534" t="s">
        <v>3040</v>
      </c>
      <c r="H2534">
        <v>11.5</v>
      </c>
      <c r="J2534">
        <v>0</v>
      </c>
      <c r="K2534">
        <v>0</v>
      </c>
      <c r="L2534" s="17">
        <f>IF($E2534&lt;&gt;"",VLOOKUP($E2534,GEMWs!$E$14:$L$20,7,FALSE),"")</f>
        <v>37.754918937403332</v>
      </c>
      <c r="M2534" s="17">
        <f>IF($E2534&lt;&gt;"",VLOOKUP($E2534,GEMWs!$E$14:$L$20,8,FALSE),"")</f>
        <v>96.174593288388181</v>
      </c>
      <c r="N2534" s="17">
        <f t="shared" ca="1" si="176"/>
        <v>37.754918937403332</v>
      </c>
      <c r="O2534" s="17">
        <f t="shared" ca="1" si="177"/>
        <v>96.174593288388181</v>
      </c>
      <c r="P2534" s="17">
        <f t="shared" ca="1" si="178"/>
        <v>0.11957419945116081</v>
      </c>
      <c r="Q2534" s="17">
        <f t="shared" ca="1" si="179"/>
        <v>0.30459607181428994</v>
      </c>
    </row>
    <row r="2535" spans="1:17" x14ac:dyDescent="0.35">
      <c r="A2535" t="s">
        <v>1460</v>
      </c>
      <c r="B2535" t="s">
        <v>1170</v>
      </c>
      <c r="C2535" t="s">
        <v>223</v>
      </c>
      <c r="D2535" t="s">
        <v>14</v>
      </c>
      <c r="E2535" t="s">
        <v>21</v>
      </c>
      <c r="F2535" t="s">
        <v>22</v>
      </c>
      <c r="G2535" t="s">
        <v>3040</v>
      </c>
      <c r="H2535">
        <v>0.2</v>
      </c>
      <c r="I2535">
        <v>323</v>
      </c>
      <c r="J2535">
        <v>120</v>
      </c>
      <c r="K2535">
        <v>183</v>
      </c>
      <c r="L2535" s="17">
        <f>IF($E2535&lt;&gt;"",VLOOKUP($E2535,GEMWs!$E$14:$L$20,7,FALSE),"")</f>
        <v>37.754918937403332</v>
      </c>
      <c r="M2535" s="17">
        <f>IF($E2535&lt;&gt;"",VLOOKUP($E2535,GEMWs!$E$14:$L$20,8,FALSE),"")</f>
        <v>96.174593288388181</v>
      </c>
      <c r="N2535" s="17">
        <f t="shared" si="176"/>
        <v>120</v>
      </c>
      <c r="O2535" s="17">
        <f t="shared" si="177"/>
        <v>183</v>
      </c>
      <c r="P2535" s="17">
        <f t="shared" si="178"/>
        <v>1.092896174863388E-3</v>
      </c>
      <c r="Q2535" s="17">
        <f t="shared" si="179"/>
        <v>1.6666666666666668E-3</v>
      </c>
    </row>
    <row r="2536" spans="1:17" x14ac:dyDescent="0.35">
      <c r="A2536" t="s">
        <v>1460</v>
      </c>
      <c r="B2536" t="s">
        <v>1171</v>
      </c>
      <c r="C2536" t="s">
        <v>1172</v>
      </c>
      <c r="D2536" t="s">
        <v>14</v>
      </c>
      <c r="E2536" t="s">
        <v>21</v>
      </c>
      <c r="F2536" t="s">
        <v>22</v>
      </c>
      <c r="G2536" t="s">
        <v>3040</v>
      </c>
      <c r="H2536">
        <v>2172.1</v>
      </c>
      <c r="I2536">
        <v>324</v>
      </c>
      <c r="J2536">
        <v>885.56340699999998</v>
      </c>
      <c r="K2536">
        <v>2699.4775</v>
      </c>
      <c r="L2536" s="17">
        <f>IF($E2536&lt;&gt;"",VLOOKUP($E2536,GEMWs!$E$14:$L$20,7,FALSE),"")</f>
        <v>37.754918937403332</v>
      </c>
      <c r="M2536" s="17">
        <f>IF($E2536&lt;&gt;"",VLOOKUP($E2536,GEMWs!$E$14:$L$20,8,FALSE),"")</f>
        <v>96.174593288388181</v>
      </c>
      <c r="N2536" s="17">
        <f t="shared" si="176"/>
        <v>885.56340699999998</v>
      </c>
      <c r="O2536" s="17">
        <f t="shared" si="177"/>
        <v>2699.4775</v>
      </c>
      <c r="P2536" s="17">
        <f t="shared" si="178"/>
        <v>0.8046371936791471</v>
      </c>
      <c r="Q2536" s="17">
        <f t="shared" si="179"/>
        <v>2.4527887927961776</v>
      </c>
    </row>
    <row r="2537" spans="1:17" x14ac:dyDescent="0.35">
      <c r="A2537" t="s">
        <v>1460</v>
      </c>
      <c r="B2537" t="s">
        <v>1461</v>
      </c>
      <c r="C2537" t="s">
        <v>1462</v>
      </c>
      <c r="D2537" t="s">
        <v>14</v>
      </c>
      <c r="E2537" t="s">
        <v>21</v>
      </c>
      <c r="F2537" t="s">
        <v>22</v>
      </c>
      <c r="G2537" t="s">
        <v>3040</v>
      </c>
      <c r="H2537">
        <v>1082.7</v>
      </c>
      <c r="I2537">
        <v>439</v>
      </c>
      <c r="J2537">
        <v>3000</v>
      </c>
      <c r="K2537">
        <v>3000</v>
      </c>
      <c r="L2537" s="17">
        <f>IF($E2537&lt;&gt;"",VLOOKUP($E2537,GEMWs!$E$14:$L$20,7,FALSE),"")</f>
        <v>37.754918937403332</v>
      </c>
      <c r="M2537" s="17">
        <f>IF($E2537&lt;&gt;"",VLOOKUP($E2537,GEMWs!$E$14:$L$20,8,FALSE),"")</f>
        <v>96.174593288388181</v>
      </c>
      <c r="N2537" s="17">
        <f t="shared" si="176"/>
        <v>3000</v>
      </c>
      <c r="O2537" s="17">
        <f t="shared" si="177"/>
        <v>3000</v>
      </c>
      <c r="P2537" s="17">
        <f t="shared" si="178"/>
        <v>0.3609</v>
      </c>
      <c r="Q2537" s="17">
        <f t="shared" si="179"/>
        <v>0.3609</v>
      </c>
    </row>
    <row r="2538" spans="1:17" x14ac:dyDescent="0.35">
      <c r="A2538" t="s">
        <v>1460</v>
      </c>
      <c r="B2538" t="s">
        <v>180</v>
      </c>
      <c r="C2538" t="s">
        <v>181</v>
      </c>
      <c r="D2538" t="s">
        <v>14</v>
      </c>
      <c r="E2538" t="s">
        <v>21</v>
      </c>
      <c r="F2538" t="s">
        <v>22</v>
      </c>
      <c r="G2538" t="s">
        <v>3040</v>
      </c>
      <c r="H2538">
        <v>393.6</v>
      </c>
      <c r="I2538">
        <v>445</v>
      </c>
      <c r="J2538">
        <v>56750</v>
      </c>
      <c r="K2538">
        <v>113500</v>
      </c>
      <c r="L2538" s="17">
        <f>IF($E2538&lt;&gt;"",VLOOKUP($E2538,GEMWs!$E$14:$L$20,7,FALSE),"")</f>
        <v>37.754918937403332</v>
      </c>
      <c r="M2538" s="17">
        <f>IF($E2538&lt;&gt;"",VLOOKUP($E2538,GEMWs!$E$14:$L$20,8,FALSE),"")</f>
        <v>96.174593288388181</v>
      </c>
      <c r="N2538" s="17">
        <f t="shared" si="176"/>
        <v>56750</v>
      </c>
      <c r="O2538" s="17">
        <f t="shared" si="177"/>
        <v>113500</v>
      </c>
      <c r="P2538" s="17">
        <f t="shared" si="178"/>
        <v>3.4678414096916302E-3</v>
      </c>
      <c r="Q2538" s="17">
        <f t="shared" si="179"/>
        <v>6.9356828193832603E-3</v>
      </c>
    </row>
    <row r="2539" spans="1:17" x14ac:dyDescent="0.35">
      <c r="A2539" t="s">
        <v>1460</v>
      </c>
      <c r="B2539" t="s">
        <v>71</v>
      </c>
      <c r="C2539" t="s">
        <v>72</v>
      </c>
      <c r="D2539" t="s">
        <v>14</v>
      </c>
      <c r="E2539" t="s">
        <v>21</v>
      </c>
      <c r="F2539" t="s">
        <v>22</v>
      </c>
      <c r="G2539" t="s">
        <v>3040</v>
      </c>
      <c r="H2539">
        <v>1545.1</v>
      </c>
      <c r="I2539">
        <v>333</v>
      </c>
      <c r="J2539">
        <v>31000</v>
      </c>
      <c r="K2539">
        <v>60000</v>
      </c>
      <c r="L2539" s="17">
        <f>IF($E2539&lt;&gt;"",VLOOKUP($E2539,GEMWs!$E$14:$L$20,7,FALSE),"")</f>
        <v>37.754918937403332</v>
      </c>
      <c r="M2539" s="17">
        <f>IF($E2539&lt;&gt;"",VLOOKUP($E2539,GEMWs!$E$14:$L$20,8,FALSE),"")</f>
        <v>96.174593288388181</v>
      </c>
      <c r="N2539" s="17">
        <f t="shared" si="176"/>
        <v>31000</v>
      </c>
      <c r="O2539" s="17">
        <f t="shared" si="177"/>
        <v>60000</v>
      </c>
      <c r="P2539" s="17">
        <f t="shared" si="178"/>
        <v>2.5751666666666666E-2</v>
      </c>
      <c r="Q2539" s="17">
        <f t="shared" si="179"/>
        <v>4.9841935483870968E-2</v>
      </c>
    </row>
    <row r="2540" spans="1:17" x14ac:dyDescent="0.35">
      <c r="A2540" t="s">
        <v>1460</v>
      </c>
      <c r="B2540" t="s">
        <v>2985</v>
      </c>
      <c r="D2540" t="s">
        <v>14</v>
      </c>
      <c r="E2540" t="s">
        <v>21</v>
      </c>
      <c r="G2540" t="s">
        <v>3040</v>
      </c>
      <c r="H2540">
        <v>1.2</v>
      </c>
      <c r="J2540">
        <v>0</v>
      </c>
      <c r="K2540">
        <v>0</v>
      </c>
      <c r="L2540" s="17">
        <f>IF($E2540&lt;&gt;"",VLOOKUP($E2540,GEMWs!$E$14:$L$20,7,FALSE),"")</f>
        <v>37.754918937403332</v>
      </c>
      <c r="M2540" s="17">
        <f>IF($E2540&lt;&gt;"",VLOOKUP($E2540,GEMWs!$E$14:$L$20,8,FALSE),"")</f>
        <v>96.174593288388181</v>
      </c>
      <c r="N2540" s="17">
        <f t="shared" ca="1" si="176"/>
        <v>37.754918937403332</v>
      </c>
      <c r="O2540" s="17">
        <f t="shared" ca="1" si="177"/>
        <v>96.174593288388181</v>
      </c>
      <c r="P2540" s="17">
        <f t="shared" ca="1" si="178"/>
        <v>1.2477307768816779E-2</v>
      </c>
      <c r="Q2540" s="17">
        <f t="shared" ca="1" si="179"/>
        <v>3.1783937928447643E-2</v>
      </c>
    </row>
    <row r="2541" spans="1:17" x14ac:dyDescent="0.35">
      <c r="A2541" t="s">
        <v>1460</v>
      </c>
      <c r="B2541" t="s">
        <v>202</v>
      </c>
      <c r="D2541" t="s">
        <v>14</v>
      </c>
      <c r="E2541" t="s">
        <v>18</v>
      </c>
      <c r="G2541" t="s">
        <v>3040</v>
      </c>
      <c r="H2541">
        <v>543.6</v>
      </c>
      <c r="J2541">
        <v>0</v>
      </c>
      <c r="K2541">
        <v>0</v>
      </c>
      <c r="L2541" s="17">
        <f>IF($E2541&lt;&gt;"",VLOOKUP($E2541,GEMWs!$E$14:$L$20,7,FALSE),"")</f>
        <v>5950.3939027696888</v>
      </c>
      <c r="M2541" s="17">
        <f>IF($E2541&lt;&gt;"",VLOOKUP($E2541,GEMWs!$E$14:$L$20,8,FALSE),"")</f>
        <v>10539.430626954083</v>
      </c>
      <c r="N2541" s="17">
        <f t="shared" ca="1" si="176"/>
        <v>5950.3939027696888</v>
      </c>
      <c r="O2541" s="17">
        <f t="shared" ca="1" si="177"/>
        <v>10539.430626954083</v>
      </c>
      <c r="P2541" s="17">
        <f t="shared" ca="1" si="178"/>
        <v>5.1577738802110369E-2</v>
      </c>
      <c r="Q2541" s="17">
        <f t="shared" ca="1" si="179"/>
        <v>9.1355296621115162E-2</v>
      </c>
    </row>
    <row r="2542" spans="1:17" x14ac:dyDescent="0.35">
      <c r="A2542" t="s">
        <v>1460</v>
      </c>
      <c r="B2542" t="s">
        <v>837</v>
      </c>
      <c r="D2542" t="s">
        <v>14</v>
      </c>
      <c r="E2542" t="s">
        <v>21</v>
      </c>
      <c r="G2542" t="s">
        <v>3040</v>
      </c>
      <c r="H2542">
        <v>42.2</v>
      </c>
      <c r="J2542">
        <v>0</v>
      </c>
      <c r="K2542">
        <v>0</v>
      </c>
      <c r="L2542" s="17">
        <f>IF($E2542&lt;&gt;"",VLOOKUP($E2542,GEMWs!$E$14:$L$20,7,FALSE),"")</f>
        <v>37.754918937403332</v>
      </c>
      <c r="M2542" s="17">
        <f>IF($E2542&lt;&gt;"",VLOOKUP($E2542,GEMWs!$E$14:$L$20,8,FALSE),"")</f>
        <v>96.174593288388181</v>
      </c>
      <c r="N2542" s="17">
        <f t="shared" ca="1" si="176"/>
        <v>37.754918937403332</v>
      </c>
      <c r="O2542" s="17">
        <f t="shared" ca="1" si="177"/>
        <v>96.174593288388181</v>
      </c>
      <c r="P2542" s="17">
        <f t="shared" ca="1" si="178"/>
        <v>0.43878532320339014</v>
      </c>
      <c r="Q2542" s="17">
        <f t="shared" ca="1" si="179"/>
        <v>1.1177351504837423</v>
      </c>
    </row>
    <row r="2543" spans="1:17" x14ac:dyDescent="0.35">
      <c r="A2543" t="s">
        <v>1460</v>
      </c>
      <c r="B2543" t="s">
        <v>1497</v>
      </c>
      <c r="D2543" t="s">
        <v>22</v>
      </c>
      <c r="G2543" t="s">
        <v>3040</v>
      </c>
      <c r="H2543">
        <v>6206.6</v>
      </c>
      <c r="J2543">
        <v>0</v>
      </c>
      <c r="K2543">
        <v>0</v>
      </c>
      <c r="L2543" s="17" t="str">
        <f>IF($E2543&lt;&gt;"",VLOOKUP($E2543,GEMWs!$E$14:$L$20,7,FALSE),"")</f>
        <v/>
      </c>
      <c r="M2543" s="17" t="str">
        <f>IF($E2543&lt;&gt;"",VLOOKUP($E2543,GEMWs!$E$14:$L$20,8,FALSE),"")</f>
        <v/>
      </c>
      <c r="N2543" s="17">
        <f t="shared" ca="1" si="176"/>
        <v>0</v>
      </c>
      <c r="O2543" s="17">
        <f t="shared" ca="1" si="177"/>
        <v>0</v>
      </c>
      <c r="P2543" s="17">
        <f t="shared" ca="1" si="178"/>
        <v>0</v>
      </c>
      <c r="Q2543" s="17">
        <f t="shared" ca="1" si="179"/>
        <v>0</v>
      </c>
    </row>
    <row r="2544" spans="1:17" x14ac:dyDescent="0.35">
      <c r="A2544" t="s">
        <v>1460</v>
      </c>
      <c r="B2544" t="s">
        <v>186</v>
      </c>
      <c r="C2544" t="s">
        <v>187</v>
      </c>
      <c r="D2544" t="s">
        <v>14</v>
      </c>
      <c r="E2544" t="s">
        <v>21</v>
      </c>
      <c r="F2544" t="s">
        <v>14</v>
      </c>
      <c r="G2544" t="s">
        <v>3040</v>
      </c>
      <c r="H2544">
        <v>2311.3000000000002</v>
      </c>
      <c r="I2544">
        <v>337</v>
      </c>
      <c r="J2544">
        <v>53.942762999999999</v>
      </c>
      <c r="K2544">
        <v>180000</v>
      </c>
      <c r="L2544" s="17">
        <f>IF($E2544&lt;&gt;"",VLOOKUP($E2544,GEMWs!$E$14:$L$20,7,FALSE),"")</f>
        <v>37.754918937403332</v>
      </c>
      <c r="M2544" s="17">
        <f>IF($E2544&lt;&gt;"",VLOOKUP($E2544,GEMWs!$E$14:$L$20,8,FALSE),"")</f>
        <v>96.174593288388181</v>
      </c>
      <c r="N2544" s="17">
        <f t="shared" si="176"/>
        <v>53.942762999999999</v>
      </c>
      <c r="O2544" s="17">
        <f t="shared" si="177"/>
        <v>180000</v>
      </c>
      <c r="P2544" s="17">
        <f t="shared" si="178"/>
        <v>1.2840555555555556E-2</v>
      </c>
      <c r="Q2544" s="17">
        <f t="shared" si="179"/>
        <v>42.847267575077687</v>
      </c>
    </row>
    <row r="2545" spans="1:17" x14ac:dyDescent="0.35">
      <c r="A2545" t="s">
        <v>1460</v>
      </c>
      <c r="B2545" t="s">
        <v>233</v>
      </c>
      <c r="D2545" t="s">
        <v>22</v>
      </c>
      <c r="G2545" t="s">
        <v>3040</v>
      </c>
      <c r="H2545">
        <v>69.400000000000006</v>
      </c>
      <c r="J2545">
        <v>0</v>
      </c>
      <c r="K2545">
        <v>0</v>
      </c>
      <c r="L2545" s="17" t="str">
        <f>IF($E2545&lt;&gt;"",VLOOKUP($E2545,GEMWs!$E$14:$L$20,7,FALSE),"")</f>
        <v/>
      </c>
      <c r="M2545" s="17" t="str">
        <f>IF($E2545&lt;&gt;"",VLOOKUP($E2545,GEMWs!$E$14:$L$20,8,FALSE),"")</f>
        <v/>
      </c>
      <c r="N2545" s="17">
        <f t="shared" ca="1" si="176"/>
        <v>0</v>
      </c>
      <c r="O2545" s="17">
        <f t="shared" ca="1" si="177"/>
        <v>0</v>
      </c>
      <c r="P2545" s="17">
        <f t="shared" ca="1" si="178"/>
        <v>0</v>
      </c>
      <c r="Q2545" s="17">
        <f t="shared" ca="1" si="179"/>
        <v>0</v>
      </c>
    </row>
    <row r="2546" spans="1:17" x14ac:dyDescent="0.35">
      <c r="A2546" t="s">
        <v>1460</v>
      </c>
      <c r="B2546" t="s">
        <v>182</v>
      </c>
      <c r="C2546" t="s">
        <v>183</v>
      </c>
      <c r="D2546" t="s">
        <v>14</v>
      </c>
      <c r="E2546" t="s">
        <v>21</v>
      </c>
      <c r="F2546" t="s">
        <v>22</v>
      </c>
      <c r="G2546" t="s">
        <v>3040</v>
      </c>
      <c r="H2546">
        <v>147</v>
      </c>
      <c r="I2546">
        <v>338</v>
      </c>
      <c r="J2546">
        <v>4536</v>
      </c>
      <c r="K2546">
        <v>38636</v>
      </c>
      <c r="L2546" s="17">
        <f>IF($E2546&lt;&gt;"",VLOOKUP($E2546,GEMWs!$E$14:$L$20,7,FALSE),"")</f>
        <v>37.754918937403332</v>
      </c>
      <c r="M2546" s="17">
        <f>IF($E2546&lt;&gt;"",VLOOKUP($E2546,GEMWs!$E$14:$L$20,8,FALSE),"")</f>
        <v>96.174593288388181</v>
      </c>
      <c r="N2546" s="17">
        <f t="shared" si="176"/>
        <v>4536</v>
      </c>
      <c r="O2546" s="17">
        <f t="shared" si="177"/>
        <v>38636</v>
      </c>
      <c r="P2546" s="17">
        <f t="shared" si="178"/>
        <v>3.8047416916865101E-3</v>
      </c>
      <c r="Q2546" s="17">
        <f t="shared" si="179"/>
        <v>3.2407407407407406E-2</v>
      </c>
    </row>
    <row r="2547" spans="1:17" x14ac:dyDescent="0.35">
      <c r="A2547" t="s">
        <v>1460</v>
      </c>
      <c r="B2547" t="s">
        <v>1304</v>
      </c>
      <c r="D2547" t="s">
        <v>22</v>
      </c>
      <c r="G2547" t="s">
        <v>3040</v>
      </c>
      <c r="H2547">
        <v>110.7</v>
      </c>
      <c r="J2547">
        <v>0</v>
      </c>
      <c r="K2547">
        <v>0</v>
      </c>
      <c r="L2547" s="17" t="str">
        <f>IF($E2547&lt;&gt;"",VLOOKUP($E2547,GEMWs!$E$14:$L$20,7,FALSE),"")</f>
        <v/>
      </c>
      <c r="M2547" s="17" t="str">
        <f>IF($E2547&lt;&gt;"",VLOOKUP($E2547,GEMWs!$E$14:$L$20,8,FALSE),"")</f>
        <v/>
      </c>
      <c r="N2547" s="17">
        <f t="shared" ca="1" si="176"/>
        <v>0</v>
      </c>
      <c r="O2547" s="17">
        <f t="shared" ca="1" si="177"/>
        <v>0</v>
      </c>
      <c r="P2547" s="17">
        <f t="shared" ca="1" si="178"/>
        <v>0</v>
      </c>
      <c r="Q2547" s="17">
        <f t="shared" ca="1" si="179"/>
        <v>0</v>
      </c>
    </row>
    <row r="2548" spans="1:17" x14ac:dyDescent="0.35">
      <c r="A2548" t="s">
        <v>1460</v>
      </c>
      <c r="B2548" t="s">
        <v>1467</v>
      </c>
      <c r="D2548" t="s">
        <v>22</v>
      </c>
      <c r="G2548" t="s">
        <v>3040</v>
      </c>
      <c r="H2548">
        <v>56.5</v>
      </c>
      <c r="J2548">
        <v>0</v>
      </c>
      <c r="K2548">
        <v>0</v>
      </c>
      <c r="L2548" s="17" t="str">
        <f>IF($E2548&lt;&gt;"",VLOOKUP($E2548,GEMWs!$E$14:$L$20,7,FALSE),"")</f>
        <v/>
      </c>
      <c r="M2548" s="17" t="str">
        <f>IF($E2548&lt;&gt;"",VLOOKUP($E2548,GEMWs!$E$14:$L$20,8,FALSE),"")</f>
        <v/>
      </c>
      <c r="N2548" s="17">
        <f t="shared" ca="1" si="176"/>
        <v>0</v>
      </c>
      <c r="O2548" s="17">
        <f t="shared" ca="1" si="177"/>
        <v>0</v>
      </c>
      <c r="P2548" s="17">
        <f t="shared" ca="1" si="178"/>
        <v>0</v>
      </c>
      <c r="Q2548" s="17">
        <f t="shared" ca="1" si="179"/>
        <v>0</v>
      </c>
    </row>
    <row r="2549" spans="1:17" x14ac:dyDescent="0.35">
      <c r="A2549" t="s">
        <v>1460</v>
      </c>
      <c r="B2549" t="s">
        <v>184</v>
      </c>
      <c r="C2549" t="s">
        <v>185</v>
      </c>
      <c r="D2549" t="s">
        <v>14</v>
      </c>
      <c r="E2549" t="s">
        <v>21</v>
      </c>
      <c r="F2549" t="s">
        <v>22</v>
      </c>
      <c r="G2549" t="s">
        <v>3040</v>
      </c>
      <c r="H2549">
        <v>35274.699999999997</v>
      </c>
      <c r="I2549">
        <v>345</v>
      </c>
      <c r="J2549">
        <v>5000</v>
      </c>
      <c r="K2549">
        <v>20000</v>
      </c>
      <c r="L2549" s="17">
        <f>IF($E2549&lt;&gt;"",VLOOKUP($E2549,GEMWs!$E$14:$L$20,7,FALSE),"")</f>
        <v>37.754918937403332</v>
      </c>
      <c r="M2549" s="17">
        <f>IF($E2549&lt;&gt;"",VLOOKUP($E2549,GEMWs!$E$14:$L$20,8,FALSE),"")</f>
        <v>96.174593288388181</v>
      </c>
      <c r="N2549" s="17">
        <f t="shared" si="176"/>
        <v>5000</v>
      </c>
      <c r="O2549" s="17">
        <f t="shared" si="177"/>
        <v>20000</v>
      </c>
      <c r="P2549" s="17">
        <f t="shared" si="178"/>
        <v>1.7637349999999998</v>
      </c>
      <c r="Q2549" s="17">
        <f t="shared" si="179"/>
        <v>7.0549399999999993</v>
      </c>
    </row>
    <row r="2550" spans="1:17" x14ac:dyDescent="0.35">
      <c r="A2550" t="s">
        <v>1460</v>
      </c>
      <c r="B2550" t="s">
        <v>1323</v>
      </c>
      <c r="D2550" t="s">
        <v>22</v>
      </c>
      <c r="G2550" t="s">
        <v>3040</v>
      </c>
      <c r="H2550">
        <v>291.89999999999998</v>
      </c>
      <c r="J2550">
        <v>0</v>
      </c>
      <c r="K2550">
        <v>0</v>
      </c>
      <c r="L2550" s="17" t="str">
        <f>IF($E2550&lt;&gt;"",VLOOKUP($E2550,GEMWs!$E$14:$L$20,7,FALSE),"")</f>
        <v/>
      </c>
      <c r="M2550" s="17" t="str">
        <f>IF($E2550&lt;&gt;"",VLOOKUP($E2550,GEMWs!$E$14:$L$20,8,FALSE),"")</f>
        <v/>
      </c>
      <c r="N2550" s="17">
        <f t="shared" ca="1" si="176"/>
        <v>0</v>
      </c>
      <c r="O2550" s="17">
        <f t="shared" ca="1" si="177"/>
        <v>0</v>
      </c>
      <c r="P2550" s="17">
        <f t="shared" ca="1" si="178"/>
        <v>0</v>
      </c>
      <c r="Q2550" s="17">
        <f t="shared" ca="1" si="179"/>
        <v>0</v>
      </c>
    </row>
    <row r="2551" spans="1:17" x14ac:dyDescent="0.35">
      <c r="A2551" t="s">
        <v>1503</v>
      </c>
      <c r="B2551" t="s">
        <v>168</v>
      </c>
      <c r="C2551" t="s">
        <v>169</v>
      </c>
      <c r="D2551" t="s">
        <v>14</v>
      </c>
      <c r="E2551" t="s">
        <v>21</v>
      </c>
      <c r="F2551" t="s">
        <v>22</v>
      </c>
      <c r="G2551" t="s">
        <v>3040</v>
      </c>
      <c r="H2551">
        <v>34.1</v>
      </c>
      <c r="I2551">
        <v>7</v>
      </c>
      <c r="J2551">
        <v>4540</v>
      </c>
      <c r="K2551">
        <v>21364</v>
      </c>
      <c r="L2551" s="17">
        <f>IF($E2551&lt;&gt;"",VLOOKUP($E2551,GEMWs!$E$14:$L$20,7,FALSE),"")</f>
        <v>37.754918937403332</v>
      </c>
      <c r="M2551" s="17">
        <f>IF($E2551&lt;&gt;"",VLOOKUP($E2551,GEMWs!$E$14:$L$20,8,FALSE),"")</f>
        <v>96.174593288388181</v>
      </c>
      <c r="N2551" s="17">
        <f t="shared" si="176"/>
        <v>4540</v>
      </c>
      <c r="O2551" s="17">
        <f t="shared" si="177"/>
        <v>21364</v>
      </c>
      <c r="P2551" s="17">
        <f t="shared" si="178"/>
        <v>1.5961430443737128E-3</v>
      </c>
      <c r="Q2551" s="17">
        <f t="shared" si="179"/>
        <v>7.5110132158590316E-3</v>
      </c>
    </row>
    <row r="2552" spans="1:17" x14ac:dyDescent="0.35">
      <c r="A2552" t="s">
        <v>1503</v>
      </c>
      <c r="B2552" t="s">
        <v>1345</v>
      </c>
      <c r="C2552" t="s">
        <v>158</v>
      </c>
      <c r="D2552" t="s">
        <v>14</v>
      </c>
      <c r="E2552" t="s">
        <v>21</v>
      </c>
      <c r="G2552" t="s">
        <v>3040</v>
      </c>
      <c r="H2552">
        <v>1256.5999999999999</v>
      </c>
      <c r="J2552">
        <v>0</v>
      </c>
      <c r="K2552">
        <v>0</v>
      </c>
      <c r="L2552" s="17">
        <f>IF($E2552&lt;&gt;"",VLOOKUP($E2552,GEMWs!$E$14:$L$20,7,FALSE),"")</f>
        <v>37.754918937403332</v>
      </c>
      <c r="M2552" s="17">
        <f>IF($E2552&lt;&gt;"",VLOOKUP($E2552,GEMWs!$E$14:$L$20,8,FALSE),"")</f>
        <v>96.174593288388181</v>
      </c>
      <c r="N2552" s="17">
        <f t="shared" ca="1" si="176"/>
        <v>37.754918937403332</v>
      </c>
      <c r="O2552" s="17">
        <f t="shared" ca="1" si="177"/>
        <v>96.174593288388181</v>
      </c>
      <c r="P2552" s="17">
        <f t="shared" ca="1" si="178"/>
        <v>13.06582078524597</v>
      </c>
      <c r="Q2552" s="17">
        <f t="shared" ca="1" si="179"/>
        <v>33.283080334072757</v>
      </c>
    </row>
    <row r="2553" spans="1:17" x14ac:dyDescent="0.35">
      <c r="A2553" t="s">
        <v>1503</v>
      </c>
      <c r="B2553" t="s">
        <v>1522</v>
      </c>
      <c r="D2553" t="s">
        <v>14</v>
      </c>
      <c r="E2553" t="s">
        <v>21</v>
      </c>
      <c r="G2553" t="s">
        <v>3040</v>
      </c>
      <c r="H2553">
        <v>50.2</v>
      </c>
      <c r="J2553">
        <v>0</v>
      </c>
      <c r="K2553">
        <v>0</v>
      </c>
      <c r="L2553" s="17">
        <f>IF($E2553&lt;&gt;"",VLOOKUP($E2553,GEMWs!$E$14:$L$20,7,FALSE),"")</f>
        <v>37.754918937403332</v>
      </c>
      <c r="M2553" s="17">
        <f>IF($E2553&lt;&gt;"",VLOOKUP($E2553,GEMWs!$E$14:$L$20,8,FALSE),"")</f>
        <v>96.174593288388181</v>
      </c>
      <c r="N2553" s="17">
        <f t="shared" ca="1" si="176"/>
        <v>37.754918937403332</v>
      </c>
      <c r="O2553" s="17">
        <f t="shared" ca="1" si="177"/>
        <v>96.174593288388181</v>
      </c>
      <c r="P2553" s="17">
        <f t="shared" ca="1" si="178"/>
        <v>0.52196737499550194</v>
      </c>
      <c r="Q2553" s="17">
        <f t="shared" ca="1" si="179"/>
        <v>1.3296280700067264</v>
      </c>
    </row>
    <row r="2554" spans="1:17" x14ac:dyDescent="0.35">
      <c r="A2554" t="s">
        <v>1503</v>
      </c>
      <c r="B2554" t="s">
        <v>97</v>
      </c>
      <c r="C2554" t="s">
        <v>98</v>
      </c>
      <c r="D2554" t="s">
        <v>14</v>
      </c>
      <c r="E2554" t="s">
        <v>21</v>
      </c>
      <c r="F2554" t="s">
        <v>22</v>
      </c>
      <c r="G2554" t="s">
        <v>3040</v>
      </c>
      <c r="H2554">
        <v>55.2</v>
      </c>
      <c r="I2554">
        <v>51</v>
      </c>
      <c r="J2554">
        <v>262000</v>
      </c>
      <c r="K2554">
        <v>262000</v>
      </c>
      <c r="L2554" s="17">
        <f>IF($E2554&lt;&gt;"",VLOOKUP($E2554,GEMWs!$E$14:$L$20,7,FALSE),"")</f>
        <v>37.754918937403332</v>
      </c>
      <c r="M2554" s="17">
        <f>IF($E2554&lt;&gt;"",VLOOKUP($E2554,GEMWs!$E$14:$L$20,8,FALSE),"")</f>
        <v>96.174593288388181</v>
      </c>
      <c r="N2554" s="17">
        <f t="shared" si="176"/>
        <v>262000</v>
      </c>
      <c r="O2554" s="17">
        <f t="shared" si="177"/>
        <v>262000</v>
      </c>
      <c r="P2554" s="17">
        <f t="shared" si="178"/>
        <v>2.1068702290076338E-4</v>
      </c>
      <c r="Q2554" s="17">
        <f t="shared" si="179"/>
        <v>2.1068702290076338E-4</v>
      </c>
    </row>
    <row r="2555" spans="1:17" x14ac:dyDescent="0.35">
      <c r="A2555" t="s">
        <v>1503</v>
      </c>
      <c r="B2555" t="s">
        <v>218</v>
      </c>
      <c r="C2555" t="s">
        <v>219</v>
      </c>
      <c r="D2555" t="s">
        <v>14</v>
      </c>
      <c r="E2555" t="s">
        <v>21</v>
      </c>
      <c r="F2555" t="s">
        <v>22</v>
      </c>
      <c r="G2555" t="s">
        <v>3040</v>
      </c>
      <c r="H2555">
        <v>177</v>
      </c>
      <c r="I2555">
        <v>483</v>
      </c>
      <c r="J2555">
        <v>100</v>
      </c>
      <c r="K2555">
        <v>750</v>
      </c>
      <c r="L2555" s="17">
        <f>IF($E2555&lt;&gt;"",VLOOKUP($E2555,GEMWs!$E$14:$L$20,7,FALSE),"")</f>
        <v>37.754918937403332</v>
      </c>
      <c r="M2555" s="17">
        <f>IF($E2555&lt;&gt;"",VLOOKUP($E2555,GEMWs!$E$14:$L$20,8,FALSE),"")</f>
        <v>96.174593288388181</v>
      </c>
      <c r="N2555" s="17">
        <f t="shared" si="176"/>
        <v>100</v>
      </c>
      <c r="O2555" s="17">
        <f t="shared" si="177"/>
        <v>750</v>
      </c>
      <c r="P2555" s="17">
        <f t="shared" si="178"/>
        <v>0.23599999999999999</v>
      </c>
      <c r="Q2555" s="17">
        <f t="shared" si="179"/>
        <v>1.77</v>
      </c>
    </row>
    <row r="2556" spans="1:17" x14ac:dyDescent="0.35">
      <c r="A2556" t="s">
        <v>1503</v>
      </c>
      <c r="B2556" t="s">
        <v>59</v>
      </c>
      <c r="C2556" t="s">
        <v>60</v>
      </c>
      <c r="D2556" t="s">
        <v>14</v>
      </c>
      <c r="E2556" t="s">
        <v>21</v>
      </c>
      <c r="F2556" t="s">
        <v>14</v>
      </c>
      <c r="G2556" t="s">
        <v>3040</v>
      </c>
      <c r="H2556">
        <v>1735.8</v>
      </c>
      <c r="I2556">
        <v>91</v>
      </c>
      <c r="J2556">
        <v>186.795131</v>
      </c>
      <c r="K2556">
        <v>9072</v>
      </c>
      <c r="L2556" s="17">
        <f>IF($E2556&lt;&gt;"",VLOOKUP($E2556,GEMWs!$E$14:$L$20,7,FALSE),"")</f>
        <v>37.754918937403332</v>
      </c>
      <c r="M2556" s="17">
        <f>IF($E2556&lt;&gt;"",VLOOKUP($E2556,GEMWs!$E$14:$L$20,8,FALSE),"")</f>
        <v>96.174593288388181</v>
      </c>
      <c r="N2556" s="17">
        <f t="shared" si="176"/>
        <v>186.795131</v>
      </c>
      <c r="O2556" s="17">
        <f t="shared" si="177"/>
        <v>9072</v>
      </c>
      <c r="P2556" s="17">
        <f t="shared" si="178"/>
        <v>0.19133597883597883</v>
      </c>
      <c r="Q2556" s="17">
        <f t="shared" si="179"/>
        <v>9.2925334333259464</v>
      </c>
    </row>
    <row r="2557" spans="1:17" x14ac:dyDescent="0.35">
      <c r="A2557" t="s">
        <v>1503</v>
      </c>
      <c r="B2557" t="s">
        <v>1509</v>
      </c>
      <c r="C2557" t="s">
        <v>1510</v>
      </c>
      <c r="D2557" t="s">
        <v>14</v>
      </c>
      <c r="E2557" t="s">
        <v>21</v>
      </c>
      <c r="G2557" t="s">
        <v>3040</v>
      </c>
      <c r="H2557">
        <v>6420.4</v>
      </c>
      <c r="J2557">
        <v>0</v>
      </c>
      <c r="K2557">
        <v>0</v>
      </c>
      <c r="L2557" s="17">
        <f>IF($E2557&lt;&gt;"",VLOOKUP($E2557,GEMWs!$E$14:$L$20,7,FALSE),"")</f>
        <v>37.754918937403332</v>
      </c>
      <c r="M2557" s="17">
        <f>IF($E2557&lt;&gt;"",VLOOKUP($E2557,GEMWs!$E$14:$L$20,8,FALSE),"")</f>
        <v>96.174593288388181</v>
      </c>
      <c r="N2557" s="17">
        <f t="shared" ca="1" si="176"/>
        <v>37.754918937403332</v>
      </c>
      <c r="O2557" s="17">
        <f t="shared" ca="1" si="177"/>
        <v>96.174593288388181</v>
      </c>
      <c r="P2557" s="17">
        <f t="shared" ca="1" si="178"/>
        <v>66.757755665759376</v>
      </c>
      <c r="Q2557" s="17">
        <f t="shared" ca="1" si="179"/>
        <v>170.05466256317104</v>
      </c>
    </row>
    <row r="2558" spans="1:17" x14ac:dyDescent="0.35">
      <c r="A2558" t="s">
        <v>1503</v>
      </c>
      <c r="B2558" t="s">
        <v>87</v>
      </c>
      <c r="C2558" t="s">
        <v>88</v>
      </c>
      <c r="D2558" t="s">
        <v>14</v>
      </c>
      <c r="E2558" t="s">
        <v>21</v>
      </c>
      <c r="F2558" t="s">
        <v>22</v>
      </c>
      <c r="G2558" t="s">
        <v>3040</v>
      </c>
      <c r="H2558">
        <v>589.70000000000005</v>
      </c>
      <c r="I2558">
        <v>162</v>
      </c>
      <c r="J2558">
        <v>1942.671564</v>
      </c>
      <c r="K2558">
        <v>1942.671564</v>
      </c>
      <c r="L2558" s="17">
        <f>IF($E2558&lt;&gt;"",VLOOKUP($E2558,GEMWs!$E$14:$L$20,7,FALSE),"")</f>
        <v>37.754918937403332</v>
      </c>
      <c r="M2558" s="17">
        <f>IF($E2558&lt;&gt;"",VLOOKUP($E2558,GEMWs!$E$14:$L$20,8,FALSE),"")</f>
        <v>96.174593288388181</v>
      </c>
      <c r="N2558" s="17">
        <f t="shared" si="176"/>
        <v>1942.671564</v>
      </c>
      <c r="O2558" s="17">
        <f t="shared" si="177"/>
        <v>1942.671564</v>
      </c>
      <c r="P2558" s="17">
        <f t="shared" si="178"/>
        <v>0.30355105357376821</v>
      </c>
      <c r="Q2558" s="17">
        <f t="shared" si="179"/>
        <v>0.30355105357376821</v>
      </c>
    </row>
    <row r="2559" spans="1:17" x14ac:dyDescent="0.35">
      <c r="A2559" t="s">
        <v>1503</v>
      </c>
      <c r="B2559" t="s">
        <v>25</v>
      </c>
      <c r="C2559" t="s">
        <v>26</v>
      </c>
      <c r="D2559" t="s">
        <v>14</v>
      </c>
      <c r="E2559" t="s">
        <v>21</v>
      </c>
      <c r="F2559" t="s">
        <v>22</v>
      </c>
      <c r="G2559" t="s">
        <v>3040</v>
      </c>
      <c r="H2559">
        <v>3215.3</v>
      </c>
      <c r="I2559">
        <v>173</v>
      </c>
      <c r="J2559">
        <v>58.313439000000002</v>
      </c>
      <c r="K2559">
        <v>111.57155899999999</v>
      </c>
      <c r="L2559" s="17">
        <f>IF($E2559&lt;&gt;"",VLOOKUP($E2559,GEMWs!$E$14:$L$20,7,FALSE),"")</f>
        <v>37.754918937403332</v>
      </c>
      <c r="M2559" s="17">
        <f>IF($E2559&lt;&gt;"",VLOOKUP($E2559,GEMWs!$E$14:$L$20,8,FALSE),"")</f>
        <v>96.174593288388181</v>
      </c>
      <c r="N2559" s="17">
        <f t="shared" si="176"/>
        <v>58.313439000000002</v>
      </c>
      <c r="O2559" s="17">
        <f t="shared" si="177"/>
        <v>111.57155899999999</v>
      </c>
      <c r="P2559" s="17">
        <f t="shared" si="178"/>
        <v>28.818276170184198</v>
      </c>
      <c r="Q2559" s="17">
        <f t="shared" si="179"/>
        <v>55.138233229564804</v>
      </c>
    </row>
    <row r="2560" spans="1:17" x14ac:dyDescent="0.35">
      <c r="A2560" t="s">
        <v>1503</v>
      </c>
      <c r="B2560" t="s">
        <v>1511</v>
      </c>
      <c r="C2560" t="s">
        <v>1512</v>
      </c>
      <c r="D2560" t="s">
        <v>14</v>
      </c>
      <c r="E2560" t="s">
        <v>21</v>
      </c>
      <c r="G2560" t="s">
        <v>3040</v>
      </c>
      <c r="H2560">
        <v>3179.3</v>
      </c>
      <c r="J2560">
        <v>0</v>
      </c>
      <c r="K2560">
        <v>0</v>
      </c>
      <c r="L2560" s="17">
        <f>IF($E2560&lt;&gt;"",VLOOKUP($E2560,GEMWs!$E$14:$L$20,7,FALSE),"")</f>
        <v>37.754918937403332</v>
      </c>
      <c r="M2560" s="17">
        <f>IF($E2560&lt;&gt;"",VLOOKUP($E2560,GEMWs!$E$14:$L$20,8,FALSE),"")</f>
        <v>96.174593288388181</v>
      </c>
      <c r="N2560" s="17">
        <f t="shared" ca="1" si="176"/>
        <v>37.754918937403332</v>
      </c>
      <c r="O2560" s="17">
        <f t="shared" ca="1" si="177"/>
        <v>96.174593288388181</v>
      </c>
      <c r="P2560" s="17">
        <f t="shared" ca="1" si="178"/>
        <v>33.057587157832657</v>
      </c>
      <c r="Q2560" s="17">
        <f t="shared" ca="1" si="179"/>
        <v>84.208894879927996</v>
      </c>
    </row>
    <row r="2561" spans="1:17" x14ac:dyDescent="0.35">
      <c r="A2561" t="s">
        <v>1503</v>
      </c>
      <c r="B2561" t="s">
        <v>194</v>
      </c>
      <c r="D2561" t="s">
        <v>14</v>
      </c>
      <c r="E2561" t="s">
        <v>21</v>
      </c>
      <c r="G2561" t="s">
        <v>3040</v>
      </c>
      <c r="H2561">
        <v>60</v>
      </c>
      <c r="J2561">
        <v>0</v>
      </c>
      <c r="K2561">
        <v>0</v>
      </c>
      <c r="L2561" s="17">
        <f>IF($E2561&lt;&gt;"",VLOOKUP($E2561,GEMWs!$E$14:$L$20,7,FALSE),"")</f>
        <v>37.754918937403332</v>
      </c>
      <c r="M2561" s="17">
        <f>IF($E2561&lt;&gt;"",VLOOKUP($E2561,GEMWs!$E$14:$L$20,8,FALSE),"")</f>
        <v>96.174593288388181</v>
      </c>
      <c r="N2561" s="17">
        <f t="shared" ca="1" si="176"/>
        <v>37.754918937403332</v>
      </c>
      <c r="O2561" s="17">
        <f t="shared" ca="1" si="177"/>
        <v>96.174593288388181</v>
      </c>
      <c r="P2561" s="17">
        <f t="shared" ca="1" si="178"/>
        <v>0.62386538844083905</v>
      </c>
      <c r="Q2561" s="17">
        <f t="shared" ca="1" si="179"/>
        <v>1.5891968964223822</v>
      </c>
    </row>
    <row r="2562" spans="1:17" x14ac:dyDescent="0.35">
      <c r="A2562" t="s">
        <v>1503</v>
      </c>
      <c r="B2562" t="s">
        <v>330</v>
      </c>
      <c r="D2562" t="s">
        <v>14</v>
      </c>
      <c r="E2562" t="s">
        <v>21</v>
      </c>
      <c r="G2562" t="s">
        <v>3040</v>
      </c>
      <c r="H2562">
        <v>1122.5999999999999</v>
      </c>
      <c r="J2562">
        <v>0</v>
      </c>
      <c r="K2562">
        <v>0</v>
      </c>
      <c r="L2562" s="17">
        <f>IF($E2562&lt;&gt;"",VLOOKUP($E2562,GEMWs!$E$14:$L$20,7,FALSE),"")</f>
        <v>37.754918937403332</v>
      </c>
      <c r="M2562" s="17">
        <f>IF($E2562&lt;&gt;"",VLOOKUP($E2562,GEMWs!$E$14:$L$20,8,FALSE),"")</f>
        <v>96.174593288388181</v>
      </c>
      <c r="N2562" s="17">
        <f t="shared" ca="1" si="176"/>
        <v>37.754918937403332</v>
      </c>
      <c r="O2562" s="17">
        <f t="shared" ca="1" si="177"/>
        <v>96.174593288388181</v>
      </c>
      <c r="P2562" s="17">
        <f t="shared" ca="1" si="178"/>
        <v>11.672521417728097</v>
      </c>
      <c r="Q2562" s="17">
        <f t="shared" ca="1" si="179"/>
        <v>29.733873932062767</v>
      </c>
    </row>
    <row r="2563" spans="1:17" x14ac:dyDescent="0.35">
      <c r="A2563" t="s">
        <v>1503</v>
      </c>
      <c r="B2563" t="s">
        <v>154</v>
      </c>
      <c r="D2563" t="s">
        <v>14</v>
      </c>
      <c r="E2563" t="s">
        <v>21</v>
      </c>
      <c r="G2563" t="s">
        <v>3040</v>
      </c>
      <c r="H2563">
        <v>102.5</v>
      </c>
      <c r="J2563">
        <v>0</v>
      </c>
      <c r="K2563">
        <v>0</v>
      </c>
      <c r="L2563" s="17">
        <f>IF($E2563&lt;&gt;"",VLOOKUP($E2563,GEMWs!$E$14:$L$20,7,FALSE),"")</f>
        <v>37.754918937403332</v>
      </c>
      <c r="M2563" s="17">
        <f>IF($E2563&lt;&gt;"",VLOOKUP($E2563,GEMWs!$E$14:$L$20,8,FALSE),"")</f>
        <v>96.174593288388181</v>
      </c>
      <c r="N2563" s="17">
        <f t="shared" ca="1" si="176"/>
        <v>37.754918937403332</v>
      </c>
      <c r="O2563" s="17">
        <f t="shared" ca="1" si="177"/>
        <v>96.174593288388181</v>
      </c>
      <c r="P2563" s="17">
        <f t="shared" ca="1" si="178"/>
        <v>1.0657700385864333</v>
      </c>
      <c r="Q2563" s="17">
        <f t="shared" ca="1" si="179"/>
        <v>2.7148780313882361</v>
      </c>
    </row>
    <row r="2564" spans="1:17" x14ac:dyDescent="0.35">
      <c r="A2564" t="s">
        <v>1503</v>
      </c>
      <c r="B2564" t="s">
        <v>1515</v>
      </c>
      <c r="D2564" t="s">
        <v>14</v>
      </c>
      <c r="E2564" t="s">
        <v>21</v>
      </c>
      <c r="G2564" t="s">
        <v>3040</v>
      </c>
      <c r="H2564">
        <v>142.9</v>
      </c>
      <c r="J2564">
        <v>0</v>
      </c>
      <c r="K2564">
        <v>0</v>
      </c>
      <c r="L2564" s="17">
        <f>IF($E2564&lt;&gt;"",VLOOKUP($E2564,GEMWs!$E$14:$L$20,7,FALSE),"")</f>
        <v>37.754918937403332</v>
      </c>
      <c r="M2564" s="17">
        <f>IF($E2564&lt;&gt;"",VLOOKUP($E2564,GEMWs!$E$14:$L$20,8,FALSE),"")</f>
        <v>96.174593288388181</v>
      </c>
      <c r="N2564" s="17">
        <f t="shared" ca="1" si="176"/>
        <v>37.754918937403332</v>
      </c>
      <c r="O2564" s="17">
        <f t="shared" ca="1" si="177"/>
        <v>96.174593288388181</v>
      </c>
      <c r="P2564" s="17">
        <f t="shared" ca="1" si="178"/>
        <v>1.4858394001365982</v>
      </c>
      <c r="Q2564" s="17">
        <f t="shared" ca="1" si="179"/>
        <v>3.7849372749793071</v>
      </c>
    </row>
    <row r="2565" spans="1:17" x14ac:dyDescent="0.35">
      <c r="A2565" t="s">
        <v>1503</v>
      </c>
      <c r="B2565" t="s">
        <v>29</v>
      </c>
      <c r="C2565" t="s">
        <v>30</v>
      </c>
      <c r="D2565" t="s">
        <v>14</v>
      </c>
      <c r="E2565" t="s">
        <v>21</v>
      </c>
      <c r="F2565" t="s">
        <v>22</v>
      </c>
      <c r="G2565" t="s">
        <v>3040</v>
      </c>
      <c r="H2565">
        <v>2427.3000000000002</v>
      </c>
      <c r="I2565">
        <v>220</v>
      </c>
      <c r="J2565">
        <v>23.318957000000001</v>
      </c>
      <c r="K2565">
        <v>970.84579099999996</v>
      </c>
      <c r="L2565" s="17">
        <f>IF($E2565&lt;&gt;"",VLOOKUP($E2565,GEMWs!$E$14:$L$20,7,FALSE),"")</f>
        <v>37.754918937403332</v>
      </c>
      <c r="M2565" s="17">
        <f>IF($E2565&lt;&gt;"",VLOOKUP($E2565,GEMWs!$E$14:$L$20,8,FALSE),"")</f>
        <v>96.174593288388181</v>
      </c>
      <c r="N2565" s="17">
        <f t="shared" si="176"/>
        <v>23.318957000000001</v>
      </c>
      <c r="O2565" s="17">
        <f t="shared" si="177"/>
        <v>970.84579099999996</v>
      </c>
      <c r="P2565" s="17">
        <f t="shared" si="178"/>
        <v>2.5001910936852383</v>
      </c>
      <c r="Q2565" s="17">
        <f t="shared" si="179"/>
        <v>104.09127646661041</v>
      </c>
    </row>
    <row r="2566" spans="1:17" x14ac:dyDescent="0.35">
      <c r="A2566" t="s">
        <v>1503</v>
      </c>
      <c r="B2566" t="s">
        <v>102</v>
      </c>
      <c r="D2566" t="s">
        <v>22</v>
      </c>
      <c r="G2566" t="s">
        <v>3040</v>
      </c>
      <c r="H2566">
        <v>277.7</v>
      </c>
      <c r="J2566">
        <v>0</v>
      </c>
      <c r="K2566">
        <v>0</v>
      </c>
      <c r="L2566" s="17" t="str">
        <f>IF($E2566&lt;&gt;"",VLOOKUP($E2566,GEMWs!$E$14:$L$20,7,FALSE),"")</f>
        <v/>
      </c>
      <c r="M2566" s="17" t="str">
        <f>IF($E2566&lt;&gt;"",VLOOKUP($E2566,GEMWs!$E$14:$L$20,8,FALSE),"")</f>
        <v/>
      </c>
      <c r="N2566" s="17">
        <f t="shared" ca="1" si="176"/>
        <v>0</v>
      </c>
      <c r="O2566" s="17">
        <f t="shared" ca="1" si="177"/>
        <v>0</v>
      </c>
      <c r="P2566" s="17">
        <f t="shared" ca="1" si="178"/>
        <v>0</v>
      </c>
      <c r="Q2566" s="17">
        <f t="shared" ca="1" si="179"/>
        <v>0</v>
      </c>
    </row>
    <row r="2567" spans="1:17" x14ac:dyDescent="0.35">
      <c r="A2567" t="s">
        <v>1503</v>
      </c>
      <c r="B2567" t="s">
        <v>2982</v>
      </c>
      <c r="C2567" t="s">
        <v>158</v>
      </c>
      <c r="D2567" t="s">
        <v>22</v>
      </c>
      <c r="G2567" t="s">
        <v>3040</v>
      </c>
      <c r="H2567">
        <v>2762.6</v>
      </c>
      <c r="J2567">
        <v>0</v>
      </c>
      <c r="K2567">
        <v>0</v>
      </c>
      <c r="L2567" s="17" t="str">
        <f>IF($E2567&lt;&gt;"",VLOOKUP($E2567,GEMWs!$E$14:$L$20,7,FALSE),"")</f>
        <v/>
      </c>
      <c r="M2567" s="17" t="str">
        <f>IF($E2567&lt;&gt;"",VLOOKUP($E2567,GEMWs!$E$14:$L$20,8,FALSE),"")</f>
        <v/>
      </c>
      <c r="N2567" s="17">
        <f t="shared" ca="1" si="176"/>
        <v>0</v>
      </c>
      <c r="O2567" s="17">
        <f t="shared" ca="1" si="177"/>
        <v>0</v>
      </c>
      <c r="P2567" s="17">
        <f t="shared" ca="1" si="178"/>
        <v>0</v>
      </c>
      <c r="Q2567" s="17">
        <f t="shared" ca="1" si="179"/>
        <v>0</v>
      </c>
    </row>
    <row r="2568" spans="1:17" x14ac:dyDescent="0.35">
      <c r="A2568" t="s">
        <v>1503</v>
      </c>
      <c r="B2568" t="s">
        <v>407</v>
      </c>
      <c r="D2568" t="s">
        <v>14</v>
      </c>
      <c r="E2568" t="s">
        <v>21</v>
      </c>
      <c r="G2568" t="s">
        <v>3040</v>
      </c>
      <c r="H2568">
        <v>2766.1</v>
      </c>
      <c r="J2568">
        <v>0</v>
      </c>
      <c r="K2568">
        <v>0</v>
      </c>
      <c r="L2568" s="17">
        <f>IF($E2568&lt;&gt;"",VLOOKUP($E2568,GEMWs!$E$14:$L$20,7,FALSE),"")</f>
        <v>37.754918937403332</v>
      </c>
      <c r="M2568" s="17">
        <f>IF($E2568&lt;&gt;"",VLOOKUP($E2568,GEMWs!$E$14:$L$20,8,FALSE),"")</f>
        <v>96.174593288388181</v>
      </c>
      <c r="N2568" s="17">
        <f t="shared" ca="1" si="176"/>
        <v>37.754918937403332</v>
      </c>
      <c r="O2568" s="17">
        <f t="shared" ca="1" si="177"/>
        <v>96.174593288388181</v>
      </c>
      <c r="P2568" s="17">
        <f t="shared" ca="1" si="178"/>
        <v>28.761234182770078</v>
      </c>
      <c r="Q2568" s="17">
        <f t="shared" ca="1" si="179"/>
        <v>73.264625586565856</v>
      </c>
    </row>
    <row r="2569" spans="1:17" x14ac:dyDescent="0.35">
      <c r="A2569" t="s">
        <v>1503</v>
      </c>
      <c r="B2569" t="s">
        <v>114</v>
      </c>
      <c r="D2569" t="s">
        <v>22</v>
      </c>
      <c r="G2569" t="s">
        <v>3040</v>
      </c>
      <c r="H2569">
        <v>126.1</v>
      </c>
      <c r="J2569">
        <v>0</v>
      </c>
      <c r="K2569">
        <v>0</v>
      </c>
      <c r="L2569" s="17" t="str">
        <f>IF($E2569&lt;&gt;"",VLOOKUP($E2569,GEMWs!$E$14:$L$20,7,FALSE),"")</f>
        <v/>
      </c>
      <c r="M2569" s="17" t="str">
        <f>IF($E2569&lt;&gt;"",VLOOKUP($E2569,GEMWs!$E$14:$L$20,8,FALSE),"")</f>
        <v/>
      </c>
      <c r="N2569" s="17">
        <f t="shared" ca="1" si="176"/>
        <v>0</v>
      </c>
      <c r="O2569" s="17">
        <f t="shared" ca="1" si="177"/>
        <v>0</v>
      </c>
      <c r="P2569" s="17">
        <f t="shared" ca="1" si="178"/>
        <v>0</v>
      </c>
      <c r="Q2569" s="17">
        <f t="shared" ca="1" si="179"/>
        <v>0</v>
      </c>
    </row>
    <row r="2570" spans="1:17" x14ac:dyDescent="0.35">
      <c r="A2570" t="s">
        <v>1503</v>
      </c>
      <c r="B2570" t="s">
        <v>745</v>
      </c>
      <c r="D2570" t="s">
        <v>14</v>
      </c>
      <c r="E2570" t="s">
        <v>21</v>
      </c>
      <c r="G2570" t="s">
        <v>3040</v>
      </c>
      <c r="H2570">
        <v>91.1</v>
      </c>
      <c r="J2570">
        <v>0</v>
      </c>
      <c r="K2570">
        <v>0</v>
      </c>
      <c r="L2570" s="17">
        <f>IF($E2570&lt;&gt;"",VLOOKUP($E2570,GEMWs!$E$14:$L$20,7,FALSE),"")</f>
        <v>37.754918937403332</v>
      </c>
      <c r="M2570" s="17">
        <f>IF($E2570&lt;&gt;"",VLOOKUP($E2570,GEMWs!$E$14:$L$20,8,FALSE),"")</f>
        <v>96.174593288388181</v>
      </c>
      <c r="N2570" s="17">
        <f t="shared" ca="1" si="176"/>
        <v>37.754918937403332</v>
      </c>
      <c r="O2570" s="17">
        <f t="shared" ca="1" si="177"/>
        <v>96.174593288388181</v>
      </c>
      <c r="P2570" s="17">
        <f t="shared" ca="1" si="178"/>
        <v>0.94723561478267382</v>
      </c>
      <c r="Q2570" s="17">
        <f t="shared" ca="1" si="179"/>
        <v>2.4129306210679835</v>
      </c>
    </row>
    <row r="2571" spans="1:17" x14ac:dyDescent="0.35">
      <c r="A2571" t="s">
        <v>1503</v>
      </c>
      <c r="B2571" t="s">
        <v>1523</v>
      </c>
      <c r="D2571" t="s">
        <v>14</v>
      </c>
      <c r="E2571" t="s">
        <v>21</v>
      </c>
      <c r="G2571" t="s">
        <v>3040</v>
      </c>
      <c r="H2571">
        <v>440</v>
      </c>
      <c r="J2571">
        <v>0</v>
      </c>
      <c r="K2571">
        <v>0</v>
      </c>
      <c r="L2571" s="17">
        <f>IF($E2571&lt;&gt;"",VLOOKUP($E2571,GEMWs!$E$14:$L$20,7,FALSE),"")</f>
        <v>37.754918937403332</v>
      </c>
      <c r="M2571" s="17">
        <f>IF($E2571&lt;&gt;"",VLOOKUP($E2571,GEMWs!$E$14:$L$20,8,FALSE),"")</f>
        <v>96.174593288388181</v>
      </c>
      <c r="N2571" s="17">
        <f t="shared" ca="1" si="176"/>
        <v>37.754918937403332</v>
      </c>
      <c r="O2571" s="17">
        <f t="shared" ca="1" si="177"/>
        <v>96.174593288388181</v>
      </c>
      <c r="P2571" s="17">
        <f t="shared" ca="1" si="178"/>
        <v>4.5750128485661525</v>
      </c>
      <c r="Q2571" s="17">
        <f t="shared" ca="1" si="179"/>
        <v>11.654110573764136</v>
      </c>
    </row>
    <row r="2572" spans="1:17" x14ac:dyDescent="0.35">
      <c r="A2572" t="s">
        <v>1503</v>
      </c>
      <c r="B2572" t="s">
        <v>195</v>
      </c>
      <c r="D2572" t="s">
        <v>14</v>
      </c>
      <c r="E2572" t="s">
        <v>21</v>
      </c>
      <c r="G2572" t="s">
        <v>3040</v>
      </c>
      <c r="H2572">
        <v>2346</v>
      </c>
      <c r="J2572">
        <v>0</v>
      </c>
      <c r="K2572">
        <v>0</v>
      </c>
      <c r="L2572" s="17">
        <f>IF($E2572&lt;&gt;"",VLOOKUP($E2572,GEMWs!$E$14:$L$20,7,FALSE),"")</f>
        <v>37.754918937403332</v>
      </c>
      <c r="M2572" s="17">
        <f>IF($E2572&lt;&gt;"",VLOOKUP($E2572,GEMWs!$E$14:$L$20,8,FALSE),"")</f>
        <v>96.174593288388181</v>
      </c>
      <c r="N2572" s="17">
        <f t="shared" ca="1" si="176"/>
        <v>37.754918937403332</v>
      </c>
      <c r="O2572" s="17">
        <f t="shared" ca="1" si="177"/>
        <v>96.174593288388181</v>
      </c>
      <c r="P2572" s="17">
        <f t="shared" ca="1" si="178"/>
        <v>24.393136688036805</v>
      </c>
      <c r="Q2572" s="17">
        <f t="shared" ca="1" si="179"/>
        <v>62.137598650115144</v>
      </c>
    </row>
    <row r="2573" spans="1:17" x14ac:dyDescent="0.35">
      <c r="A2573" t="s">
        <v>1503</v>
      </c>
      <c r="B2573" t="s">
        <v>65</v>
      </c>
      <c r="C2573" t="s">
        <v>66</v>
      </c>
      <c r="D2573" t="s">
        <v>14</v>
      </c>
      <c r="E2573" t="s">
        <v>21</v>
      </c>
      <c r="F2573" t="s">
        <v>22</v>
      </c>
      <c r="G2573" t="s">
        <v>3040</v>
      </c>
      <c r="H2573">
        <v>3432.6</v>
      </c>
      <c r="I2573">
        <v>228</v>
      </c>
      <c r="J2573">
        <v>8.1199999999999992</v>
      </c>
      <c r="K2573">
        <v>38</v>
      </c>
      <c r="L2573" s="17">
        <f>IF($E2573&lt;&gt;"",VLOOKUP($E2573,GEMWs!$E$14:$L$20,7,FALSE),"")</f>
        <v>37.754918937403332</v>
      </c>
      <c r="M2573" s="17">
        <f>IF($E2573&lt;&gt;"",VLOOKUP($E2573,GEMWs!$E$14:$L$20,8,FALSE),"")</f>
        <v>96.174593288388181</v>
      </c>
      <c r="N2573" s="17">
        <f t="shared" si="176"/>
        <v>8.1199999999999992</v>
      </c>
      <c r="O2573" s="17">
        <f t="shared" si="177"/>
        <v>38</v>
      </c>
      <c r="P2573" s="17">
        <f t="shared" si="178"/>
        <v>90.331578947368413</v>
      </c>
      <c r="Q2573" s="17">
        <f t="shared" si="179"/>
        <v>422.73399014778329</v>
      </c>
    </row>
    <row r="2574" spans="1:17" x14ac:dyDescent="0.35">
      <c r="A2574" t="s">
        <v>1503</v>
      </c>
      <c r="B2574" t="s">
        <v>33</v>
      </c>
      <c r="C2574" t="s">
        <v>34</v>
      </c>
      <c r="D2574" t="s">
        <v>14</v>
      </c>
      <c r="E2574" t="s">
        <v>21</v>
      </c>
      <c r="F2574" t="s">
        <v>22</v>
      </c>
      <c r="G2574" t="s">
        <v>3040</v>
      </c>
      <c r="H2574">
        <v>1221.2</v>
      </c>
      <c r="I2574">
        <v>364</v>
      </c>
      <c r="J2574">
        <v>3500</v>
      </c>
      <c r="K2574">
        <v>3500</v>
      </c>
      <c r="L2574" s="17">
        <f>IF($E2574&lt;&gt;"",VLOOKUP($E2574,GEMWs!$E$14:$L$20,7,FALSE),"")</f>
        <v>37.754918937403332</v>
      </c>
      <c r="M2574" s="17">
        <f>IF($E2574&lt;&gt;"",VLOOKUP($E2574,GEMWs!$E$14:$L$20,8,FALSE),"")</f>
        <v>96.174593288388181</v>
      </c>
      <c r="N2574" s="17">
        <f t="shared" si="176"/>
        <v>3500</v>
      </c>
      <c r="O2574" s="17">
        <f t="shared" si="177"/>
        <v>3500</v>
      </c>
      <c r="P2574" s="17">
        <f t="shared" si="178"/>
        <v>0.34891428571428573</v>
      </c>
      <c r="Q2574" s="17">
        <f t="shared" si="179"/>
        <v>0.34891428571428573</v>
      </c>
    </row>
    <row r="2575" spans="1:17" x14ac:dyDescent="0.35">
      <c r="A2575" t="s">
        <v>1503</v>
      </c>
      <c r="B2575" t="s">
        <v>41</v>
      </c>
      <c r="C2575" t="s">
        <v>42</v>
      </c>
      <c r="D2575" t="s">
        <v>14</v>
      </c>
      <c r="E2575" t="s">
        <v>21</v>
      </c>
      <c r="F2575" t="s">
        <v>22</v>
      </c>
      <c r="G2575" t="s">
        <v>3040</v>
      </c>
      <c r="H2575">
        <v>985.5</v>
      </c>
      <c r="I2575">
        <v>232</v>
      </c>
      <c r="J2575">
        <v>300</v>
      </c>
      <c r="K2575">
        <v>10000</v>
      </c>
      <c r="L2575" s="17">
        <f>IF($E2575&lt;&gt;"",VLOOKUP($E2575,GEMWs!$E$14:$L$20,7,FALSE),"")</f>
        <v>37.754918937403332</v>
      </c>
      <c r="M2575" s="17">
        <f>IF($E2575&lt;&gt;"",VLOOKUP($E2575,GEMWs!$E$14:$L$20,8,FALSE),"")</f>
        <v>96.174593288388181</v>
      </c>
      <c r="N2575" s="17">
        <f t="shared" si="176"/>
        <v>300</v>
      </c>
      <c r="O2575" s="17">
        <f t="shared" si="177"/>
        <v>10000</v>
      </c>
      <c r="P2575" s="17">
        <f t="shared" si="178"/>
        <v>9.8549999999999999E-2</v>
      </c>
      <c r="Q2575" s="17">
        <f t="shared" si="179"/>
        <v>3.2850000000000001</v>
      </c>
    </row>
    <row r="2576" spans="1:17" x14ac:dyDescent="0.35">
      <c r="A2576" t="s">
        <v>1503</v>
      </c>
      <c r="B2576" t="s">
        <v>127</v>
      </c>
      <c r="D2576" t="s">
        <v>14</v>
      </c>
      <c r="E2576" t="s">
        <v>21</v>
      </c>
      <c r="G2576" t="s">
        <v>3040</v>
      </c>
      <c r="H2576">
        <v>10.5</v>
      </c>
      <c r="J2576">
        <v>0</v>
      </c>
      <c r="K2576">
        <v>0</v>
      </c>
      <c r="L2576" s="17">
        <f>IF($E2576&lt;&gt;"",VLOOKUP($E2576,GEMWs!$E$14:$L$20,7,FALSE),"")</f>
        <v>37.754918937403332</v>
      </c>
      <c r="M2576" s="17">
        <f>IF($E2576&lt;&gt;"",VLOOKUP($E2576,GEMWs!$E$14:$L$20,8,FALSE),"")</f>
        <v>96.174593288388181</v>
      </c>
      <c r="N2576" s="17">
        <f t="shared" ca="1" si="176"/>
        <v>37.754918937403332</v>
      </c>
      <c r="O2576" s="17">
        <f t="shared" ca="1" si="177"/>
        <v>96.174593288388181</v>
      </c>
      <c r="P2576" s="17">
        <f t="shared" ca="1" si="178"/>
        <v>0.10917644297714682</v>
      </c>
      <c r="Q2576" s="17">
        <f t="shared" ca="1" si="179"/>
        <v>0.27810945687391692</v>
      </c>
    </row>
    <row r="2577" spans="1:17" x14ac:dyDescent="0.35">
      <c r="A2577" t="s">
        <v>1503</v>
      </c>
      <c r="B2577" t="s">
        <v>461</v>
      </c>
      <c r="D2577" t="s">
        <v>14</v>
      </c>
      <c r="E2577" t="s">
        <v>21</v>
      </c>
      <c r="G2577" t="s">
        <v>3040</v>
      </c>
      <c r="H2577">
        <v>103.6</v>
      </c>
      <c r="J2577">
        <v>0</v>
      </c>
      <c r="K2577">
        <v>0</v>
      </c>
      <c r="L2577" s="17">
        <f>IF($E2577&lt;&gt;"",VLOOKUP($E2577,GEMWs!$E$14:$L$20,7,FALSE),"")</f>
        <v>37.754918937403332</v>
      </c>
      <c r="M2577" s="17">
        <f>IF($E2577&lt;&gt;"",VLOOKUP($E2577,GEMWs!$E$14:$L$20,8,FALSE),"")</f>
        <v>96.174593288388181</v>
      </c>
      <c r="N2577" s="17">
        <f t="shared" ca="1" si="176"/>
        <v>37.754918937403332</v>
      </c>
      <c r="O2577" s="17">
        <f t="shared" ca="1" si="177"/>
        <v>96.174593288388181</v>
      </c>
      <c r="P2577" s="17">
        <f t="shared" ca="1" si="178"/>
        <v>1.0772075707078486</v>
      </c>
      <c r="Q2577" s="17">
        <f t="shared" ca="1" si="179"/>
        <v>2.7440133078226463</v>
      </c>
    </row>
    <row r="2578" spans="1:17" x14ac:dyDescent="0.35">
      <c r="A2578" t="s">
        <v>1503</v>
      </c>
      <c r="B2578" t="s">
        <v>622</v>
      </c>
      <c r="D2578" t="s">
        <v>22</v>
      </c>
      <c r="G2578" t="s">
        <v>3040</v>
      </c>
      <c r="H2578">
        <v>2067.4</v>
      </c>
      <c r="J2578">
        <v>0</v>
      </c>
      <c r="K2578">
        <v>0</v>
      </c>
      <c r="L2578" s="17" t="str">
        <f>IF($E2578&lt;&gt;"",VLOOKUP($E2578,GEMWs!$E$14:$L$20,7,FALSE),"")</f>
        <v/>
      </c>
      <c r="M2578" s="17" t="str">
        <f>IF($E2578&lt;&gt;"",VLOOKUP($E2578,GEMWs!$E$14:$L$20,8,FALSE),"")</f>
        <v/>
      </c>
      <c r="N2578" s="17">
        <f t="shared" ca="1" si="176"/>
        <v>0</v>
      </c>
      <c r="O2578" s="17">
        <f t="shared" ca="1" si="177"/>
        <v>0</v>
      </c>
      <c r="P2578" s="17">
        <f t="shared" ca="1" si="178"/>
        <v>0</v>
      </c>
      <c r="Q2578" s="17">
        <f t="shared" ca="1" si="179"/>
        <v>0</v>
      </c>
    </row>
    <row r="2579" spans="1:17" x14ac:dyDescent="0.35">
      <c r="A2579" t="s">
        <v>1503</v>
      </c>
      <c r="B2579" t="s">
        <v>13</v>
      </c>
      <c r="D2579" t="s">
        <v>14</v>
      </c>
      <c r="E2579" t="s">
        <v>15</v>
      </c>
      <c r="G2579" t="s">
        <v>3040</v>
      </c>
      <c r="H2579">
        <v>18712.2</v>
      </c>
      <c r="J2579">
        <v>0</v>
      </c>
      <c r="K2579">
        <v>0</v>
      </c>
      <c r="L2579" s="17">
        <f>IF($E2579&lt;&gt;"",VLOOKUP($E2579,GEMWs!$E$14:$L$20,7,FALSE),"")</f>
        <v>37.892086284381016</v>
      </c>
      <c r="M2579" s="17">
        <f>IF($E2579&lt;&gt;"",VLOOKUP($E2579,GEMWs!$E$14:$L$20,8,FALSE),"")</f>
        <v>96.522753888300599</v>
      </c>
      <c r="N2579" s="17">
        <f t="shared" ref="N2579:N2642" ca="1" si="180">IF($I2579&lt;&gt;"",J2579,IF(AND($D2579="Y",$M$6=236),L2579,0))</f>
        <v>37.892086284381016</v>
      </c>
      <c r="O2579" s="17">
        <f t="shared" ref="O2579:O2642" ca="1" si="181">IF($I2579&lt;&gt;"",K2579,IF(AND($D2579="Y",$M$6=236),M2579,0))</f>
        <v>96.522753888300599</v>
      </c>
      <c r="P2579" s="17">
        <f t="shared" ca="1" si="178"/>
        <v>193.86309700254091</v>
      </c>
      <c r="Q2579" s="17">
        <f t="shared" ca="1" si="179"/>
        <v>493.82870765057618</v>
      </c>
    </row>
    <row r="2580" spans="1:17" x14ac:dyDescent="0.35">
      <c r="A2580" t="s">
        <v>1503</v>
      </c>
      <c r="B2580" t="s">
        <v>1259</v>
      </c>
      <c r="D2580" t="s">
        <v>22</v>
      </c>
      <c r="G2580" t="s">
        <v>3040</v>
      </c>
      <c r="H2580">
        <v>1585.9</v>
      </c>
      <c r="J2580">
        <v>0</v>
      </c>
      <c r="K2580">
        <v>0</v>
      </c>
      <c r="L2580" s="17" t="str">
        <f>IF($E2580&lt;&gt;"",VLOOKUP($E2580,GEMWs!$E$14:$L$20,7,FALSE),"")</f>
        <v/>
      </c>
      <c r="M2580" s="17" t="str">
        <f>IF($E2580&lt;&gt;"",VLOOKUP($E2580,GEMWs!$E$14:$L$20,8,FALSE),"")</f>
        <v/>
      </c>
      <c r="N2580" s="17">
        <f t="shared" ca="1" si="180"/>
        <v>0</v>
      </c>
      <c r="O2580" s="17">
        <f t="shared" ca="1" si="181"/>
        <v>0</v>
      </c>
      <c r="P2580" s="17">
        <f t="shared" ref="P2580:P2643" ca="1" si="182">IF(O2580&gt;0,$H2580/O2580,0)</f>
        <v>0</v>
      </c>
      <c r="Q2580" s="17">
        <f t="shared" ref="Q2580:Q2643" ca="1" si="183">IF(N2580&gt;0,$H2580/N2580,0)</f>
        <v>0</v>
      </c>
    </row>
    <row r="2581" spans="1:17" x14ac:dyDescent="0.35">
      <c r="A2581" t="s">
        <v>1503</v>
      </c>
      <c r="B2581" t="s">
        <v>3012</v>
      </c>
      <c r="C2581" t="s">
        <v>158</v>
      </c>
      <c r="D2581" t="s">
        <v>22</v>
      </c>
      <c r="G2581" t="s">
        <v>3040</v>
      </c>
      <c r="H2581">
        <v>4346.5</v>
      </c>
      <c r="J2581">
        <v>0</v>
      </c>
      <c r="K2581">
        <v>0</v>
      </c>
      <c r="L2581" s="17" t="str">
        <f>IF($E2581&lt;&gt;"",VLOOKUP($E2581,GEMWs!$E$14:$L$20,7,FALSE),"")</f>
        <v/>
      </c>
      <c r="M2581" s="17" t="str">
        <f>IF($E2581&lt;&gt;"",VLOOKUP($E2581,GEMWs!$E$14:$L$20,8,FALSE),"")</f>
        <v/>
      </c>
      <c r="N2581" s="17">
        <f t="shared" ca="1" si="180"/>
        <v>0</v>
      </c>
      <c r="O2581" s="17">
        <f t="shared" ca="1" si="181"/>
        <v>0</v>
      </c>
      <c r="P2581" s="17">
        <f t="shared" ca="1" si="182"/>
        <v>0</v>
      </c>
      <c r="Q2581" s="17">
        <f t="shared" ca="1" si="183"/>
        <v>0</v>
      </c>
    </row>
    <row r="2582" spans="1:17" x14ac:dyDescent="0.35">
      <c r="A2582" t="s">
        <v>1503</v>
      </c>
      <c r="B2582" t="s">
        <v>43</v>
      </c>
      <c r="C2582" t="s">
        <v>44</v>
      </c>
      <c r="D2582" t="s">
        <v>14</v>
      </c>
      <c r="E2582" t="s">
        <v>21</v>
      </c>
      <c r="F2582" t="s">
        <v>22</v>
      </c>
      <c r="G2582" t="s">
        <v>3040</v>
      </c>
      <c r="H2582">
        <v>1852.5</v>
      </c>
      <c r="I2582">
        <v>418</v>
      </c>
      <c r="J2582">
        <v>590.49856699999998</v>
      </c>
      <c r="K2582">
        <v>6253.5111509999997</v>
      </c>
      <c r="L2582" s="17">
        <f>IF($E2582&lt;&gt;"",VLOOKUP($E2582,GEMWs!$E$14:$L$20,7,FALSE),"")</f>
        <v>37.754918937403332</v>
      </c>
      <c r="M2582" s="17">
        <f>IF($E2582&lt;&gt;"",VLOOKUP($E2582,GEMWs!$E$14:$L$20,8,FALSE),"")</f>
        <v>96.174593288388181</v>
      </c>
      <c r="N2582" s="17">
        <f t="shared" si="180"/>
        <v>590.49856699999998</v>
      </c>
      <c r="O2582" s="17">
        <f t="shared" si="181"/>
        <v>6253.5111509999997</v>
      </c>
      <c r="P2582" s="17">
        <f t="shared" si="182"/>
        <v>0.29623358066672134</v>
      </c>
      <c r="Q2582" s="17">
        <f t="shared" si="183"/>
        <v>3.1371795014025836</v>
      </c>
    </row>
    <row r="2583" spans="1:17" x14ac:dyDescent="0.35">
      <c r="A2583" t="s">
        <v>1503</v>
      </c>
      <c r="B2583" t="s">
        <v>2996</v>
      </c>
      <c r="C2583" t="s">
        <v>565</v>
      </c>
      <c r="D2583" t="s">
        <v>14</v>
      </c>
      <c r="E2583" t="s">
        <v>21</v>
      </c>
      <c r="F2583" t="s">
        <v>14</v>
      </c>
      <c r="G2583" t="s">
        <v>3040</v>
      </c>
      <c r="H2583">
        <v>961.8</v>
      </c>
      <c r="I2583">
        <v>454</v>
      </c>
      <c r="J2583">
        <v>7</v>
      </c>
      <c r="K2583">
        <v>312.73</v>
      </c>
      <c r="L2583" s="17">
        <f>IF($E2583&lt;&gt;"",VLOOKUP($E2583,GEMWs!$E$14:$L$20,7,FALSE),"")</f>
        <v>37.754918937403332</v>
      </c>
      <c r="M2583" s="17">
        <f>IF($E2583&lt;&gt;"",VLOOKUP($E2583,GEMWs!$E$14:$L$20,8,FALSE),"")</f>
        <v>96.174593288388181</v>
      </c>
      <c r="N2583" s="17">
        <f t="shared" si="180"/>
        <v>7</v>
      </c>
      <c r="O2583" s="17">
        <f t="shared" si="181"/>
        <v>312.73</v>
      </c>
      <c r="P2583" s="17">
        <f t="shared" si="182"/>
        <v>3.0754964346241165</v>
      </c>
      <c r="Q2583" s="17">
        <f t="shared" si="183"/>
        <v>137.4</v>
      </c>
    </row>
    <row r="2584" spans="1:17" x14ac:dyDescent="0.35">
      <c r="A2584" t="s">
        <v>1503</v>
      </c>
      <c r="B2584" t="s">
        <v>45</v>
      </c>
      <c r="C2584" t="s">
        <v>46</v>
      </c>
      <c r="D2584" t="s">
        <v>14</v>
      </c>
      <c r="E2584" t="s">
        <v>21</v>
      </c>
      <c r="F2584" t="s">
        <v>22</v>
      </c>
      <c r="G2584" t="s">
        <v>3040</v>
      </c>
      <c r="H2584">
        <v>20474</v>
      </c>
      <c r="I2584">
        <v>420</v>
      </c>
      <c r="J2584">
        <v>29540</v>
      </c>
      <c r="K2584">
        <v>36360</v>
      </c>
      <c r="L2584" s="17">
        <f>IF($E2584&lt;&gt;"",VLOOKUP($E2584,GEMWs!$E$14:$L$20,7,FALSE),"")</f>
        <v>37.754918937403332</v>
      </c>
      <c r="M2584" s="17">
        <f>IF($E2584&lt;&gt;"",VLOOKUP($E2584,GEMWs!$E$14:$L$20,8,FALSE),"")</f>
        <v>96.174593288388181</v>
      </c>
      <c r="N2584" s="17">
        <f t="shared" si="180"/>
        <v>29540</v>
      </c>
      <c r="O2584" s="17">
        <f t="shared" si="181"/>
        <v>36360</v>
      </c>
      <c r="P2584" s="17">
        <f t="shared" si="182"/>
        <v>0.5630913091309131</v>
      </c>
      <c r="Q2584" s="17">
        <f t="shared" si="183"/>
        <v>0.69309410968178742</v>
      </c>
    </row>
    <row r="2585" spans="1:17" x14ac:dyDescent="0.35">
      <c r="A2585" t="s">
        <v>1503</v>
      </c>
      <c r="B2585" t="s">
        <v>1516</v>
      </c>
      <c r="D2585" t="s">
        <v>14</v>
      </c>
      <c r="E2585" t="s">
        <v>21</v>
      </c>
      <c r="G2585" t="s">
        <v>3040</v>
      </c>
      <c r="H2585">
        <v>142.6</v>
      </c>
      <c r="J2585">
        <v>0</v>
      </c>
      <c r="K2585">
        <v>0</v>
      </c>
      <c r="L2585" s="17">
        <f>IF($E2585&lt;&gt;"",VLOOKUP($E2585,GEMWs!$E$14:$L$20,7,FALSE),"")</f>
        <v>37.754918937403332</v>
      </c>
      <c r="M2585" s="17">
        <f>IF($E2585&lt;&gt;"",VLOOKUP($E2585,GEMWs!$E$14:$L$20,8,FALSE),"")</f>
        <v>96.174593288388181</v>
      </c>
      <c r="N2585" s="17">
        <f t="shared" ca="1" si="180"/>
        <v>37.754918937403332</v>
      </c>
      <c r="O2585" s="17">
        <f t="shared" ca="1" si="181"/>
        <v>96.174593288388181</v>
      </c>
      <c r="P2585" s="17">
        <f t="shared" ca="1" si="182"/>
        <v>1.4827200731943939</v>
      </c>
      <c r="Q2585" s="17">
        <f t="shared" ca="1" si="183"/>
        <v>3.776991290497195</v>
      </c>
    </row>
    <row r="2586" spans="1:17" x14ac:dyDescent="0.35">
      <c r="A2586" t="s">
        <v>1503</v>
      </c>
      <c r="B2586" t="s">
        <v>663</v>
      </c>
      <c r="C2586" t="s">
        <v>664</v>
      </c>
      <c r="D2586" t="s">
        <v>14</v>
      </c>
      <c r="E2586" t="s">
        <v>21</v>
      </c>
      <c r="F2586" t="s">
        <v>22</v>
      </c>
      <c r="G2586" t="s">
        <v>3040</v>
      </c>
      <c r="H2586">
        <v>1072.3</v>
      </c>
      <c r="I2586">
        <v>422</v>
      </c>
      <c r="J2586">
        <v>537.58991900000001</v>
      </c>
      <c r="K2586">
        <v>573.82261800000003</v>
      </c>
      <c r="L2586" s="17">
        <f>IF($E2586&lt;&gt;"",VLOOKUP($E2586,GEMWs!$E$14:$L$20,7,FALSE),"")</f>
        <v>37.754918937403332</v>
      </c>
      <c r="M2586" s="17">
        <f>IF($E2586&lt;&gt;"",VLOOKUP($E2586,GEMWs!$E$14:$L$20,8,FALSE),"")</f>
        <v>96.174593288388181</v>
      </c>
      <c r="N2586" s="17">
        <f t="shared" si="180"/>
        <v>537.58991900000001</v>
      </c>
      <c r="O2586" s="17">
        <f t="shared" si="181"/>
        <v>573.82261800000003</v>
      </c>
      <c r="P2586" s="17">
        <f t="shared" si="182"/>
        <v>1.8686959460353652</v>
      </c>
      <c r="Q2586" s="17">
        <f t="shared" si="183"/>
        <v>1.9946430580295162</v>
      </c>
    </row>
    <row r="2587" spans="1:17" x14ac:dyDescent="0.35">
      <c r="A2587" t="s">
        <v>1503</v>
      </c>
      <c r="B2587" t="s">
        <v>122</v>
      </c>
      <c r="D2587" t="s">
        <v>14</v>
      </c>
      <c r="E2587" t="s">
        <v>21</v>
      </c>
      <c r="G2587" t="s">
        <v>3040</v>
      </c>
      <c r="H2587">
        <v>3589.9</v>
      </c>
      <c r="J2587">
        <v>0</v>
      </c>
      <c r="K2587">
        <v>0</v>
      </c>
      <c r="L2587" s="17">
        <f>IF($E2587&lt;&gt;"",VLOOKUP($E2587,GEMWs!$E$14:$L$20,7,FALSE),"")</f>
        <v>37.754918937403332</v>
      </c>
      <c r="M2587" s="17">
        <f>IF($E2587&lt;&gt;"",VLOOKUP($E2587,GEMWs!$E$14:$L$20,8,FALSE),"")</f>
        <v>96.174593288388181</v>
      </c>
      <c r="N2587" s="17">
        <f t="shared" ca="1" si="180"/>
        <v>37.754918937403332</v>
      </c>
      <c r="O2587" s="17">
        <f t="shared" ca="1" si="181"/>
        <v>96.174593288388181</v>
      </c>
      <c r="P2587" s="17">
        <f t="shared" ca="1" si="182"/>
        <v>37.326905966062803</v>
      </c>
      <c r="Q2587" s="17">
        <f t="shared" ca="1" si="183"/>
        <v>95.084298974445161</v>
      </c>
    </row>
    <row r="2588" spans="1:17" x14ac:dyDescent="0.35">
      <c r="A2588" t="s">
        <v>1503</v>
      </c>
      <c r="B2588" t="s">
        <v>2983</v>
      </c>
      <c r="D2588" t="s">
        <v>14</v>
      </c>
      <c r="E2588" t="s">
        <v>21</v>
      </c>
      <c r="G2588" t="s">
        <v>3040</v>
      </c>
      <c r="H2588">
        <v>1161.5</v>
      </c>
      <c r="J2588">
        <v>0</v>
      </c>
      <c r="K2588">
        <v>0</v>
      </c>
      <c r="L2588" s="17">
        <f>IF($E2588&lt;&gt;"",VLOOKUP($E2588,GEMWs!$E$14:$L$20,7,FALSE),"")</f>
        <v>37.754918937403332</v>
      </c>
      <c r="M2588" s="17">
        <f>IF($E2588&lt;&gt;"",VLOOKUP($E2588,GEMWs!$E$14:$L$20,8,FALSE),"")</f>
        <v>96.174593288388181</v>
      </c>
      <c r="N2588" s="17">
        <f t="shared" ca="1" si="180"/>
        <v>37.754918937403332</v>
      </c>
      <c r="O2588" s="17">
        <f t="shared" ca="1" si="181"/>
        <v>96.174593288388181</v>
      </c>
      <c r="P2588" s="17">
        <f t="shared" ca="1" si="182"/>
        <v>12.076994144567241</v>
      </c>
      <c r="Q2588" s="17">
        <f t="shared" ca="1" si="183"/>
        <v>30.764203253243284</v>
      </c>
    </row>
    <row r="2589" spans="1:17" x14ac:dyDescent="0.35">
      <c r="A2589" t="s">
        <v>1503</v>
      </c>
      <c r="B2589" t="s">
        <v>915</v>
      </c>
      <c r="C2589" t="s">
        <v>916</v>
      </c>
      <c r="D2589" t="s">
        <v>14</v>
      </c>
      <c r="E2589" t="s">
        <v>21</v>
      </c>
      <c r="F2589" t="s">
        <v>22</v>
      </c>
      <c r="G2589" t="s">
        <v>3040</v>
      </c>
      <c r="H2589">
        <v>1790.3</v>
      </c>
      <c r="I2589">
        <v>252</v>
      </c>
      <c r="J2589">
        <v>53.942762999999999</v>
      </c>
      <c r="K2589">
        <v>192.94807</v>
      </c>
      <c r="L2589" s="17">
        <f>IF($E2589&lt;&gt;"",VLOOKUP($E2589,GEMWs!$E$14:$L$20,7,FALSE),"")</f>
        <v>37.754918937403332</v>
      </c>
      <c r="M2589" s="17">
        <f>IF($E2589&lt;&gt;"",VLOOKUP($E2589,GEMWs!$E$14:$L$20,8,FALSE),"")</f>
        <v>96.174593288388181</v>
      </c>
      <c r="N2589" s="17">
        <f t="shared" si="180"/>
        <v>53.942762999999999</v>
      </c>
      <c r="O2589" s="17">
        <f t="shared" si="181"/>
        <v>192.94807</v>
      </c>
      <c r="P2589" s="17">
        <f t="shared" si="182"/>
        <v>9.2786623882788763</v>
      </c>
      <c r="Q2589" s="17">
        <f t="shared" si="183"/>
        <v>33.18888207487629</v>
      </c>
    </row>
    <row r="2590" spans="1:17" x14ac:dyDescent="0.35">
      <c r="A2590" t="s">
        <v>1503</v>
      </c>
      <c r="B2590" t="s">
        <v>47</v>
      </c>
      <c r="C2590" t="s">
        <v>48</v>
      </c>
      <c r="D2590" t="s">
        <v>14</v>
      </c>
      <c r="E2590" t="s">
        <v>21</v>
      </c>
      <c r="F2590" t="s">
        <v>14</v>
      </c>
      <c r="G2590" t="s">
        <v>3040</v>
      </c>
      <c r="H2590">
        <v>6.6</v>
      </c>
      <c r="I2590">
        <v>256</v>
      </c>
      <c r="J2590">
        <v>11.292441</v>
      </c>
      <c r="K2590">
        <v>1000</v>
      </c>
      <c r="L2590" s="17">
        <f>IF($E2590&lt;&gt;"",VLOOKUP($E2590,GEMWs!$E$14:$L$20,7,FALSE),"")</f>
        <v>37.754918937403332</v>
      </c>
      <c r="M2590" s="17">
        <f>IF($E2590&lt;&gt;"",VLOOKUP($E2590,GEMWs!$E$14:$L$20,8,FALSE),"")</f>
        <v>96.174593288388181</v>
      </c>
      <c r="N2590" s="17">
        <f t="shared" si="180"/>
        <v>11.292441</v>
      </c>
      <c r="O2590" s="17">
        <f t="shared" si="181"/>
        <v>1000</v>
      </c>
      <c r="P2590" s="17">
        <f t="shared" si="182"/>
        <v>6.6E-3</v>
      </c>
      <c r="Q2590" s="17">
        <f t="shared" si="183"/>
        <v>0.58446176517548332</v>
      </c>
    </row>
    <row r="2591" spans="1:17" x14ac:dyDescent="0.35">
      <c r="A2591" t="s">
        <v>1503</v>
      </c>
      <c r="B2591" t="s">
        <v>3000</v>
      </c>
      <c r="D2591" t="s">
        <v>14</v>
      </c>
      <c r="E2591" t="s">
        <v>21</v>
      </c>
      <c r="G2591" t="s">
        <v>3040</v>
      </c>
      <c r="H2591">
        <v>1794.9</v>
      </c>
      <c r="J2591">
        <v>0</v>
      </c>
      <c r="K2591">
        <v>0</v>
      </c>
      <c r="L2591" s="17">
        <f>IF($E2591&lt;&gt;"",VLOOKUP($E2591,GEMWs!$E$14:$L$20,7,FALSE),"")</f>
        <v>37.754918937403332</v>
      </c>
      <c r="M2591" s="17">
        <f>IF($E2591&lt;&gt;"",VLOOKUP($E2591,GEMWs!$E$14:$L$20,8,FALSE),"")</f>
        <v>96.174593288388181</v>
      </c>
      <c r="N2591" s="17">
        <f t="shared" ca="1" si="180"/>
        <v>37.754918937403332</v>
      </c>
      <c r="O2591" s="17">
        <f t="shared" ca="1" si="181"/>
        <v>96.174593288388181</v>
      </c>
      <c r="P2591" s="17">
        <f t="shared" ca="1" si="182"/>
        <v>18.662933095207698</v>
      </c>
      <c r="Q2591" s="17">
        <f t="shared" ca="1" si="183"/>
        <v>47.54082515647557</v>
      </c>
    </row>
    <row r="2592" spans="1:17" x14ac:dyDescent="0.35">
      <c r="A2592" t="s">
        <v>1503</v>
      </c>
      <c r="B2592" t="s">
        <v>445</v>
      </c>
      <c r="C2592" t="s">
        <v>446</v>
      </c>
      <c r="D2592" t="s">
        <v>14</v>
      </c>
      <c r="E2592" t="s">
        <v>21</v>
      </c>
      <c r="F2592" t="s">
        <v>22</v>
      </c>
      <c r="G2592" t="s">
        <v>3040</v>
      </c>
      <c r="H2592">
        <v>278.39999999999998</v>
      </c>
      <c r="I2592">
        <v>263</v>
      </c>
      <c r="J2592">
        <v>5000</v>
      </c>
      <c r="K2592">
        <v>5000</v>
      </c>
      <c r="L2592" s="17">
        <f>IF($E2592&lt;&gt;"",VLOOKUP($E2592,GEMWs!$E$14:$L$20,7,FALSE),"")</f>
        <v>37.754918937403332</v>
      </c>
      <c r="M2592" s="17">
        <f>IF($E2592&lt;&gt;"",VLOOKUP($E2592,GEMWs!$E$14:$L$20,8,FALSE),"")</f>
        <v>96.174593288388181</v>
      </c>
      <c r="N2592" s="17">
        <f t="shared" si="180"/>
        <v>5000</v>
      </c>
      <c r="O2592" s="17">
        <f t="shared" si="181"/>
        <v>5000</v>
      </c>
      <c r="P2592" s="17">
        <f t="shared" si="182"/>
        <v>5.5679999999999993E-2</v>
      </c>
      <c r="Q2592" s="17">
        <f t="shared" si="183"/>
        <v>5.5679999999999993E-2</v>
      </c>
    </row>
    <row r="2593" spans="1:17" x14ac:dyDescent="0.35">
      <c r="A2593" t="s">
        <v>1503</v>
      </c>
      <c r="B2593" t="s">
        <v>1513</v>
      </c>
      <c r="D2593" t="s">
        <v>14</v>
      </c>
      <c r="E2593" t="s">
        <v>21</v>
      </c>
      <c r="G2593" t="s">
        <v>3040</v>
      </c>
      <c r="H2593">
        <v>412.8</v>
      </c>
      <c r="J2593">
        <v>0</v>
      </c>
      <c r="K2593">
        <v>0</v>
      </c>
      <c r="L2593" s="17">
        <f>IF($E2593&lt;&gt;"",VLOOKUP($E2593,GEMWs!$E$14:$L$20,7,FALSE),"")</f>
        <v>37.754918937403332</v>
      </c>
      <c r="M2593" s="17">
        <f>IF($E2593&lt;&gt;"",VLOOKUP($E2593,GEMWs!$E$14:$L$20,8,FALSE),"")</f>
        <v>96.174593288388181</v>
      </c>
      <c r="N2593" s="17">
        <f t="shared" ca="1" si="180"/>
        <v>37.754918937403332</v>
      </c>
      <c r="O2593" s="17">
        <f t="shared" ca="1" si="181"/>
        <v>96.174593288388181</v>
      </c>
      <c r="P2593" s="17">
        <f t="shared" ca="1" si="182"/>
        <v>4.2921938724729722</v>
      </c>
      <c r="Q2593" s="17">
        <f t="shared" ca="1" si="183"/>
        <v>10.93367464738599</v>
      </c>
    </row>
    <row r="2594" spans="1:17" x14ac:dyDescent="0.35">
      <c r="A2594" t="s">
        <v>1503</v>
      </c>
      <c r="B2594" t="s">
        <v>214</v>
      </c>
      <c r="C2594" t="s">
        <v>215</v>
      </c>
      <c r="D2594" t="s">
        <v>14</v>
      </c>
      <c r="E2594" t="s">
        <v>21</v>
      </c>
      <c r="F2594" t="s">
        <v>22</v>
      </c>
      <c r="G2594" t="s">
        <v>3040</v>
      </c>
      <c r="H2594">
        <v>1513.1</v>
      </c>
      <c r="I2594">
        <v>270</v>
      </c>
      <c r="J2594">
        <v>32</v>
      </c>
      <c r="K2594">
        <v>713</v>
      </c>
      <c r="L2594" s="17">
        <f>IF($E2594&lt;&gt;"",VLOOKUP($E2594,GEMWs!$E$14:$L$20,7,FALSE),"")</f>
        <v>37.754918937403332</v>
      </c>
      <c r="M2594" s="17">
        <f>IF($E2594&lt;&gt;"",VLOOKUP($E2594,GEMWs!$E$14:$L$20,8,FALSE),"")</f>
        <v>96.174593288388181</v>
      </c>
      <c r="N2594" s="17">
        <f t="shared" si="180"/>
        <v>32</v>
      </c>
      <c r="O2594" s="17">
        <f t="shared" si="181"/>
        <v>713</v>
      </c>
      <c r="P2594" s="17">
        <f t="shared" si="182"/>
        <v>2.1221598877980363</v>
      </c>
      <c r="Q2594" s="17">
        <f t="shared" si="183"/>
        <v>47.284374999999997</v>
      </c>
    </row>
    <row r="2595" spans="1:17" x14ac:dyDescent="0.35">
      <c r="A2595" t="s">
        <v>1503</v>
      </c>
      <c r="B2595" t="s">
        <v>140</v>
      </c>
      <c r="C2595" t="s">
        <v>141</v>
      </c>
      <c r="D2595" t="s">
        <v>14</v>
      </c>
      <c r="E2595" t="s">
        <v>21</v>
      </c>
      <c r="F2595" t="s">
        <v>22</v>
      </c>
      <c r="G2595" t="s">
        <v>3040</v>
      </c>
      <c r="H2595">
        <v>1105.9000000000001</v>
      </c>
      <c r="I2595">
        <v>425</v>
      </c>
      <c r="J2595">
        <v>3722.8</v>
      </c>
      <c r="K2595">
        <v>5548.3</v>
      </c>
      <c r="L2595" s="17">
        <f>IF($E2595&lt;&gt;"",VLOOKUP($E2595,GEMWs!$E$14:$L$20,7,FALSE),"")</f>
        <v>37.754918937403332</v>
      </c>
      <c r="M2595" s="17">
        <f>IF($E2595&lt;&gt;"",VLOOKUP($E2595,GEMWs!$E$14:$L$20,8,FALSE),"")</f>
        <v>96.174593288388181</v>
      </c>
      <c r="N2595" s="17">
        <f t="shared" si="180"/>
        <v>3722.8</v>
      </c>
      <c r="O2595" s="17">
        <f t="shared" si="181"/>
        <v>5548.3</v>
      </c>
      <c r="P2595" s="17">
        <f t="shared" si="182"/>
        <v>0.19932231494331598</v>
      </c>
      <c r="Q2595" s="17">
        <f t="shared" si="183"/>
        <v>0.29706135167078546</v>
      </c>
    </row>
    <row r="2596" spans="1:17" x14ac:dyDescent="0.35">
      <c r="A2596" t="s">
        <v>1503</v>
      </c>
      <c r="B2596" t="s">
        <v>610</v>
      </c>
      <c r="D2596" t="s">
        <v>14</v>
      </c>
      <c r="E2596" t="s">
        <v>21</v>
      </c>
      <c r="G2596" t="s">
        <v>3040</v>
      </c>
      <c r="H2596">
        <v>5307.3</v>
      </c>
      <c r="J2596">
        <v>0</v>
      </c>
      <c r="K2596">
        <v>0</v>
      </c>
      <c r="L2596" s="17">
        <f>IF($E2596&lt;&gt;"",VLOOKUP($E2596,GEMWs!$E$14:$L$20,7,FALSE),"")</f>
        <v>37.754918937403332</v>
      </c>
      <c r="M2596" s="17">
        <f>IF($E2596&lt;&gt;"",VLOOKUP($E2596,GEMWs!$E$14:$L$20,8,FALSE),"")</f>
        <v>96.174593288388181</v>
      </c>
      <c r="N2596" s="17">
        <f t="shared" ca="1" si="180"/>
        <v>37.754918937403332</v>
      </c>
      <c r="O2596" s="17">
        <f t="shared" ca="1" si="181"/>
        <v>96.174593288388181</v>
      </c>
      <c r="P2596" s="17">
        <f t="shared" ca="1" si="182"/>
        <v>55.184012934534415</v>
      </c>
      <c r="Q2596" s="17">
        <f t="shared" ca="1" si="183"/>
        <v>140.57241147304183</v>
      </c>
    </row>
    <row r="2597" spans="1:17" x14ac:dyDescent="0.35">
      <c r="A2597" t="s">
        <v>1503</v>
      </c>
      <c r="B2597" t="s">
        <v>229</v>
      </c>
      <c r="D2597" t="s">
        <v>22</v>
      </c>
      <c r="G2597" t="s">
        <v>3040</v>
      </c>
      <c r="H2597">
        <v>3415.8</v>
      </c>
      <c r="J2597">
        <v>0</v>
      </c>
      <c r="K2597">
        <v>0</v>
      </c>
      <c r="L2597" s="17" t="str">
        <f>IF($E2597&lt;&gt;"",VLOOKUP($E2597,GEMWs!$E$14:$L$20,7,FALSE),"")</f>
        <v/>
      </c>
      <c r="M2597" s="17" t="str">
        <f>IF($E2597&lt;&gt;"",VLOOKUP($E2597,GEMWs!$E$14:$L$20,8,FALSE),"")</f>
        <v/>
      </c>
      <c r="N2597" s="17">
        <f t="shared" ca="1" si="180"/>
        <v>0</v>
      </c>
      <c r="O2597" s="17">
        <f t="shared" ca="1" si="181"/>
        <v>0</v>
      </c>
      <c r="P2597" s="17">
        <f t="shared" ca="1" si="182"/>
        <v>0</v>
      </c>
      <c r="Q2597" s="17">
        <f t="shared" ca="1" si="183"/>
        <v>0</v>
      </c>
    </row>
    <row r="2598" spans="1:17" x14ac:dyDescent="0.35">
      <c r="A2598" t="s">
        <v>1503</v>
      </c>
      <c r="B2598" t="s">
        <v>103</v>
      </c>
      <c r="D2598" t="s">
        <v>14</v>
      </c>
      <c r="E2598" t="s">
        <v>15</v>
      </c>
      <c r="G2598" t="s">
        <v>3040</v>
      </c>
      <c r="H2598">
        <v>8613.9</v>
      </c>
      <c r="J2598">
        <v>0</v>
      </c>
      <c r="K2598">
        <v>0</v>
      </c>
      <c r="L2598" s="17">
        <f>IF($E2598&lt;&gt;"",VLOOKUP($E2598,GEMWs!$E$14:$L$20,7,FALSE),"")</f>
        <v>37.892086284381016</v>
      </c>
      <c r="M2598" s="17">
        <f>IF($E2598&lt;&gt;"",VLOOKUP($E2598,GEMWs!$E$14:$L$20,8,FALSE),"")</f>
        <v>96.522753888300599</v>
      </c>
      <c r="N2598" s="17">
        <f t="shared" ca="1" si="180"/>
        <v>37.892086284381016</v>
      </c>
      <c r="O2598" s="17">
        <f t="shared" ca="1" si="181"/>
        <v>96.522753888300599</v>
      </c>
      <c r="P2598" s="17">
        <f t="shared" ca="1" si="182"/>
        <v>89.242169882225866</v>
      </c>
      <c r="Q2598" s="17">
        <f t="shared" ca="1" si="183"/>
        <v>227.32715045966256</v>
      </c>
    </row>
    <row r="2599" spans="1:17" x14ac:dyDescent="0.35">
      <c r="A2599" t="s">
        <v>1503</v>
      </c>
      <c r="B2599" t="s">
        <v>163</v>
      </c>
      <c r="D2599" t="s">
        <v>22</v>
      </c>
      <c r="G2599" t="s">
        <v>3040</v>
      </c>
      <c r="H2599">
        <v>3703</v>
      </c>
      <c r="J2599">
        <v>0</v>
      </c>
      <c r="K2599">
        <v>0</v>
      </c>
      <c r="L2599" s="17" t="str">
        <f>IF($E2599&lt;&gt;"",VLOOKUP($E2599,GEMWs!$E$14:$L$20,7,FALSE),"")</f>
        <v/>
      </c>
      <c r="M2599" s="17" t="str">
        <f>IF($E2599&lt;&gt;"",VLOOKUP($E2599,GEMWs!$E$14:$L$20,8,FALSE),"")</f>
        <v/>
      </c>
      <c r="N2599" s="17">
        <f t="shared" ca="1" si="180"/>
        <v>0</v>
      </c>
      <c r="O2599" s="17">
        <f t="shared" ca="1" si="181"/>
        <v>0</v>
      </c>
      <c r="P2599" s="17">
        <f t="shared" ca="1" si="182"/>
        <v>0</v>
      </c>
      <c r="Q2599" s="17">
        <f t="shared" ca="1" si="183"/>
        <v>0</v>
      </c>
    </row>
    <row r="2600" spans="1:17" x14ac:dyDescent="0.35">
      <c r="A2600" t="s">
        <v>1503</v>
      </c>
      <c r="B2600" t="s">
        <v>1020</v>
      </c>
      <c r="D2600" t="s">
        <v>14</v>
      </c>
      <c r="E2600" t="s">
        <v>21</v>
      </c>
      <c r="G2600" t="s">
        <v>3040</v>
      </c>
      <c r="H2600">
        <v>1090.0999999999999</v>
      </c>
      <c r="J2600">
        <v>0</v>
      </c>
      <c r="K2600">
        <v>0</v>
      </c>
      <c r="L2600" s="17">
        <f>IF($E2600&lt;&gt;"",VLOOKUP($E2600,GEMWs!$E$14:$L$20,7,FALSE),"")</f>
        <v>37.754918937403332</v>
      </c>
      <c r="M2600" s="17">
        <f>IF($E2600&lt;&gt;"",VLOOKUP($E2600,GEMWs!$E$14:$L$20,8,FALSE),"")</f>
        <v>96.174593288388181</v>
      </c>
      <c r="N2600" s="17">
        <f t="shared" ca="1" si="180"/>
        <v>37.754918937403332</v>
      </c>
      <c r="O2600" s="17">
        <f t="shared" ca="1" si="181"/>
        <v>96.174593288388181</v>
      </c>
      <c r="P2600" s="17">
        <f t="shared" ca="1" si="182"/>
        <v>11.334594332322641</v>
      </c>
      <c r="Q2600" s="17">
        <f t="shared" ca="1" si="183"/>
        <v>28.873058946500645</v>
      </c>
    </row>
    <row r="2601" spans="1:17" x14ac:dyDescent="0.35">
      <c r="A2601" t="s">
        <v>1503</v>
      </c>
      <c r="B2601" t="s">
        <v>941</v>
      </c>
      <c r="C2601" t="s">
        <v>942</v>
      </c>
      <c r="D2601" t="s">
        <v>14</v>
      </c>
      <c r="E2601" t="s">
        <v>21</v>
      </c>
      <c r="F2601" t="s">
        <v>22</v>
      </c>
      <c r="G2601" t="s">
        <v>3040</v>
      </c>
      <c r="H2601">
        <v>893.7</v>
      </c>
      <c r="I2601">
        <v>276</v>
      </c>
      <c r="J2601">
        <v>11.292441</v>
      </c>
      <c r="K2601">
        <v>600.10174800000004</v>
      </c>
      <c r="L2601" s="17">
        <f>IF($E2601&lt;&gt;"",VLOOKUP($E2601,GEMWs!$E$14:$L$20,7,FALSE),"")</f>
        <v>37.754918937403332</v>
      </c>
      <c r="M2601" s="17">
        <f>IF($E2601&lt;&gt;"",VLOOKUP($E2601,GEMWs!$E$14:$L$20,8,FALSE),"")</f>
        <v>96.174593288388181</v>
      </c>
      <c r="N2601" s="17">
        <f t="shared" si="180"/>
        <v>11.292441</v>
      </c>
      <c r="O2601" s="17">
        <f t="shared" si="181"/>
        <v>600.10174800000004</v>
      </c>
      <c r="P2601" s="17">
        <f t="shared" si="182"/>
        <v>1.4892474534168496</v>
      </c>
      <c r="Q2601" s="17">
        <f t="shared" si="183"/>
        <v>79.141436293534767</v>
      </c>
    </row>
    <row r="2602" spans="1:17" x14ac:dyDescent="0.35">
      <c r="A2602" t="s">
        <v>1503</v>
      </c>
      <c r="B2602" t="s">
        <v>1518</v>
      </c>
      <c r="D2602" t="s">
        <v>14</v>
      </c>
      <c r="E2602" t="s">
        <v>21</v>
      </c>
      <c r="G2602" t="s">
        <v>3040</v>
      </c>
      <c r="H2602">
        <v>55</v>
      </c>
      <c r="J2602">
        <v>0</v>
      </c>
      <c r="K2602">
        <v>0</v>
      </c>
      <c r="L2602" s="17">
        <f>IF($E2602&lt;&gt;"",VLOOKUP($E2602,GEMWs!$E$14:$L$20,7,FALSE),"")</f>
        <v>37.754918937403332</v>
      </c>
      <c r="M2602" s="17">
        <f>IF($E2602&lt;&gt;"",VLOOKUP($E2602,GEMWs!$E$14:$L$20,8,FALSE),"")</f>
        <v>96.174593288388181</v>
      </c>
      <c r="N2602" s="17">
        <f t="shared" ca="1" si="180"/>
        <v>37.754918937403332</v>
      </c>
      <c r="O2602" s="17">
        <f t="shared" ca="1" si="181"/>
        <v>96.174593288388181</v>
      </c>
      <c r="P2602" s="17">
        <f t="shared" ca="1" si="182"/>
        <v>0.57187660607076907</v>
      </c>
      <c r="Q2602" s="17">
        <f t="shared" ca="1" si="183"/>
        <v>1.456763821720517</v>
      </c>
    </row>
    <row r="2603" spans="1:17" x14ac:dyDescent="0.35">
      <c r="A2603" t="s">
        <v>1503</v>
      </c>
      <c r="B2603" t="s">
        <v>1506</v>
      </c>
      <c r="D2603" t="s">
        <v>14</v>
      </c>
      <c r="E2603" t="s">
        <v>21</v>
      </c>
      <c r="G2603" t="s">
        <v>3040</v>
      </c>
      <c r="H2603">
        <v>32905.1</v>
      </c>
      <c r="J2603">
        <v>0</v>
      </c>
      <c r="K2603">
        <v>0</v>
      </c>
      <c r="L2603" s="17">
        <f>IF($E2603&lt;&gt;"",VLOOKUP($E2603,GEMWs!$E$14:$L$20,7,FALSE),"")</f>
        <v>37.754918937403332</v>
      </c>
      <c r="M2603" s="17">
        <f>IF($E2603&lt;&gt;"",VLOOKUP($E2603,GEMWs!$E$14:$L$20,8,FALSE),"")</f>
        <v>96.174593288388181</v>
      </c>
      <c r="N2603" s="17">
        <f t="shared" ca="1" si="180"/>
        <v>37.754918937403332</v>
      </c>
      <c r="O2603" s="17">
        <f t="shared" ca="1" si="181"/>
        <v>96.174593288388181</v>
      </c>
      <c r="P2603" s="17">
        <f t="shared" ca="1" si="182"/>
        <v>342.13921655307752</v>
      </c>
      <c r="Q2603" s="17">
        <f t="shared" ca="1" si="183"/>
        <v>871.54471327446879</v>
      </c>
    </row>
    <row r="2604" spans="1:17" x14ac:dyDescent="0.35">
      <c r="A2604" t="s">
        <v>1503</v>
      </c>
      <c r="B2604" t="s">
        <v>49</v>
      </c>
      <c r="C2604" t="s">
        <v>50</v>
      </c>
      <c r="D2604" t="s">
        <v>14</v>
      </c>
      <c r="E2604" t="s">
        <v>21</v>
      </c>
      <c r="F2604" t="s">
        <v>14</v>
      </c>
      <c r="G2604" t="s">
        <v>3040</v>
      </c>
      <c r="H2604">
        <v>29974.9</v>
      </c>
      <c r="I2604">
        <v>278</v>
      </c>
      <c r="J2604">
        <v>20.321014999999999</v>
      </c>
      <c r="K2604">
        <v>2000</v>
      </c>
      <c r="L2604" s="17">
        <f>IF($E2604&lt;&gt;"",VLOOKUP($E2604,GEMWs!$E$14:$L$20,7,FALSE),"")</f>
        <v>37.754918937403332</v>
      </c>
      <c r="M2604" s="17">
        <f>IF($E2604&lt;&gt;"",VLOOKUP($E2604,GEMWs!$E$14:$L$20,8,FALSE),"")</f>
        <v>96.174593288388181</v>
      </c>
      <c r="N2604" s="17">
        <f t="shared" si="180"/>
        <v>20.321014999999999</v>
      </c>
      <c r="O2604" s="17">
        <f t="shared" si="181"/>
        <v>2000</v>
      </c>
      <c r="P2604" s="17">
        <f t="shared" si="182"/>
        <v>14.987450000000001</v>
      </c>
      <c r="Q2604" s="17">
        <f t="shared" si="183"/>
        <v>1475.0690356756295</v>
      </c>
    </row>
    <row r="2605" spans="1:17" x14ac:dyDescent="0.35">
      <c r="A2605" t="s">
        <v>1503</v>
      </c>
      <c r="B2605" t="s">
        <v>433</v>
      </c>
      <c r="C2605" t="s">
        <v>434</v>
      </c>
      <c r="D2605" t="s">
        <v>14</v>
      </c>
      <c r="E2605" t="s">
        <v>21</v>
      </c>
      <c r="F2605" t="s">
        <v>22</v>
      </c>
      <c r="G2605" t="s">
        <v>3040</v>
      </c>
      <c r="H2605">
        <v>1335.7</v>
      </c>
      <c r="I2605">
        <v>279</v>
      </c>
      <c r="J2605">
        <v>5750</v>
      </c>
      <c r="K2605">
        <v>5900</v>
      </c>
      <c r="L2605" s="17">
        <f>IF($E2605&lt;&gt;"",VLOOKUP($E2605,GEMWs!$E$14:$L$20,7,FALSE),"")</f>
        <v>37.754918937403332</v>
      </c>
      <c r="M2605" s="17">
        <f>IF($E2605&lt;&gt;"",VLOOKUP($E2605,GEMWs!$E$14:$L$20,8,FALSE),"")</f>
        <v>96.174593288388181</v>
      </c>
      <c r="N2605" s="17">
        <f t="shared" si="180"/>
        <v>5750</v>
      </c>
      <c r="O2605" s="17">
        <f t="shared" si="181"/>
        <v>5900</v>
      </c>
      <c r="P2605" s="17">
        <f t="shared" si="182"/>
        <v>0.22638983050847458</v>
      </c>
      <c r="Q2605" s="17">
        <f t="shared" si="183"/>
        <v>0.23229565217391304</v>
      </c>
    </row>
    <row r="2606" spans="1:17" x14ac:dyDescent="0.35">
      <c r="A2606" t="s">
        <v>1503</v>
      </c>
      <c r="B2606" t="s">
        <v>236</v>
      </c>
      <c r="D2606" t="s">
        <v>22</v>
      </c>
      <c r="G2606" t="s">
        <v>3040</v>
      </c>
      <c r="H2606">
        <v>9251</v>
      </c>
      <c r="J2606">
        <v>0</v>
      </c>
      <c r="K2606">
        <v>0</v>
      </c>
      <c r="L2606" s="17" t="str">
        <f>IF($E2606&lt;&gt;"",VLOOKUP($E2606,GEMWs!$E$14:$L$20,7,FALSE),"")</f>
        <v/>
      </c>
      <c r="M2606" s="17" t="str">
        <f>IF($E2606&lt;&gt;"",VLOOKUP($E2606,GEMWs!$E$14:$L$20,8,FALSE),"")</f>
        <v/>
      </c>
      <c r="N2606" s="17">
        <f t="shared" ca="1" si="180"/>
        <v>0</v>
      </c>
      <c r="O2606" s="17">
        <f t="shared" ca="1" si="181"/>
        <v>0</v>
      </c>
      <c r="P2606" s="17">
        <f t="shared" ca="1" si="182"/>
        <v>0</v>
      </c>
      <c r="Q2606" s="17">
        <f t="shared" ca="1" si="183"/>
        <v>0</v>
      </c>
    </row>
    <row r="2607" spans="1:17" x14ac:dyDescent="0.35">
      <c r="A2607" t="s">
        <v>1503</v>
      </c>
      <c r="B2607" t="s">
        <v>1502</v>
      </c>
      <c r="D2607" t="s">
        <v>14</v>
      </c>
      <c r="E2607" t="s">
        <v>21</v>
      </c>
      <c r="G2607" t="s">
        <v>3040</v>
      </c>
      <c r="H2607">
        <v>288.60000000000002</v>
      </c>
      <c r="J2607">
        <v>0</v>
      </c>
      <c r="K2607">
        <v>0</v>
      </c>
      <c r="L2607" s="17">
        <f>IF($E2607&lt;&gt;"",VLOOKUP($E2607,GEMWs!$E$14:$L$20,7,FALSE),"")</f>
        <v>37.754918937403332</v>
      </c>
      <c r="M2607" s="17">
        <f>IF($E2607&lt;&gt;"",VLOOKUP($E2607,GEMWs!$E$14:$L$20,8,FALSE),"")</f>
        <v>96.174593288388181</v>
      </c>
      <c r="N2607" s="17">
        <f t="shared" ca="1" si="180"/>
        <v>37.754918937403332</v>
      </c>
      <c r="O2607" s="17">
        <f t="shared" ca="1" si="181"/>
        <v>96.174593288388181</v>
      </c>
      <c r="P2607" s="17">
        <f t="shared" ca="1" si="182"/>
        <v>3.000792518400436</v>
      </c>
      <c r="Q2607" s="17">
        <f t="shared" ca="1" si="183"/>
        <v>7.6440370717916588</v>
      </c>
    </row>
    <row r="2608" spans="1:17" x14ac:dyDescent="0.35">
      <c r="A2608" t="s">
        <v>1503</v>
      </c>
      <c r="B2608" t="s">
        <v>1504</v>
      </c>
      <c r="C2608" t="s">
        <v>1505</v>
      </c>
      <c r="D2608" t="s">
        <v>14</v>
      </c>
      <c r="E2608" t="s">
        <v>21</v>
      </c>
      <c r="F2608" t="s">
        <v>22</v>
      </c>
      <c r="G2608" t="s">
        <v>3040</v>
      </c>
      <c r="H2608">
        <v>8431.5</v>
      </c>
      <c r="I2608">
        <v>280</v>
      </c>
      <c r="J2608">
        <v>2000</v>
      </c>
      <c r="K2608">
        <v>4000</v>
      </c>
      <c r="L2608" s="17">
        <f>IF($E2608&lt;&gt;"",VLOOKUP($E2608,GEMWs!$E$14:$L$20,7,FALSE),"")</f>
        <v>37.754918937403332</v>
      </c>
      <c r="M2608" s="17">
        <f>IF($E2608&lt;&gt;"",VLOOKUP($E2608,GEMWs!$E$14:$L$20,8,FALSE),"")</f>
        <v>96.174593288388181</v>
      </c>
      <c r="N2608" s="17">
        <f t="shared" si="180"/>
        <v>2000</v>
      </c>
      <c r="O2608" s="17">
        <f t="shared" si="181"/>
        <v>4000</v>
      </c>
      <c r="P2608" s="17">
        <f t="shared" si="182"/>
        <v>2.1078749999999999</v>
      </c>
      <c r="Q2608" s="17">
        <f t="shared" si="183"/>
        <v>4.2157499999999999</v>
      </c>
    </row>
    <row r="2609" spans="1:17" x14ac:dyDescent="0.35">
      <c r="A2609" t="s">
        <v>1503</v>
      </c>
      <c r="B2609" t="s">
        <v>973</v>
      </c>
      <c r="C2609" t="s">
        <v>974</v>
      </c>
      <c r="D2609" t="s">
        <v>14</v>
      </c>
      <c r="E2609" t="s">
        <v>21</v>
      </c>
      <c r="F2609" t="s">
        <v>22</v>
      </c>
      <c r="G2609" t="s">
        <v>3040</v>
      </c>
      <c r="H2609">
        <v>108444.1</v>
      </c>
      <c r="I2609">
        <v>281</v>
      </c>
      <c r="J2609">
        <v>2000</v>
      </c>
      <c r="K2609">
        <v>2000</v>
      </c>
      <c r="L2609" s="17">
        <f>IF($E2609&lt;&gt;"",VLOOKUP($E2609,GEMWs!$E$14:$L$20,7,FALSE),"")</f>
        <v>37.754918937403332</v>
      </c>
      <c r="M2609" s="17">
        <f>IF($E2609&lt;&gt;"",VLOOKUP($E2609,GEMWs!$E$14:$L$20,8,FALSE),"")</f>
        <v>96.174593288388181</v>
      </c>
      <c r="N2609" s="17">
        <f t="shared" si="180"/>
        <v>2000</v>
      </c>
      <c r="O2609" s="17">
        <f t="shared" si="181"/>
        <v>2000</v>
      </c>
      <c r="P2609" s="17">
        <f t="shared" si="182"/>
        <v>54.222050000000003</v>
      </c>
      <c r="Q2609" s="17">
        <f t="shared" si="183"/>
        <v>54.222050000000003</v>
      </c>
    </row>
    <row r="2610" spans="1:17" x14ac:dyDescent="0.35">
      <c r="A2610" t="s">
        <v>1503</v>
      </c>
      <c r="B2610" t="s">
        <v>2978</v>
      </c>
      <c r="C2610" t="s">
        <v>158</v>
      </c>
      <c r="D2610" t="s">
        <v>22</v>
      </c>
      <c r="G2610" t="s">
        <v>3040</v>
      </c>
      <c r="H2610">
        <v>95.4</v>
      </c>
      <c r="J2610">
        <v>0</v>
      </c>
      <c r="K2610">
        <v>0</v>
      </c>
      <c r="L2610" s="17" t="str">
        <f>IF($E2610&lt;&gt;"",VLOOKUP($E2610,GEMWs!$E$14:$L$20,7,FALSE),"")</f>
        <v/>
      </c>
      <c r="M2610" s="17" t="str">
        <f>IF($E2610&lt;&gt;"",VLOOKUP($E2610,GEMWs!$E$14:$L$20,8,FALSE),"")</f>
        <v/>
      </c>
      <c r="N2610" s="17">
        <f t="shared" ca="1" si="180"/>
        <v>0</v>
      </c>
      <c r="O2610" s="17">
        <f t="shared" ca="1" si="181"/>
        <v>0</v>
      </c>
      <c r="P2610" s="17">
        <f t="shared" ca="1" si="182"/>
        <v>0</v>
      </c>
      <c r="Q2610" s="17">
        <f t="shared" ca="1" si="183"/>
        <v>0</v>
      </c>
    </row>
    <row r="2611" spans="1:17" x14ac:dyDescent="0.35">
      <c r="A2611" t="s">
        <v>1503</v>
      </c>
      <c r="B2611" t="s">
        <v>714</v>
      </c>
      <c r="C2611" t="s">
        <v>715</v>
      </c>
      <c r="D2611" t="s">
        <v>14</v>
      </c>
      <c r="E2611" t="s">
        <v>21</v>
      </c>
      <c r="F2611" t="s">
        <v>22</v>
      </c>
      <c r="G2611" t="s">
        <v>3040</v>
      </c>
      <c r="H2611">
        <v>324.60000000000002</v>
      </c>
      <c r="I2611">
        <v>215</v>
      </c>
      <c r="J2611">
        <v>100</v>
      </c>
      <c r="K2611">
        <v>750</v>
      </c>
      <c r="L2611" s="17">
        <f>IF($E2611&lt;&gt;"",VLOOKUP($E2611,GEMWs!$E$14:$L$20,7,FALSE),"")</f>
        <v>37.754918937403332</v>
      </c>
      <c r="M2611" s="17">
        <f>IF($E2611&lt;&gt;"",VLOOKUP($E2611,GEMWs!$E$14:$L$20,8,FALSE),"")</f>
        <v>96.174593288388181</v>
      </c>
      <c r="N2611" s="17">
        <f t="shared" si="180"/>
        <v>100</v>
      </c>
      <c r="O2611" s="17">
        <f t="shared" si="181"/>
        <v>750</v>
      </c>
      <c r="P2611" s="17">
        <f t="shared" si="182"/>
        <v>0.43280000000000002</v>
      </c>
      <c r="Q2611" s="17">
        <f t="shared" si="183"/>
        <v>3.2460000000000004</v>
      </c>
    </row>
    <row r="2612" spans="1:17" x14ac:dyDescent="0.35">
      <c r="A2612" t="s">
        <v>1503</v>
      </c>
      <c r="B2612" t="s">
        <v>196</v>
      </c>
      <c r="D2612" t="s">
        <v>14</v>
      </c>
      <c r="E2612" t="s">
        <v>21</v>
      </c>
      <c r="G2612" t="s">
        <v>3040</v>
      </c>
      <c r="H2612">
        <v>1529.9</v>
      </c>
      <c r="J2612">
        <v>0</v>
      </c>
      <c r="K2612">
        <v>0</v>
      </c>
      <c r="L2612" s="17">
        <f>IF($E2612&lt;&gt;"",VLOOKUP($E2612,GEMWs!$E$14:$L$20,7,FALSE),"")</f>
        <v>37.754918937403332</v>
      </c>
      <c r="M2612" s="17">
        <f>IF($E2612&lt;&gt;"",VLOOKUP($E2612,GEMWs!$E$14:$L$20,8,FALSE),"")</f>
        <v>96.174593288388181</v>
      </c>
      <c r="N2612" s="17">
        <f t="shared" ca="1" si="180"/>
        <v>37.754918937403332</v>
      </c>
      <c r="O2612" s="17">
        <f t="shared" ca="1" si="181"/>
        <v>96.174593288388181</v>
      </c>
      <c r="P2612" s="17">
        <f t="shared" ca="1" si="182"/>
        <v>15.907527629593995</v>
      </c>
      <c r="Q2612" s="17">
        <f t="shared" ca="1" si="183"/>
        <v>40.521872197276714</v>
      </c>
    </row>
    <row r="2613" spans="1:17" x14ac:dyDescent="0.35">
      <c r="A2613" t="s">
        <v>1503</v>
      </c>
      <c r="B2613" t="s">
        <v>2976</v>
      </c>
      <c r="D2613" t="s">
        <v>14</v>
      </c>
      <c r="E2613" t="s">
        <v>21</v>
      </c>
      <c r="G2613" t="s">
        <v>3040</v>
      </c>
      <c r="H2613">
        <v>553.5</v>
      </c>
      <c r="J2613">
        <v>0</v>
      </c>
      <c r="K2613">
        <v>0</v>
      </c>
      <c r="L2613" s="17">
        <f>IF($E2613&lt;&gt;"",VLOOKUP($E2613,GEMWs!$E$14:$L$20,7,FALSE),"")</f>
        <v>37.754918937403332</v>
      </c>
      <c r="M2613" s="17">
        <f>IF($E2613&lt;&gt;"",VLOOKUP($E2613,GEMWs!$E$14:$L$20,8,FALSE),"")</f>
        <v>96.174593288388181</v>
      </c>
      <c r="N2613" s="17">
        <f t="shared" ca="1" si="180"/>
        <v>37.754918937403332</v>
      </c>
      <c r="O2613" s="17">
        <f t="shared" ca="1" si="181"/>
        <v>96.174593288388181</v>
      </c>
      <c r="P2613" s="17">
        <f t="shared" ca="1" si="182"/>
        <v>5.7551582083667396</v>
      </c>
      <c r="Q2613" s="17">
        <f t="shared" ca="1" si="183"/>
        <v>14.660341369496477</v>
      </c>
    </row>
    <row r="2614" spans="1:17" x14ac:dyDescent="0.35">
      <c r="A2614" t="s">
        <v>1503</v>
      </c>
      <c r="B2614" t="s">
        <v>1524</v>
      </c>
      <c r="D2614" t="s">
        <v>14</v>
      </c>
      <c r="E2614" t="s">
        <v>21</v>
      </c>
      <c r="G2614" t="s">
        <v>3040</v>
      </c>
      <c r="H2614">
        <v>156.5</v>
      </c>
      <c r="J2614">
        <v>0</v>
      </c>
      <c r="K2614">
        <v>0</v>
      </c>
      <c r="L2614" s="17">
        <f>IF($E2614&lt;&gt;"",VLOOKUP($E2614,GEMWs!$E$14:$L$20,7,FALSE),"")</f>
        <v>37.754918937403332</v>
      </c>
      <c r="M2614" s="17">
        <f>IF($E2614&lt;&gt;"",VLOOKUP($E2614,GEMWs!$E$14:$L$20,8,FALSE),"")</f>
        <v>96.174593288388181</v>
      </c>
      <c r="N2614" s="17">
        <f t="shared" ca="1" si="180"/>
        <v>37.754918937403332</v>
      </c>
      <c r="O2614" s="17">
        <f t="shared" ca="1" si="181"/>
        <v>96.174593288388181</v>
      </c>
      <c r="P2614" s="17">
        <f t="shared" ca="1" si="182"/>
        <v>1.6272488881831884</v>
      </c>
      <c r="Q2614" s="17">
        <f t="shared" ca="1" si="183"/>
        <v>4.1451552381683801</v>
      </c>
    </row>
    <row r="2615" spans="1:17" x14ac:dyDescent="0.35">
      <c r="A2615" t="s">
        <v>1503</v>
      </c>
      <c r="B2615" t="s">
        <v>2975</v>
      </c>
      <c r="D2615" t="s">
        <v>14</v>
      </c>
      <c r="E2615" t="s">
        <v>18</v>
      </c>
      <c r="G2615" t="s">
        <v>3040</v>
      </c>
      <c r="H2615">
        <v>0.5</v>
      </c>
      <c r="J2615">
        <v>0</v>
      </c>
      <c r="K2615">
        <v>0</v>
      </c>
      <c r="L2615" s="17">
        <f>IF($E2615&lt;&gt;"",VLOOKUP($E2615,GEMWs!$E$14:$L$20,7,FALSE),"")</f>
        <v>5950.3939027696888</v>
      </c>
      <c r="M2615" s="17">
        <f>IF($E2615&lt;&gt;"",VLOOKUP($E2615,GEMWs!$E$14:$L$20,8,FALSE),"")</f>
        <v>10539.430626954083</v>
      </c>
      <c r="N2615" s="17">
        <f t="shared" ca="1" si="180"/>
        <v>5950.3939027696888</v>
      </c>
      <c r="O2615" s="17">
        <f t="shared" ca="1" si="181"/>
        <v>10539.430626954083</v>
      </c>
      <c r="P2615" s="17">
        <f t="shared" ca="1" si="182"/>
        <v>4.7440892937923445E-5</v>
      </c>
      <c r="Q2615" s="17">
        <f t="shared" ca="1" si="183"/>
        <v>8.4028050608089729E-5</v>
      </c>
    </row>
    <row r="2616" spans="1:17" x14ac:dyDescent="0.35">
      <c r="A2616" t="s">
        <v>1503</v>
      </c>
      <c r="B2616" t="s">
        <v>148</v>
      </c>
      <c r="C2616" t="s">
        <v>149</v>
      </c>
      <c r="D2616" t="s">
        <v>14</v>
      </c>
      <c r="E2616" t="s">
        <v>21</v>
      </c>
      <c r="F2616" t="s">
        <v>22</v>
      </c>
      <c r="G2616" t="s">
        <v>3040</v>
      </c>
      <c r="H2616">
        <v>2214</v>
      </c>
      <c r="I2616">
        <v>434</v>
      </c>
      <c r="J2616">
        <v>660</v>
      </c>
      <c r="K2616">
        <v>660</v>
      </c>
      <c r="L2616" s="17">
        <f>IF($E2616&lt;&gt;"",VLOOKUP($E2616,GEMWs!$E$14:$L$20,7,FALSE),"")</f>
        <v>37.754918937403332</v>
      </c>
      <c r="M2616" s="17">
        <f>IF($E2616&lt;&gt;"",VLOOKUP($E2616,GEMWs!$E$14:$L$20,8,FALSE),"")</f>
        <v>96.174593288388181</v>
      </c>
      <c r="N2616" s="17">
        <f t="shared" si="180"/>
        <v>660</v>
      </c>
      <c r="O2616" s="17">
        <f t="shared" si="181"/>
        <v>660</v>
      </c>
      <c r="P2616" s="17">
        <f t="shared" si="182"/>
        <v>3.3545454545454545</v>
      </c>
      <c r="Q2616" s="17">
        <f t="shared" si="183"/>
        <v>3.3545454545454545</v>
      </c>
    </row>
    <row r="2617" spans="1:17" x14ac:dyDescent="0.35">
      <c r="A2617" t="s">
        <v>1503</v>
      </c>
      <c r="B2617" t="s">
        <v>1520</v>
      </c>
      <c r="C2617" t="s">
        <v>1521</v>
      </c>
      <c r="D2617" t="s">
        <v>22</v>
      </c>
      <c r="G2617" t="s">
        <v>3040</v>
      </c>
      <c r="H2617">
        <v>246.5</v>
      </c>
      <c r="J2617">
        <v>0</v>
      </c>
      <c r="K2617">
        <v>0</v>
      </c>
      <c r="L2617" s="17" t="str">
        <f>IF($E2617&lt;&gt;"",VLOOKUP($E2617,GEMWs!$E$14:$L$20,7,FALSE),"")</f>
        <v/>
      </c>
      <c r="M2617" s="17" t="str">
        <f>IF($E2617&lt;&gt;"",VLOOKUP($E2617,GEMWs!$E$14:$L$20,8,FALSE),"")</f>
        <v/>
      </c>
      <c r="N2617" s="17">
        <f t="shared" ca="1" si="180"/>
        <v>0</v>
      </c>
      <c r="O2617" s="17">
        <f t="shared" ca="1" si="181"/>
        <v>0</v>
      </c>
      <c r="P2617" s="17">
        <f t="shared" ca="1" si="182"/>
        <v>0</v>
      </c>
      <c r="Q2617" s="17">
        <f t="shared" ca="1" si="183"/>
        <v>0</v>
      </c>
    </row>
    <row r="2618" spans="1:17" x14ac:dyDescent="0.35">
      <c r="A2618" t="s">
        <v>1503</v>
      </c>
      <c r="B2618" t="s">
        <v>1525</v>
      </c>
      <c r="D2618" t="s">
        <v>22</v>
      </c>
      <c r="G2618" t="s">
        <v>3040</v>
      </c>
      <c r="H2618">
        <v>617.9</v>
      </c>
      <c r="J2618">
        <v>0</v>
      </c>
      <c r="K2618">
        <v>0</v>
      </c>
      <c r="L2618" s="17" t="str">
        <f>IF($E2618&lt;&gt;"",VLOOKUP($E2618,GEMWs!$E$14:$L$20,7,FALSE),"")</f>
        <v/>
      </c>
      <c r="M2618" s="17" t="str">
        <f>IF($E2618&lt;&gt;"",VLOOKUP($E2618,GEMWs!$E$14:$L$20,8,FALSE),"")</f>
        <v/>
      </c>
      <c r="N2618" s="17">
        <f t="shared" ca="1" si="180"/>
        <v>0</v>
      </c>
      <c r="O2618" s="17">
        <f t="shared" ca="1" si="181"/>
        <v>0</v>
      </c>
      <c r="P2618" s="17">
        <f t="shared" ca="1" si="182"/>
        <v>0</v>
      </c>
      <c r="Q2618" s="17">
        <f t="shared" ca="1" si="183"/>
        <v>0</v>
      </c>
    </row>
    <row r="2619" spans="1:17" x14ac:dyDescent="0.35">
      <c r="A2619" t="s">
        <v>1503</v>
      </c>
      <c r="B2619" t="s">
        <v>164</v>
      </c>
      <c r="D2619" t="s">
        <v>14</v>
      </c>
      <c r="E2619" t="s">
        <v>21</v>
      </c>
      <c r="G2619" t="s">
        <v>3040</v>
      </c>
      <c r="H2619">
        <v>33.6</v>
      </c>
      <c r="J2619">
        <v>0</v>
      </c>
      <c r="K2619">
        <v>0</v>
      </c>
      <c r="L2619" s="17">
        <f>IF($E2619&lt;&gt;"",VLOOKUP($E2619,GEMWs!$E$14:$L$20,7,FALSE),"")</f>
        <v>37.754918937403332</v>
      </c>
      <c r="M2619" s="17">
        <f>IF($E2619&lt;&gt;"",VLOOKUP($E2619,GEMWs!$E$14:$L$20,8,FALSE),"")</f>
        <v>96.174593288388181</v>
      </c>
      <c r="N2619" s="17">
        <f t="shared" ca="1" si="180"/>
        <v>37.754918937403332</v>
      </c>
      <c r="O2619" s="17">
        <f t="shared" ca="1" si="181"/>
        <v>96.174593288388181</v>
      </c>
      <c r="P2619" s="17">
        <f t="shared" ca="1" si="182"/>
        <v>0.34936461752686987</v>
      </c>
      <c r="Q2619" s="17">
        <f t="shared" ca="1" si="183"/>
        <v>0.88995026199653404</v>
      </c>
    </row>
    <row r="2620" spans="1:17" x14ac:dyDescent="0.35">
      <c r="A2620" t="s">
        <v>1503</v>
      </c>
      <c r="B2620" t="s">
        <v>142</v>
      </c>
      <c r="C2620" t="s">
        <v>143</v>
      </c>
      <c r="D2620" t="s">
        <v>14</v>
      </c>
      <c r="E2620" t="s">
        <v>21</v>
      </c>
      <c r="F2620" t="s">
        <v>14</v>
      </c>
      <c r="G2620" t="s">
        <v>3040</v>
      </c>
      <c r="H2620">
        <v>16476.900000000001</v>
      </c>
      <c r="I2620">
        <v>307</v>
      </c>
      <c r="J2620">
        <v>6.6173489999999999</v>
      </c>
      <c r="K2620">
        <v>223.606798</v>
      </c>
      <c r="L2620" s="17">
        <f>IF($E2620&lt;&gt;"",VLOOKUP($E2620,GEMWs!$E$14:$L$20,7,FALSE),"")</f>
        <v>37.754918937403332</v>
      </c>
      <c r="M2620" s="17">
        <f>IF($E2620&lt;&gt;"",VLOOKUP($E2620,GEMWs!$E$14:$L$20,8,FALSE),"")</f>
        <v>96.174593288388181</v>
      </c>
      <c r="N2620" s="17">
        <f t="shared" si="180"/>
        <v>6.6173489999999999</v>
      </c>
      <c r="O2620" s="17">
        <f t="shared" si="181"/>
        <v>223.606798</v>
      </c>
      <c r="P2620" s="17">
        <f t="shared" si="182"/>
        <v>73.686936834541143</v>
      </c>
      <c r="Q2620" s="17">
        <f t="shared" si="183"/>
        <v>2489.9548142314998</v>
      </c>
    </row>
    <row r="2621" spans="1:17" x14ac:dyDescent="0.35">
      <c r="A2621" t="s">
        <v>1503</v>
      </c>
      <c r="B2621" t="s">
        <v>743</v>
      </c>
      <c r="C2621" t="s">
        <v>744</v>
      </c>
      <c r="D2621" t="s">
        <v>14</v>
      </c>
      <c r="E2621" t="s">
        <v>21</v>
      </c>
      <c r="F2621" t="s">
        <v>14</v>
      </c>
      <c r="G2621" t="s">
        <v>3040</v>
      </c>
      <c r="H2621">
        <v>7158.9</v>
      </c>
      <c r="I2621">
        <v>308</v>
      </c>
      <c r="J2621">
        <v>63</v>
      </c>
      <c r="K2621">
        <v>231.414368</v>
      </c>
      <c r="L2621" s="17">
        <f>IF($E2621&lt;&gt;"",VLOOKUP($E2621,GEMWs!$E$14:$L$20,7,FALSE),"")</f>
        <v>37.754918937403332</v>
      </c>
      <c r="M2621" s="17">
        <f>IF($E2621&lt;&gt;"",VLOOKUP($E2621,GEMWs!$E$14:$L$20,8,FALSE),"")</f>
        <v>96.174593288388181</v>
      </c>
      <c r="N2621" s="17">
        <f t="shared" si="180"/>
        <v>63</v>
      </c>
      <c r="O2621" s="17">
        <f t="shared" si="181"/>
        <v>231.414368</v>
      </c>
      <c r="P2621" s="17">
        <f t="shared" si="182"/>
        <v>30.935417112908045</v>
      </c>
      <c r="Q2621" s="17">
        <f t="shared" si="183"/>
        <v>113.63333333333333</v>
      </c>
    </row>
    <row r="2622" spans="1:17" x14ac:dyDescent="0.35">
      <c r="A2622" t="s">
        <v>1503</v>
      </c>
      <c r="B2622" t="s">
        <v>230</v>
      </c>
      <c r="D2622" t="s">
        <v>14</v>
      </c>
      <c r="E2622" t="s">
        <v>21</v>
      </c>
      <c r="G2622" t="s">
        <v>3040</v>
      </c>
      <c r="H2622">
        <v>29</v>
      </c>
      <c r="J2622">
        <v>0</v>
      </c>
      <c r="K2622">
        <v>0</v>
      </c>
      <c r="L2622" s="17">
        <f>IF($E2622&lt;&gt;"",VLOOKUP($E2622,GEMWs!$E$14:$L$20,7,FALSE),"")</f>
        <v>37.754918937403332</v>
      </c>
      <c r="M2622" s="17">
        <f>IF($E2622&lt;&gt;"",VLOOKUP($E2622,GEMWs!$E$14:$L$20,8,FALSE),"")</f>
        <v>96.174593288388181</v>
      </c>
      <c r="N2622" s="17">
        <f t="shared" ca="1" si="180"/>
        <v>37.754918937403332</v>
      </c>
      <c r="O2622" s="17">
        <f t="shared" ca="1" si="181"/>
        <v>96.174593288388181</v>
      </c>
      <c r="P2622" s="17">
        <f t="shared" ca="1" si="182"/>
        <v>0.3015349377464055</v>
      </c>
      <c r="Q2622" s="17">
        <f t="shared" ca="1" si="183"/>
        <v>0.76811183327081811</v>
      </c>
    </row>
    <row r="2623" spans="1:17" x14ac:dyDescent="0.35">
      <c r="A2623" t="s">
        <v>1503</v>
      </c>
      <c r="B2623" t="s">
        <v>511</v>
      </c>
      <c r="D2623" t="s">
        <v>22</v>
      </c>
      <c r="G2623" t="s">
        <v>3040</v>
      </c>
      <c r="H2623">
        <v>2.8</v>
      </c>
      <c r="J2623">
        <v>0</v>
      </c>
      <c r="K2623">
        <v>0</v>
      </c>
      <c r="L2623" s="17" t="str">
        <f>IF($E2623&lt;&gt;"",VLOOKUP($E2623,GEMWs!$E$14:$L$20,7,FALSE),"")</f>
        <v/>
      </c>
      <c r="M2623" s="17" t="str">
        <f>IF($E2623&lt;&gt;"",VLOOKUP($E2623,GEMWs!$E$14:$L$20,8,FALSE),"")</f>
        <v/>
      </c>
      <c r="N2623" s="17">
        <f t="shared" ca="1" si="180"/>
        <v>0</v>
      </c>
      <c r="O2623" s="17">
        <f t="shared" ca="1" si="181"/>
        <v>0</v>
      </c>
      <c r="P2623" s="17">
        <f t="shared" ca="1" si="182"/>
        <v>0</v>
      </c>
      <c r="Q2623" s="17">
        <f t="shared" ca="1" si="183"/>
        <v>0</v>
      </c>
    </row>
    <row r="2624" spans="1:17" x14ac:dyDescent="0.35">
      <c r="A2624" t="s">
        <v>1503</v>
      </c>
      <c r="B2624" t="s">
        <v>1507</v>
      </c>
      <c r="D2624" t="s">
        <v>14</v>
      </c>
      <c r="E2624" t="s">
        <v>21</v>
      </c>
      <c r="G2624" t="s">
        <v>3040</v>
      </c>
      <c r="H2624">
        <v>1942.8</v>
      </c>
      <c r="J2624">
        <v>0</v>
      </c>
      <c r="K2624">
        <v>0</v>
      </c>
      <c r="L2624" s="17">
        <f>IF($E2624&lt;&gt;"",VLOOKUP($E2624,GEMWs!$E$14:$L$20,7,FALSE),"")</f>
        <v>37.754918937403332</v>
      </c>
      <c r="M2624" s="17">
        <f>IF($E2624&lt;&gt;"",VLOOKUP($E2624,GEMWs!$E$14:$L$20,8,FALSE),"")</f>
        <v>96.174593288388181</v>
      </c>
      <c r="N2624" s="17">
        <f t="shared" ca="1" si="180"/>
        <v>37.754918937403332</v>
      </c>
      <c r="O2624" s="17">
        <f t="shared" ca="1" si="181"/>
        <v>96.174593288388181</v>
      </c>
      <c r="P2624" s="17">
        <f t="shared" ca="1" si="182"/>
        <v>20.200761277714367</v>
      </c>
      <c r="Q2624" s="17">
        <f t="shared" ca="1" si="183"/>
        <v>51.458195506156734</v>
      </c>
    </row>
    <row r="2625" spans="1:17" x14ac:dyDescent="0.35">
      <c r="A2625" t="s">
        <v>1503</v>
      </c>
      <c r="B2625" t="s">
        <v>2980</v>
      </c>
      <c r="D2625" t="s">
        <v>14</v>
      </c>
      <c r="E2625" t="s">
        <v>18</v>
      </c>
      <c r="G2625" t="s">
        <v>3040</v>
      </c>
      <c r="H2625">
        <v>2331.6999999999998</v>
      </c>
      <c r="J2625">
        <v>0</v>
      </c>
      <c r="K2625">
        <v>0</v>
      </c>
      <c r="L2625" s="17">
        <f>IF($E2625&lt;&gt;"",VLOOKUP($E2625,GEMWs!$E$14:$L$20,7,FALSE),"")</f>
        <v>5950.3939027696888</v>
      </c>
      <c r="M2625" s="17">
        <f>IF($E2625&lt;&gt;"",VLOOKUP($E2625,GEMWs!$E$14:$L$20,8,FALSE),"")</f>
        <v>10539.430626954083</v>
      </c>
      <c r="N2625" s="17">
        <f t="shared" ca="1" si="180"/>
        <v>5950.3939027696888</v>
      </c>
      <c r="O2625" s="17">
        <f t="shared" ca="1" si="181"/>
        <v>10539.430626954083</v>
      </c>
      <c r="P2625" s="17">
        <f t="shared" ca="1" si="182"/>
        <v>0.22123586012671217</v>
      </c>
      <c r="Q2625" s="17">
        <f t="shared" ca="1" si="183"/>
        <v>0.39185641120576564</v>
      </c>
    </row>
    <row r="2626" spans="1:17" x14ac:dyDescent="0.35">
      <c r="A2626" t="s">
        <v>1503</v>
      </c>
      <c r="B2626" t="s">
        <v>111</v>
      </c>
      <c r="D2626" t="s">
        <v>14</v>
      </c>
      <c r="E2626" t="s">
        <v>21</v>
      </c>
      <c r="G2626" t="s">
        <v>3040</v>
      </c>
      <c r="H2626">
        <v>3806.4</v>
      </c>
      <c r="J2626">
        <v>0</v>
      </c>
      <c r="K2626">
        <v>0</v>
      </c>
      <c r="L2626" s="17">
        <f>IF($E2626&lt;&gt;"",VLOOKUP($E2626,GEMWs!$E$14:$L$20,7,FALSE),"")</f>
        <v>37.754918937403332</v>
      </c>
      <c r="M2626" s="17">
        <f>IF($E2626&lt;&gt;"",VLOOKUP($E2626,GEMWs!$E$14:$L$20,8,FALSE),"")</f>
        <v>96.174593288388181</v>
      </c>
      <c r="N2626" s="17">
        <f t="shared" ca="1" si="180"/>
        <v>37.754918937403332</v>
      </c>
      <c r="O2626" s="17">
        <f t="shared" ca="1" si="181"/>
        <v>96.174593288388181</v>
      </c>
      <c r="P2626" s="17">
        <f t="shared" ca="1" si="182"/>
        <v>39.578020242686826</v>
      </c>
      <c r="Q2626" s="17">
        <f t="shared" ca="1" si="183"/>
        <v>100.81865110903593</v>
      </c>
    </row>
    <row r="2627" spans="1:17" x14ac:dyDescent="0.35">
      <c r="A2627" t="s">
        <v>1503</v>
      </c>
      <c r="B2627" t="s">
        <v>1514</v>
      </c>
      <c r="D2627" t="s">
        <v>14</v>
      </c>
      <c r="E2627" t="s">
        <v>21</v>
      </c>
      <c r="G2627" t="s">
        <v>3040</v>
      </c>
      <c r="H2627">
        <v>198.2</v>
      </c>
      <c r="J2627">
        <v>0</v>
      </c>
      <c r="K2627">
        <v>0</v>
      </c>
      <c r="L2627" s="17">
        <f>IF($E2627&lt;&gt;"",VLOOKUP($E2627,GEMWs!$E$14:$L$20,7,FALSE),"")</f>
        <v>37.754918937403332</v>
      </c>
      <c r="M2627" s="17">
        <f>IF($E2627&lt;&gt;"",VLOOKUP($E2627,GEMWs!$E$14:$L$20,8,FALSE),"")</f>
        <v>96.174593288388181</v>
      </c>
      <c r="N2627" s="17">
        <f t="shared" ca="1" si="180"/>
        <v>37.754918937403332</v>
      </c>
      <c r="O2627" s="17">
        <f t="shared" ca="1" si="181"/>
        <v>96.174593288388181</v>
      </c>
      <c r="P2627" s="17">
        <f t="shared" ca="1" si="182"/>
        <v>2.0608353331495715</v>
      </c>
      <c r="Q2627" s="17">
        <f t="shared" ca="1" si="183"/>
        <v>5.2496470811819353</v>
      </c>
    </row>
    <row r="2628" spans="1:17" x14ac:dyDescent="0.35">
      <c r="A2628" t="s">
        <v>1503</v>
      </c>
      <c r="B2628" t="s">
        <v>2981</v>
      </c>
      <c r="D2628" t="s">
        <v>14</v>
      </c>
      <c r="E2628" t="s">
        <v>21</v>
      </c>
      <c r="G2628" t="s">
        <v>3040</v>
      </c>
      <c r="H2628">
        <v>508.4</v>
      </c>
      <c r="J2628">
        <v>0</v>
      </c>
      <c r="K2628">
        <v>0</v>
      </c>
      <c r="L2628" s="17">
        <f>IF($E2628&lt;&gt;"",VLOOKUP($E2628,GEMWs!$E$14:$L$20,7,FALSE),"")</f>
        <v>37.754918937403332</v>
      </c>
      <c r="M2628" s="17">
        <f>IF($E2628&lt;&gt;"",VLOOKUP($E2628,GEMWs!$E$14:$L$20,8,FALSE),"")</f>
        <v>96.174593288388181</v>
      </c>
      <c r="N2628" s="17">
        <f t="shared" ca="1" si="180"/>
        <v>37.754918937403332</v>
      </c>
      <c r="O2628" s="17">
        <f t="shared" ca="1" si="181"/>
        <v>96.174593288388181</v>
      </c>
      <c r="P2628" s="17">
        <f t="shared" ca="1" si="182"/>
        <v>5.286219391388709</v>
      </c>
      <c r="Q2628" s="17">
        <f t="shared" ca="1" si="183"/>
        <v>13.465795035685652</v>
      </c>
    </row>
    <row r="2629" spans="1:17" x14ac:dyDescent="0.35">
      <c r="A2629" t="s">
        <v>1503</v>
      </c>
      <c r="B2629" t="s">
        <v>1519</v>
      </c>
      <c r="D2629" t="s">
        <v>14</v>
      </c>
      <c r="E2629" t="s">
        <v>21</v>
      </c>
      <c r="G2629" t="s">
        <v>3040</v>
      </c>
      <c r="H2629">
        <v>335.9</v>
      </c>
      <c r="J2629">
        <v>0</v>
      </c>
      <c r="K2629">
        <v>0</v>
      </c>
      <c r="L2629" s="17">
        <f>IF($E2629&lt;&gt;"",VLOOKUP($E2629,GEMWs!$E$14:$L$20,7,FALSE),"")</f>
        <v>37.754918937403332</v>
      </c>
      <c r="M2629" s="17">
        <f>IF($E2629&lt;&gt;"",VLOOKUP($E2629,GEMWs!$E$14:$L$20,8,FALSE),"")</f>
        <v>96.174593288388181</v>
      </c>
      <c r="N2629" s="17">
        <f t="shared" ca="1" si="180"/>
        <v>37.754918937403332</v>
      </c>
      <c r="O2629" s="17">
        <f t="shared" ca="1" si="181"/>
        <v>96.174593288388181</v>
      </c>
      <c r="P2629" s="17">
        <f t="shared" ca="1" si="182"/>
        <v>3.4926063996212968</v>
      </c>
      <c r="Q2629" s="17">
        <f t="shared" ca="1" si="183"/>
        <v>8.8968539584713024</v>
      </c>
    </row>
    <row r="2630" spans="1:17" x14ac:dyDescent="0.35">
      <c r="A2630" t="s">
        <v>1503</v>
      </c>
      <c r="B2630" t="s">
        <v>584</v>
      </c>
      <c r="D2630" t="s">
        <v>14</v>
      </c>
      <c r="E2630" t="s">
        <v>21</v>
      </c>
      <c r="G2630" t="s">
        <v>3040</v>
      </c>
      <c r="H2630">
        <v>1715.3</v>
      </c>
      <c r="J2630">
        <v>0</v>
      </c>
      <c r="K2630">
        <v>0</v>
      </c>
      <c r="L2630" s="17">
        <f>IF($E2630&lt;&gt;"",VLOOKUP($E2630,GEMWs!$E$14:$L$20,7,FALSE),"")</f>
        <v>37.754918937403332</v>
      </c>
      <c r="M2630" s="17">
        <f>IF($E2630&lt;&gt;"",VLOOKUP($E2630,GEMWs!$E$14:$L$20,8,FALSE),"")</f>
        <v>96.174593288388181</v>
      </c>
      <c r="N2630" s="17">
        <f t="shared" ca="1" si="180"/>
        <v>37.754918937403332</v>
      </c>
      <c r="O2630" s="17">
        <f t="shared" ca="1" si="181"/>
        <v>96.174593288388181</v>
      </c>
      <c r="P2630" s="17">
        <f t="shared" ca="1" si="182"/>
        <v>17.835271679876186</v>
      </c>
      <c r="Q2630" s="17">
        <f t="shared" ca="1" si="183"/>
        <v>45.432490607221872</v>
      </c>
    </row>
    <row r="2631" spans="1:17" x14ac:dyDescent="0.35">
      <c r="A2631" t="s">
        <v>1503</v>
      </c>
      <c r="B2631" t="s">
        <v>508</v>
      </c>
      <c r="D2631" t="s">
        <v>22</v>
      </c>
      <c r="G2631" t="s">
        <v>3040</v>
      </c>
      <c r="H2631">
        <v>1</v>
      </c>
      <c r="J2631">
        <v>0</v>
      </c>
      <c r="K2631">
        <v>0</v>
      </c>
      <c r="L2631" s="17" t="str">
        <f>IF($E2631&lt;&gt;"",VLOOKUP($E2631,GEMWs!$E$14:$L$20,7,FALSE),"")</f>
        <v/>
      </c>
      <c r="M2631" s="17" t="str">
        <f>IF($E2631&lt;&gt;"",VLOOKUP($E2631,GEMWs!$E$14:$L$20,8,FALSE),"")</f>
        <v/>
      </c>
      <c r="N2631" s="17">
        <f t="shared" ca="1" si="180"/>
        <v>0</v>
      </c>
      <c r="O2631" s="17">
        <f t="shared" ca="1" si="181"/>
        <v>0</v>
      </c>
      <c r="P2631" s="17">
        <f t="shared" ca="1" si="182"/>
        <v>0</v>
      </c>
      <c r="Q2631" s="17">
        <f t="shared" ca="1" si="183"/>
        <v>0</v>
      </c>
    </row>
    <row r="2632" spans="1:17" x14ac:dyDescent="0.35">
      <c r="A2632" t="s">
        <v>1503</v>
      </c>
      <c r="B2632" t="s">
        <v>1508</v>
      </c>
      <c r="D2632" t="s">
        <v>14</v>
      </c>
      <c r="E2632" t="s">
        <v>21</v>
      </c>
      <c r="G2632" t="s">
        <v>3040</v>
      </c>
      <c r="H2632">
        <v>710.4</v>
      </c>
      <c r="J2632">
        <v>0</v>
      </c>
      <c r="K2632">
        <v>0</v>
      </c>
      <c r="L2632" s="17">
        <f>IF($E2632&lt;&gt;"",VLOOKUP($E2632,GEMWs!$E$14:$L$20,7,FALSE),"")</f>
        <v>37.754918937403332</v>
      </c>
      <c r="M2632" s="17">
        <f>IF($E2632&lt;&gt;"",VLOOKUP($E2632,GEMWs!$E$14:$L$20,8,FALSE),"")</f>
        <v>96.174593288388181</v>
      </c>
      <c r="N2632" s="17">
        <f t="shared" ca="1" si="180"/>
        <v>37.754918937403332</v>
      </c>
      <c r="O2632" s="17">
        <f t="shared" ca="1" si="181"/>
        <v>96.174593288388181</v>
      </c>
      <c r="P2632" s="17">
        <f t="shared" ca="1" si="182"/>
        <v>7.3865661991395335</v>
      </c>
      <c r="Q2632" s="17">
        <f t="shared" ca="1" si="183"/>
        <v>18.816091253641005</v>
      </c>
    </row>
    <row r="2633" spans="1:17" x14ac:dyDescent="0.35">
      <c r="A2633" t="s">
        <v>1503</v>
      </c>
      <c r="B2633" t="s">
        <v>197</v>
      </c>
      <c r="D2633" t="s">
        <v>14</v>
      </c>
      <c r="E2633" t="s">
        <v>21</v>
      </c>
      <c r="G2633" t="s">
        <v>3040</v>
      </c>
      <c r="H2633">
        <v>113.8</v>
      </c>
      <c r="J2633">
        <v>0</v>
      </c>
      <c r="K2633">
        <v>0</v>
      </c>
      <c r="L2633" s="17">
        <f>IF($E2633&lt;&gt;"",VLOOKUP($E2633,GEMWs!$E$14:$L$20,7,FALSE),"")</f>
        <v>37.754918937403332</v>
      </c>
      <c r="M2633" s="17">
        <f>IF($E2633&lt;&gt;"",VLOOKUP($E2633,GEMWs!$E$14:$L$20,8,FALSE),"")</f>
        <v>96.174593288388181</v>
      </c>
      <c r="N2633" s="17">
        <f t="shared" ca="1" si="180"/>
        <v>37.754918937403332</v>
      </c>
      <c r="O2633" s="17">
        <f t="shared" ca="1" si="181"/>
        <v>96.174593288388181</v>
      </c>
      <c r="P2633" s="17">
        <f t="shared" ca="1" si="182"/>
        <v>1.1832646867427912</v>
      </c>
      <c r="Q2633" s="17">
        <f t="shared" ca="1" si="183"/>
        <v>3.0141767802144517</v>
      </c>
    </row>
    <row r="2634" spans="1:17" x14ac:dyDescent="0.35">
      <c r="A2634" t="s">
        <v>1503</v>
      </c>
      <c r="B2634" t="s">
        <v>601</v>
      </c>
      <c r="D2634" t="s">
        <v>14</v>
      </c>
      <c r="E2634" t="s">
        <v>21</v>
      </c>
      <c r="G2634" t="s">
        <v>3040</v>
      </c>
      <c r="H2634">
        <v>730.2</v>
      </c>
      <c r="J2634">
        <v>0</v>
      </c>
      <c r="K2634">
        <v>0</v>
      </c>
      <c r="L2634" s="17">
        <f>IF($E2634&lt;&gt;"",VLOOKUP($E2634,GEMWs!$E$14:$L$20,7,FALSE),"")</f>
        <v>37.754918937403332</v>
      </c>
      <c r="M2634" s="17">
        <f>IF($E2634&lt;&gt;"",VLOOKUP($E2634,GEMWs!$E$14:$L$20,8,FALSE),"")</f>
        <v>96.174593288388181</v>
      </c>
      <c r="N2634" s="17">
        <f t="shared" ca="1" si="180"/>
        <v>37.754918937403332</v>
      </c>
      <c r="O2634" s="17">
        <f t="shared" ca="1" si="181"/>
        <v>96.174593288388181</v>
      </c>
      <c r="P2634" s="17">
        <f t="shared" ca="1" si="182"/>
        <v>7.5924417773250115</v>
      </c>
      <c r="Q2634" s="17">
        <f t="shared" ca="1" si="183"/>
        <v>19.340526229460394</v>
      </c>
    </row>
    <row r="2635" spans="1:17" x14ac:dyDescent="0.35">
      <c r="A2635" t="s">
        <v>1503</v>
      </c>
      <c r="B2635" t="s">
        <v>55</v>
      </c>
      <c r="C2635" t="s">
        <v>56</v>
      </c>
      <c r="D2635" t="s">
        <v>14</v>
      </c>
      <c r="E2635" t="s">
        <v>21</v>
      </c>
      <c r="F2635" t="s">
        <v>14</v>
      </c>
      <c r="G2635" t="s">
        <v>3040</v>
      </c>
      <c r="H2635">
        <v>2590</v>
      </c>
      <c r="I2635">
        <v>332</v>
      </c>
      <c r="J2635">
        <v>80.760000000000005</v>
      </c>
      <c r="K2635">
        <v>1000</v>
      </c>
      <c r="L2635" s="17">
        <f>IF($E2635&lt;&gt;"",VLOOKUP($E2635,GEMWs!$E$14:$L$20,7,FALSE),"")</f>
        <v>37.754918937403332</v>
      </c>
      <c r="M2635" s="17">
        <f>IF($E2635&lt;&gt;"",VLOOKUP($E2635,GEMWs!$E$14:$L$20,8,FALSE),"")</f>
        <v>96.174593288388181</v>
      </c>
      <c r="N2635" s="17">
        <f t="shared" si="180"/>
        <v>80.760000000000005</v>
      </c>
      <c r="O2635" s="17">
        <f t="shared" si="181"/>
        <v>1000</v>
      </c>
      <c r="P2635" s="17">
        <f t="shared" si="182"/>
        <v>2.59</v>
      </c>
      <c r="Q2635" s="17">
        <f t="shared" si="183"/>
        <v>32.070331847449232</v>
      </c>
    </row>
    <row r="2636" spans="1:17" x14ac:dyDescent="0.35">
      <c r="A2636" t="s">
        <v>1503</v>
      </c>
      <c r="B2636" t="s">
        <v>71</v>
      </c>
      <c r="C2636" t="s">
        <v>72</v>
      </c>
      <c r="D2636" t="s">
        <v>14</v>
      </c>
      <c r="E2636" t="s">
        <v>21</v>
      </c>
      <c r="F2636" t="s">
        <v>22</v>
      </c>
      <c r="G2636" t="s">
        <v>3040</v>
      </c>
      <c r="H2636">
        <v>0.9</v>
      </c>
      <c r="I2636">
        <v>333</v>
      </c>
      <c r="J2636">
        <v>31000</v>
      </c>
      <c r="K2636">
        <v>60000</v>
      </c>
      <c r="L2636" s="17">
        <f>IF($E2636&lt;&gt;"",VLOOKUP($E2636,GEMWs!$E$14:$L$20,7,FALSE),"")</f>
        <v>37.754918937403332</v>
      </c>
      <c r="M2636" s="17">
        <f>IF($E2636&lt;&gt;"",VLOOKUP($E2636,GEMWs!$E$14:$L$20,8,FALSE),"")</f>
        <v>96.174593288388181</v>
      </c>
      <c r="N2636" s="17">
        <f t="shared" si="180"/>
        <v>31000</v>
      </c>
      <c r="O2636" s="17">
        <f t="shared" si="181"/>
        <v>60000</v>
      </c>
      <c r="P2636" s="17">
        <f t="shared" si="182"/>
        <v>1.5E-5</v>
      </c>
      <c r="Q2636" s="17">
        <f t="shared" si="183"/>
        <v>2.903225806451613E-5</v>
      </c>
    </row>
    <row r="2637" spans="1:17" x14ac:dyDescent="0.35">
      <c r="A2637" t="s">
        <v>1503</v>
      </c>
      <c r="B2637" t="s">
        <v>927</v>
      </c>
      <c r="D2637" t="s">
        <v>14</v>
      </c>
      <c r="E2637" t="s">
        <v>21</v>
      </c>
      <c r="G2637" t="s">
        <v>3040</v>
      </c>
      <c r="H2637">
        <v>3153.4</v>
      </c>
      <c r="J2637">
        <v>0</v>
      </c>
      <c r="K2637">
        <v>0</v>
      </c>
      <c r="L2637" s="17">
        <f>IF($E2637&lt;&gt;"",VLOOKUP($E2637,GEMWs!$E$14:$L$20,7,FALSE),"")</f>
        <v>37.754918937403332</v>
      </c>
      <c r="M2637" s="17">
        <f>IF($E2637&lt;&gt;"",VLOOKUP($E2637,GEMWs!$E$14:$L$20,8,FALSE),"")</f>
        <v>96.174593288388181</v>
      </c>
      <c r="N2637" s="17">
        <f t="shared" ca="1" si="180"/>
        <v>37.754918937403332</v>
      </c>
      <c r="O2637" s="17">
        <f t="shared" ca="1" si="181"/>
        <v>96.174593288388181</v>
      </c>
      <c r="P2637" s="17">
        <f t="shared" ca="1" si="182"/>
        <v>32.788285265155693</v>
      </c>
      <c r="Q2637" s="17">
        <f t="shared" ca="1" si="183"/>
        <v>83.522891552972339</v>
      </c>
    </row>
    <row r="2638" spans="1:17" x14ac:dyDescent="0.35">
      <c r="A2638" t="s">
        <v>1503</v>
      </c>
      <c r="B2638" t="s">
        <v>2987</v>
      </c>
      <c r="D2638" t="s">
        <v>14</v>
      </c>
      <c r="E2638" t="s">
        <v>21</v>
      </c>
      <c r="G2638" t="s">
        <v>3040</v>
      </c>
      <c r="H2638">
        <v>32.1</v>
      </c>
      <c r="J2638">
        <v>0</v>
      </c>
      <c r="K2638">
        <v>0</v>
      </c>
      <c r="L2638" s="17">
        <f>IF($E2638&lt;&gt;"",VLOOKUP($E2638,GEMWs!$E$14:$L$20,7,FALSE),"")</f>
        <v>37.754918937403332</v>
      </c>
      <c r="M2638" s="17">
        <f>IF($E2638&lt;&gt;"",VLOOKUP($E2638,GEMWs!$E$14:$L$20,8,FALSE),"")</f>
        <v>96.174593288388181</v>
      </c>
      <c r="N2638" s="17">
        <f t="shared" ca="1" si="180"/>
        <v>37.754918937403332</v>
      </c>
      <c r="O2638" s="17">
        <f t="shared" ca="1" si="181"/>
        <v>96.174593288388181</v>
      </c>
      <c r="P2638" s="17">
        <f t="shared" ca="1" si="182"/>
        <v>0.33376798281584891</v>
      </c>
      <c r="Q2638" s="17">
        <f t="shared" ca="1" si="183"/>
        <v>0.85022033958597454</v>
      </c>
    </row>
    <row r="2639" spans="1:17" x14ac:dyDescent="0.35">
      <c r="A2639" t="s">
        <v>1503</v>
      </c>
      <c r="B2639" t="s">
        <v>199</v>
      </c>
      <c r="D2639" t="s">
        <v>22</v>
      </c>
      <c r="G2639" t="s">
        <v>3040</v>
      </c>
      <c r="H2639">
        <v>10.8</v>
      </c>
      <c r="J2639">
        <v>0</v>
      </c>
      <c r="K2639">
        <v>0</v>
      </c>
      <c r="L2639" s="17" t="str">
        <f>IF($E2639&lt;&gt;"",VLOOKUP($E2639,GEMWs!$E$14:$L$20,7,FALSE),"")</f>
        <v/>
      </c>
      <c r="M2639" s="17" t="str">
        <f>IF($E2639&lt;&gt;"",VLOOKUP($E2639,GEMWs!$E$14:$L$20,8,FALSE),"")</f>
        <v/>
      </c>
      <c r="N2639" s="17">
        <f t="shared" ca="1" si="180"/>
        <v>0</v>
      </c>
      <c r="O2639" s="17">
        <f t="shared" ca="1" si="181"/>
        <v>0</v>
      </c>
      <c r="P2639" s="17">
        <f t="shared" ca="1" si="182"/>
        <v>0</v>
      </c>
      <c r="Q2639" s="17">
        <f t="shared" ca="1" si="183"/>
        <v>0</v>
      </c>
    </row>
    <row r="2640" spans="1:17" x14ac:dyDescent="0.35">
      <c r="A2640" t="s">
        <v>1503</v>
      </c>
      <c r="B2640" t="s">
        <v>750</v>
      </c>
      <c r="D2640" t="s">
        <v>14</v>
      </c>
      <c r="E2640" t="s">
        <v>21</v>
      </c>
      <c r="G2640" t="s">
        <v>3040</v>
      </c>
      <c r="H2640">
        <v>1907.9</v>
      </c>
      <c r="J2640">
        <v>0</v>
      </c>
      <c r="K2640">
        <v>0</v>
      </c>
      <c r="L2640" s="17">
        <f>IF($E2640&lt;&gt;"",VLOOKUP($E2640,GEMWs!$E$14:$L$20,7,FALSE),"")</f>
        <v>37.754918937403332</v>
      </c>
      <c r="M2640" s="17">
        <f>IF($E2640&lt;&gt;"",VLOOKUP($E2640,GEMWs!$E$14:$L$20,8,FALSE),"")</f>
        <v>96.174593288388181</v>
      </c>
      <c r="N2640" s="17">
        <f t="shared" ca="1" si="180"/>
        <v>37.754918937403332</v>
      </c>
      <c r="O2640" s="17">
        <f t="shared" ca="1" si="181"/>
        <v>96.174593288388181</v>
      </c>
      <c r="P2640" s="17">
        <f t="shared" ca="1" si="182"/>
        <v>19.837879576771279</v>
      </c>
      <c r="Q2640" s="17">
        <f t="shared" ca="1" si="183"/>
        <v>50.533812644737722</v>
      </c>
    </row>
    <row r="2641" spans="1:17" x14ac:dyDescent="0.35">
      <c r="A2641" t="s">
        <v>1503</v>
      </c>
      <c r="B2641" t="s">
        <v>166</v>
      </c>
      <c r="D2641" t="s">
        <v>14</v>
      </c>
      <c r="E2641" t="s">
        <v>21</v>
      </c>
      <c r="G2641" t="s">
        <v>3040</v>
      </c>
      <c r="H2641">
        <v>749.9</v>
      </c>
      <c r="J2641">
        <v>0</v>
      </c>
      <c r="K2641">
        <v>0</v>
      </c>
      <c r="L2641" s="17">
        <f>IF($E2641&lt;&gt;"",VLOOKUP($E2641,GEMWs!$E$14:$L$20,7,FALSE),"")</f>
        <v>37.754918937403332</v>
      </c>
      <c r="M2641" s="17">
        <f>IF($E2641&lt;&gt;"",VLOOKUP($E2641,GEMWs!$E$14:$L$20,8,FALSE),"")</f>
        <v>96.174593288388181</v>
      </c>
      <c r="N2641" s="17">
        <f t="shared" ca="1" si="180"/>
        <v>37.754918937403332</v>
      </c>
      <c r="O2641" s="17">
        <f t="shared" ca="1" si="181"/>
        <v>96.174593288388181</v>
      </c>
      <c r="P2641" s="17">
        <f t="shared" ca="1" si="182"/>
        <v>7.7972775798630858</v>
      </c>
      <c r="Q2641" s="17">
        <f t="shared" ca="1" si="183"/>
        <v>19.862312543785741</v>
      </c>
    </row>
    <row r="2642" spans="1:17" x14ac:dyDescent="0.35">
      <c r="A2642" t="s">
        <v>1503</v>
      </c>
      <c r="B2642" t="s">
        <v>1517</v>
      </c>
      <c r="D2642" t="s">
        <v>14</v>
      </c>
      <c r="E2642" t="s">
        <v>21</v>
      </c>
      <c r="G2642" t="s">
        <v>3040</v>
      </c>
      <c r="H2642">
        <v>996.3</v>
      </c>
      <c r="J2642">
        <v>0</v>
      </c>
      <c r="K2642">
        <v>0</v>
      </c>
      <c r="L2642" s="17">
        <f>IF($E2642&lt;&gt;"",VLOOKUP($E2642,GEMWs!$E$14:$L$20,7,FALSE),"")</f>
        <v>37.754918937403332</v>
      </c>
      <c r="M2642" s="17">
        <f>IF($E2642&lt;&gt;"",VLOOKUP($E2642,GEMWs!$E$14:$L$20,8,FALSE),"")</f>
        <v>96.174593288388181</v>
      </c>
      <c r="N2642" s="17">
        <f t="shared" ca="1" si="180"/>
        <v>37.754918937403332</v>
      </c>
      <c r="O2642" s="17">
        <f t="shared" ca="1" si="181"/>
        <v>96.174593288388181</v>
      </c>
      <c r="P2642" s="17">
        <f t="shared" ca="1" si="182"/>
        <v>10.35928477506013</v>
      </c>
      <c r="Q2642" s="17">
        <f t="shared" ca="1" si="183"/>
        <v>26.388614465093656</v>
      </c>
    </row>
    <row r="2643" spans="1:17" x14ac:dyDescent="0.35">
      <c r="A2643" t="s">
        <v>1503</v>
      </c>
      <c r="B2643" t="s">
        <v>184</v>
      </c>
      <c r="C2643" t="s">
        <v>185</v>
      </c>
      <c r="D2643" t="s">
        <v>14</v>
      </c>
      <c r="E2643" t="s">
        <v>21</v>
      </c>
      <c r="F2643" t="s">
        <v>22</v>
      </c>
      <c r="G2643" t="s">
        <v>3040</v>
      </c>
      <c r="H2643">
        <v>3.1</v>
      </c>
      <c r="I2643">
        <v>345</v>
      </c>
      <c r="J2643">
        <v>5000</v>
      </c>
      <c r="K2643">
        <v>20000</v>
      </c>
      <c r="L2643" s="17">
        <f>IF($E2643&lt;&gt;"",VLOOKUP($E2643,GEMWs!$E$14:$L$20,7,FALSE),"")</f>
        <v>37.754918937403332</v>
      </c>
      <c r="M2643" s="17">
        <f>IF($E2643&lt;&gt;"",VLOOKUP($E2643,GEMWs!$E$14:$L$20,8,FALSE),"")</f>
        <v>96.174593288388181</v>
      </c>
      <c r="N2643" s="17">
        <f t="shared" ref="N2643:N2706" si="184">IF($I2643&lt;&gt;"",J2643,IF(AND($D2643="Y",$M$6=236),L2643,0))</f>
        <v>5000</v>
      </c>
      <c r="O2643" s="17">
        <f t="shared" ref="O2643:O2706" si="185">IF($I2643&lt;&gt;"",K2643,IF(AND($D2643="Y",$M$6=236),M2643,0))</f>
        <v>20000</v>
      </c>
      <c r="P2643" s="17">
        <f t="shared" si="182"/>
        <v>1.55E-4</v>
      </c>
      <c r="Q2643" s="17">
        <f t="shared" si="183"/>
        <v>6.2E-4</v>
      </c>
    </row>
    <row r="2644" spans="1:17" x14ac:dyDescent="0.35">
      <c r="A2644" t="s">
        <v>1526</v>
      </c>
      <c r="B2644" t="s">
        <v>170</v>
      </c>
      <c r="C2644" t="s">
        <v>171</v>
      </c>
      <c r="D2644" t="s">
        <v>14</v>
      </c>
      <c r="E2644" t="s">
        <v>21</v>
      </c>
      <c r="F2644" t="s">
        <v>22</v>
      </c>
      <c r="G2644" t="s">
        <v>3040</v>
      </c>
      <c r="H2644">
        <v>3972.4</v>
      </c>
      <c r="I2644">
        <v>114</v>
      </c>
      <c r="J2644">
        <v>15000</v>
      </c>
      <c r="K2644">
        <v>20000</v>
      </c>
      <c r="L2644" s="17">
        <f>IF($E2644&lt;&gt;"",VLOOKUP($E2644,GEMWs!$E$14:$L$20,7,FALSE),"")</f>
        <v>37.754918937403332</v>
      </c>
      <c r="M2644" s="17">
        <f>IF($E2644&lt;&gt;"",VLOOKUP($E2644,GEMWs!$E$14:$L$20,8,FALSE),"")</f>
        <v>96.174593288388181</v>
      </c>
      <c r="N2644" s="17">
        <f t="shared" si="184"/>
        <v>15000</v>
      </c>
      <c r="O2644" s="17">
        <f t="shared" si="185"/>
        <v>20000</v>
      </c>
      <c r="P2644" s="17">
        <f t="shared" ref="P2644:P2707" si="186">IF(O2644&gt;0,$H2644/O2644,0)</f>
        <v>0.19861999999999999</v>
      </c>
      <c r="Q2644" s="17">
        <f t="shared" ref="Q2644:Q2707" si="187">IF(N2644&gt;0,$H2644/N2644,0)</f>
        <v>0.26482666666666665</v>
      </c>
    </row>
    <row r="2645" spans="1:17" x14ac:dyDescent="0.35">
      <c r="A2645" t="s">
        <v>1526</v>
      </c>
      <c r="B2645" t="s">
        <v>192</v>
      </c>
      <c r="C2645" t="s">
        <v>193</v>
      </c>
      <c r="D2645" t="s">
        <v>14</v>
      </c>
      <c r="E2645" t="s">
        <v>21</v>
      </c>
      <c r="F2645" t="s">
        <v>22</v>
      </c>
      <c r="G2645" t="s">
        <v>3040</v>
      </c>
      <c r="H2645">
        <v>1.6</v>
      </c>
      <c r="I2645">
        <v>129</v>
      </c>
      <c r="J2645">
        <v>85000</v>
      </c>
      <c r="K2645">
        <v>90000</v>
      </c>
      <c r="L2645" s="17">
        <f>IF($E2645&lt;&gt;"",VLOOKUP($E2645,GEMWs!$E$14:$L$20,7,FALSE),"")</f>
        <v>37.754918937403332</v>
      </c>
      <c r="M2645" s="17">
        <f>IF($E2645&lt;&gt;"",VLOOKUP($E2645,GEMWs!$E$14:$L$20,8,FALSE),"")</f>
        <v>96.174593288388181</v>
      </c>
      <c r="N2645" s="17">
        <f t="shared" si="184"/>
        <v>85000</v>
      </c>
      <c r="O2645" s="17">
        <f t="shared" si="185"/>
        <v>90000</v>
      </c>
      <c r="P2645" s="17">
        <f t="shared" si="186"/>
        <v>1.777777777777778E-5</v>
      </c>
      <c r="Q2645" s="17">
        <f t="shared" si="187"/>
        <v>1.8823529411764708E-5</v>
      </c>
    </row>
    <row r="2646" spans="1:17" x14ac:dyDescent="0.35">
      <c r="A2646" t="s">
        <v>1526</v>
      </c>
      <c r="B2646" t="s">
        <v>172</v>
      </c>
      <c r="C2646" t="s">
        <v>173</v>
      </c>
      <c r="D2646" t="s">
        <v>14</v>
      </c>
      <c r="E2646" t="s">
        <v>21</v>
      </c>
      <c r="F2646" t="s">
        <v>22</v>
      </c>
      <c r="G2646" t="s">
        <v>3040</v>
      </c>
      <c r="H2646">
        <v>3.4</v>
      </c>
      <c r="I2646">
        <v>154</v>
      </c>
      <c r="J2646">
        <v>180000</v>
      </c>
      <c r="K2646">
        <v>180000</v>
      </c>
      <c r="L2646" s="17">
        <f>IF($E2646&lt;&gt;"",VLOOKUP($E2646,GEMWs!$E$14:$L$20,7,FALSE),"")</f>
        <v>37.754918937403332</v>
      </c>
      <c r="M2646" s="17">
        <f>IF($E2646&lt;&gt;"",VLOOKUP($E2646,GEMWs!$E$14:$L$20,8,FALSE),"")</f>
        <v>96.174593288388181</v>
      </c>
      <c r="N2646" s="17">
        <f t="shared" si="184"/>
        <v>180000</v>
      </c>
      <c r="O2646" s="17">
        <f t="shared" si="185"/>
        <v>180000</v>
      </c>
      <c r="P2646" s="17">
        <f t="shared" si="186"/>
        <v>1.8888888888888889E-5</v>
      </c>
      <c r="Q2646" s="17">
        <f t="shared" si="187"/>
        <v>1.8888888888888889E-5</v>
      </c>
    </row>
    <row r="2647" spans="1:17" x14ac:dyDescent="0.35">
      <c r="A2647" t="s">
        <v>1526</v>
      </c>
      <c r="B2647" t="s">
        <v>1119</v>
      </c>
      <c r="D2647" t="s">
        <v>14</v>
      </c>
      <c r="E2647" t="s">
        <v>21</v>
      </c>
      <c r="G2647" t="s">
        <v>3040</v>
      </c>
      <c r="H2647">
        <v>16.399999999999999</v>
      </c>
      <c r="J2647">
        <v>0</v>
      </c>
      <c r="K2647">
        <v>0</v>
      </c>
      <c r="L2647" s="17">
        <f>IF($E2647&lt;&gt;"",VLOOKUP($E2647,GEMWs!$E$14:$L$20,7,FALSE),"")</f>
        <v>37.754918937403332</v>
      </c>
      <c r="M2647" s="17">
        <f>IF($E2647&lt;&gt;"",VLOOKUP($E2647,GEMWs!$E$14:$L$20,8,FALSE),"")</f>
        <v>96.174593288388181</v>
      </c>
      <c r="N2647" s="17">
        <f t="shared" ca="1" si="184"/>
        <v>37.754918937403332</v>
      </c>
      <c r="O2647" s="17">
        <f t="shared" ca="1" si="185"/>
        <v>96.174593288388181</v>
      </c>
      <c r="P2647" s="17">
        <f t="shared" ca="1" si="186"/>
        <v>0.17052320617382932</v>
      </c>
      <c r="Q2647" s="17">
        <f t="shared" ca="1" si="187"/>
        <v>0.43438048502211779</v>
      </c>
    </row>
    <row r="2648" spans="1:17" x14ac:dyDescent="0.35">
      <c r="A2648" t="s">
        <v>1526</v>
      </c>
      <c r="B2648" t="s">
        <v>2972</v>
      </c>
      <c r="D2648" t="s">
        <v>14</v>
      </c>
      <c r="E2648" t="s">
        <v>21</v>
      </c>
      <c r="G2648" t="s">
        <v>3040</v>
      </c>
      <c r="H2648">
        <v>175.1</v>
      </c>
      <c r="J2648">
        <v>0</v>
      </c>
      <c r="K2648">
        <v>0</v>
      </c>
      <c r="L2648" s="17">
        <f>IF($E2648&lt;&gt;"",VLOOKUP($E2648,GEMWs!$E$14:$L$20,7,FALSE),"")</f>
        <v>37.754918937403332</v>
      </c>
      <c r="M2648" s="17">
        <f>IF($E2648&lt;&gt;"",VLOOKUP($E2648,GEMWs!$E$14:$L$20,8,FALSE),"")</f>
        <v>96.174593288388181</v>
      </c>
      <c r="N2648" s="17">
        <f t="shared" ca="1" si="184"/>
        <v>37.754918937403332</v>
      </c>
      <c r="O2648" s="17">
        <f t="shared" ca="1" si="185"/>
        <v>96.174593288388181</v>
      </c>
      <c r="P2648" s="17">
        <f t="shared" ca="1" si="186"/>
        <v>1.8206471585998485</v>
      </c>
      <c r="Q2648" s="17">
        <f t="shared" ca="1" si="187"/>
        <v>4.6378062760593188</v>
      </c>
    </row>
    <row r="2649" spans="1:17" x14ac:dyDescent="0.35">
      <c r="A2649" t="s">
        <v>1526</v>
      </c>
      <c r="B2649" t="s">
        <v>1321</v>
      </c>
      <c r="D2649" t="s">
        <v>22</v>
      </c>
      <c r="G2649" t="s">
        <v>3040</v>
      </c>
      <c r="H2649">
        <v>9.6</v>
      </c>
      <c r="J2649">
        <v>0</v>
      </c>
      <c r="K2649">
        <v>0</v>
      </c>
      <c r="L2649" s="17" t="str">
        <f>IF($E2649&lt;&gt;"",VLOOKUP($E2649,GEMWs!$E$14:$L$20,7,FALSE),"")</f>
        <v/>
      </c>
      <c r="M2649" s="17" t="str">
        <f>IF($E2649&lt;&gt;"",VLOOKUP($E2649,GEMWs!$E$14:$L$20,8,FALSE),"")</f>
        <v/>
      </c>
      <c r="N2649" s="17">
        <f t="shared" ca="1" si="184"/>
        <v>0</v>
      </c>
      <c r="O2649" s="17">
        <f t="shared" ca="1" si="185"/>
        <v>0</v>
      </c>
      <c r="P2649" s="17">
        <f t="shared" ca="1" si="186"/>
        <v>0</v>
      </c>
      <c r="Q2649" s="17">
        <f t="shared" ca="1" si="187"/>
        <v>0</v>
      </c>
    </row>
    <row r="2650" spans="1:17" x14ac:dyDescent="0.35">
      <c r="A2650" t="s">
        <v>1526</v>
      </c>
      <c r="B2650" t="s">
        <v>622</v>
      </c>
      <c r="D2650" t="s">
        <v>22</v>
      </c>
      <c r="G2650" t="s">
        <v>3040</v>
      </c>
      <c r="H2650">
        <v>0.3</v>
      </c>
      <c r="J2650">
        <v>0</v>
      </c>
      <c r="K2650">
        <v>0</v>
      </c>
      <c r="L2650" s="17" t="str">
        <f>IF($E2650&lt;&gt;"",VLOOKUP($E2650,GEMWs!$E$14:$L$20,7,FALSE),"")</f>
        <v/>
      </c>
      <c r="M2650" s="17" t="str">
        <f>IF($E2650&lt;&gt;"",VLOOKUP($E2650,GEMWs!$E$14:$L$20,8,FALSE),"")</f>
        <v/>
      </c>
      <c r="N2650" s="17">
        <f t="shared" ca="1" si="184"/>
        <v>0</v>
      </c>
      <c r="O2650" s="17">
        <f t="shared" ca="1" si="185"/>
        <v>0</v>
      </c>
      <c r="P2650" s="17">
        <f t="shared" ca="1" si="186"/>
        <v>0</v>
      </c>
      <c r="Q2650" s="17">
        <f t="shared" ca="1" si="187"/>
        <v>0</v>
      </c>
    </row>
    <row r="2651" spans="1:17" x14ac:dyDescent="0.35">
      <c r="A2651" t="s">
        <v>1526</v>
      </c>
      <c r="B2651" t="s">
        <v>13</v>
      </c>
      <c r="D2651" t="s">
        <v>14</v>
      </c>
      <c r="E2651" t="s">
        <v>15</v>
      </c>
      <c r="G2651" t="s">
        <v>3040</v>
      </c>
      <c r="H2651">
        <v>1113.7</v>
      </c>
      <c r="J2651">
        <v>0</v>
      </c>
      <c r="K2651">
        <v>0</v>
      </c>
      <c r="L2651" s="17">
        <f>IF($E2651&lt;&gt;"",VLOOKUP($E2651,GEMWs!$E$14:$L$20,7,FALSE),"")</f>
        <v>37.892086284381016</v>
      </c>
      <c r="M2651" s="17">
        <f>IF($E2651&lt;&gt;"",VLOOKUP($E2651,GEMWs!$E$14:$L$20,8,FALSE),"")</f>
        <v>96.522753888300599</v>
      </c>
      <c r="N2651" s="17">
        <f t="shared" ca="1" si="184"/>
        <v>37.892086284381016</v>
      </c>
      <c r="O2651" s="17">
        <f t="shared" ca="1" si="185"/>
        <v>96.522753888300599</v>
      </c>
      <c r="P2651" s="17">
        <f t="shared" ca="1" si="186"/>
        <v>11.538212029143008</v>
      </c>
      <c r="Q2651" s="17">
        <f t="shared" ca="1" si="187"/>
        <v>29.391361342356682</v>
      </c>
    </row>
    <row r="2652" spans="1:17" x14ac:dyDescent="0.35">
      <c r="A2652" t="s">
        <v>1526</v>
      </c>
      <c r="B2652" t="s">
        <v>1259</v>
      </c>
      <c r="D2652" t="s">
        <v>22</v>
      </c>
      <c r="G2652" t="s">
        <v>3040</v>
      </c>
      <c r="H2652">
        <v>1.7</v>
      </c>
      <c r="J2652">
        <v>0</v>
      </c>
      <c r="K2652">
        <v>0</v>
      </c>
      <c r="L2652" s="17" t="str">
        <f>IF($E2652&lt;&gt;"",VLOOKUP($E2652,GEMWs!$E$14:$L$20,7,FALSE),"")</f>
        <v/>
      </c>
      <c r="M2652" s="17" t="str">
        <f>IF($E2652&lt;&gt;"",VLOOKUP($E2652,GEMWs!$E$14:$L$20,8,FALSE),"")</f>
        <v/>
      </c>
      <c r="N2652" s="17">
        <f t="shared" ca="1" si="184"/>
        <v>0</v>
      </c>
      <c r="O2652" s="17">
        <f t="shared" ca="1" si="185"/>
        <v>0</v>
      </c>
      <c r="P2652" s="17">
        <f t="shared" ca="1" si="186"/>
        <v>0</v>
      </c>
      <c r="Q2652" s="17">
        <f t="shared" ca="1" si="187"/>
        <v>0</v>
      </c>
    </row>
    <row r="2653" spans="1:17" x14ac:dyDescent="0.35">
      <c r="A2653" t="s">
        <v>1526</v>
      </c>
      <c r="B2653" t="s">
        <v>716</v>
      </c>
      <c r="C2653" t="s">
        <v>717</v>
      </c>
      <c r="D2653" t="s">
        <v>14</v>
      </c>
      <c r="E2653" t="s">
        <v>21</v>
      </c>
      <c r="F2653" t="s">
        <v>22</v>
      </c>
      <c r="G2653" t="s">
        <v>3040</v>
      </c>
      <c r="H2653">
        <v>122.8</v>
      </c>
      <c r="I2653">
        <v>458</v>
      </c>
      <c r="J2653">
        <v>237.43909400000001</v>
      </c>
      <c r="K2653">
        <v>1033.8267679999999</v>
      </c>
      <c r="L2653" s="17">
        <f>IF($E2653&lt;&gt;"",VLOOKUP($E2653,GEMWs!$E$14:$L$20,7,FALSE),"")</f>
        <v>37.754918937403332</v>
      </c>
      <c r="M2653" s="17">
        <f>IF($E2653&lt;&gt;"",VLOOKUP($E2653,GEMWs!$E$14:$L$20,8,FALSE),"")</f>
        <v>96.174593288388181</v>
      </c>
      <c r="N2653" s="17">
        <f t="shared" si="184"/>
        <v>237.43909400000001</v>
      </c>
      <c r="O2653" s="17">
        <f t="shared" si="185"/>
        <v>1033.8267679999999</v>
      </c>
      <c r="P2653" s="17">
        <f t="shared" si="186"/>
        <v>0.11878198920846671</v>
      </c>
      <c r="Q2653" s="17">
        <f t="shared" si="187"/>
        <v>0.51718526183392521</v>
      </c>
    </row>
    <row r="2654" spans="1:17" x14ac:dyDescent="0.35">
      <c r="A2654" t="s">
        <v>1526</v>
      </c>
      <c r="B2654" t="s">
        <v>1527</v>
      </c>
      <c r="D2654" t="s">
        <v>14</v>
      </c>
      <c r="E2654" t="s">
        <v>21</v>
      </c>
      <c r="G2654" t="s">
        <v>3040</v>
      </c>
      <c r="H2654">
        <v>90.1</v>
      </c>
      <c r="J2654">
        <v>0</v>
      </c>
      <c r="K2654">
        <v>0</v>
      </c>
      <c r="L2654" s="17">
        <f>IF($E2654&lt;&gt;"",VLOOKUP($E2654,GEMWs!$E$14:$L$20,7,FALSE),"")</f>
        <v>37.754918937403332</v>
      </c>
      <c r="M2654" s="17">
        <f>IF($E2654&lt;&gt;"",VLOOKUP($E2654,GEMWs!$E$14:$L$20,8,FALSE),"")</f>
        <v>96.174593288388181</v>
      </c>
      <c r="N2654" s="17">
        <f t="shared" ca="1" si="184"/>
        <v>37.754918937403332</v>
      </c>
      <c r="O2654" s="17">
        <f t="shared" ca="1" si="185"/>
        <v>96.174593288388181</v>
      </c>
      <c r="P2654" s="17">
        <f t="shared" ca="1" si="186"/>
        <v>0.93683785830865984</v>
      </c>
      <c r="Q2654" s="17">
        <f t="shared" ca="1" si="187"/>
        <v>2.3864440061276104</v>
      </c>
    </row>
    <row r="2655" spans="1:17" x14ac:dyDescent="0.35">
      <c r="A2655" t="s">
        <v>1526</v>
      </c>
      <c r="B2655" t="s">
        <v>157</v>
      </c>
      <c r="D2655" t="s">
        <v>22</v>
      </c>
      <c r="G2655" t="s">
        <v>3040</v>
      </c>
      <c r="H2655">
        <v>191.7</v>
      </c>
      <c r="J2655">
        <v>0</v>
      </c>
      <c r="K2655">
        <v>0</v>
      </c>
      <c r="L2655" s="17" t="str">
        <f>IF($E2655&lt;&gt;"",VLOOKUP($E2655,GEMWs!$E$14:$L$20,7,FALSE),"")</f>
        <v/>
      </c>
      <c r="M2655" s="17" t="str">
        <f>IF($E2655&lt;&gt;"",VLOOKUP($E2655,GEMWs!$E$14:$L$20,8,FALSE),"")</f>
        <v/>
      </c>
      <c r="N2655" s="17">
        <f t="shared" ca="1" si="184"/>
        <v>0</v>
      </c>
      <c r="O2655" s="17">
        <f t="shared" ca="1" si="185"/>
        <v>0</v>
      </c>
      <c r="P2655" s="17">
        <f t="shared" ca="1" si="186"/>
        <v>0</v>
      </c>
      <c r="Q2655" s="17">
        <f t="shared" ca="1" si="187"/>
        <v>0</v>
      </c>
    </row>
    <row r="2656" spans="1:17" x14ac:dyDescent="0.35">
      <c r="A2656" t="s">
        <v>1526</v>
      </c>
      <c r="B2656" t="s">
        <v>103</v>
      </c>
      <c r="D2656" t="s">
        <v>14</v>
      </c>
      <c r="E2656" t="s">
        <v>15</v>
      </c>
      <c r="G2656" t="s">
        <v>3040</v>
      </c>
      <c r="H2656">
        <v>11824.8</v>
      </c>
      <c r="J2656">
        <v>0</v>
      </c>
      <c r="K2656">
        <v>0</v>
      </c>
      <c r="L2656" s="17">
        <f>IF($E2656&lt;&gt;"",VLOOKUP($E2656,GEMWs!$E$14:$L$20,7,FALSE),"")</f>
        <v>37.892086284381016</v>
      </c>
      <c r="M2656" s="17">
        <f>IF($E2656&lt;&gt;"",VLOOKUP($E2656,GEMWs!$E$14:$L$20,8,FALSE),"")</f>
        <v>96.522753888300599</v>
      </c>
      <c r="N2656" s="17">
        <f t="shared" ca="1" si="184"/>
        <v>37.892086284381016</v>
      </c>
      <c r="O2656" s="17">
        <f t="shared" ca="1" si="185"/>
        <v>96.522753888300599</v>
      </c>
      <c r="P2656" s="17">
        <f t="shared" ca="1" si="186"/>
        <v>122.50790123211837</v>
      </c>
      <c r="Q2656" s="17">
        <f t="shared" ca="1" si="187"/>
        <v>312.0651608162874</v>
      </c>
    </row>
    <row r="2657" spans="1:17" x14ac:dyDescent="0.35">
      <c r="A2657" t="s">
        <v>1526</v>
      </c>
      <c r="B2657" t="s">
        <v>163</v>
      </c>
      <c r="D2657" t="s">
        <v>22</v>
      </c>
      <c r="G2657" t="s">
        <v>3040</v>
      </c>
      <c r="H2657">
        <v>57</v>
      </c>
      <c r="J2657">
        <v>0</v>
      </c>
      <c r="K2657">
        <v>0</v>
      </c>
      <c r="L2657" s="17" t="str">
        <f>IF($E2657&lt;&gt;"",VLOOKUP($E2657,GEMWs!$E$14:$L$20,7,FALSE),"")</f>
        <v/>
      </c>
      <c r="M2657" s="17" t="str">
        <f>IF($E2657&lt;&gt;"",VLOOKUP($E2657,GEMWs!$E$14:$L$20,8,FALSE),"")</f>
        <v/>
      </c>
      <c r="N2657" s="17">
        <f t="shared" ca="1" si="184"/>
        <v>0</v>
      </c>
      <c r="O2657" s="17">
        <f t="shared" ca="1" si="185"/>
        <v>0</v>
      </c>
      <c r="P2657" s="17">
        <f t="shared" ca="1" si="186"/>
        <v>0</v>
      </c>
      <c r="Q2657" s="17">
        <f t="shared" ca="1" si="187"/>
        <v>0</v>
      </c>
    </row>
    <row r="2658" spans="1:17" x14ac:dyDescent="0.35">
      <c r="A2658" t="s">
        <v>1526</v>
      </c>
      <c r="B2658" t="s">
        <v>973</v>
      </c>
      <c r="C2658" t="s">
        <v>974</v>
      </c>
      <c r="D2658" t="s">
        <v>14</v>
      </c>
      <c r="E2658" t="s">
        <v>21</v>
      </c>
      <c r="F2658" t="s">
        <v>22</v>
      </c>
      <c r="G2658" t="s">
        <v>3040</v>
      </c>
      <c r="H2658">
        <v>852.8</v>
      </c>
      <c r="I2658">
        <v>281</v>
      </c>
      <c r="J2658">
        <v>2000</v>
      </c>
      <c r="K2658">
        <v>2000</v>
      </c>
      <c r="L2658" s="17">
        <f>IF($E2658&lt;&gt;"",VLOOKUP($E2658,GEMWs!$E$14:$L$20,7,FALSE),"")</f>
        <v>37.754918937403332</v>
      </c>
      <c r="M2658" s="17">
        <f>IF($E2658&lt;&gt;"",VLOOKUP($E2658,GEMWs!$E$14:$L$20,8,FALSE),"")</f>
        <v>96.174593288388181</v>
      </c>
      <c r="N2658" s="17">
        <f t="shared" si="184"/>
        <v>2000</v>
      </c>
      <c r="O2658" s="17">
        <f t="shared" si="185"/>
        <v>2000</v>
      </c>
      <c r="P2658" s="17">
        <f t="shared" si="186"/>
        <v>0.4264</v>
      </c>
      <c r="Q2658" s="17">
        <f t="shared" si="187"/>
        <v>0.4264</v>
      </c>
    </row>
    <row r="2659" spans="1:17" x14ac:dyDescent="0.35">
      <c r="A2659" t="s">
        <v>1526</v>
      </c>
      <c r="B2659" t="s">
        <v>1322</v>
      </c>
      <c r="D2659" t="s">
        <v>22</v>
      </c>
      <c r="G2659" t="s">
        <v>3040</v>
      </c>
      <c r="H2659">
        <v>494.3</v>
      </c>
      <c r="J2659">
        <v>0</v>
      </c>
      <c r="K2659">
        <v>0</v>
      </c>
      <c r="L2659" s="17" t="str">
        <f>IF($E2659&lt;&gt;"",VLOOKUP($E2659,GEMWs!$E$14:$L$20,7,FALSE),"")</f>
        <v/>
      </c>
      <c r="M2659" s="17" t="str">
        <f>IF($E2659&lt;&gt;"",VLOOKUP($E2659,GEMWs!$E$14:$L$20,8,FALSE),"")</f>
        <v/>
      </c>
      <c r="N2659" s="17">
        <f t="shared" ca="1" si="184"/>
        <v>0</v>
      </c>
      <c r="O2659" s="17">
        <f t="shared" ca="1" si="185"/>
        <v>0</v>
      </c>
      <c r="P2659" s="17">
        <f t="shared" ca="1" si="186"/>
        <v>0</v>
      </c>
      <c r="Q2659" s="17">
        <f t="shared" ca="1" si="187"/>
        <v>0</v>
      </c>
    </row>
    <row r="2660" spans="1:17" x14ac:dyDescent="0.35">
      <c r="A2660" t="s">
        <v>1526</v>
      </c>
      <c r="B2660" t="s">
        <v>1325</v>
      </c>
      <c r="D2660" t="s">
        <v>22</v>
      </c>
      <c r="G2660" t="s">
        <v>3040</v>
      </c>
      <c r="H2660">
        <v>1838.2</v>
      </c>
      <c r="J2660">
        <v>0</v>
      </c>
      <c r="K2660">
        <v>0</v>
      </c>
      <c r="L2660" s="17" t="str">
        <f>IF($E2660&lt;&gt;"",VLOOKUP($E2660,GEMWs!$E$14:$L$20,7,FALSE),"")</f>
        <v/>
      </c>
      <c r="M2660" s="17" t="str">
        <f>IF($E2660&lt;&gt;"",VLOOKUP($E2660,GEMWs!$E$14:$L$20,8,FALSE),"")</f>
        <v/>
      </c>
      <c r="N2660" s="17">
        <f t="shared" ca="1" si="184"/>
        <v>0</v>
      </c>
      <c r="O2660" s="17">
        <f t="shared" ca="1" si="185"/>
        <v>0</v>
      </c>
      <c r="P2660" s="17">
        <f t="shared" ca="1" si="186"/>
        <v>0</v>
      </c>
      <c r="Q2660" s="17">
        <f t="shared" ca="1" si="187"/>
        <v>0</v>
      </c>
    </row>
    <row r="2661" spans="1:17" x14ac:dyDescent="0.35">
      <c r="A2661" t="s">
        <v>1526</v>
      </c>
      <c r="B2661" t="s">
        <v>477</v>
      </c>
      <c r="D2661" t="s">
        <v>22</v>
      </c>
      <c r="G2661" t="s">
        <v>3040</v>
      </c>
      <c r="H2661">
        <v>0.3</v>
      </c>
      <c r="J2661">
        <v>0</v>
      </c>
      <c r="K2661">
        <v>0</v>
      </c>
      <c r="L2661" s="17" t="str">
        <f>IF($E2661&lt;&gt;"",VLOOKUP($E2661,GEMWs!$E$14:$L$20,7,FALSE),"")</f>
        <v/>
      </c>
      <c r="M2661" s="17" t="str">
        <f>IF($E2661&lt;&gt;"",VLOOKUP($E2661,GEMWs!$E$14:$L$20,8,FALSE),"")</f>
        <v/>
      </c>
      <c r="N2661" s="17">
        <f t="shared" ca="1" si="184"/>
        <v>0</v>
      </c>
      <c r="O2661" s="17">
        <f t="shared" ca="1" si="185"/>
        <v>0</v>
      </c>
      <c r="P2661" s="17">
        <f t="shared" ca="1" si="186"/>
        <v>0</v>
      </c>
      <c r="Q2661" s="17">
        <f t="shared" ca="1" si="187"/>
        <v>0</v>
      </c>
    </row>
    <row r="2662" spans="1:17" x14ac:dyDescent="0.35">
      <c r="A2662" t="s">
        <v>1526</v>
      </c>
      <c r="B2662" t="s">
        <v>743</v>
      </c>
      <c r="C2662" t="s">
        <v>744</v>
      </c>
      <c r="D2662" t="s">
        <v>14</v>
      </c>
      <c r="E2662" t="s">
        <v>21</v>
      </c>
      <c r="F2662" t="s">
        <v>14</v>
      </c>
      <c r="G2662" t="s">
        <v>3040</v>
      </c>
      <c r="H2662">
        <v>326.89999999999998</v>
      </c>
      <c r="I2662">
        <v>308</v>
      </c>
      <c r="J2662">
        <v>63</v>
      </c>
      <c r="K2662">
        <v>231.414368</v>
      </c>
      <c r="L2662" s="17">
        <f>IF($E2662&lt;&gt;"",VLOOKUP($E2662,GEMWs!$E$14:$L$20,7,FALSE),"")</f>
        <v>37.754918937403332</v>
      </c>
      <c r="M2662" s="17">
        <f>IF($E2662&lt;&gt;"",VLOOKUP($E2662,GEMWs!$E$14:$L$20,8,FALSE),"")</f>
        <v>96.174593288388181</v>
      </c>
      <c r="N2662" s="17">
        <f t="shared" si="184"/>
        <v>63</v>
      </c>
      <c r="O2662" s="17">
        <f t="shared" si="185"/>
        <v>231.414368</v>
      </c>
      <c r="P2662" s="17">
        <f t="shared" si="186"/>
        <v>1.412617560548358</v>
      </c>
      <c r="Q2662" s="17">
        <f t="shared" si="187"/>
        <v>5.1888888888888882</v>
      </c>
    </row>
    <row r="2663" spans="1:17" x14ac:dyDescent="0.35">
      <c r="A2663" t="s">
        <v>1526</v>
      </c>
      <c r="B2663" t="s">
        <v>230</v>
      </c>
      <c r="D2663" t="s">
        <v>14</v>
      </c>
      <c r="E2663" t="s">
        <v>21</v>
      </c>
      <c r="G2663" t="s">
        <v>3040</v>
      </c>
      <c r="H2663">
        <v>95.1</v>
      </c>
      <c r="J2663">
        <v>0</v>
      </c>
      <c r="K2663">
        <v>0</v>
      </c>
      <c r="L2663" s="17">
        <f>IF($E2663&lt;&gt;"",VLOOKUP($E2663,GEMWs!$E$14:$L$20,7,FALSE),"")</f>
        <v>37.754918937403332</v>
      </c>
      <c r="M2663" s="17">
        <f>IF($E2663&lt;&gt;"",VLOOKUP($E2663,GEMWs!$E$14:$L$20,8,FALSE),"")</f>
        <v>96.174593288388181</v>
      </c>
      <c r="N2663" s="17">
        <f t="shared" ca="1" si="184"/>
        <v>37.754918937403332</v>
      </c>
      <c r="O2663" s="17">
        <f t="shared" ca="1" si="185"/>
        <v>96.174593288388181</v>
      </c>
      <c r="P2663" s="17">
        <f t="shared" ca="1" si="186"/>
        <v>0.98882664067872972</v>
      </c>
      <c r="Q2663" s="17">
        <f t="shared" ca="1" si="187"/>
        <v>2.5188770808294758</v>
      </c>
    </row>
    <row r="2664" spans="1:17" x14ac:dyDescent="0.35">
      <c r="A2664" t="s">
        <v>1526</v>
      </c>
      <c r="B2664" t="s">
        <v>2980</v>
      </c>
      <c r="D2664" t="s">
        <v>14</v>
      </c>
      <c r="E2664" t="s">
        <v>18</v>
      </c>
      <c r="G2664" t="s">
        <v>3040</v>
      </c>
      <c r="H2664">
        <v>171</v>
      </c>
      <c r="J2664">
        <v>0</v>
      </c>
      <c r="K2664">
        <v>0</v>
      </c>
      <c r="L2664" s="17">
        <f>IF($E2664&lt;&gt;"",VLOOKUP($E2664,GEMWs!$E$14:$L$20,7,FALSE),"")</f>
        <v>5950.3939027696888</v>
      </c>
      <c r="M2664" s="17">
        <f>IF($E2664&lt;&gt;"",VLOOKUP($E2664,GEMWs!$E$14:$L$20,8,FALSE),"")</f>
        <v>10539.430626954083</v>
      </c>
      <c r="N2664" s="17">
        <f t="shared" ca="1" si="184"/>
        <v>5950.3939027696888</v>
      </c>
      <c r="O2664" s="17">
        <f t="shared" ca="1" si="185"/>
        <v>10539.430626954083</v>
      </c>
      <c r="P2664" s="17">
        <f t="shared" ca="1" si="186"/>
        <v>1.6224785384769819E-2</v>
      </c>
      <c r="Q2664" s="17">
        <f t="shared" ca="1" si="187"/>
        <v>2.8737593307966689E-2</v>
      </c>
    </row>
    <row r="2665" spans="1:17" x14ac:dyDescent="0.35">
      <c r="A2665" t="s">
        <v>1526</v>
      </c>
      <c r="B2665" t="s">
        <v>144</v>
      </c>
      <c r="C2665" t="s">
        <v>145</v>
      </c>
      <c r="D2665" t="s">
        <v>14</v>
      </c>
      <c r="E2665" t="s">
        <v>21</v>
      </c>
      <c r="F2665" t="s">
        <v>22</v>
      </c>
      <c r="G2665" t="s">
        <v>3040</v>
      </c>
      <c r="H2665">
        <v>22194.1</v>
      </c>
      <c r="I2665">
        <v>317</v>
      </c>
      <c r="J2665">
        <v>2000</v>
      </c>
      <c r="K2665">
        <v>10000</v>
      </c>
      <c r="L2665" s="17">
        <f>IF($E2665&lt;&gt;"",VLOOKUP($E2665,GEMWs!$E$14:$L$20,7,FALSE),"")</f>
        <v>37.754918937403332</v>
      </c>
      <c r="M2665" s="17">
        <f>IF($E2665&lt;&gt;"",VLOOKUP($E2665,GEMWs!$E$14:$L$20,8,FALSE),"")</f>
        <v>96.174593288388181</v>
      </c>
      <c r="N2665" s="17">
        <f t="shared" si="184"/>
        <v>2000</v>
      </c>
      <c r="O2665" s="17">
        <f t="shared" si="185"/>
        <v>10000</v>
      </c>
      <c r="P2665" s="17">
        <f t="shared" si="186"/>
        <v>2.2194099999999999</v>
      </c>
      <c r="Q2665" s="17">
        <f t="shared" si="187"/>
        <v>11.097049999999999</v>
      </c>
    </row>
    <row r="2666" spans="1:17" x14ac:dyDescent="0.35">
      <c r="A2666" t="s">
        <v>1526</v>
      </c>
      <c r="B2666" t="s">
        <v>2981</v>
      </c>
      <c r="D2666" t="s">
        <v>14</v>
      </c>
      <c r="E2666" t="s">
        <v>21</v>
      </c>
      <c r="G2666" t="s">
        <v>3040</v>
      </c>
      <c r="H2666">
        <v>107.1</v>
      </c>
      <c r="J2666">
        <v>0</v>
      </c>
      <c r="K2666">
        <v>0</v>
      </c>
      <c r="L2666" s="17">
        <f>IF($E2666&lt;&gt;"",VLOOKUP($E2666,GEMWs!$E$14:$L$20,7,FALSE),"")</f>
        <v>37.754918937403332</v>
      </c>
      <c r="M2666" s="17">
        <f>IF($E2666&lt;&gt;"",VLOOKUP($E2666,GEMWs!$E$14:$L$20,8,FALSE),"")</f>
        <v>96.174593288388181</v>
      </c>
      <c r="N2666" s="17">
        <f t="shared" ca="1" si="184"/>
        <v>37.754918937403332</v>
      </c>
      <c r="O2666" s="17">
        <f t="shared" ca="1" si="185"/>
        <v>96.174593288388181</v>
      </c>
      <c r="P2666" s="17">
        <f t="shared" ca="1" si="186"/>
        <v>1.1135997183668975</v>
      </c>
      <c r="Q2666" s="17">
        <f t="shared" ca="1" si="187"/>
        <v>2.8367164601139523</v>
      </c>
    </row>
    <row r="2667" spans="1:17" x14ac:dyDescent="0.35">
      <c r="A2667" t="s">
        <v>1526</v>
      </c>
      <c r="B2667" t="s">
        <v>199</v>
      </c>
      <c r="D2667" t="s">
        <v>22</v>
      </c>
      <c r="G2667" t="s">
        <v>3040</v>
      </c>
      <c r="H2667">
        <v>1.7</v>
      </c>
      <c r="J2667">
        <v>0</v>
      </c>
      <c r="K2667">
        <v>0</v>
      </c>
      <c r="L2667" s="17" t="str">
        <f>IF($E2667&lt;&gt;"",VLOOKUP($E2667,GEMWs!$E$14:$L$20,7,FALSE),"")</f>
        <v/>
      </c>
      <c r="M2667" s="17" t="str">
        <f>IF($E2667&lt;&gt;"",VLOOKUP($E2667,GEMWs!$E$14:$L$20,8,FALSE),"")</f>
        <v/>
      </c>
      <c r="N2667" s="17">
        <f t="shared" ca="1" si="184"/>
        <v>0</v>
      </c>
      <c r="O2667" s="17">
        <f t="shared" ca="1" si="185"/>
        <v>0</v>
      </c>
      <c r="P2667" s="17">
        <f t="shared" ca="1" si="186"/>
        <v>0</v>
      </c>
      <c r="Q2667" s="17">
        <f t="shared" ca="1" si="187"/>
        <v>0</v>
      </c>
    </row>
    <row r="2668" spans="1:17" x14ac:dyDescent="0.35">
      <c r="A2668" t="s">
        <v>1526</v>
      </c>
      <c r="B2668" t="s">
        <v>233</v>
      </c>
      <c r="D2668" t="s">
        <v>22</v>
      </c>
      <c r="G2668" t="s">
        <v>3040</v>
      </c>
      <c r="H2668">
        <v>13.6</v>
      </c>
      <c r="J2668">
        <v>0</v>
      </c>
      <c r="K2668">
        <v>0</v>
      </c>
      <c r="L2668" s="17" t="str">
        <f>IF($E2668&lt;&gt;"",VLOOKUP($E2668,GEMWs!$E$14:$L$20,7,FALSE),"")</f>
        <v/>
      </c>
      <c r="M2668" s="17" t="str">
        <f>IF($E2668&lt;&gt;"",VLOOKUP($E2668,GEMWs!$E$14:$L$20,8,FALSE),"")</f>
        <v/>
      </c>
      <c r="N2668" s="17">
        <f t="shared" ca="1" si="184"/>
        <v>0</v>
      </c>
      <c r="O2668" s="17">
        <f t="shared" ca="1" si="185"/>
        <v>0</v>
      </c>
      <c r="P2668" s="17">
        <f t="shared" ca="1" si="186"/>
        <v>0</v>
      </c>
      <c r="Q2668" s="17">
        <f t="shared" ca="1" si="187"/>
        <v>0</v>
      </c>
    </row>
    <row r="2669" spans="1:17" x14ac:dyDescent="0.35">
      <c r="A2669" t="s">
        <v>1526</v>
      </c>
      <c r="B2669" t="s">
        <v>1467</v>
      </c>
      <c r="D2669" t="s">
        <v>22</v>
      </c>
      <c r="G2669" t="s">
        <v>3040</v>
      </c>
      <c r="H2669">
        <v>248.8</v>
      </c>
      <c r="J2669">
        <v>0</v>
      </c>
      <c r="K2669">
        <v>0</v>
      </c>
      <c r="L2669" s="17" t="str">
        <f>IF($E2669&lt;&gt;"",VLOOKUP($E2669,GEMWs!$E$14:$L$20,7,FALSE),"")</f>
        <v/>
      </c>
      <c r="M2669" s="17" t="str">
        <f>IF($E2669&lt;&gt;"",VLOOKUP($E2669,GEMWs!$E$14:$L$20,8,FALSE),"")</f>
        <v/>
      </c>
      <c r="N2669" s="17">
        <f t="shared" ca="1" si="184"/>
        <v>0</v>
      </c>
      <c r="O2669" s="17">
        <f t="shared" ca="1" si="185"/>
        <v>0</v>
      </c>
      <c r="P2669" s="17">
        <f t="shared" ca="1" si="186"/>
        <v>0</v>
      </c>
      <c r="Q2669" s="17">
        <f t="shared" ca="1" si="187"/>
        <v>0</v>
      </c>
    </row>
    <row r="2670" spans="1:17" x14ac:dyDescent="0.35">
      <c r="A2670" t="s">
        <v>1526</v>
      </c>
      <c r="B2670" t="s">
        <v>184</v>
      </c>
      <c r="C2670" t="s">
        <v>185</v>
      </c>
      <c r="D2670" t="s">
        <v>14</v>
      </c>
      <c r="E2670" t="s">
        <v>21</v>
      </c>
      <c r="F2670" t="s">
        <v>22</v>
      </c>
      <c r="G2670" t="s">
        <v>3040</v>
      </c>
      <c r="H2670">
        <v>7986.8</v>
      </c>
      <c r="I2670">
        <v>345</v>
      </c>
      <c r="J2670">
        <v>5000</v>
      </c>
      <c r="K2670">
        <v>20000</v>
      </c>
      <c r="L2670" s="17">
        <f>IF($E2670&lt;&gt;"",VLOOKUP($E2670,GEMWs!$E$14:$L$20,7,FALSE),"")</f>
        <v>37.754918937403332</v>
      </c>
      <c r="M2670" s="17">
        <f>IF($E2670&lt;&gt;"",VLOOKUP($E2670,GEMWs!$E$14:$L$20,8,FALSE),"")</f>
        <v>96.174593288388181</v>
      </c>
      <c r="N2670" s="17">
        <f t="shared" si="184"/>
        <v>5000</v>
      </c>
      <c r="O2670" s="17">
        <f t="shared" si="185"/>
        <v>20000</v>
      </c>
      <c r="P2670" s="17">
        <f t="shared" si="186"/>
        <v>0.39934000000000003</v>
      </c>
      <c r="Q2670" s="17">
        <f t="shared" si="187"/>
        <v>1.5973600000000001</v>
      </c>
    </row>
    <row r="2671" spans="1:17" x14ac:dyDescent="0.35">
      <c r="A2671" t="s">
        <v>1528</v>
      </c>
      <c r="B2671" t="s">
        <v>706</v>
      </c>
      <c r="C2671" t="s">
        <v>707</v>
      </c>
      <c r="D2671" t="s">
        <v>14</v>
      </c>
      <c r="E2671" t="s">
        <v>21</v>
      </c>
      <c r="F2671" t="s">
        <v>22</v>
      </c>
      <c r="G2671" t="s">
        <v>3040</v>
      </c>
      <c r="H2671">
        <v>13.8</v>
      </c>
      <c r="I2671">
        <v>4</v>
      </c>
      <c r="J2671">
        <v>165</v>
      </c>
      <c r="K2671">
        <v>225</v>
      </c>
      <c r="L2671" s="17">
        <f>IF($E2671&lt;&gt;"",VLOOKUP($E2671,GEMWs!$E$14:$L$20,7,FALSE),"")</f>
        <v>37.754918937403332</v>
      </c>
      <c r="M2671" s="17">
        <f>IF($E2671&lt;&gt;"",VLOOKUP($E2671,GEMWs!$E$14:$L$20,8,FALSE),"")</f>
        <v>96.174593288388181</v>
      </c>
      <c r="N2671" s="17">
        <f t="shared" si="184"/>
        <v>165</v>
      </c>
      <c r="O2671" s="17">
        <f t="shared" si="185"/>
        <v>225</v>
      </c>
      <c r="P2671" s="17">
        <f t="shared" si="186"/>
        <v>6.1333333333333337E-2</v>
      </c>
      <c r="Q2671" s="17">
        <f t="shared" si="187"/>
        <v>8.3636363636363648E-2</v>
      </c>
    </row>
    <row r="2672" spans="1:17" x14ac:dyDescent="0.35">
      <c r="A2672" t="s">
        <v>1528</v>
      </c>
      <c r="B2672" t="s">
        <v>168</v>
      </c>
      <c r="C2672" t="s">
        <v>169</v>
      </c>
      <c r="D2672" t="s">
        <v>14</v>
      </c>
      <c r="E2672" t="s">
        <v>21</v>
      </c>
      <c r="F2672" t="s">
        <v>22</v>
      </c>
      <c r="G2672" t="s">
        <v>3040</v>
      </c>
      <c r="H2672">
        <v>0.7</v>
      </c>
      <c r="I2672">
        <v>7</v>
      </c>
      <c r="J2672">
        <v>4540</v>
      </c>
      <c r="K2672">
        <v>21364</v>
      </c>
      <c r="L2672" s="17">
        <f>IF($E2672&lt;&gt;"",VLOOKUP($E2672,GEMWs!$E$14:$L$20,7,FALSE),"")</f>
        <v>37.754918937403332</v>
      </c>
      <c r="M2672" s="17">
        <f>IF($E2672&lt;&gt;"",VLOOKUP($E2672,GEMWs!$E$14:$L$20,8,FALSE),"")</f>
        <v>96.174593288388181</v>
      </c>
      <c r="N2672" s="17">
        <f t="shared" si="184"/>
        <v>4540</v>
      </c>
      <c r="O2672" s="17">
        <f t="shared" si="185"/>
        <v>21364</v>
      </c>
      <c r="P2672" s="17">
        <f t="shared" si="186"/>
        <v>3.2765399737876801E-5</v>
      </c>
      <c r="Q2672" s="17">
        <f t="shared" si="187"/>
        <v>1.5418502202643172E-4</v>
      </c>
    </row>
    <row r="2673" spans="1:17" x14ac:dyDescent="0.35">
      <c r="A2673" t="s">
        <v>1528</v>
      </c>
      <c r="B2673" t="s">
        <v>19</v>
      </c>
      <c r="C2673" t="s">
        <v>20</v>
      </c>
      <c r="D2673" t="s">
        <v>14</v>
      </c>
      <c r="E2673" t="s">
        <v>21</v>
      </c>
      <c r="F2673" t="s">
        <v>22</v>
      </c>
      <c r="G2673" t="s">
        <v>3040</v>
      </c>
      <c r="H2673">
        <v>15.3</v>
      </c>
      <c r="I2673">
        <v>52</v>
      </c>
      <c r="J2673">
        <v>1818</v>
      </c>
      <c r="K2673">
        <v>5000</v>
      </c>
      <c r="L2673" s="17">
        <f>IF($E2673&lt;&gt;"",VLOOKUP($E2673,GEMWs!$E$14:$L$20,7,FALSE),"")</f>
        <v>37.754918937403332</v>
      </c>
      <c r="M2673" s="17">
        <f>IF($E2673&lt;&gt;"",VLOOKUP($E2673,GEMWs!$E$14:$L$20,8,FALSE),"")</f>
        <v>96.174593288388181</v>
      </c>
      <c r="N2673" s="17">
        <f t="shared" si="184"/>
        <v>1818</v>
      </c>
      <c r="O2673" s="17">
        <f t="shared" si="185"/>
        <v>5000</v>
      </c>
      <c r="P2673" s="17">
        <f t="shared" si="186"/>
        <v>3.0600000000000002E-3</v>
      </c>
      <c r="Q2673" s="17">
        <f t="shared" si="187"/>
        <v>8.4158415841584164E-3</v>
      </c>
    </row>
    <row r="2674" spans="1:17" x14ac:dyDescent="0.35">
      <c r="A2674" t="s">
        <v>1528</v>
      </c>
      <c r="B2674" t="s">
        <v>218</v>
      </c>
      <c r="C2674" t="s">
        <v>219</v>
      </c>
      <c r="D2674" t="s">
        <v>14</v>
      </c>
      <c r="E2674" t="s">
        <v>21</v>
      </c>
      <c r="F2674" t="s">
        <v>22</v>
      </c>
      <c r="G2674" t="s">
        <v>3040</v>
      </c>
      <c r="H2674">
        <v>22.4</v>
      </c>
      <c r="I2674">
        <v>483</v>
      </c>
      <c r="J2674">
        <v>100</v>
      </c>
      <c r="K2674">
        <v>750</v>
      </c>
      <c r="L2674" s="17">
        <f>IF($E2674&lt;&gt;"",VLOOKUP($E2674,GEMWs!$E$14:$L$20,7,FALSE),"")</f>
        <v>37.754918937403332</v>
      </c>
      <c r="M2674" s="17">
        <f>IF($E2674&lt;&gt;"",VLOOKUP($E2674,GEMWs!$E$14:$L$20,8,FALSE),"")</f>
        <v>96.174593288388181</v>
      </c>
      <c r="N2674" s="17">
        <f t="shared" si="184"/>
        <v>100</v>
      </c>
      <c r="O2674" s="17">
        <f t="shared" si="185"/>
        <v>750</v>
      </c>
      <c r="P2674" s="17">
        <f t="shared" si="186"/>
        <v>2.9866666666666666E-2</v>
      </c>
      <c r="Q2674" s="17">
        <f t="shared" si="187"/>
        <v>0.22399999999999998</v>
      </c>
    </row>
    <row r="2675" spans="1:17" x14ac:dyDescent="0.35">
      <c r="A2675" t="s">
        <v>1528</v>
      </c>
      <c r="B2675" t="s">
        <v>626</v>
      </c>
      <c r="C2675" t="s">
        <v>627</v>
      </c>
      <c r="D2675" t="s">
        <v>14</v>
      </c>
      <c r="E2675" t="s">
        <v>21</v>
      </c>
      <c r="F2675" t="s">
        <v>22</v>
      </c>
      <c r="G2675" t="s">
        <v>3040</v>
      </c>
      <c r="H2675">
        <v>3.9</v>
      </c>
      <c r="I2675">
        <v>68</v>
      </c>
      <c r="J2675">
        <v>18140</v>
      </c>
      <c r="K2675">
        <v>27220</v>
      </c>
      <c r="L2675" s="17">
        <f>IF($E2675&lt;&gt;"",VLOOKUP($E2675,GEMWs!$E$14:$L$20,7,FALSE),"")</f>
        <v>37.754918937403332</v>
      </c>
      <c r="M2675" s="17">
        <f>IF($E2675&lt;&gt;"",VLOOKUP($E2675,GEMWs!$E$14:$L$20,8,FALSE),"")</f>
        <v>96.174593288388181</v>
      </c>
      <c r="N2675" s="17">
        <f t="shared" si="184"/>
        <v>18140</v>
      </c>
      <c r="O2675" s="17">
        <f t="shared" si="185"/>
        <v>27220</v>
      </c>
      <c r="P2675" s="17">
        <f t="shared" si="186"/>
        <v>1.4327700220426157E-4</v>
      </c>
      <c r="Q2675" s="17">
        <f t="shared" si="187"/>
        <v>2.1499448732083793E-4</v>
      </c>
    </row>
    <row r="2676" spans="1:17" x14ac:dyDescent="0.35">
      <c r="A2676" t="s">
        <v>1528</v>
      </c>
      <c r="B2676" t="s">
        <v>59</v>
      </c>
      <c r="C2676" t="s">
        <v>60</v>
      </c>
      <c r="D2676" t="s">
        <v>14</v>
      </c>
      <c r="E2676" t="s">
        <v>21</v>
      </c>
      <c r="F2676" t="s">
        <v>14</v>
      </c>
      <c r="G2676" t="s">
        <v>3040</v>
      </c>
      <c r="H2676">
        <v>6.6</v>
      </c>
      <c r="I2676">
        <v>91</v>
      </c>
      <c r="J2676">
        <v>186.795131</v>
      </c>
      <c r="K2676">
        <v>9072</v>
      </c>
      <c r="L2676" s="17">
        <f>IF($E2676&lt;&gt;"",VLOOKUP($E2676,GEMWs!$E$14:$L$20,7,FALSE),"")</f>
        <v>37.754918937403332</v>
      </c>
      <c r="M2676" s="17">
        <f>IF($E2676&lt;&gt;"",VLOOKUP($E2676,GEMWs!$E$14:$L$20,8,FALSE),"")</f>
        <v>96.174593288388181</v>
      </c>
      <c r="N2676" s="17">
        <f t="shared" si="184"/>
        <v>186.795131</v>
      </c>
      <c r="O2676" s="17">
        <f t="shared" si="185"/>
        <v>9072</v>
      </c>
      <c r="P2676" s="17">
        <f t="shared" si="186"/>
        <v>7.2751322751322749E-4</v>
      </c>
      <c r="Q2676" s="17">
        <f t="shared" si="187"/>
        <v>3.5332826742684204E-2</v>
      </c>
    </row>
    <row r="2677" spans="1:17" x14ac:dyDescent="0.35">
      <c r="A2677" t="s">
        <v>1528</v>
      </c>
      <c r="B2677" t="s">
        <v>704</v>
      </c>
      <c r="C2677" t="s">
        <v>705</v>
      </c>
      <c r="D2677" t="s">
        <v>14</v>
      </c>
      <c r="E2677" t="s">
        <v>21</v>
      </c>
      <c r="F2677" t="s">
        <v>22</v>
      </c>
      <c r="G2677" t="s">
        <v>3040</v>
      </c>
      <c r="H2677">
        <v>23.6</v>
      </c>
      <c r="I2677">
        <v>107</v>
      </c>
      <c r="J2677">
        <v>54.768126000000002</v>
      </c>
      <c r="K2677">
        <v>466.93069500000001</v>
      </c>
      <c r="L2677" s="17">
        <f>IF($E2677&lt;&gt;"",VLOOKUP($E2677,GEMWs!$E$14:$L$20,7,FALSE),"")</f>
        <v>37.754918937403332</v>
      </c>
      <c r="M2677" s="17">
        <f>IF($E2677&lt;&gt;"",VLOOKUP($E2677,GEMWs!$E$14:$L$20,8,FALSE),"")</f>
        <v>96.174593288388181</v>
      </c>
      <c r="N2677" s="17">
        <f t="shared" si="184"/>
        <v>54.768126000000002</v>
      </c>
      <c r="O2677" s="17">
        <f t="shared" si="185"/>
        <v>466.93069500000001</v>
      </c>
      <c r="P2677" s="17">
        <f t="shared" si="186"/>
        <v>5.0542832700257584E-2</v>
      </c>
      <c r="Q2677" s="17">
        <f t="shared" si="187"/>
        <v>0.4309075683911478</v>
      </c>
    </row>
    <row r="2678" spans="1:17" x14ac:dyDescent="0.35">
      <c r="A2678" t="s">
        <v>1528</v>
      </c>
      <c r="B2678" t="s">
        <v>170</v>
      </c>
      <c r="C2678" t="s">
        <v>171</v>
      </c>
      <c r="D2678" t="s">
        <v>14</v>
      </c>
      <c r="E2678" t="s">
        <v>21</v>
      </c>
      <c r="F2678" t="s">
        <v>22</v>
      </c>
      <c r="G2678" t="s">
        <v>3040</v>
      </c>
      <c r="H2678">
        <v>23.4</v>
      </c>
      <c r="I2678">
        <v>114</v>
      </c>
      <c r="J2678">
        <v>15000</v>
      </c>
      <c r="K2678">
        <v>20000</v>
      </c>
      <c r="L2678" s="17">
        <f>IF($E2678&lt;&gt;"",VLOOKUP($E2678,GEMWs!$E$14:$L$20,7,FALSE),"")</f>
        <v>37.754918937403332</v>
      </c>
      <c r="M2678" s="17">
        <f>IF($E2678&lt;&gt;"",VLOOKUP($E2678,GEMWs!$E$14:$L$20,8,FALSE),"")</f>
        <v>96.174593288388181</v>
      </c>
      <c r="N2678" s="17">
        <f t="shared" si="184"/>
        <v>15000</v>
      </c>
      <c r="O2678" s="17">
        <f t="shared" si="185"/>
        <v>20000</v>
      </c>
      <c r="P2678" s="17">
        <f t="shared" si="186"/>
        <v>1.17E-3</v>
      </c>
      <c r="Q2678" s="17">
        <f t="shared" si="187"/>
        <v>1.56E-3</v>
      </c>
    </row>
    <row r="2679" spans="1:17" x14ac:dyDescent="0.35">
      <c r="A2679" t="s">
        <v>1528</v>
      </c>
      <c r="B2679" t="s">
        <v>153</v>
      </c>
      <c r="D2679" t="s">
        <v>14</v>
      </c>
      <c r="E2679" t="s">
        <v>21</v>
      </c>
      <c r="G2679" t="s">
        <v>3040</v>
      </c>
      <c r="H2679">
        <v>3715.4</v>
      </c>
      <c r="J2679">
        <v>0</v>
      </c>
      <c r="K2679">
        <v>0</v>
      </c>
      <c r="L2679" s="17">
        <f>IF($E2679&lt;&gt;"",VLOOKUP($E2679,GEMWs!$E$14:$L$20,7,FALSE),"")</f>
        <v>37.754918937403332</v>
      </c>
      <c r="M2679" s="17">
        <f>IF($E2679&lt;&gt;"",VLOOKUP($E2679,GEMWs!$E$14:$L$20,8,FALSE),"")</f>
        <v>96.174593288388181</v>
      </c>
      <c r="N2679" s="17">
        <f t="shared" ca="1" si="184"/>
        <v>37.754918937403332</v>
      </c>
      <c r="O2679" s="17">
        <f t="shared" ca="1" si="185"/>
        <v>96.174593288388181</v>
      </c>
      <c r="P2679" s="17">
        <f t="shared" ca="1" si="186"/>
        <v>38.631824403551555</v>
      </c>
      <c r="Q2679" s="17">
        <f t="shared" ca="1" si="187"/>
        <v>98.40836914946199</v>
      </c>
    </row>
    <row r="2680" spans="1:17" x14ac:dyDescent="0.35">
      <c r="A2680" t="s">
        <v>1528</v>
      </c>
      <c r="B2680" t="s">
        <v>2972</v>
      </c>
      <c r="D2680" t="s">
        <v>14</v>
      </c>
      <c r="E2680" t="s">
        <v>21</v>
      </c>
      <c r="G2680" t="s">
        <v>3040</v>
      </c>
      <c r="H2680">
        <v>58.3</v>
      </c>
      <c r="J2680">
        <v>0</v>
      </c>
      <c r="K2680">
        <v>0</v>
      </c>
      <c r="L2680" s="17">
        <f>IF($E2680&lt;&gt;"",VLOOKUP($E2680,GEMWs!$E$14:$L$20,7,FALSE),"")</f>
        <v>37.754918937403332</v>
      </c>
      <c r="M2680" s="17">
        <f>IF($E2680&lt;&gt;"",VLOOKUP($E2680,GEMWs!$E$14:$L$20,8,FALSE),"")</f>
        <v>96.174593288388181</v>
      </c>
      <c r="N2680" s="17">
        <f t="shared" ca="1" si="184"/>
        <v>37.754918937403332</v>
      </c>
      <c r="O2680" s="17">
        <f t="shared" ca="1" si="185"/>
        <v>96.174593288388181</v>
      </c>
      <c r="P2680" s="17">
        <f t="shared" ca="1" si="186"/>
        <v>0.60618920243501517</v>
      </c>
      <c r="Q2680" s="17">
        <f t="shared" ca="1" si="187"/>
        <v>1.5441696510237479</v>
      </c>
    </row>
    <row r="2681" spans="1:17" x14ac:dyDescent="0.35">
      <c r="A2681" t="s">
        <v>1528</v>
      </c>
      <c r="B2681" t="s">
        <v>519</v>
      </c>
      <c r="D2681" t="s">
        <v>14</v>
      </c>
      <c r="E2681" t="s">
        <v>21</v>
      </c>
      <c r="G2681" t="s">
        <v>3040</v>
      </c>
      <c r="H2681">
        <v>183</v>
      </c>
      <c r="J2681">
        <v>0</v>
      </c>
      <c r="K2681">
        <v>0</v>
      </c>
      <c r="L2681" s="17">
        <f>IF($E2681&lt;&gt;"",VLOOKUP($E2681,GEMWs!$E$14:$L$20,7,FALSE),"")</f>
        <v>37.754918937403332</v>
      </c>
      <c r="M2681" s="17">
        <f>IF($E2681&lt;&gt;"",VLOOKUP($E2681,GEMWs!$E$14:$L$20,8,FALSE),"")</f>
        <v>96.174593288388181</v>
      </c>
      <c r="N2681" s="17">
        <f t="shared" ca="1" si="184"/>
        <v>37.754918937403332</v>
      </c>
      <c r="O2681" s="17">
        <f t="shared" ca="1" si="185"/>
        <v>96.174593288388181</v>
      </c>
      <c r="P2681" s="17">
        <f t="shared" ca="1" si="186"/>
        <v>1.9027894347445589</v>
      </c>
      <c r="Q2681" s="17">
        <f t="shared" ca="1" si="187"/>
        <v>4.8470505340882655</v>
      </c>
    </row>
    <row r="2682" spans="1:17" x14ac:dyDescent="0.35">
      <c r="A2682" t="s">
        <v>1528</v>
      </c>
      <c r="B2682" t="s">
        <v>127</v>
      </c>
      <c r="D2682" t="s">
        <v>14</v>
      </c>
      <c r="E2682" t="s">
        <v>21</v>
      </c>
      <c r="G2682" t="s">
        <v>3040</v>
      </c>
      <c r="H2682">
        <v>140.69999999999999</v>
      </c>
      <c r="J2682">
        <v>0</v>
      </c>
      <c r="K2682">
        <v>0</v>
      </c>
      <c r="L2682" s="17">
        <f>IF($E2682&lt;&gt;"",VLOOKUP($E2682,GEMWs!$E$14:$L$20,7,FALSE),"")</f>
        <v>37.754918937403332</v>
      </c>
      <c r="M2682" s="17">
        <f>IF($E2682&lt;&gt;"",VLOOKUP($E2682,GEMWs!$E$14:$L$20,8,FALSE),"")</f>
        <v>96.174593288388181</v>
      </c>
      <c r="N2682" s="17">
        <f t="shared" ca="1" si="184"/>
        <v>37.754918937403332</v>
      </c>
      <c r="O2682" s="17">
        <f t="shared" ca="1" si="185"/>
        <v>96.174593288388181</v>
      </c>
      <c r="P2682" s="17">
        <f t="shared" ca="1" si="186"/>
        <v>1.4629643358937674</v>
      </c>
      <c r="Q2682" s="17">
        <f t="shared" ca="1" si="187"/>
        <v>3.7266667221104859</v>
      </c>
    </row>
    <row r="2683" spans="1:17" x14ac:dyDescent="0.35">
      <c r="A2683" t="s">
        <v>1528</v>
      </c>
      <c r="B2683" t="s">
        <v>630</v>
      </c>
      <c r="D2683" t="s">
        <v>14</v>
      </c>
      <c r="E2683" t="s">
        <v>21</v>
      </c>
      <c r="G2683" t="s">
        <v>3040</v>
      </c>
      <c r="H2683">
        <v>9.4</v>
      </c>
      <c r="J2683">
        <v>0</v>
      </c>
      <c r="K2683">
        <v>0</v>
      </c>
      <c r="L2683" s="17">
        <f>IF($E2683&lt;&gt;"",VLOOKUP($E2683,GEMWs!$E$14:$L$20,7,FALSE),"")</f>
        <v>37.754918937403332</v>
      </c>
      <c r="M2683" s="17">
        <f>IF($E2683&lt;&gt;"",VLOOKUP($E2683,GEMWs!$E$14:$L$20,8,FALSE),"")</f>
        <v>96.174593288388181</v>
      </c>
      <c r="N2683" s="17">
        <f t="shared" ca="1" si="184"/>
        <v>37.754918937403332</v>
      </c>
      <c r="O2683" s="17">
        <f t="shared" ca="1" si="185"/>
        <v>96.174593288388181</v>
      </c>
      <c r="P2683" s="17">
        <f t="shared" ca="1" si="186"/>
        <v>9.7738910855731442E-2</v>
      </c>
      <c r="Q2683" s="17">
        <f t="shared" ca="1" si="187"/>
        <v>0.24897418043950656</v>
      </c>
    </row>
    <row r="2684" spans="1:17" x14ac:dyDescent="0.35">
      <c r="A2684" t="s">
        <v>1528</v>
      </c>
      <c r="B2684" t="s">
        <v>13</v>
      </c>
      <c r="D2684" t="s">
        <v>14</v>
      </c>
      <c r="E2684" t="s">
        <v>15</v>
      </c>
      <c r="G2684" t="s">
        <v>3040</v>
      </c>
      <c r="H2684">
        <v>980</v>
      </c>
      <c r="J2684">
        <v>0</v>
      </c>
      <c r="K2684">
        <v>0</v>
      </c>
      <c r="L2684" s="17">
        <f>IF($E2684&lt;&gt;"",VLOOKUP($E2684,GEMWs!$E$14:$L$20,7,FALSE),"")</f>
        <v>37.892086284381016</v>
      </c>
      <c r="M2684" s="17">
        <f>IF($E2684&lt;&gt;"",VLOOKUP($E2684,GEMWs!$E$14:$L$20,8,FALSE),"")</f>
        <v>96.522753888300599</v>
      </c>
      <c r="N2684" s="17">
        <f t="shared" ca="1" si="184"/>
        <v>37.892086284381016</v>
      </c>
      <c r="O2684" s="17">
        <f t="shared" ca="1" si="185"/>
        <v>96.522753888300599</v>
      </c>
      <c r="P2684" s="17">
        <f t="shared" ca="1" si="186"/>
        <v>10.153046411565185</v>
      </c>
      <c r="Q2684" s="17">
        <f t="shared" ca="1" si="187"/>
        <v>25.862920100125301</v>
      </c>
    </row>
    <row r="2685" spans="1:17" x14ac:dyDescent="0.35">
      <c r="A2685" t="s">
        <v>1528</v>
      </c>
      <c r="B2685" t="s">
        <v>716</v>
      </c>
      <c r="C2685" t="s">
        <v>717</v>
      </c>
      <c r="D2685" t="s">
        <v>14</v>
      </c>
      <c r="E2685" t="s">
        <v>21</v>
      </c>
      <c r="F2685" t="s">
        <v>22</v>
      </c>
      <c r="G2685" t="s">
        <v>3040</v>
      </c>
      <c r="H2685">
        <v>34.299999999999997</v>
      </c>
      <c r="I2685">
        <v>458</v>
      </c>
      <c r="J2685">
        <v>237.43909400000001</v>
      </c>
      <c r="K2685">
        <v>1033.8267679999999</v>
      </c>
      <c r="L2685" s="17">
        <f>IF($E2685&lt;&gt;"",VLOOKUP($E2685,GEMWs!$E$14:$L$20,7,FALSE),"")</f>
        <v>37.754918937403332</v>
      </c>
      <c r="M2685" s="17">
        <f>IF($E2685&lt;&gt;"",VLOOKUP($E2685,GEMWs!$E$14:$L$20,8,FALSE),"")</f>
        <v>96.174593288388181</v>
      </c>
      <c r="N2685" s="17">
        <f t="shared" si="184"/>
        <v>237.43909400000001</v>
      </c>
      <c r="O2685" s="17">
        <f t="shared" si="185"/>
        <v>1033.8267679999999</v>
      </c>
      <c r="P2685" s="17">
        <f t="shared" si="186"/>
        <v>3.3177705454807881E-2</v>
      </c>
      <c r="Q2685" s="17">
        <f t="shared" si="187"/>
        <v>0.14445809837869411</v>
      </c>
    </row>
    <row r="2686" spans="1:17" x14ac:dyDescent="0.35">
      <c r="A2686" t="s">
        <v>1528</v>
      </c>
      <c r="B2686" t="s">
        <v>47</v>
      </c>
      <c r="C2686" t="s">
        <v>48</v>
      </c>
      <c r="D2686" t="s">
        <v>14</v>
      </c>
      <c r="E2686" t="s">
        <v>21</v>
      </c>
      <c r="F2686" t="s">
        <v>14</v>
      </c>
      <c r="G2686" t="s">
        <v>3040</v>
      </c>
      <c r="H2686">
        <v>7.8</v>
      </c>
      <c r="I2686">
        <v>256</v>
      </c>
      <c r="J2686">
        <v>11.292441</v>
      </c>
      <c r="K2686">
        <v>1000</v>
      </c>
      <c r="L2686" s="17">
        <f>IF($E2686&lt;&gt;"",VLOOKUP($E2686,GEMWs!$E$14:$L$20,7,FALSE),"")</f>
        <v>37.754918937403332</v>
      </c>
      <c r="M2686" s="17">
        <f>IF($E2686&lt;&gt;"",VLOOKUP($E2686,GEMWs!$E$14:$L$20,8,FALSE),"")</f>
        <v>96.174593288388181</v>
      </c>
      <c r="N2686" s="17">
        <f t="shared" si="184"/>
        <v>11.292441</v>
      </c>
      <c r="O2686" s="17">
        <f t="shared" si="185"/>
        <v>1000</v>
      </c>
      <c r="P2686" s="17">
        <f t="shared" si="186"/>
        <v>7.7999999999999996E-3</v>
      </c>
      <c r="Q2686" s="17">
        <f t="shared" si="187"/>
        <v>0.69072754066193476</v>
      </c>
    </row>
    <row r="2687" spans="1:17" x14ac:dyDescent="0.35">
      <c r="A2687" t="s">
        <v>1528</v>
      </c>
      <c r="B2687" t="s">
        <v>214</v>
      </c>
      <c r="C2687" t="s">
        <v>215</v>
      </c>
      <c r="D2687" t="s">
        <v>14</v>
      </c>
      <c r="E2687" t="s">
        <v>21</v>
      </c>
      <c r="F2687" t="s">
        <v>22</v>
      </c>
      <c r="G2687" t="s">
        <v>3040</v>
      </c>
      <c r="H2687">
        <v>8.3000000000000007</v>
      </c>
      <c r="I2687">
        <v>270</v>
      </c>
      <c r="J2687">
        <v>32</v>
      </c>
      <c r="K2687">
        <v>713</v>
      </c>
      <c r="L2687" s="17">
        <f>IF($E2687&lt;&gt;"",VLOOKUP($E2687,GEMWs!$E$14:$L$20,7,FALSE),"")</f>
        <v>37.754918937403332</v>
      </c>
      <c r="M2687" s="17">
        <f>IF($E2687&lt;&gt;"",VLOOKUP($E2687,GEMWs!$E$14:$L$20,8,FALSE),"")</f>
        <v>96.174593288388181</v>
      </c>
      <c r="N2687" s="17">
        <f t="shared" si="184"/>
        <v>32</v>
      </c>
      <c r="O2687" s="17">
        <f t="shared" si="185"/>
        <v>713</v>
      </c>
      <c r="P2687" s="17">
        <f t="shared" si="186"/>
        <v>1.1640953716690043E-2</v>
      </c>
      <c r="Q2687" s="17">
        <f t="shared" si="187"/>
        <v>0.25937500000000002</v>
      </c>
    </row>
    <row r="2688" spans="1:17" x14ac:dyDescent="0.35">
      <c r="A2688" t="s">
        <v>1528</v>
      </c>
      <c r="B2688" t="s">
        <v>753</v>
      </c>
      <c r="D2688" t="s">
        <v>14</v>
      </c>
      <c r="E2688" t="s">
        <v>21</v>
      </c>
      <c r="G2688" t="s">
        <v>3040</v>
      </c>
      <c r="H2688">
        <v>17.100000000000001</v>
      </c>
      <c r="J2688">
        <v>0</v>
      </c>
      <c r="K2688">
        <v>0</v>
      </c>
      <c r="L2688" s="17">
        <f>IF($E2688&lt;&gt;"",VLOOKUP($E2688,GEMWs!$E$14:$L$20,7,FALSE),"")</f>
        <v>37.754918937403332</v>
      </c>
      <c r="M2688" s="17">
        <f>IF($E2688&lt;&gt;"",VLOOKUP($E2688,GEMWs!$E$14:$L$20,8,FALSE),"")</f>
        <v>96.174593288388181</v>
      </c>
      <c r="N2688" s="17">
        <f t="shared" ca="1" si="184"/>
        <v>37.754918937403332</v>
      </c>
      <c r="O2688" s="17">
        <f t="shared" ca="1" si="185"/>
        <v>96.174593288388181</v>
      </c>
      <c r="P2688" s="17">
        <f t="shared" ca="1" si="186"/>
        <v>0.17780163570563914</v>
      </c>
      <c r="Q2688" s="17">
        <f t="shared" ca="1" si="187"/>
        <v>0.452921115480379</v>
      </c>
    </row>
    <row r="2689" spans="1:17" x14ac:dyDescent="0.35">
      <c r="A2689" t="s">
        <v>1528</v>
      </c>
      <c r="B2689" t="s">
        <v>140</v>
      </c>
      <c r="C2689" t="s">
        <v>141</v>
      </c>
      <c r="D2689" t="s">
        <v>14</v>
      </c>
      <c r="E2689" t="s">
        <v>21</v>
      </c>
      <c r="F2689" t="s">
        <v>22</v>
      </c>
      <c r="G2689" t="s">
        <v>3040</v>
      </c>
      <c r="H2689">
        <v>0.3</v>
      </c>
      <c r="I2689">
        <v>425</v>
      </c>
      <c r="J2689">
        <v>3722.8</v>
      </c>
      <c r="K2689">
        <v>5548.3</v>
      </c>
      <c r="L2689" s="17">
        <f>IF($E2689&lt;&gt;"",VLOOKUP($E2689,GEMWs!$E$14:$L$20,7,FALSE),"")</f>
        <v>37.754918937403332</v>
      </c>
      <c r="M2689" s="17">
        <f>IF($E2689&lt;&gt;"",VLOOKUP($E2689,GEMWs!$E$14:$L$20,8,FALSE),"")</f>
        <v>96.174593288388181</v>
      </c>
      <c r="N2689" s="17">
        <f t="shared" si="184"/>
        <v>3722.8</v>
      </c>
      <c r="O2689" s="17">
        <f t="shared" si="185"/>
        <v>5548.3</v>
      </c>
      <c r="P2689" s="17">
        <f t="shared" si="186"/>
        <v>5.4070616224789568E-5</v>
      </c>
      <c r="Q2689" s="17">
        <f t="shared" si="187"/>
        <v>8.058450628559148E-5</v>
      </c>
    </row>
    <row r="2690" spans="1:17" x14ac:dyDescent="0.35">
      <c r="A2690" t="s">
        <v>1528</v>
      </c>
      <c r="B2690" t="s">
        <v>157</v>
      </c>
      <c r="D2690" t="s">
        <v>22</v>
      </c>
      <c r="G2690" t="s">
        <v>3040</v>
      </c>
      <c r="H2690">
        <v>15.1</v>
      </c>
      <c r="J2690">
        <v>0</v>
      </c>
      <c r="K2690">
        <v>0</v>
      </c>
      <c r="L2690" s="17" t="str">
        <f>IF($E2690&lt;&gt;"",VLOOKUP($E2690,GEMWs!$E$14:$L$20,7,FALSE),"")</f>
        <v/>
      </c>
      <c r="M2690" s="17" t="str">
        <f>IF($E2690&lt;&gt;"",VLOOKUP($E2690,GEMWs!$E$14:$L$20,8,FALSE),"")</f>
        <v/>
      </c>
      <c r="N2690" s="17">
        <f t="shared" ca="1" si="184"/>
        <v>0</v>
      </c>
      <c r="O2690" s="17">
        <f t="shared" ca="1" si="185"/>
        <v>0</v>
      </c>
      <c r="P2690" s="17">
        <f t="shared" ca="1" si="186"/>
        <v>0</v>
      </c>
      <c r="Q2690" s="17">
        <f t="shared" ca="1" si="187"/>
        <v>0</v>
      </c>
    </row>
    <row r="2691" spans="1:17" x14ac:dyDescent="0.35">
      <c r="A2691" t="s">
        <v>1528</v>
      </c>
      <c r="B2691" t="s">
        <v>103</v>
      </c>
      <c r="D2691" t="s">
        <v>14</v>
      </c>
      <c r="E2691" t="s">
        <v>15</v>
      </c>
      <c r="G2691" t="s">
        <v>3040</v>
      </c>
      <c r="H2691">
        <v>496.9</v>
      </c>
      <c r="J2691">
        <v>0</v>
      </c>
      <c r="K2691">
        <v>0</v>
      </c>
      <c r="L2691" s="17">
        <f>IF($E2691&lt;&gt;"",VLOOKUP($E2691,GEMWs!$E$14:$L$20,7,FALSE),"")</f>
        <v>37.892086284381016</v>
      </c>
      <c r="M2691" s="17">
        <f>IF($E2691&lt;&gt;"",VLOOKUP($E2691,GEMWs!$E$14:$L$20,8,FALSE),"")</f>
        <v>96.522753888300599</v>
      </c>
      <c r="N2691" s="17">
        <f t="shared" ca="1" si="184"/>
        <v>37.892086284381016</v>
      </c>
      <c r="O2691" s="17">
        <f t="shared" ca="1" si="185"/>
        <v>96.522753888300599</v>
      </c>
      <c r="P2691" s="17">
        <f t="shared" ca="1" si="186"/>
        <v>5.148008940721164</v>
      </c>
      <c r="Q2691" s="17">
        <f t="shared" ca="1" si="187"/>
        <v>13.113556120155369</v>
      </c>
    </row>
    <row r="2692" spans="1:17" x14ac:dyDescent="0.35">
      <c r="A2692" t="s">
        <v>1528</v>
      </c>
      <c r="B2692" t="s">
        <v>163</v>
      </c>
      <c r="D2692" t="s">
        <v>22</v>
      </c>
      <c r="G2692" t="s">
        <v>3040</v>
      </c>
      <c r="H2692">
        <v>7.1</v>
      </c>
      <c r="J2692">
        <v>0</v>
      </c>
      <c r="K2692">
        <v>0</v>
      </c>
      <c r="L2692" s="17" t="str">
        <f>IF($E2692&lt;&gt;"",VLOOKUP($E2692,GEMWs!$E$14:$L$20,7,FALSE),"")</f>
        <v/>
      </c>
      <c r="M2692" s="17" t="str">
        <f>IF($E2692&lt;&gt;"",VLOOKUP($E2692,GEMWs!$E$14:$L$20,8,FALSE),"")</f>
        <v/>
      </c>
      <c r="N2692" s="17">
        <f t="shared" ca="1" si="184"/>
        <v>0</v>
      </c>
      <c r="O2692" s="17">
        <f t="shared" ca="1" si="185"/>
        <v>0</v>
      </c>
      <c r="P2692" s="17">
        <f t="shared" ca="1" si="186"/>
        <v>0</v>
      </c>
      <c r="Q2692" s="17">
        <f t="shared" ca="1" si="187"/>
        <v>0</v>
      </c>
    </row>
    <row r="2693" spans="1:17" x14ac:dyDescent="0.35">
      <c r="A2693" t="s">
        <v>1528</v>
      </c>
      <c r="B2693" t="s">
        <v>555</v>
      </c>
      <c r="D2693" t="s">
        <v>22</v>
      </c>
      <c r="G2693" t="s">
        <v>3040</v>
      </c>
      <c r="H2693">
        <v>1</v>
      </c>
      <c r="J2693">
        <v>0</v>
      </c>
      <c r="K2693">
        <v>0</v>
      </c>
      <c r="L2693" s="17" t="str">
        <f>IF($E2693&lt;&gt;"",VLOOKUP($E2693,GEMWs!$E$14:$L$20,7,FALSE),"")</f>
        <v/>
      </c>
      <c r="M2693" s="17" t="str">
        <f>IF($E2693&lt;&gt;"",VLOOKUP($E2693,GEMWs!$E$14:$L$20,8,FALSE),"")</f>
        <v/>
      </c>
      <c r="N2693" s="17">
        <f t="shared" ca="1" si="184"/>
        <v>0</v>
      </c>
      <c r="O2693" s="17">
        <f t="shared" ca="1" si="185"/>
        <v>0</v>
      </c>
      <c r="P2693" s="17">
        <f t="shared" ca="1" si="186"/>
        <v>0</v>
      </c>
      <c r="Q2693" s="17">
        <f t="shared" ca="1" si="187"/>
        <v>0</v>
      </c>
    </row>
    <row r="2694" spans="1:17" x14ac:dyDescent="0.35">
      <c r="A2694" t="s">
        <v>1528</v>
      </c>
      <c r="B2694" t="s">
        <v>2978</v>
      </c>
      <c r="C2694" t="s">
        <v>158</v>
      </c>
      <c r="D2694" t="s">
        <v>22</v>
      </c>
      <c r="G2694" t="s">
        <v>3040</v>
      </c>
      <c r="H2694">
        <v>0.8</v>
      </c>
      <c r="J2694">
        <v>0</v>
      </c>
      <c r="K2694">
        <v>0</v>
      </c>
      <c r="L2694" s="17" t="str">
        <f>IF($E2694&lt;&gt;"",VLOOKUP($E2694,GEMWs!$E$14:$L$20,7,FALSE),"")</f>
        <v/>
      </c>
      <c r="M2694" s="17" t="str">
        <f>IF($E2694&lt;&gt;"",VLOOKUP($E2694,GEMWs!$E$14:$L$20,8,FALSE),"")</f>
        <v/>
      </c>
      <c r="N2694" s="17">
        <f t="shared" ca="1" si="184"/>
        <v>0</v>
      </c>
      <c r="O2694" s="17">
        <f t="shared" ca="1" si="185"/>
        <v>0</v>
      </c>
      <c r="P2694" s="17">
        <f t="shared" ca="1" si="186"/>
        <v>0</v>
      </c>
      <c r="Q2694" s="17">
        <f t="shared" ca="1" si="187"/>
        <v>0</v>
      </c>
    </row>
    <row r="2695" spans="1:17" x14ac:dyDescent="0.35">
      <c r="A2695" t="s">
        <v>1528</v>
      </c>
      <c r="B2695" t="s">
        <v>1026</v>
      </c>
      <c r="D2695" t="s">
        <v>14</v>
      </c>
      <c r="E2695" t="s">
        <v>21</v>
      </c>
      <c r="G2695" t="s">
        <v>3040</v>
      </c>
      <c r="H2695">
        <v>84.8</v>
      </c>
      <c r="J2695">
        <v>0</v>
      </c>
      <c r="K2695">
        <v>0</v>
      </c>
      <c r="L2695" s="17">
        <f>IF($E2695&lt;&gt;"",VLOOKUP($E2695,GEMWs!$E$14:$L$20,7,FALSE),"")</f>
        <v>37.754918937403332</v>
      </c>
      <c r="M2695" s="17">
        <f>IF($E2695&lt;&gt;"",VLOOKUP($E2695,GEMWs!$E$14:$L$20,8,FALSE),"")</f>
        <v>96.174593288388181</v>
      </c>
      <c r="N2695" s="17">
        <f t="shared" ca="1" si="184"/>
        <v>37.754918937403332</v>
      </c>
      <c r="O2695" s="17">
        <f t="shared" ca="1" si="185"/>
        <v>96.174593288388181</v>
      </c>
      <c r="P2695" s="17">
        <f t="shared" ca="1" si="186"/>
        <v>0.88172974899638579</v>
      </c>
      <c r="Q2695" s="17">
        <f t="shared" ca="1" si="187"/>
        <v>2.2460649469436333</v>
      </c>
    </row>
    <row r="2696" spans="1:17" x14ac:dyDescent="0.35">
      <c r="A2696" t="s">
        <v>1528</v>
      </c>
      <c r="B2696" t="s">
        <v>2976</v>
      </c>
      <c r="D2696" t="s">
        <v>14</v>
      </c>
      <c r="E2696" t="s">
        <v>21</v>
      </c>
      <c r="G2696" t="s">
        <v>3040</v>
      </c>
      <c r="H2696">
        <v>19.7</v>
      </c>
      <c r="J2696">
        <v>0</v>
      </c>
      <c r="K2696">
        <v>0</v>
      </c>
      <c r="L2696" s="17">
        <f>IF($E2696&lt;&gt;"",VLOOKUP($E2696,GEMWs!$E$14:$L$20,7,FALSE),"")</f>
        <v>37.754918937403332</v>
      </c>
      <c r="M2696" s="17">
        <f>IF($E2696&lt;&gt;"",VLOOKUP($E2696,GEMWs!$E$14:$L$20,8,FALSE),"")</f>
        <v>96.174593288388181</v>
      </c>
      <c r="N2696" s="17">
        <f t="shared" ca="1" si="184"/>
        <v>37.754918937403332</v>
      </c>
      <c r="O2696" s="17">
        <f t="shared" ca="1" si="185"/>
        <v>96.174593288388181</v>
      </c>
      <c r="P2696" s="17">
        <f t="shared" ca="1" si="186"/>
        <v>0.20483580253807546</v>
      </c>
      <c r="Q2696" s="17">
        <f t="shared" ca="1" si="187"/>
        <v>0.52178631432534883</v>
      </c>
    </row>
    <row r="2697" spans="1:17" x14ac:dyDescent="0.35">
      <c r="A2697" t="s">
        <v>1528</v>
      </c>
      <c r="B2697" t="s">
        <v>2975</v>
      </c>
      <c r="D2697" t="s">
        <v>14</v>
      </c>
      <c r="E2697" t="s">
        <v>18</v>
      </c>
      <c r="G2697" t="s">
        <v>3040</v>
      </c>
      <c r="H2697">
        <v>8.4</v>
      </c>
      <c r="J2697">
        <v>0</v>
      </c>
      <c r="K2697">
        <v>0</v>
      </c>
      <c r="L2697" s="17">
        <f>IF($E2697&lt;&gt;"",VLOOKUP($E2697,GEMWs!$E$14:$L$20,7,FALSE),"")</f>
        <v>5950.3939027696888</v>
      </c>
      <c r="M2697" s="17">
        <f>IF($E2697&lt;&gt;"",VLOOKUP($E2697,GEMWs!$E$14:$L$20,8,FALSE),"")</f>
        <v>10539.430626954083</v>
      </c>
      <c r="N2697" s="17">
        <f t="shared" ca="1" si="184"/>
        <v>5950.3939027696888</v>
      </c>
      <c r="O2697" s="17">
        <f t="shared" ca="1" si="185"/>
        <v>10539.430626954083</v>
      </c>
      <c r="P2697" s="17">
        <f t="shared" ca="1" si="186"/>
        <v>7.9700700135711382E-4</v>
      </c>
      <c r="Q2697" s="17">
        <f t="shared" ca="1" si="187"/>
        <v>1.4116712502159076E-3</v>
      </c>
    </row>
    <row r="2698" spans="1:17" x14ac:dyDescent="0.35">
      <c r="A2698" t="s">
        <v>1528</v>
      </c>
      <c r="B2698" t="s">
        <v>754</v>
      </c>
      <c r="D2698" t="s">
        <v>14</v>
      </c>
      <c r="E2698" t="s">
        <v>21</v>
      </c>
      <c r="G2698" t="s">
        <v>3040</v>
      </c>
      <c r="H2698">
        <v>2.6</v>
      </c>
      <c r="J2698">
        <v>0</v>
      </c>
      <c r="K2698">
        <v>0</v>
      </c>
      <c r="L2698" s="17">
        <f>IF($E2698&lt;&gt;"",VLOOKUP($E2698,GEMWs!$E$14:$L$20,7,FALSE),"")</f>
        <v>37.754918937403332</v>
      </c>
      <c r="M2698" s="17">
        <f>IF($E2698&lt;&gt;"",VLOOKUP($E2698,GEMWs!$E$14:$L$20,8,FALSE),"")</f>
        <v>96.174593288388181</v>
      </c>
      <c r="N2698" s="17">
        <f t="shared" ca="1" si="184"/>
        <v>37.754918937403332</v>
      </c>
      <c r="O2698" s="17">
        <f t="shared" ca="1" si="185"/>
        <v>96.174593288388181</v>
      </c>
      <c r="P2698" s="17">
        <f t="shared" ca="1" si="186"/>
        <v>2.7034166832436358E-2</v>
      </c>
      <c r="Q2698" s="17">
        <f t="shared" ca="1" si="187"/>
        <v>6.8865198844969902E-2</v>
      </c>
    </row>
    <row r="2699" spans="1:17" x14ac:dyDescent="0.35">
      <c r="A2699" t="s">
        <v>1528</v>
      </c>
      <c r="B2699" t="s">
        <v>230</v>
      </c>
      <c r="D2699" t="s">
        <v>14</v>
      </c>
      <c r="E2699" t="s">
        <v>21</v>
      </c>
      <c r="G2699" t="s">
        <v>3040</v>
      </c>
      <c r="H2699">
        <v>1.3</v>
      </c>
      <c r="J2699">
        <v>0</v>
      </c>
      <c r="K2699">
        <v>0</v>
      </c>
      <c r="L2699" s="17">
        <f>IF($E2699&lt;&gt;"",VLOOKUP($E2699,GEMWs!$E$14:$L$20,7,FALSE),"")</f>
        <v>37.754918937403332</v>
      </c>
      <c r="M2699" s="17">
        <f>IF($E2699&lt;&gt;"",VLOOKUP($E2699,GEMWs!$E$14:$L$20,8,FALSE),"")</f>
        <v>96.174593288388181</v>
      </c>
      <c r="N2699" s="17">
        <f t="shared" ca="1" si="184"/>
        <v>37.754918937403332</v>
      </c>
      <c r="O2699" s="17">
        <f t="shared" ca="1" si="185"/>
        <v>96.174593288388181</v>
      </c>
      <c r="P2699" s="17">
        <f t="shared" ca="1" si="186"/>
        <v>1.3517083416218179E-2</v>
      </c>
      <c r="Q2699" s="17">
        <f t="shared" ca="1" si="187"/>
        <v>3.4432599422484951E-2</v>
      </c>
    </row>
    <row r="2700" spans="1:17" x14ac:dyDescent="0.35">
      <c r="A2700" t="s">
        <v>1528</v>
      </c>
      <c r="B2700" t="s">
        <v>2980</v>
      </c>
      <c r="D2700" t="s">
        <v>14</v>
      </c>
      <c r="E2700" t="s">
        <v>18</v>
      </c>
      <c r="G2700" t="s">
        <v>3040</v>
      </c>
      <c r="H2700">
        <v>76.7</v>
      </c>
      <c r="J2700">
        <v>0</v>
      </c>
      <c r="K2700">
        <v>0</v>
      </c>
      <c r="L2700" s="17">
        <f>IF($E2700&lt;&gt;"",VLOOKUP($E2700,GEMWs!$E$14:$L$20,7,FALSE),"")</f>
        <v>5950.3939027696888</v>
      </c>
      <c r="M2700" s="17">
        <f>IF($E2700&lt;&gt;"",VLOOKUP($E2700,GEMWs!$E$14:$L$20,8,FALSE),"")</f>
        <v>10539.430626954083</v>
      </c>
      <c r="N2700" s="17">
        <f t="shared" ca="1" si="184"/>
        <v>5950.3939027696888</v>
      </c>
      <c r="O2700" s="17">
        <f t="shared" ca="1" si="185"/>
        <v>10539.430626954083</v>
      </c>
      <c r="P2700" s="17">
        <f t="shared" ca="1" si="186"/>
        <v>7.2774329766774563E-3</v>
      </c>
      <c r="Q2700" s="17">
        <f t="shared" ca="1" si="187"/>
        <v>1.2889902963280965E-2</v>
      </c>
    </row>
    <row r="2701" spans="1:17" x14ac:dyDescent="0.35">
      <c r="A2701" t="s">
        <v>1528</v>
      </c>
      <c r="B2701" t="s">
        <v>144</v>
      </c>
      <c r="C2701" t="s">
        <v>145</v>
      </c>
      <c r="D2701" t="s">
        <v>14</v>
      </c>
      <c r="E2701" t="s">
        <v>21</v>
      </c>
      <c r="F2701" t="s">
        <v>22</v>
      </c>
      <c r="G2701" t="s">
        <v>3040</v>
      </c>
      <c r="H2701">
        <v>911.4</v>
      </c>
      <c r="I2701">
        <v>317</v>
      </c>
      <c r="J2701">
        <v>2000</v>
      </c>
      <c r="K2701">
        <v>10000</v>
      </c>
      <c r="L2701" s="17">
        <f>IF($E2701&lt;&gt;"",VLOOKUP($E2701,GEMWs!$E$14:$L$20,7,FALSE),"")</f>
        <v>37.754918937403332</v>
      </c>
      <c r="M2701" s="17">
        <f>IF($E2701&lt;&gt;"",VLOOKUP($E2701,GEMWs!$E$14:$L$20,8,FALSE),"")</f>
        <v>96.174593288388181</v>
      </c>
      <c r="N2701" s="17">
        <f t="shared" si="184"/>
        <v>2000</v>
      </c>
      <c r="O2701" s="17">
        <f t="shared" si="185"/>
        <v>10000</v>
      </c>
      <c r="P2701" s="17">
        <f t="shared" si="186"/>
        <v>9.1139999999999999E-2</v>
      </c>
      <c r="Q2701" s="17">
        <f t="shared" si="187"/>
        <v>0.45569999999999999</v>
      </c>
    </row>
    <row r="2702" spans="1:17" x14ac:dyDescent="0.35">
      <c r="A2702" t="s">
        <v>1528</v>
      </c>
      <c r="B2702" t="s">
        <v>199</v>
      </c>
      <c r="D2702" t="s">
        <v>22</v>
      </c>
      <c r="G2702" t="s">
        <v>3040</v>
      </c>
      <c r="H2702">
        <v>4.9000000000000004</v>
      </c>
      <c r="J2702">
        <v>0</v>
      </c>
      <c r="K2702">
        <v>0</v>
      </c>
      <c r="L2702" s="17" t="str">
        <f>IF($E2702&lt;&gt;"",VLOOKUP($E2702,GEMWs!$E$14:$L$20,7,FALSE),"")</f>
        <v/>
      </c>
      <c r="M2702" s="17" t="str">
        <f>IF($E2702&lt;&gt;"",VLOOKUP($E2702,GEMWs!$E$14:$L$20,8,FALSE),"")</f>
        <v/>
      </c>
      <c r="N2702" s="17">
        <f t="shared" ca="1" si="184"/>
        <v>0</v>
      </c>
      <c r="O2702" s="17">
        <f t="shared" ca="1" si="185"/>
        <v>0</v>
      </c>
      <c r="P2702" s="17">
        <f t="shared" ca="1" si="186"/>
        <v>0</v>
      </c>
      <c r="Q2702" s="17">
        <f t="shared" ca="1" si="187"/>
        <v>0</v>
      </c>
    </row>
    <row r="2703" spans="1:17" x14ac:dyDescent="0.35">
      <c r="A2703" t="s">
        <v>1528</v>
      </c>
      <c r="B2703" t="s">
        <v>186</v>
      </c>
      <c r="C2703" t="s">
        <v>187</v>
      </c>
      <c r="D2703" t="s">
        <v>14</v>
      </c>
      <c r="E2703" t="s">
        <v>21</v>
      </c>
      <c r="F2703" t="s">
        <v>14</v>
      </c>
      <c r="G2703" t="s">
        <v>3040</v>
      </c>
      <c r="H2703">
        <v>53.6</v>
      </c>
      <c r="I2703">
        <v>337</v>
      </c>
      <c r="J2703">
        <v>53.942762999999999</v>
      </c>
      <c r="K2703">
        <v>180000</v>
      </c>
      <c r="L2703" s="17">
        <f>IF($E2703&lt;&gt;"",VLOOKUP($E2703,GEMWs!$E$14:$L$20,7,FALSE),"")</f>
        <v>37.754918937403332</v>
      </c>
      <c r="M2703" s="17">
        <f>IF($E2703&lt;&gt;"",VLOOKUP($E2703,GEMWs!$E$14:$L$20,8,FALSE),"")</f>
        <v>96.174593288388181</v>
      </c>
      <c r="N2703" s="17">
        <f t="shared" si="184"/>
        <v>53.942762999999999</v>
      </c>
      <c r="O2703" s="17">
        <f t="shared" si="185"/>
        <v>180000</v>
      </c>
      <c r="P2703" s="17">
        <f t="shared" si="186"/>
        <v>2.9777777777777778E-4</v>
      </c>
      <c r="Q2703" s="17">
        <f t="shared" si="187"/>
        <v>0.99364580194010454</v>
      </c>
    </row>
    <row r="2704" spans="1:17" x14ac:dyDescent="0.35">
      <c r="A2704" t="s">
        <v>1528</v>
      </c>
      <c r="B2704" t="s">
        <v>233</v>
      </c>
      <c r="D2704" t="s">
        <v>22</v>
      </c>
      <c r="G2704" t="s">
        <v>3040</v>
      </c>
      <c r="H2704">
        <v>3.3</v>
      </c>
      <c r="J2704">
        <v>0</v>
      </c>
      <c r="K2704">
        <v>0</v>
      </c>
      <c r="L2704" s="17" t="str">
        <f>IF($E2704&lt;&gt;"",VLOOKUP($E2704,GEMWs!$E$14:$L$20,7,FALSE),"")</f>
        <v/>
      </c>
      <c r="M2704" s="17" t="str">
        <f>IF($E2704&lt;&gt;"",VLOOKUP($E2704,GEMWs!$E$14:$L$20,8,FALSE),"")</f>
        <v/>
      </c>
      <c r="N2704" s="17">
        <f t="shared" ca="1" si="184"/>
        <v>0</v>
      </c>
      <c r="O2704" s="17">
        <f t="shared" ca="1" si="185"/>
        <v>0</v>
      </c>
      <c r="P2704" s="17">
        <f t="shared" ca="1" si="186"/>
        <v>0</v>
      </c>
      <c r="Q2704" s="17">
        <f t="shared" ca="1" si="187"/>
        <v>0</v>
      </c>
    </row>
    <row r="2705" spans="1:17" x14ac:dyDescent="0.35">
      <c r="A2705" t="s">
        <v>1528</v>
      </c>
      <c r="B2705" t="s">
        <v>182</v>
      </c>
      <c r="C2705" t="s">
        <v>183</v>
      </c>
      <c r="D2705" t="s">
        <v>14</v>
      </c>
      <c r="E2705" t="s">
        <v>21</v>
      </c>
      <c r="F2705" t="s">
        <v>22</v>
      </c>
      <c r="G2705" t="s">
        <v>3040</v>
      </c>
      <c r="H2705">
        <v>8.3000000000000007</v>
      </c>
      <c r="I2705">
        <v>338</v>
      </c>
      <c r="J2705">
        <v>4536</v>
      </c>
      <c r="K2705">
        <v>38636</v>
      </c>
      <c r="L2705" s="17">
        <f>IF($E2705&lt;&gt;"",VLOOKUP($E2705,GEMWs!$E$14:$L$20,7,FALSE),"")</f>
        <v>37.754918937403332</v>
      </c>
      <c r="M2705" s="17">
        <f>IF($E2705&lt;&gt;"",VLOOKUP($E2705,GEMWs!$E$14:$L$20,8,FALSE),"")</f>
        <v>96.174593288388181</v>
      </c>
      <c r="N2705" s="17">
        <f t="shared" si="184"/>
        <v>4536</v>
      </c>
      <c r="O2705" s="17">
        <f t="shared" si="185"/>
        <v>38636</v>
      </c>
      <c r="P2705" s="17">
        <f t="shared" si="186"/>
        <v>2.1482555129930637E-4</v>
      </c>
      <c r="Q2705" s="17">
        <f t="shared" si="187"/>
        <v>1.8298059964726634E-3</v>
      </c>
    </row>
    <row r="2706" spans="1:17" x14ac:dyDescent="0.35">
      <c r="A2706" t="s">
        <v>1528</v>
      </c>
      <c r="B2706" t="s">
        <v>240</v>
      </c>
      <c r="D2706" t="s">
        <v>14</v>
      </c>
      <c r="E2706" t="s">
        <v>21</v>
      </c>
      <c r="G2706" t="s">
        <v>3040</v>
      </c>
      <c r="H2706">
        <v>8.4</v>
      </c>
      <c r="J2706">
        <v>0</v>
      </c>
      <c r="K2706">
        <v>0</v>
      </c>
      <c r="L2706" s="17">
        <f>IF($E2706&lt;&gt;"",VLOOKUP($E2706,GEMWs!$E$14:$L$20,7,FALSE),"")</f>
        <v>37.754918937403332</v>
      </c>
      <c r="M2706" s="17">
        <f>IF($E2706&lt;&gt;"",VLOOKUP($E2706,GEMWs!$E$14:$L$20,8,FALSE),"")</f>
        <v>96.174593288388181</v>
      </c>
      <c r="N2706" s="17">
        <f t="shared" ca="1" si="184"/>
        <v>37.754918937403332</v>
      </c>
      <c r="O2706" s="17">
        <f t="shared" ca="1" si="185"/>
        <v>96.174593288388181</v>
      </c>
      <c r="P2706" s="17">
        <f t="shared" ca="1" si="186"/>
        <v>8.7341154381717467E-2</v>
      </c>
      <c r="Q2706" s="17">
        <f t="shared" ca="1" si="187"/>
        <v>0.22248756549913351</v>
      </c>
    </row>
    <row r="2707" spans="1:17" x14ac:dyDescent="0.35">
      <c r="A2707" t="s">
        <v>1528</v>
      </c>
      <c r="B2707" t="s">
        <v>184</v>
      </c>
      <c r="C2707" t="s">
        <v>185</v>
      </c>
      <c r="D2707" t="s">
        <v>14</v>
      </c>
      <c r="E2707" t="s">
        <v>21</v>
      </c>
      <c r="F2707" t="s">
        <v>22</v>
      </c>
      <c r="G2707" t="s">
        <v>3040</v>
      </c>
      <c r="H2707">
        <v>518.79999999999995</v>
      </c>
      <c r="I2707">
        <v>345</v>
      </c>
      <c r="J2707">
        <v>5000</v>
      </c>
      <c r="K2707">
        <v>20000</v>
      </c>
      <c r="L2707" s="17">
        <f>IF($E2707&lt;&gt;"",VLOOKUP($E2707,GEMWs!$E$14:$L$20,7,FALSE),"")</f>
        <v>37.754918937403332</v>
      </c>
      <c r="M2707" s="17">
        <f>IF($E2707&lt;&gt;"",VLOOKUP($E2707,GEMWs!$E$14:$L$20,8,FALSE),"")</f>
        <v>96.174593288388181</v>
      </c>
      <c r="N2707" s="17">
        <f t="shared" ref="N2707:N2770" si="188">IF($I2707&lt;&gt;"",J2707,IF(AND($D2707="Y",$M$6=236),L2707,0))</f>
        <v>5000</v>
      </c>
      <c r="O2707" s="17">
        <f t="shared" ref="O2707:O2770" si="189">IF($I2707&lt;&gt;"",K2707,IF(AND($D2707="Y",$M$6=236),M2707,0))</f>
        <v>20000</v>
      </c>
      <c r="P2707" s="17">
        <f t="shared" si="186"/>
        <v>2.5939999999999998E-2</v>
      </c>
      <c r="Q2707" s="17">
        <f t="shared" si="187"/>
        <v>0.10375999999999999</v>
      </c>
    </row>
    <row r="2708" spans="1:17" x14ac:dyDescent="0.35">
      <c r="A2708" t="s">
        <v>1529</v>
      </c>
      <c r="B2708" t="s">
        <v>59</v>
      </c>
      <c r="C2708" t="s">
        <v>60</v>
      </c>
      <c r="D2708" t="s">
        <v>14</v>
      </c>
      <c r="E2708" t="s">
        <v>21</v>
      </c>
      <c r="F2708" t="s">
        <v>14</v>
      </c>
      <c r="G2708" t="s">
        <v>3040</v>
      </c>
      <c r="H2708">
        <v>75.7</v>
      </c>
      <c r="I2708">
        <v>91</v>
      </c>
      <c r="J2708">
        <v>186.795131</v>
      </c>
      <c r="K2708">
        <v>9072</v>
      </c>
      <c r="L2708" s="17">
        <f>IF($E2708&lt;&gt;"",VLOOKUP($E2708,GEMWs!$E$14:$L$20,7,FALSE),"")</f>
        <v>37.754918937403332</v>
      </c>
      <c r="M2708" s="17">
        <f>IF($E2708&lt;&gt;"",VLOOKUP($E2708,GEMWs!$E$14:$L$20,8,FALSE),"")</f>
        <v>96.174593288388181</v>
      </c>
      <c r="N2708" s="17">
        <f t="shared" si="188"/>
        <v>186.795131</v>
      </c>
      <c r="O2708" s="17">
        <f t="shared" si="189"/>
        <v>9072</v>
      </c>
      <c r="P2708" s="17">
        <f t="shared" ref="P2708:P2771" si="190">IF(O2708&gt;0,$H2708/O2708,0)</f>
        <v>8.3443562610229279E-3</v>
      </c>
      <c r="Q2708" s="17">
        <f t="shared" ref="Q2708:Q2771" si="191">IF(N2708&gt;0,$H2708/N2708,0)</f>
        <v>0.40525681582139311</v>
      </c>
    </row>
    <row r="2709" spans="1:17" x14ac:dyDescent="0.35">
      <c r="A2709" t="s">
        <v>1529</v>
      </c>
      <c r="B2709" t="s">
        <v>194</v>
      </c>
      <c r="D2709" t="s">
        <v>14</v>
      </c>
      <c r="E2709" t="s">
        <v>21</v>
      </c>
      <c r="G2709" t="s">
        <v>3040</v>
      </c>
      <c r="H2709">
        <v>80.400000000000006</v>
      </c>
      <c r="J2709">
        <v>0</v>
      </c>
      <c r="K2709">
        <v>0</v>
      </c>
      <c r="L2709" s="17">
        <f>IF($E2709&lt;&gt;"",VLOOKUP($E2709,GEMWs!$E$14:$L$20,7,FALSE),"")</f>
        <v>37.754918937403332</v>
      </c>
      <c r="M2709" s="17">
        <f>IF($E2709&lt;&gt;"",VLOOKUP($E2709,GEMWs!$E$14:$L$20,8,FALSE),"")</f>
        <v>96.174593288388181</v>
      </c>
      <c r="N2709" s="17">
        <f t="shared" ca="1" si="188"/>
        <v>37.754918937403332</v>
      </c>
      <c r="O2709" s="17">
        <f t="shared" ca="1" si="189"/>
        <v>96.174593288388181</v>
      </c>
      <c r="P2709" s="17">
        <f t="shared" ca="1" si="190"/>
        <v>0.83597962051072428</v>
      </c>
      <c r="Q2709" s="17">
        <f t="shared" ca="1" si="191"/>
        <v>2.1295238412059923</v>
      </c>
    </row>
    <row r="2710" spans="1:17" x14ac:dyDescent="0.35">
      <c r="A2710" t="s">
        <v>1529</v>
      </c>
      <c r="B2710" t="s">
        <v>153</v>
      </c>
      <c r="D2710" t="s">
        <v>14</v>
      </c>
      <c r="E2710" t="s">
        <v>21</v>
      </c>
      <c r="G2710" t="s">
        <v>3040</v>
      </c>
      <c r="H2710">
        <v>300</v>
      </c>
      <c r="J2710">
        <v>0</v>
      </c>
      <c r="K2710">
        <v>0</v>
      </c>
      <c r="L2710" s="17">
        <f>IF($E2710&lt;&gt;"",VLOOKUP($E2710,GEMWs!$E$14:$L$20,7,FALSE),"")</f>
        <v>37.754918937403332</v>
      </c>
      <c r="M2710" s="17">
        <f>IF($E2710&lt;&gt;"",VLOOKUP($E2710,GEMWs!$E$14:$L$20,8,FALSE),"")</f>
        <v>96.174593288388181</v>
      </c>
      <c r="N2710" s="17">
        <f t="shared" ca="1" si="188"/>
        <v>37.754918937403332</v>
      </c>
      <c r="O2710" s="17">
        <f t="shared" ca="1" si="189"/>
        <v>96.174593288388181</v>
      </c>
      <c r="P2710" s="17">
        <f t="shared" ca="1" si="190"/>
        <v>3.1193269422041952</v>
      </c>
      <c r="Q2710" s="17">
        <f t="shared" ca="1" si="191"/>
        <v>7.9459844821119114</v>
      </c>
    </row>
    <row r="2711" spans="1:17" x14ac:dyDescent="0.35">
      <c r="A2711" t="s">
        <v>1529</v>
      </c>
      <c r="B2711" t="s">
        <v>563</v>
      </c>
      <c r="C2711" t="s">
        <v>564</v>
      </c>
      <c r="D2711" t="s">
        <v>14</v>
      </c>
      <c r="E2711" t="s">
        <v>21</v>
      </c>
      <c r="F2711" t="s">
        <v>22</v>
      </c>
      <c r="G2711" t="s">
        <v>3040</v>
      </c>
      <c r="H2711">
        <v>10.8</v>
      </c>
      <c r="I2711">
        <v>217</v>
      </c>
      <c r="J2711">
        <v>6364</v>
      </c>
      <c r="K2711">
        <v>18182</v>
      </c>
      <c r="L2711" s="17">
        <f>IF($E2711&lt;&gt;"",VLOOKUP($E2711,GEMWs!$E$14:$L$20,7,FALSE),"")</f>
        <v>37.754918937403332</v>
      </c>
      <c r="M2711" s="17">
        <f>IF($E2711&lt;&gt;"",VLOOKUP($E2711,GEMWs!$E$14:$L$20,8,FALSE),"")</f>
        <v>96.174593288388181</v>
      </c>
      <c r="N2711" s="17">
        <f t="shared" si="188"/>
        <v>6364</v>
      </c>
      <c r="O2711" s="17">
        <f t="shared" si="189"/>
        <v>18182</v>
      </c>
      <c r="P2711" s="17">
        <f t="shared" si="190"/>
        <v>5.9399406005939943E-4</v>
      </c>
      <c r="Q2711" s="17">
        <f t="shared" si="191"/>
        <v>1.6970458830923949E-3</v>
      </c>
    </row>
    <row r="2712" spans="1:17" x14ac:dyDescent="0.35">
      <c r="A2712" t="s">
        <v>1529</v>
      </c>
      <c r="B2712" t="s">
        <v>2982</v>
      </c>
      <c r="C2712" t="s">
        <v>158</v>
      </c>
      <c r="D2712" t="s">
        <v>22</v>
      </c>
      <c r="G2712" t="s">
        <v>3040</v>
      </c>
      <c r="H2712">
        <v>3.2</v>
      </c>
      <c r="J2712">
        <v>0</v>
      </c>
      <c r="K2712">
        <v>0</v>
      </c>
      <c r="L2712" s="17" t="str">
        <f>IF($E2712&lt;&gt;"",VLOOKUP($E2712,GEMWs!$E$14:$L$20,7,FALSE),"")</f>
        <v/>
      </c>
      <c r="M2712" s="17" t="str">
        <f>IF($E2712&lt;&gt;"",VLOOKUP($E2712,GEMWs!$E$14:$L$20,8,FALSE),"")</f>
        <v/>
      </c>
      <c r="N2712" s="17">
        <f t="shared" ca="1" si="188"/>
        <v>0</v>
      </c>
      <c r="O2712" s="17">
        <f t="shared" ca="1" si="189"/>
        <v>0</v>
      </c>
      <c r="P2712" s="17">
        <f t="shared" ca="1" si="190"/>
        <v>0</v>
      </c>
      <c r="Q2712" s="17">
        <f t="shared" ca="1" si="191"/>
        <v>0</v>
      </c>
    </row>
    <row r="2713" spans="1:17" x14ac:dyDescent="0.35">
      <c r="A2713" t="s">
        <v>1529</v>
      </c>
      <c r="B2713" t="s">
        <v>195</v>
      </c>
      <c r="D2713" t="s">
        <v>14</v>
      </c>
      <c r="E2713" t="s">
        <v>21</v>
      </c>
      <c r="G2713" t="s">
        <v>3040</v>
      </c>
      <c r="H2713">
        <v>48.6</v>
      </c>
      <c r="J2713">
        <v>0</v>
      </c>
      <c r="K2713">
        <v>0</v>
      </c>
      <c r="L2713" s="17">
        <f>IF($E2713&lt;&gt;"",VLOOKUP($E2713,GEMWs!$E$14:$L$20,7,FALSE),"")</f>
        <v>37.754918937403332</v>
      </c>
      <c r="M2713" s="17">
        <f>IF($E2713&lt;&gt;"",VLOOKUP($E2713,GEMWs!$E$14:$L$20,8,FALSE),"")</f>
        <v>96.174593288388181</v>
      </c>
      <c r="N2713" s="17">
        <f t="shared" ca="1" si="188"/>
        <v>37.754918937403332</v>
      </c>
      <c r="O2713" s="17">
        <f t="shared" ca="1" si="189"/>
        <v>96.174593288388181</v>
      </c>
      <c r="P2713" s="17">
        <f t="shared" ca="1" si="190"/>
        <v>0.5053309646370796</v>
      </c>
      <c r="Q2713" s="17">
        <f t="shared" ca="1" si="191"/>
        <v>1.2872494861021297</v>
      </c>
    </row>
    <row r="2714" spans="1:17" x14ac:dyDescent="0.35">
      <c r="A2714" t="s">
        <v>1529</v>
      </c>
      <c r="B2714" t="s">
        <v>917</v>
      </c>
      <c r="C2714" t="s">
        <v>918</v>
      </c>
      <c r="D2714" t="s">
        <v>14</v>
      </c>
      <c r="E2714" t="s">
        <v>21</v>
      </c>
      <c r="F2714" t="s">
        <v>14</v>
      </c>
      <c r="G2714" t="s">
        <v>3040</v>
      </c>
      <c r="H2714">
        <v>0.8</v>
      </c>
      <c r="I2714">
        <v>453</v>
      </c>
      <c r="J2714">
        <v>7</v>
      </c>
      <c r="K2714">
        <v>189.0625</v>
      </c>
      <c r="L2714" s="17">
        <f>IF($E2714&lt;&gt;"",VLOOKUP($E2714,GEMWs!$E$14:$L$20,7,FALSE),"")</f>
        <v>37.754918937403332</v>
      </c>
      <c r="M2714" s="17">
        <f>IF($E2714&lt;&gt;"",VLOOKUP($E2714,GEMWs!$E$14:$L$20,8,FALSE),"")</f>
        <v>96.174593288388181</v>
      </c>
      <c r="N2714" s="17">
        <f t="shared" si="188"/>
        <v>7</v>
      </c>
      <c r="O2714" s="17">
        <f t="shared" si="189"/>
        <v>189.0625</v>
      </c>
      <c r="P2714" s="17">
        <f t="shared" si="190"/>
        <v>4.2314049586776861E-3</v>
      </c>
      <c r="Q2714" s="17">
        <f t="shared" si="191"/>
        <v>0.1142857142857143</v>
      </c>
    </row>
    <row r="2715" spans="1:17" x14ac:dyDescent="0.35">
      <c r="A2715" t="s">
        <v>1529</v>
      </c>
      <c r="B2715" t="s">
        <v>122</v>
      </c>
      <c r="D2715" t="s">
        <v>14</v>
      </c>
      <c r="E2715" t="s">
        <v>21</v>
      </c>
      <c r="G2715" t="s">
        <v>3040</v>
      </c>
      <c r="H2715">
        <v>0.4</v>
      </c>
      <c r="J2715">
        <v>0</v>
      </c>
      <c r="K2715">
        <v>0</v>
      </c>
      <c r="L2715" s="17">
        <f>IF($E2715&lt;&gt;"",VLOOKUP($E2715,GEMWs!$E$14:$L$20,7,FALSE),"")</f>
        <v>37.754918937403332</v>
      </c>
      <c r="M2715" s="17">
        <f>IF($E2715&lt;&gt;"",VLOOKUP($E2715,GEMWs!$E$14:$L$20,8,FALSE),"")</f>
        <v>96.174593288388181</v>
      </c>
      <c r="N2715" s="17">
        <f t="shared" ca="1" si="188"/>
        <v>37.754918937403332</v>
      </c>
      <c r="O2715" s="17">
        <f t="shared" ca="1" si="189"/>
        <v>96.174593288388181</v>
      </c>
      <c r="P2715" s="17">
        <f t="shared" ca="1" si="190"/>
        <v>4.159102589605594E-3</v>
      </c>
      <c r="Q2715" s="17">
        <f t="shared" ca="1" si="191"/>
        <v>1.0594645976149215E-2</v>
      </c>
    </row>
    <row r="2716" spans="1:17" x14ac:dyDescent="0.35">
      <c r="A2716" t="s">
        <v>1529</v>
      </c>
      <c r="B2716" t="s">
        <v>2983</v>
      </c>
      <c r="D2716" t="s">
        <v>14</v>
      </c>
      <c r="E2716" t="s">
        <v>21</v>
      </c>
      <c r="G2716" t="s">
        <v>3040</v>
      </c>
      <c r="H2716">
        <v>86.5</v>
      </c>
      <c r="J2716">
        <v>0</v>
      </c>
      <c r="K2716">
        <v>0</v>
      </c>
      <c r="L2716" s="17">
        <f>IF($E2716&lt;&gt;"",VLOOKUP($E2716,GEMWs!$E$14:$L$20,7,FALSE),"")</f>
        <v>37.754918937403332</v>
      </c>
      <c r="M2716" s="17">
        <f>IF($E2716&lt;&gt;"",VLOOKUP($E2716,GEMWs!$E$14:$L$20,8,FALSE),"")</f>
        <v>96.174593288388181</v>
      </c>
      <c r="N2716" s="17">
        <f t="shared" ca="1" si="188"/>
        <v>37.754918937403332</v>
      </c>
      <c r="O2716" s="17">
        <f t="shared" ca="1" si="189"/>
        <v>96.174593288388181</v>
      </c>
      <c r="P2716" s="17">
        <f t="shared" ca="1" si="190"/>
        <v>0.89940593500220956</v>
      </c>
      <c r="Q2716" s="17">
        <f t="shared" ca="1" si="191"/>
        <v>2.2910921923422678</v>
      </c>
    </row>
    <row r="2717" spans="1:17" x14ac:dyDescent="0.35">
      <c r="A2717" t="s">
        <v>1529</v>
      </c>
      <c r="B2717" t="s">
        <v>2984</v>
      </c>
      <c r="D2717" t="s">
        <v>14</v>
      </c>
      <c r="E2717" t="s">
        <v>21</v>
      </c>
      <c r="G2717" t="s">
        <v>3040</v>
      </c>
      <c r="H2717">
        <v>17.100000000000001</v>
      </c>
      <c r="J2717">
        <v>0</v>
      </c>
      <c r="K2717">
        <v>0</v>
      </c>
      <c r="L2717" s="17">
        <f>IF($E2717&lt;&gt;"",VLOOKUP($E2717,GEMWs!$E$14:$L$20,7,FALSE),"")</f>
        <v>37.754918937403332</v>
      </c>
      <c r="M2717" s="17">
        <f>IF($E2717&lt;&gt;"",VLOOKUP($E2717,GEMWs!$E$14:$L$20,8,FALSE),"")</f>
        <v>96.174593288388181</v>
      </c>
      <c r="N2717" s="17">
        <f t="shared" ca="1" si="188"/>
        <v>37.754918937403332</v>
      </c>
      <c r="O2717" s="17">
        <f t="shared" ca="1" si="189"/>
        <v>96.174593288388181</v>
      </c>
      <c r="P2717" s="17">
        <f t="shared" ca="1" si="190"/>
        <v>0.17780163570563914</v>
      </c>
      <c r="Q2717" s="17">
        <f t="shared" ca="1" si="191"/>
        <v>0.452921115480379</v>
      </c>
    </row>
    <row r="2718" spans="1:17" x14ac:dyDescent="0.35">
      <c r="A2718" t="s">
        <v>1529</v>
      </c>
      <c r="B2718" t="s">
        <v>915</v>
      </c>
      <c r="C2718" t="s">
        <v>916</v>
      </c>
      <c r="D2718" t="s">
        <v>14</v>
      </c>
      <c r="E2718" t="s">
        <v>21</v>
      </c>
      <c r="F2718" t="s">
        <v>22</v>
      </c>
      <c r="G2718" t="s">
        <v>3040</v>
      </c>
      <c r="H2718">
        <v>0.3</v>
      </c>
      <c r="I2718">
        <v>252</v>
      </c>
      <c r="J2718">
        <v>53.942762999999999</v>
      </c>
      <c r="K2718">
        <v>192.94807</v>
      </c>
      <c r="L2718" s="17">
        <f>IF($E2718&lt;&gt;"",VLOOKUP($E2718,GEMWs!$E$14:$L$20,7,FALSE),"")</f>
        <v>37.754918937403332</v>
      </c>
      <c r="M2718" s="17">
        <f>IF($E2718&lt;&gt;"",VLOOKUP($E2718,GEMWs!$E$14:$L$20,8,FALSE),"")</f>
        <v>96.174593288388181</v>
      </c>
      <c r="N2718" s="17">
        <f t="shared" si="188"/>
        <v>53.942762999999999</v>
      </c>
      <c r="O2718" s="17">
        <f t="shared" si="189"/>
        <v>192.94807</v>
      </c>
      <c r="P2718" s="17">
        <f t="shared" si="190"/>
        <v>1.5548224970584053E-3</v>
      </c>
      <c r="Q2718" s="17">
        <f t="shared" si="191"/>
        <v>5.5614503839931219E-3</v>
      </c>
    </row>
    <row r="2719" spans="1:17" x14ac:dyDescent="0.35">
      <c r="A2719" t="s">
        <v>1529</v>
      </c>
      <c r="B2719" t="s">
        <v>176</v>
      </c>
      <c r="C2719" t="s">
        <v>177</v>
      </c>
      <c r="D2719" t="s">
        <v>14</v>
      </c>
      <c r="E2719" t="s">
        <v>21</v>
      </c>
      <c r="F2719" t="s">
        <v>22</v>
      </c>
      <c r="G2719" t="s">
        <v>3040</v>
      </c>
      <c r="H2719">
        <v>1.1000000000000001</v>
      </c>
      <c r="I2719">
        <v>255</v>
      </c>
      <c r="J2719">
        <v>13640</v>
      </c>
      <c r="K2719">
        <v>27270</v>
      </c>
      <c r="L2719" s="17">
        <f>IF($E2719&lt;&gt;"",VLOOKUP($E2719,GEMWs!$E$14:$L$20,7,FALSE),"")</f>
        <v>37.754918937403332</v>
      </c>
      <c r="M2719" s="17">
        <f>IF($E2719&lt;&gt;"",VLOOKUP($E2719,GEMWs!$E$14:$L$20,8,FALSE),"")</f>
        <v>96.174593288388181</v>
      </c>
      <c r="N2719" s="17">
        <f t="shared" si="188"/>
        <v>13640</v>
      </c>
      <c r="O2719" s="17">
        <f t="shared" si="189"/>
        <v>27270</v>
      </c>
      <c r="P2719" s="17">
        <f t="shared" si="190"/>
        <v>4.0337367070040342E-5</v>
      </c>
      <c r="Q2719" s="17">
        <f t="shared" si="191"/>
        <v>8.0645161290322581E-5</v>
      </c>
    </row>
    <row r="2720" spans="1:17" x14ac:dyDescent="0.35">
      <c r="A2720" t="s">
        <v>1529</v>
      </c>
      <c r="B2720" t="s">
        <v>1530</v>
      </c>
      <c r="D2720" t="s">
        <v>14</v>
      </c>
      <c r="E2720" t="s">
        <v>21</v>
      </c>
      <c r="G2720" t="s">
        <v>3040</v>
      </c>
      <c r="H2720">
        <v>21</v>
      </c>
      <c r="J2720">
        <v>0</v>
      </c>
      <c r="K2720">
        <v>0</v>
      </c>
      <c r="L2720" s="17">
        <f>IF($E2720&lt;&gt;"",VLOOKUP($E2720,GEMWs!$E$14:$L$20,7,FALSE),"")</f>
        <v>37.754918937403332</v>
      </c>
      <c r="M2720" s="17">
        <f>IF($E2720&lt;&gt;"",VLOOKUP($E2720,GEMWs!$E$14:$L$20,8,FALSE),"")</f>
        <v>96.174593288388181</v>
      </c>
      <c r="N2720" s="17">
        <f t="shared" ca="1" si="188"/>
        <v>37.754918937403332</v>
      </c>
      <c r="O2720" s="17">
        <f t="shared" ca="1" si="189"/>
        <v>96.174593288388181</v>
      </c>
      <c r="P2720" s="17">
        <f t="shared" ca="1" si="190"/>
        <v>0.21835288595429364</v>
      </c>
      <c r="Q2720" s="17">
        <f t="shared" ca="1" si="191"/>
        <v>0.55621891374783383</v>
      </c>
    </row>
    <row r="2721" spans="1:17" x14ac:dyDescent="0.35">
      <c r="A2721" t="s">
        <v>1529</v>
      </c>
      <c r="B2721" t="s">
        <v>610</v>
      </c>
      <c r="D2721" t="s">
        <v>14</v>
      </c>
      <c r="E2721" t="s">
        <v>21</v>
      </c>
      <c r="G2721" t="s">
        <v>3040</v>
      </c>
      <c r="H2721">
        <v>1361.1</v>
      </c>
      <c r="J2721">
        <v>0</v>
      </c>
      <c r="K2721">
        <v>0</v>
      </c>
      <c r="L2721" s="17">
        <f>IF($E2721&lt;&gt;"",VLOOKUP($E2721,GEMWs!$E$14:$L$20,7,FALSE),"")</f>
        <v>37.754918937403332</v>
      </c>
      <c r="M2721" s="17">
        <f>IF($E2721&lt;&gt;"",VLOOKUP($E2721,GEMWs!$E$14:$L$20,8,FALSE),"")</f>
        <v>96.174593288388181</v>
      </c>
      <c r="N2721" s="17">
        <f t="shared" ca="1" si="188"/>
        <v>37.754918937403332</v>
      </c>
      <c r="O2721" s="17">
        <f t="shared" ca="1" si="189"/>
        <v>96.174593288388181</v>
      </c>
      <c r="P2721" s="17">
        <f t="shared" ca="1" si="190"/>
        <v>14.152386336780431</v>
      </c>
      <c r="Q2721" s="17">
        <f t="shared" ca="1" si="191"/>
        <v>36.050931595341737</v>
      </c>
    </row>
    <row r="2722" spans="1:17" x14ac:dyDescent="0.35">
      <c r="A2722" t="s">
        <v>1529</v>
      </c>
      <c r="B2722" t="s">
        <v>103</v>
      </c>
      <c r="D2722" t="s">
        <v>14</v>
      </c>
      <c r="E2722" t="s">
        <v>15</v>
      </c>
      <c r="G2722" t="s">
        <v>3040</v>
      </c>
      <c r="H2722">
        <v>0.4</v>
      </c>
      <c r="J2722">
        <v>0</v>
      </c>
      <c r="K2722">
        <v>0</v>
      </c>
      <c r="L2722" s="17">
        <f>IF($E2722&lt;&gt;"",VLOOKUP($E2722,GEMWs!$E$14:$L$20,7,FALSE),"")</f>
        <v>37.892086284381016</v>
      </c>
      <c r="M2722" s="17">
        <f>IF($E2722&lt;&gt;"",VLOOKUP($E2722,GEMWs!$E$14:$L$20,8,FALSE),"")</f>
        <v>96.522753888300599</v>
      </c>
      <c r="N2722" s="17">
        <f t="shared" ca="1" si="188"/>
        <v>37.892086284381016</v>
      </c>
      <c r="O2722" s="17">
        <f t="shared" ca="1" si="189"/>
        <v>96.522753888300599</v>
      </c>
      <c r="P2722" s="17">
        <f t="shared" ca="1" si="190"/>
        <v>4.1441005761490559E-3</v>
      </c>
      <c r="Q2722" s="17">
        <f t="shared" ca="1" si="191"/>
        <v>1.055629391841849E-2</v>
      </c>
    </row>
    <row r="2723" spans="1:17" x14ac:dyDescent="0.35">
      <c r="A2723" t="s">
        <v>1529</v>
      </c>
      <c r="B2723" t="s">
        <v>572</v>
      </c>
      <c r="C2723" t="s">
        <v>573</v>
      </c>
      <c r="D2723" t="s">
        <v>14</v>
      </c>
      <c r="E2723" t="s">
        <v>21</v>
      </c>
      <c r="F2723" t="s">
        <v>22</v>
      </c>
      <c r="G2723" t="s">
        <v>3040</v>
      </c>
      <c r="H2723">
        <v>5</v>
      </c>
      <c r="I2723">
        <v>427</v>
      </c>
      <c r="J2723">
        <v>600</v>
      </c>
      <c r="K2723">
        <v>600</v>
      </c>
      <c r="L2723" s="17">
        <f>IF($E2723&lt;&gt;"",VLOOKUP($E2723,GEMWs!$E$14:$L$20,7,FALSE),"")</f>
        <v>37.754918937403332</v>
      </c>
      <c r="M2723" s="17">
        <f>IF($E2723&lt;&gt;"",VLOOKUP($E2723,GEMWs!$E$14:$L$20,8,FALSE),"")</f>
        <v>96.174593288388181</v>
      </c>
      <c r="N2723" s="17">
        <f t="shared" si="188"/>
        <v>600</v>
      </c>
      <c r="O2723" s="17">
        <f t="shared" si="189"/>
        <v>600</v>
      </c>
      <c r="P2723" s="17">
        <f t="shared" si="190"/>
        <v>8.3333333333333332E-3</v>
      </c>
      <c r="Q2723" s="17">
        <f t="shared" si="191"/>
        <v>8.3333333333333332E-3</v>
      </c>
    </row>
    <row r="2724" spans="1:17" x14ac:dyDescent="0.35">
      <c r="A2724" t="s">
        <v>1529</v>
      </c>
      <c r="B2724" t="s">
        <v>1518</v>
      </c>
      <c r="D2724" t="s">
        <v>14</v>
      </c>
      <c r="E2724" t="s">
        <v>21</v>
      </c>
      <c r="G2724" t="s">
        <v>3040</v>
      </c>
      <c r="H2724">
        <v>0.5</v>
      </c>
      <c r="J2724">
        <v>0</v>
      </c>
      <c r="K2724">
        <v>0</v>
      </c>
      <c r="L2724" s="17">
        <f>IF($E2724&lt;&gt;"",VLOOKUP($E2724,GEMWs!$E$14:$L$20,7,FALSE),"")</f>
        <v>37.754918937403332</v>
      </c>
      <c r="M2724" s="17">
        <f>IF($E2724&lt;&gt;"",VLOOKUP($E2724,GEMWs!$E$14:$L$20,8,FALSE),"")</f>
        <v>96.174593288388181</v>
      </c>
      <c r="N2724" s="17">
        <f t="shared" ca="1" si="188"/>
        <v>37.754918937403332</v>
      </c>
      <c r="O2724" s="17">
        <f t="shared" ca="1" si="189"/>
        <v>96.174593288388181</v>
      </c>
      <c r="P2724" s="17">
        <f t="shared" ca="1" si="190"/>
        <v>5.1988782370069918E-3</v>
      </c>
      <c r="Q2724" s="17">
        <f t="shared" ca="1" si="191"/>
        <v>1.3243307470186519E-2</v>
      </c>
    </row>
    <row r="2725" spans="1:17" x14ac:dyDescent="0.35">
      <c r="A2725" t="s">
        <v>1529</v>
      </c>
      <c r="B2725" t="s">
        <v>49</v>
      </c>
      <c r="C2725" t="s">
        <v>50</v>
      </c>
      <c r="D2725" t="s">
        <v>14</v>
      </c>
      <c r="E2725" t="s">
        <v>21</v>
      </c>
      <c r="F2725" t="s">
        <v>14</v>
      </c>
      <c r="G2725" t="s">
        <v>3040</v>
      </c>
      <c r="H2725">
        <v>2.8</v>
      </c>
      <c r="I2725">
        <v>278</v>
      </c>
      <c r="J2725">
        <v>20.321014999999999</v>
      </c>
      <c r="K2725">
        <v>2000</v>
      </c>
      <c r="L2725" s="17">
        <f>IF($E2725&lt;&gt;"",VLOOKUP($E2725,GEMWs!$E$14:$L$20,7,FALSE),"")</f>
        <v>37.754918937403332</v>
      </c>
      <c r="M2725" s="17">
        <f>IF($E2725&lt;&gt;"",VLOOKUP($E2725,GEMWs!$E$14:$L$20,8,FALSE),"")</f>
        <v>96.174593288388181</v>
      </c>
      <c r="N2725" s="17">
        <f t="shared" si="188"/>
        <v>20.321014999999999</v>
      </c>
      <c r="O2725" s="17">
        <f t="shared" si="189"/>
        <v>2000</v>
      </c>
      <c r="P2725" s="17">
        <f t="shared" si="190"/>
        <v>1.4E-3</v>
      </c>
      <c r="Q2725" s="17">
        <f t="shared" si="191"/>
        <v>0.13778839295182843</v>
      </c>
    </row>
    <row r="2726" spans="1:17" x14ac:dyDescent="0.35">
      <c r="A2726" t="s">
        <v>1529</v>
      </c>
      <c r="B2726" t="s">
        <v>433</v>
      </c>
      <c r="C2726" t="s">
        <v>434</v>
      </c>
      <c r="D2726" t="s">
        <v>14</v>
      </c>
      <c r="E2726" t="s">
        <v>21</v>
      </c>
      <c r="F2726" t="s">
        <v>22</v>
      </c>
      <c r="G2726" t="s">
        <v>3040</v>
      </c>
      <c r="H2726">
        <v>283.2</v>
      </c>
      <c r="I2726">
        <v>279</v>
      </c>
      <c r="J2726">
        <v>5750</v>
      </c>
      <c r="K2726">
        <v>5900</v>
      </c>
      <c r="L2726" s="17">
        <f>IF($E2726&lt;&gt;"",VLOOKUP($E2726,GEMWs!$E$14:$L$20,7,FALSE),"")</f>
        <v>37.754918937403332</v>
      </c>
      <c r="M2726" s="17">
        <f>IF($E2726&lt;&gt;"",VLOOKUP($E2726,GEMWs!$E$14:$L$20,8,FALSE),"")</f>
        <v>96.174593288388181</v>
      </c>
      <c r="N2726" s="17">
        <f t="shared" si="188"/>
        <v>5750</v>
      </c>
      <c r="O2726" s="17">
        <f t="shared" si="189"/>
        <v>5900</v>
      </c>
      <c r="P2726" s="17">
        <f t="shared" si="190"/>
        <v>4.8000000000000001E-2</v>
      </c>
      <c r="Q2726" s="17">
        <f t="shared" si="191"/>
        <v>4.9252173913043477E-2</v>
      </c>
    </row>
    <row r="2727" spans="1:17" x14ac:dyDescent="0.35">
      <c r="A2727" t="s">
        <v>1529</v>
      </c>
      <c r="B2727" t="s">
        <v>2999</v>
      </c>
      <c r="D2727" t="s">
        <v>14</v>
      </c>
      <c r="E2727" t="s">
        <v>21</v>
      </c>
      <c r="G2727" t="s">
        <v>3040</v>
      </c>
      <c r="H2727">
        <v>3.4</v>
      </c>
      <c r="J2727">
        <v>0</v>
      </c>
      <c r="K2727">
        <v>0</v>
      </c>
      <c r="L2727" s="17">
        <f>IF($E2727&lt;&gt;"",VLOOKUP($E2727,GEMWs!$E$14:$L$20,7,FALSE),"")</f>
        <v>37.754918937403332</v>
      </c>
      <c r="M2727" s="17">
        <f>IF($E2727&lt;&gt;"",VLOOKUP($E2727,GEMWs!$E$14:$L$20,8,FALSE),"")</f>
        <v>96.174593288388181</v>
      </c>
      <c r="N2727" s="17">
        <f t="shared" ca="1" si="188"/>
        <v>37.754918937403332</v>
      </c>
      <c r="O2727" s="17">
        <f t="shared" ca="1" si="189"/>
        <v>96.174593288388181</v>
      </c>
      <c r="P2727" s="17">
        <f t="shared" ca="1" si="190"/>
        <v>3.5352372011647544E-2</v>
      </c>
      <c r="Q2727" s="17">
        <f t="shared" ca="1" si="191"/>
        <v>9.0054490797268322E-2</v>
      </c>
    </row>
    <row r="2728" spans="1:17" x14ac:dyDescent="0.35">
      <c r="A2728" t="s">
        <v>1529</v>
      </c>
      <c r="B2728" t="s">
        <v>196</v>
      </c>
      <c r="D2728" t="s">
        <v>14</v>
      </c>
      <c r="E2728" t="s">
        <v>21</v>
      </c>
      <c r="G2728" t="s">
        <v>3040</v>
      </c>
      <c r="H2728">
        <v>0.9</v>
      </c>
      <c r="J2728">
        <v>0</v>
      </c>
      <c r="K2728">
        <v>0</v>
      </c>
      <c r="L2728" s="17">
        <f>IF($E2728&lt;&gt;"",VLOOKUP($E2728,GEMWs!$E$14:$L$20,7,FALSE),"")</f>
        <v>37.754918937403332</v>
      </c>
      <c r="M2728" s="17">
        <f>IF($E2728&lt;&gt;"",VLOOKUP($E2728,GEMWs!$E$14:$L$20,8,FALSE),"")</f>
        <v>96.174593288388181</v>
      </c>
      <c r="N2728" s="17">
        <f t="shared" ca="1" si="188"/>
        <v>37.754918937403332</v>
      </c>
      <c r="O2728" s="17">
        <f t="shared" ca="1" si="189"/>
        <v>96.174593288388181</v>
      </c>
      <c r="P2728" s="17">
        <f t="shared" ca="1" si="190"/>
        <v>9.3579808266125858E-3</v>
      </c>
      <c r="Q2728" s="17">
        <f t="shared" ca="1" si="191"/>
        <v>2.3837953446335734E-2</v>
      </c>
    </row>
    <row r="2729" spans="1:17" x14ac:dyDescent="0.35">
      <c r="A2729" t="s">
        <v>1529</v>
      </c>
      <c r="B2729" t="s">
        <v>477</v>
      </c>
      <c r="D2729" t="s">
        <v>22</v>
      </c>
      <c r="G2729" t="s">
        <v>3040</v>
      </c>
      <c r="H2729">
        <v>135.1</v>
      </c>
      <c r="J2729">
        <v>0</v>
      </c>
      <c r="K2729">
        <v>0</v>
      </c>
      <c r="L2729" s="17" t="str">
        <f>IF($E2729&lt;&gt;"",VLOOKUP($E2729,GEMWs!$E$14:$L$20,7,FALSE),"")</f>
        <v/>
      </c>
      <c r="M2729" s="17" t="str">
        <f>IF($E2729&lt;&gt;"",VLOOKUP($E2729,GEMWs!$E$14:$L$20,8,FALSE),"")</f>
        <v/>
      </c>
      <c r="N2729" s="17">
        <f t="shared" ca="1" si="188"/>
        <v>0</v>
      </c>
      <c r="O2729" s="17">
        <f t="shared" ca="1" si="189"/>
        <v>0</v>
      </c>
      <c r="P2729" s="17">
        <f t="shared" ca="1" si="190"/>
        <v>0</v>
      </c>
      <c r="Q2729" s="17">
        <f t="shared" ca="1" si="191"/>
        <v>0</v>
      </c>
    </row>
    <row r="2730" spans="1:17" x14ac:dyDescent="0.35">
      <c r="A2730" t="s">
        <v>1529</v>
      </c>
      <c r="B2730" t="s">
        <v>1531</v>
      </c>
      <c r="D2730" t="s">
        <v>14</v>
      </c>
      <c r="E2730" t="s">
        <v>21</v>
      </c>
      <c r="G2730" t="s">
        <v>3040</v>
      </c>
      <c r="H2730">
        <v>0.1</v>
      </c>
      <c r="J2730">
        <v>0</v>
      </c>
      <c r="K2730">
        <v>0</v>
      </c>
      <c r="L2730" s="17">
        <f>IF($E2730&lt;&gt;"",VLOOKUP($E2730,GEMWs!$E$14:$L$20,7,FALSE),"")</f>
        <v>37.754918937403332</v>
      </c>
      <c r="M2730" s="17">
        <f>IF($E2730&lt;&gt;"",VLOOKUP($E2730,GEMWs!$E$14:$L$20,8,FALSE),"")</f>
        <v>96.174593288388181</v>
      </c>
      <c r="N2730" s="17">
        <f t="shared" ca="1" si="188"/>
        <v>37.754918937403332</v>
      </c>
      <c r="O2730" s="17">
        <f t="shared" ca="1" si="189"/>
        <v>96.174593288388181</v>
      </c>
      <c r="P2730" s="17">
        <f t="shared" ca="1" si="190"/>
        <v>1.0397756474013985E-3</v>
      </c>
      <c r="Q2730" s="17">
        <f t="shared" ca="1" si="191"/>
        <v>2.6486614940373038E-3</v>
      </c>
    </row>
    <row r="2731" spans="1:17" x14ac:dyDescent="0.35">
      <c r="A2731" t="s">
        <v>1529</v>
      </c>
      <c r="B2731" t="s">
        <v>2976</v>
      </c>
      <c r="D2731" t="s">
        <v>14</v>
      </c>
      <c r="E2731" t="s">
        <v>21</v>
      </c>
      <c r="G2731" t="s">
        <v>3040</v>
      </c>
      <c r="H2731">
        <v>1.6</v>
      </c>
      <c r="J2731">
        <v>0</v>
      </c>
      <c r="K2731">
        <v>0</v>
      </c>
      <c r="L2731" s="17">
        <f>IF($E2731&lt;&gt;"",VLOOKUP($E2731,GEMWs!$E$14:$L$20,7,FALSE),"")</f>
        <v>37.754918937403332</v>
      </c>
      <c r="M2731" s="17">
        <f>IF($E2731&lt;&gt;"",VLOOKUP($E2731,GEMWs!$E$14:$L$20,8,FALSE),"")</f>
        <v>96.174593288388181</v>
      </c>
      <c r="N2731" s="17">
        <f t="shared" ca="1" si="188"/>
        <v>37.754918937403332</v>
      </c>
      <c r="O2731" s="17">
        <f t="shared" ca="1" si="189"/>
        <v>96.174593288388181</v>
      </c>
      <c r="P2731" s="17">
        <f t="shared" ca="1" si="190"/>
        <v>1.6636410358422376E-2</v>
      </c>
      <c r="Q2731" s="17">
        <f t="shared" ca="1" si="191"/>
        <v>4.237858390459686E-2</v>
      </c>
    </row>
    <row r="2732" spans="1:17" x14ac:dyDescent="0.35">
      <c r="A2732" t="s">
        <v>1529</v>
      </c>
      <c r="B2732" t="s">
        <v>1532</v>
      </c>
      <c r="D2732" t="s">
        <v>14</v>
      </c>
      <c r="E2732" t="s">
        <v>21</v>
      </c>
      <c r="G2732" t="s">
        <v>3040</v>
      </c>
      <c r="H2732">
        <v>92.3</v>
      </c>
      <c r="J2732">
        <v>0</v>
      </c>
      <c r="K2732">
        <v>0</v>
      </c>
      <c r="L2732" s="17">
        <f>IF($E2732&lt;&gt;"",VLOOKUP($E2732,GEMWs!$E$14:$L$20,7,FALSE),"")</f>
        <v>37.754918937403332</v>
      </c>
      <c r="M2732" s="17">
        <f>IF($E2732&lt;&gt;"",VLOOKUP($E2732,GEMWs!$E$14:$L$20,8,FALSE),"")</f>
        <v>96.174593288388181</v>
      </c>
      <c r="N2732" s="17">
        <f t="shared" ca="1" si="188"/>
        <v>37.754918937403332</v>
      </c>
      <c r="O2732" s="17">
        <f t="shared" ca="1" si="189"/>
        <v>96.174593288388181</v>
      </c>
      <c r="P2732" s="17">
        <f t="shared" ca="1" si="190"/>
        <v>0.95971292255149065</v>
      </c>
      <c r="Q2732" s="17">
        <f t="shared" ca="1" si="191"/>
        <v>2.4447145589964312</v>
      </c>
    </row>
    <row r="2733" spans="1:17" x14ac:dyDescent="0.35">
      <c r="A2733" t="s">
        <v>1529</v>
      </c>
      <c r="B2733" t="s">
        <v>595</v>
      </c>
      <c r="D2733" t="s">
        <v>14</v>
      </c>
      <c r="E2733" t="s">
        <v>18</v>
      </c>
      <c r="G2733" t="s">
        <v>3040</v>
      </c>
      <c r="H2733">
        <v>143.5</v>
      </c>
      <c r="J2733">
        <v>0</v>
      </c>
      <c r="K2733">
        <v>0</v>
      </c>
      <c r="L2733" s="17">
        <f>IF($E2733&lt;&gt;"",VLOOKUP($E2733,GEMWs!$E$14:$L$20,7,FALSE),"")</f>
        <v>5950.3939027696888</v>
      </c>
      <c r="M2733" s="17">
        <f>IF($E2733&lt;&gt;"",VLOOKUP($E2733,GEMWs!$E$14:$L$20,8,FALSE),"")</f>
        <v>10539.430626954083</v>
      </c>
      <c r="N2733" s="17">
        <f t="shared" ca="1" si="188"/>
        <v>5950.3939027696888</v>
      </c>
      <c r="O2733" s="17">
        <f t="shared" ca="1" si="189"/>
        <v>10539.430626954083</v>
      </c>
      <c r="P2733" s="17">
        <f t="shared" ca="1" si="190"/>
        <v>1.3615536273184028E-2</v>
      </c>
      <c r="Q2733" s="17">
        <f t="shared" ca="1" si="191"/>
        <v>2.4116050524521752E-2</v>
      </c>
    </row>
    <row r="2734" spans="1:17" x14ac:dyDescent="0.35">
      <c r="A2734" t="s">
        <v>1529</v>
      </c>
      <c r="B2734" t="s">
        <v>230</v>
      </c>
      <c r="D2734" t="s">
        <v>14</v>
      </c>
      <c r="E2734" t="s">
        <v>21</v>
      </c>
      <c r="G2734" t="s">
        <v>3040</v>
      </c>
      <c r="H2734">
        <v>87.6</v>
      </c>
      <c r="J2734">
        <v>0</v>
      </c>
      <c r="K2734">
        <v>0</v>
      </c>
      <c r="L2734" s="17">
        <f>IF($E2734&lt;&gt;"",VLOOKUP($E2734,GEMWs!$E$14:$L$20,7,FALSE),"")</f>
        <v>37.754918937403332</v>
      </c>
      <c r="M2734" s="17">
        <f>IF($E2734&lt;&gt;"",VLOOKUP($E2734,GEMWs!$E$14:$L$20,8,FALSE),"")</f>
        <v>96.174593288388181</v>
      </c>
      <c r="N2734" s="17">
        <f t="shared" ca="1" si="188"/>
        <v>37.754918937403332</v>
      </c>
      <c r="O2734" s="17">
        <f t="shared" ca="1" si="189"/>
        <v>96.174593288388181</v>
      </c>
      <c r="P2734" s="17">
        <f t="shared" ca="1" si="190"/>
        <v>0.91084346712362485</v>
      </c>
      <c r="Q2734" s="17">
        <f t="shared" ca="1" si="191"/>
        <v>2.320227468776678</v>
      </c>
    </row>
    <row r="2735" spans="1:17" x14ac:dyDescent="0.35">
      <c r="A2735" t="s">
        <v>1529</v>
      </c>
      <c r="B2735" t="s">
        <v>1534</v>
      </c>
      <c r="D2735" t="s">
        <v>14</v>
      </c>
      <c r="E2735" t="s">
        <v>21</v>
      </c>
      <c r="G2735" t="s">
        <v>3040</v>
      </c>
      <c r="H2735">
        <v>57.5</v>
      </c>
      <c r="J2735">
        <v>0</v>
      </c>
      <c r="K2735">
        <v>0</v>
      </c>
      <c r="L2735" s="17">
        <f>IF($E2735&lt;&gt;"",VLOOKUP($E2735,GEMWs!$E$14:$L$20,7,FALSE),"")</f>
        <v>37.754918937403332</v>
      </c>
      <c r="M2735" s="17">
        <f>IF($E2735&lt;&gt;"",VLOOKUP($E2735,GEMWs!$E$14:$L$20,8,FALSE),"")</f>
        <v>96.174593288388181</v>
      </c>
      <c r="N2735" s="17">
        <f t="shared" ca="1" si="188"/>
        <v>37.754918937403332</v>
      </c>
      <c r="O2735" s="17">
        <f t="shared" ca="1" si="189"/>
        <v>96.174593288388181</v>
      </c>
      <c r="P2735" s="17">
        <f t="shared" ca="1" si="190"/>
        <v>0.59787099725580406</v>
      </c>
      <c r="Q2735" s="17">
        <f t="shared" ca="1" si="191"/>
        <v>1.5229803590714497</v>
      </c>
    </row>
    <row r="2736" spans="1:17" x14ac:dyDescent="0.35">
      <c r="A2736" t="s">
        <v>1529</v>
      </c>
      <c r="B2736" t="s">
        <v>2981</v>
      </c>
      <c r="D2736" t="s">
        <v>14</v>
      </c>
      <c r="E2736" t="s">
        <v>21</v>
      </c>
      <c r="G2736" t="s">
        <v>3040</v>
      </c>
      <c r="H2736">
        <v>39.200000000000003</v>
      </c>
      <c r="J2736">
        <v>0</v>
      </c>
      <c r="K2736">
        <v>0</v>
      </c>
      <c r="L2736" s="17">
        <f>IF($E2736&lt;&gt;"",VLOOKUP($E2736,GEMWs!$E$14:$L$20,7,FALSE),"")</f>
        <v>37.754918937403332</v>
      </c>
      <c r="M2736" s="17">
        <f>IF($E2736&lt;&gt;"",VLOOKUP($E2736,GEMWs!$E$14:$L$20,8,FALSE),"")</f>
        <v>96.174593288388181</v>
      </c>
      <c r="N2736" s="17">
        <f t="shared" ca="1" si="188"/>
        <v>37.754918937403332</v>
      </c>
      <c r="O2736" s="17">
        <f t="shared" ca="1" si="189"/>
        <v>96.174593288388181</v>
      </c>
      <c r="P2736" s="17">
        <f t="shared" ca="1" si="190"/>
        <v>0.40759205378134816</v>
      </c>
      <c r="Q2736" s="17">
        <f t="shared" ca="1" si="191"/>
        <v>1.038275305662623</v>
      </c>
    </row>
    <row r="2737" spans="1:17" x14ac:dyDescent="0.35">
      <c r="A2737" t="s">
        <v>1529</v>
      </c>
      <c r="B2737" t="s">
        <v>1533</v>
      </c>
      <c r="D2737" t="s">
        <v>22</v>
      </c>
      <c r="G2737" t="s">
        <v>3040</v>
      </c>
      <c r="H2737">
        <v>0.2</v>
      </c>
      <c r="J2737">
        <v>0</v>
      </c>
      <c r="K2737">
        <v>0</v>
      </c>
      <c r="L2737" s="17" t="str">
        <f>IF($E2737&lt;&gt;"",VLOOKUP($E2737,GEMWs!$E$14:$L$20,7,FALSE),"")</f>
        <v/>
      </c>
      <c r="M2737" s="17" t="str">
        <f>IF($E2737&lt;&gt;"",VLOOKUP($E2737,GEMWs!$E$14:$L$20,8,FALSE),"")</f>
        <v/>
      </c>
      <c r="N2737" s="17">
        <f t="shared" ca="1" si="188"/>
        <v>0</v>
      </c>
      <c r="O2737" s="17">
        <f t="shared" ca="1" si="189"/>
        <v>0</v>
      </c>
      <c r="P2737" s="17">
        <f t="shared" ca="1" si="190"/>
        <v>0</v>
      </c>
      <c r="Q2737" s="17">
        <f t="shared" ca="1" si="191"/>
        <v>0</v>
      </c>
    </row>
    <row r="2738" spans="1:17" x14ac:dyDescent="0.35">
      <c r="A2738" t="s">
        <v>1529</v>
      </c>
      <c r="B2738" t="s">
        <v>198</v>
      </c>
      <c r="D2738" t="s">
        <v>14</v>
      </c>
      <c r="E2738" t="s">
        <v>21</v>
      </c>
      <c r="G2738" t="s">
        <v>3040</v>
      </c>
      <c r="H2738">
        <v>0.1</v>
      </c>
      <c r="J2738">
        <v>0</v>
      </c>
      <c r="K2738">
        <v>0</v>
      </c>
      <c r="L2738" s="17">
        <f>IF($E2738&lt;&gt;"",VLOOKUP($E2738,GEMWs!$E$14:$L$20,7,FALSE),"")</f>
        <v>37.754918937403332</v>
      </c>
      <c r="M2738" s="17">
        <f>IF($E2738&lt;&gt;"",VLOOKUP($E2738,GEMWs!$E$14:$L$20,8,FALSE),"")</f>
        <v>96.174593288388181</v>
      </c>
      <c r="N2738" s="17">
        <f t="shared" ca="1" si="188"/>
        <v>37.754918937403332</v>
      </c>
      <c r="O2738" s="17">
        <f t="shared" ca="1" si="189"/>
        <v>96.174593288388181</v>
      </c>
      <c r="P2738" s="17">
        <f t="shared" ca="1" si="190"/>
        <v>1.0397756474013985E-3</v>
      </c>
      <c r="Q2738" s="17">
        <f t="shared" ca="1" si="191"/>
        <v>2.6486614940373038E-3</v>
      </c>
    </row>
    <row r="2739" spans="1:17" x14ac:dyDescent="0.35">
      <c r="A2739" t="s">
        <v>1529</v>
      </c>
      <c r="B2739" t="s">
        <v>927</v>
      </c>
      <c r="D2739" t="s">
        <v>14</v>
      </c>
      <c r="E2739" t="s">
        <v>21</v>
      </c>
      <c r="G2739" t="s">
        <v>3040</v>
      </c>
      <c r="H2739">
        <v>396.9</v>
      </c>
      <c r="J2739">
        <v>0</v>
      </c>
      <c r="K2739">
        <v>0</v>
      </c>
      <c r="L2739" s="17">
        <f>IF($E2739&lt;&gt;"",VLOOKUP($E2739,GEMWs!$E$14:$L$20,7,FALSE),"")</f>
        <v>37.754918937403332</v>
      </c>
      <c r="M2739" s="17">
        <f>IF($E2739&lt;&gt;"",VLOOKUP($E2739,GEMWs!$E$14:$L$20,8,FALSE),"")</f>
        <v>96.174593288388181</v>
      </c>
      <c r="N2739" s="17">
        <f t="shared" ca="1" si="188"/>
        <v>37.754918937403332</v>
      </c>
      <c r="O2739" s="17">
        <f t="shared" ca="1" si="189"/>
        <v>96.174593288388181</v>
      </c>
      <c r="P2739" s="17">
        <f t="shared" ca="1" si="190"/>
        <v>4.1268695445361496</v>
      </c>
      <c r="Q2739" s="17">
        <f t="shared" ca="1" si="191"/>
        <v>10.512537469834058</v>
      </c>
    </row>
    <row r="2740" spans="1:17" x14ac:dyDescent="0.35">
      <c r="A2740" t="s">
        <v>1529</v>
      </c>
      <c r="B2740" t="s">
        <v>186</v>
      </c>
      <c r="C2740" t="s">
        <v>187</v>
      </c>
      <c r="D2740" t="s">
        <v>14</v>
      </c>
      <c r="E2740" t="s">
        <v>21</v>
      </c>
      <c r="F2740" t="s">
        <v>14</v>
      </c>
      <c r="G2740" t="s">
        <v>3040</v>
      </c>
      <c r="H2740">
        <v>309.7</v>
      </c>
      <c r="I2740">
        <v>337</v>
      </c>
      <c r="J2740">
        <v>53.942762999999999</v>
      </c>
      <c r="K2740">
        <v>180000</v>
      </c>
      <c r="L2740" s="17">
        <f>IF($E2740&lt;&gt;"",VLOOKUP($E2740,GEMWs!$E$14:$L$20,7,FALSE),"")</f>
        <v>37.754918937403332</v>
      </c>
      <c r="M2740" s="17">
        <f>IF($E2740&lt;&gt;"",VLOOKUP($E2740,GEMWs!$E$14:$L$20,8,FALSE),"")</f>
        <v>96.174593288388181</v>
      </c>
      <c r="N2740" s="17">
        <f t="shared" si="188"/>
        <v>53.942762999999999</v>
      </c>
      <c r="O2740" s="17">
        <f t="shared" si="189"/>
        <v>180000</v>
      </c>
      <c r="P2740" s="17">
        <f t="shared" si="190"/>
        <v>1.7205555555555555E-3</v>
      </c>
      <c r="Q2740" s="17">
        <f t="shared" si="191"/>
        <v>5.7412706130755664</v>
      </c>
    </row>
    <row r="2741" spans="1:17" x14ac:dyDescent="0.35">
      <c r="A2741" t="s">
        <v>1529</v>
      </c>
      <c r="B2741" t="s">
        <v>233</v>
      </c>
      <c r="D2741" t="s">
        <v>22</v>
      </c>
      <c r="G2741" t="s">
        <v>3040</v>
      </c>
      <c r="H2741">
        <v>3.3</v>
      </c>
      <c r="J2741">
        <v>0</v>
      </c>
      <c r="K2741">
        <v>0</v>
      </c>
      <c r="L2741" s="17" t="str">
        <f>IF($E2741&lt;&gt;"",VLOOKUP($E2741,GEMWs!$E$14:$L$20,7,FALSE),"")</f>
        <v/>
      </c>
      <c r="M2741" s="17" t="str">
        <f>IF($E2741&lt;&gt;"",VLOOKUP($E2741,GEMWs!$E$14:$L$20,8,FALSE),"")</f>
        <v/>
      </c>
      <c r="N2741" s="17">
        <f t="shared" ca="1" si="188"/>
        <v>0</v>
      </c>
      <c r="O2741" s="17">
        <f t="shared" ca="1" si="189"/>
        <v>0</v>
      </c>
      <c r="P2741" s="17">
        <f t="shared" ca="1" si="190"/>
        <v>0</v>
      </c>
      <c r="Q2741" s="17">
        <f t="shared" ca="1" si="191"/>
        <v>0</v>
      </c>
    </row>
    <row r="2742" spans="1:17" x14ac:dyDescent="0.35">
      <c r="A2742" t="s">
        <v>1529</v>
      </c>
      <c r="B2742" t="s">
        <v>2991</v>
      </c>
      <c r="D2742" t="s">
        <v>14</v>
      </c>
      <c r="E2742" t="s">
        <v>21</v>
      </c>
      <c r="G2742" t="s">
        <v>3040</v>
      </c>
      <c r="H2742">
        <v>0.1</v>
      </c>
      <c r="J2742">
        <v>0</v>
      </c>
      <c r="K2742">
        <v>0</v>
      </c>
      <c r="L2742" s="17">
        <f>IF($E2742&lt;&gt;"",VLOOKUP($E2742,GEMWs!$E$14:$L$20,7,FALSE),"")</f>
        <v>37.754918937403332</v>
      </c>
      <c r="M2742" s="17">
        <f>IF($E2742&lt;&gt;"",VLOOKUP($E2742,GEMWs!$E$14:$L$20,8,FALSE),"")</f>
        <v>96.174593288388181</v>
      </c>
      <c r="N2742" s="17">
        <f t="shared" ca="1" si="188"/>
        <v>37.754918937403332</v>
      </c>
      <c r="O2742" s="17">
        <f t="shared" ca="1" si="189"/>
        <v>96.174593288388181</v>
      </c>
      <c r="P2742" s="17">
        <f t="shared" ca="1" si="190"/>
        <v>1.0397756474013985E-3</v>
      </c>
      <c r="Q2742" s="17">
        <f t="shared" ca="1" si="191"/>
        <v>2.6486614940373038E-3</v>
      </c>
    </row>
    <row r="2743" spans="1:17" x14ac:dyDescent="0.35">
      <c r="A2743" t="s">
        <v>1536</v>
      </c>
      <c r="B2743" t="s">
        <v>1558</v>
      </c>
      <c r="D2743" t="s">
        <v>22</v>
      </c>
      <c r="G2743" t="s">
        <v>3040</v>
      </c>
      <c r="H2743">
        <v>85.8</v>
      </c>
      <c r="J2743">
        <v>0</v>
      </c>
      <c r="K2743">
        <v>0</v>
      </c>
      <c r="L2743" s="17" t="str">
        <f>IF($E2743&lt;&gt;"",VLOOKUP($E2743,GEMWs!$E$14:$L$20,7,FALSE),"")</f>
        <v/>
      </c>
      <c r="M2743" s="17" t="str">
        <f>IF($E2743&lt;&gt;"",VLOOKUP($E2743,GEMWs!$E$14:$L$20,8,FALSE),"")</f>
        <v/>
      </c>
      <c r="N2743" s="17">
        <f t="shared" ca="1" si="188"/>
        <v>0</v>
      </c>
      <c r="O2743" s="17">
        <f t="shared" ca="1" si="189"/>
        <v>0</v>
      </c>
      <c r="P2743" s="17">
        <f t="shared" ca="1" si="190"/>
        <v>0</v>
      </c>
      <c r="Q2743" s="17">
        <f t="shared" ca="1" si="191"/>
        <v>0</v>
      </c>
    </row>
    <row r="2744" spans="1:17" x14ac:dyDescent="0.35">
      <c r="A2744" t="s">
        <v>1536</v>
      </c>
      <c r="B2744" t="s">
        <v>1036</v>
      </c>
      <c r="C2744" t="s">
        <v>1037</v>
      </c>
      <c r="D2744" t="s">
        <v>14</v>
      </c>
      <c r="E2744" t="s">
        <v>21</v>
      </c>
      <c r="F2744" t="s">
        <v>22</v>
      </c>
      <c r="G2744" t="s">
        <v>3040</v>
      </c>
      <c r="H2744">
        <v>326.39999999999998</v>
      </c>
      <c r="I2744">
        <v>13</v>
      </c>
      <c r="J2744">
        <v>909</v>
      </c>
      <c r="K2744">
        <v>2500</v>
      </c>
      <c r="L2744" s="17">
        <f>IF($E2744&lt;&gt;"",VLOOKUP($E2744,GEMWs!$E$14:$L$20,7,FALSE),"")</f>
        <v>37.754918937403332</v>
      </c>
      <c r="M2744" s="17">
        <f>IF($E2744&lt;&gt;"",VLOOKUP($E2744,GEMWs!$E$14:$L$20,8,FALSE),"")</f>
        <v>96.174593288388181</v>
      </c>
      <c r="N2744" s="17">
        <f t="shared" si="188"/>
        <v>909</v>
      </c>
      <c r="O2744" s="17">
        <f t="shared" si="189"/>
        <v>2500</v>
      </c>
      <c r="P2744" s="17">
        <f t="shared" si="190"/>
        <v>0.13055999999999998</v>
      </c>
      <c r="Q2744" s="17">
        <f t="shared" si="191"/>
        <v>0.35907590759075902</v>
      </c>
    </row>
    <row r="2745" spans="1:17" x14ac:dyDescent="0.35">
      <c r="A2745" t="s">
        <v>1536</v>
      </c>
      <c r="B2745" t="s">
        <v>1038</v>
      </c>
      <c r="C2745" t="s">
        <v>1039</v>
      </c>
      <c r="D2745" t="s">
        <v>14</v>
      </c>
      <c r="E2745" t="s">
        <v>21</v>
      </c>
      <c r="F2745" t="s">
        <v>22</v>
      </c>
      <c r="G2745" t="s">
        <v>3040</v>
      </c>
      <c r="H2745">
        <v>3.6</v>
      </c>
      <c r="I2745">
        <v>14</v>
      </c>
      <c r="J2745">
        <v>3182</v>
      </c>
      <c r="K2745">
        <v>6818</v>
      </c>
      <c r="L2745" s="17">
        <f>IF($E2745&lt;&gt;"",VLOOKUP($E2745,GEMWs!$E$14:$L$20,7,FALSE),"")</f>
        <v>37.754918937403332</v>
      </c>
      <c r="M2745" s="17">
        <f>IF($E2745&lt;&gt;"",VLOOKUP($E2745,GEMWs!$E$14:$L$20,8,FALSE),"")</f>
        <v>96.174593288388181</v>
      </c>
      <c r="N2745" s="17">
        <f t="shared" si="188"/>
        <v>3182</v>
      </c>
      <c r="O2745" s="17">
        <f t="shared" si="189"/>
        <v>6818</v>
      </c>
      <c r="P2745" s="17">
        <f t="shared" si="190"/>
        <v>5.2801408037547672E-4</v>
      </c>
      <c r="Q2745" s="17">
        <f t="shared" si="191"/>
        <v>1.1313639220615966E-3</v>
      </c>
    </row>
    <row r="2746" spans="1:17" x14ac:dyDescent="0.35">
      <c r="A2746" t="s">
        <v>1536</v>
      </c>
      <c r="B2746" t="s">
        <v>2988</v>
      </c>
      <c r="C2746" t="s">
        <v>301</v>
      </c>
      <c r="D2746" t="s">
        <v>14</v>
      </c>
      <c r="E2746" t="s">
        <v>21</v>
      </c>
      <c r="F2746" t="s">
        <v>14</v>
      </c>
      <c r="G2746" t="s">
        <v>3040</v>
      </c>
      <c r="H2746">
        <v>19.100000000000001</v>
      </c>
      <c r="I2746">
        <v>28</v>
      </c>
      <c r="J2746">
        <v>21.145994000000002</v>
      </c>
      <c r="K2746">
        <v>10000</v>
      </c>
      <c r="L2746" s="17">
        <f>IF($E2746&lt;&gt;"",VLOOKUP($E2746,GEMWs!$E$14:$L$20,7,FALSE),"")</f>
        <v>37.754918937403332</v>
      </c>
      <c r="M2746" s="17">
        <f>IF($E2746&lt;&gt;"",VLOOKUP($E2746,GEMWs!$E$14:$L$20,8,FALSE),"")</f>
        <v>96.174593288388181</v>
      </c>
      <c r="N2746" s="17">
        <f t="shared" si="188"/>
        <v>21.145994000000002</v>
      </c>
      <c r="O2746" s="17">
        <f t="shared" si="189"/>
        <v>10000</v>
      </c>
      <c r="P2746" s="17">
        <f t="shared" si="190"/>
        <v>1.9100000000000002E-3</v>
      </c>
      <c r="Q2746" s="17">
        <f t="shared" si="191"/>
        <v>0.90324436864968372</v>
      </c>
    </row>
    <row r="2747" spans="1:17" x14ac:dyDescent="0.35">
      <c r="A2747" t="s">
        <v>1536</v>
      </c>
      <c r="B2747" t="s">
        <v>269</v>
      </c>
      <c r="C2747" t="s">
        <v>270</v>
      </c>
      <c r="D2747" t="s">
        <v>14</v>
      </c>
      <c r="E2747" t="s">
        <v>21</v>
      </c>
      <c r="F2747" t="s">
        <v>22</v>
      </c>
      <c r="G2747" t="s">
        <v>3040</v>
      </c>
      <c r="H2747">
        <v>409.1</v>
      </c>
      <c r="I2747">
        <v>41</v>
      </c>
      <c r="J2747">
        <v>400</v>
      </c>
      <c r="K2747">
        <v>600</v>
      </c>
      <c r="L2747" s="17">
        <f>IF($E2747&lt;&gt;"",VLOOKUP($E2747,GEMWs!$E$14:$L$20,7,FALSE),"")</f>
        <v>37.754918937403332</v>
      </c>
      <c r="M2747" s="17">
        <f>IF($E2747&lt;&gt;"",VLOOKUP($E2747,GEMWs!$E$14:$L$20,8,FALSE),"")</f>
        <v>96.174593288388181</v>
      </c>
      <c r="N2747" s="17">
        <f t="shared" si="188"/>
        <v>400</v>
      </c>
      <c r="O2747" s="17">
        <f t="shared" si="189"/>
        <v>600</v>
      </c>
      <c r="P2747" s="17">
        <f t="shared" si="190"/>
        <v>0.6818333333333334</v>
      </c>
      <c r="Q2747" s="17">
        <f t="shared" si="191"/>
        <v>1.02275</v>
      </c>
    </row>
    <row r="2748" spans="1:17" x14ac:dyDescent="0.35">
      <c r="A2748" t="s">
        <v>1536</v>
      </c>
      <c r="B2748" t="s">
        <v>327</v>
      </c>
      <c r="D2748" t="s">
        <v>22</v>
      </c>
      <c r="G2748" t="s">
        <v>3040</v>
      </c>
      <c r="H2748">
        <v>161.9</v>
      </c>
      <c r="J2748">
        <v>0</v>
      </c>
      <c r="K2748">
        <v>0</v>
      </c>
      <c r="L2748" s="17" t="str">
        <f>IF($E2748&lt;&gt;"",VLOOKUP($E2748,GEMWs!$E$14:$L$20,7,FALSE),"")</f>
        <v/>
      </c>
      <c r="M2748" s="17" t="str">
        <f>IF($E2748&lt;&gt;"",VLOOKUP($E2748,GEMWs!$E$14:$L$20,8,FALSE),"")</f>
        <v/>
      </c>
      <c r="N2748" s="17">
        <f t="shared" ca="1" si="188"/>
        <v>0</v>
      </c>
      <c r="O2748" s="17">
        <f t="shared" ca="1" si="189"/>
        <v>0</v>
      </c>
      <c r="P2748" s="17">
        <f t="shared" ca="1" si="190"/>
        <v>0</v>
      </c>
      <c r="Q2748" s="17">
        <f t="shared" ca="1" si="191"/>
        <v>0</v>
      </c>
    </row>
    <row r="2749" spans="1:17" x14ac:dyDescent="0.35">
      <c r="A2749" t="s">
        <v>1536</v>
      </c>
      <c r="B2749" t="s">
        <v>643</v>
      </c>
      <c r="C2749" t="s">
        <v>644</v>
      </c>
      <c r="D2749" t="s">
        <v>14</v>
      </c>
      <c r="E2749" t="s">
        <v>21</v>
      </c>
      <c r="F2749" t="s">
        <v>22</v>
      </c>
      <c r="G2749" t="s">
        <v>3040</v>
      </c>
      <c r="H2749">
        <v>962.2</v>
      </c>
      <c r="I2749">
        <v>55</v>
      </c>
      <c r="J2749">
        <v>800</v>
      </c>
      <c r="K2749">
        <v>4000</v>
      </c>
      <c r="L2749" s="17">
        <f>IF($E2749&lt;&gt;"",VLOOKUP($E2749,GEMWs!$E$14:$L$20,7,FALSE),"")</f>
        <v>37.754918937403332</v>
      </c>
      <c r="M2749" s="17">
        <f>IF($E2749&lt;&gt;"",VLOOKUP($E2749,GEMWs!$E$14:$L$20,8,FALSE),"")</f>
        <v>96.174593288388181</v>
      </c>
      <c r="N2749" s="17">
        <f t="shared" si="188"/>
        <v>800</v>
      </c>
      <c r="O2749" s="17">
        <f t="shared" si="189"/>
        <v>4000</v>
      </c>
      <c r="P2749" s="17">
        <f t="shared" si="190"/>
        <v>0.24055000000000001</v>
      </c>
      <c r="Q2749" s="17">
        <f t="shared" si="191"/>
        <v>1.20275</v>
      </c>
    </row>
    <row r="2750" spans="1:17" x14ac:dyDescent="0.35">
      <c r="A2750" t="s">
        <v>1536</v>
      </c>
      <c r="B2750" t="s">
        <v>645</v>
      </c>
      <c r="C2750" t="s">
        <v>646</v>
      </c>
      <c r="D2750" t="s">
        <v>14</v>
      </c>
      <c r="E2750" t="s">
        <v>21</v>
      </c>
      <c r="F2750" t="s">
        <v>22</v>
      </c>
      <c r="G2750" t="s">
        <v>3040</v>
      </c>
      <c r="H2750">
        <v>10.7</v>
      </c>
      <c r="I2750">
        <v>59</v>
      </c>
      <c r="J2750">
        <v>21000</v>
      </c>
      <c r="K2750">
        <v>21000</v>
      </c>
      <c r="L2750" s="17">
        <f>IF($E2750&lt;&gt;"",VLOOKUP($E2750,GEMWs!$E$14:$L$20,7,FALSE),"")</f>
        <v>37.754918937403332</v>
      </c>
      <c r="M2750" s="17">
        <f>IF($E2750&lt;&gt;"",VLOOKUP($E2750,GEMWs!$E$14:$L$20,8,FALSE),"")</f>
        <v>96.174593288388181</v>
      </c>
      <c r="N2750" s="17">
        <f t="shared" si="188"/>
        <v>21000</v>
      </c>
      <c r="O2750" s="17">
        <f t="shared" si="189"/>
        <v>21000</v>
      </c>
      <c r="P2750" s="17">
        <f t="shared" si="190"/>
        <v>5.0952380952380954E-4</v>
      </c>
      <c r="Q2750" s="17">
        <f t="shared" si="191"/>
        <v>5.0952380952380954E-4</v>
      </c>
    </row>
    <row r="2751" spans="1:17" x14ac:dyDescent="0.35">
      <c r="A2751" t="s">
        <v>1536</v>
      </c>
      <c r="B2751" t="s">
        <v>647</v>
      </c>
      <c r="C2751" t="s">
        <v>648</v>
      </c>
      <c r="D2751" t="s">
        <v>14</v>
      </c>
      <c r="E2751" t="s">
        <v>21</v>
      </c>
      <c r="F2751" t="s">
        <v>22</v>
      </c>
      <c r="G2751" t="s">
        <v>3040</v>
      </c>
      <c r="H2751">
        <v>27851.7</v>
      </c>
      <c r="I2751">
        <v>60</v>
      </c>
      <c r="J2751">
        <v>100</v>
      </c>
      <c r="K2751">
        <v>600</v>
      </c>
      <c r="L2751" s="17">
        <f>IF($E2751&lt;&gt;"",VLOOKUP($E2751,GEMWs!$E$14:$L$20,7,FALSE),"")</f>
        <v>37.754918937403332</v>
      </c>
      <c r="M2751" s="17">
        <f>IF($E2751&lt;&gt;"",VLOOKUP($E2751,GEMWs!$E$14:$L$20,8,FALSE),"")</f>
        <v>96.174593288388181</v>
      </c>
      <c r="N2751" s="17">
        <f t="shared" si="188"/>
        <v>100</v>
      </c>
      <c r="O2751" s="17">
        <f t="shared" si="189"/>
        <v>600</v>
      </c>
      <c r="P2751" s="17">
        <f t="shared" si="190"/>
        <v>46.419499999999999</v>
      </c>
      <c r="Q2751" s="17">
        <f t="shared" si="191"/>
        <v>278.517</v>
      </c>
    </row>
    <row r="2752" spans="1:17" x14ac:dyDescent="0.35">
      <c r="A2752" t="s">
        <v>1536</v>
      </c>
      <c r="B2752" t="s">
        <v>137</v>
      </c>
      <c r="C2752" t="s">
        <v>138</v>
      </c>
      <c r="D2752" t="s">
        <v>14</v>
      </c>
      <c r="E2752" t="s">
        <v>21</v>
      </c>
      <c r="F2752" t="s">
        <v>22</v>
      </c>
      <c r="G2752" t="s">
        <v>3040</v>
      </c>
      <c r="H2752">
        <v>136.69999999999999</v>
      </c>
      <c r="I2752">
        <v>62</v>
      </c>
      <c r="J2752">
        <v>389</v>
      </c>
      <c r="K2752">
        <v>454</v>
      </c>
      <c r="L2752" s="17">
        <f>IF($E2752&lt;&gt;"",VLOOKUP($E2752,GEMWs!$E$14:$L$20,7,FALSE),"")</f>
        <v>37.754918937403332</v>
      </c>
      <c r="M2752" s="17">
        <f>IF($E2752&lt;&gt;"",VLOOKUP($E2752,GEMWs!$E$14:$L$20,8,FALSE),"")</f>
        <v>96.174593288388181</v>
      </c>
      <c r="N2752" s="17">
        <f t="shared" si="188"/>
        <v>389</v>
      </c>
      <c r="O2752" s="17">
        <f t="shared" si="189"/>
        <v>454</v>
      </c>
      <c r="P2752" s="17">
        <f t="shared" si="190"/>
        <v>0.30110132158590308</v>
      </c>
      <c r="Q2752" s="17">
        <f t="shared" si="191"/>
        <v>0.35141388174807198</v>
      </c>
    </row>
    <row r="2753" spans="1:17" x14ac:dyDescent="0.35">
      <c r="A2753" t="s">
        <v>1536</v>
      </c>
      <c r="B2753" t="s">
        <v>651</v>
      </c>
      <c r="C2753" t="s">
        <v>652</v>
      </c>
      <c r="D2753" t="s">
        <v>14</v>
      </c>
      <c r="E2753" t="s">
        <v>21</v>
      </c>
      <c r="F2753" t="s">
        <v>14</v>
      </c>
      <c r="G2753" t="s">
        <v>3040</v>
      </c>
      <c r="H2753">
        <v>1254.4000000000001</v>
      </c>
      <c r="I2753">
        <v>66</v>
      </c>
      <c r="J2753">
        <v>109.283739</v>
      </c>
      <c r="K2753">
        <v>1283.7313360000001</v>
      </c>
      <c r="L2753" s="17">
        <f>IF($E2753&lt;&gt;"",VLOOKUP($E2753,GEMWs!$E$14:$L$20,7,FALSE),"")</f>
        <v>37.754918937403332</v>
      </c>
      <c r="M2753" s="17">
        <f>IF($E2753&lt;&gt;"",VLOOKUP($E2753,GEMWs!$E$14:$L$20,8,FALSE),"")</f>
        <v>96.174593288388181</v>
      </c>
      <c r="N2753" s="17">
        <f t="shared" si="188"/>
        <v>109.283739</v>
      </c>
      <c r="O2753" s="17">
        <f t="shared" si="189"/>
        <v>1283.7313360000001</v>
      </c>
      <c r="P2753" s="17">
        <f t="shared" si="190"/>
        <v>0.9771514995564462</v>
      </c>
      <c r="Q2753" s="17">
        <f t="shared" si="191"/>
        <v>11.478377400685385</v>
      </c>
    </row>
    <row r="2754" spans="1:17" x14ac:dyDescent="0.35">
      <c r="A2754" t="s">
        <v>1536</v>
      </c>
      <c r="B2754" t="s">
        <v>1050</v>
      </c>
      <c r="C2754" t="s">
        <v>1051</v>
      </c>
      <c r="D2754" t="s">
        <v>14</v>
      </c>
      <c r="E2754" t="s">
        <v>21</v>
      </c>
      <c r="F2754" t="s">
        <v>22</v>
      </c>
      <c r="G2754" t="s">
        <v>3040</v>
      </c>
      <c r="H2754">
        <v>7.2</v>
      </c>
      <c r="I2754">
        <v>69</v>
      </c>
      <c r="J2754">
        <v>4500</v>
      </c>
      <c r="K2754">
        <v>4500</v>
      </c>
      <c r="L2754" s="17">
        <f>IF($E2754&lt;&gt;"",VLOOKUP($E2754,GEMWs!$E$14:$L$20,7,FALSE),"")</f>
        <v>37.754918937403332</v>
      </c>
      <c r="M2754" s="17">
        <f>IF($E2754&lt;&gt;"",VLOOKUP($E2754,GEMWs!$E$14:$L$20,8,FALSE),"")</f>
        <v>96.174593288388181</v>
      </c>
      <c r="N2754" s="17">
        <f t="shared" si="188"/>
        <v>4500</v>
      </c>
      <c r="O2754" s="17">
        <f t="shared" si="189"/>
        <v>4500</v>
      </c>
      <c r="P2754" s="17">
        <f t="shared" si="190"/>
        <v>1.6000000000000001E-3</v>
      </c>
      <c r="Q2754" s="17">
        <f t="shared" si="191"/>
        <v>1.6000000000000001E-3</v>
      </c>
    </row>
    <row r="2755" spans="1:17" x14ac:dyDescent="0.35">
      <c r="A2755" t="s">
        <v>1536</v>
      </c>
      <c r="B2755" t="s">
        <v>653</v>
      </c>
      <c r="C2755" t="s">
        <v>654</v>
      </c>
      <c r="D2755" t="s">
        <v>14</v>
      </c>
      <c r="E2755" t="s">
        <v>21</v>
      </c>
      <c r="F2755" t="s">
        <v>22</v>
      </c>
      <c r="G2755" t="s">
        <v>3040</v>
      </c>
      <c r="H2755">
        <v>1.7</v>
      </c>
      <c r="I2755">
        <v>77</v>
      </c>
      <c r="J2755">
        <v>6804</v>
      </c>
      <c r="K2755">
        <v>6804</v>
      </c>
      <c r="L2755" s="17">
        <f>IF($E2755&lt;&gt;"",VLOOKUP($E2755,GEMWs!$E$14:$L$20,7,FALSE),"")</f>
        <v>37.754918937403332</v>
      </c>
      <c r="M2755" s="17">
        <f>IF($E2755&lt;&gt;"",VLOOKUP($E2755,GEMWs!$E$14:$L$20,8,FALSE),"")</f>
        <v>96.174593288388181</v>
      </c>
      <c r="N2755" s="17">
        <f t="shared" si="188"/>
        <v>6804</v>
      </c>
      <c r="O2755" s="17">
        <f t="shared" si="189"/>
        <v>6804</v>
      </c>
      <c r="P2755" s="17">
        <f t="shared" si="190"/>
        <v>2.4985302763080538E-4</v>
      </c>
      <c r="Q2755" s="17">
        <f t="shared" si="191"/>
        <v>2.4985302763080538E-4</v>
      </c>
    </row>
    <row r="2756" spans="1:17" x14ac:dyDescent="0.35">
      <c r="A2756" t="s">
        <v>1536</v>
      </c>
      <c r="B2756" t="s">
        <v>1540</v>
      </c>
      <c r="C2756" t="s">
        <v>1541</v>
      </c>
      <c r="D2756" t="s">
        <v>14</v>
      </c>
      <c r="E2756" t="s">
        <v>21</v>
      </c>
      <c r="F2756" t="s">
        <v>22</v>
      </c>
      <c r="G2756" t="s">
        <v>3040</v>
      </c>
      <c r="H2756">
        <v>0.9</v>
      </c>
      <c r="I2756">
        <v>84</v>
      </c>
      <c r="J2756">
        <v>32.659999999999997</v>
      </c>
      <c r="K2756">
        <v>2430.5</v>
      </c>
      <c r="L2756" s="17">
        <f>IF($E2756&lt;&gt;"",VLOOKUP($E2756,GEMWs!$E$14:$L$20,7,FALSE),"")</f>
        <v>37.754918937403332</v>
      </c>
      <c r="M2756" s="17">
        <f>IF($E2756&lt;&gt;"",VLOOKUP($E2756,GEMWs!$E$14:$L$20,8,FALSE),"")</f>
        <v>96.174593288388181</v>
      </c>
      <c r="N2756" s="17">
        <f t="shared" si="188"/>
        <v>32.659999999999997</v>
      </c>
      <c r="O2756" s="17">
        <f t="shared" si="189"/>
        <v>2430.5</v>
      </c>
      <c r="P2756" s="17">
        <f t="shared" si="190"/>
        <v>3.7029417815264348E-4</v>
      </c>
      <c r="Q2756" s="17">
        <f t="shared" si="191"/>
        <v>2.755664421310472E-2</v>
      </c>
    </row>
    <row r="2757" spans="1:17" x14ac:dyDescent="0.35">
      <c r="A2757" t="s">
        <v>1536</v>
      </c>
      <c r="B2757" t="s">
        <v>1423</v>
      </c>
      <c r="C2757" t="s">
        <v>1424</v>
      </c>
      <c r="D2757" t="s">
        <v>14</v>
      </c>
      <c r="E2757" t="s">
        <v>21</v>
      </c>
      <c r="F2757" t="s">
        <v>22</v>
      </c>
      <c r="G2757" t="s">
        <v>3040</v>
      </c>
      <c r="H2757">
        <v>68.400000000000006</v>
      </c>
      <c r="I2757">
        <v>104</v>
      </c>
      <c r="J2757">
        <v>195</v>
      </c>
      <c r="K2757">
        <v>195</v>
      </c>
      <c r="L2757" s="17">
        <f>IF($E2757&lt;&gt;"",VLOOKUP($E2757,GEMWs!$E$14:$L$20,7,FALSE),"")</f>
        <v>37.754918937403332</v>
      </c>
      <c r="M2757" s="17">
        <f>IF($E2757&lt;&gt;"",VLOOKUP($E2757,GEMWs!$E$14:$L$20,8,FALSE),"")</f>
        <v>96.174593288388181</v>
      </c>
      <c r="N2757" s="17">
        <f t="shared" si="188"/>
        <v>195</v>
      </c>
      <c r="O2757" s="17">
        <f t="shared" si="189"/>
        <v>195</v>
      </c>
      <c r="P2757" s="17">
        <f t="shared" si="190"/>
        <v>0.35076923076923078</v>
      </c>
      <c r="Q2757" s="17">
        <f t="shared" si="191"/>
        <v>0.35076923076923078</v>
      </c>
    </row>
    <row r="2758" spans="1:17" x14ac:dyDescent="0.35">
      <c r="A2758" t="s">
        <v>1536</v>
      </c>
      <c r="B2758" t="s">
        <v>1546</v>
      </c>
      <c r="C2758" t="s">
        <v>1547</v>
      </c>
      <c r="D2758" t="s">
        <v>14</v>
      </c>
      <c r="E2758" t="s">
        <v>18</v>
      </c>
      <c r="F2758" t="s">
        <v>22</v>
      </c>
      <c r="G2758" t="s">
        <v>3040</v>
      </c>
      <c r="H2758">
        <v>0.6</v>
      </c>
      <c r="I2758">
        <v>124</v>
      </c>
      <c r="J2758">
        <v>1085.2249899999999</v>
      </c>
      <c r="K2758">
        <v>2327.834124</v>
      </c>
      <c r="L2758" s="17">
        <f>IF($E2758&lt;&gt;"",VLOOKUP($E2758,GEMWs!$E$14:$L$20,7,FALSE),"")</f>
        <v>5950.3939027696888</v>
      </c>
      <c r="M2758" s="17">
        <f>IF($E2758&lt;&gt;"",VLOOKUP($E2758,GEMWs!$E$14:$L$20,8,FALSE),"")</f>
        <v>10539.430626954083</v>
      </c>
      <c r="N2758" s="17">
        <f t="shared" si="188"/>
        <v>1085.2249899999999</v>
      </c>
      <c r="O2758" s="17">
        <f t="shared" si="189"/>
        <v>2327.834124</v>
      </c>
      <c r="P2758" s="17">
        <f t="shared" si="190"/>
        <v>2.5775032413778639E-4</v>
      </c>
      <c r="Q2758" s="17">
        <f t="shared" si="191"/>
        <v>5.5288074411187309E-4</v>
      </c>
    </row>
    <row r="2759" spans="1:17" x14ac:dyDescent="0.35">
      <c r="A2759" t="s">
        <v>1536</v>
      </c>
      <c r="B2759" t="s">
        <v>1542</v>
      </c>
      <c r="C2759" t="s">
        <v>1543</v>
      </c>
      <c r="D2759" t="s">
        <v>14</v>
      </c>
      <c r="E2759" t="s">
        <v>21</v>
      </c>
      <c r="F2759" t="s">
        <v>22</v>
      </c>
      <c r="G2759" t="s">
        <v>3040</v>
      </c>
      <c r="H2759">
        <v>0.7</v>
      </c>
      <c r="I2759">
        <v>132</v>
      </c>
      <c r="J2759">
        <v>499.288363</v>
      </c>
      <c r="K2759">
        <v>499.288363</v>
      </c>
      <c r="L2759" s="17">
        <f>IF($E2759&lt;&gt;"",VLOOKUP($E2759,GEMWs!$E$14:$L$20,7,FALSE),"")</f>
        <v>37.754918937403332</v>
      </c>
      <c r="M2759" s="17">
        <f>IF($E2759&lt;&gt;"",VLOOKUP($E2759,GEMWs!$E$14:$L$20,8,FALSE),"")</f>
        <v>96.174593288388181</v>
      </c>
      <c r="N2759" s="17">
        <f t="shared" si="188"/>
        <v>499.288363</v>
      </c>
      <c r="O2759" s="17">
        <f t="shared" si="189"/>
        <v>499.288363</v>
      </c>
      <c r="P2759" s="17">
        <f t="shared" si="190"/>
        <v>1.401995423634578E-3</v>
      </c>
      <c r="Q2759" s="17">
        <f t="shared" si="191"/>
        <v>1.401995423634578E-3</v>
      </c>
    </row>
    <row r="2760" spans="1:17" x14ac:dyDescent="0.35">
      <c r="A2760" t="s">
        <v>1536</v>
      </c>
      <c r="B2760" t="s">
        <v>23</v>
      </c>
      <c r="C2760" t="s">
        <v>24</v>
      </c>
      <c r="D2760" t="s">
        <v>14</v>
      </c>
      <c r="E2760" t="s">
        <v>21</v>
      </c>
      <c r="F2760" t="s">
        <v>22</v>
      </c>
      <c r="G2760" t="s">
        <v>3040</v>
      </c>
      <c r="H2760">
        <v>0.8</v>
      </c>
      <c r="I2760">
        <v>147</v>
      </c>
      <c r="J2760">
        <v>22.748228999999998</v>
      </c>
      <c r="K2760">
        <v>27.708825999999998</v>
      </c>
      <c r="L2760" s="17">
        <f>IF($E2760&lt;&gt;"",VLOOKUP($E2760,GEMWs!$E$14:$L$20,7,FALSE),"")</f>
        <v>37.754918937403332</v>
      </c>
      <c r="M2760" s="17">
        <f>IF($E2760&lt;&gt;"",VLOOKUP($E2760,GEMWs!$E$14:$L$20,8,FALSE),"")</f>
        <v>96.174593288388181</v>
      </c>
      <c r="N2760" s="17">
        <f t="shared" si="188"/>
        <v>22.748228999999998</v>
      </c>
      <c r="O2760" s="17">
        <f t="shared" si="189"/>
        <v>27.708825999999998</v>
      </c>
      <c r="P2760" s="17">
        <f t="shared" si="190"/>
        <v>2.8871667099861976E-2</v>
      </c>
      <c r="Q2760" s="17">
        <f t="shared" si="191"/>
        <v>3.516757282511971E-2</v>
      </c>
    </row>
    <row r="2761" spans="1:17" x14ac:dyDescent="0.35">
      <c r="A2761" t="s">
        <v>1536</v>
      </c>
      <c r="B2761" t="s">
        <v>1425</v>
      </c>
      <c r="C2761" t="s">
        <v>1426</v>
      </c>
      <c r="D2761" t="s">
        <v>14</v>
      </c>
      <c r="E2761" t="s">
        <v>21</v>
      </c>
      <c r="F2761" t="s">
        <v>22</v>
      </c>
      <c r="G2761" t="s">
        <v>3040</v>
      </c>
      <c r="H2761">
        <v>0.7</v>
      </c>
      <c r="I2761">
        <v>152</v>
      </c>
      <c r="J2761">
        <v>6600</v>
      </c>
      <c r="K2761">
        <v>9000</v>
      </c>
      <c r="L2761" s="17">
        <f>IF($E2761&lt;&gt;"",VLOOKUP($E2761,GEMWs!$E$14:$L$20,7,FALSE),"")</f>
        <v>37.754918937403332</v>
      </c>
      <c r="M2761" s="17">
        <f>IF($E2761&lt;&gt;"",VLOOKUP($E2761,GEMWs!$E$14:$L$20,8,FALSE),"")</f>
        <v>96.174593288388181</v>
      </c>
      <c r="N2761" s="17">
        <f t="shared" si="188"/>
        <v>6600</v>
      </c>
      <c r="O2761" s="17">
        <f t="shared" si="189"/>
        <v>9000</v>
      </c>
      <c r="P2761" s="17">
        <f t="shared" si="190"/>
        <v>7.7777777777777768E-5</v>
      </c>
      <c r="Q2761" s="17">
        <f t="shared" si="191"/>
        <v>1.0606060606060605E-4</v>
      </c>
    </row>
    <row r="2762" spans="1:17" x14ac:dyDescent="0.35">
      <c r="A2762" t="s">
        <v>1536</v>
      </c>
      <c r="B2762" t="s">
        <v>632</v>
      </c>
      <c r="C2762" t="s">
        <v>633</v>
      </c>
      <c r="D2762" t="s">
        <v>14</v>
      </c>
      <c r="E2762" t="s">
        <v>21</v>
      </c>
      <c r="F2762" t="s">
        <v>22</v>
      </c>
      <c r="G2762" t="s">
        <v>3040</v>
      </c>
      <c r="H2762">
        <v>31.4</v>
      </c>
      <c r="I2762">
        <v>194</v>
      </c>
      <c r="J2762">
        <v>496.80336899999998</v>
      </c>
      <c r="K2762">
        <v>496.80336899999998</v>
      </c>
      <c r="L2762" s="17">
        <f>IF($E2762&lt;&gt;"",VLOOKUP($E2762,GEMWs!$E$14:$L$20,7,FALSE),"")</f>
        <v>37.754918937403332</v>
      </c>
      <c r="M2762" s="17">
        <f>IF($E2762&lt;&gt;"",VLOOKUP($E2762,GEMWs!$E$14:$L$20,8,FALSE),"")</f>
        <v>96.174593288388181</v>
      </c>
      <c r="N2762" s="17">
        <f t="shared" si="188"/>
        <v>496.80336899999998</v>
      </c>
      <c r="O2762" s="17">
        <f t="shared" si="189"/>
        <v>496.80336899999998</v>
      </c>
      <c r="P2762" s="17">
        <f t="shared" si="190"/>
        <v>6.3204080244471939E-2</v>
      </c>
      <c r="Q2762" s="17">
        <f t="shared" si="191"/>
        <v>6.3204080244471939E-2</v>
      </c>
    </row>
    <row r="2763" spans="1:17" x14ac:dyDescent="0.35">
      <c r="A2763" t="s">
        <v>1536</v>
      </c>
      <c r="B2763" t="s">
        <v>27</v>
      </c>
      <c r="C2763" t="s">
        <v>28</v>
      </c>
      <c r="D2763" t="s">
        <v>14</v>
      </c>
      <c r="E2763" t="s">
        <v>21</v>
      </c>
      <c r="F2763" t="s">
        <v>22</v>
      </c>
      <c r="G2763" t="s">
        <v>3040</v>
      </c>
      <c r="H2763">
        <v>0.1</v>
      </c>
      <c r="I2763">
        <v>218</v>
      </c>
      <c r="J2763">
        <v>2000</v>
      </c>
      <c r="K2763">
        <v>15000</v>
      </c>
      <c r="L2763" s="17">
        <f>IF($E2763&lt;&gt;"",VLOOKUP($E2763,GEMWs!$E$14:$L$20,7,FALSE),"")</f>
        <v>37.754918937403332</v>
      </c>
      <c r="M2763" s="17">
        <f>IF($E2763&lt;&gt;"",VLOOKUP($E2763,GEMWs!$E$14:$L$20,8,FALSE),"")</f>
        <v>96.174593288388181</v>
      </c>
      <c r="N2763" s="17">
        <f t="shared" si="188"/>
        <v>2000</v>
      </c>
      <c r="O2763" s="17">
        <f t="shared" si="189"/>
        <v>15000</v>
      </c>
      <c r="P2763" s="17">
        <f t="shared" si="190"/>
        <v>6.6666666666666666E-6</v>
      </c>
      <c r="Q2763" s="17">
        <f t="shared" si="191"/>
        <v>5.0000000000000002E-5</v>
      </c>
    </row>
    <row r="2764" spans="1:17" x14ac:dyDescent="0.35">
      <c r="A2764" t="s">
        <v>1536</v>
      </c>
      <c r="B2764" t="s">
        <v>31</v>
      </c>
      <c r="C2764" t="s">
        <v>32</v>
      </c>
      <c r="D2764" t="s">
        <v>14</v>
      </c>
      <c r="E2764" t="s">
        <v>21</v>
      </c>
      <c r="F2764" t="s">
        <v>22</v>
      </c>
      <c r="G2764" t="s">
        <v>3040</v>
      </c>
      <c r="H2764">
        <v>11.3</v>
      </c>
      <c r="I2764">
        <v>362</v>
      </c>
      <c r="J2764">
        <v>150</v>
      </c>
      <c r="K2764">
        <v>150</v>
      </c>
      <c r="L2764" s="17">
        <f>IF($E2764&lt;&gt;"",VLOOKUP($E2764,GEMWs!$E$14:$L$20,7,FALSE),"")</f>
        <v>37.754918937403332</v>
      </c>
      <c r="M2764" s="17">
        <f>IF($E2764&lt;&gt;"",VLOOKUP($E2764,GEMWs!$E$14:$L$20,8,FALSE),"")</f>
        <v>96.174593288388181</v>
      </c>
      <c r="N2764" s="17">
        <f t="shared" si="188"/>
        <v>150</v>
      </c>
      <c r="O2764" s="17">
        <f t="shared" si="189"/>
        <v>150</v>
      </c>
      <c r="P2764" s="17">
        <f t="shared" si="190"/>
        <v>7.5333333333333335E-2</v>
      </c>
      <c r="Q2764" s="17">
        <f t="shared" si="191"/>
        <v>7.5333333333333335E-2</v>
      </c>
    </row>
    <row r="2765" spans="1:17" x14ac:dyDescent="0.35">
      <c r="A2765" t="s">
        <v>1536</v>
      </c>
      <c r="B2765" t="s">
        <v>407</v>
      </c>
      <c r="D2765" t="s">
        <v>14</v>
      </c>
      <c r="E2765" t="s">
        <v>21</v>
      </c>
      <c r="G2765" t="s">
        <v>3040</v>
      </c>
      <c r="H2765">
        <v>68.099999999999994</v>
      </c>
      <c r="J2765">
        <v>0</v>
      </c>
      <c r="K2765">
        <v>0</v>
      </c>
      <c r="L2765" s="17">
        <f>IF($E2765&lt;&gt;"",VLOOKUP($E2765,GEMWs!$E$14:$L$20,7,FALSE),"")</f>
        <v>37.754918937403332</v>
      </c>
      <c r="M2765" s="17">
        <f>IF($E2765&lt;&gt;"",VLOOKUP($E2765,GEMWs!$E$14:$L$20,8,FALSE),"")</f>
        <v>96.174593288388181</v>
      </c>
      <c r="N2765" s="17">
        <f t="shared" ca="1" si="188"/>
        <v>37.754918937403332</v>
      </c>
      <c r="O2765" s="17">
        <f t="shared" ca="1" si="189"/>
        <v>96.174593288388181</v>
      </c>
      <c r="P2765" s="17">
        <f t="shared" ca="1" si="190"/>
        <v>0.70808721588035217</v>
      </c>
      <c r="Q2765" s="17">
        <f t="shared" ca="1" si="191"/>
        <v>1.8037384774394036</v>
      </c>
    </row>
    <row r="2766" spans="1:17" x14ac:dyDescent="0.35">
      <c r="A2766" t="s">
        <v>1536</v>
      </c>
      <c r="B2766" t="s">
        <v>115</v>
      </c>
      <c r="D2766" t="s">
        <v>14</v>
      </c>
      <c r="E2766" t="s">
        <v>18</v>
      </c>
      <c r="G2766" t="s">
        <v>3040</v>
      </c>
      <c r="H2766">
        <v>0.3</v>
      </c>
      <c r="J2766">
        <v>0</v>
      </c>
      <c r="K2766">
        <v>0</v>
      </c>
      <c r="L2766" s="17">
        <f>IF($E2766&lt;&gt;"",VLOOKUP($E2766,GEMWs!$E$14:$L$20,7,FALSE),"")</f>
        <v>5950.3939027696888</v>
      </c>
      <c r="M2766" s="17">
        <f>IF($E2766&lt;&gt;"",VLOOKUP($E2766,GEMWs!$E$14:$L$20,8,FALSE),"")</f>
        <v>10539.430626954083</v>
      </c>
      <c r="N2766" s="17">
        <f t="shared" ca="1" si="188"/>
        <v>5950.3939027696888</v>
      </c>
      <c r="O2766" s="17">
        <f t="shared" ca="1" si="189"/>
        <v>10539.430626954083</v>
      </c>
      <c r="P2766" s="17">
        <f t="shared" ca="1" si="190"/>
        <v>2.8464535762754064E-5</v>
      </c>
      <c r="Q2766" s="17">
        <f t="shared" ca="1" si="191"/>
        <v>5.0416830364853842E-5</v>
      </c>
    </row>
    <row r="2767" spans="1:17" x14ac:dyDescent="0.35">
      <c r="A2767" t="s">
        <v>1536</v>
      </c>
      <c r="B2767" t="s">
        <v>1432</v>
      </c>
      <c r="D2767" t="s">
        <v>14</v>
      </c>
      <c r="E2767" t="s">
        <v>21</v>
      </c>
      <c r="G2767" t="s">
        <v>3040</v>
      </c>
      <c r="H2767">
        <v>1.3</v>
      </c>
      <c r="J2767">
        <v>0</v>
      </c>
      <c r="K2767">
        <v>0</v>
      </c>
      <c r="L2767" s="17">
        <f>IF($E2767&lt;&gt;"",VLOOKUP($E2767,GEMWs!$E$14:$L$20,7,FALSE),"")</f>
        <v>37.754918937403332</v>
      </c>
      <c r="M2767" s="17">
        <f>IF($E2767&lt;&gt;"",VLOOKUP($E2767,GEMWs!$E$14:$L$20,8,FALSE),"")</f>
        <v>96.174593288388181</v>
      </c>
      <c r="N2767" s="17">
        <f t="shared" ca="1" si="188"/>
        <v>37.754918937403332</v>
      </c>
      <c r="O2767" s="17">
        <f t="shared" ca="1" si="189"/>
        <v>96.174593288388181</v>
      </c>
      <c r="P2767" s="17">
        <f t="shared" ca="1" si="190"/>
        <v>1.3517083416218179E-2</v>
      </c>
      <c r="Q2767" s="17">
        <f t="shared" ca="1" si="191"/>
        <v>3.4432599422484951E-2</v>
      </c>
    </row>
    <row r="2768" spans="1:17" x14ac:dyDescent="0.35">
      <c r="A2768" t="s">
        <v>1536</v>
      </c>
      <c r="B2768" t="s">
        <v>33</v>
      </c>
      <c r="C2768" t="s">
        <v>34</v>
      </c>
      <c r="D2768" t="s">
        <v>14</v>
      </c>
      <c r="E2768" t="s">
        <v>21</v>
      </c>
      <c r="F2768" t="s">
        <v>22</v>
      </c>
      <c r="G2768" t="s">
        <v>3040</v>
      </c>
      <c r="H2768">
        <v>20.100000000000001</v>
      </c>
      <c r="I2768">
        <v>364</v>
      </c>
      <c r="J2768">
        <v>3500</v>
      </c>
      <c r="K2768">
        <v>3500</v>
      </c>
      <c r="L2768" s="17">
        <f>IF($E2768&lt;&gt;"",VLOOKUP($E2768,GEMWs!$E$14:$L$20,7,FALSE),"")</f>
        <v>37.754918937403332</v>
      </c>
      <c r="M2768" s="17">
        <f>IF($E2768&lt;&gt;"",VLOOKUP($E2768,GEMWs!$E$14:$L$20,8,FALSE),"")</f>
        <v>96.174593288388181</v>
      </c>
      <c r="N2768" s="17">
        <f t="shared" si="188"/>
        <v>3500</v>
      </c>
      <c r="O2768" s="17">
        <f t="shared" si="189"/>
        <v>3500</v>
      </c>
      <c r="P2768" s="17">
        <f t="shared" si="190"/>
        <v>5.7428571428571433E-3</v>
      </c>
      <c r="Q2768" s="17">
        <f t="shared" si="191"/>
        <v>5.7428571428571433E-3</v>
      </c>
    </row>
    <row r="2769" spans="1:17" x14ac:dyDescent="0.35">
      <c r="A2769" t="s">
        <v>1536</v>
      </c>
      <c r="B2769" t="s">
        <v>35</v>
      </c>
      <c r="C2769" t="s">
        <v>36</v>
      </c>
      <c r="D2769" t="s">
        <v>14</v>
      </c>
      <c r="E2769" t="s">
        <v>21</v>
      </c>
      <c r="F2769" t="s">
        <v>22</v>
      </c>
      <c r="G2769" t="s">
        <v>3040</v>
      </c>
      <c r="H2769">
        <v>290.5</v>
      </c>
      <c r="I2769">
        <v>365</v>
      </c>
      <c r="J2769">
        <v>239.01020199999999</v>
      </c>
      <c r="K2769">
        <v>367.30557099999999</v>
      </c>
      <c r="L2769" s="17">
        <f>IF($E2769&lt;&gt;"",VLOOKUP($E2769,GEMWs!$E$14:$L$20,7,FALSE),"")</f>
        <v>37.754918937403332</v>
      </c>
      <c r="M2769" s="17">
        <f>IF($E2769&lt;&gt;"",VLOOKUP($E2769,GEMWs!$E$14:$L$20,8,FALSE),"")</f>
        <v>96.174593288388181</v>
      </c>
      <c r="N2769" s="17">
        <f t="shared" si="188"/>
        <v>239.01020199999999</v>
      </c>
      <c r="O2769" s="17">
        <f t="shared" si="189"/>
        <v>367.30557099999999</v>
      </c>
      <c r="P2769" s="17">
        <f t="shared" si="190"/>
        <v>0.79089462000019595</v>
      </c>
      <c r="Q2769" s="17">
        <f t="shared" si="191"/>
        <v>1.2154292894995335</v>
      </c>
    </row>
    <row r="2770" spans="1:17" x14ac:dyDescent="0.35">
      <c r="A2770" t="s">
        <v>1536</v>
      </c>
      <c r="B2770" t="s">
        <v>95</v>
      </c>
      <c r="C2770" t="s">
        <v>96</v>
      </c>
      <c r="D2770" t="s">
        <v>14</v>
      </c>
      <c r="E2770" t="s">
        <v>21</v>
      </c>
      <c r="F2770" t="s">
        <v>22</v>
      </c>
      <c r="G2770" t="s">
        <v>3040</v>
      </c>
      <c r="H2770">
        <v>1893.5</v>
      </c>
      <c r="I2770">
        <v>384</v>
      </c>
      <c r="J2770">
        <v>1200</v>
      </c>
      <c r="K2770">
        <v>1200</v>
      </c>
      <c r="L2770" s="17">
        <f>IF($E2770&lt;&gt;"",VLOOKUP($E2770,GEMWs!$E$14:$L$20,7,FALSE),"")</f>
        <v>37.754918937403332</v>
      </c>
      <c r="M2770" s="17">
        <f>IF($E2770&lt;&gt;"",VLOOKUP($E2770,GEMWs!$E$14:$L$20,8,FALSE),"")</f>
        <v>96.174593288388181</v>
      </c>
      <c r="N2770" s="17">
        <f t="shared" si="188"/>
        <v>1200</v>
      </c>
      <c r="O2770" s="17">
        <f t="shared" si="189"/>
        <v>1200</v>
      </c>
      <c r="P2770" s="17">
        <f t="shared" si="190"/>
        <v>1.5779166666666666</v>
      </c>
      <c r="Q2770" s="17">
        <f t="shared" si="191"/>
        <v>1.5779166666666666</v>
      </c>
    </row>
    <row r="2771" spans="1:17" x14ac:dyDescent="0.35">
      <c r="A2771" t="s">
        <v>1536</v>
      </c>
      <c r="B2771" t="s">
        <v>1434</v>
      </c>
      <c r="D2771" t="s">
        <v>14</v>
      </c>
      <c r="E2771" t="s">
        <v>21</v>
      </c>
      <c r="G2771" t="s">
        <v>3040</v>
      </c>
      <c r="H2771">
        <v>500.9</v>
      </c>
      <c r="J2771">
        <v>0</v>
      </c>
      <c r="K2771">
        <v>0</v>
      </c>
      <c r="L2771" s="17">
        <f>IF($E2771&lt;&gt;"",VLOOKUP($E2771,GEMWs!$E$14:$L$20,7,FALSE),"")</f>
        <v>37.754918937403332</v>
      </c>
      <c r="M2771" s="17">
        <f>IF($E2771&lt;&gt;"",VLOOKUP($E2771,GEMWs!$E$14:$L$20,8,FALSE),"")</f>
        <v>96.174593288388181</v>
      </c>
      <c r="N2771" s="17">
        <f t="shared" ref="N2771:N2834" ca="1" si="192">IF($I2771&lt;&gt;"",J2771,IF(AND($D2771="Y",$M$6=236),L2771,0))</f>
        <v>37.754918937403332</v>
      </c>
      <c r="O2771" s="17">
        <f t="shared" ref="O2771:O2834" ca="1" si="193">IF($I2771&lt;&gt;"",K2771,IF(AND($D2771="Y",$M$6=236),M2771,0))</f>
        <v>96.174593288388181</v>
      </c>
      <c r="P2771" s="17">
        <f t="shared" ca="1" si="190"/>
        <v>5.2082362178336039</v>
      </c>
      <c r="Q2771" s="17">
        <f t="shared" ca="1" si="191"/>
        <v>13.267145423632854</v>
      </c>
    </row>
    <row r="2772" spans="1:17" x14ac:dyDescent="0.35">
      <c r="A2772" t="s">
        <v>1536</v>
      </c>
      <c r="B2772" t="s">
        <v>89</v>
      </c>
      <c r="C2772" t="s">
        <v>90</v>
      </c>
      <c r="D2772" t="s">
        <v>14</v>
      </c>
      <c r="E2772" t="s">
        <v>21</v>
      </c>
      <c r="F2772" t="s">
        <v>22</v>
      </c>
      <c r="G2772" t="s">
        <v>3040</v>
      </c>
      <c r="H2772">
        <v>36336.699999999997</v>
      </c>
      <c r="I2772">
        <v>233</v>
      </c>
      <c r="J2772">
        <v>16.640218999999998</v>
      </c>
      <c r="K2772">
        <v>16.640218999999998</v>
      </c>
      <c r="L2772" s="17">
        <f>IF($E2772&lt;&gt;"",VLOOKUP($E2772,GEMWs!$E$14:$L$20,7,FALSE),"")</f>
        <v>37.754918937403332</v>
      </c>
      <c r="M2772" s="17">
        <f>IF($E2772&lt;&gt;"",VLOOKUP($E2772,GEMWs!$E$14:$L$20,8,FALSE),"")</f>
        <v>96.174593288388181</v>
      </c>
      <c r="N2772" s="17">
        <f t="shared" si="192"/>
        <v>16.640218999999998</v>
      </c>
      <c r="O2772" s="17">
        <f t="shared" si="193"/>
        <v>16.640218999999998</v>
      </c>
      <c r="P2772" s="17">
        <f t="shared" ref="P2772:P2835" si="194">IF(O2772&gt;0,$H2772/O2772,0)</f>
        <v>2183.6671740918796</v>
      </c>
      <c r="Q2772" s="17">
        <f t="shared" ref="Q2772:Q2835" si="195">IF(N2772&gt;0,$H2772/N2772,0)</f>
        <v>2183.6671740918796</v>
      </c>
    </row>
    <row r="2773" spans="1:17" x14ac:dyDescent="0.35">
      <c r="A2773" t="s">
        <v>1536</v>
      </c>
      <c r="B2773" t="s">
        <v>1421</v>
      </c>
      <c r="D2773" t="s">
        <v>14</v>
      </c>
      <c r="E2773" t="s">
        <v>21</v>
      </c>
      <c r="G2773" t="s">
        <v>3040</v>
      </c>
      <c r="H2773">
        <v>25.2</v>
      </c>
      <c r="J2773">
        <v>0</v>
      </c>
      <c r="K2773">
        <v>0</v>
      </c>
      <c r="L2773" s="17">
        <f>IF($E2773&lt;&gt;"",VLOOKUP($E2773,GEMWs!$E$14:$L$20,7,FALSE),"")</f>
        <v>37.754918937403332</v>
      </c>
      <c r="M2773" s="17">
        <f>IF($E2773&lt;&gt;"",VLOOKUP($E2773,GEMWs!$E$14:$L$20,8,FALSE),"")</f>
        <v>96.174593288388181</v>
      </c>
      <c r="N2773" s="17">
        <f t="shared" ca="1" si="192"/>
        <v>37.754918937403332</v>
      </c>
      <c r="O2773" s="17">
        <f t="shared" ca="1" si="193"/>
        <v>96.174593288388181</v>
      </c>
      <c r="P2773" s="17">
        <f t="shared" ca="1" si="194"/>
        <v>0.26202346314515235</v>
      </c>
      <c r="Q2773" s="17">
        <f t="shared" ca="1" si="195"/>
        <v>0.66746269649740053</v>
      </c>
    </row>
    <row r="2774" spans="1:17" x14ac:dyDescent="0.35">
      <c r="A2774" t="s">
        <v>1536</v>
      </c>
      <c r="B2774" t="s">
        <v>1122</v>
      </c>
      <c r="D2774" t="s">
        <v>14</v>
      </c>
      <c r="E2774" t="s">
        <v>15</v>
      </c>
      <c r="G2774" t="s">
        <v>3040</v>
      </c>
      <c r="H2774">
        <v>29.4</v>
      </c>
      <c r="J2774">
        <v>0</v>
      </c>
      <c r="K2774">
        <v>0</v>
      </c>
      <c r="L2774" s="17">
        <f>IF($E2774&lt;&gt;"",VLOOKUP($E2774,GEMWs!$E$14:$L$20,7,FALSE),"")</f>
        <v>37.892086284381016</v>
      </c>
      <c r="M2774" s="17">
        <f>IF($E2774&lt;&gt;"",VLOOKUP($E2774,GEMWs!$E$14:$L$20,8,FALSE),"")</f>
        <v>96.522753888300599</v>
      </c>
      <c r="N2774" s="17">
        <f t="shared" ca="1" si="192"/>
        <v>37.892086284381016</v>
      </c>
      <c r="O2774" s="17">
        <f t="shared" ca="1" si="193"/>
        <v>96.522753888300599</v>
      </c>
      <c r="P2774" s="17">
        <f t="shared" ca="1" si="194"/>
        <v>0.30459139234695559</v>
      </c>
      <c r="Q2774" s="17">
        <f t="shared" ca="1" si="195"/>
        <v>0.77588760300375903</v>
      </c>
    </row>
    <row r="2775" spans="1:17" x14ac:dyDescent="0.35">
      <c r="A2775" t="s">
        <v>1536</v>
      </c>
      <c r="B2775" t="s">
        <v>538</v>
      </c>
      <c r="C2775" t="s">
        <v>539</v>
      </c>
      <c r="D2775" t="s">
        <v>14</v>
      </c>
      <c r="E2775" t="s">
        <v>21</v>
      </c>
      <c r="F2775" t="s">
        <v>22</v>
      </c>
      <c r="G2775" t="s">
        <v>3040</v>
      </c>
      <c r="H2775">
        <v>721.5</v>
      </c>
      <c r="I2775">
        <v>355</v>
      </c>
      <c r="J2775">
        <v>3600</v>
      </c>
      <c r="K2775">
        <v>3600</v>
      </c>
      <c r="L2775" s="17">
        <f>IF($E2775&lt;&gt;"",VLOOKUP($E2775,GEMWs!$E$14:$L$20,7,FALSE),"")</f>
        <v>37.754918937403332</v>
      </c>
      <c r="M2775" s="17">
        <f>IF($E2775&lt;&gt;"",VLOOKUP($E2775,GEMWs!$E$14:$L$20,8,FALSE),"")</f>
        <v>96.174593288388181</v>
      </c>
      <c r="N2775" s="17">
        <f t="shared" si="192"/>
        <v>3600</v>
      </c>
      <c r="O2775" s="17">
        <f t="shared" si="193"/>
        <v>3600</v>
      </c>
      <c r="P2775" s="17">
        <f t="shared" si="194"/>
        <v>0.20041666666666666</v>
      </c>
      <c r="Q2775" s="17">
        <f t="shared" si="195"/>
        <v>0.20041666666666666</v>
      </c>
    </row>
    <row r="2776" spans="1:17" x14ac:dyDescent="0.35">
      <c r="A2776" t="s">
        <v>1536</v>
      </c>
      <c r="B2776" t="s">
        <v>13</v>
      </c>
      <c r="D2776" t="s">
        <v>14</v>
      </c>
      <c r="E2776" t="s">
        <v>15</v>
      </c>
      <c r="G2776" t="s">
        <v>3040</v>
      </c>
      <c r="H2776">
        <v>12.2</v>
      </c>
      <c r="J2776">
        <v>0</v>
      </c>
      <c r="K2776">
        <v>0</v>
      </c>
      <c r="L2776" s="17">
        <f>IF($E2776&lt;&gt;"",VLOOKUP($E2776,GEMWs!$E$14:$L$20,7,FALSE),"")</f>
        <v>37.892086284381016</v>
      </c>
      <c r="M2776" s="17">
        <f>IF($E2776&lt;&gt;"",VLOOKUP($E2776,GEMWs!$E$14:$L$20,8,FALSE),"")</f>
        <v>96.522753888300599</v>
      </c>
      <c r="N2776" s="17">
        <f t="shared" ca="1" si="192"/>
        <v>37.892086284381016</v>
      </c>
      <c r="O2776" s="17">
        <f t="shared" ca="1" si="193"/>
        <v>96.522753888300599</v>
      </c>
      <c r="P2776" s="17">
        <f t="shared" ca="1" si="194"/>
        <v>0.12639506757254618</v>
      </c>
      <c r="Q2776" s="17">
        <f t="shared" ca="1" si="195"/>
        <v>0.32196696451176393</v>
      </c>
    </row>
    <row r="2777" spans="1:17" x14ac:dyDescent="0.35">
      <c r="A2777" t="s">
        <v>1536</v>
      </c>
      <c r="B2777" t="s">
        <v>83</v>
      </c>
      <c r="C2777" t="s">
        <v>84</v>
      </c>
      <c r="D2777" t="s">
        <v>14</v>
      </c>
      <c r="E2777" t="s">
        <v>21</v>
      </c>
      <c r="F2777" t="s">
        <v>22</v>
      </c>
      <c r="G2777" t="s">
        <v>3040</v>
      </c>
      <c r="H2777">
        <v>74.3</v>
      </c>
      <c r="I2777">
        <v>239</v>
      </c>
      <c r="J2777">
        <v>20</v>
      </c>
      <c r="K2777">
        <v>500</v>
      </c>
      <c r="L2777" s="17">
        <f>IF($E2777&lt;&gt;"",VLOOKUP($E2777,GEMWs!$E$14:$L$20,7,FALSE),"")</f>
        <v>37.754918937403332</v>
      </c>
      <c r="M2777" s="17">
        <f>IF($E2777&lt;&gt;"",VLOOKUP($E2777,GEMWs!$E$14:$L$20,8,FALSE),"")</f>
        <v>96.174593288388181</v>
      </c>
      <c r="N2777" s="17">
        <f t="shared" si="192"/>
        <v>20</v>
      </c>
      <c r="O2777" s="17">
        <f t="shared" si="193"/>
        <v>500</v>
      </c>
      <c r="P2777" s="17">
        <f t="shared" si="194"/>
        <v>0.14859999999999998</v>
      </c>
      <c r="Q2777" s="17">
        <f t="shared" si="195"/>
        <v>3.7149999999999999</v>
      </c>
    </row>
    <row r="2778" spans="1:17" x14ac:dyDescent="0.35">
      <c r="A2778" t="s">
        <v>1536</v>
      </c>
      <c r="B2778" t="s">
        <v>634</v>
      </c>
      <c r="C2778" t="s">
        <v>635</v>
      </c>
      <c r="D2778" t="s">
        <v>14</v>
      </c>
      <c r="E2778" t="s">
        <v>21</v>
      </c>
      <c r="F2778" t="s">
        <v>22</v>
      </c>
      <c r="G2778" t="s">
        <v>3040</v>
      </c>
      <c r="H2778">
        <v>56.4</v>
      </c>
      <c r="I2778">
        <v>474</v>
      </c>
      <c r="J2778">
        <v>7.2078579999999999</v>
      </c>
      <c r="K2778">
        <v>566.85718399999996</v>
      </c>
      <c r="L2778" s="17">
        <f>IF($E2778&lt;&gt;"",VLOOKUP($E2778,GEMWs!$E$14:$L$20,7,FALSE),"")</f>
        <v>37.754918937403332</v>
      </c>
      <c r="M2778" s="17">
        <f>IF($E2778&lt;&gt;"",VLOOKUP($E2778,GEMWs!$E$14:$L$20,8,FALSE),"")</f>
        <v>96.174593288388181</v>
      </c>
      <c r="N2778" s="17">
        <f t="shared" si="192"/>
        <v>7.2078579999999999</v>
      </c>
      <c r="O2778" s="17">
        <f t="shared" si="193"/>
        <v>566.85718399999996</v>
      </c>
      <c r="P2778" s="17">
        <f t="shared" si="194"/>
        <v>9.9495960520454479E-2</v>
      </c>
      <c r="Q2778" s="17">
        <f t="shared" si="195"/>
        <v>7.824793440714287</v>
      </c>
    </row>
    <row r="2779" spans="1:17" x14ac:dyDescent="0.35">
      <c r="A2779" t="s">
        <v>1536</v>
      </c>
      <c r="B2779" t="s">
        <v>1064</v>
      </c>
      <c r="C2779" t="s">
        <v>1065</v>
      </c>
      <c r="D2779" t="s">
        <v>14</v>
      </c>
      <c r="E2779" t="s">
        <v>21</v>
      </c>
      <c r="F2779" t="s">
        <v>22</v>
      </c>
      <c r="G2779" t="s">
        <v>3040</v>
      </c>
      <c r="H2779">
        <v>507.1</v>
      </c>
      <c r="I2779">
        <v>247</v>
      </c>
      <c r="J2779">
        <v>2273</v>
      </c>
      <c r="K2779">
        <v>25000</v>
      </c>
      <c r="L2779" s="17">
        <f>IF($E2779&lt;&gt;"",VLOOKUP($E2779,GEMWs!$E$14:$L$20,7,FALSE),"")</f>
        <v>37.754918937403332</v>
      </c>
      <c r="M2779" s="17">
        <f>IF($E2779&lt;&gt;"",VLOOKUP($E2779,GEMWs!$E$14:$L$20,8,FALSE),"")</f>
        <v>96.174593288388181</v>
      </c>
      <c r="N2779" s="17">
        <f t="shared" si="192"/>
        <v>2273</v>
      </c>
      <c r="O2779" s="17">
        <f t="shared" si="193"/>
        <v>25000</v>
      </c>
      <c r="P2779" s="17">
        <f t="shared" si="194"/>
        <v>2.0284E-2</v>
      </c>
      <c r="Q2779" s="17">
        <f t="shared" si="195"/>
        <v>0.22309722833260009</v>
      </c>
    </row>
    <row r="2780" spans="1:17" x14ac:dyDescent="0.35">
      <c r="A2780" t="s">
        <v>1536</v>
      </c>
      <c r="B2780" t="s">
        <v>665</v>
      </c>
      <c r="C2780" t="s">
        <v>666</v>
      </c>
      <c r="D2780" t="s">
        <v>14</v>
      </c>
      <c r="E2780" t="s">
        <v>21</v>
      </c>
      <c r="F2780" t="s">
        <v>22</v>
      </c>
      <c r="G2780" t="s">
        <v>3040</v>
      </c>
      <c r="H2780">
        <v>16</v>
      </c>
      <c r="I2780">
        <v>250</v>
      </c>
      <c r="J2780">
        <v>900</v>
      </c>
      <c r="K2780">
        <v>1800</v>
      </c>
      <c r="L2780" s="17">
        <f>IF($E2780&lt;&gt;"",VLOOKUP($E2780,GEMWs!$E$14:$L$20,7,FALSE),"")</f>
        <v>37.754918937403332</v>
      </c>
      <c r="M2780" s="17">
        <f>IF($E2780&lt;&gt;"",VLOOKUP($E2780,GEMWs!$E$14:$L$20,8,FALSE),"")</f>
        <v>96.174593288388181</v>
      </c>
      <c r="N2780" s="17">
        <f t="shared" si="192"/>
        <v>900</v>
      </c>
      <c r="O2780" s="17">
        <f t="shared" si="193"/>
        <v>1800</v>
      </c>
      <c r="P2780" s="17">
        <f t="shared" si="194"/>
        <v>8.8888888888888889E-3</v>
      </c>
      <c r="Q2780" s="17">
        <f t="shared" si="195"/>
        <v>1.7777777777777778E-2</v>
      </c>
    </row>
    <row r="2781" spans="1:17" x14ac:dyDescent="0.35">
      <c r="A2781" t="s">
        <v>1536</v>
      </c>
      <c r="B2781" t="s">
        <v>1436</v>
      </c>
      <c r="D2781" t="s">
        <v>14</v>
      </c>
      <c r="E2781" t="s">
        <v>21</v>
      </c>
      <c r="G2781" t="s">
        <v>3040</v>
      </c>
      <c r="H2781">
        <v>0.2</v>
      </c>
      <c r="J2781">
        <v>0</v>
      </c>
      <c r="K2781">
        <v>0</v>
      </c>
      <c r="L2781" s="17">
        <f>IF($E2781&lt;&gt;"",VLOOKUP($E2781,GEMWs!$E$14:$L$20,7,FALSE),"")</f>
        <v>37.754918937403332</v>
      </c>
      <c r="M2781" s="17">
        <f>IF($E2781&lt;&gt;"",VLOOKUP($E2781,GEMWs!$E$14:$L$20,8,FALSE),"")</f>
        <v>96.174593288388181</v>
      </c>
      <c r="N2781" s="17">
        <f t="shared" ca="1" si="192"/>
        <v>37.754918937403332</v>
      </c>
      <c r="O2781" s="17">
        <f t="shared" ca="1" si="193"/>
        <v>96.174593288388181</v>
      </c>
      <c r="P2781" s="17">
        <f t="shared" ca="1" si="194"/>
        <v>2.079551294802797E-3</v>
      </c>
      <c r="Q2781" s="17">
        <f t="shared" ca="1" si="195"/>
        <v>5.2973229880746075E-3</v>
      </c>
    </row>
    <row r="2782" spans="1:17" x14ac:dyDescent="0.35">
      <c r="A2782" t="s">
        <v>1536</v>
      </c>
      <c r="B2782" t="s">
        <v>1561</v>
      </c>
      <c r="D2782" t="s">
        <v>14</v>
      </c>
      <c r="E2782" t="s">
        <v>18</v>
      </c>
      <c r="G2782" t="s">
        <v>3040</v>
      </c>
      <c r="H2782">
        <v>0.2</v>
      </c>
      <c r="J2782">
        <v>0</v>
      </c>
      <c r="K2782">
        <v>0</v>
      </c>
      <c r="L2782" s="17">
        <f>IF($E2782&lt;&gt;"",VLOOKUP($E2782,GEMWs!$E$14:$L$20,7,FALSE),"")</f>
        <v>5950.3939027696888</v>
      </c>
      <c r="M2782" s="17">
        <f>IF($E2782&lt;&gt;"",VLOOKUP($E2782,GEMWs!$E$14:$L$20,8,FALSE),"")</f>
        <v>10539.430626954083</v>
      </c>
      <c r="N2782" s="17">
        <f t="shared" ca="1" si="192"/>
        <v>5950.3939027696888</v>
      </c>
      <c r="O2782" s="17">
        <f t="shared" ca="1" si="193"/>
        <v>10539.430626954083</v>
      </c>
      <c r="P2782" s="17">
        <f t="shared" ca="1" si="194"/>
        <v>1.8976357175169377E-5</v>
      </c>
      <c r="Q2782" s="17">
        <f t="shared" ca="1" si="195"/>
        <v>3.3611220243235894E-5</v>
      </c>
    </row>
    <row r="2783" spans="1:17" x14ac:dyDescent="0.35">
      <c r="A2783" t="s">
        <v>1536</v>
      </c>
      <c r="B2783" t="s">
        <v>1554</v>
      </c>
      <c r="D2783" t="s">
        <v>14</v>
      </c>
      <c r="E2783" t="s">
        <v>18</v>
      </c>
      <c r="G2783" t="s">
        <v>3040</v>
      </c>
      <c r="H2783">
        <v>0.3</v>
      </c>
      <c r="J2783">
        <v>0</v>
      </c>
      <c r="K2783">
        <v>0</v>
      </c>
      <c r="L2783" s="17">
        <f>IF($E2783&lt;&gt;"",VLOOKUP($E2783,GEMWs!$E$14:$L$20,7,FALSE),"")</f>
        <v>5950.3939027696888</v>
      </c>
      <c r="M2783" s="17">
        <f>IF($E2783&lt;&gt;"",VLOOKUP($E2783,GEMWs!$E$14:$L$20,8,FALSE),"")</f>
        <v>10539.430626954083</v>
      </c>
      <c r="N2783" s="17">
        <f t="shared" ca="1" si="192"/>
        <v>5950.3939027696888</v>
      </c>
      <c r="O2783" s="17">
        <f t="shared" ca="1" si="193"/>
        <v>10539.430626954083</v>
      </c>
      <c r="P2783" s="17">
        <f t="shared" ca="1" si="194"/>
        <v>2.8464535762754064E-5</v>
      </c>
      <c r="Q2783" s="17">
        <f t="shared" ca="1" si="195"/>
        <v>5.0416830364853842E-5</v>
      </c>
    </row>
    <row r="2784" spans="1:17" x14ac:dyDescent="0.35">
      <c r="A2784" t="s">
        <v>1536</v>
      </c>
      <c r="B2784" t="s">
        <v>1550</v>
      </c>
      <c r="D2784" t="s">
        <v>22</v>
      </c>
      <c r="G2784" t="s">
        <v>3040</v>
      </c>
      <c r="H2784">
        <v>0.8</v>
      </c>
      <c r="J2784">
        <v>0</v>
      </c>
      <c r="K2784">
        <v>0</v>
      </c>
      <c r="L2784" s="17" t="str">
        <f>IF($E2784&lt;&gt;"",VLOOKUP($E2784,GEMWs!$E$14:$L$20,7,FALSE),"")</f>
        <v/>
      </c>
      <c r="M2784" s="17" t="str">
        <f>IF($E2784&lt;&gt;"",VLOOKUP($E2784,GEMWs!$E$14:$L$20,8,FALSE),"")</f>
        <v/>
      </c>
      <c r="N2784" s="17">
        <f t="shared" ca="1" si="192"/>
        <v>0</v>
      </c>
      <c r="O2784" s="17">
        <f t="shared" ca="1" si="193"/>
        <v>0</v>
      </c>
      <c r="P2784" s="17">
        <f t="shared" ca="1" si="194"/>
        <v>0</v>
      </c>
      <c r="Q2784" s="17">
        <f t="shared" ca="1" si="195"/>
        <v>0</v>
      </c>
    </row>
    <row r="2785" spans="1:17" x14ac:dyDescent="0.35">
      <c r="A2785" t="s">
        <v>1536</v>
      </c>
      <c r="B2785" t="s">
        <v>540</v>
      </c>
      <c r="C2785" t="s">
        <v>541</v>
      </c>
      <c r="D2785" t="s">
        <v>14</v>
      </c>
      <c r="E2785" t="s">
        <v>21</v>
      </c>
      <c r="F2785" t="s">
        <v>22</v>
      </c>
      <c r="G2785" t="s">
        <v>3040</v>
      </c>
      <c r="H2785">
        <v>193.6</v>
      </c>
      <c r="I2785">
        <v>386</v>
      </c>
      <c r="J2785">
        <v>4500</v>
      </c>
      <c r="K2785">
        <v>4500</v>
      </c>
      <c r="L2785" s="17">
        <f>IF($E2785&lt;&gt;"",VLOOKUP($E2785,GEMWs!$E$14:$L$20,7,FALSE),"")</f>
        <v>37.754918937403332</v>
      </c>
      <c r="M2785" s="17">
        <f>IF($E2785&lt;&gt;"",VLOOKUP($E2785,GEMWs!$E$14:$L$20,8,FALSE),"")</f>
        <v>96.174593288388181</v>
      </c>
      <c r="N2785" s="17">
        <f t="shared" si="192"/>
        <v>4500</v>
      </c>
      <c r="O2785" s="17">
        <f t="shared" si="193"/>
        <v>4500</v>
      </c>
      <c r="P2785" s="17">
        <f t="shared" si="194"/>
        <v>4.3022222222222219E-2</v>
      </c>
      <c r="Q2785" s="17">
        <f t="shared" si="195"/>
        <v>4.3022222222222219E-2</v>
      </c>
    </row>
    <row r="2786" spans="1:17" x14ac:dyDescent="0.35">
      <c r="A2786" t="s">
        <v>1536</v>
      </c>
      <c r="B2786" t="s">
        <v>1126</v>
      </c>
      <c r="D2786" t="s">
        <v>22</v>
      </c>
      <c r="G2786" t="s">
        <v>3040</v>
      </c>
      <c r="H2786">
        <v>8503.2999999999993</v>
      </c>
      <c r="J2786">
        <v>0</v>
      </c>
      <c r="K2786">
        <v>0</v>
      </c>
      <c r="L2786" s="17" t="str">
        <f>IF($E2786&lt;&gt;"",VLOOKUP($E2786,GEMWs!$E$14:$L$20,7,FALSE),"")</f>
        <v/>
      </c>
      <c r="M2786" s="17" t="str">
        <f>IF($E2786&lt;&gt;"",VLOOKUP($E2786,GEMWs!$E$14:$L$20,8,FALSE),"")</f>
        <v/>
      </c>
      <c r="N2786" s="17">
        <f t="shared" ca="1" si="192"/>
        <v>0</v>
      </c>
      <c r="O2786" s="17">
        <f t="shared" ca="1" si="193"/>
        <v>0</v>
      </c>
      <c r="P2786" s="17">
        <f t="shared" ca="1" si="194"/>
        <v>0</v>
      </c>
      <c r="Q2786" s="17">
        <f t="shared" ca="1" si="195"/>
        <v>0</v>
      </c>
    </row>
    <row r="2787" spans="1:17" x14ac:dyDescent="0.35">
      <c r="A2787" t="s">
        <v>1536</v>
      </c>
      <c r="B2787" t="s">
        <v>1128</v>
      </c>
      <c r="D2787" t="s">
        <v>22</v>
      </c>
      <c r="G2787" t="s">
        <v>3040</v>
      </c>
      <c r="H2787">
        <v>0.5</v>
      </c>
      <c r="J2787">
        <v>0</v>
      </c>
      <c r="K2787">
        <v>0</v>
      </c>
      <c r="L2787" s="17" t="str">
        <f>IF($E2787&lt;&gt;"",VLOOKUP($E2787,GEMWs!$E$14:$L$20,7,FALSE),"")</f>
        <v/>
      </c>
      <c r="M2787" s="17" t="str">
        <f>IF($E2787&lt;&gt;"",VLOOKUP($E2787,GEMWs!$E$14:$L$20,8,FALSE),"")</f>
        <v/>
      </c>
      <c r="N2787" s="17">
        <f t="shared" ca="1" si="192"/>
        <v>0</v>
      </c>
      <c r="O2787" s="17">
        <f t="shared" ca="1" si="193"/>
        <v>0</v>
      </c>
      <c r="P2787" s="17">
        <f t="shared" ca="1" si="194"/>
        <v>0</v>
      </c>
      <c r="Q2787" s="17">
        <f t="shared" ca="1" si="195"/>
        <v>0</v>
      </c>
    </row>
    <row r="2788" spans="1:17" x14ac:dyDescent="0.35">
      <c r="A2788" t="s">
        <v>1536</v>
      </c>
      <c r="B2788" t="s">
        <v>638</v>
      </c>
      <c r="D2788" t="s">
        <v>14</v>
      </c>
      <c r="E2788" t="s">
        <v>21</v>
      </c>
      <c r="G2788" t="s">
        <v>3040</v>
      </c>
      <c r="H2788">
        <v>13.4</v>
      </c>
      <c r="J2788">
        <v>0</v>
      </c>
      <c r="K2788">
        <v>0</v>
      </c>
      <c r="L2788" s="17">
        <f>IF($E2788&lt;&gt;"",VLOOKUP($E2788,GEMWs!$E$14:$L$20,7,FALSE),"")</f>
        <v>37.754918937403332</v>
      </c>
      <c r="M2788" s="17">
        <f>IF($E2788&lt;&gt;"",VLOOKUP($E2788,GEMWs!$E$14:$L$20,8,FALSE),"")</f>
        <v>96.174593288388181</v>
      </c>
      <c r="N2788" s="17">
        <f t="shared" ca="1" si="192"/>
        <v>37.754918937403332</v>
      </c>
      <c r="O2788" s="17">
        <f t="shared" ca="1" si="193"/>
        <v>96.174593288388181</v>
      </c>
      <c r="P2788" s="17">
        <f t="shared" ca="1" si="194"/>
        <v>0.13932993675178737</v>
      </c>
      <c r="Q2788" s="17">
        <f t="shared" ca="1" si="195"/>
        <v>0.35492064020099873</v>
      </c>
    </row>
    <row r="2789" spans="1:17" x14ac:dyDescent="0.35">
      <c r="A2789" t="s">
        <v>1536</v>
      </c>
      <c r="B2789" t="s">
        <v>285</v>
      </c>
      <c r="C2789" t="s">
        <v>286</v>
      </c>
      <c r="D2789" t="s">
        <v>14</v>
      </c>
      <c r="E2789" t="s">
        <v>21</v>
      </c>
      <c r="F2789" t="s">
        <v>22</v>
      </c>
      <c r="G2789" t="s">
        <v>3040</v>
      </c>
      <c r="H2789">
        <v>22.7</v>
      </c>
      <c r="I2789">
        <v>294</v>
      </c>
      <c r="J2789">
        <v>993.42307900000003</v>
      </c>
      <c r="K2789">
        <v>2102.9131750000001</v>
      </c>
      <c r="L2789" s="17">
        <f>IF($E2789&lt;&gt;"",VLOOKUP($E2789,GEMWs!$E$14:$L$20,7,FALSE),"")</f>
        <v>37.754918937403332</v>
      </c>
      <c r="M2789" s="17">
        <f>IF($E2789&lt;&gt;"",VLOOKUP($E2789,GEMWs!$E$14:$L$20,8,FALSE),"")</f>
        <v>96.174593288388181</v>
      </c>
      <c r="N2789" s="17">
        <f t="shared" si="192"/>
        <v>993.42307900000003</v>
      </c>
      <c r="O2789" s="17">
        <f t="shared" si="193"/>
        <v>2102.9131750000001</v>
      </c>
      <c r="P2789" s="17">
        <f t="shared" si="194"/>
        <v>1.0794549327981646E-2</v>
      </c>
      <c r="Q2789" s="17">
        <f t="shared" si="195"/>
        <v>2.2850284516089846E-2</v>
      </c>
    </row>
    <row r="2790" spans="1:17" x14ac:dyDescent="0.35">
      <c r="A2790" t="s">
        <v>1536</v>
      </c>
      <c r="B2790" t="s">
        <v>341</v>
      </c>
      <c r="D2790" t="s">
        <v>22</v>
      </c>
      <c r="G2790" t="s">
        <v>3040</v>
      </c>
      <c r="H2790">
        <v>28.8</v>
      </c>
      <c r="J2790">
        <v>0</v>
      </c>
      <c r="K2790">
        <v>0</v>
      </c>
      <c r="L2790" s="17" t="str">
        <f>IF($E2790&lt;&gt;"",VLOOKUP($E2790,GEMWs!$E$14:$L$20,7,FALSE),"")</f>
        <v/>
      </c>
      <c r="M2790" s="17" t="str">
        <f>IF($E2790&lt;&gt;"",VLOOKUP($E2790,GEMWs!$E$14:$L$20,8,FALSE),"")</f>
        <v/>
      </c>
      <c r="N2790" s="17">
        <f t="shared" ca="1" si="192"/>
        <v>0</v>
      </c>
      <c r="O2790" s="17">
        <f t="shared" ca="1" si="193"/>
        <v>0</v>
      </c>
      <c r="P2790" s="17">
        <f t="shared" ca="1" si="194"/>
        <v>0</v>
      </c>
      <c r="Q2790" s="17">
        <f t="shared" ca="1" si="195"/>
        <v>0</v>
      </c>
    </row>
    <row r="2791" spans="1:17" x14ac:dyDescent="0.35">
      <c r="A2791" t="s">
        <v>1536</v>
      </c>
      <c r="B2791" t="s">
        <v>69</v>
      </c>
      <c r="C2791" t="s">
        <v>70</v>
      </c>
      <c r="D2791" t="s">
        <v>14</v>
      </c>
      <c r="E2791" t="s">
        <v>21</v>
      </c>
      <c r="F2791" t="s">
        <v>22</v>
      </c>
      <c r="G2791" t="s">
        <v>3040</v>
      </c>
      <c r="H2791">
        <v>788.2</v>
      </c>
      <c r="I2791">
        <v>416</v>
      </c>
      <c r="J2791">
        <v>145.66</v>
      </c>
      <c r="K2791">
        <v>1199.98</v>
      </c>
      <c r="L2791" s="17">
        <f>IF($E2791&lt;&gt;"",VLOOKUP($E2791,GEMWs!$E$14:$L$20,7,FALSE),"")</f>
        <v>37.754918937403332</v>
      </c>
      <c r="M2791" s="17">
        <f>IF($E2791&lt;&gt;"",VLOOKUP($E2791,GEMWs!$E$14:$L$20,8,FALSE),"")</f>
        <v>96.174593288388181</v>
      </c>
      <c r="N2791" s="17">
        <f t="shared" si="192"/>
        <v>145.66</v>
      </c>
      <c r="O2791" s="17">
        <f t="shared" si="193"/>
        <v>1199.98</v>
      </c>
      <c r="P2791" s="17">
        <f t="shared" si="194"/>
        <v>0.65684428073801238</v>
      </c>
      <c r="Q2791" s="17">
        <f t="shared" si="195"/>
        <v>5.4112316353151177</v>
      </c>
    </row>
    <row r="2792" spans="1:17" x14ac:dyDescent="0.35">
      <c r="A2792" t="s">
        <v>1536</v>
      </c>
      <c r="B2792" t="s">
        <v>289</v>
      </c>
      <c r="C2792" t="s">
        <v>290</v>
      </c>
      <c r="D2792" t="s">
        <v>14</v>
      </c>
      <c r="E2792" t="s">
        <v>21</v>
      </c>
      <c r="F2792" t="s">
        <v>22</v>
      </c>
      <c r="G2792" t="s">
        <v>3040</v>
      </c>
      <c r="H2792">
        <v>36.1</v>
      </c>
      <c r="I2792">
        <v>375</v>
      </c>
      <c r="J2792">
        <v>5000</v>
      </c>
      <c r="K2792">
        <v>20000</v>
      </c>
      <c r="L2792" s="17">
        <f>IF($E2792&lt;&gt;"",VLOOKUP($E2792,GEMWs!$E$14:$L$20,7,FALSE),"")</f>
        <v>37.754918937403332</v>
      </c>
      <c r="M2792" s="17">
        <f>IF($E2792&lt;&gt;"",VLOOKUP($E2792,GEMWs!$E$14:$L$20,8,FALSE),"")</f>
        <v>96.174593288388181</v>
      </c>
      <c r="N2792" s="17">
        <f t="shared" si="192"/>
        <v>5000</v>
      </c>
      <c r="O2792" s="17">
        <f t="shared" si="193"/>
        <v>20000</v>
      </c>
      <c r="P2792" s="17">
        <f t="shared" si="194"/>
        <v>1.805E-3</v>
      </c>
      <c r="Q2792" s="17">
        <f t="shared" si="195"/>
        <v>7.2199999999999999E-3</v>
      </c>
    </row>
    <row r="2793" spans="1:17" x14ac:dyDescent="0.35">
      <c r="A2793" t="s">
        <v>1536</v>
      </c>
      <c r="B2793" t="s">
        <v>368</v>
      </c>
      <c r="D2793" t="s">
        <v>14</v>
      </c>
      <c r="E2793" t="s">
        <v>18</v>
      </c>
      <c r="G2793" t="s">
        <v>3040</v>
      </c>
      <c r="H2793">
        <v>144</v>
      </c>
      <c r="J2793">
        <v>0</v>
      </c>
      <c r="K2793">
        <v>0</v>
      </c>
      <c r="L2793" s="17">
        <f>IF($E2793&lt;&gt;"",VLOOKUP($E2793,GEMWs!$E$14:$L$20,7,FALSE),"")</f>
        <v>5950.3939027696888</v>
      </c>
      <c r="M2793" s="17">
        <f>IF($E2793&lt;&gt;"",VLOOKUP($E2793,GEMWs!$E$14:$L$20,8,FALSE),"")</f>
        <v>10539.430626954083</v>
      </c>
      <c r="N2793" s="17">
        <f t="shared" ca="1" si="192"/>
        <v>5950.3939027696888</v>
      </c>
      <c r="O2793" s="17">
        <f t="shared" ca="1" si="193"/>
        <v>10539.430626954083</v>
      </c>
      <c r="P2793" s="17">
        <f t="shared" ca="1" si="194"/>
        <v>1.3662977166121951E-2</v>
      </c>
      <c r="Q2793" s="17">
        <f t="shared" ca="1" si="195"/>
        <v>2.4200078575129843E-2</v>
      </c>
    </row>
    <row r="2794" spans="1:17" x14ac:dyDescent="0.35">
      <c r="A2794" t="s">
        <v>1536</v>
      </c>
      <c r="B2794" t="s">
        <v>2975</v>
      </c>
      <c r="D2794" t="s">
        <v>14</v>
      </c>
      <c r="E2794" t="s">
        <v>18</v>
      </c>
      <c r="G2794" t="s">
        <v>3040</v>
      </c>
      <c r="H2794">
        <v>15.9</v>
      </c>
      <c r="J2794">
        <v>0</v>
      </c>
      <c r="K2794">
        <v>0</v>
      </c>
      <c r="L2794" s="17">
        <f>IF($E2794&lt;&gt;"",VLOOKUP($E2794,GEMWs!$E$14:$L$20,7,FALSE),"")</f>
        <v>5950.3939027696888</v>
      </c>
      <c r="M2794" s="17">
        <f>IF($E2794&lt;&gt;"",VLOOKUP($E2794,GEMWs!$E$14:$L$20,8,FALSE),"")</f>
        <v>10539.430626954083</v>
      </c>
      <c r="N2794" s="17">
        <f t="shared" ca="1" si="192"/>
        <v>5950.3939027696888</v>
      </c>
      <c r="O2794" s="17">
        <f t="shared" ca="1" si="193"/>
        <v>10539.430626954083</v>
      </c>
      <c r="P2794" s="17">
        <f t="shared" ca="1" si="194"/>
        <v>1.5086203954259654E-3</v>
      </c>
      <c r="Q2794" s="17">
        <f t="shared" ca="1" si="195"/>
        <v>2.6720920093372537E-3</v>
      </c>
    </row>
    <row r="2795" spans="1:17" x14ac:dyDescent="0.35">
      <c r="A2795" t="s">
        <v>1536</v>
      </c>
      <c r="B2795" t="s">
        <v>1088</v>
      </c>
      <c r="C2795" t="s">
        <v>1089</v>
      </c>
      <c r="D2795" t="s">
        <v>14</v>
      </c>
      <c r="E2795" t="s">
        <v>21</v>
      </c>
      <c r="F2795" t="s">
        <v>22</v>
      </c>
      <c r="G2795" t="s">
        <v>3040</v>
      </c>
      <c r="H2795">
        <v>2.1</v>
      </c>
      <c r="I2795">
        <v>390</v>
      </c>
      <c r="J2795">
        <v>1500</v>
      </c>
      <c r="K2795">
        <v>1500</v>
      </c>
      <c r="L2795" s="17">
        <f>IF($E2795&lt;&gt;"",VLOOKUP($E2795,GEMWs!$E$14:$L$20,7,FALSE),"")</f>
        <v>37.754918937403332</v>
      </c>
      <c r="M2795" s="17">
        <f>IF($E2795&lt;&gt;"",VLOOKUP($E2795,GEMWs!$E$14:$L$20,8,FALSE),"")</f>
        <v>96.174593288388181</v>
      </c>
      <c r="N2795" s="17">
        <f t="shared" si="192"/>
        <v>1500</v>
      </c>
      <c r="O2795" s="17">
        <f t="shared" si="193"/>
        <v>1500</v>
      </c>
      <c r="P2795" s="17">
        <f t="shared" si="194"/>
        <v>1.4E-3</v>
      </c>
      <c r="Q2795" s="17">
        <f t="shared" si="195"/>
        <v>1.4E-3</v>
      </c>
    </row>
    <row r="2796" spans="1:17" x14ac:dyDescent="0.35">
      <c r="A2796" t="s">
        <v>1536</v>
      </c>
      <c r="B2796" t="s">
        <v>345</v>
      </c>
      <c r="D2796" t="s">
        <v>22</v>
      </c>
      <c r="G2796" t="s">
        <v>3040</v>
      </c>
      <c r="H2796">
        <v>723</v>
      </c>
      <c r="J2796">
        <v>0</v>
      </c>
      <c r="K2796">
        <v>0</v>
      </c>
      <c r="L2796" s="17" t="str">
        <f>IF($E2796&lt;&gt;"",VLOOKUP($E2796,GEMWs!$E$14:$L$20,7,FALSE),"")</f>
        <v/>
      </c>
      <c r="M2796" s="17" t="str">
        <f>IF($E2796&lt;&gt;"",VLOOKUP($E2796,GEMWs!$E$14:$L$20,8,FALSE),"")</f>
        <v/>
      </c>
      <c r="N2796" s="17">
        <f t="shared" ca="1" si="192"/>
        <v>0</v>
      </c>
      <c r="O2796" s="17">
        <f t="shared" ca="1" si="193"/>
        <v>0</v>
      </c>
      <c r="P2796" s="17">
        <f t="shared" ca="1" si="194"/>
        <v>0</v>
      </c>
      <c r="Q2796" s="17">
        <f t="shared" ca="1" si="195"/>
        <v>0</v>
      </c>
    </row>
    <row r="2797" spans="1:17" x14ac:dyDescent="0.35">
      <c r="A2797" t="s">
        <v>1536</v>
      </c>
      <c r="B2797" t="s">
        <v>1537</v>
      </c>
      <c r="C2797" t="s">
        <v>1538</v>
      </c>
      <c r="D2797" t="s">
        <v>14</v>
      </c>
      <c r="E2797" t="s">
        <v>1539</v>
      </c>
      <c r="F2797" t="s">
        <v>22</v>
      </c>
      <c r="G2797" t="s">
        <v>3040</v>
      </c>
      <c r="H2797">
        <v>46.1</v>
      </c>
      <c r="I2797">
        <v>378</v>
      </c>
      <c r="J2797">
        <v>47.976719000000003</v>
      </c>
      <c r="K2797">
        <v>81.462500000000006</v>
      </c>
      <c r="L2797" s="17">
        <f>IF($E2797&lt;&gt;"",VLOOKUP($E2797,GEMWs!$E$14:$L$20,7,FALSE),"")</f>
        <v>47.97671900000001</v>
      </c>
      <c r="M2797" s="17">
        <f>IF($E2797&lt;&gt;"",VLOOKUP($E2797,GEMWs!$E$14:$L$20,8,FALSE),"")</f>
        <v>81.462499999999991</v>
      </c>
      <c r="N2797" s="17">
        <f t="shared" si="192"/>
        <v>47.976719000000003</v>
      </c>
      <c r="O2797" s="17">
        <f t="shared" si="193"/>
        <v>81.462500000000006</v>
      </c>
      <c r="P2797" s="17">
        <f t="shared" si="194"/>
        <v>0.56590455731164646</v>
      </c>
      <c r="Q2797" s="17">
        <f t="shared" si="195"/>
        <v>0.96088271480173537</v>
      </c>
    </row>
    <row r="2798" spans="1:17" x14ac:dyDescent="0.35">
      <c r="A2798" t="s">
        <v>1536</v>
      </c>
      <c r="B2798" t="s">
        <v>542</v>
      </c>
      <c r="C2798" t="s">
        <v>543</v>
      </c>
      <c r="D2798" t="s">
        <v>14</v>
      </c>
      <c r="E2798" t="s">
        <v>21</v>
      </c>
      <c r="F2798" t="s">
        <v>22</v>
      </c>
      <c r="G2798" t="s">
        <v>3040</v>
      </c>
      <c r="H2798">
        <v>344.8</v>
      </c>
      <c r="I2798">
        <v>393</v>
      </c>
      <c r="J2798">
        <v>69.463928999999993</v>
      </c>
      <c r="K2798">
        <v>255.49058400000001</v>
      </c>
      <c r="L2798" s="17">
        <f>IF($E2798&lt;&gt;"",VLOOKUP($E2798,GEMWs!$E$14:$L$20,7,FALSE),"")</f>
        <v>37.754918937403332</v>
      </c>
      <c r="M2798" s="17">
        <f>IF($E2798&lt;&gt;"",VLOOKUP($E2798,GEMWs!$E$14:$L$20,8,FALSE),"")</f>
        <v>96.174593288388181</v>
      </c>
      <c r="N2798" s="17">
        <f t="shared" si="192"/>
        <v>69.463928999999993</v>
      </c>
      <c r="O2798" s="17">
        <f t="shared" si="193"/>
        <v>255.49058400000001</v>
      </c>
      <c r="P2798" s="17">
        <f t="shared" si="194"/>
        <v>1.3495604988714573</v>
      </c>
      <c r="Q2798" s="17">
        <f t="shared" si="195"/>
        <v>4.9637272893101114</v>
      </c>
    </row>
    <row r="2799" spans="1:17" x14ac:dyDescent="0.35">
      <c r="A2799" t="s">
        <v>1536</v>
      </c>
      <c r="B2799" t="s">
        <v>1551</v>
      </c>
      <c r="D2799" t="s">
        <v>14</v>
      </c>
      <c r="E2799" t="s">
        <v>21</v>
      </c>
      <c r="G2799" t="s">
        <v>3040</v>
      </c>
      <c r="H2799">
        <v>80.8</v>
      </c>
      <c r="J2799">
        <v>0</v>
      </c>
      <c r="K2799">
        <v>0</v>
      </c>
      <c r="L2799" s="17">
        <f>IF($E2799&lt;&gt;"",VLOOKUP($E2799,GEMWs!$E$14:$L$20,7,FALSE),"")</f>
        <v>37.754918937403332</v>
      </c>
      <c r="M2799" s="17">
        <f>IF($E2799&lt;&gt;"",VLOOKUP($E2799,GEMWs!$E$14:$L$20,8,FALSE),"")</f>
        <v>96.174593288388181</v>
      </c>
      <c r="N2799" s="17">
        <f t="shared" ca="1" si="192"/>
        <v>37.754918937403332</v>
      </c>
      <c r="O2799" s="17">
        <f t="shared" ca="1" si="193"/>
        <v>96.174593288388181</v>
      </c>
      <c r="P2799" s="17">
        <f t="shared" ca="1" si="194"/>
        <v>0.84013872310032978</v>
      </c>
      <c r="Q2799" s="17">
        <f t="shared" ca="1" si="195"/>
        <v>2.1401184871821415</v>
      </c>
    </row>
    <row r="2800" spans="1:17" x14ac:dyDescent="0.35">
      <c r="A2800" t="s">
        <v>1536</v>
      </c>
      <c r="B2800" t="s">
        <v>1562</v>
      </c>
      <c r="C2800" t="s">
        <v>1563</v>
      </c>
      <c r="D2800" t="s">
        <v>14</v>
      </c>
      <c r="E2800" t="s">
        <v>21</v>
      </c>
      <c r="G2800" t="s">
        <v>3040</v>
      </c>
      <c r="H2800">
        <v>14</v>
      </c>
      <c r="J2800">
        <v>0</v>
      </c>
      <c r="K2800">
        <v>0</v>
      </c>
      <c r="L2800" s="17">
        <f>IF($E2800&lt;&gt;"",VLOOKUP($E2800,GEMWs!$E$14:$L$20,7,FALSE),"")</f>
        <v>37.754918937403332</v>
      </c>
      <c r="M2800" s="17">
        <f>IF($E2800&lt;&gt;"",VLOOKUP($E2800,GEMWs!$E$14:$L$20,8,FALSE),"")</f>
        <v>96.174593288388181</v>
      </c>
      <c r="N2800" s="17">
        <f t="shared" ca="1" si="192"/>
        <v>37.754918937403332</v>
      </c>
      <c r="O2800" s="17">
        <f t="shared" ca="1" si="193"/>
        <v>96.174593288388181</v>
      </c>
      <c r="P2800" s="17">
        <f t="shared" ca="1" si="194"/>
        <v>0.14556859063619576</v>
      </c>
      <c r="Q2800" s="17">
        <f t="shared" ca="1" si="195"/>
        <v>0.37081260916522252</v>
      </c>
    </row>
    <row r="2801" spans="1:17" x14ac:dyDescent="0.35">
      <c r="A2801" t="s">
        <v>1536</v>
      </c>
      <c r="B2801" t="s">
        <v>1106</v>
      </c>
      <c r="C2801" t="s">
        <v>1107</v>
      </c>
      <c r="D2801" t="s">
        <v>14</v>
      </c>
      <c r="E2801" t="s">
        <v>21</v>
      </c>
      <c r="F2801" t="s">
        <v>22</v>
      </c>
      <c r="G2801" t="s">
        <v>3040</v>
      </c>
      <c r="H2801">
        <v>14.4</v>
      </c>
      <c r="I2801">
        <v>369</v>
      </c>
      <c r="J2801">
        <v>371.8</v>
      </c>
      <c r="K2801">
        <v>507</v>
      </c>
      <c r="L2801" s="17">
        <f>IF($E2801&lt;&gt;"",VLOOKUP($E2801,GEMWs!$E$14:$L$20,7,FALSE),"")</f>
        <v>37.754918937403332</v>
      </c>
      <c r="M2801" s="17">
        <f>IF($E2801&lt;&gt;"",VLOOKUP($E2801,GEMWs!$E$14:$L$20,8,FALSE),"")</f>
        <v>96.174593288388181</v>
      </c>
      <c r="N2801" s="17">
        <f t="shared" si="192"/>
        <v>371.8</v>
      </c>
      <c r="O2801" s="17">
        <f t="shared" si="193"/>
        <v>507</v>
      </c>
      <c r="P2801" s="17">
        <f t="shared" si="194"/>
        <v>2.8402366863905328E-2</v>
      </c>
      <c r="Q2801" s="17">
        <f t="shared" si="195"/>
        <v>3.8730500268961805E-2</v>
      </c>
    </row>
    <row r="2802" spans="1:17" x14ac:dyDescent="0.35">
      <c r="A2802" t="s">
        <v>1536</v>
      </c>
      <c r="B2802" t="s">
        <v>697</v>
      </c>
      <c r="D2802" t="s">
        <v>14</v>
      </c>
      <c r="E2802" t="s">
        <v>21</v>
      </c>
      <c r="G2802" t="s">
        <v>3040</v>
      </c>
      <c r="H2802">
        <v>1.9</v>
      </c>
      <c r="J2802">
        <v>0</v>
      </c>
      <c r="K2802">
        <v>0</v>
      </c>
      <c r="L2802" s="17">
        <f>IF($E2802&lt;&gt;"",VLOOKUP($E2802,GEMWs!$E$14:$L$20,7,FALSE),"")</f>
        <v>37.754918937403332</v>
      </c>
      <c r="M2802" s="17">
        <f>IF($E2802&lt;&gt;"",VLOOKUP($E2802,GEMWs!$E$14:$L$20,8,FALSE),"")</f>
        <v>96.174593288388181</v>
      </c>
      <c r="N2802" s="17">
        <f t="shared" ca="1" si="192"/>
        <v>37.754918937403332</v>
      </c>
      <c r="O2802" s="17">
        <f t="shared" ca="1" si="193"/>
        <v>96.174593288388181</v>
      </c>
      <c r="P2802" s="17">
        <f t="shared" ca="1" si="194"/>
        <v>1.9755737300626568E-2</v>
      </c>
      <c r="Q2802" s="17">
        <f t="shared" ca="1" si="195"/>
        <v>5.0324568386708769E-2</v>
      </c>
    </row>
    <row r="2803" spans="1:17" x14ac:dyDescent="0.35">
      <c r="A2803" t="s">
        <v>1536</v>
      </c>
      <c r="B2803" t="s">
        <v>640</v>
      </c>
      <c r="D2803" t="s">
        <v>14</v>
      </c>
      <c r="E2803" t="s">
        <v>21</v>
      </c>
      <c r="G2803" t="s">
        <v>3040</v>
      </c>
      <c r="H2803">
        <v>50.6</v>
      </c>
      <c r="J2803">
        <v>0</v>
      </c>
      <c r="K2803">
        <v>0</v>
      </c>
      <c r="L2803" s="17">
        <f>IF($E2803&lt;&gt;"",VLOOKUP($E2803,GEMWs!$E$14:$L$20,7,FALSE),"")</f>
        <v>37.754918937403332</v>
      </c>
      <c r="M2803" s="17">
        <f>IF($E2803&lt;&gt;"",VLOOKUP($E2803,GEMWs!$E$14:$L$20,8,FALSE),"")</f>
        <v>96.174593288388181</v>
      </c>
      <c r="N2803" s="17">
        <f t="shared" ca="1" si="192"/>
        <v>37.754918937403332</v>
      </c>
      <c r="O2803" s="17">
        <f t="shared" ca="1" si="193"/>
        <v>96.174593288388181</v>
      </c>
      <c r="P2803" s="17">
        <f t="shared" ca="1" si="194"/>
        <v>0.52612647758510755</v>
      </c>
      <c r="Q2803" s="17">
        <f t="shared" ca="1" si="195"/>
        <v>1.3402227159828757</v>
      </c>
    </row>
    <row r="2804" spans="1:17" x14ac:dyDescent="0.35">
      <c r="A2804" t="s">
        <v>1536</v>
      </c>
      <c r="B2804" t="s">
        <v>671</v>
      </c>
      <c r="C2804" t="s">
        <v>672</v>
      </c>
      <c r="D2804" t="s">
        <v>14</v>
      </c>
      <c r="E2804" t="s">
        <v>21</v>
      </c>
      <c r="F2804" t="s">
        <v>22</v>
      </c>
      <c r="G2804" t="s">
        <v>3040</v>
      </c>
      <c r="H2804">
        <v>17.8</v>
      </c>
      <c r="I2804">
        <v>310</v>
      </c>
      <c r="J2804">
        <v>6000</v>
      </c>
      <c r="K2804">
        <v>6000</v>
      </c>
      <c r="L2804" s="17">
        <f>IF($E2804&lt;&gt;"",VLOOKUP($E2804,GEMWs!$E$14:$L$20,7,FALSE),"")</f>
        <v>37.754918937403332</v>
      </c>
      <c r="M2804" s="17">
        <f>IF($E2804&lt;&gt;"",VLOOKUP($E2804,GEMWs!$E$14:$L$20,8,FALSE),"")</f>
        <v>96.174593288388181</v>
      </c>
      <c r="N2804" s="17">
        <f t="shared" si="192"/>
        <v>6000</v>
      </c>
      <c r="O2804" s="17">
        <f t="shared" si="193"/>
        <v>6000</v>
      </c>
      <c r="P2804" s="17">
        <f t="shared" si="194"/>
        <v>2.9666666666666669E-3</v>
      </c>
      <c r="Q2804" s="17">
        <f t="shared" si="195"/>
        <v>2.9666666666666669E-3</v>
      </c>
    </row>
    <row r="2805" spans="1:17" x14ac:dyDescent="0.35">
      <c r="A2805" t="s">
        <v>1536</v>
      </c>
      <c r="B2805" t="s">
        <v>1092</v>
      </c>
      <c r="C2805" t="s">
        <v>1093</v>
      </c>
      <c r="D2805" t="s">
        <v>14</v>
      </c>
      <c r="E2805" t="s">
        <v>21</v>
      </c>
      <c r="F2805" t="s">
        <v>22</v>
      </c>
      <c r="G2805" t="s">
        <v>3040</v>
      </c>
      <c r="H2805">
        <v>32.200000000000003</v>
      </c>
      <c r="I2805">
        <v>399</v>
      </c>
      <c r="J2805">
        <v>1297.992031</v>
      </c>
      <c r="K2805">
        <v>1524.0162640000001</v>
      </c>
      <c r="L2805" s="17">
        <f>IF($E2805&lt;&gt;"",VLOOKUP($E2805,GEMWs!$E$14:$L$20,7,FALSE),"")</f>
        <v>37.754918937403332</v>
      </c>
      <c r="M2805" s="17">
        <f>IF($E2805&lt;&gt;"",VLOOKUP($E2805,GEMWs!$E$14:$L$20,8,FALSE),"")</f>
        <v>96.174593288388181</v>
      </c>
      <c r="N2805" s="17">
        <f t="shared" si="192"/>
        <v>1297.992031</v>
      </c>
      <c r="O2805" s="17">
        <f t="shared" si="193"/>
        <v>1524.0162640000001</v>
      </c>
      <c r="P2805" s="17">
        <f t="shared" si="194"/>
        <v>2.1128383443550967E-2</v>
      </c>
      <c r="Q2805" s="17">
        <f t="shared" si="195"/>
        <v>2.480754829842249E-2</v>
      </c>
    </row>
    <row r="2806" spans="1:17" x14ac:dyDescent="0.35">
      <c r="A2806" t="s">
        <v>1536</v>
      </c>
      <c r="B2806" t="s">
        <v>1559</v>
      </c>
      <c r="C2806" t="s">
        <v>1560</v>
      </c>
      <c r="D2806" t="s">
        <v>14</v>
      </c>
      <c r="E2806" t="s">
        <v>21</v>
      </c>
      <c r="G2806" t="s">
        <v>3040</v>
      </c>
      <c r="H2806">
        <v>0.1</v>
      </c>
      <c r="J2806">
        <v>0</v>
      </c>
      <c r="K2806">
        <v>0</v>
      </c>
      <c r="L2806" s="17">
        <f>IF($E2806&lt;&gt;"",VLOOKUP($E2806,GEMWs!$E$14:$L$20,7,FALSE),"")</f>
        <v>37.754918937403332</v>
      </c>
      <c r="M2806" s="17">
        <f>IF($E2806&lt;&gt;"",VLOOKUP($E2806,GEMWs!$E$14:$L$20,8,FALSE),"")</f>
        <v>96.174593288388181</v>
      </c>
      <c r="N2806" s="17">
        <f t="shared" ca="1" si="192"/>
        <v>37.754918937403332</v>
      </c>
      <c r="O2806" s="17">
        <f t="shared" ca="1" si="193"/>
        <v>96.174593288388181</v>
      </c>
      <c r="P2806" s="17">
        <f t="shared" ca="1" si="194"/>
        <v>1.0397756474013985E-3</v>
      </c>
      <c r="Q2806" s="17">
        <f t="shared" ca="1" si="195"/>
        <v>2.6486614940373038E-3</v>
      </c>
    </row>
    <row r="2807" spans="1:17" x14ac:dyDescent="0.35">
      <c r="A2807" t="s">
        <v>1536</v>
      </c>
      <c r="B2807" t="s">
        <v>1557</v>
      </c>
      <c r="D2807" t="s">
        <v>14</v>
      </c>
      <c r="E2807" t="s">
        <v>21</v>
      </c>
      <c r="G2807" t="s">
        <v>3040</v>
      </c>
      <c r="H2807">
        <v>5.4</v>
      </c>
      <c r="J2807">
        <v>0</v>
      </c>
      <c r="K2807">
        <v>0</v>
      </c>
      <c r="L2807" s="17">
        <f>IF($E2807&lt;&gt;"",VLOOKUP($E2807,GEMWs!$E$14:$L$20,7,FALSE),"")</f>
        <v>37.754918937403332</v>
      </c>
      <c r="M2807" s="17">
        <f>IF($E2807&lt;&gt;"",VLOOKUP($E2807,GEMWs!$E$14:$L$20,8,FALSE),"")</f>
        <v>96.174593288388181</v>
      </c>
      <c r="N2807" s="17">
        <f t="shared" ca="1" si="192"/>
        <v>37.754918937403332</v>
      </c>
      <c r="O2807" s="17">
        <f t="shared" ca="1" si="193"/>
        <v>96.174593288388181</v>
      </c>
      <c r="P2807" s="17">
        <f t="shared" ca="1" si="194"/>
        <v>5.6147884959675515E-2</v>
      </c>
      <c r="Q2807" s="17">
        <f t="shared" ca="1" si="195"/>
        <v>0.14302772067801442</v>
      </c>
    </row>
    <row r="2808" spans="1:17" x14ac:dyDescent="0.35">
      <c r="A2808" t="s">
        <v>1536</v>
      </c>
      <c r="B2808" t="s">
        <v>295</v>
      </c>
      <c r="C2808" t="s">
        <v>296</v>
      </c>
      <c r="D2808" t="s">
        <v>14</v>
      </c>
      <c r="E2808" t="s">
        <v>21</v>
      </c>
      <c r="F2808" t="s">
        <v>22</v>
      </c>
      <c r="G2808" t="s">
        <v>3040</v>
      </c>
      <c r="H2808">
        <v>0.4</v>
      </c>
      <c r="I2808">
        <v>404</v>
      </c>
      <c r="J2808">
        <v>209.568074</v>
      </c>
      <c r="K2808">
        <v>329.28885000000002</v>
      </c>
      <c r="L2808" s="17">
        <f>IF($E2808&lt;&gt;"",VLOOKUP($E2808,GEMWs!$E$14:$L$20,7,FALSE),"")</f>
        <v>37.754918937403332</v>
      </c>
      <c r="M2808" s="17">
        <f>IF($E2808&lt;&gt;"",VLOOKUP($E2808,GEMWs!$E$14:$L$20,8,FALSE),"")</f>
        <v>96.174593288388181</v>
      </c>
      <c r="N2808" s="17">
        <f t="shared" si="192"/>
        <v>209.568074</v>
      </c>
      <c r="O2808" s="17">
        <f t="shared" si="193"/>
        <v>329.28885000000002</v>
      </c>
      <c r="P2808" s="17">
        <f t="shared" si="194"/>
        <v>1.2147389746114999E-3</v>
      </c>
      <c r="Q2808" s="17">
        <f t="shared" si="195"/>
        <v>1.9086876753946788E-3</v>
      </c>
    </row>
    <row r="2809" spans="1:17" x14ac:dyDescent="0.35">
      <c r="A2809" t="s">
        <v>1536</v>
      </c>
      <c r="B2809" t="s">
        <v>636</v>
      </c>
      <c r="C2809" t="s">
        <v>637</v>
      </c>
      <c r="D2809" t="s">
        <v>14</v>
      </c>
      <c r="E2809" t="s">
        <v>21</v>
      </c>
      <c r="F2809" t="s">
        <v>22</v>
      </c>
      <c r="G2809" t="s">
        <v>3040</v>
      </c>
      <c r="H2809">
        <v>14.9</v>
      </c>
      <c r="I2809">
        <v>405</v>
      </c>
      <c r="J2809">
        <v>3900</v>
      </c>
      <c r="K2809">
        <v>3900</v>
      </c>
      <c r="L2809" s="17">
        <f>IF($E2809&lt;&gt;"",VLOOKUP($E2809,GEMWs!$E$14:$L$20,7,FALSE),"")</f>
        <v>37.754918937403332</v>
      </c>
      <c r="M2809" s="17">
        <f>IF($E2809&lt;&gt;"",VLOOKUP($E2809,GEMWs!$E$14:$L$20,8,FALSE),"")</f>
        <v>96.174593288388181</v>
      </c>
      <c r="N2809" s="17">
        <f t="shared" si="192"/>
        <v>3900</v>
      </c>
      <c r="O2809" s="17">
        <f t="shared" si="193"/>
        <v>3900</v>
      </c>
      <c r="P2809" s="17">
        <f t="shared" si="194"/>
        <v>3.8205128205128207E-3</v>
      </c>
      <c r="Q2809" s="17">
        <f t="shared" si="195"/>
        <v>3.8205128205128207E-3</v>
      </c>
    </row>
    <row r="2810" spans="1:17" x14ac:dyDescent="0.35">
      <c r="A2810" t="s">
        <v>1536</v>
      </c>
      <c r="B2810" t="s">
        <v>1555</v>
      </c>
      <c r="C2810" t="s">
        <v>1556</v>
      </c>
      <c r="D2810" t="s">
        <v>14</v>
      </c>
      <c r="E2810" t="s">
        <v>21</v>
      </c>
      <c r="G2810" t="s">
        <v>3040</v>
      </c>
      <c r="H2810">
        <v>1.9</v>
      </c>
      <c r="J2810">
        <v>0</v>
      </c>
      <c r="K2810">
        <v>0</v>
      </c>
      <c r="L2810" s="17">
        <f>IF($E2810&lt;&gt;"",VLOOKUP($E2810,GEMWs!$E$14:$L$20,7,FALSE),"")</f>
        <v>37.754918937403332</v>
      </c>
      <c r="M2810" s="17">
        <f>IF($E2810&lt;&gt;"",VLOOKUP($E2810,GEMWs!$E$14:$L$20,8,FALSE),"")</f>
        <v>96.174593288388181</v>
      </c>
      <c r="N2810" s="17">
        <f t="shared" ca="1" si="192"/>
        <v>37.754918937403332</v>
      </c>
      <c r="O2810" s="17">
        <f t="shared" ca="1" si="193"/>
        <v>96.174593288388181</v>
      </c>
      <c r="P2810" s="17">
        <f t="shared" ca="1" si="194"/>
        <v>1.9755737300626568E-2</v>
      </c>
      <c r="Q2810" s="17">
        <f t="shared" ca="1" si="195"/>
        <v>5.0324568386708769E-2</v>
      </c>
    </row>
    <row r="2811" spans="1:17" x14ac:dyDescent="0.35">
      <c r="A2811" t="s">
        <v>1536</v>
      </c>
      <c r="B2811" t="s">
        <v>233</v>
      </c>
      <c r="D2811" t="s">
        <v>22</v>
      </c>
      <c r="G2811" t="s">
        <v>3040</v>
      </c>
      <c r="H2811">
        <v>0.1</v>
      </c>
      <c r="J2811">
        <v>0</v>
      </c>
      <c r="K2811">
        <v>0</v>
      </c>
      <c r="L2811" s="17" t="str">
        <f>IF($E2811&lt;&gt;"",VLOOKUP($E2811,GEMWs!$E$14:$L$20,7,FALSE),"")</f>
        <v/>
      </c>
      <c r="M2811" s="17" t="str">
        <f>IF($E2811&lt;&gt;"",VLOOKUP($E2811,GEMWs!$E$14:$L$20,8,FALSE),"")</f>
        <v/>
      </c>
      <c r="N2811" s="17">
        <f t="shared" ca="1" si="192"/>
        <v>0</v>
      </c>
      <c r="O2811" s="17">
        <f t="shared" ca="1" si="193"/>
        <v>0</v>
      </c>
      <c r="P2811" s="17">
        <f t="shared" ca="1" si="194"/>
        <v>0</v>
      </c>
      <c r="Q2811" s="17">
        <f t="shared" ca="1" si="195"/>
        <v>0</v>
      </c>
    </row>
    <row r="2812" spans="1:17" x14ac:dyDescent="0.35">
      <c r="A2812" t="s">
        <v>1536</v>
      </c>
      <c r="B2812" t="s">
        <v>1549</v>
      </c>
      <c r="D2812" t="s">
        <v>14</v>
      </c>
      <c r="E2812" t="s">
        <v>21</v>
      </c>
      <c r="G2812" t="s">
        <v>3040</v>
      </c>
      <c r="H2812">
        <v>5.4</v>
      </c>
      <c r="J2812">
        <v>0</v>
      </c>
      <c r="K2812">
        <v>0</v>
      </c>
      <c r="L2812" s="17">
        <f>IF($E2812&lt;&gt;"",VLOOKUP($E2812,GEMWs!$E$14:$L$20,7,FALSE),"")</f>
        <v>37.754918937403332</v>
      </c>
      <c r="M2812" s="17">
        <f>IF($E2812&lt;&gt;"",VLOOKUP($E2812,GEMWs!$E$14:$L$20,8,FALSE),"")</f>
        <v>96.174593288388181</v>
      </c>
      <c r="N2812" s="17">
        <f t="shared" ca="1" si="192"/>
        <v>37.754918937403332</v>
      </c>
      <c r="O2812" s="17">
        <f t="shared" ca="1" si="193"/>
        <v>96.174593288388181</v>
      </c>
      <c r="P2812" s="17">
        <f t="shared" ca="1" si="194"/>
        <v>5.6147884959675515E-2</v>
      </c>
      <c r="Q2812" s="17">
        <f t="shared" ca="1" si="195"/>
        <v>0.14302772067801442</v>
      </c>
    </row>
    <row r="2813" spans="1:17" x14ac:dyDescent="0.35">
      <c r="A2813" t="s">
        <v>1536</v>
      </c>
      <c r="B2813" t="s">
        <v>549</v>
      </c>
      <c r="D2813" t="s">
        <v>14</v>
      </c>
      <c r="E2813" t="s">
        <v>21</v>
      </c>
      <c r="G2813" t="s">
        <v>3040</v>
      </c>
      <c r="H2813">
        <v>38.1</v>
      </c>
      <c r="J2813">
        <v>0</v>
      </c>
      <c r="K2813">
        <v>0</v>
      </c>
      <c r="L2813" s="17">
        <f>IF($E2813&lt;&gt;"",VLOOKUP($E2813,GEMWs!$E$14:$L$20,7,FALSE),"")</f>
        <v>37.754918937403332</v>
      </c>
      <c r="M2813" s="17">
        <f>IF($E2813&lt;&gt;"",VLOOKUP($E2813,GEMWs!$E$14:$L$20,8,FALSE),"")</f>
        <v>96.174593288388181</v>
      </c>
      <c r="N2813" s="17">
        <f t="shared" ca="1" si="192"/>
        <v>37.754918937403332</v>
      </c>
      <c r="O2813" s="17">
        <f t="shared" ca="1" si="193"/>
        <v>96.174593288388181</v>
      </c>
      <c r="P2813" s="17">
        <f t="shared" ca="1" si="194"/>
        <v>0.39615452165993276</v>
      </c>
      <c r="Q2813" s="17">
        <f t="shared" ca="1" si="195"/>
        <v>1.0091400292282127</v>
      </c>
    </row>
    <row r="2814" spans="1:17" x14ac:dyDescent="0.35">
      <c r="A2814" t="s">
        <v>1536</v>
      </c>
      <c r="B2814" t="s">
        <v>641</v>
      </c>
      <c r="D2814" t="s">
        <v>14</v>
      </c>
      <c r="E2814" t="s">
        <v>21</v>
      </c>
      <c r="G2814" t="s">
        <v>3040</v>
      </c>
      <c r="H2814">
        <v>14.2</v>
      </c>
      <c r="J2814">
        <v>0</v>
      </c>
      <c r="K2814">
        <v>0</v>
      </c>
      <c r="L2814" s="17">
        <f>IF($E2814&lt;&gt;"",VLOOKUP($E2814,GEMWs!$E$14:$L$20,7,FALSE),"")</f>
        <v>37.754918937403332</v>
      </c>
      <c r="M2814" s="17">
        <f>IF($E2814&lt;&gt;"",VLOOKUP($E2814,GEMWs!$E$14:$L$20,8,FALSE),"")</f>
        <v>96.174593288388181</v>
      </c>
      <c r="N2814" s="17">
        <f t="shared" ca="1" si="192"/>
        <v>37.754918937403332</v>
      </c>
      <c r="O2814" s="17">
        <f t="shared" ca="1" si="193"/>
        <v>96.174593288388181</v>
      </c>
      <c r="P2814" s="17">
        <f t="shared" ca="1" si="194"/>
        <v>0.14764814193099857</v>
      </c>
      <c r="Q2814" s="17">
        <f t="shared" ca="1" si="195"/>
        <v>0.37610993215329713</v>
      </c>
    </row>
    <row r="2815" spans="1:17" x14ac:dyDescent="0.35">
      <c r="A2815" t="s">
        <v>1536</v>
      </c>
      <c r="B2815" t="s">
        <v>1100</v>
      </c>
      <c r="C2815" t="s">
        <v>1101</v>
      </c>
      <c r="D2815" t="s">
        <v>14</v>
      </c>
      <c r="E2815" t="s">
        <v>21</v>
      </c>
      <c r="F2815" t="s">
        <v>22</v>
      </c>
      <c r="G2815" t="s">
        <v>3040</v>
      </c>
      <c r="H2815">
        <v>3.5</v>
      </c>
      <c r="I2815">
        <v>409</v>
      </c>
      <c r="J2815">
        <v>2360.65</v>
      </c>
      <c r="K2815">
        <v>3656.43</v>
      </c>
      <c r="L2815" s="17">
        <f>IF($E2815&lt;&gt;"",VLOOKUP($E2815,GEMWs!$E$14:$L$20,7,FALSE),"")</f>
        <v>37.754918937403332</v>
      </c>
      <c r="M2815" s="17">
        <f>IF($E2815&lt;&gt;"",VLOOKUP($E2815,GEMWs!$E$14:$L$20,8,FALSE),"")</f>
        <v>96.174593288388181</v>
      </c>
      <c r="N2815" s="17">
        <f t="shared" si="192"/>
        <v>2360.65</v>
      </c>
      <c r="O2815" s="17">
        <f t="shared" si="193"/>
        <v>3656.43</v>
      </c>
      <c r="P2815" s="17">
        <f t="shared" si="194"/>
        <v>9.5721783269473229E-4</v>
      </c>
      <c r="Q2815" s="17">
        <f t="shared" si="195"/>
        <v>1.4826424925338359E-3</v>
      </c>
    </row>
    <row r="2816" spans="1:17" x14ac:dyDescent="0.35">
      <c r="A2816" t="s">
        <v>1536</v>
      </c>
      <c r="B2816" t="s">
        <v>150</v>
      </c>
      <c r="C2816" t="s">
        <v>151</v>
      </c>
      <c r="D2816" t="s">
        <v>14</v>
      </c>
      <c r="E2816" t="s">
        <v>21</v>
      </c>
      <c r="F2816" t="s">
        <v>22</v>
      </c>
      <c r="G2816" t="s">
        <v>3040</v>
      </c>
      <c r="H2816">
        <v>0.1</v>
      </c>
      <c r="I2816">
        <v>342</v>
      </c>
      <c r="J2816">
        <v>121.88982799999999</v>
      </c>
      <c r="K2816">
        <v>164.86666500000001</v>
      </c>
      <c r="L2816" s="17">
        <f>IF($E2816&lt;&gt;"",VLOOKUP($E2816,GEMWs!$E$14:$L$20,7,FALSE),"")</f>
        <v>37.754918937403332</v>
      </c>
      <c r="M2816" s="17">
        <f>IF($E2816&lt;&gt;"",VLOOKUP($E2816,GEMWs!$E$14:$L$20,8,FALSE),"")</f>
        <v>96.174593288388181</v>
      </c>
      <c r="N2816" s="17">
        <f t="shared" si="192"/>
        <v>121.88982799999999</v>
      </c>
      <c r="O2816" s="17">
        <f t="shared" si="193"/>
        <v>164.86666500000001</v>
      </c>
      <c r="P2816" s="17">
        <f t="shared" si="194"/>
        <v>6.0655075421098617E-4</v>
      </c>
      <c r="Q2816" s="17">
        <f t="shared" si="195"/>
        <v>8.2041300443872975E-4</v>
      </c>
    </row>
    <row r="2817" spans="1:17" x14ac:dyDescent="0.35">
      <c r="A2817" t="s">
        <v>1536</v>
      </c>
      <c r="B2817" t="s">
        <v>681</v>
      </c>
      <c r="C2817" t="s">
        <v>682</v>
      </c>
      <c r="D2817" t="s">
        <v>14</v>
      </c>
      <c r="E2817" t="s">
        <v>21</v>
      </c>
      <c r="F2817" t="s">
        <v>22</v>
      </c>
      <c r="G2817" t="s">
        <v>3040</v>
      </c>
      <c r="H2817">
        <v>24.6</v>
      </c>
      <c r="I2817">
        <v>412</v>
      </c>
      <c r="J2817">
        <v>300</v>
      </c>
      <c r="K2817">
        <v>1000</v>
      </c>
      <c r="L2817" s="17">
        <f>IF($E2817&lt;&gt;"",VLOOKUP($E2817,GEMWs!$E$14:$L$20,7,FALSE),"")</f>
        <v>37.754918937403332</v>
      </c>
      <c r="M2817" s="17">
        <f>IF($E2817&lt;&gt;"",VLOOKUP($E2817,GEMWs!$E$14:$L$20,8,FALSE),"")</f>
        <v>96.174593288388181</v>
      </c>
      <c r="N2817" s="17">
        <f t="shared" si="192"/>
        <v>300</v>
      </c>
      <c r="O2817" s="17">
        <f t="shared" si="193"/>
        <v>1000</v>
      </c>
      <c r="P2817" s="17">
        <f t="shared" si="194"/>
        <v>2.46E-2</v>
      </c>
      <c r="Q2817" s="17">
        <f t="shared" si="195"/>
        <v>8.2000000000000003E-2</v>
      </c>
    </row>
    <row r="2818" spans="1:17" x14ac:dyDescent="0.35">
      <c r="A2818" t="s">
        <v>1536</v>
      </c>
      <c r="B2818" t="s">
        <v>1138</v>
      </c>
      <c r="D2818" t="s">
        <v>14</v>
      </c>
      <c r="E2818" t="s">
        <v>21</v>
      </c>
      <c r="G2818" t="s">
        <v>3040</v>
      </c>
      <c r="H2818">
        <v>2.8</v>
      </c>
      <c r="J2818">
        <v>0</v>
      </c>
      <c r="K2818">
        <v>0</v>
      </c>
      <c r="L2818" s="17">
        <f>IF($E2818&lt;&gt;"",VLOOKUP($E2818,GEMWs!$E$14:$L$20,7,FALSE),"")</f>
        <v>37.754918937403332</v>
      </c>
      <c r="M2818" s="17">
        <f>IF($E2818&lt;&gt;"",VLOOKUP($E2818,GEMWs!$E$14:$L$20,8,FALSE),"")</f>
        <v>96.174593288388181</v>
      </c>
      <c r="N2818" s="17">
        <f t="shared" ca="1" si="192"/>
        <v>37.754918937403332</v>
      </c>
      <c r="O2818" s="17">
        <f t="shared" ca="1" si="193"/>
        <v>96.174593288388181</v>
      </c>
      <c r="P2818" s="17">
        <f t="shared" ca="1" si="194"/>
        <v>2.911371812723915E-2</v>
      </c>
      <c r="Q2818" s="17">
        <f t="shared" ca="1" si="195"/>
        <v>7.4162521833044504E-2</v>
      </c>
    </row>
    <row r="2819" spans="1:17" x14ac:dyDescent="0.35">
      <c r="A2819" t="s">
        <v>1536</v>
      </c>
      <c r="B2819" t="s">
        <v>1104</v>
      </c>
      <c r="C2819" t="s">
        <v>1105</v>
      </c>
      <c r="D2819" t="s">
        <v>14</v>
      </c>
      <c r="E2819" t="s">
        <v>21</v>
      </c>
      <c r="F2819" t="s">
        <v>22</v>
      </c>
      <c r="G2819" t="s">
        <v>3040</v>
      </c>
      <c r="H2819">
        <v>117.3</v>
      </c>
      <c r="I2819">
        <v>415</v>
      </c>
      <c r="J2819">
        <v>500</v>
      </c>
      <c r="K2819">
        <v>600</v>
      </c>
      <c r="L2819" s="17">
        <f>IF($E2819&lt;&gt;"",VLOOKUP($E2819,GEMWs!$E$14:$L$20,7,FALSE),"")</f>
        <v>37.754918937403332</v>
      </c>
      <c r="M2819" s="17">
        <f>IF($E2819&lt;&gt;"",VLOOKUP($E2819,GEMWs!$E$14:$L$20,8,FALSE),"")</f>
        <v>96.174593288388181</v>
      </c>
      <c r="N2819" s="17">
        <f t="shared" si="192"/>
        <v>500</v>
      </c>
      <c r="O2819" s="17">
        <f t="shared" si="193"/>
        <v>600</v>
      </c>
      <c r="P2819" s="17">
        <f t="shared" si="194"/>
        <v>0.19550000000000001</v>
      </c>
      <c r="Q2819" s="17">
        <f t="shared" si="195"/>
        <v>0.2346</v>
      </c>
    </row>
    <row r="2820" spans="1:17" x14ac:dyDescent="0.35">
      <c r="A2820" t="s">
        <v>1564</v>
      </c>
      <c r="B2820" t="s">
        <v>1567</v>
      </c>
      <c r="C2820" t="s">
        <v>1568</v>
      </c>
      <c r="D2820" t="s">
        <v>14</v>
      </c>
      <c r="E2820" t="s">
        <v>21</v>
      </c>
      <c r="G2820" t="s">
        <v>3040</v>
      </c>
      <c r="H2820">
        <v>43.7</v>
      </c>
      <c r="J2820">
        <v>0</v>
      </c>
      <c r="K2820">
        <v>0</v>
      </c>
      <c r="L2820" s="17">
        <f>IF($E2820&lt;&gt;"",VLOOKUP($E2820,GEMWs!$E$14:$L$20,7,FALSE),"")</f>
        <v>37.754918937403332</v>
      </c>
      <c r="M2820" s="17">
        <f>IF($E2820&lt;&gt;"",VLOOKUP($E2820,GEMWs!$E$14:$L$20,8,FALSE),"")</f>
        <v>96.174593288388181</v>
      </c>
      <c r="N2820" s="17">
        <f t="shared" ca="1" si="192"/>
        <v>37.754918937403332</v>
      </c>
      <c r="O2820" s="17">
        <f t="shared" ca="1" si="193"/>
        <v>96.174593288388181</v>
      </c>
      <c r="P2820" s="17">
        <f t="shared" ca="1" si="194"/>
        <v>0.45438195791441111</v>
      </c>
      <c r="Q2820" s="17">
        <f t="shared" ca="1" si="195"/>
        <v>1.1574650728943019</v>
      </c>
    </row>
    <row r="2821" spans="1:17" x14ac:dyDescent="0.35">
      <c r="A2821" t="s">
        <v>1564</v>
      </c>
      <c r="B2821" t="s">
        <v>27</v>
      </c>
      <c r="C2821" t="s">
        <v>28</v>
      </c>
      <c r="D2821" t="s">
        <v>14</v>
      </c>
      <c r="E2821" t="s">
        <v>21</v>
      </c>
      <c r="F2821" t="s">
        <v>22</v>
      </c>
      <c r="G2821" t="s">
        <v>3040</v>
      </c>
      <c r="H2821">
        <v>860</v>
      </c>
      <c r="I2821">
        <v>218</v>
      </c>
      <c r="J2821">
        <v>2000</v>
      </c>
      <c r="K2821">
        <v>15000</v>
      </c>
      <c r="L2821" s="17">
        <f>IF($E2821&lt;&gt;"",VLOOKUP($E2821,GEMWs!$E$14:$L$20,7,FALSE),"")</f>
        <v>37.754918937403332</v>
      </c>
      <c r="M2821" s="17">
        <f>IF($E2821&lt;&gt;"",VLOOKUP($E2821,GEMWs!$E$14:$L$20,8,FALSE),"")</f>
        <v>96.174593288388181</v>
      </c>
      <c r="N2821" s="17">
        <f t="shared" si="192"/>
        <v>2000</v>
      </c>
      <c r="O2821" s="17">
        <f t="shared" si="193"/>
        <v>15000</v>
      </c>
      <c r="P2821" s="17">
        <f t="shared" si="194"/>
        <v>5.7333333333333333E-2</v>
      </c>
      <c r="Q2821" s="17">
        <f t="shared" si="195"/>
        <v>0.43</v>
      </c>
    </row>
    <row r="2822" spans="1:17" x14ac:dyDescent="0.35">
      <c r="A2822" t="s">
        <v>1564</v>
      </c>
      <c r="B2822" t="s">
        <v>31</v>
      </c>
      <c r="C2822" t="s">
        <v>32</v>
      </c>
      <c r="D2822" t="s">
        <v>14</v>
      </c>
      <c r="E2822" t="s">
        <v>21</v>
      </c>
      <c r="F2822" t="s">
        <v>22</v>
      </c>
      <c r="G2822" t="s">
        <v>3040</v>
      </c>
      <c r="H2822">
        <v>172.8</v>
      </c>
      <c r="I2822">
        <v>362</v>
      </c>
      <c r="J2822">
        <v>150</v>
      </c>
      <c r="K2822">
        <v>150</v>
      </c>
      <c r="L2822" s="17">
        <f>IF($E2822&lt;&gt;"",VLOOKUP($E2822,GEMWs!$E$14:$L$20,7,FALSE),"")</f>
        <v>37.754918937403332</v>
      </c>
      <c r="M2822" s="17">
        <f>IF($E2822&lt;&gt;"",VLOOKUP($E2822,GEMWs!$E$14:$L$20,8,FALSE),"")</f>
        <v>96.174593288388181</v>
      </c>
      <c r="N2822" s="17">
        <f t="shared" si="192"/>
        <v>150</v>
      </c>
      <c r="O2822" s="17">
        <f t="shared" si="193"/>
        <v>150</v>
      </c>
      <c r="P2822" s="17">
        <f t="shared" si="194"/>
        <v>1.1520000000000001</v>
      </c>
      <c r="Q2822" s="17">
        <f t="shared" si="195"/>
        <v>1.1520000000000001</v>
      </c>
    </row>
    <row r="2823" spans="1:17" x14ac:dyDescent="0.35">
      <c r="A2823" t="s">
        <v>1564</v>
      </c>
      <c r="B2823" t="s">
        <v>407</v>
      </c>
      <c r="D2823" t="s">
        <v>14</v>
      </c>
      <c r="E2823" t="s">
        <v>21</v>
      </c>
      <c r="G2823" t="s">
        <v>3040</v>
      </c>
      <c r="H2823">
        <v>4110.8</v>
      </c>
      <c r="J2823">
        <v>0</v>
      </c>
      <c r="K2823">
        <v>0</v>
      </c>
      <c r="L2823" s="17">
        <f>IF($E2823&lt;&gt;"",VLOOKUP($E2823,GEMWs!$E$14:$L$20,7,FALSE),"")</f>
        <v>37.754918937403332</v>
      </c>
      <c r="M2823" s="17">
        <f>IF($E2823&lt;&gt;"",VLOOKUP($E2823,GEMWs!$E$14:$L$20,8,FALSE),"")</f>
        <v>96.174593288388181</v>
      </c>
      <c r="N2823" s="17">
        <f t="shared" ca="1" si="192"/>
        <v>37.754918937403332</v>
      </c>
      <c r="O2823" s="17">
        <f t="shared" ca="1" si="193"/>
        <v>96.174593288388181</v>
      </c>
      <c r="P2823" s="17">
        <f t="shared" ca="1" si="194"/>
        <v>42.743097313376687</v>
      </c>
      <c r="Q2823" s="17">
        <f t="shared" ca="1" si="195"/>
        <v>108.88117669688549</v>
      </c>
    </row>
    <row r="2824" spans="1:17" x14ac:dyDescent="0.35">
      <c r="A2824" t="s">
        <v>1564</v>
      </c>
      <c r="B2824" t="s">
        <v>13</v>
      </c>
      <c r="D2824" t="s">
        <v>14</v>
      </c>
      <c r="E2824" t="s">
        <v>15</v>
      </c>
      <c r="G2824" t="s">
        <v>3040</v>
      </c>
      <c r="H2824">
        <v>1063.0999999999999</v>
      </c>
      <c r="J2824">
        <v>0</v>
      </c>
      <c r="K2824">
        <v>0</v>
      </c>
      <c r="L2824" s="17">
        <f>IF($E2824&lt;&gt;"",VLOOKUP($E2824,GEMWs!$E$14:$L$20,7,FALSE),"")</f>
        <v>37.892086284381016</v>
      </c>
      <c r="M2824" s="17">
        <f>IF($E2824&lt;&gt;"",VLOOKUP($E2824,GEMWs!$E$14:$L$20,8,FALSE),"")</f>
        <v>96.522753888300599</v>
      </c>
      <c r="N2824" s="17">
        <f t="shared" ca="1" si="192"/>
        <v>37.892086284381016</v>
      </c>
      <c r="O2824" s="17">
        <f t="shared" ca="1" si="193"/>
        <v>96.522753888300599</v>
      </c>
      <c r="P2824" s="17">
        <f t="shared" ca="1" si="194"/>
        <v>11.013983306260151</v>
      </c>
      <c r="Q2824" s="17">
        <f t="shared" ca="1" si="195"/>
        <v>28.055990161676739</v>
      </c>
    </row>
    <row r="2825" spans="1:17" x14ac:dyDescent="0.35">
      <c r="A2825" t="s">
        <v>1564</v>
      </c>
      <c r="B2825" t="s">
        <v>1565</v>
      </c>
      <c r="D2825" t="s">
        <v>14</v>
      </c>
      <c r="E2825" t="s">
        <v>21</v>
      </c>
      <c r="G2825" t="s">
        <v>3040</v>
      </c>
      <c r="H2825">
        <v>131.4</v>
      </c>
      <c r="J2825">
        <v>0</v>
      </c>
      <c r="K2825">
        <v>0</v>
      </c>
      <c r="L2825" s="17">
        <f>IF($E2825&lt;&gt;"",VLOOKUP($E2825,GEMWs!$E$14:$L$20,7,FALSE),"")</f>
        <v>37.754918937403332</v>
      </c>
      <c r="M2825" s="17">
        <f>IF($E2825&lt;&gt;"",VLOOKUP($E2825,GEMWs!$E$14:$L$20,8,FALSE),"")</f>
        <v>96.174593288388181</v>
      </c>
      <c r="N2825" s="17">
        <f t="shared" ca="1" si="192"/>
        <v>37.754918937403332</v>
      </c>
      <c r="O2825" s="17">
        <f t="shared" ca="1" si="193"/>
        <v>96.174593288388181</v>
      </c>
      <c r="P2825" s="17">
        <f t="shared" ca="1" si="194"/>
        <v>1.3662652006854374</v>
      </c>
      <c r="Q2825" s="17">
        <f t="shared" ca="1" si="195"/>
        <v>3.4803412031650174</v>
      </c>
    </row>
    <row r="2826" spans="1:17" x14ac:dyDescent="0.35">
      <c r="A2826" t="s">
        <v>1564</v>
      </c>
      <c r="B2826" t="s">
        <v>1504</v>
      </c>
      <c r="C2826" t="s">
        <v>1505</v>
      </c>
      <c r="D2826" t="s">
        <v>14</v>
      </c>
      <c r="E2826" t="s">
        <v>21</v>
      </c>
      <c r="F2826" t="s">
        <v>22</v>
      </c>
      <c r="G2826" t="s">
        <v>3040</v>
      </c>
      <c r="H2826">
        <v>3049.8</v>
      </c>
      <c r="I2826">
        <v>280</v>
      </c>
      <c r="J2826">
        <v>2000</v>
      </c>
      <c r="K2826">
        <v>4000</v>
      </c>
      <c r="L2826" s="17">
        <f>IF($E2826&lt;&gt;"",VLOOKUP($E2826,GEMWs!$E$14:$L$20,7,FALSE),"")</f>
        <v>37.754918937403332</v>
      </c>
      <c r="M2826" s="17">
        <f>IF($E2826&lt;&gt;"",VLOOKUP($E2826,GEMWs!$E$14:$L$20,8,FALSE),"")</f>
        <v>96.174593288388181</v>
      </c>
      <c r="N2826" s="17">
        <f t="shared" si="192"/>
        <v>2000</v>
      </c>
      <c r="O2826" s="17">
        <f t="shared" si="193"/>
        <v>4000</v>
      </c>
      <c r="P2826" s="17">
        <f t="shared" si="194"/>
        <v>0.76245000000000007</v>
      </c>
      <c r="Q2826" s="17">
        <f t="shared" si="195"/>
        <v>1.5249000000000001</v>
      </c>
    </row>
    <row r="2827" spans="1:17" x14ac:dyDescent="0.35">
      <c r="A2827" t="s">
        <v>1564</v>
      </c>
      <c r="B2827" t="s">
        <v>975</v>
      </c>
      <c r="C2827" t="s">
        <v>976</v>
      </c>
      <c r="D2827" t="s">
        <v>14</v>
      </c>
      <c r="E2827" t="s">
        <v>21</v>
      </c>
      <c r="F2827" t="s">
        <v>22</v>
      </c>
      <c r="G2827" t="s">
        <v>3040</v>
      </c>
      <c r="H2827">
        <v>4756.8999999999996</v>
      </c>
      <c r="I2827">
        <v>417</v>
      </c>
      <c r="J2827">
        <v>5411.141842</v>
      </c>
      <c r="K2827">
        <v>8248.8567139999996</v>
      </c>
      <c r="L2827" s="17">
        <f>IF($E2827&lt;&gt;"",VLOOKUP($E2827,GEMWs!$E$14:$L$20,7,FALSE),"")</f>
        <v>37.754918937403332</v>
      </c>
      <c r="M2827" s="17">
        <f>IF($E2827&lt;&gt;"",VLOOKUP($E2827,GEMWs!$E$14:$L$20,8,FALSE),"")</f>
        <v>96.174593288388181</v>
      </c>
      <c r="N2827" s="17">
        <f t="shared" si="192"/>
        <v>5411.141842</v>
      </c>
      <c r="O2827" s="17">
        <f t="shared" si="193"/>
        <v>8248.8567139999996</v>
      </c>
      <c r="P2827" s="17">
        <f t="shared" si="194"/>
        <v>0.57667385492665502</v>
      </c>
      <c r="Q2827" s="17">
        <f t="shared" si="195"/>
        <v>0.87909357006280442</v>
      </c>
    </row>
    <row r="2828" spans="1:17" x14ac:dyDescent="0.35">
      <c r="A2828" t="s">
        <v>1564</v>
      </c>
      <c r="B2828" t="s">
        <v>1566</v>
      </c>
      <c r="D2828" t="s">
        <v>14</v>
      </c>
      <c r="E2828" t="s">
        <v>21</v>
      </c>
      <c r="G2828" t="s">
        <v>3040</v>
      </c>
      <c r="H2828">
        <v>102.4</v>
      </c>
      <c r="J2828">
        <v>0</v>
      </c>
      <c r="K2828">
        <v>0</v>
      </c>
      <c r="L2828" s="17">
        <f>IF($E2828&lt;&gt;"",VLOOKUP($E2828,GEMWs!$E$14:$L$20,7,FALSE),"")</f>
        <v>37.754918937403332</v>
      </c>
      <c r="M2828" s="17">
        <f>IF($E2828&lt;&gt;"",VLOOKUP($E2828,GEMWs!$E$14:$L$20,8,FALSE),"")</f>
        <v>96.174593288388181</v>
      </c>
      <c r="N2828" s="17">
        <f t="shared" ca="1" si="192"/>
        <v>37.754918937403332</v>
      </c>
      <c r="O2828" s="17">
        <f t="shared" ca="1" si="193"/>
        <v>96.174593288388181</v>
      </c>
      <c r="P2828" s="17">
        <f t="shared" ca="1" si="194"/>
        <v>1.0647302629390321</v>
      </c>
      <c r="Q2828" s="17">
        <f t="shared" ca="1" si="195"/>
        <v>2.712229369894199</v>
      </c>
    </row>
    <row r="2829" spans="1:17" x14ac:dyDescent="0.35">
      <c r="A2829" t="s">
        <v>1564</v>
      </c>
      <c r="B2829" t="s">
        <v>108</v>
      </c>
      <c r="D2829" t="s">
        <v>14</v>
      </c>
      <c r="E2829" t="s">
        <v>21</v>
      </c>
      <c r="G2829" t="s">
        <v>3040</v>
      </c>
      <c r="H2829">
        <v>2.2000000000000002</v>
      </c>
      <c r="J2829">
        <v>0</v>
      </c>
      <c r="K2829">
        <v>0</v>
      </c>
      <c r="L2829" s="17">
        <f>IF($E2829&lt;&gt;"",VLOOKUP($E2829,GEMWs!$E$14:$L$20,7,FALSE),"")</f>
        <v>37.754918937403332</v>
      </c>
      <c r="M2829" s="17">
        <f>IF($E2829&lt;&gt;"",VLOOKUP($E2829,GEMWs!$E$14:$L$20,8,FALSE),"")</f>
        <v>96.174593288388181</v>
      </c>
      <c r="N2829" s="17">
        <f t="shared" ca="1" si="192"/>
        <v>37.754918937403332</v>
      </c>
      <c r="O2829" s="17">
        <f t="shared" ca="1" si="193"/>
        <v>96.174593288388181</v>
      </c>
      <c r="P2829" s="17">
        <f t="shared" ca="1" si="194"/>
        <v>2.2875064242830766E-2</v>
      </c>
      <c r="Q2829" s="17">
        <f t="shared" ca="1" si="195"/>
        <v>5.8270552868820685E-2</v>
      </c>
    </row>
    <row r="2830" spans="1:17" x14ac:dyDescent="0.35">
      <c r="A2830" t="s">
        <v>1564</v>
      </c>
      <c r="B2830" t="s">
        <v>748</v>
      </c>
      <c r="D2830" t="s">
        <v>14</v>
      </c>
      <c r="E2830" t="s">
        <v>21</v>
      </c>
      <c r="G2830" t="s">
        <v>3040</v>
      </c>
      <c r="H2830">
        <v>15470</v>
      </c>
      <c r="J2830">
        <v>0</v>
      </c>
      <c r="K2830">
        <v>0</v>
      </c>
      <c r="L2830" s="17">
        <f>IF($E2830&lt;&gt;"",VLOOKUP($E2830,GEMWs!$E$14:$L$20,7,FALSE),"")</f>
        <v>37.754918937403332</v>
      </c>
      <c r="M2830" s="17">
        <f>IF($E2830&lt;&gt;"",VLOOKUP($E2830,GEMWs!$E$14:$L$20,8,FALSE),"")</f>
        <v>96.174593288388181</v>
      </c>
      <c r="N2830" s="17">
        <f t="shared" ca="1" si="192"/>
        <v>37.754918937403332</v>
      </c>
      <c r="O2830" s="17">
        <f t="shared" ca="1" si="193"/>
        <v>96.174593288388181</v>
      </c>
      <c r="P2830" s="17">
        <f t="shared" ca="1" si="194"/>
        <v>160.85329265299632</v>
      </c>
      <c r="Q2830" s="17">
        <f t="shared" ca="1" si="195"/>
        <v>409.74793312757089</v>
      </c>
    </row>
    <row r="2831" spans="1:17" x14ac:dyDescent="0.35">
      <c r="A2831" t="s">
        <v>1569</v>
      </c>
      <c r="B2831" t="s">
        <v>1578</v>
      </c>
      <c r="C2831" t="s">
        <v>1579</v>
      </c>
      <c r="D2831" t="s">
        <v>14</v>
      </c>
      <c r="E2831" t="s">
        <v>21</v>
      </c>
      <c r="G2831" t="s">
        <v>3040</v>
      </c>
      <c r="H2831">
        <v>0.1</v>
      </c>
      <c r="J2831">
        <v>0</v>
      </c>
      <c r="K2831">
        <v>0</v>
      </c>
      <c r="L2831" s="17">
        <f>IF($E2831&lt;&gt;"",VLOOKUP($E2831,GEMWs!$E$14:$L$20,7,FALSE),"")</f>
        <v>37.754918937403332</v>
      </c>
      <c r="M2831" s="17">
        <f>IF($E2831&lt;&gt;"",VLOOKUP($E2831,GEMWs!$E$14:$L$20,8,FALSE),"")</f>
        <v>96.174593288388181</v>
      </c>
      <c r="N2831" s="17">
        <f t="shared" ca="1" si="192"/>
        <v>37.754918937403332</v>
      </c>
      <c r="O2831" s="17">
        <f t="shared" ca="1" si="193"/>
        <v>96.174593288388181</v>
      </c>
      <c r="P2831" s="17">
        <f t="shared" ca="1" si="194"/>
        <v>1.0397756474013985E-3</v>
      </c>
      <c r="Q2831" s="17">
        <f t="shared" ca="1" si="195"/>
        <v>2.6486614940373038E-3</v>
      </c>
    </row>
    <row r="2832" spans="1:17" x14ac:dyDescent="0.35">
      <c r="A2832" t="s">
        <v>1569</v>
      </c>
      <c r="B2832" t="s">
        <v>443</v>
      </c>
      <c r="C2832" t="s">
        <v>444</v>
      </c>
      <c r="D2832" t="s">
        <v>14</v>
      </c>
      <c r="E2832" t="s">
        <v>21</v>
      </c>
      <c r="F2832" t="s">
        <v>14</v>
      </c>
      <c r="G2832" t="s">
        <v>3040</v>
      </c>
      <c r="H2832">
        <v>3.7</v>
      </c>
      <c r="I2832">
        <v>10</v>
      </c>
      <c r="J2832">
        <v>595.96249999999998</v>
      </c>
      <c r="K2832">
        <v>3239.0088190000001</v>
      </c>
      <c r="L2832" s="17">
        <f>IF($E2832&lt;&gt;"",VLOOKUP($E2832,GEMWs!$E$14:$L$20,7,FALSE),"")</f>
        <v>37.754918937403332</v>
      </c>
      <c r="M2832" s="17">
        <f>IF($E2832&lt;&gt;"",VLOOKUP($E2832,GEMWs!$E$14:$L$20,8,FALSE),"")</f>
        <v>96.174593288388181</v>
      </c>
      <c r="N2832" s="17">
        <f t="shared" si="192"/>
        <v>595.96249999999998</v>
      </c>
      <c r="O2832" s="17">
        <f t="shared" si="193"/>
        <v>3239.0088190000001</v>
      </c>
      <c r="P2832" s="17">
        <f t="shared" si="194"/>
        <v>1.1423247687057316E-3</v>
      </c>
      <c r="Q2832" s="17">
        <f t="shared" si="195"/>
        <v>6.2084443232585948E-3</v>
      </c>
    </row>
    <row r="2833" spans="1:17" x14ac:dyDescent="0.35">
      <c r="A2833" t="s">
        <v>1569</v>
      </c>
      <c r="B2833" t="s">
        <v>2988</v>
      </c>
      <c r="C2833" t="s">
        <v>301</v>
      </c>
      <c r="D2833" t="s">
        <v>14</v>
      </c>
      <c r="E2833" t="s">
        <v>21</v>
      </c>
      <c r="F2833" t="s">
        <v>14</v>
      </c>
      <c r="G2833" t="s">
        <v>3040</v>
      </c>
      <c r="H2833">
        <v>6724.8</v>
      </c>
      <c r="I2833">
        <v>28</v>
      </c>
      <c r="J2833">
        <v>21.145994000000002</v>
      </c>
      <c r="K2833">
        <v>10000</v>
      </c>
      <c r="L2833" s="17">
        <f>IF($E2833&lt;&gt;"",VLOOKUP($E2833,GEMWs!$E$14:$L$20,7,FALSE),"")</f>
        <v>37.754918937403332</v>
      </c>
      <c r="M2833" s="17">
        <f>IF($E2833&lt;&gt;"",VLOOKUP($E2833,GEMWs!$E$14:$L$20,8,FALSE),"")</f>
        <v>96.174593288388181</v>
      </c>
      <c r="N2833" s="17">
        <f t="shared" si="192"/>
        <v>21.145994000000002</v>
      </c>
      <c r="O2833" s="17">
        <f t="shared" si="193"/>
        <v>10000</v>
      </c>
      <c r="P2833" s="17">
        <f t="shared" si="194"/>
        <v>0.67247999999999997</v>
      </c>
      <c r="Q2833" s="17">
        <f t="shared" si="195"/>
        <v>318.01768221441847</v>
      </c>
    </row>
    <row r="2834" spans="1:17" x14ac:dyDescent="0.35">
      <c r="A2834" t="s">
        <v>1569</v>
      </c>
      <c r="B2834" t="s">
        <v>269</v>
      </c>
      <c r="C2834" t="s">
        <v>270</v>
      </c>
      <c r="D2834" t="s">
        <v>14</v>
      </c>
      <c r="E2834" t="s">
        <v>21</v>
      </c>
      <c r="F2834" t="s">
        <v>22</v>
      </c>
      <c r="G2834" t="s">
        <v>3040</v>
      </c>
      <c r="H2834">
        <v>5229.8</v>
      </c>
      <c r="I2834">
        <v>41</v>
      </c>
      <c r="J2834">
        <v>400</v>
      </c>
      <c r="K2834">
        <v>600</v>
      </c>
      <c r="L2834" s="17">
        <f>IF($E2834&lt;&gt;"",VLOOKUP($E2834,GEMWs!$E$14:$L$20,7,FALSE),"")</f>
        <v>37.754918937403332</v>
      </c>
      <c r="M2834" s="17">
        <f>IF($E2834&lt;&gt;"",VLOOKUP($E2834,GEMWs!$E$14:$L$20,8,FALSE),"")</f>
        <v>96.174593288388181</v>
      </c>
      <c r="N2834" s="17">
        <f t="shared" si="192"/>
        <v>400</v>
      </c>
      <c r="O2834" s="17">
        <f t="shared" si="193"/>
        <v>600</v>
      </c>
      <c r="P2834" s="17">
        <f t="shared" si="194"/>
        <v>8.716333333333333</v>
      </c>
      <c r="Q2834" s="17">
        <f t="shared" si="195"/>
        <v>13.0745</v>
      </c>
    </row>
    <row r="2835" spans="1:17" x14ac:dyDescent="0.35">
      <c r="A2835" t="s">
        <v>1569</v>
      </c>
      <c r="B2835" t="s">
        <v>327</v>
      </c>
      <c r="D2835" t="s">
        <v>22</v>
      </c>
      <c r="G2835" t="s">
        <v>3040</v>
      </c>
      <c r="H2835">
        <v>5193.8</v>
      </c>
      <c r="J2835">
        <v>0</v>
      </c>
      <c r="K2835">
        <v>0</v>
      </c>
      <c r="L2835" s="17" t="str">
        <f>IF($E2835&lt;&gt;"",VLOOKUP($E2835,GEMWs!$E$14:$L$20,7,FALSE),"")</f>
        <v/>
      </c>
      <c r="M2835" s="17" t="str">
        <f>IF($E2835&lt;&gt;"",VLOOKUP($E2835,GEMWs!$E$14:$L$20,8,FALSE),"")</f>
        <v/>
      </c>
      <c r="N2835" s="17">
        <f t="shared" ref="N2835:N2898" ca="1" si="196">IF($I2835&lt;&gt;"",J2835,IF(AND($D2835="Y",$M$6=236),L2835,0))</f>
        <v>0</v>
      </c>
      <c r="O2835" s="17">
        <f t="shared" ref="O2835:O2898" ca="1" si="197">IF($I2835&lt;&gt;"",K2835,IF(AND($D2835="Y",$M$6=236),M2835,0))</f>
        <v>0</v>
      </c>
      <c r="P2835" s="17">
        <f t="shared" ca="1" si="194"/>
        <v>0</v>
      </c>
      <c r="Q2835" s="17">
        <f t="shared" ca="1" si="195"/>
        <v>0</v>
      </c>
    </row>
    <row r="2836" spans="1:17" x14ac:dyDescent="0.35">
      <c r="A2836" t="s">
        <v>1569</v>
      </c>
      <c r="B2836" t="s">
        <v>218</v>
      </c>
      <c r="C2836" t="s">
        <v>219</v>
      </c>
      <c r="D2836" t="s">
        <v>14</v>
      </c>
      <c r="E2836" t="s">
        <v>21</v>
      </c>
      <c r="F2836" t="s">
        <v>22</v>
      </c>
      <c r="G2836" t="s">
        <v>3040</v>
      </c>
      <c r="H2836">
        <v>0.1</v>
      </c>
      <c r="I2836">
        <v>483</v>
      </c>
      <c r="J2836">
        <v>100</v>
      </c>
      <c r="K2836">
        <v>750</v>
      </c>
      <c r="L2836" s="17">
        <f>IF($E2836&lt;&gt;"",VLOOKUP($E2836,GEMWs!$E$14:$L$20,7,FALSE),"")</f>
        <v>37.754918937403332</v>
      </c>
      <c r="M2836" s="17">
        <f>IF($E2836&lt;&gt;"",VLOOKUP($E2836,GEMWs!$E$14:$L$20,8,FALSE),"")</f>
        <v>96.174593288388181</v>
      </c>
      <c r="N2836" s="17">
        <f t="shared" si="196"/>
        <v>100</v>
      </c>
      <c r="O2836" s="17">
        <f t="shared" si="197"/>
        <v>750</v>
      </c>
      <c r="P2836" s="17">
        <f t="shared" ref="P2836:P2868" si="198">IF(O2836&gt;0,$H2836/O2836,0)</f>
        <v>1.3333333333333334E-4</v>
      </c>
      <c r="Q2836" s="17">
        <f t="shared" ref="Q2836:Q2868" si="199">IF(N2836&gt;0,$H2836/N2836,0)</f>
        <v>1E-3</v>
      </c>
    </row>
    <row r="2837" spans="1:17" x14ac:dyDescent="0.35">
      <c r="A2837" t="s">
        <v>1569</v>
      </c>
      <c r="B2837" t="s">
        <v>1580</v>
      </c>
      <c r="C2837" t="s">
        <v>1581</v>
      </c>
      <c r="D2837" t="s">
        <v>14</v>
      </c>
      <c r="E2837" t="s">
        <v>21</v>
      </c>
      <c r="G2837" t="s">
        <v>3040</v>
      </c>
      <c r="H2837">
        <v>0.1</v>
      </c>
      <c r="J2837">
        <v>0</v>
      </c>
      <c r="K2837">
        <v>0</v>
      </c>
      <c r="L2837" s="17">
        <f>IF($E2837&lt;&gt;"",VLOOKUP($E2837,GEMWs!$E$14:$L$20,7,FALSE),"")</f>
        <v>37.754918937403332</v>
      </c>
      <c r="M2837" s="17">
        <f>IF($E2837&lt;&gt;"",VLOOKUP($E2837,GEMWs!$E$14:$L$20,8,FALSE),"")</f>
        <v>96.174593288388181</v>
      </c>
      <c r="N2837" s="17">
        <f t="shared" ca="1" si="196"/>
        <v>37.754918937403332</v>
      </c>
      <c r="O2837" s="17">
        <f t="shared" ca="1" si="197"/>
        <v>96.174593288388181</v>
      </c>
      <c r="P2837" s="17">
        <f t="shared" ca="1" si="198"/>
        <v>1.0397756474013985E-3</v>
      </c>
      <c r="Q2837" s="17">
        <f t="shared" ca="1" si="199"/>
        <v>2.6486614940373038E-3</v>
      </c>
    </row>
    <row r="2838" spans="1:17" x14ac:dyDescent="0.35">
      <c r="A2838" t="s">
        <v>1569</v>
      </c>
      <c r="B2838" t="s">
        <v>277</v>
      </c>
      <c r="C2838" t="s">
        <v>278</v>
      </c>
      <c r="D2838" t="s">
        <v>14</v>
      </c>
      <c r="E2838" t="s">
        <v>21</v>
      </c>
      <c r="F2838" t="s">
        <v>22</v>
      </c>
      <c r="G2838" t="s">
        <v>3040</v>
      </c>
      <c r="H2838">
        <v>74.3</v>
      </c>
      <c r="I2838">
        <v>138</v>
      </c>
      <c r="J2838">
        <v>217.80402699999999</v>
      </c>
      <c r="K2838">
        <v>283.52520700000002</v>
      </c>
      <c r="L2838" s="17">
        <f>IF($E2838&lt;&gt;"",VLOOKUP($E2838,GEMWs!$E$14:$L$20,7,FALSE),"")</f>
        <v>37.754918937403332</v>
      </c>
      <c r="M2838" s="17">
        <f>IF($E2838&lt;&gt;"",VLOOKUP($E2838,GEMWs!$E$14:$L$20,8,FALSE),"")</f>
        <v>96.174593288388181</v>
      </c>
      <c r="N2838" s="17">
        <f t="shared" si="196"/>
        <v>217.80402699999999</v>
      </c>
      <c r="O2838" s="17">
        <f t="shared" si="197"/>
        <v>283.52520700000002</v>
      </c>
      <c r="P2838" s="17">
        <f t="shared" si="198"/>
        <v>0.26205782824805413</v>
      </c>
      <c r="Q2838" s="17">
        <f t="shared" si="199"/>
        <v>0.34113235197437375</v>
      </c>
    </row>
    <row r="2839" spans="1:17" x14ac:dyDescent="0.35">
      <c r="A2839" t="s">
        <v>1569</v>
      </c>
      <c r="B2839" t="s">
        <v>306</v>
      </c>
      <c r="C2839" t="s">
        <v>307</v>
      </c>
      <c r="D2839" t="s">
        <v>14</v>
      </c>
      <c r="E2839" t="s">
        <v>21</v>
      </c>
      <c r="F2839" t="s">
        <v>22</v>
      </c>
      <c r="G2839" t="s">
        <v>3040</v>
      </c>
      <c r="H2839">
        <v>16</v>
      </c>
      <c r="I2839">
        <v>150</v>
      </c>
      <c r="J2839">
        <v>86.7</v>
      </c>
      <c r="K2839">
        <v>115.57</v>
      </c>
      <c r="L2839" s="17">
        <f>IF($E2839&lt;&gt;"",VLOOKUP($E2839,GEMWs!$E$14:$L$20,7,FALSE),"")</f>
        <v>37.754918937403332</v>
      </c>
      <c r="M2839" s="17">
        <f>IF($E2839&lt;&gt;"",VLOOKUP($E2839,GEMWs!$E$14:$L$20,8,FALSE),"")</f>
        <v>96.174593288388181</v>
      </c>
      <c r="N2839" s="17">
        <f t="shared" si="196"/>
        <v>86.7</v>
      </c>
      <c r="O2839" s="17">
        <f t="shared" si="197"/>
        <v>115.57</v>
      </c>
      <c r="P2839" s="17">
        <f t="shared" si="198"/>
        <v>0.13844423293242192</v>
      </c>
      <c r="Q2839" s="17">
        <f t="shared" si="199"/>
        <v>0.1845444059976932</v>
      </c>
    </row>
    <row r="2840" spans="1:17" x14ac:dyDescent="0.35">
      <c r="A2840" t="s">
        <v>1569</v>
      </c>
      <c r="B2840" t="s">
        <v>425</v>
      </c>
      <c r="C2840" t="s">
        <v>426</v>
      </c>
      <c r="D2840" t="s">
        <v>14</v>
      </c>
      <c r="E2840" t="s">
        <v>21</v>
      </c>
      <c r="F2840" t="s">
        <v>22</v>
      </c>
      <c r="G2840" t="s">
        <v>3040</v>
      </c>
      <c r="H2840">
        <v>97.5</v>
      </c>
      <c r="I2840">
        <v>163</v>
      </c>
      <c r="J2840">
        <v>6000</v>
      </c>
      <c r="K2840">
        <v>6000</v>
      </c>
      <c r="L2840" s="17">
        <f>IF($E2840&lt;&gt;"",VLOOKUP($E2840,GEMWs!$E$14:$L$20,7,FALSE),"")</f>
        <v>37.754918937403332</v>
      </c>
      <c r="M2840" s="17">
        <f>IF($E2840&lt;&gt;"",VLOOKUP($E2840,GEMWs!$E$14:$L$20,8,FALSE),"")</f>
        <v>96.174593288388181</v>
      </c>
      <c r="N2840" s="17">
        <f t="shared" si="196"/>
        <v>6000</v>
      </c>
      <c r="O2840" s="17">
        <f t="shared" si="197"/>
        <v>6000</v>
      </c>
      <c r="P2840" s="17">
        <f t="shared" si="198"/>
        <v>1.6250000000000001E-2</v>
      </c>
      <c r="Q2840" s="17">
        <f t="shared" si="199"/>
        <v>1.6250000000000001E-2</v>
      </c>
    </row>
    <row r="2841" spans="1:17" x14ac:dyDescent="0.35">
      <c r="A2841" t="s">
        <v>1569</v>
      </c>
      <c r="B2841" t="s">
        <v>320</v>
      </c>
      <c r="C2841" t="s">
        <v>321</v>
      </c>
      <c r="D2841" t="s">
        <v>14</v>
      </c>
      <c r="E2841" t="s">
        <v>18</v>
      </c>
      <c r="F2841" t="s">
        <v>22</v>
      </c>
      <c r="G2841" t="s">
        <v>3040</v>
      </c>
      <c r="H2841">
        <v>0.4</v>
      </c>
      <c r="I2841">
        <v>167</v>
      </c>
      <c r="J2841">
        <v>500000</v>
      </c>
      <c r="K2841">
        <v>500000</v>
      </c>
      <c r="L2841" s="17">
        <f>IF($E2841&lt;&gt;"",VLOOKUP($E2841,GEMWs!$E$14:$L$20,7,FALSE),"")</f>
        <v>5950.3939027696888</v>
      </c>
      <c r="M2841" s="17">
        <f>IF($E2841&lt;&gt;"",VLOOKUP($E2841,GEMWs!$E$14:$L$20,8,FALSE),"")</f>
        <v>10539.430626954083</v>
      </c>
      <c r="N2841" s="17">
        <f t="shared" si="196"/>
        <v>500000</v>
      </c>
      <c r="O2841" s="17">
        <f t="shared" si="197"/>
        <v>500000</v>
      </c>
      <c r="P2841" s="17">
        <f t="shared" si="198"/>
        <v>8.0000000000000007E-7</v>
      </c>
      <c r="Q2841" s="17">
        <f t="shared" si="199"/>
        <v>8.0000000000000007E-7</v>
      </c>
    </row>
    <row r="2842" spans="1:17" x14ac:dyDescent="0.35">
      <c r="A2842" t="s">
        <v>1569</v>
      </c>
      <c r="B2842" t="s">
        <v>3003</v>
      </c>
      <c r="C2842" t="s">
        <v>1173</v>
      </c>
      <c r="D2842" t="s">
        <v>14</v>
      </c>
      <c r="E2842" t="s">
        <v>21</v>
      </c>
      <c r="F2842" t="s">
        <v>14</v>
      </c>
      <c r="G2842" t="s">
        <v>3040</v>
      </c>
      <c r="H2842">
        <v>13.2</v>
      </c>
      <c r="I2842">
        <v>195</v>
      </c>
      <c r="J2842">
        <v>80</v>
      </c>
      <c r="K2842">
        <v>500</v>
      </c>
      <c r="L2842" s="17">
        <f>IF($E2842&lt;&gt;"",VLOOKUP($E2842,GEMWs!$E$14:$L$20,7,FALSE),"")</f>
        <v>37.754918937403332</v>
      </c>
      <c r="M2842" s="17">
        <f>IF($E2842&lt;&gt;"",VLOOKUP($E2842,GEMWs!$E$14:$L$20,8,FALSE),"")</f>
        <v>96.174593288388181</v>
      </c>
      <c r="N2842" s="17">
        <f t="shared" si="196"/>
        <v>80</v>
      </c>
      <c r="O2842" s="17">
        <f t="shared" si="197"/>
        <v>500</v>
      </c>
      <c r="P2842" s="17">
        <f t="shared" si="198"/>
        <v>2.64E-2</v>
      </c>
      <c r="Q2842" s="17">
        <f t="shared" si="199"/>
        <v>0.16499999999999998</v>
      </c>
    </row>
    <row r="2843" spans="1:17" x14ac:dyDescent="0.35">
      <c r="A2843" t="s">
        <v>1569</v>
      </c>
      <c r="B2843" t="s">
        <v>1570</v>
      </c>
      <c r="C2843" t="s">
        <v>1571</v>
      </c>
      <c r="D2843" t="s">
        <v>14</v>
      </c>
      <c r="E2843" t="s">
        <v>21</v>
      </c>
      <c r="F2843" t="s">
        <v>22</v>
      </c>
      <c r="G2843" t="s">
        <v>3040</v>
      </c>
      <c r="H2843">
        <v>8.1</v>
      </c>
      <c r="I2843">
        <v>205</v>
      </c>
      <c r="J2843">
        <v>66.378139000000004</v>
      </c>
      <c r="K2843">
        <v>324.23914300000001</v>
      </c>
      <c r="L2843" s="17">
        <f>IF($E2843&lt;&gt;"",VLOOKUP($E2843,GEMWs!$E$14:$L$20,7,FALSE),"")</f>
        <v>37.754918937403332</v>
      </c>
      <c r="M2843" s="17">
        <f>IF($E2843&lt;&gt;"",VLOOKUP($E2843,GEMWs!$E$14:$L$20,8,FALSE),"")</f>
        <v>96.174593288388181</v>
      </c>
      <c r="N2843" s="17">
        <f t="shared" si="196"/>
        <v>66.378139000000004</v>
      </c>
      <c r="O2843" s="17">
        <f t="shared" si="197"/>
        <v>324.23914300000001</v>
      </c>
      <c r="P2843" s="17">
        <f t="shared" si="198"/>
        <v>2.4981561217610297E-2</v>
      </c>
      <c r="Q2843" s="17">
        <f t="shared" si="199"/>
        <v>0.12202812736283551</v>
      </c>
    </row>
    <row r="2844" spans="1:17" x14ac:dyDescent="0.35">
      <c r="A2844" t="s">
        <v>1569</v>
      </c>
      <c r="B2844" t="s">
        <v>1585</v>
      </c>
      <c r="C2844" t="s">
        <v>1586</v>
      </c>
      <c r="D2844" t="s">
        <v>14</v>
      </c>
      <c r="E2844" t="s">
        <v>21</v>
      </c>
      <c r="G2844" t="s">
        <v>3040</v>
      </c>
      <c r="H2844">
        <v>9</v>
      </c>
      <c r="J2844">
        <v>0</v>
      </c>
      <c r="K2844">
        <v>0</v>
      </c>
      <c r="L2844" s="17">
        <f>IF($E2844&lt;&gt;"",VLOOKUP($E2844,GEMWs!$E$14:$L$20,7,FALSE),"")</f>
        <v>37.754918937403332</v>
      </c>
      <c r="M2844" s="17">
        <f>IF($E2844&lt;&gt;"",VLOOKUP($E2844,GEMWs!$E$14:$L$20,8,FALSE),"")</f>
        <v>96.174593288388181</v>
      </c>
      <c r="N2844" s="17">
        <f t="shared" ca="1" si="196"/>
        <v>37.754918937403332</v>
      </c>
      <c r="O2844" s="17">
        <f t="shared" ca="1" si="197"/>
        <v>96.174593288388181</v>
      </c>
      <c r="P2844" s="17">
        <f t="shared" ca="1" si="198"/>
        <v>9.3579808266125844E-2</v>
      </c>
      <c r="Q2844" s="17">
        <f t="shared" ca="1" si="199"/>
        <v>0.23837953446335733</v>
      </c>
    </row>
    <row r="2845" spans="1:17" x14ac:dyDescent="0.35">
      <c r="A2845" t="s">
        <v>1569</v>
      </c>
      <c r="B2845" t="s">
        <v>1575</v>
      </c>
      <c r="D2845" t="s">
        <v>14</v>
      </c>
      <c r="E2845" t="s">
        <v>21</v>
      </c>
      <c r="G2845" t="s">
        <v>3040</v>
      </c>
      <c r="H2845">
        <v>17.7</v>
      </c>
      <c r="J2845">
        <v>0</v>
      </c>
      <c r="K2845">
        <v>0</v>
      </c>
      <c r="L2845" s="17">
        <f>IF($E2845&lt;&gt;"",VLOOKUP($E2845,GEMWs!$E$14:$L$20,7,FALSE),"")</f>
        <v>37.754918937403332</v>
      </c>
      <c r="M2845" s="17">
        <f>IF($E2845&lt;&gt;"",VLOOKUP($E2845,GEMWs!$E$14:$L$20,8,FALSE),"")</f>
        <v>96.174593288388181</v>
      </c>
      <c r="N2845" s="17">
        <f t="shared" ca="1" si="196"/>
        <v>37.754918937403332</v>
      </c>
      <c r="O2845" s="17">
        <f t="shared" ca="1" si="197"/>
        <v>96.174593288388181</v>
      </c>
      <c r="P2845" s="17">
        <f t="shared" ca="1" si="198"/>
        <v>0.18404028959004751</v>
      </c>
      <c r="Q2845" s="17">
        <f t="shared" ca="1" si="199"/>
        <v>0.46881308444460273</v>
      </c>
    </row>
    <row r="2846" spans="1:17" x14ac:dyDescent="0.35">
      <c r="A2846" t="s">
        <v>1569</v>
      </c>
      <c r="B2846" t="s">
        <v>1184</v>
      </c>
      <c r="D2846" t="s">
        <v>22</v>
      </c>
      <c r="G2846" t="s">
        <v>3040</v>
      </c>
      <c r="H2846">
        <v>0.1</v>
      </c>
      <c r="J2846">
        <v>0</v>
      </c>
      <c r="K2846">
        <v>0</v>
      </c>
      <c r="L2846" s="17" t="str">
        <f>IF($E2846&lt;&gt;"",VLOOKUP($E2846,GEMWs!$E$14:$L$20,7,FALSE),"")</f>
        <v/>
      </c>
      <c r="M2846" s="17" t="str">
        <f>IF($E2846&lt;&gt;"",VLOOKUP($E2846,GEMWs!$E$14:$L$20,8,FALSE),"")</f>
        <v/>
      </c>
      <c r="N2846" s="17">
        <f t="shared" ca="1" si="196"/>
        <v>0</v>
      </c>
      <c r="O2846" s="17">
        <f t="shared" ca="1" si="197"/>
        <v>0</v>
      </c>
      <c r="P2846" s="17">
        <f t="shared" ca="1" si="198"/>
        <v>0</v>
      </c>
      <c r="Q2846" s="17">
        <f t="shared" ca="1" si="199"/>
        <v>0</v>
      </c>
    </row>
    <row r="2847" spans="1:17" x14ac:dyDescent="0.35">
      <c r="A2847" t="s">
        <v>1569</v>
      </c>
      <c r="B2847" t="s">
        <v>1582</v>
      </c>
      <c r="C2847" t="s">
        <v>1583</v>
      </c>
      <c r="D2847" t="s">
        <v>14</v>
      </c>
      <c r="E2847" t="s">
        <v>21</v>
      </c>
      <c r="G2847" t="s">
        <v>3040</v>
      </c>
      <c r="H2847">
        <v>0.4</v>
      </c>
      <c r="J2847">
        <v>0</v>
      </c>
      <c r="K2847">
        <v>0</v>
      </c>
      <c r="L2847" s="17">
        <f>IF($E2847&lt;&gt;"",VLOOKUP($E2847,GEMWs!$E$14:$L$20,7,FALSE),"")</f>
        <v>37.754918937403332</v>
      </c>
      <c r="M2847" s="17">
        <f>IF($E2847&lt;&gt;"",VLOOKUP($E2847,GEMWs!$E$14:$L$20,8,FALSE),"")</f>
        <v>96.174593288388181</v>
      </c>
      <c r="N2847" s="17">
        <f t="shared" ca="1" si="196"/>
        <v>37.754918937403332</v>
      </c>
      <c r="O2847" s="17">
        <f t="shared" ca="1" si="197"/>
        <v>96.174593288388181</v>
      </c>
      <c r="P2847" s="17">
        <f t="shared" ca="1" si="198"/>
        <v>4.159102589605594E-3</v>
      </c>
      <c r="Q2847" s="17">
        <f t="shared" ca="1" si="199"/>
        <v>1.0594645976149215E-2</v>
      </c>
    </row>
    <row r="2848" spans="1:17" x14ac:dyDescent="0.35">
      <c r="A2848" t="s">
        <v>1569</v>
      </c>
      <c r="B2848" t="s">
        <v>308</v>
      </c>
      <c r="C2848" t="s">
        <v>309</v>
      </c>
      <c r="D2848" t="s">
        <v>14</v>
      </c>
      <c r="E2848" t="s">
        <v>21</v>
      </c>
      <c r="F2848" t="s">
        <v>22</v>
      </c>
      <c r="G2848" t="s">
        <v>3040</v>
      </c>
      <c r="H2848">
        <v>13.5</v>
      </c>
      <c r="I2848">
        <v>234</v>
      </c>
      <c r="J2848">
        <v>15.826631000000001</v>
      </c>
      <c r="K2848">
        <v>19.315664000000002</v>
      </c>
      <c r="L2848" s="17">
        <f>IF($E2848&lt;&gt;"",VLOOKUP($E2848,GEMWs!$E$14:$L$20,7,FALSE),"")</f>
        <v>37.754918937403332</v>
      </c>
      <c r="M2848" s="17">
        <f>IF($E2848&lt;&gt;"",VLOOKUP($E2848,GEMWs!$E$14:$L$20,8,FALSE),"")</f>
        <v>96.174593288388181</v>
      </c>
      <c r="N2848" s="17">
        <f t="shared" si="196"/>
        <v>15.826631000000001</v>
      </c>
      <c r="O2848" s="17">
        <f t="shared" si="197"/>
        <v>19.315664000000002</v>
      </c>
      <c r="P2848" s="17">
        <f t="shared" si="198"/>
        <v>0.69891462183231179</v>
      </c>
      <c r="Q2848" s="17">
        <f t="shared" si="199"/>
        <v>0.85299265522776135</v>
      </c>
    </row>
    <row r="2849" spans="1:17" x14ac:dyDescent="0.35">
      <c r="A2849" t="s">
        <v>1569</v>
      </c>
      <c r="B2849" t="s">
        <v>1232</v>
      </c>
      <c r="D2849" t="s">
        <v>22</v>
      </c>
      <c r="G2849" t="s">
        <v>3040</v>
      </c>
      <c r="H2849">
        <v>12.3</v>
      </c>
      <c r="J2849">
        <v>0</v>
      </c>
      <c r="K2849">
        <v>0</v>
      </c>
      <c r="L2849" s="17" t="str">
        <f>IF($E2849&lt;&gt;"",VLOOKUP($E2849,GEMWs!$E$14:$L$20,7,FALSE),"")</f>
        <v/>
      </c>
      <c r="M2849" s="17" t="str">
        <f>IF($E2849&lt;&gt;"",VLOOKUP($E2849,GEMWs!$E$14:$L$20,8,FALSE),"")</f>
        <v/>
      </c>
      <c r="N2849" s="17">
        <f t="shared" ca="1" si="196"/>
        <v>0</v>
      </c>
      <c r="O2849" s="17">
        <f t="shared" ca="1" si="197"/>
        <v>0</v>
      </c>
      <c r="P2849" s="17">
        <f t="shared" ca="1" si="198"/>
        <v>0</v>
      </c>
      <c r="Q2849" s="17">
        <f t="shared" ca="1" si="199"/>
        <v>0</v>
      </c>
    </row>
    <row r="2850" spans="1:17" x14ac:dyDescent="0.35">
      <c r="A2850" t="s">
        <v>1569</v>
      </c>
      <c r="B2850" t="s">
        <v>358</v>
      </c>
      <c r="D2850" t="s">
        <v>14</v>
      </c>
      <c r="E2850" t="s">
        <v>21</v>
      </c>
      <c r="G2850" t="s">
        <v>3040</v>
      </c>
      <c r="H2850">
        <v>160.19999999999999</v>
      </c>
      <c r="J2850">
        <v>0</v>
      </c>
      <c r="K2850">
        <v>0</v>
      </c>
      <c r="L2850" s="17">
        <f>IF($E2850&lt;&gt;"",VLOOKUP($E2850,GEMWs!$E$14:$L$20,7,FALSE),"")</f>
        <v>37.754918937403332</v>
      </c>
      <c r="M2850" s="17">
        <f>IF($E2850&lt;&gt;"",VLOOKUP($E2850,GEMWs!$E$14:$L$20,8,FALSE),"")</f>
        <v>96.174593288388181</v>
      </c>
      <c r="N2850" s="17">
        <f t="shared" ca="1" si="196"/>
        <v>37.754918937403332</v>
      </c>
      <c r="O2850" s="17">
        <f t="shared" ca="1" si="197"/>
        <v>96.174593288388181</v>
      </c>
      <c r="P2850" s="17">
        <f t="shared" ca="1" si="198"/>
        <v>1.66572058713704</v>
      </c>
      <c r="Q2850" s="17">
        <f t="shared" ca="1" si="199"/>
        <v>4.2431557134477602</v>
      </c>
    </row>
    <row r="2851" spans="1:17" x14ac:dyDescent="0.35">
      <c r="A2851" t="s">
        <v>1569</v>
      </c>
      <c r="B2851" t="s">
        <v>1342</v>
      </c>
      <c r="D2851" t="s">
        <v>22</v>
      </c>
      <c r="G2851" t="s">
        <v>3040</v>
      </c>
      <c r="H2851">
        <v>0.1</v>
      </c>
      <c r="J2851">
        <v>0</v>
      </c>
      <c r="K2851">
        <v>0</v>
      </c>
      <c r="L2851" s="17" t="str">
        <f>IF($E2851&lt;&gt;"",VLOOKUP($E2851,GEMWs!$E$14:$L$20,7,FALSE),"")</f>
        <v/>
      </c>
      <c r="M2851" s="17" t="str">
        <f>IF($E2851&lt;&gt;"",VLOOKUP($E2851,GEMWs!$E$14:$L$20,8,FALSE),"")</f>
        <v/>
      </c>
      <c r="N2851" s="17">
        <f t="shared" ca="1" si="196"/>
        <v>0</v>
      </c>
      <c r="O2851" s="17">
        <f t="shared" ca="1" si="197"/>
        <v>0</v>
      </c>
      <c r="P2851" s="17">
        <f t="shared" ca="1" si="198"/>
        <v>0</v>
      </c>
      <c r="Q2851" s="17">
        <f t="shared" ca="1" si="199"/>
        <v>0</v>
      </c>
    </row>
    <row r="2852" spans="1:17" x14ac:dyDescent="0.35">
      <c r="A2852" t="s">
        <v>1569</v>
      </c>
      <c r="B2852" t="s">
        <v>504</v>
      </c>
      <c r="C2852" t="s">
        <v>505</v>
      </c>
      <c r="D2852" t="s">
        <v>22</v>
      </c>
      <c r="G2852" t="s">
        <v>3040</v>
      </c>
      <c r="H2852">
        <v>498.5</v>
      </c>
      <c r="J2852">
        <v>0</v>
      </c>
      <c r="K2852">
        <v>0</v>
      </c>
      <c r="L2852" s="17" t="str">
        <f>IF($E2852&lt;&gt;"",VLOOKUP($E2852,GEMWs!$E$14:$L$20,7,FALSE),"")</f>
        <v/>
      </c>
      <c r="M2852" s="17" t="str">
        <f>IF($E2852&lt;&gt;"",VLOOKUP($E2852,GEMWs!$E$14:$L$20,8,FALSE),"")</f>
        <v/>
      </c>
      <c r="N2852" s="17">
        <f t="shared" ca="1" si="196"/>
        <v>0</v>
      </c>
      <c r="O2852" s="17">
        <f t="shared" ca="1" si="197"/>
        <v>0</v>
      </c>
      <c r="P2852" s="17">
        <f t="shared" ca="1" si="198"/>
        <v>0</v>
      </c>
      <c r="Q2852" s="17">
        <f t="shared" ca="1" si="199"/>
        <v>0</v>
      </c>
    </row>
    <row r="2853" spans="1:17" x14ac:dyDescent="0.35">
      <c r="A2853" t="s">
        <v>1569</v>
      </c>
      <c r="B2853" t="s">
        <v>1573</v>
      </c>
      <c r="D2853" t="s">
        <v>14</v>
      </c>
      <c r="E2853" t="s">
        <v>21</v>
      </c>
      <c r="G2853" t="s">
        <v>3040</v>
      </c>
      <c r="H2853">
        <v>5982.1</v>
      </c>
      <c r="J2853">
        <v>0</v>
      </c>
      <c r="K2853">
        <v>0</v>
      </c>
      <c r="L2853" s="17">
        <f>IF($E2853&lt;&gt;"",VLOOKUP($E2853,GEMWs!$E$14:$L$20,7,FALSE),"")</f>
        <v>37.754918937403332</v>
      </c>
      <c r="M2853" s="17">
        <f>IF($E2853&lt;&gt;"",VLOOKUP($E2853,GEMWs!$E$14:$L$20,8,FALSE),"")</f>
        <v>96.174593288388181</v>
      </c>
      <c r="N2853" s="17">
        <f t="shared" ca="1" si="196"/>
        <v>37.754918937403332</v>
      </c>
      <c r="O2853" s="17">
        <f t="shared" ca="1" si="197"/>
        <v>96.174593288388181</v>
      </c>
      <c r="P2853" s="17">
        <f t="shared" ca="1" si="198"/>
        <v>62.200419003199052</v>
      </c>
      <c r="Q2853" s="17">
        <f t="shared" ca="1" si="199"/>
        <v>158.44557923480556</v>
      </c>
    </row>
    <row r="2854" spans="1:17" x14ac:dyDescent="0.35">
      <c r="A2854" t="s">
        <v>1569</v>
      </c>
      <c r="B2854" t="s">
        <v>103</v>
      </c>
      <c r="D2854" t="s">
        <v>14</v>
      </c>
      <c r="E2854" t="s">
        <v>15</v>
      </c>
      <c r="G2854" t="s">
        <v>3040</v>
      </c>
      <c r="H2854">
        <v>141.19999999999999</v>
      </c>
      <c r="J2854">
        <v>0</v>
      </c>
      <c r="K2854">
        <v>0</v>
      </c>
      <c r="L2854" s="17">
        <f>IF($E2854&lt;&gt;"",VLOOKUP($E2854,GEMWs!$E$14:$L$20,7,FALSE),"")</f>
        <v>37.892086284381016</v>
      </c>
      <c r="M2854" s="17">
        <f>IF($E2854&lt;&gt;"",VLOOKUP($E2854,GEMWs!$E$14:$L$20,8,FALSE),"")</f>
        <v>96.522753888300599</v>
      </c>
      <c r="N2854" s="17">
        <f t="shared" ca="1" si="196"/>
        <v>37.892086284381016</v>
      </c>
      <c r="O2854" s="17">
        <f t="shared" ca="1" si="197"/>
        <v>96.522753888300599</v>
      </c>
      <c r="P2854" s="17">
        <f t="shared" ca="1" si="198"/>
        <v>1.4628675033806164</v>
      </c>
      <c r="Q2854" s="17">
        <f t="shared" ca="1" si="199"/>
        <v>3.7263717532017266</v>
      </c>
    </row>
    <row r="2855" spans="1:17" x14ac:dyDescent="0.35">
      <c r="A2855" t="s">
        <v>1569</v>
      </c>
      <c r="B2855" t="s">
        <v>339</v>
      </c>
      <c r="D2855" t="s">
        <v>14</v>
      </c>
      <c r="E2855" t="s">
        <v>21</v>
      </c>
      <c r="G2855" t="s">
        <v>3040</v>
      </c>
      <c r="H2855">
        <v>4</v>
      </c>
      <c r="J2855">
        <v>0</v>
      </c>
      <c r="K2855">
        <v>0</v>
      </c>
      <c r="L2855" s="17">
        <f>IF($E2855&lt;&gt;"",VLOOKUP($E2855,GEMWs!$E$14:$L$20,7,FALSE),"")</f>
        <v>37.754918937403332</v>
      </c>
      <c r="M2855" s="17">
        <f>IF($E2855&lt;&gt;"",VLOOKUP($E2855,GEMWs!$E$14:$L$20,8,FALSE),"")</f>
        <v>96.174593288388181</v>
      </c>
      <c r="N2855" s="17">
        <f t="shared" ca="1" si="196"/>
        <v>37.754918937403332</v>
      </c>
      <c r="O2855" s="17">
        <f t="shared" ca="1" si="197"/>
        <v>96.174593288388181</v>
      </c>
      <c r="P2855" s="17">
        <f t="shared" ca="1" si="198"/>
        <v>4.1591025896055935E-2</v>
      </c>
      <c r="Q2855" s="17">
        <f t="shared" ca="1" si="199"/>
        <v>0.10594645976149215</v>
      </c>
    </row>
    <row r="2856" spans="1:17" x14ac:dyDescent="0.35">
      <c r="A2856" t="s">
        <v>1569</v>
      </c>
      <c r="B2856" t="s">
        <v>285</v>
      </c>
      <c r="C2856" t="s">
        <v>286</v>
      </c>
      <c r="D2856" t="s">
        <v>14</v>
      </c>
      <c r="E2856" t="s">
        <v>21</v>
      </c>
      <c r="F2856" t="s">
        <v>22</v>
      </c>
      <c r="G2856" t="s">
        <v>3040</v>
      </c>
      <c r="H2856">
        <v>3692.1</v>
      </c>
      <c r="I2856">
        <v>294</v>
      </c>
      <c r="J2856">
        <v>993.42307900000003</v>
      </c>
      <c r="K2856">
        <v>2102.9131750000001</v>
      </c>
      <c r="L2856" s="17">
        <f>IF($E2856&lt;&gt;"",VLOOKUP($E2856,GEMWs!$E$14:$L$20,7,FALSE),"")</f>
        <v>37.754918937403332</v>
      </c>
      <c r="M2856" s="17">
        <f>IF($E2856&lt;&gt;"",VLOOKUP($E2856,GEMWs!$E$14:$L$20,8,FALSE),"")</f>
        <v>96.174593288388181</v>
      </c>
      <c r="N2856" s="17">
        <f t="shared" si="196"/>
        <v>993.42307900000003</v>
      </c>
      <c r="O2856" s="17">
        <f t="shared" si="197"/>
        <v>2102.9131750000001</v>
      </c>
      <c r="P2856" s="17">
        <f t="shared" si="198"/>
        <v>1.7557072940018077</v>
      </c>
      <c r="Q2856" s="17">
        <f t="shared" si="199"/>
        <v>3.716543412416534</v>
      </c>
    </row>
    <row r="2857" spans="1:17" x14ac:dyDescent="0.35">
      <c r="A2857" t="s">
        <v>1569</v>
      </c>
      <c r="B2857" t="s">
        <v>318</v>
      </c>
      <c r="C2857" t="s">
        <v>319</v>
      </c>
      <c r="D2857" t="s">
        <v>14</v>
      </c>
      <c r="E2857" t="s">
        <v>21</v>
      </c>
      <c r="F2857" t="s">
        <v>22</v>
      </c>
      <c r="G2857" t="s">
        <v>3040</v>
      </c>
      <c r="H2857">
        <v>0.4</v>
      </c>
      <c r="I2857">
        <v>479</v>
      </c>
      <c r="J2857">
        <v>109.283739</v>
      </c>
      <c r="K2857">
        <v>149.02328</v>
      </c>
      <c r="L2857" s="17">
        <f>IF($E2857&lt;&gt;"",VLOOKUP($E2857,GEMWs!$E$14:$L$20,7,FALSE),"")</f>
        <v>37.754918937403332</v>
      </c>
      <c r="M2857" s="17">
        <f>IF($E2857&lt;&gt;"",VLOOKUP($E2857,GEMWs!$E$14:$L$20,8,FALSE),"")</f>
        <v>96.174593288388181</v>
      </c>
      <c r="N2857" s="17">
        <f t="shared" si="196"/>
        <v>109.283739</v>
      </c>
      <c r="O2857" s="17">
        <f t="shared" si="197"/>
        <v>149.02328</v>
      </c>
      <c r="P2857" s="17">
        <f t="shared" si="198"/>
        <v>2.6841443833473537E-3</v>
      </c>
      <c r="Q2857" s="17">
        <f t="shared" si="199"/>
        <v>3.660196875218554E-3</v>
      </c>
    </row>
    <row r="2858" spans="1:17" x14ac:dyDescent="0.35">
      <c r="A2858" t="s">
        <v>1569</v>
      </c>
      <c r="B2858" t="s">
        <v>340</v>
      </c>
      <c r="D2858" t="s">
        <v>22</v>
      </c>
      <c r="G2858" t="s">
        <v>3040</v>
      </c>
      <c r="H2858">
        <v>5.5</v>
      </c>
      <c r="J2858">
        <v>0</v>
      </c>
      <c r="K2858">
        <v>0</v>
      </c>
      <c r="L2858" s="17" t="str">
        <f>IF($E2858&lt;&gt;"",VLOOKUP($E2858,GEMWs!$E$14:$L$20,7,FALSE),"")</f>
        <v/>
      </c>
      <c r="M2858" s="17" t="str">
        <f>IF($E2858&lt;&gt;"",VLOOKUP($E2858,GEMWs!$E$14:$L$20,8,FALSE),"")</f>
        <v/>
      </c>
      <c r="N2858" s="17">
        <f t="shared" ca="1" si="196"/>
        <v>0</v>
      </c>
      <c r="O2858" s="17">
        <f t="shared" ca="1" si="197"/>
        <v>0</v>
      </c>
      <c r="P2858" s="17">
        <f t="shared" ca="1" si="198"/>
        <v>0</v>
      </c>
      <c r="Q2858" s="17">
        <f t="shared" ca="1" si="199"/>
        <v>0</v>
      </c>
    </row>
    <row r="2859" spans="1:17" x14ac:dyDescent="0.35">
      <c r="A2859" t="s">
        <v>1569</v>
      </c>
      <c r="B2859" t="s">
        <v>341</v>
      </c>
      <c r="D2859" t="s">
        <v>22</v>
      </c>
      <c r="G2859" t="s">
        <v>3040</v>
      </c>
      <c r="H2859">
        <v>41572.699999999997</v>
      </c>
      <c r="J2859">
        <v>0</v>
      </c>
      <c r="K2859">
        <v>0</v>
      </c>
      <c r="L2859" s="17" t="str">
        <f>IF($E2859&lt;&gt;"",VLOOKUP($E2859,GEMWs!$E$14:$L$20,7,FALSE),"")</f>
        <v/>
      </c>
      <c r="M2859" s="17" t="str">
        <f>IF($E2859&lt;&gt;"",VLOOKUP($E2859,GEMWs!$E$14:$L$20,8,FALSE),"")</f>
        <v/>
      </c>
      <c r="N2859" s="17">
        <f t="shared" ca="1" si="196"/>
        <v>0</v>
      </c>
      <c r="O2859" s="17">
        <f t="shared" ca="1" si="197"/>
        <v>0</v>
      </c>
      <c r="P2859" s="17">
        <f t="shared" ca="1" si="198"/>
        <v>0</v>
      </c>
      <c r="Q2859" s="17">
        <f t="shared" ca="1" si="199"/>
        <v>0</v>
      </c>
    </row>
    <row r="2860" spans="1:17" x14ac:dyDescent="0.35">
      <c r="A2860" t="s">
        <v>1569</v>
      </c>
      <c r="B2860" t="s">
        <v>287</v>
      </c>
      <c r="C2860" t="s">
        <v>288</v>
      </c>
      <c r="D2860" t="s">
        <v>14</v>
      </c>
      <c r="E2860" t="s">
        <v>21</v>
      </c>
      <c r="F2860" t="s">
        <v>22</v>
      </c>
      <c r="G2860" t="s">
        <v>3040</v>
      </c>
      <c r="H2860">
        <v>1171.0999999999999</v>
      </c>
      <c r="I2860">
        <v>295</v>
      </c>
      <c r="J2860">
        <v>9000</v>
      </c>
      <c r="K2860">
        <v>10000</v>
      </c>
      <c r="L2860" s="17">
        <f>IF($E2860&lt;&gt;"",VLOOKUP($E2860,GEMWs!$E$14:$L$20,7,FALSE),"")</f>
        <v>37.754918937403332</v>
      </c>
      <c r="M2860" s="17">
        <f>IF($E2860&lt;&gt;"",VLOOKUP($E2860,GEMWs!$E$14:$L$20,8,FALSE),"")</f>
        <v>96.174593288388181</v>
      </c>
      <c r="N2860" s="17">
        <f t="shared" si="196"/>
        <v>9000</v>
      </c>
      <c r="O2860" s="17">
        <f t="shared" si="197"/>
        <v>10000</v>
      </c>
      <c r="P2860" s="17">
        <f t="shared" si="198"/>
        <v>0.11710999999999999</v>
      </c>
      <c r="Q2860" s="17">
        <f t="shared" si="199"/>
        <v>0.13012222222222222</v>
      </c>
    </row>
    <row r="2861" spans="1:17" x14ac:dyDescent="0.35">
      <c r="A2861" t="s">
        <v>1569</v>
      </c>
      <c r="B2861" t="s">
        <v>1576</v>
      </c>
      <c r="D2861" t="s">
        <v>14</v>
      </c>
      <c r="E2861" t="s">
        <v>21</v>
      </c>
      <c r="G2861" t="s">
        <v>3040</v>
      </c>
      <c r="H2861">
        <v>11.9</v>
      </c>
      <c r="J2861">
        <v>0</v>
      </c>
      <c r="K2861">
        <v>0</v>
      </c>
      <c r="L2861" s="17">
        <f>IF($E2861&lt;&gt;"",VLOOKUP($E2861,GEMWs!$E$14:$L$20,7,FALSE),"")</f>
        <v>37.754918937403332</v>
      </c>
      <c r="M2861" s="17">
        <f>IF($E2861&lt;&gt;"",VLOOKUP($E2861,GEMWs!$E$14:$L$20,8,FALSE),"")</f>
        <v>96.174593288388181</v>
      </c>
      <c r="N2861" s="17">
        <f t="shared" ca="1" si="196"/>
        <v>37.754918937403332</v>
      </c>
      <c r="O2861" s="17">
        <f t="shared" ca="1" si="197"/>
        <v>96.174593288388181</v>
      </c>
      <c r="P2861" s="17">
        <f t="shared" ca="1" si="198"/>
        <v>0.12373330204076641</v>
      </c>
      <c r="Q2861" s="17">
        <f t="shared" ca="1" si="199"/>
        <v>0.31519071779043917</v>
      </c>
    </row>
    <row r="2862" spans="1:17" x14ac:dyDescent="0.35">
      <c r="A2862" t="s">
        <v>1569</v>
      </c>
      <c r="B2862" t="s">
        <v>289</v>
      </c>
      <c r="C2862" t="s">
        <v>290</v>
      </c>
      <c r="D2862" t="s">
        <v>14</v>
      </c>
      <c r="E2862" t="s">
        <v>21</v>
      </c>
      <c r="F2862" t="s">
        <v>22</v>
      </c>
      <c r="G2862" t="s">
        <v>3040</v>
      </c>
      <c r="H2862">
        <v>718.1</v>
      </c>
      <c r="I2862">
        <v>375</v>
      </c>
      <c r="J2862">
        <v>5000</v>
      </c>
      <c r="K2862">
        <v>20000</v>
      </c>
      <c r="L2862" s="17">
        <f>IF($E2862&lt;&gt;"",VLOOKUP($E2862,GEMWs!$E$14:$L$20,7,FALSE),"")</f>
        <v>37.754918937403332</v>
      </c>
      <c r="M2862" s="17">
        <f>IF($E2862&lt;&gt;"",VLOOKUP($E2862,GEMWs!$E$14:$L$20,8,FALSE),"")</f>
        <v>96.174593288388181</v>
      </c>
      <c r="N2862" s="17">
        <f t="shared" si="196"/>
        <v>5000</v>
      </c>
      <c r="O2862" s="17">
        <f t="shared" si="197"/>
        <v>20000</v>
      </c>
      <c r="P2862" s="17">
        <f t="shared" si="198"/>
        <v>3.5904999999999999E-2</v>
      </c>
      <c r="Q2862" s="17">
        <f t="shared" si="199"/>
        <v>0.14362</v>
      </c>
    </row>
    <row r="2863" spans="1:17" x14ac:dyDescent="0.35">
      <c r="A2863" t="s">
        <v>1569</v>
      </c>
      <c r="B2863" t="s">
        <v>2975</v>
      </c>
      <c r="D2863" t="s">
        <v>14</v>
      </c>
      <c r="E2863" t="s">
        <v>18</v>
      </c>
      <c r="G2863" t="s">
        <v>3040</v>
      </c>
      <c r="H2863">
        <v>1183.5999999999999</v>
      </c>
      <c r="J2863">
        <v>0</v>
      </c>
      <c r="K2863">
        <v>0</v>
      </c>
      <c r="L2863" s="17">
        <f>IF($E2863&lt;&gt;"",VLOOKUP($E2863,GEMWs!$E$14:$L$20,7,FALSE),"")</f>
        <v>5950.3939027696888</v>
      </c>
      <c r="M2863" s="17">
        <f>IF($E2863&lt;&gt;"",VLOOKUP($E2863,GEMWs!$E$14:$L$20,8,FALSE),"")</f>
        <v>10539.430626954083</v>
      </c>
      <c r="N2863" s="17">
        <f t="shared" ca="1" si="196"/>
        <v>5950.3939027696888</v>
      </c>
      <c r="O2863" s="17">
        <f t="shared" ca="1" si="197"/>
        <v>10539.430626954083</v>
      </c>
      <c r="P2863" s="17">
        <f t="shared" ca="1" si="198"/>
        <v>0.11230208176265237</v>
      </c>
      <c r="Q2863" s="17">
        <f t="shared" ca="1" si="199"/>
        <v>0.19891120139946999</v>
      </c>
    </row>
    <row r="2864" spans="1:17" x14ac:dyDescent="0.35">
      <c r="A2864" t="s">
        <v>1569</v>
      </c>
      <c r="B2864" t="s">
        <v>346</v>
      </c>
      <c r="D2864" t="s">
        <v>14</v>
      </c>
      <c r="E2864" t="s">
        <v>21</v>
      </c>
      <c r="G2864" t="s">
        <v>3040</v>
      </c>
      <c r="H2864">
        <v>9.6</v>
      </c>
      <c r="J2864">
        <v>0</v>
      </c>
      <c r="K2864">
        <v>0</v>
      </c>
      <c r="L2864" s="17">
        <f>IF($E2864&lt;&gt;"",VLOOKUP($E2864,GEMWs!$E$14:$L$20,7,FALSE),"")</f>
        <v>37.754918937403332</v>
      </c>
      <c r="M2864" s="17">
        <f>IF($E2864&lt;&gt;"",VLOOKUP($E2864,GEMWs!$E$14:$L$20,8,FALSE),"")</f>
        <v>96.174593288388181</v>
      </c>
      <c r="N2864" s="17">
        <f t="shared" ca="1" si="196"/>
        <v>37.754918937403332</v>
      </c>
      <c r="O2864" s="17">
        <f t="shared" ca="1" si="197"/>
        <v>96.174593288388181</v>
      </c>
      <c r="P2864" s="17">
        <f t="shared" ca="1" si="198"/>
        <v>9.9818462150534235E-2</v>
      </c>
      <c r="Q2864" s="17">
        <f t="shared" ca="1" si="199"/>
        <v>0.25427150342758115</v>
      </c>
    </row>
    <row r="2865" spans="1:17" x14ac:dyDescent="0.35">
      <c r="A2865" t="s">
        <v>1569</v>
      </c>
      <c r="B2865" t="s">
        <v>2979</v>
      </c>
      <c r="D2865" t="s">
        <v>14</v>
      </c>
      <c r="E2865" t="s">
        <v>21</v>
      </c>
      <c r="G2865" t="s">
        <v>3040</v>
      </c>
      <c r="H2865">
        <v>9.3000000000000007</v>
      </c>
      <c r="J2865">
        <v>0</v>
      </c>
      <c r="K2865">
        <v>0</v>
      </c>
      <c r="L2865" s="17">
        <f>IF($E2865&lt;&gt;"",VLOOKUP($E2865,GEMWs!$E$14:$L$20,7,FALSE),"")</f>
        <v>37.754918937403332</v>
      </c>
      <c r="M2865" s="17">
        <f>IF($E2865&lt;&gt;"",VLOOKUP($E2865,GEMWs!$E$14:$L$20,8,FALSE),"")</f>
        <v>96.174593288388181</v>
      </c>
      <c r="N2865" s="17">
        <f t="shared" ca="1" si="196"/>
        <v>37.754918937403332</v>
      </c>
      <c r="O2865" s="17">
        <f t="shared" ca="1" si="197"/>
        <v>96.174593288388181</v>
      </c>
      <c r="P2865" s="17">
        <f t="shared" ca="1" si="198"/>
        <v>9.6699135208330053E-2</v>
      </c>
      <c r="Q2865" s="17">
        <f t="shared" ca="1" si="199"/>
        <v>0.24632551894546925</v>
      </c>
    </row>
    <row r="2866" spans="1:17" x14ac:dyDescent="0.35">
      <c r="A2866" t="s">
        <v>1569</v>
      </c>
      <c r="B2866" t="s">
        <v>671</v>
      </c>
      <c r="C2866" t="s">
        <v>672</v>
      </c>
      <c r="D2866" t="s">
        <v>14</v>
      </c>
      <c r="E2866" t="s">
        <v>21</v>
      </c>
      <c r="F2866" t="s">
        <v>22</v>
      </c>
      <c r="G2866" t="s">
        <v>3040</v>
      </c>
      <c r="H2866">
        <v>1</v>
      </c>
      <c r="I2866">
        <v>310</v>
      </c>
      <c r="J2866">
        <v>6000</v>
      </c>
      <c r="K2866">
        <v>6000</v>
      </c>
      <c r="L2866" s="17">
        <f>IF($E2866&lt;&gt;"",VLOOKUP($E2866,GEMWs!$E$14:$L$20,7,FALSE),"")</f>
        <v>37.754918937403332</v>
      </c>
      <c r="M2866" s="17">
        <f>IF($E2866&lt;&gt;"",VLOOKUP($E2866,GEMWs!$E$14:$L$20,8,FALSE),"")</f>
        <v>96.174593288388181</v>
      </c>
      <c r="N2866" s="17">
        <f t="shared" si="196"/>
        <v>6000</v>
      </c>
      <c r="O2866" s="17">
        <f t="shared" si="197"/>
        <v>6000</v>
      </c>
      <c r="P2866" s="17">
        <f t="shared" si="198"/>
        <v>1.6666666666666666E-4</v>
      </c>
      <c r="Q2866" s="17">
        <f t="shared" si="199"/>
        <v>1.6666666666666666E-4</v>
      </c>
    </row>
    <row r="2867" spans="1:17" x14ac:dyDescent="0.35">
      <c r="A2867" t="s">
        <v>1569</v>
      </c>
      <c r="B2867" t="s">
        <v>348</v>
      </c>
      <c r="D2867" t="s">
        <v>22</v>
      </c>
      <c r="G2867" t="s">
        <v>3040</v>
      </c>
      <c r="H2867">
        <v>0.1</v>
      </c>
      <c r="J2867">
        <v>0</v>
      </c>
      <c r="K2867">
        <v>0</v>
      </c>
      <c r="L2867" s="17" t="str">
        <f>IF($E2867&lt;&gt;"",VLOOKUP($E2867,GEMWs!$E$14:$L$20,7,FALSE),"")</f>
        <v/>
      </c>
      <c r="M2867" s="17" t="str">
        <f>IF($E2867&lt;&gt;"",VLOOKUP($E2867,GEMWs!$E$14:$L$20,8,FALSE),"")</f>
        <v/>
      </c>
      <c r="N2867" s="17">
        <f t="shared" ca="1" si="196"/>
        <v>0</v>
      </c>
      <c r="O2867" s="17">
        <f t="shared" ca="1" si="197"/>
        <v>0</v>
      </c>
      <c r="P2867" s="17">
        <f t="shared" ca="1" si="198"/>
        <v>0</v>
      </c>
      <c r="Q2867" s="17">
        <f t="shared" ca="1" si="199"/>
        <v>0</v>
      </c>
    </row>
    <row r="2868" spans="1:17" x14ac:dyDescent="0.35">
      <c r="A2868" t="s">
        <v>1569</v>
      </c>
      <c r="B2868" t="s">
        <v>2980</v>
      </c>
      <c r="D2868" t="s">
        <v>14</v>
      </c>
      <c r="E2868" t="s">
        <v>18</v>
      </c>
      <c r="G2868" t="s">
        <v>3040</v>
      </c>
      <c r="H2868">
        <v>21.4</v>
      </c>
      <c r="J2868">
        <v>0</v>
      </c>
      <c r="K2868">
        <v>0</v>
      </c>
      <c r="L2868" s="17">
        <f>IF($E2868&lt;&gt;"",VLOOKUP($E2868,GEMWs!$E$14:$L$20,7,FALSE),"")</f>
        <v>5950.3939027696888</v>
      </c>
      <c r="M2868" s="17">
        <f>IF($E2868&lt;&gt;"",VLOOKUP($E2868,GEMWs!$E$14:$L$20,8,FALSE),"")</f>
        <v>10539.430626954083</v>
      </c>
      <c r="N2868" s="17">
        <f t="shared" ca="1" si="196"/>
        <v>5950.3939027696888</v>
      </c>
      <c r="O2868" s="17">
        <f t="shared" ca="1" si="197"/>
        <v>10539.430626954083</v>
      </c>
      <c r="P2868" s="17">
        <f t="shared" ca="1" si="198"/>
        <v>2.0304702177431234E-3</v>
      </c>
      <c r="Q2868" s="17">
        <f t="shared" ca="1" si="199"/>
        <v>3.5964005660262402E-3</v>
      </c>
    </row>
    <row r="2869" spans="1:17" x14ac:dyDescent="0.35">
      <c r="A2869" t="s">
        <v>1569</v>
      </c>
      <c r="B2869" t="s">
        <v>53</v>
      </c>
      <c r="C2869" t="s">
        <v>54</v>
      </c>
      <c r="D2869" t="s">
        <v>14</v>
      </c>
      <c r="E2869" t="s">
        <v>21</v>
      </c>
      <c r="F2869" t="s">
        <v>22</v>
      </c>
      <c r="G2869" t="s">
        <v>3040</v>
      </c>
      <c r="H2869">
        <v>0.8</v>
      </c>
      <c r="I2869">
        <v>315</v>
      </c>
      <c r="J2869">
        <v>1000</v>
      </c>
      <c r="K2869">
        <v>2300</v>
      </c>
      <c r="L2869" s="17">
        <f>IF($E2869&lt;&gt;"",VLOOKUP($E2869,GEMWs!$E$14:$L$20,7,FALSE),"")</f>
        <v>37.754918937403332</v>
      </c>
      <c r="M2869" s="17">
        <f>IF($E2869&lt;&gt;"",VLOOKUP($E2869,GEMWs!$E$14:$L$20,8,FALSE),"")</f>
        <v>96.174593288388181</v>
      </c>
      <c r="N2869" s="17">
        <f t="shared" si="196"/>
        <v>1000</v>
      </c>
      <c r="O2869" s="17">
        <f t="shared" si="197"/>
        <v>2300</v>
      </c>
      <c r="P2869" s="17">
        <f t="shared" ref="P2869:P2918" si="200">IF(O2869&gt;0,$H2869/O2869,0)</f>
        <v>3.4782608695652176E-4</v>
      </c>
      <c r="Q2869" s="17">
        <f t="shared" ref="Q2869:Q2918" si="201">IF(N2869&gt;0,$H2869/N2869,0)</f>
        <v>8.0000000000000004E-4</v>
      </c>
    </row>
    <row r="2870" spans="1:17" x14ac:dyDescent="0.35">
      <c r="A2870" t="s">
        <v>1569</v>
      </c>
      <c r="B2870" t="s">
        <v>1572</v>
      </c>
      <c r="D2870" t="s">
        <v>14</v>
      </c>
      <c r="E2870" t="s">
        <v>21</v>
      </c>
      <c r="G2870" t="s">
        <v>3040</v>
      </c>
      <c r="H2870">
        <v>0.9</v>
      </c>
      <c r="J2870">
        <v>0</v>
      </c>
      <c r="K2870">
        <v>0</v>
      </c>
      <c r="L2870" s="17">
        <f>IF($E2870&lt;&gt;"",VLOOKUP($E2870,GEMWs!$E$14:$L$20,7,FALSE),"")</f>
        <v>37.754918937403332</v>
      </c>
      <c r="M2870" s="17">
        <f>IF($E2870&lt;&gt;"",VLOOKUP($E2870,GEMWs!$E$14:$L$20,8,FALSE),"")</f>
        <v>96.174593288388181</v>
      </c>
      <c r="N2870" s="17">
        <f t="shared" ca="1" si="196"/>
        <v>37.754918937403332</v>
      </c>
      <c r="O2870" s="17">
        <f t="shared" ca="1" si="197"/>
        <v>96.174593288388181</v>
      </c>
      <c r="P2870" s="17">
        <f t="shared" ca="1" si="200"/>
        <v>9.3579808266125858E-3</v>
      </c>
      <c r="Q2870" s="17">
        <f t="shared" ca="1" si="201"/>
        <v>2.3837953446335734E-2</v>
      </c>
    </row>
    <row r="2871" spans="1:17" x14ac:dyDescent="0.35">
      <c r="A2871" t="s">
        <v>1569</v>
      </c>
      <c r="B2871" t="s">
        <v>310</v>
      </c>
      <c r="C2871" t="s">
        <v>311</v>
      </c>
      <c r="D2871" t="s">
        <v>14</v>
      </c>
      <c r="E2871" t="s">
        <v>21</v>
      </c>
      <c r="F2871" t="s">
        <v>22</v>
      </c>
      <c r="G2871" t="s">
        <v>3040</v>
      </c>
      <c r="H2871">
        <v>0.5</v>
      </c>
      <c r="I2871">
        <v>400</v>
      </c>
      <c r="J2871">
        <v>2289.0380930000001</v>
      </c>
      <c r="K2871">
        <v>2289.0380930000001</v>
      </c>
      <c r="L2871" s="17">
        <f>IF($E2871&lt;&gt;"",VLOOKUP($E2871,GEMWs!$E$14:$L$20,7,FALSE),"")</f>
        <v>37.754918937403332</v>
      </c>
      <c r="M2871" s="17">
        <f>IF($E2871&lt;&gt;"",VLOOKUP($E2871,GEMWs!$E$14:$L$20,8,FALSE),"")</f>
        <v>96.174593288388181</v>
      </c>
      <c r="N2871" s="17">
        <f t="shared" si="196"/>
        <v>2289.0380930000001</v>
      </c>
      <c r="O2871" s="17">
        <f t="shared" si="197"/>
        <v>2289.0380930000001</v>
      </c>
      <c r="P2871" s="17">
        <f t="shared" si="200"/>
        <v>2.1843236315246414E-4</v>
      </c>
      <c r="Q2871" s="17">
        <f t="shared" si="201"/>
        <v>2.1843236315246414E-4</v>
      </c>
    </row>
    <row r="2872" spans="1:17" x14ac:dyDescent="0.35">
      <c r="A2872" t="s">
        <v>1569</v>
      </c>
      <c r="B2872" t="s">
        <v>349</v>
      </c>
      <c r="D2872" t="s">
        <v>22</v>
      </c>
      <c r="G2872" t="s">
        <v>3040</v>
      </c>
      <c r="H2872">
        <v>3.3</v>
      </c>
      <c r="J2872">
        <v>0</v>
      </c>
      <c r="K2872">
        <v>0</v>
      </c>
      <c r="L2872" s="17" t="str">
        <f>IF($E2872&lt;&gt;"",VLOOKUP($E2872,GEMWs!$E$14:$L$20,7,FALSE),"")</f>
        <v/>
      </c>
      <c r="M2872" s="17" t="str">
        <f>IF($E2872&lt;&gt;"",VLOOKUP($E2872,GEMWs!$E$14:$L$20,8,FALSE),"")</f>
        <v/>
      </c>
      <c r="N2872" s="17">
        <f t="shared" ca="1" si="196"/>
        <v>0</v>
      </c>
      <c r="O2872" s="17">
        <f t="shared" ca="1" si="197"/>
        <v>0</v>
      </c>
      <c r="P2872" s="17">
        <f t="shared" ca="1" si="200"/>
        <v>0</v>
      </c>
      <c r="Q2872" s="17">
        <f t="shared" ca="1" si="201"/>
        <v>0</v>
      </c>
    </row>
    <row r="2873" spans="1:17" x14ac:dyDescent="0.35">
      <c r="A2873" t="s">
        <v>1569</v>
      </c>
      <c r="B2873" t="s">
        <v>293</v>
      </c>
      <c r="C2873" t="s">
        <v>294</v>
      </c>
      <c r="D2873" t="s">
        <v>14</v>
      </c>
      <c r="E2873" t="s">
        <v>21</v>
      </c>
      <c r="F2873" t="s">
        <v>22</v>
      </c>
      <c r="G2873" t="s">
        <v>3040</v>
      </c>
      <c r="H2873">
        <v>1270.2</v>
      </c>
      <c r="I2873">
        <v>327</v>
      </c>
      <c r="J2873">
        <v>400</v>
      </c>
      <c r="K2873">
        <v>400</v>
      </c>
      <c r="L2873" s="17">
        <f>IF($E2873&lt;&gt;"",VLOOKUP($E2873,GEMWs!$E$14:$L$20,7,FALSE),"")</f>
        <v>37.754918937403332</v>
      </c>
      <c r="M2873" s="17">
        <f>IF($E2873&lt;&gt;"",VLOOKUP($E2873,GEMWs!$E$14:$L$20,8,FALSE),"")</f>
        <v>96.174593288388181</v>
      </c>
      <c r="N2873" s="17">
        <f t="shared" si="196"/>
        <v>400</v>
      </c>
      <c r="O2873" s="17">
        <f t="shared" si="197"/>
        <v>400</v>
      </c>
      <c r="P2873" s="17">
        <f t="shared" si="200"/>
        <v>3.1755</v>
      </c>
      <c r="Q2873" s="17">
        <f t="shared" si="201"/>
        <v>3.1755</v>
      </c>
    </row>
    <row r="2874" spans="1:17" x14ac:dyDescent="0.35">
      <c r="A2874" t="s">
        <v>1569</v>
      </c>
      <c r="B2874" t="s">
        <v>351</v>
      </c>
      <c r="D2874" t="s">
        <v>14</v>
      </c>
      <c r="E2874" t="s">
        <v>21</v>
      </c>
      <c r="G2874" t="s">
        <v>3040</v>
      </c>
      <c r="H2874">
        <v>10.6</v>
      </c>
      <c r="J2874">
        <v>0</v>
      </c>
      <c r="K2874">
        <v>0</v>
      </c>
      <c r="L2874" s="17">
        <f>IF($E2874&lt;&gt;"",VLOOKUP($E2874,GEMWs!$E$14:$L$20,7,FALSE),"")</f>
        <v>37.754918937403332</v>
      </c>
      <c r="M2874" s="17">
        <f>IF($E2874&lt;&gt;"",VLOOKUP($E2874,GEMWs!$E$14:$L$20,8,FALSE),"")</f>
        <v>96.174593288388181</v>
      </c>
      <c r="N2874" s="17">
        <f t="shared" ca="1" si="196"/>
        <v>37.754918937403332</v>
      </c>
      <c r="O2874" s="17">
        <f t="shared" ca="1" si="197"/>
        <v>96.174593288388181</v>
      </c>
      <c r="P2874" s="17">
        <f t="shared" ca="1" si="200"/>
        <v>0.11021621862454822</v>
      </c>
      <c r="Q2874" s="17">
        <f t="shared" ca="1" si="201"/>
        <v>0.28075811836795417</v>
      </c>
    </row>
    <row r="2875" spans="1:17" x14ac:dyDescent="0.35">
      <c r="A2875" t="s">
        <v>1569</v>
      </c>
      <c r="B2875" t="s">
        <v>1577</v>
      </c>
      <c r="C2875" t="s">
        <v>158</v>
      </c>
      <c r="D2875" t="s">
        <v>22</v>
      </c>
      <c r="G2875" t="s">
        <v>3040</v>
      </c>
      <c r="H2875">
        <v>1.1000000000000001</v>
      </c>
      <c r="J2875">
        <v>0</v>
      </c>
      <c r="K2875">
        <v>0</v>
      </c>
      <c r="L2875" s="17" t="str">
        <f>IF($E2875&lt;&gt;"",VLOOKUP($E2875,GEMWs!$E$14:$L$20,7,FALSE),"")</f>
        <v/>
      </c>
      <c r="M2875" s="17" t="str">
        <f>IF($E2875&lt;&gt;"",VLOOKUP($E2875,GEMWs!$E$14:$L$20,8,FALSE),"")</f>
        <v/>
      </c>
      <c r="N2875" s="17">
        <f t="shared" ca="1" si="196"/>
        <v>0</v>
      </c>
      <c r="O2875" s="17">
        <f t="shared" ca="1" si="197"/>
        <v>0</v>
      </c>
      <c r="P2875" s="17">
        <f t="shared" ca="1" si="200"/>
        <v>0</v>
      </c>
      <c r="Q2875" s="17">
        <f t="shared" ca="1" si="201"/>
        <v>0</v>
      </c>
    </row>
    <row r="2876" spans="1:17" x14ac:dyDescent="0.35">
      <c r="A2876" t="s">
        <v>1569</v>
      </c>
      <c r="B2876" t="s">
        <v>1584</v>
      </c>
      <c r="D2876" t="s">
        <v>14</v>
      </c>
      <c r="E2876" t="s">
        <v>21</v>
      </c>
      <c r="G2876" t="s">
        <v>3040</v>
      </c>
      <c r="H2876">
        <v>0.2</v>
      </c>
      <c r="J2876">
        <v>0</v>
      </c>
      <c r="K2876">
        <v>0</v>
      </c>
      <c r="L2876" s="17">
        <f>IF($E2876&lt;&gt;"",VLOOKUP($E2876,GEMWs!$E$14:$L$20,7,FALSE),"")</f>
        <v>37.754918937403332</v>
      </c>
      <c r="M2876" s="17">
        <f>IF($E2876&lt;&gt;"",VLOOKUP($E2876,GEMWs!$E$14:$L$20,8,FALSE),"")</f>
        <v>96.174593288388181</v>
      </c>
      <c r="N2876" s="17">
        <f t="shared" ca="1" si="196"/>
        <v>37.754918937403332</v>
      </c>
      <c r="O2876" s="17">
        <f t="shared" ca="1" si="197"/>
        <v>96.174593288388181</v>
      </c>
      <c r="P2876" s="17">
        <f t="shared" ca="1" si="200"/>
        <v>2.079551294802797E-3</v>
      </c>
      <c r="Q2876" s="17">
        <f t="shared" ca="1" si="201"/>
        <v>5.2973229880746075E-3</v>
      </c>
    </row>
    <row r="2877" spans="1:17" x14ac:dyDescent="0.35">
      <c r="A2877" t="s">
        <v>1569</v>
      </c>
      <c r="B2877" t="s">
        <v>1574</v>
      </c>
      <c r="D2877" t="s">
        <v>22</v>
      </c>
      <c r="G2877" t="s">
        <v>3040</v>
      </c>
      <c r="H2877">
        <v>28.2</v>
      </c>
      <c r="J2877">
        <v>0</v>
      </c>
      <c r="K2877">
        <v>0</v>
      </c>
      <c r="L2877" s="17" t="str">
        <f>IF($E2877&lt;&gt;"",VLOOKUP($E2877,GEMWs!$E$14:$L$20,7,FALSE),"")</f>
        <v/>
      </c>
      <c r="M2877" s="17" t="str">
        <f>IF($E2877&lt;&gt;"",VLOOKUP($E2877,GEMWs!$E$14:$L$20,8,FALSE),"")</f>
        <v/>
      </c>
      <c r="N2877" s="17">
        <f t="shared" ca="1" si="196"/>
        <v>0</v>
      </c>
      <c r="O2877" s="17">
        <f t="shared" ca="1" si="197"/>
        <v>0</v>
      </c>
      <c r="P2877" s="17">
        <f t="shared" ca="1" si="200"/>
        <v>0</v>
      </c>
      <c r="Q2877" s="17">
        <f t="shared" ca="1" si="201"/>
        <v>0</v>
      </c>
    </row>
    <row r="2878" spans="1:17" x14ac:dyDescent="0.35">
      <c r="A2878" t="s">
        <v>1569</v>
      </c>
      <c r="B2878" t="s">
        <v>295</v>
      </c>
      <c r="C2878" t="s">
        <v>296</v>
      </c>
      <c r="D2878" t="s">
        <v>14</v>
      </c>
      <c r="E2878" t="s">
        <v>21</v>
      </c>
      <c r="F2878" t="s">
        <v>22</v>
      </c>
      <c r="G2878" t="s">
        <v>3040</v>
      </c>
      <c r="H2878">
        <v>1043.5999999999999</v>
      </c>
      <c r="I2878">
        <v>404</v>
      </c>
      <c r="J2878">
        <v>209.568074</v>
      </c>
      <c r="K2878">
        <v>329.28885000000002</v>
      </c>
      <c r="L2878" s="17">
        <f>IF($E2878&lt;&gt;"",VLOOKUP($E2878,GEMWs!$E$14:$L$20,7,FALSE),"")</f>
        <v>37.754918937403332</v>
      </c>
      <c r="M2878" s="17">
        <f>IF($E2878&lt;&gt;"",VLOOKUP($E2878,GEMWs!$E$14:$L$20,8,FALSE),"")</f>
        <v>96.174593288388181</v>
      </c>
      <c r="N2878" s="17">
        <f t="shared" si="196"/>
        <v>209.568074</v>
      </c>
      <c r="O2878" s="17">
        <f t="shared" si="197"/>
        <v>329.28885000000002</v>
      </c>
      <c r="P2878" s="17">
        <f t="shared" si="200"/>
        <v>3.1692539847614025</v>
      </c>
      <c r="Q2878" s="17">
        <f t="shared" si="201"/>
        <v>4.9797661451047164</v>
      </c>
    </row>
    <row r="2879" spans="1:17" x14ac:dyDescent="0.35">
      <c r="A2879" t="s">
        <v>1587</v>
      </c>
      <c r="B2879" t="s">
        <v>443</v>
      </c>
      <c r="C2879" t="s">
        <v>444</v>
      </c>
      <c r="D2879" t="s">
        <v>14</v>
      </c>
      <c r="E2879" t="s">
        <v>21</v>
      </c>
      <c r="F2879" t="s">
        <v>14</v>
      </c>
      <c r="G2879" t="s">
        <v>3040</v>
      </c>
      <c r="H2879">
        <v>20.6</v>
      </c>
      <c r="I2879">
        <v>10</v>
      </c>
      <c r="J2879">
        <v>595.96249999999998</v>
      </c>
      <c r="K2879">
        <v>3239.0088190000001</v>
      </c>
      <c r="L2879" s="17">
        <f>IF($E2879&lt;&gt;"",VLOOKUP($E2879,GEMWs!$E$14:$L$20,7,FALSE),"")</f>
        <v>37.754918937403332</v>
      </c>
      <c r="M2879" s="17">
        <f>IF($E2879&lt;&gt;"",VLOOKUP($E2879,GEMWs!$E$14:$L$20,8,FALSE),"")</f>
        <v>96.174593288388181</v>
      </c>
      <c r="N2879" s="17">
        <f t="shared" si="196"/>
        <v>595.96249999999998</v>
      </c>
      <c r="O2879" s="17">
        <f t="shared" si="197"/>
        <v>3239.0088190000001</v>
      </c>
      <c r="P2879" s="17">
        <f t="shared" si="200"/>
        <v>6.3599703338751545E-3</v>
      </c>
      <c r="Q2879" s="17">
        <f t="shared" si="201"/>
        <v>3.4565933259223532E-2</v>
      </c>
    </row>
    <row r="2880" spans="1:17" x14ac:dyDescent="0.35">
      <c r="A2880" t="s">
        <v>1587</v>
      </c>
      <c r="B2880" t="s">
        <v>1036</v>
      </c>
      <c r="C2880" t="s">
        <v>1037</v>
      </c>
      <c r="D2880" t="s">
        <v>14</v>
      </c>
      <c r="E2880" t="s">
        <v>21</v>
      </c>
      <c r="F2880" t="s">
        <v>22</v>
      </c>
      <c r="G2880" t="s">
        <v>3040</v>
      </c>
      <c r="H2880">
        <v>9.1999999999999993</v>
      </c>
      <c r="I2880">
        <v>13</v>
      </c>
      <c r="J2880">
        <v>909</v>
      </c>
      <c r="K2880">
        <v>2500</v>
      </c>
      <c r="L2880" s="17">
        <f>IF($E2880&lt;&gt;"",VLOOKUP($E2880,GEMWs!$E$14:$L$20,7,FALSE),"")</f>
        <v>37.754918937403332</v>
      </c>
      <c r="M2880" s="17">
        <f>IF($E2880&lt;&gt;"",VLOOKUP($E2880,GEMWs!$E$14:$L$20,8,FALSE),"")</f>
        <v>96.174593288388181</v>
      </c>
      <c r="N2880" s="17">
        <f t="shared" si="196"/>
        <v>909</v>
      </c>
      <c r="O2880" s="17">
        <f t="shared" si="197"/>
        <v>2500</v>
      </c>
      <c r="P2880" s="17">
        <f t="shared" si="200"/>
        <v>3.6799999999999997E-3</v>
      </c>
      <c r="Q2880" s="17">
        <f t="shared" si="201"/>
        <v>1.0121012101210121E-2</v>
      </c>
    </row>
    <row r="2881" spans="1:17" x14ac:dyDescent="0.35">
      <c r="A2881" t="s">
        <v>1587</v>
      </c>
      <c r="B2881" t="s">
        <v>1144</v>
      </c>
      <c r="C2881" t="s">
        <v>1145</v>
      </c>
      <c r="D2881" t="s">
        <v>14</v>
      </c>
      <c r="E2881" t="s">
        <v>21</v>
      </c>
      <c r="F2881" t="s">
        <v>22</v>
      </c>
      <c r="G2881" t="s">
        <v>3040</v>
      </c>
      <c r="H2881">
        <v>1755.4</v>
      </c>
      <c r="I2881">
        <v>24</v>
      </c>
      <c r="J2881">
        <v>30000</v>
      </c>
      <c r="K2881">
        <v>30000</v>
      </c>
      <c r="L2881" s="17">
        <f>IF($E2881&lt;&gt;"",VLOOKUP($E2881,GEMWs!$E$14:$L$20,7,FALSE),"")</f>
        <v>37.754918937403332</v>
      </c>
      <c r="M2881" s="17">
        <f>IF($E2881&lt;&gt;"",VLOOKUP($E2881,GEMWs!$E$14:$L$20,8,FALSE),"")</f>
        <v>96.174593288388181</v>
      </c>
      <c r="N2881" s="17">
        <f t="shared" si="196"/>
        <v>30000</v>
      </c>
      <c r="O2881" s="17">
        <f t="shared" si="197"/>
        <v>30000</v>
      </c>
      <c r="P2881" s="17">
        <f t="shared" si="200"/>
        <v>5.8513333333333334E-2</v>
      </c>
      <c r="Q2881" s="17">
        <f t="shared" si="201"/>
        <v>5.8513333333333334E-2</v>
      </c>
    </row>
    <row r="2882" spans="1:17" x14ac:dyDescent="0.35">
      <c r="A2882" t="s">
        <v>1587</v>
      </c>
      <c r="B2882" t="s">
        <v>1046</v>
      </c>
      <c r="C2882" t="s">
        <v>1047</v>
      </c>
      <c r="D2882" t="s">
        <v>14</v>
      </c>
      <c r="E2882" t="s">
        <v>21</v>
      </c>
      <c r="F2882" t="s">
        <v>14</v>
      </c>
      <c r="G2882" t="s">
        <v>3040</v>
      </c>
      <c r="H2882">
        <v>15360.4</v>
      </c>
      <c r="I2882">
        <v>44</v>
      </c>
      <c r="J2882">
        <v>56.287042</v>
      </c>
      <c r="K2882">
        <v>1078.612703</v>
      </c>
      <c r="L2882" s="17">
        <f>IF($E2882&lt;&gt;"",VLOOKUP($E2882,GEMWs!$E$14:$L$20,7,FALSE),"")</f>
        <v>37.754918937403332</v>
      </c>
      <c r="M2882" s="17">
        <f>IF($E2882&lt;&gt;"",VLOOKUP($E2882,GEMWs!$E$14:$L$20,8,FALSE),"")</f>
        <v>96.174593288388181</v>
      </c>
      <c r="N2882" s="17">
        <f t="shared" si="196"/>
        <v>56.287042</v>
      </c>
      <c r="O2882" s="17">
        <f t="shared" si="197"/>
        <v>1078.612703</v>
      </c>
      <c r="P2882" s="17">
        <f t="shared" si="200"/>
        <v>14.240885497896828</v>
      </c>
      <c r="Q2882" s="17">
        <f t="shared" si="201"/>
        <v>272.89407036170064</v>
      </c>
    </row>
    <row r="2883" spans="1:17" x14ac:dyDescent="0.35">
      <c r="A2883" t="s">
        <v>1587</v>
      </c>
      <c r="B2883" t="s">
        <v>97</v>
      </c>
      <c r="C2883" t="s">
        <v>98</v>
      </c>
      <c r="D2883" t="s">
        <v>14</v>
      </c>
      <c r="E2883" t="s">
        <v>21</v>
      </c>
      <c r="F2883" t="s">
        <v>22</v>
      </c>
      <c r="G2883" t="s">
        <v>3040</v>
      </c>
      <c r="H2883">
        <v>0.2</v>
      </c>
      <c r="I2883">
        <v>51</v>
      </c>
      <c r="J2883">
        <v>262000</v>
      </c>
      <c r="K2883">
        <v>262000</v>
      </c>
      <c r="L2883" s="17">
        <f>IF($E2883&lt;&gt;"",VLOOKUP($E2883,GEMWs!$E$14:$L$20,7,FALSE),"")</f>
        <v>37.754918937403332</v>
      </c>
      <c r="M2883" s="17">
        <f>IF($E2883&lt;&gt;"",VLOOKUP($E2883,GEMWs!$E$14:$L$20,8,FALSE),"")</f>
        <v>96.174593288388181</v>
      </c>
      <c r="N2883" s="17">
        <f t="shared" si="196"/>
        <v>262000</v>
      </c>
      <c r="O2883" s="17">
        <f t="shared" si="197"/>
        <v>262000</v>
      </c>
      <c r="P2883" s="17">
        <f t="shared" si="200"/>
        <v>7.6335877862595421E-7</v>
      </c>
      <c r="Q2883" s="17">
        <f t="shared" si="201"/>
        <v>7.6335877862595421E-7</v>
      </c>
    </row>
    <row r="2884" spans="1:17" x14ac:dyDescent="0.35">
      <c r="A2884" t="s">
        <v>1587</v>
      </c>
      <c r="B2884" t="s">
        <v>643</v>
      </c>
      <c r="C2884" t="s">
        <v>644</v>
      </c>
      <c r="D2884" t="s">
        <v>14</v>
      </c>
      <c r="E2884" t="s">
        <v>21</v>
      </c>
      <c r="F2884" t="s">
        <v>22</v>
      </c>
      <c r="G2884" t="s">
        <v>3040</v>
      </c>
      <c r="H2884">
        <v>31992.400000000001</v>
      </c>
      <c r="I2884">
        <v>55</v>
      </c>
      <c r="J2884">
        <v>800</v>
      </c>
      <c r="K2884">
        <v>4000</v>
      </c>
      <c r="L2884" s="17">
        <f>IF($E2884&lt;&gt;"",VLOOKUP($E2884,GEMWs!$E$14:$L$20,7,FALSE),"")</f>
        <v>37.754918937403332</v>
      </c>
      <c r="M2884" s="17">
        <f>IF($E2884&lt;&gt;"",VLOOKUP($E2884,GEMWs!$E$14:$L$20,8,FALSE),"")</f>
        <v>96.174593288388181</v>
      </c>
      <c r="N2884" s="17">
        <f t="shared" si="196"/>
        <v>800</v>
      </c>
      <c r="O2884" s="17">
        <f t="shared" si="197"/>
        <v>4000</v>
      </c>
      <c r="P2884" s="17">
        <f t="shared" si="200"/>
        <v>7.9981</v>
      </c>
      <c r="Q2884" s="17">
        <f t="shared" si="201"/>
        <v>39.990500000000004</v>
      </c>
    </row>
    <row r="2885" spans="1:17" x14ac:dyDescent="0.35">
      <c r="A2885" t="s">
        <v>1587</v>
      </c>
      <c r="B2885" t="s">
        <v>645</v>
      </c>
      <c r="C2885" t="s">
        <v>646</v>
      </c>
      <c r="D2885" t="s">
        <v>14</v>
      </c>
      <c r="E2885" t="s">
        <v>21</v>
      </c>
      <c r="F2885" t="s">
        <v>22</v>
      </c>
      <c r="G2885" t="s">
        <v>3040</v>
      </c>
      <c r="H2885">
        <v>167.8</v>
      </c>
      <c r="I2885">
        <v>59</v>
      </c>
      <c r="J2885">
        <v>21000</v>
      </c>
      <c r="K2885">
        <v>21000</v>
      </c>
      <c r="L2885" s="17">
        <f>IF($E2885&lt;&gt;"",VLOOKUP($E2885,GEMWs!$E$14:$L$20,7,FALSE),"")</f>
        <v>37.754918937403332</v>
      </c>
      <c r="M2885" s="17">
        <f>IF($E2885&lt;&gt;"",VLOOKUP($E2885,GEMWs!$E$14:$L$20,8,FALSE),"")</f>
        <v>96.174593288388181</v>
      </c>
      <c r="N2885" s="17">
        <f t="shared" si="196"/>
        <v>21000</v>
      </c>
      <c r="O2885" s="17">
        <f t="shared" si="197"/>
        <v>21000</v>
      </c>
      <c r="P2885" s="17">
        <f t="shared" si="200"/>
        <v>7.9904761904761902E-3</v>
      </c>
      <c r="Q2885" s="17">
        <f t="shared" si="201"/>
        <v>7.9904761904761902E-3</v>
      </c>
    </row>
    <row r="2886" spans="1:17" x14ac:dyDescent="0.35">
      <c r="A2886" t="s">
        <v>1587</v>
      </c>
      <c r="B2886" t="s">
        <v>647</v>
      </c>
      <c r="C2886" t="s">
        <v>648</v>
      </c>
      <c r="D2886" t="s">
        <v>14</v>
      </c>
      <c r="E2886" t="s">
        <v>21</v>
      </c>
      <c r="F2886" t="s">
        <v>22</v>
      </c>
      <c r="G2886" t="s">
        <v>3040</v>
      </c>
      <c r="H2886">
        <v>70482.2</v>
      </c>
      <c r="I2886">
        <v>60</v>
      </c>
      <c r="J2886">
        <v>100</v>
      </c>
      <c r="K2886">
        <v>600</v>
      </c>
      <c r="L2886" s="17">
        <f>IF($E2886&lt;&gt;"",VLOOKUP($E2886,GEMWs!$E$14:$L$20,7,FALSE),"")</f>
        <v>37.754918937403332</v>
      </c>
      <c r="M2886" s="17">
        <f>IF($E2886&lt;&gt;"",VLOOKUP($E2886,GEMWs!$E$14:$L$20,8,FALSE),"")</f>
        <v>96.174593288388181</v>
      </c>
      <c r="N2886" s="17">
        <f t="shared" si="196"/>
        <v>100</v>
      </c>
      <c r="O2886" s="17">
        <f t="shared" si="197"/>
        <v>600</v>
      </c>
      <c r="P2886" s="17">
        <f t="shared" si="200"/>
        <v>117.47033333333333</v>
      </c>
      <c r="Q2886" s="17">
        <f t="shared" si="201"/>
        <v>704.822</v>
      </c>
    </row>
    <row r="2887" spans="1:17" x14ac:dyDescent="0.35">
      <c r="A2887" t="s">
        <v>1587</v>
      </c>
      <c r="B2887" t="s">
        <v>649</v>
      </c>
      <c r="C2887" t="s">
        <v>650</v>
      </c>
      <c r="D2887" t="s">
        <v>14</v>
      </c>
      <c r="E2887" t="s">
        <v>21</v>
      </c>
      <c r="F2887" t="s">
        <v>22</v>
      </c>
      <c r="G2887" t="s">
        <v>3040</v>
      </c>
      <c r="H2887">
        <v>193.8</v>
      </c>
      <c r="I2887">
        <v>61</v>
      </c>
      <c r="J2887">
        <v>159.83000000000001</v>
      </c>
      <c r="K2887">
        <v>159.83000000000001</v>
      </c>
      <c r="L2887" s="17">
        <f>IF($E2887&lt;&gt;"",VLOOKUP($E2887,GEMWs!$E$14:$L$20,7,FALSE),"")</f>
        <v>37.754918937403332</v>
      </c>
      <c r="M2887" s="17">
        <f>IF($E2887&lt;&gt;"",VLOOKUP($E2887,GEMWs!$E$14:$L$20,8,FALSE),"")</f>
        <v>96.174593288388181</v>
      </c>
      <c r="N2887" s="17">
        <f t="shared" si="196"/>
        <v>159.83000000000001</v>
      </c>
      <c r="O2887" s="17">
        <f t="shared" si="197"/>
        <v>159.83000000000001</v>
      </c>
      <c r="P2887" s="17">
        <f t="shared" si="200"/>
        <v>1.21253832196709</v>
      </c>
      <c r="Q2887" s="17">
        <f t="shared" si="201"/>
        <v>1.21253832196709</v>
      </c>
    </row>
    <row r="2888" spans="1:17" x14ac:dyDescent="0.35">
      <c r="A2888" t="s">
        <v>1587</v>
      </c>
      <c r="B2888" t="s">
        <v>137</v>
      </c>
      <c r="C2888" t="s">
        <v>138</v>
      </c>
      <c r="D2888" t="s">
        <v>14</v>
      </c>
      <c r="E2888" t="s">
        <v>21</v>
      </c>
      <c r="F2888" t="s">
        <v>22</v>
      </c>
      <c r="G2888" t="s">
        <v>3040</v>
      </c>
      <c r="H2888">
        <v>83748.800000000003</v>
      </c>
      <c r="I2888">
        <v>62</v>
      </c>
      <c r="J2888">
        <v>389</v>
      </c>
      <c r="K2888">
        <v>454</v>
      </c>
      <c r="L2888" s="17">
        <f>IF($E2888&lt;&gt;"",VLOOKUP($E2888,GEMWs!$E$14:$L$20,7,FALSE),"")</f>
        <v>37.754918937403332</v>
      </c>
      <c r="M2888" s="17">
        <f>IF($E2888&lt;&gt;"",VLOOKUP($E2888,GEMWs!$E$14:$L$20,8,FALSE),"")</f>
        <v>96.174593288388181</v>
      </c>
      <c r="N2888" s="17">
        <f t="shared" si="196"/>
        <v>389</v>
      </c>
      <c r="O2888" s="17">
        <f t="shared" si="197"/>
        <v>454</v>
      </c>
      <c r="P2888" s="17">
        <f t="shared" si="200"/>
        <v>184.46872246696037</v>
      </c>
      <c r="Q2888" s="17">
        <f t="shared" si="201"/>
        <v>215.29254498714653</v>
      </c>
    </row>
    <row r="2889" spans="1:17" x14ac:dyDescent="0.35">
      <c r="A2889" t="s">
        <v>1587</v>
      </c>
      <c r="B2889" t="s">
        <v>651</v>
      </c>
      <c r="C2889" t="s">
        <v>652</v>
      </c>
      <c r="D2889" t="s">
        <v>14</v>
      </c>
      <c r="E2889" t="s">
        <v>21</v>
      </c>
      <c r="F2889" t="s">
        <v>14</v>
      </c>
      <c r="G2889" t="s">
        <v>3040</v>
      </c>
      <c r="H2889">
        <v>4660.6000000000004</v>
      </c>
      <c r="I2889">
        <v>66</v>
      </c>
      <c r="J2889">
        <v>109.283739</v>
      </c>
      <c r="K2889">
        <v>1283.7313360000001</v>
      </c>
      <c r="L2889" s="17">
        <f>IF($E2889&lt;&gt;"",VLOOKUP($E2889,GEMWs!$E$14:$L$20,7,FALSE),"")</f>
        <v>37.754918937403332</v>
      </c>
      <c r="M2889" s="17">
        <f>IF($E2889&lt;&gt;"",VLOOKUP($E2889,GEMWs!$E$14:$L$20,8,FALSE),"")</f>
        <v>96.174593288388181</v>
      </c>
      <c r="N2889" s="17">
        <f t="shared" si="196"/>
        <v>109.283739</v>
      </c>
      <c r="O2889" s="17">
        <f t="shared" si="197"/>
        <v>1283.7313360000001</v>
      </c>
      <c r="P2889" s="17">
        <f t="shared" si="200"/>
        <v>3.630510426365412</v>
      </c>
      <c r="Q2889" s="17">
        <f t="shared" si="201"/>
        <v>42.646783891608983</v>
      </c>
    </row>
    <row r="2890" spans="1:17" x14ac:dyDescent="0.35">
      <c r="A2890" t="s">
        <v>1587</v>
      </c>
      <c r="B2890" t="s">
        <v>653</v>
      </c>
      <c r="C2890" t="s">
        <v>654</v>
      </c>
      <c r="D2890" t="s">
        <v>14</v>
      </c>
      <c r="E2890" t="s">
        <v>21</v>
      </c>
      <c r="F2890" t="s">
        <v>22</v>
      </c>
      <c r="G2890" t="s">
        <v>3040</v>
      </c>
      <c r="H2890">
        <v>131.9</v>
      </c>
      <c r="I2890">
        <v>77</v>
      </c>
      <c r="J2890">
        <v>6804</v>
      </c>
      <c r="K2890">
        <v>6804</v>
      </c>
      <c r="L2890" s="17">
        <f>IF($E2890&lt;&gt;"",VLOOKUP($E2890,GEMWs!$E$14:$L$20,7,FALSE),"")</f>
        <v>37.754918937403332</v>
      </c>
      <c r="M2890" s="17">
        <f>IF($E2890&lt;&gt;"",VLOOKUP($E2890,GEMWs!$E$14:$L$20,8,FALSE),"")</f>
        <v>96.174593288388181</v>
      </c>
      <c r="N2890" s="17">
        <f t="shared" si="196"/>
        <v>6804</v>
      </c>
      <c r="O2890" s="17">
        <f t="shared" si="197"/>
        <v>6804</v>
      </c>
      <c r="P2890" s="17">
        <f t="shared" si="200"/>
        <v>1.9385655496766609E-2</v>
      </c>
      <c r="Q2890" s="17">
        <f t="shared" si="201"/>
        <v>1.9385655496766609E-2</v>
      </c>
    </row>
    <row r="2891" spans="1:17" x14ac:dyDescent="0.35">
      <c r="A2891" t="s">
        <v>1587</v>
      </c>
      <c r="B2891" t="s">
        <v>1542</v>
      </c>
      <c r="C2891" t="s">
        <v>1543</v>
      </c>
      <c r="D2891" t="s">
        <v>14</v>
      </c>
      <c r="E2891" t="s">
        <v>21</v>
      </c>
      <c r="F2891" t="s">
        <v>22</v>
      </c>
      <c r="G2891" t="s">
        <v>3040</v>
      </c>
      <c r="H2891">
        <v>793.9</v>
      </c>
      <c r="I2891">
        <v>132</v>
      </c>
      <c r="J2891">
        <v>499.288363</v>
      </c>
      <c r="K2891">
        <v>499.288363</v>
      </c>
      <c r="L2891" s="17">
        <f>IF($E2891&lt;&gt;"",VLOOKUP($E2891,GEMWs!$E$14:$L$20,7,FALSE),"")</f>
        <v>37.754918937403332</v>
      </c>
      <c r="M2891" s="17">
        <f>IF($E2891&lt;&gt;"",VLOOKUP($E2891,GEMWs!$E$14:$L$20,8,FALSE),"")</f>
        <v>96.174593288388181</v>
      </c>
      <c r="N2891" s="17">
        <f t="shared" si="196"/>
        <v>499.288363</v>
      </c>
      <c r="O2891" s="17">
        <f t="shared" si="197"/>
        <v>499.288363</v>
      </c>
      <c r="P2891" s="17">
        <f t="shared" si="200"/>
        <v>1.5900630954621306</v>
      </c>
      <c r="Q2891" s="17">
        <f t="shared" si="201"/>
        <v>1.5900630954621306</v>
      </c>
    </row>
    <row r="2892" spans="1:17" x14ac:dyDescent="0.35">
      <c r="A2892" t="s">
        <v>1587</v>
      </c>
      <c r="B2892" t="s">
        <v>1425</v>
      </c>
      <c r="C2892" t="s">
        <v>1426</v>
      </c>
      <c r="D2892" t="s">
        <v>14</v>
      </c>
      <c r="E2892" t="s">
        <v>21</v>
      </c>
      <c r="F2892" t="s">
        <v>22</v>
      </c>
      <c r="G2892" t="s">
        <v>3040</v>
      </c>
      <c r="H2892">
        <v>1361.7</v>
      </c>
      <c r="I2892">
        <v>152</v>
      </c>
      <c r="J2892">
        <v>6600</v>
      </c>
      <c r="K2892">
        <v>9000</v>
      </c>
      <c r="L2892" s="17">
        <f>IF($E2892&lt;&gt;"",VLOOKUP($E2892,GEMWs!$E$14:$L$20,7,FALSE),"")</f>
        <v>37.754918937403332</v>
      </c>
      <c r="M2892" s="17">
        <f>IF($E2892&lt;&gt;"",VLOOKUP($E2892,GEMWs!$E$14:$L$20,8,FALSE),"")</f>
        <v>96.174593288388181</v>
      </c>
      <c r="N2892" s="17">
        <f t="shared" si="196"/>
        <v>6600</v>
      </c>
      <c r="O2892" s="17">
        <f t="shared" si="197"/>
        <v>9000</v>
      </c>
      <c r="P2892" s="17">
        <f t="shared" si="200"/>
        <v>0.15130000000000002</v>
      </c>
      <c r="Q2892" s="17">
        <f t="shared" si="201"/>
        <v>0.20631818181818182</v>
      </c>
    </row>
    <row r="2893" spans="1:17" x14ac:dyDescent="0.35">
      <c r="A2893" t="s">
        <v>1587</v>
      </c>
      <c r="B2893" t="s">
        <v>73</v>
      </c>
      <c r="C2893" t="s">
        <v>74</v>
      </c>
      <c r="D2893" t="s">
        <v>14</v>
      </c>
      <c r="E2893" t="s">
        <v>21</v>
      </c>
      <c r="F2893" t="s">
        <v>22</v>
      </c>
      <c r="G2893" t="s">
        <v>3040</v>
      </c>
      <c r="H2893">
        <v>158536.20000000001</v>
      </c>
      <c r="I2893">
        <v>159</v>
      </c>
      <c r="J2893">
        <v>135</v>
      </c>
      <c r="K2893">
        <v>340</v>
      </c>
      <c r="L2893" s="17">
        <f>IF($E2893&lt;&gt;"",VLOOKUP($E2893,GEMWs!$E$14:$L$20,7,FALSE),"")</f>
        <v>37.754918937403332</v>
      </c>
      <c r="M2893" s="17">
        <f>IF($E2893&lt;&gt;"",VLOOKUP($E2893,GEMWs!$E$14:$L$20,8,FALSE),"")</f>
        <v>96.174593288388181</v>
      </c>
      <c r="N2893" s="17">
        <f t="shared" si="196"/>
        <v>135</v>
      </c>
      <c r="O2893" s="17">
        <f t="shared" si="197"/>
        <v>340</v>
      </c>
      <c r="P2893" s="17">
        <f t="shared" si="200"/>
        <v>466.28294117647062</v>
      </c>
      <c r="Q2893" s="17">
        <f t="shared" si="201"/>
        <v>1174.3422222222223</v>
      </c>
    </row>
    <row r="2894" spans="1:17" x14ac:dyDescent="0.35">
      <c r="A2894" t="s">
        <v>1587</v>
      </c>
      <c r="B2894" t="s">
        <v>1056</v>
      </c>
      <c r="C2894" t="s">
        <v>1057</v>
      </c>
      <c r="D2894" t="s">
        <v>14</v>
      </c>
      <c r="E2894" t="s">
        <v>21</v>
      </c>
      <c r="F2894" t="s">
        <v>22</v>
      </c>
      <c r="G2894" t="s">
        <v>3040</v>
      </c>
      <c r="H2894">
        <v>15993.9</v>
      </c>
      <c r="I2894">
        <v>210</v>
      </c>
      <c r="J2894">
        <v>16.96</v>
      </c>
      <c r="K2894">
        <v>50</v>
      </c>
      <c r="L2894" s="17">
        <f>IF($E2894&lt;&gt;"",VLOOKUP($E2894,GEMWs!$E$14:$L$20,7,FALSE),"")</f>
        <v>37.754918937403332</v>
      </c>
      <c r="M2894" s="17">
        <f>IF($E2894&lt;&gt;"",VLOOKUP($E2894,GEMWs!$E$14:$L$20,8,FALSE),"")</f>
        <v>96.174593288388181</v>
      </c>
      <c r="N2894" s="17">
        <f t="shared" si="196"/>
        <v>16.96</v>
      </c>
      <c r="O2894" s="17">
        <f t="shared" si="197"/>
        <v>50</v>
      </c>
      <c r="P2894" s="17">
        <f t="shared" si="200"/>
        <v>319.87799999999999</v>
      </c>
      <c r="Q2894" s="17">
        <f t="shared" si="201"/>
        <v>943.03655660377353</v>
      </c>
    </row>
    <row r="2895" spans="1:17" x14ac:dyDescent="0.35">
      <c r="A2895" t="s">
        <v>1587</v>
      </c>
      <c r="B2895" t="s">
        <v>708</v>
      </c>
      <c r="C2895" t="s">
        <v>709</v>
      </c>
      <c r="D2895" t="s">
        <v>14</v>
      </c>
      <c r="E2895" t="s">
        <v>21</v>
      </c>
      <c r="F2895" t="s">
        <v>22</v>
      </c>
      <c r="G2895" t="s">
        <v>3040</v>
      </c>
      <c r="H2895">
        <v>9347.5</v>
      </c>
      <c r="I2895">
        <v>213</v>
      </c>
      <c r="J2895">
        <v>200</v>
      </c>
      <c r="K2895">
        <v>1000</v>
      </c>
      <c r="L2895" s="17">
        <f>IF($E2895&lt;&gt;"",VLOOKUP($E2895,GEMWs!$E$14:$L$20,7,FALSE),"")</f>
        <v>37.754918937403332</v>
      </c>
      <c r="M2895" s="17">
        <f>IF($E2895&lt;&gt;"",VLOOKUP($E2895,GEMWs!$E$14:$L$20,8,FALSE),"")</f>
        <v>96.174593288388181</v>
      </c>
      <c r="N2895" s="17">
        <f t="shared" si="196"/>
        <v>200</v>
      </c>
      <c r="O2895" s="17">
        <f t="shared" si="197"/>
        <v>1000</v>
      </c>
      <c r="P2895" s="17">
        <f t="shared" si="200"/>
        <v>9.3475000000000001</v>
      </c>
      <c r="Q2895" s="17">
        <f t="shared" si="201"/>
        <v>46.737499999999997</v>
      </c>
    </row>
    <row r="2896" spans="1:17" x14ac:dyDescent="0.35">
      <c r="A2896" t="s">
        <v>1587</v>
      </c>
      <c r="B2896" t="s">
        <v>657</v>
      </c>
      <c r="C2896" t="s">
        <v>658</v>
      </c>
      <c r="D2896" t="s">
        <v>14</v>
      </c>
      <c r="E2896" t="s">
        <v>21</v>
      </c>
      <c r="F2896" t="s">
        <v>22</v>
      </c>
      <c r="G2896" t="s">
        <v>3040</v>
      </c>
      <c r="H2896">
        <v>43.4</v>
      </c>
      <c r="I2896">
        <v>360</v>
      </c>
      <c r="J2896">
        <v>166.34853000000001</v>
      </c>
      <c r="K2896">
        <v>178.01290700000001</v>
      </c>
      <c r="L2896" s="17">
        <f>IF($E2896&lt;&gt;"",VLOOKUP($E2896,GEMWs!$E$14:$L$20,7,FALSE),"")</f>
        <v>37.754918937403332</v>
      </c>
      <c r="M2896" s="17">
        <f>IF($E2896&lt;&gt;"",VLOOKUP($E2896,GEMWs!$E$14:$L$20,8,FALSE),"")</f>
        <v>96.174593288388181</v>
      </c>
      <c r="N2896" s="17">
        <f t="shared" si="196"/>
        <v>166.34853000000001</v>
      </c>
      <c r="O2896" s="17">
        <f t="shared" si="197"/>
        <v>178.01290700000001</v>
      </c>
      <c r="P2896" s="17">
        <f t="shared" si="200"/>
        <v>0.24380254629514025</v>
      </c>
      <c r="Q2896" s="17">
        <f t="shared" si="201"/>
        <v>0.26089800733435997</v>
      </c>
    </row>
    <row r="2897" spans="1:17" x14ac:dyDescent="0.35">
      <c r="A2897" t="s">
        <v>1587</v>
      </c>
      <c r="B2897" t="s">
        <v>1590</v>
      </c>
      <c r="C2897" t="s">
        <v>158</v>
      </c>
      <c r="D2897" t="s">
        <v>14</v>
      </c>
      <c r="E2897" t="s">
        <v>21</v>
      </c>
      <c r="G2897" t="s">
        <v>3040</v>
      </c>
      <c r="H2897">
        <v>295.3</v>
      </c>
      <c r="J2897">
        <v>0</v>
      </c>
      <c r="K2897">
        <v>0</v>
      </c>
      <c r="L2897" s="17">
        <f>IF($E2897&lt;&gt;"",VLOOKUP($E2897,GEMWs!$E$14:$L$20,7,FALSE),"")</f>
        <v>37.754918937403332</v>
      </c>
      <c r="M2897" s="17">
        <f>IF($E2897&lt;&gt;"",VLOOKUP($E2897,GEMWs!$E$14:$L$20,8,FALSE),"")</f>
        <v>96.174593288388181</v>
      </c>
      <c r="N2897" s="17">
        <f t="shared" ca="1" si="196"/>
        <v>37.754918937403332</v>
      </c>
      <c r="O2897" s="17">
        <f t="shared" ca="1" si="197"/>
        <v>96.174593288388181</v>
      </c>
      <c r="P2897" s="17">
        <f t="shared" ca="1" si="200"/>
        <v>3.0704574867763292</v>
      </c>
      <c r="Q2897" s="17">
        <f t="shared" ca="1" si="201"/>
        <v>7.8214973918921578</v>
      </c>
    </row>
    <row r="2898" spans="1:17" x14ac:dyDescent="0.35">
      <c r="A2898" t="s">
        <v>1587</v>
      </c>
      <c r="B2898" t="s">
        <v>115</v>
      </c>
      <c r="D2898" t="s">
        <v>14</v>
      </c>
      <c r="E2898" t="s">
        <v>18</v>
      </c>
      <c r="G2898" t="s">
        <v>3040</v>
      </c>
      <c r="H2898">
        <v>241.9</v>
      </c>
      <c r="J2898">
        <v>0</v>
      </c>
      <c r="K2898">
        <v>0</v>
      </c>
      <c r="L2898" s="17">
        <f>IF($E2898&lt;&gt;"",VLOOKUP($E2898,GEMWs!$E$14:$L$20,7,FALSE),"")</f>
        <v>5950.3939027696888</v>
      </c>
      <c r="M2898" s="17">
        <f>IF($E2898&lt;&gt;"",VLOOKUP($E2898,GEMWs!$E$14:$L$20,8,FALSE),"")</f>
        <v>10539.430626954083</v>
      </c>
      <c r="N2898" s="17">
        <f t="shared" ca="1" si="196"/>
        <v>5950.3939027696888</v>
      </c>
      <c r="O2898" s="17">
        <f t="shared" ca="1" si="197"/>
        <v>10539.430626954083</v>
      </c>
      <c r="P2898" s="17">
        <f t="shared" ca="1" si="200"/>
        <v>2.2951904003367361E-2</v>
      </c>
      <c r="Q2898" s="17">
        <f t="shared" ca="1" si="201"/>
        <v>4.0652770884193813E-2</v>
      </c>
    </row>
    <row r="2899" spans="1:17" x14ac:dyDescent="0.35">
      <c r="A2899" t="s">
        <v>1587</v>
      </c>
      <c r="B2899" t="s">
        <v>37</v>
      </c>
      <c r="C2899" t="s">
        <v>38</v>
      </c>
      <c r="D2899" t="s">
        <v>14</v>
      </c>
      <c r="E2899" t="s">
        <v>21</v>
      </c>
      <c r="F2899" t="s">
        <v>22</v>
      </c>
      <c r="G2899" t="s">
        <v>3040</v>
      </c>
      <c r="H2899">
        <v>26.5</v>
      </c>
      <c r="I2899">
        <v>229</v>
      </c>
      <c r="J2899">
        <v>1800</v>
      </c>
      <c r="K2899">
        <v>1800</v>
      </c>
      <c r="L2899" s="17">
        <f>IF($E2899&lt;&gt;"",VLOOKUP($E2899,GEMWs!$E$14:$L$20,7,FALSE),"")</f>
        <v>37.754918937403332</v>
      </c>
      <c r="M2899" s="17">
        <f>IF($E2899&lt;&gt;"",VLOOKUP($E2899,GEMWs!$E$14:$L$20,8,FALSE),"")</f>
        <v>96.174593288388181</v>
      </c>
      <c r="N2899" s="17">
        <f t="shared" ref="N2899:N2962" si="202">IF($I2899&lt;&gt;"",J2899,IF(AND($D2899="Y",$M$6=236),L2899,0))</f>
        <v>1800</v>
      </c>
      <c r="O2899" s="17">
        <f t="shared" ref="O2899:O2962" si="203">IF($I2899&lt;&gt;"",K2899,IF(AND($D2899="Y",$M$6=236),M2899,0))</f>
        <v>1800</v>
      </c>
      <c r="P2899" s="17">
        <f t="shared" si="200"/>
        <v>1.4722222222222222E-2</v>
      </c>
      <c r="Q2899" s="17">
        <f t="shared" si="201"/>
        <v>1.4722222222222222E-2</v>
      </c>
    </row>
    <row r="2900" spans="1:17" x14ac:dyDescent="0.35">
      <c r="A2900" t="s">
        <v>1587</v>
      </c>
      <c r="B2900" t="s">
        <v>659</v>
      </c>
      <c r="C2900" t="s">
        <v>660</v>
      </c>
      <c r="D2900" t="s">
        <v>14</v>
      </c>
      <c r="E2900" t="s">
        <v>21</v>
      </c>
      <c r="F2900" t="s">
        <v>22</v>
      </c>
      <c r="G2900" t="s">
        <v>3040</v>
      </c>
      <c r="H2900">
        <v>234.7</v>
      </c>
      <c r="I2900">
        <v>231</v>
      </c>
      <c r="J2900">
        <v>1100</v>
      </c>
      <c r="K2900">
        <v>1100</v>
      </c>
      <c r="L2900" s="17">
        <f>IF($E2900&lt;&gt;"",VLOOKUP($E2900,GEMWs!$E$14:$L$20,7,FALSE),"")</f>
        <v>37.754918937403332</v>
      </c>
      <c r="M2900" s="17">
        <f>IF($E2900&lt;&gt;"",VLOOKUP($E2900,GEMWs!$E$14:$L$20,8,FALSE),"")</f>
        <v>96.174593288388181</v>
      </c>
      <c r="N2900" s="17">
        <f t="shared" si="202"/>
        <v>1100</v>
      </c>
      <c r="O2900" s="17">
        <f t="shared" si="203"/>
        <v>1100</v>
      </c>
      <c r="P2900" s="17">
        <f t="shared" si="200"/>
        <v>0.21336363636363637</v>
      </c>
      <c r="Q2900" s="17">
        <f t="shared" si="201"/>
        <v>0.21336363636363637</v>
      </c>
    </row>
    <row r="2901" spans="1:17" x14ac:dyDescent="0.35">
      <c r="A2901" t="s">
        <v>1587</v>
      </c>
      <c r="B2901" t="s">
        <v>89</v>
      </c>
      <c r="C2901" t="s">
        <v>90</v>
      </c>
      <c r="D2901" t="s">
        <v>14</v>
      </c>
      <c r="E2901" t="s">
        <v>21</v>
      </c>
      <c r="F2901" t="s">
        <v>22</v>
      </c>
      <c r="G2901" t="s">
        <v>3040</v>
      </c>
      <c r="H2901">
        <v>1652.1</v>
      </c>
      <c r="I2901">
        <v>233</v>
      </c>
      <c r="J2901">
        <v>16.640218999999998</v>
      </c>
      <c r="K2901">
        <v>16.640218999999998</v>
      </c>
      <c r="L2901" s="17">
        <f>IF($E2901&lt;&gt;"",VLOOKUP($E2901,GEMWs!$E$14:$L$20,7,FALSE),"")</f>
        <v>37.754918937403332</v>
      </c>
      <c r="M2901" s="17">
        <f>IF($E2901&lt;&gt;"",VLOOKUP($E2901,GEMWs!$E$14:$L$20,8,FALSE),"")</f>
        <v>96.174593288388181</v>
      </c>
      <c r="N2901" s="17">
        <f t="shared" si="202"/>
        <v>16.640218999999998</v>
      </c>
      <c r="O2901" s="17">
        <f t="shared" si="203"/>
        <v>16.640218999999998</v>
      </c>
      <c r="P2901" s="17">
        <f t="shared" si="200"/>
        <v>99.283549092713272</v>
      </c>
      <c r="Q2901" s="17">
        <f t="shared" si="201"/>
        <v>99.283549092713272</v>
      </c>
    </row>
    <row r="2902" spans="1:17" x14ac:dyDescent="0.35">
      <c r="A2902" t="s">
        <v>1587</v>
      </c>
      <c r="B2902" t="s">
        <v>127</v>
      </c>
      <c r="D2902" t="s">
        <v>14</v>
      </c>
      <c r="E2902" t="s">
        <v>21</v>
      </c>
      <c r="G2902" t="s">
        <v>3040</v>
      </c>
      <c r="H2902">
        <v>42.7</v>
      </c>
      <c r="J2902">
        <v>0</v>
      </c>
      <c r="K2902">
        <v>0</v>
      </c>
      <c r="L2902" s="17">
        <f>IF($E2902&lt;&gt;"",VLOOKUP($E2902,GEMWs!$E$14:$L$20,7,FALSE),"")</f>
        <v>37.754918937403332</v>
      </c>
      <c r="M2902" s="17">
        <f>IF($E2902&lt;&gt;"",VLOOKUP($E2902,GEMWs!$E$14:$L$20,8,FALSE),"")</f>
        <v>96.174593288388181</v>
      </c>
      <c r="N2902" s="17">
        <f t="shared" ca="1" si="202"/>
        <v>37.754918937403332</v>
      </c>
      <c r="O2902" s="17">
        <f t="shared" ca="1" si="203"/>
        <v>96.174593288388181</v>
      </c>
      <c r="P2902" s="17">
        <f t="shared" ca="1" si="200"/>
        <v>0.44398420144039713</v>
      </c>
      <c r="Q2902" s="17">
        <f t="shared" ca="1" si="201"/>
        <v>1.1309784579539288</v>
      </c>
    </row>
    <row r="2903" spans="1:17" x14ac:dyDescent="0.35">
      <c r="A2903" t="s">
        <v>1587</v>
      </c>
      <c r="B2903" t="s">
        <v>462</v>
      </c>
      <c r="D2903" t="s">
        <v>14</v>
      </c>
      <c r="E2903" t="s">
        <v>21</v>
      </c>
      <c r="G2903" t="s">
        <v>3040</v>
      </c>
      <c r="H2903">
        <v>1162.5</v>
      </c>
      <c r="J2903">
        <v>0</v>
      </c>
      <c r="K2903">
        <v>0</v>
      </c>
      <c r="L2903" s="17">
        <f>IF($E2903&lt;&gt;"",VLOOKUP($E2903,GEMWs!$E$14:$L$20,7,FALSE),"")</f>
        <v>37.754918937403332</v>
      </c>
      <c r="M2903" s="17">
        <f>IF($E2903&lt;&gt;"",VLOOKUP($E2903,GEMWs!$E$14:$L$20,8,FALSE),"")</f>
        <v>96.174593288388181</v>
      </c>
      <c r="N2903" s="17">
        <f t="shared" ca="1" si="202"/>
        <v>37.754918937403332</v>
      </c>
      <c r="O2903" s="17">
        <f t="shared" ca="1" si="203"/>
        <v>96.174593288388181</v>
      </c>
      <c r="P2903" s="17">
        <f t="shared" ca="1" si="200"/>
        <v>12.087391901041256</v>
      </c>
      <c r="Q2903" s="17">
        <f t="shared" ca="1" si="201"/>
        <v>30.790689868183655</v>
      </c>
    </row>
    <row r="2904" spans="1:17" x14ac:dyDescent="0.35">
      <c r="A2904" t="s">
        <v>1587</v>
      </c>
      <c r="B2904" t="s">
        <v>156</v>
      </c>
      <c r="D2904" t="s">
        <v>14</v>
      </c>
      <c r="E2904" t="s">
        <v>21</v>
      </c>
      <c r="G2904" t="s">
        <v>3040</v>
      </c>
      <c r="H2904">
        <v>3</v>
      </c>
      <c r="J2904">
        <v>0</v>
      </c>
      <c r="K2904">
        <v>0</v>
      </c>
      <c r="L2904" s="17">
        <f>IF($E2904&lt;&gt;"",VLOOKUP($E2904,GEMWs!$E$14:$L$20,7,FALSE),"")</f>
        <v>37.754918937403332</v>
      </c>
      <c r="M2904" s="17">
        <f>IF($E2904&lt;&gt;"",VLOOKUP($E2904,GEMWs!$E$14:$L$20,8,FALSE),"")</f>
        <v>96.174593288388181</v>
      </c>
      <c r="N2904" s="17">
        <f t="shared" ca="1" si="202"/>
        <v>37.754918937403332</v>
      </c>
      <c r="O2904" s="17">
        <f t="shared" ca="1" si="203"/>
        <v>96.174593288388181</v>
      </c>
      <c r="P2904" s="17">
        <f t="shared" ca="1" si="200"/>
        <v>3.1193269422041949E-2</v>
      </c>
      <c r="Q2904" s="17">
        <f t="shared" ca="1" si="201"/>
        <v>7.9459844821119105E-2</v>
      </c>
    </row>
    <row r="2905" spans="1:17" x14ac:dyDescent="0.35">
      <c r="A2905" t="s">
        <v>1587</v>
      </c>
      <c r="B2905" t="s">
        <v>1593</v>
      </c>
      <c r="D2905" t="s">
        <v>14</v>
      </c>
      <c r="E2905" t="s">
        <v>21</v>
      </c>
      <c r="G2905" t="s">
        <v>3040</v>
      </c>
      <c r="H2905">
        <v>2.4</v>
      </c>
      <c r="J2905">
        <v>0</v>
      </c>
      <c r="K2905">
        <v>0</v>
      </c>
      <c r="L2905" s="17">
        <f>IF($E2905&lt;&gt;"",VLOOKUP($E2905,GEMWs!$E$14:$L$20,7,FALSE),"")</f>
        <v>37.754918937403332</v>
      </c>
      <c r="M2905" s="17">
        <f>IF($E2905&lt;&gt;"",VLOOKUP($E2905,GEMWs!$E$14:$L$20,8,FALSE),"")</f>
        <v>96.174593288388181</v>
      </c>
      <c r="N2905" s="17">
        <f t="shared" ca="1" si="202"/>
        <v>37.754918937403332</v>
      </c>
      <c r="O2905" s="17">
        <f t="shared" ca="1" si="203"/>
        <v>96.174593288388181</v>
      </c>
      <c r="P2905" s="17">
        <f t="shared" ca="1" si="200"/>
        <v>2.4954615537633559E-2</v>
      </c>
      <c r="Q2905" s="17">
        <f t="shared" ca="1" si="201"/>
        <v>6.3567875856895287E-2</v>
      </c>
    </row>
    <row r="2906" spans="1:17" x14ac:dyDescent="0.35">
      <c r="A2906" t="s">
        <v>1587</v>
      </c>
      <c r="B2906" t="s">
        <v>1064</v>
      </c>
      <c r="C2906" t="s">
        <v>1065</v>
      </c>
      <c r="D2906" t="s">
        <v>14</v>
      </c>
      <c r="E2906" t="s">
        <v>21</v>
      </c>
      <c r="F2906" t="s">
        <v>22</v>
      </c>
      <c r="G2906" t="s">
        <v>3040</v>
      </c>
      <c r="H2906">
        <v>3509.1</v>
      </c>
      <c r="I2906">
        <v>247</v>
      </c>
      <c r="J2906">
        <v>2273</v>
      </c>
      <c r="K2906">
        <v>25000</v>
      </c>
      <c r="L2906" s="17">
        <f>IF($E2906&lt;&gt;"",VLOOKUP($E2906,GEMWs!$E$14:$L$20,7,FALSE),"")</f>
        <v>37.754918937403332</v>
      </c>
      <c r="M2906" s="17">
        <f>IF($E2906&lt;&gt;"",VLOOKUP($E2906,GEMWs!$E$14:$L$20,8,FALSE),"")</f>
        <v>96.174593288388181</v>
      </c>
      <c r="N2906" s="17">
        <f t="shared" si="202"/>
        <v>2273</v>
      </c>
      <c r="O2906" s="17">
        <f t="shared" si="203"/>
        <v>25000</v>
      </c>
      <c r="P2906" s="17">
        <f t="shared" si="200"/>
        <v>0.14036399999999999</v>
      </c>
      <c r="Q2906" s="17">
        <f t="shared" si="201"/>
        <v>1.5438187417509899</v>
      </c>
    </row>
    <row r="2907" spans="1:17" x14ac:dyDescent="0.35">
      <c r="A2907" t="s">
        <v>1587</v>
      </c>
      <c r="B2907" t="s">
        <v>663</v>
      </c>
      <c r="C2907" t="s">
        <v>664</v>
      </c>
      <c r="D2907" t="s">
        <v>14</v>
      </c>
      <c r="E2907" t="s">
        <v>21</v>
      </c>
      <c r="F2907" t="s">
        <v>22</v>
      </c>
      <c r="G2907" t="s">
        <v>3040</v>
      </c>
      <c r="H2907">
        <v>4.8</v>
      </c>
      <c r="I2907">
        <v>422</v>
      </c>
      <c r="J2907">
        <v>537.58991900000001</v>
      </c>
      <c r="K2907">
        <v>573.82261800000003</v>
      </c>
      <c r="L2907" s="17">
        <f>IF($E2907&lt;&gt;"",VLOOKUP($E2907,GEMWs!$E$14:$L$20,7,FALSE),"")</f>
        <v>37.754918937403332</v>
      </c>
      <c r="M2907" s="17">
        <f>IF($E2907&lt;&gt;"",VLOOKUP($E2907,GEMWs!$E$14:$L$20,8,FALSE),"")</f>
        <v>96.174593288388181</v>
      </c>
      <c r="N2907" s="17">
        <f t="shared" si="202"/>
        <v>537.58991900000001</v>
      </c>
      <c r="O2907" s="17">
        <f t="shared" si="203"/>
        <v>573.82261800000003</v>
      </c>
      <c r="P2907" s="17">
        <f t="shared" si="200"/>
        <v>8.3649543420402424E-3</v>
      </c>
      <c r="Q2907" s="17">
        <f t="shared" si="201"/>
        <v>8.9287388590335529E-3</v>
      </c>
    </row>
    <row r="2908" spans="1:17" x14ac:dyDescent="0.35">
      <c r="A2908" t="s">
        <v>1587</v>
      </c>
      <c r="B2908" t="s">
        <v>665</v>
      </c>
      <c r="C2908" t="s">
        <v>666</v>
      </c>
      <c r="D2908" t="s">
        <v>14</v>
      </c>
      <c r="E2908" t="s">
        <v>21</v>
      </c>
      <c r="F2908" t="s">
        <v>22</v>
      </c>
      <c r="G2908" t="s">
        <v>3040</v>
      </c>
      <c r="H2908">
        <v>8127.2</v>
      </c>
      <c r="I2908">
        <v>250</v>
      </c>
      <c r="J2908">
        <v>900</v>
      </c>
      <c r="K2908">
        <v>1800</v>
      </c>
      <c r="L2908" s="17">
        <f>IF($E2908&lt;&gt;"",VLOOKUP($E2908,GEMWs!$E$14:$L$20,7,FALSE),"")</f>
        <v>37.754918937403332</v>
      </c>
      <c r="M2908" s="17">
        <f>IF($E2908&lt;&gt;"",VLOOKUP($E2908,GEMWs!$E$14:$L$20,8,FALSE),"")</f>
        <v>96.174593288388181</v>
      </c>
      <c r="N2908" s="17">
        <f t="shared" si="202"/>
        <v>900</v>
      </c>
      <c r="O2908" s="17">
        <f t="shared" si="203"/>
        <v>1800</v>
      </c>
      <c r="P2908" s="17">
        <f t="shared" si="200"/>
        <v>4.5151111111111106</v>
      </c>
      <c r="Q2908" s="17">
        <f t="shared" si="201"/>
        <v>9.0302222222222213</v>
      </c>
    </row>
    <row r="2909" spans="1:17" x14ac:dyDescent="0.35">
      <c r="A2909" t="s">
        <v>1587</v>
      </c>
      <c r="B2909" t="s">
        <v>1592</v>
      </c>
      <c r="D2909" t="s">
        <v>14</v>
      </c>
      <c r="E2909" t="s">
        <v>21</v>
      </c>
      <c r="G2909" t="s">
        <v>3040</v>
      </c>
      <c r="H2909">
        <v>566.5</v>
      </c>
      <c r="J2909">
        <v>0</v>
      </c>
      <c r="K2909">
        <v>0</v>
      </c>
      <c r="L2909" s="17">
        <f>IF($E2909&lt;&gt;"",VLOOKUP($E2909,GEMWs!$E$14:$L$20,7,FALSE),"")</f>
        <v>37.754918937403332</v>
      </c>
      <c r="M2909" s="17">
        <f>IF($E2909&lt;&gt;"",VLOOKUP($E2909,GEMWs!$E$14:$L$20,8,FALSE),"")</f>
        <v>96.174593288388181</v>
      </c>
      <c r="N2909" s="17">
        <f t="shared" ca="1" si="202"/>
        <v>37.754918937403332</v>
      </c>
      <c r="O2909" s="17">
        <f t="shared" ca="1" si="203"/>
        <v>96.174593288388181</v>
      </c>
      <c r="P2909" s="17">
        <f t="shared" ca="1" si="200"/>
        <v>5.8903290425289212</v>
      </c>
      <c r="Q2909" s="17">
        <f t="shared" ca="1" si="201"/>
        <v>15.004667363721326</v>
      </c>
    </row>
    <row r="2910" spans="1:17" x14ac:dyDescent="0.35">
      <c r="A2910" t="s">
        <v>1587</v>
      </c>
      <c r="B2910" t="s">
        <v>1588</v>
      </c>
      <c r="D2910" t="s">
        <v>14</v>
      </c>
      <c r="E2910" t="s">
        <v>18</v>
      </c>
      <c r="G2910" t="s">
        <v>3040</v>
      </c>
      <c r="H2910">
        <v>4.8</v>
      </c>
      <c r="J2910">
        <v>0</v>
      </c>
      <c r="K2910">
        <v>0</v>
      </c>
      <c r="L2910" s="17">
        <f>IF($E2910&lt;&gt;"",VLOOKUP($E2910,GEMWs!$E$14:$L$20,7,FALSE),"")</f>
        <v>5950.3939027696888</v>
      </c>
      <c r="M2910" s="17">
        <f>IF($E2910&lt;&gt;"",VLOOKUP($E2910,GEMWs!$E$14:$L$20,8,FALSE),"")</f>
        <v>10539.430626954083</v>
      </c>
      <c r="N2910" s="17">
        <f t="shared" ca="1" si="202"/>
        <v>5950.3939027696888</v>
      </c>
      <c r="O2910" s="17">
        <f t="shared" ca="1" si="203"/>
        <v>10539.430626954083</v>
      </c>
      <c r="P2910" s="17">
        <f t="shared" ca="1" si="200"/>
        <v>4.5543257220406503E-4</v>
      </c>
      <c r="Q2910" s="17">
        <f t="shared" ca="1" si="201"/>
        <v>8.0666928583766147E-4</v>
      </c>
    </row>
    <row r="2911" spans="1:17" x14ac:dyDescent="0.35">
      <c r="A2911" t="s">
        <v>1587</v>
      </c>
      <c r="B2911" t="s">
        <v>667</v>
      </c>
      <c r="C2911" t="s">
        <v>668</v>
      </c>
      <c r="D2911" t="s">
        <v>14</v>
      </c>
      <c r="E2911" t="s">
        <v>21</v>
      </c>
      <c r="F2911" t="s">
        <v>22</v>
      </c>
      <c r="G2911" t="s">
        <v>3040</v>
      </c>
      <c r="H2911">
        <v>242</v>
      </c>
      <c r="I2911">
        <v>379</v>
      </c>
      <c r="J2911">
        <v>649</v>
      </c>
      <c r="K2911">
        <v>885</v>
      </c>
      <c r="L2911" s="17">
        <f>IF($E2911&lt;&gt;"",VLOOKUP($E2911,GEMWs!$E$14:$L$20,7,FALSE),"")</f>
        <v>37.754918937403332</v>
      </c>
      <c r="M2911" s="17">
        <f>IF($E2911&lt;&gt;"",VLOOKUP($E2911,GEMWs!$E$14:$L$20,8,FALSE),"")</f>
        <v>96.174593288388181</v>
      </c>
      <c r="N2911" s="17">
        <f t="shared" si="202"/>
        <v>649</v>
      </c>
      <c r="O2911" s="17">
        <f t="shared" si="203"/>
        <v>885</v>
      </c>
      <c r="P2911" s="17">
        <f t="shared" si="200"/>
        <v>0.27344632768361582</v>
      </c>
      <c r="Q2911" s="17">
        <f t="shared" si="201"/>
        <v>0.3728813559322034</v>
      </c>
    </row>
    <row r="2912" spans="1:17" x14ac:dyDescent="0.35">
      <c r="A2912" t="s">
        <v>1587</v>
      </c>
      <c r="B2912" t="s">
        <v>687</v>
      </c>
      <c r="D2912" t="s">
        <v>14</v>
      </c>
      <c r="E2912" t="s">
        <v>21</v>
      </c>
      <c r="G2912" t="s">
        <v>3040</v>
      </c>
      <c r="H2912">
        <v>5864.2</v>
      </c>
      <c r="J2912">
        <v>0</v>
      </c>
      <c r="K2912">
        <v>0</v>
      </c>
      <c r="L2912" s="17">
        <f>IF($E2912&lt;&gt;"",VLOOKUP($E2912,GEMWs!$E$14:$L$20,7,FALSE),"")</f>
        <v>37.754918937403332</v>
      </c>
      <c r="M2912" s="17">
        <f>IF($E2912&lt;&gt;"",VLOOKUP($E2912,GEMWs!$E$14:$L$20,8,FALSE),"")</f>
        <v>96.174593288388181</v>
      </c>
      <c r="N2912" s="17">
        <f t="shared" ca="1" si="202"/>
        <v>37.754918937403332</v>
      </c>
      <c r="O2912" s="17">
        <f t="shared" ca="1" si="203"/>
        <v>96.174593288388181</v>
      </c>
      <c r="P2912" s="17">
        <f t="shared" ca="1" si="200"/>
        <v>60.974523514912796</v>
      </c>
      <c r="Q2912" s="17">
        <f t="shared" ca="1" si="201"/>
        <v>155.32280733333556</v>
      </c>
    </row>
    <row r="2913" spans="1:17" x14ac:dyDescent="0.35">
      <c r="A2913" t="s">
        <v>1587</v>
      </c>
      <c r="B2913" t="s">
        <v>1072</v>
      </c>
      <c r="C2913" t="s">
        <v>1073</v>
      </c>
      <c r="D2913" t="s">
        <v>14</v>
      </c>
      <c r="E2913" t="s">
        <v>21</v>
      </c>
      <c r="F2913" t="s">
        <v>22</v>
      </c>
      <c r="G2913" t="s">
        <v>3040</v>
      </c>
      <c r="H2913">
        <v>3.4</v>
      </c>
      <c r="I2913">
        <v>380</v>
      </c>
      <c r="J2913">
        <v>2000</v>
      </c>
      <c r="K2913">
        <v>7000</v>
      </c>
      <c r="L2913" s="17">
        <f>IF($E2913&lt;&gt;"",VLOOKUP($E2913,GEMWs!$E$14:$L$20,7,FALSE),"")</f>
        <v>37.754918937403332</v>
      </c>
      <c r="M2913" s="17">
        <f>IF($E2913&lt;&gt;"",VLOOKUP($E2913,GEMWs!$E$14:$L$20,8,FALSE),"")</f>
        <v>96.174593288388181</v>
      </c>
      <c r="N2913" s="17">
        <f t="shared" si="202"/>
        <v>2000</v>
      </c>
      <c r="O2913" s="17">
        <f t="shared" si="203"/>
        <v>7000</v>
      </c>
      <c r="P2913" s="17">
        <f t="shared" si="200"/>
        <v>4.8571428571428572E-4</v>
      </c>
      <c r="Q2913" s="17">
        <f t="shared" si="201"/>
        <v>1.6999999999999999E-3</v>
      </c>
    </row>
    <row r="2914" spans="1:17" x14ac:dyDescent="0.35">
      <c r="A2914" t="s">
        <v>1587</v>
      </c>
      <c r="B2914" t="s">
        <v>229</v>
      </c>
      <c r="D2914" t="s">
        <v>22</v>
      </c>
      <c r="G2914" t="s">
        <v>3040</v>
      </c>
      <c r="H2914">
        <v>114.3</v>
      </c>
      <c r="J2914">
        <v>0</v>
      </c>
      <c r="K2914">
        <v>0</v>
      </c>
      <c r="L2914" s="17" t="str">
        <f>IF($E2914&lt;&gt;"",VLOOKUP($E2914,GEMWs!$E$14:$L$20,7,FALSE),"")</f>
        <v/>
      </c>
      <c r="M2914" s="17" t="str">
        <f>IF($E2914&lt;&gt;"",VLOOKUP($E2914,GEMWs!$E$14:$L$20,8,FALSE),"")</f>
        <v/>
      </c>
      <c r="N2914" s="17">
        <f t="shared" ca="1" si="202"/>
        <v>0</v>
      </c>
      <c r="O2914" s="17">
        <f t="shared" ca="1" si="203"/>
        <v>0</v>
      </c>
      <c r="P2914" s="17">
        <f t="shared" ca="1" si="200"/>
        <v>0</v>
      </c>
      <c r="Q2914" s="17">
        <f t="shared" ca="1" si="201"/>
        <v>0</v>
      </c>
    </row>
    <row r="2915" spans="1:17" x14ac:dyDescent="0.35">
      <c r="A2915" t="s">
        <v>1587</v>
      </c>
      <c r="B2915" t="s">
        <v>103</v>
      </c>
      <c r="D2915" t="s">
        <v>14</v>
      </c>
      <c r="E2915" t="s">
        <v>15</v>
      </c>
      <c r="G2915" t="s">
        <v>3040</v>
      </c>
      <c r="H2915">
        <v>64.099999999999994</v>
      </c>
      <c r="J2915">
        <v>0</v>
      </c>
      <c r="K2915">
        <v>0</v>
      </c>
      <c r="L2915" s="17">
        <f>IF($E2915&lt;&gt;"",VLOOKUP($E2915,GEMWs!$E$14:$L$20,7,FALSE),"")</f>
        <v>37.892086284381016</v>
      </c>
      <c r="M2915" s="17">
        <f>IF($E2915&lt;&gt;"",VLOOKUP($E2915,GEMWs!$E$14:$L$20,8,FALSE),"")</f>
        <v>96.522753888300599</v>
      </c>
      <c r="N2915" s="17">
        <f t="shared" ca="1" si="202"/>
        <v>37.892086284381016</v>
      </c>
      <c r="O2915" s="17">
        <f t="shared" ca="1" si="203"/>
        <v>96.522753888300599</v>
      </c>
      <c r="P2915" s="17">
        <f t="shared" ca="1" si="200"/>
        <v>0.66409211732788609</v>
      </c>
      <c r="Q2915" s="17">
        <f t="shared" ca="1" si="201"/>
        <v>1.6916461004265628</v>
      </c>
    </row>
    <row r="2916" spans="1:17" x14ac:dyDescent="0.35">
      <c r="A2916" t="s">
        <v>1587</v>
      </c>
      <c r="B2916" t="s">
        <v>1589</v>
      </c>
      <c r="D2916" t="s">
        <v>14</v>
      </c>
      <c r="E2916" t="s">
        <v>21</v>
      </c>
      <c r="G2916" t="s">
        <v>3040</v>
      </c>
      <c r="H2916">
        <v>4.9000000000000004</v>
      </c>
      <c r="J2916">
        <v>0</v>
      </c>
      <c r="K2916">
        <v>0</v>
      </c>
      <c r="L2916" s="17">
        <f>IF($E2916&lt;&gt;"",VLOOKUP($E2916,GEMWs!$E$14:$L$20,7,FALSE),"")</f>
        <v>37.754918937403332</v>
      </c>
      <c r="M2916" s="17">
        <f>IF($E2916&lt;&gt;"",VLOOKUP($E2916,GEMWs!$E$14:$L$20,8,FALSE),"")</f>
        <v>96.174593288388181</v>
      </c>
      <c r="N2916" s="17">
        <f t="shared" ca="1" si="202"/>
        <v>37.754918937403332</v>
      </c>
      <c r="O2916" s="17">
        <f t="shared" ca="1" si="203"/>
        <v>96.174593288388181</v>
      </c>
      <c r="P2916" s="17">
        <f t="shared" ca="1" si="200"/>
        <v>5.094900672266852E-2</v>
      </c>
      <c r="Q2916" s="17">
        <f t="shared" ca="1" si="201"/>
        <v>0.12978441320782788</v>
      </c>
    </row>
    <row r="2917" spans="1:17" x14ac:dyDescent="0.35">
      <c r="A2917" t="s">
        <v>1587</v>
      </c>
      <c r="B2917" t="s">
        <v>1126</v>
      </c>
      <c r="D2917" t="s">
        <v>22</v>
      </c>
      <c r="G2917" t="s">
        <v>3040</v>
      </c>
      <c r="H2917">
        <v>5953.4</v>
      </c>
      <c r="J2917">
        <v>0</v>
      </c>
      <c r="K2917">
        <v>0</v>
      </c>
      <c r="L2917" s="17" t="str">
        <f>IF($E2917&lt;&gt;"",VLOOKUP($E2917,GEMWs!$E$14:$L$20,7,FALSE),"")</f>
        <v/>
      </c>
      <c r="M2917" s="17" t="str">
        <f>IF($E2917&lt;&gt;"",VLOOKUP($E2917,GEMWs!$E$14:$L$20,8,FALSE),"")</f>
        <v/>
      </c>
      <c r="N2917" s="17">
        <f t="shared" ca="1" si="202"/>
        <v>0</v>
      </c>
      <c r="O2917" s="17">
        <f t="shared" ca="1" si="203"/>
        <v>0</v>
      </c>
      <c r="P2917" s="17">
        <f t="shared" ca="1" si="200"/>
        <v>0</v>
      </c>
      <c r="Q2917" s="17">
        <f t="shared" ca="1" si="201"/>
        <v>0</v>
      </c>
    </row>
    <row r="2918" spans="1:17" x14ac:dyDescent="0.35">
      <c r="A2918" t="s">
        <v>1587</v>
      </c>
      <c r="B2918" t="s">
        <v>1128</v>
      </c>
      <c r="D2918" t="s">
        <v>22</v>
      </c>
      <c r="G2918" t="s">
        <v>3040</v>
      </c>
      <c r="H2918">
        <v>85.5</v>
      </c>
      <c r="J2918">
        <v>0</v>
      </c>
      <c r="K2918">
        <v>0</v>
      </c>
      <c r="L2918" s="17" t="str">
        <f>IF($E2918&lt;&gt;"",VLOOKUP($E2918,GEMWs!$E$14:$L$20,7,FALSE),"")</f>
        <v/>
      </c>
      <c r="M2918" s="17" t="str">
        <f>IF($E2918&lt;&gt;"",VLOOKUP($E2918,GEMWs!$E$14:$L$20,8,FALSE),"")</f>
        <v/>
      </c>
      <c r="N2918" s="17">
        <f t="shared" ca="1" si="202"/>
        <v>0</v>
      </c>
      <c r="O2918" s="17">
        <f t="shared" ca="1" si="203"/>
        <v>0</v>
      </c>
      <c r="P2918" s="17">
        <f t="shared" ca="1" si="200"/>
        <v>0</v>
      </c>
      <c r="Q2918" s="17">
        <f t="shared" ca="1" si="201"/>
        <v>0</v>
      </c>
    </row>
    <row r="2919" spans="1:17" x14ac:dyDescent="0.35">
      <c r="A2919" t="s">
        <v>1587</v>
      </c>
      <c r="B2919" t="s">
        <v>1594</v>
      </c>
      <c r="D2919" t="s">
        <v>14</v>
      </c>
      <c r="E2919" t="s">
        <v>21</v>
      </c>
      <c r="G2919" t="s">
        <v>3040</v>
      </c>
      <c r="H2919">
        <v>3.5</v>
      </c>
      <c r="J2919">
        <v>0</v>
      </c>
      <c r="K2919">
        <v>0</v>
      </c>
      <c r="L2919" s="17">
        <f>IF($E2919&lt;&gt;"",VLOOKUP($E2919,GEMWs!$E$14:$L$20,7,FALSE),"")</f>
        <v>37.754918937403332</v>
      </c>
      <c r="M2919" s="17">
        <f>IF($E2919&lt;&gt;"",VLOOKUP($E2919,GEMWs!$E$14:$L$20,8,FALSE),"")</f>
        <v>96.174593288388181</v>
      </c>
      <c r="N2919" s="17">
        <f t="shared" ca="1" si="202"/>
        <v>37.754918937403332</v>
      </c>
      <c r="O2919" s="17">
        <f t="shared" ca="1" si="203"/>
        <v>96.174593288388181</v>
      </c>
      <c r="P2919" s="17">
        <f t="shared" ref="P2919:P2950" ca="1" si="204">IF(O2919&gt;0,$H2919/O2919,0)</f>
        <v>3.639214765904894E-2</v>
      </c>
      <c r="Q2919" s="17">
        <f t="shared" ref="Q2919:Q2950" ca="1" si="205">IF(N2919&gt;0,$H2919/N2919,0)</f>
        <v>9.2703152291305629E-2</v>
      </c>
    </row>
    <row r="2920" spans="1:17" x14ac:dyDescent="0.35">
      <c r="A2920" t="s">
        <v>1587</v>
      </c>
      <c r="B2920" t="s">
        <v>118</v>
      </c>
      <c r="D2920" t="s">
        <v>22</v>
      </c>
      <c r="G2920" t="s">
        <v>3040</v>
      </c>
      <c r="H2920">
        <v>47</v>
      </c>
      <c r="J2920">
        <v>0</v>
      </c>
      <c r="K2920">
        <v>0</v>
      </c>
      <c r="L2920" s="17" t="str">
        <f>IF($E2920&lt;&gt;"",VLOOKUP($E2920,GEMWs!$E$14:$L$20,7,FALSE),"")</f>
        <v/>
      </c>
      <c r="M2920" s="17" t="str">
        <f>IF($E2920&lt;&gt;"",VLOOKUP($E2920,GEMWs!$E$14:$L$20,8,FALSE),"")</f>
        <v/>
      </c>
      <c r="N2920" s="17">
        <f t="shared" ca="1" si="202"/>
        <v>0</v>
      </c>
      <c r="O2920" s="17">
        <f t="shared" ca="1" si="203"/>
        <v>0</v>
      </c>
      <c r="P2920" s="17">
        <f t="shared" ca="1" si="204"/>
        <v>0</v>
      </c>
      <c r="Q2920" s="17">
        <f t="shared" ca="1" si="205"/>
        <v>0</v>
      </c>
    </row>
    <row r="2921" spans="1:17" x14ac:dyDescent="0.35">
      <c r="A2921" t="s">
        <v>1587</v>
      </c>
      <c r="B2921" t="s">
        <v>1429</v>
      </c>
      <c r="C2921" t="s">
        <v>1430</v>
      </c>
      <c r="D2921" t="s">
        <v>14</v>
      </c>
      <c r="E2921" t="s">
        <v>21</v>
      </c>
      <c r="F2921" t="s">
        <v>22</v>
      </c>
      <c r="G2921" t="s">
        <v>3040</v>
      </c>
      <c r="H2921">
        <v>1271</v>
      </c>
      <c r="I2921">
        <v>283</v>
      </c>
      <c r="J2921">
        <v>19.93</v>
      </c>
      <c r="K2921">
        <v>28.05</v>
      </c>
      <c r="L2921" s="17">
        <f>IF($E2921&lt;&gt;"",VLOOKUP($E2921,GEMWs!$E$14:$L$20,7,FALSE),"")</f>
        <v>37.754918937403332</v>
      </c>
      <c r="M2921" s="17">
        <f>IF($E2921&lt;&gt;"",VLOOKUP($E2921,GEMWs!$E$14:$L$20,8,FALSE),"")</f>
        <v>96.174593288388181</v>
      </c>
      <c r="N2921" s="17">
        <f t="shared" si="202"/>
        <v>19.93</v>
      </c>
      <c r="O2921" s="17">
        <f t="shared" si="203"/>
        <v>28.05</v>
      </c>
      <c r="P2921" s="17">
        <f t="shared" si="204"/>
        <v>45.311942959001783</v>
      </c>
      <c r="Q2921" s="17">
        <f t="shared" si="205"/>
        <v>63.773206221776221</v>
      </c>
    </row>
    <row r="2922" spans="1:17" x14ac:dyDescent="0.35">
      <c r="A2922" t="s">
        <v>1587</v>
      </c>
      <c r="B2922" t="s">
        <v>435</v>
      </c>
      <c r="C2922" t="s">
        <v>436</v>
      </c>
      <c r="D2922" t="s">
        <v>14</v>
      </c>
      <c r="E2922" t="s">
        <v>21</v>
      </c>
      <c r="F2922" t="s">
        <v>22</v>
      </c>
      <c r="G2922" t="s">
        <v>3040</v>
      </c>
      <c r="H2922">
        <v>76.8</v>
      </c>
      <c r="I2922">
        <v>381</v>
      </c>
      <c r="J2922">
        <v>1500</v>
      </c>
      <c r="K2922">
        <v>1500</v>
      </c>
      <c r="L2922" s="17">
        <f>IF($E2922&lt;&gt;"",VLOOKUP($E2922,GEMWs!$E$14:$L$20,7,FALSE),"")</f>
        <v>37.754918937403332</v>
      </c>
      <c r="M2922" s="17">
        <f>IF($E2922&lt;&gt;"",VLOOKUP($E2922,GEMWs!$E$14:$L$20,8,FALSE),"")</f>
        <v>96.174593288388181</v>
      </c>
      <c r="N2922" s="17">
        <f t="shared" si="202"/>
        <v>1500</v>
      </c>
      <c r="O2922" s="17">
        <f t="shared" si="203"/>
        <v>1500</v>
      </c>
      <c r="P2922" s="17">
        <f t="shared" si="204"/>
        <v>5.1199999999999996E-2</v>
      </c>
      <c r="Q2922" s="17">
        <f t="shared" si="205"/>
        <v>5.1199999999999996E-2</v>
      </c>
    </row>
    <row r="2923" spans="1:17" x14ac:dyDescent="0.35">
      <c r="A2923" t="s">
        <v>1587</v>
      </c>
      <c r="B2923" t="s">
        <v>714</v>
      </c>
      <c r="C2923" t="s">
        <v>715</v>
      </c>
      <c r="D2923" t="s">
        <v>14</v>
      </c>
      <c r="E2923" t="s">
        <v>21</v>
      </c>
      <c r="F2923" t="s">
        <v>22</v>
      </c>
      <c r="G2923" t="s">
        <v>3040</v>
      </c>
      <c r="H2923">
        <v>10.199999999999999</v>
      </c>
      <c r="I2923">
        <v>215</v>
      </c>
      <c r="J2923">
        <v>100</v>
      </c>
      <c r="K2923">
        <v>750</v>
      </c>
      <c r="L2923" s="17">
        <f>IF($E2923&lt;&gt;"",VLOOKUP($E2923,GEMWs!$E$14:$L$20,7,FALSE),"")</f>
        <v>37.754918937403332</v>
      </c>
      <c r="M2923" s="17">
        <f>IF($E2923&lt;&gt;"",VLOOKUP($E2923,GEMWs!$E$14:$L$20,8,FALSE),"")</f>
        <v>96.174593288388181</v>
      </c>
      <c r="N2923" s="17">
        <f t="shared" si="202"/>
        <v>100</v>
      </c>
      <c r="O2923" s="17">
        <f t="shared" si="203"/>
        <v>750</v>
      </c>
      <c r="P2923" s="17">
        <f t="shared" si="204"/>
        <v>1.3599999999999999E-2</v>
      </c>
      <c r="Q2923" s="17">
        <f t="shared" si="205"/>
        <v>0.10199999999999999</v>
      </c>
    </row>
    <row r="2924" spans="1:17" x14ac:dyDescent="0.35">
      <c r="A2924" t="s">
        <v>1587</v>
      </c>
      <c r="B2924" t="s">
        <v>146</v>
      </c>
      <c r="C2924" t="s">
        <v>147</v>
      </c>
      <c r="D2924" t="s">
        <v>14</v>
      </c>
      <c r="E2924" t="s">
        <v>18</v>
      </c>
      <c r="F2924" t="s">
        <v>22</v>
      </c>
      <c r="G2924" t="s">
        <v>3040</v>
      </c>
      <c r="H2924">
        <v>0.2</v>
      </c>
      <c r="I2924">
        <v>401</v>
      </c>
      <c r="J2924">
        <v>3000</v>
      </c>
      <c r="K2924">
        <v>4500</v>
      </c>
      <c r="L2924" s="17">
        <f>IF($E2924&lt;&gt;"",VLOOKUP($E2924,GEMWs!$E$14:$L$20,7,FALSE),"")</f>
        <v>5950.3939027696888</v>
      </c>
      <c r="M2924" s="17">
        <f>IF($E2924&lt;&gt;"",VLOOKUP($E2924,GEMWs!$E$14:$L$20,8,FALSE),"")</f>
        <v>10539.430626954083</v>
      </c>
      <c r="N2924" s="17">
        <f t="shared" si="202"/>
        <v>3000</v>
      </c>
      <c r="O2924" s="17">
        <f t="shared" si="203"/>
        <v>4500</v>
      </c>
      <c r="P2924" s="17">
        <f t="shared" si="204"/>
        <v>4.4444444444444447E-5</v>
      </c>
      <c r="Q2924" s="17">
        <f t="shared" si="205"/>
        <v>6.666666666666667E-5</v>
      </c>
    </row>
    <row r="2925" spans="1:17" x14ac:dyDescent="0.35">
      <c r="A2925" t="s">
        <v>1587</v>
      </c>
      <c r="B2925" t="s">
        <v>689</v>
      </c>
      <c r="D2925" t="s">
        <v>14</v>
      </c>
      <c r="E2925" t="s">
        <v>21</v>
      </c>
      <c r="G2925" t="s">
        <v>3040</v>
      </c>
      <c r="H2925">
        <v>13.5</v>
      </c>
      <c r="J2925">
        <v>0</v>
      </c>
      <c r="K2925">
        <v>0</v>
      </c>
      <c r="L2925" s="17">
        <f>IF($E2925&lt;&gt;"",VLOOKUP($E2925,GEMWs!$E$14:$L$20,7,FALSE),"")</f>
        <v>37.754918937403332</v>
      </c>
      <c r="M2925" s="17">
        <f>IF($E2925&lt;&gt;"",VLOOKUP($E2925,GEMWs!$E$14:$L$20,8,FALSE),"")</f>
        <v>96.174593288388181</v>
      </c>
      <c r="N2925" s="17">
        <f t="shared" ca="1" si="202"/>
        <v>37.754918937403332</v>
      </c>
      <c r="O2925" s="17">
        <f t="shared" ca="1" si="203"/>
        <v>96.174593288388181</v>
      </c>
      <c r="P2925" s="17">
        <f t="shared" ca="1" si="204"/>
        <v>0.14036971239918877</v>
      </c>
      <c r="Q2925" s="17">
        <f t="shared" ca="1" si="205"/>
        <v>0.35756930169503598</v>
      </c>
    </row>
    <row r="2926" spans="1:17" x14ac:dyDescent="0.35">
      <c r="A2926" t="s">
        <v>1587</v>
      </c>
      <c r="B2926" t="s">
        <v>107</v>
      </c>
      <c r="D2926" t="s">
        <v>14</v>
      </c>
      <c r="E2926" t="s">
        <v>21</v>
      </c>
      <c r="G2926" t="s">
        <v>3040</v>
      </c>
      <c r="H2926">
        <v>5.9</v>
      </c>
      <c r="J2926">
        <v>0</v>
      </c>
      <c r="K2926">
        <v>0</v>
      </c>
      <c r="L2926" s="17">
        <f>IF($E2926&lt;&gt;"",VLOOKUP($E2926,GEMWs!$E$14:$L$20,7,FALSE),"")</f>
        <v>37.754918937403332</v>
      </c>
      <c r="M2926" s="17">
        <f>IF($E2926&lt;&gt;"",VLOOKUP($E2926,GEMWs!$E$14:$L$20,8,FALSE),"")</f>
        <v>96.174593288388181</v>
      </c>
      <c r="N2926" s="17">
        <f t="shared" ca="1" si="202"/>
        <v>37.754918937403332</v>
      </c>
      <c r="O2926" s="17">
        <f t="shared" ca="1" si="203"/>
        <v>96.174593288388181</v>
      </c>
      <c r="P2926" s="17">
        <f t="shared" ca="1" si="204"/>
        <v>6.1346763196682502E-2</v>
      </c>
      <c r="Q2926" s="17">
        <f t="shared" ca="1" si="205"/>
        <v>0.15627102814820093</v>
      </c>
    </row>
    <row r="2927" spans="1:17" x14ac:dyDescent="0.35">
      <c r="A2927" t="s">
        <v>1587</v>
      </c>
      <c r="B2927" t="s">
        <v>61</v>
      </c>
      <c r="C2927" t="s">
        <v>62</v>
      </c>
      <c r="D2927" t="s">
        <v>14</v>
      </c>
      <c r="E2927" t="s">
        <v>18</v>
      </c>
      <c r="F2927" t="s">
        <v>22</v>
      </c>
      <c r="G2927" t="s">
        <v>3040</v>
      </c>
      <c r="H2927">
        <v>14.2</v>
      </c>
      <c r="I2927">
        <v>387</v>
      </c>
      <c r="J2927">
        <v>135000</v>
      </c>
      <c r="K2927">
        <v>135000</v>
      </c>
      <c r="L2927" s="17">
        <f>IF($E2927&lt;&gt;"",VLOOKUP($E2927,GEMWs!$E$14:$L$20,7,FALSE),"")</f>
        <v>5950.3939027696888</v>
      </c>
      <c r="M2927" s="17">
        <f>IF($E2927&lt;&gt;"",VLOOKUP($E2927,GEMWs!$E$14:$L$20,8,FALSE),"")</f>
        <v>10539.430626954083</v>
      </c>
      <c r="N2927" s="17">
        <f t="shared" si="202"/>
        <v>135000</v>
      </c>
      <c r="O2927" s="17">
        <f t="shared" si="203"/>
        <v>135000</v>
      </c>
      <c r="P2927" s="17">
        <f t="shared" si="204"/>
        <v>1.0518518518518518E-4</v>
      </c>
      <c r="Q2927" s="17">
        <f t="shared" si="205"/>
        <v>1.0518518518518518E-4</v>
      </c>
    </row>
    <row r="2928" spans="1:17" x14ac:dyDescent="0.35">
      <c r="A2928" t="s">
        <v>1587</v>
      </c>
      <c r="B2928" t="s">
        <v>1553</v>
      </c>
      <c r="D2928" t="s">
        <v>14</v>
      </c>
      <c r="E2928" t="s">
        <v>18</v>
      </c>
      <c r="G2928" t="s">
        <v>3040</v>
      </c>
      <c r="H2928">
        <v>6.5</v>
      </c>
      <c r="J2928">
        <v>0</v>
      </c>
      <c r="K2928">
        <v>0</v>
      </c>
      <c r="L2928" s="17">
        <f>IF($E2928&lt;&gt;"",VLOOKUP($E2928,GEMWs!$E$14:$L$20,7,FALSE),"")</f>
        <v>5950.3939027696888</v>
      </c>
      <c r="M2928" s="17">
        <f>IF($E2928&lt;&gt;"",VLOOKUP($E2928,GEMWs!$E$14:$L$20,8,FALSE),"")</f>
        <v>10539.430626954083</v>
      </c>
      <c r="N2928" s="17">
        <f t="shared" ca="1" si="202"/>
        <v>5950.3939027696888</v>
      </c>
      <c r="O2928" s="17">
        <f t="shared" ca="1" si="203"/>
        <v>10539.430626954083</v>
      </c>
      <c r="P2928" s="17">
        <f t="shared" ca="1" si="204"/>
        <v>6.1673160819300478E-4</v>
      </c>
      <c r="Q2928" s="17">
        <f t="shared" ca="1" si="205"/>
        <v>1.0923646579051665E-3</v>
      </c>
    </row>
    <row r="2929" spans="1:17" x14ac:dyDescent="0.35">
      <c r="A2929" t="s">
        <v>1587</v>
      </c>
      <c r="B2929" t="s">
        <v>1148</v>
      </c>
      <c r="D2929" t="s">
        <v>22</v>
      </c>
      <c r="G2929" t="s">
        <v>3040</v>
      </c>
      <c r="H2929">
        <v>4326.3</v>
      </c>
      <c r="J2929">
        <v>0</v>
      </c>
      <c r="K2929">
        <v>0</v>
      </c>
      <c r="L2929" s="17" t="str">
        <f>IF($E2929&lt;&gt;"",VLOOKUP($E2929,GEMWs!$E$14:$L$20,7,FALSE),"")</f>
        <v/>
      </c>
      <c r="M2929" s="17" t="str">
        <f>IF($E2929&lt;&gt;"",VLOOKUP($E2929,GEMWs!$E$14:$L$20,8,FALSE),"")</f>
        <v/>
      </c>
      <c r="N2929" s="17">
        <f t="shared" ca="1" si="202"/>
        <v>0</v>
      </c>
      <c r="O2929" s="17">
        <f t="shared" ca="1" si="203"/>
        <v>0</v>
      </c>
      <c r="P2929" s="17">
        <f t="shared" ca="1" si="204"/>
        <v>0</v>
      </c>
      <c r="Q2929" s="17">
        <f t="shared" ca="1" si="205"/>
        <v>0</v>
      </c>
    </row>
    <row r="2930" spans="1:17" x14ac:dyDescent="0.35">
      <c r="A2930" t="s">
        <v>1587</v>
      </c>
      <c r="B2930" t="s">
        <v>368</v>
      </c>
      <c r="D2930" t="s">
        <v>14</v>
      </c>
      <c r="E2930" t="s">
        <v>18</v>
      </c>
      <c r="G2930" t="s">
        <v>3040</v>
      </c>
      <c r="H2930">
        <v>193.8</v>
      </c>
      <c r="J2930">
        <v>0</v>
      </c>
      <c r="K2930">
        <v>0</v>
      </c>
      <c r="L2930" s="17">
        <f>IF($E2930&lt;&gt;"",VLOOKUP($E2930,GEMWs!$E$14:$L$20,7,FALSE),"")</f>
        <v>5950.3939027696888</v>
      </c>
      <c r="M2930" s="17">
        <f>IF($E2930&lt;&gt;"",VLOOKUP($E2930,GEMWs!$E$14:$L$20,8,FALSE),"")</f>
        <v>10539.430626954083</v>
      </c>
      <c r="N2930" s="17">
        <f t="shared" ca="1" si="202"/>
        <v>5950.3939027696888</v>
      </c>
      <c r="O2930" s="17">
        <f t="shared" ca="1" si="203"/>
        <v>10539.430626954083</v>
      </c>
      <c r="P2930" s="17">
        <f t="shared" ca="1" si="204"/>
        <v>1.8388090102739129E-2</v>
      </c>
      <c r="Q2930" s="17">
        <f t="shared" ca="1" si="205"/>
        <v>3.2569272415695585E-2</v>
      </c>
    </row>
    <row r="2931" spans="1:17" x14ac:dyDescent="0.35">
      <c r="A2931" t="s">
        <v>1587</v>
      </c>
      <c r="B2931" t="s">
        <v>1106</v>
      </c>
      <c r="C2931" t="s">
        <v>1107</v>
      </c>
      <c r="D2931" t="s">
        <v>14</v>
      </c>
      <c r="E2931" t="s">
        <v>21</v>
      </c>
      <c r="F2931" t="s">
        <v>22</v>
      </c>
      <c r="G2931" t="s">
        <v>3040</v>
      </c>
      <c r="H2931">
        <v>233.6</v>
      </c>
      <c r="I2931">
        <v>369</v>
      </c>
      <c r="J2931">
        <v>371.8</v>
      </c>
      <c r="K2931">
        <v>507</v>
      </c>
      <c r="L2931" s="17">
        <f>IF($E2931&lt;&gt;"",VLOOKUP($E2931,GEMWs!$E$14:$L$20,7,FALSE),"")</f>
        <v>37.754918937403332</v>
      </c>
      <c r="M2931" s="17">
        <f>IF($E2931&lt;&gt;"",VLOOKUP($E2931,GEMWs!$E$14:$L$20,8,FALSE),"")</f>
        <v>96.174593288388181</v>
      </c>
      <c r="N2931" s="17">
        <f t="shared" si="202"/>
        <v>371.8</v>
      </c>
      <c r="O2931" s="17">
        <f t="shared" si="203"/>
        <v>507</v>
      </c>
      <c r="P2931" s="17">
        <f t="shared" si="204"/>
        <v>0.46074950690335303</v>
      </c>
      <c r="Q2931" s="17">
        <f t="shared" si="205"/>
        <v>0.62829478214093593</v>
      </c>
    </row>
    <row r="2932" spans="1:17" x14ac:dyDescent="0.35">
      <c r="A2932" t="s">
        <v>1587</v>
      </c>
      <c r="B2932" t="s">
        <v>669</v>
      </c>
      <c r="C2932" t="s">
        <v>670</v>
      </c>
      <c r="D2932" t="s">
        <v>14</v>
      </c>
      <c r="E2932" t="s">
        <v>21</v>
      </c>
      <c r="F2932" t="s">
        <v>22</v>
      </c>
      <c r="G2932" t="s">
        <v>3040</v>
      </c>
      <c r="H2932">
        <v>43349.9</v>
      </c>
      <c r="I2932">
        <v>305</v>
      </c>
      <c r="J2932">
        <v>2200</v>
      </c>
      <c r="K2932">
        <v>4500</v>
      </c>
      <c r="L2932" s="17">
        <f>IF($E2932&lt;&gt;"",VLOOKUP($E2932,GEMWs!$E$14:$L$20,7,FALSE),"")</f>
        <v>37.754918937403332</v>
      </c>
      <c r="M2932" s="17">
        <f>IF($E2932&lt;&gt;"",VLOOKUP($E2932,GEMWs!$E$14:$L$20,8,FALSE),"")</f>
        <v>96.174593288388181</v>
      </c>
      <c r="N2932" s="17">
        <f t="shared" si="202"/>
        <v>2200</v>
      </c>
      <c r="O2932" s="17">
        <f t="shared" si="203"/>
        <v>4500</v>
      </c>
      <c r="P2932" s="17">
        <f t="shared" si="204"/>
        <v>9.6333111111111123</v>
      </c>
      <c r="Q2932" s="17">
        <f t="shared" si="205"/>
        <v>19.704499999999999</v>
      </c>
    </row>
    <row r="2933" spans="1:17" x14ac:dyDescent="0.35">
      <c r="A2933" t="s">
        <v>1587</v>
      </c>
      <c r="B2933" t="s">
        <v>1108</v>
      </c>
      <c r="C2933" t="s">
        <v>1109</v>
      </c>
      <c r="D2933" t="s">
        <v>14</v>
      </c>
      <c r="E2933" t="s">
        <v>21</v>
      </c>
      <c r="F2933" t="s">
        <v>14</v>
      </c>
      <c r="G2933" t="s">
        <v>3040</v>
      </c>
      <c r="H2933">
        <v>755</v>
      </c>
      <c r="I2933">
        <v>306</v>
      </c>
      <c r="J2933">
        <v>10</v>
      </c>
      <c r="K2933">
        <v>10</v>
      </c>
      <c r="L2933" s="17">
        <f>IF($E2933&lt;&gt;"",VLOOKUP($E2933,GEMWs!$E$14:$L$20,7,FALSE),"")</f>
        <v>37.754918937403332</v>
      </c>
      <c r="M2933" s="17">
        <f>IF($E2933&lt;&gt;"",VLOOKUP($E2933,GEMWs!$E$14:$L$20,8,FALSE),"")</f>
        <v>96.174593288388181</v>
      </c>
      <c r="N2933" s="17">
        <f t="shared" si="202"/>
        <v>10</v>
      </c>
      <c r="O2933" s="17">
        <f t="shared" si="203"/>
        <v>10</v>
      </c>
      <c r="P2933" s="17">
        <f t="shared" si="204"/>
        <v>75.5</v>
      </c>
      <c r="Q2933" s="17">
        <f t="shared" si="205"/>
        <v>75.5</v>
      </c>
    </row>
    <row r="2934" spans="1:17" x14ac:dyDescent="0.35">
      <c r="A2934" t="s">
        <v>1587</v>
      </c>
      <c r="B2934" t="s">
        <v>2980</v>
      </c>
      <c r="D2934" t="s">
        <v>14</v>
      </c>
      <c r="E2934" t="s">
        <v>18</v>
      </c>
      <c r="G2934" t="s">
        <v>3040</v>
      </c>
      <c r="H2934">
        <v>16.600000000000001</v>
      </c>
      <c r="J2934">
        <v>0</v>
      </c>
      <c r="K2934">
        <v>0</v>
      </c>
      <c r="L2934" s="17">
        <f>IF($E2934&lt;&gt;"",VLOOKUP($E2934,GEMWs!$E$14:$L$20,7,FALSE),"")</f>
        <v>5950.3939027696888</v>
      </c>
      <c r="M2934" s="17">
        <f>IF($E2934&lt;&gt;"",VLOOKUP($E2934,GEMWs!$E$14:$L$20,8,FALSE),"")</f>
        <v>10539.430626954083</v>
      </c>
      <c r="N2934" s="17">
        <f t="shared" ca="1" si="202"/>
        <v>5950.3939027696888</v>
      </c>
      <c r="O2934" s="17">
        <f t="shared" ca="1" si="203"/>
        <v>10539.430626954083</v>
      </c>
      <c r="P2934" s="17">
        <f t="shared" ca="1" si="204"/>
        <v>1.5750376455390585E-3</v>
      </c>
      <c r="Q2934" s="17">
        <f t="shared" ca="1" si="205"/>
        <v>2.7897312801885795E-3</v>
      </c>
    </row>
    <row r="2935" spans="1:17" x14ac:dyDescent="0.35">
      <c r="A2935" t="s">
        <v>1587</v>
      </c>
      <c r="B2935" t="s">
        <v>1591</v>
      </c>
      <c r="D2935" t="s">
        <v>14</v>
      </c>
      <c r="E2935" t="s">
        <v>21</v>
      </c>
      <c r="G2935" t="s">
        <v>3040</v>
      </c>
      <c r="H2935">
        <v>192.6</v>
      </c>
      <c r="J2935">
        <v>0</v>
      </c>
      <c r="K2935">
        <v>0</v>
      </c>
      <c r="L2935" s="17">
        <f>IF($E2935&lt;&gt;"",VLOOKUP($E2935,GEMWs!$E$14:$L$20,7,FALSE),"")</f>
        <v>37.754918937403332</v>
      </c>
      <c r="M2935" s="17">
        <f>IF($E2935&lt;&gt;"",VLOOKUP($E2935,GEMWs!$E$14:$L$20,8,FALSE),"")</f>
        <v>96.174593288388181</v>
      </c>
      <c r="N2935" s="17">
        <f t="shared" ca="1" si="202"/>
        <v>37.754918937403332</v>
      </c>
      <c r="O2935" s="17">
        <f t="shared" ca="1" si="203"/>
        <v>96.174593288388181</v>
      </c>
      <c r="P2935" s="17">
        <f t="shared" ca="1" si="204"/>
        <v>2.0026078968950931</v>
      </c>
      <c r="Q2935" s="17">
        <f t="shared" ca="1" si="205"/>
        <v>5.101322037515847</v>
      </c>
    </row>
    <row r="2936" spans="1:17" x14ac:dyDescent="0.35">
      <c r="A2936" t="s">
        <v>1587</v>
      </c>
      <c r="B2936" t="s">
        <v>57</v>
      </c>
      <c r="C2936" t="s">
        <v>58</v>
      </c>
      <c r="D2936" t="s">
        <v>14</v>
      </c>
      <c r="E2936" t="s">
        <v>21</v>
      </c>
      <c r="F2936" t="s">
        <v>22</v>
      </c>
      <c r="G2936" t="s">
        <v>3040</v>
      </c>
      <c r="H2936">
        <v>0.2</v>
      </c>
      <c r="I2936">
        <v>407</v>
      </c>
      <c r="J2936">
        <v>2065.3591289999999</v>
      </c>
      <c r="K2936">
        <v>11224.793958</v>
      </c>
      <c r="L2936" s="17">
        <f>IF($E2936&lt;&gt;"",VLOOKUP($E2936,GEMWs!$E$14:$L$20,7,FALSE),"")</f>
        <v>37.754918937403332</v>
      </c>
      <c r="M2936" s="17">
        <f>IF($E2936&lt;&gt;"",VLOOKUP($E2936,GEMWs!$E$14:$L$20,8,FALSE),"")</f>
        <v>96.174593288388181</v>
      </c>
      <c r="N2936" s="17">
        <f t="shared" si="202"/>
        <v>2065.3591289999999</v>
      </c>
      <c r="O2936" s="17">
        <f t="shared" si="203"/>
        <v>11224.793958</v>
      </c>
      <c r="P2936" s="17">
        <f t="shared" si="204"/>
        <v>1.7817698992813889E-5</v>
      </c>
      <c r="Q2936" s="17">
        <f t="shared" si="205"/>
        <v>9.6835459359959091E-5</v>
      </c>
    </row>
    <row r="2937" spans="1:17" x14ac:dyDescent="0.35">
      <c r="A2937" t="s">
        <v>1587</v>
      </c>
      <c r="B2937" t="s">
        <v>1096</v>
      </c>
      <c r="C2937" t="s">
        <v>1097</v>
      </c>
      <c r="D2937" t="s">
        <v>14</v>
      </c>
      <c r="E2937" t="s">
        <v>21</v>
      </c>
      <c r="F2937" t="s">
        <v>22</v>
      </c>
      <c r="G2937" t="s">
        <v>3040</v>
      </c>
      <c r="H2937">
        <v>3893.9</v>
      </c>
      <c r="I2937">
        <v>406</v>
      </c>
      <c r="J2937">
        <v>8000</v>
      </c>
      <c r="K2937">
        <v>8000</v>
      </c>
      <c r="L2937" s="17">
        <f>IF($E2937&lt;&gt;"",VLOOKUP($E2937,GEMWs!$E$14:$L$20,7,FALSE),"")</f>
        <v>37.754918937403332</v>
      </c>
      <c r="M2937" s="17">
        <f>IF($E2937&lt;&gt;"",VLOOKUP($E2937,GEMWs!$E$14:$L$20,8,FALSE),"")</f>
        <v>96.174593288388181</v>
      </c>
      <c r="N2937" s="17">
        <f t="shared" si="202"/>
        <v>8000</v>
      </c>
      <c r="O2937" s="17">
        <f t="shared" si="203"/>
        <v>8000</v>
      </c>
      <c r="P2937" s="17">
        <f t="shared" si="204"/>
        <v>0.48673749999999999</v>
      </c>
      <c r="Q2937" s="17">
        <f t="shared" si="205"/>
        <v>0.48673749999999999</v>
      </c>
    </row>
    <row r="2938" spans="1:17" x14ac:dyDescent="0.35">
      <c r="A2938" t="s">
        <v>1587</v>
      </c>
      <c r="B2938" t="s">
        <v>692</v>
      </c>
      <c r="D2938" t="s">
        <v>22</v>
      </c>
      <c r="G2938" t="s">
        <v>3040</v>
      </c>
      <c r="H2938">
        <v>32.4</v>
      </c>
      <c r="J2938">
        <v>0</v>
      </c>
      <c r="K2938">
        <v>0</v>
      </c>
      <c r="L2938" s="17" t="str">
        <f>IF($E2938&lt;&gt;"",VLOOKUP($E2938,GEMWs!$E$14:$L$20,7,FALSE),"")</f>
        <v/>
      </c>
      <c r="M2938" s="17" t="str">
        <f>IF($E2938&lt;&gt;"",VLOOKUP($E2938,GEMWs!$E$14:$L$20,8,FALSE),"")</f>
        <v/>
      </c>
      <c r="N2938" s="17">
        <f t="shared" ca="1" si="202"/>
        <v>0</v>
      </c>
      <c r="O2938" s="17">
        <f t="shared" ca="1" si="203"/>
        <v>0</v>
      </c>
      <c r="P2938" s="17">
        <f t="shared" ca="1" si="204"/>
        <v>0</v>
      </c>
      <c r="Q2938" s="17">
        <f t="shared" ca="1" si="205"/>
        <v>0</v>
      </c>
    </row>
    <row r="2939" spans="1:17" x14ac:dyDescent="0.35">
      <c r="A2939" t="s">
        <v>1587</v>
      </c>
      <c r="B2939" t="s">
        <v>150</v>
      </c>
      <c r="C2939" t="s">
        <v>151</v>
      </c>
      <c r="D2939" t="s">
        <v>14</v>
      </c>
      <c r="E2939" t="s">
        <v>21</v>
      </c>
      <c r="F2939" t="s">
        <v>22</v>
      </c>
      <c r="G2939" t="s">
        <v>3040</v>
      </c>
      <c r="H2939">
        <v>798.6</v>
      </c>
      <c r="I2939">
        <v>342</v>
      </c>
      <c r="J2939">
        <v>121.88982799999999</v>
      </c>
      <c r="K2939">
        <v>164.86666500000001</v>
      </c>
      <c r="L2939" s="17">
        <f>IF($E2939&lt;&gt;"",VLOOKUP($E2939,GEMWs!$E$14:$L$20,7,FALSE),"")</f>
        <v>37.754918937403332</v>
      </c>
      <c r="M2939" s="17">
        <f>IF($E2939&lt;&gt;"",VLOOKUP($E2939,GEMWs!$E$14:$L$20,8,FALSE),"")</f>
        <v>96.174593288388181</v>
      </c>
      <c r="N2939" s="17">
        <f t="shared" si="202"/>
        <v>121.88982799999999</v>
      </c>
      <c r="O2939" s="17">
        <f t="shared" si="203"/>
        <v>164.86666500000001</v>
      </c>
      <c r="P2939" s="17">
        <f t="shared" si="204"/>
        <v>4.8439143231289359</v>
      </c>
      <c r="Q2939" s="17">
        <f t="shared" si="205"/>
        <v>6.5518182534476956</v>
      </c>
    </row>
    <row r="2940" spans="1:17" x14ac:dyDescent="0.35">
      <c r="A2940" t="s">
        <v>1587</v>
      </c>
      <c r="B2940" t="s">
        <v>681</v>
      </c>
      <c r="C2940" t="s">
        <v>682</v>
      </c>
      <c r="D2940" t="s">
        <v>14</v>
      </c>
      <c r="E2940" t="s">
        <v>21</v>
      </c>
      <c r="F2940" t="s">
        <v>22</v>
      </c>
      <c r="G2940" t="s">
        <v>3040</v>
      </c>
      <c r="H2940">
        <v>5.2</v>
      </c>
      <c r="I2940">
        <v>412</v>
      </c>
      <c r="J2940">
        <v>300</v>
      </c>
      <c r="K2940">
        <v>1000</v>
      </c>
      <c r="L2940" s="17">
        <f>IF($E2940&lt;&gt;"",VLOOKUP($E2940,GEMWs!$E$14:$L$20,7,FALSE),"")</f>
        <v>37.754918937403332</v>
      </c>
      <c r="M2940" s="17">
        <f>IF($E2940&lt;&gt;"",VLOOKUP($E2940,GEMWs!$E$14:$L$20,8,FALSE),"")</f>
        <v>96.174593288388181</v>
      </c>
      <c r="N2940" s="17">
        <f t="shared" si="202"/>
        <v>300</v>
      </c>
      <c r="O2940" s="17">
        <f t="shared" si="203"/>
        <v>1000</v>
      </c>
      <c r="P2940" s="17">
        <f t="shared" si="204"/>
        <v>5.1999999999999998E-3</v>
      </c>
      <c r="Q2940" s="17">
        <f t="shared" si="205"/>
        <v>1.7333333333333333E-2</v>
      </c>
    </row>
    <row r="2941" spans="1:17" x14ac:dyDescent="0.35">
      <c r="A2941" t="s">
        <v>1587</v>
      </c>
      <c r="B2941" t="s">
        <v>1138</v>
      </c>
      <c r="D2941" t="s">
        <v>14</v>
      </c>
      <c r="E2941" t="s">
        <v>21</v>
      </c>
      <c r="G2941" t="s">
        <v>3040</v>
      </c>
      <c r="H2941">
        <v>287.3</v>
      </c>
      <c r="J2941">
        <v>0</v>
      </c>
      <c r="K2941">
        <v>0</v>
      </c>
      <c r="L2941" s="17">
        <f>IF($E2941&lt;&gt;"",VLOOKUP($E2941,GEMWs!$E$14:$L$20,7,FALSE),"")</f>
        <v>37.754918937403332</v>
      </c>
      <c r="M2941" s="17">
        <f>IF($E2941&lt;&gt;"",VLOOKUP($E2941,GEMWs!$E$14:$L$20,8,FALSE),"")</f>
        <v>96.174593288388181</v>
      </c>
      <c r="N2941" s="17">
        <f t="shared" ca="1" si="202"/>
        <v>37.754918937403332</v>
      </c>
      <c r="O2941" s="17">
        <f t="shared" ca="1" si="203"/>
        <v>96.174593288388181</v>
      </c>
      <c r="P2941" s="17">
        <f t="shared" ca="1" si="204"/>
        <v>2.9872754349842174</v>
      </c>
      <c r="Q2941" s="17">
        <f t="shared" ca="1" si="205"/>
        <v>7.609604472369174</v>
      </c>
    </row>
    <row r="2942" spans="1:17" x14ac:dyDescent="0.35">
      <c r="A2942" t="s">
        <v>1587</v>
      </c>
      <c r="B2942" t="s">
        <v>81</v>
      </c>
      <c r="C2942" t="s">
        <v>82</v>
      </c>
      <c r="D2942" t="s">
        <v>14</v>
      </c>
      <c r="E2942" t="s">
        <v>21</v>
      </c>
      <c r="F2942" t="s">
        <v>22</v>
      </c>
      <c r="G2942" t="s">
        <v>3040</v>
      </c>
      <c r="H2942">
        <v>0.2</v>
      </c>
      <c r="I2942">
        <v>413</v>
      </c>
      <c r="J2942">
        <v>22600</v>
      </c>
      <c r="K2942">
        <v>22600</v>
      </c>
      <c r="L2942" s="17">
        <f>IF($E2942&lt;&gt;"",VLOOKUP($E2942,GEMWs!$E$14:$L$20,7,FALSE),"")</f>
        <v>37.754918937403332</v>
      </c>
      <c r="M2942" s="17">
        <f>IF($E2942&lt;&gt;"",VLOOKUP($E2942,GEMWs!$E$14:$L$20,8,FALSE),"")</f>
        <v>96.174593288388181</v>
      </c>
      <c r="N2942" s="17">
        <f t="shared" si="202"/>
        <v>22600</v>
      </c>
      <c r="O2942" s="17">
        <f t="shared" si="203"/>
        <v>22600</v>
      </c>
      <c r="P2942" s="17">
        <f t="shared" si="204"/>
        <v>8.8495575221238936E-6</v>
      </c>
      <c r="Q2942" s="17">
        <f t="shared" si="205"/>
        <v>8.8495575221238936E-6</v>
      </c>
    </row>
    <row r="2943" spans="1:17" x14ac:dyDescent="0.35">
      <c r="A2943" t="s">
        <v>1595</v>
      </c>
      <c r="B2943" t="s">
        <v>168</v>
      </c>
      <c r="C2943" t="s">
        <v>169</v>
      </c>
      <c r="D2943" t="s">
        <v>14</v>
      </c>
      <c r="E2943" t="s">
        <v>21</v>
      </c>
      <c r="F2943" t="s">
        <v>22</v>
      </c>
      <c r="G2943" t="s">
        <v>3040</v>
      </c>
      <c r="H2943">
        <v>9220.7999999999993</v>
      </c>
      <c r="I2943">
        <v>7</v>
      </c>
      <c r="J2943">
        <v>4540</v>
      </c>
      <c r="K2943">
        <v>21364</v>
      </c>
      <c r="L2943" s="17">
        <f>IF($E2943&lt;&gt;"",VLOOKUP($E2943,GEMWs!$E$14:$L$20,7,FALSE),"")</f>
        <v>37.754918937403332</v>
      </c>
      <c r="M2943" s="17">
        <f>IF($E2943&lt;&gt;"",VLOOKUP($E2943,GEMWs!$E$14:$L$20,8,FALSE),"")</f>
        <v>96.174593288388181</v>
      </c>
      <c r="N2943" s="17">
        <f t="shared" si="202"/>
        <v>4540</v>
      </c>
      <c r="O2943" s="17">
        <f t="shared" si="203"/>
        <v>21364</v>
      </c>
      <c r="P2943" s="17">
        <f t="shared" si="204"/>
        <v>0.4316045684328777</v>
      </c>
      <c r="Q2943" s="17">
        <f t="shared" si="205"/>
        <v>2.0310132158590308</v>
      </c>
    </row>
    <row r="2944" spans="1:17" x14ac:dyDescent="0.35">
      <c r="A2944" t="s">
        <v>1595</v>
      </c>
      <c r="B2944" t="s">
        <v>1468</v>
      </c>
      <c r="D2944" t="s">
        <v>22</v>
      </c>
      <c r="G2944" t="s">
        <v>3040</v>
      </c>
      <c r="H2944">
        <v>263.5</v>
      </c>
      <c r="J2944">
        <v>0</v>
      </c>
      <c r="K2944">
        <v>0</v>
      </c>
      <c r="L2944" s="17" t="str">
        <f>IF($E2944&lt;&gt;"",VLOOKUP($E2944,GEMWs!$E$14:$L$20,7,FALSE),"")</f>
        <v/>
      </c>
      <c r="M2944" s="17" t="str">
        <f>IF($E2944&lt;&gt;"",VLOOKUP($E2944,GEMWs!$E$14:$L$20,8,FALSE),"")</f>
        <v/>
      </c>
      <c r="N2944" s="17">
        <f t="shared" ca="1" si="202"/>
        <v>0</v>
      </c>
      <c r="O2944" s="17">
        <f t="shared" ca="1" si="203"/>
        <v>0</v>
      </c>
      <c r="P2944" s="17">
        <f t="shared" ca="1" si="204"/>
        <v>0</v>
      </c>
      <c r="Q2944" s="17">
        <f t="shared" ca="1" si="205"/>
        <v>0</v>
      </c>
    </row>
    <row r="2945" spans="1:17" x14ac:dyDescent="0.35">
      <c r="A2945" t="s">
        <v>1595</v>
      </c>
      <c r="B2945" t="s">
        <v>497</v>
      </c>
      <c r="D2945" t="s">
        <v>22</v>
      </c>
      <c r="G2945" t="s">
        <v>3040</v>
      </c>
      <c r="H2945">
        <v>168.6</v>
      </c>
      <c r="J2945">
        <v>0</v>
      </c>
      <c r="K2945">
        <v>0</v>
      </c>
      <c r="L2945" s="17" t="str">
        <f>IF($E2945&lt;&gt;"",VLOOKUP($E2945,GEMWs!$E$14:$L$20,7,FALSE),"")</f>
        <v/>
      </c>
      <c r="M2945" s="17" t="str">
        <f>IF($E2945&lt;&gt;"",VLOOKUP($E2945,GEMWs!$E$14:$L$20,8,FALSE),"")</f>
        <v/>
      </c>
      <c r="N2945" s="17">
        <f t="shared" ca="1" si="202"/>
        <v>0</v>
      </c>
      <c r="O2945" s="17">
        <f t="shared" ca="1" si="203"/>
        <v>0</v>
      </c>
      <c r="P2945" s="17">
        <f t="shared" ca="1" si="204"/>
        <v>0</v>
      </c>
      <c r="Q2945" s="17">
        <f t="shared" ca="1" si="205"/>
        <v>0</v>
      </c>
    </row>
    <row r="2946" spans="1:17" x14ac:dyDescent="0.35">
      <c r="A2946" t="s">
        <v>1595</v>
      </c>
      <c r="B2946" t="s">
        <v>59</v>
      </c>
      <c r="C2946" t="s">
        <v>60</v>
      </c>
      <c r="D2946" t="s">
        <v>14</v>
      </c>
      <c r="E2946" t="s">
        <v>21</v>
      </c>
      <c r="F2946" t="s">
        <v>14</v>
      </c>
      <c r="G2946" t="s">
        <v>3040</v>
      </c>
      <c r="H2946">
        <v>483.5</v>
      </c>
      <c r="I2946">
        <v>91</v>
      </c>
      <c r="J2946">
        <v>186.795131</v>
      </c>
      <c r="K2946">
        <v>9072</v>
      </c>
      <c r="L2946" s="17">
        <f>IF($E2946&lt;&gt;"",VLOOKUP($E2946,GEMWs!$E$14:$L$20,7,FALSE),"")</f>
        <v>37.754918937403332</v>
      </c>
      <c r="M2946" s="17">
        <f>IF($E2946&lt;&gt;"",VLOOKUP($E2946,GEMWs!$E$14:$L$20,8,FALSE),"")</f>
        <v>96.174593288388181</v>
      </c>
      <c r="N2946" s="17">
        <f t="shared" si="202"/>
        <v>186.795131</v>
      </c>
      <c r="O2946" s="17">
        <f t="shared" si="203"/>
        <v>9072</v>
      </c>
      <c r="P2946" s="17">
        <f t="shared" si="204"/>
        <v>5.3295855379188711E-2</v>
      </c>
      <c r="Q2946" s="17">
        <f t="shared" si="205"/>
        <v>2.588397231831487</v>
      </c>
    </row>
    <row r="2947" spans="1:17" x14ac:dyDescent="0.35">
      <c r="A2947" t="s">
        <v>1595</v>
      </c>
      <c r="B2947" t="s">
        <v>170</v>
      </c>
      <c r="C2947" t="s">
        <v>171</v>
      </c>
      <c r="D2947" t="s">
        <v>14</v>
      </c>
      <c r="E2947" t="s">
        <v>21</v>
      </c>
      <c r="F2947" t="s">
        <v>22</v>
      </c>
      <c r="G2947" t="s">
        <v>3040</v>
      </c>
      <c r="H2947">
        <v>1113.5999999999999</v>
      </c>
      <c r="I2947">
        <v>114</v>
      </c>
      <c r="J2947">
        <v>15000</v>
      </c>
      <c r="K2947">
        <v>20000</v>
      </c>
      <c r="L2947" s="17">
        <f>IF($E2947&lt;&gt;"",VLOOKUP($E2947,GEMWs!$E$14:$L$20,7,FALSE),"")</f>
        <v>37.754918937403332</v>
      </c>
      <c r="M2947" s="17">
        <f>IF($E2947&lt;&gt;"",VLOOKUP($E2947,GEMWs!$E$14:$L$20,8,FALSE),"")</f>
        <v>96.174593288388181</v>
      </c>
      <c r="N2947" s="17">
        <f t="shared" si="202"/>
        <v>15000</v>
      </c>
      <c r="O2947" s="17">
        <f t="shared" si="203"/>
        <v>20000</v>
      </c>
      <c r="P2947" s="17">
        <f t="shared" si="204"/>
        <v>5.5679999999999993E-2</v>
      </c>
      <c r="Q2947" s="17">
        <f t="shared" si="205"/>
        <v>7.424E-2</v>
      </c>
    </row>
    <row r="2948" spans="1:17" x14ac:dyDescent="0.35">
      <c r="A2948" t="s">
        <v>1595</v>
      </c>
      <c r="B2948" t="s">
        <v>192</v>
      </c>
      <c r="C2948" t="s">
        <v>193</v>
      </c>
      <c r="D2948" t="s">
        <v>14</v>
      </c>
      <c r="E2948" t="s">
        <v>21</v>
      </c>
      <c r="F2948" t="s">
        <v>22</v>
      </c>
      <c r="G2948" t="s">
        <v>3040</v>
      </c>
      <c r="H2948">
        <v>64.5</v>
      </c>
      <c r="I2948">
        <v>129</v>
      </c>
      <c r="J2948">
        <v>85000</v>
      </c>
      <c r="K2948">
        <v>90000</v>
      </c>
      <c r="L2948" s="17">
        <f>IF($E2948&lt;&gt;"",VLOOKUP($E2948,GEMWs!$E$14:$L$20,7,FALSE),"")</f>
        <v>37.754918937403332</v>
      </c>
      <c r="M2948" s="17">
        <f>IF($E2948&lt;&gt;"",VLOOKUP($E2948,GEMWs!$E$14:$L$20,8,FALSE),"")</f>
        <v>96.174593288388181</v>
      </c>
      <c r="N2948" s="17">
        <f t="shared" si="202"/>
        <v>85000</v>
      </c>
      <c r="O2948" s="17">
        <f t="shared" si="203"/>
        <v>90000</v>
      </c>
      <c r="P2948" s="17">
        <f t="shared" si="204"/>
        <v>7.1666666666666667E-4</v>
      </c>
      <c r="Q2948" s="17">
        <f t="shared" si="205"/>
        <v>7.5882352941176469E-4</v>
      </c>
    </row>
    <row r="2949" spans="1:17" x14ac:dyDescent="0.35">
      <c r="A2949" t="s">
        <v>1595</v>
      </c>
      <c r="B2949" t="s">
        <v>172</v>
      </c>
      <c r="C2949" t="s">
        <v>173</v>
      </c>
      <c r="D2949" t="s">
        <v>14</v>
      </c>
      <c r="E2949" t="s">
        <v>21</v>
      </c>
      <c r="F2949" t="s">
        <v>22</v>
      </c>
      <c r="G2949" t="s">
        <v>3040</v>
      </c>
      <c r="H2949">
        <v>167.2</v>
      </c>
      <c r="I2949">
        <v>154</v>
      </c>
      <c r="J2949">
        <v>180000</v>
      </c>
      <c r="K2949">
        <v>180000</v>
      </c>
      <c r="L2949" s="17">
        <f>IF($E2949&lt;&gt;"",VLOOKUP($E2949,GEMWs!$E$14:$L$20,7,FALSE),"")</f>
        <v>37.754918937403332</v>
      </c>
      <c r="M2949" s="17">
        <f>IF($E2949&lt;&gt;"",VLOOKUP($E2949,GEMWs!$E$14:$L$20,8,FALSE),"")</f>
        <v>96.174593288388181</v>
      </c>
      <c r="N2949" s="17">
        <f t="shared" si="202"/>
        <v>180000</v>
      </c>
      <c r="O2949" s="17">
        <f t="shared" si="203"/>
        <v>180000</v>
      </c>
      <c r="P2949" s="17">
        <f t="shared" si="204"/>
        <v>9.2888888888888882E-4</v>
      </c>
      <c r="Q2949" s="17">
        <f t="shared" si="205"/>
        <v>9.2888888888888882E-4</v>
      </c>
    </row>
    <row r="2950" spans="1:17" x14ac:dyDescent="0.35">
      <c r="A2950" t="s">
        <v>1595</v>
      </c>
      <c r="B2950" t="s">
        <v>1596</v>
      </c>
      <c r="C2950" t="s">
        <v>1597</v>
      </c>
      <c r="D2950" t="s">
        <v>14</v>
      </c>
      <c r="E2950" t="s">
        <v>21</v>
      </c>
      <c r="F2950" t="s">
        <v>22</v>
      </c>
      <c r="G2950" t="s">
        <v>3040</v>
      </c>
      <c r="H2950">
        <v>19.5</v>
      </c>
      <c r="I2950">
        <v>166</v>
      </c>
      <c r="J2950">
        <v>12.543585</v>
      </c>
      <c r="K2950">
        <v>24.692073000000001</v>
      </c>
      <c r="L2950" s="17">
        <f>IF($E2950&lt;&gt;"",VLOOKUP($E2950,GEMWs!$E$14:$L$20,7,FALSE),"")</f>
        <v>37.754918937403332</v>
      </c>
      <c r="M2950" s="17">
        <f>IF($E2950&lt;&gt;"",VLOOKUP($E2950,GEMWs!$E$14:$L$20,8,FALSE),"")</f>
        <v>96.174593288388181</v>
      </c>
      <c r="N2950" s="17">
        <f t="shared" si="202"/>
        <v>12.543585</v>
      </c>
      <c r="O2950" s="17">
        <f t="shared" si="203"/>
        <v>24.692073000000001</v>
      </c>
      <c r="P2950" s="17">
        <f t="shared" si="204"/>
        <v>0.78972713226629454</v>
      </c>
      <c r="Q2950" s="17">
        <f t="shared" si="205"/>
        <v>1.5545794922265046</v>
      </c>
    </row>
    <row r="2951" spans="1:17" x14ac:dyDescent="0.35">
      <c r="A2951" t="s">
        <v>1595</v>
      </c>
      <c r="B2951" t="s">
        <v>3013</v>
      </c>
      <c r="D2951" t="s">
        <v>14</v>
      </c>
      <c r="E2951" t="s">
        <v>21</v>
      </c>
      <c r="G2951" t="s">
        <v>3040</v>
      </c>
      <c r="H2951">
        <v>5.3</v>
      </c>
      <c r="J2951">
        <v>0</v>
      </c>
      <c r="K2951">
        <v>0</v>
      </c>
      <c r="L2951" s="17">
        <f>IF($E2951&lt;&gt;"",VLOOKUP($E2951,GEMWs!$E$14:$L$20,7,FALSE),"")</f>
        <v>37.754918937403332</v>
      </c>
      <c r="M2951" s="17">
        <f>IF($E2951&lt;&gt;"",VLOOKUP($E2951,GEMWs!$E$14:$L$20,8,FALSE),"")</f>
        <v>96.174593288388181</v>
      </c>
      <c r="N2951" s="17">
        <f t="shared" ca="1" si="202"/>
        <v>37.754918937403332</v>
      </c>
      <c r="O2951" s="17">
        <f t="shared" ca="1" si="203"/>
        <v>96.174593288388181</v>
      </c>
      <c r="P2951" s="17">
        <f t="shared" ref="P2951:P2958" ca="1" si="206">IF(O2951&gt;0,$H2951/O2951,0)</f>
        <v>5.5108109312274112E-2</v>
      </c>
      <c r="Q2951" s="17">
        <f t="shared" ref="Q2951:Q2958" ca="1" si="207">IF(N2951&gt;0,$H2951/N2951,0)</f>
        <v>0.14037905918397708</v>
      </c>
    </row>
    <row r="2952" spans="1:17" x14ac:dyDescent="0.35">
      <c r="A2952" t="s">
        <v>1595</v>
      </c>
      <c r="B2952" t="s">
        <v>3002</v>
      </c>
      <c r="C2952" t="s">
        <v>158</v>
      </c>
      <c r="D2952" t="s">
        <v>22</v>
      </c>
      <c r="G2952" t="s">
        <v>3040</v>
      </c>
      <c r="H2952">
        <v>48.8</v>
      </c>
      <c r="J2952">
        <v>0</v>
      </c>
      <c r="K2952">
        <v>0</v>
      </c>
      <c r="L2952" s="17" t="str">
        <f>IF($E2952&lt;&gt;"",VLOOKUP($E2952,GEMWs!$E$14:$L$20,7,FALSE),"")</f>
        <v/>
      </c>
      <c r="M2952" s="17" t="str">
        <f>IF($E2952&lt;&gt;"",VLOOKUP($E2952,GEMWs!$E$14:$L$20,8,FALSE),"")</f>
        <v/>
      </c>
      <c r="N2952" s="17">
        <f t="shared" ca="1" si="202"/>
        <v>0</v>
      </c>
      <c r="O2952" s="17">
        <f t="shared" ca="1" si="203"/>
        <v>0</v>
      </c>
      <c r="P2952" s="17">
        <f t="shared" ca="1" si="206"/>
        <v>0</v>
      </c>
      <c r="Q2952" s="17">
        <f t="shared" ca="1" si="207"/>
        <v>0</v>
      </c>
    </row>
    <row r="2953" spans="1:17" x14ac:dyDescent="0.35">
      <c r="A2953" t="s">
        <v>1595</v>
      </c>
      <c r="B2953" t="s">
        <v>195</v>
      </c>
      <c r="D2953" t="s">
        <v>14</v>
      </c>
      <c r="E2953" t="s">
        <v>21</v>
      </c>
      <c r="G2953" t="s">
        <v>3040</v>
      </c>
      <c r="H2953">
        <v>896.5</v>
      </c>
      <c r="J2953">
        <v>0</v>
      </c>
      <c r="K2953">
        <v>0</v>
      </c>
      <c r="L2953" s="17">
        <f>IF($E2953&lt;&gt;"",VLOOKUP($E2953,GEMWs!$E$14:$L$20,7,FALSE),"")</f>
        <v>37.754918937403332</v>
      </c>
      <c r="M2953" s="17">
        <f>IF($E2953&lt;&gt;"",VLOOKUP($E2953,GEMWs!$E$14:$L$20,8,FALSE),"")</f>
        <v>96.174593288388181</v>
      </c>
      <c r="N2953" s="17">
        <f t="shared" ca="1" si="202"/>
        <v>37.754918937403332</v>
      </c>
      <c r="O2953" s="17">
        <f t="shared" ca="1" si="203"/>
        <v>96.174593288388181</v>
      </c>
      <c r="P2953" s="17">
        <f t="shared" ca="1" si="206"/>
        <v>9.3215886789535354</v>
      </c>
      <c r="Q2953" s="17">
        <f t="shared" ca="1" si="207"/>
        <v>23.745250294044428</v>
      </c>
    </row>
    <row r="2954" spans="1:17" x14ac:dyDescent="0.35">
      <c r="A2954" t="s">
        <v>1595</v>
      </c>
      <c r="B2954" t="s">
        <v>622</v>
      </c>
      <c r="D2954" t="s">
        <v>22</v>
      </c>
      <c r="G2954" t="s">
        <v>3040</v>
      </c>
      <c r="H2954">
        <v>197.3</v>
      </c>
      <c r="J2954">
        <v>0</v>
      </c>
      <c r="K2954">
        <v>0</v>
      </c>
      <c r="L2954" s="17" t="str">
        <f>IF($E2954&lt;&gt;"",VLOOKUP($E2954,GEMWs!$E$14:$L$20,7,FALSE),"")</f>
        <v/>
      </c>
      <c r="M2954" s="17" t="str">
        <f>IF($E2954&lt;&gt;"",VLOOKUP($E2954,GEMWs!$E$14:$L$20,8,FALSE),"")</f>
        <v/>
      </c>
      <c r="N2954" s="17">
        <f t="shared" ca="1" si="202"/>
        <v>0</v>
      </c>
      <c r="O2954" s="17">
        <f t="shared" ca="1" si="203"/>
        <v>0</v>
      </c>
      <c r="P2954" s="17">
        <f t="shared" ca="1" si="206"/>
        <v>0</v>
      </c>
      <c r="Q2954" s="17">
        <f t="shared" ca="1" si="207"/>
        <v>0</v>
      </c>
    </row>
    <row r="2955" spans="1:17" x14ac:dyDescent="0.35">
      <c r="A2955" t="s">
        <v>1595</v>
      </c>
      <c r="B2955" t="s">
        <v>13</v>
      </c>
      <c r="D2955" t="s">
        <v>14</v>
      </c>
      <c r="E2955" t="s">
        <v>15</v>
      </c>
      <c r="G2955" t="s">
        <v>3040</v>
      </c>
      <c r="H2955">
        <v>57</v>
      </c>
      <c r="J2955">
        <v>0</v>
      </c>
      <c r="K2955">
        <v>0</v>
      </c>
      <c r="L2955" s="17">
        <f>IF($E2955&lt;&gt;"",VLOOKUP($E2955,GEMWs!$E$14:$L$20,7,FALSE),"")</f>
        <v>37.892086284381016</v>
      </c>
      <c r="M2955" s="17">
        <f>IF($E2955&lt;&gt;"",VLOOKUP($E2955,GEMWs!$E$14:$L$20,8,FALSE),"")</f>
        <v>96.522753888300599</v>
      </c>
      <c r="N2955" s="17">
        <f t="shared" ca="1" si="202"/>
        <v>37.892086284381016</v>
      </c>
      <c r="O2955" s="17">
        <f t="shared" ca="1" si="203"/>
        <v>96.522753888300599</v>
      </c>
      <c r="P2955" s="17">
        <f t="shared" ca="1" si="206"/>
        <v>0.5905343321012404</v>
      </c>
      <c r="Q2955" s="17">
        <f t="shared" ca="1" si="207"/>
        <v>1.5042718833746349</v>
      </c>
    </row>
    <row r="2956" spans="1:17" x14ac:dyDescent="0.35">
      <c r="A2956" t="s">
        <v>1595</v>
      </c>
      <c r="B2956" t="s">
        <v>1259</v>
      </c>
      <c r="D2956" t="s">
        <v>22</v>
      </c>
      <c r="G2956" t="s">
        <v>3040</v>
      </c>
      <c r="H2956">
        <v>2060</v>
      </c>
      <c r="J2956">
        <v>0</v>
      </c>
      <c r="K2956">
        <v>0</v>
      </c>
      <c r="L2956" s="17" t="str">
        <f>IF($E2956&lt;&gt;"",VLOOKUP($E2956,GEMWs!$E$14:$L$20,7,FALSE),"")</f>
        <v/>
      </c>
      <c r="M2956" s="17" t="str">
        <f>IF($E2956&lt;&gt;"",VLOOKUP($E2956,GEMWs!$E$14:$L$20,8,FALSE),"")</f>
        <v/>
      </c>
      <c r="N2956" s="17">
        <f t="shared" ca="1" si="202"/>
        <v>0</v>
      </c>
      <c r="O2956" s="17">
        <f t="shared" ca="1" si="203"/>
        <v>0</v>
      </c>
      <c r="P2956" s="17">
        <f t="shared" ca="1" si="206"/>
        <v>0</v>
      </c>
      <c r="Q2956" s="17">
        <f t="shared" ca="1" si="207"/>
        <v>0</v>
      </c>
    </row>
    <row r="2957" spans="1:17" x14ac:dyDescent="0.35">
      <c r="A2957" t="s">
        <v>1595</v>
      </c>
      <c r="B2957" t="s">
        <v>917</v>
      </c>
      <c r="C2957" t="s">
        <v>918</v>
      </c>
      <c r="D2957" t="s">
        <v>14</v>
      </c>
      <c r="E2957" t="s">
        <v>21</v>
      </c>
      <c r="F2957" t="s">
        <v>14</v>
      </c>
      <c r="G2957" t="s">
        <v>3040</v>
      </c>
      <c r="H2957">
        <v>91.4</v>
      </c>
      <c r="I2957">
        <v>453</v>
      </c>
      <c r="J2957">
        <v>7</v>
      </c>
      <c r="K2957">
        <v>189.0625</v>
      </c>
      <c r="L2957" s="17">
        <f>IF($E2957&lt;&gt;"",VLOOKUP($E2957,GEMWs!$E$14:$L$20,7,FALSE),"")</f>
        <v>37.754918937403332</v>
      </c>
      <c r="M2957" s="17">
        <f>IF($E2957&lt;&gt;"",VLOOKUP($E2957,GEMWs!$E$14:$L$20,8,FALSE),"")</f>
        <v>96.174593288388181</v>
      </c>
      <c r="N2957" s="17">
        <f t="shared" si="202"/>
        <v>7</v>
      </c>
      <c r="O2957" s="17">
        <f t="shared" si="203"/>
        <v>189.0625</v>
      </c>
      <c r="P2957" s="17">
        <f t="shared" si="206"/>
        <v>0.48343801652892565</v>
      </c>
      <c r="Q2957" s="17">
        <f t="shared" si="207"/>
        <v>13.057142857142859</v>
      </c>
    </row>
    <row r="2958" spans="1:17" x14ac:dyDescent="0.35">
      <c r="A2958" t="s">
        <v>1595</v>
      </c>
      <c r="B2958" t="s">
        <v>1600</v>
      </c>
      <c r="D2958" t="s">
        <v>22</v>
      </c>
      <c r="G2958" t="s">
        <v>3040</v>
      </c>
      <c r="H2958">
        <v>138.5</v>
      </c>
      <c r="J2958">
        <v>0</v>
      </c>
      <c r="K2958">
        <v>0</v>
      </c>
      <c r="L2958" s="17" t="str">
        <f>IF($E2958&lt;&gt;"",VLOOKUP($E2958,GEMWs!$E$14:$L$20,7,FALSE),"")</f>
        <v/>
      </c>
      <c r="M2958" s="17" t="str">
        <f>IF($E2958&lt;&gt;"",VLOOKUP($E2958,GEMWs!$E$14:$L$20,8,FALSE),"")</f>
        <v/>
      </c>
      <c r="N2958" s="17">
        <f t="shared" ca="1" si="202"/>
        <v>0</v>
      </c>
      <c r="O2958" s="17">
        <f t="shared" ca="1" si="203"/>
        <v>0</v>
      </c>
      <c r="P2958" s="17">
        <f t="shared" ca="1" si="206"/>
        <v>0</v>
      </c>
      <c r="Q2958" s="17">
        <f t="shared" ca="1" si="207"/>
        <v>0</v>
      </c>
    </row>
    <row r="2959" spans="1:17" x14ac:dyDescent="0.35">
      <c r="A2959" t="s">
        <v>1595</v>
      </c>
      <c r="B2959" t="s">
        <v>122</v>
      </c>
      <c r="D2959" t="s">
        <v>14</v>
      </c>
      <c r="E2959" t="s">
        <v>21</v>
      </c>
      <c r="G2959" t="s">
        <v>3040</v>
      </c>
      <c r="H2959">
        <v>555.9</v>
      </c>
      <c r="J2959">
        <v>0</v>
      </c>
      <c r="K2959">
        <v>0</v>
      </c>
      <c r="L2959" s="17">
        <f>IF($E2959&lt;&gt;"",VLOOKUP($E2959,GEMWs!$E$14:$L$20,7,FALSE),"")</f>
        <v>37.754918937403332</v>
      </c>
      <c r="M2959" s="17">
        <f>IF($E2959&lt;&gt;"",VLOOKUP($E2959,GEMWs!$E$14:$L$20,8,FALSE),"")</f>
        <v>96.174593288388181</v>
      </c>
      <c r="N2959" s="17">
        <f t="shared" ca="1" si="202"/>
        <v>37.754918937403332</v>
      </c>
      <c r="O2959" s="17">
        <f t="shared" ca="1" si="203"/>
        <v>96.174593288388181</v>
      </c>
      <c r="P2959" s="17">
        <f t="shared" ref="P2959:P2981" ca="1" si="208">IF(O2959&gt;0,$H2959/O2959,0)</f>
        <v>5.7801128239043731</v>
      </c>
      <c r="Q2959" s="17">
        <f t="shared" ref="Q2959:Q2981" ca="1" si="209">IF(N2959&gt;0,$H2959/N2959,0)</f>
        <v>14.72390924535337</v>
      </c>
    </row>
    <row r="2960" spans="1:17" x14ac:dyDescent="0.35">
      <c r="A2960" t="s">
        <v>1595</v>
      </c>
      <c r="B2960" t="s">
        <v>469</v>
      </c>
      <c r="D2960" t="s">
        <v>14</v>
      </c>
      <c r="E2960" t="s">
        <v>21</v>
      </c>
      <c r="G2960" t="s">
        <v>3040</v>
      </c>
      <c r="H2960">
        <v>38.200000000000003</v>
      </c>
      <c r="J2960">
        <v>0</v>
      </c>
      <c r="K2960">
        <v>0</v>
      </c>
      <c r="L2960" s="17">
        <f>IF($E2960&lt;&gt;"",VLOOKUP($E2960,GEMWs!$E$14:$L$20,7,FALSE),"")</f>
        <v>37.754918937403332</v>
      </c>
      <c r="M2960" s="17">
        <f>IF($E2960&lt;&gt;"",VLOOKUP($E2960,GEMWs!$E$14:$L$20,8,FALSE),"")</f>
        <v>96.174593288388181</v>
      </c>
      <c r="N2960" s="17">
        <f t="shared" ca="1" si="202"/>
        <v>37.754918937403332</v>
      </c>
      <c r="O2960" s="17">
        <f t="shared" ca="1" si="203"/>
        <v>96.174593288388181</v>
      </c>
      <c r="P2960" s="17">
        <f t="shared" ca="1" si="208"/>
        <v>0.39719429730733419</v>
      </c>
      <c r="Q2960" s="17">
        <f t="shared" ca="1" si="209"/>
        <v>1.0117886907222502</v>
      </c>
    </row>
    <row r="2961" spans="1:17" x14ac:dyDescent="0.35">
      <c r="A2961" t="s">
        <v>1595</v>
      </c>
      <c r="B2961" t="s">
        <v>2998</v>
      </c>
      <c r="D2961" t="s">
        <v>14</v>
      </c>
      <c r="E2961" t="s">
        <v>18</v>
      </c>
      <c r="G2961" t="s">
        <v>3040</v>
      </c>
      <c r="H2961">
        <v>13.9</v>
      </c>
      <c r="J2961">
        <v>0</v>
      </c>
      <c r="K2961">
        <v>0</v>
      </c>
      <c r="L2961" s="17">
        <f>IF($E2961&lt;&gt;"",VLOOKUP($E2961,GEMWs!$E$14:$L$20,7,FALSE),"")</f>
        <v>5950.3939027696888</v>
      </c>
      <c r="M2961" s="17">
        <f>IF($E2961&lt;&gt;"",VLOOKUP($E2961,GEMWs!$E$14:$L$20,8,FALSE),"")</f>
        <v>10539.430626954083</v>
      </c>
      <c r="N2961" s="17">
        <f t="shared" ca="1" si="202"/>
        <v>5950.3939027696888</v>
      </c>
      <c r="O2961" s="17">
        <f t="shared" ca="1" si="203"/>
        <v>10539.430626954083</v>
      </c>
      <c r="P2961" s="17">
        <f t="shared" ca="1" si="208"/>
        <v>1.3188568236742718E-3</v>
      </c>
      <c r="Q2961" s="17">
        <f t="shared" ca="1" si="209"/>
        <v>2.3359798069048946E-3</v>
      </c>
    </row>
    <row r="2962" spans="1:17" x14ac:dyDescent="0.35">
      <c r="A2962" t="s">
        <v>1595</v>
      </c>
      <c r="B2962" t="s">
        <v>2995</v>
      </c>
      <c r="C2962" t="s">
        <v>158</v>
      </c>
      <c r="D2962" t="s">
        <v>22</v>
      </c>
      <c r="G2962" t="s">
        <v>3040</v>
      </c>
      <c r="H2962">
        <v>377.8</v>
      </c>
      <c r="J2962">
        <v>0</v>
      </c>
      <c r="K2962">
        <v>0</v>
      </c>
      <c r="L2962" s="17" t="str">
        <f>IF($E2962&lt;&gt;"",VLOOKUP($E2962,GEMWs!$E$14:$L$20,7,FALSE),"")</f>
        <v/>
      </c>
      <c r="M2962" s="17" t="str">
        <f>IF($E2962&lt;&gt;"",VLOOKUP($E2962,GEMWs!$E$14:$L$20,8,FALSE),"")</f>
        <v/>
      </c>
      <c r="N2962" s="17">
        <f t="shared" ca="1" si="202"/>
        <v>0</v>
      </c>
      <c r="O2962" s="17">
        <f t="shared" ca="1" si="203"/>
        <v>0</v>
      </c>
      <c r="P2962" s="17">
        <f t="shared" ca="1" si="208"/>
        <v>0</v>
      </c>
      <c r="Q2962" s="17">
        <f t="shared" ca="1" si="209"/>
        <v>0</v>
      </c>
    </row>
    <row r="2963" spans="1:17" x14ac:dyDescent="0.35">
      <c r="A2963" t="s">
        <v>1595</v>
      </c>
      <c r="B2963" t="s">
        <v>915</v>
      </c>
      <c r="C2963" t="s">
        <v>916</v>
      </c>
      <c r="D2963" t="s">
        <v>14</v>
      </c>
      <c r="E2963" t="s">
        <v>21</v>
      </c>
      <c r="F2963" t="s">
        <v>22</v>
      </c>
      <c r="G2963" t="s">
        <v>3040</v>
      </c>
      <c r="H2963">
        <v>180.5</v>
      </c>
      <c r="I2963">
        <v>252</v>
      </c>
      <c r="J2963">
        <v>53.942762999999999</v>
      </c>
      <c r="K2963">
        <v>192.94807</v>
      </c>
      <c r="L2963" s="17">
        <f>IF($E2963&lt;&gt;"",VLOOKUP($E2963,GEMWs!$E$14:$L$20,7,FALSE),"")</f>
        <v>37.754918937403332</v>
      </c>
      <c r="M2963" s="17">
        <f>IF($E2963&lt;&gt;"",VLOOKUP($E2963,GEMWs!$E$14:$L$20,8,FALSE),"")</f>
        <v>96.174593288388181</v>
      </c>
      <c r="N2963" s="17">
        <f t="shared" ref="N2963:N3026" si="210">IF($I2963&lt;&gt;"",J2963,IF(AND($D2963="Y",$M$6=236),L2963,0))</f>
        <v>53.942762999999999</v>
      </c>
      <c r="O2963" s="17">
        <f t="shared" ref="O2963:O3026" si="211">IF($I2963&lt;&gt;"",K2963,IF(AND($D2963="Y",$M$6=236),M2963,0))</f>
        <v>192.94807</v>
      </c>
      <c r="P2963" s="17">
        <f t="shared" si="208"/>
        <v>0.93548486906347394</v>
      </c>
      <c r="Q2963" s="17">
        <f t="shared" si="209"/>
        <v>3.3461393143691955</v>
      </c>
    </row>
    <row r="2964" spans="1:17" x14ac:dyDescent="0.35">
      <c r="A2964" t="s">
        <v>1595</v>
      </c>
      <c r="B2964" t="s">
        <v>1601</v>
      </c>
      <c r="D2964" t="s">
        <v>22</v>
      </c>
      <c r="G2964" t="s">
        <v>3040</v>
      </c>
      <c r="H2964">
        <v>106.4</v>
      </c>
      <c r="J2964">
        <v>0</v>
      </c>
      <c r="K2964">
        <v>0</v>
      </c>
      <c r="L2964" s="17" t="str">
        <f>IF($E2964&lt;&gt;"",VLOOKUP($E2964,GEMWs!$E$14:$L$20,7,FALSE),"")</f>
        <v/>
      </c>
      <c r="M2964" s="17" t="str">
        <f>IF($E2964&lt;&gt;"",VLOOKUP($E2964,GEMWs!$E$14:$L$20,8,FALSE),"")</f>
        <v/>
      </c>
      <c r="N2964" s="17">
        <f t="shared" ca="1" si="210"/>
        <v>0</v>
      </c>
      <c r="O2964" s="17">
        <f t="shared" ca="1" si="211"/>
        <v>0</v>
      </c>
      <c r="P2964" s="17">
        <f t="shared" ca="1" si="208"/>
        <v>0</v>
      </c>
      <c r="Q2964" s="17">
        <f t="shared" ca="1" si="209"/>
        <v>0</v>
      </c>
    </row>
    <row r="2965" spans="1:17" x14ac:dyDescent="0.35">
      <c r="A2965" t="s">
        <v>1595</v>
      </c>
      <c r="B2965" t="s">
        <v>3000</v>
      </c>
      <c r="D2965" t="s">
        <v>14</v>
      </c>
      <c r="E2965" t="s">
        <v>21</v>
      </c>
      <c r="G2965" t="s">
        <v>3040</v>
      </c>
      <c r="H2965">
        <v>318.10000000000002</v>
      </c>
      <c r="J2965">
        <v>0</v>
      </c>
      <c r="K2965">
        <v>0</v>
      </c>
      <c r="L2965" s="17">
        <f>IF($E2965&lt;&gt;"",VLOOKUP($E2965,GEMWs!$E$14:$L$20,7,FALSE),"")</f>
        <v>37.754918937403332</v>
      </c>
      <c r="M2965" s="17">
        <f>IF($E2965&lt;&gt;"",VLOOKUP($E2965,GEMWs!$E$14:$L$20,8,FALSE),"")</f>
        <v>96.174593288388181</v>
      </c>
      <c r="N2965" s="17">
        <f t="shared" ca="1" si="210"/>
        <v>37.754918937403332</v>
      </c>
      <c r="O2965" s="17">
        <f t="shared" ca="1" si="211"/>
        <v>96.174593288388181</v>
      </c>
      <c r="P2965" s="17">
        <f t="shared" ca="1" si="208"/>
        <v>3.3075263343838484</v>
      </c>
      <c r="Q2965" s="17">
        <f t="shared" ca="1" si="209"/>
        <v>8.4253922125326639</v>
      </c>
    </row>
    <row r="2966" spans="1:17" x14ac:dyDescent="0.35">
      <c r="A2966" t="s">
        <v>1595</v>
      </c>
      <c r="B2966" t="s">
        <v>1281</v>
      </c>
      <c r="D2966" t="s">
        <v>14</v>
      </c>
      <c r="E2966" t="s">
        <v>21</v>
      </c>
      <c r="G2966" t="s">
        <v>3040</v>
      </c>
      <c r="H2966">
        <v>95</v>
      </c>
      <c r="J2966">
        <v>0</v>
      </c>
      <c r="K2966">
        <v>0</v>
      </c>
      <c r="L2966" s="17">
        <f>IF($E2966&lt;&gt;"",VLOOKUP($E2966,GEMWs!$E$14:$L$20,7,FALSE),"")</f>
        <v>37.754918937403332</v>
      </c>
      <c r="M2966" s="17">
        <f>IF($E2966&lt;&gt;"",VLOOKUP($E2966,GEMWs!$E$14:$L$20,8,FALSE),"")</f>
        <v>96.174593288388181</v>
      </c>
      <c r="N2966" s="17">
        <f t="shared" ca="1" si="210"/>
        <v>37.754918937403332</v>
      </c>
      <c r="O2966" s="17">
        <f t="shared" ca="1" si="211"/>
        <v>96.174593288388181</v>
      </c>
      <c r="P2966" s="17">
        <f t="shared" ca="1" si="208"/>
        <v>0.9877868650313284</v>
      </c>
      <c r="Q2966" s="17">
        <f t="shared" ca="1" si="209"/>
        <v>2.5162284193354387</v>
      </c>
    </row>
    <row r="2967" spans="1:17" x14ac:dyDescent="0.35">
      <c r="A2967" t="s">
        <v>1595</v>
      </c>
      <c r="B2967" t="s">
        <v>229</v>
      </c>
      <c r="D2967" t="s">
        <v>22</v>
      </c>
      <c r="G2967" t="s">
        <v>3040</v>
      </c>
      <c r="H2967">
        <v>111.8</v>
      </c>
      <c r="J2967">
        <v>0</v>
      </c>
      <c r="K2967">
        <v>0</v>
      </c>
      <c r="L2967" s="17" t="str">
        <f>IF($E2967&lt;&gt;"",VLOOKUP($E2967,GEMWs!$E$14:$L$20,7,FALSE),"")</f>
        <v/>
      </c>
      <c r="M2967" s="17" t="str">
        <f>IF($E2967&lt;&gt;"",VLOOKUP($E2967,GEMWs!$E$14:$L$20,8,FALSE),"")</f>
        <v/>
      </c>
      <c r="N2967" s="17">
        <f t="shared" ca="1" si="210"/>
        <v>0</v>
      </c>
      <c r="O2967" s="17">
        <f t="shared" ca="1" si="211"/>
        <v>0</v>
      </c>
      <c r="P2967" s="17">
        <f t="shared" ca="1" si="208"/>
        <v>0</v>
      </c>
      <c r="Q2967" s="17">
        <f t="shared" ca="1" si="209"/>
        <v>0</v>
      </c>
    </row>
    <row r="2968" spans="1:17" x14ac:dyDescent="0.35">
      <c r="A2968" t="s">
        <v>1595</v>
      </c>
      <c r="B2968" t="s">
        <v>157</v>
      </c>
      <c r="D2968" t="s">
        <v>22</v>
      </c>
      <c r="G2968" t="s">
        <v>3040</v>
      </c>
      <c r="H2968">
        <v>92.1</v>
      </c>
      <c r="J2968">
        <v>0</v>
      </c>
      <c r="K2968">
        <v>0</v>
      </c>
      <c r="L2968" s="17" t="str">
        <f>IF($E2968&lt;&gt;"",VLOOKUP($E2968,GEMWs!$E$14:$L$20,7,FALSE),"")</f>
        <v/>
      </c>
      <c r="M2968" s="17" t="str">
        <f>IF($E2968&lt;&gt;"",VLOOKUP($E2968,GEMWs!$E$14:$L$20,8,FALSE),"")</f>
        <v/>
      </c>
      <c r="N2968" s="17">
        <f t="shared" ca="1" si="210"/>
        <v>0</v>
      </c>
      <c r="O2968" s="17">
        <f t="shared" ca="1" si="211"/>
        <v>0</v>
      </c>
      <c r="P2968" s="17">
        <f t="shared" ca="1" si="208"/>
        <v>0</v>
      </c>
      <c r="Q2968" s="17">
        <f t="shared" ca="1" si="209"/>
        <v>0</v>
      </c>
    </row>
    <row r="2969" spans="1:17" x14ac:dyDescent="0.35">
      <c r="A2969" t="s">
        <v>1595</v>
      </c>
      <c r="B2969" t="s">
        <v>103</v>
      </c>
      <c r="D2969" t="s">
        <v>14</v>
      </c>
      <c r="E2969" t="s">
        <v>15</v>
      </c>
      <c r="G2969" t="s">
        <v>3040</v>
      </c>
      <c r="H2969">
        <v>20785.099999999999</v>
      </c>
      <c r="J2969">
        <v>0</v>
      </c>
      <c r="K2969">
        <v>0</v>
      </c>
      <c r="L2969" s="17">
        <f>IF($E2969&lt;&gt;"",VLOOKUP($E2969,GEMWs!$E$14:$L$20,7,FALSE),"")</f>
        <v>37.892086284381016</v>
      </c>
      <c r="M2969" s="17">
        <f>IF($E2969&lt;&gt;"",VLOOKUP($E2969,GEMWs!$E$14:$L$20,8,FALSE),"")</f>
        <v>96.522753888300599</v>
      </c>
      <c r="N2969" s="17">
        <f t="shared" ca="1" si="210"/>
        <v>37.892086284381016</v>
      </c>
      <c r="O2969" s="17">
        <f t="shared" ca="1" si="211"/>
        <v>96.522753888300599</v>
      </c>
      <c r="P2969" s="17">
        <f t="shared" ca="1" si="208"/>
        <v>215.33886221328933</v>
      </c>
      <c r="Q2969" s="17">
        <f t="shared" ca="1" si="209"/>
        <v>548.5340618093004</v>
      </c>
    </row>
    <row r="2970" spans="1:17" x14ac:dyDescent="0.35">
      <c r="A2970" t="s">
        <v>1595</v>
      </c>
      <c r="B2970" t="s">
        <v>572</v>
      </c>
      <c r="C2970" t="s">
        <v>573</v>
      </c>
      <c r="D2970" t="s">
        <v>14</v>
      </c>
      <c r="E2970" t="s">
        <v>21</v>
      </c>
      <c r="F2970" t="s">
        <v>22</v>
      </c>
      <c r="G2970" t="s">
        <v>3040</v>
      </c>
      <c r="H2970">
        <v>36.200000000000003</v>
      </c>
      <c r="I2970">
        <v>427</v>
      </c>
      <c r="J2970">
        <v>600</v>
      </c>
      <c r="K2970">
        <v>600</v>
      </c>
      <c r="L2970" s="17">
        <f>IF($E2970&lt;&gt;"",VLOOKUP($E2970,GEMWs!$E$14:$L$20,7,FALSE),"")</f>
        <v>37.754918937403332</v>
      </c>
      <c r="M2970" s="17">
        <f>IF($E2970&lt;&gt;"",VLOOKUP($E2970,GEMWs!$E$14:$L$20,8,FALSE),"")</f>
        <v>96.174593288388181</v>
      </c>
      <c r="N2970" s="17">
        <f t="shared" si="210"/>
        <v>600</v>
      </c>
      <c r="O2970" s="17">
        <f t="shared" si="211"/>
        <v>600</v>
      </c>
      <c r="P2970" s="17">
        <f t="shared" si="208"/>
        <v>6.0333333333333336E-2</v>
      </c>
      <c r="Q2970" s="17">
        <f t="shared" si="209"/>
        <v>6.0333333333333336E-2</v>
      </c>
    </row>
    <row r="2971" spans="1:17" x14ac:dyDescent="0.35">
      <c r="A2971" t="s">
        <v>1595</v>
      </c>
      <c r="B2971" t="s">
        <v>581</v>
      </c>
      <c r="D2971" t="s">
        <v>14</v>
      </c>
      <c r="E2971" t="s">
        <v>21</v>
      </c>
      <c r="G2971" t="s">
        <v>3040</v>
      </c>
      <c r="H2971">
        <v>7.2</v>
      </c>
      <c r="J2971">
        <v>0</v>
      </c>
      <c r="K2971">
        <v>0</v>
      </c>
      <c r="L2971" s="17">
        <f>IF($E2971&lt;&gt;"",VLOOKUP($E2971,GEMWs!$E$14:$L$20,7,FALSE),"")</f>
        <v>37.754918937403332</v>
      </c>
      <c r="M2971" s="17">
        <f>IF($E2971&lt;&gt;"",VLOOKUP($E2971,GEMWs!$E$14:$L$20,8,FALSE),"")</f>
        <v>96.174593288388181</v>
      </c>
      <c r="N2971" s="17">
        <f t="shared" ca="1" si="210"/>
        <v>37.754918937403332</v>
      </c>
      <c r="O2971" s="17">
        <f t="shared" ca="1" si="211"/>
        <v>96.174593288388181</v>
      </c>
      <c r="P2971" s="17">
        <f t="shared" ca="1" si="208"/>
        <v>7.4863846612900686E-2</v>
      </c>
      <c r="Q2971" s="17">
        <f t="shared" ca="1" si="209"/>
        <v>0.19070362757068587</v>
      </c>
    </row>
    <row r="2972" spans="1:17" x14ac:dyDescent="0.35">
      <c r="A2972" t="s">
        <v>1595</v>
      </c>
      <c r="B2972" t="s">
        <v>49</v>
      </c>
      <c r="C2972" t="s">
        <v>50</v>
      </c>
      <c r="D2972" t="s">
        <v>14</v>
      </c>
      <c r="E2972" t="s">
        <v>21</v>
      </c>
      <c r="F2972" t="s">
        <v>14</v>
      </c>
      <c r="G2972" t="s">
        <v>3040</v>
      </c>
      <c r="H2972">
        <v>563.70000000000005</v>
      </c>
      <c r="I2972">
        <v>278</v>
      </c>
      <c r="J2972">
        <v>20.321014999999999</v>
      </c>
      <c r="K2972">
        <v>2000</v>
      </c>
      <c r="L2972" s="17">
        <f>IF($E2972&lt;&gt;"",VLOOKUP($E2972,GEMWs!$E$14:$L$20,7,FALSE),"")</f>
        <v>37.754918937403332</v>
      </c>
      <c r="M2972" s="17">
        <f>IF($E2972&lt;&gt;"",VLOOKUP($E2972,GEMWs!$E$14:$L$20,8,FALSE),"")</f>
        <v>96.174593288388181</v>
      </c>
      <c r="N2972" s="17">
        <f t="shared" si="210"/>
        <v>20.321014999999999</v>
      </c>
      <c r="O2972" s="17">
        <f t="shared" si="211"/>
        <v>2000</v>
      </c>
      <c r="P2972" s="17">
        <f t="shared" si="208"/>
        <v>0.28185000000000004</v>
      </c>
      <c r="Q2972" s="17">
        <f t="shared" si="209"/>
        <v>27.739756109623464</v>
      </c>
    </row>
    <row r="2973" spans="1:17" x14ac:dyDescent="0.35">
      <c r="A2973" t="s">
        <v>1595</v>
      </c>
      <c r="B2973" t="s">
        <v>433</v>
      </c>
      <c r="C2973" t="s">
        <v>434</v>
      </c>
      <c r="D2973" t="s">
        <v>14</v>
      </c>
      <c r="E2973" t="s">
        <v>21</v>
      </c>
      <c r="F2973" t="s">
        <v>22</v>
      </c>
      <c r="G2973" t="s">
        <v>3040</v>
      </c>
      <c r="H2973">
        <v>255.9</v>
      </c>
      <c r="I2973">
        <v>279</v>
      </c>
      <c r="J2973">
        <v>5750</v>
      </c>
      <c r="K2973">
        <v>5900</v>
      </c>
      <c r="L2973" s="17">
        <f>IF($E2973&lt;&gt;"",VLOOKUP($E2973,GEMWs!$E$14:$L$20,7,FALSE),"")</f>
        <v>37.754918937403332</v>
      </c>
      <c r="M2973" s="17">
        <f>IF($E2973&lt;&gt;"",VLOOKUP($E2973,GEMWs!$E$14:$L$20,8,FALSE),"")</f>
        <v>96.174593288388181</v>
      </c>
      <c r="N2973" s="17">
        <f t="shared" si="210"/>
        <v>5750</v>
      </c>
      <c r="O2973" s="17">
        <f t="shared" si="211"/>
        <v>5900</v>
      </c>
      <c r="P2973" s="17">
        <f t="shared" si="208"/>
        <v>4.3372881355932202E-2</v>
      </c>
      <c r="Q2973" s="17">
        <f t="shared" si="209"/>
        <v>4.4504347826086955E-2</v>
      </c>
    </row>
    <row r="2974" spans="1:17" x14ac:dyDescent="0.35">
      <c r="A2974" t="s">
        <v>1595</v>
      </c>
      <c r="B2974" t="s">
        <v>973</v>
      </c>
      <c r="C2974" t="s">
        <v>974</v>
      </c>
      <c r="D2974" t="s">
        <v>14</v>
      </c>
      <c r="E2974" t="s">
        <v>21</v>
      </c>
      <c r="F2974" t="s">
        <v>22</v>
      </c>
      <c r="G2974" t="s">
        <v>3040</v>
      </c>
      <c r="H2974">
        <v>35.6</v>
      </c>
      <c r="I2974">
        <v>281</v>
      </c>
      <c r="J2974">
        <v>2000</v>
      </c>
      <c r="K2974">
        <v>2000</v>
      </c>
      <c r="L2974" s="17">
        <f>IF($E2974&lt;&gt;"",VLOOKUP($E2974,GEMWs!$E$14:$L$20,7,FALSE),"")</f>
        <v>37.754918937403332</v>
      </c>
      <c r="M2974" s="17">
        <f>IF($E2974&lt;&gt;"",VLOOKUP($E2974,GEMWs!$E$14:$L$20,8,FALSE),"")</f>
        <v>96.174593288388181</v>
      </c>
      <c r="N2974" s="17">
        <f t="shared" si="210"/>
        <v>2000</v>
      </c>
      <c r="O2974" s="17">
        <f t="shared" si="211"/>
        <v>2000</v>
      </c>
      <c r="P2974" s="17">
        <f t="shared" si="208"/>
        <v>1.78E-2</v>
      </c>
      <c r="Q2974" s="17">
        <f t="shared" si="209"/>
        <v>1.78E-2</v>
      </c>
    </row>
    <row r="2975" spans="1:17" x14ac:dyDescent="0.35">
      <c r="A2975" t="s">
        <v>1595</v>
      </c>
      <c r="B2975" t="s">
        <v>815</v>
      </c>
      <c r="C2975" t="s">
        <v>816</v>
      </c>
      <c r="D2975" t="s">
        <v>14</v>
      </c>
      <c r="E2975" t="s">
        <v>18</v>
      </c>
      <c r="F2975" t="s">
        <v>22</v>
      </c>
      <c r="G2975" t="s">
        <v>3040</v>
      </c>
      <c r="H2975">
        <v>39.5</v>
      </c>
      <c r="I2975">
        <v>452</v>
      </c>
      <c r="J2975">
        <v>35000</v>
      </c>
      <c r="K2975">
        <v>70000</v>
      </c>
      <c r="L2975" s="17">
        <f>IF($E2975&lt;&gt;"",VLOOKUP($E2975,GEMWs!$E$14:$L$20,7,FALSE),"")</f>
        <v>5950.3939027696888</v>
      </c>
      <c r="M2975" s="17">
        <f>IF($E2975&lt;&gt;"",VLOOKUP($E2975,GEMWs!$E$14:$L$20,8,FALSE),"")</f>
        <v>10539.430626954083</v>
      </c>
      <c r="N2975" s="17">
        <f t="shared" si="210"/>
        <v>35000</v>
      </c>
      <c r="O2975" s="17">
        <f t="shared" si="211"/>
        <v>70000</v>
      </c>
      <c r="P2975" s="17">
        <f t="shared" si="208"/>
        <v>5.6428571428571433E-4</v>
      </c>
      <c r="Q2975" s="17">
        <f t="shared" si="209"/>
        <v>1.1285714285714287E-3</v>
      </c>
    </row>
    <row r="2976" spans="1:17" x14ac:dyDescent="0.35">
      <c r="A2976" t="s">
        <v>1595</v>
      </c>
      <c r="B2976" t="s">
        <v>2978</v>
      </c>
      <c r="C2976" t="s">
        <v>158</v>
      </c>
      <c r="D2976" t="s">
        <v>22</v>
      </c>
      <c r="G2976" t="s">
        <v>3040</v>
      </c>
      <c r="H2976">
        <v>63.5</v>
      </c>
      <c r="J2976">
        <v>0</v>
      </c>
      <c r="K2976">
        <v>0</v>
      </c>
      <c r="L2976" s="17" t="str">
        <f>IF($E2976&lt;&gt;"",VLOOKUP($E2976,GEMWs!$E$14:$L$20,7,FALSE),"")</f>
        <v/>
      </c>
      <c r="M2976" s="17" t="str">
        <f>IF($E2976&lt;&gt;"",VLOOKUP($E2976,GEMWs!$E$14:$L$20,8,FALSE),"")</f>
        <v/>
      </c>
      <c r="N2976" s="17">
        <f t="shared" ca="1" si="210"/>
        <v>0</v>
      </c>
      <c r="O2976" s="17">
        <f t="shared" ca="1" si="211"/>
        <v>0</v>
      </c>
      <c r="P2976" s="17">
        <f t="shared" ca="1" si="208"/>
        <v>0</v>
      </c>
      <c r="Q2976" s="17">
        <f t="shared" ca="1" si="209"/>
        <v>0</v>
      </c>
    </row>
    <row r="2977" spans="1:17" x14ac:dyDescent="0.35">
      <c r="A2977" t="s">
        <v>1595</v>
      </c>
      <c r="B2977" t="s">
        <v>190</v>
      </c>
      <c r="C2977" t="s">
        <v>191</v>
      </c>
      <c r="D2977" t="s">
        <v>14</v>
      </c>
      <c r="E2977" t="s">
        <v>21</v>
      </c>
      <c r="F2977" t="s">
        <v>22</v>
      </c>
      <c r="G2977" t="s">
        <v>3040</v>
      </c>
      <c r="H2977">
        <v>0.1</v>
      </c>
      <c r="I2977">
        <v>286</v>
      </c>
      <c r="J2977">
        <v>38000</v>
      </c>
      <c r="K2977">
        <v>99300</v>
      </c>
      <c r="L2977" s="17">
        <f>IF($E2977&lt;&gt;"",VLOOKUP($E2977,GEMWs!$E$14:$L$20,7,FALSE),"")</f>
        <v>37.754918937403332</v>
      </c>
      <c r="M2977" s="17">
        <f>IF($E2977&lt;&gt;"",VLOOKUP($E2977,GEMWs!$E$14:$L$20,8,FALSE),"")</f>
        <v>96.174593288388181</v>
      </c>
      <c r="N2977" s="17">
        <f t="shared" si="210"/>
        <v>38000</v>
      </c>
      <c r="O2977" s="17">
        <f t="shared" si="211"/>
        <v>99300</v>
      </c>
      <c r="P2977" s="17">
        <f t="shared" si="208"/>
        <v>1.0070493454179254E-6</v>
      </c>
      <c r="Q2977" s="17">
        <f t="shared" si="209"/>
        <v>2.6315789473684211E-6</v>
      </c>
    </row>
    <row r="2978" spans="1:17" x14ac:dyDescent="0.35">
      <c r="A2978" t="s">
        <v>1595</v>
      </c>
      <c r="B2978" t="s">
        <v>925</v>
      </c>
      <c r="D2978" t="s">
        <v>14</v>
      </c>
      <c r="E2978" t="s">
        <v>21</v>
      </c>
      <c r="G2978" t="s">
        <v>3040</v>
      </c>
      <c r="H2978">
        <v>88.1</v>
      </c>
      <c r="J2978">
        <v>0</v>
      </c>
      <c r="K2978">
        <v>0</v>
      </c>
      <c r="L2978" s="17">
        <f>IF($E2978&lt;&gt;"",VLOOKUP($E2978,GEMWs!$E$14:$L$20,7,FALSE),"")</f>
        <v>37.754918937403332</v>
      </c>
      <c r="M2978" s="17">
        <f>IF($E2978&lt;&gt;"",VLOOKUP($E2978,GEMWs!$E$14:$L$20,8,FALSE),"")</f>
        <v>96.174593288388181</v>
      </c>
      <c r="N2978" s="17">
        <f t="shared" ca="1" si="210"/>
        <v>37.754918937403332</v>
      </c>
      <c r="O2978" s="17">
        <f t="shared" ca="1" si="211"/>
        <v>96.174593288388181</v>
      </c>
      <c r="P2978" s="17">
        <f t="shared" ca="1" si="208"/>
        <v>0.91604234536063189</v>
      </c>
      <c r="Q2978" s="17">
        <f t="shared" ca="1" si="209"/>
        <v>2.3334707762468643</v>
      </c>
    </row>
    <row r="2979" spans="1:17" x14ac:dyDescent="0.35">
      <c r="A2979" t="s">
        <v>1595</v>
      </c>
      <c r="B2979" t="s">
        <v>511</v>
      </c>
      <c r="D2979" t="s">
        <v>22</v>
      </c>
      <c r="G2979" t="s">
        <v>3040</v>
      </c>
      <c r="H2979">
        <v>99</v>
      </c>
      <c r="J2979">
        <v>0</v>
      </c>
      <c r="K2979">
        <v>0</v>
      </c>
      <c r="L2979" s="17" t="str">
        <f>IF($E2979&lt;&gt;"",VLOOKUP($E2979,GEMWs!$E$14:$L$20,7,FALSE),"")</f>
        <v/>
      </c>
      <c r="M2979" s="17" t="str">
        <f>IF($E2979&lt;&gt;"",VLOOKUP($E2979,GEMWs!$E$14:$L$20,8,FALSE),"")</f>
        <v/>
      </c>
      <c r="N2979" s="17">
        <f t="shared" ca="1" si="210"/>
        <v>0</v>
      </c>
      <c r="O2979" s="17">
        <f t="shared" ca="1" si="211"/>
        <v>0</v>
      </c>
      <c r="P2979" s="17">
        <f t="shared" ca="1" si="208"/>
        <v>0</v>
      </c>
      <c r="Q2979" s="17">
        <f t="shared" ca="1" si="209"/>
        <v>0</v>
      </c>
    </row>
    <row r="2980" spans="1:17" x14ac:dyDescent="0.35">
      <c r="A2980" t="s">
        <v>1595</v>
      </c>
      <c r="B2980" t="s">
        <v>1135</v>
      </c>
      <c r="D2980" t="s">
        <v>22</v>
      </c>
      <c r="G2980" t="s">
        <v>3040</v>
      </c>
      <c r="H2980">
        <v>34.9</v>
      </c>
      <c r="J2980">
        <v>0</v>
      </c>
      <c r="K2980">
        <v>0</v>
      </c>
      <c r="L2980" s="17" t="str">
        <f>IF($E2980&lt;&gt;"",VLOOKUP($E2980,GEMWs!$E$14:$L$20,7,FALSE),"")</f>
        <v/>
      </c>
      <c r="M2980" s="17" t="str">
        <f>IF($E2980&lt;&gt;"",VLOOKUP($E2980,GEMWs!$E$14:$L$20,8,FALSE),"")</f>
        <v/>
      </c>
      <c r="N2980" s="17">
        <f t="shared" ca="1" si="210"/>
        <v>0</v>
      </c>
      <c r="O2980" s="17">
        <f t="shared" ca="1" si="211"/>
        <v>0</v>
      </c>
      <c r="P2980" s="17">
        <f t="shared" ca="1" si="208"/>
        <v>0</v>
      </c>
      <c r="Q2980" s="17">
        <f t="shared" ca="1" si="209"/>
        <v>0</v>
      </c>
    </row>
    <row r="2981" spans="1:17" x14ac:dyDescent="0.35">
      <c r="A2981" t="s">
        <v>1595</v>
      </c>
      <c r="B2981" t="s">
        <v>710</v>
      </c>
      <c r="C2981" t="s">
        <v>711</v>
      </c>
      <c r="D2981" t="s">
        <v>14</v>
      </c>
      <c r="E2981" t="s">
        <v>18</v>
      </c>
      <c r="F2981" t="s">
        <v>22</v>
      </c>
      <c r="G2981" t="s">
        <v>3040</v>
      </c>
      <c r="H2981">
        <v>117.9</v>
      </c>
      <c r="I2981">
        <v>398</v>
      </c>
      <c r="J2981">
        <v>60000</v>
      </c>
      <c r="K2981">
        <v>135000</v>
      </c>
      <c r="L2981" s="17">
        <f>IF($E2981&lt;&gt;"",VLOOKUP($E2981,GEMWs!$E$14:$L$20,7,FALSE),"")</f>
        <v>5950.3939027696888</v>
      </c>
      <c r="M2981" s="17">
        <f>IF($E2981&lt;&gt;"",VLOOKUP($E2981,GEMWs!$E$14:$L$20,8,FALSE),"")</f>
        <v>10539.430626954083</v>
      </c>
      <c r="N2981" s="17">
        <f t="shared" si="210"/>
        <v>60000</v>
      </c>
      <c r="O2981" s="17">
        <f t="shared" si="211"/>
        <v>135000</v>
      </c>
      <c r="P2981" s="17">
        <f t="shared" si="208"/>
        <v>8.7333333333333338E-4</v>
      </c>
      <c r="Q2981" s="17">
        <f t="shared" si="209"/>
        <v>1.9650000000000002E-3</v>
      </c>
    </row>
    <row r="2982" spans="1:17" x14ac:dyDescent="0.35">
      <c r="A2982" t="s">
        <v>1595</v>
      </c>
      <c r="B2982" t="s">
        <v>833</v>
      </c>
      <c r="D2982" t="s">
        <v>14</v>
      </c>
      <c r="E2982" t="s">
        <v>18</v>
      </c>
      <c r="G2982" t="s">
        <v>3040</v>
      </c>
      <c r="H2982">
        <v>120.1</v>
      </c>
      <c r="J2982">
        <v>0</v>
      </c>
      <c r="K2982">
        <v>0</v>
      </c>
      <c r="L2982" s="17">
        <f>IF($E2982&lt;&gt;"",VLOOKUP($E2982,GEMWs!$E$14:$L$20,7,FALSE),"")</f>
        <v>5950.3939027696888</v>
      </c>
      <c r="M2982" s="17">
        <f>IF($E2982&lt;&gt;"",VLOOKUP($E2982,GEMWs!$E$14:$L$20,8,FALSE),"")</f>
        <v>10539.430626954083</v>
      </c>
      <c r="N2982" s="17">
        <f t="shared" ca="1" si="210"/>
        <v>5950.3939027696888</v>
      </c>
      <c r="O2982" s="17">
        <f t="shared" ca="1" si="211"/>
        <v>10539.430626954083</v>
      </c>
      <c r="P2982" s="17">
        <f t="shared" ref="P2982:P3045" ca="1" si="212">IF(O2982&gt;0,$H2982/O2982,0)</f>
        <v>1.139530248368921E-2</v>
      </c>
      <c r="Q2982" s="17">
        <f t="shared" ref="Q2982:Q3045" ca="1" si="213">IF(N2982&gt;0,$H2982/N2982,0)</f>
        <v>2.0183537756063154E-2</v>
      </c>
    </row>
    <row r="2983" spans="1:17" x14ac:dyDescent="0.35">
      <c r="A2983" t="s">
        <v>1595</v>
      </c>
      <c r="B2983" t="s">
        <v>144</v>
      </c>
      <c r="C2983" t="s">
        <v>145</v>
      </c>
      <c r="D2983" t="s">
        <v>14</v>
      </c>
      <c r="E2983" t="s">
        <v>21</v>
      </c>
      <c r="F2983" t="s">
        <v>22</v>
      </c>
      <c r="G2983" t="s">
        <v>3040</v>
      </c>
      <c r="H2983">
        <v>198.1</v>
      </c>
      <c r="I2983">
        <v>317</v>
      </c>
      <c r="J2983">
        <v>2000</v>
      </c>
      <c r="K2983">
        <v>10000</v>
      </c>
      <c r="L2983" s="17">
        <f>IF($E2983&lt;&gt;"",VLOOKUP($E2983,GEMWs!$E$14:$L$20,7,FALSE),"")</f>
        <v>37.754918937403332</v>
      </c>
      <c r="M2983" s="17">
        <f>IF($E2983&lt;&gt;"",VLOOKUP($E2983,GEMWs!$E$14:$L$20,8,FALSE),"")</f>
        <v>96.174593288388181</v>
      </c>
      <c r="N2983" s="17">
        <f t="shared" si="210"/>
        <v>2000</v>
      </c>
      <c r="O2983" s="17">
        <f t="shared" si="211"/>
        <v>10000</v>
      </c>
      <c r="P2983" s="17">
        <f t="shared" si="212"/>
        <v>1.9809999999999998E-2</v>
      </c>
      <c r="Q2983" s="17">
        <f t="shared" si="213"/>
        <v>9.9049999999999999E-2</v>
      </c>
    </row>
    <row r="2984" spans="1:17" x14ac:dyDescent="0.35">
      <c r="A2984" t="s">
        <v>1595</v>
      </c>
      <c r="B2984" t="s">
        <v>556</v>
      </c>
      <c r="D2984" t="s">
        <v>14</v>
      </c>
      <c r="E2984" t="s">
        <v>21</v>
      </c>
      <c r="G2984" t="s">
        <v>3040</v>
      </c>
      <c r="H2984">
        <v>375.4</v>
      </c>
      <c r="J2984">
        <v>0</v>
      </c>
      <c r="K2984">
        <v>0</v>
      </c>
      <c r="L2984" s="17">
        <f>IF($E2984&lt;&gt;"",VLOOKUP($E2984,GEMWs!$E$14:$L$20,7,FALSE),"")</f>
        <v>37.754918937403332</v>
      </c>
      <c r="M2984" s="17">
        <f>IF($E2984&lt;&gt;"",VLOOKUP($E2984,GEMWs!$E$14:$L$20,8,FALSE),"")</f>
        <v>96.174593288388181</v>
      </c>
      <c r="N2984" s="17">
        <f t="shared" ca="1" si="210"/>
        <v>37.754918937403332</v>
      </c>
      <c r="O2984" s="17">
        <f t="shared" ca="1" si="211"/>
        <v>96.174593288388181</v>
      </c>
      <c r="P2984" s="17">
        <f t="shared" ca="1" si="212"/>
        <v>3.9033177803448491</v>
      </c>
      <c r="Q2984" s="17">
        <f t="shared" ca="1" si="213"/>
        <v>9.9430752486160383</v>
      </c>
    </row>
    <row r="2985" spans="1:17" x14ac:dyDescent="0.35">
      <c r="A2985" t="s">
        <v>1595</v>
      </c>
      <c r="B2985" t="s">
        <v>584</v>
      </c>
      <c r="D2985" t="s">
        <v>14</v>
      </c>
      <c r="E2985" t="s">
        <v>21</v>
      </c>
      <c r="G2985" t="s">
        <v>3040</v>
      </c>
      <c r="H2985">
        <v>171.2</v>
      </c>
      <c r="J2985">
        <v>0</v>
      </c>
      <c r="K2985">
        <v>0</v>
      </c>
      <c r="L2985" s="17">
        <f>IF($E2985&lt;&gt;"",VLOOKUP($E2985,GEMWs!$E$14:$L$20,7,FALSE),"")</f>
        <v>37.754918937403332</v>
      </c>
      <c r="M2985" s="17">
        <f>IF($E2985&lt;&gt;"",VLOOKUP($E2985,GEMWs!$E$14:$L$20,8,FALSE),"")</f>
        <v>96.174593288388181</v>
      </c>
      <c r="N2985" s="17">
        <f t="shared" ca="1" si="210"/>
        <v>37.754918937403332</v>
      </c>
      <c r="O2985" s="17">
        <f t="shared" ca="1" si="211"/>
        <v>96.174593288388181</v>
      </c>
      <c r="P2985" s="17">
        <f t="shared" ca="1" si="212"/>
        <v>1.7800959083511938</v>
      </c>
      <c r="Q2985" s="17">
        <f t="shared" ca="1" si="213"/>
        <v>4.5345084777918636</v>
      </c>
    </row>
    <row r="2986" spans="1:17" x14ac:dyDescent="0.35">
      <c r="A2986" t="s">
        <v>1595</v>
      </c>
      <c r="B2986" t="s">
        <v>180</v>
      </c>
      <c r="C2986" t="s">
        <v>181</v>
      </c>
      <c r="D2986" t="s">
        <v>14</v>
      </c>
      <c r="E2986" t="s">
        <v>21</v>
      </c>
      <c r="F2986" t="s">
        <v>22</v>
      </c>
      <c r="G2986" t="s">
        <v>3040</v>
      </c>
      <c r="H2986">
        <v>45.2</v>
      </c>
      <c r="I2986">
        <v>445</v>
      </c>
      <c r="J2986">
        <v>56750</v>
      </c>
      <c r="K2986">
        <v>113500</v>
      </c>
      <c r="L2986" s="17">
        <f>IF($E2986&lt;&gt;"",VLOOKUP($E2986,GEMWs!$E$14:$L$20,7,FALSE),"")</f>
        <v>37.754918937403332</v>
      </c>
      <c r="M2986" s="17">
        <f>IF($E2986&lt;&gt;"",VLOOKUP($E2986,GEMWs!$E$14:$L$20,8,FALSE),"")</f>
        <v>96.174593288388181</v>
      </c>
      <c r="N2986" s="17">
        <f t="shared" si="210"/>
        <v>56750</v>
      </c>
      <c r="O2986" s="17">
        <f t="shared" si="211"/>
        <v>113500</v>
      </c>
      <c r="P2986" s="17">
        <f t="shared" si="212"/>
        <v>3.9823788546255507E-4</v>
      </c>
      <c r="Q2986" s="17">
        <f t="shared" si="213"/>
        <v>7.9647577092511015E-4</v>
      </c>
    </row>
    <row r="2987" spans="1:17" x14ac:dyDescent="0.35">
      <c r="A2987" t="s">
        <v>1595</v>
      </c>
      <c r="B2987" t="s">
        <v>198</v>
      </c>
      <c r="D2987" t="s">
        <v>14</v>
      </c>
      <c r="E2987" t="s">
        <v>21</v>
      </c>
      <c r="G2987" t="s">
        <v>3040</v>
      </c>
      <c r="H2987">
        <v>233.2</v>
      </c>
      <c r="J2987">
        <v>0</v>
      </c>
      <c r="K2987">
        <v>0</v>
      </c>
      <c r="L2987" s="17">
        <f>IF($E2987&lt;&gt;"",VLOOKUP($E2987,GEMWs!$E$14:$L$20,7,FALSE),"")</f>
        <v>37.754918937403332</v>
      </c>
      <c r="M2987" s="17">
        <f>IF($E2987&lt;&gt;"",VLOOKUP($E2987,GEMWs!$E$14:$L$20,8,FALSE),"")</f>
        <v>96.174593288388181</v>
      </c>
      <c r="N2987" s="17">
        <f t="shared" ca="1" si="210"/>
        <v>37.754918937403332</v>
      </c>
      <c r="O2987" s="17">
        <f t="shared" ca="1" si="211"/>
        <v>96.174593288388181</v>
      </c>
      <c r="P2987" s="17">
        <f t="shared" ca="1" si="212"/>
        <v>2.4247568097400607</v>
      </c>
      <c r="Q2987" s="17">
        <f t="shared" ca="1" si="213"/>
        <v>6.1766786040949917</v>
      </c>
    </row>
    <row r="2988" spans="1:17" x14ac:dyDescent="0.35">
      <c r="A2988" t="s">
        <v>1595</v>
      </c>
      <c r="B2988" t="s">
        <v>71</v>
      </c>
      <c r="C2988" t="s">
        <v>72</v>
      </c>
      <c r="D2988" t="s">
        <v>14</v>
      </c>
      <c r="E2988" t="s">
        <v>21</v>
      </c>
      <c r="F2988" t="s">
        <v>22</v>
      </c>
      <c r="G2988" t="s">
        <v>3040</v>
      </c>
      <c r="H2988">
        <v>118.2</v>
      </c>
      <c r="I2988">
        <v>333</v>
      </c>
      <c r="J2988">
        <v>31000</v>
      </c>
      <c r="K2988">
        <v>60000</v>
      </c>
      <c r="L2988" s="17">
        <f>IF($E2988&lt;&gt;"",VLOOKUP($E2988,GEMWs!$E$14:$L$20,7,FALSE),"")</f>
        <v>37.754918937403332</v>
      </c>
      <c r="M2988" s="17">
        <f>IF($E2988&lt;&gt;"",VLOOKUP($E2988,GEMWs!$E$14:$L$20,8,FALSE),"")</f>
        <v>96.174593288388181</v>
      </c>
      <c r="N2988" s="17">
        <f t="shared" si="210"/>
        <v>31000</v>
      </c>
      <c r="O2988" s="17">
        <f t="shared" si="211"/>
        <v>60000</v>
      </c>
      <c r="P2988" s="17">
        <f t="shared" si="212"/>
        <v>1.97E-3</v>
      </c>
      <c r="Q2988" s="17">
        <f t="shared" si="213"/>
        <v>3.8129032258064515E-3</v>
      </c>
    </row>
    <row r="2989" spans="1:17" x14ac:dyDescent="0.35">
      <c r="A2989" t="s">
        <v>1595</v>
      </c>
      <c r="B2989" t="s">
        <v>202</v>
      </c>
      <c r="D2989" t="s">
        <v>14</v>
      </c>
      <c r="E2989" t="s">
        <v>18</v>
      </c>
      <c r="G2989" t="s">
        <v>3040</v>
      </c>
      <c r="H2989">
        <v>1.7</v>
      </c>
      <c r="J2989">
        <v>0</v>
      </c>
      <c r="K2989">
        <v>0</v>
      </c>
      <c r="L2989" s="17">
        <f>IF($E2989&lt;&gt;"",VLOOKUP($E2989,GEMWs!$E$14:$L$20,7,FALSE),"")</f>
        <v>5950.3939027696888</v>
      </c>
      <c r="M2989" s="17">
        <f>IF($E2989&lt;&gt;"",VLOOKUP($E2989,GEMWs!$E$14:$L$20,8,FALSE),"")</f>
        <v>10539.430626954083</v>
      </c>
      <c r="N2989" s="17">
        <f t="shared" ca="1" si="210"/>
        <v>5950.3939027696888</v>
      </c>
      <c r="O2989" s="17">
        <f t="shared" ca="1" si="211"/>
        <v>10539.430626954083</v>
      </c>
      <c r="P2989" s="17">
        <f t="shared" ca="1" si="212"/>
        <v>1.6129903598893969E-4</v>
      </c>
      <c r="Q2989" s="17">
        <f t="shared" ca="1" si="213"/>
        <v>2.856953720675051E-4</v>
      </c>
    </row>
    <row r="2990" spans="1:17" x14ac:dyDescent="0.35">
      <c r="A2990" t="s">
        <v>1595</v>
      </c>
      <c r="B2990" t="s">
        <v>2987</v>
      </c>
      <c r="D2990" t="s">
        <v>14</v>
      </c>
      <c r="E2990" t="s">
        <v>21</v>
      </c>
      <c r="G2990" t="s">
        <v>3040</v>
      </c>
      <c r="H2990">
        <v>228.7</v>
      </c>
      <c r="J2990">
        <v>0</v>
      </c>
      <c r="K2990">
        <v>0</v>
      </c>
      <c r="L2990" s="17">
        <f>IF($E2990&lt;&gt;"",VLOOKUP($E2990,GEMWs!$E$14:$L$20,7,FALSE),"")</f>
        <v>37.754918937403332</v>
      </c>
      <c r="M2990" s="17">
        <f>IF($E2990&lt;&gt;"",VLOOKUP($E2990,GEMWs!$E$14:$L$20,8,FALSE),"")</f>
        <v>96.174593288388181</v>
      </c>
      <c r="N2990" s="17">
        <f t="shared" ca="1" si="210"/>
        <v>37.754918937403332</v>
      </c>
      <c r="O2990" s="17">
        <f t="shared" ca="1" si="211"/>
        <v>96.174593288388181</v>
      </c>
      <c r="P2990" s="17">
        <f t="shared" ca="1" si="212"/>
        <v>2.3779669056069981</v>
      </c>
      <c r="Q2990" s="17">
        <f t="shared" ca="1" si="213"/>
        <v>6.0574888368633131</v>
      </c>
    </row>
    <row r="2991" spans="1:17" x14ac:dyDescent="0.35">
      <c r="A2991" t="s">
        <v>1595</v>
      </c>
      <c r="B2991" t="s">
        <v>1313</v>
      </c>
      <c r="C2991" t="s">
        <v>1314</v>
      </c>
      <c r="D2991" t="s">
        <v>22</v>
      </c>
      <c r="G2991" t="s">
        <v>3040</v>
      </c>
      <c r="H2991">
        <v>23.9</v>
      </c>
      <c r="J2991">
        <v>0</v>
      </c>
      <c r="K2991">
        <v>0</v>
      </c>
      <c r="L2991" s="17" t="str">
        <f>IF($E2991&lt;&gt;"",VLOOKUP($E2991,GEMWs!$E$14:$L$20,7,FALSE),"")</f>
        <v/>
      </c>
      <c r="M2991" s="17" t="str">
        <f>IF($E2991&lt;&gt;"",VLOOKUP($E2991,GEMWs!$E$14:$L$20,8,FALSE),"")</f>
        <v/>
      </c>
      <c r="N2991" s="17">
        <f t="shared" ca="1" si="210"/>
        <v>0</v>
      </c>
      <c r="O2991" s="17">
        <f t="shared" ca="1" si="211"/>
        <v>0</v>
      </c>
      <c r="P2991" s="17">
        <f t="shared" ca="1" si="212"/>
        <v>0</v>
      </c>
      <c r="Q2991" s="17">
        <f t="shared" ca="1" si="213"/>
        <v>0</v>
      </c>
    </row>
    <row r="2992" spans="1:17" x14ac:dyDescent="0.35">
      <c r="A2992" t="s">
        <v>1595</v>
      </c>
      <c r="B2992" t="s">
        <v>199</v>
      </c>
      <c r="D2992" t="s">
        <v>22</v>
      </c>
      <c r="G2992" t="s">
        <v>3040</v>
      </c>
      <c r="H2992">
        <v>162.9</v>
      </c>
      <c r="J2992">
        <v>0</v>
      </c>
      <c r="K2992">
        <v>0</v>
      </c>
      <c r="L2992" s="17" t="str">
        <f>IF($E2992&lt;&gt;"",VLOOKUP($E2992,GEMWs!$E$14:$L$20,7,FALSE),"")</f>
        <v/>
      </c>
      <c r="M2992" s="17" t="str">
        <f>IF($E2992&lt;&gt;"",VLOOKUP($E2992,GEMWs!$E$14:$L$20,8,FALSE),"")</f>
        <v/>
      </c>
      <c r="N2992" s="17">
        <f t="shared" ca="1" si="210"/>
        <v>0</v>
      </c>
      <c r="O2992" s="17">
        <f t="shared" ca="1" si="211"/>
        <v>0</v>
      </c>
      <c r="P2992" s="17">
        <f t="shared" ca="1" si="212"/>
        <v>0</v>
      </c>
      <c r="Q2992" s="17">
        <f t="shared" ca="1" si="213"/>
        <v>0</v>
      </c>
    </row>
    <row r="2993" spans="1:17" x14ac:dyDescent="0.35">
      <c r="A2993" t="s">
        <v>1595</v>
      </c>
      <c r="B2993" t="s">
        <v>182</v>
      </c>
      <c r="C2993" t="s">
        <v>183</v>
      </c>
      <c r="D2993" t="s">
        <v>14</v>
      </c>
      <c r="E2993" t="s">
        <v>21</v>
      </c>
      <c r="F2993" t="s">
        <v>22</v>
      </c>
      <c r="G2993" t="s">
        <v>3040</v>
      </c>
      <c r="H2993">
        <v>343.1</v>
      </c>
      <c r="I2993">
        <v>338</v>
      </c>
      <c r="J2993">
        <v>4536</v>
      </c>
      <c r="K2993">
        <v>38636</v>
      </c>
      <c r="L2993" s="17">
        <f>IF($E2993&lt;&gt;"",VLOOKUP($E2993,GEMWs!$E$14:$L$20,7,FALSE),"")</f>
        <v>37.754918937403332</v>
      </c>
      <c r="M2993" s="17">
        <f>IF($E2993&lt;&gt;"",VLOOKUP($E2993,GEMWs!$E$14:$L$20,8,FALSE),"")</f>
        <v>96.174593288388181</v>
      </c>
      <c r="N2993" s="17">
        <f t="shared" si="210"/>
        <v>4536</v>
      </c>
      <c r="O2993" s="17">
        <f t="shared" si="211"/>
        <v>38636</v>
      </c>
      <c r="P2993" s="17">
        <f t="shared" si="212"/>
        <v>8.8803188735893986E-3</v>
      </c>
      <c r="Q2993" s="17">
        <f t="shared" si="213"/>
        <v>7.5639329805996483E-2</v>
      </c>
    </row>
    <row r="2994" spans="1:17" x14ac:dyDescent="0.35">
      <c r="A2994" t="s">
        <v>1595</v>
      </c>
      <c r="B2994" t="s">
        <v>2991</v>
      </c>
      <c r="D2994" t="s">
        <v>14</v>
      </c>
      <c r="E2994" t="s">
        <v>21</v>
      </c>
      <c r="G2994" t="s">
        <v>3040</v>
      </c>
      <c r="H2994">
        <v>41.7</v>
      </c>
      <c r="J2994">
        <v>0</v>
      </c>
      <c r="K2994">
        <v>0</v>
      </c>
      <c r="L2994" s="17">
        <f>IF($E2994&lt;&gt;"",VLOOKUP($E2994,GEMWs!$E$14:$L$20,7,FALSE),"")</f>
        <v>37.754918937403332</v>
      </c>
      <c r="M2994" s="17">
        <f>IF($E2994&lt;&gt;"",VLOOKUP($E2994,GEMWs!$E$14:$L$20,8,FALSE),"")</f>
        <v>96.174593288388181</v>
      </c>
      <c r="N2994" s="17">
        <f t="shared" ca="1" si="210"/>
        <v>37.754918937403332</v>
      </c>
      <c r="O2994" s="17">
        <f t="shared" ca="1" si="211"/>
        <v>96.174593288388181</v>
      </c>
      <c r="P2994" s="17">
        <f t="shared" ca="1" si="212"/>
        <v>0.43358644496638316</v>
      </c>
      <c r="Q2994" s="17">
        <f t="shared" ca="1" si="213"/>
        <v>1.1044918430135557</v>
      </c>
    </row>
    <row r="2995" spans="1:17" x14ac:dyDescent="0.35">
      <c r="A2995" t="s">
        <v>1595</v>
      </c>
      <c r="B2995" t="s">
        <v>184</v>
      </c>
      <c r="C2995" t="s">
        <v>185</v>
      </c>
      <c r="D2995" t="s">
        <v>14</v>
      </c>
      <c r="E2995" t="s">
        <v>21</v>
      </c>
      <c r="F2995" t="s">
        <v>22</v>
      </c>
      <c r="G2995" t="s">
        <v>3040</v>
      </c>
      <c r="H2995">
        <v>3278.8</v>
      </c>
      <c r="I2995">
        <v>345</v>
      </c>
      <c r="J2995">
        <v>5000</v>
      </c>
      <c r="K2995">
        <v>20000</v>
      </c>
      <c r="L2995" s="17">
        <f>IF($E2995&lt;&gt;"",VLOOKUP($E2995,GEMWs!$E$14:$L$20,7,FALSE),"")</f>
        <v>37.754918937403332</v>
      </c>
      <c r="M2995" s="17">
        <f>IF($E2995&lt;&gt;"",VLOOKUP($E2995,GEMWs!$E$14:$L$20,8,FALSE),"")</f>
        <v>96.174593288388181</v>
      </c>
      <c r="N2995" s="17">
        <f t="shared" si="210"/>
        <v>5000</v>
      </c>
      <c r="O2995" s="17">
        <f t="shared" si="211"/>
        <v>20000</v>
      </c>
      <c r="P2995" s="17">
        <f t="shared" si="212"/>
        <v>0.16394</v>
      </c>
      <c r="Q2995" s="17">
        <f t="shared" si="213"/>
        <v>0.65576000000000001</v>
      </c>
    </row>
    <row r="2996" spans="1:17" x14ac:dyDescent="0.35">
      <c r="A2996" t="s">
        <v>1602</v>
      </c>
      <c r="B2996" t="s">
        <v>643</v>
      </c>
      <c r="C2996" t="s">
        <v>644</v>
      </c>
      <c r="D2996" t="s">
        <v>14</v>
      </c>
      <c r="E2996" t="s">
        <v>21</v>
      </c>
      <c r="F2996" t="s">
        <v>22</v>
      </c>
      <c r="G2996" t="s">
        <v>3040</v>
      </c>
      <c r="H2996">
        <v>772.1</v>
      </c>
      <c r="I2996">
        <v>55</v>
      </c>
      <c r="J2996">
        <v>800</v>
      </c>
      <c r="K2996">
        <v>4000</v>
      </c>
      <c r="L2996" s="17">
        <f>IF($E2996&lt;&gt;"",VLOOKUP($E2996,GEMWs!$E$14:$L$20,7,FALSE),"")</f>
        <v>37.754918937403332</v>
      </c>
      <c r="M2996" s="17">
        <f>IF($E2996&lt;&gt;"",VLOOKUP($E2996,GEMWs!$E$14:$L$20,8,FALSE),"")</f>
        <v>96.174593288388181</v>
      </c>
      <c r="N2996" s="17">
        <f t="shared" si="210"/>
        <v>800</v>
      </c>
      <c r="O2996" s="17">
        <f t="shared" si="211"/>
        <v>4000</v>
      </c>
      <c r="P2996" s="17">
        <f t="shared" si="212"/>
        <v>0.193025</v>
      </c>
      <c r="Q2996" s="17">
        <f t="shared" si="213"/>
        <v>0.96512500000000001</v>
      </c>
    </row>
    <row r="2997" spans="1:17" x14ac:dyDescent="0.35">
      <c r="A2997" t="s">
        <v>1602</v>
      </c>
      <c r="B2997" t="s">
        <v>647</v>
      </c>
      <c r="C2997" t="s">
        <v>648</v>
      </c>
      <c r="D2997" t="s">
        <v>14</v>
      </c>
      <c r="E2997" t="s">
        <v>21</v>
      </c>
      <c r="F2997" t="s">
        <v>22</v>
      </c>
      <c r="G2997" t="s">
        <v>3040</v>
      </c>
      <c r="H2997">
        <v>109386.5</v>
      </c>
      <c r="I2997">
        <v>60</v>
      </c>
      <c r="J2997">
        <v>100</v>
      </c>
      <c r="K2997">
        <v>600</v>
      </c>
      <c r="L2997" s="17">
        <f>IF($E2997&lt;&gt;"",VLOOKUP($E2997,GEMWs!$E$14:$L$20,7,FALSE),"")</f>
        <v>37.754918937403332</v>
      </c>
      <c r="M2997" s="17">
        <f>IF($E2997&lt;&gt;"",VLOOKUP($E2997,GEMWs!$E$14:$L$20,8,FALSE),"")</f>
        <v>96.174593288388181</v>
      </c>
      <c r="N2997" s="17">
        <f t="shared" si="210"/>
        <v>100</v>
      </c>
      <c r="O2997" s="17">
        <f t="shared" si="211"/>
        <v>600</v>
      </c>
      <c r="P2997" s="17">
        <f t="shared" si="212"/>
        <v>182.31083333333333</v>
      </c>
      <c r="Q2997" s="17">
        <f t="shared" si="213"/>
        <v>1093.865</v>
      </c>
    </row>
    <row r="2998" spans="1:17" x14ac:dyDescent="0.35">
      <c r="A2998" t="s">
        <v>1602</v>
      </c>
      <c r="B2998" t="s">
        <v>1050</v>
      </c>
      <c r="C2998" t="s">
        <v>1051</v>
      </c>
      <c r="D2998" t="s">
        <v>14</v>
      </c>
      <c r="E2998" t="s">
        <v>21</v>
      </c>
      <c r="F2998" t="s">
        <v>22</v>
      </c>
      <c r="G2998" t="s">
        <v>3040</v>
      </c>
      <c r="H2998">
        <v>533.79999999999995</v>
      </c>
      <c r="I2998">
        <v>69</v>
      </c>
      <c r="J2998">
        <v>4500</v>
      </c>
      <c r="K2998">
        <v>4500</v>
      </c>
      <c r="L2998" s="17">
        <f>IF($E2998&lt;&gt;"",VLOOKUP($E2998,GEMWs!$E$14:$L$20,7,FALSE),"")</f>
        <v>37.754918937403332</v>
      </c>
      <c r="M2998" s="17">
        <f>IF($E2998&lt;&gt;"",VLOOKUP($E2998,GEMWs!$E$14:$L$20,8,FALSE),"")</f>
        <v>96.174593288388181</v>
      </c>
      <c r="N2998" s="17">
        <f t="shared" si="210"/>
        <v>4500</v>
      </c>
      <c r="O2998" s="17">
        <f t="shared" si="211"/>
        <v>4500</v>
      </c>
      <c r="P2998" s="17">
        <f t="shared" si="212"/>
        <v>0.11862222222222221</v>
      </c>
      <c r="Q2998" s="17">
        <f t="shared" si="213"/>
        <v>0.11862222222222221</v>
      </c>
    </row>
    <row r="2999" spans="1:17" x14ac:dyDescent="0.35">
      <c r="A2999" t="s">
        <v>1602</v>
      </c>
      <c r="B2999" t="s">
        <v>632</v>
      </c>
      <c r="C2999" t="s">
        <v>633</v>
      </c>
      <c r="D2999" t="s">
        <v>14</v>
      </c>
      <c r="E2999" t="s">
        <v>21</v>
      </c>
      <c r="F2999" t="s">
        <v>22</v>
      </c>
      <c r="G2999" t="s">
        <v>3040</v>
      </c>
      <c r="H2999">
        <v>671</v>
      </c>
      <c r="I2999">
        <v>194</v>
      </c>
      <c r="J2999">
        <v>496.80336899999998</v>
      </c>
      <c r="K2999">
        <v>496.80336899999998</v>
      </c>
      <c r="L2999" s="17">
        <f>IF($E2999&lt;&gt;"",VLOOKUP($E2999,GEMWs!$E$14:$L$20,7,FALSE),"")</f>
        <v>37.754918937403332</v>
      </c>
      <c r="M2999" s="17">
        <f>IF($E2999&lt;&gt;"",VLOOKUP($E2999,GEMWs!$E$14:$L$20,8,FALSE),"")</f>
        <v>96.174593288388181</v>
      </c>
      <c r="N2999" s="17">
        <f t="shared" si="210"/>
        <v>496.80336899999998</v>
      </c>
      <c r="O2999" s="17">
        <f t="shared" si="211"/>
        <v>496.80336899999998</v>
      </c>
      <c r="P2999" s="17">
        <f t="shared" si="212"/>
        <v>1.3506349631860086</v>
      </c>
      <c r="Q2999" s="17">
        <f t="shared" si="213"/>
        <v>1.3506349631860086</v>
      </c>
    </row>
    <row r="3000" spans="1:17" x14ac:dyDescent="0.35">
      <c r="A3000" t="s">
        <v>1602</v>
      </c>
      <c r="B3000" t="s">
        <v>33</v>
      </c>
      <c r="C3000" t="s">
        <v>34</v>
      </c>
      <c r="D3000" t="s">
        <v>14</v>
      </c>
      <c r="E3000" t="s">
        <v>21</v>
      </c>
      <c r="F3000" t="s">
        <v>22</v>
      </c>
      <c r="G3000" t="s">
        <v>3040</v>
      </c>
      <c r="H3000">
        <v>13.2</v>
      </c>
      <c r="I3000">
        <v>364</v>
      </c>
      <c r="J3000">
        <v>3500</v>
      </c>
      <c r="K3000">
        <v>3500</v>
      </c>
      <c r="L3000" s="17">
        <f>IF($E3000&lt;&gt;"",VLOOKUP($E3000,GEMWs!$E$14:$L$20,7,FALSE),"")</f>
        <v>37.754918937403332</v>
      </c>
      <c r="M3000" s="17">
        <f>IF($E3000&lt;&gt;"",VLOOKUP($E3000,GEMWs!$E$14:$L$20,8,FALSE),"")</f>
        <v>96.174593288388181</v>
      </c>
      <c r="N3000" s="17">
        <f t="shared" si="210"/>
        <v>3500</v>
      </c>
      <c r="O3000" s="17">
        <f t="shared" si="211"/>
        <v>3500</v>
      </c>
      <c r="P3000" s="17">
        <f t="shared" si="212"/>
        <v>3.7714285714285714E-3</v>
      </c>
      <c r="Q3000" s="17">
        <f t="shared" si="213"/>
        <v>3.7714285714285714E-3</v>
      </c>
    </row>
    <row r="3001" spans="1:17" x14ac:dyDescent="0.35">
      <c r="A3001" t="s">
        <v>1602</v>
      </c>
      <c r="B3001" t="s">
        <v>35</v>
      </c>
      <c r="C3001" t="s">
        <v>36</v>
      </c>
      <c r="D3001" t="s">
        <v>14</v>
      </c>
      <c r="E3001" t="s">
        <v>21</v>
      </c>
      <c r="F3001" t="s">
        <v>22</v>
      </c>
      <c r="G3001" t="s">
        <v>3040</v>
      </c>
      <c r="H3001">
        <v>50.4</v>
      </c>
      <c r="I3001">
        <v>365</v>
      </c>
      <c r="J3001">
        <v>239.01020199999999</v>
      </c>
      <c r="K3001">
        <v>367.30557099999999</v>
      </c>
      <c r="L3001" s="17">
        <f>IF($E3001&lt;&gt;"",VLOOKUP($E3001,GEMWs!$E$14:$L$20,7,FALSE),"")</f>
        <v>37.754918937403332</v>
      </c>
      <c r="M3001" s="17">
        <f>IF($E3001&lt;&gt;"",VLOOKUP($E3001,GEMWs!$E$14:$L$20,8,FALSE),"")</f>
        <v>96.174593288388181</v>
      </c>
      <c r="N3001" s="17">
        <f t="shared" si="210"/>
        <v>239.01020199999999</v>
      </c>
      <c r="O3001" s="17">
        <f t="shared" si="211"/>
        <v>367.30557099999999</v>
      </c>
      <c r="P3001" s="17">
        <f t="shared" si="212"/>
        <v>0.13721545214461231</v>
      </c>
      <c r="Q3001" s="17">
        <f t="shared" si="213"/>
        <v>0.21086965986497933</v>
      </c>
    </row>
    <row r="3002" spans="1:17" x14ac:dyDescent="0.35">
      <c r="A3002" t="s">
        <v>1602</v>
      </c>
      <c r="B3002" t="s">
        <v>95</v>
      </c>
      <c r="C3002" t="s">
        <v>96</v>
      </c>
      <c r="D3002" t="s">
        <v>14</v>
      </c>
      <c r="E3002" t="s">
        <v>21</v>
      </c>
      <c r="F3002" t="s">
        <v>22</v>
      </c>
      <c r="G3002" t="s">
        <v>3040</v>
      </c>
      <c r="H3002">
        <v>9799.9</v>
      </c>
      <c r="I3002">
        <v>384</v>
      </c>
      <c r="J3002">
        <v>1200</v>
      </c>
      <c r="K3002">
        <v>1200</v>
      </c>
      <c r="L3002" s="17">
        <f>IF($E3002&lt;&gt;"",VLOOKUP($E3002,GEMWs!$E$14:$L$20,7,FALSE),"")</f>
        <v>37.754918937403332</v>
      </c>
      <c r="M3002" s="17">
        <f>IF($E3002&lt;&gt;"",VLOOKUP($E3002,GEMWs!$E$14:$L$20,8,FALSE),"")</f>
        <v>96.174593288388181</v>
      </c>
      <c r="N3002" s="17">
        <f t="shared" si="210"/>
        <v>1200</v>
      </c>
      <c r="O3002" s="17">
        <f t="shared" si="211"/>
        <v>1200</v>
      </c>
      <c r="P3002" s="17">
        <f t="shared" si="212"/>
        <v>8.1665833333333335</v>
      </c>
      <c r="Q3002" s="17">
        <f t="shared" si="213"/>
        <v>8.1665833333333335</v>
      </c>
    </row>
    <row r="3003" spans="1:17" x14ac:dyDescent="0.35">
      <c r="A3003" t="s">
        <v>1602</v>
      </c>
      <c r="B3003" t="s">
        <v>659</v>
      </c>
      <c r="C3003" t="s">
        <v>660</v>
      </c>
      <c r="D3003" t="s">
        <v>14</v>
      </c>
      <c r="E3003" t="s">
        <v>21</v>
      </c>
      <c r="F3003" t="s">
        <v>22</v>
      </c>
      <c r="G3003" t="s">
        <v>3040</v>
      </c>
      <c r="H3003">
        <v>2.9</v>
      </c>
      <c r="I3003">
        <v>231</v>
      </c>
      <c r="J3003">
        <v>1100</v>
      </c>
      <c r="K3003">
        <v>1100</v>
      </c>
      <c r="L3003" s="17">
        <f>IF($E3003&lt;&gt;"",VLOOKUP($E3003,GEMWs!$E$14:$L$20,7,FALSE),"")</f>
        <v>37.754918937403332</v>
      </c>
      <c r="M3003" s="17">
        <f>IF($E3003&lt;&gt;"",VLOOKUP($E3003,GEMWs!$E$14:$L$20,8,FALSE),"")</f>
        <v>96.174593288388181</v>
      </c>
      <c r="N3003" s="17">
        <f t="shared" si="210"/>
        <v>1100</v>
      </c>
      <c r="O3003" s="17">
        <f t="shared" si="211"/>
        <v>1100</v>
      </c>
      <c r="P3003" s="17">
        <f t="shared" si="212"/>
        <v>2.6363636363636363E-3</v>
      </c>
      <c r="Q3003" s="17">
        <f t="shared" si="213"/>
        <v>2.6363636363636363E-3</v>
      </c>
    </row>
    <row r="3004" spans="1:17" x14ac:dyDescent="0.35">
      <c r="A3004" t="s">
        <v>1602</v>
      </c>
      <c r="B3004" t="s">
        <v>1434</v>
      </c>
      <c r="D3004" t="s">
        <v>14</v>
      </c>
      <c r="E3004" t="s">
        <v>21</v>
      </c>
      <c r="G3004" t="s">
        <v>3040</v>
      </c>
      <c r="H3004">
        <v>886.1</v>
      </c>
      <c r="J3004">
        <v>0</v>
      </c>
      <c r="K3004">
        <v>0</v>
      </c>
      <c r="L3004" s="17">
        <f>IF($E3004&lt;&gt;"",VLOOKUP($E3004,GEMWs!$E$14:$L$20,7,FALSE),"")</f>
        <v>37.754918937403332</v>
      </c>
      <c r="M3004" s="17">
        <f>IF($E3004&lt;&gt;"",VLOOKUP($E3004,GEMWs!$E$14:$L$20,8,FALSE),"")</f>
        <v>96.174593288388181</v>
      </c>
      <c r="N3004" s="17">
        <f t="shared" ca="1" si="210"/>
        <v>37.754918937403332</v>
      </c>
      <c r="O3004" s="17">
        <f t="shared" ca="1" si="211"/>
        <v>96.174593288388181</v>
      </c>
      <c r="P3004" s="17">
        <f t="shared" ca="1" si="212"/>
        <v>9.2134520116237901</v>
      </c>
      <c r="Q3004" s="17">
        <f t="shared" ca="1" si="213"/>
        <v>23.46978949866455</v>
      </c>
    </row>
    <row r="3005" spans="1:17" x14ac:dyDescent="0.35">
      <c r="A3005" t="s">
        <v>1602</v>
      </c>
      <c r="B3005" t="s">
        <v>89</v>
      </c>
      <c r="C3005" t="s">
        <v>90</v>
      </c>
      <c r="D3005" t="s">
        <v>14</v>
      </c>
      <c r="E3005" t="s">
        <v>21</v>
      </c>
      <c r="F3005" t="s">
        <v>22</v>
      </c>
      <c r="G3005" t="s">
        <v>3040</v>
      </c>
      <c r="H3005">
        <v>17301</v>
      </c>
      <c r="I3005">
        <v>233</v>
      </c>
      <c r="J3005">
        <v>16.640218999999998</v>
      </c>
      <c r="K3005">
        <v>16.640218999999998</v>
      </c>
      <c r="L3005" s="17">
        <f>IF($E3005&lt;&gt;"",VLOOKUP($E3005,GEMWs!$E$14:$L$20,7,FALSE),"")</f>
        <v>37.754918937403332</v>
      </c>
      <c r="M3005" s="17">
        <f>IF($E3005&lt;&gt;"",VLOOKUP($E3005,GEMWs!$E$14:$L$20,8,FALSE),"")</f>
        <v>96.174593288388181</v>
      </c>
      <c r="N3005" s="17">
        <f t="shared" si="210"/>
        <v>16.640218999999998</v>
      </c>
      <c r="O3005" s="17">
        <f t="shared" si="211"/>
        <v>16.640218999999998</v>
      </c>
      <c r="P3005" s="17">
        <f t="shared" si="212"/>
        <v>1039.7098740106726</v>
      </c>
      <c r="Q3005" s="17">
        <f t="shared" si="213"/>
        <v>1039.7098740106726</v>
      </c>
    </row>
    <row r="3006" spans="1:17" x14ac:dyDescent="0.35">
      <c r="A3006" t="s">
        <v>1602</v>
      </c>
      <c r="B3006" t="s">
        <v>1421</v>
      </c>
      <c r="D3006" t="s">
        <v>14</v>
      </c>
      <c r="E3006" t="s">
        <v>21</v>
      </c>
      <c r="G3006" t="s">
        <v>3040</v>
      </c>
      <c r="H3006">
        <v>2095.8000000000002</v>
      </c>
      <c r="J3006">
        <v>0</v>
      </c>
      <c r="K3006">
        <v>0</v>
      </c>
      <c r="L3006" s="17">
        <f>IF($E3006&lt;&gt;"",VLOOKUP($E3006,GEMWs!$E$14:$L$20,7,FALSE),"")</f>
        <v>37.754918937403332</v>
      </c>
      <c r="M3006" s="17">
        <f>IF($E3006&lt;&gt;"",VLOOKUP($E3006,GEMWs!$E$14:$L$20,8,FALSE),"")</f>
        <v>96.174593288388181</v>
      </c>
      <c r="N3006" s="17">
        <f t="shared" ca="1" si="210"/>
        <v>37.754918937403332</v>
      </c>
      <c r="O3006" s="17">
        <f t="shared" ca="1" si="211"/>
        <v>96.174593288388181</v>
      </c>
      <c r="P3006" s="17">
        <f t="shared" ca="1" si="212"/>
        <v>21.791618018238509</v>
      </c>
      <c r="Q3006" s="17">
        <f t="shared" ca="1" si="213"/>
        <v>55.510647592033813</v>
      </c>
    </row>
    <row r="3007" spans="1:17" x14ac:dyDescent="0.35">
      <c r="A3007" t="s">
        <v>1602</v>
      </c>
      <c r="B3007" t="s">
        <v>538</v>
      </c>
      <c r="C3007" t="s">
        <v>539</v>
      </c>
      <c r="D3007" t="s">
        <v>14</v>
      </c>
      <c r="E3007" t="s">
        <v>21</v>
      </c>
      <c r="F3007" t="s">
        <v>22</v>
      </c>
      <c r="G3007" t="s">
        <v>3040</v>
      </c>
      <c r="H3007">
        <v>2515.4</v>
      </c>
      <c r="I3007">
        <v>355</v>
      </c>
      <c r="J3007">
        <v>3600</v>
      </c>
      <c r="K3007">
        <v>3600</v>
      </c>
      <c r="L3007" s="17">
        <f>IF($E3007&lt;&gt;"",VLOOKUP($E3007,GEMWs!$E$14:$L$20,7,FALSE),"")</f>
        <v>37.754918937403332</v>
      </c>
      <c r="M3007" s="17">
        <f>IF($E3007&lt;&gt;"",VLOOKUP($E3007,GEMWs!$E$14:$L$20,8,FALSE),"")</f>
        <v>96.174593288388181</v>
      </c>
      <c r="N3007" s="17">
        <f t="shared" si="210"/>
        <v>3600</v>
      </c>
      <c r="O3007" s="17">
        <f t="shared" si="211"/>
        <v>3600</v>
      </c>
      <c r="P3007" s="17">
        <f t="shared" si="212"/>
        <v>0.69872222222222224</v>
      </c>
      <c r="Q3007" s="17">
        <f t="shared" si="213"/>
        <v>0.69872222222222224</v>
      </c>
    </row>
    <row r="3008" spans="1:17" x14ac:dyDescent="0.35">
      <c r="A3008" t="s">
        <v>1602</v>
      </c>
      <c r="B3008" t="s">
        <v>13</v>
      </c>
      <c r="D3008" t="s">
        <v>14</v>
      </c>
      <c r="E3008" t="s">
        <v>15</v>
      </c>
      <c r="G3008" t="s">
        <v>3040</v>
      </c>
      <c r="H3008">
        <v>695.3</v>
      </c>
      <c r="J3008">
        <v>0</v>
      </c>
      <c r="K3008">
        <v>0</v>
      </c>
      <c r="L3008" s="17">
        <f>IF($E3008&lt;&gt;"",VLOOKUP($E3008,GEMWs!$E$14:$L$20,7,FALSE),"")</f>
        <v>37.892086284381016</v>
      </c>
      <c r="M3008" s="17">
        <f>IF($E3008&lt;&gt;"",VLOOKUP($E3008,GEMWs!$E$14:$L$20,8,FALSE),"")</f>
        <v>96.522753888300599</v>
      </c>
      <c r="N3008" s="17">
        <f t="shared" ca="1" si="210"/>
        <v>37.892086284381016</v>
      </c>
      <c r="O3008" s="17">
        <f t="shared" ca="1" si="211"/>
        <v>96.522753888300599</v>
      </c>
      <c r="P3008" s="17">
        <f t="shared" ca="1" si="212"/>
        <v>7.2034828264910953</v>
      </c>
      <c r="Q3008" s="17">
        <f t="shared" ca="1" si="213"/>
        <v>18.349477903690939</v>
      </c>
    </row>
    <row r="3009" spans="1:17" x14ac:dyDescent="0.35">
      <c r="A3009" t="s">
        <v>1602</v>
      </c>
      <c r="B3009" t="s">
        <v>661</v>
      </c>
      <c r="C3009" t="s">
        <v>662</v>
      </c>
      <c r="D3009" t="s">
        <v>14</v>
      </c>
      <c r="E3009" t="s">
        <v>21</v>
      </c>
      <c r="F3009" t="s">
        <v>22</v>
      </c>
      <c r="G3009" t="s">
        <v>3040</v>
      </c>
      <c r="H3009">
        <v>180.3</v>
      </c>
      <c r="I3009">
        <v>371</v>
      </c>
      <c r="J3009">
        <v>300</v>
      </c>
      <c r="K3009">
        <v>800</v>
      </c>
      <c r="L3009" s="17">
        <f>IF($E3009&lt;&gt;"",VLOOKUP($E3009,GEMWs!$E$14:$L$20,7,FALSE),"")</f>
        <v>37.754918937403332</v>
      </c>
      <c r="M3009" s="17">
        <f>IF($E3009&lt;&gt;"",VLOOKUP($E3009,GEMWs!$E$14:$L$20,8,FALSE),"")</f>
        <v>96.174593288388181</v>
      </c>
      <c r="N3009" s="17">
        <f t="shared" si="210"/>
        <v>300</v>
      </c>
      <c r="O3009" s="17">
        <f t="shared" si="211"/>
        <v>800</v>
      </c>
      <c r="P3009" s="17">
        <f t="shared" si="212"/>
        <v>0.22537500000000002</v>
      </c>
      <c r="Q3009" s="17">
        <f t="shared" si="213"/>
        <v>0.60100000000000009</v>
      </c>
    </row>
    <row r="3010" spans="1:17" x14ac:dyDescent="0.35">
      <c r="A3010" t="s">
        <v>1602</v>
      </c>
      <c r="B3010" t="s">
        <v>1550</v>
      </c>
      <c r="D3010" t="s">
        <v>22</v>
      </c>
      <c r="G3010" t="s">
        <v>3040</v>
      </c>
      <c r="H3010">
        <v>54.4</v>
      </c>
      <c r="J3010">
        <v>0</v>
      </c>
      <c r="K3010">
        <v>0</v>
      </c>
      <c r="L3010" s="17" t="str">
        <f>IF($E3010&lt;&gt;"",VLOOKUP($E3010,GEMWs!$E$14:$L$20,7,FALSE),"")</f>
        <v/>
      </c>
      <c r="M3010" s="17" t="str">
        <f>IF($E3010&lt;&gt;"",VLOOKUP($E3010,GEMWs!$E$14:$L$20,8,FALSE),"")</f>
        <v/>
      </c>
      <c r="N3010" s="17">
        <f t="shared" ca="1" si="210"/>
        <v>0</v>
      </c>
      <c r="O3010" s="17">
        <f t="shared" ca="1" si="211"/>
        <v>0</v>
      </c>
      <c r="P3010" s="17">
        <f t="shared" ca="1" si="212"/>
        <v>0</v>
      </c>
      <c r="Q3010" s="17">
        <f t="shared" ca="1" si="213"/>
        <v>0</v>
      </c>
    </row>
    <row r="3011" spans="1:17" x14ac:dyDescent="0.35">
      <c r="A3011" t="s">
        <v>1602</v>
      </c>
      <c r="B3011" t="s">
        <v>540</v>
      </c>
      <c r="C3011" t="s">
        <v>541</v>
      </c>
      <c r="D3011" t="s">
        <v>14</v>
      </c>
      <c r="E3011" t="s">
        <v>21</v>
      </c>
      <c r="F3011" t="s">
        <v>22</v>
      </c>
      <c r="G3011" t="s">
        <v>3040</v>
      </c>
      <c r="H3011">
        <v>7958.9</v>
      </c>
      <c r="I3011">
        <v>386</v>
      </c>
      <c r="J3011">
        <v>4500</v>
      </c>
      <c r="K3011">
        <v>4500</v>
      </c>
      <c r="L3011" s="17">
        <f>IF($E3011&lt;&gt;"",VLOOKUP($E3011,GEMWs!$E$14:$L$20,7,FALSE),"")</f>
        <v>37.754918937403332</v>
      </c>
      <c r="M3011" s="17">
        <f>IF($E3011&lt;&gt;"",VLOOKUP($E3011,GEMWs!$E$14:$L$20,8,FALSE),"")</f>
        <v>96.174593288388181</v>
      </c>
      <c r="N3011" s="17">
        <f t="shared" si="210"/>
        <v>4500</v>
      </c>
      <c r="O3011" s="17">
        <f t="shared" si="211"/>
        <v>4500</v>
      </c>
      <c r="P3011" s="17">
        <f t="shared" si="212"/>
        <v>1.7686444444444445</v>
      </c>
      <c r="Q3011" s="17">
        <f t="shared" si="213"/>
        <v>1.7686444444444445</v>
      </c>
    </row>
    <row r="3012" spans="1:17" x14ac:dyDescent="0.35">
      <c r="A3012" t="s">
        <v>1602</v>
      </c>
      <c r="B3012" t="s">
        <v>638</v>
      </c>
      <c r="D3012" t="s">
        <v>14</v>
      </c>
      <c r="E3012" t="s">
        <v>21</v>
      </c>
      <c r="G3012" t="s">
        <v>3040</v>
      </c>
      <c r="H3012">
        <v>335.7</v>
      </c>
      <c r="J3012">
        <v>0</v>
      </c>
      <c r="K3012">
        <v>0</v>
      </c>
      <c r="L3012" s="17">
        <f>IF($E3012&lt;&gt;"",VLOOKUP($E3012,GEMWs!$E$14:$L$20,7,FALSE),"")</f>
        <v>37.754918937403332</v>
      </c>
      <c r="M3012" s="17">
        <f>IF($E3012&lt;&gt;"",VLOOKUP($E3012,GEMWs!$E$14:$L$20,8,FALSE),"")</f>
        <v>96.174593288388181</v>
      </c>
      <c r="N3012" s="17">
        <f t="shared" ca="1" si="210"/>
        <v>37.754918937403332</v>
      </c>
      <c r="O3012" s="17">
        <f t="shared" ca="1" si="211"/>
        <v>96.174593288388181</v>
      </c>
      <c r="P3012" s="17">
        <f t="shared" ca="1" si="212"/>
        <v>3.490526848326494</v>
      </c>
      <c r="Q3012" s="17">
        <f t="shared" ca="1" si="213"/>
        <v>8.8915566354832283</v>
      </c>
    </row>
    <row r="3013" spans="1:17" x14ac:dyDescent="0.35">
      <c r="A3013" t="s">
        <v>1602</v>
      </c>
      <c r="B3013" t="s">
        <v>69</v>
      </c>
      <c r="C3013" t="s">
        <v>70</v>
      </c>
      <c r="D3013" t="s">
        <v>14</v>
      </c>
      <c r="E3013" t="s">
        <v>21</v>
      </c>
      <c r="F3013" t="s">
        <v>22</v>
      </c>
      <c r="G3013" t="s">
        <v>3040</v>
      </c>
      <c r="H3013">
        <v>3595.4</v>
      </c>
      <c r="I3013">
        <v>416</v>
      </c>
      <c r="J3013">
        <v>145.66</v>
      </c>
      <c r="K3013">
        <v>1199.98</v>
      </c>
      <c r="L3013" s="17">
        <f>IF($E3013&lt;&gt;"",VLOOKUP($E3013,GEMWs!$E$14:$L$20,7,FALSE),"")</f>
        <v>37.754918937403332</v>
      </c>
      <c r="M3013" s="17">
        <f>IF($E3013&lt;&gt;"",VLOOKUP($E3013,GEMWs!$E$14:$L$20,8,FALSE),"")</f>
        <v>96.174593288388181</v>
      </c>
      <c r="N3013" s="17">
        <f t="shared" si="210"/>
        <v>145.66</v>
      </c>
      <c r="O3013" s="17">
        <f t="shared" si="211"/>
        <v>1199.98</v>
      </c>
      <c r="P3013" s="17">
        <f t="shared" si="212"/>
        <v>2.9962166036100601</v>
      </c>
      <c r="Q3013" s="17">
        <f t="shared" si="213"/>
        <v>24.683509542770839</v>
      </c>
    </row>
    <row r="3014" spans="1:17" x14ac:dyDescent="0.35">
      <c r="A3014" t="s">
        <v>1602</v>
      </c>
      <c r="B3014" t="s">
        <v>79</v>
      </c>
      <c r="C3014" t="s">
        <v>80</v>
      </c>
      <c r="D3014" t="s">
        <v>14</v>
      </c>
      <c r="E3014" t="s">
        <v>21</v>
      </c>
      <c r="F3014" t="s">
        <v>22</v>
      </c>
      <c r="G3014" t="s">
        <v>3040</v>
      </c>
      <c r="H3014">
        <v>450.9</v>
      </c>
      <c r="I3014">
        <v>388</v>
      </c>
      <c r="J3014">
        <v>500</v>
      </c>
      <c r="K3014">
        <v>5000</v>
      </c>
      <c r="L3014" s="17">
        <f>IF($E3014&lt;&gt;"",VLOOKUP($E3014,GEMWs!$E$14:$L$20,7,FALSE),"")</f>
        <v>37.754918937403332</v>
      </c>
      <c r="M3014" s="17">
        <f>IF($E3014&lt;&gt;"",VLOOKUP($E3014,GEMWs!$E$14:$L$20,8,FALSE),"")</f>
        <v>96.174593288388181</v>
      </c>
      <c r="N3014" s="17">
        <f t="shared" si="210"/>
        <v>500</v>
      </c>
      <c r="O3014" s="17">
        <f t="shared" si="211"/>
        <v>5000</v>
      </c>
      <c r="P3014" s="17">
        <f t="shared" si="212"/>
        <v>9.0179999999999996E-2</v>
      </c>
      <c r="Q3014" s="17">
        <f t="shared" si="213"/>
        <v>0.90179999999999993</v>
      </c>
    </row>
    <row r="3015" spans="1:17" x14ac:dyDescent="0.35">
      <c r="A3015" t="s">
        <v>1602</v>
      </c>
      <c r="B3015" t="s">
        <v>542</v>
      </c>
      <c r="C3015" t="s">
        <v>543</v>
      </c>
      <c r="D3015" t="s">
        <v>14</v>
      </c>
      <c r="E3015" t="s">
        <v>21</v>
      </c>
      <c r="F3015" t="s">
        <v>22</v>
      </c>
      <c r="G3015" t="s">
        <v>3040</v>
      </c>
      <c r="H3015">
        <v>4160</v>
      </c>
      <c r="I3015">
        <v>393</v>
      </c>
      <c r="J3015">
        <v>69.463928999999993</v>
      </c>
      <c r="K3015">
        <v>255.49058400000001</v>
      </c>
      <c r="L3015" s="17">
        <f>IF($E3015&lt;&gt;"",VLOOKUP($E3015,GEMWs!$E$14:$L$20,7,FALSE),"")</f>
        <v>37.754918937403332</v>
      </c>
      <c r="M3015" s="17">
        <f>IF($E3015&lt;&gt;"",VLOOKUP($E3015,GEMWs!$E$14:$L$20,8,FALSE),"")</f>
        <v>96.174593288388181</v>
      </c>
      <c r="N3015" s="17">
        <f t="shared" si="210"/>
        <v>69.463928999999993</v>
      </c>
      <c r="O3015" s="17">
        <f t="shared" si="211"/>
        <v>255.49058400000001</v>
      </c>
      <c r="P3015" s="17">
        <f t="shared" si="212"/>
        <v>16.282400450421296</v>
      </c>
      <c r="Q3015" s="17">
        <f t="shared" si="213"/>
        <v>59.887196993996703</v>
      </c>
    </row>
    <row r="3016" spans="1:17" x14ac:dyDescent="0.35">
      <c r="A3016" t="s">
        <v>1602</v>
      </c>
      <c r="B3016" t="s">
        <v>108</v>
      </c>
      <c r="D3016" t="s">
        <v>14</v>
      </c>
      <c r="E3016" t="s">
        <v>21</v>
      </c>
      <c r="G3016" t="s">
        <v>3040</v>
      </c>
      <c r="H3016">
        <v>36.4</v>
      </c>
      <c r="J3016">
        <v>0</v>
      </c>
      <c r="K3016">
        <v>0</v>
      </c>
      <c r="L3016" s="17">
        <f>IF($E3016&lt;&gt;"",VLOOKUP($E3016,GEMWs!$E$14:$L$20,7,FALSE),"")</f>
        <v>37.754918937403332</v>
      </c>
      <c r="M3016" s="17">
        <f>IF($E3016&lt;&gt;"",VLOOKUP($E3016,GEMWs!$E$14:$L$20,8,FALSE),"")</f>
        <v>96.174593288388181</v>
      </c>
      <c r="N3016" s="17">
        <f t="shared" ca="1" si="210"/>
        <v>37.754918937403332</v>
      </c>
      <c r="O3016" s="17">
        <f t="shared" ca="1" si="211"/>
        <v>96.174593288388181</v>
      </c>
      <c r="P3016" s="17">
        <f t="shared" ca="1" si="212"/>
        <v>0.37847833565410899</v>
      </c>
      <c r="Q3016" s="17">
        <f t="shared" ca="1" si="213"/>
        <v>0.96411278382957855</v>
      </c>
    </row>
    <row r="3017" spans="1:17" x14ac:dyDescent="0.35">
      <c r="A3017" t="s">
        <v>1602</v>
      </c>
      <c r="B3017" t="s">
        <v>671</v>
      </c>
      <c r="C3017" t="s">
        <v>672</v>
      </c>
      <c r="D3017" t="s">
        <v>14</v>
      </c>
      <c r="E3017" t="s">
        <v>21</v>
      </c>
      <c r="F3017" t="s">
        <v>22</v>
      </c>
      <c r="G3017" t="s">
        <v>3040</v>
      </c>
      <c r="H3017">
        <v>630.29999999999995</v>
      </c>
      <c r="I3017">
        <v>310</v>
      </c>
      <c r="J3017">
        <v>6000</v>
      </c>
      <c r="K3017">
        <v>6000</v>
      </c>
      <c r="L3017" s="17">
        <f>IF($E3017&lt;&gt;"",VLOOKUP($E3017,GEMWs!$E$14:$L$20,7,FALSE),"")</f>
        <v>37.754918937403332</v>
      </c>
      <c r="M3017" s="17">
        <f>IF($E3017&lt;&gt;"",VLOOKUP($E3017,GEMWs!$E$14:$L$20,8,FALSE),"")</f>
        <v>96.174593288388181</v>
      </c>
      <c r="N3017" s="17">
        <f t="shared" si="210"/>
        <v>6000</v>
      </c>
      <c r="O3017" s="17">
        <f t="shared" si="211"/>
        <v>6000</v>
      </c>
      <c r="P3017" s="17">
        <f t="shared" si="212"/>
        <v>0.10504999999999999</v>
      </c>
      <c r="Q3017" s="17">
        <f t="shared" si="213"/>
        <v>0.10504999999999999</v>
      </c>
    </row>
    <row r="3018" spans="1:17" x14ac:dyDescent="0.35">
      <c r="A3018" t="s">
        <v>1602</v>
      </c>
      <c r="B3018" t="s">
        <v>698</v>
      </c>
      <c r="D3018" t="s">
        <v>22</v>
      </c>
      <c r="G3018" t="s">
        <v>3040</v>
      </c>
      <c r="H3018">
        <v>149.4</v>
      </c>
      <c r="J3018">
        <v>0</v>
      </c>
      <c r="K3018">
        <v>0</v>
      </c>
      <c r="L3018" s="17" t="str">
        <f>IF($E3018&lt;&gt;"",VLOOKUP($E3018,GEMWs!$E$14:$L$20,7,FALSE),"")</f>
        <v/>
      </c>
      <c r="M3018" s="17" t="str">
        <f>IF($E3018&lt;&gt;"",VLOOKUP($E3018,GEMWs!$E$14:$L$20,8,FALSE),"")</f>
        <v/>
      </c>
      <c r="N3018" s="17">
        <f t="shared" ca="1" si="210"/>
        <v>0</v>
      </c>
      <c r="O3018" s="17">
        <f t="shared" ca="1" si="211"/>
        <v>0</v>
      </c>
      <c r="P3018" s="17">
        <f t="shared" ca="1" si="212"/>
        <v>0</v>
      </c>
      <c r="Q3018" s="17">
        <f t="shared" ca="1" si="213"/>
        <v>0</v>
      </c>
    </row>
    <row r="3019" spans="1:17" x14ac:dyDescent="0.35">
      <c r="A3019" t="s">
        <v>1602</v>
      </c>
      <c r="B3019" t="s">
        <v>57</v>
      </c>
      <c r="C3019" t="s">
        <v>58</v>
      </c>
      <c r="D3019" t="s">
        <v>14</v>
      </c>
      <c r="E3019" t="s">
        <v>21</v>
      </c>
      <c r="F3019" t="s">
        <v>22</v>
      </c>
      <c r="G3019" t="s">
        <v>3040</v>
      </c>
      <c r="H3019">
        <v>1.3</v>
      </c>
      <c r="I3019">
        <v>407</v>
      </c>
      <c r="J3019">
        <v>2065.3591289999999</v>
      </c>
      <c r="K3019">
        <v>11224.793958</v>
      </c>
      <c r="L3019" s="17">
        <f>IF($E3019&lt;&gt;"",VLOOKUP($E3019,GEMWs!$E$14:$L$20,7,FALSE),"")</f>
        <v>37.754918937403332</v>
      </c>
      <c r="M3019" s="17">
        <f>IF($E3019&lt;&gt;"",VLOOKUP($E3019,GEMWs!$E$14:$L$20,8,FALSE),"")</f>
        <v>96.174593288388181</v>
      </c>
      <c r="N3019" s="17">
        <f t="shared" si="210"/>
        <v>2065.3591289999999</v>
      </c>
      <c r="O3019" s="17">
        <f t="shared" si="211"/>
        <v>11224.793958</v>
      </c>
      <c r="P3019" s="17">
        <f t="shared" si="212"/>
        <v>1.1581504345329027E-4</v>
      </c>
      <c r="Q3019" s="17">
        <f t="shared" si="213"/>
        <v>6.2943048583973416E-4</v>
      </c>
    </row>
    <row r="3020" spans="1:17" x14ac:dyDescent="0.35">
      <c r="A3020" t="s">
        <v>1602</v>
      </c>
      <c r="B3020" t="s">
        <v>1549</v>
      </c>
      <c r="D3020" t="s">
        <v>14</v>
      </c>
      <c r="E3020" t="s">
        <v>21</v>
      </c>
      <c r="G3020" t="s">
        <v>3040</v>
      </c>
      <c r="H3020">
        <v>4292.7</v>
      </c>
      <c r="J3020">
        <v>0</v>
      </c>
      <c r="K3020">
        <v>0</v>
      </c>
      <c r="L3020" s="17">
        <f>IF($E3020&lt;&gt;"",VLOOKUP($E3020,GEMWs!$E$14:$L$20,7,FALSE),"")</f>
        <v>37.754918937403332</v>
      </c>
      <c r="M3020" s="17">
        <f>IF($E3020&lt;&gt;"",VLOOKUP($E3020,GEMWs!$E$14:$L$20,8,FALSE),"")</f>
        <v>96.174593288388181</v>
      </c>
      <c r="N3020" s="17">
        <f t="shared" ca="1" si="210"/>
        <v>37.754918937403332</v>
      </c>
      <c r="O3020" s="17">
        <f t="shared" ca="1" si="211"/>
        <v>96.174593288388181</v>
      </c>
      <c r="P3020" s="17">
        <f t="shared" ca="1" si="212"/>
        <v>44.634449215999823</v>
      </c>
      <c r="Q3020" s="17">
        <f t="shared" ca="1" si="213"/>
        <v>113.69909195453933</v>
      </c>
    </row>
    <row r="3021" spans="1:17" x14ac:dyDescent="0.35">
      <c r="A3021" t="s">
        <v>1602</v>
      </c>
      <c r="B3021" t="s">
        <v>150</v>
      </c>
      <c r="C3021" t="s">
        <v>151</v>
      </c>
      <c r="D3021" t="s">
        <v>14</v>
      </c>
      <c r="E3021" t="s">
        <v>21</v>
      </c>
      <c r="F3021" t="s">
        <v>22</v>
      </c>
      <c r="G3021" t="s">
        <v>3040</v>
      </c>
      <c r="H3021">
        <v>2.5</v>
      </c>
      <c r="I3021">
        <v>342</v>
      </c>
      <c r="J3021">
        <v>121.88982799999999</v>
      </c>
      <c r="K3021">
        <v>164.86666500000001</v>
      </c>
      <c r="L3021" s="17">
        <f>IF($E3021&lt;&gt;"",VLOOKUP($E3021,GEMWs!$E$14:$L$20,7,FALSE),"")</f>
        <v>37.754918937403332</v>
      </c>
      <c r="M3021" s="17">
        <f>IF($E3021&lt;&gt;"",VLOOKUP($E3021,GEMWs!$E$14:$L$20,8,FALSE),"")</f>
        <v>96.174593288388181</v>
      </c>
      <c r="N3021" s="17">
        <f t="shared" si="210"/>
        <v>121.88982799999999</v>
      </c>
      <c r="O3021" s="17">
        <f t="shared" si="211"/>
        <v>164.86666500000001</v>
      </c>
      <c r="P3021" s="17">
        <f t="shared" si="212"/>
        <v>1.5163768855274654E-2</v>
      </c>
      <c r="Q3021" s="17">
        <f t="shared" si="213"/>
        <v>2.0510325110968244E-2</v>
      </c>
    </row>
    <row r="3022" spans="1:17" x14ac:dyDescent="0.35">
      <c r="A3022" t="s">
        <v>1603</v>
      </c>
      <c r="B3022" t="s">
        <v>168</v>
      </c>
      <c r="C3022" t="s">
        <v>169</v>
      </c>
      <c r="D3022" t="s">
        <v>14</v>
      </c>
      <c r="E3022" t="s">
        <v>21</v>
      </c>
      <c r="F3022" t="s">
        <v>22</v>
      </c>
      <c r="G3022" t="s">
        <v>3040</v>
      </c>
      <c r="H3022">
        <v>3814</v>
      </c>
      <c r="I3022">
        <v>7</v>
      </c>
      <c r="J3022">
        <v>4540</v>
      </c>
      <c r="K3022">
        <v>21364</v>
      </c>
      <c r="L3022" s="17">
        <f>IF($E3022&lt;&gt;"",VLOOKUP($E3022,GEMWs!$E$14:$L$20,7,FALSE),"")</f>
        <v>37.754918937403332</v>
      </c>
      <c r="M3022" s="17">
        <f>IF($E3022&lt;&gt;"",VLOOKUP($E3022,GEMWs!$E$14:$L$20,8,FALSE),"")</f>
        <v>96.174593288388181</v>
      </c>
      <c r="N3022" s="17">
        <f t="shared" si="210"/>
        <v>4540</v>
      </c>
      <c r="O3022" s="17">
        <f t="shared" si="211"/>
        <v>21364</v>
      </c>
      <c r="P3022" s="17">
        <f t="shared" si="212"/>
        <v>0.17852462085751733</v>
      </c>
      <c r="Q3022" s="17">
        <f t="shared" si="213"/>
        <v>0.8400881057268722</v>
      </c>
    </row>
    <row r="3023" spans="1:17" x14ac:dyDescent="0.35">
      <c r="A3023" t="s">
        <v>1603</v>
      </c>
      <c r="B3023" t="s">
        <v>443</v>
      </c>
      <c r="C3023" t="s">
        <v>444</v>
      </c>
      <c r="D3023" t="s">
        <v>14</v>
      </c>
      <c r="E3023" t="s">
        <v>21</v>
      </c>
      <c r="F3023" t="s">
        <v>14</v>
      </c>
      <c r="G3023" t="s">
        <v>3040</v>
      </c>
      <c r="H3023">
        <v>16.100000000000001</v>
      </c>
      <c r="I3023">
        <v>10</v>
      </c>
      <c r="J3023">
        <v>595.96249999999998</v>
      </c>
      <c r="K3023">
        <v>3239.0088190000001</v>
      </c>
      <c r="L3023" s="17">
        <f>IF($E3023&lt;&gt;"",VLOOKUP($E3023,GEMWs!$E$14:$L$20,7,FALSE),"")</f>
        <v>37.754918937403332</v>
      </c>
      <c r="M3023" s="17">
        <f>IF($E3023&lt;&gt;"",VLOOKUP($E3023,GEMWs!$E$14:$L$20,8,FALSE),"")</f>
        <v>96.174593288388181</v>
      </c>
      <c r="N3023" s="17">
        <f t="shared" si="210"/>
        <v>595.96249999999998</v>
      </c>
      <c r="O3023" s="17">
        <f t="shared" si="211"/>
        <v>3239.0088190000001</v>
      </c>
      <c r="P3023" s="17">
        <f t="shared" si="212"/>
        <v>4.9706564259898054E-3</v>
      </c>
      <c r="Q3023" s="17">
        <f t="shared" si="213"/>
        <v>2.7015122595800915E-2</v>
      </c>
    </row>
    <row r="3024" spans="1:17" x14ac:dyDescent="0.35">
      <c r="A3024" t="s">
        <v>1603</v>
      </c>
      <c r="B3024" t="s">
        <v>1610</v>
      </c>
      <c r="C3024" t="s">
        <v>1611</v>
      </c>
      <c r="D3024" t="s">
        <v>14</v>
      </c>
      <c r="E3024" t="s">
        <v>21</v>
      </c>
      <c r="F3024" t="s">
        <v>22</v>
      </c>
      <c r="G3024" t="s">
        <v>3040</v>
      </c>
      <c r="H3024">
        <v>10.9</v>
      </c>
      <c r="I3024">
        <v>11</v>
      </c>
      <c r="J3024">
        <v>2700</v>
      </c>
      <c r="K3024">
        <v>2700</v>
      </c>
      <c r="L3024" s="17">
        <f>IF($E3024&lt;&gt;"",VLOOKUP($E3024,GEMWs!$E$14:$L$20,7,FALSE),"")</f>
        <v>37.754918937403332</v>
      </c>
      <c r="M3024" s="17">
        <f>IF($E3024&lt;&gt;"",VLOOKUP($E3024,GEMWs!$E$14:$L$20,8,FALSE),"")</f>
        <v>96.174593288388181</v>
      </c>
      <c r="N3024" s="17">
        <f t="shared" si="210"/>
        <v>2700</v>
      </c>
      <c r="O3024" s="17">
        <f t="shared" si="211"/>
        <v>2700</v>
      </c>
      <c r="P3024" s="17">
        <f t="shared" si="212"/>
        <v>4.0370370370370369E-3</v>
      </c>
      <c r="Q3024" s="17">
        <f t="shared" si="213"/>
        <v>4.0370370370370369E-3</v>
      </c>
    </row>
    <row r="3025" spans="1:17" x14ac:dyDescent="0.35">
      <c r="A3025" t="s">
        <v>1603</v>
      </c>
      <c r="B3025" t="s">
        <v>1036</v>
      </c>
      <c r="C3025" t="s">
        <v>1037</v>
      </c>
      <c r="D3025" t="s">
        <v>14</v>
      </c>
      <c r="E3025" t="s">
        <v>21</v>
      </c>
      <c r="F3025" t="s">
        <v>22</v>
      </c>
      <c r="G3025" t="s">
        <v>3040</v>
      </c>
      <c r="H3025">
        <v>3.9</v>
      </c>
      <c r="I3025">
        <v>13</v>
      </c>
      <c r="J3025">
        <v>909</v>
      </c>
      <c r="K3025">
        <v>2500</v>
      </c>
      <c r="L3025" s="17">
        <f>IF($E3025&lt;&gt;"",VLOOKUP($E3025,GEMWs!$E$14:$L$20,7,FALSE),"")</f>
        <v>37.754918937403332</v>
      </c>
      <c r="M3025" s="17">
        <f>IF($E3025&lt;&gt;"",VLOOKUP($E3025,GEMWs!$E$14:$L$20,8,FALSE),"")</f>
        <v>96.174593288388181</v>
      </c>
      <c r="N3025" s="17">
        <f t="shared" si="210"/>
        <v>909</v>
      </c>
      <c r="O3025" s="17">
        <f t="shared" si="211"/>
        <v>2500</v>
      </c>
      <c r="P3025" s="17">
        <f t="shared" si="212"/>
        <v>1.56E-3</v>
      </c>
      <c r="Q3025" s="17">
        <f t="shared" si="213"/>
        <v>4.2904290429042905E-3</v>
      </c>
    </row>
    <row r="3026" spans="1:17" x14ac:dyDescent="0.35">
      <c r="A3026" t="s">
        <v>1603</v>
      </c>
      <c r="B3026" t="s">
        <v>1544</v>
      </c>
      <c r="C3026" t="s">
        <v>1545</v>
      </c>
      <c r="D3026" t="s">
        <v>14</v>
      </c>
      <c r="E3026" t="s">
        <v>18</v>
      </c>
      <c r="F3026" t="s">
        <v>22</v>
      </c>
      <c r="G3026" t="s">
        <v>3040</v>
      </c>
      <c r="H3026">
        <v>0.9</v>
      </c>
      <c r="I3026">
        <v>22</v>
      </c>
      <c r="J3026">
        <v>14000</v>
      </c>
      <c r="K3026">
        <v>18000</v>
      </c>
      <c r="L3026" s="17">
        <f>IF($E3026&lt;&gt;"",VLOOKUP($E3026,GEMWs!$E$14:$L$20,7,FALSE),"")</f>
        <v>5950.3939027696888</v>
      </c>
      <c r="M3026" s="17">
        <f>IF($E3026&lt;&gt;"",VLOOKUP($E3026,GEMWs!$E$14:$L$20,8,FALSE),"")</f>
        <v>10539.430626954083</v>
      </c>
      <c r="N3026" s="17">
        <f t="shared" si="210"/>
        <v>14000</v>
      </c>
      <c r="O3026" s="17">
        <f t="shared" si="211"/>
        <v>18000</v>
      </c>
      <c r="P3026" s="17">
        <f t="shared" si="212"/>
        <v>5.0000000000000002E-5</v>
      </c>
      <c r="Q3026" s="17">
        <f t="shared" si="213"/>
        <v>6.4285714285714288E-5</v>
      </c>
    </row>
    <row r="3027" spans="1:17" x14ac:dyDescent="0.35">
      <c r="A3027" t="s">
        <v>1603</v>
      </c>
      <c r="B3027" t="s">
        <v>1345</v>
      </c>
      <c r="C3027" t="s">
        <v>158</v>
      </c>
      <c r="D3027" t="s">
        <v>14</v>
      </c>
      <c r="E3027" t="s">
        <v>21</v>
      </c>
      <c r="G3027" t="s">
        <v>3040</v>
      </c>
      <c r="H3027">
        <v>2.4</v>
      </c>
      <c r="J3027">
        <v>0</v>
      </c>
      <c r="K3027">
        <v>0</v>
      </c>
      <c r="L3027" s="17">
        <f>IF($E3027&lt;&gt;"",VLOOKUP($E3027,GEMWs!$E$14:$L$20,7,FALSE),"")</f>
        <v>37.754918937403332</v>
      </c>
      <c r="M3027" s="17">
        <f>IF($E3027&lt;&gt;"",VLOOKUP($E3027,GEMWs!$E$14:$L$20,8,FALSE),"")</f>
        <v>96.174593288388181</v>
      </c>
      <c r="N3027" s="17">
        <f t="shared" ref="N3027:N3090" ca="1" si="214">IF($I3027&lt;&gt;"",J3027,IF(AND($D3027="Y",$M$6=236),L3027,0))</f>
        <v>37.754918937403332</v>
      </c>
      <c r="O3027" s="17">
        <f t="shared" ref="O3027:O3090" ca="1" si="215">IF($I3027&lt;&gt;"",K3027,IF(AND($D3027="Y",$M$6=236),M3027,0))</f>
        <v>96.174593288388181</v>
      </c>
      <c r="P3027" s="17">
        <f t="shared" ca="1" si="212"/>
        <v>2.4954615537633559E-2</v>
      </c>
      <c r="Q3027" s="17">
        <f t="shared" ca="1" si="213"/>
        <v>6.3567875856895287E-2</v>
      </c>
    </row>
    <row r="3028" spans="1:17" x14ac:dyDescent="0.35">
      <c r="A3028" t="s">
        <v>1603</v>
      </c>
      <c r="B3028" t="s">
        <v>497</v>
      </c>
      <c r="D3028" t="s">
        <v>22</v>
      </c>
      <c r="G3028" t="s">
        <v>3040</v>
      </c>
      <c r="H3028">
        <v>3.8</v>
      </c>
      <c r="J3028">
        <v>0</v>
      </c>
      <c r="K3028">
        <v>0</v>
      </c>
      <c r="L3028" s="17" t="str">
        <f>IF($E3028&lt;&gt;"",VLOOKUP($E3028,GEMWs!$E$14:$L$20,7,FALSE),"")</f>
        <v/>
      </c>
      <c r="M3028" s="17" t="str">
        <f>IF($E3028&lt;&gt;"",VLOOKUP($E3028,GEMWs!$E$14:$L$20,8,FALSE),"")</f>
        <v/>
      </c>
      <c r="N3028" s="17">
        <f t="shared" ca="1" si="214"/>
        <v>0</v>
      </c>
      <c r="O3028" s="17">
        <f t="shared" ca="1" si="215"/>
        <v>0</v>
      </c>
      <c r="P3028" s="17">
        <f t="shared" ca="1" si="212"/>
        <v>0</v>
      </c>
      <c r="Q3028" s="17">
        <f t="shared" ca="1" si="213"/>
        <v>0</v>
      </c>
    </row>
    <row r="3029" spans="1:17" x14ac:dyDescent="0.35">
      <c r="A3029" t="s">
        <v>1603</v>
      </c>
      <c r="B3029" t="s">
        <v>1616</v>
      </c>
      <c r="C3029" t="s">
        <v>1617</v>
      </c>
      <c r="D3029" t="s">
        <v>14</v>
      </c>
      <c r="E3029" t="s">
        <v>21</v>
      </c>
      <c r="F3029" t="s">
        <v>22</v>
      </c>
      <c r="G3029" t="s">
        <v>3040</v>
      </c>
      <c r="H3029">
        <v>31.4</v>
      </c>
      <c r="I3029">
        <v>34</v>
      </c>
      <c r="J3029">
        <v>454</v>
      </c>
      <c r="K3029">
        <v>4545</v>
      </c>
      <c r="L3029" s="17">
        <f>IF($E3029&lt;&gt;"",VLOOKUP($E3029,GEMWs!$E$14:$L$20,7,FALSE),"")</f>
        <v>37.754918937403332</v>
      </c>
      <c r="M3029" s="17">
        <f>IF($E3029&lt;&gt;"",VLOOKUP($E3029,GEMWs!$E$14:$L$20,8,FALSE),"")</f>
        <v>96.174593288388181</v>
      </c>
      <c r="N3029" s="17">
        <f t="shared" si="214"/>
        <v>454</v>
      </c>
      <c r="O3029" s="17">
        <f t="shared" si="215"/>
        <v>4545</v>
      </c>
      <c r="P3029" s="17">
        <f t="shared" si="212"/>
        <v>6.9086908690869087E-3</v>
      </c>
      <c r="Q3029" s="17">
        <f t="shared" si="213"/>
        <v>6.9162995594713658E-2</v>
      </c>
    </row>
    <row r="3030" spans="1:17" x14ac:dyDescent="0.35">
      <c r="A3030" t="s">
        <v>1603</v>
      </c>
      <c r="B3030" t="s">
        <v>1618</v>
      </c>
      <c r="C3030" t="s">
        <v>1619</v>
      </c>
      <c r="D3030" t="s">
        <v>14</v>
      </c>
      <c r="E3030" t="s">
        <v>18</v>
      </c>
      <c r="F3030" t="s">
        <v>22</v>
      </c>
      <c r="G3030" t="s">
        <v>3040</v>
      </c>
      <c r="H3030">
        <v>3.3</v>
      </c>
      <c r="I3030">
        <v>35</v>
      </c>
      <c r="J3030">
        <v>1200.6500000000001</v>
      </c>
      <c r="K3030">
        <v>1730.77</v>
      </c>
      <c r="L3030" s="17">
        <f>IF($E3030&lt;&gt;"",VLOOKUP($E3030,GEMWs!$E$14:$L$20,7,FALSE),"")</f>
        <v>5950.3939027696888</v>
      </c>
      <c r="M3030" s="17">
        <f>IF($E3030&lt;&gt;"",VLOOKUP($E3030,GEMWs!$E$14:$L$20,8,FALSE),"")</f>
        <v>10539.430626954083</v>
      </c>
      <c r="N3030" s="17">
        <f t="shared" si="214"/>
        <v>1200.6500000000001</v>
      </c>
      <c r="O3030" s="17">
        <f t="shared" si="215"/>
        <v>1730.77</v>
      </c>
      <c r="P3030" s="17">
        <f t="shared" si="212"/>
        <v>1.9066658192596357E-3</v>
      </c>
      <c r="Q3030" s="17">
        <f t="shared" si="213"/>
        <v>2.7485112230874937E-3</v>
      </c>
    </row>
    <row r="3031" spans="1:17" x14ac:dyDescent="0.35">
      <c r="A3031" t="s">
        <v>1603</v>
      </c>
      <c r="B3031" t="s">
        <v>1046</v>
      </c>
      <c r="C3031" t="s">
        <v>1047</v>
      </c>
      <c r="D3031" t="s">
        <v>14</v>
      </c>
      <c r="E3031" t="s">
        <v>21</v>
      </c>
      <c r="F3031" t="s">
        <v>14</v>
      </c>
      <c r="G3031" t="s">
        <v>3040</v>
      </c>
      <c r="H3031">
        <v>10.5</v>
      </c>
      <c r="I3031">
        <v>44</v>
      </c>
      <c r="J3031">
        <v>56.287042</v>
      </c>
      <c r="K3031">
        <v>1078.612703</v>
      </c>
      <c r="L3031" s="17">
        <f>IF($E3031&lt;&gt;"",VLOOKUP($E3031,GEMWs!$E$14:$L$20,7,FALSE),"")</f>
        <v>37.754918937403332</v>
      </c>
      <c r="M3031" s="17">
        <f>IF($E3031&lt;&gt;"",VLOOKUP($E3031,GEMWs!$E$14:$L$20,8,FALSE),"")</f>
        <v>96.174593288388181</v>
      </c>
      <c r="N3031" s="17">
        <f t="shared" si="214"/>
        <v>56.287042</v>
      </c>
      <c r="O3031" s="17">
        <f t="shared" si="215"/>
        <v>1078.612703</v>
      </c>
      <c r="P3031" s="17">
        <f t="shared" si="212"/>
        <v>9.7347268123171727E-3</v>
      </c>
      <c r="Q3031" s="17">
        <f t="shared" si="213"/>
        <v>0.18654382299926153</v>
      </c>
    </row>
    <row r="3032" spans="1:17" x14ac:dyDescent="0.35">
      <c r="A3032" t="s">
        <v>1603</v>
      </c>
      <c r="B3032" t="s">
        <v>1667</v>
      </c>
      <c r="D3032" t="s">
        <v>22</v>
      </c>
      <c r="G3032" t="s">
        <v>3040</v>
      </c>
      <c r="H3032">
        <v>0.2</v>
      </c>
      <c r="J3032">
        <v>0</v>
      </c>
      <c r="K3032">
        <v>0</v>
      </c>
      <c r="L3032" s="17" t="str">
        <f>IF($E3032&lt;&gt;"",VLOOKUP($E3032,GEMWs!$E$14:$L$20,7,FALSE),"")</f>
        <v/>
      </c>
      <c r="M3032" s="17" t="str">
        <f>IF($E3032&lt;&gt;"",VLOOKUP($E3032,GEMWs!$E$14:$L$20,8,FALSE),"")</f>
        <v/>
      </c>
      <c r="N3032" s="17">
        <f t="shared" ca="1" si="214"/>
        <v>0</v>
      </c>
      <c r="O3032" s="17">
        <f t="shared" ca="1" si="215"/>
        <v>0</v>
      </c>
      <c r="P3032" s="17">
        <f t="shared" ca="1" si="212"/>
        <v>0</v>
      </c>
      <c r="Q3032" s="17">
        <f t="shared" ca="1" si="213"/>
        <v>0</v>
      </c>
    </row>
    <row r="3033" spans="1:17" x14ac:dyDescent="0.35">
      <c r="A3033" t="s">
        <v>1603</v>
      </c>
      <c r="B3033" t="s">
        <v>1668</v>
      </c>
      <c r="C3033" t="s">
        <v>1669</v>
      </c>
      <c r="D3033" t="s">
        <v>14</v>
      </c>
      <c r="E3033" t="s">
        <v>18</v>
      </c>
      <c r="G3033" t="s">
        <v>3040</v>
      </c>
      <c r="H3033">
        <v>0.3</v>
      </c>
      <c r="J3033">
        <v>0</v>
      </c>
      <c r="K3033">
        <v>0</v>
      </c>
      <c r="L3033" s="17">
        <f>IF($E3033&lt;&gt;"",VLOOKUP($E3033,GEMWs!$E$14:$L$20,7,FALSE),"")</f>
        <v>5950.3939027696888</v>
      </c>
      <c r="M3033" s="17">
        <f>IF($E3033&lt;&gt;"",VLOOKUP($E3033,GEMWs!$E$14:$L$20,8,FALSE),"")</f>
        <v>10539.430626954083</v>
      </c>
      <c r="N3033" s="17">
        <f t="shared" ca="1" si="214"/>
        <v>5950.3939027696888</v>
      </c>
      <c r="O3033" s="17">
        <f t="shared" ca="1" si="215"/>
        <v>10539.430626954083</v>
      </c>
      <c r="P3033" s="17">
        <f t="shared" ca="1" si="212"/>
        <v>2.8464535762754064E-5</v>
      </c>
      <c r="Q3033" s="17">
        <f t="shared" ca="1" si="213"/>
        <v>5.0416830364853842E-5</v>
      </c>
    </row>
    <row r="3034" spans="1:17" x14ac:dyDescent="0.35">
      <c r="A3034" t="s">
        <v>1603</v>
      </c>
      <c r="B3034" t="s">
        <v>97</v>
      </c>
      <c r="C3034" t="s">
        <v>98</v>
      </c>
      <c r="D3034" t="s">
        <v>14</v>
      </c>
      <c r="E3034" t="s">
        <v>21</v>
      </c>
      <c r="F3034" t="s">
        <v>22</v>
      </c>
      <c r="G3034" t="s">
        <v>3040</v>
      </c>
      <c r="H3034">
        <v>3208.2</v>
      </c>
      <c r="I3034">
        <v>51</v>
      </c>
      <c r="J3034">
        <v>262000</v>
      </c>
      <c r="K3034">
        <v>262000</v>
      </c>
      <c r="L3034" s="17">
        <f>IF($E3034&lt;&gt;"",VLOOKUP($E3034,GEMWs!$E$14:$L$20,7,FALSE),"")</f>
        <v>37.754918937403332</v>
      </c>
      <c r="M3034" s="17">
        <f>IF($E3034&lt;&gt;"",VLOOKUP($E3034,GEMWs!$E$14:$L$20,8,FALSE),"")</f>
        <v>96.174593288388181</v>
      </c>
      <c r="N3034" s="17">
        <f t="shared" si="214"/>
        <v>262000</v>
      </c>
      <c r="O3034" s="17">
        <f t="shared" si="215"/>
        <v>262000</v>
      </c>
      <c r="P3034" s="17">
        <f t="shared" si="212"/>
        <v>1.224503816793893E-2</v>
      </c>
      <c r="Q3034" s="17">
        <f t="shared" si="213"/>
        <v>1.224503816793893E-2</v>
      </c>
    </row>
    <row r="3035" spans="1:17" x14ac:dyDescent="0.35">
      <c r="A3035" t="s">
        <v>1603</v>
      </c>
      <c r="B3035" t="s">
        <v>19</v>
      </c>
      <c r="C3035" t="s">
        <v>20</v>
      </c>
      <c r="D3035" t="s">
        <v>14</v>
      </c>
      <c r="E3035" t="s">
        <v>21</v>
      </c>
      <c r="F3035" t="s">
        <v>22</v>
      </c>
      <c r="G3035" t="s">
        <v>3040</v>
      </c>
      <c r="H3035">
        <v>237.9</v>
      </c>
      <c r="I3035">
        <v>52</v>
      </c>
      <c r="J3035">
        <v>1818</v>
      </c>
      <c r="K3035">
        <v>5000</v>
      </c>
      <c r="L3035" s="17">
        <f>IF($E3035&lt;&gt;"",VLOOKUP($E3035,GEMWs!$E$14:$L$20,7,FALSE),"")</f>
        <v>37.754918937403332</v>
      </c>
      <c r="M3035" s="17">
        <f>IF($E3035&lt;&gt;"",VLOOKUP($E3035,GEMWs!$E$14:$L$20,8,FALSE),"")</f>
        <v>96.174593288388181</v>
      </c>
      <c r="N3035" s="17">
        <f t="shared" si="214"/>
        <v>1818</v>
      </c>
      <c r="O3035" s="17">
        <f t="shared" si="215"/>
        <v>5000</v>
      </c>
      <c r="P3035" s="17">
        <f t="shared" si="212"/>
        <v>4.7580000000000004E-2</v>
      </c>
      <c r="Q3035" s="17">
        <f t="shared" si="213"/>
        <v>0.13085808580858085</v>
      </c>
    </row>
    <row r="3036" spans="1:17" x14ac:dyDescent="0.35">
      <c r="A3036" t="s">
        <v>1603</v>
      </c>
      <c r="B3036" t="s">
        <v>218</v>
      </c>
      <c r="C3036" t="s">
        <v>219</v>
      </c>
      <c r="D3036" t="s">
        <v>14</v>
      </c>
      <c r="E3036" t="s">
        <v>21</v>
      </c>
      <c r="F3036" t="s">
        <v>22</v>
      </c>
      <c r="G3036" t="s">
        <v>3040</v>
      </c>
      <c r="H3036">
        <v>537.1</v>
      </c>
      <c r="I3036">
        <v>483</v>
      </c>
      <c r="J3036">
        <v>100</v>
      </c>
      <c r="K3036">
        <v>750</v>
      </c>
      <c r="L3036" s="17">
        <f>IF($E3036&lt;&gt;"",VLOOKUP($E3036,GEMWs!$E$14:$L$20,7,FALSE),"")</f>
        <v>37.754918937403332</v>
      </c>
      <c r="M3036" s="17">
        <f>IF($E3036&lt;&gt;"",VLOOKUP($E3036,GEMWs!$E$14:$L$20,8,FALSE),"")</f>
        <v>96.174593288388181</v>
      </c>
      <c r="N3036" s="17">
        <f t="shared" si="214"/>
        <v>100</v>
      </c>
      <c r="O3036" s="17">
        <f t="shared" si="215"/>
        <v>750</v>
      </c>
      <c r="P3036" s="17">
        <f t="shared" si="212"/>
        <v>0.7161333333333334</v>
      </c>
      <c r="Q3036" s="17">
        <f t="shared" si="213"/>
        <v>5.3710000000000004</v>
      </c>
    </row>
    <row r="3037" spans="1:17" x14ac:dyDescent="0.35">
      <c r="A3037" t="s">
        <v>1603</v>
      </c>
      <c r="B3037" t="s">
        <v>643</v>
      </c>
      <c r="C3037" t="s">
        <v>644</v>
      </c>
      <c r="D3037" t="s">
        <v>14</v>
      </c>
      <c r="E3037" t="s">
        <v>21</v>
      </c>
      <c r="F3037" t="s">
        <v>22</v>
      </c>
      <c r="G3037" t="s">
        <v>3040</v>
      </c>
      <c r="H3037">
        <v>9406.2000000000007</v>
      </c>
      <c r="I3037">
        <v>55</v>
      </c>
      <c r="J3037">
        <v>800</v>
      </c>
      <c r="K3037">
        <v>4000</v>
      </c>
      <c r="L3037" s="17">
        <f>IF($E3037&lt;&gt;"",VLOOKUP($E3037,GEMWs!$E$14:$L$20,7,FALSE),"")</f>
        <v>37.754918937403332</v>
      </c>
      <c r="M3037" s="17">
        <f>IF($E3037&lt;&gt;"",VLOOKUP($E3037,GEMWs!$E$14:$L$20,8,FALSE),"")</f>
        <v>96.174593288388181</v>
      </c>
      <c r="N3037" s="17">
        <f t="shared" si="214"/>
        <v>800</v>
      </c>
      <c r="O3037" s="17">
        <f t="shared" si="215"/>
        <v>4000</v>
      </c>
      <c r="P3037" s="17">
        <f t="shared" si="212"/>
        <v>2.35155</v>
      </c>
      <c r="Q3037" s="17">
        <f t="shared" si="213"/>
        <v>11.757750000000001</v>
      </c>
    </row>
    <row r="3038" spans="1:17" x14ac:dyDescent="0.35">
      <c r="A3038" t="s">
        <v>1603</v>
      </c>
      <c r="B3038" t="s">
        <v>645</v>
      </c>
      <c r="C3038" t="s">
        <v>646</v>
      </c>
      <c r="D3038" t="s">
        <v>14</v>
      </c>
      <c r="E3038" t="s">
        <v>21</v>
      </c>
      <c r="F3038" t="s">
        <v>22</v>
      </c>
      <c r="G3038" t="s">
        <v>3040</v>
      </c>
      <c r="H3038">
        <v>17.899999999999999</v>
      </c>
      <c r="I3038">
        <v>59</v>
      </c>
      <c r="J3038">
        <v>21000</v>
      </c>
      <c r="K3038">
        <v>21000</v>
      </c>
      <c r="L3038" s="17">
        <f>IF($E3038&lt;&gt;"",VLOOKUP($E3038,GEMWs!$E$14:$L$20,7,FALSE),"")</f>
        <v>37.754918937403332</v>
      </c>
      <c r="M3038" s="17">
        <f>IF($E3038&lt;&gt;"",VLOOKUP($E3038,GEMWs!$E$14:$L$20,8,FALSE),"")</f>
        <v>96.174593288388181</v>
      </c>
      <c r="N3038" s="17">
        <f t="shared" si="214"/>
        <v>21000</v>
      </c>
      <c r="O3038" s="17">
        <f t="shared" si="215"/>
        <v>21000</v>
      </c>
      <c r="P3038" s="17">
        <f t="shared" si="212"/>
        <v>8.5238095238095233E-4</v>
      </c>
      <c r="Q3038" s="17">
        <f t="shared" si="213"/>
        <v>8.5238095238095233E-4</v>
      </c>
    </row>
    <row r="3039" spans="1:17" x14ac:dyDescent="0.35">
      <c r="A3039" t="s">
        <v>1603</v>
      </c>
      <c r="B3039" t="s">
        <v>647</v>
      </c>
      <c r="C3039" t="s">
        <v>648</v>
      </c>
      <c r="D3039" t="s">
        <v>14</v>
      </c>
      <c r="E3039" t="s">
        <v>21</v>
      </c>
      <c r="F3039" t="s">
        <v>22</v>
      </c>
      <c r="G3039" t="s">
        <v>3040</v>
      </c>
      <c r="H3039">
        <v>21585.1</v>
      </c>
      <c r="I3039">
        <v>60</v>
      </c>
      <c r="J3039">
        <v>100</v>
      </c>
      <c r="K3039">
        <v>600</v>
      </c>
      <c r="L3039" s="17">
        <f>IF($E3039&lt;&gt;"",VLOOKUP($E3039,GEMWs!$E$14:$L$20,7,FALSE),"")</f>
        <v>37.754918937403332</v>
      </c>
      <c r="M3039" s="17">
        <f>IF($E3039&lt;&gt;"",VLOOKUP($E3039,GEMWs!$E$14:$L$20,8,FALSE),"")</f>
        <v>96.174593288388181</v>
      </c>
      <c r="N3039" s="17">
        <f t="shared" si="214"/>
        <v>100</v>
      </c>
      <c r="O3039" s="17">
        <f t="shared" si="215"/>
        <v>600</v>
      </c>
      <c r="P3039" s="17">
        <f t="shared" si="212"/>
        <v>35.975166666666667</v>
      </c>
      <c r="Q3039" s="17">
        <f t="shared" si="213"/>
        <v>215.851</v>
      </c>
    </row>
    <row r="3040" spans="1:17" x14ac:dyDescent="0.35">
      <c r="A3040" t="s">
        <v>1603</v>
      </c>
      <c r="B3040" t="s">
        <v>649</v>
      </c>
      <c r="C3040" t="s">
        <v>650</v>
      </c>
      <c r="D3040" t="s">
        <v>14</v>
      </c>
      <c r="E3040" t="s">
        <v>21</v>
      </c>
      <c r="F3040" t="s">
        <v>22</v>
      </c>
      <c r="G3040" t="s">
        <v>3040</v>
      </c>
      <c r="H3040">
        <v>6809.6</v>
      </c>
      <c r="I3040">
        <v>61</v>
      </c>
      <c r="J3040">
        <v>159.83000000000001</v>
      </c>
      <c r="K3040">
        <v>159.83000000000001</v>
      </c>
      <c r="L3040" s="17">
        <f>IF($E3040&lt;&gt;"",VLOOKUP($E3040,GEMWs!$E$14:$L$20,7,FALSE),"")</f>
        <v>37.754918937403332</v>
      </c>
      <c r="M3040" s="17">
        <f>IF($E3040&lt;&gt;"",VLOOKUP($E3040,GEMWs!$E$14:$L$20,8,FALSE),"")</f>
        <v>96.174593288388181</v>
      </c>
      <c r="N3040" s="17">
        <f t="shared" si="214"/>
        <v>159.83000000000001</v>
      </c>
      <c r="O3040" s="17">
        <f t="shared" si="215"/>
        <v>159.83000000000001</v>
      </c>
      <c r="P3040" s="17">
        <f t="shared" si="212"/>
        <v>42.605268097353438</v>
      </c>
      <c r="Q3040" s="17">
        <f t="shared" si="213"/>
        <v>42.605268097353438</v>
      </c>
    </row>
    <row r="3041" spans="1:17" x14ac:dyDescent="0.35">
      <c r="A3041" t="s">
        <v>1603</v>
      </c>
      <c r="B3041" t="s">
        <v>137</v>
      </c>
      <c r="C3041" t="s">
        <v>138</v>
      </c>
      <c r="D3041" t="s">
        <v>14</v>
      </c>
      <c r="E3041" t="s">
        <v>21</v>
      </c>
      <c r="F3041" t="s">
        <v>22</v>
      </c>
      <c r="G3041" t="s">
        <v>3040</v>
      </c>
      <c r="H3041">
        <v>18280.3</v>
      </c>
      <c r="I3041">
        <v>62</v>
      </c>
      <c r="J3041">
        <v>389</v>
      </c>
      <c r="K3041">
        <v>454</v>
      </c>
      <c r="L3041" s="17">
        <f>IF($E3041&lt;&gt;"",VLOOKUP($E3041,GEMWs!$E$14:$L$20,7,FALSE),"")</f>
        <v>37.754918937403332</v>
      </c>
      <c r="M3041" s="17">
        <f>IF($E3041&lt;&gt;"",VLOOKUP($E3041,GEMWs!$E$14:$L$20,8,FALSE),"")</f>
        <v>96.174593288388181</v>
      </c>
      <c r="N3041" s="17">
        <f t="shared" si="214"/>
        <v>389</v>
      </c>
      <c r="O3041" s="17">
        <f t="shared" si="215"/>
        <v>454</v>
      </c>
      <c r="P3041" s="17">
        <f t="shared" si="212"/>
        <v>40.264977973568278</v>
      </c>
      <c r="Q3041" s="17">
        <f t="shared" si="213"/>
        <v>46.99305912596401</v>
      </c>
    </row>
    <row r="3042" spans="1:17" x14ac:dyDescent="0.35">
      <c r="A3042" t="s">
        <v>1603</v>
      </c>
      <c r="B3042" t="s">
        <v>1604</v>
      </c>
      <c r="C3042" t="s">
        <v>1605</v>
      </c>
      <c r="D3042" t="s">
        <v>14</v>
      </c>
      <c r="E3042" t="s">
        <v>21</v>
      </c>
      <c r="F3042" t="s">
        <v>22</v>
      </c>
      <c r="G3042" t="s">
        <v>3040</v>
      </c>
      <c r="H3042">
        <v>100.4</v>
      </c>
      <c r="I3042">
        <v>65</v>
      </c>
      <c r="J3042">
        <v>737.18</v>
      </c>
      <c r="K3042">
        <v>1259.72</v>
      </c>
      <c r="L3042" s="17">
        <f>IF($E3042&lt;&gt;"",VLOOKUP($E3042,GEMWs!$E$14:$L$20,7,FALSE),"")</f>
        <v>37.754918937403332</v>
      </c>
      <c r="M3042" s="17">
        <f>IF($E3042&lt;&gt;"",VLOOKUP($E3042,GEMWs!$E$14:$L$20,8,FALSE),"")</f>
        <v>96.174593288388181</v>
      </c>
      <c r="N3042" s="17">
        <f t="shared" si="214"/>
        <v>737.18</v>
      </c>
      <c r="O3042" s="17">
        <f t="shared" si="215"/>
        <v>1259.72</v>
      </c>
      <c r="P3042" s="17">
        <f t="shared" si="212"/>
        <v>7.970025084939511E-2</v>
      </c>
      <c r="Q3042" s="17">
        <f t="shared" si="213"/>
        <v>0.13619468786456498</v>
      </c>
    </row>
    <row r="3043" spans="1:17" x14ac:dyDescent="0.35">
      <c r="A3043" t="s">
        <v>1603</v>
      </c>
      <c r="B3043" t="s">
        <v>651</v>
      </c>
      <c r="C3043" t="s">
        <v>652</v>
      </c>
      <c r="D3043" t="s">
        <v>14</v>
      </c>
      <c r="E3043" t="s">
        <v>21</v>
      </c>
      <c r="F3043" t="s">
        <v>14</v>
      </c>
      <c r="G3043" t="s">
        <v>3040</v>
      </c>
      <c r="H3043">
        <v>450</v>
      </c>
      <c r="I3043">
        <v>66</v>
      </c>
      <c r="J3043">
        <v>109.283739</v>
      </c>
      <c r="K3043">
        <v>1283.7313360000001</v>
      </c>
      <c r="L3043" s="17">
        <f>IF($E3043&lt;&gt;"",VLOOKUP($E3043,GEMWs!$E$14:$L$20,7,FALSE),"")</f>
        <v>37.754918937403332</v>
      </c>
      <c r="M3043" s="17">
        <f>IF($E3043&lt;&gt;"",VLOOKUP($E3043,GEMWs!$E$14:$L$20,8,FALSE),"")</f>
        <v>96.174593288388181</v>
      </c>
      <c r="N3043" s="17">
        <f t="shared" si="214"/>
        <v>109.283739</v>
      </c>
      <c r="O3043" s="17">
        <f t="shared" si="215"/>
        <v>1283.7313360000001</v>
      </c>
      <c r="P3043" s="17">
        <f t="shared" si="212"/>
        <v>0.35054063679878883</v>
      </c>
      <c r="Q3043" s="17">
        <f t="shared" si="213"/>
        <v>4.1177214846208727</v>
      </c>
    </row>
    <row r="3044" spans="1:17" x14ac:dyDescent="0.35">
      <c r="A3044" t="s">
        <v>1603</v>
      </c>
      <c r="B3044" t="s">
        <v>626</v>
      </c>
      <c r="C3044" t="s">
        <v>627</v>
      </c>
      <c r="D3044" t="s">
        <v>14</v>
      </c>
      <c r="E3044" t="s">
        <v>21</v>
      </c>
      <c r="F3044" t="s">
        <v>22</v>
      </c>
      <c r="G3044" t="s">
        <v>3040</v>
      </c>
      <c r="H3044">
        <v>0.7</v>
      </c>
      <c r="I3044">
        <v>68</v>
      </c>
      <c r="J3044">
        <v>18140</v>
      </c>
      <c r="K3044">
        <v>27220</v>
      </c>
      <c r="L3044" s="17">
        <f>IF($E3044&lt;&gt;"",VLOOKUP($E3044,GEMWs!$E$14:$L$20,7,FALSE),"")</f>
        <v>37.754918937403332</v>
      </c>
      <c r="M3044" s="17">
        <f>IF($E3044&lt;&gt;"",VLOOKUP($E3044,GEMWs!$E$14:$L$20,8,FALSE),"")</f>
        <v>96.174593288388181</v>
      </c>
      <c r="N3044" s="17">
        <f t="shared" si="214"/>
        <v>18140</v>
      </c>
      <c r="O3044" s="17">
        <f t="shared" si="215"/>
        <v>27220</v>
      </c>
      <c r="P3044" s="17">
        <f t="shared" si="212"/>
        <v>2.5716385011021307E-5</v>
      </c>
      <c r="Q3044" s="17">
        <f t="shared" si="213"/>
        <v>3.8588754134509367E-5</v>
      </c>
    </row>
    <row r="3045" spans="1:17" x14ac:dyDescent="0.35">
      <c r="A3045" t="s">
        <v>1603</v>
      </c>
      <c r="B3045" t="s">
        <v>1050</v>
      </c>
      <c r="C3045" t="s">
        <v>1051</v>
      </c>
      <c r="D3045" t="s">
        <v>14</v>
      </c>
      <c r="E3045" t="s">
        <v>21</v>
      </c>
      <c r="F3045" t="s">
        <v>22</v>
      </c>
      <c r="G3045" t="s">
        <v>3040</v>
      </c>
      <c r="H3045">
        <v>12.6</v>
      </c>
      <c r="I3045">
        <v>69</v>
      </c>
      <c r="J3045">
        <v>4500</v>
      </c>
      <c r="K3045">
        <v>4500</v>
      </c>
      <c r="L3045" s="17">
        <f>IF($E3045&lt;&gt;"",VLOOKUP($E3045,GEMWs!$E$14:$L$20,7,FALSE),"")</f>
        <v>37.754918937403332</v>
      </c>
      <c r="M3045" s="17">
        <f>IF($E3045&lt;&gt;"",VLOOKUP($E3045,GEMWs!$E$14:$L$20,8,FALSE),"")</f>
        <v>96.174593288388181</v>
      </c>
      <c r="N3045" s="17">
        <f t="shared" si="214"/>
        <v>4500</v>
      </c>
      <c r="O3045" s="17">
        <f t="shared" si="215"/>
        <v>4500</v>
      </c>
      <c r="P3045" s="17">
        <f t="shared" si="212"/>
        <v>2.8E-3</v>
      </c>
      <c r="Q3045" s="17">
        <f t="shared" si="213"/>
        <v>2.8E-3</v>
      </c>
    </row>
    <row r="3046" spans="1:17" x14ac:dyDescent="0.35">
      <c r="A3046" t="s">
        <v>1603</v>
      </c>
      <c r="B3046" t="s">
        <v>628</v>
      </c>
      <c r="C3046" t="s">
        <v>629</v>
      </c>
      <c r="D3046" t="s">
        <v>14</v>
      </c>
      <c r="E3046" t="s">
        <v>21</v>
      </c>
      <c r="F3046" t="s">
        <v>22</v>
      </c>
      <c r="G3046" t="s">
        <v>3040</v>
      </c>
      <c r="H3046">
        <v>0.1</v>
      </c>
      <c r="I3046">
        <v>76</v>
      </c>
      <c r="J3046">
        <v>27215</v>
      </c>
      <c r="K3046">
        <v>27215</v>
      </c>
      <c r="L3046" s="17">
        <f>IF($E3046&lt;&gt;"",VLOOKUP($E3046,GEMWs!$E$14:$L$20,7,FALSE),"")</f>
        <v>37.754918937403332</v>
      </c>
      <c r="M3046" s="17">
        <f>IF($E3046&lt;&gt;"",VLOOKUP($E3046,GEMWs!$E$14:$L$20,8,FALSE),"")</f>
        <v>96.174593288388181</v>
      </c>
      <c r="N3046" s="17">
        <f t="shared" si="214"/>
        <v>27215</v>
      </c>
      <c r="O3046" s="17">
        <f t="shared" si="215"/>
        <v>27215</v>
      </c>
      <c r="P3046" s="17">
        <f t="shared" ref="P3046:P3109" si="216">IF(O3046&gt;0,$H3046/O3046,0)</f>
        <v>3.6744442403086536E-6</v>
      </c>
      <c r="Q3046" s="17">
        <f t="shared" ref="Q3046:Q3109" si="217">IF(N3046&gt;0,$H3046/N3046,0)</f>
        <v>3.6744442403086536E-6</v>
      </c>
    </row>
    <row r="3047" spans="1:17" x14ac:dyDescent="0.35">
      <c r="A3047" t="s">
        <v>1603</v>
      </c>
      <c r="B3047" t="s">
        <v>653</v>
      </c>
      <c r="C3047" t="s">
        <v>654</v>
      </c>
      <c r="D3047" t="s">
        <v>14</v>
      </c>
      <c r="E3047" t="s">
        <v>21</v>
      </c>
      <c r="F3047" t="s">
        <v>22</v>
      </c>
      <c r="G3047" t="s">
        <v>3040</v>
      </c>
      <c r="H3047">
        <v>29.1</v>
      </c>
      <c r="I3047">
        <v>77</v>
      </c>
      <c r="J3047">
        <v>6804</v>
      </c>
      <c r="K3047">
        <v>6804</v>
      </c>
      <c r="L3047" s="17">
        <f>IF($E3047&lt;&gt;"",VLOOKUP($E3047,GEMWs!$E$14:$L$20,7,FALSE),"")</f>
        <v>37.754918937403332</v>
      </c>
      <c r="M3047" s="17">
        <f>IF($E3047&lt;&gt;"",VLOOKUP($E3047,GEMWs!$E$14:$L$20,8,FALSE),"")</f>
        <v>96.174593288388181</v>
      </c>
      <c r="N3047" s="17">
        <f t="shared" si="214"/>
        <v>6804</v>
      </c>
      <c r="O3047" s="17">
        <f t="shared" si="215"/>
        <v>6804</v>
      </c>
      <c r="P3047" s="17">
        <f t="shared" si="216"/>
        <v>4.2768959435626102E-3</v>
      </c>
      <c r="Q3047" s="17">
        <f t="shared" si="217"/>
        <v>4.2768959435626102E-3</v>
      </c>
    </row>
    <row r="3048" spans="1:17" x14ac:dyDescent="0.35">
      <c r="A3048" t="s">
        <v>1603</v>
      </c>
      <c r="B3048" t="s">
        <v>1327</v>
      </c>
      <c r="C3048" t="s">
        <v>1328</v>
      </c>
      <c r="D3048" t="s">
        <v>14</v>
      </c>
      <c r="E3048" t="s">
        <v>21</v>
      </c>
      <c r="F3048" t="s">
        <v>22</v>
      </c>
      <c r="G3048" t="s">
        <v>3040</v>
      </c>
      <c r="H3048">
        <v>150.69999999999999</v>
      </c>
      <c r="I3048">
        <v>80</v>
      </c>
      <c r="J3048">
        <v>13.39035</v>
      </c>
      <c r="K3048">
        <v>446.82182899999998</v>
      </c>
      <c r="L3048" s="17">
        <f>IF($E3048&lt;&gt;"",VLOOKUP($E3048,GEMWs!$E$14:$L$20,7,FALSE),"")</f>
        <v>37.754918937403332</v>
      </c>
      <c r="M3048" s="17">
        <f>IF($E3048&lt;&gt;"",VLOOKUP($E3048,GEMWs!$E$14:$L$20,8,FALSE),"")</f>
        <v>96.174593288388181</v>
      </c>
      <c r="N3048" s="17">
        <f t="shared" si="214"/>
        <v>13.39035</v>
      </c>
      <c r="O3048" s="17">
        <f t="shared" si="215"/>
        <v>446.82182899999998</v>
      </c>
      <c r="P3048" s="17">
        <f t="shared" si="216"/>
        <v>0.3372708990902949</v>
      </c>
      <c r="Q3048" s="17">
        <f t="shared" si="217"/>
        <v>11.25437348538313</v>
      </c>
    </row>
    <row r="3049" spans="1:17" x14ac:dyDescent="0.35">
      <c r="A3049" t="s">
        <v>1603</v>
      </c>
      <c r="B3049" t="s">
        <v>929</v>
      </c>
      <c r="C3049" t="s">
        <v>930</v>
      </c>
      <c r="D3049" t="s">
        <v>14</v>
      </c>
      <c r="E3049" t="s">
        <v>21</v>
      </c>
      <c r="F3049" t="s">
        <v>22</v>
      </c>
      <c r="G3049" t="s">
        <v>3040</v>
      </c>
      <c r="H3049">
        <v>1.1000000000000001</v>
      </c>
      <c r="I3049">
        <v>89</v>
      </c>
      <c r="J3049">
        <v>1800</v>
      </c>
      <c r="K3049">
        <v>3636</v>
      </c>
      <c r="L3049" s="17">
        <f>IF($E3049&lt;&gt;"",VLOOKUP($E3049,GEMWs!$E$14:$L$20,7,FALSE),"")</f>
        <v>37.754918937403332</v>
      </c>
      <c r="M3049" s="17">
        <f>IF($E3049&lt;&gt;"",VLOOKUP($E3049,GEMWs!$E$14:$L$20,8,FALSE),"")</f>
        <v>96.174593288388181</v>
      </c>
      <c r="N3049" s="17">
        <f t="shared" si="214"/>
        <v>1800</v>
      </c>
      <c r="O3049" s="17">
        <f t="shared" si="215"/>
        <v>3636</v>
      </c>
      <c r="P3049" s="17">
        <f t="shared" si="216"/>
        <v>3.0253025302530255E-4</v>
      </c>
      <c r="Q3049" s="17">
        <f t="shared" si="217"/>
        <v>6.1111111111111121E-4</v>
      </c>
    </row>
    <row r="3050" spans="1:17" x14ac:dyDescent="0.35">
      <c r="A3050" t="s">
        <v>1603</v>
      </c>
      <c r="B3050" t="s">
        <v>59</v>
      </c>
      <c r="C3050" t="s">
        <v>60</v>
      </c>
      <c r="D3050" t="s">
        <v>14</v>
      </c>
      <c r="E3050" t="s">
        <v>21</v>
      </c>
      <c r="F3050" t="s">
        <v>14</v>
      </c>
      <c r="G3050" t="s">
        <v>3040</v>
      </c>
      <c r="H3050">
        <v>3.4</v>
      </c>
      <c r="I3050">
        <v>91</v>
      </c>
      <c r="J3050">
        <v>186.795131</v>
      </c>
      <c r="K3050">
        <v>9072</v>
      </c>
      <c r="L3050" s="17">
        <f>IF($E3050&lt;&gt;"",VLOOKUP($E3050,GEMWs!$E$14:$L$20,7,FALSE),"")</f>
        <v>37.754918937403332</v>
      </c>
      <c r="M3050" s="17">
        <f>IF($E3050&lt;&gt;"",VLOOKUP($E3050,GEMWs!$E$14:$L$20,8,FALSE),"")</f>
        <v>96.174593288388181</v>
      </c>
      <c r="N3050" s="17">
        <f t="shared" si="214"/>
        <v>186.795131</v>
      </c>
      <c r="O3050" s="17">
        <f t="shared" si="215"/>
        <v>9072</v>
      </c>
      <c r="P3050" s="17">
        <f t="shared" si="216"/>
        <v>3.7477954144620812E-4</v>
      </c>
      <c r="Q3050" s="17">
        <f t="shared" si="217"/>
        <v>1.8201759231079744E-2</v>
      </c>
    </row>
    <row r="3051" spans="1:17" x14ac:dyDescent="0.35">
      <c r="A3051" t="s">
        <v>1603</v>
      </c>
      <c r="B3051" t="s">
        <v>1606</v>
      </c>
      <c r="C3051" t="s">
        <v>1607</v>
      </c>
      <c r="D3051" t="s">
        <v>14</v>
      </c>
      <c r="E3051" t="s">
        <v>18</v>
      </c>
      <c r="F3051" t="s">
        <v>22</v>
      </c>
      <c r="G3051" t="s">
        <v>3040</v>
      </c>
      <c r="H3051">
        <v>0.6</v>
      </c>
      <c r="I3051">
        <v>96</v>
      </c>
      <c r="J3051">
        <v>3000000</v>
      </c>
      <c r="K3051">
        <v>3000000</v>
      </c>
      <c r="L3051" s="17">
        <f>IF($E3051&lt;&gt;"",VLOOKUP($E3051,GEMWs!$E$14:$L$20,7,FALSE),"")</f>
        <v>5950.3939027696888</v>
      </c>
      <c r="M3051" s="17">
        <f>IF($E3051&lt;&gt;"",VLOOKUP($E3051,GEMWs!$E$14:$L$20,8,FALSE),"")</f>
        <v>10539.430626954083</v>
      </c>
      <c r="N3051" s="17">
        <f t="shared" si="214"/>
        <v>3000000</v>
      </c>
      <c r="O3051" s="17">
        <f t="shared" si="215"/>
        <v>3000000</v>
      </c>
      <c r="P3051" s="17">
        <f t="shared" si="216"/>
        <v>1.9999999999999999E-7</v>
      </c>
      <c r="Q3051" s="17">
        <f t="shared" si="217"/>
        <v>1.9999999999999999E-7</v>
      </c>
    </row>
    <row r="3052" spans="1:17" x14ac:dyDescent="0.35">
      <c r="A3052" t="s">
        <v>1603</v>
      </c>
      <c r="B3052" t="s">
        <v>447</v>
      </c>
      <c r="C3052" t="s">
        <v>448</v>
      </c>
      <c r="D3052" t="s">
        <v>14</v>
      </c>
      <c r="E3052" t="s">
        <v>18</v>
      </c>
      <c r="F3052" t="s">
        <v>14</v>
      </c>
      <c r="G3052" t="s">
        <v>3040</v>
      </c>
      <c r="H3052">
        <v>0.4</v>
      </c>
      <c r="I3052">
        <v>103</v>
      </c>
      <c r="J3052">
        <v>276.874979</v>
      </c>
      <c r="K3052">
        <v>3179.8651049999999</v>
      </c>
      <c r="L3052" s="17">
        <f>IF($E3052&lt;&gt;"",VLOOKUP($E3052,GEMWs!$E$14:$L$20,7,FALSE),"")</f>
        <v>5950.3939027696888</v>
      </c>
      <c r="M3052" s="17">
        <f>IF($E3052&lt;&gt;"",VLOOKUP($E3052,GEMWs!$E$14:$L$20,8,FALSE),"")</f>
        <v>10539.430626954083</v>
      </c>
      <c r="N3052" s="17">
        <f t="shared" si="214"/>
        <v>276.874979</v>
      </c>
      <c r="O3052" s="17">
        <f t="shared" si="215"/>
        <v>3179.8651049999999</v>
      </c>
      <c r="P3052" s="17">
        <f t="shared" si="216"/>
        <v>1.2579149957369027E-4</v>
      </c>
      <c r="Q3052" s="17">
        <f t="shared" si="217"/>
        <v>1.4446953691687684E-3</v>
      </c>
    </row>
    <row r="3053" spans="1:17" x14ac:dyDescent="0.35">
      <c r="A3053" t="s">
        <v>1603</v>
      </c>
      <c r="B3053" t="s">
        <v>170</v>
      </c>
      <c r="C3053" t="s">
        <v>171</v>
      </c>
      <c r="D3053" t="s">
        <v>14</v>
      </c>
      <c r="E3053" t="s">
        <v>21</v>
      </c>
      <c r="F3053" t="s">
        <v>22</v>
      </c>
      <c r="G3053" t="s">
        <v>3040</v>
      </c>
      <c r="H3053">
        <v>7618.7</v>
      </c>
      <c r="I3053">
        <v>114</v>
      </c>
      <c r="J3053">
        <v>15000</v>
      </c>
      <c r="K3053">
        <v>20000</v>
      </c>
      <c r="L3053" s="17">
        <f>IF($E3053&lt;&gt;"",VLOOKUP($E3053,GEMWs!$E$14:$L$20,7,FALSE),"")</f>
        <v>37.754918937403332</v>
      </c>
      <c r="M3053" s="17">
        <f>IF($E3053&lt;&gt;"",VLOOKUP($E3053,GEMWs!$E$14:$L$20,8,FALSE),"")</f>
        <v>96.174593288388181</v>
      </c>
      <c r="N3053" s="17">
        <f t="shared" si="214"/>
        <v>15000</v>
      </c>
      <c r="O3053" s="17">
        <f t="shared" si="215"/>
        <v>20000</v>
      </c>
      <c r="P3053" s="17">
        <f t="shared" si="216"/>
        <v>0.38093499999999997</v>
      </c>
      <c r="Q3053" s="17">
        <f t="shared" si="217"/>
        <v>0.50791333333333333</v>
      </c>
    </row>
    <row r="3054" spans="1:17" x14ac:dyDescent="0.35">
      <c r="A3054" t="s">
        <v>1603</v>
      </c>
      <c r="B3054" t="s">
        <v>1614</v>
      </c>
      <c r="C3054" t="s">
        <v>1615</v>
      </c>
      <c r="D3054" t="s">
        <v>14</v>
      </c>
      <c r="E3054" t="s">
        <v>18</v>
      </c>
      <c r="F3054" t="s">
        <v>22</v>
      </c>
      <c r="G3054" t="s">
        <v>3040</v>
      </c>
      <c r="H3054">
        <v>1.7</v>
      </c>
      <c r="I3054">
        <v>119</v>
      </c>
      <c r="J3054">
        <v>1242.2266910000001</v>
      </c>
      <c r="K3054">
        <v>4252.8468339999999</v>
      </c>
      <c r="L3054" s="17">
        <f>IF($E3054&lt;&gt;"",VLOOKUP($E3054,GEMWs!$E$14:$L$20,7,FALSE),"")</f>
        <v>5950.3939027696888</v>
      </c>
      <c r="M3054" s="17">
        <f>IF($E3054&lt;&gt;"",VLOOKUP($E3054,GEMWs!$E$14:$L$20,8,FALSE),"")</f>
        <v>10539.430626954083</v>
      </c>
      <c r="N3054" s="17">
        <f t="shared" si="214"/>
        <v>1242.2266910000001</v>
      </c>
      <c r="O3054" s="17">
        <f t="shared" si="215"/>
        <v>4252.8468339999999</v>
      </c>
      <c r="P3054" s="17">
        <f t="shared" si="216"/>
        <v>3.9973224203822808E-4</v>
      </c>
      <c r="Q3054" s="17">
        <f t="shared" si="217"/>
        <v>1.3685102826372934E-3</v>
      </c>
    </row>
    <row r="3055" spans="1:17" x14ac:dyDescent="0.35">
      <c r="A3055" t="s">
        <v>1603</v>
      </c>
      <c r="B3055" t="s">
        <v>421</v>
      </c>
      <c r="C3055" t="s">
        <v>422</v>
      </c>
      <c r="D3055" t="s">
        <v>14</v>
      </c>
      <c r="E3055" t="s">
        <v>21</v>
      </c>
      <c r="F3055" t="s">
        <v>22</v>
      </c>
      <c r="G3055" t="s">
        <v>3040</v>
      </c>
      <c r="H3055">
        <v>13.2</v>
      </c>
      <c r="I3055">
        <v>120</v>
      </c>
      <c r="J3055">
        <v>900</v>
      </c>
      <c r="K3055">
        <v>4138.4209879999999</v>
      </c>
      <c r="L3055" s="17">
        <f>IF($E3055&lt;&gt;"",VLOOKUP($E3055,GEMWs!$E$14:$L$20,7,FALSE),"")</f>
        <v>37.754918937403332</v>
      </c>
      <c r="M3055" s="17">
        <f>IF($E3055&lt;&gt;"",VLOOKUP($E3055,GEMWs!$E$14:$L$20,8,FALSE),"")</f>
        <v>96.174593288388181</v>
      </c>
      <c r="N3055" s="17">
        <f t="shared" si="214"/>
        <v>900</v>
      </c>
      <c r="O3055" s="17">
        <f t="shared" si="215"/>
        <v>4138.4209879999999</v>
      </c>
      <c r="P3055" s="17">
        <f t="shared" si="216"/>
        <v>3.1896223313856824E-3</v>
      </c>
      <c r="Q3055" s="17">
        <f t="shared" si="217"/>
        <v>1.4666666666666666E-2</v>
      </c>
    </row>
    <row r="3056" spans="1:17" x14ac:dyDescent="0.35">
      <c r="A3056" t="s">
        <v>1603</v>
      </c>
      <c r="B3056" t="s">
        <v>1546</v>
      </c>
      <c r="C3056" t="s">
        <v>1547</v>
      </c>
      <c r="D3056" t="s">
        <v>14</v>
      </c>
      <c r="E3056" t="s">
        <v>18</v>
      </c>
      <c r="F3056" t="s">
        <v>22</v>
      </c>
      <c r="G3056" t="s">
        <v>3040</v>
      </c>
      <c r="H3056">
        <v>18.600000000000001</v>
      </c>
      <c r="I3056">
        <v>124</v>
      </c>
      <c r="J3056">
        <v>1085.2249899999999</v>
      </c>
      <c r="K3056">
        <v>2327.834124</v>
      </c>
      <c r="L3056" s="17">
        <f>IF($E3056&lt;&gt;"",VLOOKUP($E3056,GEMWs!$E$14:$L$20,7,FALSE),"")</f>
        <v>5950.3939027696888</v>
      </c>
      <c r="M3056" s="17">
        <f>IF($E3056&lt;&gt;"",VLOOKUP($E3056,GEMWs!$E$14:$L$20,8,FALSE),"")</f>
        <v>10539.430626954083</v>
      </c>
      <c r="N3056" s="17">
        <f t="shared" si="214"/>
        <v>1085.2249899999999</v>
      </c>
      <c r="O3056" s="17">
        <f t="shared" si="215"/>
        <v>2327.834124</v>
      </c>
      <c r="P3056" s="17">
        <f t="shared" si="216"/>
        <v>7.990260048271379E-3</v>
      </c>
      <c r="Q3056" s="17">
        <f t="shared" si="217"/>
        <v>1.7139303067468067E-2</v>
      </c>
    </row>
    <row r="3057" spans="1:17" x14ac:dyDescent="0.35">
      <c r="A3057" t="s">
        <v>1603</v>
      </c>
      <c r="B3057" t="s">
        <v>192</v>
      </c>
      <c r="C3057" t="s">
        <v>193</v>
      </c>
      <c r="D3057" t="s">
        <v>14</v>
      </c>
      <c r="E3057" t="s">
        <v>21</v>
      </c>
      <c r="F3057" t="s">
        <v>22</v>
      </c>
      <c r="G3057" t="s">
        <v>3040</v>
      </c>
      <c r="H3057">
        <v>0.7</v>
      </c>
      <c r="I3057">
        <v>129</v>
      </c>
      <c r="J3057">
        <v>85000</v>
      </c>
      <c r="K3057">
        <v>90000</v>
      </c>
      <c r="L3057" s="17">
        <f>IF($E3057&lt;&gt;"",VLOOKUP($E3057,GEMWs!$E$14:$L$20,7,FALSE),"")</f>
        <v>37.754918937403332</v>
      </c>
      <c r="M3057" s="17">
        <f>IF($E3057&lt;&gt;"",VLOOKUP($E3057,GEMWs!$E$14:$L$20,8,FALSE),"")</f>
        <v>96.174593288388181</v>
      </c>
      <c r="N3057" s="17">
        <f t="shared" si="214"/>
        <v>85000</v>
      </c>
      <c r="O3057" s="17">
        <f t="shared" si="215"/>
        <v>90000</v>
      </c>
      <c r="P3057" s="17">
        <f t="shared" si="216"/>
        <v>7.7777777777777775E-6</v>
      </c>
      <c r="Q3057" s="17">
        <f t="shared" si="217"/>
        <v>8.2352941176470581E-6</v>
      </c>
    </row>
    <row r="3058" spans="1:17" x14ac:dyDescent="0.35">
      <c r="A3058" t="s">
        <v>1603</v>
      </c>
      <c r="B3058" t="s">
        <v>1542</v>
      </c>
      <c r="C3058" t="s">
        <v>1543</v>
      </c>
      <c r="D3058" t="s">
        <v>14</v>
      </c>
      <c r="E3058" t="s">
        <v>21</v>
      </c>
      <c r="F3058" t="s">
        <v>22</v>
      </c>
      <c r="G3058" t="s">
        <v>3040</v>
      </c>
      <c r="H3058">
        <v>2245.8000000000002</v>
      </c>
      <c r="I3058">
        <v>132</v>
      </c>
      <c r="J3058">
        <v>499.288363</v>
      </c>
      <c r="K3058">
        <v>499.288363</v>
      </c>
      <c r="L3058" s="17">
        <f>IF($E3058&lt;&gt;"",VLOOKUP($E3058,GEMWs!$E$14:$L$20,7,FALSE),"")</f>
        <v>37.754918937403332</v>
      </c>
      <c r="M3058" s="17">
        <f>IF($E3058&lt;&gt;"",VLOOKUP($E3058,GEMWs!$E$14:$L$20,8,FALSE),"")</f>
        <v>96.174593288388181</v>
      </c>
      <c r="N3058" s="17">
        <f t="shared" si="214"/>
        <v>499.288363</v>
      </c>
      <c r="O3058" s="17">
        <f t="shared" si="215"/>
        <v>499.288363</v>
      </c>
      <c r="P3058" s="17">
        <f t="shared" si="216"/>
        <v>4.4980018891407649</v>
      </c>
      <c r="Q3058" s="17">
        <f t="shared" si="217"/>
        <v>4.4980018891407649</v>
      </c>
    </row>
    <row r="3059" spans="1:17" x14ac:dyDescent="0.35">
      <c r="A3059" t="s">
        <v>1603</v>
      </c>
      <c r="B3059" t="s">
        <v>206</v>
      </c>
      <c r="C3059" t="s">
        <v>207</v>
      </c>
      <c r="D3059" t="s">
        <v>14</v>
      </c>
      <c r="E3059" t="s">
        <v>21</v>
      </c>
      <c r="F3059" t="s">
        <v>22</v>
      </c>
      <c r="G3059" t="s">
        <v>3040</v>
      </c>
      <c r="H3059">
        <v>3328.3</v>
      </c>
      <c r="I3059">
        <v>134</v>
      </c>
      <c r="J3059">
        <v>1000</v>
      </c>
      <c r="K3059">
        <v>1000</v>
      </c>
      <c r="L3059" s="17">
        <f>IF($E3059&lt;&gt;"",VLOOKUP($E3059,GEMWs!$E$14:$L$20,7,FALSE),"")</f>
        <v>37.754918937403332</v>
      </c>
      <c r="M3059" s="17">
        <f>IF($E3059&lt;&gt;"",VLOOKUP($E3059,GEMWs!$E$14:$L$20,8,FALSE),"")</f>
        <v>96.174593288388181</v>
      </c>
      <c r="N3059" s="17">
        <f t="shared" si="214"/>
        <v>1000</v>
      </c>
      <c r="O3059" s="17">
        <f t="shared" si="215"/>
        <v>1000</v>
      </c>
      <c r="P3059" s="17">
        <f t="shared" si="216"/>
        <v>3.3283</v>
      </c>
      <c r="Q3059" s="17">
        <f t="shared" si="217"/>
        <v>3.3283</v>
      </c>
    </row>
    <row r="3060" spans="1:17" x14ac:dyDescent="0.35">
      <c r="A3060" t="s">
        <v>1603</v>
      </c>
      <c r="B3060" t="s">
        <v>277</v>
      </c>
      <c r="C3060" t="s">
        <v>278</v>
      </c>
      <c r="D3060" t="s">
        <v>14</v>
      </c>
      <c r="E3060" t="s">
        <v>21</v>
      </c>
      <c r="F3060" t="s">
        <v>22</v>
      </c>
      <c r="G3060" t="s">
        <v>3040</v>
      </c>
      <c r="H3060">
        <v>141</v>
      </c>
      <c r="I3060">
        <v>138</v>
      </c>
      <c r="J3060">
        <v>217.80402699999999</v>
      </c>
      <c r="K3060">
        <v>283.52520700000002</v>
      </c>
      <c r="L3060" s="17">
        <f>IF($E3060&lt;&gt;"",VLOOKUP($E3060,GEMWs!$E$14:$L$20,7,FALSE),"")</f>
        <v>37.754918937403332</v>
      </c>
      <c r="M3060" s="17">
        <f>IF($E3060&lt;&gt;"",VLOOKUP($E3060,GEMWs!$E$14:$L$20,8,FALSE),"")</f>
        <v>96.174593288388181</v>
      </c>
      <c r="N3060" s="17">
        <f t="shared" si="214"/>
        <v>217.80402699999999</v>
      </c>
      <c r="O3060" s="17">
        <f t="shared" si="215"/>
        <v>283.52520700000002</v>
      </c>
      <c r="P3060" s="17">
        <f t="shared" si="216"/>
        <v>0.49731027971703406</v>
      </c>
      <c r="Q3060" s="17">
        <f t="shared" si="217"/>
        <v>0.64737095058393945</v>
      </c>
    </row>
    <row r="3061" spans="1:17" x14ac:dyDescent="0.35">
      <c r="A3061" t="s">
        <v>1603</v>
      </c>
      <c r="B3061" t="s">
        <v>757</v>
      </c>
      <c r="C3061" t="s">
        <v>758</v>
      </c>
      <c r="D3061" t="s">
        <v>14</v>
      </c>
      <c r="E3061" t="s">
        <v>21</v>
      </c>
      <c r="F3061" t="s">
        <v>22</v>
      </c>
      <c r="G3061" t="s">
        <v>3040</v>
      </c>
      <c r="H3061">
        <v>11.6</v>
      </c>
      <c r="I3061">
        <v>140</v>
      </c>
      <c r="J3061">
        <v>3182</v>
      </c>
      <c r="K3061">
        <v>7000</v>
      </c>
      <c r="L3061" s="17">
        <f>IF($E3061&lt;&gt;"",VLOOKUP($E3061,GEMWs!$E$14:$L$20,7,FALSE),"")</f>
        <v>37.754918937403332</v>
      </c>
      <c r="M3061" s="17">
        <f>IF($E3061&lt;&gt;"",VLOOKUP($E3061,GEMWs!$E$14:$L$20,8,FALSE),"")</f>
        <v>96.174593288388181</v>
      </c>
      <c r="N3061" s="17">
        <f t="shared" si="214"/>
        <v>3182</v>
      </c>
      <c r="O3061" s="17">
        <f t="shared" si="215"/>
        <v>7000</v>
      </c>
      <c r="P3061" s="17">
        <f t="shared" si="216"/>
        <v>1.657142857142857E-3</v>
      </c>
      <c r="Q3061" s="17">
        <f t="shared" si="217"/>
        <v>3.6455059710873662E-3</v>
      </c>
    </row>
    <row r="3062" spans="1:17" x14ac:dyDescent="0.35">
      <c r="A3062" t="s">
        <v>1603</v>
      </c>
      <c r="B3062" t="s">
        <v>1612</v>
      </c>
      <c r="C3062" t="s">
        <v>1613</v>
      </c>
      <c r="D3062" t="s">
        <v>14</v>
      </c>
      <c r="E3062" t="s">
        <v>18</v>
      </c>
      <c r="F3062" t="s">
        <v>22</v>
      </c>
      <c r="G3062" t="s">
        <v>3040</v>
      </c>
      <c r="H3062">
        <v>2</v>
      </c>
      <c r="I3062">
        <v>142</v>
      </c>
      <c r="J3062">
        <v>64.84</v>
      </c>
      <c r="K3062">
        <v>279.77999999999997</v>
      </c>
      <c r="L3062" s="17">
        <f>IF($E3062&lt;&gt;"",VLOOKUP($E3062,GEMWs!$E$14:$L$20,7,FALSE),"")</f>
        <v>5950.3939027696888</v>
      </c>
      <c r="M3062" s="17">
        <f>IF($E3062&lt;&gt;"",VLOOKUP($E3062,GEMWs!$E$14:$L$20,8,FALSE),"")</f>
        <v>10539.430626954083</v>
      </c>
      <c r="N3062" s="17">
        <f t="shared" si="214"/>
        <v>64.84</v>
      </c>
      <c r="O3062" s="17">
        <f t="shared" si="215"/>
        <v>279.77999999999997</v>
      </c>
      <c r="P3062" s="17">
        <f t="shared" si="216"/>
        <v>7.1484738008435206E-3</v>
      </c>
      <c r="Q3062" s="17">
        <f t="shared" si="217"/>
        <v>3.0845157310302282E-2</v>
      </c>
    </row>
    <row r="3063" spans="1:17" x14ac:dyDescent="0.35">
      <c r="A3063" t="s">
        <v>1603</v>
      </c>
      <c r="B3063" t="s">
        <v>1329</v>
      </c>
      <c r="C3063" t="s">
        <v>1330</v>
      </c>
      <c r="D3063" t="s">
        <v>14</v>
      </c>
      <c r="E3063" t="s">
        <v>21</v>
      </c>
      <c r="F3063" t="s">
        <v>22</v>
      </c>
      <c r="G3063" t="s">
        <v>3040</v>
      </c>
      <c r="H3063">
        <v>102.5</v>
      </c>
      <c r="I3063">
        <v>144</v>
      </c>
      <c r="J3063">
        <v>658.21535400000005</v>
      </c>
      <c r="K3063">
        <v>771.73783300000002</v>
      </c>
      <c r="L3063" s="17">
        <f>IF($E3063&lt;&gt;"",VLOOKUP($E3063,GEMWs!$E$14:$L$20,7,FALSE),"")</f>
        <v>37.754918937403332</v>
      </c>
      <c r="M3063" s="17">
        <f>IF($E3063&lt;&gt;"",VLOOKUP($E3063,GEMWs!$E$14:$L$20,8,FALSE),"")</f>
        <v>96.174593288388181</v>
      </c>
      <c r="N3063" s="17">
        <f t="shared" si="214"/>
        <v>658.21535400000005</v>
      </c>
      <c r="O3063" s="17">
        <f t="shared" si="215"/>
        <v>771.73783300000002</v>
      </c>
      <c r="P3063" s="17">
        <f t="shared" si="216"/>
        <v>0.13281712469835594</v>
      </c>
      <c r="Q3063" s="17">
        <f t="shared" si="217"/>
        <v>0.15572410971136355</v>
      </c>
    </row>
    <row r="3064" spans="1:17" x14ac:dyDescent="0.35">
      <c r="A3064" t="s">
        <v>1603</v>
      </c>
      <c r="B3064" t="s">
        <v>23</v>
      </c>
      <c r="C3064" t="s">
        <v>24</v>
      </c>
      <c r="D3064" t="s">
        <v>14</v>
      </c>
      <c r="E3064" t="s">
        <v>21</v>
      </c>
      <c r="F3064" t="s">
        <v>22</v>
      </c>
      <c r="G3064" t="s">
        <v>3040</v>
      </c>
      <c r="H3064">
        <v>0.4</v>
      </c>
      <c r="I3064">
        <v>147</v>
      </c>
      <c r="J3064">
        <v>22.748228999999998</v>
      </c>
      <c r="K3064">
        <v>27.708825999999998</v>
      </c>
      <c r="L3064" s="17">
        <f>IF($E3064&lt;&gt;"",VLOOKUP($E3064,GEMWs!$E$14:$L$20,7,FALSE),"")</f>
        <v>37.754918937403332</v>
      </c>
      <c r="M3064" s="17">
        <f>IF($E3064&lt;&gt;"",VLOOKUP($E3064,GEMWs!$E$14:$L$20,8,FALSE),"")</f>
        <v>96.174593288388181</v>
      </c>
      <c r="N3064" s="17">
        <f t="shared" si="214"/>
        <v>22.748228999999998</v>
      </c>
      <c r="O3064" s="17">
        <f t="shared" si="215"/>
        <v>27.708825999999998</v>
      </c>
      <c r="P3064" s="17">
        <f t="shared" si="216"/>
        <v>1.4435833549930988E-2</v>
      </c>
      <c r="Q3064" s="17">
        <f t="shared" si="217"/>
        <v>1.7583786412559855E-2</v>
      </c>
    </row>
    <row r="3065" spans="1:17" x14ac:dyDescent="0.35">
      <c r="A3065" t="s">
        <v>1603</v>
      </c>
      <c r="B3065" t="s">
        <v>677</v>
      </c>
      <c r="C3065" t="s">
        <v>678</v>
      </c>
      <c r="D3065" t="s">
        <v>14</v>
      </c>
      <c r="E3065" t="s">
        <v>18</v>
      </c>
      <c r="F3065" t="s">
        <v>22</v>
      </c>
      <c r="G3065" t="s">
        <v>3040</v>
      </c>
      <c r="H3065">
        <v>327.39999999999998</v>
      </c>
      <c r="I3065">
        <v>148</v>
      </c>
      <c r="J3065">
        <v>3146</v>
      </c>
      <c r="K3065">
        <v>4290</v>
      </c>
      <c r="L3065" s="17">
        <f>IF($E3065&lt;&gt;"",VLOOKUP($E3065,GEMWs!$E$14:$L$20,7,FALSE),"")</f>
        <v>5950.3939027696888</v>
      </c>
      <c r="M3065" s="17">
        <f>IF($E3065&lt;&gt;"",VLOOKUP($E3065,GEMWs!$E$14:$L$20,8,FALSE),"")</f>
        <v>10539.430626954083</v>
      </c>
      <c r="N3065" s="17">
        <f t="shared" si="214"/>
        <v>3146</v>
      </c>
      <c r="O3065" s="17">
        <f t="shared" si="215"/>
        <v>4290</v>
      </c>
      <c r="P3065" s="17">
        <f t="shared" si="216"/>
        <v>7.6317016317016317E-2</v>
      </c>
      <c r="Q3065" s="17">
        <f t="shared" si="217"/>
        <v>0.10406865861411316</v>
      </c>
    </row>
    <row r="3066" spans="1:17" x14ac:dyDescent="0.35">
      <c r="A3066" t="s">
        <v>1603</v>
      </c>
      <c r="B3066" t="s">
        <v>306</v>
      </c>
      <c r="C3066" t="s">
        <v>307</v>
      </c>
      <c r="D3066" t="s">
        <v>14</v>
      </c>
      <c r="E3066" t="s">
        <v>21</v>
      </c>
      <c r="F3066" t="s">
        <v>22</v>
      </c>
      <c r="G3066" t="s">
        <v>3040</v>
      </c>
      <c r="H3066">
        <v>105.5</v>
      </c>
      <c r="I3066">
        <v>150</v>
      </c>
      <c r="J3066">
        <v>86.7</v>
      </c>
      <c r="K3066">
        <v>115.57</v>
      </c>
      <c r="L3066" s="17">
        <f>IF($E3066&lt;&gt;"",VLOOKUP($E3066,GEMWs!$E$14:$L$20,7,FALSE),"")</f>
        <v>37.754918937403332</v>
      </c>
      <c r="M3066" s="17">
        <f>IF($E3066&lt;&gt;"",VLOOKUP($E3066,GEMWs!$E$14:$L$20,8,FALSE),"")</f>
        <v>96.174593288388181</v>
      </c>
      <c r="N3066" s="17">
        <f t="shared" si="214"/>
        <v>86.7</v>
      </c>
      <c r="O3066" s="17">
        <f t="shared" si="215"/>
        <v>115.57</v>
      </c>
      <c r="P3066" s="17">
        <f t="shared" si="216"/>
        <v>0.91286666089815705</v>
      </c>
      <c r="Q3066" s="17">
        <f t="shared" si="217"/>
        <v>1.2168396770472896</v>
      </c>
    </row>
    <row r="3067" spans="1:17" x14ac:dyDescent="0.35">
      <c r="A3067" t="s">
        <v>1603</v>
      </c>
      <c r="B3067" t="s">
        <v>1425</v>
      </c>
      <c r="C3067" t="s">
        <v>1426</v>
      </c>
      <c r="D3067" t="s">
        <v>14</v>
      </c>
      <c r="E3067" t="s">
        <v>21</v>
      </c>
      <c r="F3067" t="s">
        <v>22</v>
      </c>
      <c r="G3067" t="s">
        <v>3040</v>
      </c>
      <c r="H3067">
        <v>2048.6999999999998</v>
      </c>
      <c r="I3067">
        <v>152</v>
      </c>
      <c r="J3067">
        <v>6600</v>
      </c>
      <c r="K3067">
        <v>9000</v>
      </c>
      <c r="L3067" s="17">
        <f>IF($E3067&lt;&gt;"",VLOOKUP($E3067,GEMWs!$E$14:$L$20,7,FALSE),"")</f>
        <v>37.754918937403332</v>
      </c>
      <c r="M3067" s="17">
        <f>IF($E3067&lt;&gt;"",VLOOKUP($E3067,GEMWs!$E$14:$L$20,8,FALSE),"")</f>
        <v>96.174593288388181</v>
      </c>
      <c r="N3067" s="17">
        <f t="shared" si="214"/>
        <v>6600</v>
      </c>
      <c r="O3067" s="17">
        <f t="shared" si="215"/>
        <v>9000</v>
      </c>
      <c r="P3067" s="17">
        <f t="shared" si="216"/>
        <v>0.22763333333333333</v>
      </c>
      <c r="Q3067" s="17">
        <f t="shared" si="217"/>
        <v>0.31040909090909086</v>
      </c>
    </row>
    <row r="3068" spans="1:17" x14ac:dyDescent="0.35">
      <c r="A3068" t="s">
        <v>1603</v>
      </c>
      <c r="B3068" t="s">
        <v>172</v>
      </c>
      <c r="C3068" t="s">
        <v>173</v>
      </c>
      <c r="D3068" t="s">
        <v>14</v>
      </c>
      <c r="E3068" t="s">
        <v>21</v>
      </c>
      <c r="F3068" t="s">
        <v>22</v>
      </c>
      <c r="G3068" t="s">
        <v>3040</v>
      </c>
      <c r="H3068">
        <v>393.2</v>
      </c>
      <c r="I3068">
        <v>154</v>
      </c>
      <c r="J3068">
        <v>180000</v>
      </c>
      <c r="K3068">
        <v>180000</v>
      </c>
      <c r="L3068" s="17">
        <f>IF($E3068&lt;&gt;"",VLOOKUP($E3068,GEMWs!$E$14:$L$20,7,FALSE),"")</f>
        <v>37.754918937403332</v>
      </c>
      <c r="M3068" s="17">
        <f>IF($E3068&lt;&gt;"",VLOOKUP($E3068,GEMWs!$E$14:$L$20,8,FALSE),"")</f>
        <v>96.174593288388181</v>
      </c>
      <c r="N3068" s="17">
        <f t="shared" si="214"/>
        <v>180000</v>
      </c>
      <c r="O3068" s="17">
        <f t="shared" si="215"/>
        <v>180000</v>
      </c>
      <c r="P3068" s="17">
        <f t="shared" si="216"/>
        <v>2.1844444444444446E-3</v>
      </c>
      <c r="Q3068" s="17">
        <f t="shared" si="217"/>
        <v>2.1844444444444446E-3</v>
      </c>
    </row>
    <row r="3069" spans="1:17" x14ac:dyDescent="0.35">
      <c r="A3069" t="s">
        <v>1603</v>
      </c>
      <c r="B3069" t="s">
        <v>1117</v>
      </c>
      <c r="D3069" t="s">
        <v>22</v>
      </c>
      <c r="G3069" t="s">
        <v>3040</v>
      </c>
      <c r="H3069">
        <v>3119.8</v>
      </c>
      <c r="J3069">
        <v>0</v>
      </c>
      <c r="K3069">
        <v>0</v>
      </c>
      <c r="L3069" s="17" t="str">
        <f>IF($E3069&lt;&gt;"",VLOOKUP($E3069,GEMWs!$E$14:$L$20,7,FALSE),"")</f>
        <v/>
      </c>
      <c r="M3069" s="17" t="str">
        <f>IF($E3069&lt;&gt;"",VLOOKUP($E3069,GEMWs!$E$14:$L$20,8,FALSE),"")</f>
        <v/>
      </c>
      <c r="N3069" s="17">
        <f t="shared" ca="1" si="214"/>
        <v>0</v>
      </c>
      <c r="O3069" s="17">
        <f t="shared" ca="1" si="215"/>
        <v>0</v>
      </c>
      <c r="P3069" s="17">
        <f t="shared" ca="1" si="216"/>
        <v>0</v>
      </c>
      <c r="Q3069" s="17">
        <f t="shared" ca="1" si="217"/>
        <v>0</v>
      </c>
    </row>
    <row r="3070" spans="1:17" x14ac:dyDescent="0.35">
      <c r="A3070" t="s">
        <v>1603</v>
      </c>
      <c r="B3070" t="s">
        <v>188</v>
      </c>
      <c r="C3070" t="s">
        <v>189</v>
      </c>
      <c r="D3070" t="s">
        <v>14</v>
      </c>
      <c r="E3070" t="s">
        <v>18</v>
      </c>
      <c r="F3070" t="s">
        <v>22</v>
      </c>
      <c r="G3070" t="s">
        <v>3040</v>
      </c>
      <c r="H3070">
        <v>177.3</v>
      </c>
      <c r="I3070">
        <v>156</v>
      </c>
      <c r="J3070">
        <v>14411.9</v>
      </c>
      <c r="K3070">
        <v>16561.68</v>
      </c>
      <c r="L3070" s="17">
        <f>IF($E3070&lt;&gt;"",VLOOKUP($E3070,GEMWs!$E$14:$L$20,7,FALSE),"")</f>
        <v>5950.3939027696888</v>
      </c>
      <c r="M3070" s="17">
        <f>IF($E3070&lt;&gt;"",VLOOKUP($E3070,GEMWs!$E$14:$L$20,8,FALSE),"")</f>
        <v>10539.430626954083</v>
      </c>
      <c r="N3070" s="17">
        <f t="shared" si="214"/>
        <v>14411.9</v>
      </c>
      <c r="O3070" s="17">
        <f t="shared" si="215"/>
        <v>16561.68</v>
      </c>
      <c r="P3070" s="17">
        <f t="shared" si="216"/>
        <v>1.0705435680438217E-2</v>
      </c>
      <c r="Q3070" s="17">
        <f t="shared" si="217"/>
        <v>1.2302333488297866E-2</v>
      </c>
    </row>
    <row r="3071" spans="1:17" x14ac:dyDescent="0.35">
      <c r="A3071" t="s">
        <v>1603</v>
      </c>
      <c r="B3071" t="s">
        <v>1427</v>
      </c>
      <c r="C3071" t="s">
        <v>1428</v>
      </c>
      <c r="D3071" t="s">
        <v>14</v>
      </c>
      <c r="E3071" t="s">
        <v>18</v>
      </c>
      <c r="F3071" t="s">
        <v>22</v>
      </c>
      <c r="G3071" t="s">
        <v>3040</v>
      </c>
      <c r="H3071">
        <v>28.9</v>
      </c>
      <c r="I3071">
        <v>157</v>
      </c>
      <c r="J3071">
        <v>5232.1072290000002</v>
      </c>
      <c r="K3071">
        <v>44212.797253999997</v>
      </c>
      <c r="L3071" s="17">
        <f>IF($E3071&lt;&gt;"",VLOOKUP($E3071,GEMWs!$E$14:$L$20,7,FALSE),"")</f>
        <v>5950.3939027696888</v>
      </c>
      <c r="M3071" s="17">
        <f>IF($E3071&lt;&gt;"",VLOOKUP($E3071,GEMWs!$E$14:$L$20,8,FALSE),"")</f>
        <v>10539.430626954083</v>
      </c>
      <c r="N3071" s="17">
        <f t="shared" si="214"/>
        <v>5232.1072290000002</v>
      </c>
      <c r="O3071" s="17">
        <f t="shared" si="215"/>
        <v>44212.797253999997</v>
      </c>
      <c r="P3071" s="17">
        <f t="shared" si="216"/>
        <v>6.5365690014977218E-4</v>
      </c>
      <c r="Q3071" s="17">
        <f t="shared" si="217"/>
        <v>5.5235871007795808E-3</v>
      </c>
    </row>
    <row r="3072" spans="1:17" x14ac:dyDescent="0.35">
      <c r="A3072" t="s">
        <v>1603</v>
      </c>
      <c r="B3072" t="s">
        <v>73</v>
      </c>
      <c r="C3072" t="s">
        <v>74</v>
      </c>
      <c r="D3072" t="s">
        <v>14</v>
      </c>
      <c r="E3072" t="s">
        <v>21</v>
      </c>
      <c r="F3072" t="s">
        <v>22</v>
      </c>
      <c r="G3072" t="s">
        <v>3040</v>
      </c>
      <c r="H3072">
        <v>10365.9</v>
      </c>
      <c r="I3072">
        <v>159</v>
      </c>
      <c r="J3072">
        <v>135</v>
      </c>
      <c r="K3072">
        <v>340</v>
      </c>
      <c r="L3072" s="17">
        <f>IF($E3072&lt;&gt;"",VLOOKUP($E3072,GEMWs!$E$14:$L$20,7,FALSE),"")</f>
        <v>37.754918937403332</v>
      </c>
      <c r="M3072" s="17">
        <f>IF($E3072&lt;&gt;"",VLOOKUP($E3072,GEMWs!$E$14:$L$20,8,FALSE),"")</f>
        <v>96.174593288388181</v>
      </c>
      <c r="N3072" s="17">
        <f t="shared" si="214"/>
        <v>135</v>
      </c>
      <c r="O3072" s="17">
        <f t="shared" si="215"/>
        <v>340</v>
      </c>
      <c r="P3072" s="17">
        <f t="shared" si="216"/>
        <v>30.487941176470589</v>
      </c>
      <c r="Q3072" s="17">
        <f t="shared" si="217"/>
        <v>76.784444444444446</v>
      </c>
    </row>
    <row r="3073" spans="1:17" x14ac:dyDescent="0.35">
      <c r="A3073" t="s">
        <v>1603</v>
      </c>
      <c r="B3073" t="s">
        <v>320</v>
      </c>
      <c r="C3073" t="s">
        <v>321</v>
      </c>
      <c r="D3073" t="s">
        <v>14</v>
      </c>
      <c r="E3073" t="s">
        <v>18</v>
      </c>
      <c r="F3073" t="s">
        <v>22</v>
      </c>
      <c r="G3073" t="s">
        <v>3040</v>
      </c>
      <c r="H3073">
        <v>4.2</v>
      </c>
      <c r="I3073">
        <v>167</v>
      </c>
      <c r="J3073">
        <v>500000</v>
      </c>
      <c r="K3073">
        <v>500000</v>
      </c>
      <c r="L3073" s="17">
        <f>IF($E3073&lt;&gt;"",VLOOKUP($E3073,GEMWs!$E$14:$L$20,7,FALSE),"")</f>
        <v>5950.3939027696888</v>
      </c>
      <c r="M3073" s="17">
        <f>IF($E3073&lt;&gt;"",VLOOKUP($E3073,GEMWs!$E$14:$L$20,8,FALSE),"")</f>
        <v>10539.430626954083</v>
      </c>
      <c r="N3073" s="17">
        <f t="shared" si="214"/>
        <v>500000</v>
      </c>
      <c r="O3073" s="17">
        <f t="shared" si="215"/>
        <v>500000</v>
      </c>
      <c r="P3073" s="17">
        <f t="shared" si="216"/>
        <v>8.4000000000000009E-6</v>
      </c>
      <c r="Q3073" s="17">
        <f t="shared" si="217"/>
        <v>8.4000000000000009E-6</v>
      </c>
    </row>
    <row r="3074" spans="1:17" x14ac:dyDescent="0.35">
      <c r="A3074" t="s">
        <v>1603</v>
      </c>
      <c r="B3074" t="s">
        <v>1440</v>
      </c>
      <c r="C3074" t="s">
        <v>158</v>
      </c>
      <c r="D3074" t="s">
        <v>14</v>
      </c>
      <c r="E3074" t="s">
        <v>21</v>
      </c>
      <c r="G3074" t="s">
        <v>3040</v>
      </c>
      <c r="H3074">
        <v>1.7</v>
      </c>
      <c r="J3074">
        <v>0</v>
      </c>
      <c r="K3074">
        <v>0</v>
      </c>
      <c r="L3074" s="17">
        <f>IF($E3074&lt;&gt;"",VLOOKUP($E3074,GEMWs!$E$14:$L$20,7,FALSE),"")</f>
        <v>37.754918937403332</v>
      </c>
      <c r="M3074" s="17">
        <f>IF($E3074&lt;&gt;"",VLOOKUP($E3074,GEMWs!$E$14:$L$20,8,FALSE),"")</f>
        <v>96.174593288388181</v>
      </c>
      <c r="N3074" s="17">
        <f t="shared" ca="1" si="214"/>
        <v>37.754918937403332</v>
      </c>
      <c r="O3074" s="17">
        <f t="shared" ca="1" si="215"/>
        <v>96.174593288388181</v>
      </c>
      <c r="P3074" s="17">
        <f t="shared" ca="1" si="216"/>
        <v>1.7676186005823772E-2</v>
      </c>
      <c r="Q3074" s="17">
        <f t="shared" ca="1" si="217"/>
        <v>4.5027245398634161E-2</v>
      </c>
    </row>
    <row r="3075" spans="1:17" x14ac:dyDescent="0.35">
      <c r="A3075" t="s">
        <v>1603</v>
      </c>
      <c r="B3075" t="s">
        <v>25</v>
      </c>
      <c r="C3075" t="s">
        <v>26</v>
      </c>
      <c r="D3075" t="s">
        <v>14</v>
      </c>
      <c r="E3075" t="s">
        <v>21</v>
      </c>
      <c r="F3075" t="s">
        <v>22</v>
      </c>
      <c r="G3075" t="s">
        <v>3040</v>
      </c>
      <c r="H3075">
        <v>261.7</v>
      </c>
      <c r="I3075">
        <v>173</v>
      </c>
      <c r="J3075">
        <v>58.313439000000002</v>
      </c>
      <c r="K3075">
        <v>111.57155899999999</v>
      </c>
      <c r="L3075" s="17">
        <f>IF($E3075&lt;&gt;"",VLOOKUP($E3075,GEMWs!$E$14:$L$20,7,FALSE),"")</f>
        <v>37.754918937403332</v>
      </c>
      <c r="M3075" s="17">
        <f>IF($E3075&lt;&gt;"",VLOOKUP($E3075,GEMWs!$E$14:$L$20,8,FALSE),"")</f>
        <v>96.174593288388181</v>
      </c>
      <c r="N3075" s="17">
        <f t="shared" si="214"/>
        <v>58.313439000000002</v>
      </c>
      <c r="O3075" s="17">
        <f t="shared" si="215"/>
        <v>111.57155899999999</v>
      </c>
      <c r="P3075" s="17">
        <f t="shared" si="216"/>
        <v>2.3455798444117826</v>
      </c>
      <c r="Q3075" s="17">
        <f t="shared" si="217"/>
        <v>4.4878162647893216</v>
      </c>
    </row>
    <row r="3076" spans="1:17" x14ac:dyDescent="0.35">
      <c r="A3076" t="s">
        <v>1603</v>
      </c>
      <c r="B3076" t="s">
        <v>655</v>
      </c>
      <c r="C3076" t="s">
        <v>656</v>
      </c>
      <c r="D3076" t="s">
        <v>14</v>
      </c>
      <c r="E3076" t="s">
        <v>21</v>
      </c>
      <c r="F3076" t="s">
        <v>22</v>
      </c>
      <c r="G3076" t="s">
        <v>3040</v>
      </c>
      <c r="H3076">
        <v>524.29999999999995</v>
      </c>
      <c r="I3076">
        <v>184</v>
      </c>
      <c r="J3076">
        <v>3475.2890900000002</v>
      </c>
      <c r="K3076">
        <v>3475.2890900000002</v>
      </c>
      <c r="L3076" s="17">
        <f>IF($E3076&lt;&gt;"",VLOOKUP($E3076,GEMWs!$E$14:$L$20,7,FALSE),"")</f>
        <v>37.754918937403332</v>
      </c>
      <c r="M3076" s="17">
        <f>IF($E3076&lt;&gt;"",VLOOKUP($E3076,GEMWs!$E$14:$L$20,8,FALSE),"")</f>
        <v>96.174593288388181</v>
      </c>
      <c r="N3076" s="17">
        <f t="shared" si="214"/>
        <v>3475.2890900000002</v>
      </c>
      <c r="O3076" s="17">
        <f t="shared" si="215"/>
        <v>3475.2890900000002</v>
      </c>
      <c r="P3076" s="17">
        <f t="shared" si="216"/>
        <v>0.1508651471639155</v>
      </c>
      <c r="Q3076" s="17">
        <f t="shared" si="217"/>
        <v>0.1508651471639155</v>
      </c>
    </row>
    <row r="3077" spans="1:17" x14ac:dyDescent="0.35">
      <c r="A3077" t="s">
        <v>1603</v>
      </c>
      <c r="B3077" t="s">
        <v>1403</v>
      </c>
      <c r="D3077" t="s">
        <v>22</v>
      </c>
      <c r="G3077" t="s">
        <v>3040</v>
      </c>
      <c r="H3077">
        <v>669.5</v>
      </c>
      <c r="J3077">
        <v>0</v>
      </c>
      <c r="K3077">
        <v>0</v>
      </c>
      <c r="L3077" s="17" t="str">
        <f>IF($E3077&lt;&gt;"",VLOOKUP($E3077,GEMWs!$E$14:$L$20,7,FALSE),"")</f>
        <v/>
      </c>
      <c r="M3077" s="17" t="str">
        <f>IF($E3077&lt;&gt;"",VLOOKUP($E3077,GEMWs!$E$14:$L$20,8,FALSE),"")</f>
        <v/>
      </c>
      <c r="N3077" s="17">
        <f t="shared" ca="1" si="214"/>
        <v>0</v>
      </c>
      <c r="O3077" s="17">
        <f t="shared" ca="1" si="215"/>
        <v>0</v>
      </c>
      <c r="P3077" s="17">
        <f t="shared" ca="1" si="216"/>
        <v>0</v>
      </c>
      <c r="Q3077" s="17">
        <f t="shared" ca="1" si="217"/>
        <v>0</v>
      </c>
    </row>
    <row r="3078" spans="1:17" x14ac:dyDescent="0.35">
      <c r="A3078" t="s">
        <v>1603</v>
      </c>
      <c r="B3078" t="s">
        <v>459</v>
      </c>
      <c r="D3078" t="s">
        <v>22</v>
      </c>
      <c r="G3078" t="s">
        <v>3040</v>
      </c>
      <c r="H3078">
        <v>48.8</v>
      </c>
      <c r="J3078">
        <v>0</v>
      </c>
      <c r="K3078">
        <v>0</v>
      </c>
      <c r="L3078" s="17" t="str">
        <f>IF($E3078&lt;&gt;"",VLOOKUP($E3078,GEMWs!$E$14:$L$20,7,FALSE),"")</f>
        <v/>
      </c>
      <c r="M3078" s="17" t="str">
        <f>IF($E3078&lt;&gt;"",VLOOKUP($E3078,GEMWs!$E$14:$L$20,8,FALSE),"")</f>
        <v/>
      </c>
      <c r="N3078" s="17">
        <f t="shared" ca="1" si="214"/>
        <v>0</v>
      </c>
      <c r="O3078" s="17">
        <f t="shared" ca="1" si="215"/>
        <v>0</v>
      </c>
      <c r="P3078" s="17">
        <f t="shared" ca="1" si="216"/>
        <v>0</v>
      </c>
      <c r="Q3078" s="17">
        <f t="shared" ca="1" si="217"/>
        <v>0</v>
      </c>
    </row>
    <row r="3079" spans="1:17" x14ac:dyDescent="0.35">
      <c r="A3079" t="s">
        <v>1603</v>
      </c>
      <c r="B3079" t="s">
        <v>632</v>
      </c>
      <c r="C3079" t="s">
        <v>633</v>
      </c>
      <c r="D3079" t="s">
        <v>14</v>
      </c>
      <c r="E3079" t="s">
        <v>21</v>
      </c>
      <c r="F3079" t="s">
        <v>22</v>
      </c>
      <c r="G3079" t="s">
        <v>3040</v>
      </c>
      <c r="H3079">
        <v>2.1</v>
      </c>
      <c r="I3079">
        <v>194</v>
      </c>
      <c r="J3079">
        <v>496.80336899999998</v>
      </c>
      <c r="K3079">
        <v>496.80336899999998</v>
      </c>
      <c r="L3079" s="17">
        <f>IF($E3079&lt;&gt;"",VLOOKUP($E3079,GEMWs!$E$14:$L$20,7,FALSE),"")</f>
        <v>37.754918937403332</v>
      </c>
      <c r="M3079" s="17">
        <f>IF($E3079&lt;&gt;"",VLOOKUP($E3079,GEMWs!$E$14:$L$20,8,FALSE),"")</f>
        <v>96.174593288388181</v>
      </c>
      <c r="N3079" s="17">
        <f t="shared" si="214"/>
        <v>496.80336899999998</v>
      </c>
      <c r="O3079" s="17">
        <f t="shared" si="215"/>
        <v>496.80336899999998</v>
      </c>
      <c r="P3079" s="17">
        <f t="shared" si="216"/>
        <v>4.2270244749487602E-3</v>
      </c>
      <c r="Q3079" s="17">
        <f t="shared" si="217"/>
        <v>4.2270244749487602E-3</v>
      </c>
    </row>
    <row r="3080" spans="1:17" x14ac:dyDescent="0.35">
      <c r="A3080" t="s">
        <v>1603</v>
      </c>
      <c r="B3080" t="s">
        <v>208</v>
      </c>
      <c r="C3080" t="s">
        <v>209</v>
      </c>
      <c r="D3080" t="s">
        <v>14</v>
      </c>
      <c r="E3080" t="s">
        <v>21</v>
      </c>
      <c r="F3080" t="s">
        <v>22</v>
      </c>
      <c r="G3080" t="s">
        <v>3040</v>
      </c>
      <c r="H3080">
        <v>31.5</v>
      </c>
      <c r="I3080">
        <v>203</v>
      </c>
      <c r="J3080">
        <v>2400</v>
      </c>
      <c r="K3080">
        <v>2400</v>
      </c>
      <c r="L3080" s="17">
        <f>IF($E3080&lt;&gt;"",VLOOKUP($E3080,GEMWs!$E$14:$L$20,7,FALSE),"")</f>
        <v>37.754918937403332</v>
      </c>
      <c r="M3080" s="17">
        <f>IF($E3080&lt;&gt;"",VLOOKUP($E3080,GEMWs!$E$14:$L$20,8,FALSE),"")</f>
        <v>96.174593288388181</v>
      </c>
      <c r="N3080" s="17">
        <f t="shared" si="214"/>
        <v>2400</v>
      </c>
      <c r="O3080" s="17">
        <f t="shared" si="215"/>
        <v>2400</v>
      </c>
      <c r="P3080" s="17">
        <f t="shared" si="216"/>
        <v>1.3125E-2</v>
      </c>
      <c r="Q3080" s="17">
        <f t="shared" si="217"/>
        <v>1.3125E-2</v>
      </c>
    </row>
    <row r="3081" spans="1:17" x14ac:dyDescent="0.35">
      <c r="A3081" t="s">
        <v>1603</v>
      </c>
      <c r="B3081" t="s">
        <v>1056</v>
      </c>
      <c r="C3081" t="s">
        <v>1057</v>
      </c>
      <c r="D3081" t="s">
        <v>14</v>
      </c>
      <c r="E3081" t="s">
        <v>21</v>
      </c>
      <c r="F3081" t="s">
        <v>22</v>
      </c>
      <c r="G3081" t="s">
        <v>3040</v>
      </c>
      <c r="H3081">
        <v>0.5</v>
      </c>
      <c r="I3081">
        <v>210</v>
      </c>
      <c r="J3081">
        <v>16.96</v>
      </c>
      <c r="K3081">
        <v>50</v>
      </c>
      <c r="L3081" s="17">
        <f>IF($E3081&lt;&gt;"",VLOOKUP($E3081,GEMWs!$E$14:$L$20,7,FALSE),"")</f>
        <v>37.754918937403332</v>
      </c>
      <c r="M3081" s="17">
        <f>IF($E3081&lt;&gt;"",VLOOKUP($E3081,GEMWs!$E$14:$L$20,8,FALSE),"")</f>
        <v>96.174593288388181</v>
      </c>
      <c r="N3081" s="17">
        <f t="shared" si="214"/>
        <v>16.96</v>
      </c>
      <c r="O3081" s="17">
        <f t="shared" si="215"/>
        <v>50</v>
      </c>
      <c r="P3081" s="17">
        <f t="shared" si="216"/>
        <v>0.01</v>
      </c>
      <c r="Q3081" s="17">
        <f t="shared" si="217"/>
        <v>2.9481132075471695E-2</v>
      </c>
    </row>
    <row r="3082" spans="1:17" x14ac:dyDescent="0.35">
      <c r="A3082" t="s">
        <v>1603</v>
      </c>
      <c r="B3082" t="s">
        <v>99</v>
      </c>
      <c r="D3082" t="s">
        <v>22</v>
      </c>
      <c r="G3082" t="s">
        <v>3040</v>
      </c>
      <c r="H3082">
        <v>1.4</v>
      </c>
      <c r="J3082">
        <v>0</v>
      </c>
      <c r="K3082">
        <v>0</v>
      </c>
      <c r="L3082" s="17" t="str">
        <f>IF($E3082&lt;&gt;"",VLOOKUP($E3082,GEMWs!$E$14:$L$20,7,FALSE),"")</f>
        <v/>
      </c>
      <c r="M3082" s="17" t="str">
        <f>IF($E3082&lt;&gt;"",VLOOKUP($E3082,GEMWs!$E$14:$L$20,8,FALSE),"")</f>
        <v/>
      </c>
      <c r="N3082" s="17">
        <f t="shared" ca="1" si="214"/>
        <v>0</v>
      </c>
      <c r="O3082" s="17">
        <f t="shared" ca="1" si="215"/>
        <v>0</v>
      </c>
      <c r="P3082" s="17">
        <f t="shared" ca="1" si="216"/>
        <v>0</v>
      </c>
      <c r="Q3082" s="17">
        <f t="shared" ca="1" si="217"/>
        <v>0</v>
      </c>
    </row>
    <row r="3083" spans="1:17" x14ac:dyDescent="0.35">
      <c r="A3083" t="s">
        <v>1603</v>
      </c>
      <c r="B3083" t="s">
        <v>194</v>
      </c>
      <c r="D3083" t="s">
        <v>14</v>
      </c>
      <c r="E3083" t="s">
        <v>21</v>
      </c>
      <c r="G3083" t="s">
        <v>3040</v>
      </c>
      <c r="H3083">
        <v>3.9</v>
      </c>
      <c r="J3083">
        <v>0</v>
      </c>
      <c r="K3083">
        <v>0</v>
      </c>
      <c r="L3083" s="17">
        <f>IF($E3083&lt;&gt;"",VLOOKUP($E3083,GEMWs!$E$14:$L$20,7,FALSE),"")</f>
        <v>37.754918937403332</v>
      </c>
      <c r="M3083" s="17">
        <f>IF($E3083&lt;&gt;"",VLOOKUP($E3083,GEMWs!$E$14:$L$20,8,FALSE),"")</f>
        <v>96.174593288388181</v>
      </c>
      <c r="N3083" s="17">
        <f t="shared" ca="1" si="214"/>
        <v>37.754918937403332</v>
      </c>
      <c r="O3083" s="17">
        <f t="shared" ca="1" si="215"/>
        <v>96.174593288388181</v>
      </c>
      <c r="P3083" s="17">
        <f t="shared" ca="1" si="216"/>
        <v>4.0551250248654531E-2</v>
      </c>
      <c r="Q3083" s="17">
        <f t="shared" ca="1" si="217"/>
        <v>0.10329779826745485</v>
      </c>
    </row>
    <row r="3084" spans="1:17" x14ac:dyDescent="0.35">
      <c r="A3084" t="s">
        <v>1603</v>
      </c>
      <c r="B3084" t="s">
        <v>369</v>
      </c>
      <c r="C3084" t="s">
        <v>370</v>
      </c>
      <c r="D3084" t="s">
        <v>22</v>
      </c>
      <c r="G3084" t="s">
        <v>3040</v>
      </c>
      <c r="H3084">
        <v>442</v>
      </c>
      <c r="J3084">
        <v>0</v>
      </c>
      <c r="K3084">
        <v>0</v>
      </c>
      <c r="L3084" s="17" t="str">
        <f>IF($E3084&lt;&gt;"",VLOOKUP($E3084,GEMWs!$E$14:$L$20,7,FALSE),"")</f>
        <v/>
      </c>
      <c r="M3084" s="17" t="str">
        <f>IF($E3084&lt;&gt;"",VLOOKUP($E3084,GEMWs!$E$14:$L$20,8,FALSE),"")</f>
        <v/>
      </c>
      <c r="N3084" s="17">
        <f t="shared" ca="1" si="214"/>
        <v>0</v>
      </c>
      <c r="O3084" s="17">
        <f t="shared" ca="1" si="215"/>
        <v>0</v>
      </c>
      <c r="P3084" s="17">
        <f t="shared" ca="1" si="216"/>
        <v>0</v>
      </c>
      <c r="Q3084" s="17">
        <f t="shared" ca="1" si="217"/>
        <v>0</v>
      </c>
    </row>
    <row r="3085" spans="1:17" x14ac:dyDescent="0.35">
      <c r="A3085" t="s">
        <v>1603</v>
      </c>
      <c r="B3085" t="s">
        <v>3014</v>
      </c>
      <c r="D3085" t="s">
        <v>14</v>
      </c>
      <c r="E3085" t="s">
        <v>18</v>
      </c>
      <c r="G3085" t="s">
        <v>3040</v>
      </c>
      <c r="H3085">
        <v>6</v>
      </c>
      <c r="J3085">
        <v>0</v>
      </c>
      <c r="K3085">
        <v>0</v>
      </c>
      <c r="L3085" s="17">
        <f>IF($E3085&lt;&gt;"",VLOOKUP($E3085,GEMWs!$E$14:$L$20,7,FALSE),"")</f>
        <v>5950.3939027696888</v>
      </c>
      <c r="M3085" s="17">
        <f>IF($E3085&lt;&gt;"",VLOOKUP($E3085,GEMWs!$E$14:$L$20,8,FALSE),"")</f>
        <v>10539.430626954083</v>
      </c>
      <c r="N3085" s="17">
        <f t="shared" ca="1" si="214"/>
        <v>5950.3939027696888</v>
      </c>
      <c r="O3085" s="17">
        <f t="shared" ca="1" si="215"/>
        <v>10539.430626954083</v>
      </c>
      <c r="P3085" s="17">
        <f t="shared" ca="1" si="216"/>
        <v>5.6929071525508137E-4</v>
      </c>
      <c r="Q3085" s="17">
        <f t="shared" ca="1" si="217"/>
        <v>1.0083366072970769E-3</v>
      </c>
    </row>
    <row r="3086" spans="1:17" x14ac:dyDescent="0.35">
      <c r="A3086" t="s">
        <v>1603</v>
      </c>
      <c r="B3086" t="s">
        <v>2977</v>
      </c>
      <c r="D3086" t="s">
        <v>14</v>
      </c>
      <c r="E3086" t="s">
        <v>18</v>
      </c>
      <c r="G3086" t="s">
        <v>3040</v>
      </c>
      <c r="H3086">
        <v>241.9</v>
      </c>
      <c r="J3086">
        <v>0</v>
      </c>
      <c r="K3086">
        <v>0</v>
      </c>
      <c r="L3086" s="17">
        <f>IF($E3086&lt;&gt;"",VLOOKUP($E3086,GEMWs!$E$14:$L$20,7,FALSE),"")</f>
        <v>5950.3939027696888</v>
      </c>
      <c r="M3086" s="17">
        <f>IF($E3086&lt;&gt;"",VLOOKUP($E3086,GEMWs!$E$14:$L$20,8,FALSE),"")</f>
        <v>10539.430626954083</v>
      </c>
      <c r="N3086" s="17">
        <f t="shared" ca="1" si="214"/>
        <v>5950.3939027696888</v>
      </c>
      <c r="O3086" s="17">
        <f t="shared" ca="1" si="215"/>
        <v>10539.430626954083</v>
      </c>
      <c r="P3086" s="17">
        <f t="shared" ca="1" si="216"/>
        <v>2.2951904003367361E-2</v>
      </c>
      <c r="Q3086" s="17">
        <f t="shared" ca="1" si="217"/>
        <v>4.0652770884193813E-2</v>
      </c>
    </row>
    <row r="3087" spans="1:17" x14ac:dyDescent="0.35">
      <c r="A3087" t="s">
        <v>1603</v>
      </c>
      <c r="B3087" t="s">
        <v>152</v>
      </c>
      <c r="D3087" t="s">
        <v>22</v>
      </c>
      <c r="G3087" t="s">
        <v>3040</v>
      </c>
      <c r="H3087">
        <v>18.7</v>
      </c>
      <c r="J3087">
        <v>0</v>
      </c>
      <c r="K3087">
        <v>0</v>
      </c>
      <c r="L3087" s="17" t="str">
        <f>IF($E3087&lt;&gt;"",VLOOKUP($E3087,GEMWs!$E$14:$L$20,7,FALSE),"")</f>
        <v/>
      </c>
      <c r="M3087" s="17" t="str">
        <f>IF($E3087&lt;&gt;"",VLOOKUP($E3087,GEMWs!$E$14:$L$20,8,FALSE),"")</f>
        <v/>
      </c>
      <c r="N3087" s="17">
        <f t="shared" ca="1" si="214"/>
        <v>0</v>
      </c>
      <c r="O3087" s="17">
        <f t="shared" ca="1" si="215"/>
        <v>0</v>
      </c>
      <c r="P3087" s="17">
        <f t="shared" ca="1" si="216"/>
        <v>0</v>
      </c>
      <c r="Q3087" s="17">
        <f t="shared" ca="1" si="217"/>
        <v>0</v>
      </c>
    </row>
    <row r="3088" spans="1:17" x14ac:dyDescent="0.35">
      <c r="A3088" t="s">
        <v>1603</v>
      </c>
      <c r="B3088" t="s">
        <v>955</v>
      </c>
      <c r="D3088" t="s">
        <v>14</v>
      </c>
      <c r="E3088" t="s">
        <v>21</v>
      </c>
      <c r="G3088" t="s">
        <v>3040</v>
      </c>
      <c r="H3088">
        <v>0.4</v>
      </c>
      <c r="J3088">
        <v>0</v>
      </c>
      <c r="K3088">
        <v>0</v>
      </c>
      <c r="L3088" s="17">
        <f>IF($E3088&lt;&gt;"",VLOOKUP($E3088,GEMWs!$E$14:$L$20,7,FALSE),"")</f>
        <v>37.754918937403332</v>
      </c>
      <c r="M3088" s="17">
        <f>IF($E3088&lt;&gt;"",VLOOKUP($E3088,GEMWs!$E$14:$L$20,8,FALSE),"")</f>
        <v>96.174593288388181</v>
      </c>
      <c r="N3088" s="17">
        <f t="shared" ca="1" si="214"/>
        <v>37.754918937403332</v>
      </c>
      <c r="O3088" s="17">
        <f t="shared" ca="1" si="215"/>
        <v>96.174593288388181</v>
      </c>
      <c r="P3088" s="17">
        <f t="shared" ca="1" si="216"/>
        <v>4.159102589605594E-3</v>
      </c>
      <c r="Q3088" s="17">
        <f t="shared" ca="1" si="217"/>
        <v>1.0594645976149215E-2</v>
      </c>
    </row>
    <row r="3089" spans="1:17" x14ac:dyDescent="0.35">
      <c r="A3089" t="s">
        <v>1603</v>
      </c>
      <c r="B3089" t="s">
        <v>3002</v>
      </c>
      <c r="C3089" t="s">
        <v>158</v>
      </c>
      <c r="D3089" t="s">
        <v>22</v>
      </c>
      <c r="G3089" t="s">
        <v>3040</v>
      </c>
      <c r="H3089">
        <v>52.6</v>
      </c>
      <c r="J3089">
        <v>0</v>
      </c>
      <c r="K3089">
        <v>0</v>
      </c>
      <c r="L3089" s="17" t="str">
        <f>IF($E3089&lt;&gt;"",VLOOKUP($E3089,GEMWs!$E$14:$L$20,7,FALSE),"")</f>
        <v/>
      </c>
      <c r="M3089" s="17" t="str">
        <f>IF($E3089&lt;&gt;"",VLOOKUP($E3089,GEMWs!$E$14:$L$20,8,FALSE),"")</f>
        <v/>
      </c>
      <c r="N3089" s="17">
        <f t="shared" ca="1" si="214"/>
        <v>0</v>
      </c>
      <c r="O3089" s="17">
        <f t="shared" ca="1" si="215"/>
        <v>0</v>
      </c>
      <c r="P3089" s="17">
        <f t="shared" ca="1" si="216"/>
        <v>0</v>
      </c>
      <c r="Q3089" s="17">
        <f t="shared" ca="1" si="217"/>
        <v>0</v>
      </c>
    </row>
    <row r="3090" spans="1:17" x14ac:dyDescent="0.35">
      <c r="A3090" t="s">
        <v>1603</v>
      </c>
      <c r="B3090" t="s">
        <v>153</v>
      </c>
      <c r="D3090" t="s">
        <v>14</v>
      </c>
      <c r="E3090" t="s">
        <v>21</v>
      </c>
      <c r="G3090" t="s">
        <v>3040</v>
      </c>
      <c r="H3090">
        <v>1.4</v>
      </c>
      <c r="J3090">
        <v>0</v>
      </c>
      <c r="K3090">
        <v>0</v>
      </c>
      <c r="L3090" s="17">
        <f>IF($E3090&lt;&gt;"",VLOOKUP($E3090,GEMWs!$E$14:$L$20,7,FALSE),"")</f>
        <v>37.754918937403332</v>
      </c>
      <c r="M3090" s="17">
        <f>IF($E3090&lt;&gt;"",VLOOKUP($E3090,GEMWs!$E$14:$L$20,8,FALSE),"")</f>
        <v>96.174593288388181</v>
      </c>
      <c r="N3090" s="17">
        <f t="shared" ca="1" si="214"/>
        <v>37.754918937403332</v>
      </c>
      <c r="O3090" s="17">
        <f t="shared" ca="1" si="215"/>
        <v>96.174593288388181</v>
      </c>
      <c r="P3090" s="17">
        <f t="shared" ca="1" si="216"/>
        <v>1.4556859063619575E-2</v>
      </c>
      <c r="Q3090" s="17">
        <f t="shared" ca="1" si="217"/>
        <v>3.7081260916522252E-2</v>
      </c>
    </row>
    <row r="3091" spans="1:17" x14ac:dyDescent="0.35">
      <c r="A3091" t="s">
        <v>1603</v>
      </c>
      <c r="B3091" t="s">
        <v>1653</v>
      </c>
      <c r="D3091" t="s">
        <v>22</v>
      </c>
      <c r="G3091" t="s">
        <v>3040</v>
      </c>
      <c r="H3091">
        <v>7.5</v>
      </c>
      <c r="J3091">
        <v>0</v>
      </c>
      <c r="K3091">
        <v>0</v>
      </c>
      <c r="L3091" s="17" t="str">
        <f>IF($E3091&lt;&gt;"",VLOOKUP($E3091,GEMWs!$E$14:$L$20,7,FALSE),"")</f>
        <v/>
      </c>
      <c r="M3091" s="17" t="str">
        <f>IF($E3091&lt;&gt;"",VLOOKUP($E3091,GEMWs!$E$14:$L$20,8,FALSE),"")</f>
        <v/>
      </c>
      <c r="N3091" s="17">
        <f t="shared" ref="N3091:N3154" ca="1" si="218">IF($I3091&lt;&gt;"",J3091,IF(AND($D3091="Y",$M$6=236),L3091,0))</f>
        <v>0</v>
      </c>
      <c r="O3091" s="17">
        <f t="shared" ref="O3091:O3154" ca="1" si="219">IF($I3091&lt;&gt;"",K3091,IF(AND($D3091="Y",$M$6=236),M3091,0))</f>
        <v>0</v>
      </c>
      <c r="P3091" s="17">
        <f t="shared" ca="1" si="216"/>
        <v>0</v>
      </c>
      <c r="Q3091" s="17">
        <f t="shared" ca="1" si="217"/>
        <v>0</v>
      </c>
    </row>
    <row r="3092" spans="1:17" x14ac:dyDescent="0.35">
      <c r="A3092" t="s">
        <v>1603</v>
      </c>
      <c r="B3092" t="s">
        <v>27</v>
      </c>
      <c r="C3092" t="s">
        <v>28</v>
      </c>
      <c r="D3092" t="s">
        <v>14</v>
      </c>
      <c r="E3092" t="s">
        <v>21</v>
      </c>
      <c r="F3092" t="s">
        <v>22</v>
      </c>
      <c r="G3092" t="s">
        <v>3040</v>
      </c>
      <c r="H3092">
        <v>1.7</v>
      </c>
      <c r="I3092">
        <v>218</v>
      </c>
      <c r="J3092">
        <v>2000</v>
      </c>
      <c r="K3092">
        <v>15000</v>
      </c>
      <c r="L3092" s="17">
        <f>IF($E3092&lt;&gt;"",VLOOKUP($E3092,GEMWs!$E$14:$L$20,7,FALSE),"")</f>
        <v>37.754918937403332</v>
      </c>
      <c r="M3092" s="17">
        <f>IF($E3092&lt;&gt;"",VLOOKUP($E3092,GEMWs!$E$14:$L$20,8,FALSE),"")</f>
        <v>96.174593288388181</v>
      </c>
      <c r="N3092" s="17">
        <f t="shared" si="218"/>
        <v>2000</v>
      </c>
      <c r="O3092" s="17">
        <f t="shared" si="219"/>
        <v>15000</v>
      </c>
      <c r="P3092" s="17">
        <f t="shared" si="216"/>
        <v>1.1333333333333333E-4</v>
      </c>
      <c r="Q3092" s="17">
        <f t="shared" si="217"/>
        <v>8.4999999999999995E-4</v>
      </c>
    </row>
    <row r="3093" spans="1:17" x14ac:dyDescent="0.35">
      <c r="A3093" t="s">
        <v>1603</v>
      </c>
      <c r="B3093" t="s">
        <v>100</v>
      </c>
      <c r="D3093" t="s">
        <v>22</v>
      </c>
      <c r="G3093" t="s">
        <v>3040</v>
      </c>
      <c r="H3093">
        <v>8780.4</v>
      </c>
      <c r="J3093">
        <v>0</v>
      </c>
      <c r="K3093">
        <v>0</v>
      </c>
      <c r="L3093" s="17" t="str">
        <f>IF($E3093&lt;&gt;"",VLOOKUP($E3093,GEMWs!$E$14:$L$20,7,FALSE),"")</f>
        <v/>
      </c>
      <c r="M3093" s="17" t="str">
        <f>IF($E3093&lt;&gt;"",VLOOKUP($E3093,GEMWs!$E$14:$L$20,8,FALSE),"")</f>
        <v/>
      </c>
      <c r="N3093" s="17">
        <f t="shared" ca="1" si="218"/>
        <v>0</v>
      </c>
      <c r="O3093" s="17">
        <f t="shared" ca="1" si="219"/>
        <v>0</v>
      </c>
      <c r="P3093" s="17">
        <f t="shared" ca="1" si="216"/>
        <v>0</v>
      </c>
      <c r="Q3093" s="17">
        <f t="shared" ca="1" si="217"/>
        <v>0</v>
      </c>
    </row>
    <row r="3094" spans="1:17" x14ac:dyDescent="0.35">
      <c r="A3094" t="s">
        <v>1603</v>
      </c>
      <c r="B3094" t="s">
        <v>657</v>
      </c>
      <c r="C3094" t="s">
        <v>658</v>
      </c>
      <c r="D3094" t="s">
        <v>14</v>
      </c>
      <c r="E3094" t="s">
        <v>21</v>
      </c>
      <c r="F3094" t="s">
        <v>22</v>
      </c>
      <c r="G3094" t="s">
        <v>3040</v>
      </c>
      <c r="H3094">
        <v>885</v>
      </c>
      <c r="I3094">
        <v>360</v>
      </c>
      <c r="J3094">
        <v>166.34853000000001</v>
      </c>
      <c r="K3094">
        <v>178.01290700000001</v>
      </c>
      <c r="L3094" s="17">
        <f>IF($E3094&lt;&gt;"",VLOOKUP($E3094,GEMWs!$E$14:$L$20,7,FALSE),"")</f>
        <v>37.754918937403332</v>
      </c>
      <c r="M3094" s="17">
        <f>IF($E3094&lt;&gt;"",VLOOKUP($E3094,GEMWs!$E$14:$L$20,8,FALSE),"")</f>
        <v>96.174593288388181</v>
      </c>
      <c r="N3094" s="17">
        <f t="shared" si="218"/>
        <v>166.34853000000001</v>
      </c>
      <c r="O3094" s="17">
        <f t="shared" si="219"/>
        <v>178.01290700000001</v>
      </c>
      <c r="P3094" s="17">
        <f t="shared" si="216"/>
        <v>4.9715496191520536</v>
      </c>
      <c r="Q3094" s="17">
        <f t="shared" si="217"/>
        <v>5.3201552186845289</v>
      </c>
    </row>
    <row r="3095" spans="1:17" x14ac:dyDescent="0.35">
      <c r="A3095" t="s">
        <v>1603</v>
      </c>
      <c r="B3095" t="s">
        <v>63</v>
      </c>
      <c r="C3095" t="s">
        <v>64</v>
      </c>
      <c r="D3095" t="s">
        <v>14</v>
      </c>
      <c r="E3095" t="s">
        <v>21</v>
      </c>
      <c r="F3095" t="s">
        <v>22</v>
      </c>
      <c r="G3095" t="s">
        <v>3040</v>
      </c>
      <c r="H3095">
        <v>14</v>
      </c>
      <c r="I3095">
        <v>419</v>
      </c>
      <c r="J3095">
        <v>1259.5719409999999</v>
      </c>
      <c r="K3095">
        <v>2350.1462649999999</v>
      </c>
      <c r="L3095" s="17">
        <f>IF($E3095&lt;&gt;"",VLOOKUP($E3095,GEMWs!$E$14:$L$20,7,FALSE),"")</f>
        <v>37.754918937403332</v>
      </c>
      <c r="M3095" s="17">
        <f>IF($E3095&lt;&gt;"",VLOOKUP($E3095,GEMWs!$E$14:$L$20,8,FALSE),"")</f>
        <v>96.174593288388181</v>
      </c>
      <c r="N3095" s="17">
        <f t="shared" si="218"/>
        <v>1259.5719409999999</v>
      </c>
      <c r="O3095" s="17">
        <f t="shared" si="219"/>
        <v>2350.1462649999999</v>
      </c>
      <c r="P3095" s="17">
        <f t="shared" si="216"/>
        <v>5.9570760375631344E-3</v>
      </c>
      <c r="Q3095" s="17">
        <f t="shared" si="217"/>
        <v>1.1114887164670495E-2</v>
      </c>
    </row>
    <row r="3096" spans="1:17" x14ac:dyDescent="0.35">
      <c r="A3096" t="s">
        <v>1603</v>
      </c>
      <c r="B3096" t="s">
        <v>174</v>
      </c>
      <c r="C3096" t="s">
        <v>175</v>
      </c>
      <c r="D3096" t="s">
        <v>14</v>
      </c>
      <c r="E3096" t="s">
        <v>21</v>
      </c>
      <c r="F3096" t="s">
        <v>22</v>
      </c>
      <c r="G3096" t="s">
        <v>3040</v>
      </c>
      <c r="H3096">
        <v>883.4</v>
      </c>
      <c r="I3096">
        <v>219</v>
      </c>
      <c r="J3096">
        <v>28000</v>
      </c>
      <c r="K3096">
        <v>28000</v>
      </c>
      <c r="L3096" s="17">
        <f>IF($E3096&lt;&gt;"",VLOOKUP($E3096,GEMWs!$E$14:$L$20,7,FALSE),"")</f>
        <v>37.754918937403332</v>
      </c>
      <c r="M3096" s="17">
        <f>IF($E3096&lt;&gt;"",VLOOKUP($E3096,GEMWs!$E$14:$L$20,8,FALSE),"")</f>
        <v>96.174593288388181</v>
      </c>
      <c r="N3096" s="17">
        <f t="shared" si="218"/>
        <v>28000</v>
      </c>
      <c r="O3096" s="17">
        <f t="shared" si="219"/>
        <v>28000</v>
      </c>
      <c r="P3096" s="17">
        <f t="shared" si="216"/>
        <v>3.1550000000000002E-2</v>
      </c>
      <c r="Q3096" s="17">
        <f t="shared" si="217"/>
        <v>3.1550000000000002E-2</v>
      </c>
    </row>
    <row r="3097" spans="1:17" x14ac:dyDescent="0.35">
      <c r="A3097" t="s">
        <v>1603</v>
      </c>
      <c r="B3097" t="s">
        <v>1352</v>
      </c>
      <c r="D3097" t="s">
        <v>14</v>
      </c>
      <c r="E3097" t="s">
        <v>18</v>
      </c>
      <c r="G3097" t="s">
        <v>3040</v>
      </c>
      <c r="H3097">
        <v>8.4</v>
      </c>
      <c r="J3097">
        <v>0</v>
      </c>
      <c r="K3097">
        <v>0</v>
      </c>
      <c r="L3097" s="17">
        <f>IF($E3097&lt;&gt;"",VLOOKUP($E3097,GEMWs!$E$14:$L$20,7,FALSE),"")</f>
        <v>5950.3939027696888</v>
      </c>
      <c r="M3097" s="17">
        <f>IF($E3097&lt;&gt;"",VLOOKUP($E3097,GEMWs!$E$14:$L$20,8,FALSE),"")</f>
        <v>10539.430626954083</v>
      </c>
      <c r="N3097" s="17">
        <f t="shared" ca="1" si="218"/>
        <v>5950.3939027696888</v>
      </c>
      <c r="O3097" s="17">
        <f t="shared" ca="1" si="219"/>
        <v>10539.430626954083</v>
      </c>
      <c r="P3097" s="17">
        <f t="shared" ca="1" si="216"/>
        <v>7.9700700135711382E-4</v>
      </c>
      <c r="Q3097" s="17">
        <f t="shared" ca="1" si="217"/>
        <v>1.4116712502159076E-3</v>
      </c>
    </row>
    <row r="3098" spans="1:17" x14ac:dyDescent="0.35">
      <c r="A3098" t="s">
        <v>1603</v>
      </c>
      <c r="B3098" t="s">
        <v>1431</v>
      </c>
      <c r="D3098" t="s">
        <v>22</v>
      </c>
      <c r="G3098" t="s">
        <v>3040</v>
      </c>
      <c r="H3098">
        <v>450.2</v>
      </c>
      <c r="J3098">
        <v>0</v>
      </c>
      <c r="K3098">
        <v>0</v>
      </c>
      <c r="L3098" s="17" t="str">
        <f>IF($E3098&lt;&gt;"",VLOOKUP($E3098,GEMWs!$E$14:$L$20,7,FALSE),"")</f>
        <v/>
      </c>
      <c r="M3098" s="17" t="str">
        <f>IF($E3098&lt;&gt;"",VLOOKUP($E3098,GEMWs!$E$14:$L$20,8,FALSE),"")</f>
        <v/>
      </c>
      <c r="N3098" s="17">
        <f t="shared" ca="1" si="218"/>
        <v>0</v>
      </c>
      <c r="O3098" s="17">
        <f t="shared" ca="1" si="219"/>
        <v>0</v>
      </c>
      <c r="P3098" s="17">
        <f t="shared" ca="1" si="216"/>
        <v>0</v>
      </c>
      <c r="Q3098" s="17">
        <f t="shared" ca="1" si="217"/>
        <v>0</v>
      </c>
    </row>
    <row r="3099" spans="1:17" x14ac:dyDescent="0.35">
      <c r="A3099" t="s">
        <v>1603</v>
      </c>
      <c r="B3099" t="s">
        <v>1624</v>
      </c>
      <c r="C3099" t="s">
        <v>158</v>
      </c>
      <c r="D3099" t="s">
        <v>22</v>
      </c>
      <c r="G3099" t="s">
        <v>3040</v>
      </c>
      <c r="H3099">
        <v>3859.4</v>
      </c>
      <c r="J3099">
        <v>0</v>
      </c>
      <c r="K3099">
        <v>0</v>
      </c>
      <c r="L3099" s="17" t="str">
        <f>IF($E3099&lt;&gt;"",VLOOKUP($E3099,GEMWs!$E$14:$L$20,7,FALSE),"")</f>
        <v/>
      </c>
      <c r="M3099" s="17" t="str">
        <f>IF($E3099&lt;&gt;"",VLOOKUP($E3099,GEMWs!$E$14:$L$20,8,FALSE),"")</f>
        <v/>
      </c>
      <c r="N3099" s="17">
        <f t="shared" ca="1" si="218"/>
        <v>0</v>
      </c>
      <c r="O3099" s="17">
        <f t="shared" ca="1" si="219"/>
        <v>0</v>
      </c>
      <c r="P3099" s="17">
        <f t="shared" ca="1" si="216"/>
        <v>0</v>
      </c>
      <c r="Q3099" s="17">
        <f t="shared" ca="1" si="217"/>
        <v>0</v>
      </c>
    </row>
    <row r="3100" spans="1:17" x14ac:dyDescent="0.35">
      <c r="A3100" t="s">
        <v>1603</v>
      </c>
      <c r="B3100" t="s">
        <v>1649</v>
      </c>
      <c r="D3100" t="s">
        <v>14</v>
      </c>
      <c r="E3100" t="s">
        <v>21</v>
      </c>
      <c r="G3100" t="s">
        <v>3040</v>
      </c>
      <c r="H3100">
        <v>80</v>
      </c>
      <c r="J3100">
        <v>0</v>
      </c>
      <c r="K3100">
        <v>0</v>
      </c>
      <c r="L3100" s="17">
        <f>IF($E3100&lt;&gt;"",VLOOKUP($E3100,GEMWs!$E$14:$L$20,7,FALSE),"")</f>
        <v>37.754918937403332</v>
      </c>
      <c r="M3100" s="17">
        <f>IF($E3100&lt;&gt;"",VLOOKUP($E3100,GEMWs!$E$14:$L$20,8,FALSE),"")</f>
        <v>96.174593288388181</v>
      </c>
      <c r="N3100" s="17">
        <f t="shared" ca="1" si="218"/>
        <v>37.754918937403332</v>
      </c>
      <c r="O3100" s="17">
        <f t="shared" ca="1" si="219"/>
        <v>96.174593288388181</v>
      </c>
      <c r="P3100" s="17">
        <f t="shared" ca="1" si="216"/>
        <v>0.83182051792111866</v>
      </c>
      <c r="Q3100" s="17">
        <f t="shared" ca="1" si="217"/>
        <v>2.118929195229843</v>
      </c>
    </row>
    <row r="3101" spans="1:17" x14ac:dyDescent="0.35">
      <c r="A3101" t="s">
        <v>1603</v>
      </c>
      <c r="B3101" t="s">
        <v>101</v>
      </c>
      <c r="D3101" t="s">
        <v>22</v>
      </c>
      <c r="G3101" t="s">
        <v>3040</v>
      </c>
      <c r="H3101">
        <v>1509</v>
      </c>
      <c r="J3101">
        <v>0</v>
      </c>
      <c r="K3101">
        <v>0</v>
      </c>
      <c r="L3101" s="17" t="str">
        <f>IF($E3101&lt;&gt;"",VLOOKUP($E3101,GEMWs!$E$14:$L$20,7,FALSE),"")</f>
        <v/>
      </c>
      <c r="M3101" s="17" t="str">
        <f>IF($E3101&lt;&gt;"",VLOOKUP($E3101,GEMWs!$E$14:$L$20,8,FALSE),"")</f>
        <v/>
      </c>
      <c r="N3101" s="17">
        <f t="shared" ca="1" si="218"/>
        <v>0</v>
      </c>
      <c r="O3101" s="17">
        <f t="shared" ca="1" si="219"/>
        <v>0</v>
      </c>
      <c r="P3101" s="17">
        <f t="shared" ca="1" si="216"/>
        <v>0</v>
      </c>
      <c r="Q3101" s="17">
        <f t="shared" ca="1" si="217"/>
        <v>0</v>
      </c>
    </row>
    <row r="3102" spans="1:17" x14ac:dyDescent="0.35">
      <c r="A3102" t="s">
        <v>1603</v>
      </c>
      <c r="B3102" t="s">
        <v>154</v>
      </c>
      <c r="D3102" t="s">
        <v>14</v>
      </c>
      <c r="E3102" t="s">
        <v>21</v>
      </c>
      <c r="G3102" t="s">
        <v>3040</v>
      </c>
      <c r="H3102">
        <v>155</v>
      </c>
      <c r="J3102">
        <v>0</v>
      </c>
      <c r="K3102">
        <v>0</v>
      </c>
      <c r="L3102" s="17">
        <f>IF($E3102&lt;&gt;"",VLOOKUP($E3102,GEMWs!$E$14:$L$20,7,FALSE),"")</f>
        <v>37.754918937403332</v>
      </c>
      <c r="M3102" s="17">
        <f>IF($E3102&lt;&gt;"",VLOOKUP($E3102,GEMWs!$E$14:$L$20,8,FALSE),"")</f>
        <v>96.174593288388181</v>
      </c>
      <c r="N3102" s="17">
        <f t="shared" ca="1" si="218"/>
        <v>37.754918937403332</v>
      </c>
      <c r="O3102" s="17">
        <f t="shared" ca="1" si="219"/>
        <v>96.174593288388181</v>
      </c>
      <c r="P3102" s="17">
        <f t="shared" ca="1" si="216"/>
        <v>1.6116522534721673</v>
      </c>
      <c r="Q3102" s="17">
        <f t="shared" ca="1" si="217"/>
        <v>4.1054253157578211</v>
      </c>
    </row>
    <row r="3103" spans="1:17" x14ac:dyDescent="0.35">
      <c r="A3103" t="s">
        <v>1603</v>
      </c>
      <c r="B3103" t="s">
        <v>1670</v>
      </c>
      <c r="D3103" t="s">
        <v>22</v>
      </c>
      <c r="G3103" t="s">
        <v>3040</v>
      </c>
      <c r="H3103">
        <v>11.8</v>
      </c>
      <c r="J3103">
        <v>0</v>
      </c>
      <c r="K3103">
        <v>0</v>
      </c>
      <c r="L3103" s="17" t="str">
        <f>IF($E3103&lt;&gt;"",VLOOKUP($E3103,GEMWs!$E$14:$L$20,7,FALSE),"")</f>
        <v/>
      </c>
      <c r="M3103" s="17" t="str">
        <f>IF($E3103&lt;&gt;"",VLOOKUP($E3103,GEMWs!$E$14:$L$20,8,FALSE),"")</f>
        <v/>
      </c>
      <c r="N3103" s="17">
        <f t="shared" ca="1" si="218"/>
        <v>0</v>
      </c>
      <c r="O3103" s="17">
        <f t="shared" ca="1" si="219"/>
        <v>0</v>
      </c>
      <c r="P3103" s="17">
        <f t="shared" ca="1" si="216"/>
        <v>0</v>
      </c>
      <c r="Q3103" s="17">
        <f t="shared" ca="1" si="217"/>
        <v>0</v>
      </c>
    </row>
    <row r="3104" spans="1:17" x14ac:dyDescent="0.35">
      <c r="A3104" t="s">
        <v>1603</v>
      </c>
      <c r="B3104" t="s">
        <v>155</v>
      </c>
      <c r="D3104" t="s">
        <v>22</v>
      </c>
      <c r="G3104" t="s">
        <v>3040</v>
      </c>
      <c r="H3104">
        <v>243.5</v>
      </c>
      <c r="J3104">
        <v>0</v>
      </c>
      <c r="K3104">
        <v>0</v>
      </c>
      <c r="L3104" s="17" t="str">
        <f>IF($E3104&lt;&gt;"",VLOOKUP($E3104,GEMWs!$E$14:$L$20,7,FALSE),"")</f>
        <v/>
      </c>
      <c r="M3104" s="17" t="str">
        <f>IF($E3104&lt;&gt;"",VLOOKUP($E3104,GEMWs!$E$14:$L$20,8,FALSE),"")</f>
        <v/>
      </c>
      <c r="N3104" s="17">
        <f t="shared" ca="1" si="218"/>
        <v>0</v>
      </c>
      <c r="O3104" s="17">
        <f t="shared" ca="1" si="219"/>
        <v>0</v>
      </c>
      <c r="P3104" s="17">
        <f t="shared" ca="1" si="216"/>
        <v>0</v>
      </c>
      <c r="Q3104" s="17">
        <f t="shared" ca="1" si="217"/>
        <v>0</v>
      </c>
    </row>
    <row r="3105" spans="1:17" x14ac:dyDescent="0.35">
      <c r="A3105" t="s">
        <v>1603</v>
      </c>
      <c r="B3105" t="s">
        <v>162</v>
      </c>
      <c r="D3105" t="s">
        <v>22</v>
      </c>
      <c r="G3105" t="s">
        <v>3040</v>
      </c>
      <c r="H3105">
        <v>326.60000000000002</v>
      </c>
      <c r="J3105">
        <v>0</v>
      </c>
      <c r="K3105">
        <v>0</v>
      </c>
      <c r="L3105" s="17" t="str">
        <f>IF($E3105&lt;&gt;"",VLOOKUP($E3105,GEMWs!$E$14:$L$20,7,FALSE),"")</f>
        <v/>
      </c>
      <c r="M3105" s="17" t="str">
        <f>IF($E3105&lt;&gt;"",VLOOKUP($E3105,GEMWs!$E$14:$L$20,8,FALSE),"")</f>
        <v/>
      </c>
      <c r="N3105" s="17">
        <f t="shared" ca="1" si="218"/>
        <v>0</v>
      </c>
      <c r="O3105" s="17">
        <f t="shared" ca="1" si="219"/>
        <v>0</v>
      </c>
      <c r="P3105" s="17">
        <f t="shared" ca="1" si="216"/>
        <v>0</v>
      </c>
      <c r="Q3105" s="17">
        <f t="shared" ca="1" si="217"/>
        <v>0</v>
      </c>
    </row>
    <row r="3106" spans="1:17" x14ac:dyDescent="0.35">
      <c r="A3106" t="s">
        <v>1603</v>
      </c>
      <c r="B3106" t="s">
        <v>29</v>
      </c>
      <c r="C3106" t="s">
        <v>30</v>
      </c>
      <c r="D3106" t="s">
        <v>14</v>
      </c>
      <c r="E3106" t="s">
        <v>21</v>
      </c>
      <c r="F3106" t="s">
        <v>22</v>
      </c>
      <c r="G3106" t="s">
        <v>3040</v>
      </c>
      <c r="H3106">
        <v>7595.1</v>
      </c>
      <c r="I3106">
        <v>220</v>
      </c>
      <c r="J3106">
        <v>23.318957000000001</v>
      </c>
      <c r="K3106">
        <v>970.84579099999996</v>
      </c>
      <c r="L3106" s="17">
        <f>IF($E3106&lt;&gt;"",VLOOKUP($E3106,GEMWs!$E$14:$L$20,7,FALSE),"")</f>
        <v>37.754918937403332</v>
      </c>
      <c r="M3106" s="17">
        <f>IF($E3106&lt;&gt;"",VLOOKUP($E3106,GEMWs!$E$14:$L$20,8,FALSE),"")</f>
        <v>96.174593288388181</v>
      </c>
      <c r="N3106" s="17">
        <f t="shared" si="218"/>
        <v>23.318957000000001</v>
      </c>
      <c r="O3106" s="17">
        <f t="shared" si="219"/>
        <v>970.84579099999996</v>
      </c>
      <c r="P3106" s="17">
        <f t="shared" si="216"/>
        <v>7.8231785834667136</v>
      </c>
      <c r="Q3106" s="17">
        <f t="shared" si="217"/>
        <v>325.70496184713579</v>
      </c>
    </row>
    <row r="3107" spans="1:17" x14ac:dyDescent="0.35">
      <c r="A3107" t="s">
        <v>1603</v>
      </c>
      <c r="B3107" t="s">
        <v>113</v>
      </c>
      <c r="D3107" t="s">
        <v>22</v>
      </c>
      <c r="G3107" t="s">
        <v>3040</v>
      </c>
      <c r="H3107">
        <v>42.9</v>
      </c>
      <c r="J3107">
        <v>0</v>
      </c>
      <c r="K3107">
        <v>0</v>
      </c>
      <c r="L3107" s="17" t="str">
        <f>IF($E3107&lt;&gt;"",VLOOKUP($E3107,GEMWs!$E$14:$L$20,7,FALSE),"")</f>
        <v/>
      </c>
      <c r="M3107" s="17" t="str">
        <f>IF($E3107&lt;&gt;"",VLOOKUP($E3107,GEMWs!$E$14:$L$20,8,FALSE),"")</f>
        <v/>
      </c>
      <c r="N3107" s="17">
        <f t="shared" ca="1" si="218"/>
        <v>0</v>
      </c>
      <c r="O3107" s="17">
        <f t="shared" ca="1" si="219"/>
        <v>0</v>
      </c>
      <c r="P3107" s="17">
        <f t="shared" ca="1" si="216"/>
        <v>0</v>
      </c>
      <c r="Q3107" s="17">
        <f t="shared" ca="1" si="217"/>
        <v>0</v>
      </c>
    </row>
    <row r="3108" spans="1:17" x14ac:dyDescent="0.35">
      <c r="A3108" t="s">
        <v>1603</v>
      </c>
      <c r="B3108" t="s">
        <v>102</v>
      </c>
      <c r="D3108" t="s">
        <v>22</v>
      </c>
      <c r="G3108" t="s">
        <v>3040</v>
      </c>
      <c r="H3108">
        <v>195.4</v>
      </c>
      <c r="J3108">
        <v>0</v>
      </c>
      <c r="K3108">
        <v>0</v>
      </c>
      <c r="L3108" s="17" t="str">
        <f>IF($E3108&lt;&gt;"",VLOOKUP($E3108,GEMWs!$E$14:$L$20,7,FALSE),"")</f>
        <v/>
      </c>
      <c r="M3108" s="17" t="str">
        <f>IF($E3108&lt;&gt;"",VLOOKUP($E3108,GEMWs!$E$14:$L$20,8,FALSE),"")</f>
        <v/>
      </c>
      <c r="N3108" s="17">
        <f t="shared" ca="1" si="218"/>
        <v>0</v>
      </c>
      <c r="O3108" s="17">
        <f t="shared" ca="1" si="219"/>
        <v>0</v>
      </c>
      <c r="P3108" s="17">
        <f t="shared" ca="1" si="216"/>
        <v>0</v>
      </c>
      <c r="Q3108" s="17">
        <f t="shared" ca="1" si="217"/>
        <v>0</v>
      </c>
    </row>
    <row r="3109" spans="1:17" x14ac:dyDescent="0.35">
      <c r="A3109" t="s">
        <v>1603</v>
      </c>
      <c r="B3109" t="s">
        <v>969</v>
      </c>
      <c r="D3109" t="s">
        <v>14</v>
      </c>
      <c r="E3109" t="s">
        <v>18</v>
      </c>
      <c r="G3109" t="s">
        <v>3040</v>
      </c>
      <c r="H3109">
        <v>4.5</v>
      </c>
      <c r="J3109">
        <v>0</v>
      </c>
      <c r="K3109">
        <v>0</v>
      </c>
      <c r="L3109" s="17">
        <f>IF($E3109&lt;&gt;"",VLOOKUP($E3109,GEMWs!$E$14:$L$20,7,FALSE),"")</f>
        <v>5950.3939027696888</v>
      </c>
      <c r="M3109" s="17">
        <f>IF($E3109&lt;&gt;"",VLOOKUP($E3109,GEMWs!$E$14:$L$20,8,FALSE),"")</f>
        <v>10539.430626954083</v>
      </c>
      <c r="N3109" s="17">
        <f t="shared" ca="1" si="218"/>
        <v>5950.3939027696888</v>
      </c>
      <c r="O3109" s="17">
        <f t="shared" ca="1" si="219"/>
        <v>10539.430626954083</v>
      </c>
      <c r="P3109" s="17">
        <f t="shared" ca="1" si="216"/>
        <v>4.2696803644131097E-4</v>
      </c>
      <c r="Q3109" s="17">
        <f t="shared" ca="1" si="217"/>
        <v>7.5625245547280759E-4</v>
      </c>
    </row>
    <row r="3110" spans="1:17" x14ac:dyDescent="0.35">
      <c r="A3110" t="s">
        <v>1603</v>
      </c>
      <c r="B3110" t="s">
        <v>1353</v>
      </c>
      <c r="C3110" t="s">
        <v>158</v>
      </c>
      <c r="D3110" t="s">
        <v>14</v>
      </c>
      <c r="E3110" t="s">
        <v>21</v>
      </c>
      <c r="G3110" t="s">
        <v>3040</v>
      </c>
      <c r="H3110">
        <v>0.3</v>
      </c>
      <c r="J3110">
        <v>0</v>
      </c>
      <c r="K3110">
        <v>0</v>
      </c>
      <c r="L3110" s="17">
        <f>IF($E3110&lt;&gt;"",VLOOKUP($E3110,GEMWs!$E$14:$L$20,7,FALSE),"")</f>
        <v>37.754918937403332</v>
      </c>
      <c r="M3110" s="17">
        <f>IF($E3110&lt;&gt;"",VLOOKUP($E3110,GEMWs!$E$14:$L$20,8,FALSE),"")</f>
        <v>96.174593288388181</v>
      </c>
      <c r="N3110" s="17">
        <f t="shared" ca="1" si="218"/>
        <v>37.754918937403332</v>
      </c>
      <c r="O3110" s="17">
        <f t="shared" ca="1" si="219"/>
        <v>96.174593288388181</v>
      </c>
      <c r="P3110" s="17">
        <f t="shared" ref="P3110:P3173" ca="1" si="220">IF(O3110&gt;0,$H3110/O3110,0)</f>
        <v>3.1193269422041948E-3</v>
      </c>
      <c r="Q3110" s="17">
        <f t="shared" ref="Q3110:Q3173" ca="1" si="221">IF(N3110&gt;0,$H3110/N3110,0)</f>
        <v>7.9459844821119108E-3</v>
      </c>
    </row>
    <row r="3111" spans="1:17" x14ac:dyDescent="0.35">
      <c r="A3111" t="s">
        <v>1603</v>
      </c>
      <c r="B3111" t="s">
        <v>3004</v>
      </c>
      <c r="C3111" t="s">
        <v>1219</v>
      </c>
      <c r="D3111" t="s">
        <v>22</v>
      </c>
      <c r="G3111" t="s">
        <v>3040</v>
      </c>
      <c r="H3111">
        <v>22.2</v>
      </c>
      <c r="J3111">
        <v>0</v>
      </c>
      <c r="K3111">
        <v>0</v>
      </c>
      <c r="L3111" s="17" t="str">
        <f>IF($E3111&lt;&gt;"",VLOOKUP($E3111,GEMWs!$E$14:$L$20,7,FALSE),"")</f>
        <v/>
      </c>
      <c r="M3111" s="17" t="str">
        <f>IF($E3111&lt;&gt;"",VLOOKUP($E3111,GEMWs!$E$14:$L$20,8,FALSE),"")</f>
        <v/>
      </c>
      <c r="N3111" s="17">
        <f t="shared" ca="1" si="218"/>
        <v>0</v>
      </c>
      <c r="O3111" s="17">
        <f t="shared" ca="1" si="219"/>
        <v>0</v>
      </c>
      <c r="P3111" s="17">
        <f t="shared" ca="1" si="220"/>
        <v>0</v>
      </c>
      <c r="Q3111" s="17">
        <f t="shared" ca="1" si="221"/>
        <v>0</v>
      </c>
    </row>
    <row r="3112" spans="1:17" x14ac:dyDescent="0.35">
      <c r="A3112" t="s">
        <v>1603</v>
      </c>
      <c r="B3112" t="s">
        <v>31</v>
      </c>
      <c r="C3112" t="s">
        <v>32</v>
      </c>
      <c r="D3112" t="s">
        <v>14</v>
      </c>
      <c r="E3112" t="s">
        <v>21</v>
      </c>
      <c r="F3112" t="s">
        <v>22</v>
      </c>
      <c r="G3112" t="s">
        <v>3040</v>
      </c>
      <c r="H3112">
        <v>0.2</v>
      </c>
      <c r="I3112">
        <v>362</v>
      </c>
      <c r="J3112">
        <v>150</v>
      </c>
      <c r="K3112">
        <v>150</v>
      </c>
      <c r="L3112" s="17">
        <f>IF($E3112&lt;&gt;"",VLOOKUP($E3112,GEMWs!$E$14:$L$20,7,FALSE),"")</f>
        <v>37.754918937403332</v>
      </c>
      <c r="M3112" s="17">
        <f>IF($E3112&lt;&gt;"",VLOOKUP($E3112,GEMWs!$E$14:$L$20,8,FALSE),"")</f>
        <v>96.174593288388181</v>
      </c>
      <c r="N3112" s="17">
        <f t="shared" si="218"/>
        <v>150</v>
      </c>
      <c r="O3112" s="17">
        <f t="shared" si="219"/>
        <v>150</v>
      </c>
      <c r="P3112" s="17">
        <f t="shared" si="220"/>
        <v>1.3333333333333335E-3</v>
      </c>
      <c r="Q3112" s="17">
        <f t="shared" si="221"/>
        <v>1.3333333333333335E-3</v>
      </c>
    </row>
    <row r="3113" spans="1:17" x14ac:dyDescent="0.35">
      <c r="A3113" t="s">
        <v>1603</v>
      </c>
      <c r="B3113" t="s">
        <v>693</v>
      </c>
      <c r="D3113" t="s">
        <v>14</v>
      </c>
      <c r="E3113" t="s">
        <v>18</v>
      </c>
      <c r="G3113" t="s">
        <v>3040</v>
      </c>
      <c r="H3113">
        <v>2374.1</v>
      </c>
      <c r="J3113">
        <v>0</v>
      </c>
      <c r="K3113">
        <v>0</v>
      </c>
      <c r="L3113" s="17">
        <f>IF($E3113&lt;&gt;"",VLOOKUP($E3113,GEMWs!$E$14:$L$20,7,FALSE),"")</f>
        <v>5950.3939027696888</v>
      </c>
      <c r="M3113" s="17">
        <f>IF($E3113&lt;&gt;"",VLOOKUP($E3113,GEMWs!$E$14:$L$20,8,FALSE),"")</f>
        <v>10539.430626954083</v>
      </c>
      <c r="N3113" s="17">
        <f t="shared" ca="1" si="218"/>
        <v>5950.3939027696888</v>
      </c>
      <c r="O3113" s="17">
        <f t="shared" ca="1" si="219"/>
        <v>10539.430626954083</v>
      </c>
      <c r="P3113" s="17">
        <f t="shared" ca="1" si="220"/>
        <v>0.22525884784784808</v>
      </c>
      <c r="Q3113" s="17">
        <f t="shared" ca="1" si="221"/>
        <v>0.39898198989733169</v>
      </c>
    </row>
    <row r="3114" spans="1:17" x14ac:dyDescent="0.35">
      <c r="A3114" t="s">
        <v>1603</v>
      </c>
      <c r="B3114" t="s">
        <v>824</v>
      </c>
      <c r="D3114" t="s">
        <v>22</v>
      </c>
      <c r="G3114" t="s">
        <v>3040</v>
      </c>
      <c r="H3114">
        <v>0.2</v>
      </c>
      <c r="J3114">
        <v>0</v>
      </c>
      <c r="K3114">
        <v>0</v>
      </c>
      <c r="L3114" s="17" t="str">
        <f>IF($E3114&lt;&gt;"",VLOOKUP($E3114,GEMWs!$E$14:$L$20,7,FALSE),"")</f>
        <v/>
      </c>
      <c r="M3114" s="17" t="str">
        <f>IF($E3114&lt;&gt;"",VLOOKUP($E3114,GEMWs!$E$14:$L$20,8,FALSE),"")</f>
        <v/>
      </c>
      <c r="N3114" s="17">
        <f t="shared" ca="1" si="218"/>
        <v>0</v>
      </c>
      <c r="O3114" s="17">
        <f t="shared" ca="1" si="219"/>
        <v>0</v>
      </c>
      <c r="P3114" s="17">
        <f t="shared" ca="1" si="220"/>
        <v>0</v>
      </c>
      <c r="Q3114" s="17">
        <f t="shared" ca="1" si="221"/>
        <v>0</v>
      </c>
    </row>
    <row r="3115" spans="1:17" x14ac:dyDescent="0.35">
      <c r="A3115" t="s">
        <v>1603</v>
      </c>
      <c r="B3115" t="s">
        <v>2982</v>
      </c>
      <c r="C3115" t="s">
        <v>158</v>
      </c>
      <c r="D3115" t="s">
        <v>22</v>
      </c>
      <c r="G3115" t="s">
        <v>3040</v>
      </c>
      <c r="H3115">
        <v>3130.9</v>
      </c>
      <c r="J3115">
        <v>0</v>
      </c>
      <c r="K3115">
        <v>0</v>
      </c>
      <c r="L3115" s="17" t="str">
        <f>IF($E3115&lt;&gt;"",VLOOKUP($E3115,GEMWs!$E$14:$L$20,7,FALSE),"")</f>
        <v/>
      </c>
      <c r="M3115" s="17" t="str">
        <f>IF($E3115&lt;&gt;"",VLOOKUP($E3115,GEMWs!$E$14:$L$20,8,FALSE),"")</f>
        <v/>
      </c>
      <c r="N3115" s="17">
        <f t="shared" ca="1" si="218"/>
        <v>0</v>
      </c>
      <c r="O3115" s="17">
        <f t="shared" ca="1" si="219"/>
        <v>0</v>
      </c>
      <c r="P3115" s="17">
        <f t="shared" ca="1" si="220"/>
        <v>0</v>
      </c>
      <c r="Q3115" s="17">
        <f t="shared" ca="1" si="221"/>
        <v>0</v>
      </c>
    </row>
    <row r="3116" spans="1:17" x14ac:dyDescent="0.35">
      <c r="A3116" t="s">
        <v>1603</v>
      </c>
      <c r="B3116" t="s">
        <v>407</v>
      </c>
      <c r="D3116" t="s">
        <v>14</v>
      </c>
      <c r="E3116" t="s">
        <v>21</v>
      </c>
      <c r="G3116" t="s">
        <v>3040</v>
      </c>
      <c r="H3116">
        <v>5.3</v>
      </c>
      <c r="J3116">
        <v>0</v>
      </c>
      <c r="K3116">
        <v>0</v>
      </c>
      <c r="L3116" s="17">
        <f>IF($E3116&lt;&gt;"",VLOOKUP($E3116,GEMWs!$E$14:$L$20,7,FALSE),"")</f>
        <v>37.754918937403332</v>
      </c>
      <c r="M3116" s="17">
        <f>IF($E3116&lt;&gt;"",VLOOKUP($E3116,GEMWs!$E$14:$L$20,8,FALSE),"")</f>
        <v>96.174593288388181</v>
      </c>
      <c r="N3116" s="17">
        <f t="shared" ca="1" si="218"/>
        <v>37.754918937403332</v>
      </c>
      <c r="O3116" s="17">
        <f t="shared" ca="1" si="219"/>
        <v>96.174593288388181</v>
      </c>
      <c r="P3116" s="17">
        <f t="shared" ca="1" si="220"/>
        <v>5.5108109312274112E-2</v>
      </c>
      <c r="Q3116" s="17">
        <f t="shared" ca="1" si="221"/>
        <v>0.14037905918397708</v>
      </c>
    </row>
    <row r="3117" spans="1:17" x14ac:dyDescent="0.35">
      <c r="A3117" t="s">
        <v>1603</v>
      </c>
      <c r="B3117" t="s">
        <v>114</v>
      </c>
      <c r="D3117" t="s">
        <v>22</v>
      </c>
      <c r="G3117" t="s">
        <v>3040</v>
      </c>
      <c r="H3117">
        <v>31.1</v>
      </c>
      <c r="J3117">
        <v>0</v>
      </c>
      <c r="K3117">
        <v>0</v>
      </c>
      <c r="L3117" s="17" t="str">
        <f>IF($E3117&lt;&gt;"",VLOOKUP($E3117,GEMWs!$E$14:$L$20,7,FALSE),"")</f>
        <v/>
      </c>
      <c r="M3117" s="17" t="str">
        <f>IF($E3117&lt;&gt;"",VLOOKUP($E3117,GEMWs!$E$14:$L$20,8,FALSE),"")</f>
        <v/>
      </c>
      <c r="N3117" s="17">
        <f t="shared" ca="1" si="218"/>
        <v>0</v>
      </c>
      <c r="O3117" s="17">
        <f t="shared" ca="1" si="219"/>
        <v>0</v>
      </c>
      <c r="P3117" s="17">
        <f t="shared" ca="1" si="220"/>
        <v>0</v>
      </c>
      <c r="Q3117" s="17">
        <f t="shared" ca="1" si="221"/>
        <v>0</v>
      </c>
    </row>
    <row r="3118" spans="1:17" x14ac:dyDescent="0.35">
      <c r="A3118" t="s">
        <v>1603</v>
      </c>
      <c r="B3118" t="s">
        <v>1625</v>
      </c>
      <c r="D3118" t="s">
        <v>22</v>
      </c>
      <c r="G3118" t="s">
        <v>3040</v>
      </c>
      <c r="H3118">
        <v>8.1</v>
      </c>
      <c r="J3118">
        <v>0</v>
      </c>
      <c r="K3118">
        <v>0</v>
      </c>
      <c r="L3118" s="17" t="str">
        <f>IF($E3118&lt;&gt;"",VLOOKUP($E3118,GEMWs!$E$14:$L$20,7,FALSE),"")</f>
        <v/>
      </c>
      <c r="M3118" s="17" t="str">
        <f>IF($E3118&lt;&gt;"",VLOOKUP($E3118,GEMWs!$E$14:$L$20,8,FALSE),"")</f>
        <v/>
      </c>
      <c r="N3118" s="17">
        <f t="shared" ca="1" si="218"/>
        <v>0</v>
      </c>
      <c r="O3118" s="17">
        <f t="shared" ca="1" si="219"/>
        <v>0</v>
      </c>
      <c r="P3118" s="17">
        <f t="shared" ca="1" si="220"/>
        <v>0</v>
      </c>
      <c r="Q3118" s="17">
        <f t="shared" ca="1" si="221"/>
        <v>0</v>
      </c>
    </row>
    <row r="3119" spans="1:17" x14ac:dyDescent="0.35">
      <c r="A3119" t="s">
        <v>1603</v>
      </c>
      <c r="B3119" t="s">
        <v>115</v>
      </c>
      <c r="D3119" t="s">
        <v>14</v>
      </c>
      <c r="E3119" t="s">
        <v>18</v>
      </c>
      <c r="G3119" t="s">
        <v>3040</v>
      </c>
      <c r="H3119">
        <v>118.9</v>
      </c>
      <c r="J3119">
        <v>0</v>
      </c>
      <c r="K3119">
        <v>0</v>
      </c>
      <c r="L3119" s="17">
        <f>IF($E3119&lt;&gt;"",VLOOKUP($E3119,GEMWs!$E$14:$L$20,7,FALSE),"")</f>
        <v>5950.3939027696888</v>
      </c>
      <c r="M3119" s="17">
        <f>IF($E3119&lt;&gt;"",VLOOKUP($E3119,GEMWs!$E$14:$L$20,8,FALSE),"")</f>
        <v>10539.430626954083</v>
      </c>
      <c r="N3119" s="17">
        <f t="shared" ca="1" si="218"/>
        <v>5950.3939027696888</v>
      </c>
      <c r="O3119" s="17">
        <f t="shared" ca="1" si="219"/>
        <v>10539.430626954083</v>
      </c>
      <c r="P3119" s="17">
        <f t="shared" ca="1" si="220"/>
        <v>1.1281444340638195E-2</v>
      </c>
      <c r="Q3119" s="17">
        <f t="shared" ca="1" si="221"/>
        <v>1.9981870434603741E-2</v>
      </c>
    </row>
    <row r="3120" spans="1:17" x14ac:dyDescent="0.35">
      <c r="A3120" t="s">
        <v>1603</v>
      </c>
      <c r="B3120" t="s">
        <v>683</v>
      </c>
      <c r="D3120" t="s">
        <v>14</v>
      </c>
      <c r="E3120" t="s">
        <v>18</v>
      </c>
      <c r="G3120" t="s">
        <v>3040</v>
      </c>
      <c r="H3120">
        <v>9.6</v>
      </c>
      <c r="J3120">
        <v>0</v>
      </c>
      <c r="K3120">
        <v>0</v>
      </c>
      <c r="L3120" s="17">
        <f>IF($E3120&lt;&gt;"",VLOOKUP($E3120,GEMWs!$E$14:$L$20,7,FALSE),"")</f>
        <v>5950.3939027696888</v>
      </c>
      <c r="M3120" s="17">
        <f>IF($E3120&lt;&gt;"",VLOOKUP($E3120,GEMWs!$E$14:$L$20,8,FALSE),"")</f>
        <v>10539.430626954083</v>
      </c>
      <c r="N3120" s="17">
        <f t="shared" ca="1" si="218"/>
        <v>5950.3939027696888</v>
      </c>
      <c r="O3120" s="17">
        <f t="shared" ca="1" si="219"/>
        <v>10539.430626954083</v>
      </c>
      <c r="P3120" s="17">
        <f t="shared" ca="1" si="220"/>
        <v>9.1086514440813005E-4</v>
      </c>
      <c r="Q3120" s="17">
        <f t="shared" ca="1" si="221"/>
        <v>1.6133385716753229E-3</v>
      </c>
    </row>
    <row r="3121" spans="1:17" x14ac:dyDescent="0.35">
      <c r="A3121" t="s">
        <v>1603</v>
      </c>
      <c r="B3121" t="s">
        <v>1620</v>
      </c>
      <c r="C3121" t="s">
        <v>1621</v>
      </c>
      <c r="D3121" t="s">
        <v>14</v>
      </c>
      <c r="E3121" t="s">
        <v>21</v>
      </c>
      <c r="F3121" t="s">
        <v>22</v>
      </c>
      <c r="G3121" t="s">
        <v>3040</v>
      </c>
      <c r="H3121">
        <v>1.3</v>
      </c>
      <c r="I3121">
        <v>224</v>
      </c>
      <c r="J3121">
        <v>15000</v>
      </c>
      <c r="K3121">
        <v>20000</v>
      </c>
      <c r="L3121" s="17">
        <f>IF($E3121&lt;&gt;"",VLOOKUP($E3121,GEMWs!$E$14:$L$20,7,FALSE),"")</f>
        <v>37.754918937403332</v>
      </c>
      <c r="M3121" s="17">
        <f>IF($E3121&lt;&gt;"",VLOOKUP($E3121,GEMWs!$E$14:$L$20,8,FALSE),"")</f>
        <v>96.174593288388181</v>
      </c>
      <c r="N3121" s="17">
        <f t="shared" si="218"/>
        <v>15000</v>
      </c>
      <c r="O3121" s="17">
        <f t="shared" si="219"/>
        <v>20000</v>
      </c>
      <c r="P3121" s="17">
        <f t="shared" si="220"/>
        <v>6.5000000000000008E-5</v>
      </c>
      <c r="Q3121" s="17">
        <f t="shared" si="221"/>
        <v>8.6666666666666668E-5</v>
      </c>
    </row>
    <row r="3122" spans="1:17" x14ac:dyDescent="0.35">
      <c r="A3122" t="s">
        <v>1603</v>
      </c>
      <c r="B3122" t="s">
        <v>1626</v>
      </c>
      <c r="D3122" t="s">
        <v>22</v>
      </c>
      <c r="G3122" t="s">
        <v>3040</v>
      </c>
      <c r="H3122">
        <v>12.2</v>
      </c>
      <c r="J3122">
        <v>0</v>
      </c>
      <c r="K3122">
        <v>0</v>
      </c>
      <c r="L3122" s="17" t="str">
        <f>IF($E3122&lt;&gt;"",VLOOKUP($E3122,GEMWs!$E$14:$L$20,7,FALSE),"")</f>
        <v/>
      </c>
      <c r="M3122" s="17" t="str">
        <f>IF($E3122&lt;&gt;"",VLOOKUP($E3122,GEMWs!$E$14:$L$20,8,FALSE),"")</f>
        <v/>
      </c>
      <c r="N3122" s="17">
        <f t="shared" ca="1" si="218"/>
        <v>0</v>
      </c>
      <c r="O3122" s="17">
        <f t="shared" ca="1" si="219"/>
        <v>0</v>
      </c>
      <c r="P3122" s="17">
        <f t="shared" ca="1" si="220"/>
        <v>0</v>
      </c>
      <c r="Q3122" s="17">
        <f t="shared" ca="1" si="221"/>
        <v>0</v>
      </c>
    </row>
    <row r="3123" spans="1:17" x14ac:dyDescent="0.35">
      <c r="A3123" t="s">
        <v>1603</v>
      </c>
      <c r="B3123" t="s">
        <v>1390</v>
      </c>
      <c r="C3123" t="s">
        <v>1391</v>
      </c>
      <c r="D3123" t="s">
        <v>14</v>
      </c>
      <c r="E3123" t="s">
        <v>21</v>
      </c>
      <c r="F3123" t="s">
        <v>22</v>
      </c>
      <c r="G3123" t="s">
        <v>3040</v>
      </c>
      <c r="H3123">
        <v>4.4000000000000004</v>
      </c>
      <c r="I3123">
        <v>349</v>
      </c>
      <c r="J3123">
        <v>44078.846755999999</v>
      </c>
      <c r="K3123">
        <v>44078.846755999999</v>
      </c>
      <c r="L3123" s="17">
        <f>IF($E3123&lt;&gt;"",VLOOKUP($E3123,GEMWs!$E$14:$L$20,7,FALSE),"")</f>
        <v>37.754918937403332</v>
      </c>
      <c r="M3123" s="17">
        <f>IF($E3123&lt;&gt;"",VLOOKUP($E3123,GEMWs!$E$14:$L$20,8,FALSE),"")</f>
        <v>96.174593288388181</v>
      </c>
      <c r="N3123" s="17">
        <f t="shared" si="218"/>
        <v>44078.846755999999</v>
      </c>
      <c r="O3123" s="17">
        <f t="shared" si="219"/>
        <v>44078.846755999999</v>
      </c>
      <c r="P3123" s="17">
        <f t="shared" si="220"/>
        <v>9.9821123369137909E-5</v>
      </c>
      <c r="Q3123" s="17">
        <f t="shared" si="221"/>
        <v>9.9821123369137909E-5</v>
      </c>
    </row>
    <row r="3124" spans="1:17" x14ac:dyDescent="0.35">
      <c r="A3124" t="s">
        <v>1603</v>
      </c>
      <c r="B3124" t="s">
        <v>357</v>
      </c>
      <c r="D3124" t="s">
        <v>14</v>
      </c>
      <c r="E3124" t="s">
        <v>18</v>
      </c>
      <c r="G3124" t="s">
        <v>3040</v>
      </c>
      <c r="H3124">
        <v>3.1</v>
      </c>
      <c r="J3124">
        <v>0</v>
      </c>
      <c r="K3124">
        <v>0</v>
      </c>
      <c r="L3124" s="17">
        <f>IF($E3124&lt;&gt;"",VLOOKUP($E3124,GEMWs!$E$14:$L$20,7,FALSE),"")</f>
        <v>5950.3939027696888</v>
      </c>
      <c r="M3124" s="17">
        <f>IF($E3124&lt;&gt;"",VLOOKUP($E3124,GEMWs!$E$14:$L$20,8,FALSE),"")</f>
        <v>10539.430626954083</v>
      </c>
      <c r="N3124" s="17">
        <f t="shared" ca="1" si="218"/>
        <v>5950.3939027696888</v>
      </c>
      <c r="O3124" s="17">
        <f t="shared" ca="1" si="219"/>
        <v>10539.430626954083</v>
      </c>
      <c r="P3124" s="17">
        <f t="shared" ca="1" si="220"/>
        <v>2.9413353621512533E-4</v>
      </c>
      <c r="Q3124" s="17">
        <f t="shared" ca="1" si="221"/>
        <v>5.2097391377015643E-4</v>
      </c>
    </row>
    <row r="3125" spans="1:17" x14ac:dyDescent="0.35">
      <c r="A3125" t="s">
        <v>1603</v>
      </c>
      <c r="B3125" t="s">
        <v>684</v>
      </c>
      <c r="D3125" t="s">
        <v>22</v>
      </c>
      <c r="G3125" t="s">
        <v>3040</v>
      </c>
      <c r="H3125">
        <v>5620.3</v>
      </c>
      <c r="J3125">
        <v>0</v>
      </c>
      <c r="K3125">
        <v>0</v>
      </c>
      <c r="L3125" s="17" t="str">
        <f>IF($E3125&lt;&gt;"",VLOOKUP($E3125,GEMWs!$E$14:$L$20,7,FALSE),"")</f>
        <v/>
      </c>
      <c r="M3125" s="17" t="str">
        <f>IF($E3125&lt;&gt;"",VLOOKUP($E3125,GEMWs!$E$14:$L$20,8,FALSE),"")</f>
        <v/>
      </c>
      <c r="N3125" s="17">
        <f t="shared" ca="1" si="218"/>
        <v>0</v>
      </c>
      <c r="O3125" s="17">
        <f t="shared" ca="1" si="219"/>
        <v>0</v>
      </c>
      <c r="P3125" s="17">
        <f t="shared" ca="1" si="220"/>
        <v>0</v>
      </c>
      <c r="Q3125" s="17">
        <f t="shared" ca="1" si="221"/>
        <v>0</v>
      </c>
    </row>
    <row r="3126" spans="1:17" x14ac:dyDescent="0.35">
      <c r="A3126" t="s">
        <v>1603</v>
      </c>
      <c r="B3126" t="s">
        <v>963</v>
      </c>
      <c r="D3126" t="s">
        <v>22</v>
      </c>
      <c r="G3126" t="s">
        <v>3040</v>
      </c>
      <c r="H3126">
        <v>8.4</v>
      </c>
      <c r="J3126">
        <v>0</v>
      </c>
      <c r="K3126">
        <v>0</v>
      </c>
      <c r="L3126" s="17" t="str">
        <f>IF($E3126&lt;&gt;"",VLOOKUP($E3126,GEMWs!$E$14:$L$20,7,FALSE),"")</f>
        <v/>
      </c>
      <c r="M3126" s="17" t="str">
        <f>IF($E3126&lt;&gt;"",VLOOKUP($E3126,GEMWs!$E$14:$L$20,8,FALSE),"")</f>
        <v/>
      </c>
      <c r="N3126" s="17">
        <f t="shared" ca="1" si="218"/>
        <v>0</v>
      </c>
      <c r="O3126" s="17">
        <f t="shared" ca="1" si="219"/>
        <v>0</v>
      </c>
      <c r="P3126" s="17">
        <f t="shared" ca="1" si="220"/>
        <v>0</v>
      </c>
      <c r="Q3126" s="17">
        <f t="shared" ca="1" si="221"/>
        <v>0</v>
      </c>
    </row>
    <row r="3127" spans="1:17" x14ac:dyDescent="0.35">
      <c r="A3127" t="s">
        <v>1603</v>
      </c>
      <c r="B3127" t="s">
        <v>65</v>
      </c>
      <c r="C3127" t="s">
        <v>66</v>
      </c>
      <c r="D3127" t="s">
        <v>14</v>
      </c>
      <c r="E3127" t="s">
        <v>21</v>
      </c>
      <c r="F3127" t="s">
        <v>22</v>
      </c>
      <c r="G3127" t="s">
        <v>3040</v>
      </c>
      <c r="H3127">
        <v>5700</v>
      </c>
      <c r="I3127">
        <v>228</v>
      </c>
      <c r="J3127">
        <v>8.1199999999999992</v>
      </c>
      <c r="K3127">
        <v>38</v>
      </c>
      <c r="L3127" s="17">
        <f>IF($E3127&lt;&gt;"",VLOOKUP($E3127,GEMWs!$E$14:$L$20,7,FALSE),"")</f>
        <v>37.754918937403332</v>
      </c>
      <c r="M3127" s="17">
        <f>IF($E3127&lt;&gt;"",VLOOKUP($E3127,GEMWs!$E$14:$L$20,8,FALSE),"")</f>
        <v>96.174593288388181</v>
      </c>
      <c r="N3127" s="17">
        <f t="shared" si="218"/>
        <v>8.1199999999999992</v>
      </c>
      <c r="O3127" s="17">
        <f t="shared" si="219"/>
        <v>38</v>
      </c>
      <c r="P3127" s="17">
        <f t="shared" si="220"/>
        <v>150</v>
      </c>
      <c r="Q3127" s="17">
        <f t="shared" si="221"/>
        <v>701.97044334975374</v>
      </c>
    </row>
    <row r="3128" spans="1:17" x14ac:dyDescent="0.35">
      <c r="A3128" t="s">
        <v>1603</v>
      </c>
      <c r="B3128" t="s">
        <v>1344</v>
      </c>
      <c r="D3128" t="s">
        <v>14</v>
      </c>
      <c r="E3128" t="s">
        <v>21</v>
      </c>
      <c r="G3128" t="s">
        <v>3040</v>
      </c>
      <c r="H3128">
        <v>1.2</v>
      </c>
      <c r="J3128">
        <v>0</v>
      </c>
      <c r="K3128">
        <v>0</v>
      </c>
      <c r="L3128" s="17">
        <f>IF($E3128&lt;&gt;"",VLOOKUP($E3128,GEMWs!$E$14:$L$20,7,FALSE),"")</f>
        <v>37.754918937403332</v>
      </c>
      <c r="M3128" s="17">
        <f>IF($E3128&lt;&gt;"",VLOOKUP($E3128,GEMWs!$E$14:$L$20,8,FALSE),"")</f>
        <v>96.174593288388181</v>
      </c>
      <c r="N3128" s="17">
        <f t="shared" ca="1" si="218"/>
        <v>37.754918937403332</v>
      </c>
      <c r="O3128" s="17">
        <f t="shared" ca="1" si="219"/>
        <v>96.174593288388181</v>
      </c>
      <c r="P3128" s="17">
        <f t="shared" ca="1" si="220"/>
        <v>1.2477307768816779E-2</v>
      </c>
      <c r="Q3128" s="17">
        <f t="shared" ca="1" si="221"/>
        <v>3.1783937928447643E-2</v>
      </c>
    </row>
    <row r="3129" spans="1:17" x14ac:dyDescent="0.35">
      <c r="A3129" t="s">
        <v>1603</v>
      </c>
      <c r="B3129" t="s">
        <v>75</v>
      </c>
      <c r="C3129" t="s">
        <v>76</v>
      </c>
      <c r="D3129" t="s">
        <v>14</v>
      </c>
      <c r="E3129" t="s">
        <v>21</v>
      </c>
      <c r="F3129" t="s">
        <v>22</v>
      </c>
      <c r="G3129" t="s">
        <v>3040</v>
      </c>
      <c r="H3129">
        <v>4747</v>
      </c>
      <c r="I3129">
        <v>361</v>
      </c>
      <c r="J3129">
        <v>1718.388093</v>
      </c>
      <c r="K3129">
        <v>14854.242462</v>
      </c>
      <c r="L3129" s="17">
        <f>IF($E3129&lt;&gt;"",VLOOKUP($E3129,GEMWs!$E$14:$L$20,7,FALSE),"")</f>
        <v>37.754918937403332</v>
      </c>
      <c r="M3129" s="17">
        <f>IF($E3129&lt;&gt;"",VLOOKUP($E3129,GEMWs!$E$14:$L$20,8,FALSE),"")</f>
        <v>96.174593288388181</v>
      </c>
      <c r="N3129" s="17">
        <f t="shared" si="218"/>
        <v>1718.388093</v>
      </c>
      <c r="O3129" s="17">
        <f t="shared" si="219"/>
        <v>14854.242462</v>
      </c>
      <c r="P3129" s="17">
        <f t="shared" si="220"/>
        <v>0.31957200188052243</v>
      </c>
      <c r="Q3129" s="17">
        <f t="shared" si="221"/>
        <v>2.7624725865695345</v>
      </c>
    </row>
    <row r="3130" spans="1:17" x14ac:dyDescent="0.35">
      <c r="A3130" t="s">
        <v>1603</v>
      </c>
      <c r="B3130" t="s">
        <v>33</v>
      </c>
      <c r="C3130" t="s">
        <v>34</v>
      </c>
      <c r="D3130" t="s">
        <v>14</v>
      </c>
      <c r="E3130" t="s">
        <v>21</v>
      </c>
      <c r="F3130" t="s">
        <v>22</v>
      </c>
      <c r="G3130" t="s">
        <v>3040</v>
      </c>
      <c r="H3130">
        <v>444</v>
      </c>
      <c r="I3130">
        <v>364</v>
      </c>
      <c r="J3130">
        <v>3500</v>
      </c>
      <c r="K3130">
        <v>3500</v>
      </c>
      <c r="L3130" s="17">
        <f>IF($E3130&lt;&gt;"",VLOOKUP($E3130,GEMWs!$E$14:$L$20,7,FALSE),"")</f>
        <v>37.754918937403332</v>
      </c>
      <c r="M3130" s="17">
        <f>IF($E3130&lt;&gt;"",VLOOKUP($E3130,GEMWs!$E$14:$L$20,8,FALSE),"")</f>
        <v>96.174593288388181</v>
      </c>
      <c r="N3130" s="17">
        <f t="shared" si="218"/>
        <v>3500</v>
      </c>
      <c r="O3130" s="17">
        <f t="shared" si="219"/>
        <v>3500</v>
      </c>
      <c r="P3130" s="17">
        <f t="shared" si="220"/>
        <v>0.12685714285714286</v>
      </c>
      <c r="Q3130" s="17">
        <f t="shared" si="221"/>
        <v>0.12685714285714286</v>
      </c>
    </row>
    <row r="3131" spans="1:17" x14ac:dyDescent="0.35">
      <c r="A3131" t="s">
        <v>1603</v>
      </c>
      <c r="B3131" t="s">
        <v>1339</v>
      </c>
      <c r="D3131" t="s">
        <v>22</v>
      </c>
      <c r="G3131" t="s">
        <v>3040</v>
      </c>
      <c r="H3131">
        <v>181</v>
      </c>
      <c r="J3131">
        <v>0</v>
      </c>
      <c r="K3131">
        <v>0</v>
      </c>
      <c r="L3131" s="17" t="str">
        <f>IF($E3131&lt;&gt;"",VLOOKUP($E3131,GEMWs!$E$14:$L$20,7,FALSE),"")</f>
        <v/>
      </c>
      <c r="M3131" s="17" t="str">
        <f>IF($E3131&lt;&gt;"",VLOOKUP($E3131,GEMWs!$E$14:$L$20,8,FALSE),"")</f>
        <v/>
      </c>
      <c r="N3131" s="17">
        <f t="shared" ca="1" si="218"/>
        <v>0</v>
      </c>
      <c r="O3131" s="17">
        <f t="shared" ca="1" si="219"/>
        <v>0</v>
      </c>
      <c r="P3131" s="17">
        <f t="shared" ca="1" si="220"/>
        <v>0</v>
      </c>
      <c r="Q3131" s="17">
        <f t="shared" ca="1" si="221"/>
        <v>0</v>
      </c>
    </row>
    <row r="3132" spans="1:17" x14ac:dyDescent="0.35">
      <c r="A3132" t="s">
        <v>1603</v>
      </c>
      <c r="B3132" t="s">
        <v>35</v>
      </c>
      <c r="C3132" t="s">
        <v>36</v>
      </c>
      <c r="D3132" t="s">
        <v>14</v>
      </c>
      <c r="E3132" t="s">
        <v>21</v>
      </c>
      <c r="F3132" t="s">
        <v>22</v>
      </c>
      <c r="G3132" t="s">
        <v>3040</v>
      </c>
      <c r="H3132">
        <v>130</v>
      </c>
      <c r="I3132">
        <v>365</v>
      </c>
      <c r="J3132">
        <v>239.01020199999999</v>
      </c>
      <c r="K3132">
        <v>367.30557099999999</v>
      </c>
      <c r="L3132" s="17">
        <f>IF($E3132&lt;&gt;"",VLOOKUP($E3132,GEMWs!$E$14:$L$20,7,FALSE),"")</f>
        <v>37.754918937403332</v>
      </c>
      <c r="M3132" s="17">
        <f>IF($E3132&lt;&gt;"",VLOOKUP($E3132,GEMWs!$E$14:$L$20,8,FALSE),"")</f>
        <v>96.174593288388181</v>
      </c>
      <c r="N3132" s="17">
        <f t="shared" si="218"/>
        <v>239.01020199999999</v>
      </c>
      <c r="O3132" s="17">
        <f t="shared" si="219"/>
        <v>367.30557099999999</v>
      </c>
      <c r="P3132" s="17">
        <f t="shared" si="220"/>
        <v>0.35392874561110321</v>
      </c>
      <c r="Q3132" s="17">
        <f t="shared" si="221"/>
        <v>0.54390983695331974</v>
      </c>
    </row>
    <row r="3133" spans="1:17" x14ac:dyDescent="0.35">
      <c r="A3133" t="s">
        <v>1603</v>
      </c>
      <c r="B3133" t="s">
        <v>37</v>
      </c>
      <c r="C3133" t="s">
        <v>38</v>
      </c>
      <c r="D3133" t="s">
        <v>14</v>
      </c>
      <c r="E3133" t="s">
        <v>21</v>
      </c>
      <c r="F3133" t="s">
        <v>22</v>
      </c>
      <c r="G3133" t="s">
        <v>3040</v>
      </c>
      <c r="H3133">
        <v>28355.9</v>
      </c>
      <c r="I3133">
        <v>229</v>
      </c>
      <c r="J3133">
        <v>1800</v>
      </c>
      <c r="K3133">
        <v>1800</v>
      </c>
      <c r="L3133" s="17">
        <f>IF($E3133&lt;&gt;"",VLOOKUP($E3133,GEMWs!$E$14:$L$20,7,FALSE),"")</f>
        <v>37.754918937403332</v>
      </c>
      <c r="M3133" s="17">
        <f>IF($E3133&lt;&gt;"",VLOOKUP($E3133,GEMWs!$E$14:$L$20,8,FALSE),"")</f>
        <v>96.174593288388181</v>
      </c>
      <c r="N3133" s="17">
        <f t="shared" si="218"/>
        <v>1800</v>
      </c>
      <c r="O3133" s="17">
        <f t="shared" si="219"/>
        <v>1800</v>
      </c>
      <c r="P3133" s="17">
        <f t="shared" si="220"/>
        <v>15.753277777777779</v>
      </c>
      <c r="Q3133" s="17">
        <f t="shared" si="221"/>
        <v>15.753277777777779</v>
      </c>
    </row>
    <row r="3134" spans="1:17" x14ac:dyDescent="0.35">
      <c r="A3134" t="s">
        <v>1603</v>
      </c>
      <c r="B3134" t="s">
        <v>128</v>
      </c>
      <c r="D3134" t="s">
        <v>22</v>
      </c>
      <c r="G3134" t="s">
        <v>3040</v>
      </c>
      <c r="H3134">
        <v>582</v>
      </c>
      <c r="J3134">
        <v>0</v>
      </c>
      <c r="K3134">
        <v>0</v>
      </c>
      <c r="L3134" s="17" t="str">
        <f>IF($E3134&lt;&gt;"",VLOOKUP($E3134,GEMWs!$E$14:$L$20,7,FALSE),"")</f>
        <v/>
      </c>
      <c r="M3134" s="17" t="str">
        <f>IF($E3134&lt;&gt;"",VLOOKUP($E3134,GEMWs!$E$14:$L$20,8,FALSE),"")</f>
        <v/>
      </c>
      <c r="N3134" s="17">
        <f t="shared" ca="1" si="218"/>
        <v>0</v>
      </c>
      <c r="O3134" s="17">
        <f t="shared" ca="1" si="219"/>
        <v>0</v>
      </c>
      <c r="P3134" s="17">
        <f t="shared" ca="1" si="220"/>
        <v>0</v>
      </c>
      <c r="Q3134" s="17">
        <f t="shared" ca="1" si="221"/>
        <v>0</v>
      </c>
    </row>
    <row r="3135" spans="1:17" x14ac:dyDescent="0.35">
      <c r="A3135" t="s">
        <v>1603</v>
      </c>
      <c r="B3135" t="s">
        <v>95</v>
      </c>
      <c r="C3135" t="s">
        <v>96</v>
      </c>
      <c r="D3135" t="s">
        <v>14</v>
      </c>
      <c r="E3135" t="s">
        <v>21</v>
      </c>
      <c r="F3135" t="s">
        <v>22</v>
      </c>
      <c r="G3135" t="s">
        <v>3040</v>
      </c>
      <c r="H3135">
        <v>62.2</v>
      </c>
      <c r="I3135">
        <v>384</v>
      </c>
      <c r="J3135">
        <v>1200</v>
      </c>
      <c r="K3135">
        <v>1200</v>
      </c>
      <c r="L3135" s="17">
        <f>IF($E3135&lt;&gt;"",VLOOKUP($E3135,GEMWs!$E$14:$L$20,7,FALSE),"")</f>
        <v>37.754918937403332</v>
      </c>
      <c r="M3135" s="17">
        <f>IF($E3135&lt;&gt;"",VLOOKUP($E3135,GEMWs!$E$14:$L$20,8,FALSE),"")</f>
        <v>96.174593288388181</v>
      </c>
      <c r="N3135" s="17">
        <f t="shared" si="218"/>
        <v>1200</v>
      </c>
      <c r="O3135" s="17">
        <f t="shared" si="219"/>
        <v>1200</v>
      </c>
      <c r="P3135" s="17">
        <f t="shared" si="220"/>
        <v>5.1833333333333335E-2</v>
      </c>
      <c r="Q3135" s="17">
        <f t="shared" si="221"/>
        <v>5.1833333333333335E-2</v>
      </c>
    </row>
    <row r="3136" spans="1:17" x14ac:dyDescent="0.35">
      <c r="A3136" t="s">
        <v>1603</v>
      </c>
      <c r="B3136" t="s">
        <v>39</v>
      </c>
      <c r="C3136" t="s">
        <v>40</v>
      </c>
      <c r="D3136" t="s">
        <v>14</v>
      </c>
      <c r="E3136" t="s">
        <v>21</v>
      </c>
      <c r="F3136" t="s">
        <v>22</v>
      </c>
      <c r="G3136" t="s">
        <v>3040</v>
      </c>
      <c r="H3136">
        <v>27879.1</v>
      </c>
      <c r="I3136">
        <v>230</v>
      </c>
      <c r="J3136">
        <v>68.8</v>
      </c>
      <c r="K3136">
        <v>127.171933</v>
      </c>
      <c r="L3136" s="17">
        <f>IF($E3136&lt;&gt;"",VLOOKUP($E3136,GEMWs!$E$14:$L$20,7,FALSE),"")</f>
        <v>37.754918937403332</v>
      </c>
      <c r="M3136" s="17">
        <f>IF($E3136&lt;&gt;"",VLOOKUP($E3136,GEMWs!$E$14:$L$20,8,FALSE),"")</f>
        <v>96.174593288388181</v>
      </c>
      <c r="N3136" s="17">
        <f t="shared" si="218"/>
        <v>68.8</v>
      </c>
      <c r="O3136" s="17">
        <f t="shared" si="219"/>
        <v>127.171933</v>
      </c>
      <c r="P3136" s="17">
        <f t="shared" si="220"/>
        <v>219.22368672339044</v>
      </c>
      <c r="Q3136" s="17">
        <f t="shared" si="221"/>
        <v>405.21947674418607</v>
      </c>
    </row>
    <row r="3137" spans="1:17" x14ac:dyDescent="0.35">
      <c r="A3137" t="s">
        <v>1603</v>
      </c>
      <c r="B3137" t="s">
        <v>659</v>
      </c>
      <c r="C3137" t="s">
        <v>660</v>
      </c>
      <c r="D3137" t="s">
        <v>14</v>
      </c>
      <c r="E3137" t="s">
        <v>21</v>
      </c>
      <c r="F3137" t="s">
        <v>22</v>
      </c>
      <c r="G3137" t="s">
        <v>3040</v>
      </c>
      <c r="H3137">
        <v>2774.7</v>
      </c>
      <c r="I3137">
        <v>231</v>
      </c>
      <c r="J3137">
        <v>1100</v>
      </c>
      <c r="K3137">
        <v>1100</v>
      </c>
      <c r="L3137" s="17">
        <f>IF($E3137&lt;&gt;"",VLOOKUP($E3137,GEMWs!$E$14:$L$20,7,FALSE),"")</f>
        <v>37.754918937403332</v>
      </c>
      <c r="M3137" s="17">
        <f>IF($E3137&lt;&gt;"",VLOOKUP($E3137,GEMWs!$E$14:$L$20,8,FALSE),"")</f>
        <v>96.174593288388181</v>
      </c>
      <c r="N3137" s="17">
        <f t="shared" si="218"/>
        <v>1100</v>
      </c>
      <c r="O3137" s="17">
        <f t="shared" si="219"/>
        <v>1100</v>
      </c>
      <c r="P3137" s="17">
        <f t="shared" si="220"/>
        <v>2.5224545454545453</v>
      </c>
      <c r="Q3137" s="17">
        <f t="shared" si="221"/>
        <v>2.5224545454545453</v>
      </c>
    </row>
    <row r="3138" spans="1:17" x14ac:dyDescent="0.35">
      <c r="A3138" t="s">
        <v>1603</v>
      </c>
      <c r="B3138" t="s">
        <v>41</v>
      </c>
      <c r="C3138" t="s">
        <v>42</v>
      </c>
      <c r="D3138" t="s">
        <v>14</v>
      </c>
      <c r="E3138" t="s">
        <v>21</v>
      </c>
      <c r="F3138" t="s">
        <v>22</v>
      </c>
      <c r="G3138" t="s">
        <v>3040</v>
      </c>
      <c r="H3138">
        <v>4659.5</v>
      </c>
      <c r="I3138">
        <v>232</v>
      </c>
      <c r="J3138">
        <v>300</v>
      </c>
      <c r="K3138">
        <v>10000</v>
      </c>
      <c r="L3138" s="17">
        <f>IF($E3138&lt;&gt;"",VLOOKUP($E3138,GEMWs!$E$14:$L$20,7,FALSE),"")</f>
        <v>37.754918937403332</v>
      </c>
      <c r="M3138" s="17">
        <f>IF($E3138&lt;&gt;"",VLOOKUP($E3138,GEMWs!$E$14:$L$20,8,FALSE),"")</f>
        <v>96.174593288388181</v>
      </c>
      <c r="N3138" s="17">
        <f t="shared" si="218"/>
        <v>300</v>
      </c>
      <c r="O3138" s="17">
        <f t="shared" si="219"/>
        <v>10000</v>
      </c>
      <c r="P3138" s="17">
        <f t="shared" si="220"/>
        <v>0.46594999999999998</v>
      </c>
      <c r="Q3138" s="17">
        <f t="shared" si="221"/>
        <v>15.531666666666666</v>
      </c>
    </row>
    <row r="3139" spans="1:17" x14ac:dyDescent="0.35">
      <c r="A3139" t="s">
        <v>1603</v>
      </c>
      <c r="B3139" t="s">
        <v>1434</v>
      </c>
      <c r="D3139" t="s">
        <v>14</v>
      </c>
      <c r="E3139" t="s">
        <v>21</v>
      </c>
      <c r="G3139" t="s">
        <v>3040</v>
      </c>
      <c r="H3139">
        <v>67.400000000000006</v>
      </c>
      <c r="J3139">
        <v>0</v>
      </c>
      <c r="K3139">
        <v>0</v>
      </c>
      <c r="L3139" s="17">
        <f>IF($E3139&lt;&gt;"",VLOOKUP($E3139,GEMWs!$E$14:$L$20,7,FALSE),"")</f>
        <v>37.754918937403332</v>
      </c>
      <c r="M3139" s="17">
        <f>IF($E3139&lt;&gt;"",VLOOKUP($E3139,GEMWs!$E$14:$L$20,8,FALSE),"")</f>
        <v>96.174593288388181</v>
      </c>
      <c r="N3139" s="17">
        <f t="shared" ca="1" si="218"/>
        <v>37.754918937403332</v>
      </c>
      <c r="O3139" s="17">
        <f t="shared" ca="1" si="219"/>
        <v>96.174593288388181</v>
      </c>
      <c r="P3139" s="17">
        <f t="shared" ca="1" si="220"/>
        <v>0.70080878634854249</v>
      </c>
      <c r="Q3139" s="17">
        <f t="shared" ca="1" si="221"/>
        <v>1.7851978469811429</v>
      </c>
    </row>
    <row r="3140" spans="1:17" x14ac:dyDescent="0.35">
      <c r="A3140" t="s">
        <v>1603</v>
      </c>
      <c r="B3140" t="s">
        <v>89</v>
      </c>
      <c r="C3140" t="s">
        <v>90</v>
      </c>
      <c r="D3140" t="s">
        <v>14</v>
      </c>
      <c r="E3140" t="s">
        <v>21</v>
      </c>
      <c r="F3140" t="s">
        <v>22</v>
      </c>
      <c r="G3140" t="s">
        <v>3040</v>
      </c>
      <c r="H3140">
        <v>47.3</v>
      </c>
      <c r="I3140">
        <v>233</v>
      </c>
      <c r="J3140">
        <v>16.640218999999998</v>
      </c>
      <c r="K3140">
        <v>16.640218999999998</v>
      </c>
      <c r="L3140" s="17">
        <f>IF($E3140&lt;&gt;"",VLOOKUP($E3140,GEMWs!$E$14:$L$20,7,FALSE),"")</f>
        <v>37.754918937403332</v>
      </c>
      <c r="M3140" s="17">
        <f>IF($E3140&lt;&gt;"",VLOOKUP($E3140,GEMWs!$E$14:$L$20,8,FALSE),"")</f>
        <v>96.174593288388181</v>
      </c>
      <c r="N3140" s="17">
        <f t="shared" si="218"/>
        <v>16.640218999999998</v>
      </c>
      <c r="O3140" s="17">
        <f t="shared" si="219"/>
        <v>16.640218999999998</v>
      </c>
      <c r="P3140" s="17">
        <f t="shared" si="220"/>
        <v>2.8425106664762048</v>
      </c>
      <c r="Q3140" s="17">
        <f t="shared" si="221"/>
        <v>2.8425106664762048</v>
      </c>
    </row>
    <row r="3141" spans="1:17" x14ac:dyDescent="0.35">
      <c r="A3141" t="s">
        <v>1603</v>
      </c>
      <c r="B3141" t="s">
        <v>1421</v>
      </c>
      <c r="D3141" t="s">
        <v>14</v>
      </c>
      <c r="E3141" t="s">
        <v>21</v>
      </c>
      <c r="G3141" t="s">
        <v>3040</v>
      </c>
      <c r="H3141">
        <v>741.2</v>
      </c>
      <c r="J3141">
        <v>0</v>
      </c>
      <c r="K3141">
        <v>0</v>
      </c>
      <c r="L3141" s="17">
        <f>IF($E3141&lt;&gt;"",VLOOKUP($E3141,GEMWs!$E$14:$L$20,7,FALSE),"")</f>
        <v>37.754918937403332</v>
      </c>
      <c r="M3141" s="17">
        <f>IF($E3141&lt;&gt;"",VLOOKUP($E3141,GEMWs!$E$14:$L$20,8,FALSE),"")</f>
        <v>96.174593288388181</v>
      </c>
      <c r="N3141" s="17">
        <f t="shared" ca="1" si="218"/>
        <v>37.754918937403332</v>
      </c>
      <c r="O3141" s="17">
        <f t="shared" ca="1" si="219"/>
        <v>96.174593288388181</v>
      </c>
      <c r="P3141" s="17">
        <f t="shared" ca="1" si="220"/>
        <v>7.7068170985391653</v>
      </c>
      <c r="Q3141" s="17">
        <f t="shared" ca="1" si="221"/>
        <v>19.631878993804495</v>
      </c>
    </row>
    <row r="3142" spans="1:17" x14ac:dyDescent="0.35">
      <c r="A3142" t="s">
        <v>1603</v>
      </c>
      <c r="B3142" t="s">
        <v>1122</v>
      </c>
      <c r="D3142" t="s">
        <v>14</v>
      </c>
      <c r="E3142" t="s">
        <v>15</v>
      </c>
      <c r="G3142" t="s">
        <v>3040</v>
      </c>
      <c r="H3142">
        <v>1795.9</v>
      </c>
      <c r="J3142">
        <v>0</v>
      </c>
      <c r="K3142">
        <v>0</v>
      </c>
      <c r="L3142" s="17">
        <f>IF($E3142&lt;&gt;"",VLOOKUP($E3142,GEMWs!$E$14:$L$20,7,FALSE),"")</f>
        <v>37.892086284381016</v>
      </c>
      <c r="M3142" s="17">
        <f>IF($E3142&lt;&gt;"",VLOOKUP($E3142,GEMWs!$E$14:$L$20,8,FALSE),"")</f>
        <v>96.522753888300599</v>
      </c>
      <c r="N3142" s="17">
        <f t="shared" ca="1" si="218"/>
        <v>37.892086284381016</v>
      </c>
      <c r="O3142" s="17">
        <f t="shared" ca="1" si="219"/>
        <v>96.522753888300599</v>
      </c>
      <c r="P3142" s="17">
        <f t="shared" ca="1" si="220"/>
        <v>18.605975561765224</v>
      </c>
      <c r="Q3142" s="17">
        <f t="shared" ca="1" si="221"/>
        <v>47.395120620219416</v>
      </c>
    </row>
    <row r="3143" spans="1:17" x14ac:dyDescent="0.35">
      <c r="A3143" t="s">
        <v>1603</v>
      </c>
      <c r="B3143" t="s">
        <v>127</v>
      </c>
      <c r="D3143" t="s">
        <v>14</v>
      </c>
      <c r="E3143" t="s">
        <v>21</v>
      </c>
      <c r="G3143" t="s">
        <v>3040</v>
      </c>
      <c r="H3143">
        <v>68.400000000000006</v>
      </c>
      <c r="J3143">
        <v>0</v>
      </c>
      <c r="K3143">
        <v>0</v>
      </c>
      <c r="L3143" s="17">
        <f>IF($E3143&lt;&gt;"",VLOOKUP($E3143,GEMWs!$E$14:$L$20,7,FALSE),"")</f>
        <v>37.754918937403332</v>
      </c>
      <c r="M3143" s="17">
        <f>IF($E3143&lt;&gt;"",VLOOKUP($E3143,GEMWs!$E$14:$L$20,8,FALSE),"")</f>
        <v>96.174593288388181</v>
      </c>
      <c r="N3143" s="17">
        <f t="shared" ca="1" si="218"/>
        <v>37.754918937403332</v>
      </c>
      <c r="O3143" s="17">
        <f t="shared" ca="1" si="219"/>
        <v>96.174593288388181</v>
      </c>
      <c r="P3143" s="17">
        <f t="shared" ca="1" si="220"/>
        <v>0.71120654282255658</v>
      </c>
      <c r="Q3143" s="17">
        <f t="shared" ca="1" si="221"/>
        <v>1.811684461921516</v>
      </c>
    </row>
    <row r="3144" spans="1:17" x14ac:dyDescent="0.35">
      <c r="A3144" t="s">
        <v>1603</v>
      </c>
      <c r="B3144" t="s">
        <v>937</v>
      </c>
      <c r="C3144" t="s">
        <v>938</v>
      </c>
      <c r="D3144" t="s">
        <v>14</v>
      </c>
      <c r="E3144" t="s">
        <v>21</v>
      </c>
      <c r="F3144" t="s">
        <v>22</v>
      </c>
      <c r="G3144" t="s">
        <v>3040</v>
      </c>
      <c r="H3144">
        <v>104</v>
      </c>
      <c r="I3144">
        <v>236</v>
      </c>
      <c r="J3144">
        <v>909</v>
      </c>
      <c r="K3144">
        <v>1364</v>
      </c>
      <c r="L3144" s="17">
        <f>IF($E3144&lt;&gt;"",VLOOKUP($E3144,GEMWs!$E$14:$L$20,7,FALSE),"")</f>
        <v>37.754918937403332</v>
      </c>
      <c r="M3144" s="17">
        <f>IF($E3144&lt;&gt;"",VLOOKUP($E3144,GEMWs!$E$14:$L$20,8,FALSE),"")</f>
        <v>96.174593288388181</v>
      </c>
      <c r="N3144" s="17">
        <f t="shared" si="218"/>
        <v>909</v>
      </c>
      <c r="O3144" s="17">
        <f t="shared" si="219"/>
        <v>1364</v>
      </c>
      <c r="P3144" s="17">
        <f t="shared" si="220"/>
        <v>7.6246334310850442E-2</v>
      </c>
      <c r="Q3144" s="17">
        <f t="shared" si="221"/>
        <v>0.11441144114411442</v>
      </c>
    </row>
    <row r="3145" spans="1:17" x14ac:dyDescent="0.35">
      <c r="A3145" t="s">
        <v>1603</v>
      </c>
      <c r="B3145" t="s">
        <v>1654</v>
      </c>
      <c r="D3145" t="s">
        <v>14</v>
      </c>
      <c r="E3145" t="s">
        <v>21</v>
      </c>
      <c r="G3145" t="s">
        <v>3040</v>
      </c>
      <c r="H3145">
        <v>2.5</v>
      </c>
      <c r="J3145">
        <v>0</v>
      </c>
      <c r="K3145">
        <v>0</v>
      </c>
      <c r="L3145" s="17">
        <f>IF($E3145&lt;&gt;"",VLOOKUP($E3145,GEMWs!$E$14:$L$20,7,FALSE),"")</f>
        <v>37.754918937403332</v>
      </c>
      <c r="M3145" s="17">
        <f>IF($E3145&lt;&gt;"",VLOOKUP($E3145,GEMWs!$E$14:$L$20,8,FALSE),"")</f>
        <v>96.174593288388181</v>
      </c>
      <c r="N3145" s="17">
        <f t="shared" ca="1" si="218"/>
        <v>37.754918937403332</v>
      </c>
      <c r="O3145" s="17">
        <f t="shared" ca="1" si="219"/>
        <v>96.174593288388181</v>
      </c>
      <c r="P3145" s="17">
        <f t="shared" ca="1" si="220"/>
        <v>2.5994391185034958E-2</v>
      </c>
      <c r="Q3145" s="17">
        <f t="shared" ca="1" si="221"/>
        <v>6.6216537350932594E-2</v>
      </c>
    </row>
    <row r="3146" spans="1:17" x14ac:dyDescent="0.35">
      <c r="A3146" t="s">
        <v>1603</v>
      </c>
      <c r="B3146" t="s">
        <v>538</v>
      </c>
      <c r="C3146" t="s">
        <v>539</v>
      </c>
      <c r="D3146" t="s">
        <v>14</v>
      </c>
      <c r="E3146" t="s">
        <v>21</v>
      </c>
      <c r="F3146" t="s">
        <v>22</v>
      </c>
      <c r="G3146" t="s">
        <v>3040</v>
      </c>
      <c r="H3146">
        <v>2.2999999999999998</v>
      </c>
      <c r="I3146">
        <v>355</v>
      </c>
      <c r="J3146">
        <v>3600</v>
      </c>
      <c r="K3146">
        <v>3600</v>
      </c>
      <c r="L3146" s="17">
        <f>IF($E3146&lt;&gt;"",VLOOKUP($E3146,GEMWs!$E$14:$L$20,7,FALSE),"")</f>
        <v>37.754918937403332</v>
      </c>
      <c r="M3146" s="17">
        <f>IF($E3146&lt;&gt;"",VLOOKUP($E3146,GEMWs!$E$14:$L$20,8,FALSE),"")</f>
        <v>96.174593288388181</v>
      </c>
      <c r="N3146" s="17">
        <f t="shared" si="218"/>
        <v>3600</v>
      </c>
      <c r="O3146" s="17">
        <f t="shared" si="219"/>
        <v>3600</v>
      </c>
      <c r="P3146" s="17">
        <f t="shared" si="220"/>
        <v>6.3888888888888882E-4</v>
      </c>
      <c r="Q3146" s="17">
        <f t="shared" si="221"/>
        <v>6.3888888888888882E-4</v>
      </c>
    </row>
    <row r="3147" spans="1:17" x14ac:dyDescent="0.35">
      <c r="A3147" t="s">
        <v>1603</v>
      </c>
      <c r="B3147" t="s">
        <v>622</v>
      </c>
      <c r="D3147" t="s">
        <v>22</v>
      </c>
      <c r="G3147" t="s">
        <v>3040</v>
      </c>
      <c r="H3147">
        <v>6.3</v>
      </c>
      <c r="J3147">
        <v>0</v>
      </c>
      <c r="K3147">
        <v>0</v>
      </c>
      <c r="L3147" s="17" t="str">
        <f>IF($E3147&lt;&gt;"",VLOOKUP($E3147,GEMWs!$E$14:$L$20,7,FALSE),"")</f>
        <v/>
      </c>
      <c r="M3147" s="17" t="str">
        <f>IF($E3147&lt;&gt;"",VLOOKUP($E3147,GEMWs!$E$14:$L$20,8,FALSE),"")</f>
        <v/>
      </c>
      <c r="N3147" s="17">
        <f t="shared" ca="1" si="218"/>
        <v>0</v>
      </c>
      <c r="O3147" s="17">
        <f t="shared" ca="1" si="219"/>
        <v>0</v>
      </c>
      <c r="P3147" s="17">
        <f t="shared" ca="1" si="220"/>
        <v>0</v>
      </c>
      <c r="Q3147" s="17">
        <f t="shared" ca="1" si="221"/>
        <v>0</v>
      </c>
    </row>
    <row r="3148" spans="1:17" x14ac:dyDescent="0.35">
      <c r="A3148" t="s">
        <v>1603</v>
      </c>
      <c r="B3148" t="s">
        <v>13</v>
      </c>
      <c r="D3148" t="s">
        <v>14</v>
      </c>
      <c r="E3148" t="s">
        <v>15</v>
      </c>
      <c r="G3148" t="s">
        <v>3040</v>
      </c>
      <c r="H3148">
        <v>452.7</v>
      </c>
      <c r="J3148">
        <v>0</v>
      </c>
      <c r="K3148">
        <v>0</v>
      </c>
      <c r="L3148" s="17">
        <f>IF($E3148&lt;&gt;"",VLOOKUP($E3148,GEMWs!$E$14:$L$20,7,FALSE),"")</f>
        <v>37.892086284381016</v>
      </c>
      <c r="M3148" s="17">
        <f>IF($E3148&lt;&gt;"",VLOOKUP($E3148,GEMWs!$E$14:$L$20,8,FALSE),"")</f>
        <v>96.522753888300599</v>
      </c>
      <c r="N3148" s="17">
        <f t="shared" ca="1" si="218"/>
        <v>37.892086284381016</v>
      </c>
      <c r="O3148" s="17">
        <f t="shared" ca="1" si="219"/>
        <v>96.522753888300599</v>
      </c>
      <c r="P3148" s="17">
        <f t="shared" ca="1" si="220"/>
        <v>4.6900858270566932</v>
      </c>
      <c r="Q3148" s="17">
        <f t="shared" ca="1" si="221"/>
        <v>11.947085642170126</v>
      </c>
    </row>
    <row r="3149" spans="1:17" x14ac:dyDescent="0.35">
      <c r="A3149" t="s">
        <v>1603</v>
      </c>
      <c r="B3149" t="s">
        <v>139</v>
      </c>
      <c r="C3149" t="s">
        <v>3025</v>
      </c>
      <c r="D3149" t="s">
        <v>14</v>
      </c>
      <c r="E3149" t="s">
        <v>21</v>
      </c>
      <c r="F3149" t="s">
        <v>14</v>
      </c>
      <c r="G3149" t="s">
        <v>3040</v>
      </c>
      <c r="H3149">
        <v>554.9</v>
      </c>
      <c r="I3149">
        <v>237</v>
      </c>
      <c r="J3149">
        <v>237.43909400000001</v>
      </c>
      <c r="K3149">
        <v>1033.8267679999999</v>
      </c>
      <c r="L3149" s="17">
        <f>IF($E3149&lt;&gt;"",VLOOKUP($E3149,GEMWs!$E$14:$L$20,7,FALSE),"")</f>
        <v>37.754918937403332</v>
      </c>
      <c r="M3149" s="17">
        <f>IF($E3149&lt;&gt;"",VLOOKUP($E3149,GEMWs!$E$14:$L$20,8,FALSE),"")</f>
        <v>96.174593288388181</v>
      </c>
      <c r="N3149" s="17">
        <f t="shared" si="218"/>
        <v>237.43909400000001</v>
      </c>
      <c r="O3149" s="17">
        <f t="shared" si="219"/>
        <v>1033.8267679999999</v>
      </c>
      <c r="P3149" s="17">
        <f t="shared" si="220"/>
        <v>0.53674369553565282</v>
      </c>
      <c r="Q3149" s="17">
        <f t="shared" si="221"/>
        <v>2.337020372896133</v>
      </c>
    </row>
    <row r="3150" spans="1:17" x14ac:dyDescent="0.35">
      <c r="A3150" t="s">
        <v>1603</v>
      </c>
      <c r="B3150" t="s">
        <v>462</v>
      </c>
      <c r="D3150" t="s">
        <v>14</v>
      </c>
      <c r="E3150" t="s">
        <v>21</v>
      </c>
      <c r="G3150" t="s">
        <v>3040</v>
      </c>
      <c r="H3150">
        <v>51.5</v>
      </c>
      <c r="J3150">
        <v>0</v>
      </c>
      <c r="K3150">
        <v>0</v>
      </c>
      <c r="L3150" s="17">
        <f>IF($E3150&lt;&gt;"",VLOOKUP($E3150,GEMWs!$E$14:$L$20,7,FALSE),"")</f>
        <v>37.754918937403332</v>
      </c>
      <c r="M3150" s="17">
        <f>IF($E3150&lt;&gt;"",VLOOKUP($E3150,GEMWs!$E$14:$L$20,8,FALSE),"")</f>
        <v>96.174593288388181</v>
      </c>
      <c r="N3150" s="17">
        <f t="shared" ca="1" si="218"/>
        <v>37.754918937403332</v>
      </c>
      <c r="O3150" s="17">
        <f t="shared" ca="1" si="219"/>
        <v>96.174593288388181</v>
      </c>
      <c r="P3150" s="17">
        <f t="shared" ca="1" si="220"/>
        <v>0.5354844584117201</v>
      </c>
      <c r="Q3150" s="17">
        <f t="shared" ca="1" si="221"/>
        <v>1.3640606694292114</v>
      </c>
    </row>
    <row r="3151" spans="1:17" x14ac:dyDescent="0.35">
      <c r="A3151" t="s">
        <v>1603</v>
      </c>
      <c r="B3151" t="s">
        <v>83</v>
      </c>
      <c r="C3151" t="s">
        <v>84</v>
      </c>
      <c r="D3151" t="s">
        <v>14</v>
      </c>
      <c r="E3151" t="s">
        <v>21</v>
      </c>
      <c r="F3151" t="s">
        <v>22</v>
      </c>
      <c r="G3151" t="s">
        <v>3040</v>
      </c>
      <c r="H3151">
        <v>55.4</v>
      </c>
      <c r="I3151">
        <v>239</v>
      </c>
      <c r="J3151">
        <v>20</v>
      </c>
      <c r="K3151">
        <v>500</v>
      </c>
      <c r="L3151" s="17">
        <f>IF($E3151&lt;&gt;"",VLOOKUP($E3151,GEMWs!$E$14:$L$20,7,FALSE),"")</f>
        <v>37.754918937403332</v>
      </c>
      <c r="M3151" s="17">
        <f>IF($E3151&lt;&gt;"",VLOOKUP($E3151,GEMWs!$E$14:$L$20,8,FALSE),"")</f>
        <v>96.174593288388181</v>
      </c>
      <c r="N3151" s="17">
        <f t="shared" si="218"/>
        <v>20</v>
      </c>
      <c r="O3151" s="17">
        <f t="shared" si="219"/>
        <v>500</v>
      </c>
      <c r="P3151" s="17">
        <f t="shared" si="220"/>
        <v>0.1108</v>
      </c>
      <c r="Q3151" s="17">
        <f t="shared" si="221"/>
        <v>2.77</v>
      </c>
    </row>
    <row r="3152" spans="1:17" x14ac:dyDescent="0.35">
      <c r="A3152" t="s">
        <v>1603</v>
      </c>
      <c r="B3152" t="s">
        <v>1193</v>
      </c>
      <c r="D3152" t="s">
        <v>22</v>
      </c>
      <c r="G3152" t="s">
        <v>3040</v>
      </c>
      <c r="H3152">
        <v>117.1</v>
      </c>
      <c r="J3152">
        <v>0</v>
      </c>
      <c r="K3152">
        <v>0</v>
      </c>
      <c r="L3152" s="17" t="str">
        <f>IF($E3152&lt;&gt;"",VLOOKUP($E3152,GEMWs!$E$14:$L$20,7,FALSE),"")</f>
        <v/>
      </c>
      <c r="M3152" s="17" t="str">
        <f>IF($E3152&lt;&gt;"",VLOOKUP($E3152,GEMWs!$E$14:$L$20,8,FALSE),"")</f>
        <v/>
      </c>
      <c r="N3152" s="17">
        <f t="shared" ca="1" si="218"/>
        <v>0</v>
      </c>
      <c r="O3152" s="17">
        <f t="shared" ca="1" si="219"/>
        <v>0</v>
      </c>
      <c r="P3152" s="17">
        <f t="shared" ca="1" si="220"/>
        <v>0</v>
      </c>
      <c r="Q3152" s="17">
        <f t="shared" ca="1" si="221"/>
        <v>0</v>
      </c>
    </row>
    <row r="3153" spans="1:17" x14ac:dyDescent="0.35">
      <c r="A3153" t="s">
        <v>1603</v>
      </c>
      <c r="B3153" t="s">
        <v>43</v>
      </c>
      <c r="C3153" t="s">
        <v>44</v>
      </c>
      <c r="D3153" t="s">
        <v>14</v>
      </c>
      <c r="E3153" t="s">
        <v>21</v>
      </c>
      <c r="F3153" t="s">
        <v>22</v>
      </c>
      <c r="G3153" t="s">
        <v>3040</v>
      </c>
      <c r="H3153">
        <v>906.9</v>
      </c>
      <c r="I3153">
        <v>418</v>
      </c>
      <c r="J3153">
        <v>590.49856699999998</v>
      </c>
      <c r="K3153">
        <v>6253.5111509999997</v>
      </c>
      <c r="L3153" s="17">
        <f>IF($E3153&lt;&gt;"",VLOOKUP($E3153,GEMWs!$E$14:$L$20,7,FALSE),"")</f>
        <v>37.754918937403332</v>
      </c>
      <c r="M3153" s="17">
        <f>IF($E3153&lt;&gt;"",VLOOKUP($E3153,GEMWs!$E$14:$L$20,8,FALSE),"")</f>
        <v>96.174593288388181</v>
      </c>
      <c r="N3153" s="17">
        <f t="shared" si="218"/>
        <v>590.49856699999998</v>
      </c>
      <c r="O3153" s="17">
        <f t="shared" si="219"/>
        <v>6253.5111509999997</v>
      </c>
      <c r="P3153" s="17">
        <f t="shared" si="220"/>
        <v>0.14502252864056658</v>
      </c>
      <c r="Q3153" s="17">
        <f t="shared" si="221"/>
        <v>1.5358208312129571</v>
      </c>
    </row>
    <row r="3154" spans="1:17" x14ac:dyDescent="0.35">
      <c r="A3154" t="s">
        <v>1603</v>
      </c>
      <c r="B3154" t="s">
        <v>958</v>
      </c>
      <c r="D3154" t="s">
        <v>14</v>
      </c>
      <c r="E3154" t="s">
        <v>21</v>
      </c>
      <c r="G3154" t="s">
        <v>3040</v>
      </c>
      <c r="H3154">
        <v>24.2</v>
      </c>
      <c r="J3154">
        <v>0</v>
      </c>
      <c r="K3154">
        <v>0</v>
      </c>
      <c r="L3154" s="17">
        <f>IF($E3154&lt;&gt;"",VLOOKUP($E3154,GEMWs!$E$14:$L$20,7,FALSE),"")</f>
        <v>37.754918937403332</v>
      </c>
      <c r="M3154" s="17">
        <f>IF($E3154&lt;&gt;"",VLOOKUP($E3154,GEMWs!$E$14:$L$20,8,FALSE),"")</f>
        <v>96.174593288388181</v>
      </c>
      <c r="N3154" s="17">
        <f t="shared" ca="1" si="218"/>
        <v>37.754918937403332</v>
      </c>
      <c r="O3154" s="17">
        <f t="shared" ca="1" si="219"/>
        <v>96.174593288388181</v>
      </c>
      <c r="P3154" s="17">
        <f t="shared" ca="1" si="220"/>
        <v>0.25162570667113837</v>
      </c>
      <c r="Q3154" s="17">
        <f t="shared" ca="1" si="221"/>
        <v>0.64097608155702746</v>
      </c>
    </row>
    <row r="3155" spans="1:17" x14ac:dyDescent="0.35">
      <c r="A3155" t="s">
        <v>1603</v>
      </c>
      <c r="B3155" t="s">
        <v>951</v>
      </c>
      <c r="C3155" t="s">
        <v>952</v>
      </c>
      <c r="D3155" t="s">
        <v>14</v>
      </c>
      <c r="E3155" t="s">
        <v>21</v>
      </c>
      <c r="F3155" t="s">
        <v>22</v>
      </c>
      <c r="G3155" t="s">
        <v>3040</v>
      </c>
      <c r="H3155">
        <v>91.2</v>
      </c>
      <c r="I3155">
        <v>241</v>
      </c>
      <c r="J3155">
        <v>924</v>
      </c>
      <c r="K3155">
        <v>924</v>
      </c>
      <c r="L3155" s="17">
        <f>IF($E3155&lt;&gt;"",VLOOKUP($E3155,GEMWs!$E$14:$L$20,7,FALSE),"")</f>
        <v>37.754918937403332</v>
      </c>
      <c r="M3155" s="17">
        <f>IF($E3155&lt;&gt;"",VLOOKUP($E3155,GEMWs!$E$14:$L$20,8,FALSE),"")</f>
        <v>96.174593288388181</v>
      </c>
      <c r="N3155" s="17">
        <f t="shared" ref="N3155:N3218" si="222">IF($I3155&lt;&gt;"",J3155,IF(AND($D3155="Y",$M$6=236),L3155,0))</f>
        <v>924</v>
      </c>
      <c r="O3155" s="17">
        <f t="shared" ref="O3155:O3218" si="223">IF($I3155&lt;&gt;"",K3155,IF(AND($D3155="Y",$M$6=236),M3155,0))</f>
        <v>924</v>
      </c>
      <c r="P3155" s="17">
        <f t="shared" si="220"/>
        <v>9.8701298701298706E-2</v>
      </c>
      <c r="Q3155" s="17">
        <f t="shared" si="221"/>
        <v>9.8701298701298706E-2</v>
      </c>
    </row>
    <row r="3156" spans="1:17" x14ac:dyDescent="0.35">
      <c r="A3156" t="s">
        <v>1603</v>
      </c>
      <c r="B3156" t="s">
        <v>685</v>
      </c>
      <c r="D3156" t="s">
        <v>22</v>
      </c>
      <c r="G3156" t="s">
        <v>3040</v>
      </c>
      <c r="H3156">
        <v>25339.4</v>
      </c>
      <c r="J3156">
        <v>0</v>
      </c>
      <c r="K3156">
        <v>0</v>
      </c>
      <c r="L3156" s="17" t="str">
        <f>IF($E3156&lt;&gt;"",VLOOKUP($E3156,GEMWs!$E$14:$L$20,7,FALSE),"")</f>
        <v/>
      </c>
      <c r="M3156" s="17" t="str">
        <f>IF($E3156&lt;&gt;"",VLOOKUP($E3156,GEMWs!$E$14:$L$20,8,FALSE),"")</f>
        <v/>
      </c>
      <c r="N3156" s="17">
        <f t="shared" ca="1" si="222"/>
        <v>0</v>
      </c>
      <c r="O3156" s="17">
        <f t="shared" ca="1" si="223"/>
        <v>0</v>
      </c>
      <c r="P3156" s="17">
        <f t="shared" ca="1" si="220"/>
        <v>0</v>
      </c>
      <c r="Q3156" s="17">
        <f t="shared" ca="1" si="221"/>
        <v>0</v>
      </c>
    </row>
    <row r="3157" spans="1:17" x14ac:dyDescent="0.35">
      <c r="A3157" t="s">
        <v>1603</v>
      </c>
      <c r="B3157" t="s">
        <v>1340</v>
      </c>
      <c r="D3157" t="s">
        <v>22</v>
      </c>
      <c r="G3157" t="s">
        <v>3040</v>
      </c>
      <c r="H3157">
        <v>0.5</v>
      </c>
      <c r="J3157">
        <v>0</v>
      </c>
      <c r="K3157">
        <v>0</v>
      </c>
      <c r="L3157" s="17" t="str">
        <f>IF($E3157&lt;&gt;"",VLOOKUP($E3157,GEMWs!$E$14:$L$20,7,FALSE),"")</f>
        <v/>
      </c>
      <c r="M3157" s="17" t="str">
        <f>IF($E3157&lt;&gt;"",VLOOKUP($E3157,GEMWs!$E$14:$L$20,8,FALSE),"")</f>
        <v/>
      </c>
      <c r="N3157" s="17">
        <f t="shared" ca="1" si="222"/>
        <v>0</v>
      </c>
      <c r="O3157" s="17">
        <f t="shared" ca="1" si="223"/>
        <v>0</v>
      </c>
      <c r="P3157" s="17">
        <f t="shared" ca="1" si="220"/>
        <v>0</v>
      </c>
      <c r="Q3157" s="17">
        <f t="shared" ca="1" si="221"/>
        <v>0</v>
      </c>
    </row>
    <row r="3158" spans="1:17" x14ac:dyDescent="0.35">
      <c r="A3158" t="s">
        <v>1603</v>
      </c>
      <c r="B3158" t="s">
        <v>67</v>
      </c>
      <c r="C3158" t="s">
        <v>68</v>
      </c>
      <c r="D3158" t="s">
        <v>14</v>
      </c>
      <c r="E3158" t="s">
        <v>21</v>
      </c>
      <c r="F3158" t="s">
        <v>22</v>
      </c>
      <c r="G3158" t="s">
        <v>3040</v>
      </c>
      <c r="H3158">
        <v>8.3000000000000007</v>
      </c>
      <c r="I3158">
        <v>245</v>
      </c>
      <c r="J3158">
        <v>8182</v>
      </c>
      <c r="K3158">
        <v>27300</v>
      </c>
      <c r="L3158" s="17">
        <f>IF($E3158&lt;&gt;"",VLOOKUP($E3158,GEMWs!$E$14:$L$20,7,FALSE),"")</f>
        <v>37.754918937403332</v>
      </c>
      <c r="M3158" s="17">
        <f>IF($E3158&lt;&gt;"",VLOOKUP($E3158,GEMWs!$E$14:$L$20,8,FALSE),"")</f>
        <v>96.174593288388181</v>
      </c>
      <c r="N3158" s="17">
        <f t="shared" si="222"/>
        <v>8182</v>
      </c>
      <c r="O3158" s="17">
        <f t="shared" si="223"/>
        <v>27300</v>
      </c>
      <c r="P3158" s="17">
        <f t="shared" si="220"/>
        <v>3.0402930402930405E-4</v>
      </c>
      <c r="Q3158" s="17">
        <f t="shared" si="221"/>
        <v>1.0144219017355171E-3</v>
      </c>
    </row>
    <row r="3159" spans="1:17" x14ac:dyDescent="0.35">
      <c r="A3159" t="s">
        <v>1603</v>
      </c>
      <c r="B3159" t="s">
        <v>156</v>
      </c>
      <c r="D3159" t="s">
        <v>14</v>
      </c>
      <c r="E3159" t="s">
        <v>21</v>
      </c>
      <c r="G3159" t="s">
        <v>3040</v>
      </c>
      <c r="H3159">
        <v>521.1</v>
      </c>
      <c r="J3159">
        <v>0</v>
      </c>
      <c r="K3159">
        <v>0</v>
      </c>
      <c r="L3159" s="17">
        <f>IF($E3159&lt;&gt;"",VLOOKUP($E3159,GEMWs!$E$14:$L$20,7,FALSE),"")</f>
        <v>37.754918937403332</v>
      </c>
      <c r="M3159" s="17">
        <f>IF($E3159&lt;&gt;"",VLOOKUP($E3159,GEMWs!$E$14:$L$20,8,FALSE),"")</f>
        <v>96.174593288388181</v>
      </c>
      <c r="N3159" s="17">
        <f t="shared" ca="1" si="222"/>
        <v>37.754918937403332</v>
      </c>
      <c r="O3159" s="17">
        <f t="shared" ca="1" si="223"/>
        <v>96.174593288388181</v>
      </c>
      <c r="P3159" s="17">
        <f t="shared" ca="1" si="220"/>
        <v>5.4182708986086867</v>
      </c>
      <c r="Q3159" s="17">
        <f t="shared" ca="1" si="221"/>
        <v>13.80217504542839</v>
      </c>
    </row>
    <row r="3160" spans="1:17" x14ac:dyDescent="0.35">
      <c r="A3160" t="s">
        <v>1603</v>
      </c>
      <c r="B3160" t="s">
        <v>91</v>
      </c>
      <c r="C3160" t="s">
        <v>92</v>
      </c>
      <c r="D3160" t="s">
        <v>14</v>
      </c>
      <c r="E3160" t="s">
        <v>21</v>
      </c>
      <c r="F3160" t="s">
        <v>22</v>
      </c>
      <c r="G3160" t="s">
        <v>3040</v>
      </c>
      <c r="H3160">
        <v>318.10000000000002</v>
      </c>
      <c r="I3160">
        <v>368</v>
      </c>
      <c r="J3160">
        <v>78.33</v>
      </c>
      <c r="K3160">
        <v>110.48</v>
      </c>
      <c r="L3160" s="17">
        <f>IF($E3160&lt;&gt;"",VLOOKUP($E3160,GEMWs!$E$14:$L$20,7,FALSE),"")</f>
        <v>37.754918937403332</v>
      </c>
      <c r="M3160" s="17">
        <f>IF($E3160&lt;&gt;"",VLOOKUP($E3160,GEMWs!$E$14:$L$20,8,FALSE),"")</f>
        <v>96.174593288388181</v>
      </c>
      <c r="N3160" s="17">
        <f t="shared" si="222"/>
        <v>78.33</v>
      </c>
      <c r="O3160" s="17">
        <f t="shared" si="223"/>
        <v>110.48</v>
      </c>
      <c r="P3160" s="17">
        <f t="shared" si="220"/>
        <v>2.8792541636495295</v>
      </c>
      <c r="Q3160" s="17">
        <f t="shared" si="221"/>
        <v>4.0610238733563131</v>
      </c>
    </row>
    <row r="3161" spans="1:17" x14ac:dyDescent="0.35">
      <c r="A3161" t="s">
        <v>1603</v>
      </c>
      <c r="B3161" t="s">
        <v>1627</v>
      </c>
      <c r="D3161" t="s">
        <v>22</v>
      </c>
      <c r="G3161" t="s">
        <v>3040</v>
      </c>
      <c r="H3161">
        <v>334.5</v>
      </c>
      <c r="J3161">
        <v>0</v>
      </c>
      <c r="K3161">
        <v>0</v>
      </c>
      <c r="L3161" s="17" t="str">
        <f>IF($E3161&lt;&gt;"",VLOOKUP($E3161,GEMWs!$E$14:$L$20,7,FALSE),"")</f>
        <v/>
      </c>
      <c r="M3161" s="17" t="str">
        <f>IF($E3161&lt;&gt;"",VLOOKUP($E3161,GEMWs!$E$14:$L$20,8,FALSE),"")</f>
        <v/>
      </c>
      <c r="N3161" s="17">
        <f t="shared" ca="1" si="222"/>
        <v>0</v>
      </c>
      <c r="O3161" s="17">
        <f t="shared" ca="1" si="223"/>
        <v>0</v>
      </c>
      <c r="P3161" s="17">
        <f t="shared" ca="1" si="220"/>
        <v>0</v>
      </c>
      <c r="Q3161" s="17">
        <f t="shared" ca="1" si="221"/>
        <v>0</v>
      </c>
    </row>
    <row r="3162" spans="1:17" x14ac:dyDescent="0.35">
      <c r="A3162" t="s">
        <v>1603</v>
      </c>
      <c r="B3162" t="s">
        <v>1064</v>
      </c>
      <c r="C3162" t="s">
        <v>1065</v>
      </c>
      <c r="D3162" t="s">
        <v>14</v>
      </c>
      <c r="E3162" t="s">
        <v>21</v>
      </c>
      <c r="F3162" t="s">
        <v>22</v>
      </c>
      <c r="G3162" t="s">
        <v>3040</v>
      </c>
      <c r="H3162">
        <v>214.5</v>
      </c>
      <c r="I3162">
        <v>247</v>
      </c>
      <c r="J3162">
        <v>2273</v>
      </c>
      <c r="K3162">
        <v>25000</v>
      </c>
      <c r="L3162" s="17">
        <f>IF($E3162&lt;&gt;"",VLOOKUP($E3162,GEMWs!$E$14:$L$20,7,FALSE),"")</f>
        <v>37.754918937403332</v>
      </c>
      <c r="M3162" s="17">
        <f>IF($E3162&lt;&gt;"",VLOOKUP($E3162,GEMWs!$E$14:$L$20,8,FALSE),"")</f>
        <v>96.174593288388181</v>
      </c>
      <c r="N3162" s="17">
        <f t="shared" si="222"/>
        <v>2273</v>
      </c>
      <c r="O3162" s="17">
        <f t="shared" si="223"/>
        <v>25000</v>
      </c>
      <c r="P3162" s="17">
        <f t="shared" si="220"/>
        <v>8.5800000000000008E-3</v>
      </c>
      <c r="Q3162" s="17">
        <f t="shared" si="221"/>
        <v>9.4368675758908935E-2</v>
      </c>
    </row>
    <row r="3163" spans="1:17" x14ac:dyDescent="0.35">
      <c r="A3163" t="s">
        <v>1603</v>
      </c>
      <c r="B3163" t="s">
        <v>358</v>
      </c>
      <c r="D3163" t="s">
        <v>14</v>
      </c>
      <c r="E3163" t="s">
        <v>21</v>
      </c>
      <c r="G3163" t="s">
        <v>3040</v>
      </c>
      <c r="H3163">
        <v>300.89999999999998</v>
      </c>
      <c r="J3163">
        <v>0</v>
      </c>
      <c r="K3163">
        <v>0</v>
      </c>
      <c r="L3163" s="17">
        <f>IF($E3163&lt;&gt;"",VLOOKUP($E3163,GEMWs!$E$14:$L$20,7,FALSE),"")</f>
        <v>37.754918937403332</v>
      </c>
      <c r="M3163" s="17">
        <f>IF($E3163&lt;&gt;"",VLOOKUP($E3163,GEMWs!$E$14:$L$20,8,FALSE),"")</f>
        <v>96.174593288388181</v>
      </c>
      <c r="N3163" s="17">
        <f t="shared" ca="1" si="222"/>
        <v>37.754918937403332</v>
      </c>
      <c r="O3163" s="17">
        <f t="shared" ca="1" si="223"/>
        <v>96.174593288388181</v>
      </c>
      <c r="P3163" s="17">
        <f t="shared" ca="1" si="220"/>
        <v>3.1286849230308071</v>
      </c>
      <c r="Q3163" s="17">
        <f t="shared" ca="1" si="221"/>
        <v>7.9698224355582461</v>
      </c>
    </row>
    <row r="3164" spans="1:17" x14ac:dyDescent="0.35">
      <c r="A3164" t="s">
        <v>1603</v>
      </c>
      <c r="B3164" t="s">
        <v>663</v>
      </c>
      <c r="C3164" t="s">
        <v>664</v>
      </c>
      <c r="D3164" t="s">
        <v>14</v>
      </c>
      <c r="E3164" t="s">
        <v>21</v>
      </c>
      <c r="F3164" t="s">
        <v>22</v>
      </c>
      <c r="G3164" t="s">
        <v>3040</v>
      </c>
      <c r="H3164">
        <v>207.8</v>
      </c>
      <c r="I3164">
        <v>422</v>
      </c>
      <c r="J3164">
        <v>537.58991900000001</v>
      </c>
      <c r="K3164">
        <v>573.82261800000003</v>
      </c>
      <c r="L3164" s="17">
        <f>IF($E3164&lt;&gt;"",VLOOKUP($E3164,GEMWs!$E$14:$L$20,7,FALSE),"")</f>
        <v>37.754918937403332</v>
      </c>
      <c r="M3164" s="17">
        <f>IF($E3164&lt;&gt;"",VLOOKUP($E3164,GEMWs!$E$14:$L$20,8,FALSE),"")</f>
        <v>96.174593288388181</v>
      </c>
      <c r="N3164" s="17">
        <f t="shared" si="222"/>
        <v>537.58991900000001</v>
      </c>
      <c r="O3164" s="17">
        <f t="shared" si="223"/>
        <v>573.82261800000003</v>
      </c>
      <c r="P3164" s="17">
        <f t="shared" si="220"/>
        <v>0.36213281505749223</v>
      </c>
      <c r="Q3164" s="17">
        <f t="shared" si="221"/>
        <v>0.38653998643899423</v>
      </c>
    </row>
    <row r="3165" spans="1:17" x14ac:dyDescent="0.35">
      <c r="A3165" t="s">
        <v>1603</v>
      </c>
      <c r="B3165" t="s">
        <v>466</v>
      </c>
      <c r="D3165" t="s">
        <v>14</v>
      </c>
      <c r="E3165" t="s">
        <v>21</v>
      </c>
      <c r="G3165" t="s">
        <v>3040</v>
      </c>
      <c r="H3165">
        <v>0.2</v>
      </c>
      <c r="J3165">
        <v>0</v>
      </c>
      <c r="K3165">
        <v>0</v>
      </c>
      <c r="L3165" s="17">
        <f>IF($E3165&lt;&gt;"",VLOOKUP($E3165,GEMWs!$E$14:$L$20,7,FALSE),"")</f>
        <v>37.754918937403332</v>
      </c>
      <c r="M3165" s="17">
        <f>IF($E3165&lt;&gt;"",VLOOKUP($E3165,GEMWs!$E$14:$L$20,8,FALSE),"")</f>
        <v>96.174593288388181</v>
      </c>
      <c r="N3165" s="17">
        <f t="shared" ca="1" si="222"/>
        <v>37.754918937403332</v>
      </c>
      <c r="O3165" s="17">
        <f t="shared" ca="1" si="223"/>
        <v>96.174593288388181</v>
      </c>
      <c r="P3165" s="17">
        <f t="shared" ca="1" si="220"/>
        <v>2.079551294802797E-3</v>
      </c>
      <c r="Q3165" s="17">
        <f t="shared" ca="1" si="221"/>
        <v>5.2973229880746075E-3</v>
      </c>
    </row>
    <row r="3166" spans="1:17" x14ac:dyDescent="0.35">
      <c r="A3166" t="s">
        <v>1603</v>
      </c>
      <c r="B3166" t="s">
        <v>129</v>
      </c>
      <c r="D3166" t="s">
        <v>14</v>
      </c>
      <c r="E3166" t="s">
        <v>21</v>
      </c>
      <c r="G3166" t="s">
        <v>3040</v>
      </c>
      <c r="H3166">
        <v>8.6999999999999993</v>
      </c>
      <c r="J3166">
        <v>0</v>
      </c>
      <c r="K3166">
        <v>0</v>
      </c>
      <c r="L3166" s="17">
        <f>IF($E3166&lt;&gt;"",VLOOKUP($E3166,GEMWs!$E$14:$L$20,7,FALSE),"")</f>
        <v>37.754918937403332</v>
      </c>
      <c r="M3166" s="17">
        <f>IF($E3166&lt;&gt;"",VLOOKUP($E3166,GEMWs!$E$14:$L$20,8,FALSE),"")</f>
        <v>96.174593288388181</v>
      </c>
      <c r="N3166" s="17">
        <f t="shared" ca="1" si="222"/>
        <v>37.754918937403332</v>
      </c>
      <c r="O3166" s="17">
        <f t="shared" ca="1" si="223"/>
        <v>96.174593288388181</v>
      </c>
      <c r="P3166" s="17">
        <f t="shared" ca="1" si="220"/>
        <v>9.0460481323921649E-2</v>
      </c>
      <c r="Q3166" s="17">
        <f t="shared" ca="1" si="221"/>
        <v>0.23043354998124541</v>
      </c>
    </row>
    <row r="3167" spans="1:17" x14ac:dyDescent="0.35">
      <c r="A3167" t="s">
        <v>1603</v>
      </c>
      <c r="B3167" t="s">
        <v>1341</v>
      </c>
      <c r="D3167" t="s">
        <v>22</v>
      </c>
      <c r="G3167" t="s">
        <v>3040</v>
      </c>
      <c r="H3167">
        <v>108.7</v>
      </c>
      <c r="J3167">
        <v>0</v>
      </c>
      <c r="K3167">
        <v>0</v>
      </c>
      <c r="L3167" s="17" t="str">
        <f>IF($E3167&lt;&gt;"",VLOOKUP($E3167,GEMWs!$E$14:$L$20,7,FALSE),"")</f>
        <v/>
      </c>
      <c r="M3167" s="17" t="str">
        <f>IF($E3167&lt;&gt;"",VLOOKUP($E3167,GEMWs!$E$14:$L$20,8,FALSE),"")</f>
        <v/>
      </c>
      <c r="N3167" s="17">
        <f t="shared" ca="1" si="222"/>
        <v>0</v>
      </c>
      <c r="O3167" s="17">
        <f t="shared" ca="1" si="223"/>
        <v>0</v>
      </c>
      <c r="P3167" s="17">
        <f t="shared" ca="1" si="220"/>
        <v>0</v>
      </c>
      <c r="Q3167" s="17">
        <f t="shared" ca="1" si="221"/>
        <v>0</v>
      </c>
    </row>
    <row r="3168" spans="1:17" x14ac:dyDescent="0.35">
      <c r="A3168" t="s">
        <v>1603</v>
      </c>
      <c r="B3168" t="s">
        <v>1628</v>
      </c>
      <c r="D3168" t="s">
        <v>22</v>
      </c>
      <c r="G3168" t="s">
        <v>3040</v>
      </c>
      <c r="H3168">
        <v>6</v>
      </c>
      <c r="J3168">
        <v>0</v>
      </c>
      <c r="K3168">
        <v>0</v>
      </c>
      <c r="L3168" s="17" t="str">
        <f>IF($E3168&lt;&gt;"",VLOOKUP($E3168,GEMWs!$E$14:$L$20,7,FALSE),"")</f>
        <v/>
      </c>
      <c r="M3168" s="17" t="str">
        <f>IF($E3168&lt;&gt;"",VLOOKUP($E3168,GEMWs!$E$14:$L$20,8,FALSE),"")</f>
        <v/>
      </c>
      <c r="N3168" s="17">
        <f t="shared" ca="1" si="222"/>
        <v>0</v>
      </c>
      <c r="O3168" s="17">
        <f t="shared" ca="1" si="223"/>
        <v>0</v>
      </c>
      <c r="P3168" s="17">
        <f t="shared" ca="1" si="220"/>
        <v>0</v>
      </c>
      <c r="Q3168" s="17">
        <f t="shared" ca="1" si="221"/>
        <v>0</v>
      </c>
    </row>
    <row r="3169" spans="1:17" x14ac:dyDescent="0.35">
      <c r="A3169" t="s">
        <v>1603</v>
      </c>
      <c r="B3169" t="s">
        <v>122</v>
      </c>
      <c r="D3169" t="s">
        <v>14</v>
      </c>
      <c r="E3169" t="s">
        <v>21</v>
      </c>
      <c r="G3169" t="s">
        <v>3040</v>
      </c>
      <c r="H3169">
        <v>1.5</v>
      </c>
      <c r="J3169">
        <v>0</v>
      </c>
      <c r="K3169">
        <v>0</v>
      </c>
      <c r="L3169" s="17">
        <f>IF($E3169&lt;&gt;"",VLOOKUP($E3169,GEMWs!$E$14:$L$20,7,FALSE),"")</f>
        <v>37.754918937403332</v>
      </c>
      <c r="M3169" s="17">
        <f>IF($E3169&lt;&gt;"",VLOOKUP($E3169,GEMWs!$E$14:$L$20,8,FALSE),"")</f>
        <v>96.174593288388181</v>
      </c>
      <c r="N3169" s="17">
        <f t="shared" ca="1" si="222"/>
        <v>37.754918937403332</v>
      </c>
      <c r="O3169" s="17">
        <f t="shared" ca="1" si="223"/>
        <v>96.174593288388181</v>
      </c>
      <c r="P3169" s="17">
        <f t="shared" ca="1" si="220"/>
        <v>1.5596634711020975E-2</v>
      </c>
      <c r="Q3169" s="17">
        <f t="shared" ca="1" si="221"/>
        <v>3.9729922410559552E-2</v>
      </c>
    </row>
    <row r="3170" spans="1:17" x14ac:dyDescent="0.35">
      <c r="A3170" t="s">
        <v>1603</v>
      </c>
      <c r="B3170" t="s">
        <v>2983</v>
      </c>
      <c r="D3170" t="s">
        <v>14</v>
      </c>
      <c r="E3170" t="s">
        <v>21</v>
      </c>
      <c r="G3170" t="s">
        <v>3040</v>
      </c>
      <c r="H3170">
        <v>2.6</v>
      </c>
      <c r="J3170">
        <v>0</v>
      </c>
      <c r="K3170">
        <v>0</v>
      </c>
      <c r="L3170" s="17">
        <f>IF($E3170&lt;&gt;"",VLOOKUP($E3170,GEMWs!$E$14:$L$20,7,FALSE),"")</f>
        <v>37.754918937403332</v>
      </c>
      <c r="M3170" s="17">
        <f>IF($E3170&lt;&gt;"",VLOOKUP($E3170,GEMWs!$E$14:$L$20,8,FALSE),"")</f>
        <v>96.174593288388181</v>
      </c>
      <c r="N3170" s="17">
        <f t="shared" ca="1" si="222"/>
        <v>37.754918937403332</v>
      </c>
      <c r="O3170" s="17">
        <f t="shared" ca="1" si="223"/>
        <v>96.174593288388181</v>
      </c>
      <c r="P3170" s="17">
        <f t="shared" ca="1" si="220"/>
        <v>2.7034166832436358E-2</v>
      </c>
      <c r="Q3170" s="17">
        <f t="shared" ca="1" si="221"/>
        <v>6.8865198844969902E-2</v>
      </c>
    </row>
    <row r="3171" spans="1:17" x14ac:dyDescent="0.35">
      <c r="A3171" t="s">
        <v>1603</v>
      </c>
      <c r="B3171" t="s">
        <v>1655</v>
      </c>
      <c r="D3171" t="s">
        <v>14</v>
      </c>
      <c r="E3171" t="s">
        <v>18</v>
      </c>
      <c r="G3171" t="s">
        <v>3040</v>
      </c>
      <c r="H3171">
        <v>0.2</v>
      </c>
      <c r="J3171">
        <v>0</v>
      </c>
      <c r="K3171">
        <v>0</v>
      </c>
      <c r="L3171" s="17">
        <f>IF($E3171&lt;&gt;"",VLOOKUP($E3171,GEMWs!$E$14:$L$20,7,FALSE),"")</f>
        <v>5950.3939027696888</v>
      </c>
      <c r="M3171" s="17">
        <f>IF($E3171&lt;&gt;"",VLOOKUP($E3171,GEMWs!$E$14:$L$20,8,FALSE),"")</f>
        <v>10539.430626954083</v>
      </c>
      <c r="N3171" s="17">
        <f t="shared" ca="1" si="222"/>
        <v>5950.3939027696888</v>
      </c>
      <c r="O3171" s="17">
        <f t="shared" ca="1" si="223"/>
        <v>10539.430626954083</v>
      </c>
      <c r="P3171" s="17">
        <f t="shared" ca="1" si="220"/>
        <v>1.8976357175169377E-5</v>
      </c>
      <c r="Q3171" s="17">
        <f t="shared" ca="1" si="221"/>
        <v>3.3611220243235894E-5</v>
      </c>
    </row>
    <row r="3172" spans="1:17" x14ac:dyDescent="0.35">
      <c r="A3172" t="s">
        <v>1603</v>
      </c>
      <c r="B3172" t="s">
        <v>2974</v>
      </c>
      <c r="D3172" t="s">
        <v>14</v>
      </c>
      <c r="E3172" t="s">
        <v>21</v>
      </c>
      <c r="G3172" t="s">
        <v>3040</v>
      </c>
      <c r="H3172">
        <v>190.9</v>
      </c>
      <c r="J3172">
        <v>0</v>
      </c>
      <c r="K3172">
        <v>0</v>
      </c>
      <c r="L3172" s="17">
        <f>IF($E3172&lt;&gt;"",VLOOKUP($E3172,GEMWs!$E$14:$L$20,7,FALSE),"")</f>
        <v>37.754918937403332</v>
      </c>
      <c r="M3172" s="17">
        <f>IF($E3172&lt;&gt;"",VLOOKUP($E3172,GEMWs!$E$14:$L$20,8,FALSE),"")</f>
        <v>96.174593288388181</v>
      </c>
      <c r="N3172" s="17">
        <f t="shared" ca="1" si="222"/>
        <v>37.754918937403332</v>
      </c>
      <c r="O3172" s="17">
        <f t="shared" ca="1" si="223"/>
        <v>96.174593288388181</v>
      </c>
      <c r="P3172" s="17">
        <f t="shared" ca="1" si="220"/>
        <v>1.9849317108892695</v>
      </c>
      <c r="Q3172" s="17">
        <f t="shared" ca="1" si="221"/>
        <v>5.056294792117213</v>
      </c>
    </row>
    <row r="3173" spans="1:17" x14ac:dyDescent="0.35">
      <c r="A3173" t="s">
        <v>1603</v>
      </c>
      <c r="B3173" t="s">
        <v>665</v>
      </c>
      <c r="C3173" t="s">
        <v>666</v>
      </c>
      <c r="D3173" t="s">
        <v>14</v>
      </c>
      <c r="E3173" t="s">
        <v>21</v>
      </c>
      <c r="F3173" t="s">
        <v>22</v>
      </c>
      <c r="G3173" t="s">
        <v>3040</v>
      </c>
      <c r="H3173">
        <v>7203.8</v>
      </c>
      <c r="I3173">
        <v>250</v>
      </c>
      <c r="J3173">
        <v>900</v>
      </c>
      <c r="K3173">
        <v>1800</v>
      </c>
      <c r="L3173" s="17">
        <f>IF($E3173&lt;&gt;"",VLOOKUP($E3173,GEMWs!$E$14:$L$20,7,FALSE),"")</f>
        <v>37.754918937403332</v>
      </c>
      <c r="M3173" s="17">
        <f>IF($E3173&lt;&gt;"",VLOOKUP($E3173,GEMWs!$E$14:$L$20,8,FALSE),"")</f>
        <v>96.174593288388181</v>
      </c>
      <c r="N3173" s="17">
        <f t="shared" si="222"/>
        <v>900</v>
      </c>
      <c r="O3173" s="17">
        <f t="shared" si="223"/>
        <v>1800</v>
      </c>
      <c r="P3173" s="17">
        <f t="shared" si="220"/>
        <v>4.0021111111111116</v>
      </c>
      <c r="Q3173" s="17">
        <f t="shared" si="221"/>
        <v>8.0042222222222232</v>
      </c>
    </row>
    <row r="3174" spans="1:17" x14ac:dyDescent="0.35">
      <c r="A3174" t="s">
        <v>1603</v>
      </c>
      <c r="B3174" t="s">
        <v>176</v>
      </c>
      <c r="C3174" t="s">
        <v>177</v>
      </c>
      <c r="D3174" t="s">
        <v>14</v>
      </c>
      <c r="E3174" t="s">
        <v>21</v>
      </c>
      <c r="F3174" t="s">
        <v>22</v>
      </c>
      <c r="G3174" t="s">
        <v>3040</v>
      </c>
      <c r="H3174">
        <v>2.2000000000000002</v>
      </c>
      <c r="I3174">
        <v>255</v>
      </c>
      <c r="J3174">
        <v>13640</v>
      </c>
      <c r="K3174">
        <v>27270</v>
      </c>
      <c r="L3174" s="17">
        <f>IF($E3174&lt;&gt;"",VLOOKUP($E3174,GEMWs!$E$14:$L$20,7,FALSE),"")</f>
        <v>37.754918937403332</v>
      </c>
      <c r="M3174" s="17">
        <f>IF($E3174&lt;&gt;"",VLOOKUP($E3174,GEMWs!$E$14:$L$20,8,FALSE),"")</f>
        <v>96.174593288388181</v>
      </c>
      <c r="N3174" s="17">
        <f t="shared" si="222"/>
        <v>13640</v>
      </c>
      <c r="O3174" s="17">
        <f t="shared" si="223"/>
        <v>27270</v>
      </c>
      <c r="P3174" s="17">
        <f t="shared" ref="P3174:P3237" si="224">IF(O3174&gt;0,$H3174/O3174,0)</f>
        <v>8.0674734140080684E-5</v>
      </c>
      <c r="Q3174" s="17">
        <f t="shared" ref="Q3174:Q3237" si="225">IF(N3174&gt;0,$H3174/N3174,0)</f>
        <v>1.6129032258064516E-4</v>
      </c>
    </row>
    <row r="3175" spans="1:17" x14ac:dyDescent="0.35">
      <c r="A3175" t="s">
        <v>1603</v>
      </c>
      <c r="B3175" t="s">
        <v>47</v>
      </c>
      <c r="C3175" t="s">
        <v>48</v>
      </c>
      <c r="D3175" t="s">
        <v>14</v>
      </c>
      <c r="E3175" t="s">
        <v>21</v>
      </c>
      <c r="F3175" t="s">
        <v>14</v>
      </c>
      <c r="G3175" t="s">
        <v>3040</v>
      </c>
      <c r="H3175">
        <v>1357.6</v>
      </c>
      <c r="I3175">
        <v>256</v>
      </c>
      <c r="J3175">
        <v>11.292441</v>
      </c>
      <c r="K3175">
        <v>1000</v>
      </c>
      <c r="L3175" s="17">
        <f>IF($E3175&lt;&gt;"",VLOOKUP($E3175,GEMWs!$E$14:$L$20,7,FALSE),"")</f>
        <v>37.754918937403332</v>
      </c>
      <c r="M3175" s="17">
        <f>IF($E3175&lt;&gt;"",VLOOKUP($E3175,GEMWs!$E$14:$L$20,8,FALSE),"")</f>
        <v>96.174593288388181</v>
      </c>
      <c r="N3175" s="17">
        <f t="shared" si="222"/>
        <v>11.292441</v>
      </c>
      <c r="O3175" s="17">
        <f t="shared" si="223"/>
        <v>1000</v>
      </c>
      <c r="P3175" s="17">
        <f t="shared" si="224"/>
        <v>1.3575999999999999</v>
      </c>
      <c r="Q3175" s="17">
        <f t="shared" si="225"/>
        <v>120.2220140003388</v>
      </c>
    </row>
    <row r="3176" spans="1:17" x14ac:dyDescent="0.35">
      <c r="A3176" t="s">
        <v>1603</v>
      </c>
      <c r="B3176" t="s">
        <v>3000</v>
      </c>
      <c r="D3176" t="s">
        <v>14</v>
      </c>
      <c r="E3176" t="s">
        <v>21</v>
      </c>
      <c r="G3176" t="s">
        <v>3040</v>
      </c>
      <c r="H3176">
        <v>3.3</v>
      </c>
      <c r="J3176">
        <v>0</v>
      </c>
      <c r="K3176">
        <v>0</v>
      </c>
      <c r="L3176" s="17">
        <f>IF($E3176&lt;&gt;"",VLOOKUP($E3176,GEMWs!$E$14:$L$20,7,FALSE),"")</f>
        <v>37.754918937403332</v>
      </c>
      <c r="M3176" s="17">
        <f>IF($E3176&lt;&gt;"",VLOOKUP($E3176,GEMWs!$E$14:$L$20,8,FALSE),"")</f>
        <v>96.174593288388181</v>
      </c>
      <c r="N3176" s="17">
        <f t="shared" ca="1" si="222"/>
        <v>37.754918937403332</v>
      </c>
      <c r="O3176" s="17">
        <f t="shared" ca="1" si="223"/>
        <v>96.174593288388181</v>
      </c>
      <c r="P3176" s="17">
        <f t="shared" ca="1" si="224"/>
        <v>3.4312596364246141E-2</v>
      </c>
      <c r="Q3176" s="17">
        <f t="shared" ca="1" si="225"/>
        <v>8.7405829303231014E-2</v>
      </c>
    </row>
    <row r="3177" spans="1:17" x14ac:dyDescent="0.35">
      <c r="A3177" t="s">
        <v>1603</v>
      </c>
      <c r="B3177" t="s">
        <v>1642</v>
      </c>
      <c r="D3177" t="s">
        <v>22</v>
      </c>
      <c r="G3177" t="s">
        <v>3040</v>
      </c>
      <c r="H3177">
        <v>16.8</v>
      </c>
      <c r="J3177">
        <v>0</v>
      </c>
      <c r="K3177">
        <v>0</v>
      </c>
      <c r="L3177" s="17" t="str">
        <f>IF($E3177&lt;&gt;"",VLOOKUP($E3177,GEMWs!$E$14:$L$20,7,FALSE),"")</f>
        <v/>
      </c>
      <c r="M3177" s="17" t="str">
        <f>IF($E3177&lt;&gt;"",VLOOKUP($E3177,GEMWs!$E$14:$L$20,8,FALSE),"")</f>
        <v/>
      </c>
      <c r="N3177" s="17">
        <f t="shared" ca="1" si="222"/>
        <v>0</v>
      </c>
      <c r="O3177" s="17">
        <f t="shared" ca="1" si="223"/>
        <v>0</v>
      </c>
      <c r="P3177" s="17">
        <f t="shared" ca="1" si="224"/>
        <v>0</v>
      </c>
      <c r="Q3177" s="17">
        <f t="shared" ca="1" si="225"/>
        <v>0</v>
      </c>
    </row>
    <row r="3178" spans="1:17" x14ac:dyDescent="0.35">
      <c r="A3178" t="s">
        <v>1603</v>
      </c>
      <c r="B3178" t="s">
        <v>504</v>
      </c>
      <c r="C3178" t="s">
        <v>505</v>
      </c>
      <c r="D3178" t="s">
        <v>22</v>
      </c>
      <c r="G3178" t="s">
        <v>3040</v>
      </c>
      <c r="H3178">
        <v>0.2</v>
      </c>
      <c r="J3178">
        <v>0</v>
      </c>
      <c r="K3178">
        <v>0</v>
      </c>
      <c r="L3178" s="17" t="str">
        <f>IF($E3178&lt;&gt;"",VLOOKUP($E3178,GEMWs!$E$14:$L$20,7,FALSE),"")</f>
        <v/>
      </c>
      <c r="M3178" s="17" t="str">
        <f>IF($E3178&lt;&gt;"",VLOOKUP($E3178,GEMWs!$E$14:$L$20,8,FALSE),"")</f>
        <v/>
      </c>
      <c r="N3178" s="17">
        <f t="shared" ca="1" si="222"/>
        <v>0</v>
      </c>
      <c r="O3178" s="17">
        <f t="shared" ca="1" si="223"/>
        <v>0</v>
      </c>
      <c r="P3178" s="17">
        <f t="shared" ca="1" si="224"/>
        <v>0</v>
      </c>
      <c r="Q3178" s="17">
        <f t="shared" ca="1" si="225"/>
        <v>0</v>
      </c>
    </row>
    <row r="3179" spans="1:17" x14ac:dyDescent="0.35">
      <c r="A3179" t="s">
        <v>1603</v>
      </c>
      <c r="B3179" t="s">
        <v>77</v>
      </c>
      <c r="C3179" t="s">
        <v>78</v>
      </c>
      <c r="D3179" t="s">
        <v>14</v>
      </c>
      <c r="E3179" t="s">
        <v>21</v>
      </c>
      <c r="F3179" t="s">
        <v>22</v>
      </c>
      <c r="G3179" t="s">
        <v>3040</v>
      </c>
      <c r="H3179">
        <v>1632</v>
      </c>
      <c r="I3179">
        <v>373</v>
      </c>
      <c r="J3179">
        <v>1400</v>
      </c>
      <c r="K3179">
        <v>1400</v>
      </c>
      <c r="L3179" s="17">
        <f>IF($E3179&lt;&gt;"",VLOOKUP($E3179,GEMWs!$E$14:$L$20,7,FALSE),"")</f>
        <v>37.754918937403332</v>
      </c>
      <c r="M3179" s="17">
        <f>IF($E3179&lt;&gt;"",VLOOKUP($E3179,GEMWs!$E$14:$L$20,8,FALSE),"")</f>
        <v>96.174593288388181</v>
      </c>
      <c r="N3179" s="17">
        <f t="shared" si="222"/>
        <v>1400</v>
      </c>
      <c r="O3179" s="17">
        <f t="shared" si="223"/>
        <v>1400</v>
      </c>
      <c r="P3179" s="17">
        <f t="shared" si="224"/>
        <v>1.1657142857142857</v>
      </c>
      <c r="Q3179" s="17">
        <f t="shared" si="225"/>
        <v>1.1657142857142857</v>
      </c>
    </row>
    <row r="3180" spans="1:17" x14ac:dyDescent="0.35">
      <c r="A3180" t="s">
        <v>1603</v>
      </c>
      <c r="B3180" t="s">
        <v>445</v>
      </c>
      <c r="C3180" t="s">
        <v>446</v>
      </c>
      <c r="D3180" t="s">
        <v>14</v>
      </c>
      <c r="E3180" t="s">
        <v>21</v>
      </c>
      <c r="F3180" t="s">
        <v>22</v>
      </c>
      <c r="G3180" t="s">
        <v>3040</v>
      </c>
      <c r="H3180">
        <v>2.1</v>
      </c>
      <c r="I3180">
        <v>263</v>
      </c>
      <c r="J3180">
        <v>5000</v>
      </c>
      <c r="K3180">
        <v>5000</v>
      </c>
      <c r="L3180" s="17">
        <f>IF($E3180&lt;&gt;"",VLOOKUP($E3180,GEMWs!$E$14:$L$20,7,FALSE),"")</f>
        <v>37.754918937403332</v>
      </c>
      <c r="M3180" s="17">
        <f>IF($E3180&lt;&gt;"",VLOOKUP($E3180,GEMWs!$E$14:$L$20,8,FALSE),"")</f>
        <v>96.174593288388181</v>
      </c>
      <c r="N3180" s="17">
        <f t="shared" si="222"/>
        <v>5000</v>
      </c>
      <c r="O3180" s="17">
        <f t="shared" si="223"/>
        <v>5000</v>
      </c>
      <c r="P3180" s="17">
        <f t="shared" si="224"/>
        <v>4.2000000000000002E-4</v>
      </c>
      <c r="Q3180" s="17">
        <f t="shared" si="225"/>
        <v>4.2000000000000002E-4</v>
      </c>
    </row>
    <row r="3181" spans="1:17" x14ac:dyDescent="0.35">
      <c r="A3181" t="s">
        <v>1603</v>
      </c>
      <c r="B3181" t="s">
        <v>506</v>
      </c>
      <c r="D3181" t="s">
        <v>14</v>
      </c>
      <c r="E3181" t="s">
        <v>18</v>
      </c>
      <c r="G3181" t="s">
        <v>3040</v>
      </c>
      <c r="H3181">
        <v>12.1</v>
      </c>
      <c r="J3181">
        <v>0</v>
      </c>
      <c r="K3181">
        <v>0</v>
      </c>
      <c r="L3181" s="17">
        <f>IF($E3181&lt;&gt;"",VLOOKUP($E3181,GEMWs!$E$14:$L$20,7,FALSE),"")</f>
        <v>5950.3939027696888</v>
      </c>
      <c r="M3181" s="17">
        <f>IF($E3181&lt;&gt;"",VLOOKUP($E3181,GEMWs!$E$14:$L$20,8,FALSE),"")</f>
        <v>10539.430626954083</v>
      </c>
      <c r="N3181" s="17">
        <f t="shared" ca="1" si="222"/>
        <v>5950.3939027696888</v>
      </c>
      <c r="O3181" s="17">
        <f t="shared" ca="1" si="223"/>
        <v>10539.430626954083</v>
      </c>
      <c r="P3181" s="17">
        <f t="shared" ca="1" si="224"/>
        <v>1.1480696090977473E-3</v>
      </c>
      <c r="Q3181" s="17">
        <f t="shared" ca="1" si="225"/>
        <v>2.0334788247157714E-3</v>
      </c>
    </row>
    <row r="3182" spans="1:17" x14ac:dyDescent="0.35">
      <c r="A3182" t="s">
        <v>1603</v>
      </c>
      <c r="B3182" t="s">
        <v>1652</v>
      </c>
      <c r="D3182" t="s">
        <v>14</v>
      </c>
      <c r="E3182" t="s">
        <v>18</v>
      </c>
      <c r="G3182" t="s">
        <v>3040</v>
      </c>
      <c r="H3182">
        <v>0.9</v>
      </c>
      <c r="J3182">
        <v>0</v>
      </c>
      <c r="K3182">
        <v>0</v>
      </c>
      <c r="L3182" s="17">
        <f>IF($E3182&lt;&gt;"",VLOOKUP($E3182,GEMWs!$E$14:$L$20,7,FALSE),"")</f>
        <v>5950.3939027696888</v>
      </c>
      <c r="M3182" s="17">
        <f>IF($E3182&lt;&gt;"",VLOOKUP($E3182,GEMWs!$E$14:$L$20,8,FALSE),"")</f>
        <v>10539.430626954083</v>
      </c>
      <c r="N3182" s="17">
        <f t="shared" ca="1" si="222"/>
        <v>5950.3939027696888</v>
      </c>
      <c r="O3182" s="17">
        <f t="shared" ca="1" si="223"/>
        <v>10539.430626954083</v>
      </c>
      <c r="P3182" s="17">
        <f t="shared" ca="1" si="224"/>
        <v>8.5393607288262199E-5</v>
      </c>
      <c r="Q3182" s="17">
        <f t="shared" ca="1" si="225"/>
        <v>1.5125049109456152E-4</v>
      </c>
    </row>
    <row r="3183" spans="1:17" x14ac:dyDescent="0.35">
      <c r="A3183" t="s">
        <v>1603</v>
      </c>
      <c r="B3183" t="s">
        <v>1656</v>
      </c>
      <c r="D3183" t="s">
        <v>14</v>
      </c>
      <c r="E3183" t="s">
        <v>18</v>
      </c>
      <c r="G3183" t="s">
        <v>3040</v>
      </c>
      <c r="H3183">
        <v>1.5</v>
      </c>
      <c r="J3183">
        <v>0</v>
      </c>
      <c r="K3183">
        <v>0</v>
      </c>
      <c r="L3183" s="17">
        <f>IF($E3183&lt;&gt;"",VLOOKUP($E3183,GEMWs!$E$14:$L$20,7,FALSE),"")</f>
        <v>5950.3939027696888</v>
      </c>
      <c r="M3183" s="17">
        <f>IF($E3183&lt;&gt;"",VLOOKUP($E3183,GEMWs!$E$14:$L$20,8,FALSE),"")</f>
        <v>10539.430626954083</v>
      </c>
      <c r="N3183" s="17">
        <f t="shared" ca="1" si="222"/>
        <v>5950.3939027696888</v>
      </c>
      <c r="O3183" s="17">
        <f t="shared" ca="1" si="223"/>
        <v>10539.430626954083</v>
      </c>
      <c r="P3183" s="17">
        <f t="shared" ca="1" si="224"/>
        <v>1.4232267881377034E-4</v>
      </c>
      <c r="Q3183" s="17">
        <f t="shared" ca="1" si="225"/>
        <v>2.5208415182426922E-4</v>
      </c>
    </row>
    <row r="3184" spans="1:17" x14ac:dyDescent="0.35">
      <c r="A3184" t="s">
        <v>1603</v>
      </c>
      <c r="B3184" t="s">
        <v>1651</v>
      </c>
      <c r="D3184" t="s">
        <v>22</v>
      </c>
      <c r="G3184" t="s">
        <v>3040</v>
      </c>
      <c r="H3184">
        <v>0.6</v>
      </c>
      <c r="J3184">
        <v>0</v>
      </c>
      <c r="K3184">
        <v>0</v>
      </c>
      <c r="L3184" s="17" t="str">
        <f>IF($E3184&lt;&gt;"",VLOOKUP($E3184,GEMWs!$E$14:$L$20,7,FALSE),"")</f>
        <v/>
      </c>
      <c r="M3184" s="17" t="str">
        <f>IF($E3184&lt;&gt;"",VLOOKUP($E3184,GEMWs!$E$14:$L$20,8,FALSE),"")</f>
        <v/>
      </c>
      <c r="N3184" s="17">
        <f t="shared" ca="1" si="222"/>
        <v>0</v>
      </c>
      <c r="O3184" s="17">
        <f t="shared" ca="1" si="223"/>
        <v>0</v>
      </c>
      <c r="P3184" s="17">
        <f t="shared" ca="1" si="224"/>
        <v>0</v>
      </c>
      <c r="Q3184" s="17">
        <f t="shared" ca="1" si="225"/>
        <v>0</v>
      </c>
    </row>
    <row r="3185" spans="1:17" x14ac:dyDescent="0.35">
      <c r="A3185" t="s">
        <v>1603</v>
      </c>
      <c r="B3185" t="s">
        <v>1629</v>
      </c>
      <c r="D3185" t="s">
        <v>14</v>
      </c>
      <c r="E3185" t="s">
        <v>1539</v>
      </c>
      <c r="G3185" t="s">
        <v>3040</v>
      </c>
      <c r="H3185">
        <v>85.8</v>
      </c>
      <c r="J3185">
        <v>0</v>
      </c>
      <c r="K3185">
        <v>0</v>
      </c>
      <c r="L3185" s="17">
        <f>IF($E3185&lt;&gt;"",VLOOKUP($E3185,GEMWs!$E$14:$L$20,7,FALSE),"")</f>
        <v>47.97671900000001</v>
      </c>
      <c r="M3185" s="17">
        <f>IF($E3185&lt;&gt;"",VLOOKUP($E3185,GEMWs!$E$14:$L$20,8,FALSE),"")</f>
        <v>81.462499999999991</v>
      </c>
      <c r="N3185" s="17">
        <f t="shared" ca="1" si="222"/>
        <v>47.97671900000001</v>
      </c>
      <c r="O3185" s="17">
        <f t="shared" ca="1" si="223"/>
        <v>81.462499999999991</v>
      </c>
      <c r="P3185" s="17">
        <f t="shared" ca="1" si="224"/>
        <v>1.0532453582936936</v>
      </c>
      <c r="Q3185" s="17">
        <f t="shared" ca="1" si="225"/>
        <v>1.7883673954444441</v>
      </c>
    </row>
    <row r="3186" spans="1:17" x14ac:dyDescent="0.35">
      <c r="A3186" t="s">
        <v>1603</v>
      </c>
      <c r="B3186" t="s">
        <v>1588</v>
      </c>
      <c r="D3186" t="s">
        <v>14</v>
      </c>
      <c r="E3186" t="s">
        <v>18</v>
      </c>
      <c r="G3186" t="s">
        <v>3040</v>
      </c>
      <c r="H3186">
        <v>56.1</v>
      </c>
      <c r="J3186">
        <v>0</v>
      </c>
      <c r="K3186">
        <v>0</v>
      </c>
      <c r="L3186" s="17">
        <f>IF($E3186&lt;&gt;"",VLOOKUP($E3186,GEMWs!$E$14:$L$20,7,FALSE),"")</f>
        <v>5950.3939027696888</v>
      </c>
      <c r="M3186" s="17">
        <f>IF($E3186&lt;&gt;"",VLOOKUP($E3186,GEMWs!$E$14:$L$20,8,FALSE),"")</f>
        <v>10539.430626954083</v>
      </c>
      <c r="N3186" s="17">
        <f t="shared" ca="1" si="222"/>
        <v>5950.3939027696888</v>
      </c>
      <c r="O3186" s="17">
        <f t="shared" ca="1" si="223"/>
        <v>10539.430626954083</v>
      </c>
      <c r="P3186" s="17">
        <f t="shared" ca="1" si="224"/>
        <v>5.3228681876350105E-3</v>
      </c>
      <c r="Q3186" s="17">
        <f t="shared" ca="1" si="225"/>
        <v>9.4279472782276691E-3</v>
      </c>
    </row>
    <row r="3187" spans="1:17" x14ac:dyDescent="0.35">
      <c r="A3187" t="s">
        <v>1603</v>
      </c>
      <c r="B3187" t="s">
        <v>939</v>
      </c>
      <c r="C3187" t="s">
        <v>940</v>
      </c>
      <c r="D3187" t="s">
        <v>14</v>
      </c>
      <c r="E3187" t="s">
        <v>21</v>
      </c>
      <c r="F3187" t="s">
        <v>22</v>
      </c>
      <c r="G3187" t="s">
        <v>3040</v>
      </c>
      <c r="H3187">
        <v>45.2</v>
      </c>
      <c r="I3187">
        <v>272</v>
      </c>
      <c r="J3187">
        <v>127.557913</v>
      </c>
      <c r="K3187">
        <v>401.78705600000001</v>
      </c>
      <c r="L3187" s="17">
        <f>IF($E3187&lt;&gt;"",VLOOKUP($E3187,GEMWs!$E$14:$L$20,7,FALSE),"")</f>
        <v>37.754918937403332</v>
      </c>
      <c r="M3187" s="17">
        <f>IF($E3187&lt;&gt;"",VLOOKUP($E3187,GEMWs!$E$14:$L$20,8,FALSE),"")</f>
        <v>96.174593288388181</v>
      </c>
      <c r="N3187" s="17">
        <f t="shared" si="222"/>
        <v>127.557913</v>
      </c>
      <c r="O3187" s="17">
        <f t="shared" si="223"/>
        <v>401.78705600000001</v>
      </c>
      <c r="P3187" s="17">
        <f t="shared" si="224"/>
        <v>0.11249740210645313</v>
      </c>
      <c r="Q3187" s="17">
        <f t="shared" si="225"/>
        <v>0.35434885172509839</v>
      </c>
    </row>
    <row r="3188" spans="1:17" x14ac:dyDescent="0.35">
      <c r="A3188" t="s">
        <v>1603</v>
      </c>
      <c r="B3188" t="s">
        <v>123</v>
      </c>
      <c r="D3188" t="s">
        <v>14</v>
      </c>
      <c r="E3188" t="s">
        <v>21</v>
      </c>
      <c r="G3188" t="s">
        <v>3040</v>
      </c>
      <c r="H3188">
        <v>0.1</v>
      </c>
      <c r="J3188">
        <v>0</v>
      </c>
      <c r="K3188">
        <v>0</v>
      </c>
      <c r="L3188" s="17">
        <f>IF($E3188&lt;&gt;"",VLOOKUP($E3188,GEMWs!$E$14:$L$20,7,FALSE),"")</f>
        <v>37.754918937403332</v>
      </c>
      <c r="M3188" s="17">
        <f>IF($E3188&lt;&gt;"",VLOOKUP($E3188,GEMWs!$E$14:$L$20,8,FALSE),"")</f>
        <v>96.174593288388181</v>
      </c>
      <c r="N3188" s="17">
        <f t="shared" ca="1" si="222"/>
        <v>37.754918937403332</v>
      </c>
      <c r="O3188" s="17">
        <f t="shared" ca="1" si="223"/>
        <v>96.174593288388181</v>
      </c>
      <c r="P3188" s="17">
        <f t="shared" ca="1" si="224"/>
        <v>1.0397756474013985E-3</v>
      </c>
      <c r="Q3188" s="17">
        <f t="shared" ca="1" si="225"/>
        <v>2.6486614940373038E-3</v>
      </c>
    </row>
    <row r="3189" spans="1:17" x14ac:dyDescent="0.35">
      <c r="A3189" t="s">
        <v>1603</v>
      </c>
      <c r="B3189" t="s">
        <v>667</v>
      </c>
      <c r="C3189" t="s">
        <v>668</v>
      </c>
      <c r="D3189" t="s">
        <v>14</v>
      </c>
      <c r="E3189" t="s">
        <v>21</v>
      </c>
      <c r="F3189" t="s">
        <v>22</v>
      </c>
      <c r="G3189" t="s">
        <v>3040</v>
      </c>
      <c r="H3189">
        <v>965.2</v>
      </c>
      <c r="I3189">
        <v>379</v>
      </c>
      <c r="J3189">
        <v>649</v>
      </c>
      <c r="K3189">
        <v>885</v>
      </c>
      <c r="L3189" s="17">
        <f>IF($E3189&lt;&gt;"",VLOOKUP($E3189,GEMWs!$E$14:$L$20,7,FALSE),"")</f>
        <v>37.754918937403332</v>
      </c>
      <c r="M3189" s="17">
        <f>IF($E3189&lt;&gt;"",VLOOKUP($E3189,GEMWs!$E$14:$L$20,8,FALSE),"")</f>
        <v>96.174593288388181</v>
      </c>
      <c r="N3189" s="17">
        <f t="shared" si="222"/>
        <v>649</v>
      </c>
      <c r="O3189" s="17">
        <f t="shared" si="223"/>
        <v>885</v>
      </c>
      <c r="P3189" s="17">
        <f t="shared" si="224"/>
        <v>1.0906214689265536</v>
      </c>
      <c r="Q3189" s="17">
        <f t="shared" si="225"/>
        <v>1.487211093990755</v>
      </c>
    </row>
    <row r="3190" spans="1:17" x14ac:dyDescent="0.35">
      <c r="A3190" t="s">
        <v>1603</v>
      </c>
      <c r="B3190" t="s">
        <v>687</v>
      </c>
      <c r="D3190" t="s">
        <v>14</v>
      </c>
      <c r="E3190" t="s">
        <v>21</v>
      </c>
      <c r="G3190" t="s">
        <v>3040</v>
      </c>
      <c r="H3190">
        <v>2163.3000000000002</v>
      </c>
      <c r="J3190">
        <v>0</v>
      </c>
      <c r="K3190">
        <v>0</v>
      </c>
      <c r="L3190" s="17">
        <f>IF($E3190&lt;&gt;"",VLOOKUP($E3190,GEMWs!$E$14:$L$20,7,FALSE),"")</f>
        <v>37.754918937403332</v>
      </c>
      <c r="M3190" s="17">
        <f>IF($E3190&lt;&gt;"",VLOOKUP($E3190,GEMWs!$E$14:$L$20,8,FALSE),"")</f>
        <v>96.174593288388181</v>
      </c>
      <c r="N3190" s="17">
        <f t="shared" ca="1" si="222"/>
        <v>37.754918937403332</v>
      </c>
      <c r="O3190" s="17">
        <f t="shared" ca="1" si="223"/>
        <v>96.174593288388181</v>
      </c>
      <c r="P3190" s="17">
        <f t="shared" ca="1" si="224"/>
        <v>22.49346658023445</v>
      </c>
      <c r="Q3190" s="17">
        <f t="shared" ca="1" si="225"/>
        <v>57.298494100508996</v>
      </c>
    </row>
    <row r="3191" spans="1:17" x14ac:dyDescent="0.35">
      <c r="A3191" t="s">
        <v>1603</v>
      </c>
      <c r="B3191" t="s">
        <v>1671</v>
      </c>
      <c r="D3191" t="s">
        <v>14</v>
      </c>
      <c r="E3191" t="s">
        <v>18</v>
      </c>
      <c r="G3191" t="s">
        <v>3040</v>
      </c>
      <c r="H3191">
        <v>0.2</v>
      </c>
      <c r="J3191">
        <v>0</v>
      </c>
      <c r="K3191">
        <v>0</v>
      </c>
      <c r="L3191" s="17">
        <f>IF($E3191&lt;&gt;"",VLOOKUP($E3191,GEMWs!$E$14:$L$20,7,FALSE),"")</f>
        <v>5950.3939027696888</v>
      </c>
      <c r="M3191" s="17">
        <f>IF($E3191&lt;&gt;"",VLOOKUP($E3191,GEMWs!$E$14:$L$20,8,FALSE),"")</f>
        <v>10539.430626954083</v>
      </c>
      <c r="N3191" s="17">
        <f t="shared" ca="1" si="222"/>
        <v>5950.3939027696888</v>
      </c>
      <c r="O3191" s="17">
        <f t="shared" ca="1" si="223"/>
        <v>10539.430626954083</v>
      </c>
      <c r="P3191" s="17">
        <f t="shared" ca="1" si="224"/>
        <v>1.8976357175169377E-5</v>
      </c>
      <c r="Q3191" s="17">
        <f t="shared" ca="1" si="225"/>
        <v>3.3611220243235894E-5</v>
      </c>
    </row>
    <row r="3192" spans="1:17" x14ac:dyDescent="0.35">
      <c r="A3192" t="s">
        <v>1603</v>
      </c>
      <c r="B3192" t="s">
        <v>140</v>
      </c>
      <c r="C3192" t="s">
        <v>141</v>
      </c>
      <c r="D3192" t="s">
        <v>14</v>
      </c>
      <c r="E3192" t="s">
        <v>21</v>
      </c>
      <c r="F3192" t="s">
        <v>22</v>
      </c>
      <c r="G3192" t="s">
        <v>3040</v>
      </c>
      <c r="H3192">
        <v>522.70000000000005</v>
      </c>
      <c r="I3192">
        <v>425</v>
      </c>
      <c r="J3192">
        <v>3722.8</v>
      </c>
      <c r="K3192">
        <v>5548.3</v>
      </c>
      <c r="L3192" s="17">
        <f>IF($E3192&lt;&gt;"",VLOOKUP($E3192,GEMWs!$E$14:$L$20,7,FALSE),"")</f>
        <v>37.754918937403332</v>
      </c>
      <c r="M3192" s="17">
        <f>IF($E3192&lt;&gt;"",VLOOKUP($E3192,GEMWs!$E$14:$L$20,8,FALSE),"")</f>
        <v>96.174593288388181</v>
      </c>
      <c r="N3192" s="17">
        <f t="shared" si="222"/>
        <v>3722.8</v>
      </c>
      <c r="O3192" s="17">
        <f t="shared" si="223"/>
        <v>5548.3</v>
      </c>
      <c r="P3192" s="17">
        <f t="shared" si="224"/>
        <v>9.4209037002325038E-2</v>
      </c>
      <c r="Q3192" s="17">
        <f t="shared" si="225"/>
        <v>0.14040507145159559</v>
      </c>
    </row>
    <row r="3193" spans="1:17" x14ac:dyDescent="0.35">
      <c r="A3193" t="s">
        <v>1603</v>
      </c>
      <c r="B3193" t="s">
        <v>235</v>
      </c>
      <c r="D3193" t="s">
        <v>22</v>
      </c>
      <c r="G3193" t="s">
        <v>3040</v>
      </c>
      <c r="H3193">
        <v>2.2999999999999998</v>
      </c>
      <c r="J3193">
        <v>0</v>
      </c>
      <c r="K3193">
        <v>0</v>
      </c>
      <c r="L3193" s="17" t="str">
        <f>IF($E3193&lt;&gt;"",VLOOKUP($E3193,GEMWs!$E$14:$L$20,7,FALSE),"")</f>
        <v/>
      </c>
      <c r="M3193" s="17" t="str">
        <f>IF($E3193&lt;&gt;"",VLOOKUP($E3193,GEMWs!$E$14:$L$20,8,FALSE),"")</f>
        <v/>
      </c>
      <c r="N3193" s="17">
        <f t="shared" ca="1" si="222"/>
        <v>0</v>
      </c>
      <c r="O3193" s="17">
        <f t="shared" ca="1" si="223"/>
        <v>0</v>
      </c>
      <c r="P3193" s="17">
        <f t="shared" ca="1" si="224"/>
        <v>0</v>
      </c>
      <c r="Q3193" s="17">
        <f t="shared" ca="1" si="225"/>
        <v>0</v>
      </c>
    </row>
    <row r="3194" spans="1:17" x14ac:dyDescent="0.35">
      <c r="A3194" t="s">
        <v>1603</v>
      </c>
      <c r="B3194" t="s">
        <v>1657</v>
      </c>
      <c r="C3194" t="s">
        <v>158</v>
      </c>
      <c r="D3194" t="s">
        <v>14</v>
      </c>
      <c r="E3194" t="s">
        <v>18</v>
      </c>
      <c r="G3194" t="s">
        <v>3040</v>
      </c>
      <c r="H3194">
        <v>0.1</v>
      </c>
      <c r="J3194">
        <v>0</v>
      </c>
      <c r="K3194">
        <v>0</v>
      </c>
      <c r="L3194" s="17">
        <f>IF($E3194&lt;&gt;"",VLOOKUP($E3194,GEMWs!$E$14:$L$20,7,FALSE),"")</f>
        <v>5950.3939027696888</v>
      </c>
      <c r="M3194" s="17">
        <f>IF($E3194&lt;&gt;"",VLOOKUP($E3194,GEMWs!$E$14:$L$20,8,FALSE),"")</f>
        <v>10539.430626954083</v>
      </c>
      <c r="N3194" s="17">
        <f t="shared" ca="1" si="222"/>
        <v>5950.3939027696888</v>
      </c>
      <c r="O3194" s="17">
        <f t="shared" ca="1" si="223"/>
        <v>10539.430626954083</v>
      </c>
      <c r="P3194" s="17">
        <f t="shared" ca="1" si="224"/>
        <v>9.4881785875846886E-6</v>
      </c>
      <c r="Q3194" s="17">
        <f t="shared" ca="1" si="225"/>
        <v>1.6805610121617947E-5</v>
      </c>
    </row>
    <row r="3195" spans="1:17" x14ac:dyDescent="0.35">
      <c r="A3195" t="s">
        <v>1603</v>
      </c>
      <c r="B3195" t="s">
        <v>1554</v>
      </c>
      <c r="D3195" t="s">
        <v>14</v>
      </c>
      <c r="E3195" t="s">
        <v>18</v>
      </c>
      <c r="G3195" t="s">
        <v>3040</v>
      </c>
      <c r="H3195">
        <v>1.6</v>
      </c>
      <c r="J3195">
        <v>0</v>
      </c>
      <c r="K3195">
        <v>0</v>
      </c>
      <c r="L3195" s="17">
        <f>IF($E3195&lt;&gt;"",VLOOKUP($E3195,GEMWs!$E$14:$L$20,7,FALSE),"")</f>
        <v>5950.3939027696888</v>
      </c>
      <c r="M3195" s="17">
        <f>IF($E3195&lt;&gt;"",VLOOKUP($E3195,GEMWs!$E$14:$L$20,8,FALSE),"")</f>
        <v>10539.430626954083</v>
      </c>
      <c r="N3195" s="17">
        <f t="shared" ca="1" si="222"/>
        <v>5950.3939027696888</v>
      </c>
      <c r="O3195" s="17">
        <f t="shared" ca="1" si="223"/>
        <v>10539.430626954083</v>
      </c>
      <c r="P3195" s="17">
        <f t="shared" ca="1" si="224"/>
        <v>1.5181085740135502E-4</v>
      </c>
      <c r="Q3195" s="17">
        <f t="shared" ca="1" si="225"/>
        <v>2.6888976194588716E-4</v>
      </c>
    </row>
    <row r="3196" spans="1:17" x14ac:dyDescent="0.35">
      <c r="A3196" t="s">
        <v>1603</v>
      </c>
      <c r="B3196" t="s">
        <v>1630</v>
      </c>
      <c r="D3196" t="s">
        <v>14</v>
      </c>
      <c r="E3196" t="s">
        <v>18</v>
      </c>
      <c r="G3196" t="s">
        <v>3040</v>
      </c>
      <c r="H3196">
        <v>25.8</v>
      </c>
      <c r="J3196">
        <v>0</v>
      </c>
      <c r="K3196">
        <v>0</v>
      </c>
      <c r="L3196" s="17">
        <f>IF($E3196&lt;&gt;"",VLOOKUP($E3196,GEMWs!$E$14:$L$20,7,FALSE),"")</f>
        <v>5950.3939027696888</v>
      </c>
      <c r="M3196" s="17">
        <f>IF($E3196&lt;&gt;"",VLOOKUP($E3196,GEMWs!$E$14:$L$20,8,FALSE),"")</f>
        <v>10539.430626954083</v>
      </c>
      <c r="N3196" s="17">
        <f t="shared" ca="1" si="222"/>
        <v>5950.3939027696888</v>
      </c>
      <c r="O3196" s="17">
        <f t="shared" ca="1" si="223"/>
        <v>10539.430626954083</v>
      </c>
      <c r="P3196" s="17">
        <f t="shared" ca="1" si="224"/>
        <v>2.4479500755968499E-3</v>
      </c>
      <c r="Q3196" s="17">
        <f t="shared" ca="1" si="225"/>
        <v>4.3358474113774307E-3</v>
      </c>
    </row>
    <row r="3197" spans="1:17" x14ac:dyDescent="0.35">
      <c r="A3197" t="s">
        <v>1603</v>
      </c>
      <c r="B3197" t="s">
        <v>404</v>
      </c>
      <c r="D3197" t="s">
        <v>14</v>
      </c>
      <c r="E3197" t="s">
        <v>21</v>
      </c>
      <c r="G3197" t="s">
        <v>3040</v>
      </c>
      <c r="H3197">
        <v>17.899999999999999</v>
      </c>
      <c r="J3197">
        <v>0</v>
      </c>
      <c r="K3197">
        <v>0</v>
      </c>
      <c r="L3197" s="17">
        <f>IF($E3197&lt;&gt;"",VLOOKUP($E3197,GEMWs!$E$14:$L$20,7,FALSE),"")</f>
        <v>37.754918937403332</v>
      </c>
      <c r="M3197" s="17">
        <f>IF($E3197&lt;&gt;"",VLOOKUP($E3197,GEMWs!$E$14:$L$20,8,FALSE),"")</f>
        <v>96.174593288388181</v>
      </c>
      <c r="N3197" s="17">
        <f t="shared" ca="1" si="222"/>
        <v>37.754918937403332</v>
      </c>
      <c r="O3197" s="17">
        <f t="shared" ca="1" si="223"/>
        <v>96.174593288388181</v>
      </c>
      <c r="P3197" s="17">
        <f t="shared" ca="1" si="224"/>
        <v>0.18611984088485028</v>
      </c>
      <c r="Q3197" s="17">
        <f t="shared" ca="1" si="225"/>
        <v>0.47411040743267735</v>
      </c>
    </row>
    <row r="3198" spans="1:17" x14ac:dyDescent="0.35">
      <c r="A3198" t="s">
        <v>1603</v>
      </c>
      <c r="B3198" t="s">
        <v>471</v>
      </c>
      <c r="D3198" t="s">
        <v>14</v>
      </c>
      <c r="E3198" t="s">
        <v>21</v>
      </c>
      <c r="G3198" t="s">
        <v>3040</v>
      </c>
      <c r="H3198">
        <v>20.7</v>
      </c>
      <c r="J3198">
        <v>0</v>
      </c>
      <c r="K3198">
        <v>0</v>
      </c>
      <c r="L3198" s="17">
        <f>IF($E3198&lt;&gt;"",VLOOKUP($E3198,GEMWs!$E$14:$L$20,7,FALSE),"")</f>
        <v>37.754918937403332</v>
      </c>
      <c r="M3198" s="17">
        <f>IF($E3198&lt;&gt;"",VLOOKUP($E3198,GEMWs!$E$14:$L$20,8,FALSE),"")</f>
        <v>96.174593288388181</v>
      </c>
      <c r="N3198" s="17">
        <f t="shared" ca="1" si="222"/>
        <v>37.754918937403332</v>
      </c>
      <c r="O3198" s="17">
        <f t="shared" ca="1" si="223"/>
        <v>96.174593288388181</v>
      </c>
      <c r="P3198" s="17">
        <f t="shared" ca="1" si="224"/>
        <v>0.21523355901208946</v>
      </c>
      <c r="Q3198" s="17">
        <f t="shared" ca="1" si="225"/>
        <v>0.5482729292657218</v>
      </c>
    </row>
    <row r="3199" spans="1:17" x14ac:dyDescent="0.35">
      <c r="A3199" t="s">
        <v>1603</v>
      </c>
      <c r="B3199" t="s">
        <v>229</v>
      </c>
      <c r="D3199" t="s">
        <v>22</v>
      </c>
      <c r="G3199" t="s">
        <v>3040</v>
      </c>
      <c r="H3199">
        <v>37.700000000000003</v>
      </c>
      <c r="J3199">
        <v>0</v>
      </c>
      <c r="K3199">
        <v>0</v>
      </c>
      <c r="L3199" s="17" t="str">
        <f>IF($E3199&lt;&gt;"",VLOOKUP($E3199,GEMWs!$E$14:$L$20,7,FALSE),"")</f>
        <v/>
      </c>
      <c r="M3199" s="17" t="str">
        <f>IF($E3199&lt;&gt;"",VLOOKUP($E3199,GEMWs!$E$14:$L$20,8,FALSE),"")</f>
        <v/>
      </c>
      <c r="N3199" s="17">
        <f t="shared" ca="1" si="222"/>
        <v>0</v>
      </c>
      <c r="O3199" s="17">
        <f t="shared" ca="1" si="223"/>
        <v>0</v>
      </c>
      <c r="P3199" s="17">
        <f t="shared" ca="1" si="224"/>
        <v>0</v>
      </c>
      <c r="Q3199" s="17">
        <f t="shared" ca="1" si="225"/>
        <v>0</v>
      </c>
    </row>
    <row r="3200" spans="1:17" x14ac:dyDescent="0.35">
      <c r="A3200" t="s">
        <v>1603</v>
      </c>
      <c r="B3200" t="s">
        <v>157</v>
      </c>
      <c r="D3200" t="s">
        <v>22</v>
      </c>
      <c r="G3200" t="s">
        <v>3040</v>
      </c>
      <c r="H3200">
        <v>32.6</v>
      </c>
      <c r="J3200">
        <v>0</v>
      </c>
      <c r="K3200">
        <v>0</v>
      </c>
      <c r="L3200" s="17" t="str">
        <f>IF($E3200&lt;&gt;"",VLOOKUP($E3200,GEMWs!$E$14:$L$20,7,FALSE),"")</f>
        <v/>
      </c>
      <c r="M3200" s="17" t="str">
        <f>IF($E3200&lt;&gt;"",VLOOKUP($E3200,GEMWs!$E$14:$L$20,8,FALSE),"")</f>
        <v/>
      </c>
      <c r="N3200" s="17">
        <f t="shared" ca="1" si="222"/>
        <v>0</v>
      </c>
      <c r="O3200" s="17">
        <f t="shared" ca="1" si="223"/>
        <v>0</v>
      </c>
      <c r="P3200" s="17">
        <f t="shared" ca="1" si="224"/>
        <v>0</v>
      </c>
      <c r="Q3200" s="17">
        <f t="shared" ca="1" si="225"/>
        <v>0</v>
      </c>
    </row>
    <row r="3201" spans="1:17" x14ac:dyDescent="0.35">
      <c r="A3201" t="s">
        <v>1603</v>
      </c>
      <c r="B3201" t="s">
        <v>103</v>
      </c>
      <c r="D3201" t="s">
        <v>14</v>
      </c>
      <c r="E3201" t="s">
        <v>15</v>
      </c>
      <c r="G3201" t="s">
        <v>3040</v>
      </c>
      <c r="H3201">
        <v>269.3</v>
      </c>
      <c r="J3201">
        <v>0</v>
      </c>
      <c r="K3201">
        <v>0</v>
      </c>
      <c r="L3201" s="17">
        <f>IF($E3201&lt;&gt;"",VLOOKUP($E3201,GEMWs!$E$14:$L$20,7,FALSE),"")</f>
        <v>37.892086284381016</v>
      </c>
      <c r="M3201" s="17">
        <f>IF($E3201&lt;&gt;"",VLOOKUP($E3201,GEMWs!$E$14:$L$20,8,FALSE),"")</f>
        <v>96.522753888300599</v>
      </c>
      <c r="N3201" s="17">
        <f t="shared" ca="1" si="222"/>
        <v>37.892086284381016</v>
      </c>
      <c r="O3201" s="17">
        <f t="shared" ca="1" si="223"/>
        <v>96.522753888300599</v>
      </c>
      <c r="P3201" s="17">
        <f t="shared" ca="1" si="224"/>
        <v>2.7900157128923517</v>
      </c>
      <c r="Q3201" s="17">
        <f t="shared" ca="1" si="225"/>
        <v>7.1070248805752492</v>
      </c>
    </row>
    <row r="3202" spans="1:17" x14ac:dyDescent="0.35">
      <c r="A3202" t="s">
        <v>1603</v>
      </c>
      <c r="B3202" t="s">
        <v>163</v>
      </c>
      <c r="D3202" t="s">
        <v>22</v>
      </c>
      <c r="G3202" t="s">
        <v>3040</v>
      </c>
      <c r="H3202">
        <v>18.7</v>
      </c>
      <c r="J3202">
        <v>0</v>
      </c>
      <c r="K3202">
        <v>0</v>
      </c>
      <c r="L3202" s="17" t="str">
        <f>IF($E3202&lt;&gt;"",VLOOKUP($E3202,GEMWs!$E$14:$L$20,7,FALSE),"")</f>
        <v/>
      </c>
      <c r="M3202" s="17" t="str">
        <f>IF($E3202&lt;&gt;"",VLOOKUP($E3202,GEMWs!$E$14:$L$20,8,FALSE),"")</f>
        <v/>
      </c>
      <c r="N3202" s="17">
        <f t="shared" ca="1" si="222"/>
        <v>0</v>
      </c>
      <c r="O3202" s="17">
        <f t="shared" ca="1" si="223"/>
        <v>0</v>
      </c>
      <c r="P3202" s="17">
        <f t="shared" ca="1" si="224"/>
        <v>0</v>
      </c>
      <c r="Q3202" s="17">
        <f t="shared" ca="1" si="225"/>
        <v>0</v>
      </c>
    </row>
    <row r="3203" spans="1:17" x14ac:dyDescent="0.35">
      <c r="A3203" t="s">
        <v>1603</v>
      </c>
      <c r="B3203" t="s">
        <v>554</v>
      </c>
      <c r="D3203" t="s">
        <v>22</v>
      </c>
      <c r="G3203" t="s">
        <v>3040</v>
      </c>
      <c r="H3203">
        <v>602.6</v>
      </c>
      <c r="J3203">
        <v>0</v>
      </c>
      <c r="K3203">
        <v>0</v>
      </c>
      <c r="L3203" s="17" t="str">
        <f>IF($E3203&lt;&gt;"",VLOOKUP($E3203,GEMWs!$E$14:$L$20,7,FALSE),"")</f>
        <v/>
      </c>
      <c r="M3203" s="17" t="str">
        <f>IF($E3203&lt;&gt;"",VLOOKUP($E3203,GEMWs!$E$14:$L$20,8,FALSE),"")</f>
        <v/>
      </c>
      <c r="N3203" s="17">
        <f t="shared" ca="1" si="222"/>
        <v>0</v>
      </c>
      <c r="O3203" s="17">
        <f t="shared" ca="1" si="223"/>
        <v>0</v>
      </c>
      <c r="P3203" s="17">
        <f t="shared" ca="1" si="224"/>
        <v>0</v>
      </c>
      <c r="Q3203" s="17">
        <f t="shared" ca="1" si="225"/>
        <v>0</v>
      </c>
    </row>
    <row r="3204" spans="1:17" x14ac:dyDescent="0.35">
      <c r="A3204" t="s">
        <v>1603</v>
      </c>
      <c r="B3204" t="s">
        <v>1357</v>
      </c>
      <c r="D3204" t="s">
        <v>22</v>
      </c>
      <c r="G3204" t="s">
        <v>3040</v>
      </c>
      <c r="H3204">
        <v>0.4</v>
      </c>
      <c r="J3204">
        <v>0</v>
      </c>
      <c r="K3204">
        <v>0</v>
      </c>
      <c r="L3204" s="17" t="str">
        <f>IF($E3204&lt;&gt;"",VLOOKUP($E3204,GEMWs!$E$14:$L$20,7,FALSE),"")</f>
        <v/>
      </c>
      <c r="M3204" s="17" t="str">
        <f>IF($E3204&lt;&gt;"",VLOOKUP($E3204,GEMWs!$E$14:$L$20,8,FALSE),"")</f>
        <v/>
      </c>
      <c r="N3204" s="17">
        <f t="shared" ca="1" si="222"/>
        <v>0</v>
      </c>
      <c r="O3204" s="17">
        <f t="shared" ca="1" si="223"/>
        <v>0</v>
      </c>
      <c r="P3204" s="17">
        <f t="shared" ca="1" si="224"/>
        <v>0</v>
      </c>
      <c r="Q3204" s="17">
        <f t="shared" ca="1" si="225"/>
        <v>0</v>
      </c>
    </row>
    <row r="3205" spans="1:17" x14ac:dyDescent="0.35">
      <c r="A3205" t="s">
        <v>1603</v>
      </c>
      <c r="B3205" t="s">
        <v>2994</v>
      </c>
      <c r="D3205" t="s">
        <v>14</v>
      </c>
      <c r="E3205" t="s">
        <v>21</v>
      </c>
      <c r="G3205" t="s">
        <v>3040</v>
      </c>
      <c r="H3205">
        <v>0.9</v>
      </c>
      <c r="J3205">
        <v>0</v>
      </c>
      <c r="K3205">
        <v>0</v>
      </c>
      <c r="L3205" s="17">
        <f>IF($E3205&lt;&gt;"",VLOOKUP($E3205,GEMWs!$E$14:$L$20,7,FALSE),"")</f>
        <v>37.754918937403332</v>
      </c>
      <c r="M3205" s="17">
        <f>IF($E3205&lt;&gt;"",VLOOKUP($E3205,GEMWs!$E$14:$L$20,8,FALSE),"")</f>
        <v>96.174593288388181</v>
      </c>
      <c r="N3205" s="17">
        <f t="shared" ca="1" si="222"/>
        <v>37.754918937403332</v>
      </c>
      <c r="O3205" s="17">
        <f t="shared" ca="1" si="223"/>
        <v>96.174593288388181</v>
      </c>
      <c r="P3205" s="17">
        <f t="shared" ca="1" si="224"/>
        <v>9.3579808266125858E-3</v>
      </c>
      <c r="Q3205" s="17">
        <f t="shared" ca="1" si="225"/>
        <v>2.3837953446335734E-2</v>
      </c>
    </row>
    <row r="3206" spans="1:17" x14ac:dyDescent="0.35">
      <c r="A3206" t="s">
        <v>1603</v>
      </c>
      <c r="B3206" t="s">
        <v>1020</v>
      </c>
      <c r="D3206" t="s">
        <v>14</v>
      </c>
      <c r="E3206" t="s">
        <v>21</v>
      </c>
      <c r="G3206" t="s">
        <v>3040</v>
      </c>
      <c r="H3206">
        <v>893.8</v>
      </c>
      <c r="J3206">
        <v>0</v>
      </c>
      <c r="K3206">
        <v>0</v>
      </c>
      <c r="L3206" s="17">
        <f>IF($E3206&lt;&gt;"",VLOOKUP($E3206,GEMWs!$E$14:$L$20,7,FALSE),"")</f>
        <v>37.754918937403332</v>
      </c>
      <c r="M3206" s="17">
        <f>IF($E3206&lt;&gt;"",VLOOKUP($E3206,GEMWs!$E$14:$L$20,8,FALSE),"")</f>
        <v>96.174593288388181</v>
      </c>
      <c r="N3206" s="17">
        <f t="shared" ca="1" si="222"/>
        <v>37.754918937403332</v>
      </c>
      <c r="O3206" s="17">
        <f t="shared" ca="1" si="223"/>
        <v>96.174593288388181</v>
      </c>
      <c r="P3206" s="17">
        <f t="shared" ca="1" si="224"/>
        <v>9.2935147364736981</v>
      </c>
      <c r="Q3206" s="17">
        <f t="shared" ca="1" si="225"/>
        <v>23.673736433705418</v>
      </c>
    </row>
    <row r="3207" spans="1:17" x14ac:dyDescent="0.35">
      <c r="A3207" t="s">
        <v>1603</v>
      </c>
      <c r="B3207" t="s">
        <v>941</v>
      </c>
      <c r="C3207" t="s">
        <v>942</v>
      </c>
      <c r="D3207" t="s">
        <v>14</v>
      </c>
      <c r="E3207" t="s">
        <v>21</v>
      </c>
      <c r="F3207" t="s">
        <v>22</v>
      </c>
      <c r="G3207" t="s">
        <v>3040</v>
      </c>
      <c r="H3207">
        <v>402</v>
      </c>
      <c r="I3207">
        <v>276</v>
      </c>
      <c r="J3207">
        <v>11.292441</v>
      </c>
      <c r="K3207">
        <v>600.10174800000004</v>
      </c>
      <c r="L3207" s="17">
        <f>IF($E3207&lt;&gt;"",VLOOKUP($E3207,GEMWs!$E$14:$L$20,7,FALSE),"")</f>
        <v>37.754918937403332</v>
      </c>
      <c r="M3207" s="17">
        <f>IF($E3207&lt;&gt;"",VLOOKUP($E3207,GEMWs!$E$14:$L$20,8,FALSE),"")</f>
        <v>96.174593288388181</v>
      </c>
      <c r="N3207" s="17">
        <f t="shared" si="222"/>
        <v>11.292441</v>
      </c>
      <c r="O3207" s="17">
        <f t="shared" si="223"/>
        <v>600.10174800000004</v>
      </c>
      <c r="P3207" s="17">
        <f t="shared" si="224"/>
        <v>0.66988640066417537</v>
      </c>
      <c r="Q3207" s="17">
        <f t="shared" si="225"/>
        <v>35.599034787961259</v>
      </c>
    </row>
    <row r="3208" spans="1:17" x14ac:dyDescent="0.35">
      <c r="A3208" t="s">
        <v>1603</v>
      </c>
      <c r="B3208" t="s">
        <v>1358</v>
      </c>
      <c r="C3208" t="s">
        <v>1359</v>
      </c>
      <c r="D3208" t="s">
        <v>14</v>
      </c>
      <c r="E3208" t="s">
        <v>21</v>
      </c>
      <c r="G3208" t="s">
        <v>3040</v>
      </c>
      <c r="H3208">
        <v>1.7</v>
      </c>
      <c r="J3208">
        <v>0</v>
      </c>
      <c r="K3208">
        <v>0</v>
      </c>
      <c r="L3208" s="17">
        <f>IF($E3208&lt;&gt;"",VLOOKUP($E3208,GEMWs!$E$14:$L$20,7,FALSE),"")</f>
        <v>37.754918937403332</v>
      </c>
      <c r="M3208" s="17">
        <f>IF($E3208&lt;&gt;"",VLOOKUP($E3208,GEMWs!$E$14:$L$20,8,FALSE),"")</f>
        <v>96.174593288388181</v>
      </c>
      <c r="N3208" s="17">
        <f t="shared" ca="1" si="222"/>
        <v>37.754918937403332</v>
      </c>
      <c r="O3208" s="17">
        <f t="shared" ca="1" si="223"/>
        <v>96.174593288388181</v>
      </c>
      <c r="P3208" s="17">
        <f t="shared" ca="1" si="224"/>
        <v>1.7676186005823772E-2</v>
      </c>
      <c r="Q3208" s="17">
        <f t="shared" ca="1" si="225"/>
        <v>4.5027245398634161E-2</v>
      </c>
    </row>
    <row r="3209" spans="1:17" x14ac:dyDescent="0.35">
      <c r="A3209" t="s">
        <v>1603</v>
      </c>
      <c r="B3209" t="s">
        <v>124</v>
      </c>
      <c r="D3209" t="s">
        <v>22</v>
      </c>
      <c r="G3209" t="s">
        <v>3040</v>
      </c>
      <c r="H3209">
        <v>69.2</v>
      </c>
      <c r="J3209">
        <v>0</v>
      </c>
      <c r="K3209">
        <v>0</v>
      </c>
      <c r="L3209" s="17" t="str">
        <f>IF($E3209&lt;&gt;"",VLOOKUP($E3209,GEMWs!$E$14:$L$20,7,FALSE),"")</f>
        <v/>
      </c>
      <c r="M3209" s="17" t="str">
        <f>IF($E3209&lt;&gt;"",VLOOKUP($E3209,GEMWs!$E$14:$L$20,8,FALSE),"")</f>
        <v/>
      </c>
      <c r="N3209" s="17">
        <f t="shared" ca="1" si="222"/>
        <v>0</v>
      </c>
      <c r="O3209" s="17">
        <f t="shared" ca="1" si="223"/>
        <v>0</v>
      </c>
      <c r="P3209" s="17">
        <f t="shared" ca="1" si="224"/>
        <v>0</v>
      </c>
      <c r="Q3209" s="17">
        <f t="shared" ca="1" si="225"/>
        <v>0</v>
      </c>
    </row>
    <row r="3210" spans="1:17" x14ac:dyDescent="0.35">
      <c r="A3210" t="s">
        <v>1603</v>
      </c>
      <c r="B3210" t="s">
        <v>130</v>
      </c>
      <c r="D3210" t="s">
        <v>22</v>
      </c>
      <c r="G3210" t="s">
        <v>3040</v>
      </c>
      <c r="H3210">
        <v>9.9</v>
      </c>
      <c r="J3210">
        <v>0</v>
      </c>
      <c r="K3210">
        <v>0</v>
      </c>
      <c r="L3210" s="17" t="str">
        <f>IF($E3210&lt;&gt;"",VLOOKUP($E3210,GEMWs!$E$14:$L$20,7,FALSE),"")</f>
        <v/>
      </c>
      <c r="M3210" s="17" t="str">
        <f>IF($E3210&lt;&gt;"",VLOOKUP($E3210,GEMWs!$E$14:$L$20,8,FALSE),"")</f>
        <v/>
      </c>
      <c r="N3210" s="17">
        <f t="shared" ca="1" si="222"/>
        <v>0</v>
      </c>
      <c r="O3210" s="17">
        <f t="shared" ca="1" si="223"/>
        <v>0</v>
      </c>
      <c r="P3210" s="17">
        <f t="shared" ca="1" si="224"/>
        <v>0</v>
      </c>
      <c r="Q3210" s="17">
        <f t="shared" ca="1" si="225"/>
        <v>0</v>
      </c>
    </row>
    <row r="3211" spans="1:17" x14ac:dyDescent="0.35">
      <c r="A3211" t="s">
        <v>1603</v>
      </c>
      <c r="B3211" t="s">
        <v>1658</v>
      </c>
      <c r="C3211" t="s">
        <v>1659</v>
      </c>
      <c r="D3211" t="s">
        <v>14</v>
      </c>
      <c r="E3211" t="s">
        <v>18</v>
      </c>
      <c r="G3211" t="s">
        <v>3040</v>
      </c>
      <c r="H3211">
        <v>5.5</v>
      </c>
      <c r="J3211">
        <v>0</v>
      </c>
      <c r="K3211">
        <v>0</v>
      </c>
      <c r="L3211" s="17">
        <f>IF($E3211&lt;&gt;"",VLOOKUP($E3211,GEMWs!$E$14:$L$20,7,FALSE),"")</f>
        <v>5950.3939027696888</v>
      </c>
      <c r="M3211" s="17">
        <f>IF($E3211&lt;&gt;"",VLOOKUP($E3211,GEMWs!$E$14:$L$20,8,FALSE),"")</f>
        <v>10539.430626954083</v>
      </c>
      <c r="N3211" s="17">
        <f t="shared" ca="1" si="222"/>
        <v>5950.3939027696888</v>
      </c>
      <c r="O3211" s="17">
        <f t="shared" ca="1" si="223"/>
        <v>10539.430626954083</v>
      </c>
      <c r="P3211" s="17">
        <f t="shared" ca="1" si="224"/>
        <v>5.2184982231715785E-4</v>
      </c>
      <c r="Q3211" s="17">
        <f t="shared" ca="1" si="225"/>
        <v>9.243085566889871E-4</v>
      </c>
    </row>
    <row r="3212" spans="1:17" x14ac:dyDescent="0.35">
      <c r="A3212" t="s">
        <v>1603</v>
      </c>
      <c r="B3212" t="s">
        <v>117</v>
      </c>
      <c r="D3212" t="s">
        <v>14</v>
      </c>
      <c r="E3212" t="s">
        <v>21</v>
      </c>
      <c r="G3212" t="s">
        <v>3040</v>
      </c>
      <c r="H3212">
        <v>3934</v>
      </c>
      <c r="J3212">
        <v>0</v>
      </c>
      <c r="K3212">
        <v>0</v>
      </c>
      <c r="L3212" s="17">
        <f>IF($E3212&lt;&gt;"",VLOOKUP($E3212,GEMWs!$E$14:$L$20,7,FALSE),"")</f>
        <v>37.754918937403332</v>
      </c>
      <c r="M3212" s="17">
        <f>IF($E3212&lt;&gt;"",VLOOKUP($E3212,GEMWs!$E$14:$L$20,8,FALSE),"")</f>
        <v>96.174593288388181</v>
      </c>
      <c r="N3212" s="17">
        <f t="shared" ca="1" si="222"/>
        <v>37.754918937403332</v>
      </c>
      <c r="O3212" s="17">
        <f t="shared" ca="1" si="223"/>
        <v>96.174593288388181</v>
      </c>
      <c r="P3212" s="17">
        <f t="shared" ca="1" si="224"/>
        <v>40.904773968771011</v>
      </c>
      <c r="Q3212" s="17">
        <f t="shared" ca="1" si="225"/>
        <v>104.19834317542752</v>
      </c>
    </row>
    <row r="3213" spans="1:17" x14ac:dyDescent="0.35">
      <c r="A3213" t="s">
        <v>1603</v>
      </c>
      <c r="B3213" t="s">
        <v>104</v>
      </c>
      <c r="D3213" t="s">
        <v>14</v>
      </c>
      <c r="E3213" t="s">
        <v>21</v>
      </c>
      <c r="G3213" t="s">
        <v>3040</v>
      </c>
      <c r="H3213">
        <v>21025.1</v>
      </c>
      <c r="J3213">
        <v>0</v>
      </c>
      <c r="K3213">
        <v>0</v>
      </c>
      <c r="L3213" s="17">
        <f>IF($E3213&lt;&gt;"",VLOOKUP($E3213,GEMWs!$E$14:$L$20,7,FALSE),"")</f>
        <v>37.754918937403332</v>
      </c>
      <c r="M3213" s="17">
        <f>IF($E3213&lt;&gt;"",VLOOKUP($E3213,GEMWs!$E$14:$L$20,8,FALSE),"")</f>
        <v>96.174593288388181</v>
      </c>
      <c r="N3213" s="17">
        <f t="shared" ca="1" si="222"/>
        <v>37.754918937403332</v>
      </c>
      <c r="O3213" s="17">
        <f t="shared" ca="1" si="223"/>
        <v>96.174593288388181</v>
      </c>
      <c r="P3213" s="17">
        <f t="shared" ca="1" si="224"/>
        <v>218.61386964179138</v>
      </c>
      <c r="Q3213" s="17">
        <f t="shared" ca="1" si="225"/>
        <v>556.88372778283713</v>
      </c>
    </row>
    <row r="3214" spans="1:17" x14ac:dyDescent="0.35">
      <c r="A3214" t="s">
        <v>1603</v>
      </c>
      <c r="B3214" t="s">
        <v>1589</v>
      </c>
      <c r="D3214" t="s">
        <v>14</v>
      </c>
      <c r="E3214" t="s">
        <v>21</v>
      </c>
      <c r="G3214" t="s">
        <v>3040</v>
      </c>
      <c r="H3214">
        <v>2.2999999999999998</v>
      </c>
      <c r="J3214">
        <v>0</v>
      </c>
      <c r="K3214">
        <v>0</v>
      </c>
      <c r="L3214" s="17">
        <f>IF($E3214&lt;&gt;"",VLOOKUP($E3214,GEMWs!$E$14:$L$20,7,FALSE),"")</f>
        <v>37.754918937403332</v>
      </c>
      <c r="M3214" s="17">
        <f>IF($E3214&lt;&gt;"",VLOOKUP($E3214,GEMWs!$E$14:$L$20,8,FALSE),"")</f>
        <v>96.174593288388181</v>
      </c>
      <c r="N3214" s="17">
        <f t="shared" ca="1" si="222"/>
        <v>37.754918937403332</v>
      </c>
      <c r="O3214" s="17">
        <f t="shared" ca="1" si="223"/>
        <v>96.174593288388181</v>
      </c>
      <c r="P3214" s="17">
        <f t="shared" ca="1" si="224"/>
        <v>2.3914839890232159E-2</v>
      </c>
      <c r="Q3214" s="17">
        <f t="shared" ca="1" si="225"/>
        <v>6.0919214362857979E-2</v>
      </c>
    </row>
    <row r="3215" spans="1:17" x14ac:dyDescent="0.35">
      <c r="A3215" t="s">
        <v>1603</v>
      </c>
      <c r="B3215" t="s">
        <v>888</v>
      </c>
      <c r="D3215" t="s">
        <v>14</v>
      </c>
      <c r="E3215" t="s">
        <v>21</v>
      </c>
      <c r="G3215" t="s">
        <v>3040</v>
      </c>
      <c r="H3215">
        <v>0.4</v>
      </c>
      <c r="J3215">
        <v>0</v>
      </c>
      <c r="K3215">
        <v>0</v>
      </c>
      <c r="L3215" s="17">
        <f>IF($E3215&lt;&gt;"",VLOOKUP($E3215,GEMWs!$E$14:$L$20,7,FALSE),"")</f>
        <v>37.754918937403332</v>
      </c>
      <c r="M3215" s="17">
        <f>IF($E3215&lt;&gt;"",VLOOKUP($E3215,GEMWs!$E$14:$L$20,8,FALSE),"")</f>
        <v>96.174593288388181</v>
      </c>
      <c r="N3215" s="17">
        <f t="shared" ca="1" si="222"/>
        <v>37.754918937403332</v>
      </c>
      <c r="O3215" s="17">
        <f t="shared" ca="1" si="223"/>
        <v>96.174593288388181</v>
      </c>
      <c r="P3215" s="17">
        <f t="shared" ca="1" si="224"/>
        <v>4.159102589605594E-3</v>
      </c>
      <c r="Q3215" s="17">
        <f t="shared" ca="1" si="225"/>
        <v>1.0594645976149215E-2</v>
      </c>
    </row>
    <row r="3216" spans="1:17" x14ac:dyDescent="0.35">
      <c r="A3216" t="s">
        <v>1603</v>
      </c>
      <c r="B3216" t="s">
        <v>1660</v>
      </c>
      <c r="D3216" t="s">
        <v>14</v>
      </c>
      <c r="E3216" t="s">
        <v>18</v>
      </c>
      <c r="G3216" t="s">
        <v>3040</v>
      </c>
      <c r="H3216">
        <v>2.8</v>
      </c>
      <c r="J3216">
        <v>0</v>
      </c>
      <c r="K3216">
        <v>0</v>
      </c>
      <c r="L3216" s="17">
        <f>IF($E3216&lt;&gt;"",VLOOKUP($E3216,GEMWs!$E$14:$L$20,7,FALSE),"")</f>
        <v>5950.3939027696888</v>
      </c>
      <c r="M3216" s="17">
        <f>IF($E3216&lt;&gt;"",VLOOKUP($E3216,GEMWs!$E$14:$L$20,8,FALSE),"")</f>
        <v>10539.430626954083</v>
      </c>
      <c r="N3216" s="17">
        <f t="shared" ca="1" si="222"/>
        <v>5950.3939027696888</v>
      </c>
      <c r="O3216" s="17">
        <f t="shared" ca="1" si="223"/>
        <v>10539.430626954083</v>
      </c>
      <c r="P3216" s="17">
        <f t="shared" ca="1" si="224"/>
        <v>2.6566900045237127E-4</v>
      </c>
      <c r="Q3216" s="17">
        <f t="shared" ca="1" si="225"/>
        <v>4.705570834053025E-4</v>
      </c>
    </row>
    <row r="3217" spans="1:17" x14ac:dyDescent="0.35">
      <c r="A3217" t="s">
        <v>1603</v>
      </c>
      <c r="B3217" t="s">
        <v>49</v>
      </c>
      <c r="C3217" t="s">
        <v>50</v>
      </c>
      <c r="D3217" t="s">
        <v>14</v>
      </c>
      <c r="E3217" t="s">
        <v>21</v>
      </c>
      <c r="F3217" t="s">
        <v>14</v>
      </c>
      <c r="G3217" t="s">
        <v>3040</v>
      </c>
      <c r="H3217">
        <v>662.3</v>
      </c>
      <c r="I3217">
        <v>278</v>
      </c>
      <c r="J3217">
        <v>20.321014999999999</v>
      </c>
      <c r="K3217">
        <v>2000</v>
      </c>
      <c r="L3217" s="17">
        <f>IF($E3217&lt;&gt;"",VLOOKUP($E3217,GEMWs!$E$14:$L$20,7,FALSE),"")</f>
        <v>37.754918937403332</v>
      </c>
      <c r="M3217" s="17">
        <f>IF($E3217&lt;&gt;"",VLOOKUP($E3217,GEMWs!$E$14:$L$20,8,FALSE),"")</f>
        <v>96.174593288388181</v>
      </c>
      <c r="N3217" s="17">
        <f t="shared" si="222"/>
        <v>20.321014999999999</v>
      </c>
      <c r="O3217" s="17">
        <f t="shared" si="223"/>
        <v>2000</v>
      </c>
      <c r="P3217" s="17">
        <f t="shared" si="224"/>
        <v>0.33115</v>
      </c>
      <c r="Q3217" s="17">
        <f t="shared" si="225"/>
        <v>32.591875947141418</v>
      </c>
    </row>
    <row r="3218" spans="1:17" x14ac:dyDescent="0.35">
      <c r="A3218" t="s">
        <v>1603</v>
      </c>
      <c r="B3218" t="s">
        <v>1375</v>
      </c>
      <c r="D3218" t="s">
        <v>22</v>
      </c>
      <c r="G3218" t="s">
        <v>3040</v>
      </c>
      <c r="H3218">
        <v>67.900000000000006</v>
      </c>
      <c r="J3218">
        <v>0</v>
      </c>
      <c r="K3218">
        <v>0</v>
      </c>
      <c r="L3218" s="17" t="str">
        <f>IF($E3218&lt;&gt;"",VLOOKUP($E3218,GEMWs!$E$14:$L$20,7,FALSE),"")</f>
        <v/>
      </c>
      <c r="M3218" s="17" t="str">
        <f>IF($E3218&lt;&gt;"",VLOOKUP($E3218,GEMWs!$E$14:$L$20,8,FALSE),"")</f>
        <v/>
      </c>
      <c r="N3218" s="17">
        <f t="shared" ca="1" si="222"/>
        <v>0</v>
      </c>
      <c r="O3218" s="17">
        <f t="shared" ca="1" si="223"/>
        <v>0</v>
      </c>
      <c r="P3218" s="17">
        <f t="shared" ca="1" si="224"/>
        <v>0</v>
      </c>
      <c r="Q3218" s="17">
        <f t="shared" ca="1" si="225"/>
        <v>0</v>
      </c>
    </row>
    <row r="3219" spans="1:17" x14ac:dyDescent="0.35">
      <c r="A3219" t="s">
        <v>1603</v>
      </c>
      <c r="B3219" t="s">
        <v>236</v>
      </c>
      <c r="D3219" t="s">
        <v>22</v>
      </c>
      <c r="G3219" t="s">
        <v>3040</v>
      </c>
      <c r="H3219">
        <v>56.5</v>
      </c>
      <c r="J3219">
        <v>0</v>
      </c>
      <c r="K3219">
        <v>0</v>
      </c>
      <c r="L3219" s="17" t="str">
        <f>IF($E3219&lt;&gt;"",VLOOKUP($E3219,GEMWs!$E$14:$L$20,7,FALSE),"")</f>
        <v/>
      </c>
      <c r="M3219" s="17" t="str">
        <f>IF($E3219&lt;&gt;"",VLOOKUP($E3219,GEMWs!$E$14:$L$20,8,FALSE),"")</f>
        <v/>
      </c>
      <c r="N3219" s="17">
        <f t="shared" ref="N3219:N3282" ca="1" si="226">IF($I3219&lt;&gt;"",J3219,IF(AND($D3219="Y",$M$6=236),L3219,0))</f>
        <v>0</v>
      </c>
      <c r="O3219" s="17">
        <f t="shared" ref="O3219:O3282" ca="1" si="227">IF($I3219&lt;&gt;"",K3219,IF(AND($D3219="Y",$M$6=236),M3219,0))</f>
        <v>0</v>
      </c>
      <c r="P3219" s="17">
        <f t="shared" ca="1" si="224"/>
        <v>0</v>
      </c>
      <c r="Q3219" s="17">
        <f t="shared" ca="1" si="225"/>
        <v>0</v>
      </c>
    </row>
    <row r="3220" spans="1:17" x14ac:dyDescent="0.35">
      <c r="A3220" t="s">
        <v>1603</v>
      </c>
      <c r="B3220" t="s">
        <v>1125</v>
      </c>
      <c r="D3220" t="s">
        <v>22</v>
      </c>
      <c r="G3220" t="s">
        <v>3040</v>
      </c>
      <c r="H3220">
        <v>0.6</v>
      </c>
      <c r="J3220">
        <v>0</v>
      </c>
      <c r="K3220">
        <v>0</v>
      </c>
      <c r="L3220" s="17" t="str">
        <f>IF($E3220&lt;&gt;"",VLOOKUP($E3220,GEMWs!$E$14:$L$20,7,FALSE),"")</f>
        <v/>
      </c>
      <c r="M3220" s="17" t="str">
        <f>IF($E3220&lt;&gt;"",VLOOKUP($E3220,GEMWs!$E$14:$L$20,8,FALSE),"")</f>
        <v/>
      </c>
      <c r="N3220" s="17">
        <f t="shared" ca="1" si="226"/>
        <v>0</v>
      </c>
      <c r="O3220" s="17">
        <f t="shared" ca="1" si="227"/>
        <v>0</v>
      </c>
      <c r="P3220" s="17">
        <f t="shared" ca="1" si="224"/>
        <v>0</v>
      </c>
      <c r="Q3220" s="17">
        <f t="shared" ca="1" si="225"/>
        <v>0</v>
      </c>
    </row>
    <row r="3221" spans="1:17" x14ac:dyDescent="0.35">
      <c r="A3221" t="s">
        <v>1603</v>
      </c>
      <c r="B3221" t="s">
        <v>1643</v>
      </c>
      <c r="D3221" t="s">
        <v>22</v>
      </c>
      <c r="G3221" t="s">
        <v>3040</v>
      </c>
      <c r="H3221">
        <v>8857.4</v>
      </c>
      <c r="J3221">
        <v>0</v>
      </c>
      <c r="K3221">
        <v>0</v>
      </c>
      <c r="L3221" s="17" t="str">
        <f>IF($E3221&lt;&gt;"",VLOOKUP($E3221,GEMWs!$E$14:$L$20,7,FALSE),"")</f>
        <v/>
      </c>
      <c r="M3221" s="17" t="str">
        <f>IF($E3221&lt;&gt;"",VLOOKUP($E3221,GEMWs!$E$14:$L$20,8,FALSE),"")</f>
        <v/>
      </c>
      <c r="N3221" s="17">
        <f t="shared" ca="1" si="226"/>
        <v>0</v>
      </c>
      <c r="O3221" s="17">
        <f t="shared" ca="1" si="227"/>
        <v>0</v>
      </c>
      <c r="P3221" s="17">
        <f t="shared" ca="1" si="224"/>
        <v>0</v>
      </c>
      <c r="Q3221" s="17">
        <f t="shared" ca="1" si="225"/>
        <v>0</v>
      </c>
    </row>
    <row r="3222" spans="1:17" x14ac:dyDescent="0.35">
      <c r="A3222" t="s">
        <v>1603</v>
      </c>
      <c r="B3222" t="s">
        <v>540</v>
      </c>
      <c r="C3222" t="s">
        <v>541</v>
      </c>
      <c r="D3222" t="s">
        <v>14</v>
      </c>
      <c r="E3222" t="s">
        <v>21</v>
      </c>
      <c r="F3222" t="s">
        <v>22</v>
      </c>
      <c r="G3222" t="s">
        <v>3040</v>
      </c>
      <c r="H3222">
        <v>6.4</v>
      </c>
      <c r="I3222">
        <v>386</v>
      </c>
      <c r="J3222">
        <v>4500</v>
      </c>
      <c r="K3222">
        <v>4500</v>
      </c>
      <c r="L3222" s="17">
        <f>IF($E3222&lt;&gt;"",VLOOKUP($E3222,GEMWs!$E$14:$L$20,7,FALSE),"")</f>
        <v>37.754918937403332</v>
      </c>
      <c r="M3222" s="17">
        <f>IF($E3222&lt;&gt;"",VLOOKUP($E3222,GEMWs!$E$14:$L$20,8,FALSE),"")</f>
        <v>96.174593288388181</v>
      </c>
      <c r="N3222" s="17">
        <f t="shared" si="226"/>
        <v>4500</v>
      </c>
      <c r="O3222" s="17">
        <f t="shared" si="227"/>
        <v>4500</v>
      </c>
      <c r="P3222" s="17">
        <f t="shared" si="224"/>
        <v>1.4222222222222223E-3</v>
      </c>
      <c r="Q3222" s="17">
        <f t="shared" si="225"/>
        <v>1.4222222222222223E-3</v>
      </c>
    </row>
    <row r="3223" spans="1:17" x14ac:dyDescent="0.35">
      <c r="A3223" t="s">
        <v>1603</v>
      </c>
      <c r="B3223" t="s">
        <v>1126</v>
      </c>
      <c r="D3223" t="s">
        <v>22</v>
      </c>
      <c r="G3223" t="s">
        <v>3040</v>
      </c>
      <c r="H3223">
        <v>0.4</v>
      </c>
      <c r="J3223">
        <v>0</v>
      </c>
      <c r="K3223">
        <v>0</v>
      </c>
      <c r="L3223" s="17" t="str">
        <f>IF($E3223&lt;&gt;"",VLOOKUP($E3223,GEMWs!$E$14:$L$20,7,FALSE),"")</f>
        <v/>
      </c>
      <c r="M3223" s="17" t="str">
        <f>IF($E3223&lt;&gt;"",VLOOKUP($E3223,GEMWs!$E$14:$L$20,8,FALSE),"")</f>
        <v/>
      </c>
      <c r="N3223" s="17">
        <f t="shared" ca="1" si="226"/>
        <v>0</v>
      </c>
      <c r="O3223" s="17">
        <f t="shared" ca="1" si="227"/>
        <v>0</v>
      </c>
      <c r="P3223" s="17">
        <f t="shared" ca="1" si="224"/>
        <v>0</v>
      </c>
      <c r="Q3223" s="17">
        <f t="shared" ca="1" si="225"/>
        <v>0</v>
      </c>
    </row>
    <row r="3224" spans="1:17" x14ac:dyDescent="0.35">
      <c r="A3224" t="s">
        <v>1603</v>
      </c>
      <c r="B3224" t="s">
        <v>1127</v>
      </c>
      <c r="D3224" t="s">
        <v>22</v>
      </c>
      <c r="G3224" t="s">
        <v>3040</v>
      </c>
      <c r="H3224">
        <v>42.1</v>
      </c>
      <c r="J3224">
        <v>0</v>
      </c>
      <c r="K3224">
        <v>0</v>
      </c>
      <c r="L3224" s="17" t="str">
        <f>IF($E3224&lt;&gt;"",VLOOKUP($E3224,GEMWs!$E$14:$L$20,7,FALSE),"")</f>
        <v/>
      </c>
      <c r="M3224" s="17" t="str">
        <f>IF($E3224&lt;&gt;"",VLOOKUP($E3224,GEMWs!$E$14:$L$20,8,FALSE),"")</f>
        <v/>
      </c>
      <c r="N3224" s="17">
        <f t="shared" ca="1" si="226"/>
        <v>0</v>
      </c>
      <c r="O3224" s="17">
        <f t="shared" ca="1" si="227"/>
        <v>0</v>
      </c>
      <c r="P3224" s="17">
        <f t="shared" ca="1" si="224"/>
        <v>0</v>
      </c>
      <c r="Q3224" s="17">
        <f t="shared" ca="1" si="225"/>
        <v>0</v>
      </c>
    </row>
    <row r="3225" spans="1:17" x14ac:dyDescent="0.35">
      <c r="A3225" t="s">
        <v>1603</v>
      </c>
      <c r="B3225" t="s">
        <v>118</v>
      </c>
      <c r="D3225" t="s">
        <v>22</v>
      </c>
      <c r="G3225" t="s">
        <v>3040</v>
      </c>
      <c r="H3225">
        <v>4310.3</v>
      </c>
      <c r="J3225">
        <v>0</v>
      </c>
      <c r="K3225">
        <v>0</v>
      </c>
      <c r="L3225" s="17" t="str">
        <f>IF($E3225&lt;&gt;"",VLOOKUP($E3225,GEMWs!$E$14:$L$20,7,FALSE),"")</f>
        <v/>
      </c>
      <c r="M3225" s="17" t="str">
        <f>IF($E3225&lt;&gt;"",VLOOKUP($E3225,GEMWs!$E$14:$L$20,8,FALSE),"")</f>
        <v/>
      </c>
      <c r="N3225" s="17">
        <f t="shared" ca="1" si="226"/>
        <v>0</v>
      </c>
      <c r="O3225" s="17">
        <f t="shared" ca="1" si="227"/>
        <v>0</v>
      </c>
      <c r="P3225" s="17">
        <f t="shared" ca="1" si="224"/>
        <v>0</v>
      </c>
      <c r="Q3225" s="17">
        <f t="shared" ca="1" si="225"/>
        <v>0</v>
      </c>
    </row>
    <row r="3226" spans="1:17" x14ac:dyDescent="0.35">
      <c r="A3226" t="s">
        <v>1603</v>
      </c>
      <c r="B3226" t="s">
        <v>1429</v>
      </c>
      <c r="C3226" t="s">
        <v>1430</v>
      </c>
      <c r="D3226" t="s">
        <v>14</v>
      </c>
      <c r="E3226" t="s">
        <v>21</v>
      </c>
      <c r="F3226" t="s">
        <v>22</v>
      </c>
      <c r="G3226" t="s">
        <v>3040</v>
      </c>
      <c r="H3226">
        <v>0.2</v>
      </c>
      <c r="I3226">
        <v>283</v>
      </c>
      <c r="J3226">
        <v>19.93</v>
      </c>
      <c r="K3226">
        <v>28.05</v>
      </c>
      <c r="L3226" s="17">
        <f>IF($E3226&lt;&gt;"",VLOOKUP($E3226,GEMWs!$E$14:$L$20,7,FALSE),"")</f>
        <v>37.754918937403332</v>
      </c>
      <c r="M3226" s="17">
        <f>IF($E3226&lt;&gt;"",VLOOKUP($E3226,GEMWs!$E$14:$L$20,8,FALSE),"")</f>
        <v>96.174593288388181</v>
      </c>
      <c r="N3226" s="17">
        <f t="shared" si="226"/>
        <v>19.93</v>
      </c>
      <c r="O3226" s="17">
        <f t="shared" si="227"/>
        <v>28.05</v>
      </c>
      <c r="P3226" s="17">
        <f t="shared" si="224"/>
        <v>7.1301247771836012E-3</v>
      </c>
      <c r="Q3226" s="17">
        <f t="shared" si="225"/>
        <v>1.0035122930255897E-2</v>
      </c>
    </row>
    <row r="3227" spans="1:17" x14ac:dyDescent="0.35">
      <c r="A3227" t="s">
        <v>1603</v>
      </c>
      <c r="B3227" t="s">
        <v>702</v>
      </c>
      <c r="D3227" t="s">
        <v>14</v>
      </c>
      <c r="E3227" t="s">
        <v>18</v>
      </c>
      <c r="G3227" t="s">
        <v>3040</v>
      </c>
      <c r="H3227">
        <v>254.9</v>
      </c>
      <c r="J3227">
        <v>0</v>
      </c>
      <c r="K3227">
        <v>0</v>
      </c>
      <c r="L3227" s="17">
        <f>IF($E3227&lt;&gt;"",VLOOKUP($E3227,GEMWs!$E$14:$L$20,7,FALSE),"")</f>
        <v>5950.3939027696888</v>
      </c>
      <c r="M3227" s="17">
        <f>IF($E3227&lt;&gt;"",VLOOKUP($E3227,GEMWs!$E$14:$L$20,8,FALSE),"")</f>
        <v>10539.430626954083</v>
      </c>
      <c r="N3227" s="17">
        <f t="shared" ca="1" si="226"/>
        <v>5950.3939027696888</v>
      </c>
      <c r="O3227" s="17">
        <f t="shared" ca="1" si="227"/>
        <v>10539.430626954083</v>
      </c>
      <c r="P3227" s="17">
        <f t="shared" ca="1" si="224"/>
        <v>2.4185367219753371E-2</v>
      </c>
      <c r="Q3227" s="17">
        <f t="shared" ca="1" si="225"/>
        <v>4.2837500200004146E-2</v>
      </c>
    </row>
    <row r="3228" spans="1:17" x14ac:dyDescent="0.35">
      <c r="A3228" t="s">
        <v>1603</v>
      </c>
      <c r="B3228" t="s">
        <v>316</v>
      </c>
      <c r="C3228" t="s">
        <v>317</v>
      </c>
      <c r="D3228" t="s">
        <v>14</v>
      </c>
      <c r="E3228" t="s">
        <v>21</v>
      </c>
      <c r="F3228" t="s">
        <v>22</v>
      </c>
      <c r="G3228" t="s">
        <v>3040</v>
      </c>
      <c r="H3228">
        <v>1</v>
      </c>
      <c r="I3228">
        <v>468</v>
      </c>
      <c r="J3228">
        <v>1000000</v>
      </c>
      <c r="K3228">
        <v>1000000</v>
      </c>
      <c r="L3228" s="17">
        <f>IF($E3228&lt;&gt;"",VLOOKUP($E3228,GEMWs!$E$14:$L$20,7,FALSE),"")</f>
        <v>37.754918937403332</v>
      </c>
      <c r="M3228" s="17">
        <f>IF($E3228&lt;&gt;"",VLOOKUP($E3228,GEMWs!$E$14:$L$20,8,FALSE),"")</f>
        <v>96.174593288388181</v>
      </c>
      <c r="N3228" s="17">
        <f t="shared" si="226"/>
        <v>1000000</v>
      </c>
      <c r="O3228" s="17">
        <f t="shared" si="227"/>
        <v>1000000</v>
      </c>
      <c r="P3228" s="17">
        <f t="shared" si="224"/>
        <v>9.9999999999999995E-7</v>
      </c>
      <c r="Q3228" s="17">
        <f t="shared" si="225"/>
        <v>9.9999999999999995E-7</v>
      </c>
    </row>
    <row r="3229" spans="1:17" x14ac:dyDescent="0.35">
      <c r="A3229" t="s">
        <v>1603</v>
      </c>
      <c r="B3229" t="s">
        <v>2978</v>
      </c>
      <c r="C3229" t="s">
        <v>158</v>
      </c>
      <c r="D3229" t="s">
        <v>22</v>
      </c>
      <c r="G3229" t="s">
        <v>3040</v>
      </c>
      <c r="H3229">
        <v>140.80000000000001</v>
      </c>
      <c r="J3229">
        <v>0</v>
      </c>
      <c r="K3229">
        <v>0</v>
      </c>
      <c r="L3229" s="17" t="str">
        <f>IF($E3229&lt;&gt;"",VLOOKUP($E3229,GEMWs!$E$14:$L$20,7,FALSE),"")</f>
        <v/>
      </c>
      <c r="M3229" s="17" t="str">
        <f>IF($E3229&lt;&gt;"",VLOOKUP($E3229,GEMWs!$E$14:$L$20,8,FALSE),"")</f>
        <v/>
      </c>
      <c r="N3229" s="17">
        <f t="shared" ca="1" si="226"/>
        <v>0</v>
      </c>
      <c r="O3229" s="17">
        <f t="shared" ca="1" si="227"/>
        <v>0</v>
      </c>
      <c r="P3229" s="17">
        <f t="shared" ca="1" si="224"/>
        <v>0</v>
      </c>
      <c r="Q3229" s="17">
        <f t="shared" ca="1" si="225"/>
        <v>0</v>
      </c>
    </row>
    <row r="3230" spans="1:17" x14ac:dyDescent="0.35">
      <c r="A3230" t="s">
        <v>1603</v>
      </c>
      <c r="B3230" t="s">
        <v>1395</v>
      </c>
      <c r="D3230" t="s">
        <v>14</v>
      </c>
      <c r="E3230" t="s">
        <v>21</v>
      </c>
      <c r="G3230" t="s">
        <v>3040</v>
      </c>
      <c r="H3230">
        <v>2</v>
      </c>
      <c r="J3230">
        <v>0</v>
      </c>
      <c r="K3230">
        <v>0</v>
      </c>
      <c r="L3230" s="17">
        <f>IF($E3230&lt;&gt;"",VLOOKUP($E3230,GEMWs!$E$14:$L$20,7,FALSE),"")</f>
        <v>37.754918937403332</v>
      </c>
      <c r="M3230" s="17">
        <f>IF($E3230&lt;&gt;"",VLOOKUP($E3230,GEMWs!$E$14:$L$20,8,FALSE),"")</f>
        <v>96.174593288388181</v>
      </c>
      <c r="N3230" s="17">
        <f t="shared" ca="1" si="226"/>
        <v>37.754918937403332</v>
      </c>
      <c r="O3230" s="17">
        <f t="shared" ca="1" si="227"/>
        <v>96.174593288388181</v>
      </c>
      <c r="P3230" s="17">
        <f t="shared" ca="1" si="224"/>
        <v>2.0795512948027967E-2</v>
      </c>
      <c r="Q3230" s="17">
        <f t="shared" ca="1" si="225"/>
        <v>5.2973229880746077E-2</v>
      </c>
    </row>
    <row r="3231" spans="1:17" x14ac:dyDescent="0.35">
      <c r="A3231" t="s">
        <v>1603</v>
      </c>
      <c r="B3231" t="s">
        <v>435</v>
      </c>
      <c r="C3231" t="s">
        <v>436</v>
      </c>
      <c r="D3231" t="s">
        <v>14</v>
      </c>
      <c r="E3231" t="s">
        <v>21</v>
      </c>
      <c r="F3231" t="s">
        <v>22</v>
      </c>
      <c r="G3231" t="s">
        <v>3040</v>
      </c>
      <c r="H3231">
        <v>45.7</v>
      </c>
      <c r="I3231">
        <v>381</v>
      </c>
      <c r="J3231">
        <v>1500</v>
      </c>
      <c r="K3231">
        <v>1500</v>
      </c>
      <c r="L3231" s="17">
        <f>IF($E3231&lt;&gt;"",VLOOKUP($E3231,GEMWs!$E$14:$L$20,7,FALSE),"")</f>
        <v>37.754918937403332</v>
      </c>
      <c r="M3231" s="17">
        <f>IF($E3231&lt;&gt;"",VLOOKUP($E3231,GEMWs!$E$14:$L$20,8,FALSE),"")</f>
        <v>96.174593288388181</v>
      </c>
      <c r="N3231" s="17">
        <f t="shared" si="226"/>
        <v>1500</v>
      </c>
      <c r="O3231" s="17">
        <f t="shared" si="227"/>
        <v>1500</v>
      </c>
      <c r="P3231" s="17">
        <f t="shared" si="224"/>
        <v>3.046666666666667E-2</v>
      </c>
      <c r="Q3231" s="17">
        <f t="shared" si="225"/>
        <v>3.046666666666667E-2</v>
      </c>
    </row>
    <row r="3232" spans="1:17" x14ac:dyDescent="0.35">
      <c r="A3232" t="s">
        <v>1603</v>
      </c>
      <c r="B3232" t="s">
        <v>1466</v>
      </c>
      <c r="D3232" t="s">
        <v>22</v>
      </c>
      <c r="G3232" t="s">
        <v>3040</v>
      </c>
      <c r="H3232">
        <v>34.1</v>
      </c>
      <c r="J3232">
        <v>0</v>
      </c>
      <c r="K3232">
        <v>0</v>
      </c>
      <c r="L3232" s="17" t="str">
        <f>IF($E3232&lt;&gt;"",VLOOKUP($E3232,GEMWs!$E$14:$L$20,7,FALSE),"")</f>
        <v/>
      </c>
      <c r="M3232" s="17" t="str">
        <f>IF($E3232&lt;&gt;"",VLOOKUP($E3232,GEMWs!$E$14:$L$20,8,FALSE),"")</f>
        <v/>
      </c>
      <c r="N3232" s="17">
        <f t="shared" ca="1" si="226"/>
        <v>0</v>
      </c>
      <c r="O3232" s="17">
        <f t="shared" ca="1" si="227"/>
        <v>0</v>
      </c>
      <c r="P3232" s="17">
        <f t="shared" ca="1" si="224"/>
        <v>0</v>
      </c>
      <c r="Q3232" s="17">
        <f t="shared" ca="1" si="225"/>
        <v>0</v>
      </c>
    </row>
    <row r="3233" spans="1:17" x14ac:dyDescent="0.35">
      <c r="A3233" t="s">
        <v>1603</v>
      </c>
      <c r="B3233" t="s">
        <v>159</v>
      </c>
      <c r="D3233" t="s">
        <v>22</v>
      </c>
      <c r="G3233" t="s">
        <v>3040</v>
      </c>
      <c r="H3233">
        <v>11.3</v>
      </c>
      <c r="J3233">
        <v>0</v>
      </c>
      <c r="K3233">
        <v>0</v>
      </c>
      <c r="L3233" s="17" t="str">
        <f>IF($E3233&lt;&gt;"",VLOOKUP($E3233,GEMWs!$E$14:$L$20,7,FALSE),"")</f>
        <v/>
      </c>
      <c r="M3233" s="17" t="str">
        <f>IF($E3233&lt;&gt;"",VLOOKUP($E3233,GEMWs!$E$14:$L$20,8,FALSE),"")</f>
        <v/>
      </c>
      <c r="N3233" s="17">
        <f t="shared" ca="1" si="226"/>
        <v>0</v>
      </c>
      <c r="O3233" s="17">
        <f t="shared" ca="1" si="227"/>
        <v>0</v>
      </c>
      <c r="P3233" s="17">
        <f t="shared" ca="1" si="224"/>
        <v>0</v>
      </c>
      <c r="Q3233" s="17">
        <f t="shared" ca="1" si="225"/>
        <v>0</v>
      </c>
    </row>
    <row r="3234" spans="1:17" x14ac:dyDescent="0.35">
      <c r="A3234" t="s">
        <v>1603</v>
      </c>
      <c r="B3234" t="s">
        <v>105</v>
      </c>
      <c r="D3234" t="s">
        <v>14</v>
      </c>
      <c r="E3234" t="s">
        <v>21</v>
      </c>
      <c r="G3234" t="s">
        <v>3040</v>
      </c>
      <c r="H3234">
        <v>0.4</v>
      </c>
      <c r="J3234">
        <v>0</v>
      </c>
      <c r="K3234">
        <v>0</v>
      </c>
      <c r="L3234" s="17">
        <f>IF($E3234&lt;&gt;"",VLOOKUP($E3234,GEMWs!$E$14:$L$20,7,FALSE),"")</f>
        <v>37.754918937403332</v>
      </c>
      <c r="M3234" s="17">
        <f>IF($E3234&lt;&gt;"",VLOOKUP($E3234,GEMWs!$E$14:$L$20,8,FALSE),"")</f>
        <v>96.174593288388181</v>
      </c>
      <c r="N3234" s="17">
        <f t="shared" ca="1" si="226"/>
        <v>37.754918937403332</v>
      </c>
      <c r="O3234" s="17">
        <f t="shared" ca="1" si="227"/>
        <v>96.174593288388181</v>
      </c>
      <c r="P3234" s="17">
        <f t="shared" ca="1" si="224"/>
        <v>4.159102589605594E-3</v>
      </c>
      <c r="Q3234" s="17">
        <f t="shared" ca="1" si="225"/>
        <v>1.0594645976149215E-2</v>
      </c>
    </row>
    <row r="3235" spans="1:17" x14ac:dyDescent="0.35">
      <c r="A3235" t="s">
        <v>1603</v>
      </c>
      <c r="B3235" t="s">
        <v>160</v>
      </c>
      <c r="D3235" t="s">
        <v>14</v>
      </c>
      <c r="E3235" t="s">
        <v>21</v>
      </c>
      <c r="G3235" t="s">
        <v>3040</v>
      </c>
      <c r="H3235">
        <v>8.6</v>
      </c>
      <c r="J3235">
        <v>0</v>
      </c>
      <c r="K3235">
        <v>0</v>
      </c>
      <c r="L3235" s="17">
        <f>IF($E3235&lt;&gt;"",VLOOKUP($E3235,GEMWs!$E$14:$L$20,7,FALSE),"")</f>
        <v>37.754918937403332</v>
      </c>
      <c r="M3235" s="17">
        <f>IF($E3235&lt;&gt;"",VLOOKUP($E3235,GEMWs!$E$14:$L$20,8,FALSE),"")</f>
        <v>96.174593288388181</v>
      </c>
      <c r="N3235" s="17">
        <f t="shared" ca="1" si="226"/>
        <v>37.754918937403332</v>
      </c>
      <c r="O3235" s="17">
        <f t="shared" ca="1" si="227"/>
        <v>96.174593288388181</v>
      </c>
      <c r="P3235" s="17">
        <f t="shared" ca="1" si="224"/>
        <v>8.942070567652026E-2</v>
      </c>
      <c r="Q3235" s="17">
        <f t="shared" ca="1" si="225"/>
        <v>0.2277848884872081</v>
      </c>
    </row>
    <row r="3236" spans="1:17" x14ac:dyDescent="0.35">
      <c r="A3236" t="s">
        <v>1603</v>
      </c>
      <c r="B3236" t="s">
        <v>287</v>
      </c>
      <c r="C3236" t="s">
        <v>288</v>
      </c>
      <c r="D3236" t="s">
        <v>14</v>
      </c>
      <c r="E3236" t="s">
        <v>21</v>
      </c>
      <c r="F3236" t="s">
        <v>22</v>
      </c>
      <c r="G3236" t="s">
        <v>3040</v>
      </c>
      <c r="H3236">
        <v>5923.9</v>
      </c>
      <c r="I3236">
        <v>295</v>
      </c>
      <c r="J3236">
        <v>9000</v>
      </c>
      <c r="K3236">
        <v>10000</v>
      </c>
      <c r="L3236" s="17">
        <f>IF($E3236&lt;&gt;"",VLOOKUP($E3236,GEMWs!$E$14:$L$20,7,FALSE),"")</f>
        <v>37.754918937403332</v>
      </c>
      <c r="M3236" s="17">
        <f>IF($E3236&lt;&gt;"",VLOOKUP($E3236,GEMWs!$E$14:$L$20,8,FALSE),"")</f>
        <v>96.174593288388181</v>
      </c>
      <c r="N3236" s="17">
        <f t="shared" si="226"/>
        <v>9000</v>
      </c>
      <c r="O3236" s="17">
        <f t="shared" si="227"/>
        <v>10000</v>
      </c>
      <c r="P3236" s="17">
        <f t="shared" si="224"/>
        <v>0.59238999999999997</v>
      </c>
      <c r="Q3236" s="17">
        <f t="shared" si="225"/>
        <v>0.65821111111111108</v>
      </c>
    </row>
    <row r="3237" spans="1:17" x14ac:dyDescent="0.35">
      <c r="A3237" t="s">
        <v>1603</v>
      </c>
      <c r="B3237" t="s">
        <v>1674</v>
      </c>
      <c r="C3237" t="s">
        <v>1675</v>
      </c>
      <c r="D3237" t="s">
        <v>14</v>
      </c>
      <c r="E3237" t="s">
        <v>18</v>
      </c>
      <c r="G3237" t="s">
        <v>3040</v>
      </c>
      <c r="H3237">
        <v>0.1</v>
      </c>
      <c r="J3237">
        <v>0</v>
      </c>
      <c r="K3237">
        <v>0</v>
      </c>
      <c r="L3237" s="17">
        <f>IF($E3237&lt;&gt;"",VLOOKUP($E3237,GEMWs!$E$14:$L$20,7,FALSE),"")</f>
        <v>5950.3939027696888</v>
      </c>
      <c r="M3237" s="17">
        <f>IF($E3237&lt;&gt;"",VLOOKUP($E3237,GEMWs!$E$14:$L$20,8,FALSE),"")</f>
        <v>10539.430626954083</v>
      </c>
      <c r="N3237" s="17">
        <f t="shared" ca="1" si="226"/>
        <v>5950.3939027696888</v>
      </c>
      <c r="O3237" s="17">
        <f t="shared" ca="1" si="227"/>
        <v>10539.430626954083</v>
      </c>
      <c r="P3237" s="17">
        <f t="shared" ca="1" si="224"/>
        <v>9.4881785875846886E-6</v>
      </c>
      <c r="Q3237" s="17">
        <f t="shared" ca="1" si="225"/>
        <v>1.6805610121617947E-5</v>
      </c>
    </row>
    <row r="3238" spans="1:17" x14ac:dyDescent="0.35">
      <c r="A3238" t="s">
        <v>1603</v>
      </c>
      <c r="B3238" t="s">
        <v>106</v>
      </c>
      <c r="D3238" t="s">
        <v>14</v>
      </c>
      <c r="E3238" t="s">
        <v>21</v>
      </c>
      <c r="G3238" t="s">
        <v>3040</v>
      </c>
      <c r="H3238">
        <v>17.3</v>
      </c>
      <c r="J3238">
        <v>0</v>
      </c>
      <c r="K3238">
        <v>0</v>
      </c>
      <c r="L3238" s="17">
        <f>IF($E3238&lt;&gt;"",VLOOKUP($E3238,GEMWs!$E$14:$L$20,7,FALSE),"")</f>
        <v>37.754918937403332</v>
      </c>
      <c r="M3238" s="17">
        <f>IF($E3238&lt;&gt;"",VLOOKUP($E3238,GEMWs!$E$14:$L$20,8,FALSE),"")</f>
        <v>96.174593288388181</v>
      </c>
      <c r="N3238" s="17">
        <f t="shared" ca="1" si="226"/>
        <v>37.754918937403332</v>
      </c>
      <c r="O3238" s="17">
        <f t="shared" ca="1" si="227"/>
        <v>96.174593288388181</v>
      </c>
      <c r="P3238" s="17">
        <f t="shared" ref="P3238:P3297" ca="1" si="228">IF(O3238&gt;0,$H3238/O3238,0)</f>
        <v>0.17988118700044192</v>
      </c>
      <c r="Q3238" s="17">
        <f t="shared" ref="Q3238:Q3297" ca="1" si="229">IF(N3238&gt;0,$H3238/N3238,0)</f>
        <v>0.45821843846845356</v>
      </c>
    </row>
    <row r="3239" spans="1:17" x14ac:dyDescent="0.35">
      <c r="A3239" t="s">
        <v>1603</v>
      </c>
      <c r="B3239" t="s">
        <v>146</v>
      </c>
      <c r="C3239" t="s">
        <v>147</v>
      </c>
      <c r="D3239" t="s">
        <v>14</v>
      </c>
      <c r="E3239" t="s">
        <v>18</v>
      </c>
      <c r="F3239" t="s">
        <v>22</v>
      </c>
      <c r="G3239" t="s">
        <v>3040</v>
      </c>
      <c r="H3239">
        <v>225.6</v>
      </c>
      <c r="I3239">
        <v>401</v>
      </c>
      <c r="J3239">
        <v>3000</v>
      </c>
      <c r="K3239">
        <v>4500</v>
      </c>
      <c r="L3239" s="17">
        <f>IF($E3239&lt;&gt;"",VLOOKUP($E3239,GEMWs!$E$14:$L$20,7,FALSE),"")</f>
        <v>5950.3939027696888</v>
      </c>
      <c r="M3239" s="17">
        <f>IF($E3239&lt;&gt;"",VLOOKUP($E3239,GEMWs!$E$14:$L$20,8,FALSE),"")</f>
        <v>10539.430626954083</v>
      </c>
      <c r="N3239" s="17">
        <f t="shared" si="226"/>
        <v>3000</v>
      </c>
      <c r="O3239" s="17">
        <f t="shared" si="227"/>
        <v>4500</v>
      </c>
      <c r="P3239" s="17">
        <f t="shared" si="228"/>
        <v>5.0133333333333335E-2</v>
      </c>
      <c r="Q3239" s="17">
        <f t="shared" si="229"/>
        <v>7.5200000000000003E-2</v>
      </c>
    </row>
    <row r="3240" spans="1:17" x14ac:dyDescent="0.35">
      <c r="A3240" t="s">
        <v>1603</v>
      </c>
      <c r="B3240" t="s">
        <v>69</v>
      </c>
      <c r="C3240" t="s">
        <v>70</v>
      </c>
      <c r="D3240" t="s">
        <v>14</v>
      </c>
      <c r="E3240" t="s">
        <v>21</v>
      </c>
      <c r="F3240" t="s">
        <v>22</v>
      </c>
      <c r="G3240" t="s">
        <v>3040</v>
      </c>
      <c r="H3240">
        <v>1.7</v>
      </c>
      <c r="I3240">
        <v>416</v>
      </c>
      <c r="J3240">
        <v>145.66</v>
      </c>
      <c r="K3240">
        <v>1199.98</v>
      </c>
      <c r="L3240" s="17">
        <f>IF($E3240&lt;&gt;"",VLOOKUP($E3240,GEMWs!$E$14:$L$20,7,FALSE),"")</f>
        <v>37.754918937403332</v>
      </c>
      <c r="M3240" s="17">
        <f>IF($E3240&lt;&gt;"",VLOOKUP($E3240,GEMWs!$E$14:$L$20,8,FALSE),"")</f>
        <v>96.174593288388181</v>
      </c>
      <c r="N3240" s="17">
        <f t="shared" si="226"/>
        <v>145.66</v>
      </c>
      <c r="O3240" s="17">
        <f t="shared" si="227"/>
        <v>1199.98</v>
      </c>
      <c r="P3240" s="17">
        <f t="shared" si="228"/>
        <v>1.4166902781713028E-3</v>
      </c>
      <c r="Q3240" s="17">
        <f t="shared" si="229"/>
        <v>1.1671014691747906E-2</v>
      </c>
    </row>
    <row r="3241" spans="1:17" x14ac:dyDescent="0.35">
      <c r="A3241" t="s">
        <v>1603</v>
      </c>
      <c r="B3241" t="s">
        <v>1631</v>
      </c>
      <c r="D3241" t="s">
        <v>22</v>
      </c>
      <c r="G3241" t="s">
        <v>3040</v>
      </c>
      <c r="H3241">
        <v>3.5</v>
      </c>
      <c r="J3241">
        <v>0</v>
      </c>
      <c r="K3241">
        <v>0</v>
      </c>
      <c r="L3241" s="17" t="str">
        <f>IF($E3241&lt;&gt;"",VLOOKUP($E3241,GEMWs!$E$14:$L$20,7,FALSE),"")</f>
        <v/>
      </c>
      <c r="M3241" s="17" t="str">
        <f>IF($E3241&lt;&gt;"",VLOOKUP($E3241,GEMWs!$E$14:$L$20,8,FALSE),"")</f>
        <v/>
      </c>
      <c r="N3241" s="17">
        <f t="shared" ca="1" si="226"/>
        <v>0</v>
      </c>
      <c r="O3241" s="17">
        <f t="shared" ca="1" si="227"/>
        <v>0</v>
      </c>
      <c r="P3241" s="17">
        <f t="shared" ca="1" si="228"/>
        <v>0</v>
      </c>
      <c r="Q3241" s="17">
        <f t="shared" ca="1" si="229"/>
        <v>0</v>
      </c>
    </row>
    <row r="3242" spans="1:17" x14ac:dyDescent="0.35">
      <c r="A3242" t="s">
        <v>1603</v>
      </c>
      <c r="B3242" t="s">
        <v>689</v>
      </c>
      <c r="D3242" t="s">
        <v>14</v>
      </c>
      <c r="E3242" t="s">
        <v>21</v>
      </c>
      <c r="G3242" t="s">
        <v>3040</v>
      </c>
      <c r="H3242">
        <v>3029.5</v>
      </c>
      <c r="J3242">
        <v>0</v>
      </c>
      <c r="K3242">
        <v>0</v>
      </c>
      <c r="L3242" s="17">
        <f>IF($E3242&lt;&gt;"",VLOOKUP($E3242,GEMWs!$E$14:$L$20,7,FALSE),"")</f>
        <v>37.754918937403332</v>
      </c>
      <c r="M3242" s="17">
        <f>IF($E3242&lt;&gt;"",VLOOKUP($E3242,GEMWs!$E$14:$L$20,8,FALSE),"")</f>
        <v>96.174593288388181</v>
      </c>
      <c r="N3242" s="17">
        <f t="shared" ca="1" si="226"/>
        <v>37.754918937403332</v>
      </c>
      <c r="O3242" s="17">
        <f t="shared" ca="1" si="227"/>
        <v>96.174593288388181</v>
      </c>
      <c r="P3242" s="17">
        <f t="shared" ca="1" si="228"/>
        <v>31.500003238025364</v>
      </c>
      <c r="Q3242" s="17">
        <f t="shared" ca="1" si="229"/>
        <v>80.241199961860119</v>
      </c>
    </row>
    <row r="3243" spans="1:17" x14ac:dyDescent="0.35">
      <c r="A3243" t="s">
        <v>1603</v>
      </c>
      <c r="B3243" t="s">
        <v>107</v>
      </c>
      <c r="D3243" t="s">
        <v>14</v>
      </c>
      <c r="E3243" t="s">
        <v>21</v>
      </c>
      <c r="G3243" t="s">
        <v>3040</v>
      </c>
      <c r="H3243">
        <v>557.4</v>
      </c>
      <c r="J3243">
        <v>0</v>
      </c>
      <c r="K3243">
        <v>0</v>
      </c>
      <c r="L3243" s="17">
        <f>IF($E3243&lt;&gt;"",VLOOKUP($E3243,GEMWs!$E$14:$L$20,7,FALSE),"")</f>
        <v>37.754918937403332</v>
      </c>
      <c r="M3243" s="17">
        <f>IF($E3243&lt;&gt;"",VLOOKUP($E3243,GEMWs!$E$14:$L$20,8,FALSE),"")</f>
        <v>96.174593288388181</v>
      </c>
      <c r="N3243" s="17">
        <f t="shared" ca="1" si="226"/>
        <v>37.754918937403332</v>
      </c>
      <c r="O3243" s="17">
        <f t="shared" ca="1" si="227"/>
        <v>96.174593288388181</v>
      </c>
      <c r="P3243" s="17">
        <f t="shared" ca="1" si="228"/>
        <v>5.7957094586153941</v>
      </c>
      <c r="Q3243" s="17">
        <f t="shared" ca="1" si="229"/>
        <v>14.76363916776393</v>
      </c>
    </row>
    <row r="3244" spans="1:17" x14ac:dyDescent="0.35">
      <c r="A3244" t="s">
        <v>1603</v>
      </c>
      <c r="B3244" t="s">
        <v>61</v>
      </c>
      <c r="C3244" t="s">
        <v>62</v>
      </c>
      <c r="D3244" t="s">
        <v>14</v>
      </c>
      <c r="E3244" t="s">
        <v>18</v>
      </c>
      <c r="F3244" t="s">
        <v>22</v>
      </c>
      <c r="G3244" t="s">
        <v>3040</v>
      </c>
      <c r="H3244">
        <v>102.5</v>
      </c>
      <c r="I3244">
        <v>387</v>
      </c>
      <c r="J3244">
        <v>135000</v>
      </c>
      <c r="K3244">
        <v>135000</v>
      </c>
      <c r="L3244" s="17">
        <f>IF($E3244&lt;&gt;"",VLOOKUP($E3244,GEMWs!$E$14:$L$20,7,FALSE),"")</f>
        <v>5950.3939027696888</v>
      </c>
      <c r="M3244" s="17">
        <f>IF($E3244&lt;&gt;"",VLOOKUP($E3244,GEMWs!$E$14:$L$20,8,FALSE),"")</f>
        <v>10539.430626954083</v>
      </c>
      <c r="N3244" s="17">
        <f t="shared" si="226"/>
        <v>135000</v>
      </c>
      <c r="O3244" s="17">
        <f t="shared" si="227"/>
        <v>135000</v>
      </c>
      <c r="P3244" s="17">
        <f t="shared" si="228"/>
        <v>7.5925925925925922E-4</v>
      </c>
      <c r="Q3244" s="17">
        <f t="shared" si="229"/>
        <v>7.5925925925925922E-4</v>
      </c>
    </row>
    <row r="3245" spans="1:17" x14ac:dyDescent="0.35">
      <c r="A3245" t="s">
        <v>1603</v>
      </c>
      <c r="B3245" t="s">
        <v>2976</v>
      </c>
      <c r="D3245" t="s">
        <v>14</v>
      </c>
      <c r="E3245" t="s">
        <v>21</v>
      </c>
      <c r="G3245" t="s">
        <v>3040</v>
      </c>
      <c r="H3245">
        <v>5.3</v>
      </c>
      <c r="J3245">
        <v>0</v>
      </c>
      <c r="K3245">
        <v>0</v>
      </c>
      <c r="L3245" s="17">
        <f>IF($E3245&lt;&gt;"",VLOOKUP($E3245,GEMWs!$E$14:$L$20,7,FALSE),"")</f>
        <v>37.754918937403332</v>
      </c>
      <c r="M3245" s="17">
        <f>IF($E3245&lt;&gt;"",VLOOKUP($E3245,GEMWs!$E$14:$L$20,8,FALSE),"")</f>
        <v>96.174593288388181</v>
      </c>
      <c r="N3245" s="17">
        <f t="shared" ca="1" si="226"/>
        <v>37.754918937403332</v>
      </c>
      <c r="O3245" s="17">
        <f t="shared" ca="1" si="227"/>
        <v>96.174593288388181</v>
      </c>
      <c r="P3245" s="17">
        <f t="shared" ca="1" si="228"/>
        <v>5.5108109312274112E-2</v>
      </c>
      <c r="Q3245" s="17">
        <f t="shared" ca="1" si="229"/>
        <v>0.14037905918397708</v>
      </c>
    </row>
    <row r="3246" spans="1:17" x14ac:dyDescent="0.35">
      <c r="A3246" t="s">
        <v>1603</v>
      </c>
      <c r="B3246" t="s">
        <v>1553</v>
      </c>
      <c r="D3246" t="s">
        <v>14</v>
      </c>
      <c r="E3246" t="s">
        <v>18</v>
      </c>
      <c r="G3246" t="s">
        <v>3040</v>
      </c>
      <c r="H3246">
        <v>61.3</v>
      </c>
      <c r="J3246">
        <v>0</v>
      </c>
      <c r="K3246">
        <v>0</v>
      </c>
      <c r="L3246" s="17">
        <f>IF($E3246&lt;&gt;"",VLOOKUP($E3246,GEMWs!$E$14:$L$20,7,FALSE),"")</f>
        <v>5950.3939027696888</v>
      </c>
      <c r="M3246" s="17">
        <f>IF($E3246&lt;&gt;"",VLOOKUP($E3246,GEMWs!$E$14:$L$20,8,FALSE),"")</f>
        <v>10539.430626954083</v>
      </c>
      <c r="N3246" s="17">
        <f t="shared" ca="1" si="226"/>
        <v>5950.3939027696888</v>
      </c>
      <c r="O3246" s="17">
        <f t="shared" ca="1" si="227"/>
        <v>10539.430626954083</v>
      </c>
      <c r="P3246" s="17">
        <f t="shared" ca="1" si="228"/>
        <v>5.8162534741894138E-3</v>
      </c>
      <c r="Q3246" s="17">
        <f t="shared" ca="1" si="229"/>
        <v>1.0301839004551802E-2</v>
      </c>
    </row>
    <row r="3247" spans="1:17" x14ac:dyDescent="0.35">
      <c r="A3247" t="s">
        <v>1603</v>
      </c>
      <c r="B3247" t="s">
        <v>690</v>
      </c>
      <c r="D3247" t="s">
        <v>14</v>
      </c>
      <c r="E3247" t="s">
        <v>21</v>
      </c>
      <c r="G3247" t="s">
        <v>3040</v>
      </c>
      <c r="H3247">
        <v>4473.3999999999996</v>
      </c>
      <c r="J3247">
        <v>0</v>
      </c>
      <c r="K3247">
        <v>0</v>
      </c>
      <c r="L3247" s="17">
        <f>IF($E3247&lt;&gt;"",VLOOKUP($E3247,GEMWs!$E$14:$L$20,7,FALSE),"")</f>
        <v>37.754918937403332</v>
      </c>
      <c r="M3247" s="17">
        <f>IF($E3247&lt;&gt;"",VLOOKUP($E3247,GEMWs!$E$14:$L$20,8,FALSE),"")</f>
        <v>96.174593288388181</v>
      </c>
      <c r="N3247" s="17">
        <f t="shared" ca="1" si="226"/>
        <v>37.754918937403332</v>
      </c>
      <c r="O3247" s="17">
        <f t="shared" ca="1" si="227"/>
        <v>96.174593288388181</v>
      </c>
      <c r="P3247" s="17">
        <f t="shared" ca="1" si="228"/>
        <v>46.513323810854146</v>
      </c>
      <c r="Q3247" s="17">
        <f t="shared" ca="1" si="229"/>
        <v>118.48522327426474</v>
      </c>
    </row>
    <row r="3248" spans="1:17" x14ac:dyDescent="0.35">
      <c r="A3248" t="s">
        <v>1603</v>
      </c>
      <c r="B3248" t="s">
        <v>1632</v>
      </c>
      <c r="D3248" t="s">
        <v>22</v>
      </c>
      <c r="G3248" t="s">
        <v>3040</v>
      </c>
      <c r="H3248">
        <v>731</v>
      </c>
      <c r="J3248">
        <v>0</v>
      </c>
      <c r="K3248">
        <v>0</v>
      </c>
      <c r="L3248" s="17" t="str">
        <f>IF($E3248&lt;&gt;"",VLOOKUP($E3248,GEMWs!$E$14:$L$20,7,FALSE),"")</f>
        <v/>
      </c>
      <c r="M3248" s="17" t="str">
        <f>IF($E3248&lt;&gt;"",VLOOKUP($E3248,GEMWs!$E$14:$L$20,8,FALSE),"")</f>
        <v/>
      </c>
      <c r="N3248" s="17">
        <f t="shared" ca="1" si="226"/>
        <v>0</v>
      </c>
      <c r="O3248" s="17">
        <f t="shared" ca="1" si="227"/>
        <v>0</v>
      </c>
      <c r="P3248" s="17">
        <f t="shared" ca="1" si="228"/>
        <v>0</v>
      </c>
      <c r="Q3248" s="17">
        <f t="shared" ca="1" si="229"/>
        <v>0</v>
      </c>
    </row>
    <row r="3249" spans="1:17" x14ac:dyDescent="0.35">
      <c r="A3249" t="s">
        <v>1603</v>
      </c>
      <c r="B3249" t="s">
        <v>1148</v>
      </c>
      <c r="D3249" t="s">
        <v>22</v>
      </c>
      <c r="G3249" t="s">
        <v>3040</v>
      </c>
      <c r="H3249">
        <v>2686.1</v>
      </c>
      <c r="J3249">
        <v>0</v>
      </c>
      <c r="K3249">
        <v>0</v>
      </c>
      <c r="L3249" s="17" t="str">
        <f>IF($E3249&lt;&gt;"",VLOOKUP($E3249,GEMWs!$E$14:$L$20,7,FALSE),"")</f>
        <v/>
      </c>
      <c r="M3249" s="17" t="str">
        <f>IF($E3249&lt;&gt;"",VLOOKUP($E3249,GEMWs!$E$14:$L$20,8,FALSE),"")</f>
        <v/>
      </c>
      <c r="N3249" s="17">
        <f t="shared" ca="1" si="226"/>
        <v>0</v>
      </c>
      <c r="O3249" s="17">
        <f t="shared" ca="1" si="227"/>
        <v>0</v>
      </c>
      <c r="P3249" s="17">
        <f t="shared" ca="1" si="228"/>
        <v>0</v>
      </c>
      <c r="Q3249" s="17">
        <f t="shared" ca="1" si="229"/>
        <v>0</v>
      </c>
    </row>
    <row r="3250" spans="1:17" x14ac:dyDescent="0.35">
      <c r="A3250" t="s">
        <v>1603</v>
      </c>
      <c r="B3250" t="s">
        <v>1439</v>
      </c>
      <c r="D3250" t="s">
        <v>14</v>
      </c>
      <c r="E3250" t="s">
        <v>343</v>
      </c>
      <c r="G3250" t="s">
        <v>3040</v>
      </c>
      <c r="H3250">
        <v>118.7</v>
      </c>
      <c r="J3250">
        <v>0</v>
      </c>
      <c r="K3250">
        <v>0</v>
      </c>
      <c r="L3250" s="17">
        <f>IF($E3250&lt;&gt;"",VLOOKUP($E3250,GEMWs!$E$14:$L$20,7,FALSE),"")</f>
        <v>1154.9999999999998</v>
      </c>
      <c r="M3250" s="17">
        <f>IF($E3250&lt;&gt;"",VLOOKUP($E3250,GEMWs!$E$14:$L$20,8,FALSE),"")</f>
        <v>1575.0000000000002</v>
      </c>
      <c r="N3250" s="17">
        <f t="shared" ca="1" si="226"/>
        <v>1154.9999999999998</v>
      </c>
      <c r="O3250" s="17">
        <f t="shared" ca="1" si="227"/>
        <v>1575.0000000000002</v>
      </c>
      <c r="P3250" s="17">
        <f t="shared" ca="1" si="228"/>
        <v>7.5365079365079357E-2</v>
      </c>
      <c r="Q3250" s="17">
        <f t="shared" ca="1" si="229"/>
        <v>0.10277056277056279</v>
      </c>
    </row>
    <row r="3251" spans="1:17" x14ac:dyDescent="0.35">
      <c r="A3251" t="s">
        <v>1603</v>
      </c>
      <c r="B3251" t="s">
        <v>1622</v>
      </c>
      <c r="C3251" t="s">
        <v>1623</v>
      </c>
      <c r="D3251" t="s">
        <v>14</v>
      </c>
      <c r="E3251" t="s">
        <v>21</v>
      </c>
      <c r="F3251" t="s">
        <v>22</v>
      </c>
      <c r="G3251" t="s">
        <v>3040</v>
      </c>
      <c r="H3251">
        <v>5</v>
      </c>
      <c r="I3251">
        <v>432</v>
      </c>
      <c r="J3251">
        <v>10000</v>
      </c>
      <c r="K3251">
        <v>10000</v>
      </c>
      <c r="L3251" s="17">
        <f>IF($E3251&lt;&gt;"",VLOOKUP($E3251,GEMWs!$E$14:$L$20,7,FALSE),"")</f>
        <v>37.754918937403332</v>
      </c>
      <c r="M3251" s="17">
        <f>IF($E3251&lt;&gt;"",VLOOKUP($E3251,GEMWs!$E$14:$L$20,8,FALSE),"")</f>
        <v>96.174593288388181</v>
      </c>
      <c r="N3251" s="17">
        <f t="shared" si="226"/>
        <v>10000</v>
      </c>
      <c r="O3251" s="17">
        <f t="shared" si="227"/>
        <v>10000</v>
      </c>
      <c r="P3251" s="17">
        <f t="shared" si="228"/>
        <v>5.0000000000000001E-4</v>
      </c>
      <c r="Q3251" s="17">
        <f t="shared" si="229"/>
        <v>5.0000000000000001E-4</v>
      </c>
    </row>
    <row r="3252" spans="1:17" x14ac:dyDescent="0.35">
      <c r="A3252" t="s">
        <v>1603</v>
      </c>
      <c r="B3252" t="s">
        <v>1633</v>
      </c>
      <c r="D3252" t="s">
        <v>14</v>
      </c>
      <c r="E3252" t="s">
        <v>343</v>
      </c>
      <c r="G3252" t="s">
        <v>3040</v>
      </c>
      <c r="H3252">
        <v>223.8</v>
      </c>
      <c r="J3252">
        <v>0</v>
      </c>
      <c r="K3252">
        <v>0</v>
      </c>
      <c r="L3252" s="17">
        <f>IF($E3252&lt;&gt;"",VLOOKUP($E3252,GEMWs!$E$14:$L$20,7,FALSE),"")</f>
        <v>1154.9999999999998</v>
      </c>
      <c r="M3252" s="17">
        <f>IF($E3252&lt;&gt;"",VLOOKUP($E3252,GEMWs!$E$14:$L$20,8,FALSE),"")</f>
        <v>1575.0000000000002</v>
      </c>
      <c r="N3252" s="17">
        <f t="shared" ca="1" si="226"/>
        <v>1154.9999999999998</v>
      </c>
      <c r="O3252" s="17">
        <f t="shared" ca="1" si="227"/>
        <v>1575.0000000000002</v>
      </c>
      <c r="P3252" s="17">
        <f t="shared" ca="1" si="228"/>
        <v>0.14209523809523808</v>
      </c>
      <c r="Q3252" s="17">
        <f t="shared" ca="1" si="229"/>
        <v>0.19376623376623381</v>
      </c>
    </row>
    <row r="3253" spans="1:17" x14ac:dyDescent="0.35">
      <c r="A3253" t="s">
        <v>1603</v>
      </c>
      <c r="B3253" t="s">
        <v>368</v>
      </c>
      <c r="D3253" t="s">
        <v>14</v>
      </c>
      <c r="E3253" t="s">
        <v>18</v>
      </c>
      <c r="G3253" t="s">
        <v>3040</v>
      </c>
      <c r="H3253">
        <v>1480.8</v>
      </c>
      <c r="J3253">
        <v>0</v>
      </c>
      <c r="K3253">
        <v>0</v>
      </c>
      <c r="L3253" s="17">
        <f>IF($E3253&lt;&gt;"",VLOOKUP($E3253,GEMWs!$E$14:$L$20,7,FALSE),"")</f>
        <v>5950.3939027696888</v>
      </c>
      <c r="M3253" s="17">
        <f>IF($E3253&lt;&gt;"",VLOOKUP($E3253,GEMWs!$E$14:$L$20,8,FALSE),"")</f>
        <v>10539.430626954083</v>
      </c>
      <c r="N3253" s="17">
        <f t="shared" ca="1" si="226"/>
        <v>5950.3939027696888</v>
      </c>
      <c r="O3253" s="17">
        <f t="shared" ca="1" si="227"/>
        <v>10539.430626954083</v>
      </c>
      <c r="P3253" s="17">
        <f t="shared" ca="1" si="228"/>
        <v>0.14050094852495407</v>
      </c>
      <c r="Q3253" s="17">
        <f t="shared" ca="1" si="229"/>
        <v>0.24885747468091854</v>
      </c>
    </row>
    <row r="3254" spans="1:17" x14ac:dyDescent="0.35">
      <c r="A3254" t="s">
        <v>1603</v>
      </c>
      <c r="B3254" t="s">
        <v>2975</v>
      </c>
      <c r="D3254" t="s">
        <v>14</v>
      </c>
      <c r="E3254" t="s">
        <v>18</v>
      </c>
      <c r="G3254" t="s">
        <v>3040</v>
      </c>
      <c r="H3254">
        <v>80.2</v>
      </c>
      <c r="J3254">
        <v>0</v>
      </c>
      <c r="K3254">
        <v>0</v>
      </c>
      <c r="L3254" s="17">
        <f>IF($E3254&lt;&gt;"",VLOOKUP($E3254,GEMWs!$E$14:$L$20,7,FALSE),"")</f>
        <v>5950.3939027696888</v>
      </c>
      <c r="M3254" s="17">
        <f>IF($E3254&lt;&gt;"",VLOOKUP($E3254,GEMWs!$E$14:$L$20,8,FALSE),"")</f>
        <v>10539.430626954083</v>
      </c>
      <c r="N3254" s="17">
        <f t="shared" ca="1" si="226"/>
        <v>5950.3939027696888</v>
      </c>
      <c r="O3254" s="17">
        <f t="shared" ca="1" si="227"/>
        <v>10539.430626954083</v>
      </c>
      <c r="P3254" s="17">
        <f t="shared" ca="1" si="228"/>
        <v>7.6095192272429201E-3</v>
      </c>
      <c r="Q3254" s="17">
        <f t="shared" ca="1" si="229"/>
        <v>1.3478099317537594E-2</v>
      </c>
    </row>
    <row r="3255" spans="1:17" x14ac:dyDescent="0.35">
      <c r="A3255" t="s">
        <v>1603</v>
      </c>
      <c r="B3255" t="s">
        <v>3015</v>
      </c>
      <c r="C3255" t="s">
        <v>158</v>
      </c>
      <c r="D3255" t="s">
        <v>22</v>
      </c>
      <c r="G3255" t="s">
        <v>3040</v>
      </c>
      <c r="H3255">
        <v>3.6</v>
      </c>
      <c r="J3255">
        <v>0</v>
      </c>
      <c r="K3255">
        <v>0</v>
      </c>
      <c r="L3255" s="17" t="str">
        <f>IF($E3255&lt;&gt;"",VLOOKUP($E3255,GEMWs!$E$14:$L$20,7,FALSE),"")</f>
        <v/>
      </c>
      <c r="M3255" s="17" t="str">
        <f>IF($E3255&lt;&gt;"",VLOOKUP($E3255,GEMWs!$E$14:$L$20,8,FALSE),"")</f>
        <v/>
      </c>
      <c r="N3255" s="17">
        <f t="shared" ca="1" si="226"/>
        <v>0</v>
      </c>
      <c r="O3255" s="17">
        <f t="shared" ca="1" si="227"/>
        <v>0</v>
      </c>
      <c r="P3255" s="17">
        <f t="shared" ca="1" si="228"/>
        <v>0</v>
      </c>
      <c r="Q3255" s="17">
        <f t="shared" ca="1" si="229"/>
        <v>0</v>
      </c>
    </row>
    <row r="3256" spans="1:17" x14ac:dyDescent="0.35">
      <c r="A3256" t="s">
        <v>1603</v>
      </c>
      <c r="B3256" t="s">
        <v>1634</v>
      </c>
      <c r="D3256" t="s">
        <v>14</v>
      </c>
      <c r="E3256" t="s">
        <v>21</v>
      </c>
      <c r="G3256" t="s">
        <v>3040</v>
      </c>
      <c r="H3256">
        <v>15.8</v>
      </c>
      <c r="J3256">
        <v>0</v>
      </c>
      <c r="K3256">
        <v>0</v>
      </c>
      <c r="L3256" s="17">
        <f>IF($E3256&lt;&gt;"",VLOOKUP($E3256,GEMWs!$E$14:$L$20,7,FALSE),"")</f>
        <v>37.754918937403332</v>
      </c>
      <c r="M3256" s="17">
        <f>IF($E3256&lt;&gt;"",VLOOKUP($E3256,GEMWs!$E$14:$L$20,8,FALSE),"")</f>
        <v>96.174593288388181</v>
      </c>
      <c r="N3256" s="17">
        <f t="shared" ca="1" si="226"/>
        <v>37.754918937403332</v>
      </c>
      <c r="O3256" s="17">
        <f t="shared" ca="1" si="227"/>
        <v>96.174593288388181</v>
      </c>
      <c r="P3256" s="17">
        <f t="shared" ca="1" si="228"/>
        <v>0.16428455228942093</v>
      </c>
      <c r="Q3256" s="17">
        <f t="shared" ca="1" si="229"/>
        <v>0.418488516057894</v>
      </c>
    </row>
    <row r="3257" spans="1:17" x14ac:dyDescent="0.35">
      <c r="A3257" t="s">
        <v>1603</v>
      </c>
      <c r="B3257" t="s">
        <v>691</v>
      </c>
      <c r="D3257" t="s">
        <v>14</v>
      </c>
      <c r="E3257" t="s">
        <v>21</v>
      </c>
      <c r="G3257" t="s">
        <v>3040</v>
      </c>
      <c r="H3257">
        <v>3616.9</v>
      </c>
      <c r="J3257">
        <v>0</v>
      </c>
      <c r="K3257">
        <v>0</v>
      </c>
      <c r="L3257" s="17">
        <f>IF($E3257&lt;&gt;"",VLOOKUP($E3257,GEMWs!$E$14:$L$20,7,FALSE),"")</f>
        <v>37.754918937403332</v>
      </c>
      <c r="M3257" s="17">
        <f>IF($E3257&lt;&gt;"",VLOOKUP($E3257,GEMWs!$E$14:$L$20,8,FALSE),"")</f>
        <v>96.174593288388181</v>
      </c>
      <c r="N3257" s="17">
        <f t="shared" ca="1" si="226"/>
        <v>37.754918937403332</v>
      </c>
      <c r="O3257" s="17">
        <f t="shared" ca="1" si="227"/>
        <v>96.174593288388181</v>
      </c>
      <c r="P3257" s="17">
        <f t="shared" ca="1" si="228"/>
        <v>37.60764539086118</v>
      </c>
      <c r="Q3257" s="17">
        <f t="shared" ca="1" si="229"/>
        <v>95.799437577835235</v>
      </c>
    </row>
    <row r="3258" spans="1:17" x14ac:dyDescent="0.35">
      <c r="A3258" t="s">
        <v>1603</v>
      </c>
      <c r="B3258" t="s">
        <v>945</v>
      </c>
      <c r="C3258" t="s">
        <v>946</v>
      </c>
      <c r="D3258" t="s">
        <v>14</v>
      </c>
      <c r="E3258" t="s">
        <v>21</v>
      </c>
      <c r="F3258" t="s">
        <v>22</v>
      </c>
      <c r="G3258" t="s">
        <v>3040</v>
      </c>
      <c r="H3258">
        <v>9.6</v>
      </c>
      <c r="I3258">
        <v>301</v>
      </c>
      <c r="J3258">
        <v>500</v>
      </c>
      <c r="K3258">
        <v>1000</v>
      </c>
      <c r="L3258" s="17">
        <f>IF($E3258&lt;&gt;"",VLOOKUP($E3258,GEMWs!$E$14:$L$20,7,FALSE),"")</f>
        <v>37.754918937403332</v>
      </c>
      <c r="M3258" s="17">
        <f>IF($E3258&lt;&gt;"",VLOOKUP($E3258,GEMWs!$E$14:$L$20,8,FALSE),"")</f>
        <v>96.174593288388181</v>
      </c>
      <c r="N3258" s="17">
        <f t="shared" si="226"/>
        <v>500</v>
      </c>
      <c r="O3258" s="17">
        <f t="shared" si="227"/>
        <v>1000</v>
      </c>
      <c r="P3258" s="17">
        <f t="shared" si="228"/>
        <v>9.5999999999999992E-3</v>
      </c>
      <c r="Q3258" s="17">
        <f t="shared" si="229"/>
        <v>1.9199999999999998E-2</v>
      </c>
    </row>
    <row r="3259" spans="1:17" x14ac:dyDescent="0.35">
      <c r="A3259" t="s">
        <v>1603</v>
      </c>
      <c r="B3259" t="s">
        <v>148</v>
      </c>
      <c r="C3259" t="s">
        <v>149</v>
      </c>
      <c r="D3259" t="s">
        <v>14</v>
      </c>
      <c r="E3259" t="s">
        <v>21</v>
      </c>
      <c r="F3259" t="s">
        <v>22</v>
      </c>
      <c r="G3259" t="s">
        <v>3040</v>
      </c>
      <c r="H3259">
        <v>37.5</v>
      </c>
      <c r="I3259">
        <v>434</v>
      </c>
      <c r="J3259">
        <v>660</v>
      </c>
      <c r="K3259">
        <v>660</v>
      </c>
      <c r="L3259" s="17">
        <f>IF($E3259&lt;&gt;"",VLOOKUP($E3259,GEMWs!$E$14:$L$20,7,FALSE),"")</f>
        <v>37.754918937403332</v>
      </c>
      <c r="M3259" s="17">
        <f>IF($E3259&lt;&gt;"",VLOOKUP($E3259,GEMWs!$E$14:$L$20,8,FALSE),"")</f>
        <v>96.174593288388181</v>
      </c>
      <c r="N3259" s="17">
        <f t="shared" si="226"/>
        <v>660</v>
      </c>
      <c r="O3259" s="17">
        <f t="shared" si="227"/>
        <v>660</v>
      </c>
      <c r="P3259" s="17">
        <f t="shared" si="228"/>
        <v>5.6818181818181816E-2</v>
      </c>
      <c r="Q3259" s="17">
        <f t="shared" si="229"/>
        <v>5.6818181818181816E-2</v>
      </c>
    </row>
    <row r="3260" spans="1:17" x14ac:dyDescent="0.35">
      <c r="A3260" t="s">
        <v>1603</v>
      </c>
      <c r="B3260" t="s">
        <v>345</v>
      </c>
      <c r="D3260" t="s">
        <v>22</v>
      </c>
      <c r="G3260" t="s">
        <v>3040</v>
      </c>
      <c r="H3260">
        <v>0.4</v>
      </c>
      <c r="J3260">
        <v>0</v>
      </c>
      <c r="K3260">
        <v>0</v>
      </c>
      <c r="L3260" s="17" t="str">
        <f>IF($E3260&lt;&gt;"",VLOOKUP($E3260,GEMWs!$E$14:$L$20,7,FALSE),"")</f>
        <v/>
      </c>
      <c r="M3260" s="17" t="str">
        <f>IF($E3260&lt;&gt;"",VLOOKUP($E3260,GEMWs!$E$14:$L$20,8,FALSE),"")</f>
        <v/>
      </c>
      <c r="N3260" s="17">
        <f t="shared" ca="1" si="226"/>
        <v>0</v>
      </c>
      <c r="O3260" s="17">
        <f t="shared" ca="1" si="227"/>
        <v>0</v>
      </c>
      <c r="P3260" s="17">
        <f t="shared" ca="1" si="228"/>
        <v>0</v>
      </c>
      <c r="Q3260" s="17">
        <f t="shared" ca="1" si="229"/>
        <v>0</v>
      </c>
    </row>
    <row r="3261" spans="1:17" x14ac:dyDescent="0.35">
      <c r="A3261" t="s">
        <v>1603</v>
      </c>
      <c r="B3261" t="s">
        <v>346</v>
      </c>
      <c r="D3261" t="s">
        <v>14</v>
      </c>
      <c r="E3261" t="s">
        <v>21</v>
      </c>
      <c r="G3261" t="s">
        <v>3040</v>
      </c>
      <c r="H3261">
        <v>563.79999999999995</v>
      </c>
      <c r="J3261">
        <v>0</v>
      </c>
      <c r="K3261">
        <v>0</v>
      </c>
      <c r="L3261" s="17">
        <f>IF($E3261&lt;&gt;"",VLOOKUP($E3261,GEMWs!$E$14:$L$20,7,FALSE),"")</f>
        <v>37.754918937403332</v>
      </c>
      <c r="M3261" s="17">
        <f>IF($E3261&lt;&gt;"",VLOOKUP($E3261,GEMWs!$E$14:$L$20,8,FALSE),"")</f>
        <v>96.174593288388181</v>
      </c>
      <c r="N3261" s="17">
        <f t="shared" ca="1" si="226"/>
        <v>37.754918937403332</v>
      </c>
      <c r="O3261" s="17">
        <f t="shared" ca="1" si="227"/>
        <v>96.174593288388181</v>
      </c>
      <c r="P3261" s="17">
        <f t="shared" ca="1" si="228"/>
        <v>5.862255100049083</v>
      </c>
      <c r="Q3261" s="17">
        <f t="shared" ca="1" si="229"/>
        <v>14.933153503382318</v>
      </c>
    </row>
    <row r="3262" spans="1:17" x14ac:dyDescent="0.35">
      <c r="A3262" t="s">
        <v>1603</v>
      </c>
      <c r="B3262" t="s">
        <v>542</v>
      </c>
      <c r="C3262" t="s">
        <v>543</v>
      </c>
      <c r="D3262" t="s">
        <v>14</v>
      </c>
      <c r="E3262" t="s">
        <v>21</v>
      </c>
      <c r="F3262" t="s">
        <v>22</v>
      </c>
      <c r="G3262" t="s">
        <v>3040</v>
      </c>
      <c r="H3262">
        <v>3.9</v>
      </c>
      <c r="I3262">
        <v>393</v>
      </c>
      <c r="J3262">
        <v>69.463928999999993</v>
      </c>
      <c r="K3262">
        <v>255.49058400000001</v>
      </c>
      <c r="L3262" s="17">
        <f>IF($E3262&lt;&gt;"",VLOOKUP($E3262,GEMWs!$E$14:$L$20,7,FALSE),"")</f>
        <v>37.754918937403332</v>
      </c>
      <c r="M3262" s="17">
        <f>IF($E3262&lt;&gt;"",VLOOKUP($E3262,GEMWs!$E$14:$L$20,8,FALSE),"")</f>
        <v>96.174593288388181</v>
      </c>
      <c r="N3262" s="17">
        <f t="shared" si="226"/>
        <v>69.463928999999993</v>
      </c>
      <c r="O3262" s="17">
        <f t="shared" si="227"/>
        <v>255.49058400000001</v>
      </c>
      <c r="P3262" s="17">
        <f t="shared" si="228"/>
        <v>1.5264750422269964E-2</v>
      </c>
      <c r="Q3262" s="17">
        <f t="shared" si="229"/>
        <v>5.6144247181871908E-2</v>
      </c>
    </row>
    <row r="3263" spans="1:17" x14ac:dyDescent="0.35">
      <c r="A3263" t="s">
        <v>1603</v>
      </c>
      <c r="B3263" t="s">
        <v>134</v>
      </c>
      <c r="D3263" t="s">
        <v>14</v>
      </c>
      <c r="E3263" t="s">
        <v>21</v>
      </c>
      <c r="G3263" t="s">
        <v>3040</v>
      </c>
      <c r="H3263">
        <v>124.2</v>
      </c>
      <c r="J3263">
        <v>0</v>
      </c>
      <c r="K3263">
        <v>0</v>
      </c>
      <c r="L3263" s="17">
        <f>IF($E3263&lt;&gt;"",VLOOKUP($E3263,GEMWs!$E$14:$L$20,7,FALSE),"")</f>
        <v>37.754918937403332</v>
      </c>
      <c r="M3263" s="17">
        <f>IF($E3263&lt;&gt;"",VLOOKUP($E3263,GEMWs!$E$14:$L$20,8,FALSE),"")</f>
        <v>96.174593288388181</v>
      </c>
      <c r="N3263" s="17">
        <f t="shared" ca="1" si="226"/>
        <v>37.754918937403332</v>
      </c>
      <c r="O3263" s="17">
        <f t="shared" ca="1" si="227"/>
        <v>96.174593288388181</v>
      </c>
      <c r="P3263" s="17">
        <f t="shared" ca="1" si="228"/>
        <v>1.2914013540725369</v>
      </c>
      <c r="Q3263" s="17">
        <f t="shared" ca="1" si="229"/>
        <v>3.2896375755943312</v>
      </c>
    </row>
    <row r="3264" spans="1:17" x14ac:dyDescent="0.35">
      <c r="A3264" t="s">
        <v>1603</v>
      </c>
      <c r="B3264" t="s">
        <v>1551</v>
      </c>
      <c r="D3264" t="s">
        <v>14</v>
      </c>
      <c r="E3264" t="s">
        <v>21</v>
      </c>
      <c r="G3264" t="s">
        <v>3040</v>
      </c>
      <c r="H3264">
        <v>9.6999999999999993</v>
      </c>
      <c r="J3264">
        <v>0</v>
      </c>
      <c r="K3264">
        <v>0</v>
      </c>
      <c r="L3264" s="17">
        <f>IF($E3264&lt;&gt;"",VLOOKUP($E3264,GEMWs!$E$14:$L$20,7,FALSE),"")</f>
        <v>37.754918937403332</v>
      </c>
      <c r="M3264" s="17">
        <f>IF($E3264&lt;&gt;"",VLOOKUP($E3264,GEMWs!$E$14:$L$20,8,FALSE),"")</f>
        <v>96.174593288388181</v>
      </c>
      <c r="N3264" s="17">
        <f t="shared" ca="1" si="226"/>
        <v>37.754918937403332</v>
      </c>
      <c r="O3264" s="17">
        <f t="shared" ca="1" si="227"/>
        <v>96.174593288388181</v>
      </c>
      <c r="P3264" s="17">
        <f t="shared" ca="1" si="228"/>
        <v>0.10085823779793564</v>
      </c>
      <c r="Q3264" s="17">
        <f t="shared" ca="1" si="229"/>
        <v>0.25692016492161845</v>
      </c>
    </row>
    <row r="3265" spans="1:17" x14ac:dyDescent="0.35">
      <c r="A3265" t="s">
        <v>1603</v>
      </c>
      <c r="B3265" t="s">
        <v>85</v>
      </c>
      <c r="C3265" t="s">
        <v>86</v>
      </c>
      <c r="D3265" t="s">
        <v>14</v>
      </c>
      <c r="E3265" t="s">
        <v>21</v>
      </c>
      <c r="F3265" t="s">
        <v>22</v>
      </c>
      <c r="G3265" t="s">
        <v>3040</v>
      </c>
      <c r="H3265">
        <v>5.4</v>
      </c>
      <c r="I3265">
        <v>304</v>
      </c>
      <c r="J3265">
        <v>100</v>
      </c>
      <c r="K3265">
        <v>100</v>
      </c>
      <c r="L3265" s="17">
        <f>IF($E3265&lt;&gt;"",VLOOKUP($E3265,GEMWs!$E$14:$L$20,7,FALSE),"")</f>
        <v>37.754918937403332</v>
      </c>
      <c r="M3265" s="17">
        <f>IF($E3265&lt;&gt;"",VLOOKUP($E3265,GEMWs!$E$14:$L$20,8,FALSE),"")</f>
        <v>96.174593288388181</v>
      </c>
      <c r="N3265" s="17">
        <f t="shared" si="226"/>
        <v>100</v>
      </c>
      <c r="O3265" s="17">
        <f t="shared" si="227"/>
        <v>100</v>
      </c>
      <c r="P3265" s="17">
        <f t="shared" si="228"/>
        <v>5.4000000000000006E-2</v>
      </c>
      <c r="Q3265" s="17">
        <f t="shared" si="229"/>
        <v>5.4000000000000006E-2</v>
      </c>
    </row>
    <row r="3266" spans="1:17" x14ac:dyDescent="0.35">
      <c r="A3266" t="s">
        <v>1603</v>
      </c>
      <c r="B3266" t="s">
        <v>1106</v>
      </c>
      <c r="C3266" t="s">
        <v>1107</v>
      </c>
      <c r="D3266" t="s">
        <v>14</v>
      </c>
      <c r="E3266" t="s">
        <v>21</v>
      </c>
      <c r="F3266" t="s">
        <v>22</v>
      </c>
      <c r="G3266" t="s">
        <v>3040</v>
      </c>
      <c r="H3266">
        <v>1575.1</v>
      </c>
      <c r="I3266">
        <v>369</v>
      </c>
      <c r="J3266">
        <v>371.8</v>
      </c>
      <c r="K3266">
        <v>507</v>
      </c>
      <c r="L3266" s="17">
        <f>IF($E3266&lt;&gt;"",VLOOKUP($E3266,GEMWs!$E$14:$L$20,7,FALSE),"")</f>
        <v>37.754918937403332</v>
      </c>
      <c r="M3266" s="17">
        <f>IF($E3266&lt;&gt;"",VLOOKUP($E3266,GEMWs!$E$14:$L$20,8,FALSE),"")</f>
        <v>96.174593288388181</v>
      </c>
      <c r="N3266" s="17">
        <f t="shared" si="226"/>
        <v>371.8</v>
      </c>
      <c r="O3266" s="17">
        <f t="shared" si="227"/>
        <v>507</v>
      </c>
      <c r="P3266" s="17">
        <f t="shared" si="228"/>
        <v>3.1067061143984218</v>
      </c>
      <c r="Q3266" s="17">
        <f t="shared" si="229"/>
        <v>4.2364174287251206</v>
      </c>
    </row>
    <row r="3267" spans="1:17" x14ac:dyDescent="0.35">
      <c r="A3267" t="s">
        <v>1603</v>
      </c>
      <c r="B3267" t="s">
        <v>640</v>
      </c>
      <c r="D3267" t="s">
        <v>14</v>
      </c>
      <c r="E3267" t="s">
        <v>21</v>
      </c>
      <c r="G3267" t="s">
        <v>3040</v>
      </c>
      <c r="H3267">
        <v>2.5</v>
      </c>
      <c r="J3267">
        <v>0</v>
      </c>
      <c r="K3267">
        <v>0</v>
      </c>
      <c r="L3267" s="17">
        <f>IF($E3267&lt;&gt;"",VLOOKUP($E3267,GEMWs!$E$14:$L$20,7,FALSE),"")</f>
        <v>37.754918937403332</v>
      </c>
      <c r="M3267" s="17">
        <f>IF($E3267&lt;&gt;"",VLOOKUP($E3267,GEMWs!$E$14:$L$20,8,FALSE),"")</f>
        <v>96.174593288388181</v>
      </c>
      <c r="N3267" s="17">
        <f t="shared" ca="1" si="226"/>
        <v>37.754918937403332</v>
      </c>
      <c r="O3267" s="17">
        <f t="shared" ca="1" si="227"/>
        <v>96.174593288388181</v>
      </c>
      <c r="P3267" s="17">
        <f t="shared" ca="1" si="228"/>
        <v>2.5994391185034958E-2</v>
      </c>
      <c r="Q3267" s="17">
        <f t="shared" ca="1" si="229"/>
        <v>6.6216537350932594E-2</v>
      </c>
    </row>
    <row r="3268" spans="1:17" x14ac:dyDescent="0.35">
      <c r="A3268" t="s">
        <v>1603</v>
      </c>
      <c r="B3268" t="s">
        <v>164</v>
      </c>
      <c r="D3268" t="s">
        <v>14</v>
      </c>
      <c r="E3268" t="s">
        <v>21</v>
      </c>
      <c r="G3268" t="s">
        <v>3040</v>
      </c>
      <c r="H3268">
        <v>10.6</v>
      </c>
      <c r="J3268">
        <v>0</v>
      </c>
      <c r="K3268">
        <v>0</v>
      </c>
      <c r="L3268" s="17">
        <f>IF($E3268&lt;&gt;"",VLOOKUP($E3268,GEMWs!$E$14:$L$20,7,FALSE),"")</f>
        <v>37.754918937403332</v>
      </c>
      <c r="M3268" s="17">
        <f>IF($E3268&lt;&gt;"",VLOOKUP($E3268,GEMWs!$E$14:$L$20,8,FALSE),"")</f>
        <v>96.174593288388181</v>
      </c>
      <c r="N3268" s="17">
        <f t="shared" ca="1" si="226"/>
        <v>37.754918937403332</v>
      </c>
      <c r="O3268" s="17">
        <f t="shared" ca="1" si="227"/>
        <v>96.174593288388181</v>
      </c>
      <c r="P3268" s="17">
        <f t="shared" ca="1" si="228"/>
        <v>0.11021621862454822</v>
      </c>
      <c r="Q3268" s="17">
        <f t="shared" ca="1" si="229"/>
        <v>0.28075811836795417</v>
      </c>
    </row>
    <row r="3269" spans="1:17" x14ac:dyDescent="0.35">
      <c r="A3269" t="s">
        <v>1603</v>
      </c>
      <c r="B3269" t="s">
        <v>669</v>
      </c>
      <c r="C3269" t="s">
        <v>670</v>
      </c>
      <c r="D3269" t="s">
        <v>14</v>
      </c>
      <c r="E3269" t="s">
        <v>21</v>
      </c>
      <c r="F3269" t="s">
        <v>22</v>
      </c>
      <c r="G3269" t="s">
        <v>3040</v>
      </c>
      <c r="H3269">
        <v>13927.3</v>
      </c>
      <c r="I3269">
        <v>305</v>
      </c>
      <c r="J3269">
        <v>2200</v>
      </c>
      <c r="K3269">
        <v>4500</v>
      </c>
      <c r="L3269" s="17">
        <f>IF($E3269&lt;&gt;"",VLOOKUP($E3269,GEMWs!$E$14:$L$20,7,FALSE),"")</f>
        <v>37.754918937403332</v>
      </c>
      <c r="M3269" s="17">
        <f>IF($E3269&lt;&gt;"",VLOOKUP($E3269,GEMWs!$E$14:$L$20,8,FALSE),"")</f>
        <v>96.174593288388181</v>
      </c>
      <c r="N3269" s="17">
        <f t="shared" si="226"/>
        <v>2200</v>
      </c>
      <c r="O3269" s="17">
        <f t="shared" si="227"/>
        <v>4500</v>
      </c>
      <c r="P3269" s="17">
        <f t="shared" si="228"/>
        <v>3.0949555555555555</v>
      </c>
      <c r="Q3269" s="17">
        <f t="shared" si="229"/>
        <v>6.3305909090909092</v>
      </c>
    </row>
    <row r="3270" spans="1:17" x14ac:dyDescent="0.35">
      <c r="A3270" t="s">
        <v>1603</v>
      </c>
      <c r="B3270" t="s">
        <v>119</v>
      </c>
      <c r="D3270" t="s">
        <v>14</v>
      </c>
      <c r="E3270" t="s">
        <v>21</v>
      </c>
      <c r="G3270" t="s">
        <v>3040</v>
      </c>
      <c r="H3270">
        <v>63</v>
      </c>
      <c r="J3270">
        <v>0</v>
      </c>
      <c r="K3270">
        <v>0</v>
      </c>
      <c r="L3270" s="17">
        <f>IF($E3270&lt;&gt;"",VLOOKUP($E3270,GEMWs!$E$14:$L$20,7,FALSE),"")</f>
        <v>37.754918937403332</v>
      </c>
      <c r="M3270" s="17">
        <f>IF($E3270&lt;&gt;"",VLOOKUP($E3270,GEMWs!$E$14:$L$20,8,FALSE),"")</f>
        <v>96.174593288388181</v>
      </c>
      <c r="N3270" s="17">
        <f t="shared" ca="1" si="226"/>
        <v>37.754918937403332</v>
      </c>
      <c r="O3270" s="17">
        <f t="shared" ca="1" si="227"/>
        <v>96.174593288388181</v>
      </c>
      <c r="P3270" s="17">
        <f t="shared" ca="1" si="228"/>
        <v>0.65505865786288098</v>
      </c>
      <c r="Q3270" s="17">
        <f t="shared" ca="1" si="229"/>
        <v>1.6686567412435014</v>
      </c>
    </row>
    <row r="3271" spans="1:17" x14ac:dyDescent="0.35">
      <c r="A3271" t="s">
        <v>1603</v>
      </c>
      <c r="B3271" t="s">
        <v>700</v>
      </c>
      <c r="D3271" t="s">
        <v>14</v>
      </c>
      <c r="E3271" t="s">
        <v>21</v>
      </c>
      <c r="G3271" t="s">
        <v>3040</v>
      </c>
      <c r="H3271">
        <v>234</v>
      </c>
      <c r="J3271">
        <v>0</v>
      </c>
      <c r="K3271">
        <v>0</v>
      </c>
      <c r="L3271" s="17">
        <f>IF($E3271&lt;&gt;"",VLOOKUP($E3271,GEMWs!$E$14:$L$20,7,FALSE),"")</f>
        <v>37.754918937403332</v>
      </c>
      <c r="M3271" s="17">
        <f>IF($E3271&lt;&gt;"",VLOOKUP($E3271,GEMWs!$E$14:$L$20,8,FALSE),"")</f>
        <v>96.174593288388181</v>
      </c>
      <c r="N3271" s="17">
        <f t="shared" ca="1" si="226"/>
        <v>37.754918937403332</v>
      </c>
      <c r="O3271" s="17">
        <f t="shared" ca="1" si="227"/>
        <v>96.174593288388181</v>
      </c>
      <c r="P3271" s="17">
        <f t="shared" ca="1" si="228"/>
        <v>2.4330750149192721</v>
      </c>
      <c r="Q3271" s="17">
        <f t="shared" ca="1" si="229"/>
        <v>6.197867896047291</v>
      </c>
    </row>
    <row r="3272" spans="1:17" x14ac:dyDescent="0.35">
      <c r="A3272" t="s">
        <v>1603</v>
      </c>
      <c r="B3272" t="s">
        <v>165</v>
      </c>
      <c r="D3272" t="s">
        <v>14</v>
      </c>
      <c r="E3272" t="s">
        <v>21</v>
      </c>
      <c r="G3272" t="s">
        <v>3040</v>
      </c>
      <c r="H3272">
        <v>98.7</v>
      </c>
      <c r="J3272">
        <v>0</v>
      </c>
      <c r="K3272">
        <v>0</v>
      </c>
      <c r="L3272" s="17">
        <f>IF($E3272&lt;&gt;"",VLOOKUP($E3272,GEMWs!$E$14:$L$20,7,FALSE),"")</f>
        <v>37.754918937403332</v>
      </c>
      <c r="M3272" s="17">
        <f>IF($E3272&lt;&gt;"",VLOOKUP($E3272,GEMWs!$E$14:$L$20,8,FALSE),"")</f>
        <v>96.174593288388181</v>
      </c>
      <c r="N3272" s="17">
        <f t="shared" ca="1" si="226"/>
        <v>37.754918937403332</v>
      </c>
      <c r="O3272" s="17">
        <f t="shared" ca="1" si="227"/>
        <v>96.174593288388181</v>
      </c>
      <c r="P3272" s="17">
        <f t="shared" ca="1" si="228"/>
        <v>1.0262585639851802</v>
      </c>
      <c r="Q3272" s="17">
        <f t="shared" ca="1" si="229"/>
        <v>2.6142288946148189</v>
      </c>
    </row>
    <row r="3273" spans="1:17" x14ac:dyDescent="0.35">
      <c r="A3273" t="s">
        <v>1603</v>
      </c>
      <c r="B3273" t="s">
        <v>1108</v>
      </c>
      <c r="C3273" t="s">
        <v>1109</v>
      </c>
      <c r="D3273" t="s">
        <v>14</v>
      </c>
      <c r="E3273" t="s">
        <v>21</v>
      </c>
      <c r="F3273" t="s">
        <v>14</v>
      </c>
      <c r="G3273" t="s">
        <v>3040</v>
      </c>
      <c r="H3273">
        <v>124.6</v>
      </c>
      <c r="I3273">
        <v>306</v>
      </c>
      <c r="J3273">
        <v>10</v>
      </c>
      <c r="K3273">
        <v>10</v>
      </c>
      <c r="L3273" s="17">
        <f>IF($E3273&lt;&gt;"",VLOOKUP($E3273,GEMWs!$E$14:$L$20,7,FALSE),"")</f>
        <v>37.754918937403332</v>
      </c>
      <c r="M3273" s="17">
        <f>IF($E3273&lt;&gt;"",VLOOKUP($E3273,GEMWs!$E$14:$L$20,8,FALSE),"")</f>
        <v>96.174593288388181</v>
      </c>
      <c r="N3273" s="17">
        <f t="shared" si="226"/>
        <v>10</v>
      </c>
      <c r="O3273" s="17">
        <f t="shared" si="227"/>
        <v>10</v>
      </c>
      <c r="P3273" s="17">
        <f t="shared" si="228"/>
        <v>12.459999999999999</v>
      </c>
      <c r="Q3273" s="17">
        <f t="shared" si="229"/>
        <v>12.459999999999999</v>
      </c>
    </row>
    <row r="3274" spans="1:17" x14ac:dyDescent="0.35">
      <c r="A3274" t="s">
        <v>1603</v>
      </c>
      <c r="B3274" t="s">
        <v>696</v>
      </c>
      <c r="D3274" t="s">
        <v>14</v>
      </c>
      <c r="E3274" t="s">
        <v>18</v>
      </c>
      <c r="G3274" t="s">
        <v>3040</v>
      </c>
      <c r="H3274">
        <v>77</v>
      </c>
      <c r="J3274">
        <v>0</v>
      </c>
      <c r="K3274">
        <v>0</v>
      </c>
      <c r="L3274" s="17">
        <f>IF($E3274&lt;&gt;"",VLOOKUP($E3274,GEMWs!$E$14:$L$20,7,FALSE),"")</f>
        <v>5950.3939027696888</v>
      </c>
      <c r="M3274" s="17">
        <f>IF($E3274&lt;&gt;"",VLOOKUP($E3274,GEMWs!$E$14:$L$20,8,FALSE),"")</f>
        <v>10539.430626954083</v>
      </c>
      <c r="N3274" s="17">
        <f t="shared" ca="1" si="226"/>
        <v>5950.3939027696888</v>
      </c>
      <c r="O3274" s="17">
        <f t="shared" ca="1" si="227"/>
        <v>10539.430626954083</v>
      </c>
      <c r="P3274" s="17">
        <f t="shared" ca="1" si="228"/>
        <v>7.3058975124402105E-3</v>
      </c>
      <c r="Q3274" s="17">
        <f t="shared" ca="1" si="229"/>
        <v>1.294031979364582E-2</v>
      </c>
    </row>
    <row r="3275" spans="1:17" x14ac:dyDescent="0.35">
      <c r="A3275" t="s">
        <v>1603</v>
      </c>
      <c r="B3275" t="s">
        <v>109</v>
      </c>
      <c r="D3275" t="s">
        <v>22</v>
      </c>
      <c r="G3275" t="s">
        <v>3040</v>
      </c>
      <c r="H3275">
        <v>9.94</v>
      </c>
      <c r="J3275">
        <v>0</v>
      </c>
      <c r="K3275">
        <v>0</v>
      </c>
      <c r="L3275" s="17" t="str">
        <f>IF($E3275&lt;&gt;"",VLOOKUP($E3275,GEMWs!$E$14:$L$20,7,FALSE),"")</f>
        <v/>
      </c>
      <c r="M3275" s="17" t="str">
        <f>IF($E3275&lt;&gt;"",VLOOKUP($E3275,GEMWs!$E$14:$L$20,8,FALSE),"")</f>
        <v/>
      </c>
      <c r="N3275" s="17">
        <f t="shared" ca="1" si="226"/>
        <v>0</v>
      </c>
      <c r="O3275" s="17">
        <f t="shared" ca="1" si="227"/>
        <v>0</v>
      </c>
      <c r="P3275" s="17">
        <f t="shared" ca="1" si="228"/>
        <v>0</v>
      </c>
      <c r="Q3275" s="17">
        <f t="shared" ca="1" si="229"/>
        <v>0</v>
      </c>
    </row>
    <row r="3276" spans="1:17" x14ac:dyDescent="0.35">
      <c r="A3276" t="s">
        <v>1603</v>
      </c>
      <c r="B3276" t="s">
        <v>964</v>
      </c>
      <c r="D3276" t="s">
        <v>14</v>
      </c>
      <c r="E3276" t="s">
        <v>21</v>
      </c>
      <c r="G3276" t="s">
        <v>3040</v>
      </c>
      <c r="H3276">
        <v>53.7</v>
      </c>
      <c r="J3276">
        <v>0</v>
      </c>
      <c r="K3276">
        <v>0</v>
      </c>
      <c r="L3276" s="17">
        <f>IF($E3276&lt;&gt;"",VLOOKUP($E3276,GEMWs!$E$14:$L$20,7,FALSE),"")</f>
        <v>37.754918937403332</v>
      </c>
      <c r="M3276" s="17">
        <f>IF($E3276&lt;&gt;"",VLOOKUP($E3276,GEMWs!$E$14:$L$20,8,FALSE),"")</f>
        <v>96.174593288388181</v>
      </c>
      <c r="N3276" s="17">
        <f t="shared" ca="1" si="226"/>
        <v>37.754918937403332</v>
      </c>
      <c r="O3276" s="17">
        <f t="shared" ca="1" si="227"/>
        <v>96.174593288388181</v>
      </c>
      <c r="P3276" s="17">
        <f t="shared" ca="1" si="228"/>
        <v>0.55835952265455091</v>
      </c>
      <c r="Q3276" s="17">
        <f t="shared" ca="1" si="229"/>
        <v>1.4223312222980322</v>
      </c>
    </row>
    <row r="3277" spans="1:17" x14ac:dyDescent="0.35">
      <c r="A3277" t="s">
        <v>1603</v>
      </c>
      <c r="B3277" t="s">
        <v>482</v>
      </c>
      <c r="D3277" t="s">
        <v>22</v>
      </c>
      <c r="G3277" t="s">
        <v>3040</v>
      </c>
      <c r="H3277">
        <v>557.1</v>
      </c>
      <c r="J3277">
        <v>0</v>
      </c>
      <c r="K3277">
        <v>0</v>
      </c>
      <c r="L3277" s="17" t="str">
        <f>IF($E3277&lt;&gt;"",VLOOKUP($E3277,GEMWs!$E$14:$L$20,7,FALSE),"")</f>
        <v/>
      </c>
      <c r="M3277" s="17" t="str">
        <f>IF($E3277&lt;&gt;"",VLOOKUP($E3277,GEMWs!$E$14:$L$20,8,FALSE),"")</f>
        <v/>
      </c>
      <c r="N3277" s="17">
        <f t="shared" ca="1" si="226"/>
        <v>0</v>
      </c>
      <c r="O3277" s="17">
        <f t="shared" ca="1" si="227"/>
        <v>0</v>
      </c>
      <c r="P3277" s="17">
        <f t="shared" ca="1" si="228"/>
        <v>0</v>
      </c>
      <c r="Q3277" s="17">
        <f t="shared" ca="1" si="229"/>
        <v>0</v>
      </c>
    </row>
    <row r="3278" spans="1:17" x14ac:dyDescent="0.35">
      <c r="A3278" t="s">
        <v>1603</v>
      </c>
      <c r="B3278" t="s">
        <v>2979</v>
      </c>
      <c r="D3278" t="s">
        <v>14</v>
      </c>
      <c r="E3278" t="s">
        <v>21</v>
      </c>
      <c r="G3278" t="s">
        <v>3040</v>
      </c>
      <c r="H3278">
        <v>87.3</v>
      </c>
      <c r="J3278">
        <v>0</v>
      </c>
      <c r="K3278">
        <v>0</v>
      </c>
      <c r="L3278" s="17">
        <f>IF($E3278&lt;&gt;"",VLOOKUP($E3278,GEMWs!$E$14:$L$20,7,FALSE),"")</f>
        <v>37.754918937403332</v>
      </c>
      <c r="M3278" s="17">
        <f>IF($E3278&lt;&gt;"",VLOOKUP($E3278,GEMWs!$E$14:$L$20,8,FALSE),"")</f>
        <v>96.174593288388181</v>
      </c>
      <c r="N3278" s="17">
        <f t="shared" ca="1" si="226"/>
        <v>37.754918937403332</v>
      </c>
      <c r="O3278" s="17">
        <f t="shared" ca="1" si="227"/>
        <v>96.174593288388181</v>
      </c>
      <c r="P3278" s="17">
        <f t="shared" ca="1" si="228"/>
        <v>0.90772414018142067</v>
      </c>
      <c r="Q3278" s="17">
        <f t="shared" ca="1" si="229"/>
        <v>2.3122814842945663</v>
      </c>
    </row>
    <row r="3279" spans="1:17" x14ac:dyDescent="0.35">
      <c r="A3279" t="s">
        <v>1603</v>
      </c>
      <c r="B3279" t="s">
        <v>1548</v>
      </c>
      <c r="D3279" t="s">
        <v>14</v>
      </c>
      <c r="E3279" t="s">
        <v>1539</v>
      </c>
      <c r="G3279" t="s">
        <v>3040</v>
      </c>
      <c r="H3279">
        <v>34.4</v>
      </c>
      <c r="J3279">
        <v>0</v>
      </c>
      <c r="K3279">
        <v>0</v>
      </c>
      <c r="L3279" s="17">
        <f>IF($E3279&lt;&gt;"",VLOOKUP($E3279,GEMWs!$E$14:$L$20,7,FALSE),"")</f>
        <v>47.97671900000001</v>
      </c>
      <c r="M3279" s="17">
        <f>IF($E3279&lt;&gt;"",VLOOKUP($E3279,GEMWs!$E$14:$L$20,8,FALSE),"")</f>
        <v>81.462499999999991</v>
      </c>
      <c r="N3279" s="17">
        <f t="shared" ca="1" si="226"/>
        <v>47.97671900000001</v>
      </c>
      <c r="O3279" s="17">
        <f t="shared" ca="1" si="227"/>
        <v>81.462499999999991</v>
      </c>
      <c r="P3279" s="17">
        <f t="shared" ca="1" si="228"/>
        <v>0.42228019027159741</v>
      </c>
      <c r="Q3279" s="17">
        <f t="shared" ca="1" si="229"/>
        <v>0.71701443360476547</v>
      </c>
    </row>
    <row r="3280" spans="1:17" x14ac:dyDescent="0.35">
      <c r="A3280" t="s">
        <v>1603</v>
      </c>
      <c r="B3280" t="s">
        <v>832</v>
      </c>
      <c r="D3280" t="s">
        <v>22</v>
      </c>
      <c r="G3280" t="s">
        <v>3040</v>
      </c>
      <c r="H3280">
        <v>6.8</v>
      </c>
      <c r="J3280">
        <v>0</v>
      </c>
      <c r="K3280">
        <v>0</v>
      </c>
      <c r="L3280" s="17" t="str">
        <f>IF($E3280&lt;&gt;"",VLOOKUP($E3280,GEMWs!$E$14:$L$20,7,FALSE),"")</f>
        <v/>
      </c>
      <c r="M3280" s="17" t="str">
        <f>IF($E3280&lt;&gt;"",VLOOKUP($E3280,GEMWs!$E$14:$L$20,8,FALSE),"")</f>
        <v/>
      </c>
      <c r="N3280" s="17">
        <f t="shared" ca="1" si="226"/>
        <v>0</v>
      </c>
      <c r="O3280" s="17">
        <f t="shared" ca="1" si="227"/>
        <v>0</v>
      </c>
      <c r="P3280" s="17">
        <f t="shared" ca="1" si="228"/>
        <v>0</v>
      </c>
      <c r="Q3280" s="17">
        <f t="shared" ca="1" si="229"/>
        <v>0</v>
      </c>
    </row>
    <row r="3281" spans="1:17" x14ac:dyDescent="0.35">
      <c r="A3281" t="s">
        <v>1603</v>
      </c>
      <c r="B3281" t="s">
        <v>671</v>
      </c>
      <c r="C3281" t="s">
        <v>672</v>
      </c>
      <c r="D3281" t="s">
        <v>14</v>
      </c>
      <c r="E3281" t="s">
        <v>21</v>
      </c>
      <c r="F3281" t="s">
        <v>22</v>
      </c>
      <c r="G3281" t="s">
        <v>3040</v>
      </c>
      <c r="H3281">
        <v>4</v>
      </c>
      <c r="I3281">
        <v>310</v>
      </c>
      <c r="J3281">
        <v>6000</v>
      </c>
      <c r="K3281">
        <v>6000</v>
      </c>
      <c r="L3281" s="17">
        <f>IF($E3281&lt;&gt;"",VLOOKUP($E3281,GEMWs!$E$14:$L$20,7,FALSE),"")</f>
        <v>37.754918937403332</v>
      </c>
      <c r="M3281" s="17">
        <f>IF($E3281&lt;&gt;"",VLOOKUP($E3281,GEMWs!$E$14:$L$20,8,FALSE),"")</f>
        <v>96.174593288388181</v>
      </c>
      <c r="N3281" s="17">
        <f t="shared" si="226"/>
        <v>6000</v>
      </c>
      <c r="O3281" s="17">
        <f t="shared" si="227"/>
        <v>6000</v>
      </c>
      <c r="P3281" s="17">
        <f t="shared" si="228"/>
        <v>6.6666666666666664E-4</v>
      </c>
      <c r="Q3281" s="17">
        <f t="shared" si="229"/>
        <v>6.6666666666666664E-4</v>
      </c>
    </row>
    <row r="3282" spans="1:17" x14ac:dyDescent="0.35">
      <c r="A3282" t="s">
        <v>1603</v>
      </c>
      <c r="B3282" t="s">
        <v>1644</v>
      </c>
      <c r="D3282" t="s">
        <v>22</v>
      </c>
      <c r="G3282" t="s">
        <v>3040</v>
      </c>
      <c r="H3282">
        <v>5139.8999999999996</v>
      </c>
      <c r="J3282">
        <v>0</v>
      </c>
      <c r="K3282">
        <v>0</v>
      </c>
      <c r="L3282" s="17" t="str">
        <f>IF($E3282&lt;&gt;"",VLOOKUP($E3282,GEMWs!$E$14:$L$20,7,FALSE),"")</f>
        <v/>
      </c>
      <c r="M3282" s="17" t="str">
        <f>IF($E3282&lt;&gt;"",VLOOKUP($E3282,GEMWs!$E$14:$L$20,8,FALSE),"")</f>
        <v/>
      </c>
      <c r="N3282" s="17">
        <f t="shared" ca="1" si="226"/>
        <v>0</v>
      </c>
      <c r="O3282" s="17">
        <f t="shared" ca="1" si="227"/>
        <v>0</v>
      </c>
      <c r="P3282" s="17">
        <f t="shared" ca="1" si="228"/>
        <v>0</v>
      </c>
      <c r="Q3282" s="17">
        <f t="shared" ca="1" si="229"/>
        <v>0</v>
      </c>
    </row>
    <row r="3283" spans="1:17" x14ac:dyDescent="0.35">
      <c r="A3283" t="s">
        <v>1603</v>
      </c>
      <c r="B3283" t="s">
        <v>502</v>
      </c>
      <c r="D3283" t="s">
        <v>14</v>
      </c>
      <c r="E3283" t="s">
        <v>21</v>
      </c>
      <c r="G3283" t="s">
        <v>3040</v>
      </c>
      <c r="H3283">
        <v>1</v>
      </c>
      <c r="J3283">
        <v>0</v>
      </c>
      <c r="K3283">
        <v>0</v>
      </c>
      <c r="L3283" s="17">
        <f>IF($E3283&lt;&gt;"",VLOOKUP($E3283,GEMWs!$E$14:$L$20,7,FALSE),"")</f>
        <v>37.754918937403332</v>
      </c>
      <c r="M3283" s="17">
        <f>IF($E3283&lt;&gt;"",VLOOKUP($E3283,GEMWs!$E$14:$L$20,8,FALSE),"")</f>
        <v>96.174593288388181</v>
      </c>
      <c r="N3283" s="17">
        <f t="shared" ref="N3283:N3346" ca="1" si="230">IF($I3283&lt;&gt;"",J3283,IF(AND($D3283="Y",$M$6=236),L3283,0))</f>
        <v>37.754918937403332</v>
      </c>
      <c r="O3283" s="17">
        <f t="shared" ref="O3283:O3346" ca="1" si="231">IF($I3283&lt;&gt;"",K3283,IF(AND($D3283="Y",$M$6=236),M3283,0))</f>
        <v>96.174593288388181</v>
      </c>
      <c r="P3283" s="17">
        <f t="shared" ca="1" si="228"/>
        <v>1.0397756474013984E-2</v>
      </c>
      <c r="Q3283" s="17">
        <f t="shared" ca="1" si="229"/>
        <v>2.6486614940373038E-2</v>
      </c>
    </row>
    <row r="3284" spans="1:17" x14ac:dyDescent="0.35">
      <c r="A3284" t="s">
        <v>1603</v>
      </c>
      <c r="B3284" t="s">
        <v>1635</v>
      </c>
      <c r="C3284" t="s">
        <v>1636</v>
      </c>
      <c r="D3284" t="s">
        <v>14</v>
      </c>
      <c r="E3284" t="s">
        <v>21</v>
      </c>
      <c r="G3284" t="s">
        <v>3040</v>
      </c>
      <c r="H3284">
        <v>54.1</v>
      </c>
      <c r="J3284">
        <v>0</v>
      </c>
      <c r="K3284">
        <v>0</v>
      </c>
      <c r="L3284" s="17">
        <f>IF($E3284&lt;&gt;"",VLOOKUP($E3284,GEMWs!$E$14:$L$20,7,FALSE),"")</f>
        <v>37.754918937403332</v>
      </c>
      <c r="M3284" s="17">
        <f>IF($E3284&lt;&gt;"",VLOOKUP($E3284,GEMWs!$E$14:$L$20,8,FALSE),"")</f>
        <v>96.174593288388181</v>
      </c>
      <c r="N3284" s="17">
        <f t="shared" ca="1" si="230"/>
        <v>37.754918937403332</v>
      </c>
      <c r="O3284" s="17">
        <f t="shared" ca="1" si="231"/>
        <v>96.174593288388181</v>
      </c>
      <c r="P3284" s="17">
        <f t="shared" ca="1" si="228"/>
        <v>0.56251862524415652</v>
      </c>
      <c r="Q3284" s="17">
        <f t="shared" ca="1" si="229"/>
        <v>1.4329258682741814</v>
      </c>
    </row>
    <row r="3285" spans="1:17" x14ac:dyDescent="0.35">
      <c r="A3285" t="s">
        <v>1603</v>
      </c>
      <c r="B3285" t="s">
        <v>120</v>
      </c>
      <c r="D3285" t="s">
        <v>14</v>
      </c>
      <c r="E3285" t="s">
        <v>21</v>
      </c>
      <c r="G3285" t="s">
        <v>3040</v>
      </c>
      <c r="H3285">
        <v>29.6</v>
      </c>
      <c r="J3285">
        <v>0</v>
      </c>
      <c r="K3285">
        <v>0</v>
      </c>
      <c r="L3285" s="17">
        <f>IF($E3285&lt;&gt;"",VLOOKUP($E3285,GEMWs!$E$14:$L$20,7,FALSE),"")</f>
        <v>37.754918937403332</v>
      </c>
      <c r="M3285" s="17">
        <f>IF($E3285&lt;&gt;"",VLOOKUP($E3285,GEMWs!$E$14:$L$20,8,FALSE),"")</f>
        <v>96.174593288388181</v>
      </c>
      <c r="N3285" s="17">
        <f t="shared" ca="1" si="230"/>
        <v>37.754918937403332</v>
      </c>
      <c r="O3285" s="17">
        <f t="shared" ca="1" si="231"/>
        <v>96.174593288388181</v>
      </c>
      <c r="P3285" s="17">
        <f t="shared" ca="1" si="228"/>
        <v>0.30777359163081391</v>
      </c>
      <c r="Q3285" s="17">
        <f t="shared" ca="1" si="229"/>
        <v>0.78400380223504196</v>
      </c>
    </row>
    <row r="3286" spans="1:17" x14ac:dyDescent="0.35">
      <c r="A3286" t="s">
        <v>1603</v>
      </c>
      <c r="B3286" t="s">
        <v>1637</v>
      </c>
      <c r="D3286" t="s">
        <v>14</v>
      </c>
      <c r="E3286" t="s">
        <v>18</v>
      </c>
      <c r="G3286" t="s">
        <v>3040</v>
      </c>
      <c r="H3286">
        <v>141.80000000000001</v>
      </c>
      <c r="J3286">
        <v>0</v>
      </c>
      <c r="K3286">
        <v>0</v>
      </c>
      <c r="L3286" s="17">
        <f>IF($E3286&lt;&gt;"",VLOOKUP($E3286,GEMWs!$E$14:$L$20,7,FALSE),"")</f>
        <v>5950.3939027696888</v>
      </c>
      <c r="M3286" s="17">
        <f>IF($E3286&lt;&gt;"",VLOOKUP($E3286,GEMWs!$E$14:$L$20,8,FALSE),"")</f>
        <v>10539.430626954083</v>
      </c>
      <c r="N3286" s="17">
        <f t="shared" ca="1" si="230"/>
        <v>5950.3939027696888</v>
      </c>
      <c r="O3286" s="17">
        <f t="shared" ca="1" si="231"/>
        <v>10539.430626954083</v>
      </c>
      <c r="P3286" s="17">
        <f t="shared" ca="1" si="228"/>
        <v>1.3454237237195089E-2</v>
      </c>
      <c r="Q3286" s="17">
        <f t="shared" ca="1" si="229"/>
        <v>2.3830355152454252E-2</v>
      </c>
    </row>
    <row r="3287" spans="1:17" x14ac:dyDescent="0.35">
      <c r="A3287" t="s">
        <v>1603</v>
      </c>
      <c r="B3287" t="s">
        <v>2980</v>
      </c>
      <c r="D3287" t="s">
        <v>14</v>
      </c>
      <c r="E3287" t="s">
        <v>18</v>
      </c>
      <c r="G3287" t="s">
        <v>3040</v>
      </c>
      <c r="H3287">
        <v>6.2</v>
      </c>
      <c r="J3287">
        <v>0</v>
      </c>
      <c r="K3287">
        <v>0</v>
      </c>
      <c r="L3287" s="17">
        <f>IF($E3287&lt;&gt;"",VLOOKUP($E3287,GEMWs!$E$14:$L$20,7,FALSE),"")</f>
        <v>5950.3939027696888</v>
      </c>
      <c r="M3287" s="17">
        <f>IF($E3287&lt;&gt;"",VLOOKUP($E3287,GEMWs!$E$14:$L$20,8,FALSE),"")</f>
        <v>10539.430626954083</v>
      </c>
      <c r="N3287" s="17">
        <f t="shared" ca="1" si="230"/>
        <v>5950.3939027696888</v>
      </c>
      <c r="O3287" s="17">
        <f t="shared" ca="1" si="231"/>
        <v>10539.430626954083</v>
      </c>
      <c r="P3287" s="17">
        <f t="shared" ca="1" si="228"/>
        <v>5.8826707243025066E-4</v>
      </c>
      <c r="Q3287" s="17">
        <f t="shared" ca="1" si="229"/>
        <v>1.0419478275403129E-3</v>
      </c>
    </row>
    <row r="3288" spans="1:17" x14ac:dyDescent="0.35">
      <c r="A3288" t="s">
        <v>1603</v>
      </c>
      <c r="B3288" t="s">
        <v>710</v>
      </c>
      <c r="C3288" t="s">
        <v>711</v>
      </c>
      <c r="D3288" t="s">
        <v>14</v>
      </c>
      <c r="E3288" t="s">
        <v>18</v>
      </c>
      <c r="F3288" t="s">
        <v>22</v>
      </c>
      <c r="G3288" t="s">
        <v>3040</v>
      </c>
      <c r="H3288">
        <v>6.3</v>
      </c>
      <c r="I3288">
        <v>398</v>
      </c>
      <c r="J3288">
        <v>60000</v>
      </c>
      <c r="K3288">
        <v>135000</v>
      </c>
      <c r="L3288" s="17">
        <f>IF($E3288&lt;&gt;"",VLOOKUP($E3288,GEMWs!$E$14:$L$20,7,FALSE),"")</f>
        <v>5950.3939027696888</v>
      </c>
      <c r="M3288" s="17">
        <f>IF($E3288&lt;&gt;"",VLOOKUP($E3288,GEMWs!$E$14:$L$20,8,FALSE),"")</f>
        <v>10539.430626954083</v>
      </c>
      <c r="N3288" s="17">
        <f t="shared" si="230"/>
        <v>60000</v>
      </c>
      <c r="O3288" s="17">
        <f t="shared" si="231"/>
        <v>135000</v>
      </c>
      <c r="P3288" s="17">
        <f t="shared" si="228"/>
        <v>4.6666666666666665E-5</v>
      </c>
      <c r="Q3288" s="17">
        <f t="shared" si="229"/>
        <v>1.0499999999999999E-4</v>
      </c>
    </row>
    <row r="3289" spans="1:17" x14ac:dyDescent="0.35">
      <c r="A3289" t="s">
        <v>1603</v>
      </c>
      <c r="B3289" t="s">
        <v>698</v>
      </c>
      <c r="D3289" t="s">
        <v>22</v>
      </c>
      <c r="G3289" t="s">
        <v>3040</v>
      </c>
      <c r="H3289">
        <v>1.5</v>
      </c>
      <c r="J3289">
        <v>0</v>
      </c>
      <c r="K3289">
        <v>0</v>
      </c>
      <c r="L3289" s="17" t="str">
        <f>IF($E3289&lt;&gt;"",VLOOKUP($E3289,GEMWs!$E$14:$L$20,7,FALSE),"")</f>
        <v/>
      </c>
      <c r="M3289" s="17" t="str">
        <f>IF($E3289&lt;&gt;"",VLOOKUP($E3289,GEMWs!$E$14:$L$20,8,FALSE),"")</f>
        <v/>
      </c>
      <c r="N3289" s="17">
        <f t="shared" ca="1" si="230"/>
        <v>0</v>
      </c>
      <c r="O3289" s="17">
        <f t="shared" ca="1" si="231"/>
        <v>0</v>
      </c>
      <c r="P3289" s="17">
        <f t="shared" ca="1" si="228"/>
        <v>0</v>
      </c>
      <c r="Q3289" s="17">
        <f t="shared" ca="1" si="229"/>
        <v>0</v>
      </c>
    </row>
    <row r="3290" spans="1:17" x14ac:dyDescent="0.35">
      <c r="A3290" t="s">
        <v>1603</v>
      </c>
      <c r="B3290" t="s">
        <v>53</v>
      </c>
      <c r="C3290" t="s">
        <v>54</v>
      </c>
      <c r="D3290" t="s">
        <v>14</v>
      </c>
      <c r="E3290" t="s">
        <v>21</v>
      </c>
      <c r="F3290" t="s">
        <v>22</v>
      </c>
      <c r="G3290" t="s">
        <v>3040</v>
      </c>
      <c r="H3290">
        <v>7</v>
      </c>
      <c r="I3290">
        <v>315</v>
      </c>
      <c r="J3290">
        <v>1000</v>
      </c>
      <c r="K3290">
        <v>2300</v>
      </c>
      <c r="L3290" s="17">
        <f>IF($E3290&lt;&gt;"",VLOOKUP($E3290,GEMWs!$E$14:$L$20,7,FALSE),"")</f>
        <v>37.754918937403332</v>
      </c>
      <c r="M3290" s="17">
        <f>IF($E3290&lt;&gt;"",VLOOKUP($E3290,GEMWs!$E$14:$L$20,8,FALSE),"")</f>
        <v>96.174593288388181</v>
      </c>
      <c r="N3290" s="17">
        <f t="shared" si="230"/>
        <v>1000</v>
      </c>
      <c r="O3290" s="17">
        <f t="shared" si="231"/>
        <v>2300</v>
      </c>
      <c r="P3290" s="17">
        <f t="shared" si="228"/>
        <v>3.0434782608695652E-3</v>
      </c>
      <c r="Q3290" s="17">
        <f t="shared" si="229"/>
        <v>7.0000000000000001E-3</v>
      </c>
    </row>
    <row r="3291" spans="1:17" x14ac:dyDescent="0.35">
      <c r="A3291" t="s">
        <v>1603</v>
      </c>
      <c r="B3291" t="s">
        <v>111</v>
      </c>
      <c r="D3291" t="s">
        <v>14</v>
      </c>
      <c r="E3291" t="s">
        <v>21</v>
      </c>
      <c r="G3291" t="s">
        <v>3040</v>
      </c>
      <c r="H3291">
        <v>75.2</v>
      </c>
      <c r="J3291">
        <v>0</v>
      </c>
      <c r="K3291">
        <v>0</v>
      </c>
      <c r="L3291" s="17">
        <f>IF($E3291&lt;&gt;"",VLOOKUP($E3291,GEMWs!$E$14:$L$20,7,FALSE),"")</f>
        <v>37.754918937403332</v>
      </c>
      <c r="M3291" s="17">
        <f>IF($E3291&lt;&gt;"",VLOOKUP($E3291,GEMWs!$E$14:$L$20,8,FALSE),"")</f>
        <v>96.174593288388181</v>
      </c>
      <c r="N3291" s="17">
        <f t="shared" ca="1" si="230"/>
        <v>37.754918937403332</v>
      </c>
      <c r="O3291" s="17">
        <f t="shared" ca="1" si="231"/>
        <v>96.174593288388181</v>
      </c>
      <c r="P3291" s="17">
        <f t="shared" ca="1" si="228"/>
        <v>0.78191128684585154</v>
      </c>
      <c r="Q3291" s="17">
        <f t="shared" ca="1" si="229"/>
        <v>1.9917934435160525</v>
      </c>
    </row>
    <row r="3292" spans="1:17" x14ac:dyDescent="0.35">
      <c r="A3292" t="s">
        <v>1603</v>
      </c>
      <c r="B3292" t="s">
        <v>144</v>
      </c>
      <c r="C3292" t="s">
        <v>145</v>
      </c>
      <c r="D3292" t="s">
        <v>14</v>
      </c>
      <c r="E3292" t="s">
        <v>21</v>
      </c>
      <c r="F3292" t="s">
        <v>22</v>
      </c>
      <c r="G3292" t="s">
        <v>3040</v>
      </c>
      <c r="H3292">
        <v>35913.9</v>
      </c>
      <c r="I3292">
        <v>317</v>
      </c>
      <c r="J3292">
        <v>2000</v>
      </c>
      <c r="K3292">
        <v>10000</v>
      </c>
      <c r="L3292" s="17">
        <f>IF($E3292&lt;&gt;"",VLOOKUP($E3292,GEMWs!$E$14:$L$20,7,FALSE),"")</f>
        <v>37.754918937403332</v>
      </c>
      <c r="M3292" s="17">
        <f>IF($E3292&lt;&gt;"",VLOOKUP($E3292,GEMWs!$E$14:$L$20,8,FALSE),"")</f>
        <v>96.174593288388181</v>
      </c>
      <c r="N3292" s="17">
        <f t="shared" si="230"/>
        <v>2000</v>
      </c>
      <c r="O3292" s="17">
        <f t="shared" si="231"/>
        <v>10000</v>
      </c>
      <c r="P3292" s="17">
        <f t="shared" si="228"/>
        <v>3.5913900000000001</v>
      </c>
      <c r="Q3292" s="17">
        <f t="shared" si="229"/>
        <v>17.956949999999999</v>
      </c>
    </row>
    <row r="3293" spans="1:17" x14ac:dyDescent="0.35">
      <c r="A3293" t="s">
        <v>1603</v>
      </c>
      <c r="B3293" t="s">
        <v>699</v>
      </c>
      <c r="D3293" t="s">
        <v>14</v>
      </c>
      <c r="E3293" t="s">
        <v>18</v>
      </c>
      <c r="G3293" t="s">
        <v>3040</v>
      </c>
      <c r="H3293">
        <v>46.6</v>
      </c>
      <c r="J3293">
        <v>0</v>
      </c>
      <c r="K3293">
        <v>0</v>
      </c>
      <c r="L3293" s="17">
        <f>IF($E3293&lt;&gt;"",VLOOKUP($E3293,GEMWs!$E$14:$L$20,7,FALSE),"")</f>
        <v>5950.3939027696888</v>
      </c>
      <c r="M3293" s="17">
        <f>IF($E3293&lt;&gt;"",VLOOKUP($E3293,GEMWs!$E$14:$L$20,8,FALSE),"")</f>
        <v>10539.430626954083</v>
      </c>
      <c r="N3293" s="17">
        <f t="shared" ca="1" si="230"/>
        <v>5950.3939027696888</v>
      </c>
      <c r="O3293" s="17">
        <f t="shared" ca="1" si="231"/>
        <v>10539.430626954083</v>
      </c>
      <c r="P3293" s="17">
        <f t="shared" ca="1" si="228"/>
        <v>4.4214912218144648E-3</v>
      </c>
      <c r="Q3293" s="17">
        <f t="shared" ca="1" si="229"/>
        <v>7.8314143166739632E-3</v>
      </c>
    </row>
    <row r="3294" spans="1:17" x14ac:dyDescent="0.35">
      <c r="A3294" t="s">
        <v>1603</v>
      </c>
      <c r="B3294" t="s">
        <v>701</v>
      </c>
      <c r="D3294" t="s">
        <v>14</v>
      </c>
      <c r="E3294" t="s">
        <v>18</v>
      </c>
      <c r="G3294" t="s">
        <v>3040</v>
      </c>
      <c r="H3294">
        <v>5212.8</v>
      </c>
      <c r="J3294">
        <v>0</v>
      </c>
      <c r="K3294">
        <v>0</v>
      </c>
      <c r="L3294" s="17">
        <f>IF($E3294&lt;&gt;"",VLOOKUP($E3294,GEMWs!$E$14:$L$20,7,FALSE),"")</f>
        <v>5950.3939027696888</v>
      </c>
      <c r="M3294" s="17">
        <f>IF($E3294&lt;&gt;"",VLOOKUP($E3294,GEMWs!$E$14:$L$20,8,FALSE),"")</f>
        <v>10539.430626954083</v>
      </c>
      <c r="N3294" s="17">
        <f t="shared" ca="1" si="230"/>
        <v>5950.3939027696888</v>
      </c>
      <c r="O3294" s="17">
        <f t="shared" ca="1" si="231"/>
        <v>10539.430626954083</v>
      </c>
      <c r="P3294" s="17">
        <f t="shared" ca="1" si="228"/>
        <v>0.49459977341361466</v>
      </c>
      <c r="Q3294" s="17">
        <f t="shared" ca="1" si="229"/>
        <v>0.87604284441970037</v>
      </c>
    </row>
    <row r="3295" spans="1:17" x14ac:dyDescent="0.35">
      <c r="A3295" t="s">
        <v>1603</v>
      </c>
      <c r="B3295" t="s">
        <v>1369</v>
      </c>
      <c r="D3295" t="s">
        <v>22</v>
      </c>
      <c r="G3295" t="s">
        <v>3040</v>
      </c>
      <c r="H3295">
        <v>34.700000000000003</v>
      </c>
      <c r="J3295">
        <v>0</v>
      </c>
      <c r="K3295">
        <v>0</v>
      </c>
      <c r="L3295" s="17" t="str">
        <f>IF($E3295&lt;&gt;"",VLOOKUP($E3295,GEMWs!$E$14:$L$20,7,FALSE),"")</f>
        <v/>
      </c>
      <c r="M3295" s="17" t="str">
        <f>IF($E3295&lt;&gt;"",VLOOKUP($E3295,GEMWs!$E$14:$L$20,8,FALSE),"")</f>
        <v/>
      </c>
      <c r="N3295" s="17">
        <f t="shared" ca="1" si="230"/>
        <v>0</v>
      </c>
      <c r="O3295" s="17">
        <f t="shared" ca="1" si="231"/>
        <v>0</v>
      </c>
      <c r="P3295" s="17">
        <f t="shared" ca="1" si="228"/>
        <v>0</v>
      </c>
      <c r="Q3295" s="17">
        <f t="shared" ca="1" si="229"/>
        <v>0</v>
      </c>
    </row>
    <row r="3296" spans="1:17" x14ac:dyDescent="0.35">
      <c r="A3296" t="s">
        <v>1603</v>
      </c>
      <c r="B3296" t="s">
        <v>112</v>
      </c>
      <c r="D3296" t="s">
        <v>14</v>
      </c>
      <c r="E3296" t="s">
        <v>18</v>
      </c>
      <c r="G3296" t="s">
        <v>3040</v>
      </c>
      <c r="H3296">
        <v>2977.6</v>
      </c>
      <c r="J3296">
        <v>0</v>
      </c>
      <c r="K3296">
        <v>0</v>
      </c>
      <c r="L3296" s="17">
        <f>IF($E3296&lt;&gt;"",VLOOKUP($E3296,GEMWs!$E$14:$L$20,7,FALSE),"")</f>
        <v>5950.3939027696888</v>
      </c>
      <c r="M3296" s="17">
        <f>IF($E3296&lt;&gt;"",VLOOKUP($E3296,GEMWs!$E$14:$L$20,8,FALSE),"")</f>
        <v>10539.430626954083</v>
      </c>
      <c r="N3296" s="17">
        <f t="shared" ca="1" si="230"/>
        <v>5950.3939027696888</v>
      </c>
      <c r="O3296" s="17">
        <f t="shared" ca="1" si="231"/>
        <v>10539.430626954083</v>
      </c>
      <c r="P3296" s="17">
        <f t="shared" ca="1" si="228"/>
        <v>0.28252000562392166</v>
      </c>
      <c r="Q3296" s="17">
        <f t="shared" ca="1" si="229"/>
        <v>0.50040384698129603</v>
      </c>
    </row>
    <row r="3297" spans="1:17" x14ac:dyDescent="0.35">
      <c r="A3297" t="s">
        <v>1603</v>
      </c>
      <c r="B3297" t="s">
        <v>310</v>
      </c>
      <c r="C3297" t="s">
        <v>311</v>
      </c>
      <c r="D3297" t="s">
        <v>14</v>
      </c>
      <c r="E3297" t="s">
        <v>21</v>
      </c>
      <c r="F3297" t="s">
        <v>22</v>
      </c>
      <c r="G3297" t="s">
        <v>3040</v>
      </c>
      <c r="H3297">
        <v>1.1000000000000001</v>
      </c>
      <c r="I3297">
        <v>400</v>
      </c>
      <c r="J3297">
        <v>2289.0380930000001</v>
      </c>
      <c r="K3297">
        <v>2289.0380930000001</v>
      </c>
      <c r="L3297" s="17">
        <f>IF($E3297&lt;&gt;"",VLOOKUP($E3297,GEMWs!$E$14:$L$20,7,FALSE),"")</f>
        <v>37.754918937403332</v>
      </c>
      <c r="M3297" s="17">
        <f>IF($E3297&lt;&gt;"",VLOOKUP($E3297,GEMWs!$E$14:$L$20,8,FALSE),"")</f>
        <v>96.174593288388181</v>
      </c>
      <c r="N3297" s="17">
        <f t="shared" si="230"/>
        <v>2289.0380930000001</v>
      </c>
      <c r="O3297" s="17">
        <f t="shared" si="231"/>
        <v>2289.0380930000001</v>
      </c>
      <c r="P3297" s="17">
        <f t="shared" si="228"/>
        <v>4.8055119893542116E-4</v>
      </c>
      <c r="Q3297" s="17">
        <f t="shared" si="229"/>
        <v>4.8055119893542116E-4</v>
      </c>
    </row>
    <row r="3298" spans="1:17" x14ac:dyDescent="0.35">
      <c r="A3298" t="s">
        <v>1603</v>
      </c>
      <c r="B3298" t="s">
        <v>1311</v>
      </c>
      <c r="D3298" t="s">
        <v>14</v>
      </c>
      <c r="E3298" t="s">
        <v>21</v>
      </c>
      <c r="G3298" t="s">
        <v>3040</v>
      </c>
      <c r="H3298">
        <v>6.1</v>
      </c>
      <c r="J3298">
        <v>0</v>
      </c>
      <c r="K3298">
        <v>0</v>
      </c>
      <c r="L3298" s="17">
        <f>IF($E3298&lt;&gt;"",VLOOKUP($E3298,GEMWs!$E$14:$L$20,7,FALSE),"")</f>
        <v>37.754918937403332</v>
      </c>
      <c r="M3298" s="17">
        <f>IF($E3298&lt;&gt;"",VLOOKUP($E3298,GEMWs!$E$14:$L$20,8,FALSE),"")</f>
        <v>96.174593288388181</v>
      </c>
      <c r="N3298" s="17">
        <f t="shared" ca="1" si="230"/>
        <v>37.754918937403332</v>
      </c>
      <c r="O3298" s="17">
        <f t="shared" ca="1" si="231"/>
        <v>96.174593288388181</v>
      </c>
      <c r="P3298" s="17">
        <f t="shared" ref="P3298:P3302" ca="1" si="232">IF(O3298&gt;0,$H3298/O3298,0)</f>
        <v>6.3426314491485294E-2</v>
      </c>
      <c r="Q3298" s="17">
        <f t="shared" ref="Q3298:Q3302" ca="1" si="233">IF(N3298&gt;0,$H3298/N3298,0)</f>
        <v>0.16156835113627552</v>
      </c>
    </row>
    <row r="3299" spans="1:17" x14ac:dyDescent="0.35">
      <c r="A3299" t="s">
        <v>1603</v>
      </c>
      <c r="B3299" t="s">
        <v>1437</v>
      </c>
      <c r="D3299" t="s">
        <v>22</v>
      </c>
      <c r="G3299" t="s">
        <v>3040</v>
      </c>
      <c r="H3299">
        <v>53.8</v>
      </c>
      <c r="J3299">
        <v>0</v>
      </c>
      <c r="K3299">
        <v>0</v>
      </c>
      <c r="L3299" s="17" t="str">
        <f>IF($E3299&lt;&gt;"",VLOOKUP($E3299,GEMWs!$E$14:$L$20,7,FALSE),"")</f>
        <v/>
      </c>
      <c r="M3299" s="17" t="str">
        <f>IF($E3299&lt;&gt;"",VLOOKUP($E3299,GEMWs!$E$14:$L$20,8,FALSE),"")</f>
        <v/>
      </c>
      <c r="N3299" s="17">
        <f t="shared" ca="1" si="230"/>
        <v>0</v>
      </c>
      <c r="O3299" s="17">
        <f t="shared" ca="1" si="231"/>
        <v>0</v>
      </c>
      <c r="P3299" s="17">
        <f t="shared" ca="1" si="232"/>
        <v>0</v>
      </c>
      <c r="Q3299" s="17">
        <f t="shared" ca="1" si="233"/>
        <v>0</v>
      </c>
    </row>
    <row r="3300" spans="1:17" x14ac:dyDescent="0.35">
      <c r="A3300" t="s">
        <v>1603</v>
      </c>
      <c r="B3300" t="s">
        <v>1584</v>
      </c>
      <c r="D3300" t="s">
        <v>14</v>
      </c>
      <c r="E3300" t="s">
        <v>21</v>
      </c>
      <c r="G3300" t="s">
        <v>3040</v>
      </c>
      <c r="H3300">
        <v>0.1</v>
      </c>
      <c r="J3300">
        <v>0</v>
      </c>
      <c r="K3300">
        <v>0</v>
      </c>
      <c r="L3300" s="17">
        <f>IF($E3300&lt;&gt;"",VLOOKUP($E3300,GEMWs!$E$14:$L$20,7,FALSE),"")</f>
        <v>37.754918937403332</v>
      </c>
      <c r="M3300" s="17">
        <f>IF($E3300&lt;&gt;"",VLOOKUP($E3300,GEMWs!$E$14:$L$20,8,FALSE),"")</f>
        <v>96.174593288388181</v>
      </c>
      <c r="N3300" s="17">
        <f t="shared" ca="1" si="230"/>
        <v>37.754918937403332</v>
      </c>
      <c r="O3300" s="17">
        <f t="shared" ca="1" si="231"/>
        <v>96.174593288388181</v>
      </c>
      <c r="P3300" s="17">
        <f t="shared" ca="1" si="232"/>
        <v>1.0397756474013985E-3</v>
      </c>
      <c r="Q3300" s="17">
        <f t="shared" ca="1" si="233"/>
        <v>2.6486614940373038E-3</v>
      </c>
    </row>
    <row r="3301" spans="1:17" x14ac:dyDescent="0.35">
      <c r="A3301" t="s">
        <v>1603</v>
      </c>
      <c r="B3301" t="s">
        <v>1149</v>
      </c>
      <c r="D3301" t="s">
        <v>22</v>
      </c>
      <c r="G3301" t="s">
        <v>3040</v>
      </c>
      <c r="H3301">
        <v>4524.7</v>
      </c>
      <c r="J3301">
        <v>0</v>
      </c>
      <c r="K3301">
        <v>0</v>
      </c>
      <c r="L3301" s="17" t="str">
        <f>IF($E3301&lt;&gt;"",VLOOKUP($E3301,GEMWs!$E$14:$L$20,7,FALSE),"")</f>
        <v/>
      </c>
      <c r="M3301" s="17" t="str">
        <f>IF($E3301&lt;&gt;"",VLOOKUP($E3301,GEMWs!$E$14:$L$20,8,FALSE),"")</f>
        <v/>
      </c>
      <c r="N3301" s="17">
        <f t="shared" ca="1" si="230"/>
        <v>0</v>
      </c>
      <c r="O3301" s="17">
        <f t="shared" ca="1" si="231"/>
        <v>0</v>
      </c>
      <c r="P3301" s="17">
        <f t="shared" ca="1" si="232"/>
        <v>0</v>
      </c>
      <c r="Q3301" s="17">
        <f t="shared" ca="1" si="233"/>
        <v>0</v>
      </c>
    </row>
    <row r="3302" spans="1:17" x14ac:dyDescent="0.35">
      <c r="A3302" t="s">
        <v>1603</v>
      </c>
      <c r="B3302" t="s">
        <v>1650</v>
      </c>
      <c r="D3302" t="s">
        <v>14</v>
      </c>
      <c r="E3302" t="s">
        <v>21</v>
      </c>
      <c r="G3302" t="s">
        <v>3040</v>
      </c>
      <c r="H3302">
        <v>3.4</v>
      </c>
      <c r="J3302">
        <v>0</v>
      </c>
      <c r="K3302">
        <v>0</v>
      </c>
      <c r="L3302" s="17">
        <f>IF($E3302&lt;&gt;"",VLOOKUP($E3302,GEMWs!$E$14:$L$20,7,FALSE),"")</f>
        <v>37.754918937403332</v>
      </c>
      <c r="M3302" s="17">
        <f>IF($E3302&lt;&gt;"",VLOOKUP($E3302,GEMWs!$E$14:$L$20,8,FALSE),"")</f>
        <v>96.174593288388181</v>
      </c>
      <c r="N3302" s="17">
        <f t="shared" ca="1" si="230"/>
        <v>37.754918937403332</v>
      </c>
      <c r="O3302" s="17">
        <f t="shared" ca="1" si="231"/>
        <v>96.174593288388181</v>
      </c>
      <c r="P3302" s="17">
        <f t="shared" ca="1" si="232"/>
        <v>3.5352372011647544E-2</v>
      </c>
      <c r="Q3302" s="17">
        <f t="shared" ca="1" si="233"/>
        <v>9.0054490797268322E-2</v>
      </c>
    </row>
    <row r="3303" spans="1:17" x14ac:dyDescent="0.35">
      <c r="A3303" t="s">
        <v>1603</v>
      </c>
      <c r="B3303" t="s">
        <v>508</v>
      </c>
      <c r="D3303" t="s">
        <v>22</v>
      </c>
      <c r="G3303" t="s">
        <v>3040</v>
      </c>
      <c r="H3303">
        <v>0.23</v>
      </c>
      <c r="J3303">
        <v>0</v>
      </c>
      <c r="K3303">
        <v>0</v>
      </c>
      <c r="L3303" s="17" t="str">
        <f>IF($E3303&lt;&gt;"",VLOOKUP($E3303,GEMWs!$E$14:$L$20,7,FALSE),"")</f>
        <v/>
      </c>
      <c r="M3303" s="17" t="str">
        <f>IF($E3303&lt;&gt;"",VLOOKUP($E3303,GEMWs!$E$14:$L$20,8,FALSE),"")</f>
        <v/>
      </c>
      <c r="N3303" s="17">
        <f t="shared" ca="1" si="230"/>
        <v>0</v>
      </c>
      <c r="O3303" s="17">
        <f t="shared" ca="1" si="231"/>
        <v>0</v>
      </c>
      <c r="P3303" s="17">
        <f t="shared" ref="P3303:P3366" ca="1" si="234">IF(O3303&gt;0,$H3303/O3303,0)</f>
        <v>0</v>
      </c>
      <c r="Q3303" s="17">
        <f t="shared" ref="Q3303:Q3366" ca="1" si="235">IF(N3303&gt;0,$H3303/N3303,0)</f>
        <v>0</v>
      </c>
    </row>
    <row r="3304" spans="1:17" x14ac:dyDescent="0.35">
      <c r="A3304" t="s">
        <v>1603</v>
      </c>
      <c r="B3304" t="s">
        <v>1343</v>
      </c>
      <c r="D3304" t="s">
        <v>22</v>
      </c>
      <c r="G3304" t="s">
        <v>3040</v>
      </c>
      <c r="H3304">
        <v>42.2</v>
      </c>
      <c r="J3304">
        <v>0</v>
      </c>
      <c r="K3304">
        <v>0</v>
      </c>
      <c r="L3304" s="17" t="str">
        <f>IF($E3304&lt;&gt;"",VLOOKUP($E3304,GEMWs!$E$14:$L$20,7,FALSE),"")</f>
        <v/>
      </c>
      <c r="M3304" s="17" t="str">
        <f>IF($E3304&lt;&gt;"",VLOOKUP($E3304,GEMWs!$E$14:$L$20,8,FALSE),"")</f>
        <v/>
      </c>
      <c r="N3304" s="17">
        <f t="shared" ca="1" si="230"/>
        <v>0</v>
      </c>
      <c r="O3304" s="17">
        <f t="shared" ca="1" si="231"/>
        <v>0</v>
      </c>
      <c r="P3304" s="17">
        <f t="shared" ca="1" si="234"/>
        <v>0</v>
      </c>
      <c r="Q3304" s="17">
        <f t="shared" ca="1" si="235"/>
        <v>0</v>
      </c>
    </row>
    <row r="3305" spans="1:17" x14ac:dyDescent="0.35">
      <c r="A3305" t="s">
        <v>1603</v>
      </c>
      <c r="B3305" t="s">
        <v>694</v>
      </c>
      <c r="D3305" t="s">
        <v>14</v>
      </c>
      <c r="E3305" t="s">
        <v>18</v>
      </c>
      <c r="G3305" t="s">
        <v>3040</v>
      </c>
      <c r="H3305">
        <v>953.1</v>
      </c>
      <c r="J3305">
        <v>0</v>
      </c>
      <c r="K3305">
        <v>0</v>
      </c>
      <c r="L3305" s="17">
        <f>IF($E3305&lt;&gt;"",VLOOKUP($E3305,GEMWs!$E$14:$L$20,7,FALSE),"")</f>
        <v>5950.3939027696888</v>
      </c>
      <c r="M3305" s="17">
        <f>IF($E3305&lt;&gt;"",VLOOKUP($E3305,GEMWs!$E$14:$L$20,8,FALSE),"")</f>
        <v>10539.430626954083</v>
      </c>
      <c r="N3305" s="17">
        <f t="shared" ca="1" si="230"/>
        <v>5950.3939027696888</v>
      </c>
      <c r="O3305" s="17">
        <f t="shared" ca="1" si="231"/>
        <v>10539.430626954083</v>
      </c>
      <c r="P3305" s="17">
        <f t="shared" ca="1" si="234"/>
        <v>9.0431830118269663E-2</v>
      </c>
      <c r="Q3305" s="17">
        <f t="shared" ca="1" si="235"/>
        <v>0.16017427006914065</v>
      </c>
    </row>
    <row r="3306" spans="1:17" x14ac:dyDescent="0.35">
      <c r="A3306" t="s">
        <v>1603</v>
      </c>
      <c r="B3306" t="s">
        <v>1508</v>
      </c>
      <c r="D3306" t="s">
        <v>14</v>
      </c>
      <c r="E3306" t="s">
        <v>21</v>
      </c>
      <c r="G3306" t="s">
        <v>3040</v>
      </c>
      <c r="H3306">
        <v>101</v>
      </c>
      <c r="J3306">
        <v>0</v>
      </c>
      <c r="K3306">
        <v>0</v>
      </c>
      <c r="L3306" s="17">
        <f>IF($E3306&lt;&gt;"",VLOOKUP($E3306,GEMWs!$E$14:$L$20,7,FALSE),"")</f>
        <v>37.754918937403332</v>
      </c>
      <c r="M3306" s="17">
        <f>IF($E3306&lt;&gt;"",VLOOKUP($E3306,GEMWs!$E$14:$L$20,8,FALSE),"")</f>
        <v>96.174593288388181</v>
      </c>
      <c r="N3306" s="17">
        <f t="shared" ca="1" si="230"/>
        <v>37.754918937403332</v>
      </c>
      <c r="O3306" s="17">
        <f t="shared" ca="1" si="231"/>
        <v>96.174593288388181</v>
      </c>
      <c r="P3306" s="17">
        <f t="shared" ca="1" si="234"/>
        <v>1.0501734038754122</v>
      </c>
      <c r="Q3306" s="17">
        <f t="shared" ca="1" si="235"/>
        <v>2.6751481089776767</v>
      </c>
    </row>
    <row r="3307" spans="1:17" x14ac:dyDescent="0.35">
      <c r="A3307" t="s">
        <v>1603</v>
      </c>
      <c r="B3307" t="s">
        <v>1335</v>
      </c>
      <c r="C3307" t="s">
        <v>1336</v>
      </c>
      <c r="D3307" t="s">
        <v>14</v>
      </c>
      <c r="E3307" t="s">
        <v>21</v>
      </c>
      <c r="F3307" t="s">
        <v>22</v>
      </c>
      <c r="G3307" t="s">
        <v>3040</v>
      </c>
      <c r="H3307">
        <v>5.4</v>
      </c>
      <c r="I3307">
        <v>440</v>
      </c>
      <c r="J3307">
        <v>110.79236299999999</v>
      </c>
      <c r="K3307">
        <v>460.33698500000003</v>
      </c>
      <c r="L3307" s="17">
        <f>IF($E3307&lt;&gt;"",VLOOKUP($E3307,GEMWs!$E$14:$L$20,7,FALSE),"")</f>
        <v>37.754918937403332</v>
      </c>
      <c r="M3307" s="17">
        <f>IF($E3307&lt;&gt;"",VLOOKUP($E3307,GEMWs!$E$14:$L$20,8,FALSE),"")</f>
        <v>96.174593288388181</v>
      </c>
      <c r="N3307" s="17">
        <f t="shared" si="230"/>
        <v>110.79236299999999</v>
      </c>
      <c r="O3307" s="17">
        <f t="shared" si="231"/>
        <v>460.33698500000003</v>
      </c>
      <c r="P3307" s="17">
        <f t="shared" si="234"/>
        <v>1.1730536923944965E-2</v>
      </c>
      <c r="Q3307" s="17">
        <f t="shared" si="235"/>
        <v>4.8739821534449994E-2</v>
      </c>
    </row>
    <row r="3308" spans="1:17" x14ac:dyDescent="0.35">
      <c r="A3308" t="s">
        <v>1603</v>
      </c>
      <c r="B3308" t="s">
        <v>695</v>
      </c>
      <c r="D3308" t="s">
        <v>14</v>
      </c>
      <c r="E3308" t="s">
        <v>18</v>
      </c>
      <c r="G3308" t="s">
        <v>3040</v>
      </c>
      <c r="H3308">
        <v>2.6</v>
      </c>
      <c r="J3308">
        <v>0</v>
      </c>
      <c r="K3308">
        <v>0</v>
      </c>
      <c r="L3308" s="17">
        <f>IF($E3308&lt;&gt;"",VLOOKUP($E3308,GEMWs!$E$14:$L$20,7,FALSE),"")</f>
        <v>5950.3939027696888</v>
      </c>
      <c r="M3308" s="17">
        <f>IF($E3308&lt;&gt;"",VLOOKUP($E3308,GEMWs!$E$14:$L$20,8,FALSE),"")</f>
        <v>10539.430626954083</v>
      </c>
      <c r="N3308" s="17">
        <f t="shared" ca="1" si="230"/>
        <v>5950.3939027696888</v>
      </c>
      <c r="O3308" s="17">
        <f t="shared" ca="1" si="231"/>
        <v>10539.430626954083</v>
      </c>
      <c r="P3308" s="17">
        <f t="shared" ca="1" si="234"/>
        <v>2.4669264327720192E-4</v>
      </c>
      <c r="Q3308" s="17">
        <f t="shared" ca="1" si="235"/>
        <v>4.3694586316206661E-4</v>
      </c>
    </row>
    <row r="3309" spans="1:17" x14ac:dyDescent="0.35">
      <c r="A3309" t="s">
        <v>1603</v>
      </c>
      <c r="B3309" t="s">
        <v>132</v>
      </c>
      <c r="D3309" t="s">
        <v>22</v>
      </c>
      <c r="G3309" t="s">
        <v>3040</v>
      </c>
      <c r="H3309">
        <v>63.1</v>
      </c>
      <c r="J3309">
        <v>0</v>
      </c>
      <c r="K3309">
        <v>0</v>
      </c>
      <c r="L3309" s="17" t="str">
        <f>IF($E3309&lt;&gt;"",VLOOKUP($E3309,GEMWs!$E$14:$L$20,7,FALSE),"")</f>
        <v/>
      </c>
      <c r="M3309" s="17" t="str">
        <f>IF($E3309&lt;&gt;"",VLOOKUP($E3309,GEMWs!$E$14:$L$20,8,FALSE),"")</f>
        <v/>
      </c>
      <c r="N3309" s="17">
        <f t="shared" ca="1" si="230"/>
        <v>0</v>
      </c>
      <c r="O3309" s="17">
        <f t="shared" ca="1" si="231"/>
        <v>0</v>
      </c>
      <c r="P3309" s="17">
        <f t="shared" ca="1" si="234"/>
        <v>0</v>
      </c>
      <c r="Q3309" s="17">
        <f t="shared" ca="1" si="235"/>
        <v>0</v>
      </c>
    </row>
    <row r="3310" spans="1:17" x14ac:dyDescent="0.35">
      <c r="A3310" t="s">
        <v>1603</v>
      </c>
      <c r="B3310" t="s">
        <v>1645</v>
      </c>
      <c r="D3310" t="s">
        <v>14</v>
      </c>
      <c r="E3310" t="s">
        <v>21</v>
      </c>
      <c r="G3310" t="s">
        <v>3040</v>
      </c>
      <c r="H3310">
        <v>67.2</v>
      </c>
      <c r="J3310">
        <v>0</v>
      </c>
      <c r="K3310">
        <v>0</v>
      </c>
      <c r="L3310" s="17">
        <f>IF($E3310&lt;&gt;"",VLOOKUP($E3310,GEMWs!$E$14:$L$20,7,FALSE),"")</f>
        <v>37.754918937403332</v>
      </c>
      <c r="M3310" s="17">
        <f>IF($E3310&lt;&gt;"",VLOOKUP($E3310,GEMWs!$E$14:$L$20,8,FALSE),"")</f>
        <v>96.174593288388181</v>
      </c>
      <c r="N3310" s="17">
        <f t="shared" ca="1" si="230"/>
        <v>37.754918937403332</v>
      </c>
      <c r="O3310" s="17">
        <f t="shared" ca="1" si="231"/>
        <v>96.174593288388181</v>
      </c>
      <c r="P3310" s="17">
        <f t="shared" ca="1" si="234"/>
        <v>0.69872923505373974</v>
      </c>
      <c r="Q3310" s="17">
        <f t="shared" ca="1" si="235"/>
        <v>1.7799005239930681</v>
      </c>
    </row>
    <row r="3311" spans="1:17" x14ac:dyDescent="0.35">
      <c r="A3311" t="s">
        <v>1603</v>
      </c>
      <c r="B3311" t="s">
        <v>180</v>
      </c>
      <c r="C3311" t="s">
        <v>181</v>
      </c>
      <c r="D3311" t="s">
        <v>14</v>
      </c>
      <c r="E3311" t="s">
        <v>21</v>
      </c>
      <c r="F3311" t="s">
        <v>22</v>
      </c>
      <c r="G3311" t="s">
        <v>3040</v>
      </c>
      <c r="H3311">
        <v>0.2</v>
      </c>
      <c r="I3311">
        <v>445</v>
      </c>
      <c r="J3311">
        <v>56750</v>
      </c>
      <c r="K3311">
        <v>113500</v>
      </c>
      <c r="L3311" s="17">
        <f>IF($E3311&lt;&gt;"",VLOOKUP($E3311,GEMWs!$E$14:$L$20,7,FALSE),"")</f>
        <v>37.754918937403332</v>
      </c>
      <c r="M3311" s="17">
        <f>IF($E3311&lt;&gt;"",VLOOKUP($E3311,GEMWs!$E$14:$L$20,8,FALSE),"")</f>
        <v>96.174593288388181</v>
      </c>
      <c r="N3311" s="17">
        <f t="shared" si="230"/>
        <v>56750</v>
      </c>
      <c r="O3311" s="17">
        <f t="shared" si="231"/>
        <v>113500</v>
      </c>
      <c r="P3311" s="17">
        <f t="shared" si="234"/>
        <v>1.7621145374449341E-6</v>
      </c>
      <c r="Q3311" s="17">
        <f t="shared" si="235"/>
        <v>3.5242290748898681E-6</v>
      </c>
    </row>
    <row r="3312" spans="1:17" x14ac:dyDescent="0.35">
      <c r="A3312" t="s">
        <v>1603</v>
      </c>
      <c r="B3312" t="s">
        <v>135</v>
      </c>
      <c r="D3312" t="s">
        <v>22</v>
      </c>
      <c r="G3312" t="s">
        <v>3040</v>
      </c>
      <c r="H3312">
        <v>656.8</v>
      </c>
      <c r="J3312">
        <v>0</v>
      </c>
      <c r="K3312">
        <v>0</v>
      </c>
      <c r="L3312" s="17" t="str">
        <f>IF($E3312&lt;&gt;"",VLOOKUP($E3312,GEMWs!$E$14:$L$20,7,FALSE),"")</f>
        <v/>
      </c>
      <c r="M3312" s="17" t="str">
        <f>IF($E3312&lt;&gt;"",VLOOKUP($E3312,GEMWs!$E$14:$L$20,8,FALSE),"")</f>
        <v/>
      </c>
      <c r="N3312" s="17">
        <f t="shared" ca="1" si="230"/>
        <v>0</v>
      </c>
      <c r="O3312" s="17">
        <f t="shared" ca="1" si="231"/>
        <v>0</v>
      </c>
      <c r="P3312" s="17">
        <f t="shared" ca="1" si="234"/>
        <v>0</v>
      </c>
      <c r="Q3312" s="17">
        <f t="shared" ca="1" si="235"/>
        <v>0</v>
      </c>
    </row>
    <row r="3313" spans="1:17" x14ac:dyDescent="0.35">
      <c r="A3313" t="s">
        <v>1603</v>
      </c>
      <c r="B3313" t="s">
        <v>547</v>
      </c>
      <c r="D3313" t="s">
        <v>14</v>
      </c>
      <c r="E3313" t="s">
        <v>21</v>
      </c>
      <c r="G3313" t="s">
        <v>3040</v>
      </c>
      <c r="H3313">
        <v>17.3</v>
      </c>
      <c r="J3313">
        <v>0</v>
      </c>
      <c r="K3313">
        <v>0</v>
      </c>
      <c r="L3313" s="17">
        <f>IF($E3313&lt;&gt;"",VLOOKUP($E3313,GEMWs!$E$14:$L$20,7,FALSE),"")</f>
        <v>37.754918937403332</v>
      </c>
      <c r="M3313" s="17">
        <f>IF($E3313&lt;&gt;"",VLOOKUP($E3313,GEMWs!$E$14:$L$20,8,FALSE),"")</f>
        <v>96.174593288388181</v>
      </c>
      <c r="N3313" s="17">
        <f t="shared" ca="1" si="230"/>
        <v>37.754918937403332</v>
      </c>
      <c r="O3313" s="17">
        <f t="shared" ca="1" si="231"/>
        <v>96.174593288388181</v>
      </c>
      <c r="P3313" s="17">
        <f t="shared" ca="1" si="234"/>
        <v>0.17988118700044192</v>
      </c>
      <c r="Q3313" s="17">
        <f t="shared" ca="1" si="235"/>
        <v>0.45821843846845356</v>
      </c>
    </row>
    <row r="3314" spans="1:17" x14ac:dyDescent="0.35">
      <c r="A3314" t="s">
        <v>1603</v>
      </c>
      <c r="B3314" t="s">
        <v>673</v>
      </c>
      <c r="C3314" t="s">
        <v>674</v>
      </c>
      <c r="D3314" t="s">
        <v>14</v>
      </c>
      <c r="E3314" t="s">
        <v>21</v>
      </c>
      <c r="F3314" t="s">
        <v>22</v>
      </c>
      <c r="G3314" t="s">
        <v>3040</v>
      </c>
      <c r="H3314">
        <v>2782.2</v>
      </c>
      <c r="I3314">
        <v>331</v>
      </c>
      <c r="J3314">
        <v>80.760000000000005</v>
      </c>
      <c r="K3314">
        <v>260</v>
      </c>
      <c r="L3314" s="17">
        <f>IF($E3314&lt;&gt;"",VLOOKUP($E3314,GEMWs!$E$14:$L$20,7,FALSE),"")</f>
        <v>37.754918937403332</v>
      </c>
      <c r="M3314" s="17">
        <f>IF($E3314&lt;&gt;"",VLOOKUP($E3314,GEMWs!$E$14:$L$20,8,FALSE),"")</f>
        <v>96.174593288388181</v>
      </c>
      <c r="N3314" s="17">
        <f t="shared" si="230"/>
        <v>80.760000000000005</v>
      </c>
      <c r="O3314" s="17">
        <f t="shared" si="231"/>
        <v>260</v>
      </c>
      <c r="P3314" s="17">
        <f t="shared" si="234"/>
        <v>10.700769230769231</v>
      </c>
      <c r="Q3314" s="17">
        <f t="shared" si="235"/>
        <v>34.450222882615151</v>
      </c>
    </row>
    <row r="3315" spans="1:17" x14ac:dyDescent="0.35">
      <c r="A3315" t="s">
        <v>1603</v>
      </c>
      <c r="B3315" t="s">
        <v>55</v>
      </c>
      <c r="C3315" t="s">
        <v>56</v>
      </c>
      <c r="D3315" t="s">
        <v>14</v>
      </c>
      <c r="E3315" t="s">
        <v>21</v>
      </c>
      <c r="F3315" t="s">
        <v>14</v>
      </c>
      <c r="G3315" t="s">
        <v>3040</v>
      </c>
      <c r="H3315">
        <v>91.6</v>
      </c>
      <c r="I3315">
        <v>332</v>
      </c>
      <c r="J3315">
        <v>80.760000000000005</v>
      </c>
      <c r="K3315">
        <v>1000</v>
      </c>
      <c r="L3315" s="17">
        <f>IF($E3315&lt;&gt;"",VLOOKUP($E3315,GEMWs!$E$14:$L$20,7,FALSE),"")</f>
        <v>37.754918937403332</v>
      </c>
      <c r="M3315" s="17">
        <f>IF($E3315&lt;&gt;"",VLOOKUP($E3315,GEMWs!$E$14:$L$20,8,FALSE),"")</f>
        <v>96.174593288388181</v>
      </c>
      <c r="N3315" s="17">
        <f t="shared" si="230"/>
        <v>80.760000000000005</v>
      </c>
      <c r="O3315" s="17">
        <f t="shared" si="231"/>
        <v>1000</v>
      </c>
      <c r="P3315" s="17">
        <f t="shared" si="234"/>
        <v>9.1600000000000001E-2</v>
      </c>
      <c r="Q3315" s="17">
        <f t="shared" si="235"/>
        <v>1.1342248637939574</v>
      </c>
    </row>
    <row r="3316" spans="1:17" x14ac:dyDescent="0.35">
      <c r="A3316" t="s">
        <v>1603</v>
      </c>
      <c r="B3316" t="s">
        <v>71</v>
      </c>
      <c r="C3316" t="s">
        <v>72</v>
      </c>
      <c r="D3316" t="s">
        <v>14</v>
      </c>
      <c r="E3316" t="s">
        <v>21</v>
      </c>
      <c r="F3316" t="s">
        <v>22</v>
      </c>
      <c r="G3316" t="s">
        <v>3040</v>
      </c>
      <c r="H3316">
        <v>129.6</v>
      </c>
      <c r="I3316">
        <v>333</v>
      </c>
      <c r="J3316">
        <v>31000</v>
      </c>
      <c r="K3316">
        <v>60000</v>
      </c>
      <c r="L3316" s="17">
        <f>IF($E3316&lt;&gt;"",VLOOKUP($E3316,GEMWs!$E$14:$L$20,7,FALSE),"")</f>
        <v>37.754918937403332</v>
      </c>
      <c r="M3316" s="17">
        <f>IF($E3316&lt;&gt;"",VLOOKUP($E3316,GEMWs!$E$14:$L$20,8,FALSE),"")</f>
        <v>96.174593288388181</v>
      </c>
      <c r="N3316" s="17">
        <f t="shared" si="230"/>
        <v>31000</v>
      </c>
      <c r="O3316" s="17">
        <f t="shared" si="231"/>
        <v>60000</v>
      </c>
      <c r="P3316" s="17">
        <f t="shared" si="234"/>
        <v>2.16E-3</v>
      </c>
      <c r="Q3316" s="17">
        <f t="shared" si="235"/>
        <v>4.1806451612903224E-3</v>
      </c>
    </row>
    <row r="3317" spans="1:17" x14ac:dyDescent="0.35">
      <c r="A3317" t="s">
        <v>1603</v>
      </c>
      <c r="B3317" t="s">
        <v>1646</v>
      </c>
      <c r="D3317" t="s">
        <v>22</v>
      </c>
      <c r="G3317" t="s">
        <v>3040</v>
      </c>
      <c r="H3317">
        <v>27087.200000000001</v>
      </c>
      <c r="J3317">
        <v>0</v>
      </c>
      <c r="K3317">
        <v>0</v>
      </c>
      <c r="L3317" s="17" t="str">
        <f>IF($E3317&lt;&gt;"",VLOOKUP($E3317,GEMWs!$E$14:$L$20,7,FALSE),"")</f>
        <v/>
      </c>
      <c r="M3317" s="17" t="str">
        <f>IF($E3317&lt;&gt;"",VLOOKUP($E3317,GEMWs!$E$14:$L$20,8,FALSE),"")</f>
        <v/>
      </c>
      <c r="N3317" s="17">
        <f t="shared" ca="1" si="230"/>
        <v>0</v>
      </c>
      <c r="O3317" s="17">
        <f t="shared" ca="1" si="231"/>
        <v>0</v>
      </c>
      <c r="P3317" s="17">
        <f t="shared" ca="1" si="234"/>
        <v>0</v>
      </c>
      <c r="Q3317" s="17">
        <f t="shared" ca="1" si="235"/>
        <v>0</v>
      </c>
    </row>
    <row r="3318" spans="1:17" x14ac:dyDescent="0.35">
      <c r="A3318" t="s">
        <v>1603</v>
      </c>
      <c r="B3318" t="s">
        <v>1661</v>
      </c>
      <c r="C3318" t="s">
        <v>1662</v>
      </c>
      <c r="D3318" t="s">
        <v>22</v>
      </c>
      <c r="G3318" t="s">
        <v>3040</v>
      </c>
      <c r="H3318">
        <v>25.7</v>
      </c>
      <c r="J3318">
        <v>0</v>
      </c>
      <c r="K3318">
        <v>0</v>
      </c>
      <c r="L3318" s="17" t="str">
        <f>IF($E3318&lt;&gt;"",VLOOKUP($E3318,GEMWs!$E$14:$L$20,7,FALSE),"")</f>
        <v/>
      </c>
      <c r="M3318" s="17" t="str">
        <f>IF($E3318&lt;&gt;"",VLOOKUP($E3318,GEMWs!$E$14:$L$20,8,FALSE),"")</f>
        <v/>
      </c>
      <c r="N3318" s="17">
        <f t="shared" ca="1" si="230"/>
        <v>0</v>
      </c>
      <c r="O3318" s="17">
        <f t="shared" ca="1" si="231"/>
        <v>0</v>
      </c>
      <c r="P3318" s="17">
        <f t="shared" ca="1" si="234"/>
        <v>0</v>
      </c>
      <c r="Q3318" s="17">
        <f t="shared" ca="1" si="235"/>
        <v>0</v>
      </c>
    </row>
    <row r="3319" spans="1:17" x14ac:dyDescent="0.35">
      <c r="A3319" t="s">
        <v>1603</v>
      </c>
      <c r="B3319" t="s">
        <v>636</v>
      </c>
      <c r="C3319" t="s">
        <v>637</v>
      </c>
      <c r="D3319" t="s">
        <v>14</v>
      </c>
      <c r="E3319" t="s">
        <v>21</v>
      </c>
      <c r="F3319" t="s">
        <v>22</v>
      </c>
      <c r="G3319" t="s">
        <v>3040</v>
      </c>
      <c r="H3319">
        <v>0.1</v>
      </c>
      <c r="I3319">
        <v>405</v>
      </c>
      <c r="J3319">
        <v>3900</v>
      </c>
      <c r="K3319">
        <v>3900</v>
      </c>
      <c r="L3319" s="17">
        <f>IF($E3319&lt;&gt;"",VLOOKUP($E3319,GEMWs!$E$14:$L$20,7,FALSE),"")</f>
        <v>37.754918937403332</v>
      </c>
      <c r="M3319" s="17">
        <f>IF($E3319&lt;&gt;"",VLOOKUP($E3319,GEMWs!$E$14:$L$20,8,FALSE),"")</f>
        <v>96.174593288388181</v>
      </c>
      <c r="N3319" s="17">
        <f t="shared" si="230"/>
        <v>3900</v>
      </c>
      <c r="O3319" s="17">
        <f t="shared" si="231"/>
        <v>3900</v>
      </c>
      <c r="P3319" s="17">
        <f t="shared" si="234"/>
        <v>2.5641025641025643E-5</v>
      </c>
      <c r="Q3319" s="17">
        <f t="shared" si="235"/>
        <v>2.5641025641025643E-5</v>
      </c>
    </row>
    <row r="3320" spans="1:17" x14ac:dyDescent="0.35">
      <c r="A3320" t="s">
        <v>1603</v>
      </c>
      <c r="B3320" t="s">
        <v>1638</v>
      </c>
      <c r="D3320" t="s">
        <v>14</v>
      </c>
      <c r="E3320" t="s">
        <v>21</v>
      </c>
      <c r="G3320" t="s">
        <v>3040</v>
      </c>
      <c r="H3320">
        <v>66</v>
      </c>
      <c r="J3320">
        <v>0</v>
      </c>
      <c r="K3320">
        <v>0</v>
      </c>
      <c r="L3320" s="17">
        <f>IF($E3320&lt;&gt;"",VLOOKUP($E3320,GEMWs!$E$14:$L$20,7,FALSE),"")</f>
        <v>37.754918937403332</v>
      </c>
      <c r="M3320" s="17">
        <f>IF($E3320&lt;&gt;"",VLOOKUP($E3320,GEMWs!$E$14:$L$20,8,FALSE),"")</f>
        <v>96.174593288388181</v>
      </c>
      <c r="N3320" s="17">
        <f t="shared" ca="1" si="230"/>
        <v>37.754918937403332</v>
      </c>
      <c r="O3320" s="17">
        <f t="shared" ca="1" si="231"/>
        <v>96.174593288388181</v>
      </c>
      <c r="P3320" s="17">
        <f t="shared" ca="1" si="234"/>
        <v>0.6862519272849229</v>
      </c>
      <c r="Q3320" s="17">
        <f t="shared" ca="1" si="235"/>
        <v>1.7481165860646204</v>
      </c>
    </row>
    <row r="3321" spans="1:17" x14ac:dyDescent="0.35">
      <c r="A3321" t="s">
        <v>1603</v>
      </c>
      <c r="B3321" t="s">
        <v>1663</v>
      </c>
      <c r="C3321" t="s">
        <v>1664</v>
      </c>
      <c r="D3321" t="s">
        <v>14</v>
      </c>
      <c r="E3321" t="s">
        <v>21</v>
      </c>
      <c r="G3321" t="s">
        <v>3040</v>
      </c>
      <c r="H3321">
        <v>538.79999999999995</v>
      </c>
      <c r="J3321">
        <v>0</v>
      </c>
      <c r="K3321">
        <v>0</v>
      </c>
      <c r="L3321" s="17">
        <f>IF($E3321&lt;&gt;"",VLOOKUP($E3321,GEMWs!$E$14:$L$20,7,FALSE),"")</f>
        <v>37.754918937403332</v>
      </c>
      <c r="M3321" s="17">
        <f>IF($E3321&lt;&gt;"",VLOOKUP($E3321,GEMWs!$E$14:$L$20,8,FALSE),"")</f>
        <v>96.174593288388181</v>
      </c>
      <c r="N3321" s="17">
        <f t="shared" ca="1" si="230"/>
        <v>37.754918937403332</v>
      </c>
      <c r="O3321" s="17">
        <f t="shared" ca="1" si="231"/>
        <v>96.174593288388181</v>
      </c>
      <c r="P3321" s="17">
        <f t="shared" ca="1" si="234"/>
        <v>5.6023111881987342</v>
      </c>
      <c r="Q3321" s="17">
        <f t="shared" ca="1" si="235"/>
        <v>14.270988129872991</v>
      </c>
    </row>
    <row r="3322" spans="1:17" x14ac:dyDescent="0.35">
      <c r="A3322" t="s">
        <v>1603</v>
      </c>
      <c r="B3322" t="s">
        <v>1672</v>
      </c>
      <c r="C3322" t="s">
        <v>1673</v>
      </c>
      <c r="D3322" t="s">
        <v>14</v>
      </c>
      <c r="E3322" t="s">
        <v>21</v>
      </c>
      <c r="G3322" t="s">
        <v>3040</v>
      </c>
      <c r="H3322">
        <v>97</v>
      </c>
      <c r="J3322">
        <v>0</v>
      </c>
      <c r="K3322">
        <v>0</v>
      </c>
      <c r="L3322" s="17">
        <f>IF($E3322&lt;&gt;"",VLOOKUP($E3322,GEMWs!$E$14:$L$20,7,FALSE),"")</f>
        <v>37.754918937403332</v>
      </c>
      <c r="M3322" s="17">
        <f>IF($E3322&lt;&gt;"",VLOOKUP($E3322,GEMWs!$E$14:$L$20,8,FALSE),"")</f>
        <v>96.174593288388181</v>
      </c>
      <c r="N3322" s="17">
        <f t="shared" ca="1" si="230"/>
        <v>37.754918937403332</v>
      </c>
      <c r="O3322" s="17">
        <f t="shared" ca="1" si="231"/>
        <v>96.174593288388181</v>
      </c>
      <c r="P3322" s="17">
        <f t="shared" ca="1" si="234"/>
        <v>1.0085823779793563</v>
      </c>
      <c r="Q3322" s="17">
        <f t="shared" ca="1" si="235"/>
        <v>2.5692016492161844</v>
      </c>
    </row>
    <row r="3323" spans="1:17" x14ac:dyDescent="0.35">
      <c r="A3323" t="s">
        <v>1603</v>
      </c>
      <c r="B3323" t="s">
        <v>679</v>
      </c>
      <c r="C3323" t="s">
        <v>680</v>
      </c>
      <c r="D3323" t="s">
        <v>14</v>
      </c>
      <c r="E3323" t="s">
        <v>18</v>
      </c>
      <c r="F3323" t="s">
        <v>22</v>
      </c>
      <c r="G3323" t="s">
        <v>3040</v>
      </c>
      <c r="H3323">
        <v>1089.5999999999999</v>
      </c>
      <c r="I3323">
        <v>444</v>
      </c>
      <c r="J3323">
        <v>4536</v>
      </c>
      <c r="K3323">
        <v>4536</v>
      </c>
      <c r="L3323" s="17">
        <f>IF($E3323&lt;&gt;"",VLOOKUP($E3323,GEMWs!$E$14:$L$20,7,FALSE),"")</f>
        <v>5950.3939027696888</v>
      </c>
      <c r="M3323" s="17">
        <f>IF($E3323&lt;&gt;"",VLOOKUP($E3323,GEMWs!$E$14:$L$20,8,FALSE),"")</f>
        <v>10539.430626954083</v>
      </c>
      <c r="N3323" s="17">
        <f t="shared" si="230"/>
        <v>4536</v>
      </c>
      <c r="O3323" s="17">
        <f t="shared" si="231"/>
        <v>4536</v>
      </c>
      <c r="P3323" s="17">
        <f t="shared" si="234"/>
        <v>0.24021164021164018</v>
      </c>
      <c r="Q3323" s="17">
        <f t="shared" si="235"/>
        <v>0.24021164021164018</v>
      </c>
    </row>
    <row r="3324" spans="1:17" x14ac:dyDescent="0.35">
      <c r="A3324" t="s">
        <v>1603</v>
      </c>
      <c r="B3324" t="s">
        <v>1608</v>
      </c>
      <c r="C3324" t="s">
        <v>1609</v>
      </c>
      <c r="D3324" t="s">
        <v>14</v>
      </c>
      <c r="E3324" t="s">
        <v>18</v>
      </c>
      <c r="F3324" t="s">
        <v>22</v>
      </c>
      <c r="G3324" t="s">
        <v>3040</v>
      </c>
      <c r="H3324">
        <v>35.1</v>
      </c>
      <c r="I3324">
        <v>443</v>
      </c>
      <c r="J3324">
        <v>113500</v>
      </c>
      <c r="K3324">
        <v>113500</v>
      </c>
      <c r="L3324" s="17">
        <f>IF($E3324&lt;&gt;"",VLOOKUP($E3324,GEMWs!$E$14:$L$20,7,FALSE),"")</f>
        <v>5950.3939027696888</v>
      </c>
      <c r="M3324" s="17">
        <f>IF($E3324&lt;&gt;"",VLOOKUP($E3324,GEMWs!$E$14:$L$20,8,FALSE),"")</f>
        <v>10539.430626954083</v>
      </c>
      <c r="N3324" s="17">
        <f t="shared" si="230"/>
        <v>113500</v>
      </c>
      <c r="O3324" s="17">
        <f t="shared" si="231"/>
        <v>113500</v>
      </c>
      <c r="P3324" s="17">
        <f t="shared" si="234"/>
        <v>3.0925110132158591E-4</v>
      </c>
      <c r="Q3324" s="17">
        <f t="shared" si="235"/>
        <v>3.0925110132158591E-4</v>
      </c>
    </row>
    <row r="3325" spans="1:17" x14ac:dyDescent="0.35">
      <c r="A3325" t="s">
        <v>1603</v>
      </c>
      <c r="B3325" t="s">
        <v>297</v>
      </c>
      <c r="C3325" t="s">
        <v>298</v>
      </c>
      <c r="D3325" t="s">
        <v>14</v>
      </c>
      <c r="E3325" t="s">
        <v>18</v>
      </c>
      <c r="F3325" t="s">
        <v>22</v>
      </c>
      <c r="G3325" t="s">
        <v>3040</v>
      </c>
      <c r="H3325">
        <v>301.7</v>
      </c>
      <c r="I3325">
        <v>446</v>
      </c>
      <c r="J3325">
        <v>25000</v>
      </c>
      <c r="K3325">
        <v>25000</v>
      </c>
      <c r="L3325" s="17">
        <f>IF($E3325&lt;&gt;"",VLOOKUP($E3325,GEMWs!$E$14:$L$20,7,FALSE),"")</f>
        <v>5950.3939027696888</v>
      </c>
      <c r="M3325" s="17">
        <f>IF($E3325&lt;&gt;"",VLOOKUP($E3325,GEMWs!$E$14:$L$20,8,FALSE),"")</f>
        <v>10539.430626954083</v>
      </c>
      <c r="N3325" s="17">
        <f t="shared" si="230"/>
        <v>25000</v>
      </c>
      <c r="O3325" s="17">
        <f t="shared" si="231"/>
        <v>25000</v>
      </c>
      <c r="P3325" s="17">
        <f t="shared" si="234"/>
        <v>1.2067999999999999E-2</v>
      </c>
      <c r="Q3325" s="17">
        <f t="shared" si="235"/>
        <v>1.2067999999999999E-2</v>
      </c>
    </row>
    <row r="3326" spans="1:17" x14ac:dyDescent="0.35">
      <c r="A3326" t="s">
        <v>1603</v>
      </c>
      <c r="B3326" t="s">
        <v>1639</v>
      </c>
      <c r="D3326" t="s">
        <v>14</v>
      </c>
      <c r="E3326" t="s">
        <v>18</v>
      </c>
      <c r="G3326" t="s">
        <v>3040</v>
      </c>
      <c r="H3326">
        <v>18.8</v>
      </c>
      <c r="J3326">
        <v>0</v>
      </c>
      <c r="K3326">
        <v>0</v>
      </c>
      <c r="L3326" s="17">
        <f>IF($E3326&lt;&gt;"",VLOOKUP($E3326,GEMWs!$E$14:$L$20,7,FALSE),"")</f>
        <v>5950.3939027696888</v>
      </c>
      <c r="M3326" s="17">
        <f>IF($E3326&lt;&gt;"",VLOOKUP($E3326,GEMWs!$E$14:$L$20,8,FALSE),"")</f>
        <v>10539.430626954083</v>
      </c>
      <c r="N3326" s="17">
        <f t="shared" ca="1" si="230"/>
        <v>5950.3939027696888</v>
      </c>
      <c r="O3326" s="17">
        <f t="shared" ca="1" si="231"/>
        <v>10539.430626954083</v>
      </c>
      <c r="P3326" s="17">
        <f t="shared" ca="1" si="234"/>
        <v>1.7837775744659215E-3</v>
      </c>
      <c r="Q3326" s="17">
        <f t="shared" ca="1" si="235"/>
        <v>3.1594547028641743E-3</v>
      </c>
    </row>
    <row r="3327" spans="1:17" x14ac:dyDescent="0.35">
      <c r="A3327" t="s">
        <v>1603</v>
      </c>
      <c r="B3327" t="s">
        <v>2987</v>
      </c>
      <c r="D3327" t="s">
        <v>14</v>
      </c>
      <c r="E3327" t="s">
        <v>21</v>
      </c>
      <c r="G3327" t="s">
        <v>3040</v>
      </c>
      <c r="H3327">
        <v>8.1</v>
      </c>
      <c r="J3327">
        <v>0</v>
      </c>
      <c r="K3327">
        <v>0</v>
      </c>
      <c r="L3327" s="17">
        <f>IF($E3327&lt;&gt;"",VLOOKUP($E3327,GEMWs!$E$14:$L$20,7,FALSE),"")</f>
        <v>37.754918937403332</v>
      </c>
      <c r="M3327" s="17">
        <f>IF($E3327&lt;&gt;"",VLOOKUP($E3327,GEMWs!$E$14:$L$20,8,FALSE),"")</f>
        <v>96.174593288388181</v>
      </c>
      <c r="N3327" s="17">
        <f t="shared" ca="1" si="230"/>
        <v>37.754918937403332</v>
      </c>
      <c r="O3327" s="17">
        <f t="shared" ca="1" si="231"/>
        <v>96.174593288388181</v>
      </c>
      <c r="P3327" s="17">
        <f t="shared" ca="1" si="234"/>
        <v>8.4221827439513258E-2</v>
      </c>
      <c r="Q3327" s="17">
        <f t="shared" ca="1" si="235"/>
        <v>0.21454158101702159</v>
      </c>
    </row>
    <row r="3328" spans="1:17" x14ac:dyDescent="0.35">
      <c r="A3328" t="s">
        <v>1603</v>
      </c>
      <c r="B3328" t="s">
        <v>408</v>
      </c>
      <c r="D3328" t="s">
        <v>14</v>
      </c>
      <c r="E3328" t="s">
        <v>21</v>
      </c>
      <c r="G3328" t="s">
        <v>3040</v>
      </c>
      <c r="H3328">
        <v>1.7</v>
      </c>
      <c r="J3328">
        <v>0</v>
      </c>
      <c r="K3328">
        <v>0</v>
      </c>
      <c r="L3328" s="17">
        <f>IF($E3328&lt;&gt;"",VLOOKUP($E3328,GEMWs!$E$14:$L$20,7,FALSE),"")</f>
        <v>37.754918937403332</v>
      </c>
      <c r="M3328" s="17">
        <f>IF($E3328&lt;&gt;"",VLOOKUP($E3328,GEMWs!$E$14:$L$20,8,FALSE),"")</f>
        <v>96.174593288388181</v>
      </c>
      <c r="N3328" s="17">
        <f t="shared" ca="1" si="230"/>
        <v>37.754918937403332</v>
      </c>
      <c r="O3328" s="17">
        <f t="shared" ca="1" si="231"/>
        <v>96.174593288388181</v>
      </c>
      <c r="P3328" s="17">
        <f t="shared" ca="1" si="234"/>
        <v>1.7676186005823772E-2</v>
      </c>
      <c r="Q3328" s="17">
        <f t="shared" ca="1" si="235"/>
        <v>4.5027245398634161E-2</v>
      </c>
    </row>
    <row r="3329" spans="1:17" x14ac:dyDescent="0.35">
      <c r="A3329" t="s">
        <v>1603</v>
      </c>
      <c r="B3329" t="s">
        <v>675</v>
      </c>
      <c r="C3329" t="s">
        <v>676</v>
      </c>
      <c r="D3329" t="s">
        <v>14</v>
      </c>
      <c r="E3329" t="s">
        <v>21</v>
      </c>
      <c r="F3329" t="s">
        <v>22</v>
      </c>
      <c r="G3329" t="s">
        <v>3040</v>
      </c>
      <c r="H3329">
        <v>1089</v>
      </c>
      <c r="I3329">
        <v>336</v>
      </c>
      <c r="J3329">
        <v>219.58691899999999</v>
      </c>
      <c r="K3329">
        <v>464.16317099999998</v>
      </c>
      <c r="L3329" s="17">
        <f>IF($E3329&lt;&gt;"",VLOOKUP($E3329,GEMWs!$E$14:$L$20,7,FALSE),"")</f>
        <v>37.754918937403332</v>
      </c>
      <c r="M3329" s="17">
        <f>IF($E3329&lt;&gt;"",VLOOKUP($E3329,GEMWs!$E$14:$L$20,8,FALSE),"")</f>
        <v>96.174593288388181</v>
      </c>
      <c r="N3329" s="17">
        <f t="shared" si="230"/>
        <v>219.58691899999999</v>
      </c>
      <c r="O3329" s="17">
        <f t="shared" si="231"/>
        <v>464.16317099999998</v>
      </c>
      <c r="P3329" s="17">
        <f t="shared" si="234"/>
        <v>2.3461577049593192</v>
      </c>
      <c r="Q3329" s="17">
        <f t="shared" si="235"/>
        <v>4.9593118067292528</v>
      </c>
    </row>
    <row r="3330" spans="1:17" x14ac:dyDescent="0.35">
      <c r="A3330" t="s">
        <v>1603</v>
      </c>
      <c r="B3330" t="s">
        <v>1150</v>
      </c>
      <c r="D3330" t="s">
        <v>22</v>
      </c>
      <c r="G3330" t="s">
        <v>3040</v>
      </c>
      <c r="H3330">
        <v>35.9</v>
      </c>
      <c r="J3330">
        <v>0</v>
      </c>
      <c r="K3330">
        <v>0</v>
      </c>
      <c r="L3330" s="17" t="str">
        <f>IF($E3330&lt;&gt;"",VLOOKUP($E3330,GEMWs!$E$14:$L$20,7,FALSE),"")</f>
        <v/>
      </c>
      <c r="M3330" s="17" t="str">
        <f>IF($E3330&lt;&gt;"",VLOOKUP($E3330,GEMWs!$E$14:$L$20,8,FALSE),"")</f>
        <v/>
      </c>
      <c r="N3330" s="17">
        <f t="shared" ca="1" si="230"/>
        <v>0</v>
      </c>
      <c r="O3330" s="17">
        <f t="shared" ca="1" si="231"/>
        <v>0</v>
      </c>
      <c r="P3330" s="17">
        <f t="shared" ca="1" si="234"/>
        <v>0</v>
      </c>
      <c r="Q3330" s="17">
        <f t="shared" ca="1" si="235"/>
        <v>0</v>
      </c>
    </row>
    <row r="3331" spans="1:17" x14ac:dyDescent="0.35">
      <c r="A3331" t="s">
        <v>1603</v>
      </c>
      <c r="B3331" t="s">
        <v>186</v>
      </c>
      <c r="C3331" t="s">
        <v>187</v>
      </c>
      <c r="D3331" t="s">
        <v>14</v>
      </c>
      <c r="E3331" t="s">
        <v>21</v>
      </c>
      <c r="F3331" t="s">
        <v>14</v>
      </c>
      <c r="G3331" t="s">
        <v>3040</v>
      </c>
      <c r="H3331">
        <v>50.1</v>
      </c>
      <c r="I3331">
        <v>337</v>
      </c>
      <c r="J3331">
        <v>53.942762999999999</v>
      </c>
      <c r="K3331">
        <v>180000</v>
      </c>
      <c r="L3331" s="17">
        <f>IF($E3331&lt;&gt;"",VLOOKUP($E3331,GEMWs!$E$14:$L$20,7,FALSE),"")</f>
        <v>37.754918937403332</v>
      </c>
      <c r="M3331" s="17">
        <f>IF($E3331&lt;&gt;"",VLOOKUP($E3331,GEMWs!$E$14:$L$20,8,FALSE),"")</f>
        <v>96.174593288388181</v>
      </c>
      <c r="N3331" s="17">
        <f t="shared" si="230"/>
        <v>53.942762999999999</v>
      </c>
      <c r="O3331" s="17">
        <f t="shared" si="231"/>
        <v>180000</v>
      </c>
      <c r="P3331" s="17">
        <f t="shared" si="234"/>
        <v>2.7833333333333334E-4</v>
      </c>
      <c r="Q3331" s="17">
        <f t="shared" si="235"/>
        <v>0.92876221412685145</v>
      </c>
    </row>
    <row r="3332" spans="1:17" x14ac:dyDescent="0.35">
      <c r="A3332" t="s">
        <v>1603</v>
      </c>
      <c r="B3332" t="s">
        <v>57</v>
      </c>
      <c r="C3332" t="s">
        <v>58</v>
      </c>
      <c r="D3332" t="s">
        <v>14</v>
      </c>
      <c r="E3332" t="s">
        <v>21</v>
      </c>
      <c r="F3332" t="s">
        <v>22</v>
      </c>
      <c r="G3332" t="s">
        <v>3040</v>
      </c>
      <c r="H3332">
        <v>735.9</v>
      </c>
      <c r="I3332">
        <v>407</v>
      </c>
      <c r="J3332">
        <v>2065.3591289999999</v>
      </c>
      <c r="K3332">
        <v>11224.793958</v>
      </c>
      <c r="L3332" s="17">
        <f>IF($E3332&lt;&gt;"",VLOOKUP($E3332,GEMWs!$E$14:$L$20,7,FALSE),"")</f>
        <v>37.754918937403332</v>
      </c>
      <c r="M3332" s="17">
        <f>IF($E3332&lt;&gt;"",VLOOKUP($E3332,GEMWs!$E$14:$L$20,8,FALSE),"")</f>
        <v>96.174593288388181</v>
      </c>
      <c r="N3332" s="17">
        <f t="shared" si="230"/>
        <v>2065.3591289999999</v>
      </c>
      <c r="O3332" s="17">
        <f t="shared" si="231"/>
        <v>11224.793958</v>
      </c>
      <c r="P3332" s="17">
        <f t="shared" si="234"/>
        <v>6.5560223444058693E-2</v>
      </c>
      <c r="Q3332" s="17">
        <f t="shared" si="235"/>
        <v>0.35630607271496945</v>
      </c>
    </row>
    <row r="3333" spans="1:17" x14ac:dyDescent="0.35">
      <c r="A3333" t="s">
        <v>1603</v>
      </c>
      <c r="B3333" t="s">
        <v>1096</v>
      </c>
      <c r="C3333" t="s">
        <v>1097</v>
      </c>
      <c r="D3333" t="s">
        <v>14</v>
      </c>
      <c r="E3333" t="s">
        <v>21</v>
      </c>
      <c r="F3333" t="s">
        <v>22</v>
      </c>
      <c r="G3333" t="s">
        <v>3040</v>
      </c>
      <c r="H3333">
        <v>264.10000000000002</v>
      </c>
      <c r="I3333">
        <v>406</v>
      </c>
      <c r="J3333">
        <v>8000</v>
      </c>
      <c r="K3333">
        <v>8000</v>
      </c>
      <c r="L3333" s="17">
        <f>IF($E3333&lt;&gt;"",VLOOKUP($E3333,GEMWs!$E$14:$L$20,7,FALSE),"")</f>
        <v>37.754918937403332</v>
      </c>
      <c r="M3333" s="17">
        <f>IF($E3333&lt;&gt;"",VLOOKUP($E3333,GEMWs!$E$14:$L$20,8,FALSE),"")</f>
        <v>96.174593288388181</v>
      </c>
      <c r="N3333" s="17">
        <f t="shared" si="230"/>
        <v>8000</v>
      </c>
      <c r="O3333" s="17">
        <f t="shared" si="231"/>
        <v>8000</v>
      </c>
      <c r="P3333" s="17">
        <f t="shared" si="234"/>
        <v>3.30125E-2</v>
      </c>
      <c r="Q3333" s="17">
        <f t="shared" si="235"/>
        <v>3.30125E-2</v>
      </c>
    </row>
    <row r="3334" spans="1:17" x14ac:dyDescent="0.35">
      <c r="A3334" t="s">
        <v>1603</v>
      </c>
      <c r="B3334" t="s">
        <v>1647</v>
      </c>
      <c r="D3334" t="s">
        <v>14</v>
      </c>
      <c r="E3334" t="s">
        <v>21</v>
      </c>
      <c r="G3334" t="s">
        <v>3040</v>
      </c>
      <c r="H3334">
        <v>4.5</v>
      </c>
      <c r="J3334">
        <v>0</v>
      </c>
      <c r="K3334">
        <v>0</v>
      </c>
      <c r="L3334" s="17">
        <f>IF($E3334&lt;&gt;"",VLOOKUP($E3334,GEMWs!$E$14:$L$20,7,FALSE),"")</f>
        <v>37.754918937403332</v>
      </c>
      <c r="M3334" s="17">
        <f>IF($E3334&lt;&gt;"",VLOOKUP($E3334,GEMWs!$E$14:$L$20,8,FALSE),"")</f>
        <v>96.174593288388181</v>
      </c>
      <c r="N3334" s="17">
        <f t="shared" ca="1" si="230"/>
        <v>37.754918937403332</v>
      </c>
      <c r="O3334" s="17">
        <f t="shared" ca="1" si="231"/>
        <v>96.174593288388181</v>
      </c>
      <c r="P3334" s="17">
        <f t="shared" ca="1" si="234"/>
        <v>4.6789904133062922E-2</v>
      </c>
      <c r="Q3334" s="17">
        <f t="shared" ca="1" si="235"/>
        <v>0.11918976723167866</v>
      </c>
    </row>
    <row r="3335" spans="1:17" x14ac:dyDescent="0.35">
      <c r="A3335" t="s">
        <v>1603</v>
      </c>
      <c r="B3335" t="s">
        <v>1151</v>
      </c>
      <c r="C3335" t="s">
        <v>1152</v>
      </c>
      <c r="D3335" t="s">
        <v>14</v>
      </c>
      <c r="E3335" t="s">
        <v>18</v>
      </c>
      <c r="G3335" t="s">
        <v>3040</v>
      </c>
      <c r="H3335">
        <v>21</v>
      </c>
      <c r="J3335">
        <v>0</v>
      </c>
      <c r="K3335">
        <v>0</v>
      </c>
      <c r="L3335" s="17">
        <f>IF($E3335&lt;&gt;"",VLOOKUP($E3335,GEMWs!$E$14:$L$20,7,FALSE),"")</f>
        <v>5950.3939027696888</v>
      </c>
      <c r="M3335" s="17">
        <f>IF($E3335&lt;&gt;"",VLOOKUP($E3335,GEMWs!$E$14:$L$20,8,FALSE),"")</f>
        <v>10539.430626954083</v>
      </c>
      <c r="N3335" s="17">
        <f t="shared" ca="1" si="230"/>
        <v>5950.3939027696888</v>
      </c>
      <c r="O3335" s="17">
        <f t="shared" ca="1" si="231"/>
        <v>10539.430626954083</v>
      </c>
      <c r="P3335" s="17">
        <f t="shared" ca="1" si="234"/>
        <v>1.9925175033927846E-3</v>
      </c>
      <c r="Q3335" s="17">
        <f t="shared" ca="1" si="235"/>
        <v>3.5291781255397687E-3</v>
      </c>
    </row>
    <row r="3336" spans="1:17" x14ac:dyDescent="0.35">
      <c r="A3336" t="s">
        <v>1603</v>
      </c>
      <c r="B3336" t="s">
        <v>233</v>
      </c>
      <c r="D3336" t="s">
        <v>22</v>
      </c>
      <c r="G3336" t="s">
        <v>3040</v>
      </c>
      <c r="H3336">
        <v>5103.8</v>
      </c>
      <c r="J3336">
        <v>0</v>
      </c>
      <c r="K3336">
        <v>0</v>
      </c>
      <c r="L3336" s="17" t="str">
        <f>IF($E3336&lt;&gt;"",VLOOKUP($E3336,GEMWs!$E$14:$L$20,7,FALSE),"")</f>
        <v/>
      </c>
      <c r="M3336" s="17" t="str">
        <f>IF($E3336&lt;&gt;"",VLOOKUP($E3336,GEMWs!$E$14:$L$20,8,FALSE),"")</f>
        <v/>
      </c>
      <c r="N3336" s="17">
        <f t="shared" ca="1" si="230"/>
        <v>0</v>
      </c>
      <c r="O3336" s="17">
        <f t="shared" ca="1" si="231"/>
        <v>0</v>
      </c>
      <c r="P3336" s="17">
        <f t="shared" ca="1" si="234"/>
        <v>0</v>
      </c>
      <c r="Q3336" s="17">
        <f t="shared" ca="1" si="235"/>
        <v>0</v>
      </c>
    </row>
    <row r="3337" spans="1:17" x14ac:dyDescent="0.35">
      <c r="A3337" t="s">
        <v>1603</v>
      </c>
      <c r="B3337" t="s">
        <v>1677</v>
      </c>
      <c r="D3337" t="s">
        <v>14</v>
      </c>
      <c r="E3337" t="s">
        <v>18</v>
      </c>
      <c r="G3337" t="s">
        <v>3040</v>
      </c>
      <c r="H3337">
        <v>0.1</v>
      </c>
      <c r="J3337">
        <v>0</v>
      </c>
      <c r="K3337">
        <v>0</v>
      </c>
      <c r="L3337" s="17">
        <f>IF($E3337&lt;&gt;"",VLOOKUP($E3337,GEMWs!$E$14:$L$20,7,FALSE),"")</f>
        <v>5950.3939027696888</v>
      </c>
      <c r="M3337" s="17">
        <f>IF($E3337&lt;&gt;"",VLOOKUP($E3337,GEMWs!$E$14:$L$20,8,FALSE),"")</f>
        <v>10539.430626954083</v>
      </c>
      <c r="N3337" s="17">
        <f t="shared" ca="1" si="230"/>
        <v>5950.3939027696888</v>
      </c>
      <c r="O3337" s="17">
        <f t="shared" ca="1" si="231"/>
        <v>10539.430626954083</v>
      </c>
      <c r="P3337" s="17">
        <f t="shared" ca="1" si="234"/>
        <v>9.4881785875846886E-6</v>
      </c>
      <c r="Q3337" s="17">
        <f t="shared" ca="1" si="235"/>
        <v>1.6805610121617947E-5</v>
      </c>
    </row>
    <row r="3338" spans="1:17" x14ac:dyDescent="0.35">
      <c r="A3338" t="s">
        <v>1603</v>
      </c>
      <c r="B3338" t="s">
        <v>1648</v>
      </c>
      <c r="D3338" t="s">
        <v>22</v>
      </c>
      <c r="G3338" t="s">
        <v>3040</v>
      </c>
      <c r="H3338">
        <v>192.2</v>
      </c>
      <c r="J3338">
        <v>0</v>
      </c>
      <c r="K3338">
        <v>0</v>
      </c>
      <c r="L3338" s="17" t="str">
        <f>IF($E3338&lt;&gt;"",VLOOKUP($E3338,GEMWs!$E$14:$L$20,7,FALSE),"")</f>
        <v/>
      </c>
      <c r="M3338" s="17" t="str">
        <f>IF($E3338&lt;&gt;"",VLOOKUP($E3338,GEMWs!$E$14:$L$20,8,FALSE),"")</f>
        <v/>
      </c>
      <c r="N3338" s="17">
        <f t="shared" ca="1" si="230"/>
        <v>0</v>
      </c>
      <c r="O3338" s="17">
        <f t="shared" ca="1" si="231"/>
        <v>0</v>
      </c>
      <c r="P3338" s="17">
        <f t="shared" ca="1" si="234"/>
        <v>0</v>
      </c>
      <c r="Q3338" s="17">
        <f t="shared" ca="1" si="235"/>
        <v>0</v>
      </c>
    </row>
    <row r="3339" spans="1:17" x14ac:dyDescent="0.35">
      <c r="A3339" t="s">
        <v>1603</v>
      </c>
      <c r="B3339" t="s">
        <v>1640</v>
      </c>
      <c r="D3339" t="s">
        <v>22</v>
      </c>
      <c r="G3339" t="s">
        <v>3040</v>
      </c>
      <c r="H3339">
        <v>8.1999999999999993</v>
      </c>
      <c r="J3339">
        <v>0</v>
      </c>
      <c r="K3339">
        <v>0</v>
      </c>
      <c r="L3339" s="17" t="str">
        <f>IF($E3339&lt;&gt;"",VLOOKUP($E3339,GEMWs!$E$14:$L$20,7,FALSE),"")</f>
        <v/>
      </c>
      <c r="M3339" s="17" t="str">
        <f>IF($E3339&lt;&gt;"",VLOOKUP($E3339,GEMWs!$E$14:$L$20,8,FALSE),"")</f>
        <v/>
      </c>
      <c r="N3339" s="17">
        <f t="shared" ca="1" si="230"/>
        <v>0</v>
      </c>
      <c r="O3339" s="17">
        <f t="shared" ca="1" si="231"/>
        <v>0</v>
      </c>
      <c r="P3339" s="17">
        <f t="shared" ca="1" si="234"/>
        <v>0</v>
      </c>
      <c r="Q3339" s="17">
        <f t="shared" ca="1" si="235"/>
        <v>0</v>
      </c>
    </row>
    <row r="3340" spans="1:17" x14ac:dyDescent="0.35">
      <c r="A3340" t="s">
        <v>1603</v>
      </c>
      <c r="B3340" t="s">
        <v>182</v>
      </c>
      <c r="C3340" t="s">
        <v>183</v>
      </c>
      <c r="D3340" t="s">
        <v>14</v>
      </c>
      <c r="E3340" t="s">
        <v>21</v>
      </c>
      <c r="F3340" t="s">
        <v>22</v>
      </c>
      <c r="G3340" t="s">
        <v>3040</v>
      </c>
      <c r="H3340">
        <v>24.3</v>
      </c>
      <c r="I3340">
        <v>338</v>
      </c>
      <c r="J3340">
        <v>4536</v>
      </c>
      <c r="K3340">
        <v>38636</v>
      </c>
      <c r="L3340" s="17">
        <f>IF($E3340&lt;&gt;"",VLOOKUP($E3340,GEMWs!$E$14:$L$20,7,FALSE),"")</f>
        <v>37.754918937403332</v>
      </c>
      <c r="M3340" s="17">
        <f>IF($E3340&lt;&gt;"",VLOOKUP($E3340,GEMWs!$E$14:$L$20,8,FALSE),"")</f>
        <v>96.174593288388181</v>
      </c>
      <c r="N3340" s="17">
        <f t="shared" si="230"/>
        <v>4536</v>
      </c>
      <c r="O3340" s="17">
        <f t="shared" si="231"/>
        <v>38636</v>
      </c>
      <c r="P3340" s="17">
        <f t="shared" si="234"/>
        <v>6.28947095972668E-4</v>
      </c>
      <c r="Q3340" s="17">
        <f t="shared" si="235"/>
        <v>5.3571428571428572E-3</v>
      </c>
    </row>
    <row r="3341" spans="1:17" x14ac:dyDescent="0.35">
      <c r="A3341" t="s">
        <v>1603</v>
      </c>
      <c r="B3341" t="s">
        <v>1641</v>
      </c>
      <c r="D3341" t="s">
        <v>14</v>
      </c>
      <c r="E3341" t="s">
        <v>21</v>
      </c>
      <c r="G3341" t="s">
        <v>3040</v>
      </c>
      <c r="H3341">
        <v>560.4</v>
      </c>
      <c r="J3341">
        <v>0</v>
      </c>
      <c r="K3341">
        <v>0</v>
      </c>
      <c r="L3341" s="17">
        <f>IF($E3341&lt;&gt;"",VLOOKUP($E3341,GEMWs!$E$14:$L$20,7,FALSE),"")</f>
        <v>37.754918937403332</v>
      </c>
      <c r="M3341" s="17">
        <f>IF($E3341&lt;&gt;"",VLOOKUP($E3341,GEMWs!$E$14:$L$20,8,FALSE),"")</f>
        <v>96.174593288388181</v>
      </c>
      <c r="N3341" s="17">
        <f t="shared" ca="1" si="230"/>
        <v>37.754918937403332</v>
      </c>
      <c r="O3341" s="17">
        <f t="shared" ca="1" si="231"/>
        <v>96.174593288388181</v>
      </c>
      <c r="P3341" s="17">
        <f t="shared" ca="1" si="234"/>
        <v>5.8269027280374361</v>
      </c>
      <c r="Q3341" s="17">
        <f t="shared" ca="1" si="235"/>
        <v>14.84309901258505</v>
      </c>
    </row>
    <row r="3342" spans="1:17" x14ac:dyDescent="0.35">
      <c r="A3342" t="s">
        <v>1603</v>
      </c>
      <c r="B3342" t="s">
        <v>544</v>
      </c>
      <c r="C3342" t="s">
        <v>545</v>
      </c>
      <c r="D3342" t="s">
        <v>14</v>
      </c>
      <c r="E3342" t="s">
        <v>21</v>
      </c>
      <c r="F3342" t="s">
        <v>22</v>
      </c>
      <c r="G3342" t="s">
        <v>3040</v>
      </c>
      <c r="H3342">
        <v>17.600000000000001</v>
      </c>
      <c r="I3342">
        <v>363</v>
      </c>
      <c r="J3342">
        <v>100000</v>
      </c>
      <c r="K3342">
        <v>200000</v>
      </c>
      <c r="L3342" s="17">
        <f>IF($E3342&lt;&gt;"",VLOOKUP($E3342,GEMWs!$E$14:$L$20,7,FALSE),"")</f>
        <v>37.754918937403332</v>
      </c>
      <c r="M3342" s="17">
        <f>IF($E3342&lt;&gt;"",VLOOKUP($E3342,GEMWs!$E$14:$L$20,8,FALSE),"")</f>
        <v>96.174593288388181</v>
      </c>
      <c r="N3342" s="17">
        <f t="shared" si="230"/>
        <v>100000</v>
      </c>
      <c r="O3342" s="17">
        <f t="shared" si="231"/>
        <v>200000</v>
      </c>
      <c r="P3342" s="17">
        <f t="shared" si="234"/>
        <v>8.8000000000000011E-5</v>
      </c>
      <c r="Q3342" s="17">
        <f t="shared" si="235"/>
        <v>1.7600000000000002E-4</v>
      </c>
    </row>
    <row r="3343" spans="1:17" x14ac:dyDescent="0.35">
      <c r="A3343" t="s">
        <v>1603</v>
      </c>
      <c r="B3343" t="s">
        <v>220</v>
      </c>
      <c r="C3343" t="s">
        <v>221</v>
      </c>
      <c r="D3343" t="s">
        <v>14</v>
      </c>
      <c r="E3343" t="s">
        <v>21</v>
      </c>
      <c r="F3343" t="s">
        <v>22</v>
      </c>
      <c r="G3343" t="s">
        <v>3040</v>
      </c>
      <c r="H3343">
        <v>6.5</v>
      </c>
      <c r="I3343">
        <v>450</v>
      </c>
      <c r="J3343">
        <v>1711.018155</v>
      </c>
      <c r="K3343">
        <v>1711.018155</v>
      </c>
      <c r="L3343" s="17">
        <f>IF($E3343&lt;&gt;"",VLOOKUP($E3343,GEMWs!$E$14:$L$20,7,FALSE),"")</f>
        <v>37.754918937403332</v>
      </c>
      <c r="M3343" s="17">
        <f>IF($E3343&lt;&gt;"",VLOOKUP($E3343,GEMWs!$E$14:$L$20,8,FALSE),"")</f>
        <v>96.174593288388181</v>
      </c>
      <c r="N3343" s="17">
        <f t="shared" si="230"/>
        <v>1711.018155</v>
      </c>
      <c r="O3343" s="17">
        <f t="shared" si="231"/>
        <v>1711.018155</v>
      </c>
      <c r="P3343" s="17">
        <f t="shared" si="234"/>
        <v>3.7989076743607086E-3</v>
      </c>
      <c r="Q3343" s="17">
        <f t="shared" si="235"/>
        <v>3.7989076743607086E-3</v>
      </c>
    </row>
    <row r="3344" spans="1:17" x14ac:dyDescent="0.35">
      <c r="A3344" t="s">
        <v>1603</v>
      </c>
      <c r="B3344" t="s">
        <v>692</v>
      </c>
      <c r="D3344" t="s">
        <v>22</v>
      </c>
      <c r="G3344" t="s">
        <v>3040</v>
      </c>
      <c r="H3344">
        <v>12413.6</v>
      </c>
      <c r="J3344">
        <v>0</v>
      </c>
      <c r="K3344">
        <v>0</v>
      </c>
      <c r="L3344" s="17" t="str">
        <f>IF($E3344&lt;&gt;"",VLOOKUP($E3344,GEMWs!$E$14:$L$20,7,FALSE),"")</f>
        <v/>
      </c>
      <c r="M3344" s="17" t="str">
        <f>IF($E3344&lt;&gt;"",VLOOKUP($E3344,GEMWs!$E$14:$L$20,8,FALSE),"")</f>
        <v/>
      </c>
      <c r="N3344" s="17">
        <f t="shared" ca="1" si="230"/>
        <v>0</v>
      </c>
      <c r="O3344" s="17">
        <f t="shared" ca="1" si="231"/>
        <v>0</v>
      </c>
      <c r="P3344" s="17">
        <f t="shared" ca="1" si="234"/>
        <v>0</v>
      </c>
      <c r="Q3344" s="17">
        <f t="shared" ca="1" si="235"/>
        <v>0</v>
      </c>
    </row>
    <row r="3345" spans="1:17" x14ac:dyDescent="0.35">
      <c r="A3345" t="s">
        <v>1603</v>
      </c>
      <c r="B3345" t="s">
        <v>166</v>
      </c>
      <c r="D3345" t="s">
        <v>14</v>
      </c>
      <c r="E3345" t="s">
        <v>21</v>
      </c>
      <c r="G3345" t="s">
        <v>3040</v>
      </c>
      <c r="H3345">
        <v>289</v>
      </c>
      <c r="J3345">
        <v>0</v>
      </c>
      <c r="K3345">
        <v>0</v>
      </c>
      <c r="L3345" s="17">
        <f>IF($E3345&lt;&gt;"",VLOOKUP($E3345,GEMWs!$E$14:$L$20,7,FALSE),"")</f>
        <v>37.754918937403332</v>
      </c>
      <c r="M3345" s="17">
        <f>IF($E3345&lt;&gt;"",VLOOKUP($E3345,GEMWs!$E$14:$L$20,8,FALSE),"")</f>
        <v>96.174593288388181</v>
      </c>
      <c r="N3345" s="17">
        <f t="shared" ca="1" si="230"/>
        <v>37.754918937403332</v>
      </c>
      <c r="O3345" s="17">
        <f t="shared" ca="1" si="231"/>
        <v>96.174593288388181</v>
      </c>
      <c r="P3345" s="17">
        <f t="shared" ca="1" si="234"/>
        <v>3.0049516209900413</v>
      </c>
      <c r="Q3345" s="17">
        <f t="shared" ca="1" si="235"/>
        <v>7.654631717767808</v>
      </c>
    </row>
    <row r="3346" spans="1:17" x14ac:dyDescent="0.35">
      <c r="A3346" t="s">
        <v>1603</v>
      </c>
      <c r="B3346" t="s">
        <v>1665</v>
      </c>
      <c r="C3346" t="s">
        <v>1666</v>
      </c>
      <c r="D3346" t="s">
        <v>14</v>
      </c>
      <c r="E3346" t="s">
        <v>18</v>
      </c>
      <c r="G3346" t="s">
        <v>3040</v>
      </c>
      <c r="H3346">
        <v>21.1</v>
      </c>
      <c r="J3346">
        <v>0</v>
      </c>
      <c r="K3346">
        <v>0</v>
      </c>
      <c r="L3346" s="17">
        <f>IF($E3346&lt;&gt;"",VLOOKUP($E3346,GEMWs!$E$14:$L$20,7,FALSE),"")</f>
        <v>5950.3939027696888</v>
      </c>
      <c r="M3346" s="17">
        <f>IF($E3346&lt;&gt;"",VLOOKUP($E3346,GEMWs!$E$14:$L$20,8,FALSE),"")</f>
        <v>10539.430626954083</v>
      </c>
      <c r="N3346" s="17">
        <f t="shared" ca="1" si="230"/>
        <v>5950.3939027696888</v>
      </c>
      <c r="O3346" s="17">
        <f t="shared" ca="1" si="231"/>
        <v>10539.430626954083</v>
      </c>
      <c r="P3346" s="17">
        <f t="shared" ca="1" si="234"/>
        <v>2.0020056819803696E-3</v>
      </c>
      <c r="Q3346" s="17">
        <f t="shared" ca="1" si="235"/>
        <v>3.5459837356613872E-3</v>
      </c>
    </row>
    <row r="3347" spans="1:17" x14ac:dyDescent="0.35">
      <c r="A3347" t="s">
        <v>1603</v>
      </c>
      <c r="B3347" t="s">
        <v>1676</v>
      </c>
      <c r="D3347" t="s">
        <v>22</v>
      </c>
      <c r="G3347" t="s">
        <v>3040</v>
      </c>
      <c r="H3347">
        <v>0.2</v>
      </c>
      <c r="J3347">
        <v>0</v>
      </c>
      <c r="K3347">
        <v>0</v>
      </c>
      <c r="L3347" s="17" t="str">
        <f>IF($E3347&lt;&gt;"",VLOOKUP($E3347,GEMWs!$E$14:$L$20,7,FALSE),"")</f>
        <v/>
      </c>
      <c r="M3347" s="17" t="str">
        <f>IF($E3347&lt;&gt;"",VLOOKUP($E3347,GEMWs!$E$14:$L$20,8,FALSE),"")</f>
        <v/>
      </c>
      <c r="N3347" s="17">
        <f t="shared" ref="N3347:N3410" ca="1" si="236">IF($I3347&lt;&gt;"",J3347,IF(AND($D3347="Y",$M$6=236),L3347,0))</f>
        <v>0</v>
      </c>
      <c r="O3347" s="17">
        <f t="shared" ref="O3347:O3410" ca="1" si="237">IF($I3347&lt;&gt;"",K3347,IF(AND($D3347="Y",$M$6=236),M3347,0))</f>
        <v>0</v>
      </c>
      <c r="P3347" s="17">
        <f t="shared" ca="1" si="234"/>
        <v>0</v>
      </c>
      <c r="Q3347" s="17">
        <f t="shared" ca="1" si="235"/>
        <v>0</v>
      </c>
    </row>
    <row r="3348" spans="1:17" x14ac:dyDescent="0.35">
      <c r="A3348" t="s">
        <v>1603</v>
      </c>
      <c r="B3348" t="s">
        <v>515</v>
      </c>
      <c r="C3348" t="s">
        <v>516</v>
      </c>
      <c r="D3348" t="s">
        <v>14</v>
      </c>
      <c r="E3348" t="s">
        <v>18</v>
      </c>
      <c r="G3348" t="s">
        <v>3040</v>
      </c>
      <c r="H3348">
        <v>57</v>
      </c>
      <c r="J3348">
        <v>0</v>
      </c>
      <c r="K3348">
        <v>0</v>
      </c>
      <c r="L3348" s="17">
        <f>IF($E3348&lt;&gt;"",VLOOKUP($E3348,GEMWs!$E$14:$L$20,7,FALSE),"")</f>
        <v>5950.3939027696888</v>
      </c>
      <c r="M3348" s="17">
        <f>IF($E3348&lt;&gt;"",VLOOKUP($E3348,GEMWs!$E$14:$L$20,8,FALSE),"")</f>
        <v>10539.430626954083</v>
      </c>
      <c r="N3348" s="17">
        <f t="shared" ca="1" si="236"/>
        <v>5950.3939027696888</v>
      </c>
      <c r="O3348" s="17">
        <f t="shared" ca="1" si="237"/>
        <v>10539.430626954083</v>
      </c>
      <c r="P3348" s="17">
        <f t="shared" ca="1" si="234"/>
        <v>5.4082617949232723E-3</v>
      </c>
      <c r="Q3348" s="17">
        <f t="shared" ca="1" si="235"/>
        <v>9.5791977693222303E-3</v>
      </c>
    </row>
    <row r="3349" spans="1:17" x14ac:dyDescent="0.35">
      <c r="A3349" t="s">
        <v>1603</v>
      </c>
      <c r="B3349" t="s">
        <v>150</v>
      </c>
      <c r="C3349" t="s">
        <v>151</v>
      </c>
      <c r="D3349" t="s">
        <v>14</v>
      </c>
      <c r="E3349" t="s">
        <v>21</v>
      </c>
      <c r="F3349" t="s">
        <v>22</v>
      </c>
      <c r="G3349" t="s">
        <v>3040</v>
      </c>
      <c r="H3349">
        <v>11828.4</v>
      </c>
      <c r="I3349">
        <v>342</v>
      </c>
      <c r="J3349">
        <v>121.88982799999999</v>
      </c>
      <c r="K3349">
        <v>164.86666500000001</v>
      </c>
      <c r="L3349" s="17">
        <f>IF($E3349&lt;&gt;"",VLOOKUP($E3349,GEMWs!$E$14:$L$20,7,FALSE),"")</f>
        <v>37.754918937403332</v>
      </c>
      <c r="M3349" s="17">
        <f>IF($E3349&lt;&gt;"",VLOOKUP($E3349,GEMWs!$E$14:$L$20,8,FALSE),"")</f>
        <v>96.174593288388181</v>
      </c>
      <c r="N3349" s="17">
        <f t="shared" si="236"/>
        <v>121.88982799999999</v>
      </c>
      <c r="O3349" s="17">
        <f t="shared" si="237"/>
        <v>164.86666500000001</v>
      </c>
      <c r="P3349" s="17">
        <f t="shared" si="234"/>
        <v>71.745249411092288</v>
      </c>
      <c r="Q3349" s="17">
        <f t="shared" si="235"/>
        <v>97.041731817030708</v>
      </c>
    </row>
    <row r="3350" spans="1:17" x14ac:dyDescent="0.35">
      <c r="A3350" t="s">
        <v>1603</v>
      </c>
      <c r="B3350" t="s">
        <v>681</v>
      </c>
      <c r="C3350" t="s">
        <v>682</v>
      </c>
      <c r="D3350" t="s">
        <v>14</v>
      </c>
      <c r="E3350" t="s">
        <v>21</v>
      </c>
      <c r="F3350" t="s">
        <v>22</v>
      </c>
      <c r="G3350" t="s">
        <v>3040</v>
      </c>
      <c r="H3350">
        <v>339.5</v>
      </c>
      <c r="I3350">
        <v>412</v>
      </c>
      <c r="J3350">
        <v>300</v>
      </c>
      <c r="K3350">
        <v>1000</v>
      </c>
      <c r="L3350" s="17">
        <f>IF($E3350&lt;&gt;"",VLOOKUP($E3350,GEMWs!$E$14:$L$20,7,FALSE),"")</f>
        <v>37.754918937403332</v>
      </c>
      <c r="M3350" s="17">
        <f>IF($E3350&lt;&gt;"",VLOOKUP($E3350,GEMWs!$E$14:$L$20,8,FALSE),"")</f>
        <v>96.174593288388181</v>
      </c>
      <c r="N3350" s="17">
        <f t="shared" si="236"/>
        <v>300</v>
      </c>
      <c r="O3350" s="17">
        <f t="shared" si="237"/>
        <v>1000</v>
      </c>
      <c r="P3350" s="17">
        <f t="shared" si="234"/>
        <v>0.33950000000000002</v>
      </c>
      <c r="Q3350" s="17">
        <f t="shared" si="235"/>
        <v>1.1316666666666666</v>
      </c>
    </row>
    <row r="3351" spans="1:17" x14ac:dyDescent="0.35">
      <c r="A3351" t="s">
        <v>1603</v>
      </c>
      <c r="B3351" t="s">
        <v>2991</v>
      </c>
      <c r="D3351" t="s">
        <v>14</v>
      </c>
      <c r="E3351" t="s">
        <v>21</v>
      </c>
      <c r="G3351" t="s">
        <v>3040</v>
      </c>
      <c r="H3351">
        <v>251.6</v>
      </c>
      <c r="J3351">
        <v>0</v>
      </c>
      <c r="K3351">
        <v>0</v>
      </c>
      <c r="L3351" s="17">
        <f>IF($E3351&lt;&gt;"",VLOOKUP($E3351,GEMWs!$E$14:$L$20,7,FALSE),"")</f>
        <v>37.754918937403332</v>
      </c>
      <c r="M3351" s="17">
        <f>IF($E3351&lt;&gt;"",VLOOKUP($E3351,GEMWs!$E$14:$L$20,8,FALSE),"")</f>
        <v>96.174593288388181</v>
      </c>
      <c r="N3351" s="17">
        <f t="shared" ca="1" si="236"/>
        <v>37.754918937403332</v>
      </c>
      <c r="O3351" s="17">
        <f t="shared" ca="1" si="237"/>
        <v>96.174593288388181</v>
      </c>
      <c r="P3351" s="17">
        <f t="shared" ca="1" si="234"/>
        <v>2.6160755288619182</v>
      </c>
      <c r="Q3351" s="17">
        <f t="shared" ca="1" si="235"/>
        <v>6.6640323189978563</v>
      </c>
    </row>
    <row r="3352" spans="1:17" x14ac:dyDescent="0.35">
      <c r="A3352" t="s">
        <v>1603</v>
      </c>
      <c r="B3352" t="s">
        <v>81</v>
      </c>
      <c r="C3352" t="s">
        <v>82</v>
      </c>
      <c r="D3352" t="s">
        <v>14</v>
      </c>
      <c r="E3352" t="s">
        <v>21</v>
      </c>
      <c r="F3352" t="s">
        <v>22</v>
      </c>
      <c r="G3352" t="s">
        <v>3040</v>
      </c>
      <c r="H3352">
        <v>10.199999999999999</v>
      </c>
      <c r="I3352">
        <v>413</v>
      </c>
      <c r="J3352">
        <v>22600</v>
      </c>
      <c r="K3352">
        <v>22600</v>
      </c>
      <c r="L3352" s="17">
        <f>IF($E3352&lt;&gt;"",VLOOKUP($E3352,GEMWs!$E$14:$L$20,7,FALSE),"")</f>
        <v>37.754918937403332</v>
      </c>
      <c r="M3352" s="17">
        <f>IF($E3352&lt;&gt;"",VLOOKUP($E3352,GEMWs!$E$14:$L$20,8,FALSE),"")</f>
        <v>96.174593288388181</v>
      </c>
      <c r="N3352" s="17">
        <f t="shared" si="236"/>
        <v>22600</v>
      </c>
      <c r="O3352" s="17">
        <f t="shared" si="237"/>
        <v>22600</v>
      </c>
      <c r="P3352" s="17">
        <f t="shared" si="234"/>
        <v>4.5132743362831854E-4</v>
      </c>
      <c r="Q3352" s="17">
        <f t="shared" si="235"/>
        <v>4.5132743362831854E-4</v>
      </c>
    </row>
    <row r="3353" spans="1:17" x14ac:dyDescent="0.35">
      <c r="A3353" t="s">
        <v>1603</v>
      </c>
      <c r="B3353" t="s">
        <v>184</v>
      </c>
      <c r="C3353" t="s">
        <v>185</v>
      </c>
      <c r="D3353" t="s">
        <v>14</v>
      </c>
      <c r="E3353" t="s">
        <v>21</v>
      </c>
      <c r="F3353" t="s">
        <v>22</v>
      </c>
      <c r="G3353" t="s">
        <v>3040</v>
      </c>
      <c r="H3353">
        <v>47975</v>
      </c>
      <c r="I3353">
        <v>345</v>
      </c>
      <c r="J3353">
        <v>5000</v>
      </c>
      <c r="K3353">
        <v>20000</v>
      </c>
      <c r="L3353" s="17">
        <f>IF($E3353&lt;&gt;"",VLOOKUP($E3353,GEMWs!$E$14:$L$20,7,FALSE),"")</f>
        <v>37.754918937403332</v>
      </c>
      <c r="M3353" s="17">
        <f>IF($E3353&lt;&gt;"",VLOOKUP($E3353,GEMWs!$E$14:$L$20,8,FALSE),"")</f>
        <v>96.174593288388181</v>
      </c>
      <c r="N3353" s="17">
        <f t="shared" si="236"/>
        <v>5000</v>
      </c>
      <c r="O3353" s="17">
        <f t="shared" si="237"/>
        <v>20000</v>
      </c>
      <c r="P3353" s="17">
        <f t="shared" si="234"/>
        <v>2.3987500000000002</v>
      </c>
      <c r="Q3353" s="17">
        <f t="shared" si="235"/>
        <v>9.5950000000000006</v>
      </c>
    </row>
    <row r="3354" spans="1:17" x14ac:dyDescent="0.35">
      <c r="A3354" t="s">
        <v>1678</v>
      </c>
      <c r="B3354" t="s">
        <v>821</v>
      </c>
      <c r="D3354" t="s">
        <v>22</v>
      </c>
      <c r="G3354" t="s">
        <v>3040</v>
      </c>
      <c r="H3354">
        <v>9.1</v>
      </c>
      <c r="J3354">
        <v>0</v>
      </c>
      <c r="K3354">
        <v>0</v>
      </c>
      <c r="L3354" s="17" t="str">
        <f>IF($E3354&lt;&gt;"",VLOOKUP($E3354,GEMWs!$E$14:$L$20,7,FALSE),"")</f>
        <v/>
      </c>
      <c r="M3354" s="17" t="str">
        <f>IF($E3354&lt;&gt;"",VLOOKUP($E3354,GEMWs!$E$14:$L$20,8,FALSE),"")</f>
        <v/>
      </c>
      <c r="N3354" s="17">
        <f t="shared" ca="1" si="236"/>
        <v>0</v>
      </c>
      <c r="O3354" s="17">
        <f t="shared" ca="1" si="237"/>
        <v>0</v>
      </c>
      <c r="P3354" s="17">
        <f t="shared" ca="1" si="234"/>
        <v>0</v>
      </c>
      <c r="Q3354" s="17">
        <f t="shared" ca="1" si="235"/>
        <v>0</v>
      </c>
    </row>
    <row r="3355" spans="1:17" x14ac:dyDescent="0.35">
      <c r="A3355" t="s">
        <v>1678</v>
      </c>
      <c r="B3355" t="s">
        <v>115</v>
      </c>
      <c r="D3355" t="s">
        <v>14</v>
      </c>
      <c r="E3355" t="s">
        <v>18</v>
      </c>
      <c r="G3355" t="s">
        <v>3040</v>
      </c>
      <c r="H3355">
        <v>37.200000000000003</v>
      </c>
      <c r="J3355">
        <v>0</v>
      </c>
      <c r="K3355">
        <v>0</v>
      </c>
      <c r="L3355" s="17">
        <f>IF($E3355&lt;&gt;"",VLOOKUP($E3355,GEMWs!$E$14:$L$20,7,FALSE),"")</f>
        <v>5950.3939027696888</v>
      </c>
      <c r="M3355" s="17">
        <f>IF($E3355&lt;&gt;"",VLOOKUP($E3355,GEMWs!$E$14:$L$20,8,FALSE),"")</f>
        <v>10539.430626954083</v>
      </c>
      <c r="N3355" s="17">
        <f t="shared" ca="1" si="236"/>
        <v>5950.3939027696888</v>
      </c>
      <c r="O3355" s="17">
        <f t="shared" ca="1" si="237"/>
        <v>10539.430626954083</v>
      </c>
      <c r="P3355" s="17">
        <f t="shared" ca="1" si="234"/>
        <v>3.5296024345815046E-3</v>
      </c>
      <c r="Q3355" s="17">
        <f t="shared" ca="1" si="235"/>
        <v>6.2516869652418771E-3</v>
      </c>
    </row>
    <row r="3356" spans="1:17" x14ac:dyDescent="0.35">
      <c r="A3356" t="s">
        <v>1678</v>
      </c>
      <c r="B3356" t="s">
        <v>127</v>
      </c>
      <c r="D3356" t="s">
        <v>14</v>
      </c>
      <c r="E3356" t="s">
        <v>21</v>
      </c>
      <c r="G3356" t="s">
        <v>3040</v>
      </c>
      <c r="H3356">
        <v>3.1</v>
      </c>
      <c r="J3356">
        <v>0</v>
      </c>
      <c r="K3356">
        <v>0</v>
      </c>
      <c r="L3356" s="17">
        <f>IF($E3356&lt;&gt;"",VLOOKUP($E3356,GEMWs!$E$14:$L$20,7,FALSE),"")</f>
        <v>37.754918937403332</v>
      </c>
      <c r="M3356" s="17">
        <f>IF($E3356&lt;&gt;"",VLOOKUP($E3356,GEMWs!$E$14:$L$20,8,FALSE),"")</f>
        <v>96.174593288388181</v>
      </c>
      <c r="N3356" s="17">
        <f t="shared" ca="1" si="236"/>
        <v>37.754918937403332</v>
      </c>
      <c r="O3356" s="17">
        <f t="shared" ca="1" si="237"/>
        <v>96.174593288388181</v>
      </c>
      <c r="P3356" s="17">
        <f t="shared" ca="1" si="234"/>
        <v>3.2233045069443349E-2</v>
      </c>
      <c r="Q3356" s="17">
        <f t="shared" ca="1" si="235"/>
        <v>8.2108506315156413E-2</v>
      </c>
    </row>
    <row r="3357" spans="1:17" x14ac:dyDescent="0.35">
      <c r="A3357" t="s">
        <v>1678</v>
      </c>
      <c r="B3357" t="s">
        <v>122</v>
      </c>
      <c r="D3357" t="s">
        <v>14</v>
      </c>
      <c r="E3357" t="s">
        <v>21</v>
      </c>
      <c r="G3357" t="s">
        <v>3040</v>
      </c>
      <c r="H3357">
        <v>33.299999999999997</v>
      </c>
      <c r="J3357">
        <v>0</v>
      </c>
      <c r="K3357">
        <v>0</v>
      </c>
      <c r="L3357" s="17">
        <f>IF($E3357&lt;&gt;"",VLOOKUP($E3357,GEMWs!$E$14:$L$20,7,FALSE),"")</f>
        <v>37.754918937403332</v>
      </c>
      <c r="M3357" s="17">
        <f>IF($E3357&lt;&gt;"",VLOOKUP($E3357,GEMWs!$E$14:$L$20,8,FALSE),"")</f>
        <v>96.174593288388181</v>
      </c>
      <c r="N3357" s="17">
        <f t="shared" ca="1" si="236"/>
        <v>37.754918937403332</v>
      </c>
      <c r="O3357" s="17">
        <f t="shared" ca="1" si="237"/>
        <v>96.174593288388181</v>
      </c>
      <c r="P3357" s="17">
        <f t="shared" ca="1" si="234"/>
        <v>0.34624529058466563</v>
      </c>
      <c r="Q3357" s="17">
        <f t="shared" ca="1" si="235"/>
        <v>0.88200427751442201</v>
      </c>
    </row>
    <row r="3358" spans="1:17" x14ac:dyDescent="0.35">
      <c r="A3358" t="s">
        <v>1678</v>
      </c>
      <c r="B3358" t="s">
        <v>1680</v>
      </c>
      <c r="C3358" t="s">
        <v>1681</v>
      </c>
      <c r="D3358" t="s">
        <v>14</v>
      </c>
      <c r="E3358" t="s">
        <v>21</v>
      </c>
      <c r="G3358" t="s">
        <v>3040</v>
      </c>
      <c r="H3358">
        <v>39.200000000000003</v>
      </c>
      <c r="J3358">
        <v>0</v>
      </c>
      <c r="K3358">
        <v>0</v>
      </c>
      <c r="L3358" s="17">
        <f>IF($E3358&lt;&gt;"",VLOOKUP($E3358,GEMWs!$E$14:$L$20,7,FALSE),"")</f>
        <v>37.754918937403332</v>
      </c>
      <c r="M3358" s="17">
        <f>IF($E3358&lt;&gt;"",VLOOKUP($E3358,GEMWs!$E$14:$L$20,8,FALSE),"")</f>
        <v>96.174593288388181</v>
      </c>
      <c r="N3358" s="17">
        <f t="shared" ca="1" si="236"/>
        <v>37.754918937403332</v>
      </c>
      <c r="O3358" s="17">
        <f t="shared" ca="1" si="237"/>
        <v>96.174593288388181</v>
      </c>
      <c r="P3358" s="17">
        <f t="shared" ca="1" si="234"/>
        <v>0.40759205378134816</v>
      </c>
      <c r="Q3358" s="17">
        <f t="shared" ca="1" si="235"/>
        <v>1.038275305662623</v>
      </c>
    </row>
    <row r="3359" spans="1:17" x14ac:dyDescent="0.35">
      <c r="A3359" t="s">
        <v>1678</v>
      </c>
      <c r="B3359" t="s">
        <v>3000</v>
      </c>
      <c r="D3359" t="s">
        <v>14</v>
      </c>
      <c r="E3359" t="s">
        <v>21</v>
      </c>
      <c r="G3359" t="s">
        <v>3040</v>
      </c>
      <c r="H3359">
        <v>16.2</v>
      </c>
      <c r="J3359">
        <v>0</v>
      </c>
      <c r="K3359">
        <v>0</v>
      </c>
      <c r="L3359" s="17">
        <f>IF($E3359&lt;&gt;"",VLOOKUP($E3359,GEMWs!$E$14:$L$20,7,FALSE),"")</f>
        <v>37.754918937403332</v>
      </c>
      <c r="M3359" s="17">
        <f>IF($E3359&lt;&gt;"",VLOOKUP($E3359,GEMWs!$E$14:$L$20,8,FALSE),"")</f>
        <v>96.174593288388181</v>
      </c>
      <c r="N3359" s="17">
        <f t="shared" ca="1" si="236"/>
        <v>37.754918937403332</v>
      </c>
      <c r="O3359" s="17">
        <f t="shared" ca="1" si="237"/>
        <v>96.174593288388181</v>
      </c>
      <c r="P3359" s="17">
        <f t="shared" ca="1" si="234"/>
        <v>0.16844365487902652</v>
      </c>
      <c r="Q3359" s="17">
        <f t="shared" ca="1" si="235"/>
        <v>0.42908316203404318</v>
      </c>
    </row>
    <row r="3360" spans="1:17" x14ac:dyDescent="0.35">
      <c r="A3360" t="s">
        <v>1678</v>
      </c>
      <c r="B3360" t="s">
        <v>103</v>
      </c>
      <c r="D3360" t="s">
        <v>14</v>
      </c>
      <c r="E3360" t="s">
        <v>15</v>
      </c>
      <c r="G3360" t="s">
        <v>3040</v>
      </c>
      <c r="H3360">
        <v>69.8</v>
      </c>
      <c r="J3360">
        <v>0</v>
      </c>
      <c r="K3360">
        <v>0</v>
      </c>
      <c r="L3360" s="17">
        <f>IF($E3360&lt;&gt;"",VLOOKUP($E3360,GEMWs!$E$14:$L$20,7,FALSE),"")</f>
        <v>37.892086284381016</v>
      </c>
      <c r="M3360" s="17">
        <f>IF($E3360&lt;&gt;"",VLOOKUP($E3360,GEMWs!$E$14:$L$20,8,FALSE),"")</f>
        <v>96.522753888300599</v>
      </c>
      <c r="N3360" s="17">
        <f t="shared" ca="1" si="236"/>
        <v>37.892086284381016</v>
      </c>
      <c r="O3360" s="17">
        <f t="shared" ca="1" si="237"/>
        <v>96.522753888300599</v>
      </c>
      <c r="P3360" s="17">
        <f t="shared" ca="1" si="234"/>
        <v>0.72314555053801011</v>
      </c>
      <c r="Q3360" s="17">
        <f t="shared" ca="1" si="235"/>
        <v>1.8420732887640265</v>
      </c>
    </row>
    <row r="3361" spans="1:17" x14ac:dyDescent="0.35">
      <c r="A3361" t="s">
        <v>1678</v>
      </c>
      <c r="B3361" t="s">
        <v>1679</v>
      </c>
      <c r="D3361" t="s">
        <v>14</v>
      </c>
      <c r="E3361" t="s">
        <v>21</v>
      </c>
      <c r="G3361" t="s">
        <v>3040</v>
      </c>
      <c r="H3361">
        <v>82.8</v>
      </c>
      <c r="J3361">
        <v>0</v>
      </c>
      <c r="K3361">
        <v>0</v>
      </c>
      <c r="L3361" s="17">
        <f>IF($E3361&lt;&gt;"",VLOOKUP($E3361,GEMWs!$E$14:$L$20,7,FALSE),"")</f>
        <v>37.754918937403332</v>
      </c>
      <c r="M3361" s="17">
        <f>IF($E3361&lt;&gt;"",VLOOKUP($E3361,GEMWs!$E$14:$L$20,8,FALSE),"")</f>
        <v>96.174593288388181</v>
      </c>
      <c r="N3361" s="17">
        <f t="shared" ca="1" si="236"/>
        <v>37.754918937403332</v>
      </c>
      <c r="O3361" s="17">
        <f t="shared" ca="1" si="237"/>
        <v>96.174593288388181</v>
      </c>
      <c r="P3361" s="17">
        <f t="shared" ca="1" si="234"/>
        <v>0.86093423604835784</v>
      </c>
      <c r="Q3361" s="17">
        <f t="shared" ca="1" si="235"/>
        <v>2.1930917170628872</v>
      </c>
    </row>
    <row r="3362" spans="1:17" x14ac:dyDescent="0.35">
      <c r="A3362" t="s">
        <v>1678</v>
      </c>
      <c r="B3362" t="s">
        <v>477</v>
      </c>
      <c r="D3362" t="s">
        <v>22</v>
      </c>
      <c r="G3362" t="s">
        <v>3040</v>
      </c>
      <c r="H3362">
        <v>1065.5</v>
      </c>
      <c r="J3362">
        <v>0</v>
      </c>
      <c r="K3362">
        <v>0</v>
      </c>
      <c r="L3362" s="17" t="str">
        <f>IF($E3362&lt;&gt;"",VLOOKUP($E3362,GEMWs!$E$14:$L$20,7,FALSE),"")</f>
        <v/>
      </c>
      <c r="M3362" s="17" t="str">
        <f>IF($E3362&lt;&gt;"",VLOOKUP($E3362,GEMWs!$E$14:$L$20,8,FALSE),"")</f>
        <v/>
      </c>
      <c r="N3362" s="17">
        <f t="shared" ca="1" si="236"/>
        <v>0</v>
      </c>
      <c r="O3362" s="17">
        <f t="shared" ca="1" si="237"/>
        <v>0</v>
      </c>
      <c r="P3362" s="17">
        <f t="shared" ca="1" si="234"/>
        <v>0</v>
      </c>
      <c r="Q3362" s="17">
        <f t="shared" ca="1" si="235"/>
        <v>0</v>
      </c>
    </row>
    <row r="3363" spans="1:17" x14ac:dyDescent="0.35">
      <c r="A3363" t="s">
        <v>1678</v>
      </c>
      <c r="B3363" t="s">
        <v>2975</v>
      </c>
      <c r="D3363" t="s">
        <v>14</v>
      </c>
      <c r="E3363" t="s">
        <v>18</v>
      </c>
      <c r="G3363" t="s">
        <v>3040</v>
      </c>
      <c r="H3363">
        <v>21.2</v>
      </c>
      <c r="J3363">
        <v>0</v>
      </c>
      <c r="K3363">
        <v>0</v>
      </c>
      <c r="L3363" s="17">
        <f>IF($E3363&lt;&gt;"",VLOOKUP($E3363,GEMWs!$E$14:$L$20,7,FALSE),"")</f>
        <v>5950.3939027696888</v>
      </c>
      <c r="M3363" s="17">
        <f>IF($E3363&lt;&gt;"",VLOOKUP($E3363,GEMWs!$E$14:$L$20,8,FALSE),"")</f>
        <v>10539.430626954083</v>
      </c>
      <c r="N3363" s="17">
        <f t="shared" ca="1" si="236"/>
        <v>5950.3939027696888</v>
      </c>
      <c r="O3363" s="17">
        <f t="shared" ca="1" si="237"/>
        <v>10539.430626954083</v>
      </c>
      <c r="P3363" s="17">
        <f t="shared" ca="1" si="234"/>
        <v>2.0114938605679538E-3</v>
      </c>
      <c r="Q3363" s="17">
        <f t="shared" ca="1" si="235"/>
        <v>3.5627893457830045E-3</v>
      </c>
    </row>
    <row r="3364" spans="1:17" x14ac:dyDescent="0.35">
      <c r="A3364" t="s">
        <v>1678</v>
      </c>
      <c r="B3364" t="s">
        <v>831</v>
      </c>
      <c r="D3364" t="s">
        <v>22</v>
      </c>
      <c r="G3364" t="s">
        <v>3040</v>
      </c>
      <c r="H3364">
        <v>8.5</v>
      </c>
      <c r="J3364">
        <v>0</v>
      </c>
      <c r="K3364">
        <v>0</v>
      </c>
      <c r="L3364" s="17" t="str">
        <f>IF($E3364&lt;&gt;"",VLOOKUP($E3364,GEMWs!$E$14:$L$20,7,FALSE),"")</f>
        <v/>
      </c>
      <c r="M3364" s="17" t="str">
        <f>IF($E3364&lt;&gt;"",VLOOKUP($E3364,GEMWs!$E$14:$L$20,8,FALSE),"")</f>
        <v/>
      </c>
      <c r="N3364" s="17">
        <f t="shared" ca="1" si="236"/>
        <v>0</v>
      </c>
      <c r="O3364" s="17">
        <f t="shared" ca="1" si="237"/>
        <v>0</v>
      </c>
      <c r="P3364" s="17">
        <f t="shared" ca="1" si="234"/>
        <v>0</v>
      </c>
      <c r="Q3364" s="17">
        <f t="shared" ca="1" si="235"/>
        <v>0</v>
      </c>
    </row>
    <row r="3365" spans="1:17" x14ac:dyDescent="0.35">
      <c r="A3365" t="s">
        <v>1678</v>
      </c>
      <c r="B3365" t="s">
        <v>230</v>
      </c>
      <c r="D3365" t="s">
        <v>14</v>
      </c>
      <c r="E3365" t="s">
        <v>21</v>
      </c>
      <c r="G3365" t="s">
        <v>3040</v>
      </c>
      <c r="H3365">
        <v>490.7</v>
      </c>
      <c r="J3365">
        <v>0</v>
      </c>
      <c r="K3365">
        <v>0</v>
      </c>
      <c r="L3365" s="17">
        <f>IF($E3365&lt;&gt;"",VLOOKUP($E3365,GEMWs!$E$14:$L$20,7,FALSE),"")</f>
        <v>37.754918937403332</v>
      </c>
      <c r="M3365" s="17">
        <f>IF($E3365&lt;&gt;"",VLOOKUP($E3365,GEMWs!$E$14:$L$20,8,FALSE),"")</f>
        <v>96.174593288388181</v>
      </c>
      <c r="N3365" s="17">
        <f t="shared" ca="1" si="236"/>
        <v>37.754918937403332</v>
      </c>
      <c r="O3365" s="17">
        <f t="shared" ca="1" si="237"/>
        <v>96.174593288388181</v>
      </c>
      <c r="P3365" s="17">
        <f t="shared" ca="1" si="234"/>
        <v>5.1021791017986615</v>
      </c>
      <c r="Q3365" s="17">
        <f t="shared" ca="1" si="235"/>
        <v>12.996981951241048</v>
      </c>
    </row>
    <row r="3366" spans="1:17" x14ac:dyDescent="0.35">
      <c r="A3366" t="s">
        <v>1678</v>
      </c>
      <c r="B3366" t="s">
        <v>502</v>
      </c>
      <c r="D3366" t="s">
        <v>14</v>
      </c>
      <c r="E3366" t="s">
        <v>21</v>
      </c>
      <c r="G3366" t="s">
        <v>3040</v>
      </c>
      <c r="H3366">
        <v>16.600000000000001</v>
      </c>
      <c r="J3366">
        <v>0</v>
      </c>
      <c r="K3366">
        <v>0</v>
      </c>
      <c r="L3366" s="17">
        <f>IF($E3366&lt;&gt;"",VLOOKUP($E3366,GEMWs!$E$14:$L$20,7,FALSE),"")</f>
        <v>37.754918937403332</v>
      </c>
      <c r="M3366" s="17">
        <f>IF($E3366&lt;&gt;"",VLOOKUP($E3366,GEMWs!$E$14:$L$20,8,FALSE),"")</f>
        <v>96.174593288388181</v>
      </c>
      <c r="N3366" s="17">
        <f t="shared" ca="1" si="236"/>
        <v>37.754918937403332</v>
      </c>
      <c r="O3366" s="17">
        <f t="shared" ca="1" si="237"/>
        <v>96.174593288388181</v>
      </c>
      <c r="P3366" s="17">
        <f t="shared" ca="1" si="234"/>
        <v>0.17260275746863213</v>
      </c>
      <c r="Q3366" s="17">
        <f t="shared" ca="1" si="235"/>
        <v>0.43967780801019246</v>
      </c>
    </row>
    <row r="3367" spans="1:17" x14ac:dyDescent="0.35">
      <c r="A3367" t="s">
        <v>1678</v>
      </c>
      <c r="B3367" t="s">
        <v>834</v>
      </c>
      <c r="D3367" t="s">
        <v>14</v>
      </c>
      <c r="E3367" t="s">
        <v>21</v>
      </c>
      <c r="G3367" t="s">
        <v>3040</v>
      </c>
      <c r="H3367">
        <v>107.8</v>
      </c>
      <c r="J3367">
        <v>0</v>
      </c>
      <c r="K3367">
        <v>0</v>
      </c>
      <c r="L3367" s="17">
        <f>IF($E3367&lt;&gt;"",VLOOKUP($E3367,GEMWs!$E$14:$L$20,7,FALSE),"")</f>
        <v>37.754918937403332</v>
      </c>
      <c r="M3367" s="17">
        <f>IF($E3367&lt;&gt;"",VLOOKUP($E3367,GEMWs!$E$14:$L$20,8,FALSE),"")</f>
        <v>96.174593288388181</v>
      </c>
      <c r="N3367" s="17">
        <f t="shared" ca="1" si="236"/>
        <v>37.754918937403332</v>
      </c>
      <c r="O3367" s="17">
        <f t="shared" ca="1" si="237"/>
        <v>96.174593288388181</v>
      </c>
      <c r="P3367" s="17">
        <f t="shared" ref="P3367:P3430" ca="1" si="238">IF(O3367&gt;0,$H3367/O3367,0)</f>
        <v>1.1208781478987073</v>
      </c>
      <c r="Q3367" s="17">
        <f t="shared" ref="Q3367:Q3430" ca="1" si="239">IF(N3367&gt;0,$H3367/N3367,0)</f>
        <v>2.8552570905722132</v>
      </c>
    </row>
    <row r="3368" spans="1:17" x14ac:dyDescent="0.35">
      <c r="A3368" t="s">
        <v>1678</v>
      </c>
      <c r="B3368" t="s">
        <v>1682</v>
      </c>
      <c r="C3368" t="s">
        <v>158</v>
      </c>
      <c r="D3368" t="s">
        <v>22</v>
      </c>
      <c r="G3368" t="s">
        <v>3040</v>
      </c>
      <c r="H3368">
        <v>9.9</v>
      </c>
      <c r="J3368">
        <v>0</v>
      </c>
      <c r="K3368">
        <v>0</v>
      </c>
      <c r="L3368" s="17" t="str">
        <f>IF($E3368&lt;&gt;"",VLOOKUP($E3368,GEMWs!$E$14:$L$20,7,FALSE),"")</f>
        <v/>
      </c>
      <c r="M3368" s="17" t="str">
        <f>IF($E3368&lt;&gt;"",VLOOKUP($E3368,GEMWs!$E$14:$L$20,8,FALSE),"")</f>
        <v/>
      </c>
      <c r="N3368" s="17">
        <f t="shared" ca="1" si="236"/>
        <v>0</v>
      </c>
      <c r="O3368" s="17">
        <f t="shared" ca="1" si="237"/>
        <v>0</v>
      </c>
      <c r="P3368" s="17">
        <f t="shared" ca="1" si="238"/>
        <v>0</v>
      </c>
      <c r="Q3368" s="17">
        <f t="shared" ca="1" si="239"/>
        <v>0</v>
      </c>
    </row>
    <row r="3369" spans="1:17" x14ac:dyDescent="0.35">
      <c r="A3369" t="s">
        <v>1678</v>
      </c>
      <c r="B3369" t="s">
        <v>813</v>
      </c>
      <c r="C3369" t="s">
        <v>814</v>
      </c>
      <c r="D3369" t="s">
        <v>14</v>
      </c>
      <c r="E3369" t="s">
        <v>21</v>
      </c>
      <c r="F3369" t="s">
        <v>22</v>
      </c>
      <c r="G3369" t="s">
        <v>3040</v>
      </c>
      <c r="H3369">
        <v>29.3</v>
      </c>
      <c r="I3369">
        <v>334</v>
      </c>
      <c r="J3369">
        <v>40000</v>
      </c>
      <c r="K3369">
        <v>40000</v>
      </c>
      <c r="L3369" s="17">
        <f>IF($E3369&lt;&gt;"",VLOOKUP($E3369,GEMWs!$E$14:$L$20,7,FALSE),"")</f>
        <v>37.754918937403332</v>
      </c>
      <c r="M3369" s="17">
        <f>IF($E3369&lt;&gt;"",VLOOKUP($E3369,GEMWs!$E$14:$L$20,8,FALSE),"")</f>
        <v>96.174593288388181</v>
      </c>
      <c r="N3369" s="17">
        <f t="shared" si="236"/>
        <v>40000</v>
      </c>
      <c r="O3369" s="17">
        <f t="shared" si="237"/>
        <v>40000</v>
      </c>
      <c r="P3369" s="17">
        <f t="shared" si="238"/>
        <v>7.3249999999999997E-4</v>
      </c>
      <c r="Q3369" s="17">
        <f t="shared" si="239"/>
        <v>7.3249999999999997E-4</v>
      </c>
    </row>
    <row r="3370" spans="1:17" x14ac:dyDescent="0.35">
      <c r="A3370" t="s">
        <v>1678</v>
      </c>
      <c r="B3370" t="s">
        <v>875</v>
      </c>
      <c r="D3370" t="s">
        <v>14</v>
      </c>
      <c r="E3370" t="s">
        <v>21</v>
      </c>
      <c r="G3370" t="s">
        <v>3040</v>
      </c>
      <c r="H3370">
        <v>118.5</v>
      </c>
      <c r="J3370">
        <v>0</v>
      </c>
      <c r="K3370">
        <v>0</v>
      </c>
      <c r="L3370" s="17">
        <f>IF($E3370&lt;&gt;"",VLOOKUP($E3370,GEMWs!$E$14:$L$20,7,FALSE),"")</f>
        <v>37.754918937403332</v>
      </c>
      <c r="M3370" s="17">
        <f>IF($E3370&lt;&gt;"",VLOOKUP($E3370,GEMWs!$E$14:$L$20,8,FALSE),"")</f>
        <v>96.174593288388181</v>
      </c>
      <c r="N3370" s="17">
        <f t="shared" ca="1" si="236"/>
        <v>37.754918937403332</v>
      </c>
      <c r="O3370" s="17">
        <f t="shared" ca="1" si="237"/>
        <v>96.174593288388181</v>
      </c>
      <c r="P3370" s="17">
        <f t="shared" ca="1" si="238"/>
        <v>1.2321341421706571</v>
      </c>
      <c r="Q3370" s="17">
        <f t="shared" ca="1" si="239"/>
        <v>3.1386638704342049</v>
      </c>
    </row>
    <row r="3371" spans="1:17" x14ac:dyDescent="0.35">
      <c r="A3371" t="s">
        <v>1678</v>
      </c>
      <c r="B3371" t="s">
        <v>839</v>
      </c>
      <c r="D3371" t="s">
        <v>14</v>
      </c>
      <c r="E3371" t="s">
        <v>21</v>
      </c>
      <c r="G3371" t="s">
        <v>3040</v>
      </c>
      <c r="H3371">
        <v>1564.5</v>
      </c>
      <c r="J3371">
        <v>0</v>
      </c>
      <c r="K3371">
        <v>0</v>
      </c>
      <c r="L3371" s="17">
        <f>IF($E3371&lt;&gt;"",VLOOKUP($E3371,GEMWs!$E$14:$L$20,7,FALSE),"")</f>
        <v>37.754918937403332</v>
      </c>
      <c r="M3371" s="17">
        <f>IF($E3371&lt;&gt;"",VLOOKUP($E3371,GEMWs!$E$14:$L$20,8,FALSE),"")</f>
        <v>96.174593288388181</v>
      </c>
      <c r="N3371" s="17">
        <f t="shared" ca="1" si="236"/>
        <v>37.754918937403332</v>
      </c>
      <c r="O3371" s="17">
        <f t="shared" ca="1" si="237"/>
        <v>96.174593288388181</v>
      </c>
      <c r="P3371" s="17">
        <f t="shared" ca="1" si="238"/>
        <v>16.267290003594876</v>
      </c>
      <c r="Q3371" s="17">
        <f t="shared" ca="1" si="239"/>
        <v>41.438309074213613</v>
      </c>
    </row>
    <row r="3372" spans="1:17" x14ac:dyDescent="0.35">
      <c r="A3372" t="s">
        <v>1678</v>
      </c>
      <c r="B3372" t="s">
        <v>840</v>
      </c>
      <c r="D3372" t="s">
        <v>14</v>
      </c>
      <c r="E3372" t="s">
        <v>21</v>
      </c>
      <c r="G3372" t="s">
        <v>3040</v>
      </c>
      <c r="H3372">
        <v>31</v>
      </c>
      <c r="J3372">
        <v>0</v>
      </c>
      <c r="K3372">
        <v>0</v>
      </c>
      <c r="L3372" s="17">
        <f>IF($E3372&lt;&gt;"",VLOOKUP($E3372,GEMWs!$E$14:$L$20,7,FALSE),"")</f>
        <v>37.754918937403332</v>
      </c>
      <c r="M3372" s="17">
        <f>IF($E3372&lt;&gt;"",VLOOKUP($E3372,GEMWs!$E$14:$L$20,8,FALSE),"")</f>
        <v>96.174593288388181</v>
      </c>
      <c r="N3372" s="17">
        <f t="shared" ca="1" si="236"/>
        <v>37.754918937403332</v>
      </c>
      <c r="O3372" s="17">
        <f t="shared" ca="1" si="237"/>
        <v>96.174593288388181</v>
      </c>
      <c r="P3372" s="17">
        <f t="shared" ca="1" si="238"/>
        <v>0.3223304506944335</v>
      </c>
      <c r="Q3372" s="17">
        <f t="shared" ca="1" si="239"/>
        <v>0.82108506315156415</v>
      </c>
    </row>
    <row r="3373" spans="1:17" x14ac:dyDescent="0.35">
      <c r="A3373" t="s">
        <v>1683</v>
      </c>
      <c r="B3373" t="s">
        <v>168</v>
      </c>
      <c r="C3373" t="s">
        <v>169</v>
      </c>
      <c r="D3373" t="s">
        <v>14</v>
      </c>
      <c r="E3373" t="s">
        <v>21</v>
      </c>
      <c r="F3373" t="s">
        <v>22</v>
      </c>
      <c r="G3373" t="s">
        <v>3040</v>
      </c>
      <c r="H3373">
        <v>3715.8</v>
      </c>
      <c r="I3373">
        <v>7</v>
      </c>
      <c r="J3373">
        <v>4540</v>
      </c>
      <c r="K3373">
        <v>21364</v>
      </c>
      <c r="L3373" s="17">
        <f>IF($E3373&lt;&gt;"",VLOOKUP($E3373,GEMWs!$E$14:$L$20,7,FALSE),"")</f>
        <v>37.754918937403332</v>
      </c>
      <c r="M3373" s="17">
        <f>IF($E3373&lt;&gt;"",VLOOKUP($E3373,GEMWs!$E$14:$L$20,8,FALSE),"")</f>
        <v>96.174593288388181</v>
      </c>
      <c r="N3373" s="17">
        <f t="shared" si="236"/>
        <v>4540</v>
      </c>
      <c r="O3373" s="17">
        <f t="shared" si="237"/>
        <v>21364</v>
      </c>
      <c r="P3373" s="17">
        <f t="shared" si="238"/>
        <v>0.17392810335143233</v>
      </c>
      <c r="Q3373" s="17">
        <f t="shared" si="239"/>
        <v>0.81845814977973574</v>
      </c>
    </row>
    <row r="3374" spans="1:17" x14ac:dyDescent="0.35">
      <c r="A3374" t="s">
        <v>1683</v>
      </c>
      <c r="B3374" t="s">
        <v>59</v>
      </c>
      <c r="C3374" t="s">
        <v>60</v>
      </c>
      <c r="D3374" t="s">
        <v>14</v>
      </c>
      <c r="E3374" t="s">
        <v>21</v>
      </c>
      <c r="F3374" t="s">
        <v>14</v>
      </c>
      <c r="G3374" t="s">
        <v>3040</v>
      </c>
      <c r="H3374">
        <v>12.9</v>
      </c>
      <c r="I3374">
        <v>91</v>
      </c>
      <c r="J3374">
        <v>186.795131</v>
      </c>
      <c r="K3374">
        <v>9072</v>
      </c>
      <c r="L3374" s="17">
        <f>IF($E3374&lt;&gt;"",VLOOKUP($E3374,GEMWs!$E$14:$L$20,7,FALSE),"")</f>
        <v>37.754918937403332</v>
      </c>
      <c r="M3374" s="17">
        <f>IF($E3374&lt;&gt;"",VLOOKUP($E3374,GEMWs!$E$14:$L$20,8,FALSE),"")</f>
        <v>96.174593288388181</v>
      </c>
      <c r="N3374" s="17">
        <f t="shared" si="236"/>
        <v>186.795131</v>
      </c>
      <c r="O3374" s="17">
        <f t="shared" si="237"/>
        <v>9072</v>
      </c>
      <c r="P3374" s="17">
        <f t="shared" si="238"/>
        <v>1.421957671957672E-3</v>
      </c>
      <c r="Q3374" s="17">
        <f t="shared" si="239"/>
        <v>6.9059615906155503E-2</v>
      </c>
    </row>
    <row r="3375" spans="1:17" x14ac:dyDescent="0.35">
      <c r="A3375" t="s">
        <v>1683</v>
      </c>
      <c r="B3375" t="s">
        <v>170</v>
      </c>
      <c r="C3375" t="s">
        <v>171</v>
      </c>
      <c r="D3375" t="s">
        <v>14</v>
      </c>
      <c r="E3375" t="s">
        <v>21</v>
      </c>
      <c r="F3375" t="s">
        <v>22</v>
      </c>
      <c r="G3375" t="s">
        <v>3040</v>
      </c>
      <c r="H3375">
        <v>621.79999999999995</v>
      </c>
      <c r="I3375">
        <v>114</v>
      </c>
      <c r="J3375">
        <v>15000</v>
      </c>
      <c r="K3375">
        <v>20000</v>
      </c>
      <c r="L3375" s="17">
        <f>IF($E3375&lt;&gt;"",VLOOKUP($E3375,GEMWs!$E$14:$L$20,7,FALSE),"")</f>
        <v>37.754918937403332</v>
      </c>
      <c r="M3375" s="17">
        <f>IF($E3375&lt;&gt;"",VLOOKUP($E3375,GEMWs!$E$14:$L$20,8,FALSE),"")</f>
        <v>96.174593288388181</v>
      </c>
      <c r="N3375" s="17">
        <f t="shared" si="236"/>
        <v>15000</v>
      </c>
      <c r="O3375" s="17">
        <f t="shared" si="237"/>
        <v>20000</v>
      </c>
      <c r="P3375" s="17">
        <f t="shared" si="238"/>
        <v>3.1089999999999996E-2</v>
      </c>
      <c r="Q3375" s="17">
        <f t="shared" si="239"/>
        <v>4.1453333333333328E-2</v>
      </c>
    </row>
    <row r="3376" spans="1:17" x14ac:dyDescent="0.35">
      <c r="A3376" t="s">
        <v>1683</v>
      </c>
      <c r="B3376" t="s">
        <v>192</v>
      </c>
      <c r="C3376" t="s">
        <v>193</v>
      </c>
      <c r="D3376" t="s">
        <v>14</v>
      </c>
      <c r="E3376" t="s">
        <v>21</v>
      </c>
      <c r="F3376" t="s">
        <v>22</v>
      </c>
      <c r="G3376" t="s">
        <v>3040</v>
      </c>
      <c r="H3376">
        <v>4.5</v>
      </c>
      <c r="I3376">
        <v>129</v>
      </c>
      <c r="J3376">
        <v>85000</v>
      </c>
      <c r="K3376">
        <v>90000</v>
      </c>
      <c r="L3376" s="17">
        <f>IF($E3376&lt;&gt;"",VLOOKUP($E3376,GEMWs!$E$14:$L$20,7,FALSE),"")</f>
        <v>37.754918937403332</v>
      </c>
      <c r="M3376" s="17">
        <f>IF($E3376&lt;&gt;"",VLOOKUP($E3376,GEMWs!$E$14:$L$20,8,FALSE),"")</f>
        <v>96.174593288388181</v>
      </c>
      <c r="N3376" s="17">
        <f t="shared" si="236"/>
        <v>85000</v>
      </c>
      <c r="O3376" s="17">
        <f t="shared" si="237"/>
        <v>90000</v>
      </c>
      <c r="P3376" s="17">
        <f t="shared" si="238"/>
        <v>5.0000000000000002E-5</v>
      </c>
      <c r="Q3376" s="17">
        <f t="shared" si="239"/>
        <v>5.2941176470588237E-5</v>
      </c>
    </row>
    <row r="3377" spans="1:17" x14ac:dyDescent="0.35">
      <c r="A3377" t="s">
        <v>1683</v>
      </c>
      <c r="B3377" t="s">
        <v>172</v>
      </c>
      <c r="C3377" t="s">
        <v>173</v>
      </c>
      <c r="D3377" t="s">
        <v>14</v>
      </c>
      <c r="E3377" t="s">
        <v>21</v>
      </c>
      <c r="F3377" t="s">
        <v>22</v>
      </c>
      <c r="G3377" t="s">
        <v>3040</v>
      </c>
      <c r="H3377">
        <v>489.1</v>
      </c>
      <c r="I3377">
        <v>154</v>
      </c>
      <c r="J3377">
        <v>180000</v>
      </c>
      <c r="K3377">
        <v>180000</v>
      </c>
      <c r="L3377" s="17">
        <f>IF($E3377&lt;&gt;"",VLOOKUP($E3377,GEMWs!$E$14:$L$20,7,FALSE),"")</f>
        <v>37.754918937403332</v>
      </c>
      <c r="M3377" s="17">
        <f>IF($E3377&lt;&gt;"",VLOOKUP($E3377,GEMWs!$E$14:$L$20,8,FALSE),"")</f>
        <v>96.174593288388181</v>
      </c>
      <c r="N3377" s="17">
        <f t="shared" si="236"/>
        <v>180000</v>
      </c>
      <c r="O3377" s="17">
        <f t="shared" si="237"/>
        <v>180000</v>
      </c>
      <c r="P3377" s="17">
        <f t="shared" si="238"/>
        <v>2.7172222222222224E-3</v>
      </c>
      <c r="Q3377" s="17">
        <f t="shared" si="239"/>
        <v>2.7172222222222224E-3</v>
      </c>
    </row>
    <row r="3378" spans="1:17" x14ac:dyDescent="0.35">
      <c r="A3378" t="s">
        <v>1683</v>
      </c>
      <c r="B3378" t="s">
        <v>174</v>
      </c>
      <c r="C3378" t="s">
        <v>175</v>
      </c>
      <c r="D3378" t="s">
        <v>14</v>
      </c>
      <c r="E3378" t="s">
        <v>21</v>
      </c>
      <c r="F3378" t="s">
        <v>22</v>
      </c>
      <c r="G3378" t="s">
        <v>3040</v>
      </c>
      <c r="H3378">
        <v>554.29999999999995</v>
      </c>
      <c r="I3378">
        <v>219</v>
      </c>
      <c r="J3378">
        <v>28000</v>
      </c>
      <c r="K3378">
        <v>28000</v>
      </c>
      <c r="L3378" s="17">
        <f>IF($E3378&lt;&gt;"",VLOOKUP($E3378,GEMWs!$E$14:$L$20,7,FALSE),"")</f>
        <v>37.754918937403332</v>
      </c>
      <c r="M3378" s="17">
        <f>IF($E3378&lt;&gt;"",VLOOKUP($E3378,GEMWs!$E$14:$L$20,8,FALSE),"")</f>
        <v>96.174593288388181</v>
      </c>
      <c r="N3378" s="17">
        <f t="shared" si="236"/>
        <v>28000</v>
      </c>
      <c r="O3378" s="17">
        <f t="shared" si="237"/>
        <v>28000</v>
      </c>
      <c r="P3378" s="17">
        <f t="shared" si="238"/>
        <v>1.9796428571428569E-2</v>
      </c>
      <c r="Q3378" s="17">
        <f t="shared" si="239"/>
        <v>1.9796428571428569E-2</v>
      </c>
    </row>
    <row r="3379" spans="1:17" x14ac:dyDescent="0.35">
      <c r="A3379" t="s">
        <v>1683</v>
      </c>
      <c r="B3379" t="s">
        <v>1686</v>
      </c>
      <c r="D3379" t="s">
        <v>14</v>
      </c>
      <c r="E3379" t="s">
        <v>21</v>
      </c>
      <c r="G3379" t="s">
        <v>3040</v>
      </c>
      <c r="H3379">
        <v>35</v>
      </c>
      <c r="J3379">
        <v>0</v>
      </c>
      <c r="K3379">
        <v>0</v>
      </c>
      <c r="L3379" s="17">
        <f>IF($E3379&lt;&gt;"",VLOOKUP($E3379,GEMWs!$E$14:$L$20,7,FALSE),"")</f>
        <v>37.754918937403332</v>
      </c>
      <c r="M3379" s="17">
        <f>IF($E3379&lt;&gt;"",VLOOKUP($E3379,GEMWs!$E$14:$L$20,8,FALSE),"")</f>
        <v>96.174593288388181</v>
      </c>
      <c r="N3379" s="17">
        <f t="shared" ca="1" si="236"/>
        <v>37.754918937403332</v>
      </c>
      <c r="O3379" s="17">
        <f t="shared" ca="1" si="237"/>
        <v>96.174593288388181</v>
      </c>
      <c r="P3379" s="17">
        <f t="shared" ca="1" si="238"/>
        <v>0.3639214765904894</v>
      </c>
      <c r="Q3379" s="17">
        <f t="shared" ca="1" si="239"/>
        <v>0.92703152291305635</v>
      </c>
    </row>
    <row r="3380" spans="1:17" x14ac:dyDescent="0.35">
      <c r="A3380" t="s">
        <v>1683</v>
      </c>
      <c r="B3380" t="s">
        <v>630</v>
      </c>
      <c r="D3380" t="s">
        <v>14</v>
      </c>
      <c r="E3380" t="s">
        <v>21</v>
      </c>
      <c r="G3380" t="s">
        <v>3040</v>
      </c>
      <c r="H3380">
        <v>31.4</v>
      </c>
      <c r="J3380">
        <v>0</v>
      </c>
      <c r="K3380">
        <v>0</v>
      </c>
      <c r="L3380" s="17">
        <f>IF($E3380&lt;&gt;"",VLOOKUP($E3380,GEMWs!$E$14:$L$20,7,FALSE),"")</f>
        <v>37.754918937403332</v>
      </c>
      <c r="M3380" s="17">
        <f>IF($E3380&lt;&gt;"",VLOOKUP($E3380,GEMWs!$E$14:$L$20,8,FALSE),"")</f>
        <v>96.174593288388181</v>
      </c>
      <c r="N3380" s="17">
        <f t="shared" ca="1" si="236"/>
        <v>37.754918937403332</v>
      </c>
      <c r="O3380" s="17">
        <f t="shared" ca="1" si="237"/>
        <v>96.174593288388181</v>
      </c>
      <c r="P3380" s="17">
        <f t="shared" ca="1" si="238"/>
        <v>0.32648955328403906</v>
      </c>
      <c r="Q3380" s="17">
        <f t="shared" ca="1" si="239"/>
        <v>0.83167970912771327</v>
      </c>
    </row>
    <row r="3381" spans="1:17" x14ac:dyDescent="0.35">
      <c r="A3381" t="s">
        <v>1683</v>
      </c>
      <c r="B3381" t="s">
        <v>13</v>
      </c>
      <c r="D3381" t="s">
        <v>14</v>
      </c>
      <c r="E3381" t="s">
        <v>15</v>
      </c>
      <c r="G3381" t="s">
        <v>3040</v>
      </c>
      <c r="H3381">
        <v>50</v>
      </c>
      <c r="J3381">
        <v>0</v>
      </c>
      <c r="K3381">
        <v>0</v>
      </c>
      <c r="L3381" s="17">
        <f>IF($E3381&lt;&gt;"",VLOOKUP($E3381,GEMWs!$E$14:$L$20,7,FALSE),"")</f>
        <v>37.892086284381016</v>
      </c>
      <c r="M3381" s="17">
        <f>IF($E3381&lt;&gt;"",VLOOKUP($E3381,GEMWs!$E$14:$L$20,8,FALSE),"")</f>
        <v>96.522753888300599</v>
      </c>
      <c r="N3381" s="17">
        <f t="shared" ca="1" si="236"/>
        <v>37.892086284381016</v>
      </c>
      <c r="O3381" s="17">
        <f t="shared" ca="1" si="237"/>
        <v>96.522753888300599</v>
      </c>
      <c r="P3381" s="17">
        <f t="shared" ca="1" si="238"/>
        <v>0.51801257201863193</v>
      </c>
      <c r="Q3381" s="17">
        <f t="shared" ca="1" si="239"/>
        <v>1.3195367398023112</v>
      </c>
    </row>
    <row r="3382" spans="1:17" x14ac:dyDescent="0.35">
      <c r="A3382" t="s">
        <v>1683</v>
      </c>
      <c r="B3382" t="s">
        <v>921</v>
      </c>
      <c r="D3382" t="s">
        <v>22</v>
      </c>
      <c r="G3382" t="s">
        <v>3040</v>
      </c>
      <c r="H3382">
        <v>3</v>
      </c>
      <c r="J3382">
        <v>0</v>
      </c>
      <c r="K3382">
        <v>0</v>
      </c>
      <c r="L3382" s="17" t="str">
        <f>IF($E3382&lt;&gt;"",VLOOKUP($E3382,GEMWs!$E$14:$L$20,7,FALSE),"")</f>
        <v/>
      </c>
      <c r="M3382" s="17" t="str">
        <f>IF($E3382&lt;&gt;"",VLOOKUP($E3382,GEMWs!$E$14:$L$20,8,FALSE),"")</f>
        <v/>
      </c>
      <c r="N3382" s="17">
        <f t="shared" ca="1" si="236"/>
        <v>0</v>
      </c>
      <c r="O3382" s="17">
        <f t="shared" ca="1" si="237"/>
        <v>0</v>
      </c>
      <c r="P3382" s="17">
        <f t="shared" ca="1" si="238"/>
        <v>0</v>
      </c>
      <c r="Q3382" s="17">
        <f t="shared" ca="1" si="239"/>
        <v>0</v>
      </c>
    </row>
    <row r="3383" spans="1:17" x14ac:dyDescent="0.35">
      <c r="A3383" t="s">
        <v>1683</v>
      </c>
      <c r="B3383" t="s">
        <v>176</v>
      </c>
      <c r="C3383" t="s">
        <v>177</v>
      </c>
      <c r="D3383" t="s">
        <v>14</v>
      </c>
      <c r="E3383" t="s">
        <v>21</v>
      </c>
      <c r="F3383" t="s">
        <v>22</v>
      </c>
      <c r="G3383" t="s">
        <v>3040</v>
      </c>
      <c r="H3383">
        <v>5.0999999999999996</v>
      </c>
      <c r="I3383">
        <v>255</v>
      </c>
      <c r="J3383">
        <v>13640</v>
      </c>
      <c r="K3383">
        <v>27270</v>
      </c>
      <c r="L3383" s="17">
        <f>IF($E3383&lt;&gt;"",VLOOKUP($E3383,GEMWs!$E$14:$L$20,7,FALSE),"")</f>
        <v>37.754918937403332</v>
      </c>
      <c r="M3383" s="17">
        <f>IF($E3383&lt;&gt;"",VLOOKUP($E3383,GEMWs!$E$14:$L$20,8,FALSE),"")</f>
        <v>96.174593288388181</v>
      </c>
      <c r="N3383" s="17">
        <f t="shared" si="236"/>
        <v>13640</v>
      </c>
      <c r="O3383" s="17">
        <f t="shared" si="237"/>
        <v>27270</v>
      </c>
      <c r="P3383" s="17">
        <f t="shared" si="238"/>
        <v>1.87018701870187E-4</v>
      </c>
      <c r="Q3383" s="17">
        <f t="shared" si="239"/>
        <v>3.7390029325513196E-4</v>
      </c>
    </row>
    <row r="3384" spans="1:17" x14ac:dyDescent="0.35">
      <c r="A3384" t="s">
        <v>1683</v>
      </c>
      <c r="B3384" t="s">
        <v>1601</v>
      </c>
      <c r="D3384" t="s">
        <v>22</v>
      </c>
      <c r="G3384" t="s">
        <v>3040</v>
      </c>
      <c r="H3384">
        <v>6</v>
      </c>
      <c r="J3384">
        <v>0</v>
      </c>
      <c r="K3384">
        <v>0</v>
      </c>
      <c r="L3384" s="17" t="str">
        <f>IF($E3384&lt;&gt;"",VLOOKUP($E3384,GEMWs!$E$14:$L$20,7,FALSE),"")</f>
        <v/>
      </c>
      <c r="M3384" s="17" t="str">
        <f>IF($E3384&lt;&gt;"",VLOOKUP($E3384,GEMWs!$E$14:$L$20,8,FALSE),"")</f>
        <v/>
      </c>
      <c r="N3384" s="17">
        <f t="shared" ca="1" si="236"/>
        <v>0</v>
      </c>
      <c r="O3384" s="17">
        <f t="shared" ca="1" si="237"/>
        <v>0</v>
      </c>
      <c r="P3384" s="17">
        <f t="shared" ca="1" si="238"/>
        <v>0</v>
      </c>
      <c r="Q3384" s="17">
        <f t="shared" ca="1" si="239"/>
        <v>0</v>
      </c>
    </row>
    <row r="3385" spans="1:17" x14ac:dyDescent="0.35">
      <c r="A3385" t="s">
        <v>1683</v>
      </c>
      <c r="B3385" t="s">
        <v>103</v>
      </c>
      <c r="D3385" t="s">
        <v>14</v>
      </c>
      <c r="E3385" t="s">
        <v>15</v>
      </c>
      <c r="G3385" t="s">
        <v>3040</v>
      </c>
      <c r="H3385">
        <v>4407.2</v>
      </c>
      <c r="J3385">
        <v>0</v>
      </c>
      <c r="K3385">
        <v>0</v>
      </c>
      <c r="L3385" s="17">
        <f>IF($E3385&lt;&gt;"",VLOOKUP($E3385,GEMWs!$E$14:$L$20,7,FALSE),"")</f>
        <v>37.892086284381016</v>
      </c>
      <c r="M3385" s="17">
        <f>IF($E3385&lt;&gt;"",VLOOKUP($E3385,GEMWs!$E$14:$L$20,8,FALSE),"")</f>
        <v>96.522753888300599</v>
      </c>
      <c r="N3385" s="17">
        <f t="shared" ca="1" si="236"/>
        <v>37.892086284381016</v>
      </c>
      <c r="O3385" s="17">
        <f t="shared" ca="1" si="237"/>
        <v>96.522753888300599</v>
      </c>
      <c r="P3385" s="17">
        <f t="shared" ca="1" si="238"/>
        <v>45.659700148010295</v>
      </c>
      <c r="Q3385" s="17">
        <f t="shared" ca="1" si="239"/>
        <v>116.30924639313493</v>
      </c>
    </row>
    <row r="3386" spans="1:17" x14ac:dyDescent="0.35">
      <c r="A3386" t="s">
        <v>1683</v>
      </c>
      <c r="B3386" t="s">
        <v>163</v>
      </c>
      <c r="D3386" t="s">
        <v>22</v>
      </c>
      <c r="G3386" t="s">
        <v>3040</v>
      </c>
      <c r="H3386">
        <v>150</v>
      </c>
      <c r="J3386">
        <v>0</v>
      </c>
      <c r="K3386">
        <v>0</v>
      </c>
      <c r="L3386" s="17" t="str">
        <f>IF($E3386&lt;&gt;"",VLOOKUP($E3386,GEMWs!$E$14:$L$20,7,FALSE),"")</f>
        <v/>
      </c>
      <c r="M3386" s="17" t="str">
        <f>IF($E3386&lt;&gt;"",VLOOKUP($E3386,GEMWs!$E$14:$L$20,8,FALSE),"")</f>
        <v/>
      </c>
      <c r="N3386" s="17">
        <f t="shared" ca="1" si="236"/>
        <v>0</v>
      </c>
      <c r="O3386" s="17">
        <f t="shared" ca="1" si="237"/>
        <v>0</v>
      </c>
      <c r="P3386" s="17">
        <f t="shared" ca="1" si="238"/>
        <v>0</v>
      </c>
      <c r="Q3386" s="17">
        <f t="shared" ca="1" si="239"/>
        <v>0</v>
      </c>
    </row>
    <row r="3387" spans="1:17" x14ac:dyDescent="0.35">
      <c r="A3387" t="s">
        <v>1683</v>
      </c>
      <c r="B3387" t="s">
        <v>1395</v>
      </c>
      <c r="D3387" t="s">
        <v>14</v>
      </c>
      <c r="E3387" t="s">
        <v>21</v>
      </c>
      <c r="G3387" t="s">
        <v>3040</v>
      </c>
      <c r="H3387">
        <v>4.9000000000000004</v>
      </c>
      <c r="J3387">
        <v>0</v>
      </c>
      <c r="K3387">
        <v>0</v>
      </c>
      <c r="L3387" s="17">
        <f>IF($E3387&lt;&gt;"",VLOOKUP($E3387,GEMWs!$E$14:$L$20,7,FALSE),"")</f>
        <v>37.754918937403332</v>
      </c>
      <c r="M3387" s="17">
        <f>IF($E3387&lt;&gt;"",VLOOKUP($E3387,GEMWs!$E$14:$L$20,8,FALSE),"")</f>
        <v>96.174593288388181</v>
      </c>
      <c r="N3387" s="17">
        <f t="shared" ca="1" si="236"/>
        <v>37.754918937403332</v>
      </c>
      <c r="O3387" s="17">
        <f t="shared" ca="1" si="237"/>
        <v>96.174593288388181</v>
      </c>
      <c r="P3387" s="17">
        <f t="shared" ca="1" si="238"/>
        <v>5.094900672266852E-2</v>
      </c>
      <c r="Q3387" s="17">
        <f t="shared" ca="1" si="239"/>
        <v>0.12978441320782788</v>
      </c>
    </row>
    <row r="3388" spans="1:17" x14ac:dyDescent="0.35">
      <c r="A3388" t="s">
        <v>1683</v>
      </c>
      <c r="B3388" t="s">
        <v>178</v>
      </c>
      <c r="C3388" t="s">
        <v>179</v>
      </c>
      <c r="D3388" t="s">
        <v>14</v>
      </c>
      <c r="E3388" t="s">
        <v>21</v>
      </c>
      <c r="F3388" t="s">
        <v>22</v>
      </c>
      <c r="G3388" t="s">
        <v>3040</v>
      </c>
      <c r="H3388">
        <v>125.9</v>
      </c>
      <c r="I3388">
        <v>430</v>
      </c>
      <c r="J3388">
        <v>50000</v>
      </c>
      <c r="K3388">
        <v>50000</v>
      </c>
      <c r="L3388" s="17">
        <f>IF($E3388&lt;&gt;"",VLOOKUP($E3388,GEMWs!$E$14:$L$20,7,FALSE),"")</f>
        <v>37.754918937403332</v>
      </c>
      <c r="M3388" s="17">
        <f>IF($E3388&lt;&gt;"",VLOOKUP($E3388,GEMWs!$E$14:$L$20,8,FALSE),"")</f>
        <v>96.174593288388181</v>
      </c>
      <c r="N3388" s="17">
        <f t="shared" si="236"/>
        <v>50000</v>
      </c>
      <c r="O3388" s="17">
        <f t="shared" si="237"/>
        <v>50000</v>
      </c>
      <c r="P3388" s="17">
        <f t="shared" si="238"/>
        <v>2.5180000000000003E-3</v>
      </c>
      <c r="Q3388" s="17">
        <f t="shared" si="239"/>
        <v>2.5180000000000003E-3</v>
      </c>
    </row>
    <row r="3389" spans="1:17" x14ac:dyDescent="0.35">
      <c r="A3389" t="s">
        <v>1683</v>
      </c>
      <c r="B3389" t="s">
        <v>595</v>
      </c>
      <c r="D3389" t="s">
        <v>14</v>
      </c>
      <c r="E3389" t="s">
        <v>18</v>
      </c>
      <c r="G3389" t="s">
        <v>3040</v>
      </c>
      <c r="H3389">
        <v>30.7</v>
      </c>
      <c r="J3389">
        <v>0</v>
      </c>
      <c r="K3389">
        <v>0</v>
      </c>
      <c r="L3389" s="17">
        <f>IF($E3389&lt;&gt;"",VLOOKUP($E3389,GEMWs!$E$14:$L$20,7,FALSE),"")</f>
        <v>5950.3939027696888</v>
      </c>
      <c r="M3389" s="17">
        <f>IF($E3389&lt;&gt;"",VLOOKUP($E3389,GEMWs!$E$14:$L$20,8,FALSE),"")</f>
        <v>10539.430626954083</v>
      </c>
      <c r="N3389" s="17">
        <f t="shared" ca="1" si="236"/>
        <v>5950.3939027696888</v>
      </c>
      <c r="O3389" s="17">
        <f t="shared" ca="1" si="237"/>
        <v>10539.430626954083</v>
      </c>
      <c r="P3389" s="17">
        <f t="shared" ca="1" si="238"/>
        <v>2.9128708263884994E-3</v>
      </c>
      <c r="Q3389" s="17">
        <f t="shared" ca="1" si="239"/>
        <v>5.1593223073367099E-3</v>
      </c>
    </row>
    <row r="3390" spans="1:17" x14ac:dyDescent="0.35">
      <c r="A3390" t="s">
        <v>1683</v>
      </c>
      <c r="B3390" t="s">
        <v>1687</v>
      </c>
      <c r="D3390" t="s">
        <v>14</v>
      </c>
      <c r="E3390" t="s">
        <v>21</v>
      </c>
      <c r="G3390" t="s">
        <v>3040</v>
      </c>
      <c r="H3390">
        <v>8.6</v>
      </c>
      <c r="J3390">
        <v>0</v>
      </c>
      <c r="K3390">
        <v>0</v>
      </c>
      <c r="L3390" s="17">
        <f>IF($E3390&lt;&gt;"",VLOOKUP($E3390,GEMWs!$E$14:$L$20,7,FALSE),"")</f>
        <v>37.754918937403332</v>
      </c>
      <c r="M3390" s="17">
        <f>IF($E3390&lt;&gt;"",VLOOKUP($E3390,GEMWs!$E$14:$L$20,8,FALSE),"")</f>
        <v>96.174593288388181</v>
      </c>
      <c r="N3390" s="17">
        <f t="shared" ca="1" si="236"/>
        <v>37.754918937403332</v>
      </c>
      <c r="O3390" s="17">
        <f t="shared" ca="1" si="237"/>
        <v>96.174593288388181</v>
      </c>
      <c r="P3390" s="17">
        <f t="shared" ca="1" si="238"/>
        <v>8.942070567652026E-2</v>
      </c>
      <c r="Q3390" s="17">
        <f t="shared" ca="1" si="239"/>
        <v>0.2277848884872081</v>
      </c>
    </row>
    <row r="3391" spans="1:17" x14ac:dyDescent="0.35">
      <c r="A3391" t="s">
        <v>1683</v>
      </c>
      <c r="B3391" t="s">
        <v>511</v>
      </c>
      <c r="D3391" t="s">
        <v>22</v>
      </c>
      <c r="G3391" t="s">
        <v>3040</v>
      </c>
      <c r="H3391">
        <v>122.2</v>
      </c>
      <c r="J3391">
        <v>0</v>
      </c>
      <c r="K3391">
        <v>0</v>
      </c>
      <c r="L3391" s="17" t="str">
        <f>IF($E3391&lt;&gt;"",VLOOKUP($E3391,GEMWs!$E$14:$L$20,7,FALSE),"")</f>
        <v/>
      </c>
      <c r="M3391" s="17" t="str">
        <f>IF($E3391&lt;&gt;"",VLOOKUP($E3391,GEMWs!$E$14:$L$20,8,FALSE),"")</f>
        <v/>
      </c>
      <c r="N3391" s="17">
        <f t="shared" ca="1" si="236"/>
        <v>0</v>
      </c>
      <c r="O3391" s="17">
        <f t="shared" ca="1" si="237"/>
        <v>0</v>
      </c>
      <c r="P3391" s="17">
        <f t="shared" ca="1" si="238"/>
        <v>0</v>
      </c>
      <c r="Q3391" s="17">
        <f t="shared" ca="1" si="239"/>
        <v>0</v>
      </c>
    </row>
    <row r="3392" spans="1:17" x14ac:dyDescent="0.35">
      <c r="A3392" t="s">
        <v>1683</v>
      </c>
      <c r="B3392" t="s">
        <v>2980</v>
      </c>
      <c r="D3392" t="s">
        <v>14</v>
      </c>
      <c r="E3392" t="s">
        <v>18</v>
      </c>
      <c r="G3392" t="s">
        <v>3040</v>
      </c>
      <c r="H3392">
        <v>48.5</v>
      </c>
      <c r="J3392">
        <v>0</v>
      </c>
      <c r="K3392">
        <v>0</v>
      </c>
      <c r="L3392" s="17">
        <f>IF($E3392&lt;&gt;"",VLOOKUP($E3392,GEMWs!$E$14:$L$20,7,FALSE),"")</f>
        <v>5950.3939027696888</v>
      </c>
      <c r="M3392" s="17">
        <f>IF($E3392&lt;&gt;"",VLOOKUP($E3392,GEMWs!$E$14:$L$20,8,FALSE),"")</f>
        <v>10539.430626954083</v>
      </c>
      <c r="N3392" s="17">
        <f t="shared" ca="1" si="236"/>
        <v>5950.3939027696888</v>
      </c>
      <c r="O3392" s="17">
        <f t="shared" ca="1" si="237"/>
        <v>10539.430626954083</v>
      </c>
      <c r="P3392" s="17">
        <f t="shared" ca="1" si="238"/>
        <v>4.6017666149785743E-3</v>
      </c>
      <c r="Q3392" s="17">
        <f t="shared" ca="1" si="239"/>
        <v>8.1507209089847037E-3</v>
      </c>
    </row>
    <row r="3393" spans="1:17" x14ac:dyDescent="0.35">
      <c r="A3393" t="s">
        <v>1683</v>
      </c>
      <c r="B3393" t="s">
        <v>201</v>
      </c>
      <c r="D3393" t="s">
        <v>14</v>
      </c>
      <c r="E3393" t="s">
        <v>21</v>
      </c>
      <c r="G3393" t="s">
        <v>3040</v>
      </c>
      <c r="H3393">
        <v>19.100000000000001</v>
      </c>
      <c r="J3393">
        <v>0</v>
      </c>
      <c r="K3393">
        <v>0</v>
      </c>
      <c r="L3393" s="17">
        <f>IF($E3393&lt;&gt;"",VLOOKUP($E3393,GEMWs!$E$14:$L$20,7,FALSE),"")</f>
        <v>37.754918937403332</v>
      </c>
      <c r="M3393" s="17">
        <f>IF($E3393&lt;&gt;"",VLOOKUP($E3393,GEMWs!$E$14:$L$20,8,FALSE),"")</f>
        <v>96.174593288388181</v>
      </c>
      <c r="N3393" s="17">
        <f t="shared" ca="1" si="236"/>
        <v>37.754918937403332</v>
      </c>
      <c r="O3393" s="17">
        <f t="shared" ca="1" si="237"/>
        <v>96.174593288388181</v>
      </c>
      <c r="P3393" s="17">
        <f t="shared" ca="1" si="238"/>
        <v>0.19859714865366709</v>
      </c>
      <c r="Q3393" s="17">
        <f t="shared" ca="1" si="239"/>
        <v>0.5058943453611251</v>
      </c>
    </row>
    <row r="3394" spans="1:17" x14ac:dyDescent="0.35">
      <c r="A3394" t="s">
        <v>1683</v>
      </c>
      <c r="B3394" t="s">
        <v>710</v>
      </c>
      <c r="C3394" t="s">
        <v>711</v>
      </c>
      <c r="D3394" t="s">
        <v>14</v>
      </c>
      <c r="E3394" t="s">
        <v>18</v>
      </c>
      <c r="F3394" t="s">
        <v>22</v>
      </c>
      <c r="G3394" t="s">
        <v>3040</v>
      </c>
      <c r="H3394">
        <v>43.2</v>
      </c>
      <c r="I3394">
        <v>398</v>
      </c>
      <c r="J3394">
        <v>60000</v>
      </c>
      <c r="K3394">
        <v>135000</v>
      </c>
      <c r="L3394" s="17">
        <f>IF($E3394&lt;&gt;"",VLOOKUP($E3394,GEMWs!$E$14:$L$20,7,FALSE),"")</f>
        <v>5950.3939027696888</v>
      </c>
      <c r="M3394" s="17">
        <f>IF($E3394&lt;&gt;"",VLOOKUP($E3394,GEMWs!$E$14:$L$20,8,FALSE),"")</f>
        <v>10539.430626954083</v>
      </c>
      <c r="N3394" s="17">
        <f t="shared" si="236"/>
        <v>60000</v>
      </c>
      <c r="O3394" s="17">
        <f t="shared" si="237"/>
        <v>135000</v>
      </c>
      <c r="P3394" s="17">
        <f t="shared" si="238"/>
        <v>3.2000000000000003E-4</v>
      </c>
      <c r="Q3394" s="17">
        <f t="shared" si="239"/>
        <v>7.2000000000000005E-4</v>
      </c>
    </row>
    <row r="3395" spans="1:17" x14ac:dyDescent="0.35">
      <c r="A3395" t="s">
        <v>1683</v>
      </c>
      <c r="B3395" t="s">
        <v>1684</v>
      </c>
      <c r="C3395" t="s">
        <v>1685</v>
      </c>
      <c r="D3395" t="s">
        <v>14</v>
      </c>
      <c r="E3395" t="s">
        <v>21</v>
      </c>
      <c r="F3395" t="s">
        <v>22</v>
      </c>
      <c r="G3395" t="s">
        <v>3040</v>
      </c>
      <c r="H3395">
        <v>24.4</v>
      </c>
      <c r="I3395">
        <v>466</v>
      </c>
      <c r="J3395">
        <v>7128</v>
      </c>
      <c r="K3395">
        <v>8036</v>
      </c>
      <c r="L3395" s="17">
        <f>IF($E3395&lt;&gt;"",VLOOKUP($E3395,GEMWs!$E$14:$L$20,7,FALSE),"")</f>
        <v>37.754918937403332</v>
      </c>
      <c r="M3395" s="17">
        <f>IF($E3395&lt;&gt;"",VLOOKUP($E3395,GEMWs!$E$14:$L$20,8,FALSE),"")</f>
        <v>96.174593288388181</v>
      </c>
      <c r="N3395" s="17">
        <f t="shared" si="236"/>
        <v>7128</v>
      </c>
      <c r="O3395" s="17">
        <f t="shared" si="237"/>
        <v>8036</v>
      </c>
      <c r="P3395" s="17">
        <f t="shared" si="238"/>
        <v>3.0363364858138377E-3</v>
      </c>
      <c r="Q3395" s="17">
        <f t="shared" si="239"/>
        <v>3.4231200897867561E-3</v>
      </c>
    </row>
    <row r="3396" spans="1:17" x14ac:dyDescent="0.35">
      <c r="A3396" t="s">
        <v>1683</v>
      </c>
      <c r="B3396" t="s">
        <v>144</v>
      </c>
      <c r="C3396" t="s">
        <v>145</v>
      </c>
      <c r="D3396" t="s">
        <v>14</v>
      </c>
      <c r="E3396" t="s">
        <v>21</v>
      </c>
      <c r="F3396" t="s">
        <v>22</v>
      </c>
      <c r="G3396" t="s">
        <v>3040</v>
      </c>
      <c r="H3396">
        <v>1006.2</v>
      </c>
      <c r="I3396">
        <v>317</v>
      </c>
      <c r="J3396">
        <v>2000</v>
      </c>
      <c r="K3396">
        <v>10000</v>
      </c>
      <c r="L3396" s="17">
        <f>IF($E3396&lt;&gt;"",VLOOKUP($E3396,GEMWs!$E$14:$L$20,7,FALSE),"")</f>
        <v>37.754918937403332</v>
      </c>
      <c r="M3396" s="17">
        <f>IF($E3396&lt;&gt;"",VLOOKUP($E3396,GEMWs!$E$14:$L$20,8,FALSE),"")</f>
        <v>96.174593288388181</v>
      </c>
      <c r="N3396" s="17">
        <f t="shared" si="236"/>
        <v>2000</v>
      </c>
      <c r="O3396" s="17">
        <f t="shared" si="237"/>
        <v>10000</v>
      </c>
      <c r="P3396" s="17">
        <f t="shared" si="238"/>
        <v>0.10062</v>
      </c>
      <c r="Q3396" s="17">
        <f t="shared" si="239"/>
        <v>0.50309999999999999</v>
      </c>
    </row>
    <row r="3397" spans="1:17" x14ac:dyDescent="0.35">
      <c r="A3397" t="s">
        <v>1683</v>
      </c>
      <c r="B3397" t="s">
        <v>180</v>
      </c>
      <c r="C3397" t="s">
        <v>181</v>
      </c>
      <c r="D3397" t="s">
        <v>14</v>
      </c>
      <c r="E3397" t="s">
        <v>21</v>
      </c>
      <c r="F3397" t="s">
        <v>22</v>
      </c>
      <c r="G3397" t="s">
        <v>3040</v>
      </c>
      <c r="H3397">
        <v>114.6</v>
      </c>
      <c r="I3397">
        <v>445</v>
      </c>
      <c r="J3397">
        <v>56750</v>
      </c>
      <c r="K3397">
        <v>113500</v>
      </c>
      <c r="L3397" s="17">
        <f>IF($E3397&lt;&gt;"",VLOOKUP($E3397,GEMWs!$E$14:$L$20,7,FALSE),"")</f>
        <v>37.754918937403332</v>
      </c>
      <c r="M3397" s="17">
        <f>IF($E3397&lt;&gt;"",VLOOKUP($E3397,GEMWs!$E$14:$L$20,8,FALSE),"")</f>
        <v>96.174593288388181</v>
      </c>
      <c r="N3397" s="17">
        <f t="shared" si="236"/>
        <v>56750</v>
      </c>
      <c r="O3397" s="17">
        <f t="shared" si="237"/>
        <v>113500</v>
      </c>
      <c r="P3397" s="17">
        <f t="shared" si="238"/>
        <v>1.0096916299559471E-3</v>
      </c>
      <c r="Q3397" s="17">
        <f t="shared" si="239"/>
        <v>2.0193832599118941E-3</v>
      </c>
    </row>
    <row r="3398" spans="1:17" x14ac:dyDescent="0.35">
      <c r="A3398" t="s">
        <v>1683</v>
      </c>
      <c r="B3398" t="s">
        <v>71</v>
      </c>
      <c r="C3398" t="s">
        <v>72</v>
      </c>
      <c r="D3398" t="s">
        <v>14</v>
      </c>
      <c r="E3398" t="s">
        <v>21</v>
      </c>
      <c r="F3398" t="s">
        <v>22</v>
      </c>
      <c r="G3398" t="s">
        <v>3040</v>
      </c>
      <c r="H3398">
        <v>98.2</v>
      </c>
      <c r="I3398">
        <v>333</v>
      </c>
      <c r="J3398">
        <v>31000</v>
      </c>
      <c r="K3398">
        <v>60000</v>
      </c>
      <c r="L3398" s="17">
        <f>IF($E3398&lt;&gt;"",VLOOKUP($E3398,GEMWs!$E$14:$L$20,7,FALSE),"")</f>
        <v>37.754918937403332</v>
      </c>
      <c r="M3398" s="17">
        <f>IF($E3398&lt;&gt;"",VLOOKUP($E3398,GEMWs!$E$14:$L$20,8,FALSE),"")</f>
        <v>96.174593288388181</v>
      </c>
      <c r="N3398" s="17">
        <f t="shared" si="236"/>
        <v>31000</v>
      </c>
      <c r="O3398" s="17">
        <f t="shared" si="237"/>
        <v>60000</v>
      </c>
      <c r="P3398" s="17">
        <f t="shared" si="238"/>
        <v>1.6366666666666667E-3</v>
      </c>
      <c r="Q3398" s="17">
        <f t="shared" si="239"/>
        <v>3.1677419354838709E-3</v>
      </c>
    </row>
    <row r="3399" spans="1:17" x14ac:dyDescent="0.35">
      <c r="A3399" t="s">
        <v>1683</v>
      </c>
      <c r="B3399" t="s">
        <v>1313</v>
      </c>
      <c r="C3399" t="s">
        <v>1314</v>
      </c>
      <c r="D3399" t="s">
        <v>22</v>
      </c>
      <c r="G3399" t="s">
        <v>3040</v>
      </c>
      <c r="H3399">
        <v>244.5</v>
      </c>
      <c r="J3399">
        <v>0</v>
      </c>
      <c r="K3399">
        <v>0</v>
      </c>
      <c r="L3399" s="17" t="str">
        <f>IF($E3399&lt;&gt;"",VLOOKUP($E3399,GEMWs!$E$14:$L$20,7,FALSE),"")</f>
        <v/>
      </c>
      <c r="M3399" s="17" t="str">
        <f>IF($E3399&lt;&gt;"",VLOOKUP($E3399,GEMWs!$E$14:$L$20,8,FALSE),"")</f>
        <v/>
      </c>
      <c r="N3399" s="17">
        <f t="shared" ca="1" si="236"/>
        <v>0</v>
      </c>
      <c r="O3399" s="17">
        <f t="shared" ca="1" si="237"/>
        <v>0</v>
      </c>
      <c r="P3399" s="17">
        <f t="shared" ca="1" si="238"/>
        <v>0</v>
      </c>
      <c r="Q3399" s="17">
        <f t="shared" ca="1" si="239"/>
        <v>0</v>
      </c>
    </row>
    <row r="3400" spans="1:17" x14ac:dyDescent="0.35">
      <c r="A3400" t="s">
        <v>1683</v>
      </c>
      <c r="B3400" t="s">
        <v>199</v>
      </c>
      <c r="D3400" t="s">
        <v>22</v>
      </c>
      <c r="G3400" t="s">
        <v>3040</v>
      </c>
      <c r="H3400">
        <v>58.4</v>
      </c>
      <c r="J3400">
        <v>0</v>
      </c>
      <c r="K3400">
        <v>0</v>
      </c>
      <c r="L3400" s="17" t="str">
        <f>IF($E3400&lt;&gt;"",VLOOKUP($E3400,GEMWs!$E$14:$L$20,7,FALSE),"")</f>
        <v/>
      </c>
      <c r="M3400" s="17" t="str">
        <f>IF($E3400&lt;&gt;"",VLOOKUP($E3400,GEMWs!$E$14:$L$20,8,FALSE),"")</f>
        <v/>
      </c>
      <c r="N3400" s="17">
        <f t="shared" ca="1" si="236"/>
        <v>0</v>
      </c>
      <c r="O3400" s="17">
        <f t="shared" ca="1" si="237"/>
        <v>0</v>
      </c>
      <c r="P3400" s="17">
        <f t="shared" ca="1" si="238"/>
        <v>0</v>
      </c>
      <c r="Q3400" s="17">
        <f t="shared" ca="1" si="239"/>
        <v>0</v>
      </c>
    </row>
    <row r="3401" spans="1:17" x14ac:dyDescent="0.35">
      <c r="A3401" t="s">
        <v>1683</v>
      </c>
      <c r="B3401" t="s">
        <v>186</v>
      </c>
      <c r="C3401" t="s">
        <v>187</v>
      </c>
      <c r="D3401" t="s">
        <v>14</v>
      </c>
      <c r="E3401" t="s">
        <v>21</v>
      </c>
      <c r="F3401" t="s">
        <v>14</v>
      </c>
      <c r="G3401" t="s">
        <v>3040</v>
      </c>
      <c r="H3401">
        <v>2.9</v>
      </c>
      <c r="I3401">
        <v>337</v>
      </c>
      <c r="J3401">
        <v>53.942762999999999</v>
      </c>
      <c r="K3401">
        <v>180000</v>
      </c>
      <c r="L3401" s="17">
        <f>IF($E3401&lt;&gt;"",VLOOKUP($E3401,GEMWs!$E$14:$L$20,7,FALSE),"")</f>
        <v>37.754918937403332</v>
      </c>
      <c r="M3401" s="17">
        <f>IF($E3401&lt;&gt;"",VLOOKUP($E3401,GEMWs!$E$14:$L$20,8,FALSE),"")</f>
        <v>96.174593288388181</v>
      </c>
      <c r="N3401" s="17">
        <f t="shared" si="236"/>
        <v>53.942762999999999</v>
      </c>
      <c r="O3401" s="17">
        <f t="shared" si="237"/>
        <v>180000</v>
      </c>
      <c r="P3401" s="17">
        <f t="shared" si="238"/>
        <v>1.6111111111111111E-5</v>
      </c>
      <c r="Q3401" s="17">
        <f t="shared" si="239"/>
        <v>5.3760687045266847E-2</v>
      </c>
    </row>
    <row r="3402" spans="1:17" x14ac:dyDescent="0.35">
      <c r="A3402" t="s">
        <v>1683</v>
      </c>
      <c r="B3402" t="s">
        <v>182</v>
      </c>
      <c r="C3402" t="s">
        <v>183</v>
      </c>
      <c r="D3402" t="s">
        <v>14</v>
      </c>
      <c r="E3402" t="s">
        <v>21</v>
      </c>
      <c r="F3402" t="s">
        <v>22</v>
      </c>
      <c r="G3402" t="s">
        <v>3040</v>
      </c>
      <c r="H3402">
        <v>330.6</v>
      </c>
      <c r="I3402">
        <v>338</v>
      </c>
      <c r="J3402">
        <v>4536</v>
      </c>
      <c r="K3402">
        <v>38636</v>
      </c>
      <c r="L3402" s="17">
        <f>IF($E3402&lt;&gt;"",VLOOKUP($E3402,GEMWs!$E$14:$L$20,7,FALSE),"")</f>
        <v>37.754918937403332</v>
      </c>
      <c r="M3402" s="17">
        <f>IF($E3402&lt;&gt;"",VLOOKUP($E3402,GEMWs!$E$14:$L$20,8,FALSE),"")</f>
        <v>96.174593288388181</v>
      </c>
      <c r="N3402" s="17">
        <f t="shared" si="236"/>
        <v>4536</v>
      </c>
      <c r="O3402" s="17">
        <f t="shared" si="237"/>
        <v>38636</v>
      </c>
      <c r="P3402" s="17">
        <f t="shared" si="238"/>
        <v>8.5567864168133358E-3</v>
      </c>
      <c r="Q3402" s="17">
        <f t="shared" si="239"/>
        <v>7.2883597883597884E-2</v>
      </c>
    </row>
    <row r="3403" spans="1:17" x14ac:dyDescent="0.35">
      <c r="A3403" t="s">
        <v>1683</v>
      </c>
      <c r="B3403" t="s">
        <v>184</v>
      </c>
      <c r="C3403" t="s">
        <v>185</v>
      </c>
      <c r="D3403" t="s">
        <v>14</v>
      </c>
      <c r="E3403" t="s">
        <v>21</v>
      </c>
      <c r="F3403" t="s">
        <v>22</v>
      </c>
      <c r="G3403" t="s">
        <v>3040</v>
      </c>
      <c r="H3403">
        <v>1320.2</v>
      </c>
      <c r="I3403">
        <v>345</v>
      </c>
      <c r="J3403">
        <v>5000</v>
      </c>
      <c r="K3403">
        <v>20000</v>
      </c>
      <c r="L3403" s="17">
        <f>IF($E3403&lt;&gt;"",VLOOKUP($E3403,GEMWs!$E$14:$L$20,7,FALSE),"")</f>
        <v>37.754918937403332</v>
      </c>
      <c r="M3403" s="17">
        <f>IF($E3403&lt;&gt;"",VLOOKUP($E3403,GEMWs!$E$14:$L$20,8,FALSE),"")</f>
        <v>96.174593288388181</v>
      </c>
      <c r="N3403" s="17">
        <f t="shared" si="236"/>
        <v>5000</v>
      </c>
      <c r="O3403" s="17">
        <f t="shared" si="237"/>
        <v>20000</v>
      </c>
      <c r="P3403" s="17">
        <f t="shared" si="238"/>
        <v>6.6009999999999999E-2</v>
      </c>
      <c r="Q3403" s="17">
        <f t="shared" si="239"/>
        <v>0.26404</v>
      </c>
    </row>
    <row r="3404" spans="1:17" x14ac:dyDescent="0.35">
      <c r="A3404" t="s">
        <v>1688</v>
      </c>
      <c r="B3404" t="s">
        <v>103</v>
      </c>
      <c r="D3404" t="s">
        <v>14</v>
      </c>
      <c r="E3404" t="s">
        <v>15</v>
      </c>
      <c r="G3404" t="s">
        <v>3040</v>
      </c>
      <c r="H3404">
        <v>78</v>
      </c>
      <c r="J3404">
        <v>0</v>
      </c>
      <c r="K3404">
        <v>0</v>
      </c>
      <c r="L3404" s="17">
        <f>IF($E3404&lt;&gt;"",VLOOKUP($E3404,GEMWs!$E$14:$L$20,7,FALSE),"")</f>
        <v>37.892086284381016</v>
      </c>
      <c r="M3404" s="17">
        <f>IF($E3404&lt;&gt;"",VLOOKUP($E3404,GEMWs!$E$14:$L$20,8,FALSE),"")</f>
        <v>96.522753888300599</v>
      </c>
      <c r="N3404" s="17">
        <f t="shared" ca="1" si="236"/>
        <v>37.892086284381016</v>
      </c>
      <c r="O3404" s="17">
        <f t="shared" ca="1" si="237"/>
        <v>96.522753888300599</v>
      </c>
      <c r="P3404" s="17">
        <f t="shared" ca="1" si="238"/>
        <v>0.8080996123490658</v>
      </c>
      <c r="Q3404" s="17">
        <f t="shared" ca="1" si="239"/>
        <v>2.0584773140916055</v>
      </c>
    </row>
    <row r="3405" spans="1:17" x14ac:dyDescent="0.35">
      <c r="A3405" t="s">
        <v>1688</v>
      </c>
      <c r="B3405" t="s">
        <v>1689</v>
      </c>
      <c r="D3405" t="s">
        <v>22</v>
      </c>
      <c r="G3405" t="s">
        <v>3040</v>
      </c>
      <c r="H3405">
        <v>379.2</v>
      </c>
      <c r="J3405">
        <v>0</v>
      </c>
      <c r="K3405">
        <v>0</v>
      </c>
      <c r="L3405" s="17" t="str">
        <f>IF($E3405&lt;&gt;"",VLOOKUP($E3405,GEMWs!$E$14:$L$20,7,FALSE),"")</f>
        <v/>
      </c>
      <c r="M3405" s="17" t="str">
        <f>IF($E3405&lt;&gt;"",VLOOKUP($E3405,GEMWs!$E$14:$L$20,8,FALSE),"")</f>
        <v/>
      </c>
      <c r="N3405" s="17">
        <f t="shared" ca="1" si="236"/>
        <v>0</v>
      </c>
      <c r="O3405" s="17">
        <f t="shared" ca="1" si="237"/>
        <v>0</v>
      </c>
      <c r="P3405" s="17">
        <f t="shared" ca="1" si="238"/>
        <v>0</v>
      </c>
      <c r="Q3405" s="17">
        <f t="shared" ca="1" si="239"/>
        <v>0</v>
      </c>
    </row>
    <row r="3406" spans="1:17" x14ac:dyDescent="0.35">
      <c r="A3406" t="s">
        <v>1690</v>
      </c>
      <c r="B3406" t="s">
        <v>1693</v>
      </c>
      <c r="C3406" t="s">
        <v>1694</v>
      </c>
      <c r="D3406" t="s">
        <v>14</v>
      </c>
      <c r="E3406" t="s">
        <v>21</v>
      </c>
      <c r="G3406" t="s">
        <v>3040</v>
      </c>
      <c r="H3406">
        <v>410.7</v>
      </c>
      <c r="J3406">
        <v>0</v>
      </c>
      <c r="K3406">
        <v>0</v>
      </c>
      <c r="L3406" s="17">
        <f>IF($E3406&lt;&gt;"",VLOOKUP($E3406,GEMWs!$E$14:$L$20,7,FALSE),"")</f>
        <v>37.754918937403332</v>
      </c>
      <c r="M3406" s="17">
        <f>IF($E3406&lt;&gt;"",VLOOKUP($E3406,GEMWs!$E$14:$L$20,8,FALSE),"")</f>
        <v>96.174593288388181</v>
      </c>
      <c r="N3406" s="17">
        <f t="shared" ca="1" si="236"/>
        <v>37.754918937403332</v>
      </c>
      <c r="O3406" s="17">
        <f t="shared" ca="1" si="237"/>
        <v>96.174593288388181</v>
      </c>
      <c r="P3406" s="17">
        <f t="shared" ca="1" si="238"/>
        <v>4.2703585838775426</v>
      </c>
      <c r="Q3406" s="17">
        <f t="shared" ca="1" si="239"/>
        <v>10.878052756011206</v>
      </c>
    </row>
    <row r="3407" spans="1:17" x14ac:dyDescent="0.35">
      <c r="A3407" t="s">
        <v>1690</v>
      </c>
      <c r="B3407" t="s">
        <v>706</v>
      </c>
      <c r="C3407" t="s">
        <v>707</v>
      </c>
      <c r="D3407" t="s">
        <v>14</v>
      </c>
      <c r="E3407" t="s">
        <v>21</v>
      </c>
      <c r="F3407" t="s">
        <v>22</v>
      </c>
      <c r="G3407" t="s">
        <v>3040</v>
      </c>
      <c r="H3407">
        <v>80.099999999999994</v>
      </c>
      <c r="I3407">
        <v>4</v>
      </c>
      <c r="J3407">
        <v>165</v>
      </c>
      <c r="K3407">
        <v>225</v>
      </c>
      <c r="L3407" s="17">
        <f>IF($E3407&lt;&gt;"",VLOOKUP($E3407,GEMWs!$E$14:$L$20,7,FALSE),"")</f>
        <v>37.754918937403332</v>
      </c>
      <c r="M3407" s="17">
        <f>IF($E3407&lt;&gt;"",VLOOKUP($E3407,GEMWs!$E$14:$L$20,8,FALSE),"")</f>
        <v>96.174593288388181</v>
      </c>
      <c r="N3407" s="17">
        <f t="shared" si="236"/>
        <v>165</v>
      </c>
      <c r="O3407" s="17">
        <f t="shared" si="237"/>
        <v>225</v>
      </c>
      <c r="P3407" s="17">
        <f t="shared" si="238"/>
        <v>0.35599999999999998</v>
      </c>
      <c r="Q3407" s="17">
        <f t="shared" si="239"/>
        <v>0.48545454545454542</v>
      </c>
    </row>
    <row r="3408" spans="1:17" x14ac:dyDescent="0.35">
      <c r="A3408" t="s">
        <v>1690</v>
      </c>
      <c r="B3408" t="s">
        <v>218</v>
      </c>
      <c r="C3408" t="s">
        <v>219</v>
      </c>
      <c r="D3408" t="s">
        <v>14</v>
      </c>
      <c r="E3408" t="s">
        <v>21</v>
      </c>
      <c r="F3408" t="s">
        <v>22</v>
      </c>
      <c r="G3408" t="s">
        <v>3040</v>
      </c>
      <c r="H3408">
        <v>118.3</v>
      </c>
      <c r="I3408">
        <v>483</v>
      </c>
      <c r="J3408">
        <v>100</v>
      </c>
      <c r="K3408">
        <v>750</v>
      </c>
      <c r="L3408" s="17">
        <f>IF($E3408&lt;&gt;"",VLOOKUP($E3408,GEMWs!$E$14:$L$20,7,FALSE),"")</f>
        <v>37.754918937403332</v>
      </c>
      <c r="M3408" s="17">
        <f>IF($E3408&lt;&gt;"",VLOOKUP($E3408,GEMWs!$E$14:$L$20,8,FALSE),"")</f>
        <v>96.174593288388181</v>
      </c>
      <c r="N3408" s="17">
        <f t="shared" si="236"/>
        <v>100</v>
      </c>
      <c r="O3408" s="17">
        <f t="shared" si="237"/>
        <v>750</v>
      </c>
      <c r="P3408" s="17">
        <f t="shared" si="238"/>
        <v>0.15773333333333334</v>
      </c>
      <c r="Q3408" s="17">
        <f t="shared" si="239"/>
        <v>1.1830000000000001</v>
      </c>
    </row>
    <row r="3409" spans="1:17" x14ac:dyDescent="0.35">
      <c r="A3409" t="s">
        <v>1690</v>
      </c>
      <c r="B3409" t="s">
        <v>59</v>
      </c>
      <c r="C3409" t="s">
        <v>60</v>
      </c>
      <c r="D3409" t="s">
        <v>14</v>
      </c>
      <c r="E3409" t="s">
        <v>21</v>
      </c>
      <c r="F3409" t="s">
        <v>14</v>
      </c>
      <c r="G3409" t="s">
        <v>3040</v>
      </c>
      <c r="H3409">
        <v>670.5</v>
      </c>
      <c r="I3409">
        <v>91</v>
      </c>
      <c r="J3409">
        <v>186.795131</v>
      </c>
      <c r="K3409">
        <v>9072</v>
      </c>
      <c r="L3409" s="17">
        <f>IF($E3409&lt;&gt;"",VLOOKUP($E3409,GEMWs!$E$14:$L$20,7,FALSE),"")</f>
        <v>37.754918937403332</v>
      </c>
      <c r="M3409" s="17">
        <f>IF($E3409&lt;&gt;"",VLOOKUP($E3409,GEMWs!$E$14:$L$20,8,FALSE),"")</f>
        <v>96.174593288388181</v>
      </c>
      <c r="N3409" s="17">
        <f t="shared" si="236"/>
        <v>186.795131</v>
      </c>
      <c r="O3409" s="17">
        <f t="shared" si="237"/>
        <v>9072</v>
      </c>
      <c r="P3409" s="17">
        <f t="shared" si="238"/>
        <v>7.390873015873016E-2</v>
      </c>
      <c r="Q3409" s="17">
        <f t="shared" si="239"/>
        <v>3.5894939895408728</v>
      </c>
    </row>
    <row r="3410" spans="1:17" x14ac:dyDescent="0.35">
      <c r="A3410" t="s">
        <v>1690</v>
      </c>
      <c r="B3410" t="s">
        <v>1010</v>
      </c>
      <c r="C3410" t="s">
        <v>1011</v>
      </c>
      <c r="D3410" t="s">
        <v>14</v>
      </c>
      <c r="E3410" t="s">
        <v>21</v>
      </c>
      <c r="F3410" t="s">
        <v>22</v>
      </c>
      <c r="G3410" t="s">
        <v>3040</v>
      </c>
      <c r="H3410">
        <v>1.3</v>
      </c>
      <c r="I3410">
        <v>105</v>
      </c>
      <c r="J3410">
        <v>909</v>
      </c>
      <c r="K3410">
        <v>1364</v>
      </c>
      <c r="L3410" s="17">
        <f>IF($E3410&lt;&gt;"",VLOOKUP($E3410,GEMWs!$E$14:$L$20,7,FALSE),"")</f>
        <v>37.754918937403332</v>
      </c>
      <c r="M3410" s="17">
        <f>IF($E3410&lt;&gt;"",VLOOKUP($E3410,GEMWs!$E$14:$L$20,8,FALSE),"")</f>
        <v>96.174593288388181</v>
      </c>
      <c r="N3410" s="17">
        <f t="shared" si="236"/>
        <v>909</v>
      </c>
      <c r="O3410" s="17">
        <f t="shared" si="237"/>
        <v>1364</v>
      </c>
      <c r="P3410" s="17">
        <f t="shared" si="238"/>
        <v>9.530791788856305E-4</v>
      </c>
      <c r="Q3410" s="17">
        <f t="shared" si="239"/>
        <v>1.4301430143014301E-3</v>
      </c>
    </row>
    <row r="3411" spans="1:17" x14ac:dyDescent="0.35">
      <c r="A3411" t="s">
        <v>1690</v>
      </c>
      <c r="B3411" t="s">
        <v>170</v>
      </c>
      <c r="C3411" t="s">
        <v>171</v>
      </c>
      <c r="D3411" t="s">
        <v>14</v>
      </c>
      <c r="E3411" t="s">
        <v>21</v>
      </c>
      <c r="F3411" t="s">
        <v>22</v>
      </c>
      <c r="G3411" t="s">
        <v>3040</v>
      </c>
      <c r="H3411">
        <v>22.8</v>
      </c>
      <c r="I3411">
        <v>114</v>
      </c>
      <c r="J3411">
        <v>15000</v>
      </c>
      <c r="K3411">
        <v>20000</v>
      </c>
      <c r="L3411" s="17">
        <f>IF($E3411&lt;&gt;"",VLOOKUP($E3411,GEMWs!$E$14:$L$20,7,FALSE),"")</f>
        <v>37.754918937403332</v>
      </c>
      <c r="M3411" s="17">
        <f>IF($E3411&lt;&gt;"",VLOOKUP($E3411,GEMWs!$E$14:$L$20,8,FALSE),"")</f>
        <v>96.174593288388181</v>
      </c>
      <c r="N3411" s="17">
        <f t="shared" ref="N3411:N3474" si="240">IF($I3411&lt;&gt;"",J3411,IF(AND($D3411="Y",$M$6=236),L3411,0))</f>
        <v>15000</v>
      </c>
      <c r="O3411" s="17">
        <f t="shared" ref="O3411:O3474" si="241">IF($I3411&lt;&gt;"",K3411,IF(AND($D3411="Y",$M$6=236),M3411,0))</f>
        <v>20000</v>
      </c>
      <c r="P3411" s="17">
        <f t="shared" si="238"/>
        <v>1.14E-3</v>
      </c>
      <c r="Q3411" s="17">
        <f t="shared" si="239"/>
        <v>1.5200000000000001E-3</v>
      </c>
    </row>
    <row r="3412" spans="1:17" x14ac:dyDescent="0.35">
      <c r="A3412" t="s">
        <v>1690</v>
      </c>
      <c r="B3412" t="s">
        <v>729</v>
      </c>
      <c r="C3412" t="s">
        <v>730</v>
      </c>
      <c r="D3412" t="s">
        <v>14</v>
      </c>
      <c r="E3412" t="s">
        <v>21</v>
      </c>
      <c r="F3412" t="s">
        <v>14</v>
      </c>
      <c r="G3412" t="s">
        <v>3040</v>
      </c>
      <c r="H3412">
        <v>815.7</v>
      </c>
      <c r="I3412">
        <v>122</v>
      </c>
      <c r="J3412">
        <v>3.1</v>
      </c>
      <c r="K3412">
        <v>40500</v>
      </c>
      <c r="L3412" s="17">
        <f>IF($E3412&lt;&gt;"",VLOOKUP($E3412,GEMWs!$E$14:$L$20,7,FALSE),"")</f>
        <v>37.754918937403332</v>
      </c>
      <c r="M3412" s="17">
        <f>IF($E3412&lt;&gt;"",VLOOKUP($E3412,GEMWs!$E$14:$L$20,8,FALSE),"")</f>
        <v>96.174593288388181</v>
      </c>
      <c r="N3412" s="17">
        <f t="shared" si="240"/>
        <v>3.1</v>
      </c>
      <c r="O3412" s="17">
        <f t="shared" si="241"/>
        <v>40500</v>
      </c>
      <c r="P3412" s="17">
        <f t="shared" si="238"/>
        <v>2.014074074074074E-2</v>
      </c>
      <c r="Q3412" s="17">
        <f t="shared" si="239"/>
        <v>263.12903225806451</v>
      </c>
    </row>
    <row r="3413" spans="1:17" x14ac:dyDescent="0.35">
      <c r="A3413" t="s">
        <v>1690</v>
      </c>
      <c r="B3413" t="s">
        <v>1012</v>
      </c>
      <c r="C3413" t="s">
        <v>1013</v>
      </c>
      <c r="D3413" t="s">
        <v>14</v>
      </c>
      <c r="E3413" t="s">
        <v>21</v>
      </c>
      <c r="F3413" t="s">
        <v>22</v>
      </c>
      <c r="G3413" t="s">
        <v>3040</v>
      </c>
      <c r="H3413">
        <v>720.1</v>
      </c>
      <c r="I3413">
        <v>169</v>
      </c>
      <c r="J3413">
        <v>216.43948</v>
      </c>
      <c r="K3413">
        <v>216.43948</v>
      </c>
      <c r="L3413" s="17">
        <f>IF($E3413&lt;&gt;"",VLOOKUP($E3413,GEMWs!$E$14:$L$20,7,FALSE),"")</f>
        <v>37.754918937403332</v>
      </c>
      <c r="M3413" s="17">
        <f>IF($E3413&lt;&gt;"",VLOOKUP($E3413,GEMWs!$E$14:$L$20,8,FALSE),"")</f>
        <v>96.174593288388181</v>
      </c>
      <c r="N3413" s="17">
        <f t="shared" si="240"/>
        <v>216.43948</v>
      </c>
      <c r="O3413" s="17">
        <f t="shared" si="241"/>
        <v>216.43948</v>
      </c>
      <c r="P3413" s="17">
        <f t="shared" si="238"/>
        <v>3.3270270285254799</v>
      </c>
      <c r="Q3413" s="17">
        <f t="shared" si="239"/>
        <v>3.3270270285254799</v>
      </c>
    </row>
    <row r="3414" spans="1:17" x14ac:dyDescent="0.35">
      <c r="A3414" t="s">
        <v>1690</v>
      </c>
      <c r="B3414" t="s">
        <v>25</v>
      </c>
      <c r="C3414" t="s">
        <v>26</v>
      </c>
      <c r="D3414" t="s">
        <v>14</v>
      </c>
      <c r="E3414" t="s">
        <v>21</v>
      </c>
      <c r="F3414" t="s">
        <v>22</v>
      </c>
      <c r="G3414" t="s">
        <v>3040</v>
      </c>
      <c r="H3414">
        <v>2</v>
      </c>
      <c r="I3414">
        <v>173</v>
      </c>
      <c r="J3414">
        <v>58.313439000000002</v>
      </c>
      <c r="K3414">
        <v>111.57155899999999</v>
      </c>
      <c r="L3414" s="17">
        <f>IF($E3414&lt;&gt;"",VLOOKUP($E3414,GEMWs!$E$14:$L$20,7,FALSE),"")</f>
        <v>37.754918937403332</v>
      </c>
      <c r="M3414" s="17">
        <f>IF($E3414&lt;&gt;"",VLOOKUP($E3414,GEMWs!$E$14:$L$20,8,FALSE),"")</f>
        <v>96.174593288388181</v>
      </c>
      <c r="N3414" s="17">
        <f t="shared" si="240"/>
        <v>58.313439000000002</v>
      </c>
      <c r="O3414" s="17">
        <f t="shared" si="241"/>
        <v>111.57155899999999</v>
      </c>
      <c r="P3414" s="17">
        <f t="shared" si="238"/>
        <v>1.7925715280181755E-2</v>
      </c>
      <c r="Q3414" s="17">
        <f t="shared" si="239"/>
        <v>3.4297411270839295E-2</v>
      </c>
    </row>
    <row r="3415" spans="1:17" x14ac:dyDescent="0.35">
      <c r="A3415" t="s">
        <v>1690</v>
      </c>
      <c r="B3415" t="s">
        <v>733</v>
      </c>
      <c r="C3415" t="s">
        <v>734</v>
      </c>
      <c r="D3415" t="s">
        <v>14</v>
      </c>
      <c r="E3415" t="s">
        <v>21</v>
      </c>
      <c r="F3415" t="s">
        <v>22</v>
      </c>
      <c r="G3415" t="s">
        <v>3040</v>
      </c>
      <c r="H3415">
        <v>7452.1</v>
      </c>
      <c r="I3415">
        <v>176</v>
      </c>
      <c r="J3415">
        <v>142.73912899999999</v>
      </c>
      <c r="K3415">
        <v>291.90089799999998</v>
      </c>
      <c r="L3415" s="17">
        <f>IF($E3415&lt;&gt;"",VLOOKUP($E3415,GEMWs!$E$14:$L$20,7,FALSE),"")</f>
        <v>37.754918937403332</v>
      </c>
      <c r="M3415" s="17">
        <f>IF($E3415&lt;&gt;"",VLOOKUP($E3415,GEMWs!$E$14:$L$20,8,FALSE),"")</f>
        <v>96.174593288388181</v>
      </c>
      <c r="N3415" s="17">
        <f t="shared" si="240"/>
        <v>142.73912899999999</v>
      </c>
      <c r="O3415" s="17">
        <f t="shared" si="241"/>
        <v>291.90089799999998</v>
      </c>
      <c r="P3415" s="17">
        <f t="shared" si="238"/>
        <v>25.529554897087028</v>
      </c>
      <c r="Q3415" s="17">
        <f t="shared" si="239"/>
        <v>52.207828730690942</v>
      </c>
    </row>
    <row r="3416" spans="1:17" x14ac:dyDescent="0.35">
      <c r="A3416" t="s">
        <v>1690</v>
      </c>
      <c r="B3416" t="s">
        <v>208</v>
      </c>
      <c r="C3416" t="s">
        <v>209</v>
      </c>
      <c r="D3416" t="s">
        <v>14</v>
      </c>
      <c r="E3416" t="s">
        <v>21</v>
      </c>
      <c r="F3416" t="s">
        <v>22</v>
      </c>
      <c r="G3416" t="s">
        <v>3040</v>
      </c>
      <c r="H3416">
        <v>0.3</v>
      </c>
      <c r="I3416">
        <v>203</v>
      </c>
      <c r="J3416">
        <v>2400</v>
      </c>
      <c r="K3416">
        <v>2400</v>
      </c>
      <c r="L3416" s="17">
        <f>IF($E3416&lt;&gt;"",VLOOKUP($E3416,GEMWs!$E$14:$L$20,7,FALSE),"")</f>
        <v>37.754918937403332</v>
      </c>
      <c r="M3416" s="17">
        <f>IF($E3416&lt;&gt;"",VLOOKUP($E3416,GEMWs!$E$14:$L$20,8,FALSE),"")</f>
        <v>96.174593288388181</v>
      </c>
      <c r="N3416" s="17">
        <f t="shared" si="240"/>
        <v>2400</v>
      </c>
      <c r="O3416" s="17">
        <f t="shared" si="241"/>
        <v>2400</v>
      </c>
      <c r="P3416" s="17">
        <f t="shared" si="238"/>
        <v>1.25E-4</v>
      </c>
      <c r="Q3416" s="17">
        <f t="shared" si="239"/>
        <v>1.25E-4</v>
      </c>
    </row>
    <row r="3417" spans="1:17" x14ac:dyDescent="0.35">
      <c r="A3417" t="s">
        <v>1690</v>
      </c>
      <c r="B3417" t="s">
        <v>2982</v>
      </c>
      <c r="C3417" t="s">
        <v>158</v>
      </c>
      <c r="D3417" t="s">
        <v>22</v>
      </c>
      <c r="G3417" t="s">
        <v>3040</v>
      </c>
      <c r="H3417">
        <v>393.8</v>
      </c>
      <c r="J3417">
        <v>0</v>
      </c>
      <c r="K3417">
        <v>0</v>
      </c>
      <c r="L3417" s="17" t="str">
        <f>IF($E3417&lt;&gt;"",VLOOKUP($E3417,GEMWs!$E$14:$L$20,7,FALSE),"")</f>
        <v/>
      </c>
      <c r="M3417" s="17" t="str">
        <f>IF($E3417&lt;&gt;"",VLOOKUP($E3417,GEMWs!$E$14:$L$20,8,FALSE),"")</f>
        <v/>
      </c>
      <c r="N3417" s="17">
        <f t="shared" ca="1" si="240"/>
        <v>0</v>
      </c>
      <c r="O3417" s="17">
        <f t="shared" ca="1" si="241"/>
        <v>0</v>
      </c>
      <c r="P3417" s="17">
        <f t="shared" ca="1" si="238"/>
        <v>0</v>
      </c>
      <c r="Q3417" s="17">
        <f t="shared" ca="1" si="239"/>
        <v>0</v>
      </c>
    </row>
    <row r="3418" spans="1:17" x14ac:dyDescent="0.35">
      <c r="A3418" t="s">
        <v>1690</v>
      </c>
      <c r="B3418" t="s">
        <v>114</v>
      </c>
      <c r="D3418" t="s">
        <v>22</v>
      </c>
      <c r="G3418" t="s">
        <v>3040</v>
      </c>
      <c r="H3418">
        <v>2.1</v>
      </c>
      <c r="J3418">
        <v>0</v>
      </c>
      <c r="K3418">
        <v>0</v>
      </c>
      <c r="L3418" s="17" t="str">
        <f>IF($E3418&lt;&gt;"",VLOOKUP($E3418,GEMWs!$E$14:$L$20,7,FALSE),"")</f>
        <v/>
      </c>
      <c r="M3418" s="17" t="str">
        <f>IF($E3418&lt;&gt;"",VLOOKUP($E3418,GEMWs!$E$14:$L$20,8,FALSE),"")</f>
        <v/>
      </c>
      <c r="N3418" s="17">
        <f t="shared" ca="1" si="240"/>
        <v>0</v>
      </c>
      <c r="O3418" s="17">
        <f t="shared" ca="1" si="241"/>
        <v>0</v>
      </c>
      <c r="P3418" s="17">
        <f t="shared" ca="1" si="238"/>
        <v>0</v>
      </c>
      <c r="Q3418" s="17">
        <f t="shared" ca="1" si="239"/>
        <v>0</v>
      </c>
    </row>
    <row r="3419" spans="1:17" x14ac:dyDescent="0.35">
      <c r="A3419" t="s">
        <v>1690</v>
      </c>
      <c r="B3419" t="s">
        <v>228</v>
      </c>
      <c r="D3419" t="s">
        <v>14</v>
      </c>
      <c r="E3419" t="s">
        <v>21</v>
      </c>
      <c r="G3419" t="s">
        <v>3040</v>
      </c>
      <c r="H3419">
        <v>871.9</v>
      </c>
      <c r="J3419">
        <v>0</v>
      </c>
      <c r="K3419">
        <v>0</v>
      </c>
      <c r="L3419" s="17">
        <f>IF($E3419&lt;&gt;"",VLOOKUP($E3419,GEMWs!$E$14:$L$20,7,FALSE),"")</f>
        <v>37.754918937403332</v>
      </c>
      <c r="M3419" s="17">
        <f>IF($E3419&lt;&gt;"",VLOOKUP($E3419,GEMWs!$E$14:$L$20,8,FALSE),"")</f>
        <v>96.174593288388181</v>
      </c>
      <c r="N3419" s="17">
        <f t="shared" ca="1" si="240"/>
        <v>37.754918937403332</v>
      </c>
      <c r="O3419" s="17">
        <f t="shared" ca="1" si="241"/>
        <v>96.174593288388181</v>
      </c>
      <c r="P3419" s="17">
        <f t="shared" ca="1" si="238"/>
        <v>9.0658038696927914</v>
      </c>
      <c r="Q3419" s="17">
        <f t="shared" ca="1" si="239"/>
        <v>23.093679566511252</v>
      </c>
    </row>
    <row r="3420" spans="1:17" x14ac:dyDescent="0.35">
      <c r="A3420" t="s">
        <v>1690</v>
      </c>
      <c r="B3420" t="s">
        <v>127</v>
      </c>
      <c r="D3420" t="s">
        <v>14</v>
      </c>
      <c r="E3420" t="s">
        <v>21</v>
      </c>
      <c r="G3420" t="s">
        <v>3040</v>
      </c>
      <c r="H3420">
        <v>454.6</v>
      </c>
      <c r="J3420">
        <v>0</v>
      </c>
      <c r="K3420">
        <v>0</v>
      </c>
      <c r="L3420" s="17">
        <f>IF($E3420&lt;&gt;"",VLOOKUP($E3420,GEMWs!$E$14:$L$20,7,FALSE),"")</f>
        <v>37.754918937403332</v>
      </c>
      <c r="M3420" s="17">
        <f>IF($E3420&lt;&gt;"",VLOOKUP($E3420,GEMWs!$E$14:$L$20,8,FALSE),"")</f>
        <v>96.174593288388181</v>
      </c>
      <c r="N3420" s="17">
        <f t="shared" ca="1" si="240"/>
        <v>37.754918937403332</v>
      </c>
      <c r="O3420" s="17">
        <f t="shared" ca="1" si="241"/>
        <v>96.174593288388181</v>
      </c>
      <c r="P3420" s="17">
        <f t="shared" ca="1" si="238"/>
        <v>4.726820093086757</v>
      </c>
      <c r="Q3420" s="17">
        <f t="shared" ca="1" si="239"/>
        <v>12.040815151893582</v>
      </c>
    </row>
    <row r="3421" spans="1:17" x14ac:dyDescent="0.35">
      <c r="A3421" t="s">
        <v>1690</v>
      </c>
      <c r="B3421" t="s">
        <v>622</v>
      </c>
      <c r="D3421" t="s">
        <v>22</v>
      </c>
      <c r="G3421" t="s">
        <v>3040</v>
      </c>
      <c r="H3421">
        <v>3.5</v>
      </c>
      <c r="J3421">
        <v>0</v>
      </c>
      <c r="K3421">
        <v>0</v>
      </c>
      <c r="L3421" s="17" t="str">
        <f>IF($E3421&lt;&gt;"",VLOOKUP($E3421,GEMWs!$E$14:$L$20,7,FALSE),"")</f>
        <v/>
      </c>
      <c r="M3421" s="17" t="str">
        <f>IF($E3421&lt;&gt;"",VLOOKUP($E3421,GEMWs!$E$14:$L$20,8,FALSE),"")</f>
        <v/>
      </c>
      <c r="N3421" s="17">
        <f t="shared" ca="1" si="240"/>
        <v>0</v>
      </c>
      <c r="O3421" s="17">
        <f t="shared" ca="1" si="241"/>
        <v>0</v>
      </c>
      <c r="P3421" s="17">
        <f t="shared" ca="1" si="238"/>
        <v>0</v>
      </c>
      <c r="Q3421" s="17">
        <f t="shared" ca="1" si="239"/>
        <v>0</v>
      </c>
    </row>
    <row r="3422" spans="1:17" x14ac:dyDescent="0.35">
      <c r="A3422" t="s">
        <v>1690</v>
      </c>
      <c r="B3422" t="s">
        <v>13</v>
      </c>
      <c r="D3422" t="s">
        <v>14</v>
      </c>
      <c r="E3422" t="s">
        <v>15</v>
      </c>
      <c r="G3422" t="s">
        <v>3040</v>
      </c>
      <c r="H3422">
        <v>5129.3</v>
      </c>
      <c r="J3422">
        <v>0</v>
      </c>
      <c r="K3422">
        <v>0</v>
      </c>
      <c r="L3422" s="17">
        <f>IF($E3422&lt;&gt;"",VLOOKUP($E3422,GEMWs!$E$14:$L$20,7,FALSE),"")</f>
        <v>37.892086284381016</v>
      </c>
      <c r="M3422" s="17">
        <f>IF($E3422&lt;&gt;"",VLOOKUP($E3422,GEMWs!$E$14:$L$20,8,FALSE),"")</f>
        <v>96.522753888300599</v>
      </c>
      <c r="N3422" s="17">
        <f t="shared" ca="1" si="240"/>
        <v>37.892086284381016</v>
      </c>
      <c r="O3422" s="17">
        <f t="shared" ca="1" si="241"/>
        <v>96.522753888300599</v>
      </c>
      <c r="P3422" s="17">
        <f t="shared" ca="1" si="238"/>
        <v>53.14083771310338</v>
      </c>
      <c r="Q3422" s="17">
        <f t="shared" ca="1" si="239"/>
        <v>135.3659959893599</v>
      </c>
    </row>
    <row r="3423" spans="1:17" x14ac:dyDescent="0.35">
      <c r="A3423" t="s">
        <v>1690</v>
      </c>
      <c r="B3423" t="s">
        <v>332</v>
      </c>
      <c r="D3423" t="s">
        <v>14</v>
      </c>
      <c r="E3423" t="s">
        <v>21</v>
      </c>
      <c r="G3423" t="s">
        <v>3040</v>
      </c>
      <c r="H3423">
        <v>180.7</v>
      </c>
      <c r="J3423">
        <v>0</v>
      </c>
      <c r="K3423">
        <v>0</v>
      </c>
      <c r="L3423" s="17">
        <f>IF($E3423&lt;&gt;"",VLOOKUP($E3423,GEMWs!$E$14:$L$20,7,FALSE),"")</f>
        <v>37.754918937403332</v>
      </c>
      <c r="M3423" s="17">
        <f>IF($E3423&lt;&gt;"",VLOOKUP($E3423,GEMWs!$E$14:$L$20,8,FALSE),"")</f>
        <v>96.174593288388181</v>
      </c>
      <c r="N3423" s="17">
        <f t="shared" ca="1" si="240"/>
        <v>37.754918937403332</v>
      </c>
      <c r="O3423" s="17">
        <f t="shared" ca="1" si="241"/>
        <v>96.174593288388181</v>
      </c>
      <c r="P3423" s="17">
        <f t="shared" ca="1" si="238"/>
        <v>1.8788745948543266</v>
      </c>
      <c r="Q3423" s="17">
        <f t="shared" ca="1" si="239"/>
        <v>4.7861313197254072</v>
      </c>
    </row>
    <row r="3424" spans="1:17" x14ac:dyDescent="0.35">
      <c r="A3424" t="s">
        <v>1690</v>
      </c>
      <c r="B3424" t="s">
        <v>752</v>
      </c>
      <c r="D3424" t="s">
        <v>14</v>
      </c>
      <c r="E3424" t="s">
        <v>21</v>
      </c>
      <c r="G3424" t="s">
        <v>3040</v>
      </c>
      <c r="H3424">
        <v>1430.9</v>
      </c>
      <c r="J3424">
        <v>0</v>
      </c>
      <c r="K3424">
        <v>0</v>
      </c>
      <c r="L3424" s="17">
        <f>IF($E3424&lt;&gt;"",VLOOKUP($E3424,GEMWs!$E$14:$L$20,7,FALSE),"")</f>
        <v>37.754918937403332</v>
      </c>
      <c r="M3424" s="17">
        <f>IF($E3424&lt;&gt;"",VLOOKUP($E3424,GEMWs!$E$14:$L$20,8,FALSE),"")</f>
        <v>96.174593288388181</v>
      </c>
      <c r="N3424" s="17">
        <f t="shared" ca="1" si="240"/>
        <v>37.754918937403332</v>
      </c>
      <c r="O3424" s="17">
        <f t="shared" ca="1" si="241"/>
        <v>96.174593288388181</v>
      </c>
      <c r="P3424" s="17">
        <f t="shared" ca="1" si="238"/>
        <v>14.878149738666609</v>
      </c>
      <c r="Q3424" s="17">
        <f t="shared" ca="1" si="239"/>
        <v>37.899697318179783</v>
      </c>
    </row>
    <row r="3425" spans="1:17" x14ac:dyDescent="0.35">
      <c r="A3425" t="s">
        <v>1690</v>
      </c>
      <c r="B3425" t="s">
        <v>122</v>
      </c>
      <c r="D3425" t="s">
        <v>14</v>
      </c>
      <c r="E3425" t="s">
        <v>21</v>
      </c>
      <c r="G3425" t="s">
        <v>3040</v>
      </c>
      <c r="H3425">
        <v>100.9</v>
      </c>
      <c r="J3425">
        <v>0</v>
      </c>
      <c r="K3425">
        <v>0</v>
      </c>
      <c r="L3425" s="17">
        <f>IF($E3425&lt;&gt;"",VLOOKUP($E3425,GEMWs!$E$14:$L$20,7,FALSE),"")</f>
        <v>37.754918937403332</v>
      </c>
      <c r="M3425" s="17">
        <f>IF($E3425&lt;&gt;"",VLOOKUP($E3425,GEMWs!$E$14:$L$20,8,FALSE),"")</f>
        <v>96.174593288388181</v>
      </c>
      <c r="N3425" s="17">
        <f t="shared" ca="1" si="240"/>
        <v>37.754918937403332</v>
      </c>
      <c r="O3425" s="17">
        <f t="shared" ca="1" si="241"/>
        <v>96.174593288388181</v>
      </c>
      <c r="P3425" s="17">
        <f t="shared" ca="1" si="238"/>
        <v>1.049133628228011</v>
      </c>
      <c r="Q3425" s="17">
        <f t="shared" ca="1" si="239"/>
        <v>2.6724994474836397</v>
      </c>
    </row>
    <row r="3426" spans="1:17" x14ac:dyDescent="0.35">
      <c r="A3426" t="s">
        <v>1690</v>
      </c>
      <c r="B3426" t="s">
        <v>2983</v>
      </c>
      <c r="D3426" t="s">
        <v>14</v>
      </c>
      <c r="E3426" t="s">
        <v>21</v>
      </c>
      <c r="G3426" t="s">
        <v>3040</v>
      </c>
      <c r="H3426">
        <v>2.8</v>
      </c>
      <c r="J3426">
        <v>0</v>
      </c>
      <c r="K3426">
        <v>0</v>
      </c>
      <c r="L3426" s="17">
        <f>IF($E3426&lt;&gt;"",VLOOKUP($E3426,GEMWs!$E$14:$L$20,7,FALSE),"")</f>
        <v>37.754918937403332</v>
      </c>
      <c r="M3426" s="17">
        <f>IF($E3426&lt;&gt;"",VLOOKUP($E3426,GEMWs!$E$14:$L$20,8,FALSE),"")</f>
        <v>96.174593288388181</v>
      </c>
      <c r="N3426" s="17">
        <f t="shared" ca="1" si="240"/>
        <v>37.754918937403332</v>
      </c>
      <c r="O3426" s="17">
        <f t="shared" ca="1" si="241"/>
        <v>96.174593288388181</v>
      </c>
      <c r="P3426" s="17">
        <f t="shared" ca="1" si="238"/>
        <v>2.911371812723915E-2</v>
      </c>
      <c r="Q3426" s="17">
        <f t="shared" ca="1" si="239"/>
        <v>7.4162521833044504E-2</v>
      </c>
    </row>
    <row r="3427" spans="1:17" x14ac:dyDescent="0.35">
      <c r="A3427" t="s">
        <v>1690</v>
      </c>
      <c r="B3427" t="s">
        <v>2984</v>
      </c>
      <c r="D3427" t="s">
        <v>14</v>
      </c>
      <c r="E3427" t="s">
        <v>21</v>
      </c>
      <c r="G3427" t="s">
        <v>3040</v>
      </c>
      <c r="H3427">
        <v>588.1</v>
      </c>
      <c r="J3427">
        <v>0</v>
      </c>
      <c r="K3427">
        <v>0</v>
      </c>
      <c r="L3427" s="17">
        <f>IF($E3427&lt;&gt;"",VLOOKUP($E3427,GEMWs!$E$14:$L$20,7,FALSE),"")</f>
        <v>37.754918937403332</v>
      </c>
      <c r="M3427" s="17">
        <f>IF($E3427&lt;&gt;"",VLOOKUP($E3427,GEMWs!$E$14:$L$20,8,FALSE),"")</f>
        <v>96.174593288388181</v>
      </c>
      <c r="N3427" s="17">
        <f t="shared" ca="1" si="240"/>
        <v>37.754918937403332</v>
      </c>
      <c r="O3427" s="17">
        <f t="shared" ca="1" si="241"/>
        <v>96.174593288388181</v>
      </c>
      <c r="P3427" s="17">
        <f t="shared" ca="1" si="238"/>
        <v>6.114920582367624</v>
      </c>
      <c r="Q3427" s="17">
        <f t="shared" ca="1" si="239"/>
        <v>15.576778246433383</v>
      </c>
    </row>
    <row r="3428" spans="1:17" x14ac:dyDescent="0.35">
      <c r="A3428" t="s">
        <v>1690</v>
      </c>
      <c r="B3428" t="s">
        <v>1692</v>
      </c>
      <c r="D3428" t="s">
        <v>22</v>
      </c>
      <c r="G3428" t="s">
        <v>3040</v>
      </c>
      <c r="H3428">
        <v>14.1</v>
      </c>
      <c r="J3428">
        <v>0</v>
      </c>
      <c r="K3428">
        <v>0</v>
      </c>
      <c r="L3428" s="17" t="str">
        <f>IF($E3428&lt;&gt;"",VLOOKUP($E3428,GEMWs!$E$14:$L$20,7,FALSE),"")</f>
        <v/>
      </c>
      <c r="M3428" s="17" t="str">
        <f>IF($E3428&lt;&gt;"",VLOOKUP($E3428,GEMWs!$E$14:$L$20,8,FALSE),"")</f>
        <v/>
      </c>
      <c r="N3428" s="17">
        <f t="shared" ca="1" si="240"/>
        <v>0</v>
      </c>
      <c r="O3428" s="17">
        <f t="shared" ca="1" si="241"/>
        <v>0</v>
      </c>
      <c r="P3428" s="17">
        <f t="shared" ca="1" si="238"/>
        <v>0</v>
      </c>
      <c r="Q3428" s="17">
        <f t="shared" ca="1" si="239"/>
        <v>0</v>
      </c>
    </row>
    <row r="3429" spans="1:17" x14ac:dyDescent="0.35">
      <c r="A3429" t="s">
        <v>1690</v>
      </c>
      <c r="B3429" t="s">
        <v>47</v>
      </c>
      <c r="C3429" t="s">
        <v>48</v>
      </c>
      <c r="D3429" t="s">
        <v>14</v>
      </c>
      <c r="E3429" t="s">
        <v>21</v>
      </c>
      <c r="F3429" t="s">
        <v>14</v>
      </c>
      <c r="G3429" t="s">
        <v>3040</v>
      </c>
      <c r="H3429">
        <v>256.8</v>
      </c>
      <c r="I3429">
        <v>256</v>
      </c>
      <c r="J3429">
        <v>11.292441</v>
      </c>
      <c r="K3429">
        <v>1000</v>
      </c>
      <c r="L3429" s="17">
        <f>IF($E3429&lt;&gt;"",VLOOKUP($E3429,GEMWs!$E$14:$L$20,7,FALSE),"")</f>
        <v>37.754918937403332</v>
      </c>
      <c r="M3429" s="17">
        <f>IF($E3429&lt;&gt;"",VLOOKUP($E3429,GEMWs!$E$14:$L$20,8,FALSE),"")</f>
        <v>96.174593288388181</v>
      </c>
      <c r="N3429" s="17">
        <f t="shared" si="240"/>
        <v>11.292441</v>
      </c>
      <c r="O3429" s="17">
        <f t="shared" si="241"/>
        <v>1000</v>
      </c>
      <c r="P3429" s="17">
        <f t="shared" si="238"/>
        <v>0.25680000000000003</v>
      </c>
      <c r="Q3429" s="17">
        <f t="shared" si="239"/>
        <v>22.740875954100623</v>
      </c>
    </row>
    <row r="3430" spans="1:17" x14ac:dyDescent="0.35">
      <c r="A3430" t="s">
        <v>1690</v>
      </c>
      <c r="B3430" t="s">
        <v>3000</v>
      </c>
      <c r="D3430" t="s">
        <v>14</v>
      </c>
      <c r="E3430" t="s">
        <v>21</v>
      </c>
      <c r="G3430" t="s">
        <v>3040</v>
      </c>
      <c r="H3430">
        <v>15</v>
      </c>
      <c r="J3430">
        <v>0</v>
      </c>
      <c r="K3430">
        <v>0</v>
      </c>
      <c r="L3430" s="17">
        <f>IF($E3430&lt;&gt;"",VLOOKUP($E3430,GEMWs!$E$14:$L$20,7,FALSE),"")</f>
        <v>37.754918937403332</v>
      </c>
      <c r="M3430" s="17">
        <f>IF($E3430&lt;&gt;"",VLOOKUP($E3430,GEMWs!$E$14:$L$20,8,FALSE),"")</f>
        <v>96.174593288388181</v>
      </c>
      <c r="N3430" s="17">
        <f t="shared" ca="1" si="240"/>
        <v>37.754918937403332</v>
      </c>
      <c r="O3430" s="17">
        <f t="shared" ca="1" si="241"/>
        <v>96.174593288388181</v>
      </c>
      <c r="P3430" s="17">
        <f t="shared" ca="1" si="238"/>
        <v>0.15596634711020976</v>
      </c>
      <c r="Q3430" s="17">
        <f t="shared" ca="1" si="239"/>
        <v>0.39729922410559554</v>
      </c>
    </row>
    <row r="3431" spans="1:17" x14ac:dyDescent="0.35">
      <c r="A3431" t="s">
        <v>1690</v>
      </c>
      <c r="B3431" t="s">
        <v>214</v>
      </c>
      <c r="C3431" t="s">
        <v>215</v>
      </c>
      <c r="D3431" t="s">
        <v>14</v>
      </c>
      <c r="E3431" t="s">
        <v>21</v>
      </c>
      <c r="F3431" t="s">
        <v>22</v>
      </c>
      <c r="G3431" t="s">
        <v>3040</v>
      </c>
      <c r="H3431">
        <v>12.7</v>
      </c>
      <c r="I3431">
        <v>270</v>
      </c>
      <c r="J3431">
        <v>32</v>
      </c>
      <c r="K3431">
        <v>713</v>
      </c>
      <c r="L3431" s="17">
        <f>IF($E3431&lt;&gt;"",VLOOKUP($E3431,GEMWs!$E$14:$L$20,7,FALSE),"")</f>
        <v>37.754918937403332</v>
      </c>
      <c r="M3431" s="17">
        <f>IF($E3431&lt;&gt;"",VLOOKUP($E3431,GEMWs!$E$14:$L$20,8,FALSE),"")</f>
        <v>96.174593288388181</v>
      </c>
      <c r="N3431" s="17">
        <f t="shared" si="240"/>
        <v>32</v>
      </c>
      <c r="O3431" s="17">
        <f t="shared" si="241"/>
        <v>713</v>
      </c>
      <c r="P3431" s="17">
        <f t="shared" ref="P3431:P3494" si="242">IF(O3431&gt;0,$H3431/O3431,0)</f>
        <v>1.7812061711079942E-2</v>
      </c>
      <c r="Q3431" s="17">
        <f t="shared" ref="Q3431:Q3494" si="243">IF(N3431&gt;0,$H3431/N3431,0)</f>
        <v>0.39687499999999998</v>
      </c>
    </row>
    <row r="3432" spans="1:17" x14ac:dyDescent="0.35">
      <c r="A3432" t="s">
        <v>1690</v>
      </c>
      <c r="B3432" t="s">
        <v>753</v>
      </c>
      <c r="D3432" t="s">
        <v>14</v>
      </c>
      <c r="E3432" t="s">
        <v>21</v>
      </c>
      <c r="G3432" t="s">
        <v>3040</v>
      </c>
      <c r="H3432">
        <v>566.1</v>
      </c>
      <c r="J3432">
        <v>0</v>
      </c>
      <c r="K3432">
        <v>0</v>
      </c>
      <c r="L3432" s="17">
        <f>IF($E3432&lt;&gt;"",VLOOKUP($E3432,GEMWs!$E$14:$L$20,7,FALSE),"")</f>
        <v>37.754918937403332</v>
      </c>
      <c r="M3432" s="17">
        <f>IF($E3432&lt;&gt;"",VLOOKUP($E3432,GEMWs!$E$14:$L$20,8,FALSE),"")</f>
        <v>96.174593288388181</v>
      </c>
      <c r="N3432" s="17">
        <f t="shared" ca="1" si="240"/>
        <v>37.754918937403332</v>
      </c>
      <c r="O3432" s="17">
        <f t="shared" ca="1" si="241"/>
        <v>96.174593288388181</v>
      </c>
      <c r="P3432" s="17">
        <f t="shared" ca="1" si="242"/>
        <v>5.8861699399393164</v>
      </c>
      <c r="Q3432" s="17">
        <f t="shared" ca="1" si="243"/>
        <v>14.994072717745176</v>
      </c>
    </row>
    <row r="3433" spans="1:17" x14ac:dyDescent="0.35">
      <c r="A3433" t="s">
        <v>1690</v>
      </c>
      <c r="B3433" t="s">
        <v>140</v>
      </c>
      <c r="C3433" t="s">
        <v>141</v>
      </c>
      <c r="D3433" t="s">
        <v>14</v>
      </c>
      <c r="E3433" t="s">
        <v>21</v>
      </c>
      <c r="F3433" t="s">
        <v>22</v>
      </c>
      <c r="G3433" t="s">
        <v>3040</v>
      </c>
      <c r="H3433">
        <v>95.4</v>
      </c>
      <c r="I3433">
        <v>425</v>
      </c>
      <c r="J3433">
        <v>3722.8</v>
      </c>
      <c r="K3433">
        <v>5548.3</v>
      </c>
      <c r="L3433" s="17">
        <f>IF($E3433&lt;&gt;"",VLOOKUP($E3433,GEMWs!$E$14:$L$20,7,FALSE),"")</f>
        <v>37.754918937403332</v>
      </c>
      <c r="M3433" s="17">
        <f>IF($E3433&lt;&gt;"",VLOOKUP($E3433,GEMWs!$E$14:$L$20,8,FALSE),"")</f>
        <v>96.174593288388181</v>
      </c>
      <c r="N3433" s="17">
        <f t="shared" si="240"/>
        <v>3722.8</v>
      </c>
      <c r="O3433" s="17">
        <f t="shared" si="241"/>
        <v>5548.3</v>
      </c>
      <c r="P3433" s="17">
        <f t="shared" si="242"/>
        <v>1.7194455959483084E-2</v>
      </c>
      <c r="Q3433" s="17">
        <f t="shared" si="243"/>
        <v>2.5625872998818095E-2</v>
      </c>
    </row>
    <row r="3434" spans="1:17" x14ac:dyDescent="0.35">
      <c r="A3434" t="s">
        <v>1690</v>
      </c>
      <c r="B3434" t="s">
        <v>229</v>
      </c>
      <c r="D3434" t="s">
        <v>22</v>
      </c>
      <c r="G3434" t="s">
        <v>3040</v>
      </c>
      <c r="H3434">
        <v>46.4</v>
      </c>
      <c r="J3434">
        <v>0</v>
      </c>
      <c r="K3434">
        <v>0</v>
      </c>
      <c r="L3434" s="17" t="str">
        <f>IF($E3434&lt;&gt;"",VLOOKUP($E3434,GEMWs!$E$14:$L$20,7,FALSE),"")</f>
        <v/>
      </c>
      <c r="M3434" s="17" t="str">
        <f>IF($E3434&lt;&gt;"",VLOOKUP($E3434,GEMWs!$E$14:$L$20,8,FALSE),"")</f>
        <v/>
      </c>
      <c r="N3434" s="17">
        <f t="shared" ca="1" si="240"/>
        <v>0</v>
      </c>
      <c r="O3434" s="17">
        <f t="shared" ca="1" si="241"/>
        <v>0</v>
      </c>
      <c r="P3434" s="17">
        <f t="shared" ca="1" si="242"/>
        <v>0</v>
      </c>
      <c r="Q3434" s="17">
        <f t="shared" ca="1" si="243"/>
        <v>0</v>
      </c>
    </row>
    <row r="3435" spans="1:17" x14ac:dyDescent="0.35">
      <c r="A3435" t="s">
        <v>1690</v>
      </c>
      <c r="B3435" t="s">
        <v>103</v>
      </c>
      <c r="D3435" t="s">
        <v>14</v>
      </c>
      <c r="E3435" t="s">
        <v>15</v>
      </c>
      <c r="G3435" t="s">
        <v>3040</v>
      </c>
      <c r="H3435">
        <v>2841.8</v>
      </c>
      <c r="J3435">
        <v>0</v>
      </c>
      <c r="K3435">
        <v>0</v>
      </c>
      <c r="L3435" s="17">
        <f>IF($E3435&lt;&gt;"",VLOOKUP($E3435,GEMWs!$E$14:$L$20,7,FALSE),"")</f>
        <v>37.892086284381016</v>
      </c>
      <c r="M3435" s="17">
        <f>IF($E3435&lt;&gt;"",VLOOKUP($E3435,GEMWs!$E$14:$L$20,8,FALSE),"")</f>
        <v>96.522753888300599</v>
      </c>
      <c r="N3435" s="17">
        <f t="shared" ca="1" si="240"/>
        <v>37.892086284381016</v>
      </c>
      <c r="O3435" s="17">
        <f t="shared" ca="1" si="241"/>
        <v>96.522753888300599</v>
      </c>
      <c r="P3435" s="17">
        <f t="shared" ca="1" si="242"/>
        <v>29.441762543250967</v>
      </c>
      <c r="Q3435" s="17">
        <f t="shared" ca="1" si="243"/>
        <v>74.997190143404168</v>
      </c>
    </row>
    <row r="3436" spans="1:17" x14ac:dyDescent="0.35">
      <c r="A3436" t="s">
        <v>1690</v>
      </c>
      <c r="B3436" t="s">
        <v>555</v>
      </c>
      <c r="D3436" t="s">
        <v>22</v>
      </c>
      <c r="G3436" t="s">
        <v>3040</v>
      </c>
      <c r="H3436">
        <v>1.3</v>
      </c>
      <c r="J3436">
        <v>0</v>
      </c>
      <c r="K3436">
        <v>0</v>
      </c>
      <c r="L3436" s="17" t="str">
        <f>IF($E3436&lt;&gt;"",VLOOKUP($E3436,GEMWs!$E$14:$L$20,7,FALSE),"")</f>
        <v/>
      </c>
      <c r="M3436" s="17" t="str">
        <f>IF($E3436&lt;&gt;"",VLOOKUP($E3436,GEMWs!$E$14:$L$20,8,FALSE),"")</f>
        <v/>
      </c>
      <c r="N3436" s="17">
        <f t="shared" ca="1" si="240"/>
        <v>0</v>
      </c>
      <c r="O3436" s="17">
        <f t="shared" ca="1" si="241"/>
        <v>0</v>
      </c>
      <c r="P3436" s="17">
        <f t="shared" ca="1" si="242"/>
        <v>0</v>
      </c>
      <c r="Q3436" s="17">
        <f t="shared" ca="1" si="243"/>
        <v>0</v>
      </c>
    </row>
    <row r="3437" spans="1:17" x14ac:dyDescent="0.35">
      <c r="A3437" t="s">
        <v>1690</v>
      </c>
      <c r="B3437" t="s">
        <v>49</v>
      </c>
      <c r="C3437" t="s">
        <v>50</v>
      </c>
      <c r="D3437" t="s">
        <v>14</v>
      </c>
      <c r="E3437" t="s">
        <v>21</v>
      </c>
      <c r="F3437" t="s">
        <v>14</v>
      </c>
      <c r="G3437" t="s">
        <v>3040</v>
      </c>
      <c r="H3437">
        <v>1867.3</v>
      </c>
      <c r="I3437">
        <v>278</v>
      </c>
      <c r="J3437">
        <v>20.321014999999999</v>
      </c>
      <c r="K3437">
        <v>2000</v>
      </c>
      <c r="L3437" s="17">
        <f>IF($E3437&lt;&gt;"",VLOOKUP($E3437,GEMWs!$E$14:$L$20,7,FALSE),"")</f>
        <v>37.754918937403332</v>
      </c>
      <c r="M3437" s="17">
        <f>IF($E3437&lt;&gt;"",VLOOKUP($E3437,GEMWs!$E$14:$L$20,8,FALSE),"")</f>
        <v>96.174593288388181</v>
      </c>
      <c r="N3437" s="17">
        <f t="shared" si="240"/>
        <v>20.321014999999999</v>
      </c>
      <c r="O3437" s="17">
        <f t="shared" si="241"/>
        <v>2000</v>
      </c>
      <c r="P3437" s="17">
        <f t="shared" si="242"/>
        <v>0.93364999999999998</v>
      </c>
      <c r="Q3437" s="17">
        <f t="shared" si="243"/>
        <v>91.890095056767592</v>
      </c>
    </row>
    <row r="3438" spans="1:17" x14ac:dyDescent="0.35">
      <c r="A3438" t="s">
        <v>1690</v>
      </c>
      <c r="B3438" t="s">
        <v>2978</v>
      </c>
      <c r="C3438" t="s">
        <v>158</v>
      </c>
      <c r="D3438" t="s">
        <v>22</v>
      </c>
      <c r="G3438" t="s">
        <v>3040</v>
      </c>
      <c r="H3438">
        <v>3.8</v>
      </c>
      <c r="J3438">
        <v>0</v>
      </c>
      <c r="K3438">
        <v>0</v>
      </c>
      <c r="L3438" s="17" t="str">
        <f>IF($E3438&lt;&gt;"",VLOOKUP($E3438,GEMWs!$E$14:$L$20,7,FALSE),"")</f>
        <v/>
      </c>
      <c r="M3438" s="17" t="str">
        <f>IF($E3438&lt;&gt;"",VLOOKUP($E3438,GEMWs!$E$14:$L$20,8,FALSE),"")</f>
        <v/>
      </c>
      <c r="N3438" s="17">
        <f t="shared" ca="1" si="240"/>
        <v>0</v>
      </c>
      <c r="O3438" s="17">
        <f t="shared" ca="1" si="241"/>
        <v>0</v>
      </c>
      <c r="P3438" s="17">
        <f t="shared" ca="1" si="242"/>
        <v>0</v>
      </c>
      <c r="Q3438" s="17">
        <f t="shared" ca="1" si="243"/>
        <v>0</v>
      </c>
    </row>
    <row r="3439" spans="1:17" x14ac:dyDescent="0.35">
      <c r="A3439" t="s">
        <v>1690</v>
      </c>
      <c r="B3439" t="s">
        <v>105</v>
      </c>
      <c r="D3439" t="s">
        <v>14</v>
      </c>
      <c r="E3439" t="s">
        <v>21</v>
      </c>
      <c r="G3439" t="s">
        <v>3040</v>
      </c>
      <c r="H3439">
        <v>36.1</v>
      </c>
      <c r="J3439">
        <v>0</v>
      </c>
      <c r="K3439">
        <v>0</v>
      </c>
      <c r="L3439" s="17">
        <f>IF($E3439&lt;&gt;"",VLOOKUP($E3439,GEMWs!$E$14:$L$20,7,FALSE),"")</f>
        <v>37.754918937403332</v>
      </c>
      <c r="M3439" s="17">
        <f>IF($E3439&lt;&gt;"",VLOOKUP($E3439,GEMWs!$E$14:$L$20,8,FALSE),"")</f>
        <v>96.174593288388181</v>
      </c>
      <c r="N3439" s="17">
        <f t="shared" ca="1" si="240"/>
        <v>37.754918937403332</v>
      </c>
      <c r="O3439" s="17">
        <f t="shared" ca="1" si="241"/>
        <v>96.174593288388181</v>
      </c>
      <c r="P3439" s="17">
        <f t="shared" ca="1" si="242"/>
        <v>0.37535900871190481</v>
      </c>
      <c r="Q3439" s="17">
        <f t="shared" ca="1" si="243"/>
        <v>0.95616679934746662</v>
      </c>
    </row>
    <row r="3440" spans="1:17" x14ac:dyDescent="0.35">
      <c r="A3440" t="s">
        <v>1690</v>
      </c>
      <c r="B3440" t="s">
        <v>477</v>
      </c>
      <c r="D3440" t="s">
        <v>22</v>
      </c>
      <c r="G3440" t="s">
        <v>3040</v>
      </c>
      <c r="H3440">
        <v>196</v>
      </c>
      <c r="J3440">
        <v>0</v>
      </c>
      <c r="K3440">
        <v>0</v>
      </c>
      <c r="L3440" s="17" t="str">
        <f>IF($E3440&lt;&gt;"",VLOOKUP($E3440,GEMWs!$E$14:$L$20,7,FALSE),"")</f>
        <v/>
      </c>
      <c r="M3440" s="17" t="str">
        <f>IF($E3440&lt;&gt;"",VLOOKUP($E3440,GEMWs!$E$14:$L$20,8,FALSE),"")</f>
        <v/>
      </c>
      <c r="N3440" s="17">
        <f t="shared" ca="1" si="240"/>
        <v>0</v>
      </c>
      <c r="O3440" s="17">
        <f t="shared" ca="1" si="241"/>
        <v>0</v>
      </c>
      <c r="P3440" s="17">
        <f t="shared" ca="1" si="242"/>
        <v>0</v>
      </c>
      <c r="Q3440" s="17">
        <f t="shared" ca="1" si="243"/>
        <v>0</v>
      </c>
    </row>
    <row r="3441" spans="1:17" x14ac:dyDescent="0.35">
      <c r="A3441" t="s">
        <v>1690</v>
      </c>
      <c r="B3441" t="s">
        <v>2976</v>
      </c>
      <c r="D3441" t="s">
        <v>14</v>
      </c>
      <c r="E3441" t="s">
        <v>21</v>
      </c>
      <c r="G3441" t="s">
        <v>3040</v>
      </c>
      <c r="H3441">
        <v>123.3</v>
      </c>
      <c r="J3441">
        <v>0</v>
      </c>
      <c r="K3441">
        <v>0</v>
      </c>
      <c r="L3441" s="17">
        <f>IF($E3441&lt;&gt;"",VLOOKUP($E3441,GEMWs!$E$14:$L$20,7,FALSE),"")</f>
        <v>37.754918937403332</v>
      </c>
      <c r="M3441" s="17">
        <f>IF($E3441&lt;&gt;"",VLOOKUP($E3441,GEMWs!$E$14:$L$20,8,FALSE),"")</f>
        <v>96.174593288388181</v>
      </c>
      <c r="N3441" s="17">
        <f t="shared" ca="1" si="240"/>
        <v>37.754918937403332</v>
      </c>
      <c r="O3441" s="17">
        <f t="shared" ca="1" si="241"/>
        <v>96.174593288388181</v>
      </c>
      <c r="P3441" s="17">
        <f t="shared" ca="1" si="242"/>
        <v>1.2820433732459242</v>
      </c>
      <c r="Q3441" s="17">
        <f t="shared" ca="1" si="243"/>
        <v>3.2657996221479952</v>
      </c>
    </row>
    <row r="3442" spans="1:17" x14ac:dyDescent="0.35">
      <c r="A3442" t="s">
        <v>1690</v>
      </c>
      <c r="B3442" t="s">
        <v>2975</v>
      </c>
      <c r="D3442" t="s">
        <v>14</v>
      </c>
      <c r="E3442" t="s">
        <v>18</v>
      </c>
      <c r="G3442" t="s">
        <v>3040</v>
      </c>
      <c r="H3442">
        <v>136.9</v>
      </c>
      <c r="J3442">
        <v>0</v>
      </c>
      <c r="K3442">
        <v>0</v>
      </c>
      <c r="L3442" s="17">
        <f>IF($E3442&lt;&gt;"",VLOOKUP($E3442,GEMWs!$E$14:$L$20,7,FALSE),"")</f>
        <v>5950.3939027696888</v>
      </c>
      <c r="M3442" s="17">
        <f>IF($E3442&lt;&gt;"",VLOOKUP($E3442,GEMWs!$E$14:$L$20,8,FALSE),"")</f>
        <v>10539.430626954083</v>
      </c>
      <c r="N3442" s="17">
        <f t="shared" ca="1" si="240"/>
        <v>5950.3939027696888</v>
      </c>
      <c r="O3442" s="17">
        <f t="shared" ca="1" si="241"/>
        <v>10539.430626954083</v>
      </c>
      <c r="P3442" s="17">
        <f t="shared" ca="1" si="242"/>
        <v>1.2989316486403439E-2</v>
      </c>
      <c r="Q3442" s="17">
        <f t="shared" ca="1" si="243"/>
        <v>2.3006880256494971E-2</v>
      </c>
    </row>
    <row r="3443" spans="1:17" x14ac:dyDescent="0.35">
      <c r="A3443" t="s">
        <v>1690</v>
      </c>
      <c r="B3443" t="s">
        <v>754</v>
      </c>
      <c r="D3443" t="s">
        <v>14</v>
      </c>
      <c r="E3443" t="s">
        <v>21</v>
      </c>
      <c r="G3443" t="s">
        <v>3040</v>
      </c>
      <c r="H3443">
        <v>641.6</v>
      </c>
      <c r="J3443">
        <v>0</v>
      </c>
      <c r="K3443">
        <v>0</v>
      </c>
      <c r="L3443" s="17">
        <f>IF($E3443&lt;&gt;"",VLOOKUP($E3443,GEMWs!$E$14:$L$20,7,FALSE),"")</f>
        <v>37.754918937403332</v>
      </c>
      <c r="M3443" s="17">
        <f>IF($E3443&lt;&gt;"",VLOOKUP($E3443,GEMWs!$E$14:$L$20,8,FALSE),"")</f>
        <v>96.174593288388181</v>
      </c>
      <c r="N3443" s="17">
        <f t="shared" ca="1" si="240"/>
        <v>37.754918937403332</v>
      </c>
      <c r="O3443" s="17">
        <f t="shared" ca="1" si="241"/>
        <v>96.174593288388181</v>
      </c>
      <c r="P3443" s="17">
        <f t="shared" ca="1" si="242"/>
        <v>6.6712005537273722</v>
      </c>
      <c r="Q3443" s="17">
        <f t="shared" ca="1" si="243"/>
        <v>16.993812145743341</v>
      </c>
    </row>
    <row r="3444" spans="1:17" x14ac:dyDescent="0.35">
      <c r="A3444" t="s">
        <v>1690</v>
      </c>
      <c r="B3444" t="s">
        <v>1695</v>
      </c>
      <c r="C3444" t="s">
        <v>1696</v>
      </c>
      <c r="D3444" t="s">
        <v>14</v>
      </c>
      <c r="E3444" t="s">
        <v>21</v>
      </c>
      <c r="G3444" t="s">
        <v>3040</v>
      </c>
      <c r="H3444">
        <v>2233.9</v>
      </c>
      <c r="J3444">
        <v>0</v>
      </c>
      <c r="K3444">
        <v>0</v>
      </c>
      <c r="L3444" s="17">
        <f>IF($E3444&lt;&gt;"",VLOOKUP($E3444,GEMWs!$E$14:$L$20,7,FALSE),"")</f>
        <v>37.754918937403332</v>
      </c>
      <c r="M3444" s="17">
        <f>IF($E3444&lt;&gt;"",VLOOKUP($E3444,GEMWs!$E$14:$L$20,8,FALSE),"")</f>
        <v>96.174593288388181</v>
      </c>
      <c r="N3444" s="17">
        <f t="shared" ca="1" si="240"/>
        <v>37.754918937403332</v>
      </c>
      <c r="O3444" s="17">
        <f t="shared" ca="1" si="241"/>
        <v>96.174593288388181</v>
      </c>
      <c r="P3444" s="17">
        <f t="shared" ca="1" si="242"/>
        <v>23.227548187299838</v>
      </c>
      <c r="Q3444" s="17">
        <f t="shared" ca="1" si="243"/>
        <v>59.168449115299332</v>
      </c>
    </row>
    <row r="3445" spans="1:17" x14ac:dyDescent="0.35">
      <c r="A3445" t="s">
        <v>1690</v>
      </c>
      <c r="B3445" t="s">
        <v>142</v>
      </c>
      <c r="C3445" t="s">
        <v>143</v>
      </c>
      <c r="D3445" t="s">
        <v>14</v>
      </c>
      <c r="E3445" t="s">
        <v>21</v>
      </c>
      <c r="F3445" t="s">
        <v>14</v>
      </c>
      <c r="G3445" t="s">
        <v>3040</v>
      </c>
      <c r="H3445">
        <v>117.6</v>
      </c>
      <c r="I3445">
        <v>307</v>
      </c>
      <c r="J3445">
        <v>6.6173489999999999</v>
      </c>
      <c r="K3445">
        <v>223.606798</v>
      </c>
      <c r="L3445" s="17">
        <f>IF($E3445&lt;&gt;"",VLOOKUP($E3445,GEMWs!$E$14:$L$20,7,FALSE),"")</f>
        <v>37.754918937403332</v>
      </c>
      <c r="M3445" s="17">
        <f>IF($E3445&lt;&gt;"",VLOOKUP($E3445,GEMWs!$E$14:$L$20,8,FALSE),"")</f>
        <v>96.174593288388181</v>
      </c>
      <c r="N3445" s="17">
        <f t="shared" si="240"/>
        <v>6.6173489999999999</v>
      </c>
      <c r="O3445" s="17">
        <f t="shared" si="241"/>
        <v>223.606798</v>
      </c>
      <c r="P3445" s="17">
        <f t="shared" si="242"/>
        <v>0.5259231877199011</v>
      </c>
      <c r="Q3445" s="17">
        <f t="shared" si="243"/>
        <v>17.771467093544558</v>
      </c>
    </row>
    <row r="3446" spans="1:17" x14ac:dyDescent="0.35">
      <c r="A3446" t="s">
        <v>1690</v>
      </c>
      <c r="B3446" t="s">
        <v>230</v>
      </c>
      <c r="D3446" t="s">
        <v>14</v>
      </c>
      <c r="E3446" t="s">
        <v>21</v>
      </c>
      <c r="G3446" t="s">
        <v>3040</v>
      </c>
      <c r="H3446">
        <v>536.1</v>
      </c>
      <c r="J3446">
        <v>0</v>
      </c>
      <c r="K3446">
        <v>0</v>
      </c>
      <c r="L3446" s="17">
        <f>IF($E3446&lt;&gt;"",VLOOKUP($E3446,GEMWs!$E$14:$L$20,7,FALSE),"")</f>
        <v>37.754918937403332</v>
      </c>
      <c r="M3446" s="17">
        <f>IF($E3446&lt;&gt;"",VLOOKUP($E3446,GEMWs!$E$14:$L$20,8,FALSE),"")</f>
        <v>96.174593288388181</v>
      </c>
      <c r="N3446" s="17">
        <f t="shared" ca="1" si="240"/>
        <v>37.754918937403332</v>
      </c>
      <c r="O3446" s="17">
        <f t="shared" ca="1" si="241"/>
        <v>96.174593288388181</v>
      </c>
      <c r="P3446" s="17">
        <f t="shared" ca="1" si="242"/>
        <v>5.5742372457188969</v>
      </c>
      <c r="Q3446" s="17">
        <f t="shared" ca="1" si="243"/>
        <v>14.199474269533987</v>
      </c>
    </row>
    <row r="3447" spans="1:17" x14ac:dyDescent="0.35">
      <c r="A3447" t="s">
        <v>1690</v>
      </c>
      <c r="B3447" t="s">
        <v>2980</v>
      </c>
      <c r="D3447" t="s">
        <v>14</v>
      </c>
      <c r="E3447" t="s">
        <v>18</v>
      </c>
      <c r="G3447" t="s">
        <v>3040</v>
      </c>
      <c r="H3447">
        <v>80.400000000000006</v>
      </c>
      <c r="J3447">
        <v>0</v>
      </c>
      <c r="K3447">
        <v>0</v>
      </c>
      <c r="L3447" s="17">
        <f>IF($E3447&lt;&gt;"",VLOOKUP($E3447,GEMWs!$E$14:$L$20,7,FALSE),"")</f>
        <v>5950.3939027696888</v>
      </c>
      <c r="M3447" s="17">
        <f>IF($E3447&lt;&gt;"",VLOOKUP($E3447,GEMWs!$E$14:$L$20,8,FALSE),"")</f>
        <v>10539.430626954083</v>
      </c>
      <c r="N3447" s="17">
        <f t="shared" ca="1" si="240"/>
        <v>5950.3939027696888</v>
      </c>
      <c r="O3447" s="17">
        <f t="shared" ca="1" si="241"/>
        <v>10539.430626954083</v>
      </c>
      <c r="P3447" s="17">
        <f t="shared" ca="1" si="242"/>
        <v>7.6284955844180902E-3</v>
      </c>
      <c r="Q3447" s="17">
        <f t="shared" ca="1" si="243"/>
        <v>1.351171053778083E-2</v>
      </c>
    </row>
    <row r="3448" spans="1:17" x14ac:dyDescent="0.35">
      <c r="A3448" t="s">
        <v>1690</v>
      </c>
      <c r="B3448" t="s">
        <v>144</v>
      </c>
      <c r="C3448" t="s">
        <v>145</v>
      </c>
      <c r="D3448" t="s">
        <v>14</v>
      </c>
      <c r="E3448" t="s">
        <v>21</v>
      </c>
      <c r="F3448" t="s">
        <v>22</v>
      </c>
      <c r="G3448" t="s">
        <v>3040</v>
      </c>
      <c r="H3448">
        <v>1</v>
      </c>
      <c r="I3448">
        <v>317</v>
      </c>
      <c r="J3448">
        <v>2000</v>
      </c>
      <c r="K3448">
        <v>10000</v>
      </c>
      <c r="L3448" s="17">
        <f>IF($E3448&lt;&gt;"",VLOOKUP($E3448,GEMWs!$E$14:$L$20,7,FALSE),"")</f>
        <v>37.754918937403332</v>
      </c>
      <c r="M3448" s="17">
        <f>IF($E3448&lt;&gt;"",VLOOKUP($E3448,GEMWs!$E$14:$L$20,8,FALSE),"")</f>
        <v>96.174593288388181</v>
      </c>
      <c r="N3448" s="17">
        <f t="shared" si="240"/>
        <v>2000</v>
      </c>
      <c r="O3448" s="17">
        <f t="shared" si="241"/>
        <v>10000</v>
      </c>
      <c r="P3448" s="17">
        <f t="shared" si="242"/>
        <v>1E-4</v>
      </c>
      <c r="Q3448" s="17">
        <f t="shared" si="243"/>
        <v>5.0000000000000001E-4</v>
      </c>
    </row>
    <row r="3449" spans="1:17" x14ac:dyDescent="0.35">
      <c r="A3449" t="s">
        <v>1690</v>
      </c>
      <c r="B3449" t="s">
        <v>556</v>
      </c>
      <c r="D3449" t="s">
        <v>14</v>
      </c>
      <c r="E3449" t="s">
        <v>21</v>
      </c>
      <c r="G3449" t="s">
        <v>3040</v>
      </c>
      <c r="H3449">
        <v>259.8</v>
      </c>
      <c r="J3449">
        <v>0</v>
      </c>
      <c r="K3449">
        <v>0</v>
      </c>
      <c r="L3449" s="17">
        <f>IF($E3449&lt;&gt;"",VLOOKUP($E3449,GEMWs!$E$14:$L$20,7,FALSE),"")</f>
        <v>37.754918937403332</v>
      </c>
      <c r="M3449" s="17">
        <f>IF($E3449&lt;&gt;"",VLOOKUP($E3449,GEMWs!$E$14:$L$20,8,FALSE),"")</f>
        <v>96.174593288388181</v>
      </c>
      <c r="N3449" s="17">
        <f t="shared" ca="1" si="240"/>
        <v>37.754918937403332</v>
      </c>
      <c r="O3449" s="17">
        <f t="shared" ca="1" si="241"/>
        <v>96.174593288388181</v>
      </c>
      <c r="P3449" s="17">
        <f t="shared" ca="1" si="242"/>
        <v>2.7013371319488328</v>
      </c>
      <c r="Q3449" s="17">
        <f t="shared" ca="1" si="243"/>
        <v>6.8812225615089151</v>
      </c>
    </row>
    <row r="3450" spans="1:17" x14ac:dyDescent="0.35">
      <c r="A3450" t="s">
        <v>1690</v>
      </c>
      <c r="B3450" t="s">
        <v>1691</v>
      </c>
      <c r="D3450" t="s">
        <v>22</v>
      </c>
      <c r="G3450" t="s">
        <v>3040</v>
      </c>
      <c r="H3450">
        <v>18.5</v>
      </c>
      <c r="J3450">
        <v>0</v>
      </c>
      <c r="K3450">
        <v>0</v>
      </c>
      <c r="L3450" s="17" t="str">
        <f>IF($E3450&lt;&gt;"",VLOOKUP($E3450,GEMWs!$E$14:$L$20,7,FALSE),"")</f>
        <v/>
      </c>
      <c r="M3450" s="17" t="str">
        <f>IF($E3450&lt;&gt;"",VLOOKUP($E3450,GEMWs!$E$14:$L$20,8,FALSE),"")</f>
        <v/>
      </c>
      <c r="N3450" s="17">
        <f t="shared" ca="1" si="240"/>
        <v>0</v>
      </c>
      <c r="O3450" s="17">
        <f t="shared" ca="1" si="241"/>
        <v>0</v>
      </c>
      <c r="P3450" s="17">
        <f t="shared" ca="1" si="242"/>
        <v>0</v>
      </c>
      <c r="Q3450" s="17">
        <f t="shared" ca="1" si="243"/>
        <v>0</v>
      </c>
    </row>
    <row r="3451" spans="1:17" x14ac:dyDescent="0.35">
      <c r="A3451" t="s">
        <v>1690</v>
      </c>
      <c r="B3451" t="s">
        <v>71</v>
      </c>
      <c r="C3451" t="s">
        <v>72</v>
      </c>
      <c r="D3451" t="s">
        <v>14</v>
      </c>
      <c r="E3451" t="s">
        <v>21</v>
      </c>
      <c r="F3451" t="s">
        <v>22</v>
      </c>
      <c r="G3451" t="s">
        <v>3040</v>
      </c>
      <c r="H3451">
        <v>0.6</v>
      </c>
      <c r="I3451">
        <v>333</v>
      </c>
      <c r="J3451">
        <v>31000</v>
      </c>
      <c r="K3451">
        <v>60000</v>
      </c>
      <c r="L3451" s="17">
        <f>IF($E3451&lt;&gt;"",VLOOKUP($E3451,GEMWs!$E$14:$L$20,7,FALSE),"")</f>
        <v>37.754918937403332</v>
      </c>
      <c r="M3451" s="17">
        <f>IF($E3451&lt;&gt;"",VLOOKUP($E3451,GEMWs!$E$14:$L$20,8,FALSE),"")</f>
        <v>96.174593288388181</v>
      </c>
      <c r="N3451" s="17">
        <f t="shared" si="240"/>
        <v>31000</v>
      </c>
      <c r="O3451" s="17">
        <f t="shared" si="241"/>
        <v>60000</v>
      </c>
      <c r="P3451" s="17">
        <f t="shared" si="242"/>
        <v>9.9999999999999991E-6</v>
      </c>
      <c r="Q3451" s="17">
        <f t="shared" si="243"/>
        <v>1.9354838709677417E-5</v>
      </c>
    </row>
    <row r="3452" spans="1:17" x14ac:dyDescent="0.35">
      <c r="A3452" t="s">
        <v>1690</v>
      </c>
      <c r="B3452" t="s">
        <v>748</v>
      </c>
      <c r="D3452" t="s">
        <v>14</v>
      </c>
      <c r="E3452" t="s">
        <v>21</v>
      </c>
      <c r="G3452" t="s">
        <v>3040</v>
      </c>
      <c r="H3452">
        <v>2085.5</v>
      </c>
      <c r="J3452">
        <v>0</v>
      </c>
      <c r="K3452">
        <v>0</v>
      </c>
      <c r="L3452" s="17">
        <f>IF($E3452&lt;&gt;"",VLOOKUP($E3452,GEMWs!$E$14:$L$20,7,FALSE),"")</f>
        <v>37.754918937403332</v>
      </c>
      <c r="M3452" s="17">
        <f>IF($E3452&lt;&gt;"",VLOOKUP($E3452,GEMWs!$E$14:$L$20,8,FALSE),"")</f>
        <v>96.174593288388181</v>
      </c>
      <c r="N3452" s="17">
        <f t="shared" ca="1" si="240"/>
        <v>37.754918937403332</v>
      </c>
      <c r="O3452" s="17">
        <f t="shared" ca="1" si="241"/>
        <v>96.174593288388181</v>
      </c>
      <c r="P3452" s="17">
        <f t="shared" ca="1" si="242"/>
        <v>21.684521126556163</v>
      </c>
      <c r="Q3452" s="17">
        <f t="shared" ca="1" si="243"/>
        <v>55.23783545814797</v>
      </c>
    </row>
    <row r="3453" spans="1:17" x14ac:dyDescent="0.35">
      <c r="A3453" t="s">
        <v>1690</v>
      </c>
      <c r="B3453" t="s">
        <v>199</v>
      </c>
      <c r="D3453" t="s">
        <v>22</v>
      </c>
      <c r="G3453" t="s">
        <v>3040</v>
      </c>
      <c r="H3453">
        <v>12.9</v>
      </c>
      <c r="J3453">
        <v>0</v>
      </c>
      <c r="K3453">
        <v>0</v>
      </c>
      <c r="L3453" s="17" t="str">
        <f>IF($E3453&lt;&gt;"",VLOOKUP($E3453,GEMWs!$E$14:$L$20,7,FALSE),"")</f>
        <v/>
      </c>
      <c r="M3453" s="17" t="str">
        <f>IF($E3453&lt;&gt;"",VLOOKUP($E3453,GEMWs!$E$14:$L$20,8,FALSE),"")</f>
        <v/>
      </c>
      <c r="N3453" s="17">
        <f t="shared" ca="1" si="240"/>
        <v>0</v>
      </c>
      <c r="O3453" s="17">
        <f t="shared" ca="1" si="241"/>
        <v>0</v>
      </c>
      <c r="P3453" s="17">
        <f t="shared" ca="1" si="242"/>
        <v>0</v>
      </c>
      <c r="Q3453" s="17">
        <f t="shared" ca="1" si="243"/>
        <v>0</v>
      </c>
    </row>
    <row r="3454" spans="1:17" x14ac:dyDescent="0.35">
      <c r="A3454" t="s">
        <v>1690</v>
      </c>
      <c r="B3454" t="s">
        <v>186</v>
      </c>
      <c r="C3454" t="s">
        <v>187</v>
      </c>
      <c r="D3454" t="s">
        <v>14</v>
      </c>
      <c r="E3454" t="s">
        <v>21</v>
      </c>
      <c r="F3454" t="s">
        <v>14</v>
      </c>
      <c r="G3454" t="s">
        <v>3040</v>
      </c>
      <c r="H3454">
        <v>9.3000000000000007</v>
      </c>
      <c r="I3454">
        <v>337</v>
      </c>
      <c r="J3454">
        <v>53.942762999999999</v>
      </c>
      <c r="K3454">
        <v>180000</v>
      </c>
      <c r="L3454" s="17">
        <f>IF($E3454&lt;&gt;"",VLOOKUP($E3454,GEMWs!$E$14:$L$20,7,FALSE),"")</f>
        <v>37.754918937403332</v>
      </c>
      <c r="M3454" s="17">
        <f>IF($E3454&lt;&gt;"",VLOOKUP($E3454,GEMWs!$E$14:$L$20,8,FALSE),"")</f>
        <v>96.174593288388181</v>
      </c>
      <c r="N3454" s="17">
        <f t="shared" si="240"/>
        <v>53.942762999999999</v>
      </c>
      <c r="O3454" s="17">
        <f t="shared" si="241"/>
        <v>180000</v>
      </c>
      <c r="P3454" s="17">
        <f t="shared" si="242"/>
        <v>5.1666666666666671E-5</v>
      </c>
      <c r="Q3454" s="17">
        <f t="shared" si="243"/>
        <v>0.17240496190378682</v>
      </c>
    </row>
    <row r="3455" spans="1:17" x14ac:dyDescent="0.35">
      <c r="A3455" t="s">
        <v>1690</v>
      </c>
      <c r="B3455" t="s">
        <v>233</v>
      </c>
      <c r="D3455" t="s">
        <v>22</v>
      </c>
      <c r="G3455" t="s">
        <v>3040</v>
      </c>
      <c r="H3455">
        <v>51</v>
      </c>
      <c r="J3455">
        <v>0</v>
      </c>
      <c r="K3455">
        <v>0</v>
      </c>
      <c r="L3455" s="17" t="str">
        <f>IF($E3455&lt;&gt;"",VLOOKUP($E3455,GEMWs!$E$14:$L$20,7,FALSE),"")</f>
        <v/>
      </c>
      <c r="M3455" s="17" t="str">
        <f>IF($E3455&lt;&gt;"",VLOOKUP($E3455,GEMWs!$E$14:$L$20,8,FALSE),"")</f>
        <v/>
      </c>
      <c r="N3455" s="17">
        <f t="shared" ca="1" si="240"/>
        <v>0</v>
      </c>
      <c r="O3455" s="17">
        <f t="shared" ca="1" si="241"/>
        <v>0</v>
      </c>
      <c r="P3455" s="17">
        <f t="shared" ca="1" si="242"/>
        <v>0</v>
      </c>
      <c r="Q3455" s="17">
        <f t="shared" ca="1" si="243"/>
        <v>0</v>
      </c>
    </row>
    <row r="3456" spans="1:17" x14ac:dyDescent="0.35">
      <c r="A3456" t="s">
        <v>1690</v>
      </c>
      <c r="B3456" t="s">
        <v>234</v>
      </c>
      <c r="D3456" t="s">
        <v>14</v>
      </c>
      <c r="E3456" t="s">
        <v>21</v>
      </c>
      <c r="G3456" t="s">
        <v>3040</v>
      </c>
      <c r="H3456">
        <v>2297.1999999999998</v>
      </c>
      <c r="J3456">
        <v>0</v>
      </c>
      <c r="K3456">
        <v>0</v>
      </c>
      <c r="L3456" s="17">
        <f>IF($E3456&lt;&gt;"",VLOOKUP($E3456,GEMWs!$E$14:$L$20,7,FALSE),"")</f>
        <v>37.754918937403332</v>
      </c>
      <c r="M3456" s="17">
        <f>IF($E3456&lt;&gt;"",VLOOKUP($E3456,GEMWs!$E$14:$L$20,8,FALSE),"")</f>
        <v>96.174593288388181</v>
      </c>
      <c r="N3456" s="17">
        <f t="shared" ca="1" si="240"/>
        <v>37.754918937403332</v>
      </c>
      <c r="O3456" s="17">
        <f t="shared" ca="1" si="241"/>
        <v>96.174593288388181</v>
      </c>
      <c r="P3456" s="17">
        <f t="shared" ca="1" si="242"/>
        <v>23.885726172104921</v>
      </c>
      <c r="Q3456" s="17">
        <f t="shared" ca="1" si="243"/>
        <v>60.845051841024933</v>
      </c>
    </row>
    <row r="3457" spans="1:17" x14ac:dyDescent="0.35">
      <c r="A3457" t="s">
        <v>1690</v>
      </c>
      <c r="B3457" t="s">
        <v>755</v>
      </c>
      <c r="D3457" t="s">
        <v>14</v>
      </c>
      <c r="E3457" t="s">
        <v>21</v>
      </c>
      <c r="G3457" t="s">
        <v>3040</v>
      </c>
      <c r="H3457">
        <v>111.3</v>
      </c>
      <c r="J3457">
        <v>0</v>
      </c>
      <c r="K3457">
        <v>0</v>
      </c>
      <c r="L3457" s="17">
        <f>IF($E3457&lt;&gt;"",VLOOKUP($E3457,GEMWs!$E$14:$L$20,7,FALSE),"")</f>
        <v>37.754918937403332</v>
      </c>
      <c r="M3457" s="17">
        <f>IF($E3457&lt;&gt;"",VLOOKUP($E3457,GEMWs!$E$14:$L$20,8,FALSE),"")</f>
        <v>96.174593288388181</v>
      </c>
      <c r="N3457" s="17">
        <f t="shared" ca="1" si="240"/>
        <v>37.754918937403332</v>
      </c>
      <c r="O3457" s="17">
        <f t="shared" ca="1" si="241"/>
        <v>96.174593288388181</v>
      </c>
      <c r="P3457" s="17">
        <f t="shared" ca="1" si="242"/>
        <v>1.1572702955577563</v>
      </c>
      <c r="Q3457" s="17">
        <f t="shared" ca="1" si="243"/>
        <v>2.9479602428635188</v>
      </c>
    </row>
    <row r="3458" spans="1:17" x14ac:dyDescent="0.35">
      <c r="A3458" t="s">
        <v>1690</v>
      </c>
      <c r="B3458" t="s">
        <v>1697</v>
      </c>
      <c r="C3458" t="s">
        <v>1697</v>
      </c>
      <c r="D3458" t="s">
        <v>14</v>
      </c>
      <c r="E3458" t="s">
        <v>21</v>
      </c>
      <c r="G3458" t="s">
        <v>3040</v>
      </c>
      <c r="H3458">
        <v>67.3</v>
      </c>
      <c r="J3458">
        <v>0</v>
      </c>
      <c r="K3458">
        <v>0</v>
      </c>
      <c r="L3458" s="17">
        <f>IF($E3458&lt;&gt;"",VLOOKUP($E3458,GEMWs!$E$14:$L$20,7,FALSE),"")</f>
        <v>37.754918937403332</v>
      </c>
      <c r="M3458" s="17">
        <f>IF($E3458&lt;&gt;"",VLOOKUP($E3458,GEMWs!$E$14:$L$20,8,FALSE),"")</f>
        <v>96.174593288388181</v>
      </c>
      <c r="N3458" s="17">
        <f t="shared" ca="1" si="240"/>
        <v>37.754918937403332</v>
      </c>
      <c r="O3458" s="17">
        <f t="shared" ca="1" si="241"/>
        <v>96.174593288388181</v>
      </c>
      <c r="P3458" s="17">
        <f t="shared" ca="1" si="242"/>
        <v>0.69976901070114106</v>
      </c>
      <c r="Q3458" s="17">
        <f t="shared" ca="1" si="243"/>
        <v>1.7825491854871054</v>
      </c>
    </row>
    <row r="3459" spans="1:17" x14ac:dyDescent="0.35">
      <c r="A3459" t="s">
        <v>1690</v>
      </c>
      <c r="B3459" t="s">
        <v>184</v>
      </c>
      <c r="C3459" t="s">
        <v>185</v>
      </c>
      <c r="D3459" t="s">
        <v>14</v>
      </c>
      <c r="E3459" t="s">
        <v>21</v>
      </c>
      <c r="F3459" t="s">
        <v>22</v>
      </c>
      <c r="G3459" t="s">
        <v>3040</v>
      </c>
      <c r="H3459">
        <v>0.3</v>
      </c>
      <c r="I3459">
        <v>345</v>
      </c>
      <c r="J3459">
        <v>5000</v>
      </c>
      <c r="K3459">
        <v>20000</v>
      </c>
      <c r="L3459" s="17">
        <f>IF($E3459&lt;&gt;"",VLOOKUP($E3459,GEMWs!$E$14:$L$20,7,FALSE),"")</f>
        <v>37.754918937403332</v>
      </c>
      <c r="M3459" s="17">
        <f>IF($E3459&lt;&gt;"",VLOOKUP($E3459,GEMWs!$E$14:$L$20,8,FALSE),"")</f>
        <v>96.174593288388181</v>
      </c>
      <c r="N3459" s="17">
        <f t="shared" si="240"/>
        <v>5000</v>
      </c>
      <c r="O3459" s="17">
        <f t="shared" si="241"/>
        <v>20000</v>
      </c>
      <c r="P3459" s="17">
        <f t="shared" si="242"/>
        <v>1.4999999999999999E-5</v>
      </c>
      <c r="Q3459" s="17">
        <f t="shared" si="243"/>
        <v>5.9999999999999995E-5</v>
      </c>
    </row>
    <row r="3460" spans="1:17" x14ac:dyDescent="0.35">
      <c r="A3460" t="s">
        <v>1698</v>
      </c>
      <c r="B3460" t="s">
        <v>706</v>
      </c>
      <c r="C3460" t="s">
        <v>707</v>
      </c>
      <c r="D3460" t="s">
        <v>14</v>
      </c>
      <c r="E3460" t="s">
        <v>21</v>
      </c>
      <c r="F3460" t="s">
        <v>22</v>
      </c>
      <c r="G3460" t="s">
        <v>3040</v>
      </c>
      <c r="H3460">
        <v>322.7</v>
      </c>
      <c r="I3460">
        <v>4</v>
      </c>
      <c r="J3460">
        <v>165</v>
      </c>
      <c r="K3460">
        <v>225</v>
      </c>
      <c r="L3460" s="17">
        <f>IF($E3460&lt;&gt;"",VLOOKUP($E3460,GEMWs!$E$14:$L$20,7,FALSE),"")</f>
        <v>37.754918937403332</v>
      </c>
      <c r="M3460" s="17">
        <f>IF($E3460&lt;&gt;"",VLOOKUP($E3460,GEMWs!$E$14:$L$20,8,FALSE),"")</f>
        <v>96.174593288388181</v>
      </c>
      <c r="N3460" s="17">
        <f t="shared" si="240"/>
        <v>165</v>
      </c>
      <c r="O3460" s="17">
        <f t="shared" si="241"/>
        <v>225</v>
      </c>
      <c r="P3460" s="17">
        <f t="shared" si="242"/>
        <v>1.4342222222222221</v>
      </c>
      <c r="Q3460" s="17">
        <f t="shared" si="243"/>
        <v>1.9557575757575756</v>
      </c>
    </row>
    <row r="3461" spans="1:17" x14ac:dyDescent="0.35">
      <c r="A3461" t="s">
        <v>1698</v>
      </c>
      <c r="B3461" t="s">
        <v>741</v>
      </c>
      <c r="C3461" t="s">
        <v>742</v>
      </c>
      <c r="D3461" t="s">
        <v>14</v>
      </c>
      <c r="E3461" t="s">
        <v>21</v>
      </c>
      <c r="F3461" t="s">
        <v>22</v>
      </c>
      <c r="G3461" t="s">
        <v>3040</v>
      </c>
      <c r="H3461">
        <v>262.2</v>
      </c>
      <c r="I3461">
        <v>9</v>
      </c>
      <c r="J3461">
        <v>2851.2</v>
      </c>
      <c r="K3461">
        <v>2851.2</v>
      </c>
      <c r="L3461" s="17">
        <f>IF($E3461&lt;&gt;"",VLOOKUP($E3461,GEMWs!$E$14:$L$20,7,FALSE),"")</f>
        <v>37.754918937403332</v>
      </c>
      <c r="M3461" s="17">
        <f>IF($E3461&lt;&gt;"",VLOOKUP($E3461,GEMWs!$E$14:$L$20,8,FALSE),"")</f>
        <v>96.174593288388181</v>
      </c>
      <c r="N3461" s="17">
        <f t="shared" si="240"/>
        <v>2851.2</v>
      </c>
      <c r="O3461" s="17">
        <f t="shared" si="241"/>
        <v>2851.2</v>
      </c>
      <c r="P3461" s="17">
        <f t="shared" si="242"/>
        <v>9.1961279461279466E-2</v>
      </c>
      <c r="Q3461" s="17">
        <f t="shared" si="243"/>
        <v>9.1961279461279466E-2</v>
      </c>
    </row>
    <row r="3462" spans="1:17" x14ac:dyDescent="0.35">
      <c r="A3462" t="s">
        <v>1698</v>
      </c>
      <c r="B3462" t="s">
        <v>218</v>
      </c>
      <c r="C3462" t="s">
        <v>219</v>
      </c>
      <c r="D3462" t="s">
        <v>14</v>
      </c>
      <c r="E3462" t="s">
        <v>21</v>
      </c>
      <c r="F3462" t="s">
        <v>22</v>
      </c>
      <c r="G3462" t="s">
        <v>3040</v>
      </c>
      <c r="H3462">
        <v>254.5</v>
      </c>
      <c r="I3462">
        <v>483</v>
      </c>
      <c r="J3462">
        <v>100</v>
      </c>
      <c r="K3462">
        <v>750</v>
      </c>
      <c r="L3462" s="17">
        <f>IF($E3462&lt;&gt;"",VLOOKUP($E3462,GEMWs!$E$14:$L$20,7,FALSE),"")</f>
        <v>37.754918937403332</v>
      </c>
      <c r="M3462" s="17">
        <f>IF($E3462&lt;&gt;"",VLOOKUP($E3462,GEMWs!$E$14:$L$20,8,FALSE),"")</f>
        <v>96.174593288388181</v>
      </c>
      <c r="N3462" s="17">
        <f t="shared" si="240"/>
        <v>100</v>
      </c>
      <c r="O3462" s="17">
        <f t="shared" si="241"/>
        <v>750</v>
      </c>
      <c r="P3462" s="17">
        <f t="shared" si="242"/>
        <v>0.33933333333333332</v>
      </c>
      <c r="Q3462" s="17">
        <f t="shared" si="243"/>
        <v>2.5449999999999999</v>
      </c>
    </row>
    <row r="3463" spans="1:17" x14ac:dyDescent="0.35">
      <c r="A3463" t="s">
        <v>1698</v>
      </c>
      <c r="B3463" t="s">
        <v>59</v>
      </c>
      <c r="C3463" t="s">
        <v>60</v>
      </c>
      <c r="D3463" t="s">
        <v>14</v>
      </c>
      <c r="E3463" t="s">
        <v>21</v>
      </c>
      <c r="F3463" t="s">
        <v>14</v>
      </c>
      <c r="G3463" t="s">
        <v>3040</v>
      </c>
      <c r="H3463">
        <v>590.20000000000005</v>
      </c>
      <c r="I3463">
        <v>91</v>
      </c>
      <c r="J3463">
        <v>186.795131</v>
      </c>
      <c r="K3463">
        <v>9072</v>
      </c>
      <c r="L3463" s="17">
        <f>IF($E3463&lt;&gt;"",VLOOKUP($E3463,GEMWs!$E$14:$L$20,7,FALSE),"")</f>
        <v>37.754918937403332</v>
      </c>
      <c r="M3463" s="17">
        <f>IF($E3463&lt;&gt;"",VLOOKUP($E3463,GEMWs!$E$14:$L$20,8,FALSE),"")</f>
        <v>96.174593288388181</v>
      </c>
      <c r="N3463" s="17">
        <f t="shared" si="240"/>
        <v>186.795131</v>
      </c>
      <c r="O3463" s="17">
        <f t="shared" si="241"/>
        <v>9072</v>
      </c>
      <c r="P3463" s="17">
        <f t="shared" si="242"/>
        <v>6.5057319223985902E-2</v>
      </c>
      <c r="Q3463" s="17">
        <f t="shared" si="243"/>
        <v>3.1596112641715486</v>
      </c>
    </row>
    <row r="3464" spans="1:17" x14ac:dyDescent="0.35">
      <c r="A3464" t="s">
        <v>1698</v>
      </c>
      <c r="B3464" t="s">
        <v>719</v>
      </c>
      <c r="D3464" t="s">
        <v>14</v>
      </c>
      <c r="E3464" t="s">
        <v>21</v>
      </c>
      <c r="G3464" t="s">
        <v>3040</v>
      </c>
      <c r="H3464">
        <v>172.3</v>
      </c>
      <c r="J3464">
        <v>0</v>
      </c>
      <c r="K3464">
        <v>0</v>
      </c>
      <c r="L3464" s="17">
        <f>IF($E3464&lt;&gt;"",VLOOKUP($E3464,GEMWs!$E$14:$L$20,7,FALSE),"")</f>
        <v>37.754918937403332</v>
      </c>
      <c r="M3464" s="17">
        <f>IF($E3464&lt;&gt;"",VLOOKUP($E3464,GEMWs!$E$14:$L$20,8,FALSE),"")</f>
        <v>96.174593288388181</v>
      </c>
      <c r="N3464" s="17">
        <f t="shared" ca="1" si="240"/>
        <v>37.754918937403332</v>
      </c>
      <c r="O3464" s="17">
        <f t="shared" ca="1" si="241"/>
        <v>96.174593288388181</v>
      </c>
      <c r="P3464" s="17">
        <f t="shared" ca="1" si="242"/>
        <v>1.7915334404726095</v>
      </c>
      <c r="Q3464" s="17">
        <f t="shared" ca="1" si="243"/>
        <v>4.5636437542262742</v>
      </c>
    </row>
    <row r="3465" spans="1:17" x14ac:dyDescent="0.35">
      <c r="A3465" t="s">
        <v>1698</v>
      </c>
      <c r="B3465" t="s">
        <v>87</v>
      </c>
      <c r="C3465" t="s">
        <v>88</v>
      </c>
      <c r="D3465" t="s">
        <v>14</v>
      </c>
      <c r="E3465" t="s">
        <v>21</v>
      </c>
      <c r="F3465" t="s">
        <v>22</v>
      </c>
      <c r="G3465" t="s">
        <v>3040</v>
      </c>
      <c r="H3465">
        <v>6.2</v>
      </c>
      <c r="I3465">
        <v>162</v>
      </c>
      <c r="J3465">
        <v>1942.671564</v>
      </c>
      <c r="K3465">
        <v>1942.671564</v>
      </c>
      <c r="L3465" s="17">
        <f>IF($E3465&lt;&gt;"",VLOOKUP($E3465,GEMWs!$E$14:$L$20,7,FALSE),"")</f>
        <v>37.754918937403332</v>
      </c>
      <c r="M3465" s="17">
        <f>IF($E3465&lt;&gt;"",VLOOKUP($E3465,GEMWs!$E$14:$L$20,8,FALSE),"")</f>
        <v>96.174593288388181</v>
      </c>
      <c r="N3465" s="17">
        <f t="shared" si="240"/>
        <v>1942.671564</v>
      </c>
      <c r="O3465" s="17">
        <f t="shared" si="241"/>
        <v>1942.671564</v>
      </c>
      <c r="P3465" s="17">
        <f t="shared" si="242"/>
        <v>3.1914813161902028E-3</v>
      </c>
      <c r="Q3465" s="17">
        <f t="shared" si="243"/>
        <v>3.1914813161902028E-3</v>
      </c>
    </row>
    <row r="3466" spans="1:17" x14ac:dyDescent="0.35">
      <c r="A3466" t="s">
        <v>1698</v>
      </c>
      <c r="B3466" t="s">
        <v>1012</v>
      </c>
      <c r="C3466" t="s">
        <v>1013</v>
      </c>
      <c r="D3466" t="s">
        <v>14</v>
      </c>
      <c r="E3466" t="s">
        <v>21</v>
      </c>
      <c r="F3466" t="s">
        <v>22</v>
      </c>
      <c r="G3466" t="s">
        <v>3040</v>
      </c>
      <c r="H3466">
        <v>635.9</v>
      </c>
      <c r="I3466">
        <v>169</v>
      </c>
      <c r="J3466">
        <v>216.43948</v>
      </c>
      <c r="K3466">
        <v>216.43948</v>
      </c>
      <c r="L3466" s="17">
        <f>IF($E3466&lt;&gt;"",VLOOKUP($E3466,GEMWs!$E$14:$L$20,7,FALSE),"")</f>
        <v>37.754918937403332</v>
      </c>
      <c r="M3466" s="17">
        <f>IF($E3466&lt;&gt;"",VLOOKUP($E3466,GEMWs!$E$14:$L$20,8,FALSE),"")</f>
        <v>96.174593288388181</v>
      </c>
      <c r="N3466" s="17">
        <f t="shared" si="240"/>
        <v>216.43948</v>
      </c>
      <c r="O3466" s="17">
        <f t="shared" si="241"/>
        <v>216.43948</v>
      </c>
      <c r="P3466" s="17">
        <f t="shared" si="242"/>
        <v>2.9380037320363179</v>
      </c>
      <c r="Q3466" s="17">
        <f t="shared" si="243"/>
        <v>2.9380037320363179</v>
      </c>
    </row>
    <row r="3467" spans="1:17" x14ac:dyDescent="0.35">
      <c r="A3467" t="s">
        <v>1698</v>
      </c>
      <c r="B3467" t="s">
        <v>733</v>
      </c>
      <c r="C3467" t="s">
        <v>734</v>
      </c>
      <c r="D3467" t="s">
        <v>14</v>
      </c>
      <c r="E3467" t="s">
        <v>21</v>
      </c>
      <c r="F3467" t="s">
        <v>22</v>
      </c>
      <c r="G3467" t="s">
        <v>3040</v>
      </c>
      <c r="H3467">
        <v>13389.7</v>
      </c>
      <c r="I3467">
        <v>176</v>
      </c>
      <c r="J3467">
        <v>142.73912899999999</v>
      </c>
      <c r="K3467">
        <v>291.90089799999998</v>
      </c>
      <c r="L3467" s="17">
        <f>IF($E3467&lt;&gt;"",VLOOKUP($E3467,GEMWs!$E$14:$L$20,7,FALSE),"")</f>
        <v>37.754918937403332</v>
      </c>
      <c r="M3467" s="17">
        <f>IF($E3467&lt;&gt;"",VLOOKUP($E3467,GEMWs!$E$14:$L$20,8,FALSE),"")</f>
        <v>96.174593288388181</v>
      </c>
      <c r="N3467" s="17">
        <f t="shared" si="240"/>
        <v>142.73912899999999</v>
      </c>
      <c r="O3467" s="17">
        <f t="shared" si="241"/>
        <v>291.90089799999998</v>
      </c>
      <c r="P3467" s="17">
        <f t="shared" si="242"/>
        <v>45.870705063743934</v>
      </c>
      <c r="Q3467" s="17">
        <f t="shared" si="243"/>
        <v>93.805392353206813</v>
      </c>
    </row>
    <row r="3468" spans="1:17" x14ac:dyDescent="0.35">
      <c r="A3468" t="s">
        <v>1698</v>
      </c>
      <c r="B3468" t="s">
        <v>1014</v>
      </c>
      <c r="C3468" t="s">
        <v>1015</v>
      </c>
      <c r="D3468" t="s">
        <v>14</v>
      </c>
      <c r="E3468" t="s">
        <v>21</v>
      </c>
      <c r="F3468" t="s">
        <v>22</v>
      </c>
      <c r="G3468" t="s">
        <v>3040</v>
      </c>
      <c r="H3468">
        <v>1735.6</v>
      </c>
      <c r="I3468">
        <v>211</v>
      </c>
      <c r="J3468">
        <v>1000</v>
      </c>
      <c r="K3468">
        <v>1000</v>
      </c>
      <c r="L3468" s="17">
        <f>IF($E3468&lt;&gt;"",VLOOKUP($E3468,GEMWs!$E$14:$L$20,7,FALSE),"")</f>
        <v>37.754918937403332</v>
      </c>
      <c r="M3468" s="17">
        <f>IF($E3468&lt;&gt;"",VLOOKUP($E3468,GEMWs!$E$14:$L$20,8,FALSE),"")</f>
        <v>96.174593288388181</v>
      </c>
      <c r="N3468" s="17">
        <f t="shared" si="240"/>
        <v>1000</v>
      </c>
      <c r="O3468" s="17">
        <f t="shared" si="241"/>
        <v>1000</v>
      </c>
      <c r="P3468" s="17">
        <f t="shared" si="242"/>
        <v>1.7355999999999998</v>
      </c>
      <c r="Q3468" s="17">
        <f t="shared" si="243"/>
        <v>1.7355999999999998</v>
      </c>
    </row>
    <row r="3469" spans="1:17" x14ac:dyDescent="0.35">
      <c r="A3469" t="s">
        <v>1698</v>
      </c>
      <c r="B3469" t="s">
        <v>563</v>
      </c>
      <c r="C3469" t="s">
        <v>564</v>
      </c>
      <c r="D3469" t="s">
        <v>14</v>
      </c>
      <c r="E3469" t="s">
        <v>21</v>
      </c>
      <c r="F3469" t="s">
        <v>22</v>
      </c>
      <c r="G3469" t="s">
        <v>3040</v>
      </c>
      <c r="H3469">
        <v>3.8</v>
      </c>
      <c r="I3469">
        <v>217</v>
      </c>
      <c r="J3469">
        <v>6364</v>
      </c>
      <c r="K3469">
        <v>18182</v>
      </c>
      <c r="L3469" s="17">
        <f>IF($E3469&lt;&gt;"",VLOOKUP($E3469,GEMWs!$E$14:$L$20,7,FALSE),"")</f>
        <v>37.754918937403332</v>
      </c>
      <c r="M3469" s="17">
        <f>IF($E3469&lt;&gt;"",VLOOKUP($E3469,GEMWs!$E$14:$L$20,8,FALSE),"")</f>
        <v>96.174593288388181</v>
      </c>
      <c r="N3469" s="17">
        <f t="shared" si="240"/>
        <v>6364</v>
      </c>
      <c r="O3469" s="17">
        <f t="shared" si="241"/>
        <v>18182</v>
      </c>
      <c r="P3469" s="17">
        <f t="shared" si="242"/>
        <v>2.0899791002089977E-4</v>
      </c>
      <c r="Q3469" s="17">
        <f t="shared" si="243"/>
        <v>5.9710873664362029E-4</v>
      </c>
    </row>
    <row r="3470" spans="1:17" x14ac:dyDescent="0.35">
      <c r="A3470" t="s">
        <v>1698</v>
      </c>
      <c r="B3470" t="s">
        <v>2982</v>
      </c>
      <c r="C3470" t="s">
        <v>158</v>
      </c>
      <c r="D3470" t="s">
        <v>22</v>
      </c>
      <c r="G3470" t="s">
        <v>3040</v>
      </c>
      <c r="H3470">
        <v>520.1</v>
      </c>
      <c r="J3470">
        <v>0</v>
      </c>
      <c r="K3470">
        <v>0</v>
      </c>
      <c r="L3470" s="17" t="str">
        <f>IF($E3470&lt;&gt;"",VLOOKUP($E3470,GEMWs!$E$14:$L$20,7,FALSE),"")</f>
        <v/>
      </c>
      <c r="M3470" s="17" t="str">
        <f>IF($E3470&lt;&gt;"",VLOOKUP($E3470,GEMWs!$E$14:$L$20,8,FALSE),"")</f>
        <v/>
      </c>
      <c r="N3470" s="17">
        <f t="shared" ca="1" si="240"/>
        <v>0</v>
      </c>
      <c r="O3470" s="17">
        <f t="shared" ca="1" si="241"/>
        <v>0</v>
      </c>
      <c r="P3470" s="17">
        <f t="shared" ca="1" si="242"/>
        <v>0</v>
      </c>
      <c r="Q3470" s="17">
        <f t="shared" ca="1" si="243"/>
        <v>0</v>
      </c>
    </row>
    <row r="3471" spans="1:17" x14ac:dyDescent="0.35">
      <c r="A3471" t="s">
        <v>1698</v>
      </c>
      <c r="B3471" t="s">
        <v>1307</v>
      </c>
      <c r="C3471" t="s">
        <v>1308</v>
      </c>
      <c r="D3471" t="s">
        <v>14</v>
      </c>
      <c r="E3471" t="s">
        <v>21</v>
      </c>
      <c r="F3471" t="s">
        <v>22</v>
      </c>
      <c r="G3471" t="s">
        <v>3040</v>
      </c>
      <c r="H3471">
        <v>583</v>
      </c>
      <c r="I3471">
        <v>235</v>
      </c>
      <c r="J3471">
        <v>34.44</v>
      </c>
      <c r="K3471">
        <v>933.33</v>
      </c>
      <c r="L3471" s="17">
        <f>IF($E3471&lt;&gt;"",VLOOKUP($E3471,GEMWs!$E$14:$L$20,7,FALSE),"")</f>
        <v>37.754918937403332</v>
      </c>
      <c r="M3471" s="17">
        <f>IF($E3471&lt;&gt;"",VLOOKUP($E3471,GEMWs!$E$14:$L$20,8,FALSE),"")</f>
        <v>96.174593288388181</v>
      </c>
      <c r="N3471" s="17">
        <f t="shared" si="240"/>
        <v>34.44</v>
      </c>
      <c r="O3471" s="17">
        <f t="shared" si="241"/>
        <v>933.33</v>
      </c>
      <c r="P3471" s="17">
        <f t="shared" si="242"/>
        <v>0.62464508801817142</v>
      </c>
      <c r="Q3471" s="17">
        <f t="shared" si="243"/>
        <v>16.927990708478514</v>
      </c>
    </row>
    <row r="3472" spans="1:17" x14ac:dyDescent="0.35">
      <c r="A3472" t="s">
        <v>1698</v>
      </c>
      <c r="B3472" t="s">
        <v>13</v>
      </c>
      <c r="D3472" t="s">
        <v>14</v>
      </c>
      <c r="E3472" t="s">
        <v>15</v>
      </c>
      <c r="G3472" t="s">
        <v>3040</v>
      </c>
      <c r="H3472">
        <v>3238</v>
      </c>
      <c r="J3472">
        <v>0</v>
      </c>
      <c r="K3472">
        <v>0</v>
      </c>
      <c r="L3472" s="17">
        <f>IF($E3472&lt;&gt;"",VLOOKUP($E3472,GEMWs!$E$14:$L$20,7,FALSE),"")</f>
        <v>37.892086284381016</v>
      </c>
      <c r="M3472" s="17">
        <f>IF($E3472&lt;&gt;"",VLOOKUP($E3472,GEMWs!$E$14:$L$20,8,FALSE),"")</f>
        <v>96.522753888300599</v>
      </c>
      <c r="N3472" s="17">
        <f t="shared" ca="1" si="240"/>
        <v>37.892086284381016</v>
      </c>
      <c r="O3472" s="17">
        <f t="shared" ca="1" si="241"/>
        <v>96.522753888300599</v>
      </c>
      <c r="P3472" s="17">
        <f t="shared" ca="1" si="242"/>
        <v>33.546494163926603</v>
      </c>
      <c r="Q3472" s="17">
        <f t="shared" ca="1" si="243"/>
        <v>85.453199269597675</v>
      </c>
    </row>
    <row r="3473" spans="1:17" x14ac:dyDescent="0.35">
      <c r="A3473" t="s">
        <v>1698</v>
      </c>
      <c r="B3473" t="s">
        <v>1193</v>
      </c>
      <c r="D3473" t="s">
        <v>22</v>
      </c>
      <c r="G3473" t="s">
        <v>3040</v>
      </c>
      <c r="H3473">
        <v>253.6</v>
      </c>
      <c r="J3473">
        <v>0</v>
      </c>
      <c r="K3473">
        <v>0</v>
      </c>
      <c r="L3473" s="17" t="str">
        <f>IF($E3473&lt;&gt;"",VLOOKUP($E3473,GEMWs!$E$14:$L$20,7,FALSE),"")</f>
        <v/>
      </c>
      <c r="M3473" s="17" t="str">
        <f>IF($E3473&lt;&gt;"",VLOOKUP($E3473,GEMWs!$E$14:$L$20,8,FALSE),"")</f>
        <v/>
      </c>
      <c r="N3473" s="17">
        <f t="shared" ca="1" si="240"/>
        <v>0</v>
      </c>
      <c r="O3473" s="17">
        <f t="shared" ca="1" si="241"/>
        <v>0</v>
      </c>
      <c r="P3473" s="17">
        <f t="shared" ca="1" si="242"/>
        <v>0</v>
      </c>
      <c r="Q3473" s="17">
        <f t="shared" ca="1" si="243"/>
        <v>0</v>
      </c>
    </row>
    <row r="3474" spans="1:17" x14ac:dyDescent="0.35">
      <c r="A3474" t="s">
        <v>1698</v>
      </c>
      <c r="B3474" t="s">
        <v>752</v>
      </c>
      <c r="D3474" t="s">
        <v>14</v>
      </c>
      <c r="E3474" t="s">
        <v>21</v>
      </c>
      <c r="G3474" t="s">
        <v>3040</v>
      </c>
      <c r="H3474">
        <v>1028.0999999999999</v>
      </c>
      <c r="J3474">
        <v>0</v>
      </c>
      <c r="K3474">
        <v>0</v>
      </c>
      <c r="L3474" s="17">
        <f>IF($E3474&lt;&gt;"",VLOOKUP($E3474,GEMWs!$E$14:$L$20,7,FALSE),"")</f>
        <v>37.754918937403332</v>
      </c>
      <c r="M3474" s="17">
        <f>IF($E3474&lt;&gt;"",VLOOKUP($E3474,GEMWs!$E$14:$L$20,8,FALSE),"")</f>
        <v>96.174593288388181</v>
      </c>
      <c r="N3474" s="17">
        <f t="shared" ca="1" si="240"/>
        <v>37.754918937403332</v>
      </c>
      <c r="O3474" s="17">
        <f t="shared" ca="1" si="241"/>
        <v>96.174593288388181</v>
      </c>
      <c r="P3474" s="17">
        <f t="shared" ca="1" si="242"/>
        <v>10.689933430933776</v>
      </c>
      <c r="Q3474" s="17">
        <f t="shared" ca="1" si="243"/>
        <v>27.230888820197517</v>
      </c>
    </row>
    <row r="3475" spans="1:17" x14ac:dyDescent="0.35">
      <c r="A3475" t="s">
        <v>1698</v>
      </c>
      <c r="B3475" t="s">
        <v>122</v>
      </c>
      <c r="D3475" t="s">
        <v>14</v>
      </c>
      <c r="E3475" t="s">
        <v>21</v>
      </c>
      <c r="G3475" t="s">
        <v>3040</v>
      </c>
      <c r="H3475">
        <v>325.8</v>
      </c>
      <c r="J3475">
        <v>0</v>
      </c>
      <c r="K3475">
        <v>0</v>
      </c>
      <c r="L3475" s="17">
        <f>IF($E3475&lt;&gt;"",VLOOKUP($E3475,GEMWs!$E$14:$L$20,7,FALSE),"")</f>
        <v>37.754918937403332</v>
      </c>
      <c r="M3475" s="17">
        <f>IF($E3475&lt;&gt;"",VLOOKUP($E3475,GEMWs!$E$14:$L$20,8,FALSE),"")</f>
        <v>96.174593288388181</v>
      </c>
      <c r="N3475" s="17">
        <f t="shared" ref="N3475:N3538" ca="1" si="244">IF($I3475&lt;&gt;"",J3475,IF(AND($D3475="Y",$M$6=236),L3475,0))</f>
        <v>37.754918937403332</v>
      </c>
      <c r="O3475" s="17">
        <f t="shared" ref="O3475:O3538" ca="1" si="245">IF($I3475&lt;&gt;"",K3475,IF(AND($D3475="Y",$M$6=236),M3475,0))</f>
        <v>96.174593288388181</v>
      </c>
      <c r="P3475" s="17">
        <f t="shared" ca="1" si="242"/>
        <v>3.3875890592337559</v>
      </c>
      <c r="Q3475" s="17">
        <f t="shared" ca="1" si="243"/>
        <v>8.6293391475735355</v>
      </c>
    </row>
    <row r="3476" spans="1:17" x14ac:dyDescent="0.35">
      <c r="A3476" t="s">
        <v>1698</v>
      </c>
      <c r="B3476" t="s">
        <v>3006</v>
      </c>
      <c r="D3476" t="s">
        <v>14</v>
      </c>
      <c r="E3476" t="s">
        <v>21</v>
      </c>
      <c r="G3476" t="s">
        <v>3040</v>
      </c>
      <c r="H3476">
        <v>292.3</v>
      </c>
      <c r="J3476">
        <v>0</v>
      </c>
      <c r="K3476">
        <v>0</v>
      </c>
      <c r="L3476" s="17">
        <f>IF($E3476&lt;&gt;"",VLOOKUP($E3476,GEMWs!$E$14:$L$20,7,FALSE),"")</f>
        <v>37.754918937403332</v>
      </c>
      <c r="M3476" s="17">
        <f>IF($E3476&lt;&gt;"",VLOOKUP($E3476,GEMWs!$E$14:$L$20,8,FALSE),"")</f>
        <v>96.174593288388181</v>
      </c>
      <c r="N3476" s="17">
        <f t="shared" ca="1" si="244"/>
        <v>37.754918937403332</v>
      </c>
      <c r="O3476" s="17">
        <f t="shared" ca="1" si="245"/>
        <v>96.174593288388181</v>
      </c>
      <c r="P3476" s="17">
        <f t="shared" ca="1" si="242"/>
        <v>3.0392642173542876</v>
      </c>
      <c r="Q3476" s="17">
        <f t="shared" ca="1" si="243"/>
        <v>7.742037547071039</v>
      </c>
    </row>
    <row r="3477" spans="1:17" x14ac:dyDescent="0.35">
      <c r="A3477" t="s">
        <v>1698</v>
      </c>
      <c r="B3477" t="s">
        <v>47</v>
      </c>
      <c r="C3477" t="s">
        <v>48</v>
      </c>
      <c r="D3477" t="s">
        <v>14</v>
      </c>
      <c r="E3477" t="s">
        <v>21</v>
      </c>
      <c r="F3477" t="s">
        <v>14</v>
      </c>
      <c r="G3477" t="s">
        <v>3040</v>
      </c>
      <c r="H3477">
        <v>627.9</v>
      </c>
      <c r="I3477">
        <v>256</v>
      </c>
      <c r="J3477">
        <v>11.292441</v>
      </c>
      <c r="K3477">
        <v>1000</v>
      </c>
      <c r="L3477" s="17">
        <f>IF($E3477&lt;&gt;"",VLOOKUP($E3477,GEMWs!$E$14:$L$20,7,FALSE),"")</f>
        <v>37.754918937403332</v>
      </c>
      <c r="M3477" s="17">
        <f>IF($E3477&lt;&gt;"",VLOOKUP($E3477,GEMWs!$E$14:$L$20,8,FALSE),"")</f>
        <v>96.174593288388181</v>
      </c>
      <c r="N3477" s="17">
        <f t="shared" si="244"/>
        <v>11.292441</v>
      </c>
      <c r="O3477" s="17">
        <f t="shared" si="245"/>
        <v>1000</v>
      </c>
      <c r="P3477" s="17">
        <f t="shared" si="242"/>
        <v>0.62790000000000001</v>
      </c>
      <c r="Q3477" s="17">
        <f t="shared" si="243"/>
        <v>55.603567023285748</v>
      </c>
    </row>
    <row r="3478" spans="1:17" x14ac:dyDescent="0.35">
      <c r="A3478" t="s">
        <v>1698</v>
      </c>
      <c r="B3478" t="s">
        <v>3000</v>
      </c>
      <c r="D3478" t="s">
        <v>14</v>
      </c>
      <c r="E3478" t="s">
        <v>21</v>
      </c>
      <c r="G3478" t="s">
        <v>3040</v>
      </c>
      <c r="H3478">
        <v>575</v>
      </c>
      <c r="J3478">
        <v>0</v>
      </c>
      <c r="K3478">
        <v>0</v>
      </c>
      <c r="L3478" s="17">
        <f>IF($E3478&lt;&gt;"",VLOOKUP($E3478,GEMWs!$E$14:$L$20,7,FALSE),"")</f>
        <v>37.754918937403332</v>
      </c>
      <c r="M3478" s="17">
        <f>IF($E3478&lt;&gt;"",VLOOKUP($E3478,GEMWs!$E$14:$L$20,8,FALSE),"")</f>
        <v>96.174593288388181</v>
      </c>
      <c r="N3478" s="17">
        <f t="shared" ca="1" si="244"/>
        <v>37.754918937403332</v>
      </c>
      <c r="O3478" s="17">
        <f t="shared" ca="1" si="245"/>
        <v>96.174593288388181</v>
      </c>
      <c r="P3478" s="17">
        <f t="shared" ca="1" si="242"/>
        <v>5.9787099725580406</v>
      </c>
      <c r="Q3478" s="17">
        <f t="shared" ca="1" si="243"/>
        <v>15.229803590714496</v>
      </c>
    </row>
    <row r="3479" spans="1:17" x14ac:dyDescent="0.35">
      <c r="A3479" t="s">
        <v>1698</v>
      </c>
      <c r="B3479" t="s">
        <v>1699</v>
      </c>
      <c r="C3479" t="s">
        <v>1700</v>
      </c>
      <c r="D3479" t="s">
        <v>14</v>
      </c>
      <c r="E3479" t="s">
        <v>21</v>
      </c>
      <c r="F3479" t="s">
        <v>22</v>
      </c>
      <c r="G3479" t="s">
        <v>3040</v>
      </c>
      <c r="H3479">
        <v>104.2</v>
      </c>
      <c r="I3479">
        <v>271</v>
      </c>
      <c r="J3479">
        <v>6079.8374999999996</v>
      </c>
      <c r="K3479">
        <v>6079.8374999999996</v>
      </c>
      <c r="L3479" s="17">
        <f>IF($E3479&lt;&gt;"",VLOOKUP($E3479,GEMWs!$E$14:$L$20,7,FALSE),"")</f>
        <v>37.754918937403332</v>
      </c>
      <c r="M3479" s="17">
        <f>IF($E3479&lt;&gt;"",VLOOKUP($E3479,GEMWs!$E$14:$L$20,8,FALSE),"")</f>
        <v>96.174593288388181</v>
      </c>
      <c r="N3479" s="17">
        <f t="shared" si="244"/>
        <v>6079.8374999999996</v>
      </c>
      <c r="O3479" s="17">
        <f t="shared" si="245"/>
        <v>6079.8374999999996</v>
      </c>
      <c r="P3479" s="17">
        <f t="shared" si="242"/>
        <v>1.7138615958074539E-2</v>
      </c>
      <c r="Q3479" s="17">
        <f t="shared" si="243"/>
        <v>1.7138615958074539E-2</v>
      </c>
    </row>
    <row r="3480" spans="1:17" x14ac:dyDescent="0.35">
      <c r="A3480" t="s">
        <v>1698</v>
      </c>
      <c r="B3480" t="s">
        <v>753</v>
      </c>
      <c r="D3480" t="s">
        <v>14</v>
      </c>
      <c r="E3480" t="s">
        <v>21</v>
      </c>
      <c r="G3480" t="s">
        <v>3040</v>
      </c>
      <c r="H3480">
        <v>352.9</v>
      </c>
      <c r="J3480">
        <v>0</v>
      </c>
      <c r="K3480">
        <v>0</v>
      </c>
      <c r="L3480" s="17">
        <f>IF($E3480&lt;&gt;"",VLOOKUP($E3480,GEMWs!$E$14:$L$20,7,FALSE),"")</f>
        <v>37.754918937403332</v>
      </c>
      <c r="M3480" s="17">
        <f>IF($E3480&lt;&gt;"",VLOOKUP($E3480,GEMWs!$E$14:$L$20,8,FALSE),"")</f>
        <v>96.174593288388181</v>
      </c>
      <c r="N3480" s="17">
        <f t="shared" ca="1" si="244"/>
        <v>37.754918937403332</v>
      </c>
      <c r="O3480" s="17">
        <f t="shared" ca="1" si="245"/>
        <v>96.174593288388181</v>
      </c>
      <c r="P3480" s="17">
        <f t="shared" ca="1" si="242"/>
        <v>3.6693682596795343</v>
      </c>
      <c r="Q3480" s="17">
        <f t="shared" ca="1" si="243"/>
        <v>9.3471264124576443</v>
      </c>
    </row>
    <row r="3481" spans="1:17" x14ac:dyDescent="0.35">
      <c r="A3481" t="s">
        <v>1698</v>
      </c>
      <c r="B3481" t="s">
        <v>229</v>
      </c>
      <c r="D3481" t="s">
        <v>22</v>
      </c>
      <c r="G3481" t="s">
        <v>3040</v>
      </c>
      <c r="H3481">
        <v>57.5</v>
      </c>
      <c r="J3481">
        <v>0</v>
      </c>
      <c r="K3481">
        <v>0</v>
      </c>
      <c r="L3481" s="17" t="str">
        <f>IF($E3481&lt;&gt;"",VLOOKUP($E3481,GEMWs!$E$14:$L$20,7,FALSE),"")</f>
        <v/>
      </c>
      <c r="M3481" s="17" t="str">
        <f>IF($E3481&lt;&gt;"",VLOOKUP($E3481,GEMWs!$E$14:$L$20,8,FALSE),"")</f>
        <v/>
      </c>
      <c r="N3481" s="17">
        <f t="shared" ca="1" si="244"/>
        <v>0</v>
      </c>
      <c r="O3481" s="17">
        <f t="shared" ca="1" si="245"/>
        <v>0</v>
      </c>
      <c r="P3481" s="17">
        <f t="shared" ca="1" si="242"/>
        <v>0</v>
      </c>
      <c r="Q3481" s="17">
        <f t="shared" ca="1" si="243"/>
        <v>0</v>
      </c>
    </row>
    <row r="3482" spans="1:17" x14ac:dyDescent="0.35">
      <c r="A3482" t="s">
        <v>1698</v>
      </c>
      <c r="B3482" t="s">
        <v>103</v>
      </c>
      <c r="D3482" t="s">
        <v>14</v>
      </c>
      <c r="E3482" t="s">
        <v>15</v>
      </c>
      <c r="G3482" t="s">
        <v>3040</v>
      </c>
      <c r="H3482">
        <v>1205.3</v>
      </c>
      <c r="J3482">
        <v>0</v>
      </c>
      <c r="K3482">
        <v>0</v>
      </c>
      <c r="L3482" s="17">
        <f>IF($E3482&lt;&gt;"",VLOOKUP($E3482,GEMWs!$E$14:$L$20,7,FALSE),"")</f>
        <v>37.892086284381016</v>
      </c>
      <c r="M3482" s="17">
        <f>IF($E3482&lt;&gt;"",VLOOKUP($E3482,GEMWs!$E$14:$L$20,8,FALSE),"")</f>
        <v>96.522753888300599</v>
      </c>
      <c r="N3482" s="17">
        <f t="shared" ca="1" si="244"/>
        <v>37.892086284381016</v>
      </c>
      <c r="O3482" s="17">
        <f t="shared" ca="1" si="245"/>
        <v>96.522753888300599</v>
      </c>
      <c r="P3482" s="17">
        <f t="shared" ca="1" si="242"/>
        <v>12.48721106108114</v>
      </c>
      <c r="Q3482" s="17">
        <f t="shared" ca="1" si="243"/>
        <v>31.808752649674513</v>
      </c>
    </row>
    <row r="3483" spans="1:17" x14ac:dyDescent="0.35">
      <c r="A3483" t="s">
        <v>1698</v>
      </c>
      <c r="B3483" t="s">
        <v>1020</v>
      </c>
      <c r="D3483" t="s">
        <v>14</v>
      </c>
      <c r="E3483" t="s">
        <v>21</v>
      </c>
      <c r="G3483" t="s">
        <v>3040</v>
      </c>
      <c r="H3483">
        <v>38.5</v>
      </c>
      <c r="J3483">
        <v>0</v>
      </c>
      <c r="K3483">
        <v>0</v>
      </c>
      <c r="L3483" s="17">
        <f>IF($E3483&lt;&gt;"",VLOOKUP($E3483,GEMWs!$E$14:$L$20,7,FALSE),"")</f>
        <v>37.754918937403332</v>
      </c>
      <c r="M3483" s="17">
        <f>IF($E3483&lt;&gt;"",VLOOKUP($E3483,GEMWs!$E$14:$L$20,8,FALSE),"")</f>
        <v>96.174593288388181</v>
      </c>
      <c r="N3483" s="17">
        <f t="shared" ca="1" si="244"/>
        <v>37.754918937403332</v>
      </c>
      <c r="O3483" s="17">
        <f t="shared" ca="1" si="245"/>
        <v>96.174593288388181</v>
      </c>
      <c r="P3483" s="17">
        <f t="shared" ca="1" si="242"/>
        <v>0.40031362424953837</v>
      </c>
      <c r="Q3483" s="17">
        <f t="shared" ca="1" si="243"/>
        <v>1.0197346752043619</v>
      </c>
    </row>
    <row r="3484" spans="1:17" x14ac:dyDescent="0.35">
      <c r="A3484" t="s">
        <v>1698</v>
      </c>
      <c r="B3484" t="s">
        <v>49</v>
      </c>
      <c r="C3484" t="s">
        <v>50</v>
      </c>
      <c r="D3484" t="s">
        <v>14</v>
      </c>
      <c r="E3484" t="s">
        <v>21</v>
      </c>
      <c r="F3484" t="s">
        <v>14</v>
      </c>
      <c r="G3484" t="s">
        <v>3040</v>
      </c>
      <c r="H3484">
        <v>715.1</v>
      </c>
      <c r="I3484">
        <v>278</v>
      </c>
      <c r="J3484">
        <v>20.321014999999999</v>
      </c>
      <c r="K3484">
        <v>2000</v>
      </c>
      <c r="L3484" s="17">
        <f>IF($E3484&lt;&gt;"",VLOOKUP($E3484,GEMWs!$E$14:$L$20,7,FALSE),"")</f>
        <v>37.754918937403332</v>
      </c>
      <c r="M3484" s="17">
        <f>IF($E3484&lt;&gt;"",VLOOKUP($E3484,GEMWs!$E$14:$L$20,8,FALSE),"")</f>
        <v>96.174593288388181</v>
      </c>
      <c r="N3484" s="17">
        <f t="shared" si="244"/>
        <v>20.321014999999999</v>
      </c>
      <c r="O3484" s="17">
        <f t="shared" si="245"/>
        <v>2000</v>
      </c>
      <c r="P3484" s="17">
        <f t="shared" si="242"/>
        <v>0.35755000000000003</v>
      </c>
      <c r="Q3484" s="17">
        <f t="shared" si="243"/>
        <v>35.190171357090186</v>
      </c>
    </row>
    <row r="3485" spans="1:17" x14ac:dyDescent="0.35">
      <c r="A3485" t="s">
        <v>1698</v>
      </c>
      <c r="B3485" t="s">
        <v>2978</v>
      </c>
      <c r="C3485" t="s">
        <v>158</v>
      </c>
      <c r="D3485" t="s">
        <v>22</v>
      </c>
      <c r="G3485" t="s">
        <v>3040</v>
      </c>
      <c r="H3485">
        <v>14.9</v>
      </c>
      <c r="J3485">
        <v>0</v>
      </c>
      <c r="K3485">
        <v>0</v>
      </c>
      <c r="L3485" s="17" t="str">
        <f>IF($E3485&lt;&gt;"",VLOOKUP($E3485,GEMWs!$E$14:$L$20,7,FALSE),"")</f>
        <v/>
      </c>
      <c r="M3485" s="17" t="str">
        <f>IF($E3485&lt;&gt;"",VLOOKUP($E3485,GEMWs!$E$14:$L$20,8,FALSE),"")</f>
        <v/>
      </c>
      <c r="N3485" s="17">
        <f t="shared" ca="1" si="244"/>
        <v>0</v>
      </c>
      <c r="O3485" s="17">
        <f t="shared" ca="1" si="245"/>
        <v>0</v>
      </c>
      <c r="P3485" s="17">
        <f t="shared" ca="1" si="242"/>
        <v>0</v>
      </c>
      <c r="Q3485" s="17">
        <f t="shared" ca="1" si="243"/>
        <v>0</v>
      </c>
    </row>
    <row r="3486" spans="1:17" x14ac:dyDescent="0.35">
      <c r="A3486" t="s">
        <v>1698</v>
      </c>
      <c r="B3486" t="s">
        <v>159</v>
      </c>
      <c r="D3486" t="s">
        <v>22</v>
      </c>
      <c r="G3486" t="s">
        <v>3040</v>
      </c>
      <c r="H3486">
        <v>45.3</v>
      </c>
      <c r="J3486">
        <v>0</v>
      </c>
      <c r="K3486">
        <v>0</v>
      </c>
      <c r="L3486" s="17" t="str">
        <f>IF($E3486&lt;&gt;"",VLOOKUP($E3486,GEMWs!$E$14:$L$20,7,FALSE),"")</f>
        <v/>
      </c>
      <c r="M3486" s="17" t="str">
        <f>IF($E3486&lt;&gt;"",VLOOKUP($E3486,GEMWs!$E$14:$L$20,8,FALSE),"")</f>
        <v/>
      </c>
      <c r="N3486" s="17">
        <f t="shared" ca="1" si="244"/>
        <v>0</v>
      </c>
      <c r="O3486" s="17">
        <f t="shared" ca="1" si="245"/>
        <v>0</v>
      </c>
      <c r="P3486" s="17">
        <f t="shared" ca="1" si="242"/>
        <v>0</v>
      </c>
      <c r="Q3486" s="17">
        <f t="shared" ca="1" si="243"/>
        <v>0</v>
      </c>
    </row>
    <row r="3487" spans="1:17" x14ac:dyDescent="0.35">
      <c r="A3487" t="s">
        <v>1698</v>
      </c>
      <c r="B3487" t="s">
        <v>105</v>
      </c>
      <c r="D3487" t="s">
        <v>14</v>
      </c>
      <c r="E3487" t="s">
        <v>21</v>
      </c>
      <c r="G3487" t="s">
        <v>3040</v>
      </c>
      <c r="H3487">
        <v>275.60000000000002</v>
      </c>
      <c r="J3487">
        <v>0</v>
      </c>
      <c r="K3487">
        <v>0</v>
      </c>
      <c r="L3487" s="17">
        <f>IF($E3487&lt;&gt;"",VLOOKUP($E3487,GEMWs!$E$14:$L$20,7,FALSE),"")</f>
        <v>37.754918937403332</v>
      </c>
      <c r="M3487" s="17">
        <f>IF($E3487&lt;&gt;"",VLOOKUP($E3487,GEMWs!$E$14:$L$20,8,FALSE),"")</f>
        <v>96.174593288388181</v>
      </c>
      <c r="N3487" s="17">
        <f t="shared" ca="1" si="244"/>
        <v>37.754918937403332</v>
      </c>
      <c r="O3487" s="17">
        <f t="shared" ca="1" si="245"/>
        <v>96.174593288388181</v>
      </c>
      <c r="P3487" s="17">
        <f t="shared" ca="1" si="242"/>
        <v>2.865621684238254</v>
      </c>
      <c r="Q3487" s="17">
        <f t="shared" ca="1" si="243"/>
        <v>7.2997110775668093</v>
      </c>
    </row>
    <row r="3488" spans="1:17" x14ac:dyDescent="0.35">
      <c r="A3488" t="s">
        <v>1698</v>
      </c>
      <c r="B3488" t="s">
        <v>196</v>
      </c>
      <c r="D3488" t="s">
        <v>14</v>
      </c>
      <c r="E3488" t="s">
        <v>21</v>
      </c>
      <c r="G3488" t="s">
        <v>3040</v>
      </c>
      <c r="H3488">
        <v>6.1</v>
      </c>
      <c r="J3488">
        <v>0</v>
      </c>
      <c r="K3488">
        <v>0</v>
      </c>
      <c r="L3488" s="17">
        <f>IF($E3488&lt;&gt;"",VLOOKUP($E3488,GEMWs!$E$14:$L$20,7,FALSE),"")</f>
        <v>37.754918937403332</v>
      </c>
      <c r="M3488" s="17">
        <f>IF($E3488&lt;&gt;"",VLOOKUP($E3488,GEMWs!$E$14:$L$20,8,FALSE),"")</f>
        <v>96.174593288388181</v>
      </c>
      <c r="N3488" s="17">
        <f t="shared" ca="1" si="244"/>
        <v>37.754918937403332</v>
      </c>
      <c r="O3488" s="17">
        <f t="shared" ca="1" si="245"/>
        <v>96.174593288388181</v>
      </c>
      <c r="P3488" s="17">
        <f t="shared" ca="1" si="242"/>
        <v>6.3426314491485294E-2</v>
      </c>
      <c r="Q3488" s="17">
        <f t="shared" ca="1" si="243"/>
        <v>0.16156835113627552</v>
      </c>
    </row>
    <row r="3489" spans="1:17" x14ac:dyDescent="0.35">
      <c r="A3489" t="s">
        <v>1698</v>
      </c>
      <c r="B3489" t="s">
        <v>830</v>
      </c>
      <c r="D3489" t="s">
        <v>14</v>
      </c>
      <c r="E3489" t="s">
        <v>21</v>
      </c>
      <c r="G3489" t="s">
        <v>3040</v>
      </c>
      <c r="H3489">
        <v>0.7</v>
      </c>
      <c r="J3489">
        <v>0</v>
      </c>
      <c r="K3489">
        <v>0</v>
      </c>
      <c r="L3489" s="17">
        <f>IF($E3489&lt;&gt;"",VLOOKUP($E3489,GEMWs!$E$14:$L$20,7,FALSE),"")</f>
        <v>37.754918937403332</v>
      </c>
      <c r="M3489" s="17">
        <f>IF($E3489&lt;&gt;"",VLOOKUP($E3489,GEMWs!$E$14:$L$20,8,FALSE),"")</f>
        <v>96.174593288388181</v>
      </c>
      <c r="N3489" s="17">
        <f t="shared" ca="1" si="244"/>
        <v>37.754918937403332</v>
      </c>
      <c r="O3489" s="17">
        <f t="shared" ca="1" si="245"/>
        <v>96.174593288388181</v>
      </c>
      <c r="P3489" s="17">
        <f t="shared" ca="1" si="242"/>
        <v>7.2784295318097875E-3</v>
      </c>
      <c r="Q3489" s="17">
        <f t="shared" ca="1" si="243"/>
        <v>1.8540630458261126E-2</v>
      </c>
    </row>
    <row r="3490" spans="1:17" x14ac:dyDescent="0.35">
      <c r="A3490" t="s">
        <v>1698</v>
      </c>
      <c r="B3490" t="s">
        <v>528</v>
      </c>
      <c r="D3490" t="s">
        <v>14</v>
      </c>
      <c r="E3490" t="s">
        <v>21</v>
      </c>
      <c r="G3490" t="s">
        <v>3040</v>
      </c>
      <c r="H3490">
        <v>198.2</v>
      </c>
      <c r="J3490">
        <v>0</v>
      </c>
      <c r="K3490">
        <v>0</v>
      </c>
      <c r="L3490" s="17">
        <f>IF($E3490&lt;&gt;"",VLOOKUP($E3490,GEMWs!$E$14:$L$20,7,FALSE),"")</f>
        <v>37.754918937403332</v>
      </c>
      <c r="M3490" s="17">
        <f>IF($E3490&lt;&gt;"",VLOOKUP($E3490,GEMWs!$E$14:$L$20,8,FALSE),"")</f>
        <v>96.174593288388181</v>
      </c>
      <c r="N3490" s="17">
        <f t="shared" ca="1" si="244"/>
        <v>37.754918937403332</v>
      </c>
      <c r="O3490" s="17">
        <f t="shared" ca="1" si="245"/>
        <v>96.174593288388181</v>
      </c>
      <c r="P3490" s="17">
        <f t="shared" ca="1" si="242"/>
        <v>2.0608353331495715</v>
      </c>
      <c r="Q3490" s="17">
        <f t="shared" ca="1" si="243"/>
        <v>5.2496470811819353</v>
      </c>
    </row>
    <row r="3491" spans="1:17" x14ac:dyDescent="0.35">
      <c r="A3491" t="s">
        <v>1698</v>
      </c>
      <c r="B3491" t="s">
        <v>754</v>
      </c>
      <c r="D3491" t="s">
        <v>14</v>
      </c>
      <c r="E3491" t="s">
        <v>21</v>
      </c>
      <c r="G3491" t="s">
        <v>3040</v>
      </c>
      <c r="H3491">
        <v>854.2</v>
      </c>
      <c r="J3491">
        <v>0</v>
      </c>
      <c r="K3491">
        <v>0</v>
      </c>
      <c r="L3491" s="17">
        <f>IF($E3491&lt;&gt;"",VLOOKUP($E3491,GEMWs!$E$14:$L$20,7,FALSE),"")</f>
        <v>37.754918937403332</v>
      </c>
      <c r="M3491" s="17">
        <f>IF($E3491&lt;&gt;"",VLOOKUP($E3491,GEMWs!$E$14:$L$20,8,FALSE),"")</f>
        <v>96.174593288388181</v>
      </c>
      <c r="N3491" s="17">
        <f t="shared" ca="1" si="244"/>
        <v>37.754918937403332</v>
      </c>
      <c r="O3491" s="17">
        <f t="shared" ca="1" si="245"/>
        <v>96.174593288388181</v>
      </c>
      <c r="P3491" s="17">
        <f t="shared" ca="1" si="242"/>
        <v>8.8817635801027457</v>
      </c>
      <c r="Q3491" s="17">
        <f t="shared" ca="1" si="243"/>
        <v>22.624866482066651</v>
      </c>
    </row>
    <row r="3492" spans="1:17" x14ac:dyDescent="0.35">
      <c r="A3492" t="s">
        <v>1698</v>
      </c>
      <c r="B3492" t="s">
        <v>1701</v>
      </c>
      <c r="D3492" t="s">
        <v>14</v>
      </c>
      <c r="E3492" t="s">
        <v>21</v>
      </c>
      <c r="G3492" t="s">
        <v>3040</v>
      </c>
      <c r="H3492">
        <v>259.3</v>
      </c>
      <c r="J3492">
        <v>0</v>
      </c>
      <c r="K3492">
        <v>0</v>
      </c>
      <c r="L3492" s="17">
        <f>IF($E3492&lt;&gt;"",VLOOKUP($E3492,GEMWs!$E$14:$L$20,7,FALSE),"")</f>
        <v>37.754918937403332</v>
      </c>
      <c r="M3492" s="17">
        <f>IF($E3492&lt;&gt;"",VLOOKUP($E3492,GEMWs!$E$14:$L$20,8,FALSE),"")</f>
        <v>96.174593288388181</v>
      </c>
      <c r="N3492" s="17">
        <f t="shared" ca="1" si="244"/>
        <v>37.754918937403332</v>
      </c>
      <c r="O3492" s="17">
        <f t="shared" ca="1" si="245"/>
        <v>96.174593288388181</v>
      </c>
      <c r="P3492" s="17">
        <f t="shared" ca="1" si="242"/>
        <v>2.6961382537118261</v>
      </c>
      <c r="Q3492" s="17">
        <f t="shared" ca="1" si="243"/>
        <v>6.8679792540387288</v>
      </c>
    </row>
    <row r="3493" spans="1:17" x14ac:dyDescent="0.35">
      <c r="A3493" t="s">
        <v>1698</v>
      </c>
      <c r="B3493" t="s">
        <v>142</v>
      </c>
      <c r="C3493" t="s">
        <v>143</v>
      </c>
      <c r="D3493" t="s">
        <v>14</v>
      </c>
      <c r="E3493" t="s">
        <v>21</v>
      </c>
      <c r="F3493" t="s">
        <v>14</v>
      </c>
      <c r="G3493" t="s">
        <v>3040</v>
      </c>
      <c r="H3493">
        <v>7034.1</v>
      </c>
      <c r="I3493">
        <v>307</v>
      </c>
      <c r="J3493">
        <v>6.6173489999999999</v>
      </c>
      <c r="K3493">
        <v>223.606798</v>
      </c>
      <c r="L3493" s="17">
        <f>IF($E3493&lt;&gt;"",VLOOKUP($E3493,GEMWs!$E$14:$L$20,7,FALSE),"")</f>
        <v>37.754918937403332</v>
      </c>
      <c r="M3493" s="17">
        <f>IF($E3493&lt;&gt;"",VLOOKUP($E3493,GEMWs!$E$14:$L$20,8,FALSE),"")</f>
        <v>96.174593288388181</v>
      </c>
      <c r="N3493" s="17">
        <f t="shared" si="244"/>
        <v>6.6173489999999999</v>
      </c>
      <c r="O3493" s="17">
        <f t="shared" si="245"/>
        <v>223.606798</v>
      </c>
      <c r="P3493" s="17">
        <f t="shared" si="242"/>
        <v>31.457451485889084</v>
      </c>
      <c r="Q3493" s="17">
        <f t="shared" si="243"/>
        <v>1062.9785432202534</v>
      </c>
    </row>
    <row r="3494" spans="1:17" x14ac:dyDescent="0.35">
      <c r="A3494" t="s">
        <v>1698</v>
      </c>
      <c r="B3494" t="s">
        <v>230</v>
      </c>
      <c r="D3494" t="s">
        <v>14</v>
      </c>
      <c r="E3494" t="s">
        <v>21</v>
      </c>
      <c r="G3494" t="s">
        <v>3040</v>
      </c>
      <c r="H3494">
        <v>3335</v>
      </c>
      <c r="J3494">
        <v>0</v>
      </c>
      <c r="K3494">
        <v>0</v>
      </c>
      <c r="L3494" s="17">
        <f>IF($E3494&lt;&gt;"",VLOOKUP($E3494,GEMWs!$E$14:$L$20,7,FALSE),"")</f>
        <v>37.754918937403332</v>
      </c>
      <c r="M3494" s="17">
        <f>IF($E3494&lt;&gt;"",VLOOKUP($E3494,GEMWs!$E$14:$L$20,8,FALSE),"")</f>
        <v>96.174593288388181</v>
      </c>
      <c r="N3494" s="17">
        <f t="shared" ca="1" si="244"/>
        <v>37.754918937403332</v>
      </c>
      <c r="O3494" s="17">
        <f t="shared" ca="1" si="245"/>
        <v>96.174593288388181</v>
      </c>
      <c r="P3494" s="17">
        <f t="shared" ca="1" si="242"/>
        <v>34.676517840836631</v>
      </c>
      <c r="Q3494" s="17">
        <f t="shared" ca="1" si="243"/>
        <v>88.332860826144085</v>
      </c>
    </row>
    <row r="3495" spans="1:17" x14ac:dyDescent="0.35">
      <c r="A3495" t="s">
        <v>1698</v>
      </c>
      <c r="B3495" t="s">
        <v>2980</v>
      </c>
      <c r="D3495" t="s">
        <v>14</v>
      </c>
      <c r="E3495" t="s">
        <v>18</v>
      </c>
      <c r="G3495" t="s">
        <v>3040</v>
      </c>
      <c r="H3495">
        <v>484.7</v>
      </c>
      <c r="J3495">
        <v>0</v>
      </c>
      <c r="K3495">
        <v>0</v>
      </c>
      <c r="L3495" s="17">
        <f>IF($E3495&lt;&gt;"",VLOOKUP($E3495,GEMWs!$E$14:$L$20,7,FALSE),"")</f>
        <v>5950.3939027696888</v>
      </c>
      <c r="M3495" s="17">
        <f>IF($E3495&lt;&gt;"",VLOOKUP($E3495,GEMWs!$E$14:$L$20,8,FALSE),"")</f>
        <v>10539.430626954083</v>
      </c>
      <c r="N3495" s="17">
        <f t="shared" ca="1" si="244"/>
        <v>5950.3939027696888</v>
      </c>
      <c r="O3495" s="17">
        <f t="shared" ca="1" si="245"/>
        <v>10539.430626954083</v>
      </c>
      <c r="P3495" s="17">
        <f t="shared" ref="P3495:P3558" ca="1" si="246">IF(O3495&gt;0,$H3495/O3495,0)</f>
        <v>4.5989201614022986E-2</v>
      </c>
      <c r="Q3495" s="17">
        <f t="shared" ref="Q3495:Q3558" ca="1" si="247">IF(N3495&gt;0,$H3495/N3495,0)</f>
        <v>8.1456792259482186E-2</v>
      </c>
    </row>
    <row r="3496" spans="1:17" x14ac:dyDescent="0.35">
      <c r="A3496" t="s">
        <v>1698</v>
      </c>
      <c r="B3496" t="s">
        <v>556</v>
      </c>
      <c r="D3496" t="s">
        <v>14</v>
      </c>
      <c r="E3496" t="s">
        <v>21</v>
      </c>
      <c r="G3496" t="s">
        <v>3040</v>
      </c>
      <c r="H3496">
        <v>739.2</v>
      </c>
      <c r="J3496">
        <v>0</v>
      </c>
      <c r="K3496">
        <v>0</v>
      </c>
      <c r="L3496" s="17">
        <f>IF($E3496&lt;&gt;"",VLOOKUP($E3496,GEMWs!$E$14:$L$20,7,FALSE),"")</f>
        <v>37.754918937403332</v>
      </c>
      <c r="M3496" s="17">
        <f>IF($E3496&lt;&gt;"",VLOOKUP($E3496,GEMWs!$E$14:$L$20,8,FALSE),"")</f>
        <v>96.174593288388181</v>
      </c>
      <c r="N3496" s="17">
        <f t="shared" ca="1" si="244"/>
        <v>37.754918937403332</v>
      </c>
      <c r="O3496" s="17">
        <f t="shared" ca="1" si="245"/>
        <v>96.174593288388181</v>
      </c>
      <c r="P3496" s="17">
        <f t="shared" ca="1" si="246"/>
        <v>7.6860215855911367</v>
      </c>
      <c r="Q3496" s="17">
        <f t="shared" ca="1" si="247"/>
        <v>19.57890576392375</v>
      </c>
    </row>
    <row r="3497" spans="1:17" x14ac:dyDescent="0.35">
      <c r="A3497" t="s">
        <v>1698</v>
      </c>
      <c r="B3497" t="s">
        <v>1021</v>
      </c>
      <c r="D3497" t="s">
        <v>14</v>
      </c>
      <c r="E3497" t="s">
        <v>21</v>
      </c>
      <c r="G3497" t="s">
        <v>3040</v>
      </c>
      <c r="H3497">
        <v>1441.8</v>
      </c>
      <c r="J3497">
        <v>0</v>
      </c>
      <c r="K3497">
        <v>0</v>
      </c>
      <c r="L3497" s="17">
        <f>IF($E3497&lt;&gt;"",VLOOKUP($E3497,GEMWs!$E$14:$L$20,7,FALSE),"")</f>
        <v>37.754918937403332</v>
      </c>
      <c r="M3497" s="17">
        <f>IF($E3497&lt;&gt;"",VLOOKUP($E3497,GEMWs!$E$14:$L$20,8,FALSE),"")</f>
        <v>96.174593288388181</v>
      </c>
      <c r="N3497" s="17">
        <f t="shared" ca="1" si="244"/>
        <v>37.754918937403332</v>
      </c>
      <c r="O3497" s="17">
        <f t="shared" ca="1" si="245"/>
        <v>96.174593288388181</v>
      </c>
      <c r="P3497" s="17">
        <f t="shared" ca="1" si="246"/>
        <v>14.991485284233361</v>
      </c>
      <c r="Q3497" s="17">
        <f t="shared" ca="1" si="247"/>
        <v>38.188401421029845</v>
      </c>
    </row>
    <row r="3498" spans="1:17" x14ac:dyDescent="0.35">
      <c r="A3498" t="s">
        <v>1698</v>
      </c>
      <c r="B3498" t="s">
        <v>1691</v>
      </c>
      <c r="D3498" t="s">
        <v>22</v>
      </c>
      <c r="G3498" t="s">
        <v>3040</v>
      </c>
      <c r="H3498">
        <v>1621</v>
      </c>
      <c r="J3498">
        <v>0</v>
      </c>
      <c r="K3498">
        <v>0</v>
      </c>
      <c r="L3498" s="17" t="str">
        <f>IF($E3498&lt;&gt;"",VLOOKUP($E3498,GEMWs!$E$14:$L$20,7,FALSE),"")</f>
        <v/>
      </c>
      <c r="M3498" s="17" t="str">
        <f>IF($E3498&lt;&gt;"",VLOOKUP($E3498,GEMWs!$E$14:$L$20,8,FALSE),"")</f>
        <v/>
      </c>
      <c r="N3498" s="17">
        <f t="shared" ca="1" si="244"/>
        <v>0</v>
      </c>
      <c r="O3498" s="17">
        <f t="shared" ca="1" si="245"/>
        <v>0</v>
      </c>
      <c r="P3498" s="17">
        <f t="shared" ca="1" si="246"/>
        <v>0</v>
      </c>
      <c r="Q3498" s="17">
        <f t="shared" ca="1" si="247"/>
        <v>0</v>
      </c>
    </row>
    <row r="3499" spans="1:17" x14ac:dyDescent="0.35">
      <c r="A3499" t="s">
        <v>1698</v>
      </c>
      <c r="B3499" t="s">
        <v>748</v>
      </c>
      <c r="D3499" t="s">
        <v>14</v>
      </c>
      <c r="E3499" t="s">
        <v>21</v>
      </c>
      <c r="G3499" t="s">
        <v>3040</v>
      </c>
      <c r="H3499">
        <v>1018</v>
      </c>
      <c r="J3499">
        <v>0</v>
      </c>
      <c r="K3499">
        <v>0</v>
      </c>
      <c r="L3499" s="17">
        <f>IF($E3499&lt;&gt;"",VLOOKUP($E3499,GEMWs!$E$14:$L$20,7,FALSE),"")</f>
        <v>37.754918937403332</v>
      </c>
      <c r="M3499" s="17">
        <f>IF($E3499&lt;&gt;"",VLOOKUP($E3499,GEMWs!$E$14:$L$20,8,FALSE),"")</f>
        <v>96.174593288388181</v>
      </c>
      <c r="N3499" s="17">
        <f t="shared" ca="1" si="244"/>
        <v>37.754918937403332</v>
      </c>
      <c r="O3499" s="17">
        <f t="shared" ca="1" si="245"/>
        <v>96.174593288388181</v>
      </c>
      <c r="P3499" s="17">
        <f t="shared" ca="1" si="246"/>
        <v>10.584916090546235</v>
      </c>
      <c r="Q3499" s="17">
        <f t="shared" ca="1" si="247"/>
        <v>26.963374009299752</v>
      </c>
    </row>
    <row r="3500" spans="1:17" x14ac:dyDescent="0.35">
      <c r="A3500" t="s">
        <v>1698</v>
      </c>
      <c r="B3500" t="s">
        <v>1022</v>
      </c>
      <c r="D3500" t="s">
        <v>14</v>
      </c>
      <c r="E3500" t="s">
        <v>21</v>
      </c>
      <c r="G3500" t="s">
        <v>3040</v>
      </c>
      <c r="H3500">
        <v>859.5</v>
      </c>
      <c r="J3500">
        <v>0</v>
      </c>
      <c r="K3500">
        <v>0</v>
      </c>
      <c r="L3500" s="17">
        <f>IF($E3500&lt;&gt;"",VLOOKUP($E3500,GEMWs!$E$14:$L$20,7,FALSE),"")</f>
        <v>37.754918937403332</v>
      </c>
      <c r="M3500" s="17">
        <f>IF($E3500&lt;&gt;"",VLOOKUP($E3500,GEMWs!$E$14:$L$20,8,FALSE),"")</f>
        <v>96.174593288388181</v>
      </c>
      <c r="N3500" s="17">
        <f t="shared" ca="1" si="244"/>
        <v>37.754918937403332</v>
      </c>
      <c r="O3500" s="17">
        <f t="shared" ca="1" si="245"/>
        <v>96.174593288388181</v>
      </c>
      <c r="P3500" s="17">
        <f t="shared" ca="1" si="246"/>
        <v>8.9368716894150193</v>
      </c>
      <c r="Q3500" s="17">
        <f t="shared" ca="1" si="247"/>
        <v>22.765245541250625</v>
      </c>
    </row>
    <row r="3501" spans="1:17" x14ac:dyDescent="0.35">
      <c r="A3501" t="s">
        <v>1698</v>
      </c>
      <c r="B3501" t="s">
        <v>2987</v>
      </c>
      <c r="D3501" t="s">
        <v>14</v>
      </c>
      <c r="E3501" t="s">
        <v>21</v>
      </c>
      <c r="G3501" t="s">
        <v>3040</v>
      </c>
      <c r="H3501">
        <v>10.1</v>
      </c>
      <c r="J3501">
        <v>0</v>
      </c>
      <c r="K3501">
        <v>0</v>
      </c>
      <c r="L3501" s="17">
        <f>IF($E3501&lt;&gt;"",VLOOKUP($E3501,GEMWs!$E$14:$L$20,7,FALSE),"")</f>
        <v>37.754918937403332</v>
      </c>
      <c r="M3501" s="17">
        <f>IF($E3501&lt;&gt;"",VLOOKUP($E3501,GEMWs!$E$14:$L$20,8,FALSE),"")</f>
        <v>96.174593288388181</v>
      </c>
      <c r="N3501" s="17">
        <f t="shared" ca="1" si="244"/>
        <v>37.754918937403332</v>
      </c>
      <c r="O3501" s="17">
        <f t="shared" ca="1" si="245"/>
        <v>96.174593288388181</v>
      </c>
      <c r="P3501" s="17">
        <f t="shared" ca="1" si="246"/>
        <v>0.10501734038754122</v>
      </c>
      <c r="Q3501" s="17">
        <f t="shared" ca="1" si="247"/>
        <v>0.26751481089776769</v>
      </c>
    </row>
    <row r="3502" spans="1:17" x14ac:dyDescent="0.35">
      <c r="A3502" t="s">
        <v>1698</v>
      </c>
      <c r="B3502" t="s">
        <v>751</v>
      </c>
      <c r="D3502" t="s">
        <v>14</v>
      </c>
      <c r="E3502" t="s">
        <v>21</v>
      </c>
      <c r="G3502" t="s">
        <v>3040</v>
      </c>
      <c r="H3502">
        <v>1105.2</v>
      </c>
      <c r="J3502">
        <v>0</v>
      </c>
      <c r="K3502">
        <v>0</v>
      </c>
      <c r="L3502" s="17">
        <f>IF($E3502&lt;&gt;"",VLOOKUP($E3502,GEMWs!$E$14:$L$20,7,FALSE),"")</f>
        <v>37.754918937403332</v>
      </c>
      <c r="M3502" s="17">
        <f>IF($E3502&lt;&gt;"",VLOOKUP($E3502,GEMWs!$E$14:$L$20,8,FALSE),"")</f>
        <v>96.174593288388181</v>
      </c>
      <c r="N3502" s="17">
        <f t="shared" ca="1" si="244"/>
        <v>37.754918937403332</v>
      </c>
      <c r="O3502" s="17">
        <f t="shared" ca="1" si="245"/>
        <v>96.174593288388181</v>
      </c>
      <c r="P3502" s="17">
        <f t="shared" ca="1" si="246"/>
        <v>11.491600455080254</v>
      </c>
      <c r="Q3502" s="17">
        <f t="shared" ca="1" si="247"/>
        <v>29.273006832100283</v>
      </c>
    </row>
    <row r="3503" spans="1:17" x14ac:dyDescent="0.35">
      <c r="A3503" t="s">
        <v>1698</v>
      </c>
      <c r="B3503" t="s">
        <v>184</v>
      </c>
      <c r="C3503" t="s">
        <v>185</v>
      </c>
      <c r="D3503" t="s">
        <v>14</v>
      </c>
      <c r="E3503" t="s">
        <v>21</v>
      </c>
      <c r="F3503" t="s">
        <v>22</v>
      </c>
      <c r="G3503" t="s">
        <v>3040</v>
      </c>
      <c r="H3503">
        <v>4.7</v>
      </c>
      <c r="I3503">
        <v>345</v>
      </c>
      <c r="J3503">
        <v>5000</v>
      </c>
      <c r="K3503">
        <v>20000</v>
      </c>
      <c r="L3503" s="17">
        <f>IF($E3503&lt;&gt;"",VLOOKUP($E3503,GEMWs!$E$14:$L$20,7,FALSE),"")</f>
        <v>37.754918937403332</v>
      </c>
      <c r="M3503" s="17">
        <f>IF($E3503&lt;&gt;"",VLOOKUP($E3503,GEMWs!$E$14:$L$20,8,FALSE),"")</f>
        <v>96.174593288388181</v>
      </c>
      <c r="N3503" s="17">
        <f t="shared" si="244"/>
        <v>5000</v>
      </c>
      <c r="O3503" s="17">
        <f t="shared" si="245"/>
        <v>20000</v>
      </c>
      <c r="P3503" s="17">
        <f t="shared" si="246"/>
        <v>2.3500000000000002E-4</v>
      </c>
      <c r="Q3503" s="17">
        <f t="shared" si="247"/>
        <v>9.4000000000000008E-4</v>
      </c>
    </row>
    <row r="3504" spans="1:17" x14ac:dyDescent="0.35">
      <c r="A3504" t="s">
        <v>1702</v>
      </c>
      <c r="B3504" t="s">
        <v>218</v>
      </c>
      <c r="C3504" t="s">
        <v>219</v>
      </c>
      <c r="D3504" t="s">
        <v>14</v>
      </c>
      <c r="E3504" t="s">
        <v>21</v>
      </c>
      <c r="F3504" t="s">
        <v>22</v>
      </c>
      <c r="G3504" t="s">
        <v>3040</v>
      </c>
      <c r="H3504">
        <v>978.5</v>
      </c>
      <c r="I3504">
        <v>483</v>
      </c>
      <c r="J3504">
        <v>100</v>
      </c>
      <c r="K3504">
        <v>750</v>
      </c>
      <c r="L3504" s="17">
        <f>IF($E3504&lt;&gt;"",VLOOKUP($E3504,GEMWs!$E$14:$L$20,7,FALSE),"")</f>
        <v>37.754918937403332</v>
      </c>
      <c r="M3504" s="17">
        <f>IF($E3504&lt;&gt;"",VLOOKUP($E3504,GEMWs!$E$14:$L$20,8,FALSE),"")</f>
        <v>96.174593288388181</v>
      </c>
      <c r="N3504" s="17">
        <f t="shared" si="244"/>
        <v>100</v>
      </c>
      <c r="O3504" s="17">
        <f t="shared" si="245"/>
        <v>750</v>
      </c>
      <c r="P3504" s="17">
        <f t="shared" si="246"/>
        <v>1.3046666666666666</v>
      </c>
      <c r="Q3504" s="17">
        <f t="shared" si="247"/>
        <v>9.7850000000000001</v>
      </c>
    </row>
    <row r="3505" spans="1:17" x14ac:dyDescent="0.35">
      <c r="A3505" t="s">
        <v>1702</v>
      </c>
      <c r="B3505" t="s">
        <v>31</v>
      </c>
      <c r="C3505" t="s">
        <v>32</v>
      </c>
      <c r="D3505" t="s">
        <v>14</v>
      </c>
      <c r="E3505" t="s">
        <v>21</v>
      </c>
      <c r="F3505" t="s">
        <v>22</v>
      </c>
      <c r="G3505" t="s">
        <v>3040</v>
      </c>
      <c r="H3505">
        <v>18.600000000000001</v>
      </c>
      <c r="I3505">
        <v>362</v>
      </c>
      <c r="J3505">
        <v>150</v>
      </c>
      <c r="K3505">
        <v>150</v>
      </c>
      <c r="L3505" s="17">
        <f>IF($E3505&lt;&gt;"",VLOOKUP($E3505,GEMWs!$E$14:$L$20,7,FALSE),"")</f>
        <v>37.754918937403332</v>
      </c>
      <c r="M3505" s="17">
        <f>IF($E3505&lt;&gt;"",VLOOKUP($E3505,GEMWs!$E$14:$L$20,8,FALSE),"")</f>
        <v>96.174593288388181</v>
      </c>
      <c r="N3505" s="17">
        <f t="shared" si="244"/>
        <v>150</v>
      </c>
      <c r="O3505" s="17">
        <f t="shared" si="245"/>
        <v>150</v>
      </c>
      <c r="P3505" s="17">
        <f t="shared" si="246"/>
        <v>0.12400000000000001</v>
      </c>
      <c r="Q3505" s="17">
        <f t="shared" si="247"/>
        <v>0.12400000000000001</v>
      </c>
    </row>
    <row r="3506" spans="1:17" x14ac:dyDescent="0.35">
      <c r="A3506" t="s">
        <v>1702</v>
      </c>
      <c r="B3506" t="s">
        <v>65</v>
      </c>
      <c r="C3506" t="s">
        <v>66</v>
      </c>
      <c r="D3506" t="s">
        <v>14</v>
      </c>
      <c r="E3506" t="s">
        <v>21</v>
      </c>
      <c r="F3506" t="s">
        <v>22</v>
      </c>
      <c r="G3506" t="s">
        <v>3040</v>
      </c>
      <c r="H3506">
        <v>20925.8</v>
      </c>
      <c r="I3506">
        <v>228</v>
      </c>
      <c r="J3506">
        <v>8.1199999999999992</v>
      </c>
      <c r="K3506">
        <v>38</v>
      </c>
      <c r="L3506" s="17">
        <f>IF($E3506&lt;&gt;"",VLOOKUP($E3506,GEMWs!$E$14:$L$20,7,FALSE),"")</f>
        <v>37.754918937403332</v>
      </c>
      <c r="M3506" s="17">
        <f>IF($E3506&lt;&gt;"",VLOOKUP($E3506,GEMWs!$E$14:$L$20,8,FALSE),"")</f>
        <v>96.174593288388181</v>
      </c>
      <c r="N3506" s="17">
        <f t="shared" si="244"/>
        <v>8.1199999999999992</v>
      </c>
      <c r="O3506" s="17">
        <f t="shared" si="245"/>
        <v>38</v>
      </c>
      <c r="P3506" s="17">
        <f t="shared" si="246"/>
        <v>550.67894736842106</v>
      </c>
      <c r="Q3506" s="17">
        <f t="shared" si="247"/>
        <v>2577.0689655172414</v>
      </c>
    </row>
    <row r="3507" spans="1:17" x14ac:dyDescent="0.35">
      <c r="A3507" t="s">
        <v>1702</v>
      </c>
      <c r="B3507" t="s">
        <v>39</v>
      </c>
      <c r="C3507" t="s">
        <v>40</v>
      </c>
      <c r="D3507" t="s">
        <v>14</v>
      </c>
      <c r="E3507" t="s">
        <v>21</v>
      </c>
      <c r="F3507" t="s">
        <v>22</v>
      </c>
      <c r="G3507" t="s">
        <v>3040</v>
      </c>
      <c r="H3507">
        <v>1103.8</v>
      </c>
      <c r="I3507">
        <v>230</v>
      </c>
      <c r="J3507">
        <v>68.8</v>
      </c>
      <c r="K3507">
        <v>127.171933</v>
      </c>
      <c r="L3507" s="17">
        <f>IF($E3507&lt;&gt;"",VLOOKUP($E3507,GEMWs!$E$14:$L$20,7,FALSE),"")</f>
        <v>37.754918937403332</v>
      </c>
      <c r="M3507" s="17">
        <f>IF($E3507&lt;&gt;"",VLOOKUP($E3507,GEMWs!$E$14:$L$20,8,FALSE),"")</f>
        <v>96.174593288388181</v>
      </c>
      <c r="N3507" s="17">
        <f t="shared" si="244"/>
        <v>68.8</v>
      </c>
      <c r="O3507" s="17">
        <f t="shared" si="245"/>
        <v>127.171933</v>
      </c>
      <c r="P3507" s="17">
        <f t="shared" si="246"/>
        <v>8.6795881289309325</v>
      </c>
      <c r="Q3507" s="17">
        <f t="shared" si="247"/>
        <v>16.043604651162791</v>
      </c>
    </row>
    <row r="3508" spans="1:17" x14ac:dyDescent="0.35">
      <c r="A3508" t="s">
        <v>1702</v>
      </c>
      <c r="B3508" t="s">
        <v>89</v>
      </c>
      <c r="C3508" t="s">
        <v>90</v>
      </c>
      <c r="D3508" t="s">
        <v>14</v>
      </c>
      <c r="E3508" t="s">
        <v>21</v>
      </c>
      <c r="F3508" t="s">
        <v>22</v>
      </c>
      <c r="G3508" t="s">
        <v>3040</v>
      </c>
      <c r="H3508">
        <v>1.2</v>
      </c>
      <c r="I3508">
        <v>233</v>
      </c>
      <c r="J3508">
        <v>16.640218999999998</v>
      </c>
      <c r="K3508">
        <v>16.640218999999998</v>
      </c>
      <c r="L3508" s="17">
        <f>IF($E3508&lt;&gt;"",VLOOKUP($E3508,GEMWs!$E$14:$L$20,7,FALSE),"")</f>
        <v>37.754918937403332</v>
      </c>
      <c r="M3508" s="17">
        <f>IF($E3508&lt;&gt;"",VLOOKUP($E3508,GEMWs!$E$14:$L$20,8,FALSE),"")</f>
        <v>96.174593288388181</v>
      </c>
      <c r="N3508" s="17">
        <f t="shared" si="244"/>
        <v>16.640218999999998</v>
      </c>
      <c r="O3508" s="17">
        <f t="shared" si="245"/>
        <v>16.640218999999998</v>
      </c>
      <c r="P3508" s="17">
        <f t="shared" si="246"/>
        <v>7.2114435513138384E-2</v>
      </c>
      <c r="Q3508" s="17">
        <f t="shared" si="247"/>
        <v>7.2114435513138384E-2</v>
      </c>
    </row>
    <row r="3509" spans="1:17" x14ac:dyDescent="0.35">
      <c r="A3509" t="s">
        <v>1702</v>
      </c>
      <c r="B3509" t="s">
        <v>127</v>
      </c>
      <c r="D3509" t="s">
        <v>14</v>
      </c>
      <c r="E3509" t="s">
        <v>21</v>
      </c>
      <c r="G3509" t="s">
        <v>3040</v>
      </c>
      <c r="H3509">
        <v>0.5</v>
      </c>
      <c r="J3509">
        <v>0</v>
      </c>
      <c r="K3509">
        <v>0</v>
      </c>
      <c r="L3509" s="17">
        <f>IF($E3509&lt;&gt;"",VLOOKUP($E3509,GEMWs!$E$14:$L$20,7,FALSE),"")</f>
        <v>37.754918937403332</v>
      </c>
      <c r="M3509" s="17">
        <f>IF($E3509&lt;&gt;"",VLOOKUP($E3509,GEMWs!$E$14:$L$20,8,FALSE),"")</f>
        <v>96.174593288388181</v>
      </c>
      <c r="N3509" s="17">
        <f t="shared" ca="1" si="244"/>
        <v>37.754918937403332</v>
      </c>
      <c r="O3509" s="17">
        <f t="shared" ca="1" si="245"/>
        <v>96.174593288388181</v>
      </c>
      <c r="P3509" s="17">
        <f t="shared" ca="1" si="246"/>
        <v>5.1988782370069918E-3</v>
      </c>
      <c r="Q3509" s="17">
        <f t="shared" ca="1" si="247"/>
        <v>1.3243307470186519E-2</v>
      </c>
    </row>
    <row r="3510" spans="1:17" x14ac:dyDescent="0.35">
      <c r="A3510" t="s">
        <v>1702</v>
      </c>
      <c r="B3510" t="s">
        <v>13</v>
      </c>
      <c r="D3510" t="s">
        <v>14</v>
      </c>
      <c r="E3510" t="s">
        <v>15</v>
      </c>
      <c r="G3510" t="s">
        <v>3040</v>
      </c>
      <c r="H3510">
        <v>2.5</v>
      </c>
      <c r="J3510">
        <v>0</v>
      </c>
      <c r="K3510">
        <v>0</v>
      </c>
      <c r="L3510" s="17">
        <f>IF($E3510&lt;&gt;"",VLOOKUP($E3510,GEMWs!$E$14:$L$20,7,FALSE),"")</f>
        <v>37.892086284381016</v>
      </c>
      <c r="M3510" s="17">
        <f>IF($E3510&lt;&gt;"",VLOOKUP($E3510,GEMWs!$E$14:$L$20,8,FALSE),"")</f>
        <v>96.522753888300599</v>
      </c>
      <c r="N3510" s="17">
        <f t="shared" ca="1" si="244"/>
        <v>37.892086284381016</v>
      </c>
      <c r="O3510" s="17">
        <f t="shared" ca="1" si="245"/>
        <v>96.522753888300599</v>
      </c>
      <c r="P3510" s="17">
        <f t="shared" ca="1" si="246"/>
        <v>2.5900628600931598E-2</v>
      </c>
      <c r="Q3510" s="17">
        <f t="shared" ca="1" si="247"/>
        <v>6.597683699011557E-2</v>
      </c>
    </row>
    <row r="3511" spans="1:17" x14ac:dyDescent="0.35">
      <c r="A3511" t="s">
        <v>1702</v>
      </c>
      <c r="B3511" t="s">
        <v>718</v>
      </c>
      <c r="D3511" t="s">
        <v>14</v>
      </c>
      <c r="E3511" t="s">
        <v>21</v>
      </c>
      <c r="G3511" t="s">
        <v>3040</v>
      </c>
      <c r="H3511">
        <v>17</v>
      </c>
      <c r="J3511">
        <v>0</v>
      </c>
      <c r="K3511">
        <v>0</v>
      </c>
      <c r="L3511" s="17">
        <f>IF($E3511&lt;&gt;"",VLOOKUP($E3511,GEMWs!$E$14:$L$20,7,FALSE),"")</f>
        <v>37.754918937403332</v>
      </c>
      <c r="M3511" s="17">
        <f>IF($E3511&lt;&gt;"",VLOOKUP($E3511,GEMWs!$E$14:$L$20,8,FALSE),"")</f>
        <v>96.174593288388181</v>
      </c>
      <c r="N3511" s="17">
        <f t="shared" ca="1" si="244"/>
        <v>37.754918937403332</v>
      </c>
      <c r="O3511" s="17">
        <f t="shared" ca="1" si="245"/>
        <v>96.174593288388181</v>
      </c>
      <c r="P3511" s="17">
        <f t="shared" ca="1" si="246"/>
        <v>0.17676186005823771</v>
      </c>
      <c r="Q3511" s="17">
        <f t="shared" ca="1" si="247"/>
        <v>0.45027245398634164</v>
      </c>
    </row>
    <row r="3512" spans="1:17" x14ac:dyDescent="0.35">
      <c r="A3512" t="s">
        <v>1702</v>
      </c>
      <c r="B3512" t="s">
        <v>47</v>
      </c>
      <c r="C3512" t="s">
        <v>48</v>
      </c>
      <c r="D3512" t="s">
        <v>14</v>
      </c>
      <c r="E3512" t="s">
        <v>21</v>
      </c>
      <c r="F3512" t="s">
        <v>14</v>
      </c>
      <c r="G3512" t="s">
        <v>3040</v>
      </c>
      <c r="H3512">
        <v>3623.4</v>
      </c>
      <c r="I3512">
        <v>256</v>
      </c>
      <c r="J3512">
        <v>11.292441</v>
      </c>
      <c r="K3512">
        <v>1000</v>
      </c>
      <c r="L3512" s="17">
        <f>IF($E3512&lt;&gt;"",VLOOKUP($E3512,GEMWs!$E$14:$L$20,7,FALSE),"")</f>
        <v>37.754918937403332</v>
      </c>
      <c r="M3512" s="17">
        <f>IF($E3512&lt;&gt;"",VLOOKUP($E3512,GEMWs!$E$14:$L$20,8,FALSE),"")</f>
        <v>96.174593288388181</v>
      </c>
      <c r="N3512" s="17">
        <f t="shared" si="244"/>
        <v>11.292441</v>
      </c>
      <c r="O3512" s="17">
        <f t="shared" si="245"/>
        <v>1000</v>
      </c>
      <c r="P3512" s="17">
        <f t="shared" si="246"/>
        <v>3.6234000000000002</v>
      </c>
      <c r="Q3512" s="17">
        <f t="shared" si="247"/>
        <v>320.86950908134037</v>
      </c>
    </row>
    <row r="3513" spans="1:17" x14ac:dyDescent="0.35">
      <c r="A3513" t="s">
        <v>1702</v>
      </c>
      <c r="B3513" t="s">
        <v>214</v>
      </c>
      <c r="C3513" t="s">
        <v>215</v>
      </c>
      <c r="D3513" t="s">
        <v>14</v>
      </c>
      <c r="E3513" t="s">
        <v>21</v>
      </c>
      <c r="F3513" t="s">
        <v>22</v>
      </c>
      <c r="G3513" t="s">
        <v>3040</v>
      </c>
      <c r="H3513">
        <v>86.1</v>
      </c>
      <c r="I3513">
        <v>270</v>
      </c>
      <c r="J3513">
        <v>32</v>
      </c>
      <c r="K3513">
        <v>713</v>
      </c>
      <c r="L3513" s="17">
        <f>IF($E3513&lt;&gt;"",VLOOKUP($E3513,GEMWs!$E$14:$L$20,7,FALSE),"")</f>
        <v>37.754918937403332</v>
      </c>
      <c r="M3513" s="17">
        <f>IF($E3513&lt;&gt;"",VLOOKUP($E3513,GEMWs!$E$14:$L$20,8,FALSE),"")</f>
        <v>96.174593288388181</v>
      </c>
      <c r="N3513" s="17">
        <f t="shared" si="244"/>
        <v>32</v>
      </c>
      <c r="O3513" s="17">
        <f t="shared" si="245"/>
        <v>713</v>
      </c>
      <c r="P3513" s="17">
        <f t="shared" si="246"/>
        <v>0.12075736325385693</v>
      </c>
      <c r="Q3513" s="17">
        <f t="shared" si="247"/>
        <v>2.6906249999999998</v>
      </c>
    </row>
    <row r="3514" spans="1:17" x14ac:dyDescent="0.35">
      <c r="A3514" t="s">
        <v>1702</v>
      </c>
      <c r="B3514" t="s">
        <v>103</v>
      </c>
      <c r="D3514" t="s">
        <v>14</v>
      </c>
      <c r="E3514" t="s">
        <v>15</v>
      </c>
      <c r="G3514" t="s">
        <v>3040</v>
      </c>
      <c r="H3514">
        <v>203.7</v>
      </c>
      <c r="J3514">
        <v>0</v>
      </c>
      <c r="K3514">
        <v>0</v>
      </c>
      <c r="L3514" s="17">
        <f>IF($E3514&lt;&gt;"",VLOOKUP($E3514,GEMWs!$E$14:$L$20,7,FALSE),"")</f>
        <v>37.892086284381016</v>
      </c>
      <c r="M3514" s="17">
        <f>IF($E3514&lt;&gt;"",VLOOKUP($E3514,GEMWs!$E$14:$L$20,8,FALSE),"")</f>
        <v>96.522753888300599</v>
      </c>
      <c r="N3514" s="17">
        <f t="shared" ca="1" si="244"/>
        <v>37.892086284381016</v>
      </c>
      <c r="O3514" s="17">
        <f t="shared" ca="1" si="245"/>
        <v>96.522753888300599</v>
      </c>
      <c r="P3514" s="17">
        <f t="shared" ca="1" si="246"/>
        <v>2.1103832184039062</v>
      </c>
      <c r="Q3514" s="17">
        <f t="shared" ca="1" si="247"/>
        <v>5.3757926779546157</v>
      </c>
    </row>
    <row r="3515" spans="1:17" x14ac:dyDescent="0.35">
      <c r="A3515" t="s">
        <v>1702</v>
      </c>
      <c r="B3515" t="s">
        <v>941</v>
      </c>
      <c r="C3515" t="s">
        <v>942</v>
      </c>
      <c r="D3515" t="s">
        <v>14</v>
      </c>
      <c r="E3515" t="s">
        <v>21</v>
      </c>
      <c r="F3515" t="s">
        <v>22</v>
      </c>
      <c r="G3515" t="s">
        <v>3040</v>
      </c>
      <c r="H3515">
        <v>273.60000000000002</v>
      </c>
      <c r="I3515">
        <v>276</v>
      </c>
      <c r="J3515">
        <v>11.292441</v>
      </c>
      <c r="K3515">
        <v>600.10174800000004</v>
      </c>
      <c r="L3515" s="17">
        <f>IF($E3515&lt;&gt;"",VLOOKUP($E3515,GEMWs!$E$14:$L$20,7,FALSE),"")</f>
        <v>37.754918937403332</v>
      </c>
      <c r="M3515" s="17">
        <f>IF($E3515&lt;&gt;"",VLOOKUP($E3515,GEMWs!$E$14:$L$20,8,FALSE),"")</f>
        <v>96.174593288388181</v>
      </c>
      <c r="N3515" s="17">
        <f t="shared" si="244"/>
        <v>11.292441</v>
      </c>
      <c r="O3515" s="17">
        <f t="shared" si="245"/>
        <v>600.10174800000004</v>
      </c>
      <c r="P3515" s="17">
        <f t="shared" si="246"/>
        <v>0.45592268463114027</v>
      </c>
      <c r="Q3515" s="17">
        <f t="shared" si="247"/>
        <v>24.228596810910947</v>
      </c>
    </row>
    <row r="3516" spans="1:17" x14ac:dyDescent="0.35">
      <c r="A3516" t="s">
        <v>1702</v>
      </c>
      <c r="B3516" t="s">
        <v>49</v>
      </c>
      <c r="C3516" t="s">
        <v>50</v>
      </c>
      <c r="D3516" t="s">
        <v>14</v>
      </c>
      <c r="E3516" t="s">
        <v>21</v>
      </c>
      <c r="F3516" t="s">
        <v>14</v>
      </c>
      <c r="G3516" t="s">
        <v>3040</v>
      </c>
      <c r="H3516">
        <v>1.8</v>
      </c>
      <c r="I3516">
        <v>278</v>
      </c>
      <c r="J3516">
        <v>20.321014999999999</v>
      </c>
      <c r="K3516">
        <v>2000</v>
      </c>
      <c r="L3516" s="17">
        <f>IF($E3516&lt;&gt;"",VLOOKUP($E3516,GEMWs!$E$14:$L$20,7,FALSE),"")</f>
        <v>37.754918937403332</v>
      </c>
      <c r="M3516" s="17">
        <f>IF($E3516&lt;&gt;"",VLOOKUP($E3516,GEMWs!$E$14:$L$20,8,FALSE),"")</f>
        <v>96.174593288388181</v>
      </c>
      <c r="N3516" s="17">
        <f t="shared" si="244"/>
        <v>20.321014999999999</v>
      </c>
      <c r="O3516" s="17">
        <f t="shared" si="245"/>
        <v>2000</v>
      </c>
      <c r="P3516" s="17">
        <f t="shared" si="246"/>
        <v>8.9999999999999998E-4</v>
      </c>
      <c r="Q3516" s="17">
        <f t="shared" si="247"/>
        <v>8.8578252611889716E-2</v>
      </c>
    </row>
    <row r="3517" spans="1:17" x14ac:dyDescent="0.35">
      <c r="A3517" t="s">
        <v>1702</v>
      </c>
      <c r="B3517" t="s">
        <v>146</v>
      </c>
      <c r="C3517" t="s">
        <v>147</v>
      </c>
      <c r="D3517" t="s">
        <v>14</v>
      </c>
      <c r="E3517" t="s">
        <v>18</v>
      </c>
      <c r="F3517" t="s">
        <v>22</v>
      </c>
      <c r="G3517" t="s">
        <v>3040</v>
      </c>
      <c r="H3517">
        <v>0.2</v>
      </c>
      <c r="I3517">
        <v>401</v>
      </c>
      <c r="J3517">
        <v>3000</v>
      </c>
      <c r="K3517">
        <v>4500</v>
      </c>
      <c r="L3517" s="17">
        <f>IF($E3517&lt;&gt;"",VLOOKUP($E3517,GEMWs!$E$14:$L$20,7,FALSE),"")</f>
        <v>5950.3939027696888</v>
      </c>
      <c r="M3517" s="17">
        <f>IF($E3517&lt;&gt;"",VLOOKUP($E3517,GEMWs!$E$14:$L$20,8,FALSE),"")</f>
        <v>10539.430626954083</v>
      </c>
      <c r="N3517" s="17">
        <f t="shared" si="244"/>
        <v>3000</v>
      </c>
      <c r="O3517" s="17">
        <f t="shared" si="245"/>
        <v>4500</v>
      </c>
      <c r="P3517" s="17">
        <f t="shared" si="246"/>
        <v>4.4444444444444447E-5</v>
      </c>
      <c r="Q3517" s="17">
        <f t="shared" si="247"/>
        <v>6.666666666666667E-5</v>
      </c>
    </row>
    <row r="3518" spans="1:17" x14ac:dyDescent="0.35">
      <c r="A3518" t="s">
        <v>1702</v>
      </c>
      <c r="B3518" t="s">
        <v>2976</v>
      </c>
      <c r="D3518" t="s">
        <v>14</v>
      </c>
      <c r="E3518" t="s">
        <v>21</v>
      </c>
      <c r="G3518" t="s">
        <v>3040</v>
      </c>
      <c r="H3518">
        <v>14.9</v>
      </c>
      <c r="J3518">
        <v>0</v>
      </c>
      <c r="K3518">
        <v>0</v>
      </c>
      <c r="L3518" s="17">
        <f>IF($E3518&lt;&gt;"",VLOOKUP($E3518,GEMWs!$E$14:$L$20,7,FALSE),"")</f>
        <v>37.754918937403332</v>
      </c>
      <c r="M3518" s="17">
        <f>IF($E3518&lt;&gt;"",VLOOKUP($E3518,GEMWs!$E$14:$L$20,8,FALSE),"")</f>
        <v>96.174593288388181</v>
      </c>
      <c r="N3518" s="17">
        <f t="shared" ca="1" si="244"/>
        <v>37.754918937403332</v>
      </c>
      <c r="O3518" s="17">
        <f t="shared" ca="1" si="245"/>
        <v>96.174593288388181</v>
      </c>
      <c r="P3518" s="17">
        <f t="shared" ca="1" si="246"/>
        <v>0.15492657146280836</v>
      </c>
      <c r="Q3518" s="17">
        <f t="shared" ca="1" si="247"/>
        <v>0.39465056261155829</v>
      </c>
    </row>
    <row r="3519" spans="1:17" x14ac:dyDescent="0.35">
      <c r="A3519" t="s">
        <v>1702</v>
      </c>
      <c r="B3519" t="s">
        <v>142</v>
      </c>
      <c r="C3519" t="s">
        <v>143</v>
      </c>
      <c r="D3519" t="s">
        <v>14</v>
      </c>
      <c r="E3519" t="s">
        <v>21</v>
      </c>
      <c r="F3519" t="s">
        <v>14</v>
      </c>
      <c r="G3519" t="s">
        <v>3040</v>
      </c>
      <c r="H3519">
        <v>1480.6</v>
      </c>
      <c r="I3519">
        <v>307</v>
      </c>
      <c r="J3519">
        <v>6.6173489999999999</v>
      </c>
      <c r="K3519">
        <v>223.606798</v>
      </c>
      <c r="L3519" s="17">
        <f>IF($E3519&lt;&gt;"",VLOOKUP($E3519,GEMWs!$E$14:$L$20,7,FALSE),"")</f>
        <v>37.754918937403332</v>
      </c>
      <c r="M3519" s="17">
        <f>IF($E3519&lt;&gt;"",VLOOKUP($E3519,GEMWs!$E$14:$L$20,8,FALSE),"")</f>
        <v>96.174593288388181</v>
      </c>
      <c r="N3519" s="17">
        <f t="shared" si="244"/>
        <v>6.6173489999999999</v>
      </c>
      <c r="O3519" s="17">
        <f t="shared" si="245"/>
        <v>223.606798</v>
      </c>
      <c r="P3519" s="17">
        <f t="shared" si="246"/>
        <v>6.6214444875687546</v>
      </c>
      <c r="Q3519" s="17">
        <f t="shared" si="247"/>
        <v>223.74518859440539</v>
      </c>
    </row>
    <row r="3520" spans="1:17" x14ac:dyDescent="0.35">
      <c r="A3520" t="s">
        <v>1702</v>
      </c>
      <c r="B3520" t="s">
        <v>1703</v>
      </c>
      <c r="C3520" t="s">
        <v>1704</v>
      </c>
      <c r="D3520" t="s">
        <v>14</v>
      </c>
      <c r="E3520" t="s">
        <v>21</v>
      </c>
      <c r="G3520" t="s">
        <v>3040</v>
      </c>
      <c r="H3520">
        <v>1.7</v>
      </c>
      <c r="J3520">
        <v>0</v>
      </c>
      <c r="K3520">
        <v>0</v>
      </c>
      <c r="L3520" s="17">
        <f>IF($E3520&lt;&gt;"",VLOOKUP($E3520,GEMWs!$E$14:$L$20,7,FALSE),"")</f>
        <v>37.754918937403332</v>
      </c>
      <c r="M3520" s="17">
        <f>IF($E3520&lt;&gt;"",VLOOKUP($E3520,GEMWs!$E$14:$L$20,8,FALSE),"")</f>
        <v>96.174593288388181</v>
      </c>
      <c r="N3520" s="17">
        <f t="shared" ca="1" si="244"/>
        <v>37.754918937403332</v>
      </c>
      <c r="O3520" s="17">
        <f t="shared" ca="1" si="245"/>
        <v>96.174593288388181</v>
      </c>
      <c r="P3520" s="17">
        <f t="shared" ca="1" si="246"/>
        <v>1.7676186005823772E-2</v>
      </c>
      <c r="Q3520" s="17">
        <f t="shared" ca="1" si="247"/>
        <v>4.5027245398634161E-2</v>
      </c>
    </row>
    <row r="3521" spans="1:17" x14ac:dyDescent="0.35">
      <c r="A3521" t="s">
        <v>1702</v>
      </c>
      <c r="B3521" t="s">
        <v>2980</v>
      </c>
      <c r="D3521" t="s">
        <v>14</v>
      </c>
      <c r="E3521" t="s">
        <v>18</v>
      </c>
      <c r="G3521" t="s">
        <v>3040</v>
      </c>
      <c r="H3521">
        <v>1.5</v>
      </c>
      <c r="J3521">
        <v>0</v>
      </c>
      <c r="K3521">
        <v>0</v>
      </c>
      <c r="L3521" s="17">
        <f>IF($E3521&lt;&gt;"",VLOOKUP($E3521,GEMWs!$E$14:$L$20,7,FALSE),"")</f>
        <v>5950.3939027696888</v>
      </c>
      <c r="M3521" s="17">
        <f>IF($E3521&lt;&gt;"",VLOOKUP($E3521,GEMWs!$E$14:$L$20,8,FALSE),"")</f>
        <v>10539.430626954083</v>
      </c>
      <c r="N3521" s="17">
        <f t="shared" ca="1" si="244"/>
        <v>5950.3939027696888</v>
      </c>
      <c r="O3521" s="17">
        <f t="shared" ca="1" si="245"/>
        <v>10539.430626954083</v>
      </c>
      <c r="P3521" s="17">
        <f t="shared" ca="1" si="246"/>
        <v>1.4232267881377034E-4</v>
      </c>
      <c r="Q3521" s="17">
        <f t="shared" ca="1" si="247"/>
        <v>2.5208415182426922E-4</v>
      </c>
    </row>
    <row r="3522" spans="1:17" x14ac:dyDescent="0.35">
      <c r="A3522" t="s">
        <v>1702</v>
      </c>
      <c r="B3522" t="s">
        <v>55</v>
      </c>
      <c r="C3522" t="s">
        <v>56</v>
      </c>
      <c r="D3522" t="s">
        <v>14</v>
      </c>
      <c r="E3522" t="s">
        <v>21</v>
      </c>
      <c r="F3522" t="s">
        <v>14</v>
      </c>
      <c r="G3522" t="s">
        <v>3040</v>
      </c>
      <c r="H3522">
        <v>22.1</v>
      </c>
      <c r="I3522">
        <v>332</v>
      </c>
      <c r="J3522">
        <v>80.760000000000005</v>
      </c>
      <c r="K3522">
        <v>1000</v>
      </c>
      <c r="L3522" s="17">
        <f>IF($E3522&lt;&gt;"",VLOOKUP($E3522,GEMWs!$E$14:$L$20,7,FALSE),"")</f>
        <v>37.754918937403332</v>
      </c>
      <c r="M3522" s="17">
        <f>IF($E3522&lt;&gt;"",VLOOKUP($E3522,GEMWs!$E$14:$L$20,8,FALSE),"")</f>
        <v>96.174593288388181</v>
      </c>
      <c r="N3522" s="17">
        <f t="shared" si="244"/>
        <v>80.760000000000005</v>
      </c>
      <c r="O3522" s="17">
        <f t="shared" si="245"/>
        <v>1000</v>
      </c>
      <c r="P3522" s="17">
        <f t="shared" si="246"/>
        <v>2.2100000000000002E-2</v>
      </c>
      <c r="Q3522" s="17">
        <f t="shared" si="247"/>
        <v>0.27365032194155525</v>
      </c>
    </row>
    <row r="3523" spans="1:17" x14ac:dyDescent="0.35">
      <c r="A3523" t="s">
        <v>1702</v>
      </c>
      <c r="B3523" t="s">
        <v>186</v>
      </c>
      <c r="C3523" t="s">
        <v>187</v>
      </c>
      <c r="D3523" t="s">
        <v>14</v>
      </c>
      <c r="E3523" t="s">
        <v>21</v>
      </c>
      <c r="F3523" t="s">
        <v>14</v>
      </c>
      <c r="G3523" t="s">
        <v>3040</v>
      </c>
      <c r="H3523">
        <v>38.799999999999997</v>
      </c>
      <c r="I3523">
        <v>337</v>
      </c>
      <c r="J3523">
        <v>53.942762999999999</v>
      </c>
      <c r="K3523">
        <v>180000</v>
      </c>
      <c r="L3523" s="17">
        <f>IF($E3523&lt;&gt;"",VLOOKUP($E3523,GEMWs!$E$14:$L$20,7,FALSE),"")</f>
        <v>37.754918937403332</v>
      </c>
      <c r="M3523" s="17">
        <f>IF($E3523&lt;&gt;"",VLOOKUP($E3523,GEMWs!$E$14:$L$20,8,FALSE),"")</f>
        <v>96.174593288388181</v>
      </c>
      <c r="N3523" s="17">
        <f t="shared" si="244"/>
        <v>53.942762999999999</v>
      </c>
      <c r="O3523" s="17">
        <f t="shared" si="245"/>
        <v>180000</v>
      </c>
      <c r="P3523" s="17">
        <f t="shared" si="246"/>
        <v>2.1555555555555553E-4</v>
      </c>
      <c r="Q3523" s="17">
        <f t="shared" si="247"/>
        <v>0.71928091632977709</v>
      </c>
    </row>
    <row r="3524" spans="1:17" x14ac:dyDescent="0.35">
      <c r="A3524" t="s">
        <v>1702</v>
      </c>
      <c r="B3524" t="s">
        <v>961</v>
      </c>
      <c r="C3524" t="s">
        <v>962</v>
      </c>
      <c r="D3524" t="s">
        <v>22</v>
      </c>
      <c r="G3524" t="s">
        <v>3040</v>
      </c>
      <c r="H3524">
        <v>510</v>
      </c>
      <c r="J3524">
        <v>0</v>
      </c>
      <c r="K3524">
        <v>0</v>
      </c>
      <c r="L3524" s="17" t="str">
        <f>IF($E3524&lt;&gt;"",VLOOKUP($E3524,GEMWs!$E$14:$L$20,7,FALSE),"")</f>
        <v/>
      </c>
      <c r="M3524" s="17" t="str">
        <f>IF($E3524&lt;&gt;"",VLOOKUP($E3524,GEMWs!$E$14:$L$20,8,FALSE),"")</f>
        <v/>
      </c>
      <c r="N3524" s="17">
        <f t="shared" ca="1" si="244"/>
        <v>0</v>
      </c>
      <c r="O3524" s="17">
        <f t="shared" ca="1" si="245"/>
        <v>0</v>
      </c>
      <c r="P3524" s="17">
        <f t="shared" ca="1" si="246"/>
        <v>0</v>
      </c>
      <c r="Q3524" s="17">
        <f t="shared" ca="1" si="247"/>
        <v>0</v>
      </c>
    </row>
    <row r="3525" spans="1:17" x14ac:dyDescent="0.35">
      <c r="A3525" t="s">
        <v>1702</v>
      </c>
      <c r="B3525" t="s">
        <v>1549</v>
      </c>
      <c r="D3525" t="s">
        <v>14</v>
      </c>
      <c r="E3525" t="s">
        <v>21</v>
      </c>
      <c r="G3525" t="s">
        <v>3040</v>
      </c>
      <c r="H3525">
        <v>1.1000000000000001</v>
      </c>
      <c r="J3525">
        <v>0</v>
      </c>
      <c r="K3525">
        <v>0</v>
      </c>
      <c r="L3525" s="17">
        <f>IF($E3525&lt;&gt;"",VLOOKUP($E3525,GEMWs!$E$14:$L$20,7,FALSE),"")</f>
        <v>37.754918937403332</v>
      </c>
      <c r="M3525" s="17">
        <f>IF($E3525&lt;&gt;"",VLOOKUP($E3525,GEMWs!$E$14:$L$20,8,FALSE),"")</f>
        <v>96.174593288388181</v>
      </c>
      <c r="N3525" s="17">
        <f t="shared" ca="1" si="244"/>
        <v>37.754918937403332</v>
      </c>
      <c r="O3525" s="17">
        <f t="shared" ca="1" si="245"/>
        <v>96.174593288388181</v>
      </c>
      <c r="P3525" s="17">
        <f t="shared" ca="1" si="246"/>
        <v>1.1437532121415383E-2</v>
      </c>
      <c r="Q3525" s="17">
        <f t="shared" ca="1" si="247"/>
        <v>2.9135276434410343E-2</v>
      </c>
    </row>
    <row r="3526" spans="1:17" x14ac:dyDescent="0.35">
      <c r="A3526" t="s">
        <v>1702</v>
      </c>
      <c r="B3526" t="s">
        <v>150</v>
      </c>
      <c r="C3526" t="s">
        <v>151</v>
      </c>
      <c r="D3526" t="s">
        <v>14</v>
      </c>
      <c r="E3526" t="s">
        <v>21</v>
      </c>
      <c r="F3526" t="s">
        <v>22</v>
      </c>
      <c r="G3526" t="s">
        <v>3040</v>
      </c>
      <c r="H3526">
        <v>41.7</v>
      </c>
      <c r="I3526">
        <v>342</v>
      </c>
      <c r="J3526">
        <v>121.88982799999999</v>
      </c>
      <c r="K3526">
        <v>164.86666500000001</v>
      </c>
      <c r="L3526" s="17">
        <f>IF($E3526&lt;&gt;"",VLOOKUP($E3526,GEMWs!$E$14:$L$20,7,FALSE),"")</f>
        <v>37.754918937403332</v>
      </c>
      <c r="M3526" s="17">
        <f>IF($E3526&lt;&gt;"",VLOOKUP($E3526,GEMWs!$E$14:$L$20,8,FALSE),"")</f>
        <v>96.174593288388181</v>
      </c>
      <c r="N3526" s="17">
        <f t="shared" si="244"/>
        <v>121.88982799999999</v>
      </c>
      <c r="O3526" s="17">
        <f t="shared" si="245"/>
        <v>164.86666500000001</v>
      </c>
      <c r="P3526" s="17">
        <f t="shared" si="246"/>
        <v>0.25293166450598126</v>
      </c>
      <c r="Q3526" s="17">
        <f t="shared" si="247"/>
        <v>0.34211222285095033</v>
      </c>
    </row>
    <row r="3527" spans="1:17" x14ac:dyDescent="0.35">
      <c r="A3527" t="s">
        <v>1705</v>
      </c>
      <c r="B3527" t="s">
        <v>1558</v>
      </c>
      <c r="D3527" t="s">
        <v>22</v>
      </c>
      <c r="G3527" t="s">
        <v>3040</v>
      </c>
      <c r="H3527">
        <v>1.4</v>
      </c>
      <c r="J3527">
        <v>0</v>
      </c>
      <c r="K3527">
        <v>0</v>
      </c>
      <c r="L3527" s="17" t="str">
        <f>IF($E3527&lt;&gt;"",VLOOKUP($E3527,GEMWs!$E$14:$L$20,7,FALSE),"")</f>
        <v/>
      </c>
      <c r="M3527" s="17" t="str">
        <f>IF($E3527&lt;&gt;"",VLOOKUP($E3527,GEMWs!$E$14:$L$20,8,FALSE),"")</f>
        <v/>
      </c>
      <c r="N3527" s="17">
        <f t="shared" ca="1" si="244"/>
        <v>0</v>
      </c>
      <c r="O3527" s="17">
        <f t="shared" ca="1" si="245"/>
        <v>0</v>
      </c>
      <c r="P3527" s="17">
        <f t="shared" ca="1" si="246"/>
        <v>0</v>
      </c>
      <c r="Q3527" s="17">
        <f t="shared" ca="1" si="247"/>
        <v>0</v>
      </c>
    </row>
    <row r="3528" spans="1:17" x14ac:dyDescent="0.35">
      <c r="A3528" t="s">
        <v>1705</v>
      </c>
      <c r="B3528" t="s">
        <v>1036</v>
      </c>
      <c r="C3528" t="s">
        <v>1037</v>
      </c>
      <c r="D3528" t="s">
        <v>14</v>
      </c>
      <c r="E3528" t="s">
        <v>21</v>
      </c>
      <c r="F3528" t="s">
        <v>22</v>
      </c>
      <c r="G3528" t="s">
        <v>3040</v>
      </c>
      <c r="H3528">
        <v>8.9</v>
      </c>
      <c r="I3528">
        <v>13</v>
      </c>
      <c r="J3528">
        <v>909</v>
      </c>
      <c r="K3528">
        <v>2500</v>
      </c>
      <c r="L3528" s="17">
        <f>IF($E3528&lt;&gt;"",VLOOKUP($E3528,GEMWs!$E$14:$L$20,7,FALSE),"")</f>
        <v>37.754918937403332</v>
      </c>
      <c r="M3528" s="17">
        <f>IF($E3528&lt;&gt;"",VLOOKUP($E3528,GEMWs!$E$14:$L$20,8,FALSE),"")</f>
        <v>96.174593288388181</v>
      </c>
      <c r="N3528" s="17">
        <f t="shared" si="244"/>
        <v>909</v>
      </c>
      <c r="O3528" s="17">
        <f t="shared" si="245"/>
        <v>2500</v>
      </c>
      <c r="P3528" s="17">
        <f t="shared" si="246"/>
        <v>3.5600000000000002E-3</v>
      </c>
      <c r="Q3528" s="17">
        <f t="shared" si="247"/>
        <v>9.7909790979097914E-3</v>
      </c>
    </row>
    <row r="3529" spans="1:17" x14ac:dyDescent="0.35">
      <c r="A3529" t="s">
        <v>1705</v>
      </c>
      <c r="B3529" t="s">
        <v>1616</v>
      </c>
      <c r="C3529" t="s">
        <v>1617</v>
      </c>
      <c r="D3529" t="s">
        <v>14</v>
      </c>
      <c r="E3529" t="s">
        <v>21</v>
      </c>
      <c r="F3529" t="s">
        <v>22</v>
      </c>
      <c r="G3529" t="s">
        <v>3040</v>
      </c>
      <c r="H3529">
        <v>7.7</v>
      </c>
      <c r="I3529">
        <v>34</v>
      </c>
      <c r="J3529">
        <v>454</v>
      </c>
      <c r="K3529">
        <v>4545</v>
      </c>
      <c r="L3529" s="17">
        <f>IF($E3529&lt;&gt;"",VLOOKUP($E3529,GEMWs!$E$14:$L$20,7,FALSE),"")</f>
        <v>37.754918937403332</v>
      </c>
      <c r="M3529" s="17">
        <f>IF($E3529&lt;&gt;"",VLOOKUP($E3529,GEMWs!$E$14:$L$20,8,FALSE),"")</f>
        <v>96.174593288388181</v>
      </c>
      <c r="N3529" s="17">
        <f t="shared" si="244"/>
        <v>454</v>
      </c>
      <c r="O3529" s="17">
        <f t="shared" si="245"/>
        <v>4545</v>
      </c>
      <c r="P3529" s="17">
        <f t="shared" si="246"/>
        <v>1.6941694169416942E-3</v>
      </c>
      <c r="Q3529" s="17">
        <f t="shared" si="247"/>
        <v>1.6960352422907488E-2</v>
      </c>
    </row>
    <row r="3530" spans="1:17" x14ac:dyDescent="0.35">
      <c r="A3530" t="s">
        <v>1705</v>
      </c>
      <c r="B3530" t="s">
        <v>1706</v>
      </c>
      <c r="C3530" t="s">
        <v>1707</v>
      </c>
      <c r="D3530" t="s">
        <v>14</v>
      </c>
      <c r="E3530" t="s">
        <v>21</v>
      </c>
      <c r="F3530" t="s">
        <v>22</v>
      </c>
      <c r="G3530" t="s">
        <v>3040</v>
      </c>
      <c r="H3530">
        <v>392.9</v>
      </c>
      <c r="I3530">
        <v>456</v>
      </c>
      <c r="J3530">
        <v>56.287042</v>
      </c>
      <c r="K3530">
        <v>64.471320000000006</v>
      </c>
      <c r="L3530" s="17">
        <f>IF($E3530&lt;&gt;"",VLOOKUP($E3530,GEMWs!$E$14:$L$20,7,FALSE),"")</f>
        <v>37.754918937403332</v>
      </c>
      <c r="M3530" s="17">
        <f>IF($E3530&lt;&gt;"",VLOOKUP($E3530,GEMWs!$E$14:$L$20,8,FALSE),"")</f>
        <v>96.174593288388181</v>
      </c>
      <c r="N3530" s="17">
        <f t="shared" si="244"/>
        <v>56.287042</v>
      </c>
      <c r="O3530" s="17">
        <f t="shared" si="245"/>
        <v>64.471320000000006</v>
      </c>
      <c r="P3530" s="17">
        <f t="shared" si="246"/>
        <v>6.0941826536202441</v>
      </c>
      <c r="Q3530" s="17">
        <f t="shared" si="247"/>
        <v>6.9802921958485573</v>
      </c>
    </row>
    <row r="3531" spans="1:17" x14ac:dyDescent="0.35">
      <c r="A3531" t="s">
        <v>1705</v>
      </c>
      <c r="B3531" t="s">
        <v>1046</v>
      </c>
      <c r="C3531" t="s">
        <v>1047</v>
      </c>
      <c r="D3531" t="s">
        <v>14</v>
      </c>
      <c r="E3531" t="s">
        <v>21</v>
      </c>
      <c r="F3531" t="s">
        <v>14</v>
      </c>
      <c r="G3531" t="s">
        <v>3040</v>
      </c>
      <c r="H3531">
        <v>1.4</v>
      </c>
      <c r="I3531">
        <v>44</v>
      </c>
      <c r="J3531">
        <v>56.287042</v>
      </c>
      <c r="K3531">
        <v>1078.612703</v>
      </c>
      <c r="L3531" s="17">
        <f>IF($E3531&lt;&gt;"",VLOOKUP($E3531,GEMWs!$E$14:$L$20,7,FALSE),"")</f>
        <v>37.754918937403332</v>
      </c>
      <c r="M3531" s="17">
        <f>IF($E3531&lt;&gt;"",VLOOKUP($E3531,GEMWs!$E$14:$L$20,8,FALSE),"")</f>
        <v>96.174593288388181</v>
      </c>
      <c r="N3531" s="17">
        <f t="shared" si="244"/>
        <v>56.287042</v>
      </c>
      <c r="O3531" s="17">
        <f t="shared" si="245"/>
        <v>1078.612703</v>
      </c>
      <c r="P3531" s="17">
        <f t="shared" si="246"/>
        <v>1.297963574975623E-3</v>
      </c>
      <c r="Q3531" s="17">
        <f t="shared" si="247"/>
        <v>2.487250973323487E-2</v>
      </c>
    </row>
    <row r="3532" spans="1:17" x14ac:dyDescent="0.35">
      <c r="A3532" t="s">
        <v>1705</v>
      </c>
      <c r="B3532" t="s">
        <v>534</v>
      </c>
      <c r="C3532" t="s">
        <v>535</v>
      </c>
      <c r="D3532" t="s">
        <v>14</v>
      </c>
      <c r="E3532" t="s">
        <v>21</v>
      </c>
      <c r="F3532" t="s">
        <v>22</v>
      </c>
      <c r="G3532" t="s">
        <v>3040</v>
      </c>
      <c r="H3532">
        <v>3.8</v>
      </c>
      <c r="I3532">
        <v>48</v>
      </c>
      <c r="J3532">
        <v>2720</v>
      </c>
      <c r="K3532">
        <v>2720</v>
      </c>
      <c r="L3532" s="17">
        <f>IF($E3532&lt;&gt;"",VLOOKUP($E3532,GEMWs!$E$14:$L$20,7,FALSE),"")</f>
        <v>37.754918937403332</v>
      </c>
      <c r="M3532" s="17">
        <f>IF($E3532&lt;&gt;"",VLOOKUP($E3532,GEMWs!$E$14:$L$20,8,FALSE),"")</f>
        <v>96.174593288388181</v>
      </c>
      <c r="N3532" s="17">
        <f t="shared" si="244"/>
        <v>2720</v>
      </c>
      <c r="O3532" s="17">
        <f t="shared" si="245"/>
        <v>2720</v>
      </c>
      <c r="P3532" s="17">
        <f t="shared" si="246"/>
        <v>1.3970588235294116E-3</v>
      </c>
      <c r="Q3532" s="17">
        <f t="shared" si="247"/>
        <v>1.3970588235294116E-3</v>
      </c>
    </row>
    <row r="3533" spans="1:17" x14ac:dyDescent="0.35">
      <c r="A3533" t="s">
        <v>1705</v>
      </c>
      <c r="B3533" t="s">
        <v>19</v>
      </c>
      <c r="C3533" t="s">
        <v>20</v>
      </c>
      <c r="D3533" t="s">
        <v>14</v>
      </c>
      <c r="E3533" t="s">
        <v>21</v>
      </c>
      <c r="F3533" t="s">
        <v>22</v>
      </c>
      <c r="G3533" t="s">
        <v>3040</v>
      </c>
      <c r="H3533">
        <v>78</v>
      </c>
      <c r="I3533">
        <v>52</v>
      </c>
      <c r="J3533">
        <v>1818</v>
      </c>
      <c r="K3533">
        <v>5000</v>
      </c>
      <c r="L3533" s="17">
        <f>IF($E3533&lt;&gt;"",VLOOKUP($E3533,GEMWs!$E$14:$L$20,7,FALSE),"")</f>
        <v>37.754918937403332</v>
      </c>
      <c r="M3533" s="17">
        <f>IF($E3533&lt;&gt;"",VLOOKUP($E3533,GEMWs!$E$14:$L$20,8,FALSE),"")</f>
        <v>96.174593288388181</v>
      </c>
      <c r="N3533" s="17">
        <f t="shared" si="244"/>
        <v>1818</v>
      </c>
      <c r="O3533" s="17">
        <f t="shared" si="245"/>
        <v>5000</v>
      </c>
      <c r="P3533" s="17">
        <f t="shared" si="246"/>
        <v>1.5599999999999999E-2</v>
      </c>
      <c r="Q3533" s="17">
        <f t="shared" si="247"/>
        <v>4.2904290429042903E-2</v>
      </c>
    </row>
    <row r="3534" spans="1:17" x14ac:dyDescent="0.35">
      <c r="A3534" t="s">
        <v>1705</v>
      </c>
      <c r="B3534" t="s">
        <v>218</v>
      </c>
      <c r="C3534" t="s">
        <v>219</v>
      </c>
      <c r="D3534" t="s">
        <v>14</v>
      </c>
      <c r="E3534" t="s">
        <v>21</v>
      </c>
      <c r="F3534" t="s">
        <v>22</v>
      </c>
      <c r="G3534" t="s">
        <v>3040</v>
      </c>
      <c r="H3534">
        <v>2823.9</v>
      </c>
      <c r="I3534">
        <v>483</v>
      </c>
      <c r="J3534">
        <v>100</v>
      </c>
      <c r="K3534">
        <v>750</v>
      </c>
      <c r="L3534" s="17">
        <f>IF($E3534&lt;&gt;"",VLOOKUP($E3534,GEMWs!$E$14:$L$20,7,FALSE),"")</f>
        <v>37.754918937403332</v>
      </c>
      <c r="M3534" s="17">
        <f>IF($E3534&lt;&gt;"",VLOOKUP($E3534,GEMWs!$E$14:$L$20,8,FALSE),"")</f>
        <v>96.174593288388181</v>
      </c>
      <c r="N3534" s="17">
        <f t="shared" si="244"/>
        <v>100</v>
      </c>
      <c r="O3534" s="17">
        <f t="shared" si="245"/>
        <v>750</v>
      </c>
      <c r="P3534" s="17">
        <f t="shared" si="246"/>
        <v>3.7652000000000001</v>
      </c>
      <c r="Q3534" s="17">
        <f t="shared" si="247"/>
        <v>28.239000000000001</v>
      </c>
    </row>
    <row r="3535" spans="1:17" x14ac:dyDescent="0.35">
      <c r="A3535" t="s">
        <v>1705</v>
      </c>
      <c r="B3535" t="s">
        <v>643</v>
      </c>
      <c r="C3535" t="s">
        <v>644</v>
      </c>
      <c r="D3535" t="s">
        <v>14</v>
      </c>
      <c r="E3535" t="s">
        <v>21</v>
      </c>
      <c r="F3535" t="s">
        <v>22</v>
      </c>
      <c r="G3535" t="s">
        <v>3040</v>
      </c>
      <c r="H3535">
        <v>16687.3</v>
      </c>
      <c r="I3535">
        <v>55</v>
      </c>
      <c r="J3535">
        <v>800</v>
      </c>
      <c r="K3535">
        <v>4000</v>
      </c>
      <c r="L3535" s="17">
        <f>IF($E3535&lt;&gt;"",VLOOKUP($E3535,GEMWs!$E$14:$L$20,7,FALSE),"")</f>
        <v>37.754918937403332</v>
      </c>
      <c r="M3535" s="17">
        <f>IF($E3535&lt;&gt;"",VLOOKUP($E3535,GEMWs!$E$14:$L$20,8,FALSE),"")</f>
        <v>96.174593288388181</v>
      </c>
      <c r="N3535" s="17">
        <f t="shared" si="244"/>
        <v>800</v>
      </c>
      <c r="O3535" s="17">
        <f t="shared" si="245"/>
        <v>4000</v>
      </c>
      <c r="P3535" s="17">
        <f t="shared" si="246"/>
        <v>4.1718250000000001</v>
      </c>
      <c r="Q3535" s="17">
        <f t="shared" si="247"/>
        <v>20.859124999999999</v>
      </c>
    </row>
    <row r="3536" spans="1:17" x14ac:dyDescent="0.35">
      <c r="A3536" t="s">
        <v>1705</v>
      </c>
      <c r="B3536" t="s">
        <v>645</v>
      </c>
      <c r="C3536" t="s">
        <v>646</v>
      </c>
      <c r="D3536" t="s">
        <v>14</v>
      </c>
      <c r="E3536" t="s">
        <v>21</v>
      </c>
      <c r="F3536" t="s">
        <v>22</v>
      </c>
      <c r="G3536" t="s">
        <v>3040</v>
      </c>
      <c r="H3536">
        <v>20.399999999999999</v>
      </c>
      <c r="I3536">
        <v>59</v>
      </c>
      <c r="J3536">
        <v>21000</v>
      </c>
      <c r="K3536">
        <v>21000</v>
      </c>
      <c r="L3536" s="17">
        <f>IF($E3536&lt;&gt;"",VLOOKUP($E3536,GEMWs!$E$14:$L$20,7,FALSE),"")</f>
        <v>37.754918937403332</v>
      </c>
      <c r="M3536" s="17">
        <f>IF($E3536&lt;&gt;"",VLOOKUP($E3536,GEMWs!$E$14:$L$20,8,FALSE),"")</f>
        <v>96.174593288388181</v>
      </c>
      <c r="N3536" s="17">
        <f t="shared" si="244"/>
        <v>21000</v>
      </c>
      <c r="O3536" s="17">
        <f t="shared" si="245"/>
        <v>21000</v>
      </c>
      <c r="P3536" s="17">
        <f t="shared" si="246"/>
        <v>9.7142857142857133E-4</v>
      </c>
      <c r="Q3536" s="17">
        <f t="shared" si="247"/>
        <v>9.7142857142857133E-4</v>
      </c>
    </row>
    <row r="3537" spans="1:17" x14ac:dyDescent="0.35">
      <c r="A3537" t="s">
        <v>1705</v>
      </c>
      <c r="B3537" t="s">
        <v>647</v>
      </c>
      <c r="C3537" t="s">
        <v>648</v>
      </c>
      <c r="D3537" t="s">
        <v>14</v>
      </c>
      <c r="E3537" t="s">
        <v>21</v>
      </c>
      <c r="F3537" t="s">
        <v>22</v>
      </c>
      <c r="G3537" t="s">
        <v>3040</v>
      </c>
      <c r="H3537">
        <v>51889.4</v>
      </c>
      <c r="I3537">
        <v>60</v>
      </c>
      <c r="J3537">
        <v>100</v>
      </c>
      <c r="K3537">
        <v>600</v>
      </c>
      <c r="L3537" s="17">
        <f>IF($E3537&lt;&gt;"",VLOOKUP($E3537,GEMWs!$E$14:$L$20,7,FALSE),"")</f>
        <v>37.754918937403332</v>
      </c>
      <c r="M3537" s="17">
        <f>IF($E3537&lt;&gt;"",VLOOKUP($E3537,GEMWs!$E$14:$L$20,8,FALSE),"")</f>
        <v>96.174593288388181</v>
      </c>
      <c r="N3537" s="17">
        <f t="shared" si="244"/>
        <v>100</v>
      </c>
      <c r="O3537" s="17">
        <f t="shared" si="245"/>
        <v>600</v>
      </c>
      <c r="P3537" s="17">
        <f t="shared" si="246"/>
        <v>86.48233333333333</v>
      </c>
      <c r="Q3537" s="17">
        <f t="shared" si="247"/>
        <v>518.89400000000001</v>
      </c>
    </row>
    <row r="3538" spans="1:17" x14ac:dyDescent="0.35">
      <c r="A3538" t="s">
        <v>1705</v>
      </c>
      <c r="B3538" t="s">
        <v>649</v>
      </c>
      <c r="C3538" t="s">
        <v>650</v>
      </c>
      <c r="D3538" t="s">
        <v>14</v>
      </c>
      <c r="E3538" t="s">
        <v>21</v>
      </c>
      <c r="F3538" t="s">
        <v>22</v>
      </c>
      <c r="G3538" t="s">
        <v>3040</v>
      </c>
      <c r="H3538">
        <v>17422</v>
      </c>
      <c r="I3538">
        <v>61</v>
      </c>
      <c r="J3538">
        <v>159.83000000000001</v>
      </c>
      <c r="K3538">
        <v>159.83000000000001</v>
      </c>
      <c r="L3538" s="17">
        <f>IF($E3538&lt;&gt;"",VLOOKUP($E3538,GEMWs!$E$14:$L$20,7,FALSE),"")</f>
        <v>37.754918937403332</v>
      </c>
      <c r="M3538" s="17">
        <f>IF($E3538&lt;&gt;"",VLOOKUP($E3538,GEMWs!$E$14:$L$20,8,FALSE),"")</f>
        <v>96.174593288388181</v>
      </c>
      <c r="N3538" s="17">
        <f t="shared" si="244"/>
        <v>159.83000000000001</v>
      </c>
      <c r="O3538" s="17">
        <f t="shared" si="245"/>
        <v>159.83000000000001</v>
      </c>
      <c r="P3538" s="17">
        <f t="shared" si="246"/>
        <v>109.00331602327472</v>
      </c>
      <c r="Q3538" s="17">
        <f t="shared" si="247"/>
        <v>109.00331602327472</v>
      </c>
    </row>
    <row r="3539" spans="1:17" x14ac:dyDescent="0.35">
      <c r="A3539" t="s">
        <v>1705</v>
      </c>
      <c r="B3539" t="s">
        <v>137</v>
      </c>
      <c r="C3539" t="s">
        <v>138</v>
      </c>
      <c r="D3539" t="s">
        <v>14</v>
      </c>
      <c r="E3539" t="s">
        <v>21</v>
      </c>
      <c r="F3539" t="s">
        <v>22</v>
      </c>
      <c r="G3539" t="s">
        <v>3040</v>
      </c>
      <c r="H3539">
        <v>21939.4</v>
      </c>
      <c r="I3539">
        <v>62</v>
      </c>
      <c r="J3539">
        <v>389</v>
      </c>
      <c r="K3539">
        <v>454</v>
      </c>
      <c r="L3539" s="17">
        <f>IF($E3539&lt;&gt;"",VLOOKUP($E3539,GEMWs!$E$14:$L$20,7,FALSE),"")</f>
        <v>37.754918937403332</v>
      </c>
      <c r="M3539" s="17">
        <f>IF($E3539&lt;&gt;"",VLOOKUP($E3539,GEMWs!$E$14:$L$20,8,FALSE),"")</f>
        <v>96.174593288388181</v>
      </c>
      <c r="N3539" s="17">
        <f t="shared" ref="N3539:N3602" si="248">IF($I3539&lt;&gt;"",J3539,IF(AND($D3539="Y",$M$6=236),L3539,0))</f>
        <v>389</v>
      </c>
      <c r="O3539" s="17">
        <f t="shared" ref="O3539:O3602" si="249">IF($I3539&lt;&gt;"",K3539,IF(AND($D3539="Y",$M$6=236),M3539,0))</f>
        <v>454</v>
      </c>
      <c r="P3539" s="17">
        <f t="shared" si="246"/>
        <v>48.324669603524235</v>
      </c>
      <c r="Q3539" s="17">
        <f t="shared" si="247"/>
        <v>56.399485861182526</v>
      </c>
    </row>
    <row r="3540" spans="1:17" x14ac:dyDescent="0.35">
      <c r="A3540" t="s">
        <v>1705</v>
      </c>
      <c r="B3540" t="s">
        <v>1604</v>
      </c>
      <c r="C3540" t="s">
        <v>1605</v>
      </c>
      <c r="D3540" t="s">
        <v>14</v>
      </c>
      <c r="E3540" t="s">
        <v>21</v>
      </c>
      <c r="F3540" t="s">
        <v>22</v>
      </c>
      <c r="G3540" t="s">
        <v>3040</v>
      </c>
      <c r="H3540">
        <v>0.4</v>
      </c>
      <c r="I3540">
        <v>65</v>
      </c>
      <c r="J3540">
        <v>737.18</v>
      </c>
      <c r="K3540">
        <v>1259.72</v>
      </c>
      <c r="L3540" s="17">
        <f>IF($E3540&lt;&gt;"",VLOOKUP($E3540,GEMWs!$E$14:$L$20,7,FALSE),"")</f>
        <v>37.754918937403332</v>
      </c>
      <c r="M3540" s="17">
        <f>IF($E3540&lt;&gt;"",VLOOKUP($E3540,GEMWs!$E$14:$L$20,8,FALSE),"")</f>
        <v>96.174593288388181</v>
      </c>
      <c r="N3540" s="17">
        <f t="shared" si="248"/>
        <v>737.18</v>
      </c>
      <c r="O3540" s="17">
        <f t="shared" si="249"/>
        <v>1259.72</v>
      </c>
      <c r="P3540" s="17">
        <f t="shared" si="246"/>
        <v>3.1753087987806814E-4</v>
      </c>
      <c r="Q3540" s="17">
        <f t="shared" si="247"/>
        <v>5.4260831818551784E-4</v>
      </c>
    </row>
    <row r="3541" spans="1:17" x14ac:dyDescent="0.35">
      <c r="A3541" t="s">
        <v>1705</v>
      </c>
      <c r="B3541" t="s">
        <v>651</v>
      </c>
      <c r="C3541" t="s">
        <v>652</v>
      </c>
      <c r="D3541" t="s">
        <v>14</v>
      </c>
      <c r="E3541" t="s">
        <v>21</v>
      </c>
      <c r="F3541" t="s">
        <v>14</v>
      </c>
      <c r="G3541" t="s">
        <v>3040</v>
      </c>
      <c r="H3541">
        <v>2247.5</v>
      </c>
      <c r="I3541">
        <v>66</v>
      </c>
      <c r="J3541">
        <v>109.283739</v>
      </c>
      <c r="K3541">
        <v>1283.7313360000001</v>
      </c>
      <c r="L3541" s="17">
        <f>IF($E3541&lt;&gt;"",VLOOKUP($E3541,GEMWs!$E$14:$L$20,7,FALSE),"")</f>
        <v>37.754918937403332</v>
      </c>
      <c r="M3541" s="17">
        <f>IF($E3541&lt;&gt;"",VLOOKUP($E3541,GEMWs!$E$14:$L$20,8,FALSE),"")</f>
        <v>96.174593288388181</v>
      </c>
      <c r="N3541" s="17">
        <f t="shared" si="248"/>
        <v>109.283739</v>
      </c>
      <c r="O3541" s="17">
        <f t="shared" si="249"/>
        <v>1283.7313360000001</v>
      </c>
      <c r="P3541" s="17">
        <f t="shared" si="246"/>
        <v>1.7507557360117287</v>
      </c>
      <c r="Q3541" s="17">
        <f t="shared" si="247"/>
        <v>20.565731192634249</v>
      </c>
    </row>
    <row r="3542" spans="1:17" x14ac:dyDescent="0.35">
      <c r="A3542" t="s">
        <v>1705</v>
      </c>
      <c r="B3542" t="s">
        <v>1050</v>
      </c>
      <c r="C3542" t="s">
        <v>1051</v>
      </c>
      <c r="D3542" t="s">
        <v>14</v>
      </c>
      <c r="E3542" t="s">
        <v>21</v>
      </c>
      <c r="F3542" t="s">
        <v>22</v>
      </c>
      <c r="G3542" t="s">
        <v>3040</v>
      </c>
      <c r="H3542">
        <v>10.8</v>
      </c>
      <c r="I3542">
        <v>69</v>
      </c>
      <c r="J3542">
        <v>4500</v>
      </c>
      <c r="K3542">
        <v>4500</v>
      </c>
      <c r="L3542" s="17">
        <f>IF($E3542&lt;&gt;"",VLOOKUP($E3542,GEMWs!$E$14:$L$20,7,FALSE),"")</f>
        <v>37.754918937403332</v>
      </c>
      <c r="M3542" s="17">
        <f>IF($E3542&lt;&gt;"",VLOOKUP($E3542,GEMWs!$E$14:$L$20,8,FALSE),"")</f>
        <v>96.174593288388181</v>
      </c>
      <c r="N3542" s="17">
        <f t="shared" si="248"/>
        <v>4500</v>
      </c>
      <c r="O3542" s="17">
        <f t="shared" si="249"/>
        <v>4500</v>
      </c>
      <c r="P3542" s="17">
        <f t="shared" si="246"/>
        <v>2.4000000000000002E-3</v>
      </c>
      <c r="Q3542" s="17">
        <f t="shared" si="247"/>
        <v>2.4000000000000002E-3</v>
      </c>
    </row>
    <row r="3543" spans="1:17" x14ac:dyDescent="0.35">
      <c r="A3543" t="s">
        <v>1705</v>
      </c>
      <c r="B3543" t="s">
        <v>93</v>
      </c>
      <c r="C3543" t="s">
        <v>94</v>
      </c>
      <c r="D3543" t="s">
        <v>14</v>
      </c>
      <c r="E3543" t="s">
        <v>21</v>
      </c>
      <c r="F3543" t="s">
        <v>22</v>
      </c>
      <c r="G3543" t="s">
        <v>3040</v>
      </c>
      <c r="H3543">
        <v>11.4</v>
      </c>
      <c r="I3543">
        <v>116</v>
      </c>
      <c r="J3543">
        <v>3306.1332419999999</v>
      </c>
      <c r="K3543">
        <v>3306.1332419999999</v>
      </c>
      <c r="L3543" s="17">
        <f>IF($E3543&lt;&gt;"",VLOOKUP($E3543,GEMWs!$E$14:$L$20,7,FALSE),"")</f>
        <v>37.754918937403332</v>
      </c>
      <c r="M3543" s="17">
        <f>IF($E3543&lt;&gt;"",VLOOKUP($E3543,GEMWs!$E$14:$L$20,8,FALSE),"")</f>
        <v>96.174593288388181</v>
      </c>
      <c r="N3543" s="17">
        <f t="shared" si="248"/>
        <v>3306.1332419999999</v>
      </c>
      <c r="O3543" s="17">
        <f t="shared" si="249"/>
        <v>3306.1332419999999</v>
      </c>
      <c r="P3543" s="17">
        <f t="shared" si="246"/>
        <v>3.4481368915137028E-3</v>
      </c>
      <c r="Q3543" s="17">
        <f t="shared" si="247"/>
        <v>3.4481368915137028E-3</v>
      </c>
    </row>
    <row r="3544" spans="1:17" x14ac:dyDescent="0.35">
      <c r="A3544" t="s">
        <v>1705</v>
      </c>
      <c r="B3544" t="s">
        <v>1711</v>
      </c>
      <c r="C3544" t="s">
        <v>158</v>
      </c>
      <c r="D3544" t="s">
        <v>14</v>
      </c>
      <c r="E3544" t="s">
        <v>21</v>
      </c>
      <c r="G3544" t="s">
        <v>3040</v>
      </c>
      <c r="H3544">
        <v>1.1000000000000001</v>
      </c>
      <c r="J3544">
        <v>0</v>
      </c>
      <c r="K3544">
        <v>0</v>
      </c>
      <c r="L3544" s="17">
        <f>IF($E3544&lt;&gt;"",VLOOKUP($E3544,GEMWs!$E$14:$L$20,7,FALSE),"")</f>
        <v>37.754918937403332</v>
      </c>
      <c r="M3544" s="17">
        <f>IF($E3544&lt;&gt;"",VLOOKUP($E3544,GEMWs!$E$14:$L$20,8,FALSE),"")</f>
        <v>96.174593288388181</v>
      </c>
      <c r="N3544" s="17">
        <f t="shared" ca="1" si="248"/>
        <v>37.754918937403332</v>
      </c>
      <c r="O3544" s="17">
        <f t="shared" ca="1" si="249"/>
        <v>96.174593288388181</v>
      </c>
      <c r="P3544" s="17">
        <f t="shared" ca="1" si="246"/>
        <v>1.1437532121415383E-2</v>
      </c>
      <c r="Q3544" s="17">
        <f t="shared" ca="1" si="247"/>
        <v>2.9135276434410343E-2</v>
      </c>
    </row>
    <row r="3545" spans="1:17" x14ac:dyDescent="0.35">
      <c r="A3545" t="s">
        <v>1705</v>
      </c>
      <c r="B3545" t="s">
        <v>206</v>
      </c>
      <c r="C3545" t="s">
        <v>207</v>
      </c>
      <c r="D3545" t="s">
        <v>14</v>
      </c>
      <c r="E3545" t="s">
        <v>21</v>
      </c>
      <c r="F3545" t="s">
        <v>22</v>
      </c>
      <c r="G3545" t="s">
        <v>3040</v>
      </c>
      <c r="H3545">
        <v>4.0999999999999996</v>
      </c>
      <c r="I3545">
        <v>134</v>
      </c>
      <c r="J3545">
        <v>1000</v>
      </c>
      <c r="K3545">
        <v>1000</v>
      </c>
      <c r="L3545" s="17">
        <f>IF($E3545&lt;&gt;"",VLOOKUP($E3545,GEMWs!$E$14:$L$20,7,FALSE),"")</f>
        <v>37.754918937403332</v>
      </c>
      <c r="M3545" s="17">
        <f>IF($E3545&lt;&gt;"",VLOOKUP($E3545,GEMWs!$E$14:$L$20,8,FALSE),"")</f>
        <v>96.174593288388181</v>
      </c>
      <c r="N3545" s="17">
        <f t="shared" si="248"/>
        <v>1000</v>
      </c>
      <c r="O3545" s="17">
        <f t="shared" si="249"/>
        <v>1000</v>
      </c>
      <c r="P3545" s="17">
        <f t="shared" si="246"/>
        <v>4.0999999999999995E-3</v>
      </c>
      <c r="Q3545" s="17">
        <f t="shared" si="247"/>
        <v>4.0999999999999995E-3</v>
      </c>
    </row>
    <row r="3546" spans="1:17" x14ac:dyDescent="0.35">
      <c r="A3546" t="s">
        <v>1705</v>
      </c>
      <c r="B3546" t="s">
        <v>1174</v>
      </c>
      <c r="C3546" t="s">
        <v>1175</v>
      </c>
      <c r="D3546" t="s">
        <v>14</v>
      </c>
      <c r="E3546" t="s">
        <v>21</v>
      </c>
      <c r="F3546" t="s">
        <v>22</v>
      </c>
      <c r="G3546" t="s">
        <v>3040</v>
      </c>
      <c r="H3546">
        <v>0.1</v>
      </c>
      <c r="I3546">
        <v>139</v>
      </c>
      <c r="J3546">
        <v>788.394993</v>
      </c>
      <c r="K3546">
        <v>929.18159200000002</v>
      </c>
      <c r="L3546" s="17">
        <f>IF($E3546&lt;&gt;"",VLOOKUP($E3546,GEMWs!$E$14:$L$20,7,FALSE),"")</f>
        <v>37.754918937403332</v>
      </c>
      <c r="M3546" s="17">
        <f>IF($E3546&lt;&gt;"",VLOOKUP($E3546,GEMWs!$E$14:$L$20,8,FALSE),"")</f>
        <v>96.174593288388181</v>
      </c>
      <c r="N3546" s="17">
        <f t="shared" si="248"/>
        <v>788.394993</v>
      </c>
      <c r="O3546" s="17">
        <f t="shared" si="249"/>
        <v>929.18159200000002</v>
      </c>
      <c r="P3546" s="17">
        <f t="shared" si="246"/>
        <v>1.0762158964509491E-4</v>
      </c>
      <c r="Q3546" s="17">
        <f t="shared" si="247"/>
        <v>1.2683997347507253E-4</v>
      </c>
    </row>
    <row r="3547" spans="1:17" x14ac:dyDescent="0.35">
      <c r="A3547" t="s">
        <v>1705</v>
      </c>
      <c r="B3547" t="s">
        <v>1329</v>
      </c>
      <c r="C3547" t="s">
        <v>1330</v>
      </c>
      <c r="D3547" t="s">
        <v>14</v>
      </c>
      <c r="E3547" t="s">
        <v>21</v>
      </c>
      <c r="F3547" t="s">
        <v>22</v>
      </c>
      <c r="G3547" t="s">
        <v>3040</v>
      </c>
      <c r="H3547">
        <v>0.1</v>
      </c>
      <c r="I3547">
        <v>144</v>
      </c>
      <c r="J3547">
        <v>658.21535400000005</v>
      </c>
      <c r="K3547">
        <v>771.73783300000002</v>
      </c>
      <c r="L3547" s="17">
        <f>IF($E3547&lt;&gt;"",VLOOKUP($E3547,GEMWs!$E$14:$L$20,7,FALSE),"")</f>
        <v>37.754918937403332</v>
      </c>
      <c r="M3547" s="17">
        <f>IF($E3547&lt;&gt;"",VLOOKUP($E3547,GEMWs!$E$14:$L$20,8,FALSE),"")</f>
        <v>96.174593288388181</v>
      </c>
      <c r="N3547" s="17">
        <f t="shared" si="248"/>
        <v>658.21535400000005</v>
      </c>
      <c r="O3547" s="17">
        <f t="shared" si="249"/>
        <v>771.73783300000002</v>
      </c>
      <c r="P3547" s="17">
        <f t="shared" si="246"/>
        <v>1.2957768263254239E-4</v>
      </c>
      <c r="Q3547" s="17">
        <f t="shared" si="247"/>
        <v>1.5192596069401321E-4</v>
      </c>
    </row>
    <row r="3548" spans="1:17" x14ac:dyDescent="0.35">
      <c r="A3548" t="s">
        <v>1705</v>
      </c>
      <c r="B3548" t="s">
        <v>1714</v>
      </c>
      <c r="C3548" t="s">
        <v>1715</v>
      </c>
      <c r="D3548" t="s">
        <v>14</v>
      </c>
      <c r="E3548" t="s">
        <v>21</v>
      </c>
      <c r="G3548" t="s">
        <v>3040</v>
      </c>
      <c r="H3548">
        <v>21</v>
      </c>
      <c r="J3548">
        <v>0</v>
      </c>
      <c r="K3548">
        <v>0</v>
      </c>
      <c r="L3548" s="17">
        <f>IF($E3548&lt;&gt;"",VLOOKUP($E3548,GEMWs!$E$14:$L$20,7,FALSE),"")</f>
        <v>37.754918937403332</v>
      </c>
      <c r="M3548" s="17">
        <f>IF($E3548&lt;&gt;"",VLOOKUP($E3548,GEMWs!$E$14:$L$20,8,FALSE),"")</f>
        <v>96.174593288388181</v>
      </c>
      <c r="N3548" s="17">
        <f t="shared" ca="1" si="248"/>
        <v>37.754918937403332</v>
      </c>
      <c r="O3548" s="17">
        <f t="shared" ca="1" si="249"/>
        <v>96.174593288388181</v>
      </c>
      <c r="P3548" s="17">
        <f t="shared" ca="1" si="246"/>
        <v>0.21835288595429364</v>
      </c>
      <c r="Q3548" s="17">
        <f t="shared" ca="1" si="247"/>
        <v>0.55621891374783383</v>
      </c>
    </row>
    <row r="3549" spans="1:17" x14ac:dyDescent="0.35">
      <c r="A3549" t="s">
        <v>1705</v>
      </c>
      <c r="B3549" t="s">
        <v>1425</v>
      </c>
      <c r="C3549" t="s">
        <v>1426</v>
      </c>
      <c r="D3549" t="s">
        <v>14</v>
      </c>
      <c r="E3549" t="s">
        <v>21</v>
      </c>
      <c r="F3549" t="s">
        <v>22</v>
      </c>
      <c r="G3549" t="s">
        <v>3040</v>
      </c>
      <c r="H3549">
        <v>4.2</v>
      </c>
      <c r="I3549">
        <v>152</v>
      </c>
      <c r="J3549">
        <v>6600</v>
      </c>
      <c r="K3549">
        <v>9000</v>
      </c>
      <c r="L3549" s="17">
        <f>IF($E3549&lt;&gt;"",VLOOKUP($E3549,GEMWs!$E$14:$L$20,7,FALSE),"")</f>
        <v>37.754918937403332</v>
      </c>
      <c r="M3549" s="17">
        <f>IF($E3549&lt;&gt;"",VLOOKUP($E3549,GEMWs!$E$14:$L$20,8,FALSE),"")</f>
        <v>96.174593288388181</v>
      </c>
      <c r="N3549" s="17">
        <f t="shared" si="248"/>
        <v>6600</v>
      </c>
      <c r="O3549" s="17">
        <f t="shared" si="249"/>
        <v>9000</v>
      </c>
      <c r="P3549" s="17">
        <f t="shared" si="246"/>
        <v>4.6666666666666666E-4</v>
      </c>
      <c r="Q3549" s="17">
        <f t="shared" si="247"/>
        <v>6.3636363636363641E-4</v>
      </c>
    </row>
    <row r="3550" spans="1:17" x14ac:dyDescent="0.35">
      <c r="A3550" t="s">
        <v>1705</v>
      </c>
      <c r="B3550" t="s">
        <v>1117</v>
      </c>
      <c r="D3550" t="s">
        <v>22</v>
      </c>
      <c r="G3550" t="s">
        <v>3040</v>
      </c>
      <c r="H3550">
        <v>2410.5</v>
      </c>
      <c r="J3550">
        <v>0</v>
      </c>
      <c r="K3550">
        <v>0</v>
      </c>
      <c r="L3550" s="17" t="str">
        <f>IF($E3550&lt;&gt;"",VLOOKUP($E3550,GEMWs!$E$14:$L$20,7,FALSE),"")</f>
        <v/>
      </c>
      <c r="M3550" s="17" t="str">
        <f>IF($E3550&lt;&gt;"",VLOOKUP($E3550,GEMWs!$E$14:$L$20,8,FALSE),"")</f>
        <v/>
      </c>
      <c r="N3550" s="17">
        <f t="shared" ca="1" si="248"/>
        <v>0</v>
      </c>
      <c r="O3550" s="17">
        <f t="shared" ca="1" si="249"/>
        <v>0</v>
      </c>
      <c r="P3550" s="17">
        <f t="shared" ca="1" si="246"/>
        <v>0</v>
      </c>
      <c r="Q3550" s="17">
        <f t="shared" ca="1" si="247"/>
        <v>0</v>
      </c>
    </row>
    <row r="3551" spans="1:17" x14ac:dyDescent="0.35">
      <c r="A3551" t="s">
        <v>1705</v>
      </c>
      <c r="B3551" t="s">
        <v>73</v>
      </c>
      <c r="C3551" t="s">
        <v>74</v>
      </c>
      <c r="D3551" t="s">
        <v>14</v>
      </c>
      <c r="E3551" t="s">
        <v>21</v>
      </c>
      <c r="F3551" t="s">
        <v>22</v>
      </c>
      <c r="G3551" t="s">
        <v>3040</v>
      </c>
      <c r="H3551">
        <v>16059.8</v>
      </c>
      <c r="I3551">
        <v>159</v>
      </c>
      <c r="J3551">
        <v>135</v>
      </c>
      <c r="K3551">
        <v>340</v>
      </c>
      <c r="L3551" s="17">
        <f>IF($E3551&lt;&gt;"",VLOOKUP($E3551,GEMWs!$E$14:$L$20,7,FALSE),"")</f>
        <v>37.754918937403332</v>
      </c>
      <c r="M3551" s="17">
        <f>IF($E3551&lt;&gt;"",VLOOKUP($E3551,GEMWs!$E$14:$L$20,8,FALSE),"")</f>
        <v>96.174593288388181</v>
      </c>
      <c r="N3551" s="17">
        <f t="shared" si="248"/>
        <v>135</v>
      </c>
      <c r="O3551" s="17">
        <f t="shared" si="249"/>
        <v>340</v>
      </c>
      <c r="P3551" s="17">
        <f t="shared" si="246"/>
        <v>47.234705882352941</v>
      </c>
      <c r="Q3551" s="17">
        <f t="shared" si="247"/>
        <v>118.96148148148147</v>
      </c>
    </row>
    <row r="3552" spans="1:17" x14ac:dyDescent="0.35">
      <c r="A3552" t="s">
        <v>1705</v>
      </c>
      <c r="B3552" t="s">
        <v>712</v>
      </c>
      <c r="C3552" t="s">
        <v>713</v>
      </c>
      <c r="D3552" t="s">
        <v>14</v>
      </c>
      <c r="E3552" t="s">
        <v>21</v>
      </c>
      <c r="F3552" t="s">
        <v>14</v>
      </c>
      <c r="G3552" t="s">
        <v>3040</v>
      </c>
      <c r="H3552">
        <v>1.2</v>
      </c>
      <c r="I3552">
        <v>168</v>
      </c>
      <c r="J3552">
        <v>34.906281</v>
      </c>
      <c r="K3552">
        <v>115.546097</v>
      </c>
      <c r="L3552" s="17">
        <f>IF($E3552&lt;&gt;"",VLOOKUP($E3552,GEMWs!$E$14:$L$20,7,FALSE),"")</f>
        <v>37.754918937403332</v>
      </c>
      <c r="M3552" s="17">
        <f>IF($E3552&lt;&gt;"",VLOOKUP($E3552,GEMWs!$E$14:$L$20,8,FALSE),"")</f>
        <v>96.174593288388181</v>
      </c>
      <c r="N3552" s="17">
        <f t="shared" si="248"/>
        <v>34.906281</v>
      </c>
      <c r="O3552" s="17">
        <f t="shared" si="249"/>
        <v>115.546097</v>
      </c>
      <c r="P3552" s="17">
        <f t="shared" si="246"/>
        <v>1.0385465464921761E-2</v>
      </c>
      <c r="Q3552" s="17">
        <f t="shared" si="247"/>
        <v>3.4377767141678596E-2</v>
      </c>
    </row>
    <row r="3553" spans="1:17" x14ac:dyDescent="0.35">
      <c r="A3553" t="s">
        <v>1705</v>
      </c>
      <c r="B3553" t="s">
        <v>655</v>
      </c>
      <c r="C3553" t="s">
        <v>656</v>
      </c>
      <c r="D3553" t="s">
        <v>14</v>
      </c>
      <c r="E3553" t="s">
        <v>21</v>
      </c>
      <c r="F3553" t="s">
        <v>22</v>
      </c>
      <c r="G3553" t="s">
        <v>3040</v>
      </c>
      <c r="H3553">
        <v>74.5</v>
      </c>
      <c r="I3553">
        <v>184</v>
      </c>
      <c r="J3553">
        <v>3475.2890900000002</v>
      </c>
      <c r="K3553">
        <v>3475.2890900000002</v>
      </c>
      <c r="L3553" s="17">
        <f>IF($E3553&lt;&gt;"",VLOOKUP($E3553,GEMWs!$E$14:$L$20,7,FALSE),"")</f>
        <v>37.754918937403332</v>
      </c>
      <c r="M3553" s="17">
        <f>IF($E3553&lt;&gt;"",VLOOKUP($E3553,GEMWs!$E$14:$L$20,8,FALSE),"")</f>
        <v>96.174593288388181</v>
      </c>
      <c r="N3553" s="17">
        <f t="shared" si="248"/>
        <v>3475.2890900000002</v>
      </c>
      <c r="O3553" s="17">
        <f t="shared" si="249"/>
        <v>3475.2890900000002</v>
      </c>
      <c r="P3553" s="17">
        <f t="shared" si="246"/>
        <v>2.1437065542078398E-2</v>
      </c>
      <c r="Q3553" s="17">
        <f t="shared" si="247"/>
        <v>2.1437065542078398E-2</v>
      </c>
    </row>
    <row r="3554" spans="1:17" x14ac:dyDescent="0.35">
      <c r="A3554" t="s">
        <v>1705</v>
      </c>
      <c r="B3554" t="s">
        <v>632</v>
      </c>
      <c r="C3554" t="s">
        <v>633</v>
      </c>
      <c r="D3554" t="s">
        <v>14</v>
      </c>
      <c r="E3554" t="s">
        <v>21</v>
      </c>
      <c r="F3554" t="s">
        <v>22</v>
      </c>
      <c r="G3554" t="s">
        <v>3040</v>
      </c>
      <c r="H3554">
        <v>2.2000000000000002</v>
      </c>
      <c r="I3554">
        <v>194</v>
      </c>
      <c r="J3554">
        <v>496.80336899999998</v>
      </c>
      <c r="K3554">
        <v>496.80336899999998</v>
      </c>
      <c r="L3554" s="17">
        <f>IF($E3554&lt;&gt;"",VLOOKUP($E3554,GEMWs!$E$14:$L$20,7,FALSE),"")</f>
        <v>37.754918937403332</v>
      </c>
      <c r="M3554" s="17">
        <f>IF($E3554&lt;&gt;"",VLOOKUP($E3554,GEMWs!$E$14:$L$20,8,FALSE),"")</f>
        <v>96.174593288388181</v>
      </c>
      <c r="N3554" s="17">
        <f t="shared" si="248"/>
        <v>496.80336899999998</v>
      </c>
      <c r="O3554" s="17">
        <f t="shared" si="249"/>
        <v>496.80336899999998</v>
      </c>
      <c r="P3554" s="17">
        <f t="shared" si="246"/>
        <v>4.4283113547082253E-3</v>
      </c>
      <c r="Q3554" s="17">
        <f t="shared" si="247"/>
        <v>4.4283113547082253E-3</v>
      </c>
    </row>
    <row r="3555" spans="1:17" x14ac:dyDescent="0.35">
      <c r="A3555" t="s">
        <v>1705</v>
      </c>
      <c r="B3555" t="s">
        <v>708</v>
      </c>
      <c r="C3555" t="s">
        <v>709</v>
      </c>
      <c r="D3555" t="s">
        <v>14</v>
      </c>
      <c r="E3555" t="s">
        <v>21</v>
      </c>
      <c r="F3555" t="s">
        <v>22</v>
      </c>
      <c r="G3555" t="s">
        <v>3040</v>
      </c>
      <c r="H3555">
        <v>7667.8</v>
      </c>
      <c r="I3555">
        <v>213</v>
      </c>
      <c r="J3555">
        <v>200</v>
      </c>
      <c r="K3555">
        <v>1000</v>
      </c>
      <c r="L3555" s="17">
        <f>IF($E3555&lt;&gt;"",VLOOKUP($E3555,GEMWs!$E$14:$L$20,7,FALSE),"")</f>
        <v>37.754918937403332</v>
      </c>
      <c r="M3555" s="17">
        <f>IF($E3555&lt;&gt;"",VLOOKUP($E3555,GEMWs!$E$14:$L$20,8,FALSE),"")</f>
        <v>96.174593288388181</v>
      </c>
      <c r="N3555" s="17">
        <f t="shared" si="248"/>
        <v>200</v>
      </c>
      <c r="O3555" s="17">
        <f t="shared" si="249"/>
        <v>1000</v>
      </c>
      <c r="P3555" s="17">
        <f t="shared" si="246"/>
        <v>7.6678000000000006</v>
      </c>
      <c r="Q3555" s="17">
        <f t="shared" si="247"/>
        <v>38.338999999999999</v>
      </c>
    </row>
    <row r="3556" spans="1:17" x14ac:dyDescent="0.35">
      <c r="A3556" t="s">
        <v>1705</v>
      </c>
      <c r="B3556" t="s">
        <v>27</v>
      </c>
      <c r="C3556" t="s">
        <v>28</v>
      </c>
      <c r="D3556" t="s">
        <v>14</v>
      </c>
      <c r="E3556" t="s">
        <v>21</v>
      </c>
      <c r="F3556" t="s">
        <v>22</v>
      </c>
      <c r="G3556" t="s">
        <v>3040</v>
      </c>
      <c r="H3556">
        <v>83.5</v>
      </c>
      <c r="I3556">
        <v>218</v>
      </c>
      <c r="J3556">
        <v>2000</v>
      </c>
      <c r="K3556">
        <v>15000</v>
      </c>
      <c r="L3556" s="17">
        <f>IF($E3556&lt;&gt;"",VLOOKUP($E3556,GEMWs!$E$14:$L$20,7,FALSE),"")</f>
        <v>37.754918937403332</v>
      </c>
      <c r="M3556" s="17">
        <f>IF($E3556&lt;&gt;"",VLOOKUP($E3556,GEMWs!$E$14:$L$20,8,FALSE),"")</f>
        <v>96.174593288388181</v>
      </c>
      <c r="N3556" s="17">
        <f t="shared" si="248"/>
        <v>2000</v>
      </c>
      <c r="O3556" s="17">
        <f t="shared" si="249"/>
        <v>15000</v>
      </c>
      <c r="P3556" s="17">
        <f t="shared" si="246"/>
        <v>5.5666666666666668E-3</v>
      </c>
      <c r="Q3556" s="17">
        <f t="shared" si="247"/>
        <v>4.1750000000000002E-2</v>
      </c>
    </row>
    <row r="3557" spans="1:17" x14ac:dyDescent="0.35">
      <c r="A3557" t="s">
        <v>1705</v>
      </c>
      <c r="B3557" t="s">
        <v>657</v>
      </c>
      <c r="C3557" t="s">
        <v>658</v>
      </c>
      <c r="D3557" t="s">
        <v>14</v>
      </c>
      <c r="E3557" t="s">
        <v>21</v>
      </c>
      <c r="F3557" t="s">
        <v>22</v>
      </c>
      <c r="G3557" t="s">
        <v>3040</v>
      </c>
      <c r="H3557">
        <v>1056.2</v>
      </c>
      <c r="I3557">
        <v>360</v>
      </c>
      <c r="J3557">
        <v>166.34853000000001</v>
      </c>
      <c r="K3557">
        <v>178.01290700000001</v>
      </c>
      <c r="L3557" s="17">
        <f>IF($E3557&lt;&gt;"",VLOOKUP($E3557,GEMWs!$E$14:$L$20,7,FALSE),"")</f>
        <v>37.754918937403332</v>
      </c>
      <c r="M3557" s="17">
        <f>IF($E3557&lt;&gt;"",VLOOKUP($E3557,GEMWs!$E$14:$L$20,8,FALSE),"")</f>
        <v>96.174593288388181</v>
      </c>
      <c r="N3557" s="17">
        <f t="shared" si="248"/>
        <v>166.34853000000001</v>
      </c>
      <c r="O3557" s="17">
        <f t="shared" si="249"/>
        <v>178.01290700000001</v>
      </c>
      <c r="P3557" s="17">
        <f t="shared" si="246"/>
        <v>5.9332776358738979</v>
      </c>
      <c r="Q3557" s="17">
        <f t="shared" si="247"/>
        <v>6.3493197084458757</v>
      </c>
    </row>
    <row r="3558" spans="1:17" x14ac:dyDescent="0.35">
      <c r="A3558" t="s">
        <v>1705</v>
      </c>
      <c r="B3558" t="s">
        <v>162</v>
      </c>
      <c r="D3558" t="s">
        <v>22</v>
      </c>
      <c r="G3558" t="s">
        <v>3040</v>
      </c>
      <c r="H3558">
        <v>15653.2</v>
      </c>
      <c r="J3558">
        <v>0</v>
      </c>
      <c r="K3558">
        <v>0</v>
      </c>
      <c r="L3558" s="17" t="str">
        <f>IF($E3558&lt;&gt;"",VLOOKUP($E3558,GEMWs!$E$14:$L$20,7,FALSE),"")</f>
        <v/>
      </c>
      <c r="M3558" s="17" t="str">
        <f>IF($E3558&lt;&gt;"",VLOOKUP($E3558,GEMWs!$E$14:$L$20,8,FALSE),"")</f>
        <v/>
      </c>
      <c r="N3558" s="17">
        <f t="shared" ca="1" si="248"/>
        <v>0</v>
      </c>
      <c r="O3558" s="17">
        <f t="shared" ca="1" si="249"/>
        <v>0</v>
      </c>
      <c r="P3558" s="17">
        <f t="shared" ca="1" si="246"/>
        <v>0</v>
      </c>
      <c r="Q3558" s="17">
        <f t="shared" ca="1" si="247"/>
        <v>0</v>
      </c>
    </row>
    <row r="3559" spans="1:17" x14ac:dyDescent="0.35">
      <c r="A3559" t="s">
        <v>1705</v>
      </c>
      <c r="B3559" t="s">
        <v>29</v>
      </c>
      <c r="C3559" t="s">
        <v>30</v>
      </c>
      <c r="D3559" t="s">
        <v>14</v>
      </c>
      <c r="E3559" t="s">
        <v>21</v>
      </c>
      <c r="F3559" t="s">
        <v>22</v>
      </c>
      <c r="G3559" t="s">
        <v>3040</v>
      </c>
      <c r="H3559">
        <v>587</v>
      </c>
      <c r="I3559">
        <v>220</v>
      </c>
      <c r="J3559">
        <v>23.318957000000001</v>
      </c>
      <c r="K3559">
        <v>970.84579099999996</v>
      </c>
      <c r="L3559" s="17">
        <f>IF($E3559&lt;&gt;"",VLOOKUP($E3559,GEMWs!$E$14:$L$20,7,FALSE),"")</f>
        <v>37.754918937403332</v>
      </c>
      <c r="M3559" s="17">
        <f>IF($E3559&lt;&gt;"",VLOOKUP($E3559,GEMWs!$E$14:$L$20,8,FALSE),"")</f>
        <v>96.174593288388181</v>
      </c>
      <c r="N3559" s="17">
        <f t="shared" si="248"/>
        <v>23.318957000000001</v>
      </c>
      <c r="O3559" s="17">
        <f t="shared" si="249"/>
        <v>970.84579099999996</v>
      </c>
      <c r="P3559" s="17">
        <f t="shared" ref="P3559:P3622" si="250">IF(O3559&gt;0,$H3559/O3559,0)</f>
        <v>0.60462743459532597</v>
      </c>
      <c r="Q3559" s="17">
        <f t="shared" ref="Q3559:Q3622" si="251">IF(N3559&gt;0,$H3559/N3559,0)</f>
        <v>25.172652447534425</v>
      </c>
    </row>
    <row r="3560" spans="1:17" x14ac:dyDescent="0.35">
      <c r="A3560" t="s">
        <v>1705</v>
      </c>
      <c r="B3560" t="s">
        <v>31</v>
      </c>
      <c r="C3560" t="s">
        <v>32</v>
      </c>
      <c r="D3560" t="s">
        <v>14</v>
      </c>
      <c r="E3560" t="s">
        <v>21</v>
      </c>
      <c r="F3560" t="s">
        <v>22</v>
      </c>
      <c r="G3560" t="s">
        <v>3040</v>
      </c>
      <c r="H3560">
        <v>3.2</v>
      </c>
      <c r="I3560">
        <v>362</v>
      </c>
      <c r="J3560">
        <v>150</v>
      </c>
      <c r="K3560">
        <v>150</v>
      </c>
      <c r="L3560" s="17">
        <f>IF($E3560&lt;&gt;"",VLOOKUP($E3560,GEMWs!$E$14:$L$20,7,FALSE),"")</f>
        <v>37.754918937403332</v>
      </c>
      <c r="M3560" s="17">
        <f>IF($E3560&lt;&gt;"",VLOOKUP($E3560,GEMWs!$E$14:$L$20,8,FALSE),"")</f>
        <v>96.174593288388181</v>
      </c>
      <c r="N3560" s="17">
        <f t="shared" si="248"/>
        <v>150</v>
      </c>
      <c r="O3560" s="17">
        <f t="shared" si="249"/>
        <v>150</v>
      </c>
      <c r="P3560" s="17">
        <f t="shared" si="250"/>
        <v>2.1333333333333336E-2</v>
      </c>
      <c r="Q3560" s="17">
        <f t="shared" si="251"/>
        <v>2.1333333333333336E-2</v>
      </c>
    </row>
    <row r="3561" spans="1:17" x14ac:dyDescent="0.35">
      <c r="A3561" t="s">
        <v>1705</v>
      </c>
      <c r="B3561" t="s">
        <v>407</v>
      </c>
      <c r="D3561" t="s">
        <v>14</v>
      </c>
      <c r="E3561" t="s">
        <v>21</v>
      </c>
      <c r="G3561" t="s">
        <v>3040</v>
      </c>
      <c r="H3561">
        <v>1159.8</v>
      </c>
      <c r="J3561">
        <v>0</v>
      </c>
      <c r="K3561">
        <v>0</v>
      </c>
      <c r="L3561" s="17">
        <f>IF($E3561&lt;&gt;"",VLOOKUP($E3561,GEMWs!$E$14:$L$20,7,FALSE),"")</f>
        <v>37.754918937403332</v>
      </c>
      <c r="M3561" s="17">
        <f>IF($E3561&lt;&gt;"",VLOOKUP($E3561,GEMWs!$E$14:$L$20,8,FALSE),"")</f>
        <v>96.174593288388181</v>
      </c>
      <c r="N3561" s="17">
        <f t="shared" ca="1" si="248"/>
        <v>37.754918937403332</v>
      </c>
      <c r="O3561" s="17">
        <f t="shared" ca="1" si="249"/>
        <v>96.174593288388181</v>
      </c>
      <c r="P3561" s="17">
        <f t="shared" ca="1" si="250"/>
        <v>12.059317958561417</v>
      </c>
      <c r="Q3561" s="17">
        <f t="shared" ca="1" si="251"/>
        <v>30.719176007844649</v>
      </c>
    </row>
    <row r="3562" spans="1:17" x14ac:dyDescent="0.35">
      <c r="A3562" t="s">
        <v>1705</v>
      </c>
      <c r="B3562" t="s">
        <v>1710</v>
      </c>
      <c r="D3562" t="s">
        <v>22</v>
      </c>
      <c r="G3562" t="s">
        <v>3040</v>
      </c>
      <c r="H3562">
        <v>285.5</v>
      </c>
      <c r="J3562">
        <v>0</v>
      </c>
      <c r="K3562">
        <v>0</v>
      </c>
      <c r="L3562" s="17" t="str">
        <f>IF($E3562&lt;&gt;"",VLOOKUP($E3562,GEMWs!$E$14:$L$20,7,FALSE),"")</f>
        <v/>
      </c>
      <c r="M3562" s="17" t="str">
        <f>IF($E3562&lt;&gt;"",VLOOKUP($E3562,GEMWs!$E$14:$L$20,8,FALSE),"")</f>
        <v/>
      </c>
      <c r="N3562" s="17">
        <f t="shared" ca="1" si="248"/>
        <v>0</v>
      </c>
      <c r="O3562" s="17">
        <f t="shared" ca="1" si="249"/>
        <v>0</v>
      </c>
      <c r="P3562" s="17">
        <f t="shared" ca="1" si="250"/>
        <v>0</v>
      </c>
      <c r="Q3562" s="17">
        <f t="shared" ca="1" si="251"/>
        <v>0</v>
      </c>
    </row>
    <row r="3563" spans="1:17" x14ac:dyDescent="0.35">
      <c r="A3563" t="s">
        <v>1705</v>
      </c>
      <c r="B3563" t="s">
        <v>115</v>
      </c>
      <c r="D3563" t="s">
        <v>14</v>
      </c>
      <c r="E3563" t="s">
        <v>18</v>
      </c>
      <c r="G3563" t="s">
        <v>3040</v>
      </c>
      <c r="H3563">
        <v>1.3</v>
      </c>
      <c r="J3563">
        <v>0</v>
      </c>
      <c r="K3563">
        <v>0</v>
      </c>
      <c r="L3563" s="17">
        <f>IF($E3563&lt;&gt;"",VLOOKUP($E3563,GEMWs!$E$14:$L$20,7,FALSE),"")</f>
        <v>5950.3939027696888</v>
      </c>
      <c r="M3563" s="17">
        <f>IF($E3563&lt;&gt;"",VLOOKUP($E3563,GEMWs!$E$14:$L$20,8,FALSE),"")</f>
        <v>10539.430626954083</v>
      </c>
      <c r="N3563" s="17">
        <f t="shared" ca="1" si="248"/>
        <v>5950.3939027696888</v>
      </c>
      <c r="O3563" s="17">
        <f t="shared" ca="1" si="249"/>
        <v>10539.430626954083</v>
      </c>
      <c r="P3563" s="17">
        <f t="shared" ca="1" si="250"/>
        <v>1.2334632163860096E-4</v>
      </c>
      <c r="Q3563" s="17">
        <f t="shared" ca="1" si="251"/>
        <v>2.1847293158103331E-4</v>
      </c>
    </row>
    <row r="3564" spans="1:17" x14ac:dyDescent="0.35">
      <c r="A3564" t="s">
        <v>1705</v>
      </c>
      <c r="B3564" t="s">
        <v>684</v>
      </c>
      <c r="D3564" t="s">
        <v>22</v>
      </c>
      <c r="G3564" t="s">
        <v>3040</v>
      </c>
      <c r="H3564">
        <v>142.80000000000001</v>
      </c>
      <c r="J3564">
        <v>0</v>
      </c>
      <c r="K3564">
        <v>0</v>
      </c>
      <c r="L3564" s="17" t="str">
        <f>IF($E3564&lt;&gt;"",VLOOKUP($E3564,GEMWs!$E$14:$L$20,7,FALSE),"")</f>
        <v/>
      </c>
      <c r="M3564" s="17" t="str">
        <f>IF($E3564&lt;&gt;"",VLOOKUP($E3564,GEMWs!$E$14:$L$20,8,FALSE),"")</f>
        <v/>
      </c>
      <c r="N3564" s="17">
        <f t="shared" ca="1" si="248"/>
        <v>0</v>
      </c>
      <c r="O3564" s="17">
        <f t="shared" ca="1" si="249"/>
        <v>0</v>
      </c>
      <c r="P3564" s="17">
        <f t="shared" ca="1" si="250"/>
        <v>0</v>
      </c>
      <c r="Q3564" s="17">
        <f t="shared" ca="1" si="251"/>
        <v>0</v>
      </c>
    </row>
    <row r="3565" spans="1:17" x14ac:dyDescent="0.35">
      <c r="A3565" t="s">
        <v>1705</v>
      </c>
      <c r="B3565" t="s">
        <v>1432</v>
      </c>
      <c r="D3565" t="s">
        <v>14</v>
      </c>
      <c r="E3565" t="s">
        <v>21</v>
      </c>
      <c r="G3565" t="s">
        <v>3040</v>
      </c>
      <c r="H3565">
        <v>2.5</v>
      </c>
      <c r="J3565">
        <v>0</v>
      </c>
      <c r="K3565">
        <v>0</v>
      </c>
      <c r="L3565" s="17">
        <f>IF($E3565&lt;&gt;"",VLOOKUP($E3565,GEMWs!$E$14:$L$20,7,FALSE),"")</f>
        <v>37.754918937403332</v>
      </c>
      <c r="M3565" s="17">
        <f>IF($E3565&lt;&gt;"",VLOOKUP($E3565,GEMWs!$E$14:$L$20,8,FALSE),"")</f>
        <v>96.174593288388181</v>
      </c>
      <c r="N3565" s="17">
        <f t="shared" ca="1" si="248"/>
        <v>37.754918937403332</v>
      </c>
      <c r="O3565" s="17">
        <f t="shared" ca="1" si="249"/>
        <v>96.174593288388181</v>
      </c>
      <c r="P3565" s="17">
        <f t="shared" ca="1" si="250"/>
        <v>2.5994391185034958E-2</v>
      </c>
      <c r="Q3565" s="17">
        <f t="shared" ca="1" si="251"/>
        <v>6.6216537350932594E-2</v>
      </c>
    </row>
    <row r="3566" spans="1:17" x14ac:dyDescent="0.35">
      <c r="A3566" t="s">
        <v>1705</v>
      </c>
      <c r="B3566" t="s">
        <v>65</v>
      </c>
      <c r="C3566" t="s">
        <v>66</v>
      </c>
      <c r="D3566" t="s">
        <v>14</v>
      </c>
      <c r="E3566" t="s">
        <v>21</v>
      </c>
      <c r="F3566" t="s">
        <v>22</v>
      </c>
      <c r="G3566" t="s">
        <v>3040</v>
      </c>
      <c r="H3566">
        <v>160.9</v>
      </c>
      <c r="I3566">
        <v>228</v>
      </c>
      <c r="J3566">
        <v>8.1199999999999992</v>
      </c>
      <c r="K3566">
        <v>38</v>
      </c>
      <c r="L3566" s="17">
        <f>IF($E3566&lt;&gt;"",VLOOKUP($E3566,GEMWs!$E$14:$L$20,7,FALSE),"")</f>
        <v>37.754918937403332</v>
      </c>
      <c r="M3566" s="17">
        <f>IF($E3566&lt;&gt;"",VLOOKUP($E3566,GEMWs!$E$14:$L$20,8,FALSE),"")</f>
        <v>96.174593288388181</v>
      </c>
      <c r="N3566" s="17">
        <f t="shared" si="248"/>
        <v>8.1199999999999992</v>
      </c>
      <c r="O3566" s="17">
        <f t="shared" si="249"/>
        <v>38</v>
      </c>
      <c r="P3566" s="17">
        <f t="shared" si="250"/>
        <v>4.2342105263157892</v>
      </c>
      <c r="Q3566" s="17">
        <f t="shared" si="251"/>
        <v>19.815270935960594</v>
      </c>
    </row>
    <row r="3567" spans="1:17" x14ac:dyDescent="0.35">
      <c r="A3567" t="s">
        <v>1705</v>
      </c>
      <c r="B3567" t="s">
        <v>33</v>
      </c>
      <c r="C3567" t="s">
        <v>34</v>
      </c>
      <c r="D3567" t="s">
        <v>14</v>
      </c>
      <c r="E3567" t="s">
        <v>21</v>
      </c>
      <c r="F3567" t="s">
        <v>22</v>
      </c>
      <c r="G3567" t="s">
        <v>3040</v>
      </c>
      <c r="H3567">
        <v>264.7</v>
      </c>
      <c r="I3567">
        <v>364</v>
      </c>
      <c r="J3567">
        <v>3500</v>
      </c>
      <c r="K3567">
        <v>3500</v>
      </c>
      <c r="L3567" s="17">
        <f>IF($E3567&lt;&gt;"",VLOOKUP($E3567,GEMWs!$E$14:$L$20,7,FALSE),"")</f>
        <v>37.754918937403332</v>
      </c>
      <c r="M3567" s="17">
        <f>IF($E3567&lt;&gt;"",VLOOKUP($E3567,GEMWs!$E$14:$L$20,8,FALSE),"")</f>
        <v>96.174593288388181</v>
      </c>
      <c r="N3567" s="17">
        <f t="shared" si="248"/>
        <v>3500</v>
      </c>
      <c r="O3567" s="17">
        <f t="shared" si="249"/>
        <v>3500</v>
      </c>
      <c r="P3567" s="17">
        <f t="shared" si="250"/>
        <v>7.562857142857142E-2</v>
      </c>
      <c r="Q3567" s="17">
        <f t="shared" si="251"/>
        <v>7.562857142857142E-2</v>
      </c>
    </row>
    <row r="3568" spans="1:17" x14ac:dyDescent="0.35">
      <c r="A3568" t="s">
        <v>1705</v>
      </c>
      <c r="B3568" t="s">
        <v>35</v>
      </c>
      <c r="C3568" t="s">
        <v>36</v>
      </c>
      <c r="D3568" t="s">
        <v>14</v>
      </c>
      <c r="E3568" t="s">
        <v>21</v>
      </c>
      <c r="F3568" t="s">
        <v>22</v>
      </c>
      <c r="G3568" t="s">
        <v>3040</v>
      </c>
      <c r="H3568">
        <v>1839.3</v>
      </c>
      <c r="I3568">
        <v>365</v>
      </c>
      <c r="J3568">
        <v>239.01020199999999</v>
      </c>
      <c r="K3568">
        <v>367.30557099999999</v>
      </c>
      <c r="L3568" s="17">
        <f>IF($E3568&lt;&gt;"",VLOOKUP($E3568,GEMWs!$E$14:$L$20,7,FALSE),"")</f>
        <v>37.754918937403332</v>
      </c>
      <c r="M3568" s="17">
        <f>IF($E3568&lt;&gt;"",VLOOKUP($E3568,GEMWs!$E$14:$L$20,8,FALSE),"")</f>
        <v>96.174593288388181</v>
      </c>
      <c r="N3568" s="17">
        <f t="shared" si="248"/>
        <v>239.01020199999999</v>
      </c>
      <c r="O3568" s="17">
        <f t="shared" si="249"/>
        <v>367.30557099999999</v>
      </c>
      <c r="P3568" s="17">
        <f t="shared" si="250"/>
        <v>5.0075472446346314</v>
      </c>
      <c r="Q3568" s="17">
        <f t="shared" si="251"/>
        <v>7.6954874085249303</v>
      </c>
    </row>
    <row r="3569" spans="1:17" x14ac:dyDescent="0.35">
      <c r="A3569" t="s">
        <v>1705</v>
      </c>
      <c r="B3569" t="s">
        <v>37</v>
      </c>
      <c r="C3569" t="s">
        <v>38</v>
      </c>
      <c r="D3569" t="s">
        <v>14</v>
      </c>
      <c r="E3569" t="s">
        <v>21</v>
      </c>
      <c r="F3569" t="s">
        <v>22</v>
      </c>
      <c r="G3569" t="s">
        <v>3040</v>
      </c>
      <c r="H3569">
        <v>463.4</v>
      </c>
      <c r="I3569">
        <v>229</v>
      </c>
      <c r="J3569">
        <v>1800</v>
      </c>
      <c r="K3569">
        <v>1800</v>
      </c>
      <c r="L3569" s="17">
        <f>IF($E3569&lt;&gt;"",VLOOKUP($E3569,GEMWs!$E$14:$L$20,7,FALSE),"")</f>
        <v>37.754918937403332</v>
      </c>
      <c r="M3569" s="17">
        <f>IF($E3569&lt;&gt;"",VLOOKUP($E3569,GEMWs!$E$14:$L$20,8,FALSE),"")</f>
        <v>96.174593288388181</v>
      </c>
      <c r="N3569" s="17">
        <f t="shared" si="248"/>
        <v>1800</v>
      </c>
      <c r="O3569" s="17">
        <f t="shared" si="249"/>
        <v>1800</v>
      </c>
      <c r="P3569" s="17">
        <f t="shared" si="250"/>
        <v>0.25744444444444442</v>
      </c>
      <c r="Q3569" s="17">
        <f t="shared" si="251"/>
        <v>0.25744444444444442</v>
      </c>
    </row>
    <row r="3570" spans="1:17" x14ac:dyDescent="0.35">
      <c r="A3570" t="s">
        <v>1705</v>
      </c>
      <c r="B3570" t="s">
        <v>128</v>
      </c>
      <c r="D3570" t="s">
        <v>22</v>
      </c>
      <c r="G3570" t="s">
        <v>3040</v>
      </c>
      <c r="H3570">
        <v>1</v>
      </c>
      <c r="J3570">
        <v>0</v>
      </c>
      <c r="K3570">
        <v>0</v>
      </c>
      <c r="L3570" s="17" t="str">
        <f>IF($E3570&lt;&gt;"",VLOOKUP($E3570,GEMWs!$E$14:$L$20,7,FALSE),"")</f>
        <v/>
      </c>
      <c r="M3570" s="17" t="str">
        <f>IF($E3570&lt;&gt;"",VLOOKUP($E3570,GEMWs!$E$14:$L$20,8,FALSE),"")</f>
        <v/>
      </c>
      <c r="N3570" s="17">
        <f t="shared" ca="1" si="248"/>
        <v>0</v>
      </c>
      <c r="O3570" s="17">
        <f t="shared" ca="1" si="249"/>
        <v>0</v>
      </c>
      <c r="P3570" s="17">
        <f t="shared" ca="1" si="250"/>
        <v>0</v>
      </c>
      <c r="Q3570" s="17">
        <f t="shared" ca="1" si="251"/>
        <v>0</v>
      </c>
    </row>
    <row r="3571" spans="1:17" x14ac:dyDescent="0.35">
      <c r="A3571" t="s">
        <v>1705</v>
      </c>
      <c r="B3571" t="s">
        <v>95</v>
      </c>
      <c r="C3571" t="s">
        <v>96</v>
      </c>
      <c r="D3571" t="s">
        <v>14</v>
      </c>
      <c r="E3571" t="s">
        <v>21</v>
      </c>
      <c r="F3571" t="s">
        <v>22</v>
      </c>
      <c r="G3571" t="s">
        <v>3040</v>
      </c>
      <c r="H3571">
        <v>381.5</v>
      </c>
      <c r="I3571">
        <v>384</v>
      </c>
      <c r="J3571">
        <v>1200</v>
      </c>
      <c r="K3571">
        <v>1200</v>
      </c>
      <c r="L3571" s="17">
        <f>IF($E3571&lt;&gt;"",VLOOKUP($E3571,GEMWs!$E$14:$L$20,7,FALSE),"")</f>
        <v>37.754918937403332</v>
      </c>
      <c r="M3571" s="17">
        <f>IF($E3571&lt;&gt;"",VLOOKUP($E3571,GEMWs!$E$14:$L$20,8,FALSE),"")</f>
        <v>96.174593288388181</v>
      </c>
      <c r="N3571" s="17">
        <f t="shared" si="248"/>
        <v>1200</v>
      </c>
      <c r="O3571" s="17">
        <f t="shared" si="249"/>
        <v>1200</v>
      </c>
      <c r="P3571" s="17">
        <f t="shared" si="250"/>
        <v>0.31791666666666668</v>
      </c>
      <c r="Q3571" s="17">
        <f t="shared" si="251"/>
        <v>0.31791666666666668</v>
      </c>
    </row>
    <row r="3572" spans="1:17" x14ac:dyDescent="0.35">
      <c r="A3572" t="s">
        <v>1705</v>
      </c>
      <c r="B3572" t="s">
        <v>39</v>
      </c>
      <c r="C3572" t="s">
        <v>40</v>
      </c>
      <c r="D3572" t="s">
        <v>14</v>
      </c>
      <c r="E3572" t="s">
        <v>21</v>
      </c>
      <c r="F3572" t="s">
        <v>22</v>
      </c>
      <c r="G3572" t="s">
        <v>3040</v>
      </c>
      <c r="H3572">
        <v>6078.7</v>
      </c>
      <c r="I3572">
        <v>230</v>
      </c>
      <c r="J3572">
        <v>68.8</v>
      </c>
      <c r="K3572">
        <v>127.171933</v>
      </c>
      <c r="L3572" s="17">
        <f>IF($E3572&lt;&gt;"",VLOOKUP($E3572,GEMWs!$E$14:$L$20,7,FALSE),"")</f>
        <v>37.754918937403332</v>
      </c>
      <c r="M3572" s="17">
        <f>IF($E3572&lt;&gt;"",VLOOKUP($E3572,GEMWs!$E$14:$L$20,8,FALSE),"")</f>
        <v>96.174593288388181</v>
      </c>
      <c r="N3572" s="17">
        <f t="shared" si="248"/>
        <v>68.8</v>
      </c>
      <c r="O3572" s="17">
        <f t="shared" si="249"/>
        <v>127.171933</v>
      </c>
      <c r="P3572" s="17">
        <f t="shared" si="250"/>
        <v>47.799068997402124</v>
      </c>
      <c r="Q3572" s="17">
        <f t="shared" si="251"/>
        <v>88.35319767441861</v>
      </c>
    </row>
    <row r="3573" spans="1:17" x14ac:dyDescent="0.35">
      <c r="A3573" t="s">
        <v>1705</v>
      </c>
      <c r="B3573" t="s">
        <v>659</v>
      </c>
      <c r="C3573" t="s">
        <v>660</v>
      </c>
      <c r="D3573" t="s">
        <v>14</v>
      </c>
      <c r="E3573" t="s">
        <v>21</v>
      </c>
      <c r="F3573" t="s">
        <v>22</v>
      </c>
      <c r="G3573" t="s">
        <v>3040</v>
      </c>
      <c r="H3573">
        <v>4314.3</v>
      </c>
      <c r="I3573">
        <v>231</v>
      </c>
      <c r="J3573">
        <v>1100</v>
      </c>
      <c r="K3573">
        <v>1100</v>
      </c>
      <c r="L3573" s="17">
        <f>IF($E3573&lt;&gt;"",VLOOKUP($E3573,GEMWs!$E$14:$L$20,7,FALSE),"")</f>
        <v>37.754918937403332</v>
      </c>
      <c r="M3573" s="17">
        <f>IF($E3573&lt;&gt;"",VLOOKUP($E3573,GEMWs!$E$14:$L$20,8,FALSE),"")</f>
        <v>96.174593288388181</v>
      </c>
      <c r="N3573" s="17">
        <f t="shared" si="248"/>
        <v>1100</v>
      </c>
      <c r="O3573" s="17">
        <f t="shared" si="249"/>
        <v>1100</v>
      </c>
      <c r="P3573" s="17">
        <f t="shared" si="250"/>
        <v>3.9220909090909091</v>
      </c>
      <c r="Q3573" s="17">
        <f t="shared" si="251"/>
        <v>3.9220909090909091</v>
      </c>
    </row>
    <row r="3574" spans="1:17" x14ac:dyDescent="0.35">
      <c r="A3574" t="s">
        <v>1705</v>
      </c>
      <c r="B3574" t="s">
        <v>41</v>
      </c>
      <c r="C3574" t="s">
        <v>42</v>
      </c>
      <c r="D3574" t="s">
        <v>14</v>
      </c>
      <c r="E3574" t="s">
        <v>21</v>
      </c>
      <c r="F3574" t="s">
        <v>22</v>
      </c>
      <c r="G3574" t="s">
        <v>3040</v>
      </c>
      <c r="H3574">
        <v>0.4</v>
      </c>
      <c r="I3574">
        <v>232</v>
      </c>
      <c r="J3574">
        <v>300</v>
      </c>
      <c r="K3574">
        <v>10000</v>
      </c>
      <c r="L3574" s="17">
        <f>IF($E3574&lt;&gt;"",VLOOKUP($E3574,GEMWs!$E$14:$L$20,7,FALSE),"")</f>
        <v>37.754918937403332</v>
      </c>
      <c r="M3574" s="17">
        <f>IF($E3574&lt;&gt;"",VLOOKUP($E3574,GEMWs!$E$14:$L$20,8,FALSE),"")</f>
        <v>96.174593288388181</v>
      </c>
      <c r="N3574" s="17">
        <f t="shared" si="248"/>
        <v>300</v>
      </c>
      <c r="O3574" s="17">
        <f t="shared" si="249"/>
        <v>10000</v>
      </c>
      <c r="P3574" s="17">
        <f t="shared" si="250"/>
        <v>4.0000000000000003E-5</v>
      </c>
      <c r="Q3574" s="17">
        <f t="shared" si="251"/>
        <v>1.3333333333333335E-3</v>
      </c>
    </row>
    <row r="3575" spans="1:17" x14ac:dyDescent="0.35">
      <c r="A3575" t="s">
        <v>1705</v>
      </c>
      <c r="B3575" t="s">
        <v>1434</v>
      </c>
      <c r="D3575" t="s">
        <v>14</v>
      </c>
      <c r="E3575" t="s">
        <v>21</v>
      </c>
      <c r="G3575" t="s">
        <v>3040</v>
      </c>
      <c r="H3575">
        <v>0.3</v>
      </c>
      <c r="J3575">
        <v>0</v>
      </c>
      <c r="K3575">
        <v>0</v>
      </c>
      <c r="L3575" s="17">
        <f>IF($E3575&lt;&gt;"",VLOOKUP($E3575,GEMWs!$E$14:$L$20,7,FALSE),"")</f>
        <v>37.754918937403332</v>
      </c>
      <c r="M3575" s="17">
        <f>IF($E3575&lt;&gt;"",VLOOKUP($E3575,GEMWs!$E$14:$L$20,8,FALSE),"")</f>
        <v>96.174593288388181</v>
      </c>
      <c r="N3575" s="17">
        <f t="shared" ca="1" si="248"/>
        <v>37.754918937403332</v>
      </c>
      <c r="O3575" s="17">
        <f t="shared" ca="1" si="249"/>
        <v>96.174593288388181</v>
      </c>
      <c r="P3575" s="17">
        <f t="shared" ca="1" si="250"/>
        <v>3.1193269422041948E-3</v>
      </c>
      <c r="Q3575" s="17">
        <f t="shared" ca="1" si="251"/>
        <v>7.9459844821119108E-3</v>
      </c>
    </row>
    <row r="3576" spans="1:17" x14ac:dyDescent="0.35">
      <c r="A3576" t="s">
        <v>1705</v>
      </c>
      <c r="B3576" t="s">
        <v>89</v>
      </c>
      <c r="C3576" t="s">
        <v>90</v>
      </c>
      <c r="D3576" t="s">
        <v>14</v>
      </c>
      <c r="E3576" t="s">
        <v>21</v>
      </c>
      <c r="F3576" t="s">
        <v>22</v>
      </c>
      <c r="G3576" t="s">
        <v>3040</v>
      </c>
      <c r="H3576">
        <v>19283.2</v>
      </c>
      <c r="I3576">
        <v>233</v>
      </c>
      <c r="J3576">
        <v>16.640218999999998</v>
      </c>
      <c r="K3576">
        <v>16.640218999999998</v>
      </c>
      <c r="L3576" s="17">
        <f>IF($E3576&lt;&gt;"",VLOOKUP($E3576,GEMWs!$E$14:$L$20,7,FALSE),"")</f>
        <v>37.754918937403332</v>
      </c>
      <c r="M3576" s="17">
        <f>IF($E3576&lt;&gt;"",VLOOKUP($E3576,GEMWs!$E$14:$L$20,8,FALSE),"")</f>
        <v>96.174593288388181</v>
      </c>
      <c r="N3576" s="17">
        <f t="shared" si="248"/>
        <v>16.640218999999998</v>
      </c>
      <c r="O3576" s="17">
        <f t="shared" si="249"/>
        <v>16.640218999999998</v>
      </c>
      <c r="P3576" s="17">
        <f t="shared" si="250"/>
        <v>1158.8309024057919</v>
      </c>
      <c r="Q3576" s="17">
        <f t="shared" si="251"/>
        <v>1158.8309024057919</v>
      </c>
    </row>
    <row r="3577" spans="1:17" x14ac:dyDescent="0.35">
      <c r="A3577" t="s">
        <v>1705</v>
      </c>
      <c r="B3577" t="s">
        <v>1355</v>
      </c>
      <c r="C3577" t="s">
        <v>1356</v>
      </c>
      <c r="D3577" t="s">
        <v>22</v>
      </c>
      <c r="G3577" t="s">
        <v>3040</v>
      </c>
      <c r="H3577">
        <v>3.7</v>
      </c>
      <c r="J3577">
        <v>0</v>
      </c>
      <c r="K3577">
        <v>0</v>
      </c>
      <c r="L3577" s="17" t="str">
        <f>IF($E3577&lt;&gt;"",VLOOKUP($E3577,GEMWs!$E$14:$L$20,7,FALSE),"")</f>
        <v/>
      </c>
      <c r="M3577" s="17" t="str">
        <f>IF($E3577&lt;&gt;"",VLOOKUP($E3577,GEMWs!$E$14:$L$20,8,FALSE),"")</f>
        <v/>
      </c>
      <c r="N3577" s="17">
        <f t="shared" ca="1" si="248"/>
        <v>0</v>
      </c>
      <c r="O3577" s="17">
        <f t="shared" ca="1" si="249"/>
        <v>0</v>
      </c>
      <c r="P3577" s="17">
        <f t="shared" ca="1" si="250"/>
        <v>0</v>
      </c>
      <c r="Q3577" s="17">
        <f t="shared" ca="1" si="251"/>
        <v>0</v>
      </c>
    </row>
    <row r="3578" spans="1:17" x14ac:dyDescent="0.35">
      <c r="A3578" t="s">
        <v>1705</v>
      </c>
      <c r="B3578" t="s">
        <v>1421</v>
      </c>
      <c r="D3578" t="s">
        <v>14</v>
      </c>
      <c r="E3578" t="s">
        <v>21</v>
      </c>
      <c r="G3578" t="s">
        <v>3040</v>
      </c>
      <c r="H3578">
        <v>23.2</v>
      </c>
      <c r="J3578">
        <v>0</v>
      </c>
      <c r="K3578">
        <v>0</v>
      </c>
      <c r="L3578" s="17">
        <f>IF($E3578&lt;&gt;"",VLOOKUP($E3578,GEMWs!$E$14:$L$20,7,FALSE),"")</f>
        <v>37.754918937403332</v>
      </c>
      <c r="M3578" s="17">
        <f>IF($E3578&lt;&gt;"",VLOOKUP($E3578,GEMWs!$E$14:$L$20,8,FALSE),"")</f>
        <v>96.174593288388181</v>
      </c>
      <c r="N3578" s="17">
        <f t="shared" ca="1" si="248"/>
        <v>37.754918937403332</v>
      </c>
      <c r="O3578" s="17">
        <f t="shared" ca="1" si="249"/>
        <v>96.174593288388181</v>
      </c>
      <c r="P3578" s="17">
        <f t="shared" ca="1" si="250"/>
        <v>0.2412279501971244</v>
      </c>
      <c r="Q3578" s="17">
        <f t="shared" ca="1" si="251"/>
        <v>0.61448946661665449</v>
      </c>
    </row>
    <row r="3579" spans="1:17" x14ac:dyDescent="0.35">
      <c r="A3579" t="s">
        <v>1705</v>
      </c>
      <c r="B3579" t="s">
        <v>1122</v>
      </c>
      <c r="D3579" t="s">
        <v>14</v>
      </c>
      <c r="E3579" t="s">
        <v>15</v>
      </c>
      <c r="G3579" t="s">
        <v>3040</v>
      </c>
      <c r="H3579">
        <v>58.4</v>
      </c>
      <c r="J3579">
        <v>0</v>
      </c>
      <c r="K3579">
        <v>0</v>
      </c>
      <c r="L3579" s="17">
        <f>IF($E3579&lt;&gt;"",VLOOKUP($E3579,GEMWs!$E$14:$L$20,7,FALSE),"")</f>
        <v>37.892086284381016</v>
      </c>
      <c r="M3579" s="17">
        <f>IF($E3579&lt;&gt;"",VLOOKUP($E3579,GEMWs!$E$14:$L$20,8,FALSE),"")</f>
        <v>96.522753888300599</v>
      </c>
      <c r="N3579" s="17">
        <f t="shared" ca="1" si="248"/>
        <v>37.892086284381016</v>
      </c>
      <c r="O3579" s="17">
        <f t="shared" ca="1" si="249"/>
        <v>96.522753888300599</v>
      </c>
      <c r="P3579" s="17">
        <f t="shared" ca="1" si="250"/>
        <v>0.60503868411776207</v>
      </c>
      <c r="Q3579" s="17">
        <f t="shared" ca="1" si="251"/>
        <v>1.5412189120890996</v>
      </c>
    </row>
    <row r="3580" spans="1:17" x14ac:dyDescent="0.35">
      <c r="A3580" t="s">
        <v>1705</v>
      </c>
      <c r="B3580" t="s">
        <v>127</v>
      </c>
      <c r="D3580" t="s">
        <v>14</v>
      </c>
      <c r="E3580" t="s">
        <v>21</v>
      </c>
      <c r="G3580" t="s">
        <v>3040</v>
      </c>
      <c r="H3580">
        <v>9.4</v>
      </c>
      <c r="J3580">
        <v>0</v>
      </c>
      <c r="K3580">
        <v>0</v>
      </c>
      <c r="L3580" s="17">
        <f>IF($E3580&lt;&gt;"",VLOOKUP($E3580,GEMWs!$E$14:$L$20,7,FALSE),"")</f>
        <v>37.754918937403332</v>
      </c>
      <c r="M3580" s="17">
        <f>IF($E3580&lt;&gt;"",VLOOKUP($E3580,GEMWs!$E$14:$L$20,8,FALSE),"")</f>
        <v>96.174593288388181</v>
      </c>
      <c r="N3580" s="17">
        <f t="shared" ca="1" si="248"/>
        <v>37.754918937403332</v>
      </c>
      <c r="O3580" s="17">
        <f t="shared" ca="1" si="249"/>
        <v>96.174593288388181</v>
      </c>
      <c r="P3580" s="17">
        <f t="shared" ca="1" si="250"/>
        <v>9.7738910855731442E-2</v>
      </c>
      <c r="Q3580" s="17">
        <f t="shared" ca="1" si="251"/>
        <v>0.24897418043950656</v>
      </c>
    </row>
    <row r="3581" spans="1:17" x14ac:dyDescent="0.35">
      <c r="A3581" t="s">
        <v>1705</v>
      </c>
      <c r="B3581" t="s">
        <v>538</v>
      </c>
      <c r="C3581" t="s">
        <v>539</v>
      </c>
      <c r="D3581" t="s">
        <v>14</v>
      </c>
      <c r="E3581" t="s">
        <v>21</v>
      </c>
      <c r="F3581" t="s">
        <v>22</v>
      </c>
      <c r="G3581" t="s">
        <v>3040</v>
      </c>
      <c r="H3581">
        <v>127.2</v>
      </c>
      <c r="I3581">
        <v>355</v>
      </c>
      <c r="J3581">
        <v>3600</v>
      </c>
      <c r="K3581">
        <v>3600</v>
      </c>
      <c r="L3581" s="17">
        <f>IF($E3581&lt;&gt;"",VLOOKUP($E3581,GEMWs!$E$14:$L$20,7,FALSE),"")</f>
        <v>37.754918937403332</v>
      </c>
      <c r="M3581" s="17">
        <f>IF($E3581&lt;&gt;"",VLOOKUP($E3581,GEMWs!$E$14:$L$20,8,FALSE),"")</f>
        <v>96.174593288388181</v>
      </c>
      <c r="N3581" s="17">
        <f t="shared" si="248"/>
        <v>3600</v>
      </c>
      <c r="O3581" s="17">
        <f t="shared" si="249"/>
        <v>3600</v>
      </c>
      <c r="P3581" s="17">
        <f t="shared" si="250"/>
        <v>3.5333333333333335E-2</v>
      </c>
      <c r="Q3581" s="17">
        <f t="shared" si="251"/>
        <v>3.5333333333333335E-2</v>
      </c>
    </row>
    <row r="3582" spans="1:17" x14ac:dyDescent="0.35">
      <c r="A3582" t="s">
        <v>1705</v>
      </c>
      <c r="B3582" t="s">
        <v>966</v>
      </c>
      <c r="D3582" t="s">
        <v>14</v>
      </c>
      <c r="E3582" t="s">
        <v>21</v>
      </c>
      <c r="G3582" t="s">
        <v>3040</v>
      </c>
      <c r="H3582">
        <v>351</v>
      </c>
      <c r="J3582">
        <v>0</v>
      </c>
      <c r="K3582">
        <v>0</v>
      </c>
      <c r="L3582" s="17">
        <f>IF($E3582&lt;&gt;"",VLOOKUP($E3582,GEMWs!$E$14:$L$20,7,FALSE),"")</f>
        <v>37.754918937403332</v>
      </c>
      <c r="M3582" s="17">
        <f>IF($E3582&lt;&gt;"",VLOOKUP($E3582,GEMWs!$E$14:$L$20,8,FALSE),"")</f>
        <v>96.174593288388181</v>
      </c>
      <c r="N3582" s="17">
        <f t="shared" ca="1" si="248"/>
        <v>37.754918937403332</v>
      </c>
      <c r="O3582" s="17">
        <f t="shared" ca="1" si="249"/>
        <v>96.174593288388181</v>
      </c>
      <c r="P3582" s="17">
        <f t="shared" ca="1" si="250"/>
        <v>3.649612522378908</v>
      </c>
      <c r="Q3582" s="17">
        <f t="shared" ca="1" si="251"/>
        <v>9.2968018440709361</v>
      </c>
    </row>
    <row r="3583" spans="1:17" x14ac:dyDescent="0.35">
      <c r="A3583" t="s">
        <v>1705</v>
      </c>
      <c r="B3583" t="s">
        <v>622</v>
      </c>
      <c r="D3583" t="s">
        <v>22</v>
      </c>
      <c r="G3583" t="s">
        <v>3040</v>
      </c>
      <c r="H3583">
        <v>5.4</v>
      </c>
      <c r="J3583">
        <v>0</v>
      </c>
      <c r="K3583">
        <v>0</v>
      </c>
      <c r="L3583" s="17" t="str">
        <f>IF($E3583&lt;&gt;"",VLOOKUP($E3583,GEMWs!$E$14:$L$20,7,FALSE),"")</f>
        <v/>
      </c>
      <c r="M3583" s="17" t="str">
        <f>IF($E3583&lt;&gt;"",VLOOKUP($E3583,GEMWs!$E$14:$L$20,8,FALSE),"")</f>
        <v/>
      </c>
      <c r="N3583" s="17">
        <f t="shared" ca="1" si="248"/>
        <v>0</v>
      </c>
      <c r="O3583" s="17">
        <f t="shared" ca="1" si="249"/>
        <v>0</v>
      </c>
      <c r="P3583" s="17">
        <f t="shared" ca="1" si="250"/>
        <v>0</v>
      </c>
      <c r="Q3583" s="17">
        <f t="shared" ca="1" si="251"/>
        <v>0</v>
      </c>
    </row>
    <row r="3584" spans="1:17" x14ac:dyDescent="0.35">
      <c r="A3584" t="s">
        <v>1705</v>
      </c>
      <c r="B3584" t="s">
        <v>13</v>
      </c>
      <c r="D3584" t="s">
        <v>14</v>
      </c>
      <c r="E3584" t="s">
        <v>15</v>
      </c>
      <c r="G3584" t="s">
        <v>3040</v>
      </c>
      <c r="H3584">
        <v>13964.5</v>
      </c>
      <c r="J3584">
        <v>0</v>
      </c>
      <c r="K3584">
        <v>0</v>
      </c>
      <c r="L3584" s="17">
        <f>IF($E3584&lt;&gt;"",VLOOKUP($E3584,GEMWs!$E$14:$L$20,7,FALSE),"")</f>
        <v>37.892086284381016</v>
      </c>
      <c r="M3584" s="17">
        <f>IF($E3584&lt;&gt;"",VLOOKUP($E3584,GEMWs!$E$14:$L$20,8,FALSE),"")</f>
        <v>96.522753888300599</v>
      </c>
      <c r="N3584" s="17">
        <f t="shared" ca="1" si="248"/>
        <v>37.892086284381016</v>
      </c>
      <c r="O3584" s="17">
        <f t="shared" ca="1" si="249"/>
        <v>96.522753888300599</v>
      </c>
      <c r="P3584" s="17">
        <f t="shared" ca="1" si="250"/>
        <v>144.67573123908372</v>
      </c>
      <c r="Q3584" s="17">
        <f t="shared" ca="1" si="251"/>
        <v>368.53341605938749</v>
      </c>
    </row>
    <row r="3585" spans="1:17" x14ac:dyDescent="0.35">
      <c r="A3585" t="s">
        <v>1705</v>
      </c>
      <c r="B3585" t="s">
        <v>83</v>
      </c>
      <c r="C3585" t="s">
        <v>84</v>
      </c>
      <c r="D3585" t="s">
        <v>14</v>
      </c>
      <c r="E3585" t="s">
        <v>21</v>
      </c>
      <c r="F3585" t="s">
        <v>22</v>
      </c>
      <c r="G3585" t="s">
        <v>3040</v>
      </c>
      <c r="H3585">
        <v>92.7</v>
      </c>
      <c r="I3585">
        <v>239</v>
      </c>
      <c r="J3585">
        <v>20</v>
      </c>
      <c r="K3585">
        <v>500</v>
      </c>
      <c r="L3585" s="17">
        <f>IF($E3585&lt;&gt;"",VLOOKUP($E3585,GEMWs!$E$14:$L$20,7,FALSE),"")</f>
        <v>37.754918937403332</v>
      </c>
      <c r="M3585" s="17">
        <f>IF($E3585&lt;&gt;"",VLOOKUP($E3585,GEMWs!$E$14:$L$20,8,FALSE),"")</f>
        <v>96.174593288388181</v>
      </c>
      <c r="N3585" s="17">
        <f t="shared" si="248"/>
        <v>20</v>
      </c>
      <c r="O3585" s="17">
        <f t="shared" si="249"/>
        <v>500</v>
      </c>
      <c r="P3585" s="17">
        <f t="shared" si="250"/>
        <v>0.18540000000000001</v>
      </c>
      <c r="Q3585" s="17">
        <f t="shared" si="251"/>
        <v>4.6349999999999998</v>
      </c>
    </row>
    <row r="3586" spans="1:17" x14ac:dyDescent="0.35">
      <c r="A3586" t="s">
        <v>1705</v>
      </c>
      <c r="B3586" t="s">
        <v>45</v>
      </c>
      <c r="C3586" t="s">
        <v>46</v>
      </c>
      <c r="D3586" t="s">
        <v>14</v>
      </c>
      <c r="E3586" t="s">
        <v>21</v>
      </c>
      <c r="F3586" t="s">
        <v>22</v>
      </c>
      <c r="G3586" t="s">
        <v>3040</v>
      </c>
      <c r="H3586">
        <v>11.3</v>
      </c>
      <c r="I3586">
        <v>420</v>
      </c>
      <c r="J3586">
        <v>29540</v>
      </c>
      <c r="K3586">
        <v>36360</v>
      </c>
      <c r="L3586" s="17">
        <f>IF($E3586&lt;&gt;"",VLOOKUP($E3586,GEMWs!$E$14:$L$20,7,FALSE),"")</f>
        <v>37.754918937403332</v>
      </c>
      <c r="M3586" s="17">
        <f>IF($E3586&lt;&gt;"",VLOOKUP($E3586,GEMWs!$E$14:$L$20,8,FALSE),"")</f>
        <v>96.174593288388181</v>
      </c>
      <c r="N3586" s="17">
        <f t="shared" si="248"/>
        <v>29540</v>
      </c>
      <c r="O3586" s="17">
        <f t="shared" si="249"/>
        <v>36360</v>
      </c>
      <c r="P3586" s="17">
        <f t="shared" si="250"/>
        <v>3.1078107810781079E-4</v>
      </c>
      <c r="Q3586" s="17">
        <f t="shared" si="251"/>
        <v>3.8253215978334464E-4</v>
      </c>
    </row>
    <row r="3587" spans="1:17" x14ac:dyDescent="0.35">
      <c r="A3587" t="s">
        <v>1705</v>
      </c>
      <c r="B3587" t="s">
        <v>1708</v>
      </c>
      <c r="C3587" t="s">
        <v>1709</v>
      </c>
      <c r="D3587" t="s">
        <v>14</v>
      </c>
      <c r="E3587" t="s">
        <v>21</v>
      </c>
      <c r="F3587" t="s">
        <v>22</v>
      </c>
      <c r="G3587" t="s">
        <v>3040</v>
      </c>
      <c r="H3587">
        <v>375.7</v>
      </c>
      <c r="I3587">
        <v>462</v>
      </c>
      <c r="J3587">
        <v>300</v>
      </c>
      <c r="K3587">
        <v>1078.612703</v>
      </c>
      <c r="L3587" s="17">
        <f>IF($E3587&lt;&gt;"",VLOOKUP($E3587,GEMWs!$E$14:$L$20,7,FALSE),"")</f>
        <v>37.754918937403332</v>
      </c>
      <c r="M3587" s="17">
        <f>IF($E3587&lt;&gt;"",VLOOKUP($E3587,GEMWs!$E$14:$L$20,8,FALSE),"")</f>
        <v>96.174593288388181</v>
      </c>
      <c r="N3587" s="17">
        <f t="shared" si="248"/>
        <v>300</v>
      </c>
      <c r="O3587" s="17">
        <f t="shared" si="249"/>
        <v>1078.612703</v>
      </c>
      <c r="P3587" s="17">
        <f t="shared" si="250"/>
        <v>0.34831779651310113</v>
      </c>
      <c r="Q3587" s="17">
        <f t="shared" si="251"/>
        <v>1.2523333333333333</v>
      </c>
    </row>
    <row r="3588" spans="1:17" x14ac:dyDescent="0.35">
      <c r="A3588" t="s">
        <v>1705</v>
      </c>
      <c r="B3588" t="s">
        <v>156</v>
      </c>
      <c r="D3588" t="s">
        <v>14</v>
      </c>
      <c r="E3588" t="s">
        <v>21</v>
      </c>
      <c r="G3588" t="s">
        <v>3040</v>
      </c>
      <c r="H3588">
        <v>0.2</v>
      </c>
      <c r="J3588">
        <v>0</v>
      </c>
      <c r="K3588">
        <v>0</v>
      </c>
      <c r="L3588" s="17">
        <f>IF($E3588&lt;&gt;"",VLOOKUP($E3588,GEMWs!$E$14:$L$20,7,FALSE),"")</f>
        <v>37.754918937403332</v>
      </c>
      <c r="M3588" s="17">
        <f>IF($E3588&lt;&gt;"",VLOOKUP($E3588,GEMWs!$E$14:$L$20,8,FALSE),"")</f>
        <v>96.174593288388181</v>
      </c>
      <c r="N3588" s="17">
        <f t="shared" ca="1" si="248"/>
        <v>37.754918937403332</v>
      </c>
      <c r="O3588" s="17">
        <f t="shared" ca="1" si="249"/>
        <v>96.174593288388181</v>
      </c>
      <c r="P3588" s="17">
        <f t="shared" ca="1" si="250"/>
        <v>2.079551294802797E-3</v>
      </c>
      <c r="Q3588" s="17">
        <f t="shared" ca="1" si="251"/>
        <v>5.2973229880746075E-3</v>
      </c>
    </row>
    <row r="3589" spans="1:17" x14ac:dyDescent="0.35">
      <c r="A3589" t="s">
        <v>1705</v>
      </c>
      <c r="B3589" t="s">
        <v>1064</v>
      </c>
      <c r="C3589" t="s">
        <v>1065</v>
      </c>
      <c r="D3589" t="s">
        <v>14</v>
      </c>
      <c r="E3589" t="s">
        <v>21</v>
      </c>
      <c r="F3589" t="s">
        <v>22</v>
      </c>
      <c r="G3589" t="s">
        <v>3040</v>
      </c>
      <c r="H3589">
        <v>6410.5</v>
      </c>
      <c r="I3589">
        <v>247</v>
      </c>
      <c r="J3589">
        <v>2273</v>
      </c>
      <c r="K3589">
        <v>25000</v>
      </c>
      <c r="L3589" s="17">
        <f>IF($E3589&lt;&gt;"",VLOOKUP($E3589,GEMWs!$E$14:$L$20,7,FALSE),"")</f>
        <v>37.754918937403332</v>
      </c>
      <c r="M3589" s="17">
        <f>IF($E3589&lt;&gt;"",VLOOKUP($E3589,GEMWs!$E$14:$L$20,8,FALSE),"")</f>
        <v>96.174593288388181</v>
      </c>
      <c r="N3589" s="17">
        <f t="shared" si="248"/>
        <v>2273</v>
      </c>
      <c r="O3589" s="17">
        <f t="shared" si="249"/>
        <v>25000</v>
      </c>
      <c r="P3589" s="17">
        <f t="shared" si="250"/>
        <v>0.25641999999999998</v>
      </c>
      <c r="Q3589" s="17">
        <f t="shared" si="251"/>
        <v>2.8202815662120546</v>
      </c>
    </row>
    <row r="3590" spans="1:17" x14ac:dyDescent="0.35">
      <c r="A3590" t="s">
        <v>1705</v>
      </c>
      <c r="B3590" t="s">
        <v>2984</v>
      </c>
      <c r="D3590" t="s">
        <v>14</v>
      </c>
      <c r="E3590" t="s">
        <v>21</v>
      </c>
      <c r="G3590" t="s">
        <v>3040</v>
      </c>
      <c r="H3590">
        <v>0.1</v>
      </c>
      <c r="J3590">
        <v>0</v>
      </c>
      <c r="K3590">
        <v>0</v>
      </c>
      <c r="L3590" s="17">
        <f>IF($E3590&lt;&gt;"",VLOOKUP($E3590,GEMWs!$E$14:$L$20,7,FALSE),"")</f>
        <v>37.754918937403332</v>
      </c>
      <c r="M3590" s="17">
        <f>IF($E3590&lt;&gt;"",VLOOKUP($E3590,GEMWs!$E$14:$L$20,8,FALSE),"")</f>
        <v>96.174593288388181</v>
      </c>
      <c r="N3590" s="17">
        <f t="shared" ca="1" si="248"/>
        <v>37.754918937403332</v>
      </c>
      <c r="O3590" s="17">
        <f t="shared" ca="1" si="249"/>
        <v>96.174593288388181</v>
      </c>
      <c r="P3590" s="17">
        <f t="shared" ca="1" si="250"/>
        <v>1.0397756474013985E-3</v>
      </c>
      <c r="Q3590" s="17">
        <f t="shared" ca="1" si="251"/>
        <v>2.6486614940373038E-3</v>
      </c>
    </row>
    <row r="3591" spans="1:17" x14ac:dyDescent="0.35">
      <c r="A3591" t="s">
        <v>1705</v>
      </c>
      <c r="B3591" t="s">
        <v>2974</v>
      </c>
      <c r="D3591" t="s">
        <v>14</v>
      </c>
      <c r="E3591" t="s">
        <v>21</v>
      </c>
      <c r="G3591" t="s">
        <v>3040</v>
      </c>
      <c r="H3591">
        <v>99</v>
      </c>
      <c r="J3591">
        <v>0</v>
      </c>
      <c r="K3591">
        <v>0</v>
      </c>
      <c r="L3591" s="17">
        <f>IF($E3591&lt;&gt;"",VLOOKUP($E3591,GEMWs!$E$14:$L$20,7,FALSE),"")</f>
        <v>37.754918937403332</v>
      </c>
      <c r="M3591" s="17">
        <f>IF($E3591&lt;&gt;"",VLOOKUP($E3591,GEMWs!$E$14:$L$20,8,FALSE),"")</f>
        <v>96.174593288388181</v>
      </c>
      <c r="N3591" s="17">
        <f t="shared" ca="1" si="248"/>
        <v>37.754918937403332</v>
      </c>
      <c r="O3591" s="17">
        <f t="shared" ca="1" si="249"/>
        <v>96.174593288388181</v>
      </c>
      <c r="P3591" s="17">
        <f t="shared" ca="1" si="250"/>
        <v>1.0293778909273843</v>
      </c>
      <c r="Q3591" s="17">
        <f t="shared" ca="1" si="251"/>
        <v>2.6221748790969306</v>
      </c>
    </row>
    <row r="3592" spans="1:17" x14ac:dyDescent="0.35">
      <c r="A3592" t="s">
        <v>1705</v>
      </c>
      <c r="B3592" t="s">
        <v>665</v>
      </c>
      <c r="C3592" t="s">
        <v>666</v>
      </c>
      <c r="D3592" t="s">
        <v>14</v>
      </c>
      <c r="E3592" t="s">
        <v>21</v>
      </c>
      <c r="F3592" t="s">
        <v>22</v>
      </c>
      <c r="G3592" t="s">
        <v>3040</v>
      </c>
      <c r="H3592">
        <v>1845.8</v>
      </c>
      <c r="I3592">
        <v>250</v>
      </c>
      <c r="J3592">
        <v>900</v>
      </c>
      <c r="K3592">
        <v>1800</v>
      </c>
      <c r="L3592" s="17">
        <f>IF($E3592&lt;&gt;"",VLOOKUP($E3592,GEMWs!$E$14:$L$20,7,FALSE),"")</f>
        <v>37.754918937403332</v>
      </c>
      <c r="M3592" s="17">
        <f>IF($E3592&lt;&gt;"",VLOOKUP($E3592,GEMWs!$E$14:$L$20,8,FALSE),"")</f>
        <v>96.174593288388181</v>
      </c>
      <c r="N3592" s="17">
        <f t="shared" si="248"/>
        <v>900</v>
      </c>
      <c r="O3592" s="17">
        <f t="shared" si="249"/>
        <v>1800</v>
      </c>
      <c r="P3592" s="17">
        <f t="shared" si="250"/>
        <v>1.0254444444444444</v>
      </c>
      <c r="Q3592" s="17">
        <f t="shared" si="251"/>
        <v>2.0508888888888888</v>
      </c>
    </row>
    <row r="3593" spans="1:17" x14ac:dyDescent="0.35">
      <c r="A3593" t="s">
        <v>1705</v>
      </c>
      <c r="B3593" t="s">
        <v>1712</v>
      </c>
      <c r="D3593" t="s">
        <v>14</v>
      </c>
      <c r="E3593" t="s">
        <v>21</v>
      </c>
      <c r="G3593" t="s">
        <v>3040</v>
      </c>
      <c r="H3593">
        <v>0.4</v>
      </c>
      <c r="J3593">
        <v>0</v>
      </c>
      <c r="K3593">
        <v>0</v>
      </c>
      <c r="L3593" s="17">
        <f>IF($E3593&lt;&gt;"",VLOOKUP($E3593,GEMWs!$E$14:$L$20,7,FALSE),"")</f>
        <v>37.754918937403332</v>
      </c>
      <c r="M3593" s="17">
        <f>IF($E3593&lt;&gt;"",VLOOKUP($E3593,GEMWs!$E$14:$L$20,8,FALSE),"")</f>
        <v>96.174593288388181</v>
      </c>
      <c r="N3593" s="17">
        <f t="shared" ca="1" si="248"/>
        <v>37.754918937403332</v>
      </c>
      <c r="O3593" s="17">
        <f t="shared" ca="1" si="249"/>
        <v>96.174593288388181</v>
      </c>
      <c r="P3593" s="17">
        <f t="shared" ca="1" si="250"/>
        <v>4.159102589605594E-3</v>
      </c>
      <c r="Q3593" s="17">
        <f t="shared" ca="1" si="251"/>
        <v>1.0594645976149215E-2</v>
      </c>
    </row>
    <row r="3594" spans="1:17" x14ac:dyDescent="0.35">
      <c r="A3594" t="s">
        <v>1705</v>
      </c>
      <c r="B3594" t="s">
        <v>47</v>
      </c>
      <c r="C3594" t="s">
        <v>48</v>
      </c>
      <c r="D3594" t="s">
        <v>14</v>
      </c>
      <c r="E3594" t="s">
        <v>21</v>
      </c>
      <c r="F3594" t="s">
        <v>14</v>
      </c>
      <c r="G3594" t="s">
        <v>3040</v>
      </c>
      <c r="H3594">
        <v>8974.1</v>
      </c>
      <c r="I3594">
        <v>256</v>
      </c>
      <c r="J3594">
        <v>11.292441</v>
      </c>
      <c r="K3594">
        <v>1000</v>
      </c>
      <c r="L3594" s="17">
        <f>IF($E3594&lt;&gt;"",VLOOKUP($E3594,GEMWs!$E$14:$L$20,7,FALSE),"")</f>
        <v>37.754918937403332</v>
      </c>
      <c r="M3594" s="17">
        <f>IF($E3594&lt;&gt;"",VLOOKUP($E3594,GEMWs!$E$14:$L$20,8,FALSE),"")</f>
        <v>96.174593288388181</v>
      </c>
      <c r="N3594" s="17">
        <f t="shared" si="248"/>
        <v>11.292441</v>
      </c>
      <c r="O3594" s="17">
        <f t="shared" si="249"/>
        <v>1000</v>
      </c>
      <c r="P3594" s="17">
        <f t="shared" si="250"/>
        <v>8.9741</v>
      </c>
      <c r="Q3594" s="17">
        <f t="shared" si="251"/>
        <v>794.69974649413712</v>
      </c>
    </row>
    <row r="3595" spans="1:17" x14ac:dyDescent="0.35">
      <c r="A3595" t="s">
        <v>1705</v>
      </c>
      <c r="B3595" t="s">
        <v>214</v>
      </c>
      <c r="C3595" t="s">
        <v>215</v>
      </c>
      <c r="D3595" t="s">
        <v>14</v>
      </c>
      <c r="E3595" t="s">
        <v>21</v>
      </c>
      <c r="F3595" t="s">
        <v>22</v>
      </c>
      <c r="G3595" t="s">
        <v>3040</v>
      </c>
      <c r="H3595">
        <v>156.19999999999999</v>
      </c>
      <c r="I3595">
        <v>270</v>
      </c>
      <c r="J3595">
        <v>32</v>
      </c>
      <c r="K3595">
        <v>713</v>
      </c>
      <c r="L3595" s="17">
        <f>IF($E3595&lt;&gt;"",VLOOKUP($E3595,GEMWs!$E$14:$L$20,7,FALSE),"")</f>
        <v>37.754918937403332</v>
      </c>
      <c r="M3595" s="17">
        <f>IF($E3595&lt;&gt;"",VLOOKUP($E3595,GEMWs!$E$14:$L$20,8,FALSE),"")</f>
        <v>96.174593288388181</v>
      </c>
      <c r="N3595" s="17">
        <f t="shared" si="248"/>
        <v>32</v>
      </c>
      <c r="O3595" s="17">
        <f t="shared" si="249"/>
        <v>713</v>
      </c>
      <c r="P3595" s="17">
        <f t="shared" si="250"/>
        <v>0.21907433380084149</v>
      </c>
      <c r="Q3595" s="17">
        <f t="shared" si="251"/>
        <v>4.8812499999999996</v>
      </c>
    </row>
    <row r="3596" spans="1:17" x14ac:dyDescent="0.35">
      <c r="A3596" t="s">
        <v>1705</v>
      </c>
      <c r="B3596" t="s">
        <v>123</v>
      </c>
      <c r="D3596" t="s">
        <v>14</v>
      </c>
      <c r="E3596" t="s">
        <v>21</v>
      </c>
      <c r="G3596" t="s">
        <v>3040</v>
      </c>
      <c r="H3596">
        <v>3.3</v>
      </c>
      <c r="J3596">
        <v>0</v>
      </c>
      <c r="K3596">
        <v>0</v>
      </c>
      <c r="L3596" s="17">
        <f>IF($E3596&lt;&gt;"",VLOOKUP($E3596,GEMWs!$E$14:$L$20,7,FALSE),"")</f>
        <v>37.754918937403332</v>
      </c>
      <c r="M3596" s="17">
        <f>IF($E3596&lt;&gt;"",VLOOKUP($E3596,GEMWs!$E$14:$L$20,8,FALSE),"")</f>
        <v>96.174593288388181</v>
      </c>
      <c r="N3596" s="17">
        <f t="shared" ca="1" si="248"/>
        <v>37.754918937403332</v>
      </c>
      <c r="O3596" s="17">
        <f t="shared" ca="1" si="249"/>
        <v>96.174593288388181</v>
      </c>
      <c r="P3596" s="17">
        <f t="shared" ca="1" si="250"/>
        <v>3.4312596364246141E-2</v>
      </c>
      <c r="Q3596" s="17">
        <f t="shared" ca="1" si="251"/>
        <v>8.7405829303231014E-2</v>
      </c>
    </row>
    <row r="3597" spans="1:17" x14ac:dyDescent="0.35">
      <c r="A3597" t="s">
        <v>1705</v>
      </c>
      <c r="B3597" t="s">
        <v>1530</v>
      </c>
      <c r="D3597" t="s">
        <v>14</v>
      </c>
      <c r="E3597" t="s">
        <v>21</v>
      </c>
      <c r="G3597" t="s">
        <v>3040</v>
      </c>
      <c r="H3597">
        <v>2.5</v>
      </c>
      <c r="J3597">
        <v>0</v>
      </c>
      <c r="K3597">
        <v>0</v>
      </c>
      <c r="L3597" s="17">
        <f>IF($E3597&lt;&gt;"",VLOOKUP($E3597,GEMWs!$E$14:$L$20,7,FALSE),"")</f>
        <v>37.754918937403332</v>
      </c>
      <c r="M3597" s="17">
        <f>IF($E3597&lt;&gt;"",VLOOKUP($E3597,GEMWs!$E$14:$L$20,8,FALSE),"")</f>
        <v>96.174593288388181</v>
      </c>
      <c r="N3597" s="17">
        <f t="shared" ca="1" si="248"/>
        <v>37.754918937403332</v>
      </c>
      <c r="O3597" s="17">
        <f t="shared" ca="1" si="249"/>
        <v>96.174593288388181</v>
      </c>
      <c r="P3597" s="17">
        <f t="shared" ca="1" si="250"/>
        <v>2.5994391185034958E-2</v>
      </c>
      <c r="Q3597" s="17">
        <f t="shared" ca="1" si="251"/>
        <v>6.6216537350932594E-2</v>
      </c>
    </row>
    <row r="3598" spans="1:17" x14ac:dyDescent="0.35">
      <c r="A3598" t="s">
        <v>1705</v>
      </c>
      <c r="B3598" t="s">
        <v>667</v>
      </c>
      <c r="C3598" t="s">
        <v>668</v>
      </c>
      <c r="D3598" t="s">
        <v>14</v>
      </c>
      <c r="E3598" t="s">
        <v>21</v>
      </c>
      <c r="F3598" t="s">
        <v>22</v>
      </c>
      <c r="G3598" t="s">
        <v>3040</v>
      </c>
      <c r="H3598">
        <v>92.3</v>
      </c>
      <c r="I3598">
        <v>379</v>
      </c>
      <c r="J3598">
        <v>649</v>
      </c>
      <c r="K3598">
        <v>885</v>
      </c>
      <c r="L3598" s="17">
        <f>IF($E3598&lt;&gt;"",VLOOKUP($E3598,GEMWs!$E$14:$L$20,7,FALSE),"")</f>
        <v>37.754918937403332</v>
      </c>
      <c r="M3598" s="17">
        <f>IF($E3598&lt;&gt;"",VLOOKUP($E3598,GEMWs!$E$14:$L$20,8,FALSE),"")</f>
        <v>96.174593288388181</v>
      </c>
      <c r="N3598" s="17">
        <f t="shared" si="248"/>
        <v>649</v>
      </c>
      <c r="O3598" s="17">
        <f t="shared" si="249"/>
        <v>885</v>
      </c>
      <c r="P3598" s="17">
        <f t="shared" si="250"/>
        <v>0.10429378531073447</v>
      </c>
      <c r="Q3598" s="17">
        <f t="shared" si="251"/>
        <v>0.14221879815100152</v>
      </c>
    </row>
    <row r="3599" spans="1:17" x14ac:dyDescent="0.35">
      <c r="A3599" t="s">
        <v>1705</v>
      </c>
      <c r="B3599" t="s">
        <v>687</v>
      </c>
      <c r="D3599" t="s">
        <v>14</v>
      </c>
      <c r="E3599" t="s">
        <v>21</v>
      </c>
      <c r="G3599" t="s">
        <v>3040</v>
      </c>
      <c r="H3599">
        <v>92.2</v>
      </c>
      <c r="J3599">
        <v>0</v>
      </c>
      <c r="K3599">
        <v>0</v>
      </c>
      <c r="L3599" s="17">
        <f>IF($E3599&lt;&gt;"",VLOOKUP($E3599,GEMWs!$E$14:$L$20,7,FALSE),"")</f>
        <v>37.754918937403332</v>
      </c>
      <c r="M3599" s="17">
        <f>IF($E3599&lt;&gt;"",VLOOKUP($E3599,GEMWs!$E$14:$L$20,8,FALSE),"")</f>
        <v>96.174593288388181</v>
      </c>
      <c r="N3599" s="17">
        <f t="shared" ca="1" si="248"/>
        <v>37.754918937403332</v>
      </c>
      <c r="O3599" s="17">
        <f t="shared" ca="1" si="249"/>
        <v>96.174593288388181</v>
      </c>
      <c r="P3599" s="17">
        <f t="shared" ca="1" si="250"/>
        <v>0.95867314690408933</v>
      </c>
      <c r="Q3599" s="17">
        <f t="shared" ca="1" si="251"/>
        <v>2.4420658975023941</v>
      </c>
    </row>
    <row r="3600" spans="1:17" x14ac:dyDescent="0.35">
      <c r="A3600" t="s">
        <v>1705</v>
      </c>
      <c r="B3600" t="s">
        <v>140</v>
      </c>
      <c r="C3600" t="s">
        <v>141</v>
      </c>
      <c r="D3600" t="s">
        <v>14</v>
      </c>
      <c r="E3600" t="s">
        <v>21</v>
      </c>
      <c r="F3600" t="s">
        <v>22</v>
      </c>
      <c r="G3600" t="s">
        <v>3040</v>
      </c>
      <c r="H3600">
        <v>0.1</v>
      </c>
      <c r="I3600">
        <v>425</v>
      </c>
      <c r="J3600">
        <v>3722.8</v>
      </c>
      <c r="K3600">
        <v>5548.3</v>
      </c>
      <c r="L3600" s="17">
        <f>IF($E3600&lt;&gt;"",VLOOKUP($E3600,GEMWs!$E$14:$L$20,7,FALSE),"")</f>
        <v>37.754918937403332</v>
      </c>
      <c r="M3600" s="17">
        <f>IF($E3600&lt;&gt;"",VLOOKUP($E3600,GEMWs!$E$14:$L$20,8,FALSE),"")</f>
        <v>96.174593288388181</v>
      </c>
      <c r="N3600" s="17">
        <f t="shared" si="248"/>
        <v>3722.8</v>
      </c>
      <c r="O3600" s="17">
        <f t="shared" si="249"/>
        <v>5548.3</v>
      </c>
      <c r="P3600" s="17">
        <f t="shared" si="250"/>
        <v>1.8023538741596524E-5</v>
      </c>
      <c r="Q3600" s="17">
        <f t="shared" si="251"/>
        <v>2.6861502095197165E-5</v>
      </c>
    </row>
    <row r="3601" spans="1:17" x14ac:dyDescent="0.35">
      <c r="A3601" t="s">
        <v>1705</v>
      </c>
      <c r="B3601" t="s">
        <v>1072</v>
      </c>
      <c r="C3601" t="s">
        <v>1073</v>
      </c>
      <c r="D3601" t="s">
        <v>14</v>
      </c>
      <c r="E3601" t="s">
        <v>21</v>
      </c>
      <c r="F3601" t="s">
        <v>22</v>
      </c>
      <c r="G3601" t="s">
        <v>3040</v>
      </c>
      <c r="H3601">
        <v>6.8</v>
      </c>
      <c r="I3601">
        <v>380</v>
      </c>
      <c r="J3601">
        <v>2000</v>
      </c>
      <c r="K3601">
        <v>7000</v>
      </c>
      <c r="L3601" s="17">
        <f>IF($E3601&lt;&gt;"",VLOOKUP($E3601,GEMWs!$E$14:$L$20,7,FALSE),"")</f>
        <v>37.754918937403332</v>
      </c>
      <c r="M3601" s="17">
        <f>IF($E3601&lt;&gt;"",VLOOKUP($E3601,GEMWs!$E$14:$L$20,8,FALSE),"")</f>
        <v>96.174593288388181</v>
      </c>
      <c r="N3601" s="17">
        <f t="shared" si="248"/>
        <v>2000</v>
      </c>
      <c r="O3601" s="17">
        <f t="shared" si="249"/>
        <v>7000</v>
      </c>
      <c r="P3601" s="17">
        <f t="shared" si="250"/>
        <v>9.7142857142857144E-4</v>
      </c>
      <c r="Q3601" s="17">
        <f t="shared" si="251"/>
        <v>3.3999999999999998E-3</v>
      </c>
    </row>
    <row r="3602" spans="1:17" x14ac:dyDescent="0.35">
      <c r="A3602" t="s">
        <v>1705</v>
      </c>
      <c r="B3602" t="s">
        <v>404</v>
      </c>
      <c r="D3602" t="s">
        <v>14</v>
      </c>
      <c r="E3602" t="s">
        <v>21</v>
      </c>
      <c r="G3602" t="s">
        <v>3040</v>
      </c>
      <c r="H3602">
        <v>0.9</v>
      </c>
      <c r="J3602">
        <v>0</v>
      </c>
      <c r="K3602">
        <v>0</v>
      </c>
      <c r="L3602" s="17">
        <f>IF($E3602&lt;&gt;"",VLOOKUP($E3602,GEMWs!$E$14:$L$20,7,FALSE),"")</f>
        <v>37.754918937403332</v>
      </c>
      <c r="M3602" s="17">
        <f>IF($E3602&lt;&gt;"",VLOOKUP($E3602,GEMWs!$E$14:$L$20,8,FALSE),"")</f>
        <v>96.174593288388181</v>
      </c>
      <c r="N3602" s="17">
        <f t="shared" ca="1" si="248"/>
        <v>37.754918937403332</v>
      </c>
      <c r="O3602" s="17">
        <f t="shared" ca="1" si="249"/>
        <v>96.174593288388181</v>
      </c>
      <c r="P3602" s="17">
        <f t="shared" ca="1" si="250"/>
        <v>9.3579808266125858E-3</v>
      </c>
      <c r="Q3602" s="17">
        <f t="shared" ca="1" si="251"/>
        <v>2.3837953446335734E-2</v>
      </c>
    </row>
    <row r="3603" spans="1:17" x14ac:dyDescent="0.35">
      <c r="A3603" t="s">
        <v>1705</v>
      </c>
      <c r="B3603" t="s">
        <v>1016</v>
      </c>
      <c r="C3603" t="s">
        <v>1017</v>
      </c>
      <c r="D3603" t="s">
        <v>14</v>
      </c>
      <c r="E3603" t="s">
        <v>21</v>
      </c>
      <c r="F3603" t="s">
        <v>22</v>
      </c>
      <c r="G3603" t="s">
        <v>3040</v>
      </c>
      <c r="H3603">
        <v>41.6</v>
      </c>
      <c r="I3603">
        <v>275</v>
      </c>
      <c r="J3603">
        <v>29.575904000000001</v>
      </c>
      <c r="K3603">
        <v>223.606798</v>
      </c>
      <c r="L3603" s="17">
        <f>IF($E3603&lt;&gt;"",VLOOKUP($E3603,GEMWs!$E$14:$L$20,7,FALSE),"")</f>
        <v>37.754918937403332</v>
      </c>
      <c r="M3603" s="17">
        <f>IF($E3603&lt;&gt;"",VLOOKUP($E3603,GEMWs!$E$14:$L$20,8,FALSE),"")</f>
        <v>96.174593288388181</v>
      </c>
      <c r="N3603" s="17">
        <f t="shared" ref="N3603:N3666" si="252">IF($I3603&lt;&gt;"",J3603,IF(AND($D3603="Y",$M$6=236),L3603,0))</f>
        <v>29.575904000000001</v>
      </c>
      <c r="O3603" s="17">
        <f t="shared" ref="O3603:O3666" si="253">IF($I3603&lt;&gt;"",K3603,IF(AND($D3603="Y",$M$6=236),M3603,0))</f>
        <v>223.606798</v>
      </c>
      <c r="P3603" s="17">
        <f t="shared" si="250"/>
        <v>0.18604085551996502</v>
      </c>
      <c r="Q3603" s="17">
        <f t="shared" si="251"/>
        <v>1.4065504134717235</v>
      </c>
    </row>
    <row r="3604" spans="1:17" x14ac:dyDescent="0.35">
      <c r="A3604" t="s">
        <v>1705</v>
      </c>
      <c r="B3604" t="s">
        <v>405</v>
      </c>
      <c r="D3604" t="s">
        <v>14</v>
      </c>
      <c r="E3604" t="s">
        <v>21</v>
      </c>
      <c r="G3604" t="s">
        <v>3040</v>
      </c>
      <c r="H3604">
        <v>3.4</v>
      </c>
      <c r="J3604">
        <v>0</v>
      </c>
      <c r="K3604">
        <v>0</v>
      </c>
      <c r="L3604" s="17">
        <f>IF($E3604&lt;&gt;"",VLOOKUP($E3604,GEMWs!$E$14:$L$20,7,FALSE),"")</f>
        <v>37.754918937403332</v>
      </c>
      <c r="M3604" s="17">
        <f>IF($E3604&lt;&gt;"",VLOOKUP($E3604,GEMWs!$E$14:$L$20,8,FALSE),"")</f>
        <v>96.174593288388181</v>
      </c>
      <c r="N3604" s="17">
        <f t="shared" ca="1" si="252"/>
        <v>37.754918937403332</v>
      </c>
      <c r="O3604" s="17">
        <f t="shared" ca="1" si="253"/>
        <v>96.174593288388181</v>
      </c>
      <c r="P3604" s="17">
        <f t="shared" ca="1" si="250"/>
        <v>3.5352372011647544E-2</v>
      </c>
      <c r="Q3604" s="17">
        <f t="shared" ca="1" si="251"/>
        <v>9.0054490797268322E-2</v>
      </c>
    </row>
    <row r="3605" spans="1:17" x14ac:dyDescent="0.35">
      <c r="A3605" t="s">
        <v>1705</v>
      </c>
      <c r="B3605" t="s">
        <v>103</v>
      </c>
      <c r="D3605" t="s">
        <v>14</v>
      </c>
      <c r="E3605" t="s">
        <v>15</v>
      </c>
      <c r="G3605" t="s">
        <v>3040</v>
      </c>
      <c r="H3605">
        <v>84.6</v>
      </c>
      <c r="J3605">
        <v>0</v>
      </c>
      <c r="K3605">
        <v>0</v>
      </c>
      <c r="L3605" s="17">
        <f>IF($E3605&lt;&gt;"",VLOOKUP($E3605,GEMWs!$E$14:$L$20,7,FALSE),"")</f>
        <v>37.892086284381016</v>
      </c>
      <c r="M3605" s="17">
        <f>IF($E3605&lt;&gt;"",VLOOKUP($E3605,GEMWs!$E$14:$L$20,8,FALSE),"")</f>
        <v>96.522753888300599</v>
      </c>
      <c r="N3605" s="17">
        <f t="shared" ca="1" si="252"/>
        <v>37.892086284381016</v>
      </c>
      <c r="O3605" s="17">
        <f t="shared" ca="1" si="253"/>
        <v>96.522753888300599</v>
      </c>
      <c r="P3605" s="17">
        <f t="shared" ca="1" si="250"/>
        <v>0.87647727185552515</v>
      </c>
      <c r="Q3605" s="17">
        <f t="shared" ca="1" si="251"/>
        <v>2.2326561637455105</v>
      </c>
    </row>
    <row r="3606" spans="1:17" x14ac:dyDescent="0.35">
      <c r="A3606" t="s">
        <v>1705</v>
      </c>
      <c r="B3606" t="s">
        <v>117</v>
      </c>
      <c r="D3606" t="s">
        <v>14</v>
      </c>
      <c r="E3606" t="s">
        <v>21</v>
      </c>
      <c r="G3606" t="s">
        <v>3040</v>
      </c>
      <c r="H3606">
        <v>1.7</v>
      </c>
      <c r="J3606">
        <v>0</v>
      </c>
      <c r="K3606">
        <v>0</v>
      </c>
      <c r="L3606" s="17">
        <f>IF($E3606&lt;&gt;"",VLOOKUP($E3606,GEMWs!$E$14:$L$20,7,FALSE),"")</f>
        <v>37.754918937403332</v>
      </c>
      <c r="M3606" s="17">
        <f>IF($E3606&lt;&gt;"",VLOOKUP($E3606,GEMWs!$E$14:$L$20,8,FALSE),"")</f>
        <v>96.174593288388181</v>
      </c>
      <c r="N3606" s="17">
        <f t="shared" ca="1" si="252"/>
        <v>37.754918937403332</v>
      </c>
      <c r="O3606" s="17">
        <f t="shared" ca="1" si="253"/>
        <v>96.174593288388181</v>
      </c>
      <c r="P3606" s="17">
        <f t="shared" ca="1" si="250"/>
        <v>1.7676186005823772E-2</v>
      </c>
      <c r="Q3606" s="17">
        <f t="shared" ca="1" si="251"/>
        <v>4.5027245398634161E-2</v>
      </c>
    </row>
    <row r="3607" spans="1:17" x14ac:dyDescent="0.35">
      <c r="A3607" t="s">
        <v>1705</v>
      </c>
      <c r="B3607" t="s">
        <v>1713</v>
      </c>
      <c r="D3607" t="s">
        <v>14</v>
      </c>
      <c r="E3607" t="s">
        <v>21</v>
      </c>
      <c r="G3607" t="s">
        <v>3040</v>
      </c>
      <c r="H3607">
        <v>3.1</v>
      </c>
      <c r="J3607">
        <v>0</v>
      </c>
      <c r="K3607">
        <v>0</v>
      </c>
      <c r="L3607" s="17">
        <f>IF($E3607&lt;&gt;"",VLOOKUP($E3607,GEMWs!$E$14:$L$20,7,FALSE),"")</f>
        <v>37.754918937403332</v>
      </c>
      <c r="M3607" s="17">
        <f>IF($E3607&lt;&gt;"",VLOOKUP($E3607,GEMWs!$E$14:$L$20,8,FALSE),"")</f>
        <v>96.174593288388181</v>
      </c>
      <c r="N3607" s="17">
        <f t="shared" ca="1" si="252"/>
        <v>37.754918937403332</v>
      </c>
      <c r="O3607" s="17">
        <f t="shared" ca="1" si="253"/>
        <v>96.174593288388181</v>
      </c>
      <c r="P3607" s="17">
        <f t="shared" ca="1" si="250"/>
        <v>3.2233045069443349E-2</v>
      </c>
      <c r="Q3607" s="17">
        <f t="shared" ca="1" si="251"/>
        <v>8.2108506315156413E-2</v>
      </c>
    </row>
    <row r="3608" spans="1:17" x14ac:dyDescent="0.35">
      <c r="A3608" t="s">
        <v>1705</v>
      </c>
      <c r="B3608" t="s">
        <v>104</v>
      </c>
      <c r="D3608" t="s">
        <v>14</v>
      </c>
      <c r="E3608" t="s">
        <v>21</v>
      </c>
      <c r="G3608" t="s">
        <v>3040</v>
      </c>
      <c r="H3608">
        <v>708.4</v>
      </c>
      <c r="J3608">
        <v>0</v>
      </c>
      <c r="K3608">
        <v>0</v>
      </c>
      <c r="L3608" s="17">
        <f>IF($E3608&lt;&gt;"",VLOOKUP($E3608,GEMWs!$E$14:$L$20,7,FALSE),"")</f>
        <v>37.754918937403332</v>
      </c>
      <c r="M3608" s="17">
        <f>IF($E3608&lt;&gt;"",VLOOKUP($E3608,GEMWs!$E$14:$L$20,8,FALSE),"")</f>
        <v>96.174593288388181</v>
      </c>
      <c r="N3608" s="17">
        <f t="shared" ca="1" si="252"/>
        <v>37.754918937403332</v>
      </c>
      <c r="O3608" s="17">
        <f t="shared" ca="1" si="253"/>
        <v>96.174593288388181</v>
      </c>
      <c r="P3608" s="17">
        <f t="shared" ca="1" si="250"/>
        <v>7.3657706861915058</v>
      </c>
      <c r="Q3608" s="17">
        <f t="shared" ca="1" si="251"/>
        <v>18.76311802376026</v>
      </c>
    </row>
    <row r="3609" spans="1:17" x14ac:dyDescent="0.35">
      <c r="A3609" t="s">
        <v>1705</v>
      </c>
      <c r="B3609" t="s">
        <v>49</v>
      </c>
      <c r="C3609" t="s">
        <v>50</v>
      </c>
      <c r="D3609" t="s">
        <v>14</v>
      </c>
      <c r="E3609" t="s">
        <v>21</v>
      </c>
      <c r="F3609" t="s">
        <v>14</v>
      </c>
      <c r="G3609" t="s">
        <v>3040</v>
      </c>
      <c r="H3609">
        <v>2.5</v>
      </c>
      <c r="I3609">
        <v>278</v>
      </c>
      <c r="J3609">
        <v>20.321014999999999</v>
      </c>
      <c r="K3609">
        <v>2000</v>
      </c>
      <c r="L3609" s="17">
        <f>IF($E3609&lt;&gt;"",VLOOKUP($E3609,GEMWs!$E$14:$L$20,7,FALSE),"")</f>
        <v>37.754918937403332</v>
      </c>
      <c r="M3609" s="17">
        <f>IF($E3609&lt;&gt;"",VLOOKUP($E3609,GEMWs!$E$14:$L$20,8,FALSE),"")</f>
        <v>96.174593288388181</v>
      </c>
      <c r="N3609" s="17">
        <f t="shared" si="252"/>
        <v>20.321014999999999</v>
      </c>
      <c r="O3609" s="17">
        <f t="shared" si="253"/>
        <v>2000</v>
      </c>
      <c r="P3609" s="17">
        <f t="shared" si="250"/>
        <v>1.25E-3</v>
      </c>
      <c r="Q3609" s="17">
        <f t="shared" si="251"/>
        <v>0.12302535084984682</v>
      </c>
    </row>
    <row r="3610" spans="1:17" x14ac:dyDescent="0.35">
      <c r="A3610" t="s">
        <v>1705</v>
      </c>
      <c r="B3610" t="s">
        <v>540</v>
      </c>
      <c r="C3610" t="s">
        <v>541</v>
      </c>
      <c r="D3610" t="s">
        <v>14</v>
      </c>
      <c r="E3610" t="s">
        <v>21</v>
      </c>
      <c r="F3610" t="s">
        <v>22</v>
      </c>
      <c r="G3610" t="s">
        <v>3040</v>
      </c>
      <c r="H3610">
        <v>285.60000000000002</v>
      </c>
      <c r="I3610">
        <v>386</v>
      </c>
      <c r="J3610">
        <v>4500</v>
      </c>
      <c r="K3610">
        <v>4500</v>
      </c>
      <c r="L3610" s="17">
        <f>IF($E3610&lt;&gt;"",VLOOKUP($E3610,GEMWs!$E$14:$L$20,7,FALSE),"")</f>
        <v>37.754918937403332</v>
      </c>
      <c r="M3610" s="17">
        <f>IF($E3610&lt;&gt;"",VLOOKUP($E3610,GEMWs!$E$14:$L$20,8,FALSE),"")</f>
        <v>96.174593288388181</v>
      </c>
      <c r="N3610" s="17">
        <f t="shared" si="252"/>
        <v>4500</v>
      </c>
      <c r="O3610" s="17">
        <f t="shared" si="253"/>
        <v>4500</v>
      </c>
      <c r="P3610" s="17">
        <f t="shared" si="250"/>
        <v>6.3466666666666671E-2</v>
      </c>
      <c r="Q3610" s="17">
        <f t="shared" si="251"/>
        <v>6.3466666666666671E-2</v>
      </c>
    </row>
    <row r="3611" spans="1:17" x14ac:dyDescent="0.35">
      <c r="A3611" t="s">
        <v>1705</v>
      </c>
      <c r="B3611" t="s">
        <v>1126</v>
      </c>
      <c r="D3611" t="s">
        <v>22</v>
      </c>
      <c r="G3611" t="s">
        <v>3040</v>
      </c>
      <c r="H3611">
        <v>30.6</v>
      </c>
      <c r="J3611">
        <v>0</v>
      </c>
      <c r="K3611">
        <v>0</v>
      </c>
      <c r="L3611" s="17" t="str">
        <f>IF($E3611&lt;&gt;"",VLOOKUP($E3611,GEMWs!$E$14:$L$20,7,FALSE),"")</f>
        <v/>
      </c>
      <c r="M3611" s="17" t="str">
        <f>IF($E3611&lt;&gt;"",VLOOKUP($E3611,GEMWs!$E$14:$L$20,8,FALSE),"")</f>
        <v/>
      </c>
      <c r="N3611" s="17">
        <f t="shared" ca="1" si="252"/>
        <v>0</v>
      </c>
      <c r="O3611" s="17">
        <f t="shared" ca="1" si="253"/>
        <v>0</v>
      </c>
      <c r="P3611" s="17">
        <f t="shared" ca="1" si="250"/>
        <v>0</v>
      </c>
      <c r="Q3611" s="17">
        <f t="shared" ca="1" si="251"/>
        <v>0</v>
      </c>
    </row>
    <row r="3612" spans="1:17" x14ac:dyDescent="0.35">
      <c r="A3612" t="s">
        <v>1705</v>
      </c>
      <c r="B3612" t="s">
        <v>1128</v>
      </c>
      <c r="D3612" t="s">
        <v>22</v>
      </c>
      <c r="G3612" t="s">
        <v>3040</v>
      </c>
      <c r="H3612">
        <v>1.3</v>
      </c>
      <c r="J3612">
        <v>0</v>
      </c>
      <c r="K3612">
        <v>0</v>
      </c>
      <c r="L3612" s="17" t="str">
        <f>IF($E3612&lt;&gt;"",VLOOKUP($E3612,GEMWs!$E$14:$L$20,7,FALSE),"")</f>
        <v/>
      </c>
      <c r="M3612" s="17" t="str">
        <f>IF($E3612&lt;&gt;"",VLOOKUP($E3612,GEMWs!$E$14:$L$20,8,FALSE),"")</f>
        <v/>
      </c>
      <c r="N3612" s="17">
        <f t="shared" ca="1" si="252"/>
        <v>0</v>
      </c>
      <c r="O3612" s="17">
        <f t="shared" ca="1" si="253"/>
        <v>0</v>
      </c>
      <c r="P3612" s="17">
        <f t="shared" ca="1" si="250"/>
        <v>0</v>
      </c>
      <c r="Q3612" s="17">
        <f t="shared" ca="1" si="251"/>
        <v>0</v>
      </c>
    </row>
    <row r="3613" spans="1:17" x14ac:dyDescent="0.35">
      <c r="A3613" t="s">
        <v>1705</v>
      </c>
      <c r="B3613" t="s">
        <v>118</v>
      </c>
      <c r="D3613" t="s">
        <v>22</v>
      </c>
      <c r="G3613" t="s">
        <v>3040</v>
      </c>
      <c r="H3613">
        <v>484.7</v>
      </c>
      <c r="J3613">
        <v>0</v>
      </c>
      <c r="K3613">
        <v>0</v>
      </c>
      <c r="L3613" s="17" t="str">
        <f>IF($E3613&lt;&gt;"",VLOOKUP($E3613,GEMWs!$E$14:$L$20,7,FALSE),"")</f>
        <v/>
      </c>
      <c r="M3613" s="17" t="str">
        <f>IF($E3613&lt;&gt;"",VLOOKUP($E3613,GEMWs!$E$14:$L$20,8,FALSE),"")</f>
        <v/>
      </c>
      <c r="N3613" s="17">
        <f t="shared" ca="1" si="252"/>
        <v>0</v>
      </c>
      <c r="O3613" s="17">
        <f t="shared" ca="1" si="253"/>
        <v>0</v>
      </c>
      <c r="P3613" s="17">
        <f t="shared" ca="1" si="250"/>
        <v>0</v>
      </c>
      <c r="Q3613" s="17">
        <f t="shared" ca="1" si="251"/>
        <v>0</v>
      </c>
    </row>
    <row r="3614" spans="1:17" x14ac:dyDescent="0.35">
      <c r="A3614" t="s">
        <v>1705</v>
      </c>
      <c r="B3614" t="s">
        <v>1429</v>
      </c>
      <c r="C3614" t="s">
        <v>1430</v>
      </c>
      <c r="D3614" t="s">
        <v>14</v>
      </c>
      <c r="E3614" t="s">
        <v>21</v>
      </c>
      <c r="F3614" t="s">
        <v>22</v>
      </c>
      <c r="G3614" t="s">
        <v>3040</v>
      </c>
      <c r="H3614">
        <v>12.7</v>
      </c>
      <c r="I3614">
        <v>283</v>
      </c>
      <c r="J3614">
        <v>19.93</v>
      </c>
      <c r="K3614">
        <v>28.05</v>
      </c>
      <c r="L3614" s="17">
        <f>IF($E3614&lt;&gt;"",VLOOKUP($E3614,GEMWs!$E$14:$L$20,7,FALSE),"")</f>
        <v>37.754918937403332</v>
      </c>
      <c r="M3614" s="17">
        <f>IF($E3614&lt;&gt;"",VLOOKUP($E3614,GEMWs!$E$14:$L$20,8,FALSE),"")</f>
        <v>96.174593288388181</v>
      </c>
      <c r="N3614" s="17">
        <f t="shared" si="252"/>
        <v>19.93</v>
      </c>
      <c r="O3614" s="17">
        <f t="shared" si="253"/>
        <v>28.05</v>
      </c>
      <c r="P3614" s="17">
        <f t="shared" si="250"/>
        <v>0.45276292335115859</v>
      </c>
      <c r="Q3614" s="17">
        <f t="shared" si="251"/>
        <v>0.63723030607124931</v>
      </c>
    </row>
    <row r="3615" spans="1:17" x14ac:dyDescent="0.35">
      <c r="A3615" t="s">
        <v>1705</v>
      </c>
      <c r="B3615" t="s">
        <v>435</v>
      </c>
      <c r="C3615" t="s">
        <v>436</v>
      </c>
      <c r="D3615" t="s">
        <v>14</v>
      </c>
      <c r="E3615" t="s">
        <v>21</v>
      </c>
      <c r="F3615" t="s">
        <v>22</v>
      </c>
      <c r="G3615" t="s">
        <v>3040</v>
      </c>
      <c r="H3615">
        <v>0.2</v>
      </c>
      <c r="I3615">
        <v>381</v>
      </c>
      <c r="J3615">
        <v>1500</v>
      </c>
      <c r="K3615">
        <v>1500</v>
      </c>
      <c r="L3615" s="17">
        <f>IF($E3615&lt;&gt;"",VLOOKUP($E3615,GEMWs!$E$14:$L$20,7,FALSE),"")</f>
        <v>37.754918937403332</v>
      </c>
      <c r="M3615" s="17">
        <f>IF($E3615&lt;&gt;"",VLOOKUP($E3615,GEMWs!$E$14:$L$20,8,FALSE),"")</f>
        <v>96.174593288388181</v>
      </c>
      <c r="N3615" s="17">
        <f t="shared" si="252"/>
        <v>1500</v>
      </c>
      <c r="O3615" s="17">
        <f t="shared" si="253"/>
        <v>1500</v>
      </c>
      <c r="P3615" s="17">
        <f t="shared" si="250"/>
        <v>1.3333333333333334E-4</v>
      </c>
      <c r="Q3615" s="17">
        <f t="shared" si="251"/>
        <v>1.3333333333333334E-4</v>
      </c>
    </row>
    <row r="3616" spans="1:17" x14ac:dyDescent="0.35">
      <c r="A3616" t="s">
        <v>1705</v>
      </c>
      <c r="B3616" t="s">
        <v>714</v>
      </c>
      <c r="C3616" t="s">
        <v>715</v>
      </c>
      <c r="D3616" t="s">
        <v>14</v>
      </c>
      <c r="E3616" t="s">
        <v>21</v>
      </c>
      <c r="F3616" t="s">
        <v>22</v>
      </c>
      <c r="G3616" t="s">
        <v>3040</v>
      </c>
      <c r="H3616">
        <v>789.1</v>
      </c>
      <c r="I3616">
        <v>215</v>
      </c>
      <c r="J3616">
        <v>100</v>
      </c>
      <c r="K3616">
        <v>750</v>
      </c>
      <c r="L3616" s="17">
        <f>IF($E3616&lt;&gt;"",VLOOKUP($E3616,GEMWs!$E$14:$L$20,7,FALSE),"")</f>
        <v>37.754918937403332</v>
      </c>
      <c r="M3616" s="17">
        <f>IF($E3616&lt;&gt;"",VLOOKUP($E3616,GEMWs!$E$14:$L$20,8,FALSE),"")</f>
        <v>96.174593288388181</v>
      </c>
      <c r="N3616" s="17">
        <f t="shared" si="252"/>
        <v>100</v>
      </c>
      <c r="O3616" s="17">
        <f t="shared" si="253"/>
        <v>750</v>
      </c>
      <c r="P3616" s="17">
        <f t="shared" si="250"/>
        <v>1.0521333333333334</v>
      </c>
      <c r="Q3616" s="17">
        <f t="shared" si="251"/>
        <v>7.891</v>
      </c>
    </row>
    <row r="3617" spans="1:17" x14ac:dyDescent="0.35">
      <c r="A3617" t="s">
        <v>1705</v>
      </c>
      <c r="B3617" t="s">
        <v>146</v>
      </c>
      <c r="C3617" t="s">
        <v>147</v>
      </c>
      <c r="D3617" t="s">
        <v>14</v>
      </c>
      <c r="E3617" t="s">
        <v>18</v>
      </c>
      <c r="F3617" t="s">
        <v>22</v>
      </c>
      <c r="G3617" t="s">
        <v>3040</v>
      </c>
      <c r="H3617">
        <v>1.6</v>
      </c>
      <c r="I3617">
        <v>401</v>
      </c>
      <c r="J3617">
        <v>3000</v>
      </c>
      <c r="K3617">
        <v>4500</v>
      </c>
      <c r="L3617" s="17">
        <f>IF($E3617&lt;&gt;"",VLOOKUP($E3617,GEMWs!$E$14:$L$20,7,FALSE),"")</f>
        <v>5950.3939027696888</v>
      </c>
      <c r="M3617" s="17">
        <f>IF($E3617&lt;&gt;"",VLOOKUP($E3617,GEMWs!$E$14:$L$20,8,FALSE),"")</f>
        <v>10539.430626954083</v>
      </c>
      <c r="N3617" s="17">
        <f t="shared" si="252"/>
        <v>3000</v>
      </c>
      <c r="O3617" s="17">
        <f t="shared" si="253"/>
        <v>4500</v>
      </c>
      <c r="P3617" s="17">
        <f t="shared" si="250"/>
        <v>3.5555555555555557E-4</v>
      </c>
      <c r="Q3617" s="17">
        <f t="shared" si="251"/>
        <v>5.3333333333333336E-4</v>
      </c>
    </row>
    <row r="3618" spans="1:17" x14ac:dyDescent="0.35">
      <c r="A3618" t="s">
        <v>1705</v>
      </c>
      <c r="B3618" t="s">
        <v>69</v>
      </c>
      <c r="C3618" t="s">
        <v>70</v>
      </c>
      <c r="D3618" t="s">
        <v>14</v>
      </c>
      <c r="E3618" t="s">
        <v>21</v>
      </c>
      <c r="F3618" t="s">
        <v>22</v>
      </c>
      <c r="G3618" t="s">
        <v>3040</v>
      </c>
      <c r="H3618">
        <v>359.9</v>
      </c>
      <c r="I3618">
        <v>416</v>
      </c>
      <c r="J3618">
        <v>145.66</v>
      </c>
      <c r="K3618">
        <v>1199.98</v>
      </c>
      <c r="L3618" s="17">
        <f>IF($E3618&lt;&gt;"",VLOOKUP($E3618,GEMWs!$E$14:$L$20,7,FALSE),"")</f>
        <v>37.754918937403332</v>
      </c>
      <c r="M3618" s="17">
        <f>IF($E3618&lt;&gt;"",VLOOKUP($E3618,GEMWs!$E$14:$L$20,8,FALSE),"")</f>
        <v>96.174593288388181</v>
      </c>
      <c r="N3618" s="17">
        <f t="shared" si="252"/>
        <v>145.66</v>
      </c>
      <c r="O3618" s="17">
        <f t="shared" si="253"/>
        <v>1199.98</v>
      </c>
      <c r="P3618" s="17">
        <f t="shared" si="250"/>
        <v>0.29992166536108933</v>
      </c>
      <c r="Q3618" s="17">
        <f t="shared" si="251"/>
        <v>2.4708224632706299</v>
      </c>
    </row>
    <row r="3619" spans="1:17" x14ac:dyDescent="0.35">
      <c r="A3619" t="s">
        <v>1705</v>
      </c>
      <c r="B3619" t="s">
        <v>689</v>
      </c>
      <c r="D3619" t="s">
        <v>14</v>
      </c>
      <c r="E3619" t="s">
        <v>21</v>
      </c>
      <c r="G3619" t="s">
        <v>3040</v>
      </c>
      <c r="H3619">
        <v>123.6</v>
      </c>
      <c r="J3619">
        <v>0</v>
      </c>
      <c r="K3619">
        <v>0</v>
      </c>
      <c r="L3619" s="17">
        <f>IF($E3619&lt;&gt;"",VLOOKUP($E3619,GEMWs!$E$14:$L$20,7,FALSE),"")</f>
        <v>37.754918937403332</v>
      </c>
      <c r="M3619" s="17">
        <f>IF($E3619&lt;&gt;"",VLOOKUP($E3619,GEMWs!$E$14:$L$20,8,FALSE),"")</f>
        <v>96.174593288388181</v>
      </c>
      <c r="N3619" s="17">
        <f t="shared" ca="1" si="252"/>
        <v>37.754918937403332</v>
      </c>
      <c r="O3619" s="17">
        <f t="shared" ca="1" si="253"/>
        <v>96.174593288388181</v>
      </c>
      <c r="P3619" s="17">
        <f t="shared" ca="1" si="250"/>
        <v>1.2851627001881283</v>
      </c>
      <c r="Q3619" s="17">
        <f t="shared" ca="1" si="251"/>
        <v>3.2737456066301074</v>
      </c>
    </row>
    <row r="3620" spans="1:17" x14ac:dyDescent="0.35">
      <c r="A3620" t="s">
        <v>1705</v>
      </c>
      <c r="B3620" t="s">
        <v>237</v>
      </c>
      <c r="D3620" t="s">
        <v>14</v>
      </c>
      <c r="E3620" t="s">
        <v>21</v>
      </c>
      <c r="G3620" t="s">
        <v>3040</v>
      </c>
      <c r="H3620">
        <v>0.1</v>
      </c>
      <c r="J3620">
        <v>0</v>
      </c>
      <c r="K3620">
        <v>0</v>
      </c>
      <c r="L3620" s="17">
        <f>IF($E3620&lt;&gt;"",VLOOKUP($E3620,GEMWs!$E$14:$L$20,7,FALSE),"")</f>
        <v>37.754918937403332</v>
      </c>
      <c r="M3620" s="17">
        <f>IF($E3620&lt;&gt;"",VLOOKUP($E3620,GEMWs!$E$14:$L$20,8,FALSE),"")</f>
        <v>96.174593288388181</v>
      </c>
      <c r="N3620" s="17">
        <f t="shared" ca="1" si="252"/>
        <v>37.754918937403332</v>
      </c>
      <c r="O3620" s="17">
        <f t="shared" ca="1" si="253"/>
        <v>96.174593288388181</v>
      </c>
      <c r="P3620" s="17">
        <f t="shared" ca="1" si="250"/>
        <v>1.0397756474013985E-3</v>
      </c>
      <c r="Q3620" s="17">
        <f t="shared" ca="1" si="251"/>
        <v>2.6486614940373038E-3</v>
      </c>
    </row>
    <row r="3621" spans="1:17" x14ac:dyDescent="0.35">
      <c r="A3621" t="s">
        <v>1705</v>
      </c>
      <c r="B3621" t="s">
        <v>61</v>
      </c>
      <c r="C3621" t="s">
        <v>62</v>
      </c>
      <c r="D3621" t="s">
        <v>14</v>
      </c>
      <c r="E3621" t="s">
        <v>18</v>
      </c>
      <c r="F3621" t="s">
        <v>22</v>
      </c>
      <c r="G3621" t="s">
        <v>3040</v>
      </c>
      <c r="H3621">
        <v>0.4</v>
      </c>
      <c r="I3621">
        <v>387</v>
      </c>
      <c r="J3621">
        <v>135000</v>
      </c>
      <c r="K3621">
        <v>135000</v>
      </c>
      <c r="L3621" s="17">
        <f>IF($E3621&lt;&gt;"",VLOOKUP($E3621,GEMWs!$E$14:$L$20,7,FALSE),"")</f>
        <v>5950.3939027696888</v>
      </c>
      <c r="M3621" s="17">
        <f>IF($E3621&lt;&gt;"",VLOOKUP($E3621,GEMWs!$E$14:$L$20,8,FALSE),"")</f>
        <v>10539.430626954083</v>
      </c>
      <c r="N3621" s="17">
        <f t="shared" si="252"/>
        <v>135000</v>
      </c>
      <c r="O3621" s="17">
        <f t="shared" si="253"/>
        <v>135000</v>
      </c>
      <c r="P3621" s="17">
        <f t="shared" si="250"/>
        <v>2.9629629629629633E-6</v>
      </c>
      <c r="Q3621" s="17">
        <f t="shared" si="251"/>
        <v>2.9629629629629633E-6</v>
      </c>
    </row>
    <row r="3622" spans="1:17" x14ac:dyDescent="0.35">
      <c r="A3622" t="s">
        <v>1705</v>
      </c>
      <c r="B3622" t="s">
        <v>690</v>
      </c>
      <c r="D3622" t="s">
        <v>14</v>
      </c>
      <c r="E3622" t="s">
        <v>21</v>
      </c>
      <c r="G3622" t="s">
        <v>3040</v>
      </c>
      <c r="H3622">
        <v>4.7</v>
      </c>
      <c r="J3622">
        <v>0</v>
      </c>
      <c r="K3622">
        <v>0</v>
      </c>
      <c r="L3622" s="17">
        <f>IF($E3622&lt;&gt;"",VLOOKUP($E3622,GEMWs!$E$14:$L$20,7,FALSE),"")</f>
        <v>37.754918937403332</v>
      </c>
      <c r="M3622" s="17">
        <f>IF($E3622&lt;&gt;"",VLOOKUP($E3622,GEMWs!$E$14:$L$20,8,FALSE),"")</f>
        <v>96.174593288388181</v>
      </c>
      <c r="N3622" s="17">
        <f t="shared" ca="1" si="252"/>
        <v>37.754918937403332</v>
      </c>
      <c r="O3622" s="17">
        <f t="shared" ca="1" si="253"/>
        <v>96.174593288388181</v>
      </c>
      <c r="P3622" s="17">
        <f t="shared" ca="1" si="250"/>
        <v>4.8869455427865721E-2</v>
      </c>
      <c r="Q3622" s="17">
        <f t="shared" ca="1" si="251"/>
        <v>0.12448709021975328</v>
      </c>
    </row>
    <row r="3623" spans="1:17" x14ac:dyDescent="0.35">
      <c r="A3623" t="s">
        <v>1705</v>
      </c>
      <c r="B3623" t="s">
        <v>368</v>
      </c>
      <c r="D3623" t="s">
        <v>14</v>
      </c>
      <c r="E3623" t="s">
        <v>18</v>
      </c>
      <c r="G3623" t="s">
        <v>3040</v>
      </c>
      <c r="H3623">
        <v>34.1</v>
      </c>
      <c r="J3623">
        <v>0</v>
      </c>
      <c r="K3623">
        <v>0</v>
      </c>
      <c r="L3623" s="17">
        <f>IF($E3623&lt;&gt;"",VLOOKUP($E3623,GEMWs!$E$14:$L$20,7,FALSE),"")</f>
        <v>5950.3939027696888</v>
      </c>
      <c r="M3623" s="17">
        <f>IF($E3623&lt;&gt;"",VLOOKUP($E3623,GEMWs!$E$14:$L$20,8,FALSE),"")</f>
        <v>10539.430626954083</v>
      </c>
      <c r="N3623" s="17">
        <f t="shared" ca="1" si="252"/>
        <v>5950.3939027696888</v>
      </c>
      <c r="O3623" s="17">
        <f t="shared" ca="1" si="253"/>
        <v>10539.430626954083</v>
      </c>
      <c r="P3623" s="17">
        <f t="shared" ref="P3623:P3686" ca="1" si="254">IF(O3623&gt;0,$H3623/O3623,0)</f>
        <v>3.2354688983663791E-3</v>
      </c>
      <c r="Q3623" s="17">
        <f t="shared" ref="Q3623:Q3686" ca="1" si="255">IF(N3623&gt;0,$H3623/N3623,0)</f>
        <v>5.7307130514717202E-3</v>
      </c>
    </row>
    <row r="3624" spans="1:17" x14ac:dyDescent="0.35">
      <c r="A3624" t="s">
        <v>1705</v>
      </c>
      <c r="B3624" t="s">
        <v>542</v>
      </c>
      <c r="C3624" t="s">
        <v>543</v>
      </c>
      <c r="D3624" t="s">
        <v>14</v>
      </c>
      <c r="E3624" t="s">
        <v>21</v>
      </c>
      <c r="F3624" t="s">
        <v>22</v>
      </c>
      <c r="G3624" t="s">
        <v>3040</v>
      </c>
      <c r="H3624">
        <v>436.9</v>
      </c>
      <c r="I3624">
        <v>393</v>
      </c>
      <c r="J3624">
        <v>69.463928999999993</v>
      </c>
      <c r="K3624">
        <v>255.49058400000001</v>
      </c>
      <c r="L3624" s="17">
        <f>IF($E3624&lt;&gt;"",VLOOKUP($E3624,GEMWs!$E$14:$L$20,7,FALSE),"")</f>
        <v>37.754918937403332</v>
      </c>
      <c r="M3624" s="17">
        <f>IF($E3624&lt;&gt;"",VLOOKUP($E3624,GEMWs!$E$14:$L$20,8,FALSE),"")</f>
        <v>96.174593288388181</v>
      </c>
      <c r="N3624" s="17">
        <f t="shared" si="252"/>
        <v>69.463928999999993</v>
      </c>
      <c r="O3624" s="17">
        <f t="shared" si="253"/>
        <v>255.49058400000001</v>
      </c>
      <c r="P3624" s="17">
        <f t="shared" si="254"/>
        <v>1.7100434511512173</v>
      </c>
      <c r="Q3624" s="17">
        <f t="shared" si="255"/>
        <v>6.2895952804512403</v>
      </c>
    </row>
    <row r="3625" spans="1:17" x14ac:dyDescent="0.35">
      <c r="A3625" t="s">
        <v>1705</v>
      </c>
      <c r="B3625" t="s">
        <v>131</v>
      </c>
      <c r="D3625" t="s">
        <v>14</v>
      </c>
      <c r="E3625" t="s">
        <v>21</v>
      </c>
      <c r="G3625" t="s">
        <v>3040</v>
      </c>
      <c r="H3625">
        <v>151.9</v>
      </c>
      <c r="J3625">
        <v>0</v>
      </c>
      <c r="K3625">
        <v>0</v>
      </c>
      <c r="L3625" s="17">
        <f>IF($E3625&lt;&gt;"",VLOOKUP($E3625,GEMWs!$E$14:$L$20,7,FALSE),"")</f>
        <v>37.754918937403332</v>
      </c>
      <c r="M3625" s="17">
        <f>IF($E3625&lt;&gt;"",VLOOKUP($E3625,GEMWs!$E$14:$L$20,8,FALSE),"")</f>
        <v>96.174593288388181</v>
      </c>
      <c r="N3625" s="17">
        <f t="shared" ca="1" si="252"/>
        <v>37.754918937403332</v>
      </c>
      <c r="O3625" s="17">
        <f t="shared" ca="1" si="253"/>
        <v>96.174593288388181</v>
      </c>
      <c r="P3625" s="17">
        <f t="shared" ca="1" si="254"/>
        <v>1.5794192084027241</v>
      </c>
      <c r="Q3625" s="17">
        <f t="shared" ca="1" si="255"/>
        <v>4.0233168094426643</v>
      </c>
    </row>
    <row r="3626" spans="1:17" x14ac:dyDescent="0.35">
      <c r="A3626" t="s">
        <v>1705</v>
      </c>
      <c r="B3626" t="s">
        <v>85</v>
      </c>
      <c r="C3626" t="s">
        <v>86</v>
      </c>
      <c r="D3626" t="s">
        <v>14</v>
      </c>
      <c r="E3626" t="s">
        <v>21</v>
      </c>
      <c r="F3626" t="s">
        <v>22</v>
      </c>
      <c r="G3626" t="s">
        <v>3040</v>
      </c>
      <c r="H3626">
        <v>2148.1999999999998</v>
      </c>
      <c r="I3626">
        <v>304</v>
      </c>
      <c r="J3626">
        <v>100</v>
      </c>
      <c r="K3626">
        <v>100</v>
      </c>
      <c r="L3626" s="17">
        <f>IF($E3626&lt;&gt;"",VLOOKUP($E3626,GEMWs!$E$14:$L$20,7,FALSE),"")</f>
        <v>37.754918937403332</v>
      </c>
      <c r="M3626" s="17">
        <f>IF($E3626&lt;&gt;"",VLOOKUP($E3626,GEMWs!$E$14:$L$20,8,FALSE),"")</f>
        <v>96.174593288388181</v>
      </c>
      <c r="N3626" s="17">
        <f t="shared" si="252"/>
        <v>100</v>
      </c>
      <c r="O3626" s="17">
        <f t="shared" si="253"/>
        <v>100</v>
      </c>
      <c r="P3626" s="17">
        <f t="shared" si="254"/>
        <v>21.481999999999999</v>
      </c>
      <c r="Q3626" s="17">
        <f t="shared" si="255"/>
        <v>21.481999999999999</v>
      </c>
    </row>
    <row r="3627" spans="1:17" x14ac:dyDescent="0.35">
      <c r="A3627" t="s">
        <v>1705</v>
      </c>
      <c r="B3627" t="s">
        <v>1106</v>
      </c>
      <c r="C3627" t="s">
        <v>1107</v>
      </c>
      <c r="D3627" t="s">
        <v>14</v>
      </c>
      <c r="E3627" t="s">
        <v>21</v>
      </c>
      <c r="F3627" t="s">
        <v>22</v>
      </c>
      <c r="G3627" t="s">
        <v>3040</v>
      </c>
      <c r="H3627">
        <v>29.8</v>
      </c>
      <c r="I3627">
        <v>369</v>
      </c>
      <c r="J3627">
        <v>371.8</v>
      </c>
      <c r="K3627">
        <v>507</v>
      </c>
      <c r="L3627" s="17">
        <f>IF($E3627&lt;&gt;"",VLOOKUP($E3627,GEMWs!$E$14:$L$20,7,FALSE),"")</f>
        <v>37.754918937403332</v>
      </c>
      <c r="M3627" s="17">
        <f>IF($E3627&lt;&gt;"",VLOOKUP($E3627,GEMWs!$E$14:$L$20,8,FALSE),"")</f>
        <v>96.174593288388181</v>
      </c>
      <c r="N3627" s="17">
        <f t="shared" si="252"/>
        <v>371.8</v>
      </c>
      <c r="O3627" s="17">
        <f t="shared" si="253"/>
        <v>507</v>
      </c>
      <c r="P3627" s="17">
        <f t="shared" si="254"/>
        <v>5.8777120315581854E-2</v>
      </c>
      <c r="Q3627" s="17">
        <f t="shared" si="255"/>
        <v>8.0150618612157068E-2</v>
      </c>
    </row>
    <row r="3628" spans="1:17" x14ac:dyDescent="0.35">
      <c r="A3628" t="s">
        <v>1705</v>
      </c>
      <c r="B3628" t="s">
        <v>669</v>
      </c>
      <c r="C3628" t="s">
        <v>670</v>
      </c>
      <c r="D3628" t="s">
        <v>14</v>
      </c>
      <c r="E3628" t="s">
        <v>21</v>
      </c>
      <c r="F3628" t="s">
        <v>22</v>
      </c>
      <c r="G3628" t="s">
        <v>3040</v>
      </c>
      <c r="H3628">
        <v>11828.2</v>
      </c>
      <c r="I3628">
        <v>305</v>
      </c>
      <c r="J3628">
        <v>2200</v>
      </c>
      <c r="K3628">
        <v>4500</v>
      </c>
      <c r="L3628" s="17">
        <f>IF($E3628&lt;&gt;"",VLOOKUP($E3628,GEMWs!$E$14:$L$20,7,FALSE),"")</f>
        <v>37.754918937403332</v>
      </c>
      <c r="M3628" s="17">
        <f>IF($E3628&lt;&gt;"",VLOOKUP($E3628,GEMWs!$E$14:$L$20,8,FALSE),"")</f>
        <v>96.174593288388181</v>
      </c>
      <c r="N3628" s="17">
        <f t="shared" si="252"/>
        <v>2200</v>
      </c>
      <c r="O3628" s="17">
        <f t="shared" si="253"/>
        <v>4500</v>
      </c>
      <c r="P3628" s="17">
        <f t="shared" si="254"/>
        <v>2.6284888888888891</v>
      </c>
      <c r="Q3628" s="17">
        <f t="shared" si="255"/>
        <v>5.3764545454545454</v>
      </c>
    </row>
    <row r="3629" spans="1:17" x14ac:dyDescent="0.35">
      <c r="A3629" t="s">
        <v>1705</v>
      </c>
      <c r="B3629" t="s">
        <v>108</v>
      </c>
      <c r="D3629" t="s">
        <v>14</v>
      </c>
      <c r="E3629" t="s">
        <v>21</v>
      </c>
      <c r="G3629" t="s">
        <v>3040</v>
      </c>
      <c r="H3629">
        <v>0.1</v>
      </c>
      <c r="J3629">
        <v>0</v>
      </c>
      <c r="K3629">
        <v>0</v>
      </c>
      <c r="L3629" s="17">
        <f>IF($E3629&lt;&gt;"",VLOOKUP($E3629,GEMWs!$E$14:$L$20,7,FALSE),"")</f>
        <v>37.754918937403332</v>
      </c>
      <c r="M3629" s="17">
        <f>IF($E3629&lt;&gt;"",VLOOKUP($E3629,GEMWs!$E$14:$L$20,8,FALSE),"")</f>
        <v>96.174593288388181</v>
      </c>
      <c r="N3629" s="17">
        <f t="shared" ca="1" si="252"/>
        <v>37.754918937403332</v>
      </c>
      <c r="O3629" s="17">
        <f t="shared" ca="1" si="253"/>
        <v>96.174593288388181</v>
      </c>
      <c r="P3629" s="17">
        <f t="shared" ca="1" si="254"/>
        <v>1.0397756474013985E-3</v>
      </c>
      <c r="Q3629" s="17">
        <f t="shared" ca="1" si="255"/>
        <v>2.6486614940373038E-3</v>
      </c>
    </row>
    <row r="3630" spans="1:17" x14ac:dyDescent="0.35">
      <c r="A3630" t="s">
        <v>1705</v>
      </c>
      <c r="B3630" t="s">
        <v>1108</v>
      </c>
      <c r="C3630" t="s">
        <v>1109</v>
      </c>
      <c r="D3630" t="s">
        <v>14</v>
      </c>
      <c r="E3630" t="s">
        <v>21</v>
      </c>
      <c r="F3630" t="s">
        <v>14</v>
      </c>
      <c r="G3630" t="s">
        <v>3040</v>
      </c>
      <c r="H3630">
        <v>6518.9</v>
      </c>
      <c r="I3630">
        <v>306</v>
      </c>
      <c r="J3630">
        <v>10</v>
      </c>
      <c r="K3630">
        <v>10</v>
      </c>
      <c r="L3630" s="17">
        <f>IF($E3630&lt;&gt;"",VLOOKUP($E3630,GEMWs!$E$14:$L$20,7,FALSE),"")</f>
        <v>37.754918937403332</v>
      </c>
      <c r="M3630" s="17">
        <f>IF($E3630&lt;&gt;"",VLOOKUP($E3630,GEMWs!$E$14:$L$20,8,FALSE),"")</f>
        <v>96.174593288388181</v>
      </c>
      <c r="N3630" s="17">
        <f t="shared" si="252"/>
        <v>10</v>
      </c>
      <c r="O3630" s="17">
        <f t="shared" si="253"/>
        <v>10</v>
      </c>
      <c r="P3630" s="17">
        <f t="shared" si="254"/>
        <v>651.89</v>
      </c>
      <c r="Q3630" s="17">
        <f t="shared" si="255"/>
        <v>651.89</v>
      </c>
    </row>
    <row r="3631" spans="1:17" x14ac:dyDescent="0.35">
      <c r="A3631" t="s">
        <v>1705</v>
      </c>
      <c r="B3631" t="s">
        <v>142</v>
      </c>
      <c r="C3631" t="s">
        <v>143</v>
      </c>
      <c r="D3631" t="s">
        <v>14</v>
      </c>
      <c r="E3631" t="s">
        <v>21</v>
      </c>
      <c r="F3631" t="s">
        <v>14</v>
      </c>
      <c r="G3631" t="s">
        <v>3040</v>
      </c>
      <c r="H3631">
        <v>1209.3</v>
      </c>
      <c r="I3631">
        <v>307</v>
      </c>
      <c r="J3631">
        <v>6.6173489999999999</v>
      </c>
      <c r="K3631">
        <v>223.606798</v>
      </c>
      <c r="L3631" s="17">
        <f>IF($E3631&lt;&gt;"",VLOOKUP($E3631,GEMWs!$E$14:$L$20,7,FALSE),"")</f>
        <v>37.754918937403332</v>
      </c>
      <c r="M3631" s="17">
        <f>IF($E3631&lt;&gt;"",VLOOKUP($E3631,GEMWs!$E$14:$L$20,8,FALSE),"")</f>
        <v>96.174593288388181</v>
      </c>
      <c r="N3631" s="17">
        <f t="shared" si="252"/>
        <v>6.6173489999999999</v>
      </c>
      <c r="O3631" s="17">
        <f t="shared" si="253"/>
        <v>223.606798</v>
      </c>
      <c r="P3631" s="17">
        <f t="shared" si="254"/>
        <v>5.4081540043339826</v>
      </c>
      <c r="Q3631" s="17">
        <f t="shared" si="255"/>
        <v>182.74689758693398</v>
      </c>
    </row>
    <row r="3632" spans="1:17" x14ac:dyDescent="0.35">
      <c r="A3632" t="s">
        <v>1705</v>
      </c>
      <c r="B3632" t="s">
        <v>671</v>
      </c>
      <c r="C3632" t="s">
        <v>672</v>
      </c>
      <c r="D3632" t="s">
        <v>14</v>
      </c>
      <c r="E3632" t="s">
        <v>21</v>
      </c>
      <c r="F3632" t="s">
        <v>22</v>
      </c>
      <c r="G3632" t="s">
        <v>3040</v>
      </c>
      <c r="H3632">
        <v>17.7</v>
      </c>
      <c r="I3632">
        <v>310</v>
      </c>
      <c r="J3632">
        <v>6000</v>
      </c>
      <c r="K3632">
        <v>6000</v>
      </c>
      <c r="L3632" s="17">
        <f>IF($E3632&lt;&gt;"",VLOOKUP($E3632,GEMWs!$E$14:$L$20,7,FALSE),"")</f>
        <v>37.754918937403332</v>
      </c>
      <c r="M3632" s="17">
        <f>IF($E3632&lt;&gt;"",VLOOKUP($E3632,GEMWs!$E$14:$L$20,8,FALSE),"")</f>
        <v>96.174593288388181</v>
      </c>
      <c r="N3632" s="17">
        <f t="shared" si="252"/>
        <v>6000</v>
      </c>
      <c r="O3632" s="17">
        <f t="shared" si="253"/>
        <v>6000</v>
      </c>
      <c r="P3632" s="17">
        <f t="shared" si="254"/>
        <v>2.9499999999999999E-3</v>
      </c>
      <c r="Q3632" s="17">
        <f t="shared" si="255"/>
        <v>2.9499999999999999E-3</v>
      </c>
    </row>
    <row r="3633" spans="1:17" x14ac:dyDescent="0.35">
      <c r="A3633" t="s">
        <v>1705</v>
      </c>
      <c r="B3633" t="s">
        <v>51</v>
      </c>
      <c r="C3633" t="s">
        <v>52</v>
      </c>
      <c r="D3633" t="s">
        <v>14</v>
      </c>
      <c r="E3633" t="s">
        <v>21</v>
      </c>
      <c r="F3633" t="s">
        <v>22</v>
      </c>
      <c r="G3633" t="s">
        <v>3040</v>
      </c>
      <c r="H3633">
        <v>23.6</v>
      </c>
      <c r="I3633">
        <v>435</v>
      </c>
      <c r="J3633">
        <v>12793.928146</v>
      </c>
      <c r="K3633">
        <v>12793.928146</v>
      </c>
      <c r="L3633" s="17">
        <f>IF($E3633&lt;&gt;"",VLOOKUP($E3633,GEMWs!$E$14:$L$20,7,FALSE),"")</f>
        <v>37.754918937403332</v>
      </c>
      <c r="M3633" s="17">
        <f>IF($E3633&lt;&gt;"",VLOOKUP($E3633,GEMWs!$E$14:$L$20,8,FALSE),"")</f>
        <v>96.174593288388181</v>
      </c>
      <c r="N3633" s="17">
        <f t="shared" si="252"/>
        <v>12793.928146</v>
      </c>
      <c r="O3633" s="17">
        <f t="shared" si="253"/>
        <v>12793.928146</v>
      </c>
      <c r="P3633" s="17">
        <f t="shared" si="254"/>
        <v>1.8446250229550102E-3</v>
      </c>
      <c r="Q3633" s="17">
        <f t="shared" si="255"/>
        <v>1.8446250229550102E-3</v>
      </c>
    </row>
    <row r="3634" spans="1:17" x14ac:dyDescent="0.35">
      <c r="A3634" t="s">
        <v>1705</v>
      </c>
      <c r="B3634" t="s">
        <v>144</v>
      </c>
      <c r="C3634" t="s">
        <v>145</v>
      </c>
      <c r="D3634" t="s">
        <v>14</v>
      </c>
      <c r="E3634" t="s">
        <v>21</v>
      </c>
      <c r="F3634" t="s">
        <v>22</v>
      </c>
      <c r="G3634" t="s">
        <v>3040</v>
      </c>
      <c r="H3634">
        <v>1.4</v>
      </c>
      <c r="I3634">
        <v>317</v>
      </c>
      <c r="J3634">
        <v>2000</v>
      </c>
      <c r="K3634">
        <v>10000</v>
      </c>
      <c r="L3634" s="17">
        <f>IF($E3634&lt;&gt;"",VLOOKUP($E3634,GEMWs!$E$14:$L$20,7,FALSE),"")</f>
        <v>37.754918937403332</v>
      </c>
      <c r="M3634" s="17">
        <f>IF($E3634&lt;&gt;"",VLOOKUP($E3634,GEMWs!$E$14:$L$20,8,FALSE),"")</f>
        <v>96.174593288388181</v>
      </c>
      <c r="N3634" s="17">
        <f t="shared" si="252"/>
        <v>2000</v>
      </c>
      <c r="O3634" s="17">
        <f t="shared" si="253"/>
        <v>10000</v>
      </c>
      <c r="P3634" s="17">
        <f t="shared" si="254"/>
        <v>1.3999999999999999E-4</v>
      </c>
      <c r="Q3634" s="17">
        <f t="shared" si="255"/>
        <v>6.9999999999999999E-4</v>
      </c>
    </row>
    <row r="3635" spans="1:17" x14ac:dyDescent="0.35">
      <c r="A3635" t="s">
        <v>1705</v>
      </c>
      <c r="B3635" t="s">
        <v>1210</v>
      </c>
      <c r="C3635" t="s">
        <v>1211</v>
      </c>
      <c r="D3635" t="s">
        <v>14</v>
      </c>
      <c r="E3635" t="s">
        <v>21</v>
      </c>
      <c r="G3635" t="s">
        <v>3040</v>
      </c>
      <c r="H3635">
        <v>6.1</v>
      </c>
      <c r="J3635">
        <v>0</v>
      </c>
      <c r="K3635">
        <v>0</v>
      </c>
      <c r="L3635" s="17">
        <f>IF($E3635&lt;&gt;"",VLOOKUP($E3635,GEMWs!$E$14:$L$20,7,FALSE),"")</f>
        <v>37.754918937403332</v>
      </c>
      <c r="M3635" s="17">
        <f>IF($E3635&lt;&gt;"",VLOOKUP($E3635,GEMWs!$E$14:$L$20,8,FALSE),"")</f>
        <v>96.174593288388181</v>
      </c>
      <c r="N3635" s="17">
        <f t="shared" ca="1" si="252"/>
        <v>37.754918937403332</v>
      </c>
      <c r="O3635" s="17">
        <f t="shared" ca="1" si="253"/>
        <v>96.174593288388181</v>
      </c>
      <c r="P3635" s="17">
        <f t="shared" ca="1" si="254"/>
        <v>6.3426314491485294E-2</v>
      </c>
      <c r="Q3635" s="17">
        <f t="shared" ca="1" si="255"/>
        <v>0.16156835113627552</v>
      </c>
    </row>
    <row r="3636" spans="1:17" x14ac:dyDescent="0.35">
      <c r="A3636" t="s">
        <v>1705</v>
      </c>
      <c r="B3636" t="s">
        <v>694</v>
      </c>
      <c r="D3636" t="s">
        <v>14</v>
      </c>
      <c r="E3636" t="s">
        <v>18</v>
      </c>
      <c r="G3636" t="s">
        <v>3040</v>
      </c>
      <c r="H3636">
        <v>0.4</v>
      </c>
      <c r="J3636">
        <v>0</v>
      </c>
      <c r="K3636">
        <v>0</v>
      </c>
      <c r="L3636" s="17">
        <f>IF($E3636&lt;&gt;"",VLOOKUP($E3636,GEMWs!$E$14:$L$20,7,FALSE),"")</f>
        <v>5950.3939027696888</v>
      </c>
      <c r="M3636" s="17">
        <f>IF($E3636&lt;&gt;"",VLOOKUP($E3636,GEMWs!$E$14:$L$20,8,FALSE),"")</f>
        <v>10539.430626954083</v>
      </c>
      <c r="N3636" s="17">
        <f t="shared" ca="1" si="252"/>
        <v>5950.3939027696888</v>
      </c>
      <c r="O3636" s="17">
        <f t="shared" ca="1" si="253"/>
        <v>10539.430626954083</v>
      </c>
      <c r="P3636" s="17">
        <f t="shared" ca="1" si="254"/>
        <v>3.7952714350338755E-5</v>
      </c>
      <c r="Q3636" s="17">
        <f t="shared" ca="1" si="255"/>
        <v>6.7222440486471789E-5</v>
      </c>
    </row>
    <row r="3637" spans="1:17" x14ac:dyDescent="0.35">
      <c r="A3637" t="s">
        <v>1705</v>
      </c>
      <c r="B3637" t="s">
        <v>1557</v>
      </c>
      <c r="D3637" t="s">
        <v>14</v>
      </c>
      <c r="E3637" t="s">
        <v>21</v>
      </c>
      <c r="G3637" t="s">
        <v>3040</v>
      </c>
      <c r="H3637">
        <v>0.9</v>
      </c>
      <c r="J3637">
        <v>0</v>
      </c>
      <c r="K3637">
        <v>0</v>
      </c>
      <c r="L3637" s="17">
        <f>IF($E3637&lt;&gt;"",VLOOKUP($E3637,GEMWs!$E$14:$L$20,7,FALSE),"")</f>
        <v>37.754918937403332</v>
      </c>
      <c r="M3637" s="17">
        <f>IF($E3637&lt;&gt;"",VLOOKUP($E3637,GEMWs!$E$14:$L$20,8,FALSE),"")</f>
        <v>96.174593288388181</v>
      </c>
      <c r="N3637" s="17">
        <f t="shared" ca="1" si="252"/>
        <v>37.754918937403332</v>
      </c>
      <c r="O3637" s="17">
        <f t="shared" ca="1" si="253"/>
        <v>96.174593288388181</v>
      </c>
      <c r="P3637" s="17">
        <f t="shared" ca="1" si="254"/>
        <v>9.3579808266125858E-3</v>
      </c>
      <c r="Q3637" s="17">
        <f t="shared" ca="1" si="255"/>
        <v>2.3837953446335734E-2</v>
      </c>
    </row>
    <row r="3638" spans="1:17" x14ac:dyDescent="0.35">
      <c r="A3638" t="s">
        <v>1705</v>
      </c>
      <c r="B3638" t="s">
        <v>55</v>
      </c>
      <c r="C3638" t="s">
        <v>56</v>
      </c>
      <c r="D3638" t="s">
        <v>14</v>
      </c>
      <c r="E3638" t="s">
        <v>21</v>
      </c>
      <c r="F3638" t="s">
        <v>14</v>
      </c>
      <c r="G3638" t="s">
        <v>3040</v>
      </c>
      <c r="H3638">
        <v>5.6</v>
      </c>
      <c r="I3638">
        <v>332</v>
      </c>
      <c r="J3638">
        <v>80.760000000000005</v>
      </c>
      <c r="K3638">
        <v>1000</v>
      </c>
      <c r="L3638" s="17">
        <f>IF($E3638&lt;&gt;"",VLOOKUP($E3638,GEMWs!$E$14:$L$20,7,FALSE),"")</f>
        <v>37.754918937403332</v>
      </c>
      <c r="M3638" s="17">
        <f>IF($E3638&lt;&gt;"",VLOOKUP($E3638,GEMWs!$E$14:$L$20,8,FALSE),"")</f>
        <v>96.174593288388181</v>
      </c>
      <c r="N3638" s="17">
        <f t="shared" si="252"/>
        <v>80.760000000000005</v>
      </c>
      <c r="O3638" s="17">
        <f t="shared" si="253"/>
        <v>1000</v>
      </c>
      <c r="P3638" s="17">
        <f t="shared" si="254"/>
        <v>5.5999999999999999E-3</v>
      </c>
      <c r="Q3638" s="17">
        <f t="shared" si="255"/>
        <v>6.934125804853887E-2</v>
      </c>
    </row>
    <row r="3639" spans="1:17" x14ac:dyDescent="0.35">
      <c r="A3639" t="s">
        <v>1705</v>
      </c>
      <c r="B3639" t="s">
        <v>636</v>
      </c>
      <c r="C3639" t="s">
        <v>637</v>
      </c>
      <c r="D3639" t="s">
        <v>14</v>
      </c>
      <c r="E3639" t="s">
        <v>21</v>
      </c>
      <c r="F3639" t="s">
        <v>22</v>
      </c>
      <c r="G3639" t="s">
        <v>3040</v>
      </c>
      <c r="H3639">
        <v>46.4</v>
      </c>
      <c r="I3639">
        <v>405</v>
      </c>
      <c r="J3639">
        <v>3900</v>
      </c>
      <c r="K3639">
        <v>3900</v>
      </c>
      <c r="L3639" s="17">
        <f>IF($E3639&lt;&gt;"",VLOOKUP($E3639,GEMWs!$E$14:$L$20,7,FALSE),"")</f>
        <v>37.754918937403332</v>
      </c>
      <c r="M3639" s="17">
        <f>IF($E3639&lt;&gt;"",VLOOKUP($E3639,GEMWs!$E$14:$L$20,8,FALSE),"")</f>
        <v>96.174593288388181</v>
      </c>
      <c r="N3639" s="17">
        <f t="shared" si="252"/>
        <v>3900</v>
      </c>
      <c r="O3639" s="17">
        <f t="shared" si="253"/>
        <v>3900</v>
      </c>
      <c r="P3639" s="17">
        <f t="shared" si="254"/>
        <v>1.1897435897435898E-2</v>
      </c>
      <c r="Q3639" s="17">
        <f t="shared" si="255"/>
        <v>1.1897435897435898E-2</v>
      </c>
    </row>
    <row r="3640" spans="1:17" x14ac:dyDescent="0.35">
      <c r="A3640" t="s">
        <v>1705</v>
      </c>
      <c r="B3640" t="s">
        <v>679</v>
      </c>
      <c r="C3640" t="s">
        <v>680</v>
      </c>
      <c r="D3640" t="s">
        <v>14</v>
      </c>
      <c r="E3640" t="s">
        <v>18</v>
      </c>
      <c r="F3640" t="s">
        <v>22</v>
      </c>
      <c r="G3640" t="s">
        <v>3040</v>
      </c>
      <c r="H3640">
        <v>3.4</v>
      </c>
      <c r="I3640">
        <v>444</v>
      </c>
      <c r="J3640">
        <v>4536</v>
      </c>
      <c r="K3640">
        <v>4536</v>
      </c>
      <c r="L3640" s="17">
        <f>IF($E3640&lt;&gt;"",VLOOKUP($E3640,GEMWs!$E$14:$L$20,7,FALSE),"")</f>
        <v>5950.3939027696888</v>
      </c>
      <c r="M3640" s="17">
        <f>IF($E3640&lt;&gt;"",VLOOKUP($E3640,GEMWs!$E$14:$L$20,8,FALSE),"")</f>
        <v>10539.430626954083</v>
      </c>
      <c r="N3640" s="17">
        <f t="shared" si="252"/>
        <v>4536</v>
      </c>
      <c r="O3640" s="17">
        <f t="shared" si="253"/>
        <v>4536</v>
      </c>
      <c r="P3640" s="17">
        <f t="shared" si="254"/>
        <v>7.4955908289241625E-4</v>
      </c>
      <c r="Q3640" s="17">
        <f t="shared" si="255"/>
        <v>7.4955908289241625E-4</v>
      </c>
    </row>
    <row r="3641" spans="1:17" x14ac:dyDescent="0.35">
      <c r="A3641" t="s">
        <v>1705</v>
      </c>
      <c r="B3641" t="s">
        <v>186</v>
      </c>
      <c r="C3641" t="s">
        <v>187</v>
      </c>
      <c r="D3641" t="s">
        <v>14</v>
      </c>
      <c r="E3641" t="s">
        <v>21</v>
      </c>
      <c r="F3641" t="s">
        <v>14</v>
      </c>
      <c r="G3641" t="s">
        <v>3040</v>
      </c>
      <c r="H3641">
        <v>0.1</v>
      </c>
      <c r="I3641">
        <v>337</v>
      </c>
      <c r="J3641">
        <v>53.942762999999999</v>
      </c>
      <c r="K3641">
        <v>180000</v>
      </c>
      <c r="L3641" s="17">
        <f>IF($E3641&lt;&gt;"",VLOOKUP($E3641,GEMWs!$E$14:$L$20,7,FALSE),"")</f>
        <v>37.754918937403332</v>
      </c>
      <c r="M3641" s="17">
        <f>IF($E3641&lt;&gt;"",VLOOKUP($E3641,GEMWs!$E$14:$L$20,8,FALSE),"")</f>
        <v>96.174593288388181</v>
      </c>
      <c r="N3641" s="17">
        <f t="shared" si="252"/>
        <v>53.942762999999999</v>
      </c>
      <c r="O3641" s="17">
        <f t="shared" si="253"/>
        <v>180000</v>
      </c>
      <c r="P3641" s="17">
        <f t="shared" si="254"/>
        <v>5.5555555555555562E-7</v>
      </c>
      <c r="Q3641" s="17">
        <f t="shared" si="255"/>
        <v>1.8538167946643743E-3</v>
      </c>
    </row>
    <row r="3642" spans="1:17" x14ac:dyDescent="0.35">
      <c r="A3642" t="s">
        <v>1705</v>
      </c>
      <c r="B3642" t="s">
        <v>57</v>
      </c>
      <c r="C3642" t="s">
        <v>58</v>
      </c>
      <c r="D3642" t="s">
        <v>14</v>
      </c>
      <c r="E3642" t="s">
        <v>21</v>
      </c>
      <c r="F3642" t="s">
        <v>22</v>
      </c>
      <c r="G3642" t="s">
        <v>3040</v>
      </c>
      <c r="H3642">
        <v>266.7</v>
      </c>
      <c r="I3642">
        <v>407</v>
      </c>
      <c r="J3642">
        <v>2065.3591289999999</v>
      </c>
      <c r="K3642">
        <v>11224.793958</v>
      </c>
      <c r="L3642" s="17">
        <f>IF($E3642&lt;&gt;"",VLOOKUP($E3642,GEMWs!$E$14:$L$20,7,FALSE),"")</f>
        <v>37.754918937403332</v>
      </c>
      <c r="M3642" s="17">
        <f>IF($E3642&lt;&gt;"",VLOOKUP($E3642,GEMWs!$E$14:$L$20,8,FALSE),"")</f>
        <v>96.174593288388181</v>
      </c>
      <c r="N3642" s="17">
        <f t="shared" si="252"/>
        <v>2065.3591289999999</v>
      </c>
      <c r="O3642" s="17">
        <f t="shared" si="253"/>
        <v>11224.793958</v>
      </c>
      <c r="P3642" s="17">
        <f t="shared" si="254"/>
        <v>2.3759901606917315E-2</v>
      </c>
      <c r="Q3642" s="17">
        <f t="shared" si="255"/>
        <v>0.12913008505650544</v>
      </c>
    </row>
    <row r="3643" spans="1:17" x14ac:dyDescent="0.35">
      <c r="A3643" t="s">
        <v>1705</v>
      </c>
      <c r="B3643" t="s">
        <v>1096</v>
      </c>
      <c r="C3643" t="s">
        <v>1097</v>
      </c>
      <c r="D3643" t="s">
        <v>14</v>
      </c>
      <c r="E3643" t="s">
        <v>21</v>
      </c>
      <c r="F3643" t="s">
        <v>22</v>
      </c>
      <c r="G3643" t="s">
        <v>3040</v>
      </c>
      <c r="H3643">
        <v>3.7</v>
      </c>
      <c r="I3643">
        <v>406</v>
      </c>
      <c r="J3643">
        <v>8000</v>
      </c>
      <c r="K3643">
        <v>8000</v>
      </c>
      <c r="L3643" s="17">
        <f>IF($E3643&lt;&gt;"",VLOOKUP($E3643,GEMWs!$E$14:$L$20,7,FALSE),"")</f>
        <v>37.754918937403332</v>
      </c>
      <c r="M3643" s="17">
        <f>IF($E3643&lt;&gt;"",VLOOKUP($E3643,GEMWs!$E$14:$L$20,8,FALSE),"")</f>
        <v>96.174593288388181</v>
      </c>
      <c r="N3643" s="17">
        <f t="shared" si="252"/>
        <v>8000</v>
      </c>
      <c r="O3643" s="17">
        <f t="shared" si="253"/>
        <v>8000</v>
      </c>
      <c r="P3643" s="17">
        <f t="shared" si="254"/>
        <v>4.6250000000000002E-4</v>
      </c>
      <c r="Q3643" s="17">
        <f t="shared" si="255"/>
        <v>4.6250000000000002E-4</v>
      </c>
    </row>
    <row r="3644" spans="1:17" x14ac:dyDescent="0.35">
      <c r="A3644" t="s">
        <v>1705</v>
      </c>
      <c r="B3644" t="s">
        <v>233</v>
      </c>
      <c r="D3644" t="s">
        <v>22</v>
      </c>
      <c r="G3644" t="s">
        <v>3040</v>
      </c>
      <c r="H3644">
        <v>11.5</v>
      </c>
      <c r="J3644">
        <v>0</v>
      </c>
      <c r="K3644">
        <v>0</v>
      </c>
      <c r="L3644" s="17" t="str">
        <f>IF($E3644&lt;&gt;"",VLOOKUP($E3644,GEMWs!$E$14:$L$20,7,FALSE),"")</f>
        <v/>
      </c>
      <c r="M3644" s="17" t="str">
        <f>IF($E3644&lt;&gt;"",VLOOKUP($E3644,GEMWs!$E$14:$L$20,8,FALSE),"")</f>
        <v/>
      </c>
      <c r="N3644" s="17">
        <f t="shared" ca="1" si="252"/>
        <v>0</v>
      </c>
      <c r="O3644" s="17">
        <f t="shared" ca="1" si="253"/>
        <v>0</v>
      </c>
      <c r="P3644" s="17">
        <f t="shared" ca="1" si="254"/>
        <v>0</v>
      </c>
      <c r="Q3644" s="17">
        <f t="shared" ca="1" si="255"/>
        <v>0</v>
      </c>
    </row>
    <row r="3645" spans="1:17" x14ac:dyDescent="0.35">
      <c r="A3645" t="s">
        <v>1705</v>
      </c>
      <c r="B3645" t="s">
        <v>1549</v>
      </c>
      <c r="D3645" t="s">
        <v>14</v>
      </c>
      <c r="E3645" t="s">
        <v>21</v>
      </c>
      <c r="G3645" t="s">
        <v>3040</v>
      </c>
      <c r="H3645">
        <v>63.2</v>
      </c>
      <c r="J3645">
        <v>0</v>
      </c>
      <c r="K3645">
        <v>0</v>
      </c>
      <c r="L3645" s="17">
        <f>IF($E3645&lt;&gt;"",VLOOKUP($E3645,GEMWs!$E$14:$L$20,7,FALSE),"")</f>
        <v>37.754918937403332</v>
      </c>
      <c r="M3645" s="17">
        <f>IF($E3645&lt;&gt;"",VLOOKUP($E3645,GEMWs!$E$14:$L$20,8,FALSE),"")</f>
        <v>96.174593288388181</v>
      </c>
      <c r="N3645" s="17">
        <f t="shared" ca="1" si="252"/>
        <v>37.754918937403332</v>
      </c>
      <c r="O3645" s="17">
        <f t="shared" ca="1" si="253"/>
        <v>96.174593288388181</v>
      </c>
      <c r="P3645" s="17">
        <f t="shared" ca="1" si="254"/>
        <v>0.65713820915768373</v>
      </c>
      <c r="Q3645" s="17">
        <f t="shared" ca="1" si="255"/>
        <v>1.673954064231576</v>
      </c>
    </row>
    <row r="3646" spans="1:17" x14ac:dyDescent="0.35">
      <c r="A3646" t="s">
        <v>1705</v>
      </c>
      <c r="B3646" t="s">
        <v>544</v>
      </c>
      <c r="C3646" t="s">
        <v>545</v>
      </c>
      <c r="D3646" t="s">
        <v>14</v>
      </c>
      <c r="E3646" t="s">
        <v>21</v>
      </c>
      <c r="F3646" t="s">
        <v>22</v>
      </c>
      <c r="G3646" t="s">
        <v>3040</v>
      </c>
      <c r="H3646">
        <v>16.100000000000001</v>
      </c>
      <c r="I3646">
        <v>363</v>
      </c>
      <c r="J3646">
        <v>100000</v>
      </c>
      <c r="K3646">
        <v>200000</v>
      </c>
      <c r="L3646" s="17">
        <f>IF($E3646&lt;&gt;"",VLOOKUP($E3646,GEMWs!$E$14:$L$20,7,FALSE),"")</f>
        <v>37.754918937403332</v>
      </c>
      <c r="M3646" s="17">
        <f>IF($E3646&lt;&gt;"",VLOOKUP($E3646,GEMWs!$E$14:$L$20,8,FALSE),"")</f>
        <v>96.174593288388181</v>
      </c>
      <c r="N3646" s="17">
        <f t="shared" si="252"/>
        <v>100000</v>
      </c>
      <c r="O3646" s="17">
        <f t="shared" si="253"/>
        <v>200000</v>
      </c>
      <c r="P3646" s="17">
        <f t="shared" si="254"/>
        <v>8.0500000000000005E-5</v>
      </c>
      <c r="Q3646" s="17">
        <f t="shared" si="255"/>
        <v>1.6100000000000001E-4</v>
      </c>
    </row>
    <row r="3647" spans="1:17" x14ac:dyDescent="0.35">
      <c r="A3647" t="s">
        <v>1705</v>
      </c>
      <c r="B3647" t="s">
        <v>409</v>
      </c>
      <c r="D3647" t="s">
        <v>14</v>
      </c>
      <c r="E3647" t="s">
        <v>21</v>
      </c>
      <c r="G3647" t="s">
        <v>3040</v>
      </c>
      <c r="H3647">
        <v>494.5</v>
      </c>
      <c r="J3647">
        <v>0</v>
      </c>
      <c r="K3647">
        <v>0</v>
      </c>
      <c r="L3647" s="17">
        <f>IF($E3647&lt;&gt;"",VLOOKUP($E3647,GEMWs!$E$14:$L$20,7,FALSE),"")</f>
        <v>37.754918937403332</v>
      </c>
      <c r="M3647" s="17">
        <f>IF($E3647&lt;&gt;"",VLOOKUP($E3647,GEMWs!$E$14:$L$20,8,FALSE),"")</f>
        <v>96.174593288388181</v>
      </c>
      <c r="N3647" s="17">
        <f t="shared" ca="1" si="252"/>
        <v>37.754918937403332</v>
      </c>
      <c r="O3647" s="17">
        <f t="shared" ca="1" si="253"/>
        <v>96.174593288388181</v>
      </c>
      <c r="P3647" s="17">
        <f t="shared" ca="1" si="254"/>
        <v>5.141690576399915</v>
      </c>
      <c r="Q3647" s="17">
        <f t="shared" ca="1" si="255"/>
        <v>13.097631088014467</v>
      </c>
    </row>
    <row r="3648" spans="1:17" x14ac:dyDescent="0.35">
      <c r="A3648" t="s">
        <v>1705</v>
      </c>
      <c r="B3648" t="s">
        <v>150</v>
      </c>
      <c r="C3648" t="s">
        <v>151</v>
      </c>
      <c r="D3648" t="s">
        <v>14</v>
      </c>
      <c r="E3648" t="s">
        <v>21</v>
      </c>
      <c r="F3648" t="s">
        <v>22</v>
      </c>
      <c r="G3648" t="s">
        <v>3040</v>
      </c>
      <c r="H3648">
        <v>492.5</v>
      </c>
      <c r="I3648">
        <v>342</v>
      </c>
      <c r="J3648">
        <v>121.88982799999999</v>
      </c>
      <c r="K3648">
        <v>164.86666500000001</v>
      </c>
      <c r="L3648" s="17">
        <f>IF($E3648&lt;&gt;"",VLOOKUP($E3648,GEMWs!$E$14:$L$20,7,FALSE),"")</f>
        <v>37.754918937403332</v>
      </c>
      <c r="M3648" s="17">
        <f>IF($E3648&lt;&gt;"",VLOOKUP($E3648,GEMWs!$E$14:$L$20,8,FALSE),"")</f>
        <v>96.174593288388181</v>
      </c>
      <c r="N3648" s="17">
        <f t="shared" si="252"/>
        <v>121.88982799999999</v>
      </c>
      <c r="O3648" s="17">
        <f t="shared" si="253"/>
        <v>164.86666500000001</v>
      </c>
      <c r="P3648" s="17">
        <f t="shared" si="254"/>
        <v>2.9872624644891066</v>
      </c>
      <c r="Q3648" s="17">
        <f t="shared" si="255"/>
        <v>4.0405340468607438</v>
      </c>
    </row>
    <row r="3649" spans="1:17" x14ac:dyDescent="0.35">
      <c r="A3649" t="s">
        <v>1705</v>
      </c>
      <c r="B3649" t="s">
        <v>681</v>
      </c>
      <c r="C3649" t="s">
        <v>682</v>
      </c>
      <c r="D3649" t="s">
        <v>14</v>
      </c>
      <c r="E3649" t="s">
        <v>21</v>
      </c>
      <c r="F3649" t="s">
        <v>22</v>
      </c>
      <c r="G3649" t="s">
        <v>3040</v>
      </c>
      <c r="H3649">
        <v>9.5</v>
      </c>
      <c r="I3649">
        <v>412</v>
      </c>
      <c r="J3649">
        <v>300</v>
      </c>
      <c r="K3649">
        <v>1000</v>
      </c>
      <c r="L3649" s="17">
        <f>IF($E3649&lt;&gt;"",VLOOKUP($E3649,GEMWs!$E$14:$L$20,7,FALSE),"")</f>
        <v>37.754918937403332</v>
      </c>
      <c r="M3649" s="17">
        <f>IF($E3649&lt;&gt;"",VLOOKUP($E3649,GEMWs!$E$14:$L$20,8,FALSE),"")</f>
        <v>96.174593288388181</v>
      </c>
      <c r="N3649" s="17">
        <f t="shared" si="252"/>
        <v>300</v>
      </c>
      <c r="O3649" s="17">
        <f t="shared" si="253"/>
        <v>1000</v>
      </c>
      <c r="P3649" s="17">
        <f t="shared" si="254"/>
        <v>9.4999999999999998E-3</v>
      </c>
      <c r="Q3649" s="17">
        <f t="shared" si="255"/>
        <v>3.1666666666666669E-2</v>
      </c>
    </row>
    <row r="3650" spans="1:17" x14ac:dyDescent="0.35">
      <c r="A3650" t="s">
        <v>1705</v>
      </c>
      <c r="B3650" t="s">
        <v>1138</v>
      </c>
      <c r="D3650" t="s">
        <v>14</v>
      </c>
      <c r="E3650" t="s">
        <v>21</v>
      </c>
      <c r="G3650" t="s">
        <v>3040</v>
      </c>
      <c r="H3650">
        <v>82.2</v>
      </c>
      <c r="J3650">
        <v>0</v>
      </c>
      <c r="K3650">
        <v>0</v>
      </c>
      <c r="L3650" s="17">
        <f>IF($E3650&lt;&gt;"",VLOOKUP($E3650,GEMWs!$E$14:$L$20,7,FALSE),"")</f>
        <v>37.754918937403332</v>
      </c>
      <c r="M3650" s="17">
        <f>IF($E3650&lt;&gt;"",VLOOKUP($E3650,GEMWs!$E$14:$L$20,8,FALSE),"")</f>
        <v>96.174593288388181</v>
      </c>
      <c r="N3650" s="17">
        <f t="shared" ca="1" si="252"/>
        <v>37.754918937403332</v>
      </c>
      <c r="O3650" s="17">
        <f t="shared" ca="1" si="253"/>
        <v>96.174593288388181</v>
      </c>
      <c r="P3650" s="17">
        <f t="shared" ca="1" si="254"/>
        <v>0.85469558216394947</v>
      </c>
      <c r="Q3650" s="17">
        <f t="shared" ca="1" si="255"/>
        <v>2.1771997480986638</v>
      </c>
    </row>
    <row r="3651" spans="1:17" x14ac:dyDescent="0.35">
      <c r="A3651" t="s">
        <v>1716</v>
      </c>
      <c r="B3651" t="s">
        <v>727</v>
      </c>
      <c r="C3651" t="s">
        <v>728</v>
      </c>
      <c r="D3651" t="s">
        <v>14</v>
      </c>
      <c r="E3651" t="s">
        <v>21</v>
      </c>
      <c r="F3651" t="s">
        <v>22</v>
      </c>
      <c r="G3651" t="s">
        <v>3040</v>
      </c>
      <c r="H3651">
        <v>1814.8</v>
      </c>
      <c r="I3651">
        <v>3</v>
      </c>
      <c r="J3651">
        <v>141.939336</v>
      </c>
      <c r="K3651">
        <v>494.364465</v>
      </c>
      <c r="L3651" s="17">
        <f>IF($E3651&lt;&gt;"",VLOOKUP($E3651,GEMWs!$E$14:$L$20,7,FALSE),"")</f>
        <v>37.754918937403332</v>
      </c>
      <c r="M3651" s="17">
        <f>IF($E3651&lt;&gt;"",VLOOKUP($E3651,GEMWs!$E$14:$L$20,8,FALSE),"")</f>
        <v>96.174593288388181</v>
      </c>
      <c r="N3651" s="17">
        <f t="shared" si="252"/>
        <v>141.939336</v>
      </c>
      <c r="O3651" s="17">
        <f t="shared" si="253"/>
        <v>494.364465</v>
      </c>
      <c r="P3651" s="17">
        <f t="shared" si="254"/>
        <v>3.6709758254974898</v>
      </c>
      <c r="Q3651" s="17">
        <f t="shared" si="255"/>
        <v>12.785743904001354</v>
      </c>
    </row>
    <row r="3652" spans="1:17" x14ac:dyDescent="0.35">
      <c r="A3652" t="s">
        <v>1716</v>
      </c>
      <c r="B3652" t="s">
        <v>706</v>
      </c>
      <c r="C3652" t="s">
        <v>707</v>
      </c>
      <c r="D3652" t="s">
        <v>14</v>
      </c>
      <c r="E3652" t="s">
        <v>21</v>
      </c>
      <c r="F3652" t="s">
        <v>22</v>
      </c>
      <c r="G3652" t="s">
        <v>3040</v>
      </c>
      <c r="H3652">
        <v>703.7</v>
      </c>
      <c r="I3652">
        <v>4</v>
      </c>
      <c r="J3652">
        <v>165</v>
      </c>
      <c r="K3652">
        <v>225</v>
      </c>
      <c r="L3652" s="17">
        <f>IF($E3652&lt;&gt;"",VLOOKUP($E3652,GEMWs!$E$14:$L$20,7,FALSE),"")</f>
        <v>37.754918937403332</v>
      </c>
      <c r="M3652" s="17">
        <f>IF($E3652&lt;&gt;"",VLOOKUP($E3652,GEMWs!$E$14:$L$20,8,FALSE),"")</f>
        <v>96.174593288388181</v>
      </c>
      <c r="N3652" s="17">
        <f t="shared" si="252"/>
        <v>165</v>
      </c>
      <c r="O3652" s="17">
        <f t="shared" si="253"/>
        <v>225</v>
      </c>
      <c r="P3652" s="17">
        <f t="shared" si="254"/>
        <v>3.1275555555555559</v>
      </c>
      <c r="Q3652" s="17">
        <f t="shared" si="255"/>
        <v>4.2648484848484856</v>
      </c>
    </row>
    <row r="3653" spans="1:17" x14ac:dyDescent="0.35">
      <c r="A3653" t="s">
        <v>1716</v>
      </c>
      <c r="B3653" t="s">
        <v>168</v>
      </c>
      <c r="C3653" t="s">
        <v>169</v>
      </c>
      <c r="D3653" t="s">
        <v>14</v>
      </c>
      <c r="E3653" t="s">
        <v>21</v>
      </c>
      <c r="F3653" t="s">
        <v>22</v>
      </c>
      <c r="G3653" t="s">
        <v>3040</v>
      </c>
      <c r="H3653">
        <v>5.4</v>
      </c>
      <c r="I3653">
        <v>7</v>
      </c>
      <c r="J3653">
        <v>4540</v>
      </c>
      <c r="K3653">
        <v>21364</v>
      </c>
      <c r="L3653" s="17">
        <f>IF($E3653&lt;&gt;"",VLOOKUP($E3653,GEMWs!$E$14:$L$20,7,FALSE),"")</f>
        <v>37.754918937403332</v>
      </c>
      <c r="M3653" s="17">
        <f>IF($E3653&lt;&gt;"",VLOOKUP($E3653,GEMWs!$E$14:$L$20,8,FALSE),"")</f>
        <v>96.174593288388181</v>
      </c>
      <c r="N3653" s="17">
        <f t="shared" si="252"/>
        <v>4540</v>
      </c>
      <c r="O3653" s="17">
        <f t="shared" si="253"/>
        <v>21364</v>
      </c>
      <c r="P3653" s="17">
        <f t="shared" si="254"/>
        <v>2.527616551207639E-4</v>
      </c>
      <c r="Q3653" s="17">
        <f t="shared" si="255"/>
        <v>1.1894273127753304E-3</v>
      </c>
    </row>
    <row r="3654" spans="1:17" x14ac:dyDescent="0.35">
      <c r="A3654" t="s">
        <v>1716</v>
      </c>
      <c r="B3654" t="s">
        <v>1717</v>
      </c>
      <c r="C3654" t="s">
        <v>1718</v>
      </c>
      <c r="D3654" t="s">
        <v>14</v>
      </c>
      <c r="E3654" t="s">
        <v>21</v>
      </c>
      <c r="F3654" t="s">
        <v>22</v>
      </c>
      <c r="G3654" t="s">
        <v>3040</v>
      </c>
      <c r="H3654">
        <v>1339.5</v>
      </c>
      <c r="I3654">
        <v>26</v>
      </c>
      <c r="J3654">
        <v>101.24</v>
      </c>
      <c r="K3654">
        <v>385.56</v>
      </c>
      <c r="L3654" s="17">
        <f>IF($E3654&lt;&gt;"",VLOOKUP($E3654,GEMWs!$E$14:$L$20,7,FALSE),"")</f>
        <v>37.754918937403332</v>
      </c>
      <c r="M3654" s="17">
        <f>IF($E3654&lt;&gt;"",VLOOKUP($E3654,GEMWs!$E$14:$L$20,8,FALSE),"")</f>
        <v>96.174593288388181</v>
      </c>
      <c r="N3654" s="17">
        <f t="shared" si="252"/>
        <v>101.24</v>
      </c>
      <c r="O3654" s="17">
        <f t="shared" si="253"/>
        <v>385.56</v>
      </c>
      <c r="P3654" s="17">
        <f t="shared" si="254"/>
        <v>3.4741674447556798</v>
      </c>
      <c r="Q3654" s="17">
        <f t="shared" si="255"/>
        <v>13.230936388779138</v>
      </c>
    </row>
    <row r="3655" spans="1:17" x14ac:dyDescent="0.35">
      <c r="A3655" t="s">
        <v>1716</v>
      </c>
      <c r="B3655" t="s">
        <v>735</v>
      </c>
      <c r="C3655" t="s">
        <v>736</v>
      </c>
      <c r="D3655" t="s">
        <v>14</v>
      </c>
      <c r="E3655" t="s">
        <v>21</v>
      </c>
      <c r="F3655" t="s">
        <v>22</v>
      </c>
      <c r="G3655" t="s">
        <v>3040</v>
      </c>
      <c r="H3655">
        <v>10113.700000000001</v>
      </c>
      <c r="I3655">
        <v>53</v>
      </c>
      <c r="J3655">
        <v>21.049858</v>
      </c>
      <c r="K3655">
        <v>140.07230300000001</v>
      </c>
      <c r="L3655" s="17">
        <f>IF($E3655&lt;&gt;"",VLOOKUP($E3655,GEMWs!$E$14:$L$20,7,FALSE),"")</f>
        <v>37.754918937403332</v>
      </c>
      <c r="M3655" s="17">
        <f>IF($E3655&lt;&gt;"",VLOOKUP($E3655,GEMWs!$E$14:$L$20,8,FALSE),"")</f>
        <v>96.174593288388181</v>
      </c>
      <c r="N3655" s="17">
        <f t="shared" si="252"/>
        <v>21.049858</v>
      </c>
      <c r="O3655" s="17">
        <f t="shared" si="253"/>
        <v>140.07230300000001</v>
      </c>
      <c r="P3655" s="17">
        <f t="shared" si="254"/>
        <v>72.203424826962404</v>
      </c>
      <c r="Q3655" s="17">
        <f t="shared" si="255"/>
        <v>480.46404873610078</v>
      </c>
    </row>
    <row r="3656" spans="1:17" x14ac:dyDescent="0.35">
      <c r="A3656" t="s">
        <v>1716</v>
      </c>
      <c r="B3656" t="s">
        <v>218</v>
      </c>
      <c r="C3656" t="s">
        <v>219</v>
      </c>
      <c r="D3656" t="s">
        <v>14</v>
      </c>
      <c r="E3656" t="s">
        <v>21</v>
      </c>
      <c r="F3656" t="s">
        <v>22</v>
      </c>
      <c r="G3656" t="s">
        <v>3040</v>
      </c>
      <c r="H3656">
        <v>5632.8</v>
      </c>
      <c r="I3656">
        <v>483</v>
      </c>
      <c r="J3656">
        <v>100</v>
      </c>
      <c r="K3656">
        <v>750</v>
      </c>
      <c r="L3656" s="17">
        <f>IF($E3656&lt;&gt;"",VLOOKUP($E3656,GEMWs!$E$14:$L$20,7,FALSE),"")</f>
        <v>37.754918937403332</v>
      </c>
      <c r="M3656" s="17">
        <f>IF($E3656&lt;&gt;"",VLOOKUP($E3656,GEMWs!$E$14:$L$20,8,FALSE),"")</f>
        <v>96.174593288388181</v>
      </c>
      <c r="N3656" s="17">
        <f t="shared" si="252"/>
        <v>100</v>
      </c>
      <c r="O3656" s="17">
        <f t="shared" si="253"/>
        <v>750</v>
      </c>
      <c r="P3656" s="17">
        <f t="shared" si="254"/>
        <v>7.5104000000000006</v>
      </c>
      <c r="Q3656" s="17">
        <f t="shared" si="255"/>
        <v>56.328000000000003</v>
      </c>
    </row>
    <row r="3657" spans="1:17" x14ac:dyDescent="0.35">
      <c r="A3657" t="s">
        <v>1716</v>
      </c>
      <c r="B3657" t="s">
        <v>626</v>
      </c>
      <c r="C3657" t="s">
        <v>627</v>
      </c>
      <c r="D3657" t="s">
        <v>14</v>
      </c>
      <c r="E3657" t="s">
        <v>21</v>
      </c>
      <c r="F3657" t="s">
        <v>22</v>
      </c>
      <c r="G3657" t="s">
        <v>3040</v>
      </c>
      <c r="H3657">
        <v>278.5</v>
      </c>
      <c r="I3657">
        <v>68</v>
      </c>
      <c r="J3657">
        <v>18140</v>
      </c>
      <c r="K3657">
        <v>27220</v>
      </c>
      <c r="L3657" s="17">
        <f>IF($E3657&lt;&gt;"",VLOOKUP($E3657,GEMWs!$E$14:$L$20,7,FALSE),"")</f>
        <v>37.754918937403332</v>
      </c>
      <c r="M3657" s="17">
        <f>IF($E3657&lt;&gt;"",VLOOKUP($E3657,GEMWs!$E$14:$L$20,8,FALSE),"")</f>
        <v>96.174593288388181</v>
      </c>
      <c r="N3657" s="17">
        <f t="shared" si="252"/>
        <v>18140</v>
      </c>
      <c r="O3657" s="17">
        <f t="shared" si="253"/>
        <v>27220</v>
      </c>
      <c r="P3657" s="17">
        <f t="shared" si="254"/>
        <v>1.0231447465099191E-2</v>
      </c>
      <c r="Q3657" s="17">
        <f t="shared" si="255"/>
        <v>1.5352811466372657E-2</v>
      </c>
    </row>
    <row r="3658" spans="1:17" x14ac:dyDescent="0.35">
      <c r="A3658" t="s">
        <v>1716</v>
      </c>
      <c r="B3658" t="s">
        <v>628</v>
      </c>
      <c r="C3658" t="s">
        <v>629</v>
      </c>
      <c r="D3658" t="s">
        <v>14</v>
      </c>
      <c r="E3658" t="s">
        <v>21</v>
      </c>
      <c r="F3658" t="s">
        <v>22</v>
      </c>
      <c r="G3658" t="s">
        <v>3040</v>
      </c>
      <c r="H3658">
        <v>1.1000000000000001</v>
      </c>
      <c r="I3658">
        <v>76</v>
      </c>
      <c r="J3658">
        <v>27215</v>
      </c>
      <c r="K3658">
        <v>27215</v>
      </c>
      <c r="L3658" s="17">
        <f>IF($E3658&lt;&gt;"",VLOOKUP($E3658,GEMWs!$E$14:$L$20,7,FALSE),"")</f>
        <v>37.754918937403332</v>
      </c>
      <c r="M3658" s="17">
        <f>IF($E3658&lt;&gt;"",VLOOKUP($E3658,GEMWs!$E$14:$L$20,8,FALSE),"")</f>
        <v>96.174593288388181</v>
      </c>
      <c r="N3658" s="17">
        <f t="shared" si="252"/>
        <v>27215</v>
      </c>
      <c r="O3658" s="17">
        <f t="shared" si="253"/>
        <v>27215</v>
      </c>
      <c r="P3658" s="17">
        <f t="shared" si="254"/>
        <v>4.041888664339519E-5</v>
      </c>
      <c r="Q3658" s="17">
        <f t="shared" si="255"/>
        <v>4.041888664339519E-5</v>
      </c>
    </row>
    <row r="3659" spans="1:17" x14ac:dyDescent="0.35">
      <c r="A3659" t="s">
        <v>1716</v>
      </c>
      <c r="B3659" t="s">
        <v>59</v>
      </c>
      <c r="C3659" t="s">
        <v>60</v>
      </c>
      <c r="D3659" t="s">
        <v>14</v>
      </c>
      <c r="E3659" t="s">
        <v>21</v>
      </c>
      <c r="F3659" t="s">
        <v>14</v>
      </c>
      <c r="G3659" t="s">
        <v>3040</v>
      </c>
      <c r="H3659">
        <v>3581</v>
      </c>
      <c r="I3659">
        <v>91</v>
      </c>
      <c r="J3659">
        <v>186.795131</v>
      </c>
      <c r="K3659">
        <v>9072</v>
      </c>
      <c r="L3659" s="17">
        <f>IF($E3659&lt;&gt;"",VLOOKUP($E3659,GEMWs!$E$14:$L$20,7,FALSE),"")</f>
        <v>37.754918937403332</v>
      </c>
      <c r="M3659" s="17">
        <f>IF($E3659&lt;&gt;"",VLOOKUP($E3659,GEMWs!$E$14:$L$20,8,FALSE),"")</f>
        <v>96.174593288388181</v>
      </c>
      <c r="N3659" s="17">
        <f t="shared" si="252"/>
        <v>186.795131</v>
      </c>
      <c r="O3659" s="17">
        <f t="shared" si="253"/>
        <v>9072</v>
      </c>
      <c r="P3659" s="17">
        <f t="shared" si="254"/>
        <v>0.39473104056437391</v>
      </c>
      <c r="Q3659" s="17">
        <f t="shared" si="255"/>
        <v>19.170735237204873</v>
      </c>
    </row>
    <row r="3660" spans="1:17" x14ac:dyDescent="0.35">
      <c r="A3660" t="s">
        <v>1716</v>
      </c>
      <c r="B3660" t="s">
        <v>704</v>
      </c>
      <c r="C3660" t="s">
        <v>705</v>
      </c>
      <c r="D3660" t="s">
        <v>14</v>
      </c>
      <c r="E3660" t="s">
        <v>21</v>
      </c>
      <c r="F3660" t="s">
        <v>22</v>
      </c>
      <c r="G3660" t="s">
        <v>3040</v>
      </c>
      <c r="H3660">
        <v>100.5</v>
      </c>
      <c r="I3660">
        <v>107</v>
      </c>
      <c r="J3660">
        <v>54.768126000000002</v>
      </c>
      <c r="K3660">
        <v>466.93069500000001</v>
      </c>
      <c r="L3660" s="17">
        <f>IF($E3660&lt;&gt;"",VLOOKUP($E3660,GEMWs!$E$14:$L$20,7,FALSE),"")</f>
        <v>37.754918937403332</v>
      </c>
      <c r="M3660" s="17">
        <f>IF($E3660&lt;&gt;"",VLOOKUP($E3660,GEMWs!$E$14:$L$20,8,FALSE),"")</f>
        <v>96.174593288388181</v>
      </c>
      <c r="N3660" s="17">
        <f t="shared" si="252"/>
        <v>54.768126000000002</v>
      </c>
      <c r="O3660" s="17">
        <f t="shared" si="253"/>
        <v>466.93069500000001</v>
      </c>
      <c r="P3660" s="17">
        <f t="shared" si="254"/>
        <v>0.21523536806677487</v>
      </c>
      <c r="Q3660" s="17">
        <f t="shared" si="255"/>
        <v>1.8350089247165404</v>
      </c>
    </row>
    <row r="3661" spans="1:17" x14ac:dyDescent="0.35">
      <c r="A3661" t="s">
        <v>1716</v>
      </c>
      <c r="B3661" t="s">
        <v>204</v>
      </c>
      <c r="C3661" t="s">
        <v>205</v>
      </c>
      <c r="D3661" t="s">
        <v>14</v>
      </c>
      <c r="E3661" t="s">
        <v>21</v>
      </c>
      <c r="F3661" t="s">
        <v>22</v>
      </c>
      <c r="G3661" t="s">
        <v>3040</v>
      </c>
      <c r="H3661">
        <v>13360.3</v>
      </c>
      <c r="I3661">
        <v>111</v>
      </c>
      <c r="J3661">
        <v>10.18595</v>
      </c>
      <c r="K3661">
        <v>44.804944999999996</v>
      </c>
      <c r="L3661" s="17">
        <f>IF($E3661&lt;&gt;"",VLOOKUP($E3661,GEMWs!$E$14:$L$20,7,FALSE),"")</f>
        <v>37.754918937403332</v>
      </c>
      <c r="M3661" s="17">
        <f>IF($E3661&lt;&gt;"",VLOOKUP($E3661,GEMWs!$E$14:$L$20,8,FALSE),"")</f>
        <v>96.174593288388181</v>
      </c>
      <c r="N3661" s="17">
        <f t="shared" si="252"/>
        <v>10.18595</v>
      </c>
      <c r="O3661" s="17">
        <f t="shared" si="253"/>
        <v>44.804944999999996</v>
      </c>
      <c r="P3661" s="17">
        <f t="shared" si="254"/>
        <v>298.18806830362138</v>
      </c>
      <c r="Q3661" s="17">
        <f t="shared" si="255"/>
        <v>1311.6400532105497</v>
      </c>
    </row>
    <row r="3662" spans="1:17" x14ac:dyDescent="0.35">
      <c r="A3662" t="s">
        <v>1716</v>
      </c>
      <c r="B3662" t="s">
        <v>170</v>
      </c>
      <c r="C3662" t="s">
        <v>171</v>
      </c>
      <c r="D3662" t="s">
        <v>14</v>
      </c>
      <c r="E3662" t="s">
        <v>21</v>
      </c>
      <c r="F3662" t="s">
        <v>22</v>
      </c>
      <c r="G3662" t="s">
        <v>3040</v>
      </c>
      <c r="H3662">
        <v>9149.5</v>
      </c>
      <c r="I3662">
        <v>114</v>
      </c>
      <c r="J3662">
        <v>15000</v>
      </c>
      <c r="K3662">
        <v>20000</v>
      </c>
      <c r="L3662" s="17">
        <f>IF($E3662&lt;&gt;"",VLOOKUP($E3662,GEMWs!$E$14:$L$20,7,FALSE),"")</f>
        <v>37.754918937403332</v>
      </c>
      <c r="M3662" s="17">
        <f>IF($E3662&lt;&gt;"",VLOOKUP($E3662,GEMWs!$E$14:$L$20,8,FALSE),"")</f>
        <v>96.174593288388181</v>
      </c>
      <c r="N3662" s="17">
        <f t="shared" si="252"/>
        <v>15000</v>
      </c>
      <c r="O3662" s="17">
        <f t="shared" si="253"/>
        <v>20000</v>
      </c>
      <c r="P3662" s="17">
        <f t="shared" si="254"/>
        <v>0.45747500000000002</v>
      </c>
      <c r="Q3662" s="17">
        <f t="shared" si="255"/>
        <v>0.60996666666666666</v>
      </c>
    </row>
    <row r="3663" spans="1:17" x14ac:dyDescent="0.35">
      <c r="A3663" t="s">
        <v>1716</v>
      </c>
      <c r="B3663" t="s">
        <v>719</v>
      </c>
      <c r="D3663" t="s">
        <v>14</v>
      </c>
      <c r="E3663" t="s">
        <v>21</v>
      </c>
      <c r="G3663" t="s">
        <v>3040</v>
      </c>
      <c r="H3663">
        <v>264.8</v>
      </c>
      <c r="J3663">
        <v>0</v>
      </c>
      <c r="K3663">
        <v>0</v>
      </c>
      <c r="L3663" s="17">
        <f>IF($E3663&lt;&gt;"",VLOOKUP($E3663,GEMWs!$E$14:$L$20,7,FALSE),"")</f>
        <v>37.754918937403332</v>
      </c>
      <c r="M3663" s="17">
        <f>IF($E3663&lt;&gt;"",VLOOKUP($E3663,GEMWs!$E$14:$L$20,8,FALSE),"")</f>
        <v>96.174593288388181</v>
      </c>
      <c r="N3663" s="17">
        <f t="shared" ca="1" si="252"/>
        <v>37.754918937403332</v>
      </c>
      <c r="O3663" s="17">
        <f t="shared" ca="1" si="253"/>
        <v>96.174593288388181</v>
      </c>
      <c r="P3663" s="17">
        <f t="shared" ca="1" si="254"/>
        <v>2.7533259143189031</v>
      </c>
      <c r="Q3663" s="17">
        <f t="shared" ca="1" si="255"/>
        <v>7.0136556362107809</v>
      </c>
    </row>
    <row r="3664" spans="1:17" x14ac:dyDescent="0.35">
      <c r="A3664" t="s">
        <v>1716</v>
      </c>
      <c r="B3664" t="s">
        <v>172</v>
      </c>
      <c r="C3664" t="s">
        <v>173</v>
      </c>
      <c r="D3664" t="s">
        <v>14</v>
      </c>
      <c r="E3664" t="s">
        <v>21</v>
      </c>
      <c r="F3664" t="s">
        <v>22</v>
      </c>
      <c r="G3664" t="s">
        <v>3040</v>
      </c>
      <c r="H3664">
        <v>222.7</v>
      </c>
      <c r="I3664">
        <v>154</v>
      </c>
      <c r="J3664">
        <v>180000</v>
      </c>
      <c r="K3664">
        <v>180000</v>
      </c>
      <c r="L3664" s="17">
        <f>IF($E3664&lt;&gt;"",VLOOKUP($E3664,GEMWs!$E$14:$L$20,7,FALSE),"")</f>
        <v>37.754918937403332</v>
      </c>
      <c r="M3664" s="17">
        <f>IF($E3664&lt;&gt;"",VLOOKUP($E3664,GEMWs!$E$14:$L$20,8,FALSE),"")</f>
        <v>96.174593288388181</v>
      </c>
      <c r="N3664" s="17">
        <f t="shared" si="252"/>
        <v>180000</v>
      </c>
      <c r="O3664" s="17">
        <f t="shared" si="253"/>
        <v>180000</v>
      </c>
      <c r="P3664" s="17">
        <f t="shared" si="254"/>
        <v>1.2372222222222222E-3</v>
      </c>
      <c r="Q3664" s="17">
        <f t="shared" si="255"/>
        <v>1.2372222222222222E-3</v>
      </c>
    </row>
    <row r="3665" spans="1:17" x14ac:dyDescent="0.35">
      <c r="A3665" t="s">
        <v>1716</v>
      </c>
      <c r="B3665" t="s">
        <v>188</v>
      </c>
      <c r="C3665" t="s">
        <v>189</v>
      </c>
      <c r="D3665" t="s">
        <v>14</v>
      </c>
      <c r="E3665" t="s">
        <v>18</v>
      </c>
      <c r="F3665" t="s">
        <v>22</v>
      </c>
      <c r="G3665" t="s">
        <v>3040</v>
      </c>
      <c r="H3665">
        <v>243.6</v>
      </c>
      <c r="I3665">
        <v>156</v>
      </c>
      <c r="J3665">
        <v>14411.9</v>
      </c>
      <c r="K3665">
        <v>16561.68</v>
      </c>
      <c r="L3665" s="17">
        <f>IF($E3665&lt;&gt;"",VLOOKUP($E3665,GEMWs!$E$14:$L$20,7,FALSE),"")</f>
        <v>5950.3939027696888</v>
      </c>
      <c r="M3665" s="17">
        <f>IF($E3665&lt;&gt;"",VLOOKUP($E3665,GEMWs!$E$14:$L$20,8,FALSE),"")</f>
        <v>10539.430626954083</v>
      </c>
      <c r="N3665" s="17">
        <f t="shared" si="252"/>
        <v>14411.9</v>
      </c>
      <c r="O3665" s="17">
        <f t="shared" si="253"/>
        <v>16561.68</v>
      </c>
      <c r="P3665" s="17">
        <f t="shared" si="254"/>
        <v>1.4708652745373658E-2</v>
      </c>
      <c r="Q3665" s="17">
        <f t="shared" si="255"/>
        <v>1.6902698464463396E-2</v>
      </c>
    </row>
    <row r="3666" spans="1:17" x14ac:dyDescent="0.35">
      <c r="A3666" t="s">
        <v>1716</v>
      </c>
      <c r="B3666" t="s">
        <v>25</v>
      </c>
      <c r="C3666" t="s">
        <v>26</v>
      </c>
      <c r="D3666" t="s">
        <v>14</v>
      </c>
      <c r="E3666" t="s">
        <v>21</v>
      </c>
      <c r="F3666" t="s">
        <v>22</v>
      </c>
      <c r="G3666" t="s">
        <v>3040</v>
      </c>
      <c r="H3666">
        <v>2.8</v>
      </c>
      <c r="I3666">
        <v>173</v>
      </c>
      <c r="J3666">
        <v>58.313439000000002</v>
      </c>
      <c r="K3666">
        <v>111.57155899999999</v>
      </c>
      <c r="L3666" s="17">
        <f>IF($E3666&lt;&gt;"",VLOOKUP($E3666,GEMWs!$E$14:$L$20,7,FALSE),"")</f>
        <v>37.754918937403332</v>
      </c>
      <c r="M3666" s="17">
        <f>IF($E3666&lt;&gt;"",VLOOKUP($E3666,GEMWs!$E$14:$L$20,8,FALSE),"")</f>
        <v>96.174593288388181</v>
      </c>
      <c r="N3666" s="17">
        <f t="shared" si="252"/>
        <v>58.313439000000002</v>
      </c>
      <c r="O3666" s="17">
        <f t="shared" si="253"/>
        <v>111.57155899999999</v>
      </c>
      <c r="P3666" s="17">
        <f t="shared" si="254"/>
        <v>2.5096001392254454E-2</v>
      </c>
      <c r="Q3666" s="17">
        <f t="shared" si="255"/>
        <v>4.8016375779175016E-2</v>
      </c>
    </row>
    <row r="3667" spans="1:17" x14ac:dyDescent="0.35">
      <c r="A3667" t="s">
        <v>1716</v>
      </c>
      <c r="B3667" t="s">
        <v>733</v>
      </c>
      <c r="C3667" t="s">
        <v>734</v>
      </c>
      <c r="D3667" t="s">
        <v>14</v>
      </c>
      <c r="E3667" t="s">
        <v>21</v>
      </c>
      <c r="F3667" t="s">
        <v>22</v>
      </c>
      <c r="G3667" t="s">
        <v>3040</v>
      </c>
      <c r="H3667">
        <v>1376.9</v>
      </c>
      <c r="I3667">
        <v>176</v>
      </c>
      <c r="J3667">
        <v>142.73912899999999</v>
      </c>
      <c r="K3667">
        <v>291.90089799999998</v>
      </c>
      <c r="L3667" s="17">
        <f>IF($E3667&lt;&gt;"",VLOOKUP($E3667,GEMWs!$E$14:$L$20,7,FALSE),"")</f>
        <v>37.754918937403332</v>
      </c>
      <c r="M3667" s="17">
        <f>IF($E3667&lt;&gt;"",VLOOKUP($E3667,GEMWs!$E$14:$L$20,8,FALSE),"")</f>
        <v>96.174593288388181</v>
      </c>
      <c r="N3667" s="17">
        <f t="shared" ref="N3667:N3730" si="256">IF($I3667&lt;&gt;"",J3667,IF(AND($D3667="Y",$M$6=236),L3667,0))</f>
        <v>142.73912899999999</v>
      </c>
      <c r="O3667" s="17">
        <f t="shared" ref="O3667:O3730" si="257">IF($I3667&lt;&gt;"",K3667,IF(AND($D3667="Y",$M$6=236),M3667,0))</f>
        <v>291.90089799999998</v>
      </c>
      <c r="P3667" s="17">
        <f t="shared" si="254"/>
        <v>4.717011867500319</v>
      </c>
      <c r="Q3667" s="17">
        <f t="shared" si="255"/>
        <v>9.6462687536786085</v>
      </c>
    </row>
    <row r="3668" spans="1:17" x14ac:dyDescent="0.35">
      <c r="A3668" t="s">
        <v>1716</v>
      </c>
      <c r="B3668" t="s">
        <v>153</v>
      </c>
      <c r="D3668" t="s">
        <v>14</v>
      </c>
      <c r="E3668" t="s">
        <v>21</v>
      </c>
      <c r="G3668" t="s">
        <v>3040</v>
      </c>
      <c r="H3668">
        <v>44.3</v>
      </c>
      <c r="J3668">
        <v>0</v>
      </c>
      <c r="K3668">
        <v>0</v>
      </c>
      <c r="L3668" s="17">
        <f>IF($E3668&lt;&gt;"",VLOOKUP($E3668,GEMWs!$E$14:$L$20,7,FALSE),"")</f>
        <v>37.754918937403332</v>
      </c>
      <c r="M3668" s="17">
        <f>IF($E3668&lt;&gt;"",VLOOKUP($E3668,GEMWs!$E$14:$L$20,8,FALSE),"")</f>
        <v>96.174593288388181</v>
      </c>
      <c r="N3668" s="17">
        <f t="shared" ca="1" si="256"/>
        <v>37.754918937403332</v>
      </c>
      <c r="O3668" s="17">
        <f t="shared" ca="1" si="257"/>
        <v>96.174593288388181</v>
      </c>
      <c r="P3668" s="17">
        <f t="shared" ca="1" si="254"/>
        <v>0.46062061179881941</v>
      </c>
      <c r="Q3668" s="17">
        <f t="shared" ca="1" si="255"/>
        <v>1.1733570418585255</v>
      </c>
    </row>
    <row r="3669" spans="1:17" x14ac:dyDescent="0.35">
      <c r="A3669" t="s">
        <v>1716</v>
      </c>
      <c r="B3669" t="s">
        <v>1719</v>
      </c>
      <c r="D3669" t="s">
        <v>14</v>
      </c>
      <c r="E3669" t="s">
        <v>21</v>
      </c>
      <c r="G3669" t="s">
        <v>3040</v>
      </c>
      <c r="H3669">
        <v>336.2</v>
      </c>
      <c r="J3669">
        <v>0</v>
      </c>
      <c r="K3669">
        <v>0</v>
      </c>
      <c r="L3669" s="17">
        <f>IF($E3669&lt;&gt;"",VLOOKUP($E3669,GEMWs!$E$14:$L$20,7,FALSE),"")</f>
        <v>37.754918937403332</v>
      </c>
      <c r="M3669" s="17">
        <f>IF($E3669&lt;&gt;"",VLOOKUP($E3669,GEMWs!$E$14:$L$20,8,FALSE),"")</f>
        <v>96.174593288388181</v>
      </c>
      <c r="N3669" s="17">
        <f t="shared" ca="1" si="256"/>
        <v>37.754918937403332</v>
      </c>
      <c r="O3669" s="17">
        <f t="shared" ca="1" si="257"/>
        <v>96.174593288388181</v>
      </c>
      <c r="P3669" s="17">
        <f t="shared" ca="1" si="254"/>
        <v>3.4957257265635011</v>
      </c>
      <c r="Q3669" s="17">
        <f t="shared" ca="1" si="255"/>
        <v>8.9047999429534155</v>
      </c>
    </row>
    <row r="3670" spans="1:17" x14ac:dyDescent="0.35">
      <c r="A3670" t="s">
        <v>1716</v>
      </c>
      <c r="B3670" t="s">
        <v>210</v>
      </c>
      <c r="C3670" t="s">
        <v>211</v>
      </c>
      <c r="D3670" t="s">
        <v>14</v>
      </c>
      <c r="E3670" t="s">
        <v>21</v>
      </c>
      <c r="F3670" t="s">
        <v>22</v>
      </c>
      <c r="G3670" t="s">
        <v>3040</v>
      </c>
      <c r="H3670">
        <v>10007.700000000001</v>
      </c>
      <c r="I3670">
        <v>221</v>
      </c>
      <c r="J3670">
        <v>1361</v>
      </c>
      <c r="K3670">
        <v>2268</v>
      </c>
      <c r="L3670" s="17">
        <f>IF($E3670&lt;&gt;"",VLOOKUP($E3670,GEMWs!$E$14:$L$20,7,FALSE),"")</f>
        <v>37.754918937403332</v>
      </c>
      <c r="M3670" s="17">
        <f>IF($E3670&lt;&gt;"",VLOOKUP($E3670,GEMWs!$E$14:$L$20,8,FALSE),"")</f>
        <v>96.174593288388181</v>
      </c>
      <c r="N3670" s="17">
        <f t="shared" si="256"/>
        <v>1361</v>
      </c>
      <c r="O3670" s="17">
        <f t="shared" si="257"/>
        <v>2268</v>
      </c>
      <c r="P3670" s="17">
        <f t="shared" si="254"/>
        <v>4.412566137566138</v>
      </c>
      <c r="Q3670" s="17">
        <f t="shared" si="255"/>
        <v>7.3531961792799416</v>
      </c>
    </row>
    <row r="3671" spans="1:17" x14ac:dyDescent="0.35">
      <c r="A3671" t="s">
        <v>1716</v>
      </c>
      <c r="B3671" t="s">
        <v>2972</v>
      </c>
      <c r="D3671" t="s">
        <v>14</v>
      </c>
      <c r="E3671" t="s">
        <v>21</v>
      </c>
      <c r="G3671" t="s">
        <v>3040</v>
      </c>
      <c r="H3671">
        <v>284.2</v>
      </c>
      <c r="J3671">
        <v>0</v>
      </c>
      <c r="K3671">
        <v>0</v>
      </c>
      <c r="L3671" s="17">
        <f>IF($E3671&lt;&gt;"",VLOOKUP($E3671,GEMWs!$E$14:$L$20,7,FALSE),"")</f>
        <v>37.754918937403332</v>
      </c>
      <c r="M3671" s="17">
        <f>IF($E3671&lt;&gt;"",VLOOKUP($E3671,GEMWs!$E$14:$L$20,8,FALSE),"")</f>
        <v>96.174593288388181</v>
      </c>
      <c r="N3671" s="17">
        <f t="shared" ca="1" si="256"/>
        <v>37.754918937403332</v>
      </c>
      <c r="O3671" s="17">
        <f t="shared" ca="1" si="257"/>
        <v>96.174593288388181</v>
      </c>
      <c r="P3671" s="17">
        <f t="shared" ca="1" si="254"/>
        <v>2.955042389914774</v>
      </c>
      <c r="Q3671" s="17">
        <f t="shared" ca="1" si="255"/>
        <v>7.5274959660540173</v>
      </c>
    </row>
    <row r="3672" spans="1:17" x14ac:dyDescent="0.35">
      <c r="A3672" t="s">
        <v>1716</v>
      </c>
      <c r="B3672" t="s">
        <v>212</v>
      </c>
      <c r="C3672" t="s">
        <v>213</v>
      </c>
      <c r="D3672" t="s">
        <v>14</v>
      </c>
      <c r="E3672" t="s">
        <v>21</v>
      </c>
      <c r="F3672" t="s">
        <v>22</v>
      </c>
      <c r="G3672" t="s">
        <v>3040</v>
      </c>
      <c r="H3672">
        <v>933</v>
      </c>
      <c r="I3672">
        <v>222</v>
      </c>
      <c r="J3672">
        <v>20.871381</v>
      </c>
      <c r="K3672">
        <v>497.93767800000001</v>
      </c>
      <c r="L3672" s="17">
        <f>IF($E3672&lt;&gt;"",VLOOKUP($E3672,GEMWs!$E$14:$L$20,7,FALSE),"")</f>
        <v>37.754918937403332</v>
      </c>
      <c r="M3672" s="17">
        <f>IF($E3672&lt;&gt;"",VLOOKUP($E3672,GEMWs!$E$14:$L$20,8,FALSE),"")</f>
        <v>96.174593288388181</v>
      </c>
      <c r="N3672" s="17">
        <f t="shared" si="256"/>
        <v>20.871381</v>
      </c>
      <c r="O3672" s="17">
        <f t="shared" si="257"/>
        <v>497.93767800000001</v>
      </c>
      <c r="P3672" s="17">
        <f t="shared" si="254"/>
        <v>1.8737284628619728</v>
      </c>
      <c r="Q3672" s="17">
        <f t="shared" si="255"/>
        <v>44.702360615236721</v>
      </c>
    </row>
    <row r="3673" spans="1:17" x14ac:dyDescent="0.35">
      <c r="A3673" t="s">
        <v>1716</v>
      </c>
      <c r="B3673" t="s">
        <v>2982</v>
      </c>
      <c r="C3673" t="s">
        <v>158</v>
      </c>
      <c r="D3673" t="s">
        <v>22</v>
      </c>
      <c r="G3673" t="s">
        <v>3040</v>
      </c>
      <c r="H3673">
        <v>2572.9</v>
      </c>
      <c r="J3673">
        <v>0</v>
      </c>
      <c r="K3673">
        <v>0</v>
      </c>
      <c r="L3673" s="17" t="str">
        <f>IF($E3673&lt;&gt;"",VLOOKUP($E3673,GEMWs!$E$14:$L$20,7,FALSE),"")</f>
        <v/>
      </c>
      <c r="M3673" s="17" t="str">
        <f>IF($E3673&lt;&gt;"",VLOOKUP($E3673,GEMWs!$E$14:$L$20,8,FALSE),"")</f>
        <v/>
      </c>
      <c r="N3673" s="17">
        <f t="shared" ca="1" si="256"/>
        <v>0</v>
      </c>
      <c r="O3673" s="17">
        <f t="shared" ca="1" si="257"/>
        <v>0</v>
      </c>
      <c r="P3673" s="17">
        <f t="shared" ca="1" si="254"/>
        <v>0</v>
      </c>
      <c r="Q3673" s="17">
        <f t="shared" ca="1" si="255"/>
        <v>0</v>
      </c>
    </row>
    <row r="3674" spans="1:17" x14ac:dyDescent="0.35">
      <c r="A3674" t="s">
        <v>1716</v>
      </c>
      <c r="B3674" t="s">
        <v>228</v>
      </c>
      <c r="D3674" t="s">
        <v>14</v>
      </c>
      <c r="E3674" t="s">
        <v>21</v>
      </c>
      <c r="G3674" t="s">
        <v>3040</v>
      </c>
      <c r="H3674">
        <v>828.9</v>
      </c>
      <c r="J3674">
        <v>0</v>
      </c>
      <c r="K3674">
        <v>0</v>
      </c>
      <c r="L3674" s="17">
        <f>IF($E3674&lt;&gt;"",VLOOKUP($E3674,GEMWs!$E$14:$L$20,7,FALSE),"")</f>
        <v>37.754918937403332</v>
      </c>
      <c r="M3674" s="17">
        <f>IF($E3674&lt;&gt;"",VLOOKUP($E3674,GEMWs!$E$14:$L$20,8,FALSE),"")</f>
        <v>96.174593288388181</v>
      </c>
      <c r="N3674" s="17">
        <f t="shared" ca="1" si="256"/>
        <v>37.754918937403332</v>
      </c>
      <c r="O3674" s="17">
        <f t="shared" ca="1" si="257"/>
        <v>96.174593288388181</v>
      </c>
      <c r="P3674" s="17">
        <f t="shared" ca="1" si="254"/>
        <v>8.6187003413101912</v>
      </c>
      <c r="Q3674" s="17">
        <f t="shared" ca="1" si="255"/>
        <v>21.954755124075209</v>
      </c>
    </row>
    <row r="3675" spans="1:17" x14ac:dyDescent="0.35">
      <c r="A3675" t="s">
        <v>1716</v>
      </c>
      <c r="B3675" t="s">
        <v>65</v>
      </c>
      <c r="C3675" t="s">
        <v>66</v>
      </c>
      <c r="D3675" t="s">
        <v>14</v>
      </c>
      <c r="E3675" t="s">
        <v>21</v>
      </c>
      <c r="F3675" t="s">
        <v>22</v>
      </c>
      <c r="G3675" t="s">
        <v>3040</v>
      </c>
      <c r="H3675">
        <v>28383.200000000001</v>
      </c>
      <c r="I3675">
        <v>228</v>
      </c>
      <c r="J3675">
        <v>8.1199999999999992</v>
      </c>
      <c r="K3675">
        <v>38</v>
      </c>
      <c r="L3675" s="17">
        <f>IF($E3675&lt;&gt;"",VLOOKUP($E3675,GEMWs!$E$14:$L$20,7,FALSE),"")</f>
        <v>37.754918937403332</v>
      </c>
      <c r="M3675" s="17">
        <f>IF($E3675&lt;&gt;"",VLOOKUP($E3675,GEMWs!$E$14:$L$20,8,FALSE),"")</f>
        <v>96.174593288388181</v>
      </c>
      <c r="N3675" s="17">
        <f t="shared" si="256"/>
        <v>8.1199999999999992</v>
      </c>
      <c r="O3675" s="17">
        <f t="shared" si="257"/>
        <v>38</v>
      </c>
      <c r="P3675" s="17">
        <f t="shared" si="254"/>
        <v>746.92631578947373</v>
      </c>
      <c r="Q3675" s="17">
        <f t="shared" si="255"/>
        <v>3495.467980295567</v>
      </c>
    </row>
    <row r="3676" spans="1:17" x14ac:dyDescent="0.35">
      <c r="A3676" t="s">
        <v>1716</v>
      </c>
      <c r="B3676" t="s">
        <v>1307</v>
      </c>
      <c r="C3676" t="s">
        <v>1308</v>
      </c>
      <c r="D3676" t="s">
        <v>14</v>
      </c>
      <c r="E3676" t="s">
        <v>21</v>
      </c>
      <c r="F3676" t="s">
        <v>22</v>
      </c>
      <c r="G3676" t="s">
        <v>3040</v>
      </c>
      <c r="H3676">
        <v>1495.8</v>
      </c>
      <c r="I3676">
        <v>235</v>
      </c>
      <c r="J3676">
        <v>34.44</v>
      </c>
      <c r="K3676">
        <v>933.33</v>
      </c>
      <c r="L3676" s="17">
        <f>IF($E3676&lt;&gt;"",VLOOKUP($E3676,GEMWs!$E$14:$L$20,7,FALSE),"")</f>
        <v>37.754918937403332</v>
      </c>
      <c r="M3676" s="17">
        <f>IF($E3676&lt;&gt;"",VLOOKUP($E3676,GEMWs!$E$14:$L$20,8,FALSE),"")</f>
        <v>96.174593288388181</v>
      </c>
      <c r="N3676" s="17">
        <f t="shared" si="256"/>
        <v>34.44</v>
      </c>
      <c r="O3676" s="17">
        <f t="shared" si="257"/>
        <v>933.33</v>
      </c>
      <c r="P3676" s="17">
        <f t="shared" si="254"/>
        <v>1.6026485808877888</v>
      </c>
      <c r="Q3676" s="17">
        <f t="shared" si="255"/>
        <v>43.432055749128921</v>
      </c>
    </row>
    <row r="3677" spans="1:17" x14ac:dyDescent="0.35">
      <c r="A3677" t="s">
        <v>1716</v>
      </c>
      <c r="B3677" t="s">
        <v>630</v>
      </c>
      <c r="D3677" t="s">
        <v>14</v>
      </c>
      <c r="E3677" t="s">
        <v>21</v>
      </c>
      <c r="G3677" t="s">
        <v>3040</v>
      </c>
      <c r="H3677">
        <v>762.3</v>
      </c>
      <c r="J3677">
        <v>0</v>
      </c>
      <c r="K3677">
        <v>0</v>
      </c>
      <c r="L3677" s="17">
        <f>IF($E3677&lt;&gt;"",VLOOKUP($E3677,GEMWs!$E$14:$L$20,7,FALSE),"")</f>
        <v>37.754918937403332</v>
      </c>
      <c r="M3677" s="17">
        <f>IF($E3677&lt;&gt;"",VLOOKUP($E3677,GEMWs!$E$14:$L$20,8,FALSE),"")</f>
        <v>96.174593288388181</v>
      </c>
      <c r="N3677" s="17">
        <f t="shared" ca="1" si="256"/>
        <v>37.754918937403332</v>
      </c>
      <c r="O3677" s="17">
        <f t="shared" ca="1" si="257"/>
        <v>96.174593288388181</v>
      </c>
      <c r="P3677" s="17">
        <f t="shared" ca="1" si="254"/>
        <v>7.9262097601408588</v>
      </c>
      <c r="Q3677" s="17">
        <f t="shared" ca="1" si="255"/>
        <v>20.190746569046365</v>
      </c>
    </row>
    <row r="3678" spans="1:17" x14ac:dyDescent="0.35">
      <c r="A3678" t="s">
        <v>1716</v>
      </c>
      <c r="B3678" t="s">
        <v>13</v>
      </c>
      <c r="D3678" t="s">
        <v>14</v>
      </c>
      <c r="E3678" t="s">
        <v>15</v>
      </c>
      <c r="G3678" t="s">
        <v>3040</v>
      </c>
      <c r="H3678">
        <v>88845.6</v>
      </c>
      <c r="J3678">
        <v>0</v>
      </c>
      <c r="K3678">
        <v>0</v>
      </c>
      <c r="L3678" s="17">
        <f>IF($E3678&lt;&gt;"",VLOOKUP($E3678,GEMWs!$E$14:$L$20,7,FALSE),"")</f>
        <v>37.892086284381016</v>
      </c>
      <c r="M3678" s="17">
        <f>IF($E3678&lt;&gt;"",VLOOKUP($E3678,GEMWs!$E$14:$L$20,8,FALSE),"")</f>
        <v>96.522753888300599</v>
      </c>
      <c r="N3678" s="17">
        <f t="shared" ca="1" si="256"/>
        <v>37.892086284381016</v>
      </c>
      <c r="O3678" s="17">
        <f t="shared" ca="1" si="257"/>
        <v>96.522753888300599</v>
      </c>
      <c r="P3678" s="17">
        <f t="shared" ca="1" si="254"/>
        <v>920.46275537077133</v>
      </c>
      <c r="Q3678" s="17">
        <f t="shared" ca="1" si="255"/>
        <v>2344.7006673956048</v>
      </c>
    </row>
    <row r="3679" spans="1:17" x14ac:dyDescent="0.35">
      <c r="A3679" t="s">
        <v>1716</v>
      </c>
      <c r="B3679" t="s">
        <v>139</v>
      </c>
      <c r="C3679" t="s">
        <v>3025</v>
      </c>
      <c r="D3679" t="s">
        <v>14</v>
      </c>
      <c r="E3679" t="s">
        <v>21</v>
      </c>
      <c r="F3679" t="s">
        <v>14</v>
      </c>
      <c r="G3679" t="s">
        <v>3040</v>
      </c>
      <c r="H3679">
        <v>2384.9</v>
      </c>
      <c r="I3679">
        <v>237</v>
      </c>
      <c r="J3679">
        <v>237.43909400000001</v>
      </c>
      <c r="K3679">
        <v>1033.8267679999999</v>
      </c>
      <c r="L3679" s="17">
        <f>IF($E3679&lt;&gt;"",VLOOKUP($E3679,GEMWs!$E$14:$L$20,7,FALSE),"")</f>
        <v>37.754918937403332</v>
      </c>
      <c r="M3679" s="17">
        <f>IF($E3679&lt;&gt;"",VLOOKUP($E3679,GEMWs!$E$14:$L$20,8,FALSE),"")</f>
        <v>96.174593288388181</v>
      </c>
      <c r="N3679" s="17">
        <f t="shared" si="256"/>
        <v>237.43909400000001</v>
      </c>
      <c r="O3679" s="17">
        <f t="shared" si="257"/>
        <v>1033.8267679999999</v>
      </c>
      <c r="P3679" s="17">
        <f t="shared" si="254"/>
        <v>2.3068661731536828</v>
      </c>
      <c r="Q3679" s="17">
        <f t="shared" si="255"/>
        <v>10.044260024004304</v>
      </c>
    </row>
    <row r="3680" spans="1:17" x14ac:dyDescent="0.35">
      <c r="A3680" t="s">
        <v>1716</v>
      </c>
      <c r="B3680" t="s">
        <v>122</v>
      </c>
      <c r="D3680" t="s">
        <v>14</v>
      </c>
      <c r="E3680" t="s">
        <v>21</v>
      </c>
      <c r="G3680" t="s">
        <v>3040</v>
      </c>
      <c r="H3680">
        <v>772.6</v>
      </c>
      <c r="J3680">
        <v>0</v>
      </c>
      <c r="K3680">
        <v>0</v>
      </c>
      <c r="L3680" s="17">
        <f>IF($E3680&lt;&gt;"",VLOOKUP($E3680,GEMWs!$E$14:$L$20,7,FALSE),"")</f>
        <v>37.754918937403332</v>
      </c>
      <c r="M3680" s="17">
        <f>IF($E3680&lt;&gt;"",VLOOKUP($E3680,GEMWs!$E$14:$L$20,8,FALSE),"")</f>
        <v>96.174593288388181</v>
      </c>
      <c r="N3680" s="17">
        <f t="shared" ca="1" si="256"/>
        <v>37.754918937403332</v>
      </c>
      <c r="O3680" s="17">
        <f t="shared" ca="1" si="257"/>
        <v>96.174593288388181</v>
      </c>
      <c r="P3680" s="17">
        <f t="shared" ca="1" si="254"/>
        <v>8.033306651823203</v>
      </c>
      <c r="Q3680" s="17">
        <f t="shared" ca="1" si="255"/>
        <v>20.463558702932207</v>
      </c>
    </row>
    <row r="3681" spans="1:17" x14ac:dyDescent="0.35">
      <c r="A3681" t="s">
        <v>1716</v>
      </c>
      <c r="B3681" t="s">
        <v>2984</v>
      </c>
      <c r="D3681" t="s">
        <v>14</v>
      </c>
      <c r="E3681" t="s">
        <v>21</v>
      </c>
      <c r="G3681" t="s">
        <v>3040</v>
      </c>
      <c r="H3681">
        <v>1123.5999999999999</v>
      </c>
      <c r="J3681">
        <v>0</v>
      </c>
      <c r="K3681">
        <v>0</v>
      </c>
      <c r="L3681" s="17">
        <f>IF($E3681&lt;&gt;"",VLOOKUP($E3681,GEMWs!$E$14:$L$20,7,FALSE),"")</f>
        <v>37.754918937403332</v>
      </c>
      <c r="M3681" s="17">
        <f>IF($E3681&lt;&gt;"",VLOOKUP($E3681,GEMWs!$E$14:$L$20,8,FALSE),"")</f>
        <v>96.174593288388181</v>
      </c>
      <c r="N3681" s="17">
        <f t="shared" ca="1" si="256"/>
        <v>37.754918937403332</v>
      </c>
      <c r="O3681" s="17">
        <f t="shared" ca="1" si="257"/>
        <v>96.174593288388181</v>
      </c>
      <c r="P3681" s="17">
        <f t="shared" ca="1" si="254"/>
        <v>11.682919174202111</v>
      </c>
      <c r="Q3681" s="17">
        <f t="shared" ca="1" si="255"/>
        <v>29.760360547003142</v>
      </c>
    </row>
    <row r="3682" spans="1:17" x14ac:dyDescent="0.35">
      <c r="A3682" t="s">
        <v>1716</v>
      </c>
      <c r="B3682" t="s">
        <v>2974</v>
      </c>
      <c r="D3682" t="s">
        <v>14</v>
      </c>
      <c r="E3682" t="s">
        <v>21</v>
      </c>
      <c r="G3682" t="s">
        <v>3040</v>
      </c>
      <c r="H3682">
        <v>809.6</v>
      </c>
      <c r="J3682">
        <v>0</v>
      </c>
      <c r="K3682">
        <v>0</v>
      </c>
      <c r="L3682" s="17">
        <f>IF($E3682&lt;&gt;"",VLOOKUP($E3682,GEMWs!$E$14:$L$20,7,FALSE),"")</f>
        <v>37.754918937403332</v>
      </c>
      <c r="M3682" s="17">
        <f>IF($E3682&lt;&gt;"",VLOOKUP($E3682,GEMWs!$E$14:$L$20,8,FALSE),"")</f>
        <v>96.174593288388181</v>
      </c>
      <c r="N3682" s="17">
        <f t="shared" ca="1" si="256"/>
        <v>37.754918937403332</v>
      </c>
      <c r="O3682" s="17">
        <f t="shared" ca="1" si="257"/>
        <v>96.174593288388181</v>
      </c>
      <c r="P3682" s="17">
        <f t="shared" ca="1" si="254"/>
        <v>8.4180236413617209</v>
      </c>
      <c r="Q3682" s="17">
        <f t="shared" ca="1" si="255"/>
        <v>21.443563455726011</v>
      </c>
    </row>
    <row r="3683" spans="1:17" x14ac:dyDescent="0.35">
      <c r="A3683" t="s">
        <v>1716</v>
      </c>
      <c r="B3683" t="s">
        <v>469</v>
      </c>
      <c r="D3683" t="s">
        <v>14</v>
      </c>
      <c r="E3683" t="s">
        <v>21</v>
      </c>
      <c r="G3683" t="s">
        <v>3040</v>
      </c>
      <c r="H3683">
        <v>1350</v>
      </c>
      <c r="J3683">
        <v>0</v>
      </c>
      <c r="K3683">
        <v>0</v>
      </c>
      <c r="L3683" s="17">
        <f>IF($E3683&lt;&gt;"",VLOOKUP($E3683,GEMWs!$E$14:$L$20,7,FALSE),"")</f>
        <v>37.754918937403332</v>
      </c>
      <c r="M3683" s="17">
        <f>IF($E3683&lt;&gt;"",VLOOKUP($E3683,GEMWs!$E$14:$L$20,8,FALSE),"")</f>
        <v>96.174593288388181</v>
      </c>
      <c r="N3683" s="17">
        <f t="shared" ca="1" si="256"/>
        <v>37.754918937403332</v>
      </c>
      <c r="O3683" s="17">
        <f t="shared" ca="1" si="257"/>
        <v>96.174593288388181</v>
      </c>
      <c r="P3683" s="17">
        <f t="shared" ca="1" si="254"/>
        <v>14.036971239918877</v>
      </c>
      <c r="Q3683" s="17">
        <f t="shared" ca="1" si="255"/>
        <v>35.756930169503597</v>
      </c>
    </row>
    <row r="3684" spans="1:17" x14ac:dyDescent="0.35">
      <c r="A3684" t="s">
        <v>1716</v>
      </c>
      <c r="B3684" t="s">
        <v>2998</v>
      </c>
      <c r="D3684" t="s">
        <v>14</v>
      </c>
      <c r="E3684" t="s">
        <v>18</v>
      </c>
      <c r="G3684" t="s">
        <v>3040</v>
      </c>
      <c r="H3684">
        <v>10.5</v>
      </c>
      <c r="J3684">
        <v>0</v>
      </c>
      <c r="K3684">
        <v>0</v>
      </c>
      <c r="L3684" s="17">
        <f>IF($E3684&lt;&gt;"",VLOOKUP($E3684,GEMWs!$E$14:$L$20,7,FALSE),"")</f>
        <v>5950.3939027696888</v>
      </c>
      <c r="M3684" s="17">
        <f>IF($E3684&lt;&gt;"",VLOOKUP($E3684,GEMWs!$E$14:$L$20,8,FALSE),"")</f>
        <v>10539.430626954083</v>
      </c>
      <c r="N3684" s="17">
        <f t="shared" ca="1" si="256"/>
        <v>5950.3939027696888</v>
      </c>
      <c r="O3684" s="17">
        <f t="shared" ca="1" si="257"/>
        <v>10539.430626954083</v>
      </c>
      <c r="P3684" s="17">
        <f t="shared" ca="1" si="254"/>
        <v>9.9625875169639228E-4</v>
      </c>
      <c r="Q3684" s="17">
        <f t="shared" ca="1" si="255"/>
        <v>1.7645890627698843E-3</v>
      </c>
    </row>
    <row r="3685" spans="1:17" x14ac:dyDescent="0.35">
      <c r="A3685" t="s">
        <v>1716</v>
      </c>
      <c r="B3685" t="s">
        <v>214</v>
      </c>
      <c r="C3685" t="s">
        <v>215</v>
      </c>
      <c r="D3685" t="s">
        <v>14</v>
      </c>
      <c r="E3685" t="s">
        <v>21</v>
      </c>
      <c r="F3685" t="s">
        <v>22</v>
      </c>
      <c r="G3685" t="s">
        <v>3040</v>
      </c>
      <c r="H3685">
        <v>3465.7</v>
      </c>
      <c r="I3685">
        <v>270</v>
      </c>
      <c r="J3685">
        <v>32</v>
      </c>
      <c r="K3685">
        <v>713</v>
      </c>
      <c r="L3685" s="17">
        <f>IF($E3685&lt;&gt;"",VLOOKUP($E3685,GEMWs!$E$14:$L$20,7,FALSE),"")</f>
        <v>37.754918937403332</v>
      </c>
      <c r="M3685" s="17">
        <f>IF($E3685&lt;&gt;"",VLOOKUP($E3685,GEMWs!$E$14:$L$20,8,FALSE),"")</f>
        <v>96.174593288388181</v>
      </c>
      <c r="N3685" s="17">
        <f t="shared" si="256"/>
        <v>32</v>
      </c>
      <c r="O3685" s="17">
        <f t="shared" si="257"/>
        <v>713</v>
      </c>
      <c r="P3685" s="17">
        <f t="shared" si="254"/>
        <v>4.8607293127629729</v>
      </c>
      <c r="Q3685" s="17">
        <f t="shared" si="255"/>
        <v>108.30312499999999</v>
      </c>
    </row>
    <row r="3686" spans="1:17" x14ac:dyDescent="0.35">
      <c r="A3686" t="s">
        <v>1716</v>
      </c>
      <c r="B3686" t="s">
        <v>753</v>
      </c>
      <c r="D3686" t="s">
        <v>14</v>
      </c>
      <c r="E3686" t="s">
        <v>21</v>
      </c>
      <c r="G3686" t="s">
        <v>3040</v>
      </c>
      <c r="H3686">
        <v>2849</v>
      </c>
      <c r="J3686">
        <v>0</v>
      </c>
      <c r="K3686">
        <v>0</v>
      </c>
      <c r="L3686" s="17">
        <f>IF($E3686&lt;&gt;"",VLOOKUP($E3686,GEMWs!$E$14:$L$20,7,FALSE),"")</f>
        <v>37.754918937403332</v>
      </c>
      <c r="M3686" s="17">
        <f>IF($E3686&lt;&gt;"",VLOOKUP($E3686,GEMWs!$E$14:$L$20,8,FALSE),"")</f>
        <v>96.174593288388181</v>
      </c>
      <c r="N3686" s="17">
        <f t="shared" ca="1" si="256"/>
        <v>37.754918937403332</v>
      </c>
      <c r="O3686" s="17">
        <f t="shared" ca="1" si="257"/>
        <v>96.174593288388181</v>
      </c>
      <c r="P3686" s="17">
        <f t="shared" ca="1" si="254"/>
        <v>29.623208194465839</v>
      </c>
      <c r="Q3686" s="17">
        <f t="shared" ca="1" si="255"/>
        <v>75.460365965122776</v>
      </c>
    </row>
    <row r="3687" spans="1:17" x14ac:dyDescent="0.35">
      <c r="A3687" t="s">
        <v>1716</v>
      </c>
      <c r="B3687" t="s">
        <v>140</v>
      </c>
      <c r="C3687" t="s">
        <v>141</v>
      </c>
      <c r="D3687" t="s">
        <v>14</v>
      </c>
      <c r="E3687" t="s">
        <v>21</v>
      </c>
      <c r="F3687" t="s">
        <v>22</v>
      </c>
      <c r="G3687" t="s">
        <v>3040</v>
      </c>
      <c r="H3687">
        <v>1350.7</v>
      </c>
      <c r="I3687">
        <v>425</v>
      </c>
      <c r="J3687">
        <v>3722.8</v>
      </c>
      <c r="K3687">
        <v>5548.3</v>
      </c>
      <c r="L3687" s="17">
        <f>IF($E3687&lt;&gt;"",VLOOKUP($E3687,GEMWs!$E$14:$L$20,7,FALSE),"")</f>
        <v>37.754918937403332</v>
      </c>
      <c r="M3687" s="17">
        <f>IF($E3687&lt;&gt;"",VLOOKUP($E3687,GEMWs!$E$14:$L$20,8,FALSE),"")</f>
        <v>96.174593288388181</v>
      </c>
      <c r="N3687" s="17">
        <f t="shared" si="256"/>
        <v>3722.8</v>
      </c>
      <c r="O3687" s="17">
        <f t="shared" si="257"/>
        <v>5548.3</v>
      </c>
      <c r="P3687" s="17">
        <f t="shared" ref="P3687:P3750" si="258">IF(O3687&gt;0,$H3687/O3687,0)</f>
        <v>0.24344393778274426</v>
      </c>
      <c r="Q3687" s="17">
        <f t="shared" ref="Q3687:Q3750" si="259">IF(N3687&gt;0,$H3687/N3687,0)</f>
        <v>0.36281830879982807</v>
      </c>
    </row>
    <row r="3688" spans="1:17" x14ac:dyDescent="0.35">
      <c r="A3688" t="s">
        <v>1716</v>
      </c>
      <c r="B3688" t="s">
        <v>1016</v>
      </c>
      <c r="C3688" t="s">
        <v>1017</v>
      </c>
      <c r="D3688" t="s">
        <v>14</v>
      </c>
      <c r="E3688" t="s">
        <v>21</v>
      </c>
      <c r="F3688" t="s">
        <v>22</v>
      </c>
      <c r="G3688" t="s">
        <v>3040</v>
      </c>
      <c r="H3688">
        <v>8337.6</v>
      </c>
      <c r="I3688">
        <v>275</v>
      </c>
      <c r="J3688">
        <v>29.575904000000001</v>
      </c>
      <c r="K3688">
        <v>223.606798</v>
      </c>
      <c r="L3688" s="17">
        <f>IF($E3688&lt;&gt;"",VLOOKUP($E3688,GEMWs!$E$14:$L$20,7,FALSE),"")</f>
        <v>37.754918937403332</v>
      </c>
      <c r="M3688" s="17">
        <f>IF($E3688&lt;&gt;"",VLOOKUP($E3688,GEMWs!$E$14:$L$20,8,FALSE),"")</f>
        <v>96.174593288388181</v>
      </c>
      <c r="N3688" s="17">
        <f t="shared" si="256"/>
        <v>29.575904000000001</v>
      </c>
      <c r="O3688" s="17">
        <f t="shared" si="257"/>
        <v>223.606798</v>
      </c>
      <c r="P3688" s="17">
        <f t="shared" si="258"/>
        <v>37.286880696712991</v>
      </c>
      <c r="Q3688" s="17">
        <f t="shared" si="259"/>
        <v>281.9051617154289</v>
      </c>
    </row>
    <row r="3689" spans="1:17" x14ac:dyDescent="0.35">
      <c r="A3689" t="s">
        <v>1716</v>
      </c>
      <c r="B3689" t="s">
        <v>229</v>
      </c>
      <c r="D3689" t="s">
        <v>22</v>
      </c>
      <c r="G3689" t="s">
        <v>3040</v>
      </c>
      <c r="H3689">
        <v>438.4</v>
      </c>
      <c r="J3689">
        <v>0</v>
      </c>
      <c r="K3689">
        <v>0</v>
      </c>
      <c r="L3689" s="17" t="str">
        <f>IF($E3689&lt;&gt;"",VLOOKUP($E3689,GEMWs!$E$14:$L$20,7,FALSE),"")</f>
        <v/>
      </c>
      <c r="M3689" s="17" t="str">
        <f>IF($E3689&lt;&gt;"",VLOOKUP($E3689,GEMWs!$E$14:$L$20,8,FALSE),"")</f>
        <v/>
      </c>
      <c r="N3689" s="17">
        <f t="shared" ca="1" si="256"/>
        <v>0</v>
      </c>
      <c r="O3689" s="17">
        <f t="shared" ca="1" si="257"/>
        <v>0</v>
      </c>
      <c r="P3689" s="17">
        <f t="shared" ca="1" si="258"/>
        <v>0</v>
      </c>
      <c r="Q3689" s="17">
        <f t="shared" ca="1" si="259"/>
        <v>0</v>
      </c>
    </row>
    <row r="3690" spans="1:17" x14ac:dyDescent="0.35">
      <c r="A3690" t="s">
        <v>1716</v>
      </c>
      <c r="B3690" t="s">
        <v>103</v>
      </c>
      <c r="D3690" t="s">
        <v>14</v>
      </c>
      <c r="E3690" t="s">
        <v>15</v>
      </c>
      <c r="G3690" t="s">
        <v>3040</v>
      </c>
      <c r="H3690">
        <v>7953.7</v>
      </c>
      <c r="J3690">
        <v>0</v>
      </c>
      <c r="K3690">
        <v>0</v>
      </c>
      <c r="L3690" s="17">
        <f>IF($E3690&lt;&gt;"",VLOOKUP($E3690,GEMWs!$E$14:$L$20,7,FALSE),"")</f>
        <v>37.892086284381016</v>
      </c>
      <c r="M3690" s="17">
        <f>IF($E3690&lt;&gt;"",VLOOKUP($E3690,GEMWs!$E$14:$L$20,8,FALSE),"")</f>
        <v>96.522753888300599</v>
      </c>
      <c r="N3690" s="17">
        <f t="shared" ca="1" si="256"/>
        <v>37.892086284381016</v>
      </c>
      <c r="O3690" s="17">
        <f t="shared" ca="1" si="257"/>
        <v>96.522753888300599</v>
      </c>
      <c r="P3690" s="17">
        <f t="shared" ca="1" si="258"/>
        <v>82.402331881291857</v>
      </c>
      <c r="Q3690" s="17">
        <f t="shared" ca="1" si="259"/>
        <v>209.90398734731286</v>
      </c>
    </row>
    <row r="3691" spans="1:17" x14ac:dyDescent="0.35">
      <c r="A3691" t="s">
        <v>1716</v>
      </c>
      <c r="B3691" t="s">
        <v>1020</v>
      </c>
      <c r="D3691" t="s">
        <v>14</v>
      </c>
      <c r="E3691" t="s">
        <v>21</v>
      </c>
      <c r="G3691" t="s">
        <v>3040</v>
      </c>
      <c r="H3691">
        <v>295.5</v>
      </c>
      <c r="J3691">
        <v>0</v>
      </c>
      <c r="K3691">
        <v>0</v>
      </c>
      <c r="L3691" s="17">
        <f>IF($E3691&lt;&gt;"",VLOOKUP($E3691,GEMWs!$E$14:$L$20,7,FALSE),"")</f>
        <v>37.754918937403332</v>
      </c>
      <c r="M3691" s="17">
        <f>IF($E3691&lt;&gt;"",VLOOKUP($E3691,GEMWs!$E$14:$L$20,8,FALSE),"")</f>
        <v>96.174593288388181</v>
      </c>
      <c r="N3691" s="17">
        <f t="shared" ca="1" si="256"/>
        <v>37.754918937403332</v>
      </c>
      <c r="O3691" s="17">
        <f t="shared" ca="1" si="257"/>
        <v>96.174593288388181</v>
      </c>
      <c r="P3691" s="17">
        <f t="shared" ca="1" si="258"/>
        <v>3.0725370380711321</v>
      </c>
      <c r="Q3691" s="17">
        <f t="shared" ca="1" si="259"/>
        <v>7.8267947148802328</v>
      </c>
    </row>
    <row r="3692" spans="1:17" x14ac:dyDescent="0.35">
      <c r="A3692" t="s">
        <v>1716</v>
      </c>
      <c r="B3692" t="s">
        <v>49</v>
      </c>
      <c r="C3692" t="s">
        <v>50</v>
      </c>
      <c r="D3692" t="s">
        <v>14</v>
      </c>
      <c r="E3692" t="s">
        <v>21</v>
      </c>
      <c r="F3692" t="s">
        <v>14</v>
      </c>
      <c r="G3692" t="s">
        <v>3040</v>
      </c>
      <c r="H3692">
        <v>307</v>
      </c>
      <c r="I3692">
        <v>278</v>
      </c>
      <c r="J3692">
        <v>20.321014999999999</v>
      </c>
      <c r="K3692">
        <v>2000</v>
      </c>
      <c r="L3692" s="17">
        <f>IF($E3692&lt;&gt;"",VLOOKUP($E3692,GEMWs!$E$14:$L$20,7,FALSE),"")</f>
        <v>37.754918937403332</v>
      </c>
      <c r="M3692" s="17">
        <f>IF($E3692&lt;&gt;"",VLOOKUP($E3692,GEMWs!$E$14:$L$20,8,FALSE),"")</f>
        <v>96.174593288388181</v>
      </c>
      <c r="N3692" s="17">
        <f t="shared" si="256"/>
        <v>20.321014999999999</v>
      </c>
      <c r="O3692" s="17">
        <f t="shared" si="257"/>
        <v>2000</v>
      </c>
      <c r="P3692" s="17">
        <f t="shared" si="258"/>
        <v>0.1535</v>
      </c>
      <c r="Q3692" s="17">
        <f t="shared" si="259"/>
        <v>15.107513084361191</v>
      </c>
    </row>
    <row r="3693" spans="1:17" x14ac:dyDescent="0.35">
      <c r="A3693" t="s">
        <v>1716</v>
      </c>
      <c r="B3693" t="s">
        <v>236</v>
      </c>
      <c r="D3693" t="s">
        <v>22</v>
      </c>
      <c r="G3693" t="s">
        <v>3040</v>
      </c>
      <c r="H3693">
        <v>1432.2</v>
      </c>
      <c r="J3693">
        <v>0</v>
      </c>
      <c r="K3693">
        <v>0</v>
      </c>
      <c r="L3693" s="17" t="str">
        <f>IF($E3693&lt;&gt;"",VLOOKUP($E3693,GEMWs!$E$14:$L$20,7,FALSE),"")</f>
        <v/>
      </c>
      <c r="M3693" s="17" t="str">
        <f>IF($E3693&lt;&gt;"",VLOOKUP($E3693,GEMWs!$E$14:$L$20,8,FALSE),"")</f>
        <v/>
      </c>
      <c r="N3693" s="17">
        <f t="shared" ca="1" si="256"/>
        <v>0</v>
      </c>
      <c r="O3693" s="17">
        <f t="shared" ca="1" si="257"/>
        <v>0</v>
      </c>
      <c r="P3693" s="17">
        <f t="shared" ca="1" si="258"/>
        <v>0</v>
      </c>
      <c r="Q3693" s="17">
        <f t="shared" ca="1" si="259"/>
        <v>0</v>
      </c>
    </row>
    <row r="3694" spans="1:17" x14ac:dyDescent="0.35">
      <c r="A3694" t="s">
        <v>1716</v>
      </c>
      <c r="B3694" t="s">
        <v>2978</v>
      </c>
      <c r="C3694" t="s">
        <v>158</v>
      </c>
      <c r="D3694" t="s">
        <v>22</v>
      </c>
      <c r="G3694" t="s">
        <v>3040</v>
      </c>
      <c r="H3694">
        <v>175.8</v>
      </c>
      <c r="J3694">
        <v>0</v>
      </c>
      <c r="K3694">
        <v>0</v>
      </c>
      <c r="L3694" s="17" t="str">
        <f>IF($E3694&lt;&gt;"",VLOOKUP($E3694,GEMWs!$E$14:$L$20,7,FALSE),"")</f>
        <v/>
      </c>
      <c r="M3694" s="17" t="str">
        <f>IF($E3694&lt;&gt;"",VLOOKUP($E3694,GEMWs!$E$14:$L$20,8,FALSE),"")</f>
        <v/>
      </c>
      <c r="N3694" s="17">
        <f t="shared" ca="1" si="256"/>
        <v>0</v>
      </c>
      <c r="O3694" s="17">
        <f t="shared" ca="1" si="257"/>
        <v>0</v>
      </c>
      <c r="P3694" s="17">
        <f t="shared" ca="1" si="258"/>
        <v>0</v>
      </c>
      <c r="Q3694" s="17">
        <f t="shared" ca="1" si="259"/>
        <v>0</v>
      </c>
    </row>
    <row r="3695" spans="1:17" x14ac:dyDescent="0.35">
      <c r="A3695" t="s">
        <v>1716</v>
      </c>
      <c r="B3695" t="s">
        <v>160</v>
      </c>
      <c r="D3695" t="s">
        <v>14</v>
      </c>
      <c r="E3695" t="s">
        <v>21</v>
      </c>
      <c r="G3695" t="s">
        <v>3040</v>
      </c>
      <c r="H3695">
        <v>1001</v>
      </c>
      <c r="J3695">
        <v>0</v>
      </c>
      <c r="K3695">
        <v>0</v>
      </c>
      <c r="L3695" s="17">
        <f>IF($E3695&lt;&gt;"",VLOOKUP($E3695,GEMWs!$E$14:$L$20,7,FALSE),"")</f>
        <v>37.754918937403332</v>
      </c>
      <c r="M3695" s="17">
        <f>IF($E3695&lt;&gt;"",VLOOKUP($E3695,GEMWs!$E$14:$L$20,8,FALSE),"")</f>
        <v>96.174593288388181</v>
      </c>
      <c r="N3695" s="17">
        <f t="shared" ca="1" si="256"/>
        <v>37.754918937403332</v>
      </c>
      <c r="O3695" s="17">
        <f t="shared" ca="1" si="257"/>
        <v>96.174593288388181</v>
      </c>
      <c r="P3695" s="17">
        <f t="shared" ca="1" si="258"/>
        <v>10.408154230487998</v>
      </c>
      <c r="Q3695" s="17">
        <f t="shared" ca="1" si="259"/>
        <v>26.513101555313408</v>
      </c>
    </row>
    <row r="3696" spans="1:17" x14ac:dyDescent="0.35">
      <c r="A3696" t="s">
        <v>1716</v>
      </c>
      <c r="B3696" t="s">
        <v>2976</v>
      </c>
      <c r="D3696" t="s">
        <v>14</v>
      </c>
      <c r="E3696" t="s">
        <v>21</v>
      </c>
      <c r="G3696" t="s">
        <v>3040</v>
      </c>
      <c r="H3696">
        <v>4039.3</v>
      </c>
      <c r="J3696">
        <v>0</v>
      </c>
      <c r="K3696">
        <v>0</v>
      </c>
      <c r="L3696" s="17">
        <f>IF($E3696&lt;&gt;"",VLOOKUP($E3696,GEMWs!$E$14:$L$20,7,FALSE),"")</f>
        <v>37.754918937403332</v>
      </c>
      <c r="M3696" s="17">
        <f>IF($E3696&lt;&gt;"",VLOOKUP($E3696,GEMWs!$E$14:$L$20,8,FALSE),"")</f>
        <v>96.174593288388181</v>
      </c>
      <c r="N3696" s="17">
        <f t="shared" ca="1" si="256"/>
        <v>37.754918937403332</v>
      </c>
      <c r="O3696" s="17">
        <f t="shared" ca="1" si="257"/>
        <v>96.174593288388181</v>
      </c>
      <c r="P3696" s="17">
        <f t="shared" ca="1" si="258"/>
        <v>41.999657725484688</v>
      </c>
      <c r="Q3696" s="17">
        <f t="shared" ca="1" si="259"/>
        <v>106.98738372864881</v>
      </c>
    </row>
    <row r="3697" spans="1:17" x14ac:dyDescent="0.35">
      <c r="A3697" t="s">
        <v>1716</v>
      </c>
      <c r="B3697" t="s">
        <v>528</v>
      </c>
      <c r="D3697" t="s">
        <v>14</v>
      </c>
      <c r="E3697" t="s">
        <v>21</v>
      </c>
      <c r="G3697" t="s">
        <v>3040</v>
      </c>
      <c r="H3697">
        <v>313.3</v>
      </c>
      <c r="J3697">
        <v>0</v>
      </c>
      <c r="K3697">
        <v>0</v>
      </c>
      <c r="L3697" s="17">
        <f>IF($E3697&lt;&gt;"",VLOOKUP($E3697,GEMWs!$E$14:$L$20,7,FALSE),"")</f>
        <v>37.754918937403332</v>
      </c>
      <c r="M3697" s="17">
        <f>IF($E3697&lt;&gt;"",VLOOKUP($E3697,GEMWs!$E$14:$L$20,8,FALSE),"")</f>
        <v>96.174593288388181</v>
      </c>
      <c r="N3697" s="17">
        <f t="shared" ca="1" si="256"/>
        <v>37.754918937403332</v>
      </c>
      <c r="O3697" s="17">
        <f t="shared" ca="1" si="257"/>
        <v>96.174593288388181</v>
      </c>
      <c r="P3697" s="17">
        <f t="shared" ca="1" si="258"/>
        <v>3.257617103308581</v>
      </c>
      <c r="Q3697" s="17">
        <f t="shared" ca="1" si="259"/>
        <v>8.2982564608188731</v>
      </c>
    </row>
    <row r="3698" spans="1:17" x14ac:dyDescent="0.35">
      <c r="A3698" t="s">
        <v>1716</v>
      </c>
      <c r="B3698" t="s">
        <v>2975</v>
      </c>
      <c r="D3698" t="s">
        <v>14</v>
      </c>
      <c r="E3698" t="s">
        <v>18</v>
      </c>
      <c r="G3698" t="s">
        <v>3040</v>
      </c>
      <c r="H3698">
        <v>604.9</v>
      </c>
      <c r="J3698">
        <v>0</v>
      </c>
      <c r="K3698">
        <v>0</v>
      </c>
      <c r="L3698" s="17">
        <f>IF($E3698&lt;&gt;"",VLOOKUP($E3698,GEMWs!$E$14:$L$20,7,FALSE),"")</f>
        <v>5950.3939027696888</v>
      </c>
      <c r="M3698" s="17">
        <f>IF($E3698&lt;&gt;"",VLOOKUP($E3698,GEMWs!$E$14:$L$20,8,FALSE),"")</f>
        <v>10539.430626954083</v>
      </c>
      <c r="N3698" s="17">
        <f t="shared" ca="1" si="256"/>
        <v>5950.3939027696888</v>
      </c>
      <c r="O3698" s="17">
        <f t="shared" ca="1" si="257"/>
        <v>10539.430626954083</v>
      </c>
      <c r="P3698" s="17">
        <f t="shared" ca="1" si="258"/>
        <v>5.739399227629978E-2</v>
      </c>
      <c r="Q3698" s="17">
        <f t="shared" ca="1" si="259"/>
        <v>0.10165713562566696</v>
      </c>
    </row>
    <row r="3699" spans="1:17" x14ac:dyDescent="0.35">
      <c r="A3699" t="s">
        <v>1716</v>
      </c>
      <c r="B3699" t="s">
        <v>1310</v>
      </c>
      <c r="D3699" t="s">
        <v>14</v>
      </c>
      <c r="E3699" t="s">
        <v>21</v>
      </c>
      <c r="G3699" t="s">
        <v>3040</v>
      </c>
      <c r="H3699">
        <v>5187.2</v>
      </c>
      <c r="J3699">
        <v>0</v>
      </c>
      <c r="K3699">
        <v>0</v>
      </c>
      <c r="L3699" s="17">
        <f>IF($E3699&lt;&gt;"",VLOOKUP($E3699,GEMWs!$E$14:$L$20,7,FALSE),"")</f>
        <v>37.754918937403332</v>
      </c>
      <c r="M3699" s="17">
        <f>IF($E3699&lt;&gt;"",VLOOKUP($E3699,GEMWs!$E$14:$L$20,8,FALSE),"")</f>
        <v>96.174593288388181</v>
      </c>
      <c r="N3699" s="17">
        <f t="shared" ca="1" si="256"/>
        <v>37.754918937403332</v>
      </c>
      <c r="O3699" s="17">
        <f t="shared" ca="1" si="257"/>
        <v>96.174593288388181</v>
      </c>
      <c r="P3699" s="17">
        <f t="shared" ca="1" si="258"/>
        <v>53.935242382005335</v>
      </c>
      <c r="Q3699" s="17">
        <f t="shared" ca="1" si="259"/>
        <v>137.39136901870302</v>
      </c>
    </row>
    <row r="3700" spans="1:17" x14ac:dyDescent="0.35">
      <c r="A3700" t="s">
        <v>1716</v>
      </c>
      <c r="B3700" t="s">
        <v>85</v>
      </c>
      <c r="C3700" t="s">
        <v>86</v>
      </c>
      <c r="D3700" t="s">
        <v>14</v>
      </c>
      <c r="E3700" t="s">
        <v>21</v>
      </c>
      <c r="F3700" t="s">
        <v>22</v>
      </c>
      <c r="G3700" t="s">
        <v>3040</v>
      </c>
      <c r="H3700">
        <v>26472.1</v>
      </c>
      <c r="I3700">
        <v>304</v>
      </c>
      <c r="J3700">
        <v>100</v>
      </c>
      <c r="K3700">
        <v>100</v>
      </c>
      <c r="L3700" s="17">
        <f>IF($E3700&lt;&gt;"",VLOOKUP($E3700,GEMWs!$E$14:$L$20,7,FALSE),"")</f>
        <v>37.754918937403332</v>
      </c>
      <c r="M3700" s="17">
        <f>IF($E3700&lt;&gt;"",VLOOKUP($E3700,GEMWs!$E$14:$L$20,8,FALSE),"")</f>
        <v>96.174593288388181</v>
      </c>
      <c r="N3700" s="17">
        <f t="shared" si="256"/>
        <v>100</v>
      </c>
      <c r="O3700" s="17">
        <f t="shared" si="257"/>
        <v>100</v>
      </c>
      <c r="P3700" s="17">
        <f t="shared" si="258"/>
        <v>264.721</v>
      </c>
      <c r="Q3700" s="17">
        <f t="shared" si="259"/>
        <v>264.721</v>
      </c>
    </row>
    <row r="3701" spans="1:17" x14ac:dyDescent="0.35">
      <c r="A3701" t="s">
        <v>1716</v>
      </c>
      <c r="B3701" t="s">
        <v>142</v>
      </c>
      <c r="C3701" t="s">
        <v>143</v>
      </c>
      <c r="D3701" t="s">
        <v>14</v>
      </c>
      <c r="E3701" t="s">
        <v>21</v>
      </c>
      <c r="F3701" t="s">
        <v>14</v>
      </c>
      <c r="G3701" t="s">
        <v>3040</v>
      </c>
      <c r="H3701">
        <v>815.7</v>
      </c>
      <c r="I3701">
        <v>307</v>
      </c>
      <c r="J3701">
        <v>6.6173489999999999</v>
      </c>
      <c r="K3701">
        <v>223.606798</v>
      </c>
      <c r="L3701" s="17">
        <f>IF($E3701&lt;&gt;"",VLOOKUP($E3701,GEMWs!$E$14:$L$20,7,FALSE),"")</f>
        <v>37.754918937403332</v>
      </c>
      <c r="M3701" s="17">
        <f>IF($E3701&lt;&gt;"",VLOOKUP($E3701,GEMWs!$E$14:$L$20,8,FALSE),"")</f>
        <v>96.174593288388181</v>
      </c>
      <c r="N3701" s="17">
        <f t="shared" si="256"/>
        <v>6.6173489999999999</v>
      </c>
      <c r="O3701" s="17">
        <f t="shared" si="257"/>
        <v>223.606798</v>
      </c>
      <c r="P3701" s="17">
        <f t="shared" si="258"/>
        <v>3.647921294414314</v>
      </c>
      <c r="Q3701" s="17">
        <f t="shared" si="259"/>
        <v>123.26688527384607</v>
      </c>
    </row>
    <row r="3702" spans="1:17" x14ac:dyDescent="0.35">
      <c r="A3702" t="s">
        <v>1716</v>
      </c>
      <c r="B3702" t="s">
        <v>743</v>
      </c>
      <c r="C3702" t="s">
        <v>744</v>
      </c>
      <c r="D3702" t="s">
        <v>14</v>
      </c>
      <c r="E3702" t="s">
        <v>21</v>
      </c>
      <c r="F3702" t="s">
        <v>14</v>
      </c>
      <c r="G3702" t="s">
        <v>3040</v>
      </c>
      <c r="H3702">
        <v>1159.8</v>
      </c>
      <c r="I3702">
        <v>308</v>
      </c>
      <c r="J3702">
        <v>63</v>
      </c>
      <c r="K3702">
        <v>231.414368</v>
      </c>
      <c r="L3702" s="17">
        <f>IF($E3702&lt;&gt;"",VLOOKUP($E3702,GEMWs!$E$14:$L$20,7,FALSE),"")</f>
        <v>37.754918937403332</v>
      </c>
      <c r="M3702" s="17">
        <f>IF($E3702&lt;&gt;"",VLOOKUP($E3702,GEMWs!$E$14:$L$20,8,FALSE),"")</f>
        <v>96.174593288388181</v>
      </c>
      <c r="N3702" s="17">
        <f t="shared" si="256"/>
        <v>63</v>
      </c>
      <c r="O3702" s="17">
        <f t="shared" si="257"/>
        <v>231.414368</v>
      </c>
      <c r="P3702" s="17">
        <f t="shared" si="258"/>
        <v>5.0117890692076648</v>
      </c>
      <c r="Q3702" s="17">
        <f t="shared" si="259"/>
        <v>18.409523809523808</v>
      </c>
    </row>
    <row r="3703" spans="1:17" x14ac:dyDescent="0.35">
      <c r="A3703" t="s">
        <v>1716</v>
      </c>
      <c r="B3703" t="s">
        <v>230</v>
      </c>
      <c r="D3703" t="s">
        <v>14</v>
      </c>
      <c r="E3703" t="s">
        <v>21</v>
      </c>
      <c r="G3703" t="s">
        <v>3040</v>
      </c>
      <c r="H3703">
        <v>23.2</v>
      </c>
      <c r="J3703">
        <v>0</v>
      </c>
      <c r="K3703">
        <v>0</v>
      </c>
      <c r="L3703" s="17">
        <f>IF($E3703&lt;&gt;"",VLOOKUP($E3703,GEMWs!$E$14:$L$20,7,FALSE),"")</f>
        <v>37.754918937403332</v>
      </c>
      <c r="M3703" s="17">
        <f>IF($E3703&lt;&gt;"",VLOOKUP($E3703,GEMWs!$E$14:$L$20,8,FALSE),"")</f>
        <v>96.174593288388181</v>
      </c>
      <c r="N3703" s="17">
        <f t="shared" ca="1" si="256"/>
        <v>37.754918937403332</v>
      </c>
      <c r="O3703" s="17">
        <f t="shared" ca="1" si="257"/>
        <v>96.174593288388181</v>
      </c>
      <c r="P3703" s="17">
        <f t="shared" ca="1" si="258"/>
        <v>0.2412279501971244</v>
      </c>
      <c r="Q3703" s="17">
        <f t="shared" ca="1" si="259"/>
        <v>0.61448946661665449</v>
      </c>
    </row>
    <row r="3704" spans="1:17" x14ac:dyDescent="0.35">
      <c r="A3704" t="s">
        <v>1716</v>
      </c>
      <c r="B3704" t="s">
        <v>2980</v>
      </c>
      <c r="D3704" t="s">
        <v>14</v>
      </c>
      <c r="E3704" t="s">
        <v>18</v>
      </c>
      <c r="G3704" t="s">
        <v>3040</v>
      </c>
      <c r="H3704">
        <v>4903.3999999999996</v>
      </c>
      <c r="J3704">
        <v>0</v>
      </c>
      <c r="K3704">
        <v>0</v>
      </c>
      <c r="L3704" s="17">
        <f>IF($E3704&lt;&gt;"",VLOOKUP($E3704,GEMWs!$E$14:$L$20,7,FALSE),"")</f>
        <v>5950.3939027696888</v>
      </c>
      <c r="M3704" s="17">
        <f>IF($E3704&lt;&gt;"",VLOOKUP($E3704,GEMWs!$E$14:$L$20,8,FALSE),"")</f>
        <v>10539.430626954083</v>
      </c>
      <c r="N3704" s="17">
        <f t="shared" ca="1" si="256"/>
        <v>5950.3939027696888</v>
      </c>
      <c r="O3704" s="17">
        <f t="shared" ca="1" si="257"/>
        <v>10539.430626954083</v>
      </c>
      <c r="P3704" s="17">
        <f t="shared" ca="1" si="258"/>
        <v>0.46524334886362756</v>
      </c>
      <c r="Q3704" s="17">
        <f t="shared" ca="1" si="259"/>
        <v>0.8240462867034144</v>
      </c>
    </row>
    <row r="3705" spans="1:17" x14ac:dyDescent="0.35">
      <c r="A3705" t="s">
        <v>1716</v>
      </c>
      <c r="B3705" t="s">
        <v>144</v>
      </c>
      <c r="C3705" t="s">
        <v>145</v>
      </c>
      <c r="D3705" t="s">
        <v>14</v>
      </c>
      <c r="E3705" t="s">
        <v>21</v>
      </c>
      <c r="F3705" t="s">
        <v>22</v>
      </c>
      <c r="G3705" t="s">
        <v>3040</v>
      </c>
      <c r="H3705">
        <v>49521.9</v>
      </c>
      <c r="I3705">
        <v>317</v>
      </c>
      <c r="J3705">
        <v>2000</v>
      </c>
      <c r="K3705">
        <v>10000</v>
      </c>
      <c r="L3705" s="17">
        <f>IF($E3705&lt;&gt;"",VLOOKUP($E3705,GEMWs!$E$14:$L$20,7,FALSE),"")</f>
        <v>37.754918937403332</v>
      </c>
      <c r="M3705" s="17">
        <f>IF($E3705&lt;&gt;"",VLOOKUP($E3705,GEMWs!$E$14:$L$20,8,FALSE),"")</f>
        <v>96.174593288388181</v>
      </c>
      <c r="N3705" s="17">
        <f t="shared" si="256"/>
        <v>2000</v>
      </c>
      <c r="O3705" s="17">
        <f t="shared" si="257"/>
        <v>10000</v>
      </c>
      <c r="P3705" s="17">
        <f t="shared" si="258"/>
        <v>4.9521899999999999</v>
      </c>
      <c r="Q3705" s="17">
        <f t="shared" si="259"/>
        <v>24.760950000000001</v>
      </c>
    </row>
    <row r="3706" spans="1:17" x14ac:dyDescent="0.35">
      <c r="A3706" t="s">
        <v>1716</v>
      </c>
      <c r="B3706" t="s">
        <v>556</v>
      </c>
      <c r="D3706" t="s">
        <v>14</v>
      </c>
      <c r="E3706" t="s">
        <v>21</v>
      </c>
      <c r="G3706" t="s">
        <v>3040</v>
      </c>
      <c r="H3706">
        <v>1080.8</v>
      </c>
      <c r="J3706">
        <v>0</v>
      </c>
      <c r="K3706">
        <v>0</v>
      </c>
      <c r="L3706" s="17">
        <f>IF($E3706&lt;&gt;"",VLOOKUP($E3706,GEMWs!$E$14:$L$20,7,FALSE),"")</f>
        <v>37.754918937403332</v>
      </c>
      <c r="M3706" s="17">
        <f>IF($E3706&lt;&gt;"",VLOOKUP($E3706,GEMWs!$E$14:$L$20,8,FALSE),"")</f>
        <v>96.174593288388181</v>
      </c>
      <c r="N3706" s="17">
        <f t="shared" ca="1" si="256"/>
        <v>37.754918937403332</v>
      </c>
      <c r="O3706" s="17">
        <f t="shared" ca="1" si="257"/>
        <v>96.174593288388181</v>
      </c>
      <c r="P3706" s="17">
        <f t="shared" ca="1" si="258"/>
        <v>11.237895197114312</v>
      </c>
      <c r="Q3706" s="17">
        <f t="shared" ca="1" si="259"/>
        <v>28.626733427555177</v>
      </c>
    </row>
    <row r="3707" spans="1:17" x14ac:dyDescent="0.35">
      <c r="A3707" t="s">
        <v>1716</v>
      </c>
      <c r="B3707" t="s">
        <v>1311</v>
      </c>
      <c r="D3707" t="s">
        <v>14</v>
      </c>
      <c r="E3707" t="s">
        <v>21</v>
      </c>
      <c r="G3707" t="s">
        <v>3040</v>
      </c>
      <c r="H3707">
        <v>825</v>
      </c>
      <c r="J3707">
        <v>0</v>
      </c>
      <c r="K3707">
        <v>0</v>
      </c>
      <c r="L3707" s="17">
        <f>IF($E3707&lt;&gt;"",VLOOKUP($E3707,GEMWs!$E$14:$L$20,7,FALSE),"")</f>
        <v>37.754918937403332</v>
      </c>
      <c r="M3707" s="17">
        <f>IF($E3707&lt;&gt;"",VLOOKUP($E3707,GEMWs!$E$14:$L$20,8,FALSE),"")</f>
        <v>96.174593288388181</v>
      </c>
      <c r="N3707" s="17">
        <f t="shared" ca="1" si="256"/>
        <v>37.754918937403332</v>
      </c>
      <c r="O3707" s="17">
        <f t="shared" ca="1" si="257"/>
        <v>96.174593288388181</v>
      </c>
      <c r="P3707" s="17">
        <f t="shared" ca="1" si="258"/>
        <v>8.5781490910615368</v>
      </c>
      <c r="Q3707" s="17">
        <f t="shared" ca="1" si="259"/>
        <v>21.851457325807754</v>
      </c>
    </row>
    <row r="3708" spans="1:17" x14ac:dyDescent="0.35">
      <c r="A3708" t="s">
        <v>1716</v>
      </c>
      <c r="B3708" t="s">
        <v>1021</v>
      </c>
      <c r="D3708" t="s">
        <v>14</v>
      </c>
      <c r="E3708" t="s">
        <v>21</v>
      </c>
      <c r="G3708" t="s">
        <v>3040</v>
      </c>
      <c r="H3708">
        <v>95.5</v>
      </c>
      <c r="J3708">
        <v>0</v>
      </c>
      <c r="K3708">
        <v>0</v>
      </c>
      <c r="L3708" s="17">
        <f>IF($E3708&lt;&gt;"",VLOOKUP($E3708,GEMWs!$E$14:$L$20,7,FALSE),"")</f>
        <v>37.754918937403332</v>
      </c>
      <c r="M3708" s="17">
        <f>IF($E3708&lt;&gt;"",VLOOKUP($E3708,GEMWs!$E$14:$L$20,8,FALSE),"")</f>
        <v>96.174593288388181</v>
      </c>
      <c r="N3708" s="17">
        <f t="shared" ca="1" si="256"/>
        <v>37.754918937403332</v>
      </c>
      <c r="O3708" s="17">
        <f t="shared" ca="1" si="257"/>
        <v>96.174593288388181</v>
      </c>
      <c r="P3708" s="17">
        <f t="shared" ca="1" si="258"/>
        <v>0.99298574326833544</v>
      </c>
      <c r="Q3708" s="17">
        <f t="shared" ca="1" si="259"/>
        <v>2.529471726805625</v>
      </c>
    </row>
    <row r="3709" spans="1:17" x14ac:dyDescent="0.35">
      <c r="A3709" t="s">
        <v>1716</v>
      </c>
      <c r="B3709" t="s">
        <v>71</v>
      </c>
      <c r="C3709" t="s">
        <v>72</v>
      </c>
      <c r="D3709" t="s">
        <v>14</v>
      </c>
      <c r="E3709" t="s">
        <v>21</v>
      </c>
      <c r="F3709" t="s">
        <v>22</v>
      </c>
      <c r="G3709" t="s">
        <v>3040</v>
      </c>
      <c r="H3709">
        <v>75.900000000000006</v>
      </c>
      <c r="I3709">
        <v>333</v>
      </c>
      <c r="J3709">
        <v>31000</v>
      </c>
      <c r="K3709">
        <v>60000</v>
      </c>
      <c r="L3709" s="17">
        <f>IF($E3709&lt;&gt;"",VLOOKUP($E3709,GEMWs!$E$14:$L$20,7,FALSE),"")</f>
        <v>37.754918937403332</v>
      </c>
      <c r="M3709" s="17">
        <f>IF($E3709&lt;&gt;"",VLOOKUP($E3709,GEMWs!$E$14:$L$20,8,FALSE),"")</f>
        <v>96.174593288388181</v>
      </c>
      <c r="N3709" s="17">
        <f t="shared" si="256"/>
        <v>31000</v>
      </c>
      <c r="O3709" s="17">
        <f t="shared" si="257"/>
        <v>60000</v>
      </c>
      <c r="P3709" s="17">
        <f t="shared" si="258"/>
        <v>1.2650000000000001E-3</v>
      </c>
      <c r="Q3709" s="17">
        <f t="shared" si="259"/>
        <v>2.4483870967741939E-3</v>
      </c>
    </row>
    <row r="3710" spans="1:17" x14ac:dyDescent="0.35">
      <c r="A3710" t="s">
        <v>1716</v>
      </c>
      <c r="B3710" t="s">
        <v>1022</v>
      </c>
      <c r="D3710" t="s">
        <v>14</v>
      </c>
      <c r="E3710" t="s">
        <v>21</v>
      </c>
      <c r="G3710" t="s">
        <v>3040</v>
      </c>
      <c r="H3710">
        <v>781.1</v>
      </c>
      <c r="J3710">
        <v>0</v>
      </c>
      <c r="K3710">
        <v>0</v>
      </c>
      <c r="L3710" s="17">
        <f>IF($E3710&lt;&gt;"",VLOOKUP($E3710,GEMWs!$E$14:$L$20,7,FALSE),"")</f>
        <v>37.754918937403332</v>
      </c>
      <c r="M3710" s="17">
        <f>IF($E3710&lt;&gt;"",VLOOKUP($E3710,GEMWs!$E$14:$L$20,8,FALSE),"")</f>
        <v>96.174593288388181</v>
      </c>
      <c r="N3710" s="17">
        <f t="shared" ca="1" si="256"/>
        <v>37.754918937403332</v>
      </c>
      <c r="O3710" s="17">
        <f t="shared" ca="1" si="257"/>
        <v>96.174593288388181</v>
      </c>
      <c r="P3710" s="17">
        <f t="shared" ca="1" si="258"/>
        <v>8.1216875818523224</v>
      </c>
      <c r="Q3710" s="17">
        <f t="shared" ca="1" si="259"/>
        <v>20.688694929925379</v>
      </c>
    </row>
    <row r="3711" spans="1:17" x14ac:dyDescent="0.35">
      <c r="A3711" t="s">
        <v>1716</v>
      </c>
      <c r="B3711" t="s">
        <v>2987</v>
      </c>
      <c r="D3711" t="s">
        <v>14</v>
      </c>
      <c r="E3711" t="s">
        <v>21</v>
      </c>
      <c r="G3711" t="s">
        <v>3040</v>
      </c>
      <c r="H3711">
        <v>23</v>
      </c>
      <c r="J3711">
        <v>0</v>
      </c>
      <c r="K3711">
        <v>0</v>
      </c>
      <c r="L3711" s="17">
        <f>IF($E3711&lt;&gt;"",VLOOKUP($E3711,GEMWs!$E$14:$L$20,7,FALSE),"")</f>
        <v>37.754918937403332</v>
      </c>
      <c r="M3711" s="17">
        <f>IF($E3711&lt;&gt;"",VLOOKUP($E3711,GEMWs!$E$14:$L$20,8,FALSE),"")</f>
        <v>96.174593288388181</v>
      </c>
      <c r="N3711" s="17">
        <f t="shared" ca="1" si="256"/>
        <v>37.754918937403332</v>
      </c>
      <c r="O3711" s="17">
        <f t="shared" ca="1" si="257"/>
        <v>96.174593288388181</v>
      </c>
      <c r="P3711" s="17">
        <f t="shared" ca="1" si="258"/>
        <v>0.23914839890232162</v>
      </c>
      <c r="Q3711" s="17">
        <f t="shared" ca="1" si="259"/>
        <v>0.60919214362857987</v>
      </c>
    </row>
    <row r="3712" spans="1:17" x14ac:dyDescent="0.35">
      <c r="A3712" t="s">
        <v>1716</v>
      </c>
      <c r="B3712" t="s">
        <v>199</v>
      </c>
      <c r="D3712" t="s">
        <v>22</v>
      </c>
      <c r="G3712" t="s">
        <v>3040</v>
      </c>
      <c r="H3712">
        <v>110.2</v>
      </c>
      <c r="J3712">
        <v>0</v>
      </c>
      <c r="K3712">
        <v>0</v>
      </c>
      <c r="L3712" s="17" t="str">
        <f>IF($E3712&lt;&gt;"",VLOOKUP($E3712,GEMWs!$E$14:$L$20,7,FALSE),"")</f>
        <v/>
      </c>
      <c r="M3712" s="17" t="str">
        <f>IF($E3712&lt;&gt;"",VLOOKUP($E3712,GEMWs!$E$14:$L$20,8,FALSE),"")</f>
        <v/>
      </c>
      <c r="N3712" s="17">
        <f t="shared" ca="1" si="256"/>
        <v>0</v>
      </c>
      <c r="O3712" s="17">
        <f t="shared" ca="1" si="257"/>
        <v>0</v>
      </c>
      <c r="P3712" s="17">
        <f t="shared" ca="1" si="258"/>
        <v>0</v>
      </c>
      <c r="Q3712" s="17">
        <f t="shared" ca="1" si="259"/>
        <v>0</v>
      </c>
    </row>
    <row r="3713" spans="1:17" x14ac:dyDescent="0.35">
      <c r="A3713" t="s">
        <v>1716</v>
      </c>
      <c r="B3713" t="s">
        <v>186</v>
      </c>
      <c r="C3713" t="s">
        <v>187</v>
      </c>
      <c r="D3713" t="s">
        <v>14</v>
      </c>
      <c r="E3713" t="s">
        <v>21</v>
      </c>
      <c r="F3713" t="s">
        <v>14</v>
      </c>
      <c r="G3713" t="s">
        <v>3040</v>
      </c>
      <c r="H3713">
        <v>210.6</v>
      </c>
      <c r="I3713">
        <v>337</v>
      </c>
      <c r="J3713">
        <v>53.942762999999999</v>
      </c>
      <c r="K3713">
        <v>180000</v>
      </c>
      <c r="L3713" s="17">
        <f>IF($E3713&lt;&gt;"",VLOOKUP($E3713,GEMWs!$E$14:$L$20,7,FALSE),"")</f>
        <v>37.754918937403332</v>
      </c>
      <c r="M3713" s="17">
        <f>IF($E3713&lt;&gt;"",VLOOKUP($E3713,GEMWs!$E$14:$L$20,8,FALSE),"")</f>
        <v>96.174593288388181</v>
      </c>
      <c r="N3713" s="17">
        <f t="shared" si="256"/>
        <v>53.942762999999999</v>
      </c>
      <c r="O3713" s="17">
        <f t="shared" si="257"/>
        <v>180000</v>
      </c>
      <c r="P3713" s="17">
        <f t="shared" si="258"/>
        <v>1.17E-3</v>
      </c>
      <c r="Q3713" s="17">
        <f t="shared" si="259"/>
        <v>3.9041381695631721</v>
      </c>
    </row>
    <row r="3714" spans="1:17" x14ac:dyDescent="0.35">
      <c r="A3714" t="s">
        <v>1716</v>
      </c>
      <c r="B3714" t="s">
        <v>234</v>
      </c>
      <c r="D3714" t="s">
        <v>14</v>
      </c>
      <c r="E3714" t="s">
        <v>21</v>
      </c>
      <c r="G3714" t="s">
        <v>3040</v>
      </c>
      <c r="H3714">
        <v>1547.5</v>
      </c>
      <c r="J3714">
        <v>0</v>
      </c>
      <c r="K3714">
        <v>0</v>
      </c>
      <c r="L3714" s="17">
        <f>IF($E3714&lt;&gt;"",VLOOKUP($E3714,GEMWs!$E$14:$L$20,7,FALSE),"")</f>
        <v>37.754918937403332</v>
      </c>
      <c r="M3714" s="17">
        <f>IF($E3714&lt;&gt;"",VLOOKUP($E3714,GEMWs!$E$14:$L$20,8,FALSE),"")</f>
        <v>96.174593288388181</v>
      </c>
      <c r="N3714" s="17">
        <f t="shared" ca="1" si="256"/>
        <v>37.754918937403332</v>
      </c>
      <c r="O3714" s="17">
        <f t="shared" ca="1" si="257"/>
        <v>96.174593288388181</v>
      </c>
      <c r="P3714" s="17">
        <f t="shared" ca="1" si="258"/>
        <v>16.090528143536638</v>
      </c>
      <c r="Q3714" s="17">
        <f t="shared" ca="1" si="259"/>
        <v>40.988036620227277</v>
      </c>
    </row>
    <row r="3715" spans="1:17" x14ac:dyDescent="0.35">
      <c r="A3715" t="s">
        <v>1716</v>
      </c>
      <c r="B3715" t="s">
        <v>755</v>
      </c>
      <c r="D3715" t="s">
        <v>14</v>
      </c>
      <c r="E3715" t="s">
        <v>21</v>
      </c>
      <c r="G3715" t="s">
        <v>3040</v>
      </c>
      <c r="H3715">
        <v>1321.9</v>
      </c>
      <c r="J3715">
        <v>0</v>
      </c>
      <c r="K3715">
        <v>0</v>
      </c>
      <c r="L3715" s="17">
        <f>IF($E3715&lt;&gt;"",VLOOKUP($E3715,GEMWs!$E$14:$L$20,7,FALSE),"")</f>
        <v>37.754918937403332</v>
      </c>
      <c r="M3715" s="17">
        <f>IF($E3715&lt;&gt;"",VLOOKUP($E3715,GEMWs!$E$14:$L$20,8,FALSE),"")</f>
        <v>96.174593288388181</v>
      </c>
      <c r="N3715" s="17">
        <f t="shared" ca="1" si="256"/>
        <v>37.754918937403332</v>
      </c>
      <c r="O3715" s="17">
        <f t="shared" ca="1" si="257"/>
        <v>96.174593288388181</v>
      </c>
      <c r="P3715" s="17">
        <f t="shared" ca="1" si="258"/>
        <v>13.744794282999086</v>
      </c>
      <c r="Q3715" s="17">
        <f t="shared" ca="1" si="259"/>
        <v>35.012656289679121</v>
      </c>
    </row>
    <row r="3716" spans="1:17" x14ac:dyDescent="0.35">
      <c r="A3716" t="s">
        <v>1716</v>
      </c>
      <c r="B3716" t="s">
        <v>240</v>
      </c>
      <c r="D3716" t="s">
        <v>14</v>
      </c>
      <c r="E3716" t="s">
        <v>21</v>
      </c>
      <c r="G3716" t="s">
        <v>3040</v>
      </c>
      <c r="H3716">
        <v>5411.1</v>
      </c>
      <c r="J3716">
        <v>0</v>
      </c>
      <c r="K3716">
        <v>0</v>
      </c>
      <c r="L3716" s="17">
        <f>IF($E3716&lt;&gt;"",VLOOKUP($E3716,GEMWs!$E$14:$L$20,7,FALSE),"")</f>
        <v>37.754918937403332</v>
      </c>
      <c r="M3716" s="17">
        <f>IF($E3716&lt;&gt;"",VLOOKUP($E3716,GEMWs!$E$14:$L$20,8,FALSE),"")</f>
        <v>96.174593288388181</v>
      </c>
      <c r="N3716" s="17">
        <f t="shared" ca="1" si="256"/>
        <v>37.754918937403332</v>
      </c>
      <c r="O3716" s="17">
        <f t="shared" ca="1" si="257"/>
        <v>96.174593288388181</v>
      </c>
      <c r="P3716" s="17">
        <f t="shared" ca="1" si="258"/>
        <v>56.263300056537069</v>
      </c>
      <c r="Q3716" s="17">
        <f t="shared" ca="1" si="259"/>
        <v>143.32172210385255</v>
      </c>
    </row>
    <row r="3717" spans="1:17" x14ac:dyDescent="0.35">
      <c r="A3717" t="s">
        <v>1716</v>
      </c>
      <c r="B3717" t="s">
        <v>220</v>
      </c>
      <c r="C3717" t="s">
        <v>221</v>
      </c>
      <c r="D3717" t="s">
        <v>14</v>
      </c>
      <c r="E3717" t="s">
        <v>21</v>
      </c>
      <c r="F3717" t="s">
        <v>22</v>
      </c>
      <c r="G3717" t="s">
        <v>3040</v>
      </c>
      <c r="H3717">
        <v>7.1</v>
      </c>
      <c r="I3717">
        <v>450</v>
      </c>
      <c r="J3717">
        <v>1711.018155</v>
      </c>
      <c r="K3717">
        <v>1711.018155</v>
      </c>
      <c r="L3717" s="17">
        <f>IF($E3717&lt;&gt;"",VLOOKUP($E3717,GEMWs!$E$14:$L$20,7,FALSE),"")</f>
        <v>37.754918937403332</v>
      </c>
      <c r="M3717" s="17">
        <f>IF($E3717&lt;&gt;"",VLOOKUP($E3717,GEMWs!$E$14:$L$20,8,FALSE),"")</f>
        <v>96.174593288388181</v>
      </c>
      <c r="N3717" s="17">
        <f t="shared" si="256"/>
        <v>1711.018155</v>
      </c>
      <c r="O3717" s="17">
        <f t="shared" si="257"/>
        <v>1711.018155</v>
      </c>
      <c r="P3717" s="17">
        <f t="shared" si="258"/>
        <v>4.1495760750709272E-3</v>
      </c>
      <c r="Q3717" s="17">
        <f t="shared" si="259"/>
        <v>4.1495760750709272E-3</v>
      </c>
    </row>
    <row r="3718" spans="1:17" x14ac:dyDescent="0.35">
      <c r="A3718" t="s">
        <v>1716</v>
      </c>
      <c r="B3718" t="s">
        <v>1018</v>
      </c>
      <c r="C3718" t="s">
        <v>1019</v>
      </c>
      <c r="D3718" t="s">
        <v>14</v>
      </c>
      <c r="E3718" t="s">
        <v>21</v>
      </c>
      <c r="F3718" t="s">
        <v>22</v>
      </c>
      <c r="G3718" t="s">
        <v>3040</v>
      </c>
      <c r="H3718">
        <v>14.2</v>
      </c>
      <c r="I3718">
        <v>449</v>
      </c>
      <c r="J3718">
        <v>2419.3650859999998</v>
      </c>
      <c r="K3718">
        <v>2419.3650859999998</v>
      </c>
      <c r="L3718" s="17">
        <f>IF($E3718&lt;&gt;"",VLOOKUP($E3718,GEMWs!$E$14:$L$20,7,FALSE),"")</f>
        <v>37.754918937403332</v>
      </c>
      <c r="M3718" s="17">
        <f>IF($E3718&lt;&gt;"",VLOOKUP($E3718,GEMWs!$E$14:$L$20,8,FALSE),"")</f>
        <v>96.174593288388181</v>
      </c>
      <c r="N3718" s="17">
        <f t="shared" si="256"/>
        <v>2419.3650859999998</v>
      </c>
      <c r="O3718" s="17">
        <f t="shared" si="257"/>
        <v>2419.3650859999998</v>
      </c>
      <c r="P3718" s="17">
        <f t="shared" si="258"/>
        <v>5.8693084736033928E-3</v>
      </c>
      <c r="Q3718" s="17">
        <f t="shared" si="259"/>
        <v>5.8693084736033928E-3</v>
      </c>
    </row>
    <row r="3719" spans="1:17" x14ac:dyDescent="0.35">
      <c r="A3719" t="s">
        <v>1716</v>
      </c>
      <c r="B3719" t="s">
        <v>184</v>
      </c>
      <c r="C3719" t="s">
        <v>185</v>
      </c>
      <c r="D3719" t="s">
        <v>14</v>
      </c>
      <c r="E3719" t="s">
        <v>21</v>
      </c>
      <c r="F3719" t="s">
        <v>22</v>
      </c>
      <c r="G3719" t="s">
        <v>3040</v>
      </c>
      <c r="H3719">
        <v>11506.8</v>
      </c>
      <c r="I3719">
        <v>345</v>
      </c>
      <c r="J3719">
        <v>5000</v>
      </c>
      <c r="K3719">
        <v>20000</v>
      </c>
      <c r="L3719" s="17">
        <f>IF($E3719&lt;&gt;"",VLOOKUP($E3719,GEMWs!$E$14:$L$20,7,FALSE),"")</f>
        <v>37.754918937403332</v>
      </c>
      <c r="M3719" s="17">
        <f>IF($E3719&lt;&gt;"",VLOOKUP($E3719,GEMWs!$E$14:$L$20,8,FALSE),"")</f>
        <v>96.174593288388181</v>
      </c>
      <c r="N3719" s="17">
        <f t="shared" si="256"/>
        <v>5000</v>
      </c>
      <c r="O3719" s="17">
        <f t="shared" si="257"/>
        <v>20000</v>
      </c>
      <c r="P3719" s="17">
        <f t="shared" si="258"/>
        <v>0.57533999999999996</v>
      </c>
      <c r="Q3719" s="17">
        <f t="shared" si="259"/>
        <v>2.3013599999999999</v>
      </c>
    </row>
    <row r="3720" spans="1:17" x14ac:dyDescent="0.35">
      <c r="A3720" t="s">
        <v>1720</v>
      </c>
      <c r="B3720" t="s">
        <v>103</v>
      </c>
      <c r="D3720" t="s">
        <v>14</v>
      </c>
      <c r="E3720" t="s">
        <v>15</v>
      </c>
      <c r="G3720" t="s">
        <v>3040</v>
      </c>
      <c r="H3720">
        <v>1</v>
      </c>
      <c r="J3720">
        <v>0</v>
      </c>
      <c r="K3720">
        <v>0</v>
      </c>
      <c r="L3720" s="17">
        <f>IF($E3720&lt;&gt;"",VLOOKUP($E3720,GEMWs!$E$14:$L$20,7,FALSE),"")</f>
        <v>37.892086284381016</v>
      </c>
      <c r="M3720" s="17">
        <f>IF($E3720&lt;&gt;"",VLOOKUP($E3720,GEMWs!$E$14:$L$20,8,FALSE),"")</f>
        <v>96.522753888300599</v>
      </c>
      <c r="N3720" s="17">
        <f t="shared" ca="1" si="256"/>
        <v>37.892086284381016</v>
      </c>
      <c r="O3720" s="17">
        <f t="shared" ca="1" si="257"/>
        <v>96.522753888300599</v>
      </c>
      <c r="P3720" s="17">
        <f t="shared" ca="1" si="258"/>
        <v>1.0360251440372639E-2</v>
      </c>
      <c r="Q3720" s="17">
        <f t="shared" ca="1" si="259"/>
        <v>2.6390734796046224E-2</v>
      </c>
    </row>
    <row r="3721" spans="1:17" x14ac:dyDescent="0.35">
      <c r="A3721" t="s">
        <v>1721</v>
      </c>
      <c r="B3721" t="s">
        <v>168</v>
      </c>
      <c r="C3721" t="s">
        <v>169</v>
      </c>
      <c r="D3721" t="s">
        <v>14</v>
      </c>
      <c r="E3721" t="s">
        <v>21</v>
      </c>
      <c r="F3721" t="s">
        <v>22</v>
      </c>
      <c r="G3721" t="s">
        <v>3040</v>
      </c>
      <c r="H3721">
        <v>345.7</v>
      </c>
      <c r="I3721">
        <v>7</v>
      </c>
      <c r="J3721">
        <v>4540</v>
      </c>
      <c r="K3721">
        <v>21364</v>
      </c>
      <c r="L3721" s="17">
        <f>IF($E3721&lt;&gt;"",VLOOKUP($E3721,GEMWs!$E$14:$L$20,7,FALSE),"")</f>
        <v>37.754918937403332</v>
      </c>
      <c r="M3721" s="17">
        <f>IF($E3721&lt;&gt;"",VLOOKUP($E3721,GEMWs!$E$14:$L$20,8,FALSE),"")</f>
        <v>96.174593288388181</v>
      </c>
      <c r="N3721" s="17">
        <f t="shared" si="256"/>
        <v>4540</v>
      </c>
      <c r="O3721" s="17">
        <f t="shared" si="257"/>
        <v>21364</v>
      </c>
      <c r="P3721" s="17">
        <f t="shared" si="258"/>
        <v>1.6181426699120014E-2</v>
      </c>
      <c r="Q3721" s="17">
        <f t="shared" si="259"/>
        <v>7.6145374449339207E-2</v>
      </c>
    </row>
    <row r="3722" spans="1:17" x14ac:dyDescent="0.35">
      <c r="A3722" t="s">
        <v>1721</v>
      </c>
      <c r="B3722" t="s">
        <v>1345</v>
      </c>
      <c r="C3722" t="s">
        <v>158</v>
      </c>
      <c r="D3722" t="s">
        <v>14</v>
      </c>
      <c r="E3722" t="s">
        <v>21</v>
      </c>
      <c r="G3722" t="s">
        <v>3040</v>
      </c>
      <c r="H3722">
        <v>221.8</v>
      </c>
      <c r="J3722">
        <v>0</v>
      </c>
      <c r="K3722">
        <v>0</v>
      </c>
      <c r="L3722" s="17">
        <f>IF($E3722&lt;&gt;"",VLOOKUP($E3722,GEMWs!$E$14:$L$20,7,FALSE),"")</f>
        <v>37.754918937403332</v>
      </c>
      <c r="M3722" s="17">
        <f>IF($E3722&lt;&gt;"",VLOOKUP($E3722,GEMWs!$E$14:$L$20,8,FALSE),"")</f>
        <v>96.174593288388181</v>
      </c>
      <c r="N3722" s="17">
        <f t="shared" ca="1" si="256"/>
        <v>37.754918937403332</v>
      </c>
      <c r="O3722" s="17">
        <f t="shared" ca="1" si="257"/>
        <v>96.174593288388181</v>
      </c>
      <c r="P3722" s="17">
        <f t="shared" ca="1" si="258"/>
        <v>2.3062223859363016</v>
      </c>
      <c r="Q3722" s="17">
        <f t="shared" ca="1" si="259"/>
        <v>5.87473119377474</v>
      </c>
    </row>
    <row r="3723" spans="1:17" x14ac:dyDescent="0.35">
      <c r="A3723" t="s">
        <v>1721</v>
      </c>
      <c r="B3723" t="s">
        <v>97</v>
      </c>
      <c r="C3723" t="s">
        <v>98</v>
      </c>
      <c r="D3723" t="s">
        <v>14</v>
      </c>
      <c r="E3723" t="s">
        <v>21</v>
      </c>
      <c r="F3723" t="s">
        <v>22</v>
      </c>
      <c r="G3723" t="s">
        <v>3040</v>
      </c>
      <c r="H3723">
        <v>233.2</v>
      </c>
      <c r="I3723">
        <v>51</v>
      </c>
      <c r="J3723">
        <v>262000</v>
      </c>
      <c r="K3723">
        <v>262000</v>
      </c>
      <c r="L3723" s="17">
        <f>IF($E3723&lt;&gt;"",VLOOKUP($E3723,GEMWs!$E$14:$L$20,7,FALSE),"")</f>
        <v>37.754918937403332</v>
      </c>
      <c r="M3723" s="17">
        <f>IF($E3723&lt;&gt;"",VLOOKUP($E3723,GEMWs!$E$14:$L$20,8,FALSE),"")</f>
        <v>96.174593288388181</v>
      </c>
      <c r="N3723" s="17">
        <f t="shared" si="256"/>
        <v>262000</v>
      </c>
      <c r="O3723" s="17">
        <f t="shared" si="257"/>
        <v>262000</v>
      </c>
      <c r="P3723" s="17">
        <f t="shared" si="258"/>
        <v>8.9007633587786259E-4</v>
      </c>
      <c r="Q3723" s="17">
        <f t="shared" si="259"/>
        <v>8.9007633587786259E-4</v>
      </c>
    </row>
    <row r="3724" spans="1:17" x14ac:dyDescent="0.35">
      <c r="A3724" t="s">
        <v>1721</v>
      </c>
      <c r="B3724" t="s">
        <v>19</v>
      </c>
      <c r="C3724" t="s">
        <v>20</v>
      </c>
      <c r="D3724" t="s">
        <v>14</v>
      </c>
      <c r="E3724" t="s">
        <v>21</v>
      </c>
      <c r="F3724" t="s">
        <v>22</v>
      </c>
      <c r="G3724" t="s">
        <v>3040</v>
      </c>
      <c r="H3724">
        <v>784.4</v>
      </c>
      <c r="I3724">
        <v>52</v>
      </c>
      <c r="J3724">
        <v>1818</v>
      </c>
      <c r="K3724">
        <v>5000</v>
      </c>
      <c r="L3724" s="17">
        <f>IF($E3724&lt;&gt;"",VLOOKUP($E3724,GEMWs!$E$14:$L$20,7,FALSE),"")</f>
        <v>37.754918937403332</v>
      </c>
      <c r="M3724" s="17">
        <f>IF($E3724&lt;&gt;"",VLOOKUP($E3724,GEMWs!$E$14:$L$20,8,FALSE),"")</f>
        <v>96.174593288388181</v>
      </c>
      <c r="N3724" s="17">
        <f t="shared" si="256"/>
        <v>1818</v>
      </c>
      <c r="O3724" s="17">
        <f t="shared" si="257"/>
        <v>5000</v>
      </c>
      <c r="P3724" s="17">
        <f t="shared" si="258"/>
        <v>0.15687999999999999</v>
      </c>
      <c r="Q3724" s="17">
        <f t="shared" si="259"/>
        <v>0.43146314631463145</v>
      </c>
    </row>
    <row r="3725" spans="1:17" x14ac:dyDescent="0.35">
      <c r="A3725" t="s">
        <v>1721</v>
      </c>
      <c r="B3725" t="s">
        <v>218</v>
      </c>
      <c r="C3725" t="s">
        <v>219</v>
      </c>
      <c r="D3725" t="s">
        <v>14</v>
      </c>
      <c r="E3725" t="s">
        <v>21</v>
      </c>
      <c r="F3725" t="s">
        <v>22</v>
      </c>
      <c r="G3725" t="s">
        <v>3040</v>
      </c>
      <c r="H3725">
        <v>2084.5</v>
      </c>
      <c r="I3725">
        <v>483</v>
      </c>
      <c r="J3725">
        <v>100</v>
      </c>
      <c r="K3725">
        <v>750</v>
      </c>
      <c r="L3725" s="17">
        <f>IF($E3725&lt;&gt;"",VLOOKUP($E3725,GEMWs!$E$14:$L$20,7,FALSE),"")</f>
        <v>37.754918937403332</v>
      </c>
      <c r="M3725" s="17">
        <f>IF($E3725&lt;&gt;"",VLOOKUP($E3725,GEMWs!$E$14:$L$20,8,FALSE),"")</f>
        <v>96.174593288388181</v>
      </c>
      <c r="N3725" s="17">
        <f t="shared" si="256"/>
        <v>100</v>
      </c>
      <c r="O3725" s="17">
        <f t="shared" si="257"/>
        <v>750</v>
      </c>
      <c r="P3725" s="17">
        <f t="shared" si="258"/>
        <v>2.7793333333333332</v>
      </c>
      <c r="Q3725" s="17">
        <f t="shared" si="259"/>
        <v>20.844999999999999</v>
      </c>
    </row>
    <row r="3726" spans="1:17" x14ac:dyDescent="0.35">
      <c r="A3726" t="s">
        <v>1721</v>
      </c>
      <c r="B3726" t="s">
        <v>649</v>
      </c>
      <c r="C3726" t="s">
        <v>650</v>
      </c>
      <c r="D3726" t="s">
        <v>14</v>
      </c>
      <c r="E3726" t="s">
        <v>21</v>
      </c>
      <c r="F3726" t="s">
        <v>22</v>
      </c>
      <c r="G3726" t="s">
        <v>3040</v>
      </c>
      <c r="H3726">
        <v>151.69999999999999</v>
      </c>
      <c r="I3726">
        <v>61</v>
      </c>
      <c r="J3726">
        <v>159.83000000000001</v>
      </c>
      <c r="K3726">
        <v>159.83000000000001</v>
      </c>
      <c r="L3726" s="17">
        <f>IF($E3726&lt;&gt;"",VLOOKUP($E3726,GEMWs!$E$14:$L$20,7,FALSE),"")</f>
        <v>37.754918937403332</v>
      </c>
      <c r="M3726" s="17">
        <f>IF($E3726&lt;&gt;"",VLOOKUP($E3726,GEMWs!$E$14:$L$20,8,FALSE),"")</f>
        <v>96.174593288388181</v>
      </c>
      <c r="N3726" s="17">
        <f t="shared" si="256"/>
        <v>159.83000000000001</v>
      </c>
      <c r="O3726" s="17">
        <f t="shared" si="257"/>
        <v>159.83000000000001</v>
      </c>
      <c r="P3726" s="17">
        <f t="shared" si="258"/>
        <v>0.94913345429518847</v>
      </c>
      <c r="Q3726" s="17">
        <f t="shared" si="259"/>
        <v>0.94913345429518847</v>
      </c>
    </row>
    <row r="3727" spans="1:17" x14ac:dyDescent="0.35">
      <c r="A3727" t="s">
        <v>1721</v>
      </c>
      <c r="B3727" t="s">
        <v>137</v>
      </c>
      <c r="C3727" t="s">
        <v>138</v>
      </c>
      <c r="D3727" t="s">
        <v>14</v>
      </c>
      <c r="E3727" t="s">
        <v>21</v>
      </c>
      <c r="F3727" t="s">
        <v>22</v>
      </c>
      <c r="G3727" t="s">
        <v>3040</v>
      </c>
      <c r="H3727">
        <v>207.7</v>
      </c>
      <c r="I3727">
        <v>62</v>
      </c>
      <c r="J3727">
        <v>389</v>
      </c>
      <c r="K3727">
        <v>454</v>
      </c>
      <c r="L3727" s="17">
        <f>IF($E3727&lt;&gt;"",VLOOKUP($E3727,GEMWs!$E$14:$L$20,7,FALSE),"")</f>
        <v>37.754918937403332</v>
      </c>
      <c r="M3727" s="17">
        <f>IF($E3727&lt;&gt;"",VLOOKUP($E3727,GEMWs!$E$14:$L$20,8,FALSE),"")</f>
        <v>96.174593288388181</v>
      </c>
      <c r="N3727" s="17">
        <f t="shared" si="256"/>
        <v>389</v>
      </c>
      <c r="O3727" s="17">
        <f t="shared" si="257"/>
        <v>454</v>
      </c>
      <c r="P3727" s="17">
        <f t="shared" si="258"/>
        <v>0.45748898678414096</v>
      </c>
      <c r="Q3727" s="17">
        <f t="shared" si="259"/>
        <v>0.53393316195372753</v>
      </c>
    </row>
    <row r="3728" spans="1:17" x14ac:dyDescent="0.35">
      <c r="A3728" t="s">
        <v>1721</v>
      </c>
      <c r="B3728" t="s">
        <v>1327</v>
      </c>
      <c r="C3728" t="s">
        <v>1328</v>
      </c>
      <c r="D3728" t="s">
        <v>14</v>
      </c>
      <c r="E3728" t="s">
        <v>21</v>
      </c>
      <c r="F3728" t="s">
        <v>22</v>
      </c>
      <c r="G3728" t="s">
        <v>3040</v>
      </c>
      <c r="H3728">
        <v>37.5</v>
      </c>
      <c r="I3728">
        <v>80</v>
      </c>
      <c r="J3728">
        <v>13.39035</v>
      </c>
      <c r="K3728">
        <v>446.82182899999998</v>
      </c>
      <c r="L3728" s="17">
        <f>IF($E3728&lt;&gt;"",VLOOKUP($E3728,GEMWs!$E$14:$L$20,7,FALSE),"")</f>
        <v>37.754918937403332</v>
      </c>
      <c r="M3728" s="17">
        <f>IF($E3728&lt;&gt;"",VLOOKUP($E3728,GEMWs!$E$14:$L$20,8,FALSE),"")</f>
        <v>96.174593288388181</v>
      </c>
      <c r="N3728" s="17">
        <f t="shared" si="256"/>
        <v>13.39035</v>
      </c>
      <c r="O3728" s="17">
        <f t="shared" si="257"/>
        <v>446.82182899999998</v>
      </c>
      <c r="P3728" s="17">
        <f t="shared" si="258"/>
        <v>8.3926069780265816E-2</v>
      </c>
      <c r="Q3728" s="17">
        <f t="shared" si="259"/>
        <v>2.8005242581411243</v>
      </c>
    </row>
    <row r="3729" spans="1:17" x14ac:dyDescent="0.35">
      <c r="A3729" t="s">
        <v>1721</v>
      </c>
      <c r="B3729" t="s">
        <v>929</v>
      </c>
      <c r="C3729" t="s">
        <v>930</v>
      </c>
      <c r="D3729" t="s">
        <v>14</v>
      </c>
      <c r="E3729" t="s">
        <v>21</v>
      </c>
      <c r="F3729" t="s">
        <v>22</v>
      </c>
      <c r="G3729" t="s">
        <v>3040</v>
      </c>
      <c r="H3729">
        <v>1.2</v>
      </c>
      <c r="I3729">
        <v>89</v>
      </c>
      <c r="J3729">
        <v>1800</v>
      </c>
      <c r="K3729">
        <v>3636</v>
      </c>
      <c r="L3729" s="17">
        <f>IF($E3729&lt;&gt;"",VLOOKUP($E3729,GEMWs!$E$14:$L$20,7,FALSE),"")</f>
        <v>37.754918937403332</v>
      </c>
      <c r="M3729" s="17">
        <f>IF($E3729&lt;&gt;"",VLOOKUP($E3729,GEMWs!$E$14:$L$20,8,FALSE),"")</f>
        <v>96.174593288388181</v>
      </c>
      <c r="N3729" s="17">
        <f t="shared" si="256"/>
        <v>1800</v>
      </c>
      <c r="O3729" s="17">
        <f t="shared" si="257"/>
        <v>3636</v>
      </c>
      <c r="P3729" s="17">
        <f t="shared" si="258"/>
        <v>3.3003300330033004E-4</v>
      </c>
      <c r="Q3729" s="17">
        <f t="shared" si="259"/>
        <v>6.6666666666666664E-4</v>
      </c>
    </row>
    <row r="3730" spans="1:17" x14ac:dyDescent="0.35">
      <c r="A3730" t="s">
        <v>1721</v>
      </c>
      <c r="B3730" t="s">
        <v>933</v>
      </c>
      <c r="C3730" t="s">
        <v>934</v>
      </c>
      <c r="D3730" t="s">
        <v>14</v>
      </c>
      <c r="E3730" t="s">
        <v>21</v>
      </c>
      <c r="F3730" t="s">
        <v>22</v>
      </c>
      <c r="G3730" t="s">
        <v>3040</v>
      </c>
      <c r="H3730">
        <v>137.69999999999999</v>
      </c>
      <c r="I3730">
        <v>108</v>
      </c>
      <c r="J3730">
        <v>3.345523</v>
      </c>
      <c r="K3730">
        <v>9.0778680000000005</v>
      </c>
      <c r="L3730" s="17">
        <f>IF($E3730&lt;&gt;"",VLOOKUP($E3730,GEMWs!$E$14:$L$20,7,FALSE),"")</f>
        <v>37.754918937403332</v>
      </c>
      <c r="M3730" s="17">
        <f>IF($E3730&lt;&gt;"",VLOOKUP($E3730,GEMWs!$E$14:$L$20,8,FALSE),"")</f>
        <v>96.174593288388181</v>
      </c>
      <c r="N3730" s="17">
        <f t="shared" si="256"/>
        <v>3.345523</v>
      </c>
      <c r="O3730" s="17">
        <f t="shared" si="257"/>
        <v>9.0778680000000005</v>
      </c>
      <c r="P3730" s="17">
        <f t="shared" si="258"/>
        <v>15.168759889436593</v>
      </c>
      <c r="Q3730" s="17">
        <f t="shared" si="259"/>
        <v>41.159483883386841</v>
      </c>
    </row>
    <row r="3731" spans="1:17" x14ac:dyDescent="0.35">
      <c r="A3731" t="s">
        <v>1721</v>
      </c>
      <c r="B3731" t="s">
        <v>206</v>
      </c>
      <c r="C3731" t="s">
        <v>207</v>
      </c>
      <c r="D3731" t="s">
        <v>14</v>
      </c>
      <c r="E3731" t="s">
        <v>21</v>
      </c>
      <c r="F3731" t="s">
        <v>22</v>
      </c>
      <c r="G3731" t="s">
        <v>3040</v>
      </c>
      <c r="H3731">
        <v>103.2</v>
      </c>
      <c r="I3731">
        <v>134</v>
      </c>
      <c r="J3731">
        <v>1000</v>
      </c>
      <c r="K3731">
        <v>1000</v>
      </c>
      <c r="L3731" s="17">
        <f>IF($E3731&lt;&gt;"",VLOOKUP($E3731,GEMWs!$E$14:$L$20,7,FALSE),"")</f>
        <v>37.754918937403332</v>
      </c>
      <c r="M3731" s="17">
        <f>IF($E3731&lt;&gt;"",VLOOKUP($E3731,GEMWs!$E$14:$L$20,8,FALSE),"")</f>
        <v>96.174593288388181</v>
      </c>
      <c r="N3731" s="17">
        <f t="shared" ref="N3731:N3794" si="260">IF($I3731&lt;&gt;"",J3731,IF(AND($D3731="Y",$M$6=236),L3731,0))</f>
        <v>1000</v>
      </c>
      <c r="O3731" s="17">
        <f t="shared" ref="O3731:O3794" si="261">IF($I3731&lt;&gt;"",K3731,IF(AND($D3731="Y",$M$6=236),M3731,0))</f>
        <v>1000</v>
      </c>
      <c r="P3731" s="17">
        <f t="shared" si="258"/>
        <v>0.1032</v>
      </c>
      <c r="Q3731" s="17">
        <f t="shared" si="259"/>
        <v>0.1032</v>
      </c>
    </row>
    <row r="3732" spans="1:17" x14ac:dyDescent="0.35">
      <c r="A3732" t="s">
        <v>1721</v>
      </c>
      <c r="B3732" t="s">
        <v>1329</v>
      </c>
      <c r="C3732" t="s">
        <v>1330</v>
      </c>
      <c r="D3732" t="s">
        <v>14</v>
      </c>
      <c r="E3732" t="s">
        <v>21</v>
      </c>
      <c r="F3732" t="s">
        <v>22</v>
      </c>
      <c r="G3732" t="s">
        <v>3040</v>
      </c>
      <c r="H3732">
        <v>23.3</v>
      </c>
      <c r="I3732">
        <v>144</v>
      </c>
      <c r="J3732">
        <v>658.21535400000005</v>
      </c>
      <c r="K3732">
        <v>771.73783300000002</v>
      </c>
      <c r="L3732" s="17">
        <f>IF($E3732&lt;&gt;"",VLOOKUP($E3732,GEMWs!$E$14:$L$20,7,FALSE),"")</f>
        <v>37.754918937403332</v>
      </c>
      <c r="M3732" s="17">
        <f>IF($E3732&lt;&gt;"",VLOOKUP($E3732,GEMWs!$E$14:$L$20,8,FALSE),"")</f>
        <v>96.174593288388181</v>
      </c>
      <c r="N3732" s="17">
        <f t="shared" si="260"/>
        <v>658.21535400000005</v>
      </c>
      <c r="O3732" s="17">
        <f t="shared" si="261"/>
        <v>771.73783300000002</v>
      </c>
      <c r="P3732" s="17">
        <f t="shared" si="258"/>
        <v>3.0191600053382377E-2</v>
      </c>
      <c r="Q3732" s="17">
        <f t="shared" si="259"/>
        <v>3.5398748841705081E-2</v>
      </c>
    </row>
    <row r="3733" spans="1:17" x14ac:dyDescent="0.35">
      <c r="A3733" t="s">
        <v>1721</v>
      </c>
      <c r="B3733" t="s">
        <v>23</v>
      </c>
      <c r="C3733" t="s">
        <v>24</v>
      </c>
      <c r="D3733" t="s">
        <v>14</v>
      </c>
      <c r="E3733" t="s">
        <v>21</v>
      </c>
      <c r="F3733" t="s">
        <v>22</v>
      </c>
      <c r="G3733" t="s">
        <v>3040</v>
      </c>
      <c r="H3733">
        <v>9.5</v>
      </c>
      <c r="I3733">
        <v>147</v>
      </c>
      <c r="J3733">
        <v>22.748228999999998</v>
      </c>
      <c r="K3733">
        <v>27.708825999999998</v>
      </c>
      <c r="L3733" s="17">
        <f>IF($E3733&lt;&gt;"",VLOOKUP($E3733,GEMWs!$E$14:$L$20,7,FALSE),"")</f>
        <v>37.754918937403332</v>
      </c>
      <c r="M3733" s="17">
        <f>IF($E3733&lt;&gt;"",VLOOKUP($E3733,GEMWs!$E$14:$L$20,8,FALSE),"")</f>
        <v>96.174593288388181</v>
      </c>
      <c r="N3733" s="17">
        <f t="shared" si="260"/>
        <v>22.748228999999998</v>
      </c>
      <c r="O3733" s="17">
        <f t="shared" si="261"/>
        <v>27.708825999999998</v>
      </c>
      <c r="P3733" s="17">
        <f t="shared" si="258"/>
        <v>0.34285104681086093</v>
      </c>
      <c r="Q3733" s="17">
        <f t="shared" si="259"/>
        <v>0.41761492729829652</v>
      </c>
    </row>
    <row r="3734" spans="1:17" x14ac:dyDescent="0.35">
      <c r="A3734" t="s">
        <v>1721</v>
      </c>
      <c r="B3734" t="s">
        <v>1331</v>
      </c>
      <c r="C3734" t="s">
        <v>1332</v>
      </c>
      <c r="D3734" t="s">
        <v>14</v>
      </c>
      <c r="E3734" t="s">
        <v>21</v>
      </c>
      <c r="F3734" t="s">
        <v>22</v>
      </c>
      <c r="G3734" t="s">
        <v>3040</v>
      </c>
      <c r="H3734">
        <v>306.39999999999998</v>
      </c>
      <c r="I3734">
        <v>149</v>
      </c>
      <c r="J3734">
        <v>18.75</v>
      </c>
      <c r="K3734">
        <v>298</v>
      </c>
      <c r="L3734" s="17">
        <f>IF($E3734&lt;&gt;"",VLOOKUP($E3734,GEMWs!$E$14:$L$20,7,FALSE),"")</f>
        <v>37.754918937403332</v>
      </c>
      <c r="M3734" s="17">
        <f>IF($E3734&lt;&gt;"",VLOOKUP($E3734,GEMWs!$E$14:$L$20,8,FALSE),"")</f>
        <v>96.174593288388181</v>
      </c>
      <c r="N3734" s="17">
        <f t="shared" si="260"/>
        <v>18.75</v>
      </c>
      <c r="O3734" s="17">
        <f t="shared" si="261"/>
        <v>298</v>
      </c>
      <c r="P3734" s="17">
        <f t="shared" si="258"/>
        <v>1.0281879194630872</v>
      </c>
      <c r="Q3734" s="17">
        <f t="shared" si="259"/>
        <v>16.341333333333331</v>
      </c>
    </row>
    <row r="3735" spans="1:17" x14ac:dyDescent="0.35">
      <c r="A3735" t="s">
        <v>1721</v>
      </c>
      <c r="B3735" t="s">
        <v>73</v>
      </c>
      <c r="C3735" t="s">
        <v>74</v>
      </c>
      <c r="D3735" t="s">
        <v>14</v>
      </c>
      <c r="E3735" t="s">
        <v>21</v>
      </c>
      <c r="F3735" t="s">
        <v>22</v>
      </c>
      <c r="G3735" t="s">
        <v>3040</v>
      </c>
      <c r="H3735">
        <v>703.2</v>
      </c>
      <c r="I3735">
        <v>159</v>
      </c>
      <c r="J3735">
        <v>135</v>
      </c>
      <c r="K3735">
        <v>340</v>
      </c>
      <c r="L3735" s="17">
        <f>IF($E3735&lt;&gt;"",VLOOKUP($E3735,GEMWs!$E$14:$L$20,7,FALSE),"")</f>
        <v>37.754918937403332</v>
      </c>
      <c r="M3735" s="17">
        <f>IF($E3735&lt;&gt;"",VLOOKUP($E3735,GEMWs!$E$14:$L$20,8,FALSE),"")</f>
        <v>96.174593288388181</v>
      </c>
      <c r="N3735" s="17">
        <f t="shared" si="260"/>
        <v>135</v>
      </c>
      <c r="O3735" s="17">
        <f t="shared" si="261"/>
        <v>340</v>
      </c>
      <c r="P3735" s="17">
        <f t="shared" si="258"/>
        <v>2.0682352941176472</v>
      </c>
      <c r="Q3735" s="17">
        <f t="shared" si="259"/>
        <v>5.2088888888888896</v>
      </c>
    </row>
    <row r="3736" spans="1:17" x14ac:dyDescent="0.35">
      <c r="A3736" t="s">
        <v>1721</v>
      </c>
      <c r="B3736" t="s">
        <v>87</v>
      </c>
      <c r="C3736" t="s">
        <v>88</v>
      </c>
      <c r="D3736" t="s">
        <v>14</v>
      </c>
      <c r="E3736" t="s">
        <v>21</v>
      </c>
      <c r="F3736" t="s">
        <v>22</v>
      </c>
      <c r="G3736" t="s">
        <v>3040</v>
      </c>
      <c r="H3736">
        <v>136.19999999999999</v>
      </c>
      <c r="I3736">
        <v>162</v>
      </c>
      <c r="J3736">
        <v>1942.671564</v>
      </c>
      <c r="K3736">
        <v>1942.671564</v>
      </c>
      <c r="L3736" s="17">
        <f>IF($E3736&lt;&gt;"",VLOOKUP($E3736,GEMWs!$E$14:$L$20,7,FALSE),"")</f>
        <v>37.754918937403332</v>
      </c>
      <c r="M3736" s="17">
        <f>IF($E3736&lt;&gt;"",VLOOKUP($E3736,GEMWs!$E$14:$L$20,8,FALSE),"")</f>
        <v>96.174593288388181</v>
      </c>
      <c r="N3736" s="17">
        <f t="shared" si="260"/>
        <v>1942.671564</v>
      </c>
      <c r="O3736" s="17">
        <f t="shared" si="261"/>
        <v>1942.671564</v>
      </c>
      <c r="P3736" s="17">
        <f t="shared" si="258"/>
        <v>7.0109637945984779E-2</v>
      </c>
      <c r="Q3736" s="17">
        <f t="shared" si="259"/>
        <v>7.0109637945984779E-2</v>
      </c>
    </row>
    <row r="3737" spans="1:17" x14ac:dyDescent="0.35">
      <c r="A3737" t="s">
        <v>1721</v>
      </c>
      <c r="B3737" t="s">
        <v>25</v>
      </c>
      <c r="C3737" t="s">
        <v>26</v>
      </c>
      <c r="D3737" t="s">
        <v>14</v>
      </c>
      <c r="E3737" t="s">
        <v>21</v>
      </c>
      <c r="F3737" t="s">
        <v>22</v>
      </c>
      <c r="G3737" t="s">
        <v>3040</v>
      </c>
      <c r="H3737">
        <v>3380.7</v>
      </c>
      <c r="I3737">
        <v>173</v>
      </c>
      <c r="J3737">
        <v>58.313439000000002</v>
      </c>
      <c r="K3737">
        <v>111.57155899999999</v>
      </c>
      <c r="L3737" s="17">
        <f>IF($E3737&lt;&gt;"",VLOOKUP($E3737,GEMWs!$E$14:$L$20,7,FALSE),"")</f>
        <v>37.754918937403332</v>
      </c>
      <c r="M3737" s="17">
        <f>IF($E3737&lt;&gt;"",VLOOKUP($E3737,GEMWs!$E$14:$L$20,8,FALSE),"")</f>
        <v>96.174593288388181</v>
      </c>
      <c r="N3737" s="17">
        <f t="shared" si="260"/>
        <v>58.313439000000002</v>
      </c>
      <c r="O3737" s="17">
        <f t="shared" si="261"/>
        <v>111.57155899999999</v>
      </c>
      <c r="P3737" s="17">
        <f t="shared" si="258"/>
        <v>30.300732823855228</v>
      </c>
      <c r="Q3737" s="17">
        <f t="shared" si="259"/>
        <v>57.974629141663208</v>
      </c>
    </row>
    <row r="3738" spans="1:17" x14ac:dyDescent="0.35">
      <c r="A3738" t="s">
        <v>1721</v>
      </c>
      <c r="B3738" t="s">
        <v>99</v>
      </c>
      <c r="D3738" t="s">
        <v>22</v>
      </c>
      <c r="G3738" t="s">
        <v>3040</v>
      </c>
      <c r="H3738">
        <v>2052.1999999999998</v>
      </c>
      <c r="J3738">
        <v>0</v>
      </c>
      <c r="K3738">
        <v>0</v>
      </c>
      <c r="L3738" s="17" t="str">
        <f>IF($E3738&lt;&gt;"",VLOOKUP($E3738,GEMWs!$E$14:$L$20,7,FALSE),"")</f>
        <v/>
      </c>
      <c r="M3738" s="17" t="str">
        <f>IF($E3738&lt;&gt;"",VLOOKUP($E3738,GEMWs!$E$14:$L$20,8,FALSE),"")</f>
        <v/>
      </c>
      <c r="N3738" s="17">
        <f t="shared" ca="1" si="260"/>
        <v>0</v>
      </c>
      <c r="O3738" s="17">
        <f t="shared" ca="1" si="261"/>
        <v>0</v>
      </c>
      <c r="P3738" s="17">
        <f t="shared" ca="1" si="258"/>
        <v>0</v>
      </c>
      <c r="Q3738" s="17">
        <f t="shared" ca="1" si="259"/>
        <v>0</v>
      </c>
    </row>
    <row r="3739" spans="1:17" x14ac:dyDescent="0.35">
      <c r="A3739" t="s">
        <v>1721</v>
      </c>
      <c r="B3739" t="s">
        <v>194</v>
      </c>
      <c r="D3739" t="s">
        <v>14</v>
      </c>
      <c r="E3739" t="s">
        <v>21</v>
      </c>
      <c r="G3739" t="s">
        <v>3040</v>
      </c>
      <c r="H3739">
        <v>43.2</v>
      </c>
      <c r="J3739">
        <v>0</v>
      </c>
      <c r="K3739">
        <v>0</v>
      </c>
      <c r="L3739" s="17">
        <f>IF($E3739&lt;&gt;"",VLOOKUP($E3739,GEMWs!$E$14:$L$20,7,FALSE),"")</f>
        <v>37.754918937403332</v>
      </c>
      <c r="M3739" s="17">
        <f>IF($E3739&lt;&gt;"",VLOOKUP($E3739,GEMWs!$E$14:$L$20,8,FALSE),"")</f>
        <v>96.174593288388181</v>
      </c>
      <c r="N3739" s="17">
        <f t="shared" ca="1" si="260"/>
        <v>37.754918937403332</v>
      </c>
      <c r="O3739" s="17">
        <f t="shared" ca="1" si="261"/>
        <v>96.174593288388181</v>
      </c>
      <c r="P3739" s="17">
        <f t="shared" ca="1" si="258"/>
        <v>0.44918307967740412</v>
      </c>
      <c r="Q3739" s="17">
        <f t="shared" ca="1" si="259"/>
        <v>1.1442217654241154</v>
      </c>
    </row>
    <row r="3740" spans="1:17" x14ac:dyDescent="0.35">
      <c r="A3740" t="s">
        <v>1721</v>
      </c>
      <c r="B3740" t="s">
        <v>3002</v>
      </c>
      <c r="C3740" t="s">
        <v>158</v>
      </c>
      <c r="D3740" t="s">
        <v>22</v>
      </c>
      <c r="G3740" t="s">
        <v>3040</v>
      </c>
      <c r="H3740">
        <v>244.5</v>
      </c>
      <c r="J3740">
        <v>0</v>
      </c>
      <c r="K3740">
        <v>0</v>
      </c>
      <c r="L3740" s="17" t="str">
        <f>IF($E3740&lt;&gt;"",VLOOKUP($E3740,GEMWs!$E$14:$L$20,7,FALSE),"")</f>
        <v/>
      </c>
      <c r="M3740" s="17" t="str">
        <f>IF($E3740&lt;&gt;"",VLOOKUP($E3740,GEMWs!$E$14:$L$20,8,FALSE),"")</f>
        <v/>
      </c>
      <c r="N3740" s="17">
        <f t="shared" ca="1" si="260"/>
        <v>0</v>
      </c>
      <c r="O3740" s="17">
        <f t="shared" ca="1" si="261"/>
        <v>0</v>
      </c>
      <c r="P3740" s="17">
        <f t="shared" ca="1" si="258"/>
        <v>0</v>
      </c>
      <c r="Q3740" s="17">
        <f t="shared" ca="1" si="259"/>
        <v>0</v>
      </c>
    </row>
    <row r="3741" spans="1:17" x14ac:dyDescent="0.35">
      <c r="A3741" t="s">
        <v>1721</v>
      </c>
      <c r="B3741" t="s">
        <v>27</v>
      </c>
      <c r="C3741" t="s">
        <v>28</v>
      </c>
      <c r="D3741" t="s">
        <v>14</v>
      </c>
      <c r="E3741" t="s">
        <v>21</v>
      </c>
      <c r="F3741" t="s">
        <v>22</v>
      </c>
      <c r="G3741" t="s">
        <v>3040</v>
      </c>
      <c r="H3741">
        <v>214</v>
      </c>
      <c r="I3741">
        <v>218</v>
      </c>
      <c r="J3741">
        <v>2000</v>
      </c>
      <c r="K3741">
        <v>15000</v>
      </c>
      <c r="L3741" s="17">
        <f>IF($E3741&lt;&gt;"",VLOOKUP($E3741,GEMWs!$E$14:$L$20,7,FALSE),"")</f>
        <v>37.754918937403332</v>
      </c>
      <c r="M3741" s="17">
        <f>IF($E3741&lt;&gt;"",VLOOKUP($E3741,GEMWs!$E$14:$L$20,8,FALSE),"")</f>
        <v>96.174593288388181</v>
      </c>
      <c r="N3741" s="17">
        <f t="shared" si="260"/>
        <v>2000</v>
      </c>
      <c r="O3741" s="17">
        <f t="shared" si="261"/>
        <v>15000</v>
      </c>
      <c r="P3741" s="17">
        <f t="shared" si="258"/>
        <v>1.4266666666666667E-2</v>
      </c>
      <c r="Q3741" s="17">
        <f t="shared" si="259"/>
        <v>0.107</v>
      </c>
    </row>
    <row r="3742" spans="1:17" x14ac:dyDescent="0.35">
      <c r="A3742" t="s">
        <v>1721</v>
      </c>
      <c r="B3742" t="s">
        <v>100</v>
      </c>
      <c r="D3742" t="s">
        <v>22</v>
      </c>
      <c r="G3742" t="s">
        <v>3040</v>
      </c>
      <c r="H3742">
        <v>1488.3</v>
      </c>
      <c r="J3742">
        <v>0</v>
      </c>
      <c r="K3742">
        <v>0</v>
      </c>
      <c r="L3742" s="17" t="str">
        <f>IF($E3742&lt;&gt;"",VLOOKUP($E3742,GEMWs!$E$14:$L$20,7,FALSE),"")</f>
        <v/>
      </c>
      <c r="M3742" s="17" t="str">
        <f>IF($E3742&lt;&gt;"",VLOOKUP($E3742,GEMWs!$E$14:$L$20,8,FALSE),"")</f>
        <v/>
      </c>
      <c r="N3742" s="17">
        <f t="shared" ca="1" si="260"/>
        <v>0</v>
      </c>
      <c r="O3742" s="17">
        <f t="shared" ca="1" si="261"/>
        <v>0</v>
      </c>
      <c r="P3742" s="17">
        <f t="shared" ca="1" si="258"/>
        <v>0</v>
      </c>
      <c r="Q3742" s="17">
        <f t="shared" ca="1" si="259"/>
        <v>0</v>
      </c>
    </row>
    <row r="3743" spans="1:17" x14ac:dyDescent="0.35">
      <c r="A3743" t="s">
        <v>1721</v>
      </c>
      <c r="B3743" t="s">
        <v>63</v>
      </c>
      <c r="C3743" t="s">
        <v>64</v>
      </c>
      <c r="D3743" t="s">
        <v>14</v>
      </c>
      <c r="E3743" t="s">
        <v>21</v>
      </c>
      <c r="F3743" t="s">
        <v>22</v>
      </c>
      <c r="G3743" t="s">
        <v>3040</v>
      </c>
      <c r="H3743">
        <v>239.4</v>
      </c>
      <c r="I3743">
        <v>419</v>
      </c>
      <c r="J3743">
        <v>1259.5719409999999</v>
      </c>
      <c r="K3743">
        <v>2350.1462649999999</v>
      </c>
      <c r="L3743" s="17">
        <f>IF($E3743&lt;&gt;"",VLOOKUP($E3743,GEMWs!$E$14:$L$20,7,FALSE),"")</f>
        <v>37.754918937403332</v>
      </c>
      <c r="M3743" s="17">
        <f>IF($E3743&lt;&gt;"",VLOOKUP($E3743,GEMWs!$E$14:$L$20,8,FALSE),"")</f>
        <v>96.174593288388181</v>
      </c>
      <c r="N3743" s="17">
        <f t="shared" si="260"/>
        <v>1259.5719409999999</v>
      </c>
      <c r="O3743" s="17">
        <f t="shared" si="261"/>
        <v>2350.1462649999999</v>
      </c>
      <c r="P3743" s="17">
        <f t="shared" si="258"/>
        <v>0.10186600024232961</v>
      </c>
      <c r="Q3743" s="17">
        <f t="shared" si="259"/>
        <v>0.19006457051586545</v>
      </c>
    </row>
    <row r="3744" spans="1:17" x14ac:dyDescent="0.35">
      <c r="A3744" t="s">
        <v>1721</v>
      </c>
      <c r="B3744" t="s">
        <v>101</v>
      </c>
      <c r="D3744" t="s">
        <v>22</v>
      </c>
      <c r="G3744" t="s">
        <v>3040</v>
      </c>
      <c r="H3744">
        <v>1799.6</v>
      </c>
      <c r="J3744">
        <v>0</v>
      </c>
      <c r="K3744">
        <v>0</v>
      </c>
      <c r="L3744" s="17" t="str">
        <f>IF($E3744&lt;&gt;"",VLOOKUP($E3744,GEMWs!$E$14:$L$20,7,FALSE),"")</f>
        <v/>
      </c>
      <c r="M3744" s="17" t="str">
        <f>IF($E3744&lt;&gt;"",VLOOKUP($E3744,GEMWs!$E$14:$L$20,8,FALSE),"")</f>
        <v/>
      </c>
      <c r="N3744" s="17">
        <f t="shared" ca="1" si="260"/>
        <v>0</v>
      </c>
      <c r="O3744" s="17">
        <f t="shared" ca="1" si="261"/>
        <v>0</v>
      </c>
      <c r="P3744" s="17">
        <f t="shared" ca="1" si="258"/>
        <v>0</v>
      </c>
      <c r="Q3744" s="17">
        <f t="shared" ca="1" si="259"/>
        <v>0</v>
      </c>
    </row>
    <row r="3745" spans="1:17" x14ac:dyDescent="0.35">
      <c r="A3745" t="s">
        <v>1721</v>
      </c>
      <c r="B3745" t="s">
        <v>29</v>
      </c>
      <c r="C3745" t="s">
        <v>30</v>
      </c>
      <c r="D3745" t="s">
        <v>14</v>
      </c>
      <c r="E3745" t="s">
        <v>21</v>
      </c>
      <c r="F3745" t="s">
        <v>22</v>
      </c>
      <c r="G3745" t="s">
        <v>3040</v>
      </c>
      <c r="H3745">
        <v>654.6</v>
      </c>
      <c r="I3745">
        <v>220</v>
      </c>
      <c r="J3745">
        <v>23.318957000000001</v>
      </c>
      <c r="K3745">
        <v>970.84579099999996</v>
      </c>
      <c r="L3745" s="17">
        <f>IF($E3745&lt;&gt;"",VLOOKUP($E3745,GEMWs!$E$14:$L$20,7,FALSE),"")</f>
        <v>37.754918937403332</v>
      </c>
      <c r="M3745" s="17">
        <f>IF($E3745&lt;&gt;"",VLOOKUP($E3745,GEMWs!$E$14:$L$20,8,FALSE),"")</f>
        <v>96.174593288388181</v>
      </c>
      <c r="N3745" s="17">
        <f t="shared" si="260"/>
        <v>23.318957000000001</v>
      </c>
      <c r="O3745" s="17">
        <f t="shared" si="261"/>
        <v>970.84579099999996</v>
      </c>
      <c r="P3745" s="17">
        <f t="shared" si="258"/>
        <v>0.67425744239540109</v>
      </c>
      <c r="Q3745" s="17">
        <f t="shared" si="259"/>
        <v>28.071581417642307</v>
      </c>
    </row>
    <row r="3746" spans="1:17" x14ac:dyDescent="0.35">
      <c r="A3746" t="s">
        <v>1721</v>
      </c>
      <c r="B3746" t="s">
        <v>113</v>
      </c>
      <c r="D3746" t="s">
        <v>22</v>
      </c>
      <c r="G3746" t="s">
        <v>3040</v>
      </c>
      <c r="H3746">
        <v>59.6</v>
      </c>
      <c r="J3746">
        <v>0</v>
      </c>
      <c r="K3746">
        <v>0</v>
      </c>
      <c r="L3746" s="17" t="str">
        <f>IF($E3746&lt;&gt;"",VLOOKUP($E3746,GEMWs!$E$14:$L$20,7,FALSE),"")</f>
        <v/>
      </c>
      <c r="M3746" s="17" t="str">
        <f>IF($E3746&lt;&gt;"",VLOOKUP($E3746,GEMWs!$E$14:$L$20,8,FALSE),"")</f>
        <v/>
      </c>
      <c r="N3746" s="17">
        <f t="shared" ca="1" si="260"/>
        <v>0</v>
      </c>
      <c r="O3746" s="17">
        <f t="shared" ca="1" si="261"/>
        <v>0</v>
      </c>
      <c r="P3746" s="17">
        <f t="shared" ca="1" si="258"/>
        <v>0</v>
      </c>
      <c r="Q3746" s="17">
        <f t="shared" ca="1" si="259"/>
        <v>0</v>
      </c>
    </row>
    <row r="3747" spans="1:17" x14ac:dyDescent="0.35">
      <c r="A3747" t="s">
        <v>1721</v>
      </c>
      <c r="B3747" t="s">
        <v>102</v>
      </c>
      <c r="D3747" t="s">
        <v>22</v>
      </c>
      <c r="G3747" t="s">
        <v>3040</v>
      </c>
      <c r="H3747">
        <v>669.4</v>
      </c>
      <c r="J3747">
        <v>0</v>
      </c>
      <c r="K3747">
        <v>0</v>
      </c>
      <c r="L3747" s="17" t="str">
        <f>IF($E3747&lt;&gt;"",VLOOKUP($E3747,GEMWs!$E$14:$L$20,7,FALSE),"")</f>
        <v/>
      </c>
      <c r="M3747" s="17" t="str">
        <f>IF($E3747&lt;&gt;"",VLOOKUP($E3747,GEMWs!$E$14:$L$20,8,FALSE),"")</f>
        <v/>
      </c>
      <c r="N3747" s="17">
        <f t="shared" ca="1" si="260"/>
        <v>0</v>
      </c>
      <c r="O3747" s="17">
        <f t="shared" ca="1" si="261"/>
        <v>0</v>
      </c>
      <c r="P3747" s="17">
        <f t="shared" ca="1" si="258"/>
        <v>0</v>
      </c>
      <c r="Q3747" s="17">
        <f t="shared" ca="1" si="259"/>
        <v>0</v>
      </c>
    </row>
    <row r="3748" spans="1:17" x14ac:dyDescent="0.35">
      <c r="A3748" t="s">
        <v>1721</v>
      </c>
      <c r="B3748" t="s">
        <v>114</v>
      </c>
      <c r="D3748" t="s">
        <v>22</v>
      </c>
      <c r="G3748" t="s">
        <v>3040</v>
      </c>
      <c r="H3748">
        <v>198.3</v>
      </c>
      <c r="J3748">
        <v>0</v>
      </c>
      <c r="K3748">
        <v>0</v>
      </c>
      <c r="L3748" s="17" t="str">
        <f>IF($E3748&lt;&gt;"",VLOOKUP($E3748,GEMWs!$E$14:$L$20,7,FALSE),"")</f>
        <v/>
      </c>
      <c r="M3748" s="17" t="str">
        <f>IF($E3748&lt;&gt;"",VLOOKUP($E3748,GEMWs!$E$14:$L$20,8,FALSE),"")</f>
        <v/>
      </c>
      <c r="N3748" s="17">
        <f t="shared" ca="1" si="260"/>
        <v>0</v>
      </c>
      <c r="O3748" s="17">
        <f t="shared" ca="1" si="261"/>
        <v>0</v>
      </c>
      <c r="P3748" s="17">
        <f t="shared" ca="1" si="258"/>
        <v>0</v>
      </c>
      <c r="Q3748" s="17">
        <f t="shared" ca="1" si="259"/>
        <v>0</v>
      </c>
    </row>
    <row r="3749" spans="1:17" x14ac:dyDescent="0.35">
      <c r="A3749" t="s">
        <v>1721</v>
      </c>
      <c r="B3749" t="s">
        <v>115</v>
      </c>
      <c r="D3749" t="s">
        <v>14</v>
      </c>
      <c r="E3749" t="s">
        <v>18</v>
      </c>
      <c r="G3749" t="s">
        <v>3040</v>
      </c>
      <c r="H3749">
        <v>93.8</v>
      </c>
      <c r="J3749">
        <v>0</v>
      </c>
      <c r="K3749">
        <v>0</v>
      </c>
      <c r="L3749" s="17">
        <f>IF($E3749&lt;&gt;"",VLOOKUP($E3749,GEMWs!$E$14:$L$20,7,FALSE),"")</f>
        <v>5950.3939027696888</v>
      </c>
      <c r="M3749" s="17">
        <f>IF($E3749&lt;&gt;"",VLOOKUP($E3749,GEMWs!$E$14:$L$20,8,FALSE),"")</f>
        <v>10539.430626954083</v>
      </c>
      <c r="N3749" s="17">
        <f t="shared" ca="1" si="260"/>
        <v>5950.3939027696888</v>
      </c>
      <c r="O3749" s="17">
        <f t="shared" ca="1" si="261"/>
        <v>10539.430626954083</v>
      </c>
      <c r="P3749" s="17">
        <f t="shared" ca="1" si="258"/>
        <v>8.8999115151544381E-3</v>
      </c>
      <c r="Q3749" s="17">
        <f t="shared" ca="1" si="259"/>
        <v>1.5763662294077635E-2</v>
      </c>
    </row>
    <row r="3750" spans="1:17" x14ac:dyDescent="0.35">
      <c r="A3750" t="s">
        <v>1721</v>
      </c>
      <c r="B3750" t="s">
        <v>1390</v>
      </c>
      <c r="C3750" t="s">
        <v>1391</v>
      </c>
      <c r="D3750" t="s">
        <v>14</v>
      </c>
      <c r="E3750" t="s">
        <v>21</v>
      </c>
      <c r="F3750" t="s">
        <v>22</v>
      </c>
      <c r="G3750" t="s">
        <v>3040</v>
      </c>
      <c r="H3750">
        <v>72.3</v>
      </c>
      <c r="I3750">
        <v>349</v>
      </c>
      <c r="J3750">
        <v>44078.846755999999</v>
      </c>
      <c r="K3750">
        <v>44078.846755999999</v>
      </c>
      <c r="L3750" s="17">
        <f>IF($E3750&lt;&gt;"",VLOOKUP($E3750,GEMWs!$E$14:$L$20,7,FALSE),"")</f>
        <v>37.754918937403332</v>
      </c>
      <c r="M3750" s="17">
        <f>IF($E3750&lt;&gt;"",VLOOKUP($E3750,GEMWs!$E$14:$L$20,8,FALSE),"")</f>
        <v>96.174593288388181</v>
      </c>
      <c r="N3750" s="17">
        <f t="shared" si="260"/>
        <v>44078.846755999999</v>
      </c>
      <c r="O3750" s="17">
        <f t="shared" si="261"/>
        <v>44078.846755999999</v>
      </c>
      <c r="P3750" s="17">
        <f t="shared" si="258"/>
        <v>1.640242549906516E-3</v>
      </c>
      <c r="Q3750" s="17">
        <f t="shared" si="259"/>
        <v>1.640242549906516E-3</v>
      </c>
    </row>
    <row r="3751" spans="1:17" x14ac:dyDescent="0.35">
      <c r="A3751" t="s">
        <v>1721</v>
      </c>
      <c r="B3751" t="s">
        <v>963</v>
      </c>
      <c r="D3751" t="s">
        <v>22</v>
      </c>
      <c r="G3751" t="s">
        <v>3040</v>
      </c>
      <c r="H3751">
        <v>21</v>
      </c>
      <c r="J3751">
        <v>0</v>
      </c>
      <c r="K3751">
        <v>0</v>
      </c>
      <c r="L3751" s="17" t="str">
        <f>IF($E3751&lt;&gt;"",VLOOKUP($E3751,GEMWs!$E$14:$L$20,7,FALSE),"")</f>
        <v/>
      </c>
      <c r="M3751" s="17" t="str">
        <f>IF($E3751&lt;&gt;"",VLOOKUP($E3751,GEMWs!$E$14:$L$20,8,FALSE),"")</f>
        <v/>
      </c>
      <c r="N3751" s="17">
        <f t="shared" ca="1" si="260"/>
        <v>0</v>
      </c>
      <c r="O3751" s="17">
        <f t="shared" ca="1" si="261"/>
        <v>0</v>
      </c>
      <c r="P3751" s="17">
        <f t="shared" ref="P3751:P3814" ca="1" si="262">IF(O3751&gt;0,$H3751/O3751,0)</f>
        <v>0</v>
      </c>
      <c r="Q3751" s="17">
        <f t="shared" ref="Q3751:Q3814" ca="1" si="263">IF(N3751&gt;0,$H3751/N3751,0)</f>
        <v>0</v>
      </c>
    </row>
    <row r="3752" spans="1:17" x14ac:dyDescent="0.35">
      <c r="A3752" t="s">
        <v>1721</v>
      </c>
      <c r="B3752" t="s">
        <v>65</v>
      </c>
      <c r="C3752" t="s">
        <v>66</v>
      </c>
      <c r="D3752" t="s">
        <v>14</v>
      </c>
      <c r="E3752" t="s">
        <v>21</v>
      </c>
      <c r="F3752" t="s">
        <v>22</v>
      </c>
      <c r="G3752" t="s">
        <v>3040</v>
      </c>
      <c r="H3752">
        <v>11978.2</v>
      </c>
      <c r="I3752">
        <v>228</v>
      </c>
      <c r="J3752">
        <v>8.1199999999999992</v>
      </c>
      <c r="K3752">
        <v>38</v>
      </c>
      <c r="L3752" s="17">
        <f>IF($E3752&lt;&gt;"",VLOOKUP($E3752,GEMWs!$E$14:$L$20,7,FALSE),"")</f>
        <v>37.754918937403332</v>
      </c>
      <c r="M3752" s="17">
        <f>IF($E3752&lt;&gt;"",VLOOKUP($E3752,GEMWs!$E$14:$L$20,8,FALSE),"")</f>
        <v>96.174593288388181</v>
      </c>
      <c r="N3752" s="17">
        <f t="shared" si="260"/>
        <v>8.1199999999999992</v>
      </c>
      <c r="O3752" s="17">
        <f t="shared" si="261"/>
        <v>38</v>
      </c>
      <c r="P3752" s="17">
        <f t="shared" si="262"/>
        <v>315.21578947368425</v>
      </c>
      <c r="Q3752" s="17">
        <f t="shared" si="263"/>
        <v>1475.1477832512317</v>
      </c>
    </row>
    <row r="3753" spans="1:17" x14ac:dyDescent="0.35">
      <c r="A3753" t="s">
        <v>1721</v>
      </c>
      <c r="B3753" t="s">
        <v>33</v>
      </c>
      <c r="C3753" t="s">
        <v>34</v>
      </c>
      <c r="D3753" t="s">
        <v>14</v>
      </c>
      <c r="E3753" t="s">
        <v>21</v>
      </c>
      <c r="F3753" t="s">
        <v>22</v>
      </c>
      <c r="G3753" t="s">
        <v>3040</v>
      </c>
      <c r="H3753">
        <v>18.8</v>
      </c>
      <c r="I3753">
        <v>364</v>
      </c>
      <c r="J3753">
        <v>3500</v>
      </c>
      <c r="K3753">
        <v>3500</v>
      </c>
      <c r="L3753" s="17">
        <f>IF($E3753&lt;&gt;"",VLOOKUP($E3753,GEMWs!$E$14:$L$20,7,FALSE),"")</f>
        <v>37.754918937403332</v>
      </c>
      <c r="M3753" s="17">
        <f>IF($E3753&lt;&gt;"",VLOOKUP($E3753,GEMWs!$E$14:$L$20,8,FALSE),"")</f>
        <v>96.174593288388181</v>
      </c>
      <c r="N3753" s="17">
        <f t="shared" si="260"/>
        <v>3500</v>
      </c>
      <c r="O3753" s="17">
        <f t="shared" si="261"/>
        <v>3500</v>
      </c>
      <c r="P3753" s="17">
        <f t="shared" si="262"/>
        <v>5.3714285714285713E-3</v>
      </c>
      <c r="Q3753" s="17">
        <f t="shared" si="263"/>
        <v>5.3714285714285713E-3</v>
      </c>
    </row>
    <row r="3754" spans="1:17" x14ac:dyDescent="0.35">
      <c r="A3754" t="s">
        <v>1721</v>
      </c>
      <c r="B3754" t="s">
        <v>1339</v>
      </c>
      <c r="D3754" t="s">
        <v>22</v>
      </c>
      <c r="G3754" t="s">
        <v>3040</v>
      </c>
      <c r="H3754">
        <v>41</v>
      </c>
      <c r="J3754">
        <v>0</v>
      </c>
      <c r="K3754">
        <v>0</v>
      </c>
      <c r="L3754" s="17" t="str">
        <f>IF($E3754&lt;&gt;"",VLOOKUP($E3754,GEMWs!$E$14:$L$20,7,FALSE),"")</f>
        <v/>
      </c>
      <c r="M3754" s="17" t="str">
        <f>IF($E3754&lt;&gt;"",VLOOKUP($E3754,GEMWs!$E$14:$L$20,8,FALSE),"")</f>
        <v/>
      </c>
      <c r="N3754" s="17">
        <f t="shared" ca="1" si="260"/>
        <v>0</v>
      </c>
      <c r="O3754" s="17">
        <f t="shared" ca="1" si="261"/>
        <v>0</v>
      </c>
      <c r="P3754" s="17">
        <f t="shared" ca="1" si="262"/>
        <v>0</v>
      </c>
      <c r="Q3754" s="17">
        <f t="shared" ca="1" si="263"/>
        <v>0</v>
      </c>
    </row>
    <row r="3755" spans="1:17" x14ac:dyDescent="0.35">
      <c r="A3755" t="s">
        <v>1721</v>
      </c>
      <c r="B3755" t="s">
        <v>37</v>
      </c>
      <c r="C3755" t="s">
        <v>38</v>
      </c>
      <c r="D3755" t="s">
        <v>14</v>
      </c>
      <c r="E3755" t="s">
        <v>21</v>
      </c>
      <c r="F3755" t="s">
        <v>22</v>
      </c>
      <c r="G3755" t="s">
        <v>3040</v>
      </c>
      <c r="H3755">
        <v>4327.3999999999996</v>
      </c>
      <c r="I3755">
        <v>229</v>
      </c>
      <c r="J3755">
        <v>1800</v>
      </c>
      <c r="K3755">
        <v>1800</v>
      </c>
      <c r="L3755" s="17">
        <f>IF($E3755&lt;&gt;"",VLOOKUP($E3755,GEMWs!$E$14:$L$20,7,FALSE),"")</f>
        <v>37.754918937403332</v>
      </c>
      <c r="M3755" s="17">
        <f>IF($E3755&lt;&gt;"",VLOOKUP($E3755,GEMWs!$E$14:$L$20,8,FALSE),"")</f>
        <v>96.174593288388181</v>
      </c>
      <c r="N3755" s="17">
        <f t="shared" si="260"/>
        <v>1800</v>
      </c>
      <c r="O3755" s="17">
        <f t="shared" si="261"/>
        <v>1800</v>
      </c>
      <c r="P3755" s="17">
        <f t="shared" si="262"/>
        <v>2.4041111111111109</v>
      </c>
      <c r="Q3755" s="17">
        <f t="shared" si="263"/>
        <v>2.4041111111111109</v>
      </c>
    </row>
    <row r="3756" spans="1:17" x14ac:dyDescent="0.35">
      <c r="A3756" t="s">
        <v>1721</v>
      </c>
      <c r="B3756" t="s">
        <v>128</v>
      </c>
      <c r="D3756" t="s">
        <v>22</v>
      </c>
      <c r="G3756" t="s">
        <v>3040</v>
      </c>
      <c r="H3756">
        <v>229.9</v>
      </c>
      <c r="J3756">
        <v>0</v>
      </c>
      <c r="K3756">
        <v>0</v>
      </c>
      <c r="L3756" s="17" t="str">
        <f>IF($E3756&lt;&gt;"",VLOOKUP($E3756,GEMWs!$E$14:$L$20,7,FALSE),"")</f>
        <v/>
      </c>
      <c r="M3756" s="17" t="str">
        <f>IF($E3756&lt;&gt;"",VLOOKUP($E3756,GEMWs!$E$14:$L$20,8,FALSE),"")</f>
        <v/>
      </c>
      <c r="N3756" s="17">
        <f t="shared" ca="1" si="260"/>
        <v>0</v>
      </c>
      <c r="O3756" s="17">
        <f t="shared" ca="1" si="261"/>
        <v>0</v>
      </c>
      <c r="P3756" s="17">
        <f t="shared" ca="1" si="262"/>
        <v>0</v>
      </c>
      <c r="Q3756" s="17">
        <f t="shared" ca="1" si="263"/>
        <v>0</v>
      </c>
    </row>
    <row r="3757" spans="1:17" x14ac:dyDescent="0.35">
      <c r="A3757" t="s">
        <v>1721</v>
      </c>
      <c r="B3757" t="s">
        <v>95</v>
      </c>
      <c r="C3757" t="s">
        <v>96</v>
      </c>
      <c r="D3757" t="s">
        <v>14</v>
      </c>
      <c r="E3757" t="s">
        <v>21</v>
      </c>
      <c r="F3757" t="s">
        <v>22</v>
      </c>
      <c r="G3757" t="s">
        <v>3040</v>
      </c>
      <c r="H3757">
        <v>17.7</v>
      </c>
      <c r="I3757">
        <v>384</v>
      </c>
      <c r="J3757">
        <v>1200</v>
      </c>
      <c r="K3757">
        <v>1200</v>
      </c>
      <c r="L3757" s="17">
        <f>IF($E3757&lt;&gt;"",VLOOKUP($E3757,GEMWs!$E$14:$L$20,7,FALSE),"")</f>
        <v>37.754918937403332</v>
      </c>
      <c r="M3757" s="17">
        <f>IF($E3757&lt;&gt;"",VLOOKUP($E3757,GEMWs!$E$14:$L$20,8,FALSE),"")</f>
        <v>96.174593288388181</v>
      </c>
      <c r="N3757" s="17">
        <f t="shared" si="260"/>
        <v>1200</v>
      </c>
      <c r="O3757" s="17">
        <f t="shared" si="261"/>
        <v>1200</v>
      </c>
      <c r="P3757" s="17">
        <f t="shared" si="262"/>
        <v>1.4749999999999999E-2</v>
      </c>
      <c r="Q3757" s="17">
        <f t="shared" si="263"/>
        <v>1.4749999999999999E-2</v>
      </c>
    </row>
    <row r="3758" spans="1:17" x14ac:dyDescent="0.35">
      <c r="A3758" t="s">
        <v>1721</v>
      </c>
      <c r="B3758" t="s">
        <v>39</v>
      </c>
      <c r="C3758" t="s">
        <v>40</v>
      </c>
      <c r="D3758" t="s">
        <v>14</v>
      </c>
      <c r="E3758" t="s">
        <v>21</v>
      </c>
      <c r="F3758" t="s">
        <v>22</v>
      </c>
      <c r="G3758" t="s">
        <v>3040</v>
      </c>
      <c r="H3758">
        <v>8090.8</v>
      </c>
      <c r="I3758">
        <v>230</v>
      </c>
      <c r="J3758">
        <v>68.8</v>
      </c>
      <c r="K3758">
        <v>127.171933</v>
      </c>
      <c r="L3758" s="17">
        <f>IF($E3758&lt;&gt;"",VLOOKUP($E3758,GEMWs!$E$14:$L$20,7,FALSE),"")</f>
        <v>37.754918937403332</v>
      </c>
      <c r="M3758" s="17">
        <f>IF($E3758&lt;&gt;"",VLOOKUP($E3758,GEMWs!$E$14:$L$20,8,FALSE),"")</f>
        <v>96.174593288388181</v>
      </c>
      <c r="N3758" s="17">
        <f t="shared" si="260"/>
        <v>68.8</v>
      </c>
      <c r="O3758" s="17">
        <f t="shared" si="261"/>
        <v>127.171933</v>
      </c>
      <c r="P3758" s="17">
        <f t="shared" si="262"/>
        <v>63.620956363067947</v>
      </c>
      <c r="Q3758" s="17">
        <f t="shared" si="263"/>
        <v>117.59883720930233</v>
      </c>
    </row>
    <row r="3759" spans="1:17" x14ac:dyDescent="0.35">
      <c r="A3759" t="s">
        <v>1721</v>
      </c>
      <c r="B3759" t="s">
        <v>41</v>
      </c>
      <c r="C3759" t="s">
        <v>42</v>
      </c>
      <c r="D3759" t="s">
        <v>14</v>
      </c>
      <c r="E3759" t="s">
        <v>21</v>
      </c>
      <c r="F3759" t="s">
        <v>22</v>
      </c>
      <c r="G3759" t="s">
        <v>3040</v>
      </c>
      <c r="H3759">
        <v>360</v>
      </c>
      <c r="I3759">
        <v>232</v>
      </c>
      <c r="J3759">
        <v>300</v>
      </c>
      <c r="K3759">
        <v>10000</v>
      </c>
      <c r="L3759" s="17">
        <f>IF($E3759&lt;&gt;"",VLOOKUP($E3759,GEMWs!$E$14:$L$20,7,FALSE),"")</f>
        <v>37.754918937403332</v>
      </c>
      <c r="M3759" s="17">
        <f>IF($E3759&lt;&gt;"",VLOOKUP($E3759,GEMWs!$E$14:$L$20,8,FALSE),"")</f>
        <v>96.174593288388181</v>
      </c>
      <c r="N3759" s="17">
        <f t="shared" si="260"/>
        <v>300</v>
      </c>
      <c r="O3759" s="17">
        <f t="shared" si="261"/>
        <v>10000</v>
      </c>
      <c r="P3759" s="17">
        <f t="shared" si="262"/>
        <v>3.5999999999999997E-2</v>
      </c>
      <c r="Q3759" s="17">
        <f t="shared" si="263"/>
        <v>1.2</v>
      </c>
    </row>
    <row r="3760" spans="1:17" x14ac:dyDescent="0.35">
      <c r="A3760" t="s">
        <v>1721</v>
      </c>
      <c r="B3760" t="s">
        <v>89</v>
      </c>
      <c r="C3760" t="s">
        <v>90</v>
      </c>
      <c r="D3760" t="s">
        <v>14</v>
      </c>
      <c r="E3760" t="s">
        <v>21</v>
      </c>
      <c r="F3760" t="s">
        <v>22</v>
      </c>
      <c r="G3760" t="s">
        <v>3040</v>
      </c>
      <c r="H3760">
        <v>123.4</v>
      </c>
      <c r="I3760">
        <v>233</v>
      </c>
      <c r="J3760">
        <v>16.640218999999998</v>
      </c>
      <c r="K3760">
        <v>16.640218999999998</v>
      </c>
      <c r="L3760" s="17">
        <f>IF($E3760&lt;&gt;"",VLOOKUP($E3760,GEMWs!$E$14:$L$20,7,FALSE),"")</f>
        <v>37.754918937403332</v>
      </c>
      <c r="M3760" s="17">
        <f>IF($E3760&lt;&gt;"",VLOOKUP($E3760,GEMWs!$E$14:$L$20,8,FALSE),"")</f>
        <v>96.174593288388181</v>
      </c>
      <c r="N3760" s="17">
        <f t="shared" si="260"/>
        <v>16.640218999999998</v>
      </c>
      <c r="O3760" s="17">
        <f t="shared" si="261"/>
        <v>16.640218999999998</v>
      </c>
      <c r="P3760" s="17">
        <f t="shared" si="262"/>
        <v>7.4157677852677306</v>
      </c>
      <c r="Q3760" s="17">
        <f t="shared" si="263"/>
        <v>7.4157677852677306</v>
      </c>
    </row>
    <row r="3761" spans="1:17" x14ac:dyDescent="0.35">
      <c r="A3761" t="s">
        <v>1721</v>
      </c>
      <c r="B3761" t="s">
        <v>937</v>
      </c>
      <c r="C3761" t="s">
        <v>938</v>
      </c>
      <c r="D3761" t="s">
        <v>14</v>
      </c>
      <c r="E3761" t="s">
        <v>21</v>
      </c>
      <c r="F3761" t="s">
        <v>22</v>
      </c>
      <c r="G3761" t="s">
        <v>3040</v>
      </c>
      <c r="H3761">
        <v>1455.9</v>
      </c>
      <c r="I3761">
        <v>236</v>
      </c>
      <c r="J3761">
        <v>909</v>
      </c>
      <c r="K3761">
        <v>1364</v>
      </c>
      <c r="L3761" s="17">
        <f>IF($E3761&lt;&gt;"",VLOOKUP($E3761,GEMWs!$E$14:$L$20,7,FALSE),"")</f>
        <v>37.754918937403332</v>
      </c>
      <c r="M3761" s="17">
        <f>IF($E3761&lt;&gt;"",VLOOKUP($E3761,GEMWs!$E$14:$L$20,8,FALSE),"")</f>
        <v>96.174593288388181</v>
      </c>
      <c r="N3761" s="17">
        <f t="shared" si="260"/>
        <v>909</v>
      </c>
      <c r="O3761" s="17">
        <f t="shared" si="261"/>
        <v>1364</v>
      </c>
      <c r="P3761" s="17">
        <f t="shared" si="262"/>
        <v>1.067375366568915</v>
      </c>
      <c r="Q3761" s="17">
        <f t="shared" si="263"/>
        <v>1.6016501650165018</v>
      </c>
    </row>
    <row r="3762" spans="1:17" x14ac:dyDescent="0.35">
      <c r="A3762" t="s">
        <v>1721</v>
      </c>
      <c r="B3762" t="s">
        <v>538</v>
      </c>
      <c r="C3762" t="s">
        <v>539</v>
      </c>
      <c r="D3762" t="s">
        <v>14</v>
      </c>
      <c r="E3762" t="s">
        <v>21</v>
      </c>
      <c r="F3762" t="s">
        <v>22</v>
      </c>
      <c r="G3762" t="s">
        <v>3040</v>
      </c>
      <c r="H3762">
        <v>0.3</v>
      </c>
      <c r="I3762">
        <v>355</v>
      </c>
      <c r="J3762">
        <v>3600</v>
      </c>
      <c r="K3762">
        <v>3600</v>
      </c>
      <c r="L3762" s="17">
        <f>IF($E3762&lt;&gt;"",VLOOKUP($E3762,GEMWs!$E$14:$L$20,7,FALSE),"")</f>
        <v>37.754918937403332</v>
      </c>
      <c r="M3762" s="17">
        <f>IF($E3762&lt;&gt;"",VLOOKUP($E3762,GEMWs!$E$14:$L$20,8,FALSE),"")</f>
        <v>96.174593288388181</v>
      </c>
      <c r="N3762" s="17">
        <f t="shared" si="260"/>
        <v>3600</v>
      </c>
      <c r="O3762" s="17">
        <f t="shared" si="261"/>
        <v>3600</v>
      </c>
      <c r="P3762" s="17">
        <f t="shared" si="262"/>
        <v>8.3333333333333331E-5</v>
      </c>
      <c r="Q3762" s="17">
        <f t="shared" si="263"/>
        <v>8.3333333333333331E-5</v>
      </c>
    </row>
    <row r="3763" spans="1:17" x14ac:dyDescent="0.35">
      <c r="A3763" t="s">
        <v>1721</v>
      </c>
      <c r="B3763" t="s">
        <v>13</v>
      </c>
      <c r="D3763" t="s">
        <v>14</v>
      </c>
      <c r="E3763" t="s">
        <v>15</v>
      </c>
      <c r="G3763" t="s">
        <v>3040</v>
      </c>
      <c r="H3763">
        <v>193</v>
      </c>
      <c r="J3763">
        <v>0</v>
      </c>
      <c r="K3763">
        <v>0</v>
      </c>
      <c r="L3763" s="17">
        <f>IF($E3763&lt;&gt;"",VLOOKUP($E3763,GEMWs!$E$14:$L$20,7,FALSE),"")</f>
        <v>37.892086284381016</v>
      </c>
      <c r="M3763" s="17">
        <f>IF($E3763&lt;&gt;"",VLOOKUP($E3763,GEMWs!$E$14:$L$20,8,FALSE),"")</f>
        <v>96.522753888300599</v>
      </c>
      <c r="N3763" s="17">
        <f t="shared" ca="1" si="260"/>
        <v>37.892086284381016</v>
      </c>
      <c r="O3763" s="17">
        <f t="shared" ca="1" si="261"/>
        <v>96.522753888300599</v>
      </c>
      <c r="P3763" s="17">
        <f t="shared" ca="1" si="262"/>
        <v>1.9995285279919193</v>
      </c>
      <c r="Q3763" s="17">
        <f t="shared" ca="1" si="263"/>
        <v>5.0934118156369212</v>
      </c>
    </row>
    <row r="3764" spans="1:17" x14ac:dyDescent="0.35">
      <c r="A3764" t="s">
        <v>1721</v>
      </c>
      <c r="B3764" t="s">
        <v>139</v>
      </c>
      <c r="C3764" t="s">
        <v>3025</v>
      </c>
      <c r="D3764" t="s">
        <v>14</v>
      </c>
      <c r="E3764" t="s">
        <v>21</v>
      </c>
      <c r="F3764" t="s">
        <v>14</v>
      </c>
      <c r="G3764" t="s">
        <v>3040</v>
      </c>
      <c r="H3764">
        <v>248</v>
      </c>
      <c r="I3764">
        <v>237</v>
      </c>
      <c r="J3764">
        <v>237.43909400000001</v>
      </c>
      <c r="K3764">
        <v>1033.8267679999999</v>
      </c>
      <c r="L3764" s="17">
        <f>IF($E3764&lt;&gt;"",VLOOKUP($E3764,GEMWs!$E$14:$L$20,7,FALSE),"")</f>
        <v>37.754918937403332</v>
      </c>
      <c r="M3764" s="17">
        <f>IF($E3764&lt;&gt;"",VLOOKUP($E3764,GEMWs!$E$14:$L$20,8,FALSE),"")</f>
        <v>96.174593288388181</v>
      </c>
      <c r="N3764" s="17">
        <f t="shared" si="260"/>
        <v>237.43909400000001</v>
      </c>
      <c r="O3764" s="17">
        <f t="shared" si="261"/>
        <v>1033.8267679999999</v>
      </c>
      <c r="P3764" s="17">
        <f t="shared" si="262"/>
        <v>0.23988545051872756</v>
      </c>
      <c r="Q3764" s="17">
        <f t="shared" si="263"/>
        <v>1.0444783789479923</v>
      </c>
    </row>
    <row r="3765" spans="1:17" x14ac:dyDescent="0.35">
      <c r="A3765" t="s">
        <v>1721</v>
      </c>
      <c r="B3765" t="s">
        <v>83</v>
      </c>
      <c r="C3765" t="s">
        <v>84</v>
      </c>
      <c r="D3765" t="s">
        <v>14</v>
      </c>
      <c r="E3765" t="s">
        <v>21</v>
      </c>
      <c r="F3765" t="s">
        <v>22</v>
      </c>
      <c r="G3765" t="s">
        <v>3040</v>
      </c>
      <c r="H3765">
        <v>78.599999999999994</v>
      </c>
      <c r="I3765">
        <v>239</v>
      </c>
      <c r="J3765">
        <v>20</v>
      </c>
      <c r="K3765">
        <v>500</v>
      </c>
      <c r="L3765" s="17">
        <f>IF($E3765&lt;&gt;"",VLOOKUP($E3765,GEMWs!$E$14:$L$20,7,FALSE),"")</f>
        <v>37.754918937403332</v>
      </c>
      <c r="M3765" s="17">
        <f>IF($E3765&lt;&gt;"",VLOOKUP($E3765,GEMWs!$E$14:$L$20,8,FALSE),"")</f>
        <v>96.174593288388181</v>
      </c>
      <c r="N3765" s="17">
        <f t="shared" si="260"/>
        <v>20</v>
      </c>
      <c r="O3765" s="17">
        <f t="shared" si="261"/>
        <v>500</v>
      </c>
      <c r="P3765" s="17">
        <f t="shared" si="262"/>
        <v>0.15719999999999998</v>
      </c>
      <c r="Q3765" s="17">
        <f t="shared" si="263"/>
        <v>3.9299999999999997</v>
      </c>
    </row>
    <row r="3766" spans="1:17" x14ac:dyDescent="0.35">
      <c r="A3766" t="s">
        <v>1721</v>
      </c>
      <c r="B3766" t="s">
        <v>43</v>
      </c>
      <c r="C3766" t="s">
        <v>44</v>
      </c>
      <c r="D3766" t="s">
        <v>14</v>
      </c>
      <c r="E3766" t="s">
        <v>21</v>
      </c>
      <c r="F3766" t="s">
        <v>22</v>
      </c>
      <c r="G3766" t="s">
        <v>3040</v>
      </c>
      <c r="H3766">
        <v>222.5</v>
      </c>
      <c r="I3766">
        <v>418</v>
      </c>
      <c r="J3766">
        <v>590.49856699999998</v>
      </c>
      <c r="K3766">
        <v>6253.5111509999997</v>
      </c>
      <c r="L3766" s="17">
        <f>IF($E3766&lt;&gt;"",VLOOKUP($E3766,GEMWs!$E$14:$L$20,7,FALSE),"")</f>
        <v>37.754918937403332</v>
      </c>
      <c r="M3766" s="17">
        <f>IF($E3766&lt;&gt;"",VLOOKUP($E3766,GEMWs!$E$14:$L$20,8,FALSE),"")</f>
        <v>96.174593288388181</v>
      </c>
      <c r="N3766" s="17">
        <f t="shared" si="260"/>
        <v>590.49856699999998</v>
      </c>
      <c r="O3766" s="17">
        <f t="shared" si="261"/>
        <v>6253.5111509999997</v>
      </c>
      <c r="P3766" s="17">
        <f t="shared" si="262"/>
        <v>3.5580011713007023E-2</v>
      </c>
      <c r="Q3766" s="17">
        <f t="shared" si="263"/>
        <v>0.3768002370105667</v>
      </c>
    </row>
    <row r="3767" spans="1:17" x14ac:dyDescent="0.35">
      <c r="A3767" t="s">
        <v>1721</v>
      </c>
      <c r="B3767" t="s">
        <v>634</v>
      </c>
      <c r="C3767" t="s">
        <v>635</v>
      </c>
      <c r="D3767" t="s">
        <v>14</v>
      </c>
      <c r="E3767" t="s">
        <v>21</v>
      </c>
      <c r="F3767" t="s">
        <v>22</v>
      </c>
      <c r="G3767" t="s">
        <v>3040</v>
      </c>
      <c r="H3767">
        <v>232.8</v>
      </c>
      <c r="I3767">
        <v>474</v>
      </c>
      <c r="J3767">
        <v>7.2078579999999999</v>
      </c>
      <c r="K3767">
        <v>566.85718399999996</v>
      </c>
      <c r="L3767" s="17">
        <f>IF($E3767&lt;&gt;"",VLOOKUP($E3767,GEMWs!$E$14:$L$20,7,FALSE),"")</f>
        <v>37.754918937403332</v>
      </c>
      <c r="M3767" s="17">
        <f>IF($E3767&lt;&gt;"",VLOOKUP($E3767,GEMWs!$E$14:$L$20,8,FALSE),"")</f>
        <v>96.174593288388181</v>
      </c>
      <c r="N3767" s="17">
        <f t="shared" si="260"/>
        <v>7.2078579999999999</v>
      </c>
      <c r="O3767" s="17">
        <f t="shared" si="261"/>
        <v>566.85718399999996</v>
      </c>
      <c r="P3767" s="17">
        <f t="shared" si="262"/>
        <v>0.4106854540631526</v>
      </c>
      <c r="Q3767" s="17">
        <f t="shared" si="263"/>
        <v>32.298083563799402</v>
      </c>
    </row>
    <row r="3768" spans="1:17" x14ac:dyDescent="0.35">
      <c r="A3768" t="s">
        <v>1721</v>
      </c>
      <c r="B3768" t="s">
        <v>67</v>
      </c>
      <c r="C3768" t="s">
        <v>68</v>
      </c>
      <c r="D3768" t="s">
        <v>14</v>
      </c>
      <c r="E3768" t="s">
        <v>21</v>
      </c>
      <c r="F3768" t="s">
        <v>22</v>
      </c>
      <c r="G3768" t="s">
        <v>3040</v>
      </c>
      <c r="H3768">
        <v>441.7</v>
      </c>
      <c r="I3768">
        <v>245</v>
      </c>
      <c r="J3768">
        <v>8182</v>
      </c>
      <c r="K3768">
        <v>27300</v>
      </c>
      <c r="L3768" s="17">
        <f>IF($E3768&lt;&gt;"",VLOOKUP($E3768,GEMWs!$E$14:$L$20,7,FALSE),"")</f>
        <v>37.754918937403332</v>
      </c>
      <c r="M3768" s="17">
        <f>IF($E3768&lt;&gt;"",VLOOKUP($E3768,GEMWs!$E$14:$L$20,8,FALSE),"")</f>
        <v>96.174593288388181</v>
      </c>
      <c r="N3768" s="17">
        <f t="shared" si="260"/>
        <v>8182</v>
      </c>
      <c r="O3768" s="17">
        <f t="shared" si="261"/>
        <v>27300</v>
      </c>
      <c r="P3768" s="17">
        <f t="shared" si="262"/>
        <v>1.6179487179487178E-2</v>
      </c>
      <c r="Q3768" s="17">
        <f t="shared" si="263"/>
        <v>5.398435590320215E-2</v>
      </c>
    </row>
    <row r="3769" spans="1:17" x14ac:dyDescent="0.35">
      <c r="A3769" t="s">
        <v>1721</v>
      </c>
      <c r="B3769" t="s">
        <v>91</v>
      </c>
      <c r="C3769" t="s">
        <v>92</v>
      </c>
      <c r="D3769" t="s">
        <v>14</v>
      </c>
      <c r="E3769" t="s">
        <v>21</v>
      </c>
      <c r="F3769" t="s">
        <v>22</v>
      </c>
      <c r="G3769" t="s">
        <v>3040</v>
      </c>
      <c r="H3769">
        <v>15.9</v>
      </c>
      <c r="I3769">
        <v>368</v>
      </c>
      <c r="J3769">
        <v>78.33</v>
      </c>
      <c r="K3769">
        <v>110.48</v>
      </c>
      <c r="L3769" s="17">
        <f>IF($E3769&lt;&gt;"",VLOOKUP($E3769,GEMWs!$E$14:$L$20,7,FALSE),"")</f>
        <v>37.754918937403332</v>
      </c>
      <c r="M3769" s="17">
        <f>IF($E3769&lt;&gt;"",VLOOKUP($E3769,GEMWs!$E$14:$L$20,8,FALSE),"")</f>
        <v>96.174593288388181</v>
      </c>
      <c r="N3769" s="17">
        <f t="shared" si="260"/>
        <v>78.33</v>
      </c>
      <c r="O3769" s="17">
        <f t="shared" si="261"/>
        <v>110.48</v>
      </c>
      <c r="P3769" s="17">
        <f t="shared" si="262"/>
        <v>0.14391745112237508</v>
      </c>
      <c r="Q3769" s="17">
        <f t="shared" si="263"/>
        <v>0.20298736116430488</v>
      </c>
    </row>
    <row r="3770" spans="1:17" x14ac:dyDescent="0.35">
      <c r="A3770" t="s">
        <v>1721</v>
      </c>
      <c r="B3770" t="s">
        <v>122</v>
      </c>
      <c r="D3770" t="s">
        <v>14</v>
      </c>
      <c r="E3770" t="s">
        <v>21</v>
      </c>
      <c r="G3770" t="s">
        <v>3040</v>
      </c>
      <c r="H3770">
        <v>92.8</v>
      </c>
      <c r="J3770">
        <v>0</v>
      </c>
      <c r="K3770">
        <v>0</v>
      </c>
      <c r="L3770" s="17">
        <f>IF($E3770&lt;&gt;"",VLOOKUP($E3770,GEMWs!$E$14:$L$20,7,FALSE),"")</f>
        <v>37.754918937403332</v>
      </c>
      <c r="M3770" s="17">
        <f>IF($E3770&lt;&gt;"",VLOOKUP($E3770,GEMWs!$E$14:$L$20,8,FALSE),"")</f>
        <v>96.174593288388181</v>
      </c>
      <c r="N3770" s="17">
        <f t="shared" ca="1" si="260"/>
        <v>37.754918937403332</v>
      </c>
      <c r="O3770" s="17">
        <f t="shared" ca="1" si="261"/>
        <v>96.174593288388181</v>
      </c>
      <c r="P3770" s="17">
        <f t="shared" ca="1" si="262"/>
        <v>0.96491180078849759</v>
      </c>
      <c r="Q3770" s="17">
        <f t="shared" ca="1" si="263"/>
        <v>2.457957866466618</v>
      </c>
    </row>
    <row r="3771" spans="1:17" x14ac:dyDescent="0.35">
      <c r="A3771" t="s">
        <v>1721</v>
      </c>
      <c r="B3771" t="s">
        <v>2983</v>
      </c>
      <c r="D3771" t="s">
        <v>14</v>
      </c>
      <c r="E3771" t="s">
        <v>21</v>
      </c>
      <c r="G3771" t="s">
        <v>3040</v>
      </c>
      <c r="H3771">
        <v>264.5</v>
      </c>
      <c r="J3771">
        <v>0</v>
      </c>
      <c r="K3771">
        <v>0</v>
      </c>
      <c r="L3771" s="17">
        <f>IF($E3771&lt;&gt;"",VLOOKUP($E3771,GEMWs!$E$14:$L$20,7,FALSE),"")</f>
        <v>37.754918937403332</v>
      </c>
      <c r="M3771" s="17">
        <f>IF($E3771&lt;&gt;"",VLOOKUP($E3771,GEMWs!$E$14:$L$20,8,FALSE),"")</f>
        <v>96.174593288388181</v>
      </c>
      <c r="N3771" s="17">
        <f t="shared" ca="1" si="260"/>
        <v>37.754918937403332</v>
      </c>
      <c r="O3771" s="17">
        <f t="shared" ca="1" si="261"/>
        <v>96.174593288388181</v>
      </c>
      <c r="P3771" s="17">
        <f t="shared" ca="1" si="262"/>
        <v>2.7502065873766988</v>
      </c>
      <c r="Q3771" s="17">
        <f t="shared" ca="1" si="263"/>
        <v>7.0057096517286679</v>
      </c>
    </row>
    <row r="3772" spans="1:17" x14ac:dyDescent="0.35">
      <c r="A3772" t="s">
        <v>1721</v>
      </c>
      <c r="B3772" t="s">
        <v>2973</v>
      </c>
      <c r="D3772" t="s">
        <v>14</v>
      </c>
      <c r="E3772" t="s">
        <v>18</v>
      </c>
      <c r="G3772" t="s">
        <v>3040</v>
      </c>
      <c r="H3772">
        <v>11.3</v>
      </c>
      <c r="J3772">
        <v>0</v>
      </c>
      <c r="K3772">
        <v>0</v>
      </c>
      <c r="L3772" s="17">
        <f>IF($E3772&lt;&gt;"",VLOOKUP($E3772,GEMWs!$E$14:$L$20,7,FALSE),"")</f>
        <v>5950.3939027696888</v>
      </c>
      <c r="M3772" s="17">
        <f>IF($E3772&lt;&gt;"",VLOOKUP($E3772,GEMWs!$E$14:$L$20,8,FALSE),"")</f>
        <v>10539.430626954083</v>
      </c>
      <c r="N3772" s="17">
        <f t="shared" ca="1" si="260"/>
        <v>5950.3939027696888</v>
      </c>
      <c r="O3772" s="17">
        <f t="shared" ca="1" si="261"/>
        <v>10539.430626954083</v>
      </c>
      <c r="P3772" s="17">
        <f t="shared" ca="1" si="262"/>
        <v>1.0721641803970699E-3</v>
      </c>
      <c r="Q3772" s="17">
        <f t="shared" ca="1" si="263"/>
        <v>1.8990339437428281E-3</v>
      </c>
    </row>
    <row r="3773" spans="1:17" x14ac:dyDescent="0.35">
      <c r="A3773" t="s">
        <v>1721</v>
      </c>
      <c r="B3773" t="s">
        <v>2974</v>
      </c>
      <c r="D3773" t="s">
        <v>14</v>
      </c>
      <c r="E3773" t="s">
        <v>21</v>
      </c>
      <c r="G3773" t="s">
        <v>3040</v>
      </c>
      <c r="H3773">
        <v>128.69999999999999</v>
      </c>
      <c r="J3773">
        <v>0</v>
      </c>
      <c r="K3773">
        <v>0</v>
      </c>
      <c r="L3773" s="17">
        <f>IF($E3773&lt;&gt;"",VLOOKUP($E3773,GEMWs!$E$14:$L$20,7,FALSE),"")</f>
        <v>37.754918937403332</v>
      </c>
      <c r="M3773" s="17">
        <f>IF($E3773&lt;&gt;"",VLOOKUP($E3773,GEMWs!$E$14:$L$20,8,FALSE),"")</f>
        <v>96.174593288388181</v>
      </c>
      <c r="N3773" s="17">
        <f t="shared" ca="1" si="260"/>
        <v>37.754918937403332</v>
      </c>
      <c r="O3773" s="17">
        <f t="shared" ca="1" si="261"/>
        <v>96.174593288388181</v>
      </c>
      <c r="P3773" s="17">
        <f t="shared" ca="1" si="262"/>
        <v>1.3381912582055995</v>
      </c>
      <c r="Q3773" s="17">
        <f t="shared" ca="1" si="263"/>
        <v>3.4088273428260094</v>
      </c>
    </row>
    <row r="3774" spans="1:17" x14ac:dyDescent="0.35">
      <c r="A3774" t="s">
        <v>1721</v>
      </c>
      <c r="B3774" t="s">
        <v>3000</v>
      </c>
      <c r="D3774" t="s">
        <v>14</v>
      </c>
      <c r="E3774" t="s">
        <v>21</v>
      </c>
      <c r="G3774" t="s">
        <v>3040</v>
      </c>
      <c r="H3774">
        <v>23.8</v>
      </c>
      <c r="J3774">
        <v>0</v>
      </c>
      <c r="K3774">
        <v>0</v>
      </c>
      <c r="L3774" s="17">
        <f>IF($E3774&lt;&gt;"",VLOOKUP($E3774,GEMWs!$E$14:$L$20,7,FALSE),"")</f>
        <v>37.754918937403332</v>
      </c>
      <c r="M3774" s="17">
        <f>IF($E3774&lt;&gt;"",VLOOKUP($E3774,GEMWs!$E$14:$L$20,8,FALSE),"")</f>
        <v>96.174593288388181</v>
      </c>
      <c r="N3774" s="17">
        <f t="shared" ca="1" si="260"/>
        <v>37.754918937403332</v>
      </c>
      <c r="O3774" s="17">
        <f t="shared" ca="1" si="261"/>
        <v>96.174593288388181</v>
      </c>
      <c r="P3774" s="17">
        <f t="shared" ca="1" si="262"/>
        <v>0.24746660408153281</v>
      </c>
      <c r="Q3774" s="17">
        <f t="shared" ca="1" si="263"/>
        <v>0.63038143558087834</v>
      </c>
    </row>
    <row r="3775" spans="1:17" x14ac:dyDescent="0.35">
      <c r="A3775" t="s">
        <v>1721</v>
      </c>
      <c r="B3775" t="s">
        <v>77</v>
      </c>
      <c r="C3775" t="s">
        <v>78</v>
      </c>
      <c r="D3775" t="s">
        <v>14</v>
      </c>
      <c r="E3775" t="s">
        <v>21</v>
      </c>
      <c r="F3775" t="s">
        <v>22</v>
      </c>
      <c r="G3775" t="s">
        <v>3040</v>
      </c>
      <c r="H3775">
        <v>300.10000000000002</v>
      </c>
      <c r="I3775">
        <v>373</v>
      </c>
      <c r="J3775">
        <v>1400</v>
      </c>
      <c r="K3775">
        <v>1400</v>
      </c>
      <c r="L3775" s="17">
        <f>IF($E3775&lt;&gt;"",VLOOKUP($E3775,GEMWs!$E$14:$L$20,7,FALSE),"")</f>
        <v>37.754918937403332</v>
      </c>
      <c r="M3775" s="17">
        <f>IF($E3775&lt;&gt;"",VLOOKUP($E3775,GEMWs!$E$14:$L$20,8,FALSE),"")</f>
        <v>96.174593288388181</v>
      </c>
      <c r="N3775" s="17">
        <f t="shared" si="260"/>
        <v>1400</v>
      </c>
      <c r="O3775" s="17">
        <f t="shared" si="261"/>
        <v>1400</v>
      </c>
      <c r="P3775" s="17">
        <f t="shared" si="262"/>
        <v>0.21435714285714288</v>
      </c>
      <c r="Q3775" s="17">
        <f t="shared" si="263"/>
        <v>0.21435714285714288</v>
      </c>
    </row>
    <row r="3776" spans="1:17" x14ac:dyDescent="0.35">
      <c r="A3776" t="s">
        <v>1721</v>
      </c>
      <c r="B3776" t="s">
        <v>241</v>
      </c>
      <c r="D3776" t="s">
        <v>14</v>
      </c>
      <c r="E3776" t="s">
        <v>21</v>
      </c>
      <c r="G3776" t="s">
        <v>3040</v>
      </c>
      <c r="H3776">
        <v>443.8</v>
      </c>
      <c r="J3776">
        <v>0</v>
      </c>
      <c r="K3776">
        <v>0</v>
      </c>
      <c r="L3776" s="17">
        <f>IF($E3776&lt;&gt;"",VLOOKUP($E3776,GEMWs!$E$14:$L$20,7,FALSE),"")</f>
        <v>37.754918937403332</v>
      </c>
      <c r="M3776" s="17">
        <f>IF($E3776&lt;&gt;"",VLOOKUP($E3776,GEMWs!$E$14:$L$20,8,FALSE),"")</f>
        <v>96.174593288388181</v>
      </c>
      <c r="N3776" s="17">
        <f t="shared" ca="1" si="260"/>
        <v>37.754918937403332</v>
      </c>
      <c r="O3776" s="17">
        <f t="shared" ca="1" si="261"/>
        <v>96.174593288388181</v>
      </c>
      <c r="P3776" s="17">
        <f t="shared" ca="1" si="262"/>
        <v>4.614524323167406</v>
      </c>
      <c r="Q3776" s="17">
        <f t="shared" ca="1" si="263"/>
        <v>11.754759710537554</v>
      </c>
    </row>
    <row r="3777" spans="1:17" x14ac:dyDescent="0.35">
      <c r="A3777" t="s">
        <v>1721</v>
      </c>
      <c r="B3777" t="s">
        <v>140</v>
      </c>
      <c r="C3777" t="s">
        <v>141</v>
      </c>
      <c r="D3777" t="s">
        <v>14</v>
      </c>
      <c r="E3777" t="s">
        <v>21</v>
      </c>
      <c r="F3777" t="s">
        <v>22</v>
      </c>
      <c r="G3777" t="s">
        <v>3040</v>
      </c>
      <c r="H3777">
        <v>247</v>
      </c>
      <c r="I3777">
        <v>425</v>
      </c>
      <c r="J3777">
        <v>3722.8</v>
      </c>
      <c r="K3777">
        <v>5548.3</v>
      </c>
      <c r="L3777" s="17">
        <f>IF($E3777&lt;&gt;"",VLOOKUP($E3777,GEMWs!$E$14:$L$20,7,FALSE),"")</f>
        <v>37.754918937403332</v>
      </c>
      <c r="M3777" s="17">
        <f>IF($E3777&lt;&gt;"",VLOOKUP($E3777,GEMWs!$E$14:$L$20,8,FALSE),"")</f>
        <v>96.174593288388181</v>
      </c>
      <c r="N3777" s="17">
        <f t="shared" si="260"/>
        <v>3722.8</v>
      </c>
      <c r="O3777" s="17">
        <f t="shared" si="261"/>
        <v>5548.3</v>
      </c>
      <c r="P3777" s="17">
        <f t="shared" si="262"/>
        <v>4.4518140691743417E-2</v>
      </c>
      <c r="Q3777" s="17">
        <f t="shared" si="263"/>
        <v>6.6347910175136984E-2</v>
      </c>
    </row>
    <row r="3778" spans="1:17" x14ac:dyDescent="0.35">
      <c r="A3778" t="s">
        <v>1721</v>
      </c>
      <c r="B3778" t="s">
        <v>229</v>
      </c>
      <c r="D3778" t="s">
        <v>22</v>
      </c>
      <c r="G3778" t="s">
        <v>3040</v>
      </c>
      <c r="H3778">
        <v>5.7</v>
      </c>
      <c r="J3778">
        <v>0</v>
      </c>
      <c r="K3778">
        <v>0</v>
      </c>
      <c r="L3778" s="17" t="str">
        <f>IF($E3778&lt;&gt;"",VLOOKUP($E3778,GEMWs!$E$14:$L$20,7,FALSE),"")</f>
        <v/>
      </c>
      <c r="M3778" s="17" t="str">
        <f>IF($E3778&lt;&gt;"",VLOOKUP($E3778,GEMWs!$E$14:$L$20,8,FALSE),"")</f>
        <v/>
      </c>
      <c r="N3778" s="17">
        <f t="shared" ca="1" si="260"/>
        <v>0</v>
      </c>
      <c r="O3778" s="17">
        <f t="shared" ca="1" si="261"/>
        <v>0</v>
      </c>
      <c r="P3778" s="17">
        <f t="shared" ca="1" si="262"/>
        <v>0</v>
      </c>
      <c r="Q3778" s="17">
        <f t="shared" ca="1" si="263"/>
        <v>0</v>
      </c>
    </row>
    <row r="3779" spans="1:17" x14ac:dyDescent="0.35">
      <c r="A3779" t="s">
        <v>1721</v>
      </c>
      <c r="B3779" t="s">
        <v>157</v>
      </c>
      <c r="D3779" t="s">
        <v>22</v>
      </c>
      <c r="G3779" t="s">
        <v>3040</v>
      </c>
      <c r="H3779">
        <v>46</v>
      </c>
      <c r="J3779">
        <v>0</v>
      </c>
      <c r="K3779">
        <v>0</v>
      </c>
      <c r="L3779" s="17" t="str">
        <f>IF($E3779&lt;&gt;"",VLOOKUP($E3779,GEMWs!$E$14:$L$20,7,FALSE),"")</f>
        <v/>
      </c>
      <c r="M3779" s="17" t="str">
        <f>IF($E3779&lt;&gt;"",VLOOKUP($E3779,GEMWs!$E$14:$L$20,8,FALSE),"")</f>
        <v/>
      </c>
      <c r="N3779" s="17">
        <f t="shared" ca="1" si="260"/>
        <v>0</v>
      </c>
      <c r="O3779" s="17">
        <f t="shared" ca="1" si="261"/>
        <v>0</v>
      </c>
      <c r="P3779" s="17">
        <f t="shared" ca="1" si="262"/>
        <v>0</v>
      </c>
      <c r="Q3779" s="17">
        <f t="shared" ca="1" si="263"/>
        <v>0</v>
      </c>
    </row>
    <row r="3780" spans="1:17" x14ac:dyDescent="0.35">
      <c r="A3780" t="s">
        <v>1721</v>
      </c>
      <c r="B3780" t="s">
        <v>103</v>
      </c>
      <c r="D3780" t="s">
        <v>14</v>
      </c>
      <c r="E3780" t="s">
        <v>15</v>
      </c>
      <c r="G3780" t="s">
        <v>3040</v>
      </c>
      <c r="H3780">
        <v>6603.4</v>
      </c>
      <c r="J3780">
        <v>0</v>
      </c>
      <c r="K3780">
        <v>0</v>
      </c>
      <c r="L3780" s="17">
        <f>IF($E3780&lt;&gt;"",VLOOKUP($E3780,GEMWs!$E$14:$L$20,7,FALSE),"")</f>
        <v>37.892086284381016</v>
      </c>
      <c r="M3780" s="17">
        <f>IF($E3780&lt;&gt;"",VLOOKUP($E3780,GEMWs!$E$14:$L$20,8,FALSE),"")</f>
        <v>96.522753888300599</v>
      </c>
      <c r="N3780" s="17">
        <f t="shared" ca="1" si="260"/>
        <v>37.892086284381016</v>
      </c>
      <c r="O3780" s="17">
        <f t="shared" ca="1" si="261"/>
        <v>96.522753888300599</v>
      </c>
      <c r="P3780" s="17">
        <f t="shared" ca="1" si="262"/>
        <v>68.412884361356674</v>
      </c>
      <c r="Q3780" s="17">
        <f t="shared" ca="1" si="263"/>
        <v>174.26857815221163</v>
      </c>
    </row>
    <row r="3781" spans="1:17" x14ac:dyDescent="0.35">
      <c r="A3781" t="s">
        <v>1721</v>
      </c>
      <c r="B3781" t="s">
        <v>941</v>
      </c>
      <c r="C3781" t="s">
        <v>942</v>
      </c>
      <c r="D3781" t="s">
        <v>14</v>
      </c>
      <c r="E3781" t="s">
        <v>21</v>
      </c>
      <c r="F3781" t="s">
        <v>22</v>
      </c>
      <c r="G3781" t="s">
        <v>3040</v>
      </c>
      <c r="H3781">
        <v>2188.9</v>
      </c>
      <c r="I3781">
        <v>276</v>
      </c>
      <c r="J3781">
        <v>11.292441</v>
      </c>
      <c r="K3781">
        <v>600.10174800000004</v>
      </c>
      <c r="L3781" s="17">
        <f>IF($E3781&lt;&gt;"",VLOOKUP($E3781,GEMWs!$E$14:$L$20,7,FALSE),"")</f>
        <v>37.754918937403332</v>
      </c>
      <c r="M3781" s="17">
        <f>IF($E3781&lt;&gt;"",VLOOKUP($E3781,GEMWs!$E$14:$L$20,8,FALSE),"")</f>
        <v>96.174593288388181</v>
      </c>
      <c r="N3781" s="17">
        <f t="shared" si="260"/>
        <v>11.292441</v>
      </c>
      <c r="O3781" s="17">
        <f t="shared" si="261"/>
        <v>600.10174800000004</v>
      </c>
      <c r="P3781" s="17">
        <f t="shared" si="262"/>
        <v>3.6475481154572473</v>
      </c>
      <c r="Q3781" s="17">
        <f t="shared" si="263"/>
        <v>193.83762996857811</v>
      </c>
    </row>
    <row r="3782" spans="1:17" x14ac:dyDescent="0.35">
      <c r="A3782" t="s">
        <v>1721</v>
      </c>
      <c r="B3782" t="s">
        <v>124</v>
      </c>
      <c r="D3782" t="s">
        <v>22</v>
      </c>
      <c r="G3782" t="s">
        <v>3040</v>
      </c>
      <c r="H3782">
        <v>213.6</v>
      </c>
      <c r="J3782">
        <v>0</v>
      </c>
      <c r="K3782">
        <v>0</v>
      </c>
      <c r="L3782" s="17" t="str">
        <f>IF($E3782&lt;&gt;"",VLOOKUP($E3782,GEMWs!$E$14:$L$20,7,FALSE),"")</f>
        <v/>
      </c>
      <c r="M3782" s="17" t="str">
        <f>IF($E3782&lt;&gt;"",VLOOKUP($E3782,GEMWs!$E$14:$L$20,8,FALSE),"")</f>
        <v/>
      </c>
      <c r="N3782" s="17">
        <f t="shared" ca="1" si="260"/>
        <v>0</v>
      </c>
      <c r="O3782" s="17">
        <f t="shared" ca="1" si="261"/>
        <v>0</v>
      </c>
      <c r="P3782" s="17">
        <f t="shared" ca="1" si="262"/>
        <v>0</v>
      </c>
      <c r="Q3782" s="17">
        <f t="shared" ca="1" si="263"/>
        <v>0</v>
      </c>
    </row>
    <row r="3783" spans="1:17" x14ac:dyDescent="0.35">
      <c r="A3783" t="s">
        <v>1721</v>
      </c>
      <c r="B3783" t="s">
        <v>130</v>
      </c>
      <c r="D3783" t="s">
        <v>22</v>
      </c>
      <c r="G3783" t="s">
        <v>3040</v>
      </c>
      <c r="H3783">
        <v>690.6</v>
      </c>
      <c r="J3783">
        <v>0</v>
      </c>
      <c r="K3783">
        <v>0</v>
      </c>
      <c r="L3783" s="17" t="str">
        <f>IF($E3783&lt;&gt;"",VLOOKUP($E3783,GEMWs!$E$14:$L$20,7,FALSE),"")</f>
        <v/>
      </c>
      <c r="M3783" s="17" t="str">
        <f>IF($E3783&lt;&gt;"",VLOOKUP($E3783,GEMWs!$E$14:$L$20,8,FALSE),"")</f>
        <v/>
      </c>
      <c r="N3783" s="17">
        <f t="shared" ca="1" si="260"/>
        <v>0</v>
      </c>
      <c r="O3783" s="17">
        <f t="shared" ca="1" si="261"/>
        <v>0</v>
      </c>
      <c r="P3783" s="17">
        <f t="shared" ca="1" si="262"/>
        <v>0</v>
      </c>
      <c r="Q3783" s="17">
        <f t="shared" ca="1" si="263"/>
        <v>0</v>
      </c>
    </row>
    <row r="3784" spans="1:17" x14ac:dyDescent="0.35">
      <c r="A3784" t="s">
        <v>1721</v>
      </c>
      <c r="B3784" t="s">
        <v>117</v>
      </c>
      <c r="D3784" t="s">
        <v>14</v>
      </c>
      <c r="E3784" t="s">
        <v>21</v>
      </c>
      <c r="G3784" t="s">
        <v>3040</v>
      </c>
      <c r="H3784">
        <v>11.6</v>
      </c>
      <c r="J3784">
        <v>0</v>
      </c>
      <c r="K3784">
        <v>0</v>
      </c>
      <c r="L3784" s="17">
        <f>IF($E3784&lt;&gt;"",VLOOKUP($E3784,GEMWs!$E$14:$L$20,7,FALSE),"")</f>
        <v>37.754918937403332</v>
      </c>
      <c r="M3784" s="17">
        <f>IF($E3784&lt;&gt;"",VLOOKUP($E3784,GEMWs!$E$14:$L$20,8,FALSE),"")</f>
        <v>96.174593288388181</v>
      </c>
      <c r="N3784" s="17">
        <f t="shared" ca="1" si="260"/>
        <v>37.754918937403332</v>
      </c>
      <c r="O3784" s="17">
        <f t="shared" ca="1" si="261"/>
        <v>96.174593288388181</v>
      </c>
      <c r="P3784" s="17">
        <f t="shared" ca="1" si="262"/>
        <v>0.1206139750985622</v>
      </c>
      <c r="Q3784" s="17">
        <f t="shared" ca="1" si="263"/>
        <v>0.30724473330832724</v>
      </c>
    </row>
    <row r="3785" spans="1:17" x14ac:dyDescent="0.35">
      <c r="A3785" t="s">
        <v>1721</v>
      </c>
      <c r="B3785" t="s">
        <v>104</v>
      </c>
      <c r="D3785" t="s">
        <v>14</v>
      </c>
      <c r="E3785" t="s">
        <v>21</v>
      </c>
      <c r="G3785" t="s">
        <v>3040</v>
      </c>
      <c r="H3785">
        <v>842.9</v>
      </c>
      <c r="J3785">
        <v>0</v>
      </c>
      <c r="K3785">
        <v>0</v>
      </c>
      <c r="L3785" s="17">
        <f>IF($E3785&lt;&gt;"",VLOOKUP($E3785,GEMWs!$E$14:$L$20,7,FALSE),"")</f>
        <v>37.754918937403332</v>
      </c>
      <c r="M3785" s="17">
        <f>IF($E3785&lt;&gt;"",VLOOKUP($E3785,GEMWs!$E$14:$L$20,8,FALSE),"")</f>
        <v>96.174593288388181</v>
      </c>
      <c r="N3785" s="17">
        <f t="shared" ca="1" si="260"/>
        <v>37.754918937403332</v>
      </c>
      <c r="O3785" s="17">
        <f t="shared" ca="1" si="261"/>
        <v>96.174593288388181</v>
      </c>
      <c r="P3785" s="17">
        <f t="shared" ca="1" si="262"/>
        <v>8.7642689319463862</v>
      </c>
      <c r="Q3785" s="17">
        <f t="shared" ca="1" si="263"/>
        <v>22.325567733240433</v>
      </c>
    </row>
    <row r="3786" spans="1:17" x14ac:dyDescent="0.35">
      <c r="A3786" t="s">
        <v>1721</v>
      </c>
      <c r="B3786" t="s">
        <v>236</v>
      </c>
      <c r="D3786" t="s">
        <v>22</v>
      </c>
      <c r="G3786" t="s">
        <v>3040</v>
      </c>
      <c r="H3786">
        <v>1103.5999999999999</v>
      </c>
      <c r="J3786">
        <v>0</v>
      </c>
      <c r="K3786">
        <v>0</v>
      </c>
      <c r="L3786" s="17" t="str">
        <f>IF($E3786&lt;&gt;"",VLOOKUP($E3786,GEMWs!$E$14:$L$20,7,FALSE),"")</f>
        <v/>
      </c>
      <c r="M3786" s="17" t="str">
        <f>IF($E3786&lt;&gt;"",VLOOKUP($E3786,GEMWs!$E$14:$L$20,8,FALSE),"")</f>
        <v/>
      </c>
      <c r="N3786" s="17">
        <f t="shared" ca="1" si="260"/>
        <v>0</v>
      </c>
      <c r="O3786" s="17">
        <f t="shared" ca="1" si="261"/>
        <v>0</v>
      </c>
      <c r="P3786" s="17">
        <f t="shared" ca="1" si="262"/>
        <v>0</v>
      </c>
      <c r="Q3786" s="17">
        <f t="shared" ca="1" si="263"/>
        <v>0</v>
      </c>
    </row>
    <row r="3787" spans="1:17" x14ac:dyDescent="0.35">
      <c r="A3787" t="s">
        <v>1721</v>
      </c>
      <c r="B3787" t="s">
        <v>540</v>
      </c>
      <c r="C3787" t="s">
        <v>541</v>
      </c>
      <c r="D3787" t="s">
        <v>14</v>
      </c>
      <c r="E3787" t="s">
        <v>21</v>
      </c>
      <c r="F3787" t="s">
        <v>22</v>
      </c>
      <c r="G3787" t="s">
        <v>3040</v>
      </c>
      <c r="H3787">
        <v>9.9</v>
      </c>
      <c r="I3787">
        <v>386</v>
      </c>
      <c r="J3787">
        <v>4500</v>
      </c>
      <c r="K3787">
        <v>4500</v>
      </c>
      <c r="L3787" s="17">
        <f>IF($E3787&lt;&gt;"",VLOOKUP($E3787,GEMWs!$E$14:$L$20,7,FALSE),"")</f>
        <v>37.754918937403332</v>
      </c>
      <c r="M3787" s="17">
        <f>IF($E3787&lt;&gt;"",VLOOKUP($E3787,GEMWs!$E$14:$L$20,8,FALSE),"")</f>
        <v>96.174593288388181</v>
      </c>
      <c r="N3787" s="17">
        <f t="shared" si="260"/>
        <v>4500</v>
      </c>
      <c r="O3787" s="17">
        <f t="shared" si="261"/>
        <v>4500</v>
      </c>
      <c r="P3787" s="17">
        <f t="shared" si="262"/>
        <v>2.2000000000000001E-3</v>
      </c>
      <c r="Q3787" s="17">
        <f t="shared" si="263"/>
        <v>2.2000000000000001E-3</v>
      </c>
    </row>
    <row r="3788" spans="1:17" x14ac:dyDescent="0.35">
      <c r="A3788" t="s">
        <v>1721</v>
      </c>
      <c r="B3788" t="s">
        <v>118</v>
      </c>
      <c r="D3788" t="s">
        <v>22</v>
      </c>
      <c r="G3788" t="s">
        <v>3040</v>
      </c>
      <c r="H3788">
        <v>360.3</v>
      </c>
      <c r="J3788">
        <v>0</v>
      </c>
      <c r="K3788">
        <v>0</v>
      </c>
      <c r="L3788" s="17" t="str">
        <f>IF($E3788&lt;&gt;"",VLOOKUP($E3788,GEMWs!$E$14:$L$20,7,FALSE),"")</f>
        <v/>
      </c>
      <c r="M3788" s="17" t="str">
        <f>IF($E3788&lt;&gt;"",VLOOKUP($E3788,GEMWs!$E$14:$L$20,8,FALSE),"")</f>
        <v/>
      </c>
      <c r="N3788" s="17">
        <f t="shared" ca="1" si="260"/>
        <v>0</v>
      </c>
      <c r="O3788" s="17">
        <f t="shared" ca="1" si="261"/>
        <v>0</v>
      </c>
      <c r="P3788" s="17">
        <f t="shared" ca="1" si="262"/>
        <v>0</v>
      </c>
      <c r="Q3788" s="17">
        <f t="shared" ca="1" si="263"/>
        <v>0</v>
      </c>
    </row>
    <row r="3789" spans="1:17" x14ac:dyDescent="0.35">
      <c r="A3789" t="s">
        <v>1721</v>
      </c>
      <c r="B3789" t="s">
        <v>2978</v>
      </c>
      <c r="C3789" t="s">
        <v>158</v>
      </c>
      <c r="D3789" t="s">
        <v>22</v>
      </c>
      <c r="G3789" t="s">
        <v>3040</v>
      </c>
      <c r="H3789">
        <v>881.1</v>
      </c>
      <c r="J3789">
        <v>0</v>
      </c>
      <c r="K3789">
        <v>0</v>
      </c>
      <c r="L3789" s="17" t="str">
        <f>IF($E3789&lt;&gt;"",VLOOKUP($E3789,GEMWs!$E$14:$L$20,7,FALSE),"")</f>
        <v/>
      </c>
      <c r="M3789" s="17" t="str">
        <f>IF($E3789&lt;&gt;"",VLOOKUP($E3789,GEMWs!$E$14:$L$20,8,FALSE),"")</f>
        <v/>
      </c>
      <c r="N3789" s="17">
        <f t="shared" ca="1" si="260"/>
        <v>0</v>
      </c>
      <c r="O3789" s="17">
        <f t="shared" ca="1" si="261"/>
        <v>0</v>
      </c>
      <c r="P3789" s="17">
        <f t="shared" ca="1" si="262"/>
        <v>0</v>
      </c>
      <c r="Q3789" s="17">
        <f t="shared" ca="1" si="263"/>
        <v>0</v>
      </c>
    </row>
    <row r="3790" spans="1:17" x14ac:dyDescent="0.35">
      <c r="A3790" t="s">
        <v>1721</v>
      </c>
      <c r="B3790" t="s">
        <v>105</v>
      </c>
      <c r="D3790" t="s">
        <v>14</v>
      </c>
      <c r="E3790" t="s">
        <v>21</v>
      </c>
      <c r="G3790" t="s">
        <v>3040</v>
      </c>
      <c r="H3790">
        <v>554</v>
      </c>
      <c r="J3790">
        <v>0</v>
      </c>
      <c r="K3790">
        <v>0</v>
      </c>
      <c r="L3790" s="17">
        <f>IF($E3790&lt;&gt;"",VLOOKUP($E3790,GEMWs!$E$14:$L$20,7,FALSE),"")</f>
        <v>37.754918937403332</v>
      </c>
      <c r="M3790" s="17">
        <f>IF($E3790&lt;&gt;"",VLOOKUP($E3790,GEMWs!$E$14:$L$20,8,FALSE),"")</f>
        <v>96.174593288388181</v>
      </c>
      <c r="N3790" s="17">
        <f t="shared" ca="1" si="260"/>
        <v>37.754918937403332</v>
      </c>
      <c r="O3790" s="17">
        <f t="shared" ca="1" si="261"/>
        <v>96.174593288388181</v>
      </c>
      <c r="P3790" s="17">
        <f t="shared" ca="1" si="262"/>
        <v>5.7603570866037463</v>
      </c>
      <c r="Q3790" s="17">
        <f t="shared" ca="1" si="263"/>
        <v>14.673584676966662</v>
      </c>
    </row>
    <row r="3791" spans="1:17" x14ac:dyDescent="0.35">
      <c r="A3791" t="s">
        <v>1721</v>
      </c>
      <c r="B3791" t="s">
        <v>477</v>
      </c>
      <c r="D3791" t="s">
        <v>22</v>
      </c>
      <c r="G3791" t="s">
        <v>3040</v>
      </c>
      <c r="H3791">
        <v>3.8</v>
      </c>
      <c r="J3791">
        <v>0</v>
      </c>
      <c r="K3791">
        <v>0</v>
      </c>
      <c r="L3791" s="17" t="str">
        <f>IF($E3791&lt;&gt;"",VLOOKUP($E3791,GEMWs!$E$14:$L$20,7,FALSE),"")</f>
        <v/>
      </c>
      <c r="M3791" s="17" t="str">
        <f>IF($E3791&lt;&gt;"",VLOOKUP($E3791,GEMWs!$E$14:$L$20,8,FALSE),"")</f>
        <v/>
      </c>
      <c r="N3791" s="17">
        <f t="shared" ca="1" si="260"/>
        <v>0</v>
      </c>
      <c r="O3791" s="17">
        <f t="shared" ca="1" si="261"/>
        <v>0</v>
      </c>
      <c r="P3791" s="17">
        <f t="shared" ca="1" si="262"/>
        <v>0</v>
      </c>
      <c r="Q3791" s="17">
        <f t="shared" ca="1" si="263"/>
        <v>0</v>
      </c>
    </row>
    <row r="3792" spans="1:17" x14ac:dyDescent="0.35">
      <c r="A3792" t="s">
        <v>1721</v>
      </c>
      <c r="B3792" t="s">
        <v>106</v>
      </c>
      <c r="D3792" t="s">
        <v>14</v>
      </c>
      <c r="E3792" t="s">
        <v>21</v>
      </c>
      <c r="G3792" t="s">
        <v>3040</v>
      </c>
      <c r="H3792">
        <v>2329.1999999999998</v>
      </c>
      <c r="J3792">
        <v>0</v>
      </c>
      <c r="K3792">
        <v>0</v>
      </c>
      <c r="L3792" s="17">
        <f>IF($E3792&lt;&gt;"",VLOOKUP($E3792,GEMWs!$E$14:$L$20,7,FALSE),"")</f>
        <v>37.754918937403332</v>
      </c>
      <c r="M3792" s="17">
        <f>IF($E3792&lt;&gt;"",VLOOKUP($E3792,GEMWs!$E$14:$L$20,8,FALSE),"")</f>
        <v>96.174593288388181</v>
      </c>
      <c r="N3792" s="17">
        <f t="shared" ca="1" si="260"/>
        <v>37.754918937403332</v>
      </c>
      <c r="O3792" s="17">
        <f t="shared" ca="1" si="261"/>
        <v>96.174593288388181</v>
      </c>
      <c r="P3792" s="17">
        <f t="shared" ca="1" si="262"/>
        <v>24.218454379273368</v>
      </c>
      <c r="Q3792" s="17">
        <f t="shared" ca="1" si="263"/>
        <v>61.692623519116871</v>
      </c>
    </row>
    <row r="3793" spans="1:17" x14ac:dyDescent="0.35">
      <c r="A3793" t="s">
        <v>1721</v>
      </c>
      <c r="B3793" t="s">
        <v>2975</v>
      </c>
      <c r="D3793" t="s">
        <v>14</v>
      </c>
      <c r="E3793" t="s">
        <v>18</v>
      </c>
      <c r="G3793" t="s">
        <v>3040</v>
      </c>
      <c r="H3793">
        <v>346.2</v>
      </c>
      <c r="J3793">
        <v>0</v>
      </c>
      <c r="K3793">
        <v>0</v>
      </c>
      <c r="L3793" s="17">
        <f>IF($E3793&lt;&gt;"",VLOOKUP($E3793,GEMWs!$E$14:$L$20,7,FALSE),"")</f>
        <v>5950.3939027696888</v>
      </c>
      <c r="M3793" s="17">
        <f>IF($E3793&lt;&gt;"",VLOOKUP($E3793,GEMWs!$E$14:$L$20,8,FALSE),"")</f>
        <v>10539.430626954083</v>
      </c>
      <c r="N3793" s="17">
        <f t="shared" ca="1" si="260"/>
        <v>5950.3939027696888</v>
      </c>
      <c r="O3793" s="17">
        <f t="shared" ca="1" si="261"/>
        <v>10539.430626954083</v>
      </c>
      <c r="P3793" s="17">
        <f t="shared" ca="1" si="262"/>
        <v>3.2848074270218193E-2</v>
      </c>
      <c r="Q3793" s="17">
        <f t="shared" ca="1" si="263"/>
        <v>5.8181022241041332E-2</v>
      </c>
    </row>
    <row r="3794" spans="1:17" x14ac:dyDescent="0.35">
      <c r="A3794" t="s">
        <v>1721</v>
      </c>
      <c r="B3794" t="s">
        <v>945</v>
      </c>
      <c r="C3794" t="s">
        <v>946</v>
      </c>
      <c r="D3794" t="s">
        <v>14</v>
      </c>
      <c r="E3794" t="s">
        <v>21</v>
      </c>
      <c r="F3794" t="s">
        <v>22</v>
      </c>
      <c r="G3794" t="s">
        <v>3040</v>
      </c>
      <c r="H3794">
        <v>1830.3</v>
      </c>
      <c r="I3794">
        <v>301</v>
      </c>
      <c r="J3794">
        <v>500</v>
      </c>
      <c r="K3794">
        <v>1000</v>
      </c>
      <c r="L3794" s="17">
        <f>IF($E3794&lt;&gt;"",VLOOKUP($E3794,GEMWs!$E$14:$L$20,7,FALSE),"")</f>
        <v>37.754918937403332</v>
      </c>
      <c r="M3794" s="17">
        <f>IF($E3794&lt;&gt;"",VLOOKUP($E3794,GEMWs!$E$14:$L$20,8,FALSE),"")</f>
        <v>96.174593288388181</v>
      </c>
      <c r="N3794" s="17">
        <f t="shared" si="260"/>
        <v>500</v>
      </c>
      <c r="O3794" s="17">
        <f t="shared" si="261"/>
        <v>1000</v>
      </c>
      <c r="P3794" s="17">
        <f t="shared" si="262"/>
        <v>1.8303</v>
      </c>
      <c r="Q3794" s="17">
        <f t="shared" si="263"/>
        <v>3.6606000000000001</v>
      </c>
    </row>
    <row r="3795" spans="1:17" x14ac:dyDescent="0.35">
      <c r="A3795" t="s">
        <v>1721</v>
      </c>
      <c r="B3795" t="s">
        <v>148</v>
      </c>
      <c r="C3795" t="s">
        <v>149</v>
      </c>
      <c r="D3795" t="s">
        <v>14</v>
      </c>
      <c r="E3795" t="s">
        <v>21</v>
      </c>
      <c r="F3795" t="s">
        <v>22</v>
      </c>
      <c r="G3795" t="s">
        <v>3040</v>
      </c>
      <c r="H3795">
        <v>489.9</v>
      </c>
      <c r="I3795">
        <v>434</v>
      </c>
      <c r="J3795">
        <v>660</v>
      </c>
      <c r="K3795">
        <v>660</v>
      </c>
      <c r="L3795" s="17">
        <f>IF($E3795&lt;&gt;"",VLOOKUP($E3795,GEMWs!$E$14:$L$20,7,FALSE),"")</f>
        <v>37.754918937403332</v>
      </c>
      <c r="M3795" s="17">
        <f>IF($E3795&lt;&gt;"",VLOOKUP($E3795,GEMWs!$E$14:$L$20,8,FALSE),"")</f>
        <v>96.174593288388181</v>
      </c>
      <c r="N3795" s="17">
        <f t="shared" ref="N3795:N3858" si="264">IF($I3795&lt;&gt;"",J3795,IF(AND($D3795="Y",$M$6=236),L3795,0))</f>
        <v>660</v>
      </c>
      <c r="O3795" s="17">
        <f t="shared" ref="O3795:O3858" si="265">IF($I3795&lt;&gt;"",K3795,IF(AND($D3795="Y",$M$6=236),M3795,0))</f>
        <v>660</v>
      </c>
      <c r="P3795" s="17">
        <f t="shared" si="262"/>
        <v>0.7422727272727272</v>
      </c>
      <c r="Q3795" s="17">
        <f t="shared" si="263"/>
        <v>0.7422727272727272</v>
      </c>
    </row>
    <row r="3796" spans="1:17" x14ac:dyDescent="0.35">
      <c r="A3796" t="s">
        <v>1721</v>
      </c>
      <c r="B3796" t="s">
        <v>131</v>
      </c>
      <c r="D3796" t="s">
        <v>14</v>
      </c>
      <c r="E3796" t="s">
        <v>21</v>
      </c>
      <c r="G3796" t="s">
        <v>3040</v>
      </c>
      <c r="H3796">
        <v>79.599999999999994</v>
      </c>
      <c r="J3796">
        <v>0</v>
      </c>
      <c r="K3796">
        <v>0</v>
      </c>
      <c r="L3796" s="17">
        <f>IF($E3796&lt;&gt;"",VLOOKUP($E3796,GEMWs!$E$14:$L$20,7,FALSE),"")</f>
        <v>37.754918937403332</v>
      </c>
      <c r="M3796" s="17">
        <f>IF($E3796&lt;&gt;"",VLOOKUP($E3796,GEMWs!$E$14:$L$20,8,FALSE),"")</f>
        <v>96.174593288388181</v>
      </c>
      <c r="N3796" s="17">
        <f t="shared" ca="1" si="264"/>
        <v>37.754918937403332</v>
      </c>
      <c r="O3796" s="17">
        <f t="shared" ca="1" si="265"/>
        <v>96.174593288388181</v>
      </c>
      <c r="P3796" s="17">
        <f t="shared" ca="1" si="262"/>
        <v>0.82766141533151305</v>
      </c>
      <c r="Q3796" s="17">
        <f t="shared" ca="1" si="263"/>
        <v>2.1083345492536938</v>
      </c>
    </row>
    <row r="3797" spans="1:17" x14ac:dyDescent="0.35">
      <c r="A3797" t="s">
        <v>1721</v>
      </c>
      <c r="B3797" t="s">
        <v>85</v>
      </c>
      <c r="C3797" t="s">
        <v>86</v>
      </c>
      <c r="D3797" t="s">
        <v>14</v>
      </c>
      <c r="E3797" t="s">
        <v>21</v>
      </c>
      <c r="F3797" t="s">
        <v>22</v>
      </c>
      <c r="G3797" t="s">
        <v>3040</v>
      </c>
      <c r="H3797">
        <v>101</v>
      </c>
      <c r="I3797">
        <v>304</v>
      </c>
      <c r="J3797">
        <v>100</v>
      </c>
      <c r="K3797">
        <v>100</v>
      </c>
      <c r="L3797" s="17">
        <f>IF($E3797&lt;&gt;"",VLOOKUP($E3797,GEMWs!$E$14:$L$20,7,FALSE),"")</f>
        <v>37.754918937403332</v>
      </c>
      <c r="M3797" s="17">
        <f>IF($E3797&lt;&gt;"",VLOOKUP($E3797,GEMWs!$E$14:$L$20,8,FALSE),"")</f>
        <v>96.174593288388181</v>
      </c>
      <c r="N3797" s="17">
        <f t="shared" si="264"/>
        <v>100</v>
      </c>
      <c r="O3797" s="17">
        <f t="shared" si="265"/>
        <v>100</v>
      </c>
      <c r="P3797" s="17">
        <f t="shared" si="262"/>
        <v>1.01</v>
      </c>
      <c r="Q3797" s="17">
        <f t="shared" si="263"/>
        <v>1.01</v>
      </c>
    </row>
    <row r="3798" spans="1:17" x14ac:dyDescent="0.35">
      <c r="A3798" t="s">
        <v>1721</v>
      </c>
      <c r="B3798" t="s">
        <v>697</v>
      </c>
      <c r="D3798" t="s">
        <v>14</v>
      </c>
      <c r="E3798" t="s">
        <v>21</v>
      </c>
      <c r="G3798" t="s">
        <v>3040</v>
      </c>
      <c r="H3798">
        <v>5.7</v>
      </c>
      <c r="J3798">
        <v>0</v>
      </c>
      <c r="K3798">
        <v>0</v>
      </c>
      <c r="L3798" s="17">
        <f>IF($E3798&lt;&gt;"",VLOOKUP($E3798,GEMWs!$E$14:$L$20,7,FALSE),"")</f>
        <v>37.754918937403332</v>
      </c>
      <c r="M3798" s="17">
        <f>IF($E3798&lt;&gt;"",VLOOKUP($E3798,GEMWs!$E$14:$L$20,8,FALSE),"")</f>
        <v>96.174593288388181</v>
      </c>
      <c r="N3798" s="17">
        <f t="shared" ca="1" si="264"/>
        <v>37.754918937403332</v>
      </c>
      <c r="O3798" s="17">
        <f t="shared" ca="1" si="265"/>
        <v>96.174593288388181</v>
      </c>
      <c r="P3798" s="17">
        <f t="shared" ca="1" si="262"/>
        <v>5.926721190187971E-2</v>
      </c>
      <c r="Q3798" s="17">
        <f t="shared" ca="1" si="263"/>
        <v>0.15097370516012631</v>
      </c>
    </row>
    <row r="3799" spans="1:17" x14ac:dyDescent="0.35">
      <c r="A3799" t="s">
        <v>1721</v>
      </c>
      <c r="B3799" t="s">
        <v>164</v>
      </c>
      <c r="D3799" t="s">
        <v>14</v>
      </c>
      <c r="E3799" t="s">
        <v>21</v>
      </c>
      <c r="G3799" t="s">
        <v>3040</v>
      </c>
      <c r="H3799">
        <v>305.60000000000002</v>
      </c>
      <c r="J3799">
        <v>0</v>
      </c>
      <c r="K3799">
        <v>0</v>
      </c>
      <c r="L3799" s="17">
        <f>IF($E3799&lt;&gt;"",VLOOKUP($E3799,GEMWs!$E$14:$L$20,7,FALSE),"")</f>
        <v>37.754918937403332</v>
      </c>
      <c r="M3799" s="17">
        <f>IF($E3799&lt;&gt;"",VLOOKUP($E3799,GEMWs!$E$14:$L$20,8,FALSE),"")</f>
        <v>96.174593288388181</v>
      </c>
      <c r="N3799" s="17">
        <f t="shared" ca="1" si="264"/>
        <v>37.754918937403332</v>
      </c>
      <c r="O3799" s="17">
        <f t="shared" ca="1" si="265"/>
        <v>96.174593288388181</v>
      </c>
      <c r="P3799" s="17">
        <f t="shared" ca="1" si="262"/>
        <v>3.1775543784586735</v>
      </c>
      <c r="Q3799" s="17">
        <f t="shared" ca="1" si="263"/>
        <v>8.0943095257780016</v>
      </c>
    </row>
    <row r="3800" spans="1:17" x14ac:dyDescent="0.35">
      <c r="A3800" t="s">
        <v>1721</v>
      </c>
      <c r="B3800" t="s">
        <v>119</v>
      </c>
      <c r="D3800" t="s">
        <v>14</v>
      </c>
      <c r="E3800" t="s">
        <v>21</v>
      </c>
      <c r="G3800" t="s">
        <v>3040</v>
      </c>
      <c r="H3800">
        <v>315.3</v>
      </c>
      <c r="J3800">
        <v>0</v>
      </c>
      <c r="K3800">
        <v>0</v>
      </c>
      <c r="L3800" s="17">
        <f>IF($E3800&lt;&gt;"",VLOOKUP($E3800,GEMWs!$E$14:$L$20,7,FALSE),"")</f>
        <v>37.754918937403332</v>
      </c>
      <c r="M3800" s="17">
        <f>IF($E3800&lt;&gt;"",VLOOKUP($E3800,GEMWs!$E$14:$L$20,8,FALSE),"")</f>
        <v>96.174593288388181</v>
      </c>
      <c r="N3800" s="17">
        <f t="shared" ca="1" si="264"/>
        <v>37.754918937403332</v>
      </c>
      <c r="O3800" s="17">
        <f t="shared" ca="1" si="265"/>
        <v>96.174593288388181</v>
      </c>
      <c r="P3800" s="17">
        <f t="shared" ca="1" si="262"/>
        <v>3.2784126162566092</v>
      </c>
      <c r="Q3800" s="17">
        <f t="shared" ca="1" si="263"/>
        <v>8.3512296906996184</v>
      </c>
    </row>
    <row r="3801" spans="1:17" x14ac:dyDescent="0.35">
      <c r="A3801" t="s">
        <v>1721</v>
      </c>
      <c r="B3801" t="s">
        <v>108</v>
      </c>
      <c r="D3801" t="s">
        <v>14</v>
      </c>
      <c r="E3801" t="s">
        <v>21</v>
      </c>
      <c r="G3801" t="s">
        <v>3040</v>
      </c>
      <c r="H3801">
        <v>26.1</v>
      </c>
      <c r="J3801">
        <v>0</v>
      </c>
      <c r="K3801">
        <v>0</v>
      </c>
      <c r="L3801" s="17">
        <f>IF($E3801&lt;&gt;"",VLOOKUP($E3801,GEMWs!$E$14:$L$20,7,FALSE),"")</f>
        <v>37.754918937403332</v>
      </c>
      <c r="M3801" s="17">
        <f>IF($E3801&lt;&gt;"",VLOOKUP($E3801,GEMWs!$E$14:$L$20,8,FALSE),"")</f>
        <v>96.174593288388181</v>
      </c>
      <c r="N3801" s="17">
        <f t="shared" ca="1" si="264"/>
        <v>37.754918937403332</v>
      </c>
      <c r="O3801" s="17">
        <f t="shared" ca="1" si="265"/>
        <v>96.174593288388181</v>
      </c>
      <c r="P3801" s="17">
        <f t="shared" ca="1" si="262"/>
        <v>0.271381443971765</v>
      </c>
      <c r="Q3801" s="17">
        <f t="shared" ca="1" si="263"/>
        <v>0.6913006499437363</v>
      </c>
    </row>
    <row r="3802" spans="1:17" x14ac:dyDescent="0.35">
      <c r="A3802" t="s">
        <v>1721</v>
      </c>
      <c r="B3802" t="s">
        <v>165</v>
      </c>
      <c r="D3802" t="s">
        <v>14</v>
      </c>
      <c r="E3802" t="s">
        <v>21</v>
      </c>
      <c r="G3802" t="s">
        <v>3040</v>
      </c>
      <c r="H3802">
        <v>27.2</v>
      </c>
      <c r="J3802">
        <v>0</v>
      </c>
      <c r="K3802">
        <v>0</v>
      </c>
      <c r="L3802" s="17">
        <f>IF($E3802&lt;&gt;"",VLOOKUP($E3802,GEMWs!$E$14:$L$20,7,FALSE),"")</f>
        <v>37.754918937403332</v>
      </c>
      <c r="M3802" s="17">
        <f>IF($E3802&lt;&gt;"",VLOOKUP($E3802,GEMWs!$E$14:$L$20,8,FALSE),"")</f>
        <v>96.174593288388181</v>
      </c>
      <c r="N3802" s="17">
        <f t="shared" ca="1" si="264"/>
        <v>37.754918937403332</v>
      </c>
      <c r="O3802" s="17">
        <f t="shared" ca="1" si="265"/>
        <v>96.174593288388181</v>
      </c>
      <c r="P3802" s="17">
        <f t="shared" ca="1" si="262"/>
        <v>0.28281897609318035</v>
      </c>
      <c r="Q3802" s="17">
        <f t="shared" ca="1" si="263"/>
        <v>0.72043592637814657</v>
      </c>
    </row>
    <row r="3803" spans="1:17" x14ac:dyDescent="0.35">
      <c r="A3803" t="s">
        <v>1721</v>
      </c>
      <c r="B3803" t="s">
        <v>109</v>
      </c>
      <c r="D3803" t="s">
        <v>22</v>
      </c>
      <c r="G3803" t="s">
        <v>3040</v>
      </c>
      <c r="H3803">
        <v>1.57</v>
      </c>
      <c r="J3803">
        <v>0</v>
      </c>
      <c r="K3803">
        <v>0</v>
      </c>
      <c r="L3803" s="17" t="str">
        <f>IF($E3803&lt;&gt;"",VLOOKUP($E3803,GEMWs!$E$14:$L$20,7,FALSE),"")</f>
        <v/>
      </c>
      <c r="M3803" s="17" t="str">
        <f>IF($E3803&lt;&gt;"",VLOOKUP($E3803,GEMWs!$E$14:$L$20,8,FALSE),"")</f>
        <v/>
      </c>
      <c r="N3803" s="17">
        <f t="shared" ca="1" si="264"/>
        <v>0</v>
      </c>
      <c r="O3803" s="17">
        <f t="shared" ca="1" si="265"/>
        <v>0</v>
      </c>
      <c r="P3803" s="17">
        <f t="shared" ca="1" si="262"/>
        <v>0</v>
      </c>
      <c r="Q3803" s="17">
        <f t="shared" ca="1" si="263"/>
        <v>0</v>
      </c>
    </row>
    <row r="3804" spans="1:17" x14ac:dyDescent="0.35">
      <c r="A3804" t="s">
        <v>1721</v>
      </c>
      <c r="B3804" t="s">
        <v>482</v>
      </c>
      <c r="D3804" t="s">
        <v>22</v>
      </c>
      <c r="G3804" t="s">
        <v>3040</v>
      </c>
      <c r="H3804">
        <v>8.8000000000000007</v>
      </c>
      <c r="J3804">
        <v>0</v>
      </c>
      <c r="K3804">
        <v>0</v>
      </c>
      <c r="L3804" s="17" t="str">
        <f>IF($E3804&lt;&gt;"",VLOOKUP($E3804,GEMWs!$E$14:$L$20,7,FALSE),"")</f>
        <v/>
      </c>
      <c r="M3804" s="17" t="str">
        <f>IF($E3804&lt;&gt;"",VLOOKUP($E3804,GEMWs!$E$14:$L$20,8,FALSE),"")</f>
        <v/>
      </c>
      <c r="N3804" s="17">
        <f t="shared" ca="1" si="264"/>
        <v>0</v>
      </c>
      <c r="O3804" s="17">
        <f t="shared" ca="1" si="265"/>
        <v>0</v>
      </c>
      <c r="P3804" s="17">
        <f t="shared" ca="1" si="262"/>
        <v>0</v>
      </c>
      <c r="Q3804" s="17">
        <f t="shared" ca="1" si="263"/>
        <v>0</v>
      </c>
    </row>
    <row r="3805" spans="1:17" x14ac:dyDescent="0.35">
      <c r="A3805" t="s">
        <v>1721</v>
      </c>
      <c r="B3805" t="s">
        <v>2979</v>
      </c>
      <c r="D3805" t="s">
        <v>14</v>
      </c>
      <c r="E3805" t="s">
        <v>21</v>
      </c>
      <c r="G3805" t="s">
        <v>3040</v>
      </c>
      <c r="H3805">
        <v>523.4</v>
      </c>
      <c r="J3805">
        <v>0</v>
      </c>
      <c r="K3805">
        <v>0</v>
      </c>
      <c r="L3805" s="17">
        <f>IF($E3805&lt;&gt;"",VLOOKUP($E3805,GEMWs!$E$14:$L$20,7,FALSE),"")</f>
        <v>37.754918937403332</v>
      </c>
      <c r="M3805" s="17">
        <f>IF($E3805&lt;&gt;"",VLOOKUP($E3805,GEMWs!$E$14:$L$20,8,FALSE),"")</f>
        <v>96.174593288388181</v>
      </c>
      <c r="N3805" s="17">
        <f t="shared" ca="1" si="264"/>
        <v>37.754918937403332</v>
      </c>
      <c r="O3805" s="17">
        <f t="shared" ca="1" si="265"/>
        <v>96.174593288388181</v>
      </c>
      <c r="P3805" s="17">
        <f t="shared" ca="1" si="262"/>
        <v>5.4421857384989183</v>
      </c>
      <c r="Q3805" s="17">
        <f t="shared" ca="1" si="263"/>
        <v>13.863094259791247</v>
      </c>
    </row>
    <row r="3806" spans="1:17" x14ac:dyDescent="0.35">
      <c r="A3806" t="s">
        <v>1721</v>
      </c>
      <c r="B3806" t="s">
        <v>120</v>
      </c>
      <c r="D3806" t="s">
        <v>14</v>
      </c>
      <c r="E3806" t="s">
        <v>21</v>
      </c>
      <c r="G3806" t="s">
        <v>3040</v>
      </c>
      <c r="H3806">
        <v>1483.9</v>
      </c>
      <c r="J3806">
        <v>0</v>
      </c>
      <c r="K3806">
        <v>0</v>
      </c>
      <c r="L3806" s="17">
        <f>IF($E3806&lt;&gt;"",VLOOKUP($E3806,GEMWs!$E$14:$L$20,7,FALSE),"")</f>
        <v>37.754918937403332</v>
      </c>
      <c r="M3806" s="17">
        <f>IF($E3806&lt;&gt;"",VLOOKUP($E3806,GEMWs!$E$14:$L$20,8,FALSE),"")</f>
        <v>96.174593288388181</v>
      </c>
      <c r="N3806" s="17">
        <f t="shared" ca="1" si="264"/>
        <v>37.754918937403332</v>
      </c>
      <c r="O3806" s="17">
        <f t="shared" ca="1" si="265"/>
        <v>96.174593288388181</v>
      </c>
      <c r="P3806" s="17">
        <f t="shared" ca="1" si="262"/>
        <v>15.429230831789351</v>
      </c>
      <c r="Q3806" s="17">
        <f t="shared" ca="1" si="263"/>
        <v>39.303487910019555</v>
      </c>
    </row>
    <row r="3807" spans="1:17" x14ac:dyDescent="0.35">
      <c r="A3807" t="s">
        <v>1721</v>
      </c>
      <c r="B3807" t="s">
        <v>125</v>
      </c>
      <c r="D3807" t="s">
        <v>14</v>
      </c>
      <c r="E3807" t="s">
        <v>21</v>
      </c>
      <c r="G3807" t="s">
        <v>3040</v>
      </c>
      <c r="H3807">
        <v>46.1</v>
      </c>
      <c r="J3807">
        <v>0</v>
      </c>
      <c r="K3807">
        <v>0</v>
      </c>
      <c r="L3807" s="17">
        <f>IF($E3807&lt;&gt;"",VLOOKUP($E3807,GEMWs!$E$14:$L$20,7,FALSE),"")</f>
        <v>37.754918937403332</v>
      </c>
      <c r="M3807" s="17">
        <f>IF($E3807&lt;&gt;"",VLOOKUP($E3807,GEMWs!$E$14:$L$20,8,FALSE),"")</f>
        <v>96.174593288388181</v>
      </c>
      <c r="N3807" s="17">
        <f t="shared" ca="1" si="264"/>
        <v>37.754918937403332</v>
      </c>
      <c r="O3807" s="17">
        <f t="shared" ca="1" si="265"/>
        <v>96.174593288388181</v>
      </c>
      <c r="P3807" s="17">
        <f t="shared" ca="1" si="262"/>
        <v>0.47933657345204467</v>
      </c>
      <c r="Q3807" s="17">
        <f t="shared" ca="1" si="263"/>
        <v>1.2210329487511971</v>
      </c>
    </row>
    <row r="3808" spans="1:17" x14ac:dyDescent="0.35">
      <c r="A3808" t="s">
        <v>1721</v>
      </c>
      <c r="B3808" t="s">
        <v>111</v>
      </c>
      <c r="D3808" t="s">
        <v>14</v>
      </c>
      <c r="E3808" t="s">
        <v>21</v>
      </c>
      <c r="G3808" t="s">
        <v>3040</v>
      </c>
      <c r="H3808">
        <v>17.899999999999999</v>
      </c>
      <c r="J3808">
        <v>0</v>
      </c>
      <c r="K3808">
        <v>0</v>
      </c>
      <c r="L3808" s="17">
        <f>IF($E3808&lt;&gt;"",VLOOKUP($E3808,GEMWs!$E$14:$L$20,7,FALSE),"")</f>
        <v>37.754918937403332</v>
      </c>
      <c r="M3808" s="17">
        <f>IF($E3808&lt;&gt;"",VLOOKUP($E3808,GEMWs!$E$14:$L$20,8,FALSE),"")</f>
        <v>96.174593288388181</v>
      </c>
      <c r="N3808" s="17">
        <f t="shared" ca="1" si="264"/>
        <v>37.754918937403332</v>
      </c>
      <c r="O3808" s="17">
        <f t="shared" ca="1" si="265"/>
        <v>96.174593288388181</v>
      </c>
      <c r="P3808" s="17">
        <f t="shared" ca="1" si="262"/>
        <v>0.18611984088485028</v>
      </c>
      <c r="Q3808" s="17">
        <f t="shared" ca="1" si="263"/>
        <v>0.47411040743267735</v>
      </c>
    </row>
    <row r="3809" spans="1:17" x14ac:dyDescent="0.35">
      <c r="A3809" t="s">
        <v>1721</v>
      </c>
      <c r="B3809" t="s">
        <v>112</v>
      </c>
      <c r="D3809" t="s">
        <v>14</v>
      </c>
      <c r="E3809" t="s">
        <v>18</v>
      </c>
      <c r="G3809" t="s">
        <v>3040</v>
      </c>
      <c r="H3809">
        <v>271.5</v>
      </c>
      <c r="J3809">
        <v>0</v>
      </c>
      <c r="K3809">
        <v>0</v>
      </c>
      <c r="L3809" s="17">
        <f>IF($E3809&lt;&gt;"",VLOOKUP($E3809,GEMWs!$E$14:$L$20,7,FALSE),"")</f>
        <v>5950.3939027696888</v>
      </c>
      <c r="M3809" s="17">
        <f>IF($E3809&lt;&gt;"",VLOOKUP($E3809,GEMWs!$E$14:$L$20,8,FALSE),"")</f>
        <v>10539.430626954083</v>
      </c>
      <c r="N3809" s="17">
        <f t="shared" ca="1" si="264"/>
        <v>5950.3939027696888</v>
      </c>
      <c r="O3809" s="17">
        <f t="shared" ca="1" si="265"/>
        <v>10539.430626954083</v>
      </c>
      <c r="P3809" s="17">
        <f t="shared" ca="1" si="262"/>
        <v>2.5760404865292429E-2</v>
      </c>
      <c r="Q3809" s="17">
        <f t="shared" ca="1" si="263"/>
        <v>4.5627231480192723E-2</v>
      </c>
    </row>
    <row r="3810" spans="1:17" x14ac:dyDescent="0.35">
      <c r="A3810" t="s">
        <v>1721</v>
      </c>
      <c r="B3810" t="s">
        <v>508</v>
      </c>
      <c r="D3810" t="s">
        <v>22</v>
      </c>
      <c r="G3810" t="s">
        <v>3040</v>
      </c>
      <c r="H3810">
        <v>3.75</v>
      </c>
      <c r="J3810">
        <v>0</v>
      </c>
      <c r="K3810">
        <v>0</v>
      </c>
      <c r="L3810" s="17" t="str">
        <f>IF($E3810&lt;&gt;"",VLOOKUP($E3810,GEMWs!$E$14:$L$20,7,FALSE),"")</f>
        <v/>
      </c>
      <c r="M3810" s="17" t="str">
        <f>IF($E3810&lt;&gt;"",VLOOKUP($E3810,GEMWs!$E$14:$L$20,8,FALSE),"")</f>
        <v/>
      </c>
      <c r="N3810" s="17">
        <f t="shared" ca="1" si="264"/>
        <v>0</v>
      </c>
      <c r="O3810" s="17">
        <f t="shared" ca="1" si="265"/>
        <v>0</v>
      </c>
      <c r="P3810" s="17">
        <f t="shared" ca="1" si="262"/>
        <v>0</v>
      </c>
      <c r="Q3810" s="17">
        <f t="shared" ca="1" si="263"/>
        <v>0</v>
      </c>
    </row>
    <row r="3811" spans="1:17" x14ac:dyDescent="0.35">
      <c r="A3811" t="s">
        <v>1721</v>
      </c>
      <c r="B3811" t="s">
        <v>135</v>
      </c>
      <c r="D3811" t="s">
        <v>22</v>
      </c>
      <c r="G3811" t="s">
        <v>3040</v>
      </c>
      <c r="H3811">
        <v>189.6</v>
      </c>
      <c r="J3811">
        <v>0</v>
      </c>
      <c r="K3811">
        <v>0</v>
      </c>
      <c r="L3811" s="17" t="str">
        <f>IF($E3811&lt;&gt;"",VLOOKUP($E3811,GEMWs!$E$14:$L$20,7,FALSE),"")</f>
        <v/>
      </c>
      <c r="M3811" s="17" t="str">
        <f>IF($E3811&lt;&gt;"",VLOOKUP($E3811,GEMWs!$E$14:$L$20,8,FALSE),"")</f>
        <v/>
      </c>
      <c r="N3811" s="17">
        <f t="shared" ca="1" si="264"/>
        <v>0</v>
      </c>
      <c r="O3811" s="17">
        <f t="shared" ca="1" si="265"/>
        <v>0</v>
      </c>
      <c r="P3811" s="17">
        <f t="shared" ca="1" si="262"/>
        <v>0</v>
      </c>
      <c r="Q3811" s="17">
        <f t="shared" ca="1" si="263"/>
        <v>0</v>
      </c>
    </row>
    <row r="3812" spans="1:17" x14ac:dyDescent="0.35">
      <c r="A3812" t="s">
        <v>1721</v>
      </c>
      <c r="B3812" t="s">
        <v>673</v>
      </c>
      <c r="C3812" t="s">
        <v>674</v>
      </c>
      <c r="D3812" t="s">
        <v>14</v>
      </c>
      <c r="E3812" t="s">
        <v>21</v>
      </c>
      <c r="F3812" t="s">
        <v>22</v>
      </c>
      <c r="G3812" t="s">
        <v>3040</v>
      </c>
      <c r="H3812">
        <v>1258.5</v>
      </c>
      <c r="I3812">
        <v>331</v>
      </c>
      <c r="J3812">
        <v>80.760000000000005</v>
      </c>
      <c r="K3812">
        <v>260</v>
      </c>
      <c r="L3812" s="17">
        <f>IF($E3812&lt;&gt;"",VLOOKUP($E3812,GEMWs!$E$14:$L$20,7,FALSE),"")</f>
        <v>37.754918937403332</v>
      </c>
      <c r="M3812" s="17">
        <f>IF($E3812&lt;&gt;"",VLOOKUP($E3812,GEMWs!$E$14:$L$20,8,FALSE),"")</f>
        <v>96.174593288388181</v>
      </c>
      <c r="N3812" s="17">
        <f t="shared" si="264"/>
        <v>80.760000000000005</v>
      </c>
      <c r="O3812" s="17">
        <f t="shared" si="265"/>
        <v>260</v>
      </c>
      <c r="P3812" s="17">
        <f t="shared" si="262"/>
        <v>4.8403846153846155</v>
      </c>
      <c r="Q3812" s="17">
        <f t="shared" si="263"/>
        <v>15.583209509658246</v>
      </c>
    </row>
    <row r="3813" spans="1:17" x14ac:dyDescent="0.35">
      <c r="A3813" t="s">
        <v>1721</v>
      </c>
      <c r="B3813" t="s">
        <v>71</v>
      </c>
      <c r="C3813" t="s">
        <v>72</v>
      </c>
      <c r="D3813" t="s">
        <v>14</v>
      </c>
      <c r="E3813" t="s">
        <v>21</v>
      </c>
      <c r="F3813" t="s">
        <v>22</v>
      </c>
      <c r="G3813" t="s">
        <v>3040</v>
      </c>
      <c r="H3813">
        <v>1210.2</v>
      </c>
      <c r="I3813">
        <v>333</v>
      </c>
      <c r="J3813">
        <v>31000</v>
      </c>
      <c r="K3813">
        <v>60000</v>
      </c>
      <c r="L3813" s="17">
        <f>IF($E3813&lt;&gt;"",VLOOKUP($E3813,GEMWs!$E$14:$L$20,7,FALSE),"")</f>
        <v>37.754918937403332</v>
      </c>
      <c r="M3813" s="17">
        <f>IF($E3813&lt;&gt;"",VLOOKUP($E3813,GEMWs!$E$14:$L$20,8,FALSE),"")</f>
        <v>96.174593288388181</v>
      </c>
      <c r="N3813" s="17">
        <f t="shared" si="264"/>
        <v>31000</v>
      </c>
      <c r="O3813" s="17">
        <f t="shared" si="265"/>
        <v>60000</v>
      </c>
      <c r="P3813" s="17">
        <f t="shared" si="262"/>
        <v>2.017E-2</v>
      </c>
      <c r="Q3813" s="17">
        <f t="shared" si="263"/>
        <v>3.9038709677419355E-2</v>
      </c>
    </row>
    <row r="3814" spans="1:17" x14ac:dyDescent="0.35">
      <c r="A3814" t="s">
        <v>1721</v>
      </c>
      <c r="B3814" t="s">
        <v>636</v>
      </c>
      <c r="C3814" t="s">
        <v>637</v>
      </c>
      <c r="D3814" t="s">
        <v>14</v>
      </c>
      <c r="E3814" t="s">
        <v>21</v>
      </c>
      <c r="F3814" t="s">
        <v>22</v>
      </c>
      <c r="G3814" t="s">
        <v>3040</v>
      </c>
      <c r="H3814">
        <v>1.2</v>
      </c>
      <c r="I3814">
        <v>405</v>
      </c>
      <c r="J3814">
        <v>3900</v>
      </c>
      <c r="K3814">
        <v>3900</v>
      </c>
      <c r="L3814" s="17">
        <f>IF($E3814&lt;&gt;"",VLOOKUP($E3814,GEMWs!$E$14:$L$20,7,FALSE),"")</f>
        <v>37.754918937403332</v>
      </c>
      <c r="M3814" s="17">
        <f>IF($E3814&lt;&gt;"",VLOOKUP($E3814,GEMWs!$E$14:$L$20,8,FALSE),"")</f>
        <v>96.174593288388181</v>
      </c>
      <c r="N3814" s="17">
        <f t="shared" si="264"/>
        <v>3900</v>
      </c>
      <c r="O3814" s="17">
        <f t="shared" si="265"/>
        <v>3900</v>
      </c>
      <c r="P3814" s="17">
        <f t="shared" si="262"/>
        <v>3.076923076923077E-4</v>
      </c>
      <c r="Q3814" s="17">
        <f t="shared" si="263"/>
        <v>3.076923076923077E-4</v>
      </c>
    </row>
    <row r="3815" spans="1:17" x14ac:dyDescent="0.35">
      <c r="A3815" t="s">
        <v>1721</v>
      </c>
      <c r="B3815" t="s">
        <v>679</v>
      </c>
      <c r="C3815" t="s">
        <v>680</v>
      </c>
      <c r="D3815" t="s">
        <v>14</v>
      </c>
      <c r="E3815" t="s">
        <v>18</v>
      </c>
      <c r="F3815" t="s">
        <v>22</v>
      </c>
      <c r="G3815" t="s">
        <v>3040</v>
      </c>
      <c r="H3815">
        <v>94.9</v>
      </c>
      <c r="I3815">
        <v>444</v>
      </c>
      <c r="J3815">
        <v>4536</v>
      </c>
      <c r="K3815">
        <v>4536</v>
      </c>
      <c r="L3815" s="17">
        <f>IF($E3815&lt;&gt;"",VLOOKUP($E3815,GEMWs!$E$14:$L$20,7,FALSE),"")</f>
        <v>5950.3939027696888</v>
      </c>
      <c r="M3815" s="17">
        <f>IF($E3815&lt;&gt;"",VLOOKUP($E3815,GEMWs!$E$14:$L$20,8,FALSE),"")</f>
        <v>10539.430626954083</v>
      </c>
      <c r="N3815" s="17">
        <f t="shared" si="264"/>
        <v>4536</v>
      </c>
      <c r="O3815" s="17">
        <f t="shared" si="265"/>
        <v>4536</v>
      </c>
      <c r="P3815" s="17">
        <f t="shared" ref="P3815:P3878" si="266">IF(O3815&gt;0,$H3815/O3815,0)</f>
        <v>2.092151675485009E-2</v>
      </c>
      <c r="Q3815" s="17">
        <f t="shared" ref="Q3815:Q3878" si="267">IF(N3815&gt;0,$H3815/N3815,0)</f>
        <v>2.092151675485009E-2</v>
      </c>
    </row>
    <row r="3816" spans="1:17" x14ac:dyDescent="0.35">
      <c r="A3816" t="s">
        <v>1721</v>
      </c>
      <c r="B3816" t="s">
        <v>57</v>
      </c>
      <c r="C3816" t="s">
        <v>58</v>
      </c>
      <c r="D3816" t="s">
        <v>14</v>
      </c>
      <c r="E3816" t="s">
        <v>21</v>
      </c>
      <c r="F3816" t="s">
        <v>22</v>
      </c>
      <c r="G3816" t="s">
        <v>3040</v>
      </c>
      <c r="H3816">
        <v>74.8</v>
      </c>
      <c r="I3816">
        <v>407</v>
      </c>
      <c r="J3816">
        <v>2065.3591289999999</v>
      </c>
      <c r="K3816">
        <v>11224.793958</v>
      </c>
      <c r="L3816" s="17">
        <f>IF($E3816&lt;&gt;"",VLOOKUP($E3816,GEMWs!$E$14:$L$20,7,FALSE),"")</f>
        <v>37.754918937403332</v>
      </c>
      <c r="M3816" s="17">
        <f>IF($E3816&lt;&gt;"",VLOOKUP($E3816,GEMWs!$E$14:$L$20,8,FALSE),"")</f>
        <v>96.174593288388181</v>
      </c>
      <c r="N3816" s="17">
        <f t="shared" si="264"/>
        <v>2065.3591289999999</v>
      </c>
      <c r="O3816" s="17">
        <f t="shared" si="265"/>
        <v>11224.793958</v>
      </c>
      <c r="P3816" s="17">
        <f t="shared" si="266"/>
        <v>6.6638194233123935E-3</v>
      </c>
      <c r="Q3816" s="17">
        <f t="shared" si="267"/>
        <v>3.6216461800624697E-2</v>
      </c>
    </row>
    <row r="3817" spans="1:17" x14ac:dyDescent="0.35">
      <c r="A3817" t="s">
        <v>1721</v>
      </c>
      <c r="B3817" t="s">
        <v>233</v>
      </c>
      <c r="D3817" t="s">
        <v>22</v>
      </c>
      <c r="G3817" t="s">
        <v>3040</v>
      </c>
      <c r="H3817">
        <v>1211.0999999999999</v>
      </c>
      <c r="J3817">
        <v>0</v>
      </c>
      <c r="K3817">
        <v>0</v>
      </c>
      <c r="L3817" s="17" t="str">
        <f>IF($E3817&lt;&gt;"",VLOOKUP($E3817,GEMWs!$E$14:$L$20,7,FALSE),"")</f>
        <v/>
      </c>
      <c r="M3817" s="17" t="str">
        <f>IF($E3817&lt;&gt;"",VLOOKUP($E3817,GEMWs!$E$14:$L$20,8,FALSE),"")</f>
        <v/>
      </c>
      <c r="N3817" s="17">
        <f t="shared" ca="1" si="264"/>
        <v>0</v>
      </c>
      <c r="O3817" s="17">
        <f t="shared" ca="1" si="265"/>
        <v>0</v>
      </c>
      <c r="P3817" s="17">
        <f t="shared" ca="1" si="266"/>
        <v>0</v>
      </c>
      <c r="Q3817" s="17">
        <f t="shared" ca="1" si="267"/>
        <v>0</v>
      </c>
    </row>
    <row r="3818" spans="1:17" x14ac:dyDescent="0.35">
      <c r="A3818" t="s">
        <v>1721</v>
      </c>
      <c r="B3818" t="s">
        <v>544</v>
      </c>
      <c r="C3818" t="s">
        <v>545</v>
      </c>
      <c r="D3818" t="s">
        <v>14</v>
      </c>
      <c r="E3818" t="s">
        <v>21</v>
      </c>
      <c r="F3818" t="s">
        <v>22</v>
      </c>
      <c r="G3818" t="s">
        <v>3040</v>
      </c>
      <c r="H3818">
        <v>24.8</v>
      </c>
      <c r="I3818">
        <v>363</v>
      </c>
      <c r="J3818">
        <v>100000</v>
      </c>
      <c r="K3818">
        <v>200000</v>
      </c>
      <c r="L3818" s="17">
        <f>IF($E3818&lt;&gt;"",VLOOKUP($E3818,GEMWs!$E$14:$L$20,7,FALSE),"")</f>
        <v>37.754918937403332</v>
      </c>
      <c r="M3818" s="17">
        <f>IF($E3818&lt;&gt;"",VLOOKUP($E3818,GEMWs!$E$14:$L$20,8,FALSE),"")</f>
        <v>96.174593288388181</v>
      </c>
      <c r="N3818" s="17">
        <f t="shared" si="264"/>
        <v>100000</v>
      </c>
      <c r="O3818" s="17">
        <f t="shared" si="265"/>
        <v>200000</v>
      </c>
      <c r="P3818" s="17">
        <f t="shared" si="266"/>
        <v>1.2400000000000001E-4</v>
      </c>
      <c r="Q3818" s="17">
        <f t="shared" si="267"/>
        <v>2.4800000000000001E-4</v>
      </c>
    </row>
    <row r="3819" spans="1:17" x14ac:dyDescent="0.35">
      <c r="A3819" t="s">
        <v>1721</v>
      </c>
      <c r="B3819" t="s">
        <v>755</v>
      </c>
      <c r="D3819" t="s">
        <v>14</v>
      </c>
      <c r="E3819" t="s">
        <v>21</v>
      </c>
      <c r="G3819" t="s">
        <v>3040</v>
      </c>
      <c r="H3819">
        <v>70.400000000000006</v>
      </c>
      <c r="J3819">
        <v>0</v>
      </c>
      <c r="K3819">
        <v>0</v>
      </c>
      <c r="L3819" s="17">
        <f>IF($E3819&lt;&gt;"",VLOOKUP($E3819,GEMWs!$E$14:$L$20,7,FALSE),"")</f>
        <v>37.754918937403332</v>
      </c>
      <c r="M3819" s="17">
        <f>IF($E3819&lt;&gt;"",VLOOKUP($E3819,GEMWs!$E$14:$L$20,8,FALSE),"")</f>
        <v>96.174593288388181</v>
      </c>
      <c r="N3819" s="17">
        <f t="shared" ca="1" si="264"/>
        <v>37.754918937403332</v>
      </c>
      <c r="O3819" s="17">
        <f t="shared" ca="1" si="265"/>
        <v>96.174593288388181</v>
      </c>
      <c r="P3819" s="17">
        <f t="shared" ca="1" si="266"/>
        <v>0.73200205577058453</v>
      </c>
      <c r="Q3819" s="17">
        <f t="shared" ca="1" si="267"/>
        <v>1.8646576918022619</v>
      </c>
    </row>
    <row r="3820" spans="1:17" x14ac:dyDescent="0.35">
      <c r="A3820" t="s">
        <v>1721</v>
      </c>
      <c r="B3820" t="s">
        <v>1018</v>
      </c>
      <c r="C3820" t="s">
        <v>1019</v>
      </c>
      <c r="D3820" t="s">
        <v>14</v>
      </c>
      <c r="E3820" t="s">
        <v>21</v>
      </c>
      <c r="F3820" t="s">
        <v>22</v>
      </c>
      <c r="G3820" t="s">
        <v>3040</v>
      </c>
      <c r="H3820">
        <v>3.7</v>
      </c>
      <c r="I3820">
        <v>449</v>
      </c>
      <c r="J3820">
        <v>2419.3650859999998</v>
      </c>
      <c r="K3820">
        <v>2419.3650859999998</v>
      </c>
      <c r="L3820" s="17">
        <f>IF($E3820&lt;&gt;"",VLOOKUP($E3820,GEMWs!$E$14:$L$20,7,FALSE),"")</f>
        <v>37.754918937403332</v>
      </c>
      <c r="M3820" s="17">
        <f>IF($E3820&lt;&gt;"",VLOOKUP($E3820,GEMWs!$E$14:$L$20,8,FALSE),"")</f>
        <v>96.174593288388181</v>
      </c>
      <c r="N3820" s="17">
        <f t="shared" si="264"/>
        <v>2419.3650859999998</v>
      </c>
      <c r="O3820" s="17">
        <f t="shared" si="265"/>
        <v>2419.3650859999998</v>
      </c>
      <c r="P3820" s="17">
        <f t="shared" si="266"/>
        <v>1.5293268557980673E-3</v>
      </c>
      <c r="Q3820" s="17">
        <f t="shared" si="267"/>
        <v>1.5293268557980673E-3</v>
      </c>
    </row>
    <row r="3821" spans="1:17" x14ac:dyDescent="0.35">
      <c r="A3821" t="s">
        <v>1721</v>
      </c>
      <c r="B3821" t="s">
        <v>166</v>
      </c>
      <c r="D3821" t="s">
        <v>14</v>
      </c>
      <c r="E3821" t="s">
        <v>21</v>
      </c>
      <c r="G3821" t="s">
        <v>3040</v>
      </c>
      <c r="H3821">
        <v>216.1</v>
      </c>
      <c r="J3821">
        <v>0</v>
      </c>
      <c r="K3821">
        <v>0</v>
      </c>
      <c r="L3821" s="17">
        <f>IF($E3821&lt;&gt;"",VLOOKUP($E3821,GEMWs!$E$14:$L$20,7,FALSE),"")</f>
        <v>37.754918937403332</v>
      </c>
      <c r="M3821" s="17">
        <f>IF($E3821&lt;&gt;"",VLOOKUP($E3821,GEMWs!$E$14:$L$20,8,FALSE),"")</f>
        <v>96.174593288388181</v>
      </c>
      <c r="N3821" s="17">
        <f t="shared" ca="1" si="264"/>
        <v>37.754918937403332</v>
      </c>
      <c r="O3821" s="17">
        <f t="shared" ca="1" si="265"/>
        <v>96.174593288388181</v>
      </c>
      <c r="P3821" s="17">
        <f t="shared" ca="1" si="266"/>
        <v>2.2469551740344218</v>
      </c>
      <c r="Q3821" s="17">
        <f t="shared" ca="1" si="267"/>
        <v>5.7237574886146128</v>
      </c>
    </row>
    <row r="3822" spans="1:17" x14ac:dyDescent="0.35">
      <c r="A3822" t="s">
        <v>1721</v>
      </c>
      <c r="B3822" t="s">
        <v>150</v>
      </c>
      <c r="C3822" t="s">
        <v>151</v>
      </c>
      <c r="D3822" t="s">
        <v>14</v>
      </c>
      <c r="E3822" t="s">
        <v>21</v>
      </c>
      <c r="F3822" t="s">
        <v>22</v>
      </c>
      <c r="G3822" t="s">
        <v>3040</v>
      </c>
      <c r="H3822">
        <v>116.6</v>
      </c>
      <c r="I3822">
        <v>342</v>
      </c>
      <c r="J3822">
        <v>121.88982799999999</v>
      </c>
      <c r="K3822">
        <v>164.86666500000001</v>
      </c>
      <c r="L3822" s="17">
        <f>IF($E3822&lt;&gt;"",VLOOKUP($E3822,GEMWs!$E$14:$L$20,7,FALSE),"")</f>
        <v>37.754918937403332</v>
      </c>
      <c r="M3822" s="17">
        <f>IF($E3822&lt;&gt;"",VLOOKUP($E3822,GEMWs!$E$14:$L$20,8,FALSE),"")</f>
        <v>96.174593288388181</v>
      </c>
      <c r="N3822" s="17">
        <f t="shared" si="264"/>
        <v>121.88982799999999</v>
      </c>
      <c r="O3822" s="17">
        <f t="shared" si="265"/>
        <v>164.86666500000001</v>
      </c>
      <c r="P3822" s="17">
        <f t="shared" si="266"/>
        <v>0.70723817941000977</v>
      </c>
      <c r="Q3822" s="17">
        <f t="shared" si="267"/>
        <v>0.95660156317555878</v>
      </c>
    </row>
    <row r="3823" spans="1:17" x14ac:dyDescent="0.35">
      <c r="A3823" t="s">
        <v>1721</v>
      </c>
      <c r="B3823" t="s">
        <v>81</v>
      </c>
      <c r="C3823" t="s">
        <v>82</v>
      </c>
      <c r="D3823" t="s">
        <v>14</v>
      </c>
      <c r="E3823" t="s">
        <v>21</v>
      </c>
      <c r="F3823" t="s">
        <v>22</v>
      </c>
      <c r="G3823" t="s">
        <v>3040</v>
      </c>
      <c r="H3823">
        <v>70.3</v>
      </c>
      <c r="I3823">
        <v>413</v>
      </c>
      <c r="J3823">
        <v>22600</v>
      </c>
      <c r="K3823">
        <v>22600</v>
      </c>
      <c r="L3823" s="17">
        <f>IF($E3823&lt;&gt;"",VLOOKUP($E3823,GEMWs!$E$14:$L$20,7,FALSE),"")</f>
        <v>37.754918937403332</v>
      </c>
      <c r="M3823" s="17">
        <f>IF($E3823&lt;&gt;"",VLOOKUP($E3823,GEMWs!$E$14:$L$20,8,FALSE),"")</f>
        <v>96.174593288388181</v>
      </c>
      <c r="N3823" s="17">
        <f t="shared" si="264"/>
        <v>22600</v>
      </c>
      <c r="O3823" s="17">
        <f t="shared" si="265"/>
        <v>22600</v>
      </c>
      <c r="P3823" s="17">
        <f t="shared" si="266"/>
        <v>3.1106194690265487E-3</v>
      </c>
      <c r="Q3823" s="17">
        <f t="shared" si="267"/>
        <v>3.1106194690265487E-3</v>
      </c>
    </row>
    <row r="3824" spans="1:17" x14ac:dyDescent="0.35">
      <c r="A3824" t="s">
        <v>1722</v>
      </c>
      <c r="B3824" t="s">
        <v>1558</v>
      </c>
      <c r="D3824" t="s">
        <v>22</v>
      </c>
      <c r="G3824" t="s">
        <v>3040</v>
      </c>
      <c r="H3824">
        <v>771.1</v>
      </c>
      <c r="J3824">
        <v>0</v>
      </c>
      <c r="K3824">
        <v>0</v>
      </c>
      <c r="L3824" s="17" t="str">
        <f>IF($E3824&lt;&gt;"",VLOOKUP($E3824,GEMWs!$E$14:$L$20,7,FALSE),"")</f>
        <v/>
      </c>
      <c r="M3824" s="17" t="str">
        <f>IF($E3824&lt;&gt;"",VLOOKUP($E3824,GEMWs!$E$14:$L$20,8,FALSE),"")</f>
        <v/>
      </c>
      <c r="N3824" s="17">
        <f t="shared" ca="1" si="264"/>
        <v>0</v>
      </c>
      <c r="O3824" s="17">
        <f t="shared" ca="1" si="265"/>
        <v>0</v>
      </c>
      <c r="P3824" s="17">
        <f t="shared" ca="1" si="266"/>
        <v>0</v>
      </c>
      <c r="Q3824" s="17">
        <f t="shared" ca="1" si="267"/>
        <v>0</v>
      </c>
    </row>
    <row r="3825" spans="1:17" x14ac:dyDescent="0.35">
      <c r="A3825" t="s">
        <v>1722</v>
      </c>
      <c r="B3825" t="s">
        <v>1036</v>
      </c>
      <c r="C3825" t="s">
        <v>1037</v>
      </c>
      <c r="D3825" t="s">
        <v>14</v>
      </c>
      <c r="E3825" t="s">
        <v>21</v>
      </c>
      <c r="F3825" t="s">
        <v>22</v>
      </c>
      <c r="G3825" t="s">
        <v>3040</v>
      </c>
      <c r="H3825">
        <v>0.3</v>
      </c>
      <c r="I3825">
        <v>13</v>
      </c>
      <c r="J3825">
        <v>909</v>
      </c>
      <c r="K3825">
        <v>2500</v>
      </c>
      <c r="L3825" s="17">
        <f>IF($E3825&lt;&gt;"",VLOOKUP($E3825,GEMWs!$E$14:$L$20,7,FALSE),"")</f>
        <v>37.754918937403332</v>
      </c>
      <c r="M3825" s="17">
        <f>IF($E3825&lt;&gt;"",VLOOKUP($E3825,GEMWs!$E$14:$L$20,8,FALSE),"")</f>
        <v>96.174593288388181</v>
      </c>
      <c r="N3825" s="17">
        <f t="shared" si="264"/>
        <v>909</v>
      </c>
      <c r="O3825" s="17">
        <f t="shared" si="265"/>
        <v>2500</v>
      </c>
      <c r="P3825" s="17">
        <f t="shared" si="266"/>
        <v>1.1999999999999999E-4</v>
      </c>
      <c r="Q3825" s="17">
        <f t="shared" si="267"/>
        <v>3.3003300330033004E-4</v>
      </c>
    </row>
    <row r="3826" spans="1:17" x14ac:dyDescent="0.35">
      <c r="A3826" t="s">
        <v>1722</v>
      </c>
      <c r="B3826" t="s">
        <v>1144</v>
      </c>
      <c r="C3826" t="s">
        <v>1145</v>
      </c>
      <c r="D3826" t="s">
        <v>14</v>
      </c>
      <c r="E3826" t="s">
        <v>21</v>
      </c>
      <c r="F3826" t="s">
        <v>22</v>
      </c>
      <c r="G3826" t="s">
        <v>3040</v>
      </c>
      <c r="H3826">
        <v>0.1</v>
      </c>
      <c r="I3826">
        <v>24</v>
      </c>
      <c r="J3826">
        <v>30000</v>
      </c>
      <c r="K3826">
        <v>30000</v>
      </c>
      <c r="L3826" s="17">
        <f>IF($E3826&lt;&gt;"",VLOOKUP($E3826,GEMWs!$E$14:$L$20,7,FALSE),"")</f>
        <v>37.754918937403332</v>
      </c>
      <c r="M3826" s="17">
        <f>IF($E3826&lt;&gt;"",VLOOKUP($E3826,GEMWs!$E$14:$L$20,8,FALSE),"")</f>
        <v>96.174593288388181</v>
      </c>
      <c r="N3826" s="17">
        <f t="shared" si="264"/>
        <v>30000</v>
      </c>
      <c r="O3826" s="17">
        <f t="shared" si="265"/>
        <v>30000</v>
      </c>
      <c r="P3826" s="17">
        <f t="shared" si="266"/>
        <v>3.3333333333333333E-6</v>
      </c>
      <c r="Q3826" s="17">
        <f t="shared" si="267"/>
        <v>3.3333333333333333E-6</v>
      </c>
    </row>
    <row r="3827" spans="1:17" x14ac:dyDescent="0.35">
      <c r="A3827" t="s">
        <v>1722</v>
      </c>
      <c r="B3827" t="s">
        <v>1616</v>
      </c>
      <c r="C3827" t="s">
        <v>1617</v>
      </c>
      <c r="D3827" t="s">
        <v>14</v>
      </c>
      <c r="E3827" t="s">
        <v>21</v>
      </c>
      <c r="F3827" t="s">
        <v>22</v>
      </c>
      <c r="G3827" t="s">
        <v>3040</v>
      </c>
      <c r="H3827">
        <v>25.8</v>
      </c>
      <c r="I3827">
        <v>34</v>
      </c>
      <c r="J3827">
        <v>454</v>
      </c>
      <c r="K3827">
        <v>4545</v>
      </c>
      <c r="L3827" s="17">
        <f>IF($E3827&lt;&gt;"",VLOOKUP($E3827,GEMWs!$E$14:$L$20,7,FALSE),"")</f>
        <v>37.754918937403332</v>
      </c>
      <c r="M3827" s="17">
        <f>IF($E3827&lt;&gt;"",VLOOKUP($E3827,GEMWs!$E$14:$L$20,8,FALSE),"")</f>
        <v>96.174593288388181</v>
      </c>
      <c r="N3827" s="17">
        <f t="shared" si="264"/>
        <v>454</v>
      </c>
      <c r="O3827" s="17">
        <f t="shared" si="265"/>
        <v>4545</v>
      </c>
      <c r="P3827" s="17">
        <f t="shared" si="266"/>
        <v>5.676567656765677E-3</v>
      </c>
      <c r="Q3827" s="17">
        <f t="shared" si="267"/>
        <v>5.6828193832599121E-2</v>
      </c>
    </row>
    <row r="3828" spans="1:17" x14ac:dyDescent="0.35">
      <c r="A3828" t="s">
        <v>1722</v>
      </c>
      <c r="B3828" t="s">
        <v>1046</v>
      </c>
      <c r="C3828" t="s">
        <v>1047</v>
      </c>
      <c r="D3828" t="s">
        <v>14</v>
      </c>
      <c r="E3828" t="s">
        <v>21</v>
      </c>
      <c r="F3828" t="s">
        <v>14</v>
      </c>
      <c r="G3828" t="s">
        <v>3040</v>
      </c>
      <c r="H3828">
        <v>0.1</v>
      </c>
      <c r="I3828">
        <v>44</v>
      </c>
      <c r="J3828">
        <v>56.287042</v>
      </c>
      <c r="K3828">
        <v>1078.612703</v>
      </c>
      <c r="L3828" s="17">
        <f>IF($E3828&lt;&gt;"",VLOOKUP($E3828,GEMWs!$E$14:$L$20,7,FALSE),"")</f>
        <v>37.754918937403332</v>
      </c>
      <c r="M3828" s="17">
        <f>IF($E3828&lt;&gt;"",VLOOKUP($E3828,GEMWs!$E$14:$L$20,8,FALSE),"")</f>
        <v>96.174593288388181</v>
      </c>
      <c r="N3828" s="17">
        <f t="shared" si="264"/>
        <v>56.287042</v>
      </c>
      <c r="O3828" s="17">
        <f t="shared" si="265"/>
        <v>1078.612703</v>
      </c>
      <c r="P3828" s="17">
        <f t="shared" si="266"/>
        <v>9.2711683926830223E-5</v>
      </c>
      <c r="Q3828" s="17">
        <f t="shared" si="267"/>
        <v>1.7766078380882053E-3</v>
      </c>
    </row>
    <row r="3829" spans="1:17" x14ac:dyDescent="0.35">
      <c r="A3829" t="s">
        <v>1722</v>
      </c>
      <c r="B3829" t="s">
        <v>643</v>
      </c>
      <c r="C3829" t="s">
        <v>644</v>
      </c>
      <c r="D3829" t="s">
        <v>14</v>
      </c>
      <c r="E3829" t="s">
        <v>21</v>
      </c>
      <c r="F3829" t="s">
        <v>22</v>
      </c>
      <c r="G3829" t="s">
        <v>3040</v>
      </c>
      <c r="H3829">
        <v>28311.5</v>
      </c>
      <c r="I3829">
        <v>55</v>
      </c>
      <c r="J3829">
        <v>800</v>
      </c>
      <c r="K3829">
        <v>4000</v>
      </c>
      <c r="L3829" s="17">
        <f>IF($E3829&lt;&gt;"",VLOOKUP($E3829,GEMWs!$E$14:$L$20,7,FALSE),"")</f>
        <v>37.754918937403332</v>
      </c>
      <c r="M3829" s="17">
        <f>IF($E3829&lt;&gt;"",VLOOKUP($E3829,GEMWs!$E$14:$L$20,8,FALSE),"")</f>
        <v>96.174593288388181</v>
      </c>
      <c r="N3829" s="17">
        <f t="shared" si="264"/>
        <v>800</v>
      </c>
      <c r="O3829" s="17">
        <f t="shared" si="265"/>
        <v>4000</v>
      </c>
      <c r="P3829" s="17">
        <f t="shared" si="266"/>
        <v>7.0778749999999997</v>
      </c>
      <c r="Q3829" s="17">
        <f t="shared" si="267"/>
        <v>35.389375000000001</v>
      </c>
    </row>
    <row r="3830" spans="1:17" x14ac:dyDescent="0.35">
      <c r="A3830" t="s">
        <v>1722</v>
      </c>
      <c r="B3830" t="s">
        <v>645</v>
      </c>
      <c r="C3830" t="s">
        <v>646</v>
      </c>
      <c r="D3830" t="s">
        <v>14</v>
      </c>
      <c r="E3830" t="s">
        <v>21</v>
      </c>
      <c r="F3830" t="s">
        <v>22</v>
      </c>
      <c r="G3830" t="s">
        <v>3040</v>
      </c>
      <c r="H3830">
        <v>44.1</v>
      </c>
      <c r="I3830">
        <v>59</v>
      </c>
      <c r="J3830">
        <v>21000</v>
      </c>
      <c r="K3830">
        <v>21000</v>
      </c>
      <c r="L3830" s="17">
        <f>IF($E3830&lt;&gt;"",VLOOKUP($E3830,GEMWs!$E$14:$L$20,7,FALSE),"")</f>
        <v>37.754918937403332</v>
      </c>
      <c r="M3830" s="17">
        <f>IF($E3830&lt;&gt;"",VLOOKUP($E3830,GEMWs!$E$14:$L$20,8,FALSE),"")</f>
        <v>96.174593288388181</v>
      </c>
      <c r="N3830" s="17">
        <f t="shared" si="264"/>
        <v>21000</v>
      </c>
      <c r="O3830" s="17">
        <f t="shared" si="265"/>
        <v>21000</v>
      </c>
      <c r="P3830" s="17">
        <f t="shared" si="266"/>
        <v>2.0999999999999999E-3</v>
      </c>
      <c r="Q3830" s="17">
        <f t="shared" si="267"/>
        <v>2.0999999999999999E-3</v>
      </c>
    </row>
    <row r="3831" spans="1:17" x14ac:dyDescent="0.35">
      <c r="A3831" t="s">
        <v>1722</v>
      </c>
      <c r="B3831" t="s">
        <v>647</v>
      </c>
      <c r="C3831" t="s">
        <v>648</v>
      </c>
      <c r="D3831" t="s">
        <v>14</v>
      </c>
      <c r="E3831" t="s">
        <v>21</v>
      </c>
      <c r="F3831" t="s">
        <v>22</v>
      </c>
      <c r="G3831" t="s">
        <v>3040</v>
      </c>
      <c r="H3831">
        <v>8115.6</v>
      </c>
      <c r="I3831">
        <v>60</v>
      </c>
      <c r="J3831">
        <v>100</v>
      </c>
      <c r="K3831">
        <v>600</v>
      </c>
      <c r="L3831" s="17">
        <f>IF($E3831&lt;&gt;"",VLOOKUP($E3831,GEMWs!$E$14:$L$20,7,FALSE),"")</f>
        <v>37.754918937403332</v>
      </c>
      <c r="M3831" s="17">
        <f>IF($E3831&lt;&gt;"",VLOOKUP($E3831,GEMWs!$E$14:$L$20,8,FALSE),"")</f>
        <v>96.174593288388181</v>
      </c>
      <c r="N3831" s="17">
        <f t="shared" si="264"/>
        <v>100</v>
      </c>
      <c r="O3831" s="17">
        <f t="shared" si="265"/>
        <v>600</v>
      </c>
      <c r="P3831" s="17">
        <f t="shared" si="266"/>
        <v>13.526</v>
      </c>
      <c r="Q3831" s="17">
        <f t="shared" si="267"/>
        <v>81.156000000000006</v>
      </c>
    </row>
    <row r="3832" spans="1:17" x14ac:dyDescent="0.35">
      <c r="A3832" t="s">
        <v>1722</v>
      </c>
      <c r="B3832" t="s">
        <v>137</v>
      </c>
      <c r="C3832" t="s">
        <v>138</v>
      </c>
      <c r="D3832" t="s">
        <v>14</v>
      </c>
      <c r="E3832" t="s">
        <v>21</v>
      </c>
      <c r="F3832" t="s">
        <v>22</v>
      </c>
      <c r="G3832" t="s">
        <v>3040</v>
      </c>
      <c r="H3832">
        <v>19738.7</v>
      </c>
      <c r="I3832">
        <v>62</v>
      </c>
      <c r="J3832">
        <v>389</v>
      </c>
      <c r="K3832">
        <v>454</v>
      </c>
      <c r="L3832" s="17">
        <f>IF($E3832&lt;&gt;"",VLOOKUP($E3832,GEMWs!$E$14:$L$20,7,FALSE),"")</f>
        <v>37.754918937403332</v>
      </c>
      <c r="M3832" s="17">
        <f>IF($E3832&lt;&gt;"",VLOOKUP($E3832,GEMWs!$E$14:$L$20,8,FALSE),"")</f>
        <v>96.174593288388181</v>
      </c>
      <c r="N3832" s="17">
        <f t="shared" si="264"/>
        <v>389</v>
      </c>
      <c r="O3832" s="17">
        <f t="shared" si="265"/>
        <v>454</v>
      </c>
      <c r="P3832" s="17">
        <f t="shared" si="266"/>
        <v>43.477312775330397</v>
      </c>
      <c r="Q3832" s="17">
        <f t="shared" si="267"/>
        <v>50.742159383033417</v>
      </c>
    </row>
    <row r="3833" spans="1:17" x14ac:dyDescent="0.35">
      <c r="A3833" t="s">
        <v>1722</v>
      </c>
      <c r="B3833" t="s">
        <v>651</v>
      </c>
      <c r="C3833" t="s">
        <v>652</v>
      </c>
      <c r="D3833" t="s">
        <v>14</v>
      </c>
      <c r="E3833" t="s">
        <v>21</v>
      </c>
      <c r="F3833" t="s">
        <v>14</v>
      </c>
      <c r="G3833" t="s">
        <v>3040</v>
      </c>
      <c r="H3833">
        <v>2144.6999999999998</v>
      </c>
      <c r="I3833">
        <v>66</v>
      </c>
      <c r="J3833">
        <v>109.283739</v>
      </c>
      <c r="K3833">
        <v>1283.7313360000001</v>
      </c>
      <c r="L3833" s="17">
        <f>IF($E3833&lt;&gt;"",VLOOKUP($E3833,GEMWs!$E$14:$L$20,7,FALSE),"")</f>
        <v>37.754918937403332</v>
      </c>
      <c r="M3833" s="17">
        <f>IF($E3833&lt;&gt;"",VLOOKUP($E3833,GEMWs!$E$14:$L$20,8,FALSE),"")</f>
        <v>96.174593288388181</v>
      </c>
      <c r="N3833" s="17">
        <f t="shared" si="264"/>
        <v>109.283739</v>
      </c>
      <c r="O3833" s="17">
        <f t="shared" si="265"/>
        <v>1283.7313360000001</v>
      </c>
      <c r="P3833" s="17">
        <f t="shared" si="266"/>
        <v>1.6706766749830275</v>
      </c>
      <c r="Q3833" s="17">
        <f t="shared" si="267"/>
        <v>19.625060595703079</v>
      </c>
    </row>
    <row r="3834" spans="1:17" x14ac:dyDescent="0.35">
      <c r="A3834" t="s">
        <v>1722</v>
      </c>
      <c r="B3834" t="s">
        <v>1050</v>
      </c>
      <c r="C3834" t="s">
        <v>1051</v>
      </c>
      <c r="D3834" t="s">
        <v>14</v>
      </c>
      <c r="E3834" t="s">
        <v>21</v>
      </c>
      <c r="F3834" t="s">
        <v>22</v>
      </c>
      <c r="G3834" t="s">
        <v>3040</v>
      </c>
      <c r="H3834">
        <v>10.1</v>
      </c>
      <c r="I3834">
        <v>69</v>
      </c>
      <c r="J3834">
        <v>4500</v>
      </c>
      <c r="K3834">
        <v>4500</v>
      </c>
      <c r="L3834" s="17">
        <f>IF($E3834&lt;&gt;"",VLOOKUP($E3834,GEMWs!$E$14:$L$20,7,FALSE),"")</f>
        <v>37.754918937403332</v>
      </c>
      <c r="M3834" s="17">
        <f>IF($E3834&lt;&gt;"",VLOOKUP($E3834,GEMWs!$E$14:$L$20,8,FALSE),"")</f>
        <v>96.174593288388181</v>
      </c>
      <c r="N3834" s="17">
        <f t="shared" si="264"/>
        <v>4500</v>
      </c>
      <c r="O3834" s="17">
        <f t="shared" si="265"/>
        <v>4500</v>
      </c>
      <c r="P3834" s="17">
        <f t="shared" si="266"/>
        <v>2.2444444444444443E-3</v>
      </c>
      <c r="Q3834" s="17">
        <f t="shared" si="267"/>
        <v>2.2444444444444443E-3</v>
      </c>
    </row>
    <row r="3835" spans="1:17" x14ac:dyDescent="0.35">
      <c r="A3835" t="s">
        <v>1722</v>
      </c>
      <c r="B3835" t="s">
        <v>653</v>
      </c>
      <c r="C3835" t="s">
        <v>654</v>
      </c>
      <c r="D3835" t="s">
        <v>14</v>
      </c>
      <c r="E3835" t="s">
        <v>21</v>
      </c>
      <c r="F3835" t="s">
        <v>22</v>
      </c>
      <c r="G3835" t="s">
        <v>3040</v>
      </c>
      <c r="H3835">
        <v>0.7</v>
      </c>
      <c r="I3835">
        <v>77</v>
      </c>
      <c r="J3835">
        <v>6804</v>
      </c>
      <c r="K3835">
        <v>6804</v>
      </c>
      <c r="L3835" s="17">
        <f>IF($E3835&lt;&gt;"",VLOOKUP($E3835,GEMWs!$E$14:$L$20,7,FALSE),"")</f>
        <v>37.754918937403332</v>
      </c>
      <c r="M3835" s="17">
        <f>IF($E3835&lt;&gt;"",VLOOKUP($E3835,GEMWs!$E$14:$L$20,8,FALSE),"")</f>
        <v>96.174593288388181</v>
      </c>
      <c r="N3835" s="17">
        <f t="shared" si="264"/>
        <v>6804</v>
      </c>
      <c r="O3835" s="17">
        <f t="shared" si="265"/>
        <v>6804</v>
      </c>
      <c r="P3835" s="17">
        <f t="shared" si="266"/>
        <v>1.0288065843621399E-4</v>
      </c>
      <c r="Q3835" s="17">
        <f t="shared" si="267"/>
        <v>1.0288065843621399E-4</v>
      </c>
    </row>
    <row r="3836" spans="1:17" x14ac:dyDescent="0.35">
      <c r="A3836" t="s">
        <v>1722</v>
      </c>
      <c r="B3836" t="s">
        <v>1423</v>
      </c>
      <c r="C3836" t="s">
        <v>1424</v>
      </c>
      <c r="D3836" t="s">
        <v>14</v>
      </c>
      <c r="E3836" t="s">
        <v>21</v>
      </c>
      <c r="F3836" t="s">
        <v>22</v>
      </c>
      <c r="G3836" t="s">
        <v>3040</v>
      </c>
      <c r="H3836">
        <v>1824.2</v>
      </c>
      <c r="I3836">
        <v>104</v>
      </c>
      <c r="J3836">
        <v>195</v>
      </c>
      <c r="K3836">
        <v>195</v>
      </c>
      <c r="L3836" s="17">
        <f>IF($E3836&lt;&gt;"",VLOOKUP($E3836,GEMWs!$E$14:$L$20,7,FALSE),"")</f>
        <v>37.754918937403332</v>
      </c>
      <c r="M3836" s="17">
        <f>IF($E3836&lt;&gt;"",VLOOKUP($E3836,GEMWs!$E$14:$L$20,8,FALSE),"")</f>
        <v>96.174593288388181</v>
      </c>
      <c r="N3836" s="17">
        <f t="shared" si="264"/>
        <v>195</v>
      </c>
      <c r="O3836" s="17">
        <f t="shared" si="265"/>
        <v>195</v>
      </c>
      <c r="P3836" s="17">
        <f t="shared" si="266"/>
        <v>9.3548717948717943</v>
      </c>
      <c r="Q3836" s="17">
        <f t="shared" si="267"/>
        <v>9.3548717948717943</v>
      </c>
    </row>
    <row r="3837" spans="1:17" x14ac:dyDescent="0.35">
      <c r="A3837" t="s">
        <v>1722</v>
      </c>
      <c r="B3837" t="s">
        <v>73</v>
      </c>
      <c r="C3837" t="s">
        <v>74</v>
      </c>
      <c r="D3837" t="s">
        <v>14</v>
      </c>
      <c r="E3837" t="s">
        <v>21</v>
      </c>
      <c r="F3837" t="s">
        <v>22</v>
      </c>
      <c r="G3837" t="s">
        <v>3040</v>
      </c>
      <c r="H3837">
        <v>4268.6000000000004</v>
      </c>
      <c r="I3837">
        <v>159</v>
      </c>
      <c r="J3837">
        <v>135</v>
      </c>
      <c r="K3837">
        <v>340</v>
      </c>
      <c r="L3837" s="17">
        <f>IF($E3837&lt;&gt;"",VLOOKUP($E3837,GEMWs!$E$14:$L$20,7,FALSE),"")</f>
        <v>37.754918937403332</v>
      </c>
      <c r="M3837" s="17">
        <f>IF($E3837&lt;&gt;"",VLOOKUP($E3837,GEMWs!$E$14:$L$20,8,FALSE),"")</f>
        <v>96.174593288388181</v>
      </c>
      <c r="N3837" s="17">
        <f t="shared" si="264"/>
        <v>135</v>
      </c>
      <c r="O3837" s="17">
        <f t="shared" si="265"/>
        <v>340</v>
      </c>
      <c r="P3837" s="17">
        <f t="shared" si="266"/>
        <v>12.554705882352943</v>
      </c>
      <c r="Q3837" s="17">
        <f t="shared" si="267"/>
        <v>31.619259259259263</v>
      </c>
    </row>
    <row r="3838" spans="1:17" x14ac:dyDescent="0.35">
      <c r="A3838" t="s">
        <v>1722</v>
      </c>
      <c r="B3838" t="s">
        <v>1056</v>
      </c>
      <c r="C3838" t="s">
        <v>1057</v>
      </c>
      <c r="D3838" t="s">
        <v>14</v>
      </c>
      <c r="E3838" t="s">
        <v>21</v>
      </c>
      <c r="F3838" t="s">
        <v>22</v>
      </c>
      <c r="G3838" t="s">
        <v>3040</v>
      </c>
      <c r="H3838">
        <v>16236.6</v>
      </c>
      <c r="I3838">
        <v>210</v>
      </c>
      <c r="J3838">
        <v>16.96</v>
      </c>
      <c r="K3838">
        <v>50</v>
      </c>
      <c r="L3838" s="17">
        <f>IF($E3838&lt;&gt;"",VLOOKUP($E3838,GEMWs!$E$14:$L$20,7,FALSE),"")</f>
        <v>37.754918937403332</v>
      </c>
      <c r="M3838" s="17">
        <f>IF($E3838&lt;&gt;"",VLOOKUP($E3838,GEMWs!$E$14:$L$20,8,FALSE),"")</f>
        <v>96.174593288388181</v>
      </c>
      <c r="N3838" s="17">
        <f t="shared" si="264"/>
        <v>16.96</v>
      </c>
      <c r="O3838" s="17">
        <f t="shared" si="265"/>
        <v>50</v>
      </c>
      <c r="P3838" s="17">
        <f t="shared" si="266"/>
        <v>324.73200000000003</v>
      </c>
      <c r="Q3838" s="17">
        <f t="shared" si="267"/>
        <v>957.34669811320748</v>
      </c>
    </row>
    <row r="3839" spans="1:17" x14ac:dyDescent="0.35">
      <c r="A3839" t="s">
        <v>1722</v>
      </c>
      <c r="B3839" t="s">
        <v>115</v>
      </c>
      <c r="D3839" t="s">
        <v>14</v>
      </c>
      <c r="E3839" t="s">
        <v>18</v>
      </c>
      <c r="G3839" t="s">
        <v>3040</v>
      </c>
      <c r="H3839">
        <v>6</v>
      </c>
      <c r="J3839">
        <v>0</v>
      </c>
      <c r="K3839">
        <v>0</v>
      </c>
      <c r="L3839" s="17">
        <f>IF($E3839&lt;&gt;"",VLOOKUP($E3839,GEMWs!$E$14:$L$20,7,FALSE),"")</f>
        <v>5950.3939027696888</v>
      </c>
      <c r="M3839" s="17">
        <f>IF($E3839&lt;&gt;"",VLOOKUP($E3839,GEMWs!$E$14:$L$20,8,FALSE),"")</f>
        <v>10539.430626954083</v>
      </c>
      <c r="N3839" s="17">
        <f t="shared" ca="1" si="264"/>
        <v>5950.3939027696888</v>
      </c>
      <c r="O3839" s="17">
        <f t="shared" ca="1" si="265"/>
        <v>10539.430626954083</v>
      </c>
      <c r="P3839" s="17">
        <f t="shared" ca="1" si="266"/>
        <v>5.6929071525508137E-4</v>
      </c>
      <c r="Q3839" s="17">
        <f t="shared" ca="1" si="267"/>
        <v>1.0083366072970769E-3</v>
      </c>
    </row>
    <row r="3840" spans="1:17" x14ac:dyDescent="0.35">
      <c r="A3840" t="s">
        <v>1722</v>
      </c>
      <c r="B3840" t="s">
        <v>35</v>
      </c>
      <c r="C3840" t="s">
        <v>36</v>
      </c>
      <c r="D3840" t="s">
        <v>14</v>
      </c>
      <c r="E3840" t="s">
        <v>21</v>
      </c>
      <c r="F3840" t="s">
        <v>22</v>
      </c>
      <c r="G3840" t="s">
        <v>3040</v>
      </c>
      <c r="H3840">
        <v>0.2</v>
      </c>
      <c r="I3840">
        <v>365</v>
      </c>
      <c r="J3840">
        <v>239.01020199999999</v>
      </c>
      <c r="K3840">
        <v>367.30557099999999</v>
      </c>
      <c r="L3840" s="17">
        <f>IF($E3840&lt;&gt;"",VLOOKUP($E3840,GEMWs!$E$14:$L$20,7,FALSE),"")</f>
        <v>37.754918937403332</v>
      </c>
      <c r="M3840" s="17">
        <f>IF($E3840&lt;&gt;"",VLOOKUP($E3840,GEMWs!$E$14:$L$20,8,FALSE),"")</f>
        <v>96.174593288388181</v>
      </c>
      <c r="N3840" s="17">
        <f t="shared" si="264"/>
        <v>239.01020199999999</v>
      </c>
      <c r="O3840" s="17">
        <f t="shared" si="265"/>
        <v>367.30557099999999</v>
      </c>
      <c r="P3840" s="17">
        <f t="shared" si="266"/>
        <v>5.4450576247862031E-4</v>
      </c>
      <c r="Q3840" s="17">
        <f t="shared" si="267"/>
        <v>8.3678436454356876E-4</v>
      </c>
    </row>
    <row r="3841" spans="1:17" x14ac:dyDescent="0.35">
      <c r="A3841" t="s">
        <v>1722</v>
      </c>
      <c r="B3841" t="s">
        <v>659</v>
      </c>
      <c r="C3841" t="s">
        <v>660</v>
      </c>
      <c r="D3841" t="s">
        <v>14</v>
      </c>
      <c r="E3841" t="s">
        <v>21</v>
      </c>
      <c r="F3841" t="s">
        <v>22</v>
      </c>
      <c r="G3841" t="s">
        <v>3040</v>
      </c>
      <c r="H3841">
        <v>0.1</v>
      </c>
      <c r="I3841">
        <v>231</v>
      </c>
      <c r="J3841">
        <v>1100</v>
      </c>
      <c r="K3841">
        <v>1100</v>
      </c>
      <c r="L3841" s="17">
        <f>IF($E3841&lt;&gt;"",VLOOKUP($E3841,GEMWs!$E$14:$L$20,7,FALSE),"")</f>
        <v>37.754918937403332</v>
      </c>
      <c r="M3841" s="17">
        <f>IF($E3841&lt;&gt;"",VLOOKUP($E3841,GEMWs!$E$14:$L$20,8,FALSE),"")</f>
        <v>96.174593288388181</v>
      </c>
      <c r="N3841" s="17">
        <f t="shared" si="264"/>
        <v>1100</v>
      </c>
      <c r="O3841" s="17">
        <f t="shared" si="265"/>
        <v>1100</v>
      </c>
      <c r="P3841" s="17">
        <f t="shared" si="266"/>
        <v>9.0909090909090917E-5</v>
      </c>
      <c r="Q3841" s="17">
        <f t="shared" si="267"/>
        <v>9.0909090909090917E-5</v>
      </c>
    </row>
    <row r="3842" spans="1:17" x14ac:dyDescent="0.35">
      <c r="A3842" t="s">
        <v>1722</v>
      </c>
      <c r="B3842" t="s">
        <v>1122</v>
      </c>
      <c r="D3842" t="s">
        <v>14</v>
      </c>
      <c r="E3842" t="s">
        <v>15</v>
      </c>
      <c r="G3842" t="s">
        <v>3040</v>
      </c>
      <c r="H3842">
        <v>1.3</v>
      </c>
      <c r="J3842">
        <v>0</v>
      </c>
      <c r="K3842">
        <v>0</v>
      </c>
      <c r="L3842" s="17">
        <f>IF($E3842&lt;&gt;"",VLOOKUP($E3842,GEMWs!$E$14:$L$20,7,FALSE),"")</f>
        <v>37.892086284381016</v>
      </c>
      <c r="M3842" s="17">
        <f>IF($E3842&lt;&gt;"",VLOOKUP($E3842,GEMWs!$E$14:$L$20,8,FALSE),"")</f>
        <v>96.522753888300599</v>
      </c>
      <c r="N3842" s="17">
        <f t="shared" ca="1" si="264"/>
        <v>37.892086284381016</v>
      </c>
      <c r="O3842" s="17">
        <f t="shared" ca="1" si="265"/>
        <v>96.522753888300599</v>
      </c>
      <c r="P3842" s="17">
        <f t="shared" ca="1" si="266"/>
        <v>1.3468326872484431E-2</v>
      </c>
      <c r="Q3842" s="17">
        <f t="shared" ca="1" si="267"/>
        <v>3.4307955234860098E-2</v>
      </c>
    </row>
    <row r="3843" spans="1:17" x14ac:dyDescent="0.35">
      <c r="A3843" t="s">
        <v>1722</v>
      </c>
      <c r="B3843" t="s">
        <v>1435</v>
      </c>
      <c r="D3843" t="s">
        <v>14</v>
      </c>
      <c r="E3843" t="s">
        <v>21</v>
      </c>
      <c r="G3843" t="s">
        <v>3040</v>
      </c>
      <c r="H3843">
        <v>1746.8</v>
      </c>
      <c r="J3843">
        <v>0</v>
      </c>
      <c r="K3843">
        <v>0</v>
      </c>
      <c r="L3843" s="17">
        <f>IF($E3843&lt;&gt;"",VLOOKUP($E3843,GEMWs!$E$14:$L$20,7,FALSE),"")</f>
        <v>37.754918937403332</v>
      </c>
      <c r="M3843" s="17">
        <f>IF($E3843&lt;&gt;"",VLOOKUP($E3843,GEMWs!$E$14:$L$20,8,FALSE),"")</f>
        <v>96.174593288388181</v>
      </c>
      <c r="N3843" s="17">
        <f t="shared" ca="1" si="264"/>
        <v>37.754918937403332</v>
      </c>
      <c r="O3843" s="17">
        <f t="shared" ca="1" si="265"/>
        <v>96.174593288388181</v>
      </c>
      <c r="P3843" s="17">
        <f t="shared" ca="1" si="266"/>
        <v>18.162801008807627</v>
      </c>
      <c r="Q3843" s="17">
        <f t="shared" ca="1" si="267"/>
        <v>46.26681897784362</v>
      </c>
    </row>
    <row r="3844" spans="1:17" x14ac:dyDescent="0.35">
      <c r="A3844" t="s">
        <v>1722</v>
      </c>
      <c r="B3844" t="s">
        <v>1593</v>
      </c>
      <c r="D3844" t="s">
        <v>14</v>
      </c>
      <c r="E3844" t="s">
        <v>21</v>
      </c>
      <c r="G3844" t="s">
        <v>3040</v>
      </c>
      <c r="H3844">
        <v>205.2</v>
      </c>
      <c r="J3844">
        <v>0</v>
      </c>
      <c r="K3844">
        <v>0</v>
      </c>
      <c r="L3844" s="17">
        <f>IF($E3844&lt;&gt;"",VLOOKUP($E3844,GEMWs!$E$14:$L$20,7,FALSE),"")</f>
        <v>37.754918937403332</v>
      </c>
      <c r="M3844" s="17">
        <f>IF($E3844&lt;&gt;"",VLOOKUP($E3844,GEMWs!$E$14:$L$20,8,FALSE),"")</f>
        <v>96.174593288388181</v>
      </c>
      <c r="N3844" s="17">
        <f t="shared" ca="1" si="264"/>
        <v>37.754918937403332</v>
      </c>
      <c r="O3844" s="17">
        <f t="shared" ca="1" si="265"/>
        <v>96.174593288388181</v>
      </c>
      <c r="P3844" s="17">
        <f t="shared" ca="1" si="266"/>
        <v>2.1336196284676694</v>
      </c>
      <c r="Q3844" s="17">
        <f t="shared" ca="1" si="267"/>
        <v>5.4350533857645473</v>
      </c>
    </row>
    <row r="3845" spans="1:17" x14ac:dyDescent="0.35">
      <c r="A3845" t="s">
        <v>1722</v>
      </c>
      <c r="B3845" t="s">
        <v>1064</v>
      </c>
      <c r="C3845" t="s">
        <v>1065</v>
      </c>
      <c r="D3845" t="s">
        <v>14</v>
      </c>
      <c r="E3845" t="s">
        <v>21</v>
      </c>
      <c r="F3845" t="s">
        <v>22</v>
      </c>
      <c r="G3845" t="s">
        <v>3040</v>
      </c>
      <c r="H3845">
        <v>35615.300000000003</v>
      </c>
      <c r="I3845">
        <v>247</v>
      </c>
      <c r="J3845">
        <v>2273</v>
      </c>
      <c r="K3845">
        <v>25000</v>
      </c>
      <c r="L3845" s="17">
        <f>IF($E3845&lt;&gt;"",VLOOKUP($E3845,GEMWs!$E$14:$L$20,7,FALSE),"")</f>
        <v>37.754918937403332</v>
      </c>
      <c r="M3845" s="17">
        <f>IF($E3845&lt;&gt;"",VLOOKUP($E3845,GEMWs!$E$14:$L$20,8,FALSE),"")</f>
        <v>96.174593288388181</v>
      </c>
      <c r="N3845" s="17">
        <f t="shared" si="264"/>
        <v>2273</v>
      </c>
      <c r="O3845" s="17">
        <f t="shared" si="265"/>
        <v>25000</v>
      </c>
      <c r="P3845" s="17">
        <f t="shared" si="266"/>
        <v>1.4246120000000002</v>
      </c>
      <c r="Q3845" s="17">
        <f t="shared" si="267"/>
        <v>15.668851737791467</v>
      </c>
    </row>
    <row r="3846" spans="1:17" x14ac:dyDescent="0.35">
      <c r="A3846" t="s">
        <v>1722</v>
      </c>
      <c r="B3846" t="s">
        <v>1552</v>
      </c>
      <c r="D3846" t="s">
        <v>14</v>
      </c>
      <c r="E3846" t="s">
        <v>18</v>
      </c>
      <c r="G3846" t="s">
        <v>3040</v>
      </c>
      <c r="H3846">
        <v>6.1</v>
      </c>
      <c r="J3846">
        <v>0</v>
      </c>
      <c r="K3846">
        <v>0</v>
      </c>
      <c r="L3846" s="17">
        <f>IF($E3846&lt;&gt;"",VLOOKUP($E3846,GEMWs!$E$14:$L$20,7,FALSE),"")</f>
        <v>5950.3939027696888</v>
      </c>
      <c r="M3846" s="17">
        <f>IF($E3846&lt;&gt;"",VLOOKUP($E3846,GEMWs!$E$14:$L$20,8,FALSE),"")</f>
        <v>10539.430626954083</v>
      </c>
      <c r="N3846" s="17">
        <f t="shared" ca="1" si="264"/>
        <v>5950.3939027696888</v>
      </c>
      <c r="O3846" s="17">
        <f t="shared" ca="1" si="265"/>
        <v>10539.430626954083</v>
      </c>
      <c r="P3846" s="17">
        <f t="shared" ca="1" si="266"/>
        <v>5.7877889384266596E-4</v>
      </c>
      <c r="Q3846" s="17">
        <f t="shared" ca="1" si="267"/>
        <v>1.0251422174186947E-3</v>
      </c>
    </row>
    <row r="3847" spans="1:17" x14ac:dyDescent="0.35">
      <c r="A3847" t="s">
        <v>1722</v>
      </c>
      <c r="B3847" t="s">
        <v>665</v>
      </c>
      <c r="C3847" t="s">
        <v>666</v>
      </c>
      <c r="D3847" t="s">
        <v>14</v>
      </c>
      <c r="E3847" t="s">
        <v>21</v>
      </c>
      <c r="F3847" t="s">
        <v>22</v>
      </c>
      <c r="G3847" t="s">
        <v>3040</v>
      </c>
      <c r="H3847">
        <v>1532.4</v>
      </c>
      <c r="I3847">
        <v>250</v>
      </c>
      <c r="J3847">
        <v>900</v>
      </c>
      <c r="K3847">
        <v>1800</v>
      </c>
      <c r="L3847" s="17">
        <f>IF($E3847&lt;&gt;"",VLOOKUP($E3847,GEMWs!$E$14:$L$20,7,FALSE),"")</f>
        <v>37.754918937403332</v>
      </c>
      <c r="M3847" s="17">
        <f>IF($E3847&lt;&gt;"",VLOOKUP($E3847,GEMWs!$E$14:$L$20,8,FALSE),"")</f>
        <v>96.174593288388181</v>
      </c>
      <c r="N3847" s="17">
        <f t="shared" si="264"/>
        <v>900</v>
      </c>
      <c r="O3847" s="17">
        <f t="shared" si="265"/>
        <v>1800</v>
      </c>
      <c r="P3847" s="17">
        <f t="shared" si="266"/>
        <v>0.85133333333333339</v>
      </c>
      <c r="Q3847" s="17">
        <f t="shared" si="267"/>
        <v>1.7026666666666668</v>
      </c>
    </row>
    <row r="3848" spans="1:17" x14ac:dyDescent="0.35">
      <c r="A3848" t="s">
        <v>1722</v>
      </c>
      <c r="B3848" t="s">
        <v>1123</v>
      </c>
      <c r="D3848" t="s">
        <v>22</v>
      </c>
      <c r="G3848" t="s">
        <v>3040</v>
      </c>
      <c r="H3848">
        <v>644.6</v>
      </c>
      <c r="J3848">
        <v>0</v>
      </c>
      <c r="K3848">
        <v>0</v>
      </c>
      <c r="L3848" s="17" t="str">
        <f>IF($E3848&lt;&gt;"",VLOOKUP($E3848,GEMWs!$E$14:$L$20,7,FALSE),"")</f>
        <v/>
      </c>
      <c r="M3848" s="17" t="str">
        <f>IF($E3848&lt;&gt;"",VLOOKUP($E3848,GEMWs!$E$14:$L$20,8,FALSE),"")</f>
        <v/>
      </c>
      <c r="N3848" s="17">
        <f t="shared" ca="1" si="264"/>
        <v>0</v>
      </c>
      <c r="O3848" s="17">
        <f t="shared" ca="1" si="265"/>
        <v>0</v>
      </c>
      <c r="P3848" s="17">
        <f t="shared" ca="1" si="266"/>
        <v>0</v>
      </c>
      <c r="Q3848" s="17">
        <f t="shared" ca="1" si="267"/>
        <v>0</v>
      </c>
    </row>
    <row r="3849" spans="1:17" x14ac:dyDescent="0.35">
      <c r="A3849" t="s">
        <v>1722</v>
      </c>
      <c r="B3849" t="s">
        <v>687</v>
      </c>
      <c r="D3849" t="s">
        <v>14</v>
      </c>
      <c r="E3849" t="s">
        <v>21</v>
      </c>
      <c r="G3849" t="s">
        <v>3040</v>
      </c>
      <c r="H3849">
        <v>17.600000000000001</v>
      </c>
      <c r="J3849">
        <v>0</v>
      </c>
      <c r="K3849">
        <v>0</v>
      </c>
      <c r="L3849" s="17">
        <f>IF($E3849&lt;&gt;"",VLOOKUP($E3849,GEMWs!$E$14:$L$20,7,FALSE),"")</f>
        <v>37.754918937403332</v>
      </c>
      <c r="M3849" s="17">
        <f>IF($E3849&lt;&gt;"",VLOOKUP($E3849,GEMWs!$E$14:$L$20,8,FALSE),"")</f>
        <v>96.174593288388181</v>
      </c>
      <c r="N3849" s="17">
        <f t="shared" ca="1" si="264"/>
        <v>37.754918937403332</v>
      </c>
      <c r="O3849" s="17">
        <f t="shared" ca="1" si="265"/>
        <v>96.174593288388181</v>
      </c>
      <c r="P3849" s="17">
        <f t="shared" ca="1" si="266"/>
        <v>0.18300051394264613</v>
      </c>
      <c r="Q3849" s="17">
        <f t="shared" ca="1" si="267"/>
        <v>0.46616442295056548</v>
      </c>
    </row>
    <row r="3850" spans="1:17" x14ac:dyDescent="0.35">
      <c r="A3850" t="s">
        <v>1722</v>
      </c>
      <c r="B3850" t="s">
        <v>1072</v>
      </c>
      <c r="C3850" t="s">
        <v>1073</v>
      </c>
      <c r="D3850" t="s">
        <v>14</v>
      </c>
      <c r="E3850" t="s">
        <v>21</v>
      </c>
      <c r="F3850" t="s">
        <v>22</v>
      </c>
      <c r="G3850" t="s">
        <v>3040</v>
      </c>
      <c r="H3850">
        <v>8647.7000000000007</v>
      </c>
      <c r="I3850">
        <v>380</v>
      </c>
      <c r="J3850">
        <v>2000</v>
      </c>
      <c r="K3850">
        <v>7000</v>
      </c>
      <c r="L3850" s="17">
        <f>IF($E3850&lt;&gt;"",VLOOKUP($E3850,GEMWs!$E$14:$L$20,7,FALSE),"")</f>
        <v>37.754918937403332</v>
      </c>
      <c r="M3850" s="17">
        <f>IF($E3850&lt;&gt;"",VLOOKUP($E3850,GEMWs!$E$14:$L$20,8,FALSE),"")</f>
        <v>96.174593288388181</v>
      </c>
      <c r="N3850" s="17">
        <f t="shared" si="264"/>
        <v>2000</v>
      </c>
      <c r="O3850" s="17">
        <f t="shared" si="265"/>
        <v>7000</v>
      </c>
      <c r="P3850" s="17">
        <f t="shared" si="266"/>
        <v>1.2353857142857143</v>
      </c>
      <c r="Q3850" s="17">
        <f t="shared" si="267"/>
        <v>4.3238500000000002</v>
      </c>
    </row>
    <row r="3851" spans="1:17" x14ac:dyDescent="0.35">
      <c r="A3851" t="s">
        <v>1722</v>
      </c>
      <c r="B3851" t="s">
        <v>103</v>
      </c>
      <c r="D3851" t="s">
        <v>14</v>
      </c>
      <c r="E3851" t="s">
        <v>15</v>
      </c>
      <c r="G3851" t="s">
        <v>3040</v>
      </c>
      <c r="H3851">
        <v>29.5</v>
      </c>
      <c r="J3851">
        <v>0</v>
      </c>
      <c r="K3851">
        <v>0</v>
      </c>
      <c r="L3851" s="17">
        <f>IF($E3851&lt;&gt;"",VLOOKUP($E3851,GEMWs!$E$14:$L$20,7,FALSE),"")</f>
        <v>37.892086284381016</v>
      </c>
      <c r="M3851" s="17">
        <f>IF($E3851&lt;&gt;"",VLOOKUP($E3851,GEMWs!$E$14:$L$20,8,FALSE),"")</f>
        <v>96.522753888300599</v>
      </c>
      <c r="N3851" s="17">
        <f t="shared" ca="1" si="264"/>
        <v>37.892086284381016</v>
      </c>
      <c r="O3851" s="17">
        <f t="shared" ca="1" si="265"/>
        <v>96.522753888300599</v>
      </c>
      <c r="P3851" s="17">
        <f t="shared" ca="1" si="266"/>
        <v>0.30562741749099287</v>
      </c>
      <c r="Q3851" s="17">
        <f t="shared" ca="1" si="267"/>
        <v>0.7785266764833636</v>
      </c>
    </row>
    <row r="3852" spans="1:17" x14ac:dyDescent="0.35">
      <c r="A3852" t="s">
        <v>1722</v>
      </c>
      <c r="B3852" t="s">
        <v>1126</v>
      </c>
      <c r="D3852" t="s">
        <v>22</v>
      </c>
      <c r="G3852" t="s">
        <v>3040</v>
      </c>
      <c r="H3852">
        <v>110629.3</v>
      </c>
      <c r="J3852">
        <v>0</v>
      </c>
      <c r="K3852">
        <v>0</v>
      </c>
      <c r="L3852" s="17" t="str">
        <f>IF($E3852&lt;&gt;"",VLOOKUP($E3852,GEMWs!$E$14:$L$20,7,FALSE),"")</f>
        <v/>
      </c>
      <c r="M3852" s="17" t="str">
        <f>IF($E3852&lt;&gt;"",VLOOKUP($E3852,GEMWs!$E$14:$L$20,8,FALSE),"")</f>
        <v/>
      </c>
      <c r="N3852" s="17">
        <f t="shared" ca="1" si="264"/>
        <v>0</v>
      </c>
      <c r="O3852" s="17">
        <f t="shared" ca="1" si="265"/>
        <v>0</v>
      </c>
      <c r="P3852" s="17">
        <f t="shared" ca="1" si="266"/>
        <v>0</v>
      </c>
      <c r="Q3852" s="17">
        <f t="shared" ca="1" si="267"/>
        <v>0</v>
      </c>
    </row>
    <row r="3853" spans="1:17" x14ac:dyDescent="0.35">
      <c r="A3853" t="s">
        <v>1722</v>
      </c>
      <c r="B3853" t="s">
        <v>1723</v>
      </c>
      <c r="C3853" t="s">
        <v>1724</v>
      </c>
      <c r="D3853" t="s">
        <v>14</v>
      </c>
      <c r="E3853" t="s">
        <v>21</v>
      </c>
      <c r="F3853" t="s">
        <v>22</v>
      </c>
      <c r="G3853" t="s">
        <v>3040</v>
      </c>
      <c r="H3853">
        <v>22.4</v>
      </c>
      <c r="I3853">
        <v>297</v>
      </c>
      <c r="J3853">
        <v>83.090294999999998</v>
      </c>
      <c r="K3853">
        <v>111.657749</v>
      </c>
      <c r="L3853" s="17">
        <f>IF($E3853&lt;&gt;"",VLOOKUP($E3853,GEMWs!$E$14:$L$20,7,FALSE),"")</f>
        <v>37.754918937403332</v>
      </c>
      <c r="M3853" s="17">
        <f>IF($E3853&lt;&gt;"",VLOOKUP($E3853,GEMWs!$E$14:$L$20,8,FALSE),"")</f>
        <v>96.174593288388181</v>
      </c>
      <c r="N3853" s="17">
        <f t="shared" si="264"/>
        <v>83.090294999999998</v>
      </c>
      <c r="O3853" s="17">
        <f t="shared" si="265"/>
        <v>111.657749</v>
      </c>
      <c r="P3853" s="17">
        <f t="shared" si="266"/>
        <v>0.20061303582252943</v>
      </c>
      <c r="Q3853" s="17">
        <f t="shared" si="267"/>
        <v>0.26958623747815552</v>
      </c>
    </row>
    <row r="3854" spans="1:17" x14ac:dyDescent="0.35">
      <c r="A3854" t="s">
        <v>1722</v>
      </c>
      <c r="B3854" t="s">
        <v>689</v>
      </c>
      <c r="D3854" t="s">
        <v>14</v>
      </c>
      <c r="E3854" t="s">
        <v>21</v>
      </c>
      <c r="G3854" t="s">
        <v>3040</v>
      </c>
      <c r="H3854">
        <v>0.1</v>
      </c>
      <c r="J3854">
        <v>0</v>
      </c>
      <c r="K3854">
        <v>0</v>
      </c>
      <c r="L3854" s="17">
        <f>IF($E3854&lt;&gt;"",VLOOKUP($E3854,GEMWs!$E$14:$L$20,7,FALSE),"")</f>
        <v>37.754918937403332</v>
      </c>
      <c r="M3854" s="17">
        <f>IF($E3854&lt;&gt;"",VLOOKUP($E3854,GEMWs!$E$14:$L$20,8,FALSE),"")</f>
        <v>96.174593288388181</v>
      </c>
      <c r="N3854" s="17">
        <f t="shared" ca="1" si="264"/>
        <v>37.754918937403332</v>
      </c>
      <c r="O3854" s="17">
        <f t="shared" ca="1" si="265"/>
        <v>96.174593288388181</v>
      </c>
      <c r="P3854" s="17">
        <f t="shared" ca="1" si="266"/>
        <v>1.0397756474013985E-3</v>
      </c>
      <c r="Q3854" s="17">
        <f t="shared" ca="1" si="267"/>
        <v>2.6486614940373038E-3</v>
      </c>
    </row>
    <row r="3855" spans="1:17" x14ac:dyDescent="0.35">
      <c r="A3855" t="s">
        <v>1722</v>
      </c>
      <c r="B3855" t="s">
        <v>1134</v>
      </c>
      <c r="D3855" t="s">
        <v>22</v>
      </c>
      <c r="G3855" t="s">
        <v>3040</v>
      </c>
      <c r="H3855">
        <v>2094.8000000000002</v>
      </c>
      <c r="J3855">
        <v>0</v>
      </c>
      <c r="K3855">
        <v>0</v>
      </c>
      <c r="L3855" s="17" t="str">
        <f>IF($E3855&lt;&gt;"",VLOOKUP($E3855,GEMWs!$E$14:$L$20,7,FALSE),"")</f>
        <v/>
      </c>
      <c r="M3855" s="17" t="str">
        <f>IF($E3855&lt;&gt;"",VLOOKUP($E3855,GEMWs!$E$14:$L$20,8,FALSE),"")</f>
        <v/>
      </c>
      <c r="N3855" s="17">
        <f t="shared" ca="1" si="264"/>
        <v>0</v>
      </c>
      <c r="O3855" s="17">
        <f t="shared" ca="1" si="265"/>
        <v>0</v>
      </c>
      <c r="P3855" s="17">
        <f t="shared" ca="1" si="266"/>
        <v>0</v>
      </c>
      <c r="Q3855" s="17">
        <f t="shared" ca="1" si="267"/>
        <v>0</v>
      </c>
    </row>
    <row r="3856" spans="1:17" x14ac:dyDescent="0.35">
      <c r="A3856" t="s">
        <v>1722</v>
      </c>
      <c r="B3856" t="s">
        <v>368</v>
      </c>
      <c r="D3856" t="s">
        <v>14</v>
      </c>
      <c r="E3856" t="s">
        <v>18</v>
      </c>
      <c r="G3856" t="s">
        <v>3040</v>
      </c>
      <c r="H3856">
        <v>2.2999999999999998</v>
      </c>
      <c r="J3856">
        <v>0</v>
      </c>
      <c r="K3856">
        <v>0</v>
      </c>
      <c r="L3856" s="17">
        <f>IF($E3856&lt;&gt;"",VLOOKUP($E3856,GEMWs!$E$14:$L$20,7,FALSE),"")</f>
        <v>5950.3939027696888</v>
      </c>
      <c r="M3856" s="17">
        <f>IF($E3856&lt;&gt;"",VLOOKUP($E3856,GEMWs!$E$14:$L$20,8,FALSE),"")</f>
        <v>10539.430626954083</v>
      </c>
      <c r="N3856" s="17">
        <f t="shared" ca="1" si="264"/>
        <v>5950.3939027696888</v>
      </c>
      <c r="O3856" s="17">
        <f t="shared" ca="1" si="265"/>
        <v>10539.430626954083</v>
      </c>
      <c r="P3856" s="17">
        <f t="shared" ca="1" si="266"/>
        <v>2.1822810751444781E-4</v>
      </c>
      <c r="Q3856" s="17">
        <f t="shared" ca="1" si="267"/>
        <v>3.8652903279721274E-4</v>
      </c>
    </row>
    <row r="3857" spans="1:17" x14ac:dyDescent="0.35">
      <c r="A3857" t="s">
        <v>1722</v>
      </c>
      <c r="B3857" t="s">
        <v>1106</v>
      </c>
      <c r="C3857" t="s">
        <v>1107</v>
      </c>
      <c r="D3857" t="s">
        <v>14</v>
      </c>
      <c r="E3857" t="s">
        <v>21</v>
      </c>
      <c r="F3857" t="s">
        <v>22</v>
      </c>
      <c r="G3857" t="s">
        <v>3040</v>
      </c>
      <c r="H3857">
        <v>36.299999999999997</v>
      </c>
      <c r="I3857">
        <v>369</v>
      </c>
      <c r="J3857">
        <v>371.8</v>
      </c>
      <c r="K3857">
        <v>507</v>
      </c>
      <c r="L3857" s="17">
        <f>IF($E3857&lt;&gt;"",VLOOKUP($E3857,GEMWs!$E$14:$L$20,7,FALSE),"")</f>
        <v>37.754918937403332</v>
      </c>
      <c r="M3857" s="17">
        <f>IF($E3857&lt;&gt;"",VLOOKUP($E3857,GEMWs!$E$14:$L$20,8,FALSE),"")</f>
        <v>96.174593288388181</v>
      </c>
      <c r="N3857" s="17">
        <f t="shared" si="264"/>
        <v>371.8</v>
      </c>
      <c r="O3857" s="17">
        <f t="shared" si="265"/>
        <v>507</v>
      </c>
      <c r="P3857" s="17">
        <f t="shared" si="266"/>
        <v>7.1597633136094671E-2</v>
      </c>
      <c r="Q3857" s="17">
        <f t="shared" si="267"/>
        <v>9.7633136094674541E-2</v>
      </c>
    </row>
    <row r="3858" spans="1:17" x14ac:dyDescent="0.35">
      <c r="A3858" t="s">
        <v>1722</v>
      </c>
      <c r="B3858" t="s">
        <v>669</v>
      </c>
      <c r="C3858" t="s">
        <v>670</v>
      </c>
      <c r="D3858" t="s">
        <v>14</v>
      </c>
      <c r="E3858" t="s">
        <v>21</v>
      </c>
      <c r="F3858" t="s">
        <v>22</v>
      </c>
      <c r="G3858" t="s">
        <v>3040</v>
      </c>
      <c r="H3858">
        <v>920.1</v>
      </c>
      <c r="I3858">
        <v>305</v>
      </c>
      <c r="J3858">
        <v>2200</v>
      </c>
      <c r="K3858">
        <v>4500</v>
      </c>
      <c r="L3858" s="17">
        <f>IF($E3858&lt;&gt;"",VLOOKUP($E3858,GEMWs!$E$14:$L$20,7,FALSE),"")</f>
        <v>37.754918937403332</v>
      </c>
      <c r="M3858" s="17">
        <f>IF($E3858&lt;&gt;"",VLOOKUP($E3858,GEMWs!$E$14:$L$20,8,FALSE),"")</f>
        <v>96.174593288388181</v>
      </c>
      <c r="N3858" s="17">
        <f t="shared" si="264"/>
        <v>2200</v>
      </c>
      <c r="O3858" s="17">
        <f t="shared" si="265"/>
        <v>4500</v>
      </c>
      <c r="P3858" s="17">
        <f t="shared" si="266"/>
        <v>0.20446666666666669</v>
      </c>
      <c r="Q3858" s="17">
        <f t="shared" si="267"/>
        <v>0.41822727272727273</v>
      </c>
    </row>
    <row r="3859" spans="1:17" x14ac:dyDescent="0.35">
      <c r="A3859" t="s">
        <v>1722</v>
      </c>
      <c r="B3859" t="s">
        <v>1557</v>
      </c>
      <c r="D3859" t="s">
        <v>14</v>
      </c>
      <c r="E3859" t="s">
        <v>21</v>
      </c>
      <c r="G3859" t="s">
        <v>3040</v>
      </c>
      <c r="H3859">
        <v>17</v>
      </c>
      <c r="J3859">
        <v>0</v>
      </c>
      <c r="K3859">
        <v>0</v>
      </c>
      <c r="L3859" s="17">
        <f>IF($E3859&lt;&gt;"",VLOOKUP($E3859,GEMWs!$E$14:$L$20,7,FALSE),"")</f>
        <v>37.754918937403332</v>
      </c>
      <c r="M3859" s="17">
        <f>IF($E3859&lt;&gt;"",VLOOKUP($E3859,GEMWs!$E$14:$L$20,8,FALSE),"")</f>
        <v>96.174593288388181</v>
      </c>
      <c r="N3859" s="17">
        <f t="shared" ref="N3859:N3922" ca="1" si="268">IF($I3859&lt;&gt;"",J3859,IF(AND($D3859="Y",$M$6=236),L3859,0))</f>
        <v>37.754918937403332</v>
      </c>
      <c r="O3859" s="17">
        <f t="shared" ref="O3859:O3922" ca="1" si="269">IF($I3859&lt;&gt;"",K3859,IF(AND($D3859="Y",$M$6=236),M3859,0))</f>
        <v>96.174593288388181</v>
      </c>
      <c r="P3859" s="17">
        <f t="shared" ca="1" si="266"/>
        <v>0.17676186005823771</v>
      </c>
      <c r="Q3859" s="17">
        <f t="shared" ca="1" si="267"/>
        <v>0.45027245398634164</v>
      </c>
    </row>
    <row r="3860" spans="1:17" x14ac:dyDescent="0.35">
      <c r="A3860" t="s">
        <v>1722</v>
      </c>
      <c r="B3860" t="s">
        <v>1096</v>
      </c>
      <c r="C3860" t="s">
        <v>1097</v>
      </c>
      <c r="D3860" t="s">
        <v>14</v>
      </c>
      <c r="E3860" t="s">
        <v>21</v>
      </c>
      <c r="F3860" t="s">
        <v>22</v>
      </c>
      <c r="G3860" t="s">
        <v>3040</v>
      </c>
      <c r="H3860">
        <v>117.7</v>
      </c>
      <c r="I3860">
        <v>406</v>
      </c>
      <c r="J3860">
        <v>8000</v>
      </c>
      <c r="K3860">
        <v>8000</v>
      </c>
      <c r="L3860" s="17">
        <f>IF($E3860&lt;&gt;"",VLOOKUP($E3860,GEMWs!$E$14:$L$20,7,FALSE),"")</f>
        <v>37.754918937403332</v>
      </c>
      <c r="M3860" s="17">
        <f>IF($E3860&lt;&gt;"",VLOOKUP($E3860,GEMWs!$E$14:$L$20,8,FALSE),"")</f>
        <v>96.174593288388181</v>
      </c>
      <c r="N3860" s="17">
        <f t="shared" si="268"/>
        <v>8000</v>
      </c>
      <c r="O3860" s="17">
        <f t="shared" si="269"/>
        <v>8000</v>
      </c>
      <c r="P3860" s="17">
        <f t="shared" si="266"/>
        <v>1.47125E-2</v>
      </c>
      <c r="Q3860" s="17">
        <f t="shared" si="267"/>
        <v>1.47125E-2</v>
      </c>
    </row>
    <row r="3861" spans="1:17" x14ac:dyDescent="0.35">
      <c r="A3861" t="s">
        <v>1722</v>
      </c>
      <c r="B3861" t="s">
        <v>1138</v>
      </c>
      <c r="D3861" t="s">
        <v>14</v>
      </c>
      <c r="E3861" t="s">
        <v>21</v>
      </c>
      <c r="G3861" t="s">
        <v>3040</v>
      </c>
      <c r="H3861">
        <v>872.2</v>
      </c>
      <c r="J3861">
        <v>0</v>
      </c>
      <c r="K3861">
        <v>0</v>
      </c>
      <c r="L3861" s="17">
        <f>IF($E3861&lt;&gt;"",VLOOKUP($E3861,GEMWs!$E$14:$L$20,7,FALSE),"")</f>
        <v>37.754918937403332</v>
      </c>
      <c r="M3861" s="17">
        <f>IF($E3861&lt;&gt;"",VLOOKUP($E3861,GEMWs!$E$14:$L$20,8,FALSE),"")</f>
        <v>96.174593288388181</v>
      </c>
      <c r="N3861" s="17">
        <f t="shared" ca="1" si="268"/>
        <v>37.754918937403332</v>
      </c>
      <c r="O3861" s="17">
        <f t="shared" ca="1" si="269"/>
        <v>96.174593288388181</v>
      </c>
      <c r="P3861" s="17">
        <f t="shared" ca="1" si="266"/>
        <v>9.0689231966349961</v>
      </c>
      <c r="Q3861" s="17">
        <f t="shared" ca="1" si="267"/>
        <v>23.101625550993365</v>
      </c>
    </row>
    <row r="3862" spans="1:17" x14ac:dyDescent="0.35">
      <c r="A3862" t="s">
        <v>1725</v>
      </c>
      <c r="B3862" t="s">
        <v>168</v>
      </c>
      <c r="C3862" t="s">
        <v>169</v>
      </c>
      <c r="D3862" t="s">
        <v>14</v>
      </c>
      <c r="E3862" t="s">
        <v>21</v>
      </c>
      <c r="F3862" t="s">
        <v>22</v>
      </c>
      <c r="G3862" t="s">
        <v>3040</v>
      </c>
      <c r="H3862">
        <v>27.4</v>
      </c>
      <c r="I3862">
        <v>7</v>
      </c>
      <c r="J3862">
        <v>4540</v>
      </c>
      <c r="K3862">
        <v>21364</v>
      </c>
      <c r="L3862" s="17">
        <f>IF($E3862&lt;&gt;"",VLOOKUP($E3862,GEMWs!$E$14:$L$20,7,FALSE),"")</f>
        <v>37.754918937403332</v>
      </c>
      <c r="M3862" s="17">
        <f>IF($E3862&lt;&gt;"",VLOOKUP($E3862,GEMWs!$E$14:$L$20,8,FALSE),"")</f>
        <v>96.174593288388181</v>
      </c>
      <c r="N3862" s="17">
        <f t="shared" si="268"/>
        <v>4540</v>
      </c>
      <c r="O3862" s="17">
        <f t="shared" si="269"/>
        <v>21364</v>
      </c>
      <c r="P3862" s="17">
        <f t="shared" si="266"/>
        <v>1.2825313611683205E-3</v>
      </c>
      <c r="Q3862" s="17">
        <f t="shared" si="267"/>
        <v>6.0352422907488986E-3</v>
      </c>
    </row>
    <row r="3863" spans="1:17" x14ac:dyDescent="0.35">
      <c r="A3863" t="s">
        <v>1725</v>
      </c>
      <c r="B3863" t="s">
        <v>19</v>
      </c>
      <c r="C3863" t="s">
        <v>20</v>
      </c>
      <c r="D3863" t="s">
        <v>14</v>
      </c>
      <c r="E3863" t="s">
        <v>21</v>
      </c>
      <c r="F3863" t="s">
        <v>22</v>
      </c>
      <c r="G3863" t="s">
        <v>3040</v>
      </c>
      <c r="H3863">
        <v>4.9000000000000004</v>
      </c>
      <c r="I3863">
        <v>52</v>
      </c>
      <c r="J3863">
        <v>1818</v>
      </c>
      <c r="K3863">
        <v>5000</v>
      </c>
      <c r="L3863" s="17">
        <f>IF($E3863&lt;&gt;"",VLOOKUP($E3863,GEMWs!$E$14:$L$20,7,FALSE),"")</f>
        <v>37.754918937403332</v>
      </c>
      <c r="M3863" s="17">
        <f>IF($E3863&lt;&gt;"",VLOOKUP($E3863,GEMWs!$E$14:$L$20,8,FALSE),"")</f>
        <v>96.174593288388181</v>
      </c>
      <c r="N3863" s="17">
        <f t="shared" si="268"/>
        <v>1818</v>
      </c>
      <c r="O3863" s="17">
        <f t="shared" si="269"/>
        <v>5000</v>
      </c>
      <c r="P3863" s="17">
        <f t="shared" si="266"/>
        <v>9.7999999999999997E-4</v>
      </c>
      <c r="Q3863" s="17">
        <f t="shared" si="267"/>
        <v>2.6952695269526956E-3</v>
      </c>
    </row>
    <row r="3864" spans="1:17" x14ac:dyDescent="0.35">
      <c r="A3864" t="s">
        <v>1725</v>
      </c>
      <c r="B3864" t="s">
        <v>626</v>
      </c>
      <c r="C3864" t="s">
        <v>627</v>
      </c>
      <c r="D3864" t="s">
        <v>14</v>
      </c>
      <c r="E3864" t="s">
        <v>21</v>
      </c>
      <c r="F3864" t="s">
        <v>22</v>
      </c>
      <c r="G3864" t="s">
        <v>3040</v>
      </c>
      <c r="H3864">
        <v>192.3</v>
      </c>
      <c r="I3864">
        <v>68</v>
      </c>
      <c r="J3864">
        <v>18140</v>
      </c>
      <c r="K3864">
        <v>27220</v>
      </c>
      <c r="L3864" s="17">
        <f>IF($E3864&lt;&gt;"",VLOOKUP($E3864,GEMWs!$E$14:$L$20,7,FALSE),"")</f>
        <v>37.754918937403332</v>
      </c>
      <c r="M3864" s="17">
        <f>IF($E3864&lt;&gt;"",VLOOKUP($E3864,GEMWs!$E$14:$L$20,8,FALSE),"")</f>
        <v>96.174593288388181</v>
      </c>
      <c r="N3864" s="17">
        <f t="shared" si="268"/>
        <v>18140</v>
      </c>
      <c r="O3864" s="17">
        <f t="shared" si="269"/>
        <v>27220</v>
      </c>
      <c r="P3864" s="17">
        <f t="shared" si="266"/>
        <v>7.0646583394562822E-3</v>
      </c>
      <c r="Q3864" s="17">
        <f t="shared" si="267"/>
        <v>1.0600882028665931E-2</v>
      </c>
    </row>
    <row r="3865" spans="1:17" x14ac:dyDescent="0.35">
      <c r="A3865" t="s">
        <v>1725</v>
      </c>
      <c r="B3865" t="s">
        <v>1728</v>
      </c>
      <c r="C3865" t="s">
        <v>1729</v>
      </c>
      <c r="D3865" t="s">
        <v>14</v>
      </c>
      <c r="E3865" t="s">
        <v>21</v>
      </c>
      <c r="F3865" t="s">
        <v>22</v>
      </c>
      <c r="G3865" t="s">
        <v>3040</v>
      </c>
      <c r="H3865">
        <v>0.3</v>
      </c>
      <c r="I3865">
        <v>73</v>
      </c>
      <c r="J3865">
        <v>907</v>
      </c>
      <c r="K3865">
        <v>2722</v>
      </c>
      <c r="L3865" s="17">
        <f>IF($E3865&lt;&gt;"",VLOOKUP($E3865,GEMWs!$E$14:$L$20,7,FALSE),"")</f>
        <v>37.754918937403332</v>
      </c>
      <c r="M3865" s="17">
        <f>IF($E3865&lt;&gt;"",VLOOKUP($E3865,GEMWs!$E$14:$L$20,8,FALSE),"")</f>
        <v>96.174593288388181</v>
      </c>
      <c r="N3865" s="17">
        <f t="shared" si="268"/>
        <v>907</v>
      </c>
      <c r="O3865" s="17">
        <f t="shared" si="269"/>
        <v>2722</v>
      </c>
      <c r="P3865" s="17">
        <f t="shared" si="266"/>
        <v>1.1021307861866274E-4</v>
      </c>
      <c r="Q3865" s="17">
        <f t="shared" si="267"/>
        <v>3.3076074972436602E-4</v>
      </c>
    </row>
    <row r="3866" spans="1:17" x14ac:dyDescent="0.35">
      <c r="A3866" t="s">
        <v>1725</v>
      </c>
      <c r="B3866" t="s">
        <v>628</v>
      </c>
      <c r="C3866" t="s">
        <v>629</v>
      </c>
      <c r="D3866" t="s">
        <v>14</v>
      </c>
      <c r="E3866" t="s">
        <v>21</v>
      </c>
      <c r="F3866" t="s">
        <v>22</v>
      </c>
      <c r="G3866" t="s">
        <v>3040</v>
      </c>
      <c r="H3866">
        <v>17.8</v>
      </c>
      <c r="I3866">
        <v>76</v>
      </c>
      <c r="J3866">
        <v>27215</v>
      </c>
      <c r="K3866">
        <v>27215</v>
      </c>
      <c r="L3866" s="17">
        <f>IF($E3866&lt;&gt;"",VLOOKUP($E3866,GEMWs!$E$14:$L$20,7,FALSE),"")</f>
        <v>37.754918937403332</v>
      </c>
      <c r="M3866" s="17">
        <f>IF($E3866&lt;&gt;"",VLOOKUP($E3866,GEMWs!$E$14:$L$20,8,FALSE),"")</f>
        <v>96.174593288388181</v>
      </c>
      <c r="N3866" s="17">
        <f t="shared" si="268"/>
        <v>27215</v>
      </c>
      <c r="O3866" s="17">
        <f t="shared" si="269"/>
        <v>27215</v>
      </c>
      <c r="P3866" s="17">
        <f t="shared" si="266"/>
        <v>6.5405107477494037E-4</v>
      </c>
      <c r="Q3866" s="17">
        <f t="shared" si="267"/>
        <v>6.5405107477494037E-4</v>
      </c>
    </row>
    <row r="3867" spans="1:17" x14ac:dyDescent="0.35">
      <c r="A3867" t="s">
        <v>1725</v>
      </c>
      <c r="B3867" t="s">
        <v>59</v>
      </c>
      <c r="C3867" t="s">
        <v>60</v>
      </c>
      <c r="D3867" t="s">
        <v>14</v>
      </c>
      <c r="E3867" t="s">
        <v>21</v>
      </c>
      <c r="F3867" t="s">
        <v>14</v>
      </c>
      <c r="G3867" t="s">
        <v>3040</v>
      </c>
      <c r="H3867">
        <v>78.7</v>
      </c>
      <c r="I3867">
        <v>91</v>
      </c>
      <c r="J3867">
        <v>186.795131</v>
      </c>
      <c r="K3867">
        <v>9072</v>
      </c>
      <c r="L3867" s="17">
        <f>IF($E3867&lt;&gt;"",VLOOKUP($E3867,GEMWs!$E$14:$L$20,7,FALSE),"")</f>
        <v>37.754918937403332</v>
      </c>
      <c r="M3867" s="17">
        <f>IF($E3867&lt;&gt;"",VLOOKUP($E3867,GEMWs!$E$14:$L$20,8,FALSE),"")</f>
        <v>96.174593288388181</v>
      </c>
      <c r="N3867" s="17">
        <f t="shared" si="268"/>
        <v>186.795131</v>
      </c>
      <c r="O3867" s="17">
        <f t="shared" si="269"/>
        <v>9072</v>
      </c>
      <c r="P3867" s="17">
        <f t="shared" si="266"/>
        <v>8.6750440917107586E-3</v>
      </c>
      <c r="Q3867" s="17">
        <f t="shared" si="267"/>
        <v>0.42131719161352232</v>
      </c>
    </row>
    <row r="3868" spans="1:17" x14ac:dyDescent="0.35">
      <c r="A3868" t="s">
        <v>1725</v>
      </c>
      <c r="B3868" t="s">
        <v>819</v>
      </c>
      <c r="C3868" t="s">
        <v>820</v>
      </c>
      <c r="D3868" t="s">
        <v>14</v>
      </c>
      <c r="E3868" t="s">
        <v>21</v>
      </c>
      <c r="F3868" t="s">
        <v>22</v>
      </c>
      <c r="G3868" t="s">
        <v>3040</v>
      </c>
      <c r="H3868">
        <v>114</v>
      </c>
      <c r="I3868">
        <v>112</v>
      </c>
      <c r="J3868">
        <v>230</v>
      </c>
      <c r="K3868">
        <v>230</v>
      </c>
      <c r="L3868" s="17">
        <f>IF($E3868&lt;&gt;"",VLOOKUP($E3868,GEMWs!$E$14:$L$20,7,FALSE),"")</f>
        <v>37.754918937403332</v>
      </c>
      <c r="M3868" s="17">
        <f>IF($E3868&lt;&gt;"",VLOOKUP($E3868,GEMWs!$E$14:$L$20,8,FALSE),"")</f>
        <v>96.174593288388181</v>
      </c>
      <c r="N3868" s="17">
        <f t="shared" si="268"/>
        <v>230</v>
      </c>
      <c r="O3868" s="17">
        <f t="shared" si="269"/>
        <v>230</v>
      </c>
      <c r="P3868" s="17">
        <f t="shared" si="266"/>
        <v>0.4956521739130435</v>
      </c>
      <c r="Q3868" s="17">
        <f t="shared" si="267"/>
        <v>0.4956521739130435</v>
      </c>
    </row>
    <row r="3869" spans="1:17" x14ac:dyDescent="0.35">
      <c r="A3869" t="s">
        <v>1725</v>
      </c>
      <c r="B3869" t="s">
        <v>170</v>
      </c>
      <c r="C3869" t="s">
        <v>171</v>
      </c>
      <c r="D3869" t="s">
        <v>14</v>
      </c>
      <c r="E3869" t="s">
        <v>21</v>
      </c>
      <c r="F3869" t="s">
        <v>22</v>
      </c>
      <c r="G3869" t="s">
        <v>3040</v>
      </c>
      <c r="H3869">
        <v>10.1</v>
      </c>
      <c r="I3869">
        <v>114</v>
      </c>
      <c r="J3869">
        <v>15000</v>
      </c>
      <c r="K3869">
        <v>20000</v>
      </c>
      <c r="L3869" s="17">
        <f>IF($E3869&lt;&gt;"",VLOOKUP($E3869,GEMWs!$E$14:$L$20,7,FALSE),"")</f>
        <v>37.754918937403332</v>
      </c>
      <c r="M3869" s="17">
        <f>IF($E3869&lt;&gt;"",VLOOKUP($E3869,GEMWs!$E$14:$L$20,8,FALSE),"")</f>
        <v>96.174593288388181</v>
      </c>
      <c r="N3869" s="17">
        <f t="shared" si="268"/>
        <v>15000</v>
      </c>
      <c r="O3869" s="17">
        <f t="shared" si="269"/>
        <v>20000</v>
      </c>
      <c r="P3869" s="17">
        <f t="shared" si="266"/>
        <v>5.0500000000000002E-4</v>
      </c>
      <c r="Q3869" s="17">
        <f t="shared" si="267"/>
        <v>6.7333333333333329E-4</v>
      </c>
    </row>
    <row r="3870" spans="1:17" x14ac:dyDescent="0.35">
      <c r="A3870" t="s">
        <v>1725</v>
      </c>
      <c r="B3870" t="s">
        <v>757</v>
      </c>
      <c r="C3870" t="s">
        <v>758</v>
      </c>
      <c r="D3870" t="s">
        <v>14</v>
      </c>
      <c r="E3870" t="s">
        <v>21</v>
      </c>
      <c r="F3870" t="s">
        <v>22</v>
      </c>
      <c r="G3870" t="s">
        <v>3040</v>
      </c>
      <c r="H3870">
        <v>170.8</v>
      </c>
      <c r="I3870">
        <v>140</v>
      </c>
      <c r="J3870">
        <v>3182</v>
      </c>
      <c r="K3870">
        <v>7000</v>
      </c>
      <c r="L3870" s="17">
        <f>IF($E3870&lt;&gt;"",VLOOKUP($E3870,GEMWs!$E$14:$L$20,7,FALSE),"")</f>
        <v>37.754918937403332</v>
      </c>
      <c r="M3870" s="17">
        <f>IF($E3870&lt;&gt;"",VLOOKUP($E3870,GEMWs!$E$14:$L$20,8,FALSE),"")</f>
        <v>96.174593288388181</v>
      </c>
      <c r="N3870" s="17">
        <f t="shared" si="268"/>
        <v>3182</v>
      </c>
      <c r="O3870" s="17">
        <f t="shared" si="269"/>
        <v>7000</v>
      </c>
      <c r="P3870" s="17">
        <f t="shared" si="266"/>
        <v>2.4400000000000002E-2</v>
      </c>
      <c r="Q3870" s="17">
        <f t="shared" si="267"/>
        <v>5.3676932746700191E-2</v>
      </c>
    </row>
    <row r="3871" spans="1:17" x14ac:dyDescent="0.35">
      <c r="A3871" t="s">
        <v>1725</v>
      </c>
      <c r="B3871" t="s">
        <v>172</v>
      </c>
      <c r="C3871" t="s">
        <v>173</v>
      </c>
      <c r="D3871" t="s">
        <v>14</v>
      </c>
      <c r="E3871" t="s">
        <v>21</v>
      </c>
      <c r="F3871" t="s">
        <v>22</v>
      </c>
      <c r="G3871" t="s">
        <v>3040</v>
      </c>
      <c r="H3871">
        <v>54.8</v>
      </c>
      <c r="I3871">
        <v>154</v>
      </c>
      <c r="J3871">
        <v>180000</v>
      </c>
      <c r="K3871">
        <v>180000</v>
      </c>
      <c r="L3871" s="17">
        <f>IF($E3871&lt;&gt;"",VLOOKUP($E3871,GEMWs!$E$14:$L$20,7,FALSE),"")</f>
        <v>37.754918937403332</v>
      </c>
      <c r="M3871" s="17">
        <f>IF($E3871&lt;&gt;"",VLOOKUP($E3871,GEMWs!$E$14:$L$20,8,FALSE),"")</f>
        <v>96.174593288388181</v>
      </c>
      <c r="N3871" s="17">
        <f t="shared" si="268"/>
        <v>180000</v>
      </c>
      <c r="O3871" s="17">
        <f t="shared" si="269"/>
        <v>180000</v>
      </c>
      <c r="P3871" s="17">
        <f t="shared" si="266"/>
        <v>3.0444444444444442E-4</v>
      </c>
      <c r="Q3871" s="17">
        <f t="shared" si="267"/>
        <v>3.0444444444444442E-4</v>
      </c>
    </row>
    <row r="3872" spans="1:17" x14ac:dyDescent="0.35">
      <c r="A3872" t="s">
        <v>1725</v>
      </c>
      <c r="B3872" t="s">
        <v>1726</v>
      </c>
      <c r="C3872" t="s">
        <v>1727</v>
      </c>
      <c r="D3872" t="s">
        <v>14</v>
      </c>
      <c r="E3872" t="s">
        <v>21</v>
      </c>
      <c r="F3872" t="s">
        <v>22</v>
      </c>
      <c r="G3872" t="s">
        <v>3040</v>
      </c>
      <c r="H3872">
        <v>0.3</v>
      </c>
      <c r="I3872">
        <v>185</v>
      </c>
      <c r="J3872">
        <v>15.960523</v>
      </c>
      <c r="K3872">
        <v>15.960523</v>
      </c>
      <c r="L3872" s="17">
        <f>IF($E3872&lt;&gt;"",VLOOKUP($E3872,GEMWs!$E$14:$L$20,7,FALSE),"")</f>
        <v>37.754918937403332</v>
      </c>
      <c r="M3872" s="17">
        <f>IF($E3872&lt;&gt;"",VLOOKUP($E3872,GEMWs!$E$14:$L$20,8,FALSE),"")</f>
        <v>96.174593288388181</v>
      </c>
      <c r="N3872" s="17">
        <f t="shared" si="268"/>
        <v>15.960523</v>
      </c>
      <c r="O3872" s="17">
        <f t="shared" si="269"/>
        <v>15.960523</v>
      </c>
      <c r="P3872" s="17">
        <f t="shared" si="266"/>
        <v>1.8796376534778964E-2</v>
      </c>
      <c r="Q3872" s="17">
        <f t="shared" si="267"/>
        <v>1.8796376534778964E-2</v>
      </c>
    </row>
    <row r="3873" spans="1:17" x14ac:dyDescent="0.35">
      <c r="A3873" t="s">
        <v>1725</v>
      </c>
      <c r="B3873" t="s">
        <v>194</v>
      </c>
      <c r="D3873" t="s">
        <v>14</v>
      </c>
      <c r="E3873" t="s">
        <v>21</v>
      </c>
      <c r="G3873" t="s">
        <v>3040</v>
      </c>
      <c r="H3873">
        <v>29.8</v>
      </c>
      <c r="J3873">
        <v>0</v>
      </c>
      <c r="K3873">
        <v>0</v>
      </c>
      <c r="L3873" s="17">
        <f>IF($E3873&lt;&gt;"",VLOOKUP($E3873,GEMWs!$E$14:$L$20,7,FALSE),"")</f>
        <v>37.754918937403332</v>
      </c>
      <c r="M3873" s="17">
        <f>IF($E3873&lt;&gt;"",VLOOKUP($E3873,GEMWs!$E$14:$L$20,8,FALSE),"")</f>
        <v>96.174593288388181</v>
      </c>
      <c r="N3873" s="17">
        <f t="shared" ca="1" si="268"/>
        <v>37.754918937403332</v>
      </c>
      <c r="O3873" s="17">
        <f t="shared" ca="1" si="269"/>
        <v>96.174593288388181</v>
      </c>
      <c r="P3873" s="17">
        <f t="shared" ca="1" si="266"/>
        <v>0.30985314292561672</v>
      </c>
      <c r="Q3873" s="17">
        <f t="shared" ca="1" si="267"/>
        <v>0.78930112522311657</v>
      </c>
    </row>
    <row r="3874" spans="1:17" x14ac:dyDescent="0.35">
      <c r="A3874" t="s">
        <v>1725</v>
      </c>
      <c r="B3874" t="s">
        <v>245</v>
      </c>
      <c r="D3874" t="s">
        <v>22</v>
      </c>
      <c r="G3874" t="s">
        <v>3040</v>
      </c>
      <c r="H3874">
        <v>21.7</v>
      </c>
      <c r="J3874">
        <v>0</v>
      </c>
      <c r="K3874">
        <v>0</v>
      </c>
      <c r="L3874" s="17" t="str">
        <f>IF($E3874&lt;&gt;"",VLOOKUP($E3874,GEMWs!$E$14:$L$20,7,FALSE),"")</f>
        <v/>
      </c>
      <c r="M3874" s="17" t="str">
        <f>IF($E3874&lt;&gt;"",VLOOKUP($E3874,GEMWs!$E$14:$L$20,8,FALSE),"")</f>
        <v/>
      </c>
      <c r="N3874" s="17">
        <f t="shared" ca="1" si="268"/>
        <v>0</v>
      </c>
      <c r="O3874" s="17">
        <f t="shared" ca="1" si="269"/>
        <v>0</v>
      </c>
      <c r="P3874" s="17">
        <f t="shared" ca="1" si="266"/>
        <v>0</v>
      </c>
      <c r="Q3874" s="17">
        <f t="shared" ca="1" si="267"/>
        <v>0</v>
      </c>
    </row>
    <row r="3875" spans="1:17" x14ac:dyDescent="0.35">
      <c r="A3875" t="s">
        <v>1725</v>
      </c>
      <c r="B3875" t="s">
        <v>174</v>
      </c>
      <c r="C3875" t="s">
        <v>175</v>
      </c>
      <c r="D3875" t="s">
        <v>14</v>
      </c>
      <c r="E3875" t="s">
        <v>21</v>
      </c>
      <c r="F3875" t="s">
        <v>22</v>
      </c>
      <c r="G3875" t="s">
        <v>3040</v>
      </c>
      <c r="H3875">
        <v>151.5</v>
      </c>
      <c r="I3875">
        <v>219</v>
      </c>
      <c r="J3875">
        <v>28000</v>
      </c>
      <c r="K3875">
        <v>28000</v>
      </c>
      <c r="L3875" s="17">
        <f>IF($E3875&lt;&gt;"",VLOOKUP($E3875,GEMWs!$E$14:$L$20,7,FALSE),"")</f>
        <v>37.754918937403332</v>
      </c>
      <c r="M3875" s="17">
        <f>IF($E3875&lt;&gt;"",VLOOKUP($E3875,GEMWs!$E$14:$L$20,8,FALSE),"")</f>
        <v>96.174593288388181</v>
      </c>
      <c r="N3875" s="17">
        <f t="shared" si="268"/>
        <v>28000</v>
      </c>
      <c r="O3875" s="17">
        <f t="shared" si="269"/>
        <v>28000</v>
      </c>
      <c r="P3875" s="17">
        <f t="shared" si="266"/>
        <v>5.4107142857142861E-3</v>
      </c>
      <c r="Q3875" s="17">
        <f t="shared" si="267"/>
        <v>5.4107142857142861E-3</v>
      </c>
    </row>
    <row r="3876" spans="1:17" x14ac:dyDescent="0.35">
      <c r="A3876" t="s">
        <v>1725</v>
      </c>
      <c r="B3876" t="s">
        <v>767</v>
      </c>
      <c r="D3876" t="s">
        <v>14</v>
      </c>
      <c r="E3876" t="s">
        <v>21</v>
      </c>
      <c r="G3876" t="s">
        <v>3040</v>
      </c>
      <c r="H3876">
        <v>50.2</v>
      </c>
      <c r="J3876">
        <v>0</v>
      </c>
      <c r="K3876">
        <v>0</v>
      </c>
      <c r="L3876" s="17">
        <f>IF($E3876&lt;&gt;"",VLOOKUP($E3876,GEMWs!$E$14:$L$20,7,FALSE),"")</f>
        <v>37.754918937403332</v>
      </c>
      <c r="M3876" s="17">
        <f>IF($E3876&lt;&gt;"",VLOOKUP($E3876,GEMWs!$E$14:$L$20,8,FALSE),"")</f>
        <v>96.174593288388181</v>
      </c>
      <c r="N3876" s="17">
        <f t="shared" ca="1" si="268"/>
        <v>37.754918937403332</v>
      </c>
      <c r="O3876" s="17">
        <f t="shared" ca="1" si="269"/>
        <v>96.174593288388181</v>
      </c>
      <c r="P3876" s="17">
        <f t="shared" ca="1" si="266"/>
        <v>0.52196737499550194</v>
      </c>
      <c r="Q3876" s="17">
        <f t="shared" ca="1" si="267"/>
        <v>1.3296280700067264</v>
      </c>
    </row>
    <row r="3877" spans="1:17" x14ac:dyDescent="0.35">
      <c r="A3877" t="s">
        <v>1725</v>
      </c>
      <c r="B3877" t="s">
        <v>630</v>
      </c>
      <c r="D3877" t="s">
        <v>14</v>
      </c>
      <c r="E3877" t="s">
        <v>21</v>
      </c>
      <c r="G3877" t="s">
        <v>3040</v>
      </c>
      <c r="H3877">
        <v>10.4</v>
      </c>
      <c r="J3877">
        <v>0</v>
      </c>
      <c r="K3877">
        <v>0</v>
      </c>
      <c r="L3877" s="17">
        <f>IF($E3877&lt;&gt;"",VLOOKUP($E3877,GEMWs!$E$14:$L$20,7,FALSE),"")</f>
        <v>37.754918937403332</v>
      </c>
      <c r="M3877" s="17">
        <f>IF($E3877&lt;&gt;"",VLOOKUP($E3877,GEMWs!$E$14:$L$20,8,FALSE),"")</f>
        <v>96.174593288388181</v>
      </c>
      <c r="N3877" s="17">
        <f t="shared" ca="1" si="268"/>
        <v>37.754918937403332</v>
      </c>
      <c r="O3877" s="17">
        <f t="shared" ca="1" si="269"/>
        <v>96.174593288388181</v>
      </c>
      <c r="P3877" s="17">
        <f t="shared" ca="1" si="266"/>
        <v>0.10813666732974543</v>
      </c>
      <c r="Q3877" s="17">
        <f t="shared" ca="1" si="267"/>
        <v>0.27546079537987961</v>
      </c>
    </row>
    <row r="3878" spans="1:17" x14ac:dyDescent="0.35">
      <c r="A3878" t="s">
        <v>1725</v>
      </c>
      <c r="B3878" t="s">
        <v>139</v>
      </c>
      <c r="C3878" t="s">
        <v>3025</v>
      </c>
      <c r="D3878" t="s">
        <v>14</v>
      </c>
      <c r="E3878" t="s">
        <v>21</v>
      </c>
      <c r="F3878" t="s">
        <v>14</v>
      </c>
      <c r="G3878" t="s">
        <v>3040</v>
      </c>
      <c r="H3878">
        <v>0.2</v>
      </c>
      <c r="I3878">
        <v>237</v>
      </c>
      <c r="J3878">
        <v>237.43909400000001</v>
      </c>
      <c r="K3878">
        <v>1033.8267679999999</v>
      </c>
      <c r="L3878" s="17">
        <f>IF($E3878&lt;&gt;"",VLOOKUP($E3878,GEMWs!$E$14:$L$20,7,FALSE),"")</f>
        <v>37.754918937403332</v>
      </c>
      <c r="M3878" s="17">
        <f>IF($E3878&lt;&gt;"",VLOOKUP($E3878,GEMWs!$E$14:$L$20,8,FALSE),"")</f>
        <v>96.174593288388181</v>
      </c>
      <c r="N3878" s="17">
        <f t="shared" si="268"/>
        <v>237.43909400000001</v>
      </c>
      <c r="O3878" s="17">
        <f t="shared" si="269"/>
        <v>1033.8267679999999</v>
      </c>
      <c r="P3878" s="17">
        <f t="shared" si="266"/>
        <v>1.934560084828448E-4</v>
      </c>
      <c r="Q3878" s="17">
        <f t="shared" si="267"/>
        <v>8.4232127334515525E-4</v>
      </c>
    </row>
    <row r="3879" spans="1:17" x14ac:dyDescent="0.35">
      <c r="A3879" t="s">
        <v>1725</v>
      </c>
      <c r="B3879" t="s">
        <v>1383</v>
      </c>
      <c r="D3879" t="s">
        <v>22</v>
      </c>
      <c r="G3879" t="s">
        <v>3040</v>
      </c>
      <c r="H3879">
        <v>1.7</v>
      </c>
      <c r="J3879">
        <v>0</v>
      </c>
      <c r="K3879">
        <v>0</v>
      </c>
      <c r="L3879" s="17" t="str">
        <f>IF($E3879&lt;&gt;"",VLOOKUP($E3879,GEMWs!$E$14:$L$20,7,FALSE),"")</f>
        <v/>
      </c>
      <c r="M3879" s="17" t="str">
        <f>IF($E3879&lt;&gt;"",VLOOKUP($E3879,GEMWs!$E$14:$L$20,8,FALSE),"")</f>
        <v/>
      </c>
      <c r="N3879" s="17">
        <f t="shared" ca="1" si="268"/>
        <v>0</v>
      </c>
      <c r="O3879" s="17">
        <f t="shared" ca="1" si="269"/>
        <v>0</v>
      </c>
      <c r="P3879" s="17">
        <f t="shared" ref="P3879:P3942" ca="1" si="270">IF(O3879&gt;0,$H3879/O3879,0)</f>
        <v>0</v>
      </c>
      <c r="Q3879" s="17">
        <f t="shared" ref="Q3879:Q3942" ca="1" si="271">IF(N3879&gt;0,$H3879/N3879,0)</f>
        <v>0</v>
      </c>
    </row>
    <row r="3880" spans="1:17" x14ac:dyDescent="0.35">
      <c r="A3880" t="s">
        <v>1725</v>
      </c>
      <c r="B3880" t="s">
        <v>2983</v>
      </c>
      <c r="D3880" t="s">
        <v>14</v>
      </c>
      <c r="E3880" t="s">
        <v>21</v>
      </c>
      <c r="G3880" t="s">
        <v>3040</v>
      </c>
      <c r="H3880">
        <v>2</v>
      </c>
      <c r="J3880">
        <v>0</v>
      </c>
      <c r="K3880">
        <v>0</v>
      </c>
      <c r="L3880" s="17">
        <f>IF($E3880&lt;&gt;"",VLOOKUP($E3880,GEMWs!$E$14:$L$20,7,FALSE),"")</f>
        <v>37.754918937403332</v>
      </c>
      <c r="M3880" s="17">
        <f>IF($E3880&lt;&gt;"",VLOOKUP($E3880,GEMWs!$E$14:$L$20,8,FALSE),"")</f>
        <v>96.174593288388181</v>
      </c>
      <c r="N3880" s="17">
        <f t="shared" ca="1" si="268"/>
        <v>37.754918937403332</v>
      </c>
      <c r="O3880" s="17">
        <f t="shared" ca="1" si="269"/>
        <v>96.174593288388181</v>
      </c>
      <c r="P3880" s="17">
        <f t="shared" ca="1" si="270"/>
        <v>2.0795512948027967E-2</v>
      </c>
      <c r="Q3880" s="17">
        <f t="shared" ca="1" si="271"/>
        <v>5.2973229880746077E-2</v>
      </c>
    </row>
    <row r="3881" spans="1:17" x14ac:dyDescent="0.35">
      <c r="A3881" t="s">
        <v>1725</v>
      </c>
      <c r="B3881" t="s">
        <v>2984</v>
      </c>
      <c r="D3881" t="s">
        <v>14</v>
      </c>
      <c r="E3881" t="s">
        <v>21</v>
      </c>
      <c r="G3881" t="s">
        <v>3040</v>
      </c>
      <c r="H3881">
        <v>5.2</v>
      </c>
      <c r="J3881">
        <v>0</v>
      </c>
      <c r="K3881">
        <v>0</v>
      </c>
      <c r="L3881" s="17">
        <f>IF($E3881&lt;&gt;"",VLOOKUP($E3881,GEMWs!$E$14:$L$20,7,FALSE),"")</f>
        <v>37.754918937403332</v>
      </c>
      <c r="M3881" s="17">
        <f>IF($E3881&lt;&gt;"",VLOOKUP($E3881,GEMWs!$E$14:$L$20,8,FALSE),"")</f>
        <v>96.174593288388181</v>
      </c>
      <c r="N3881" s="17">
        <f t="shared" ca="1" si="268"/>
        <v>37.754918937403332</v>
      </c>
      <c r="O3881" s="17">
        <f t="shared" ca="1" si="269"/>
        <v>96.174593288388181</v>
      </c>
      <c r="P3881" s="17">
        <f t="shared" ca="1" si="270"/>
        <v>5.4068333664872716E-2</v>
      </c>
      <c r="Q3881" s="17">
        <f t="shared" ca="1" si="271"/>
        <v>0.1377303976899398</v>
      </c>
    </row>
    <row r="3882" spans="1:17" x14ac:dyDescent="0.35">
      <c r="A3882" t="s">
        <v>1725</v>
      </c>
      <c r="B3882" t="s">
        <v>469</v>
      </c>
      <c r="D3882" t="s">
        <v>14</v>
      </c>
      <c r="E3882" t="s">
        <v>21</v>
      </c>
      <c r="G3882" t="s">
        <v>3040</v>
      </c>
      <c r="H3882">
        <v>2.5</v>
      </c>
      <c r="J3882">
        <v>0</v>
      </c>
      <c r="K3882">
        <v>0</v>
      </c>
      <c r="L3882" s="17">
        <f>IF($E3882&lt;&gt;"",VLOOKUP($E3882,GEMWs!$E$14:$L$20,7,FALSE),"")</f>
        <v>37.754918937403332</v>
      </c>
      <c r="M3882" s="17">
        <f>IF($E3882&lt;&gt;"",VLOOKUP($E3882,GEMWs!$E$14:$L$20,8,FALSE),"")</f>
        <v>96.174593288388181</v>
      </c>
      <c r="N3882" s="17">
        <f t="shared" ca="1" si="268"/>
        <v>37.754918937403332</v>
      </c>
      <c r="O3882" s="17">
        <f t="shared" ca="1" si="269"/>
        <v>96.174593288388181</v>
      </c>
      <c r="P3882" s="17">
        <f t="shared" ca="1" si="270"/>
        <v>2.5994391185034958E-2</v>
      </c>
      <c r="Q3882" s="17">
        <f t="shared" ca="1" si="271"/>
        <v>6.6216537350932594E-2</v>
      </c>
    </row>
    <row r="3883" spans="1:17" x14ac:dyDescent="0.35">
      <c r="A3883" t="s">
        <v>1725</v>
      </c>
      <c r="B3883" t="s">
        <v>803</v>
      </c>
      <c r="C3883" t="s">
        <v>804</v>
      </c>
      <c r="D3883" t="s">
        <v>14</v>
      </c>
      <c r="E3883" t="s">
        <v>21</v>
      </c>
      <c r="F3883" t="s">
        <v>22</v>
      </c>
      <c r="G3883" t="s">
        <v>3040</v>
      </c>
      <c r="H3883">
        <v>11.6</v>
      </c>
      <c r="I3883">
        <v>265</v>
      </c>
      <c r="J3883">
        <v>10000</v>
      </c>
      <c r="K3883">
        <v>10000</v>
      </c>
      <c r="L3883" s="17">
        <f>IF($E3883&lt;&gt;"",VLOOKUP($E3883,GEMWs!$E$14:$L$20,7,FALSE),"")</f>
        <v>37.754918937403332</v>
      </c>
      <c r="M3883" s="17">
        <f>IF($E3883&lt;&gt;"",VLOOKUP($E3883,GEMWs!$E$14:$L$20,8,FALSE),"")</f>
        <v>96.174593288388181</v>
      </c>
      <c r="N3883" s="17">
        <f t="shared" si="268"/>
        <v>10000</v>
      </c>
      <c r="O3883" s="17">
        <f t="shared" si="269"/>
        <v>10000</v>
      </c>
      <c r="P3883" s="17">
        <f t="shared" si="270"/>
        <v>1.16E-3</v>
      </c>
      <c r="Q3883" s="17">
        <f t="shared" si="271"/>
        <v>1.16E-3</v>
      </c>
    </row>
    <row r="3884" spans="1:17" x14ac:dyDescent="0.35">
      <c r="A3884" t="s">
        <v>1725</v>
      </c>
      <c r="B3884" t="s">
        <v>140</v>
      </c>
      <c r="C3884" t="s">
        <v>141</v>
      </c>
      <c r="D3884" t="s">
        <v>14</v>
      </c>
      <c r="E3884" t="s">
        <v>21</v>
      </c>
      <c r="F3884" t="s">
        <v>22</v>
      </c>
      <c r="G3884" t="s">
        <v>3040</v>
      </c>
      <c r="H3884">
        <v>0.1</v>
      </c>
      <c r="I3884">
        <v>425</v>
      </c>
      <c r="J3884">
        <v>3722.8</v>
      </c>
      <c r="K3884">
        <v>5548.3</v>
      </c>
      <c r="L3884" s="17">
        <f>IF($E3884&lt;&gt;"",VLOOKUP($E3884,GEMWs!$E$14:$L$20,7,FALSE),"")</f>
        <v>37.754918937403332</v>
      </c>
      <c r="M3884" s="17">
        <f>IF($E3884&lt;&gt;"",VLOOKUP($E3884,GEMWs!$E$14:$L$20,8,FALSE),"")</f>
        <v>96.174593288388181</v>
      </c>
      <c r="N3884" s="17">
        <f t="shared" si="268"/>
        <v>3722.8</v>
      </c>
      <c r="O3884" s="17">
        <f t="shared" si="269"/>
        <v>5548.3</v>
      </c>
      <c r="P3884" s="17">
        <f t="shared" si="270"/>
        <v>1.8023538741596524E-5</v>
      </c>
      <c r="Q3884" s="17">
        <f t="shared" si="271"/>
        <v>2.6861502095197165E-5</v>
      </c>
    </row>
    <row r="3885" spans="1:17" x14ac:dyDescent="0.35">
      <c r="A3885" t="s">
        <v>1725</v>
      </c>
      <c r="B3885" t="s">
        <v>103</v>
      </c>
      <c r="D3885" t="s">
        <v>14</v>
      </c>
      <c r="E3885" t="s">
        <v>15</v>
      </c>
      <c r="G3885" t="s">
        <v>3040</v>
      </c>
      <c r="H3885">
        <v>13.9</v>
      </c>
      <c r="J3885">
        <v>0</v>
      </c>
      <c r="K3885">
        <v>0</v>
      </c>
      <c r="L3885" s="17">
        <f>IF($E3885&lt;&gt;"",VLOOKUP($E3885,GEMWs!$E$14:$L$20,7,FALSE),"")</f>
        <v>37.892086284381016</v>
      </c>
      <c r="M3885" s="17">
        <f>IF($E3885&lt;&gt;"",VLOOKUP($E3885,GEMWs!$E$14:$L$20,8,FALSE),"")</f>
        <v>96.522753888300599</v>
      </c>
      <c r="N3885" s="17">
        <f t="shared" ca="1" si="268"/>
        <v>37.892086284381016</v>
      </c>
      <c r="O3885" s="17">
        <f t="shared" ca="1" si="269"/>
        <v>96.522753888300599</v>
      </c>
      <c r="P3885" s="17">
        <f t="shared" ca="1" si="270"/>
        <v>0.14400749502117968</v>
      </c>
      <c r="Q3885" s="17">
        <f t="shared" ca="1" si="271"/>
        <v>0.36683121366504257</v>
      </c>
    </row>
    <row r="3886" spans="1:17" x14ac:dyDescent="0.35">
      <c r="A3886" t="s">
        <v>1725</v>
      </c>
      <c r="B3886" t="s">
        <v>2999</v>
      </c>
      <c r="D3886" t="s">
        <v>14</v>
      </c>
      <c r="E3886" t="s">
        <v>21</v>
      </c>
      <c r="G3886" t="s">
        <v>3040</v>
      </c>
      <c r="H3886">
        <v>0.9</v>
      </c>
      <c r="J3886">
        <v>0</v>
      </c>
      <c r="K3886">
        <v>0</v>
      </c>
      <c r="L3886" s="17">
        <f>IF($E3886&lt;&gt;"",VLOOKUP($E3886,GEMWs!$E$14:$L$20,7,FALSE),"")</f>
        <v>37.754918937403332</v>
      </c>
      <c r="M3886" s="17">
        <f>IF($E3886&lt;&gt;"",VLOOKUP($E3886,GEMWs!$E$14:$L$20,8,FALSE),"")</f>
        <v>96.174593288388181</v>
      </c>
      <c r="N3886" s="17">
        <f t="shared" ca="1" si="268"/>
        <v>37.754918937403332</v>
      </c>
      <c r="O3886" s="17">
        <f t="shared" ca="1" si="269"/>
        <v>96.174593288388181</v>
      </c>
      <c r="P3886" s="17">
        <f t="shared" ca="1" si="270"/>
        <v>9.3579808266125858E-3</v>
      </c>
      <c r="Q3886" s="17">
        <f t="shared" ca="1" si="271"/>
        <v>2.3837953446335734E-2</v>
      </c>
    </row>
    <row r="3887" spans="1:17" x14ac:dyDescent="0.35">
      <c r="A3887" t="s">
        <v>1725</v>
      </c>
      <c r="B3887" t="s">
        <v>196</v>
      </c>
      <c r="D3887" t="s">
        <v>14</v>
      </c>
      <c r="E3887" t="s">
        <v>21</v>
      </c>
      <c r="G3887" t="s">
        <v>3040</v>
      </c>
      <c r="H3887">
        <v>106.2</v>
      </c>
      <c r="J3887">
        <v>0</v>
      </c>
      <c r="K3887">
        <v>0</v>
      </c>
      <c r="L3887" s="17">
        <f>IF($E3887&lt;&gt;"",VLOOKUP($E3887,GEMWs!$E$14:$L$20,7,FALSE),"")</f>
        <v>37.754918937403332</v>
      </c>
      <c r="M3887" s="17">
        <f>IF($E3887&lt;&gt;"",VLOOKUP($E3887,GEMWs!$E$14:$L$20,8,FALSE),"")</f>
        <v>96.174593288388181</v>
      </c>
      <c r="N3887" s="17">
        <f t="shared" ca="1" si="268"/>
        <v>37.754918937403332</v>
      </c>
      <c r="O3887" s="17">
        <f t="shared" ca="1" si="269"/>
        <v>96.174593288388181</v>
      </c>
      <c r="P3887" s="17">
        <f t="shared" ca="1" si="270"/>
        <v>1.1042417375402851</v>
      </c>
      <c r="Q3887" s="17">
        <f t="shared" ca="1" si="271"/>
        <v>2.8128785066676167</v>
      </c>
    </row>
    <row r="3888" spans="1:17" x14ac:dyDescent="0.35">
      <c r="A3888" t="s">
        <v>1725</v>
      </c>
      <c r="B3888" t="s">
        <v>1622</v>
      </c>
      <c r="C3888" t="s">
        <v>1623</v>
      </c>
      <c r="D3888" t="s">
        <v>14</v>
      </c>
      <c r="E3888" t="s">
        <v>21</v>
      </c>
      <c r="F3888" t="s">
        <v>22</v>
      </c>
      <c r="G3888" t="s">
        <v>3040</v>
      </c>
      <c r="H3888">
        <v>15</v>
      </c>
      <c r="I3888">
        <v>432</v>
      </c>
      <c r="J3888">
        <v>10000</v>
      </c>
      <c r="K3888">
        <v>10000</v>
      </c>
      <c r="L3888" s="17">
        <f>IF($E3888&lt;&gt;"",VLOOKUP($E3888,GEMWs!$E$14:$L$20,7,FALSE),"")</f>
        <v>37.754918937403332</v>
      </c>
      <c r="M3888" s="17">
        <f>IF($E3888&lt;&gt;"",VLOOKUP($E3888,GEMWs!$E$14:$L$20,8,FALSE),"")</f>
        <v>96.174593288388181</v>
      </c>
      <c r="N3888" s="17">
        <f t="shared" si="268"/>
        <v>10000</v>
      </c>
      <c r="O3888" s="17">
        <f t="shared" si="269"/>
        <v>10000</v>
      </c>
      <c r="P3888" s="17">
        <f t="shared" si="270"/>
        <v>1.5E-3</v>
      </c>
      <c r="Q3888" s="17">
        <f t="shared" si="271"/>
        <v>1.5E-3</v>
      </c>
    </row>
    <row r="3889" spans="1:17" x14ac:dyDescent="0.35">
      <c r="A3889" t="s">
        <v>1725</v>
      </c>
      <c r="B3889" t="s">
        <v>772</v>
      </c>
      <c r="D3889" t="s">
        <v>14</v>
      </c>
      <c r="E3889" t="s">
        <v>21</v>
      </c>
      <c r="G3889" t="s">
        <v>3040</v>
      </c>
      <c r="H3889">
        <v>136.30000000000001</v>
      </c>
      <c r="J3889">
        <v>0</v>
      </c>
      <c r="K3889">
        <v>0</v>
      </c>
      <c r="L3889" s="17">
        <f>IF($E3889&lt;&gt;"",VLOOKUP($E3889,GEMWs!$E$14:$L$20,7,FALSE),"")</f>
        <v>37.754918937403332</v>
      </c>
      <c r="M3889" s="17">
        <f>IF($E3889&lt;&gt;"",VLOOKUP($E3889,GEMWs!$E$14:$L$20,8,FALSE),"")</f>
        <v>96.174593288388181</v>
      </c>
      <c r="N3889" s="17">
        <f t="shared" ca="1" si="268"/>
        <v>37.754918937403332</v>
      </c>
      <c r="O3889" s="17">
        <f t="shared" ca="1" si="269"/>
        <v>96.174593288388181</v>
      </c>
      <c r="P3889" s="17">
        <f t="shared" ca="1" si="270"/>
        <v>1.417214207408106</v>
      </c>
      <c r="Q3889" s="17">
        <f t="shared" ca="1" si="271"/>
        <v>3.6101256163728452</v>
      </c>
    </row>
    <row r="3890" spans="1:17" x14ac:dyDescent="0.35">
      <c r="A3890" t="s">
        <v>1725</v>
      </c>
      <c r="B3890" t="s">
        <v>1730</v>
      </c>
      <c r="C3890" t="s">
        <v>1731</v>
      </c>
      <c r="D3890" t="s">
        <v>14</v>
      </c>
      <c r="E3890" t="s">
        <v>21</v>
      </c>
      <c r="G3890" t="s">
        <v>3040</v>
      </c>
      <c r="H3890">
        <v>5.5</v>
      </c>
      <c r="J3890">
        <v>0</v>
      </c>
      <c r="K3890">
        <v>0</v>
      </c>
      <c r="L3890" s="17">
        <f>IF($E3890&lt;&gt;"",VLOOKUP($E3890,GEMWs!$E$14:$L$20,7,FALSE),"")</f>
        <v>37.754918937403332</v>
      </c>
      <c r="M3890" s="17">
        <f>IF($E3890&lt;&gt;"",VLOOKUP($E3890,GEMWs!$E$14:$L$20,8,FALSE),"")</f>
        <v>96.174593288388181</v>
      </c>
      <c r="N3890" s="17">
        <f t="shared" ca="1" si="268"/>
        <v>37.754918937403332</v>
      </c>
      <c r="O3890" s="17">
        <f t="shared" ca="1" si="269"/>
        <v>96.174593288388181</v>
      </c>
      <c r="P3890" s="17">
        <f t="shared" ca="1" si="270"/>
        <v>5.7187660607076911E-2</v>
      </c>
      <c r="Q3890" s="17">
        <f t="shared" ca="1" si="271"/>
        <v>0.1456763821720517</v>
      </c>
    </row>
    <row r="3891" spans="1:17" x14ac:dyDescent="0.35">
      <c r="A3891" t="s">
        <v>1725</v>
      </c>
      <c r="B3891" t="s">
        <v>743</v>
      </c>
      <c r="C3891" t="s">
        <v>744</v>
      </c>
      <c r="D3891" t="s">
        <v>14</v>
      </c>
      <c r="E3891" t="s">
        <v>21</v>
      </c>
      <c r="F3891" t="s">
        <v>14</v>
      </c>
      <c r="G3891" t="s">
        <v>3040</v>
      </c>
      <c r="H3891">
        <v>53.7</v>
      </c>
      <c r="I3891">
        <v>308</v>
      </c>
      <c r="J3891">
        <v>63</v>
      </c>
      <c r="K3891">
        <v>231.414368</v>
      </c>
      <c r="L3891" s="17">
        <f>IF($E3891&lt;&gt;"",VLOOKUP($E3891,GEMWs!$E$14:$L$20,7,FALSE),"")</f>
        <v>37.754918937403332</v>
      </c>
      <c r="M3891" s="17">
        <f>IF($E3891&lt;&gt;"",VLOOKUP($E3891,GEMWs!$E$14:$L$20,8,FALSE),"")</f>
        <v>96.174593288388181</v>
      </c>
      <c r="N3891" s="17">
        <f t="shared" si="268"/>
        <v>63</v>
      </c>
      <c r="O3891" s="17">
        <f t="shared" si="269"/>
        <v>231.414368</v>
      </c>
      <c r="P3891" s="17">
        <f t="shared" si="270"/>
        <v>0.23205127868292086</v>
      </c>
      <c r="Q3891" s="17">
        <f t="shared" si="271"/>
        <v>0.85238095238095246</v>
      </c>
    </row>
    <row r="3892" spans="1:17" x14ac:dyDescent="0.35">
      <c r="A3892" t="s">
        <v>1725</v>
      </c>
      <c r="B3892" t="s">
        <v>811</v>
      </c>
      <c r="C3892" t="s">
        <v>812</v>
      </c>
      <c r="D3892" t="s">
        <v>14</v>
      </c>
      <c r="E3892" t="s">
        <v>21</v>
      </c>
      <c r="F3892" t="s">
        <v>22</v>
      </c>
      <c r="G3892" t="s">
        <v>3040</v>
      </c>
      <c r="H3892">
        <v>0.8</v>
      </c>
      <c r="I3892">
        <v>436</v>
      </c>
      <c r="J3892">
        <v>1476.2</v>
      </c>
      <c r="K3892">
        <v>2013</v>
      </c>
      <c r="L3892" s="17">
        <f>IF($E3892&lt;&gt;"",VLOOKUP($E3892,GEMWs!$E$14:$L$20,7,FALSE),"")</f>
        <v>37.754918937403332</v>
      </c>
      <c r="M3892" s="17">
        <f>IF($E3892&lt;&gt;"",VLOOKUP($E3892,GEMWs!$E$14:$L$20,8,FALSE),"")</f>
        <v>96.174593288388181</v>
      </c>
      <c r="N3892" s="17">
        <f t="shared" si="268"/>
        <v>1476.2</v>
      </c>
      <c r="O3892" s="17">
        <f t="shared" si="269"/>
        <v>2013</v>
      </c>
      <c r="P3892" s="17">
        <f t="shared" si="270"/>
        <v>3.9741679085941381E-4</v>
      </c>
      <c r="Q3892" s="17">
        <f t="shared" si="271"/>
        <v>5.4193198753556434E-4</v>
      </c>
    </row>
    <row r="3893" spans="1:17" x14ac:dyDescent="0.35">
      <c r="A3893" t="s">
        <v>1725</v>
      </c>
      <c r="B3893" t="s">
        <v>2980</v>
      </c>
      <c r="D3893" t="s">
        <v>14</v>
      </c>
      <c r="E3893" t="s">
        <v>18</v>
      </c>
      <c r="G3893" t="s">
        <v>3040</v>
      </c>
      <c r="H3893">
        <v>16.2</v>
      </c>
      <c r="J3893">
        <v>0</v>
      </c>
      <c r="K3893">
        <v>0</v>
      </c>
      <c r="L3893" s="17">
        <f>IF($E3893&lt;&gt;"",VLOOKUP($E3893,GEMWs!$E$14:$L$20,7,FALSE),"")</f>
        <v>5950.3939027696888</v>
      </c>
      <c r="M3893" s="17">
        <f>IF($E3893&lt;&gt;"",VLOOKUP($E3893,GEMWs!$E$14:$L$20,8,FALSE),"")</f>
        <v>10539.430626954083</v>
      </c>
      <c r="N3893" s="17">
        <f t="shared" ca="1" si="268"/>
        <v>5950.3939027696888</v>
      </c>
      <c r="O3893" s="17">
        <f t="shared" ca="1" si="269"/>
        <v>10539.430626954083</v>
      </c>
      <c r="P3893" s="17">
        <f t="shared" ca="1" si="270"/>
        <v>1.5370849311887194E-3</v>
      </c>
      <c r="Q3893" s="17">
        <f t="shared" ca="1" si="271"/>
        <v>2.7225088397021071E-3</v>
      </c>
    </row>
    <row r="3894" spans="1:17" x14ac:dyDescent="0.35">
      <c r="A3894" t="s">
        <v>1725</v>
      </c>
      <c r="B3894" t="s">
        <v>144</v>
      </c>
      <c r="C3894" t="s">
        <v>145</v>
      </c>
      <c r="D3894" t="s">
        <v>14</v>
      </c>
      <c r="E3894" t="s">
        <v>21</v>
      </c>
      <c r="F3894" t="s">
        <v>22</v>
      </c>
      <c r="G3894" t="s">
        <v>3040</v>
      </c>
      <c r="H3894">
        <v>14.7</v>
      </c>
      <c r="I3894">
        <v>317</v>
      </c>
      <c r="J3894">
        <v>2000</v>
      </c>
      <c r="K3894">
        <v>10000</v>
      </c>
      <c r="L3894" s="17">
        <f>IF($E3894&lt;&gt;"",VLOOKUP($E3894,GEMWs!$E$14:$L$20,7,FALSE),"")</f>
        <v>37.754918937403332</v>
      </c>
      <c r="M3894" s="17">
        <f>IF($E3894&lt;&gt;"",VLOOKUP($E3894,GEMWs!$E$14:$L$20,8,FALSE),"")</f>
        <v>96.174593288388181</v>
      </c>
      <c r="N3894" s="17">
        <f t="shared" si="268"/>
        <v>2000</v>
      </c>
      <c r="O3894" s="17">
        <f t="shared" si="269"/>
        <v>10000</v>
      </c>
      <c r="P3894" s="17">
        <f t="shared" si="270"/>
        <v>1.47E-3</v>
      </c>
      <c r="Q3894" s="17">
        <f t="shared" si="271"/>
        <v>7.3499999999999998E-3</v>
      </c>
    </row>
    <row r="3895" spans="1:17" x14ac:dyDescent="0.35">
      <c r="A3895" t="s">
        <v>1725</v>
      </c>
      <c r="B3895" t="s">
        <v>2981</v>
      </c>
      <c r="D3895" t="s">
        <v>14</v>
      </c>
      <c r="E3895" t="s">
        <v>21</v>
      </c>
      <c r="G3895" t="s">
        <v>3040</v>
      </c>
      <c r="H3895">
        <v>93</v>
      </c>
      <c r="J3895">
        <v>0</v>
      </c>
      <c r="K3895">
        <v>0</v>
      </c>
      <c r="L3895" s="17">
        <f>IF($E3895&lt;&gt;"",VLOOKUP($E3895,GEMWs!$E$14:$L$20,7,FALSE),"")</f>
        <v>37.754918937403332</v>
      </c>
      <c r="M3895" s="17">
        <f>IF($E3895&lt;&gt;"",VLOOKUP($E3895,GEMWs!$E$14:$L$20,8,FALSE),"")</f>
        <v>96.174593288388181</v>
      </c>
      <c r="N3895" s="17">
        <f t="shared" ca="1" si="268"/>
        <v>37.754918937403332</v>
      </c>
      <c r="O3895" s="17">
        <f t="shared" ca="1" si="269"/>
        <v>96.174593288388181</v>
      </c>
      <c r="P3895" s="17">
        <f t="shared" ca="1" si="270"/>
        <v>0.96699135208330045</v>
      </c>
      <c r="Q3895" s="17">
        <f t="shared" ca="1" si="271"/>
        <v>2.4632551894546926</v>
      </c>
    </row>
    <row r="3896" spans="1:17" x14ac:dyDescent="0.35">
      <c r="A3896" t="s">
        <v>1725</v>
      </c>
      <c r="B3896" t="s">
        <v>834</v>
      </c>
      <c r="D3896" t="s">
        <v>14</v>
      </c>
      <c r="E3896" t="s">
        <v>21</v>
      </c>
      <c r="G3896" t="s">
        <v>3040</v>
      </c>
      <c r="H3896">
        <v>0.2</v>
      </c>
      <c r="J3896">
        <v>0</v>
      </c>
      <c r="K3896">
        <v>0</v>
      </c>
      <c r="L3896" s="17">
        <f>IF($E3896&lt;&gt;"",VLOOKUP($E3896,GEMWs!$E$14:$L$20,7,FALSE),"")</f>
        <v>37.754918937403332</v>
      </c>
      <c r="M3896" s="17">
        <f>IF($E3896&lt;&gt;"",VLOOKUP($E3896,GEMWs!$E$14:$L$20,8,FALSE),"")</f>
        <v>96.174593288388181</v>
      </c>
      <c r="N3896" s="17">
        <f t="shared" ca="1" si="268"/>
        <v>37.754918937403332</v>
      </c>
      <c r="O3896" s="17">
        <f t="shared" ca="1" si="269"/>
        <v>96.174593288388181</v>
      </c>
      <c r="P3896" s="17">
        <f t="shared" ca="1" si="270"/>
        <v>2.079551294802797E-3</v>
      </c>
      <c r="Q3896" s="17">
        <f t="shared" ca="1" si="271"/>
        <v>5.2973229880746075E-3</v>
      </c>
    </row>
    <row r="3897" spans="1:17" x14ac:dyDescent="0.35">
      <c r="A3897" t="s">
        <v>1725</v>
      </c>
      <c r="B3897" t="s">
        <v>197</v>
      </c>
      <c r="D3897" t="s">
        <v>14</v>
      </c>
      <c r="E3897" t="s">
        <v>21</v>
      </c>
      <c r="G3897" t="s">
        <v>3040</v>
      </c>
      <c r="H3897">
        <v>2.6</v>
      </c>
      <c r="J3897">
        <v>0</v>
      </c>
      <c r="K3897">
        <v>0</v>
      </c>
      <c r="L3897" s="17">
        <f>IF($E3897&lt;&gt;"",VLOOKUP($E3897,GEMWs!$E$14:$L$20,7,FALSE),"")</f>
        <v>37.754918937403332</v>
      </c>
      <c r="M3897" s="17">
        <f>IF($E3897&lt;&gt;"",VLOOKUP($E3897,GEMWs!$E$14:$L$20,8,FALSE),"")</f>
        <v>96.174593288388181</v>
      </c>
      <c r="N3897" s="17">
        <f t="shared" ca="1" si="268"/>
        <v>37.754918937403332</v>
      </c>
      <c r="O3897" s="17">
        <f t="shared" ca="1" si="269"/>
        <v>96.174593288388181</v>
      </c>
      <c r="P3897" s="17">
        <f t="shared" ca="1" si="270"/>
        <v>2.7034166832436358E-2</v>
      </c>
      <c r="Q3897" s="17">
        <f t="shared" ca="1" si="271"/>
        <v>6.8865198844969902E-2</v>
      </c>
    </row>
    <row r="3898" spans="1:17" x14ac:dyDescent="0.35">
      <c r="A3898" t="s">
        <v>1725</v>
      </c>
      <c r="B3898" t="s">
        <v>246</v>
      </c>
      <c r="D3898" t="s">
        <v>22</v>
      </c>
      <c r="G3898" t="s">
        <v>3040</v>
      </c>
      <c r="H3898">
        <v>19.7</v>
      </c>
      <c r="J3898">
        <v>0</v>
      </c>
      <c r="K3898">
        <v>0</v>
      </c>
      <c r="L3898" s="17" t="str">
        <f>IF($E3898&lt;&gt;"",VLOOKUP($E3898,GEMWs!$E$14:$L$20,7,FALSE),"")</f>
        <v/>
      </c>
      <c r="M3898" s="17" t="str">
        <f>IF($E3898&lt;&gt;"",VLOOKUP($E3898,GEMWs!$E$14:$L$20,8,FALSE),"")</f>
        <v/>
      </c>
      <c r="N3898" s="17">
        <f t="shared" ca="1" si="268"/>
        <v>0</v>
      </c>
      <c r="O3898" s="17">
        <f t="shared" ca="1" si="269"/>
        <v>0</v>
      </c>
      <c r="P3898" s="17">
        <f t="shared" ca="1" si="270"/>
        <v>0</v>
      </c>
      <c r="Q3898" s="17">
        <f t="shared" ca="1" si="271"/>
        <v>0</v>
      </c>
    </row>
    <row r="3899" spans="1:17" x14ac:dyDescent="0.35">
      <c r="A3899" t="s">
        <v>1725</v>
      </c>
      <c r="B3899" t="s">
        <v>198</v>
      </c>
      <c r="D3899" t="s">
        <v>14</v>
      </c>
      <c r="E3899" t="s">
        <v>21</v>
      </c>
      <c r="G3899" t="s">
        <v>3040</v>
      </c>
      <c r="H3899">
        <v>2.8</v>
      </c>
      <c r="J3899">
        <v>0</v>
      </c>
      <c r="K3899">
        <v>0</v>
      </c>
      <c r="L3899" s="17">
        <f>IF($E3899&lt;&gt;"",VLOOKUP($E3899,GEMWs!$E$14:$L$20,7,FALSE),"")</f>
        <v>37.754918937403332</v>
      </c>
      <c r="M3899" s="17">
        <f>IF($E3899&lt;&gt;"",VLOOKUP($E3899,GEMWs!$E$14:$L$20,8,FALSE),"")</f>
        <v>96.174593288388181</v>
      </c>
      <c r="N3899" s="17">
        <f t="shared" ca="1" si="268"/>
        <v>37.754918937403332</v>
      </c>
      <c r="O3899" s="17">
        <f t="shared" ca="1" si="269"/>
        <v>96.174593288388181</v>
      </c>
      <c r="P3899" s="17">
        <f t="shared" ca="1" si="270"/>
        <v>2.911371812723915E-2</v>
      </c>
      <c r="Q3899" s="17">
        <f t="shared" ca="1" si="271"/>
        <v>7.4162521833044504E-2</v>
      </c>
    </row>
    <row r="3900" spans="1:17" x14ac:dyDescent="0.35">
      <c r="A3900" t="s">
        <v>1725</v>
      </c>
      <c r="B3900" t="s">
        <v>71</v>
      </c>
      <c r="C3900" t="s">
        <v>72</v>
      </c>
      <c r="D3900" t="s">
        <v>14</v>
      </c>
      <c r="E3900" t="s">
        <v>21</v>
      </c>
      <c r="F3900" t="s">
        <v>22</v>
      </c>
      <c r="G3900" t="s">
        <v>3040</v>
      </c>
      <c r="H3900">
        <v>33</v>
      </c>
      <c r="I3900">
        <v>333</v>
      </c>
      <c r="J3900">
        <v>31000</v>
      </c>
      <c r="K3900">
        <v>60000</v>
      </c>
      <c r="L3900" s="17">
        <f>IF($E3900&lt;&gt;"",VLOOKUP($E3900,GEMWs!$E$14:$L$20,7,FALSE),"")</f>
        <v>37.754918937403332</v>
      </c>
      <c r="M3900" s="17">
        <f>IF($E3900&lt;&gt;"",VLOOKUP($E3900,GEMWs!$E$14:$L$20,8,FALSE),"")</f>
        <v>96.174593288388181</v>
      </c>
      <c r="N3900" s="17">
        <f t="shared" si="268"/>
        <v>31000</v>
      </c>
      <c r="O3900" s="17">
        <f t="shared" si="269"/>
        <v>60000</v>
      </c>
      <c r="P3900" s="17">
        <f t="shared" si="270"/>
        <v>5.5000000000000003E-4</v>
      </c>
      <c r="Q3900" s="17">
        <f t="shared" si="271"/>
        <v>1.0645161290322581E-3</v>
      </c>
    </row>
    <row r="3901" spans="1:17" x14ac:dyDescent="0.35">
      <c r="A3901" t="s">
        <v>1725</v>
      </c>
      <c r="B3901" t="s">
        <v>2987</v>
      </c>
      <c r="D3901" t="s">
        <v>14</v>
      </c>
      <c r="E3901" t="s">
        <v>21</v>
      </c>
      <c r="G3901" t="s">
        <v>3040</v>
      </c>
      <c r="H3901">
        <v>1.8</v>
      </c>
      <c r="J3901">
        <v>0</v>
      </c>
      <c r="K3901">
        <v>0</v>
      </c>
      <c r="L3901" s="17">
        <f>IF($E3901&lt;&gt;"",VLOOKUP($E3901,GEMWs!$E$14:$L$20,7,FALSE),"")</f>
        <v>37.754918937403332</v>
      </c>
      <c r="M3901" s="17">
        <f>IF($E3901&lt;&gt;"",VLOOKUP($E3901,GEMWs!$E$14:$L$20,8,FALSE),"")</f>
        <v>96.174593288388181</v>
      </c>
      <c r="N3901" s="17">
        <f t="shared" ca="1" si="268"/>
        <v>37.754918937403332</v>
      </c>
      <c r="O3901" s="17">
        <f t="shared" ca="1" si="269"/>
        <v>96.174593288388181</v>
      </c>
      <c r="P3901" s="17">
        <f t="shared" ca="1" si="270"/>
        <v>1.8715961653225172E-2</v>
      </c>
      <c r="Q3901" s="17">
        <f t="shared" ca="1" si="271"/>
        <v>4.7675906892671469E-2</v>
      </c>
    </row>
    <row r="3902" spans="1:17" x14ac:dyDescent="0.35">
      <c r="A3902" t="s">
        <v>1725</v>
      </c>
      <c r="B3902" t="s">
        <v>233</v>
      </c>
      <c r="D3902" t="s">
        <v>22</v>
      </c>
      <c r="G3902" t="s">
        <v>3040</v>
      </c>
      <c r="H3902">
        <v>0.5</v>
      </c>
      <c r="J3902">
        <v>0</v>
      </c>
      <c r="K3902">
        <v>0</v>
      </c>
      <c r="L3902" s="17" t="str">
        <f>IF($E3902&lt;&gt;"",VLOOKUP($E3902,GEMWs!$E$14:$L$20,7,FALSE),"")</f>
        <v/>
      </c>
      <c r="M3902" s="17" t="str">
        <f>IF($E3902&lt;&gt;"",VLOOKUP($E3902,GEMWs!$E$14:$L$20,8,FALSE),"")</f>
        <v/>
      </c>
      <c r="N3902" s="17">
        <f t="shared" ca="1" si="268"/>
        <v>0</v>
      </c>
      <c r="O3902" s="17">
        <f t="shared" ca="1" si="269"/>
        <v>0</v>
      </c>
      <c r="P3902" s="17">
        <f t="shared" ca="1" si="270"/>
        <v>0</v>
      </c>
      <c r="Q3902" s="17">
        <f t="shared" ca="1" si="271"/>
        <v>0</v>
      </c>
    </row>
    <row r="3903" spans="1:17" x14ac:dyDescent="0.35">
      <c r="A3903" t="s">
        <v>1725</v>
      </c>
      <c r="B3903" t="s">
        <v>182</v>
      </c>
      <c r="C3903" t="s">
        <v>183</v>
      </c>
      <c r="D3903" t="s">
        <v>14</v>
      </c>
      <c r="E3903" t="s">
        <v>21</v>
      </c>
      <c r="F3903" t="s">
        <v>22</v>
      </c>
      <c r="G3903" t="s">
        <v>3040</v>
      </c>
      <c r="H3903">
        <v>53.9</v>
      </c>
      <c r="I3903">
        <v>338</v>
      </c>
      <c r="J3903">
        <v>4536</v>
      </c>
      <c r="K3903">
        <v>38636</v>
      </c>
      <c r="L3903" s="17">
        <f>IF($E3903&lt;&gt;"",VLOOKUP($E3903,GEMWs!$E$14:$L$20,7,FALSE),"")</f>
        <v>37.754918937403332</v>
      </c>
      <c r="M3903" s="17">
        <f>IF($E3903&lt;&gt;"",VLOOKUP($E3903,GEMWs!$E$14:$L$20,8,FALSE),"")</f>
        <v>96.174593288388181</v>
      </c>
      <c r="N3903" s="17">
        <f t="shared" si="268"/>
        <v>4536</v>
      </c>
      <c r="O3903" s="17">
        <f t="shared" si="269"/>
        <v>38636</v>
      </c>
      <c r="P3903" s="17">
        <f t="shared" si="270"/>
        <v>1.3950719536183871E-3</v>
      </c>
      <c r="Q3903" s="17">
        <f t="shared" si="271"/>
        <v>1.1882716049382716E-2</v>
      </c>
    </row>
    <row r="3904" spans="1:17" x14ac:dyDescent="0.35">
      <c r="A3904" t="s">
        <v>1725</v>
      </c>
      <c r="B3904" t="s">
        <v>184</v>
      </c>
      <c r="C3904" t="s">
        <v>185</v>
      </c>
      <c r="D3904" t="s">
        <v>14</v>
      </c>
      <c r="E3904" t="s">
        <v>21</v>
      </c>
      <c r="F3904" t="s">
        <v>22</v>
      </c>
      <c r="G3904" t="s">
        <v>3040</v>
      </c>
      <c r="H3904">
        <v>952</v>
      </c>
      <c r="I3904">
        <v>345</v>
      </c>
      <c r="J3904">
        <v>5000</v>
      </c>
      <c r="K3904">
        <v>20000</v>
      </c>
      <c r="L3904" s="17">
        <f>IF($E3904&lt;&gt;"",VLOOKUP($E3904,GEMWs!$E$14:$L$20,7,FALSE),"")</f>
        <v>37.754918937403332</v>
      </c>
      <c r="M3904" s="17">
        <f>IF($E3904&lt;&gt;"",VLOOKUP($E3904,GEMWs!$E$14:$L$20,8,FALSE),"")</f>
        <v>96.174593288388181</v>
      </c>
      <c r="N3904" s="17">
        <f t="shared" si="268"/>
        <v>5000</v>
      </c>
      <c r="O3904" s="17">
        <f t="shared" si="269"/>
        <v>20000</v>
      </c>
      <c r="P3904" s="17">
        <f t="shared" si="270"/>
        <v>4.7600000000000003E-2</v>
      </c>
      <c r="Q3904" s="17">
        <f t="shared" si="271"/>
        <v>0.19040000000000001</v>
      </c>
    </row>
    <row r="3905" spans="1:17" x14ac:dyDescent="0.35">
      <c r="A3905" t="s">
        <v>1732</v>
      </c>
      <c r="B3905" t="s">
        <v>174</v>
      </c>
      <c r="C3905" t="s">
        <v>175</v>
      </c>
      <c r="D3905" t="s">
        <v>14</v>
      </c>
      <c r="E3905" t="s">
        <v>21</v>
      </c>
      <c r="F3905" t="s">
        <v>22</v>
      </c>
      <c r="G3905" t="s">
        <v>3040</v>
      </c>
      <c r="H3905">
        <v>435.5</v>
      </c>
      <c r="I3905">
        <v>219</v>
      </c>
      <c r="J3905">
        <v>28000</v>
      </c>
      <c r="K3905">
        <v>28000</v>
      </c>
      <c r="L3905" s="17">
        <f>IF($E3905&lt;&gt;"",VLOOKUP($E3905,GEMWs!$E$14:$L$20,7,FALSE),"")</f>
        <v>37.754918937403332</v>
      </c>
      <c r="M3905" s="17">
        <f>IF($E3905&lt;&gt;"",VLOOKUP($E3905,GEMWs!$E$14:$L$20,8,FALSE),"")</f>
        <v>96.174593288388181</v>
      </c>
      <c r="N3905" s="17">
        <f t="shared" si="268"/>
        <v>28000</v>
      </c>
      <c r="O3905" s="17">
        <f t="shared" si="269"/>
        <v>28000</v>
      </c>
      <c r="P3905" s="17">
        <f t="shared" si="270"/>
        <v>1.5553571428571429E-2</v>
      </c>
      <c r="Q3905" s="17">
        <f t="shared" si="271"/>
        <v>1.5553571428571429E-2</v>
      </c>
    </row>
    <row r="3906" spans="1:17" x14ac:dyDescent="0.35">
      <c r="A3906" t="s">
        <v>1732</v>
      </c>
      <c r="B3906" t="s">
        <v>471</v>
      </c>
      <c r="D3906" t="s">
        <v>14</v>
      </c>
      <c r="E3906" t="s">
        <v>21</v>
      </c>
      <c r="G3906" t="s">
        <v>3040</v>
      </c>
      <c r="H3906">
        <v>880</v>
      </c>
      <c r="J3906">
        <v>0</v>
      </c>
      <c r="K3906">
        <v>0</v>
      </c>
      <c r="L3906" s="17">
        <f>IF($E3906&lt;&gt;"",VLOOKUP($E3906,GEMWs!$E$14:$L$20,7,FALSE),"")</f>
        <v>37.754918937403332</v>
      </c>
      <c r="M3906" s="17">
        <f>IF($E3906&lt;&gt;"",VLOOKUP($E3906,GEMWs!$E$14:$L$20,8,FALSE),"")</f>
        <v>96.174593288388181</v>
      </c>
      <c r="N3906" s="17">
        <f t="shared" ca="1" si="268"/>
        <v>37.754918937403332</v>
      </c>
      <c r="O3906" s="17">
        <f t="shared" ca="1" si="269"/>
        <v>96.174593288388181</v>
      </c>
      <c r="P3906" s="17">
        <f t="shared" ca="1" si="270"/>
        <v>9.1500256971323051</v>
      </c>
      <c r="Q3906" s="17">
        <f t="shared" ca="1" si="271"/>
        <v>23.308221147528272</v>
      </c>
    </row>
    <row r="3907" spans="1:17" x14ac:dyDescent="0.35">
      <c r="A3907" t="s">
        <v>1732</v>
      </c>
      <c r="B3907" t="s">
        <v>157</v>
      </c>
      <c r="D3907" t="s">
        <v>22</v>
      </c>
      <c r="G3907" t="s">
        <v>3040</v>
      </c>
      <c r="H3907">
        <v>127</v>
      </c>
      <c r="J3907">
        <v>0</v>
      </c>
      <c r="K3907">
        <v>0</v>
      </c>
      <c r="L3907" s="17" t="str">
        <f>IF($E3907&lt;&gt;"",VLOOKUP($E3907,GEMWs!$E$14:$L$20,7,FALSE),"")</f>
        <v/>
      </c>
      <c r="M3907" s="17" t="str">
        <f>IF($E3907&lt;&gt;"",VLOOKUP($E3907,GEMWs!$E$14:$L$20,8,FALSE),"")</f>
        <v/>
      </c>
      <c r="N3907" s="17">
        <f t="shared" ca="1" si="268"/>
        <v>0</v>
      </c>
      <c r="O3907" s="17">
        <f t="shared" ca="1" si="269"/>
        <v>0</v>
      </c>
      <c r="P3907" s="17">
        <f t="shared" ca="1" si="270"/>
        <v>0</v>
      </c>
      <c r="Q3907" s="17">
        <f t="shared" ca="1" si="271"/>
        <v>0</v>
      </c>
    </row>
    <row r="3908" spans="1:17" x14ac:dyDescent="0.35">
      <c r="A3908" t="s">
        <v>1732</v>
      </c>
      <c r="B3908" t="s">
        <v>103</v>
      </c>
      <c r="D3908" t="s">
        <v>14</v>
      </c>
      <c r="E3908" t="s">
        <v>15</v>
      </c>
      <c r="G3908" t="s">
        <v>3040</v>
      </c>
      <c r="H3908">
        <v>3388.2</v>
      </c>
      <c r="J3908">
        <v>0</v>
      </c>
      <c r="K3908">
        <v>0</v>
      </c>
      <c r="L3908" s="17">
        <f>IF($E3908&lt;&gt;"",VLOOKUP($E3908,GEMWs!$E$14:$L$20,7,FALSE),"")</f>
        <v>37.892086284381016</v>
      </c>
      <c r="M3908" s="17">
        <f>IF($E3908&lt;&gt;"",VLOOKUP($E3908,GEMWs!$E$14:$L$20,8,FALSE),"")</f>
        <v>96.522753888300599</v>
      </c>
      <c r="N3908" s="17">
        <f t="shared" ca="1" si="268"/>
        <v>37.892086284381016</v>
      </c>
      <c r="O3908" s="17">
        <f t="shared" ca="1" si="269"/>
        <v>96.522753888300599</v>
      </c>
      <c r="P3908" s="17">
        <f t="shared" ca="1" si="270"/>
        <v>35.102603930270575</v>
      </c>
      <c r="Q3908" s="17">
        <f t="shared" ca="1" si="271"/>
        <v>89.41708763596381</v>
      </c>
    </row>
    <row r="3909" spans="1:17" x14ac:dyDescent="0.35">
      <c r="A3909" t="s">
        <v>1732</v>
      </c>
      <c r="B3909" t="s">
        <v>246</v>
      </c>
      <c r="D3909" t="s">
        <v>22</v>
      </c>
      <c r="G3909" t="s">
        <v>3040</v>
      </c>
      <c r="H3909">
        <v>189.3</v>
      </c>
      <c r="J3909">
        <v>0</v>
      </c>
      <c r="K3909">
        <v>0</v>
      </c>
      <c r="L3909" s="17" t="str">
        <f>IF($E3909&lt;&gt;"",VLOOKUP($E3909,GEMWs!$E$14:$L$20,7,FALSE),"")</f>
        <v/>
      </c>
      <c r="M3909" s="17" t="str">
        <f>IF($E3909&lt;&gt;"",VLOOKUP($E3909,GEMWs!$E$14:$L$20,8,FALSE),"")</f>
        <v/>
      </c>
      <c r="N3909" s="17">
        <f t="shared" ca="1" si="268"/>
        <v>0</v>
      </c>
      <c r="O3909" s="17">
        <f t="shared" ca="1" si="269"/>
        <v>0</v>
      </c>
      <c r="P3909" s="17">
        <f t="shared" ca="1" si="270"/>
        <v>0</v>
      </c>
      <c r="Q3909" s="17">
        <f t="shared" ca="1" si="271"/>
        <v>0</v>
      </c>
    </row>
    <row r="3910" spans="1:17" x14ac:dyDescent="0.35">
      <c r="A3910" t="s">
        <v>1733</v>
      </c>
      <c r="B3910" t="s">
        <v>59</v>
      </c>
      <c r="C3910" t="s">
        <v>60</v>
      </c>
      <c r="D3910" t="s">
        <v>14</v>
      </c>
      <c r="E3910" t="s">
        <v>21</v>
      </c>
      <c r="F3910" t="s">
        <v>14</v>
      </c>
      <c r="G3910" t="s">
        <v>3040</v>
      </c>
      <c r="H3910">
        <v>3</v>
      </c>
      <c r="I3910">
        <v>91</v>
      </c>
      <c r="J3910">
        <v>186.795131</v>
      </c>
      <c r="K3910">
        <v>9072</v>
      </c>
      <c r="L3910" s="17">
        <f>IF($E3910&lt;&gt;"",VLOOKUP($E3910,GEMWs!$E$14:$L$20,7,FALSE),"")</f>
        <v>37.754918937403332</v>
      </c>
      <c r="M3910" s="17">
        <f>IF($E3910&lt;&gt;"",VLOOKUP($E3910,GEMWs!$E$14:$L$20,8,FALSE),"")</f>
        <v>96.174593288388181</v>
      </c>
      <c r="N3910" s="17">
        <f t="shared" si="268"/>
        <v>186.795131</v>
      </c>
      <c r="O3910" s="17">
        <f t="shared" si="269"/>
        <v>9072</v>
      </c>
      <c r="P3910" s="17">
        <f t="shared" si="270"/>
        <v>3.3068783068783067E-4</v>
      </c>
      <c r="Q3910" s="17">
        <f t="shared" si="271"/>
        <v>1.6060375792129187E-2</v>
      </c>
    </row>
    <row r="3911" spans="1:17" x14ac:dyDescent="0.35">
      <c r="A3911" t="s">
        <v>1733</v>
      </c>
      <c r="B3911" t="s">
        <v>170</v>
      </c>
      <c r="C3911" t="s">
        <v>171</v>
      </c>
      <c r="D3911" t="s">
        <v>14</v>
      </c>
      <c r="E3911" t="s">
        <v>21</v>
      </c>
      <c r="F3911" t="s">
        <v>22</v>
      </c>
      <c r="G3911" t="s">
        <v>3040</v>
      </c>
      <c r="H3911">
        <v>177</v>
      </c>
      <c r="I3911">
        <v>114</v>
      </c>
      <c r="J3911">
        <v>15000</v>
      </c>
      <c r="K3911">
        <v>20000</v>
      </c>
      <c r="L3911" s="17">
        <f>IF($E3911&lt;&gt;"",VLOOKUP($E3911,GEMWs!$E$14:$L$20,7,FALSE),"")</f>
        <v>37.754918937403332</v>
      </c>
      <c r="M3911" s="17">
        <f>IF($E3911&lt;&gt;"",VLOOKUP($E3911,GEMWs!$E$14:$L$20,8,FALSE),"")</f>
        <v>96.174593288388181</v>
      </c>
      <c r="N3911" s="17">
        <f t="shared" si="268"/>
        <v>15000</v>
      </c>
      <c r="O3911" s="17">
        <f t="shared" si="269"/>
        <v>20000</v>
      </c>
      <c r="P3911" s="17">
        <f t="shared" si="270"/>
        <v>8.8500000000000002E-3</v>
      </c>
      <c r="Q3911" s="17">
        <f t="shared" si="271"/>
        <v>1.18E-2</v>
      </c>
    </row>
    <row r="3912" spans="1:17" x14ac:dyDescent="0.35">
      <c r="A3912" t="s">
        <v>1733</v>
      </c>
      <c r="B3912" t="s">
        <v>172</v>
      </c>
      <c r="C3912" t="s">
        <v>173</v>
      </c>
      <c r="D3912" t="s">
        <v>14</v>
      </c>
      <c r="E3912" t="s">
        <v>21</v>
      </c>
      <c r="F3912" t="s">
        <v>22</v>
      </c>
      <c r="G3912" t="s">
        <v>3040</v>
      </c>
      <c r="H3912">
        <v>11.4</v>
      </c>
      <c r="I3912">
        <v>154</v>
      </c>
      <c r="J3912">
        <v>180000</v>
      </c>
      <c r="K3912">
        <v>180000</v>
      </c>
      <c r="L3912" s="17">
        <f>IF($E3912&lt;&gt;"",VLOOKUP($E3912,GEMWs!$E$14:$L$20,7,FALSE),"")</f>
        <v>37.754918937403332</v>
      </c>
      <c r="M3912" s="17">
        <f>IF($E3912&lt;&gt;"",VLOOKUP($E3912,GEMWs!$E$14:$L$20,8,FALSE),"")</f>
        <v>96.174593288388181</v>
      </c>
      <c r="N3912" s="17">
        <f t="shared" si="268"/>
        <v>180000</v>
      </c>
      <c r="O3912" s="17">
        <f t="shared" si="269"/>
        <v>180000</v>
      </c>
      <c r="P3912" s="17">
        <f t="shared" si="270"/>
        <v>6.3333333333333332E-5</v>
      </c>
      <c r="Q3912" s="17">
        <f t="shared" si="271"/>
        <v>6.3333333333333332E-5</v>
      </c>
    </row>
    <row r="3913" spans="1:17" x14ac:dyDescent="0.35">
      <c r="A3913" t="s">
        <v>1733</v>
      </c>
      <c r="B3913" t="s">
        <v>194</v>
      </c>
      <c r="D3913" t="s">
        <v>14</v>
      </c>
      <c r="E3913" t="s">
        <v>21</v>
      </c>
      <c r="G3913" t="s">
        <v>3040</v>
      </c>
      <c r="H3913">
        <v>8.6999999999999993</v>
      </c>
      <c r="J3913">
        <v>0</v>
      </c>
      <c r="K3913">
        <v>0</v>
      </c>
      <c r="L3913" s="17">
        <f>IF($E3913&lt;&gt;"",VLOOKUP($E3913,GEMWs!$E$14:$L$20,7,FALSE),"")</f>
        <v>37.754918937403332</v>
      </c>
      <c r="M3913" s="17">
        <f>IF($E3913&lt;&gt;"",VLOOKUP($E3913,GEMWs!$E$14:$L$20,8,FALSE),"")</f>
        <v>96.174593288388181</v>
      </c>
      <c r="N3913" s="17">
        <f t="shared" ca="1" si="268"/>
        <v>37.754918937403332</v>
      </c>
      <c r="O3913" s="17">
        <f t="shared" ca="1" si="269"/>
        <v>96.174593288388181</v>
      </c>
      <c r="P3913" s="17">
        <f t="shared" ca="1" si="270"/>
        <v>9.0460481323921649E-2</v>
      </c>
      <c r="Q3913" s="17">
        <f t="shared" ca="1" si="271"/>
        <v>0.23043354998124541</v>
      </c>
    </row>
    <row r="3914" spans="1:17" x14ac:dyDescent="0.35">
      <c r="A3914" t="s">
        <v>1733</v>
      </c>
      <c r="B3914" t="s">
        <v>174</v>
      </c>
      <c r="C3914" t="s">
        <v>175</v>
      </c>
      <c r="D3914" t="s">
        <v>14</v>
      </c>
      <c r="E3914" t="s">
        <v>21</v>
      </c>
      <c r="F3914" t="s">
        <v>22</v>
      </c>
      <c r="G3914" t="s">
        <v>3040</v>
      </c>
      <c r="H3914">
        <v>78</v>
      </c>
      <c r="I3914">
        <v>219</v>
      </c>
      <c r="J3914">
        <v>28000</v>
      </c>
      <c r="K3914">
        <v>28000</v>
      </c>
      <c r="L3914" s="17">
        <f>IF($E3914&lt;&gt;"",VLOOKUP($E3914,GEMWs!$E$14:$L$20,7,FALSE),"")</f>
        <v>37.754918937403332</v>
      </c>
      <c r="M3914" s="17">
        <f>IF($E3914&lt;&gt;"",VLOOKUP($E3914,GEMWs!$E$14:$L$20,8,FALSE),"")</f>
        <v>96.174593288388181</v>
      </c>
      <c r="N3914" s="17">
        <f t="shared" si="268"/>
        <v>28000</v>
      </c>
      <c r="O3914" s="17">
        <f t="shared" si="269"/>
        <v>28000</v>
      </c>
      <c r="P3914" s="17">
        <f t="shared" si="270"/>
        <v>2.7857142857142859E-3</v>
      </c>
      <c r="Q3914" s="17">
        <f t="shared" si="271"/>
        <v>2.7857142857142859E-3</v>
      </c>
    </row>
    <row r="3915" spans="1:17" x14ac:dyDescent="0.35">
      <c r="A3915" t="s">
        <v>1733</v>
      </c>
      <c r="B3915" t="s">
        <v>195</v>
      </c>
      <c r="D3915" t="s">
        <v>14</v>
      </c>
      <c r="E3915" t="s">
        <v>21</v>
      </c>
      <c r="G3915" t="s">
        <v>3040</v>
      </c>
      <c r="H3915">
        <v>8.6</v>
      </c>
      <c r="J3915">
        <v>0</v>
      </c>
      <c r="K3915">
        <v>0</v>
      </c>
      <c r="L3915" s="17">
        <f>IF($E3915&lt;&gt;"",VLOOKUP($E3915,GEMWs!$E$14:$L$20,7,FALSE),"")</f>
        <v>37.754918937403332</v>
      </c>
      <c r="M3915" s="17">
        <f>IF($E3915&lt;&gt;"",VLOOKUP($E3915,GEMWs!$E$14:$L$20,8,FALSE),"")</f>
        <v>96.174593288388181</v>
      </c>
      <c r="N3915" s="17">
        <f t="shared" ca="1" si="268"/>
        <v>37.754918937403332</v>
      </c>
      <c r="O3915" s="17">
        <f t="shared" ca="1" si="269"/>
        <v>96.174593288388181</v>
      </c>
      <c r="P3915" s="17">
        <f t="shared" ca="1" si="270"/>
        <v>8.942070567652026E-2</v>
      </c>
      <c r="Q3915" s="17">
        <f t="shared" ca="1" si="271"/>
        <v>0.2277848884872081</v>
      </c>
    </row>
    <row r="3916" spans="1:17" x14ac:dyDescent="0.35">
      <c r="A3916" t="s">
        <v>1733</v>
      </c>
      <c r="B3916" t="s">
        <v>122</v>
      </c>
      <c r="D3916" t="s">
        <v>14</v>
      </c>
      <c r="E3916" t="s">
        <v>21</v>
      </c>
      <c r="G3916" t="s">
        <v>3040</v>
      </c>
      <c r="H3916">
        <v>3.8</v>
      </c>
      <c r="J3916">
        <v>0</v>
      </c>
      <c r="K3916">
        <v>0</v>
      </c>
      <c r="L3916" s="17">
        <f>IF($E3916&lt;&gt;"",VLOOKUP($E3916,GEMWs!$E$14:$L$20,7,FALSE),"")</f>
        <v>37.754918937403332</v>
      </c>
      <c r="M3916" s="17">
        <f>IF($E3916&lt;&gt;"",VLOOKUP($E3916,GEMWs!$E$14:$L$20,8,FALSE),"")</f>
        <v>96.174593288388181</v>
      </c>
      <c r="N3916" s="17">
        <f t="shared" ca="1" si="268"/>
        <v>37.754918937403332</v>
      </c>
      <c r="O3916" s="17">
        <f t="shared" ca="1" si="269"/>
        <v>96.174593288388181</v>
      </c>
      <c r="P3916" s="17">
        <f t="shared" ca="1" si="270"/>
        <v>3.9511474601253135E-2</v>
      </c>
      <c r="Q3916" s="17">
        <f t="shared" ca="1" si="271"/>
        <v>0.10064913677341754</v>
      </c>
    </row>
    <row r="3917" spans="1:17" x14ac:dyDescent="0.35">
      <c r="A3917" t="s">
        <v>1733</v>
      </c>
      <c r="B3917" t="s">
        <v>176</v>
      </c>
      <c r="C3917" t="s">
        <v>177</v>
      </c>
      <c r="D3917" t="s">
        <v>14</v>
      </c>
      <c r="E3917" t="s">
        <v>21</v>
      </c>
      <c r="F3917" t="s">
        <v>22</v>
      </c>
      <c r="G3917" t="s">
        <v>3040</v>
      </c>
      <c r="H3917">
        <v>0.8</v>
      </c>
      <c r="I3917">
        <v>255</v>
      </c>
      <c r="J3917">
        <v>13640</v>
      </c>
      <c r="K3917">
        <v>27270</v>
      </c>
      <c r="L3917" s="17">
        <f>IF($E3917&lt;&gt;"",VLOOKUP($E3917,GEMWs!$E$14:$L$20,7,FALSE),"")</f>
        <v>37.754918937403332</v>
      </c>
      <c r="M3917" s="17">
        <f>IF($E3917&lt;&gt;"",VLOOKUP($E3917,GEMWs!$E$14:$L$20,8,FALSE),"")</f>
        <v>96.174593288388181</v>
      </c>
      <c r="N3917" s="17">
        <f t="shared" si="268"/>
        <v>13640</v>
      </c>
      <c r="O3917" s="17">
        <f t="shared" si="269"/>
        <v>27270</v>
      </c>
      <c r="P3917" s="17">
        <f t="shared" si="270"/>
        <v>2.9336266960029337E-5</v>
      </c>
      <c r="Q3917" s="17">
        <f t="shared" si="271"/>
        <v>5.8651026392961877E-5</v>
      </c>
    </row>
    <row r="3918" spans="1:17" x14ac:dyDescent="0.35">
      <c r="A3918" t="s">
        <v>1733</v>
      </c>
      <c r="B3918" t="s">
        <v>103</v>
      </c>
      <c r="D3918" t="s">
        <v>14</v>
      </c>
      <c r="E3918" t="s">
        <v>15</v>
      </c>
      <c r="G3918" t="s">
        <v>3040</v>
      </c>
      <c r="H3918">
        <v>18.2</v>
      </c>
      <c r="J3918">
        <v>0</v>
      </c>
      <c r="K3918">
        <v>0</v>
      </c>
      <c r="L3918" s="17">
        <f>IF($E3918&lt;&gt;"",VLOOKUP($E3918,GEMWs!$E$14:$L$20,7,FALSE),"")</f>
        <v>37.892086284381016</v>
      </c>
      <c r="M3918" s="17">
        <f>IF($E3918&lt;&gt;"",VLOOKUP($E3918,GEMWs!$E$14:$L$20,8,FALSE),"")</f>
        <v>96.522753888300599</v>
      </c>
      <c r="N3918" s="17">
        <f t="shared" ca="1" si="268"/>
        <v>37.892086284381016</v>
      </c>
      <c r="O3918" s="17">
        <f t="shared" ca="1" si="269"/>
        <v>96.522753888300599</v>
      </c>
      <c r="P3918" s="17">
        <f t="shared" ca="1" si="270"/>
        <v>0.18855657621478203</v>
      </c>
      <c r="Q3918" s="17">
        <f t="shared" ca="1" si="271"/>
        <v>0.4803113732880413</v>
      </c>
    </row>
    <row r="3919" spans="1:17" x14ac:dyDescent="0.35">
      <c r="A3919" t="s">
        <v>1733</v>
      </c>
      <c r="B3919" t="s">
        <v>2978</v>
      </c>
      <c r="C3919" t="s">
        <v>158</v>
      </c>
      <c r="D3919" t="s">
        <v>22</v>
      </c>
      <c r="G3919" t="s">
        <v>3040</v>
      </c>
      <c r="H3919">
        <v>2.2999999999999998</v>
      </c>
      <c r="J3919">
        <v>0</v>
      </c>
      <c r="K3919">
        <v>0</v>
      </c>
      <c r="L3919" s="17" t="str">
        <f>IF($E3919&lt;&gt;"",VLOOKUP($E3919,GEMWs!$E$14:$L$20,7,FALSE),"")</f>
        <v/>
      </c>
      <c r="M3919" s="17" t="str">
        <f>IF($E3919&lt;&gt;"",VLOOKUP($E3919,GEMWs!$E$14:$L$20,8,FALSE),"")</f>
        <v/>
      </c>
      <c r="N3919" s="17">
        <f t="shared" ca="1" si="268"/>
        <v>0</v>
      </c>
      <c r="O3919" s="17">
        <f t="shared" ca="1" si="269"/>
        <v>0</v>
      </c>
      <c r="P3919" s="17">
        <f t="shared" ca="1" si="270"/>
        <v>0</v>
      </c>
      <c r="Q3919" s="17">
        <f t="shared" ca="1" si="271"/>
        <v>0</v>
      </c>
    </row>
    <row r="3920" spans="1:17" x14ac:dyDescent="0.35">
      <c r="A3920" t="s">
        <v>1733</v>
      </c>
      <c r="B3920" t="s">
        <v>196</v>
      </c>
      <c r="D3920" t="s">
        <v>14</v>
      </c>
      <c r="E3920" t="s">
        <v>21</v>
      </c>
      <c r="G3920" t="s">
        <v>3040</v>
      </c>
      <c r="H3920">
        <v>12.1</v>
      </c>
      <c r="J3920">
        <v>0</v>
      </c>
      <c r="K3920">
        <v>0</v>
      </c>
      <c r="L3920" s="17">
        <f>IF($E3920&lt;&gt;"",VLOOKUP($E3920,GEMWs!$E$14:$L$20,7,FALSE),"")</f>
        <v>37.754918937403332</v>
      </c>
      <c r="M3920" s="17">
        <f>IF($E3920&lt;&gt;"",VLOOKUP($E3920,GEMWs!$E$14:$L$20,8,FALSE),"")</f>
        <v>96.174593288388181</v>
      </c>
      <c r="N3920" s="17">
        <f t="shared" ca="1" si="268"/>
        <v>37.754918937403332</v>
      </c>
      <c r="O3920" s="17">
        <f t="shared" ca="1" si="269"/>
        <v>96.174593288388181</v>
      </c>
      <c r="P3920" s="17">
        <f t="shared" ca="1" si="270"/>
        <v>0.12581285333556919</v>
      </c>
      <c r="Q3920" s="17">
        <f t="shared" ca="1" si="271"/>
        <v>0.32048804077851373</v>
      </c>
    </row>
    <row r="3921" spans="1:17" x14ac:dyDescent="0.35">
      <c r="A3921" t="s">
        <v>1733</v>
      </c>
      <c r="B3921" t="s">
        <v>1622</v>
      </c>
      <c r="C3921" t="s">
        <v>1623</v>
      </c>
      <c r="D3921" t="s">
        <v>14</v>
      </c>
      <c r="E3921" t="s">
        <v>21</v>
      </c>
      <c r="F3921" t="s">
        <v>22</v>
      </c>
      <c r="G3921" t="s">
        <v>3040</v>
      </c>
      <c r="H3921">
        <v>2.2999999999999998</v>
      </c>
      <c r="I3921">
        <v>432</v>
      </c>
      <c r="J3921">
        <v>10000</v>
      </c>
      <c r="K3921">
        <v>10000</v>
      </c>
      <c r="L3921" s="17">
        <f>IF($E3921&lt;&gt;"",VLOOKUP($E3921,GEMWs!$E$14:$L$20,7,FALSE),"")</f>
        <v>37.754918937403332</v>
      </c>
      <c r="M3921" s="17">
        <f>IF($E3921&lt;&gt;"",VLOOKUP($E3921,GEMWs!$E$14:$L$20,8,FALSE),"")</f>
        <v>96.174593288388181</v>
      </c>
      <c r="N3921" s="17">
        <f t="shared" si="268"/>
        <v>10000</v>
      </c>
      <c r="O3921" s="17">
        <f t="shared" si="269"/>
        <v>10000</v>
      </c>
      <c r="P3921" s="17">
        <f t="shared" si="270"/>
        <v>2.2999999999999998E-4</v>
      </c>
      <c r="Q3921" s="17">
        <f t="shared" si="271"/>
        <v>2.2999999999999998E-4</v>
      </c>
    </row>
    <row r="3922" spans="1:17" x14ac:dyDescent="0.35">
      <c r="A3922" t="s">
        <v>1733</v>
      </c>
      <c r="B3922" t="s">
        <v>743</v>
      </c>
      <c r="C3922" t="s">
        <v>744</v>
      </c>
      <c r="D3922" t="s">
        <v>14</v>
      </c>
      <c r="E3922" t="s">
        <v>21</v>
      </c>
      <c r="F3922" t="s">
        <v>14</v>
      </c>
      <c r="G3922" t="s">
        <v>3040</v>
      </c>
      <c r="H3922">
        <v>1.2</v>
      </c>
      <c r="I3922">
        <v>308</v>
      </c>
      <c r="J3922">
        <v>63</v>
      </c>
      <c r="K3922">
        <v>231.414368</v>
      </c>
      <c r="L3922" s="17">
        <f>IF($E3922&lt;&gt;"",VLOOKUP($E3922,GEMWs!$E$14:$L$20,7,FALSE),"")</f>
        <v>37.754918937403332</v>
      </c>
      <c r="M3922" s="17">
        <f>IF($E3922&lt;&gt;"",VLOOKUP($E3922,GEMWs!$E$14:$L$20,8,FALSE),"")</f>
        <v>96.174593288388181</v>
      </c>
      <c r="N3922" s="17">
        <f t="shared" si="268"/>
        <v>63</v>
      </c>
      <c r="O3922" s="17">
        <f t="shared" si="269"/>
        <v>231.414368</v>
      </c>
      <c r="P3922" s="17">
        <f t="shared" si="270"/>
        <v>5.1855034342552144E-3</v>
      </c>
      <c r="Q3922" s="17">
        <f t="shared" si="271"/>
        <v>1.9047619047619046E-2</v>
      </c>
    </row>
    <row r="3923" spans="1:17" x14ac:dyDescent="0.35">
      <c r="A3923" t="s">
        <v>1733</v>
      </c>
      <c r="B3923" t="s">
        <v>144</v>
      </c>
      <c r="C3923" t="s">
        <v>145</v>
      </c>
      <c r="D3923" t="s">
        <v>14</v>
      </c>
      <c r="E3923" t="s">
        <v>21</v>
      </c>
      <c r="F3923" t="s">
        <v>22</v>
      </c>
      <c r="G3923" t="s">
        <v>3040</v>
      </c>
      <c r="H3923">
        <v>168.5</v>
      </c>
      <c r="I3923">
        <v>317</v>
      </c>
      <c r="J3923">
        <v>2000</v>
      </c>
      <c r="K3923">
        <v>10000</v>
      </c>
      <c r="L3923" s="17">
        <f>IF($E3923&lt;&gt;"",VLOOKUP($E3923,GEMWs!$E$14:$L$20,7,FALSE),"")</f>
        <v>37.754918937403332</v>
      </c>
      <c r="M3923" s="17">
        <f>IF($E3923&lt;&gt;"",VLOOKUP($E3923,GEMWs!$E$14:$L$20,8,FALSE),"")</f>
        <v>96.174593288388181</v>
      </c>
      <c r="N3923" s="17">
        <f t="shared" ref="N3923:N3986" si="272">IF($I3923&lt;&gt;"",J3923,IF(AND($D3923="Y",$M$6=236),L3923,0))</f>
        <v>2000</v>
      </c>
      <c r="O3923" s="17">
        <f t="shared" ref="O3923:O3986" si="273">IF($I3923&lt;&gt;"",K3923,IF(AND($D3923="Y",$M$6=236),M3923,0))</f>
        <v>10000</v>
      </c>
      <c r="P3923" s="17">
        <f t="shared" si="270"/>
        <v>1.685E-2</v>
      </c>
      <c r="Q3923" s="17">
        <f t="shared" si="271"/>
        <v>8.4250000000000005E-2</v>
      </c>
    </row>
    <row r="3924" spans="1:17" x14ac:dyDescent="0.35">
      <c r="A3924" t="s">
        <v>1733</v>
      </c>
      <c r="B3924" t="s">
        <v>2981</v>
      </c>
      <c r="D3924" t="s">
        <v>14</v>
      </c>
      <c r="E3924" t="s">
        <v>21</v>
      </c>
      <c r="G3924" t="s">
        <v>3040</v>
      </c>
      <c r="H3924">
        <v>10.7</v>
      </c>
      <c r="J3924">
        <v>0</v>
      </c>
      <c r="K3924">
        <v>0</v>
      </c>
      <c r="L3924" s="17">
        <f>IF($E3924&lt;&gt;"",VLOOKUP($E3924,GEMWs!$E$14:$L$20,7,FALSE),"")</f>
        <v>37.754918937403332</v>
      </c>
      <c r="M3924" s="17">
        <f>IF($E3924&lt;&gt;"",VLOOKUP($E3924,GEMWs!$E$14:$L$20,8,FALSE),"")</f>
        <v>96.174593288388181</v>
      </c>
      <c r="N3924" s="17">
        <f t="shared" ca="1" si="272"/>
        <v>37.754918937403332</v>
      </c>
      <c r="O3924" s="17">
        <f t="shared" ca="1" si="273"/>
        <v>96.174593288388181</v>
      </c>
      <c r="P3924" s="17">
        <f t="shared" ca="1" si="270"/>
        <v>0.11125599427194961</v>
      </c>
      <c r="Q3924" s="17">
        <f t="shared" ca="1" si="271"/>
        <v>0.28340677986199148</v>
      </c>
    </row>
    <row r="3925" spans="1:17" x14ac:dyDescent="0.35">
      <c r="A3925" t="s">
        <v>1733</v>
      </c>
      <c r="B3925" t="s">
        <v>584</v>
      </c>
      <c r="D3925" t="s">
        <v>14</v>
      </c>
      <c r="E3925" t="s">
        <v>21</v>
      </c>
      <c r="G3925" t="s">
        <v>3040</v>
      </c>
      <c r="H3925">
        <v>3.7</v>
      </c>
      <c r="J3925">
        <v>0</v>
      </c>
      <c r="K3925">
        <v>0</v>
      </c>
      <c r="L3925" s="17">
        <f>IF($E3925&lt;&gt;"",VLOOKUP($E3925,GEMWs!$E$14:$L$20,7,FALSE),"")</f>
        <v>37.754918937403332</v>
      </c>
      <c r="M3925" s="17">
        <f>IF($E3925&lt;&gt;"",VLOOKUP($E3925,GEMWs!$E$14:$L$20,8,FALSE),"")</f>
        <v>96.174593288388181</v>
      </c>
      <c r="N3925" s="17">
        <f t="shared" ca="1" si="272"/>
        <v>37.754918937403332</v>
      </c>
      <c r="O3925" s="17">
        <f t="shared" ca="1" si="273"/>
        <v>96.174593288388181</v>
      </c>
      <c r="P3925" s="17">
        <f t="shared" ca="1" si="270"/>
        <v>3.8471698953851739E-2</v>
      </c>
      <c r="Q3925" s="17">
        <f t="shared" ca="1" si="271"/>
        <v>9.8000475279380245E-2</v>
      </c>
    </row>
    <row r="3926" spans="1:17" x14ac:dyDescent="0.35">
      <c r="A3926" t="s">
        <v>1733</v>
      </c>
      <c r="B3926" t="s">
        <v>198</v>
      </c>
      <c r="D3926" t="s">
        <v>14</v>
      </c>
      <c r="E3926" t="s">
        <v>21</v>
      </c>
      <c r="G3926" t="s">
        <v>3040</v>
      </c>
      <c r="H3926">
        <v>11.6</v>
      </c>
      <c r="J3926">
        <v>0</v>
      </c>
      <c r="K3926">
        <v>0</v>
      </c>
      <c r="L3926" s="17">
        <f>IF($E3926&lt;&gt;"",VLOOKUP($E3926,GEMWs!$E$14:$L$20,7,FALSE),"")</f>
        <v>37.754918937403332</v>
      </c>
      <c r="M3926" s="17">
        <f>IF($E3926&lt;&gt;"",VLOOKUP($E3926,GEMWs!$E$14:$L$20,8,FALSE),"")</f>
        <v>96.174593288388181</v>
      </c>
      <c r="N3926" s="17">
        <f t="shared" ca="1" si="272"/>
        <v>37.754918937403332</v>
      </c>
      <c r="O3926" s="17">
        <f t="shared" ca="1" si="273"/>
        <v>96.174593288388181</v>
      </c>
      <c r="P3926" s="17">
        <f t="shared" ca="1" si="270"/>
        <v>0.1206139750985622</v>
      </c>
      <c r="Q3926" s="17">
        <f t="shared" ca="1" si="271"/>
        <v>0.30724473330832724</v>
      </c>
    </row>
    <row r="3927" spans="1:17" x14ac:dyDescent="0.35">
      <c r="A3927" t="s">
        <v>1733</v>
      </c>
      <c r="B3927" t="s">
        <v>199</v>
      </c>
      <c r="D3927" t="s">
        <v>22</v>
      </c>
      <c r="G3927" t="s">
        <v>3040</v>
      </c>
      <c r="H3927">
        <v>0.6</v>
      </c>
      <c r="J3927">
        <v>0</v>
      </c>
      <c r="K3927">
        <v>0</v>
      </c>
      <c r="L3927" s="17" t="str">
        <f>IF($E3927&lt;&gt;"",VLOOKUP($E3927,GEMWs!$E$14:$L$20,7,FALSE),"")</f>
        <v/>
      </c>
      <c r="M3927" s="17" t="str">
        <f>IF($E3927&lt;&gt;"",VLOOKUP($E3927,GEMWs!$E$14:$L$20,8,FALSE),"")</f>
        <v/>
      </c>
      <c r="N3927" s="17">
        <f t="shared" ca="1" si="272"/>
        <v>0</v>
      </c>
      <c r="O3927" s="17">
        <f t="shared" ca="1" si="273"/>
        <v>0</v>
      </c>
      <c r="P3927" s="17">
        <f t="shared" ca="1" si="270"/>
        <v>0</v>
      </c>
      <c r="Q3927" s="17">
        <f t="shared" ca="1" si="271"/>
        <v>0</v>
      </c>
    </row>
    <row r="3928" spans="1:17" x14ac:dyDescent="0.35">
      <c r="A3928" t="s">
        <v>1733</v>
      </c>
      <c r="B3928" t="s">
        <v>186</v>
      </c>
      <c r="C3928" t="s">
        <v>187</v>
      </c>
      <c r="D3928" t="s">
        <v>14</v>
      </c>
      <c r="E3928" t="s">
        <v>21</v>
      </c>
      <c r="F3928" t="s">
        <v>14</v>
      </c>
      <c r="G3928" t="s">
        <v>3040</v>
      </c>
      <c r="H3928">
        <v>0.8</v>
      </c>
      <c r="I3928">
        <v>337</v>
      </c>
      <c r="J3928">
        <v>53.942762999999999</v>
      </c>
      <c r="K3928">
        <v>180000</v>
      </c>
      <c r="L3928" s="17">
        <f>IF($E3928&lt;&gt;"",VLOOKUP($E3928,GEMWs!$E$14:$L$20,7,FALSE),"")</f>
        <v>37.754918937403332</v>
      </c>
      <c r="M3928" s="17">
        <f>IF($E3928&lt;&gt;"",VLOOKUP($E3928,GEMWs!$E$14:$L$20,8,FALSE),"")</f>
        <v>96.174593288388181</v>
      </c>
      <c r="N3928" s="17">
        <f t="shared" si="272"/>
        <v>53.942762999999999</v>
      </c>
      <c r="O3928" s="17">
        <f t="shared" si="273"/>
        <v>180000</v>
      </c>
      <c r="P3928" s="17">
        <f t="shared" si="270"/>
        <v>4.444444444444445E-6</v>
      </c>
      <c r="Q3928" s="17">
        <f t="shared" si="271"/>
        <v>1.4830534357314995E-2</v>
      </c>
    </row>
    <row r="3929" spans="1:17" x14ac:dyDescent="0.35">
      <c r="A3929" t="s">
        <v>1733</v>
      </c>
      <c r="B3929" t="s">
        <v>182</v>
      </c>
      <c r="C3929" t="s">
        <v>183</v>
      </c>
      <c r="D3929" t="s">
        <v>14</v>
      </c>
      <c r="E3929" t="s">
        <v>21</v>
      </c>
      <c r="F3929" t="s">
        <v>22</v>
      </c>
      <c r="G3929" t="s">
        <v>3040</v>
      </c>
      <c r="H3929">
        <v>29.7</v>
      </c>
      <c r="I3929">
        <v>338</v>
      </c>
      <c r="J3929">
        <v>4536</v>
      </c>
      <c r="K3929">
        <v>38636</v>
      </c>
      <c r="L3929" s="17">
        <f>IF($E3929&lt;&gt;"",VLOOKUP($E3929,GEMWs!$E$14:$L$20,7,FALSE),"")</f>
        <v>37.754918937403332</v>
      </c>
      <c r="M3929" s="17">
        <f>IF($E3929&lt;&gt;"",VLOOKUP($E3929,GEMWs!$E$14:$L$20,8,FALSE),"")</f>
        <v>96.174593288388181</v>
      </c>
      <c r="N3929" s="17">
        <f t="shared" si="272"/>
        <v>4536</v>
      </c>
      <c r="O3929" s="17">
        <f t="shared" si="273"/>
        <v>38636</v>
      </c>
      <c r="P3929" s="17">
        <f t="shared" si="270"/>
        <v>7.6871311729992755E-4</v>
      </c>
      <c r="Q3929" s="17">
        <f t="shared" si="271"/>
        <v>6.5476190476190478E-3</v>
      </c>
    </row>
    <row r="3930" spans="1:17" x14ac:dyDescent="0.35">
      <c r="A3930" t="s">
        <v>1733</v>
      </c>
      <c r="B3930" t="s">
        <v>2991</v>
      </c>
      <c r="D3930" t="s">
        <v>14</v>
      </c>
      <c r="E3930" t="s">
        <v>21</v>
      </c>
      <c r="G3930" t="s">
        <v>3040</v>
      </c>
      <c r="H3930">
        <v>0.8</v>
      </c>
      <c r="J3930">
        <v>0</v>
      </c>
      <c r="K3930">
        <v>0</v>
      </c>
      <c r="L3930" s="17">
        <f>IF($E3930&lt;&gt;"",VLOOKUP($E3930,GEMWs!$E$14:$L$20,7,FALSE),"")</f>
        <v>37.754918937403332</v>
      </c>
      <c r="M3930" s="17">
        <f>IF($E3930&lt;&gt;"",VLOOKUP($E3930,GEMWs!$E$14:$L$20,8,FALSE),"")</f>
        <v>96.174593288388181</v>
      </c>
      <c r="N3930" s="17">
        <f t="shared" ca="1" si="272"/>
        <v>37.754918937403332</v>
      </c>
      <c r="O3930" s="17">
        <f t="shared" ca="1" si="273"/>
        <v>96.174593288388181</v>
      </c>
      <c r="P3930" s="17">
        <f t="shared" ca="1" si="270"/>
        <v>8.3182051792111879E-3</v>
      </c>
      <c r="Q3930" s="17">
        <f t="shared" ca="1" si="271"/>
        <v>2.118929195229843E-2</v>
      </c>
    </row>
    <row r="3931" spans="1:17" x14ac:dyDescent="0.35">
      <c r="A3931" t="s">
        <v>1733</v>
      </c>
      <c r="B3931" t="s">
        <v>184</v>
      </c>
      <c r="C3931" t="s">
        <v>185</v>
      </c>
      <c r="D3931" t="s">
        <v>14</v>
      </c>
      <c r="E3931" t="s">
        <v>21</v>
      </c>
      <c r="F3931" t="s">
        <v>22</v>
      </c>
      <c r="G3931" t="s">
        <v>3040</v>
      </c>
      <c r="H3931">
        <v>26.3</v>
      </c>
      <c r="I3931">
        <v>345</v>
      </c>
      <c r="J3931">
        <v>5000</v>
      </c>
      <c r="K3931">
        <v>20000</v>
      </c>
      <c r="L3931" s="17">
        <f>IF($E3931&lt;&gt;"",VLOOKUP($E3931,GEMWs!$E$14:$L$20,7,FALSE),"")</f>
        <v>37.754918937403332</v>
      </c>
      <c r="M3931" s="17">
        <f>IF($E3931&lt;&gt;"",VLOOKUP($E3931,GEMWs!$E$14:$L$20,8,FALSE),"")</f>
        <v>96.174593288388181</v>
      </c>
      <c r="N3931" s="17">
        <f t="shared" si="272"/>
        <v>5000</v>
      </c>
      <c r="O3931" s="17">
        <f t="shared" si="273"/>
        <v>20000</v>
      </c>
      <c r="P3931" s="17">
        <f t="shared" si="270"/>
        <v>1.315E-3</v>
      </c>
      <c r="Q3931" s="17">
        <f t="shared" si="271"/>
        <v>5.2599999999999999E-3</v>
      </c>
    </row>
    <row r="3932" spans="1:17" x14ac:dyDescent="0.35">
      <c r="A3932" t="s">
        <v>1734</v>
      </c>
      <c r="B3932" t="s">
        <v>168</v>
      </c>
      <c r="C3932" t="s">
        <v>169</v>
      </c>
      <c r="D3932" t="s">
        <v>14</v>
      </c>
      <c r="E3932" t="s">
        <v>21</v>
      </c>
      <c r="F3932" t="s">
        <v>22</v>
      </c>
      <c r="G3932" t="s">
        <v>3040</v>
      </c>
      <c r="H3932">
        <v>7.8</v>
      </c>
      <c r="I3932">
        <v>7</v>
      </c>
      <c r="J3932">
        <v>4540</v>
      </c>
      <c r="K3932">
        <v>21364</v>
      </c>
      <c r="L3932" s="17">
        <f>IF($E3932&lt;&gt;"",VLOOKUP($E3932,GEMWs!$E$14:$L$20,7,FALSE),"")</f>
        <v>37.754918937403332</v>
      </c>
      <c r="M3932" s="17">
        <f>IF($E3932&lt;&gt;"",VLOOKUP($E3932,GEMWs!$E$14:$L$20,8,FALSE),"")</f>
        <v>96.174593288388181</v>
      </c>
      <c r="N3932" s="17">
        <f t="shared" si="272"/>
        <v>4540</v>
      </c>
      <c r="O3932" s="17">
        <f t="shared" si="273"/>
        <v>21364</v>
      </c>
      <c r="P3932" s="17">
        <f t="shared" si="270"/>
        <v>3.6510016850777006E-4</v>
      </c>
      <c r="Q3932" s="17">
        <f t="shared" si="271"/>
        <v>1.7180616740088105E-3</v>
      </c>
    </row>
    <row r="3933" spans="1:17" x14ac:dyDescent="0.35">
      <c r="A3933" t="s">
        <v>1734</v>
      </c>
      <c r="B3933" t="s">
        <v>170</v>
      </c>
      <c r="C3933" t="s">
        <v>171</v>
      </c>
      <c r="D3933" t="s">
        <v>14</v>
      </c>
      <c r="E3933" t="s">
        <v>21</v>
      </c>
      <c r="F3933" t="s">
        <v>22</v>
      </c>
      <c r="G3933" t="s">
        <v>3040</v>
      </c>
      <c r="H3933">
        <v>2081.5</v>
      </c>
      <c r="I3933">
        <v>114</v>
      </c>
      <c r="J3933">
        <v>15000</v>
      </c>
      <c r="K3933">
        <v>20000</v>
      </c>
      <c r="L3933" s="17">
        <f>IF($E3933&lt;&gt;"",VLOOKUP($E3933,GEMWs!$E$14:$L$20,7,FALSE),"")</f>
        <v>37.754918937403332</v>
      </c>
      <c r="M3933" s="17">
        <f>IF($E3933&lt;&gt;"",VLOOKUP($E3933,GEMWs!$E$14:$L$20,8,FALSE),"")</f>
        <v>96.174593288388181</v>
      </c>
      <c r="N3933" s="17">
        <f t="shared" si="272"/>
        <v>15000</v>
      </c>
      <c r="O3933" s="17">
        <f t="shared" si="273"/>
        <v>20000</v>
      </c>
      <c r="P3933" s="17">
        <f t="shared" si="270"/>
        <v>0.104075</v>
      </c>
      <c r="Q3933" s="17">
        <f t="shared" si="271"/>
        <v>0.13876666666666668</v>
      </c>
    </row>
    <row r="3934" spans="1:17" x14ac:dyDescent="0.35">
      <c r="A3934" t="s">
        <v>1734</v>
      </c>
      <c r="B3934" t="s">
        <v>823</v>
      </c>
      <c r="D3934" t="s">
        <v>14</v>
      </c>
      <c r="E3934" t="s">
        <v>21</v>
      </c>
      <c r="G3934" t="s">
        <v>3040</v>
      </c>
      <c r="H3934">
        <v>110</v>
      </c>
      <c r="J3934">
        <v>0</v>
      </c>
      <c r="K3934">
        <v>0</v>
      </c>
      <c r="L3934" s="17">
        <f>IF($E3934&lt;&gt;"",VLOOKUP($E3934,GEMWs!$E$14:$L$20,7,FALSE),"")</f>
        <v>37.754918937403332</v>
      </c>
      <c r="M3934" s="17">
        <f>IF($E3934&lt;&gt;"",VLOOKUP($E3934,GEMWs!$E$14:$L$20,8,FALSE),"")</f>
        <v>96.174593288388181</v>
      </c>
      <c r="N3934" s="17">
        <f t="shared" ca="1" si="272"/>
        <v>37.754918937403332</v>
      </c>
      <c r="O3934" s="17">
        <f t="shared" ca="1" si="273"/>
        <v>96.174593288388181</v>
      </c>
      <c r="P3934" s="17">
        <f t="shared" ca="1" si="270"/>
        <v>1.1437532121415381</v>
      </c>
      <c r="Q3934" s="17">
        <f t="shared" ca="1" si="271"/>
        <v>2.913527643441034</v>
      </c>
    </row>
    <row r="3935" spans="1:17" x14ac:dyDescent="0.35">
      <c r="A3935" t="s">
        <v>1734</v>
      </c>
      <c r="B3935" t="s">
        <v>174</v>
      </c>
      <c r="C3935" t="s">
        <v>175</v>
      </c>
      <c r="D3935" t="s">
        <v>14</v>
      </c>
      <c r="E3935" t="s">
        <v>21</v>
      </c>
      <c r="F3935" t="s">
        <v>22</v>
      </c>
      <c r="G3935" t="s">
        <v>3040</v>
      </c>
      <c r="H3935">
        <v>5.6</v>
      </c>
      <c r="I3935">
        <v>219</v>
      </c>
      <c r="J3935">
        <v>28000</v>
      </c>
      <c r="K3935">
        <v>28000</v>
      </c>
      <c r="L3935" s="17">
        <f>IF($E3935&lt;&gt;"",VLOOKUP($E3935,GEMWs!$E$14:$L$20,7,FALSE),"")</f>
        <v>37.754918937403332</v>
      </c>
      <c r="M3935" s="17">
        <f>IF($E3935&lt;&gt;"",VLOOKUP($E3935,GEMWs!$E$14:$L$20,8,FALSE),"")</f>
        <v>96.174593288388181</v>
      </c>
      <c r="N3935" s="17">
        <f t="shared" si="272"/>
        <v>28000</v>
      </c>
      <c r="O3935" s="17">
        <f t="shared" si="273"/>
        <v>28000</v>
      </c>
      <c r="P3935" s="17">
        <f t="shared" si="270"/>
        <v>1.9999999999999998E-4</v>
      </c>
      <c r="Q3935" s="17">
        <f t="shared" si="271"/>
        <v>1.9999999999999998E-4</v>
      </c>
    </row>
    <row r="3936" spans="1:17" x14ac:dyDescent="0.35">
      <c r="A3936" t="s">
        <v>1734</v>
      </c>
      <c r="B3936" t="s">
        <v>2972</v>
      </c>
      <c r="D3936" t="s">
        <v>14</v>
      </c>
      <c r="E3936" t="s">
        <v>21</v>
      </c>
      <c r="G3936" t="s">
        <v>3040</v>
      </c>
      <c r="H3936">
        <v>63.6</v>
      </c>
      <c r="J3936">
        <v>0</v>
      </c>
      <c r="K3936">
        <v>0</v>
      </c>
      <c r="L3936" s="17">
        <f>IF($E3936&lt;&gt;"",VLOOKUP($E3936,GEMWs!$E$14:$L$20,7,FALSE),"")</f>
        <v>37.754918937403332</v>
      </c>
      <c r="M3936" s="17">
        <f>IF($E3936&lt;&gt;"",VLOOKUP($E3936,GEMWs!$E$14:$L$20,8,FALSE),"")</f>
        <v>96.174593288388181</v>
      </c>
      <c r="N3936" s="17">
        <f t="shared" ca="1" si="272"/>
        <v>37.754918937403332</v>
      </c>
      <c r="O3936" s="17">
        <f t="shared" ca="1" si="273"/>
        <v>96.174593288388181</v>
      </c>
      <c r="P3936" s="17">
        <f t="shared" ca="1" si="270"/>
        <v>0.66129731174728934</v>
      </c>
      <c r="Q3936" s="17">
        <f t="shared" ca="1" si="271"/>
        <v>1.6845487102077252</v>
      </c>
    </row>
    <row r="3937" spans="1:17" x14ac:dyDescent="0.35">
      <c r="A3937" t="s">
        <v>1734</v>
      </c>
      <c r="B3937" t="s">
        <v>127</v>
      </c>
      <c r="D3937" t="s">
        <v>14</v>
      </c>
      <c r="E3937" t="s">
        <v>21</v>
      </c>
      <c r="G3937" t="s">
        <v>3040</v>
      </c>
      <c r="H3937">
        <v>8.1999999999999993</v>
      </c>
      <c r="J3937">
        <v>0</v>
      </c>
      <c r="K3937">
        <v>0</v>
      </c>
      <c r="L3937" s="17">
        <f>IF($E3937&lt;&gt;"",VLOOKUP($E3937,GEMWs!$E$14:$L$20,7,FALSE),"")</f>
        <v>37.754918937403332</v>
      </c>
      <c r="M3937" s="17">
        <f>IF($E3937&lt;&gt;"",VLOOKUP($E3937,GEMWs!$E$14:$L$20,8,FALSE),"")</f>
        <v>96.174593288388181</v>
      </c>
      <c r="N3937" s="17">
        <f t="shared" ca="1" si="272"/>
        <v>37.754918937403332</v>
      </c>
      <c r="O3937" s="17">
        <f t="shared" ca="1" si="273"/>
        <v>96.174593288388181</v>
      </c>
      <c r="P3937" s="17">
        <f t="shared" ca="1" si="270"/>
        <v>8.5261603086914661E-2</v>
      </c>
      <c r="Q3937" s="17">
        <f t="shared" ca="1" si="271"/>
        <v>0.2171902425110589</v>
      </c>
    </row>
    <row r="3938" spans="1:17" x14ac:dyDescent="0.35">
      <c r="A3938" t="s">
        <v>1734</v>
      </c>
      <c r="B3938" t="s">
        <v>13</v>
      </c>
      <c r="D3938" t="s">
        <v>14</v>
      </c>
      <c r="E3938" t="s">
        <v>15</v>
      </c>
      <c r="G3938" t="s">
        <v>3040</v>
      </c>
      <c r="H3938">
        <v>2250</v>
      </c>
      <c r="J3938">
        <v>0</v>
      </c>
      <c r="K3938">
        <v>0</v>
      </c>
      <c r="L3938" s="17">
        <f>IF($E3938&lt;&gt;"",VLOOKUP($E3938,GEMWs!$E$14:$L$20,7,FALSE),"")</f>
        <v>37.892086284381016</v>
      </c>
      <c r="M3938" s="17">
        <f>IF($E3938&lt;&gt;"",VLOOKUP($E3938,GEMWs!$E$14:$L$20,8,FALSE),"")</f>
        <v>96.522753888300599</v>
      </c>
      <c r="N3938" s="17">
        <f t="shared" ca="1" si="272"/>
        <v>37.892086284381016</v>
      </c>
      <c r="O3938" s="17">
        <f t="shared" ca="1" si="273"/>
        <v>96.522753888300599</v>
      </c>
      <c r="P3938" s="17">
        <f t="shared" ca="1" si="270"/>
        <v>23.310565740838438</v>
      </c>
      <c r="Q3938" s="17">
        <f t="shared" ca="1" si="271"/>
        <v>59.379153291104011</v>
      </c>
    </row>
    <row r="3939" spans="1:17" x14ac:dyDescent="0.35">
      <c r="A3939" t="s">
        <v>1734</v>
      </c>
      <c r="B3939" t="s">
        <v>716</v>
      </c>
      <c r="C3939" t="s">
        <v>717</v>
      </c>
      <c r="D3939" t="s">
        <v>14</v>
      </c>
      <c r="E3939" t="s">
        <v>21</v>
      </c>
      <c r="F3939" t="s">
        <v>22</v>
      </c>
      <c r="G3939" t="s">
        <v>3040</v>
      </c>
      <c r="H3939">
        <v>114.6</v>
      </c>
      <c r="I3939">
        <v>458</v>
      </c>
      <c r="J3939">
        <v>237.43909400000001</v>
      </c>
      <c r="K3939">
        <v>1033.8267679999999</v>
      </c>
      <c r="L3939" s="17">
        <f>IF($E3939&lt;&gt;"",VLOOKUP($E3939,GEMWs!$E$14:$L$20,7,FALSE),"")</f>
        <v>37.754918937403332</v>
      </c>
      <c r="M3939" s="17">
        <f>IF($E3939&lt;&gt;"",VLOOKUP($E3939,GEMWs!$E$14:$L$20,8,FALSE),"")</f>
        <v>96.174593288388181</v>
      </c>
      <c r="N3939" s="17">
        <f t="shared" si="272"/>
        <v>237.43909400000001</v>
      </c>
      <c r="O3939" s="17">
        <f t="shared" si="273"/>
        <v>1033.8267679999999</v>
      </c>
      <c r="P3939" s="17">
        <f t="shared" si="270"/>
        <v>0.11085029286067007</v>
      </c>
      <c r="Q3939" s="17">
        <f t="shared" si="271"/>
        <v>0.48265008962677386</v>
      </c>
    </row>
    <row r="3940" spans="1:17" x14ac:dyDescent="0.35">
      <c r="A3940" t="s">
        <v>1734</v>
      </c>
      <c r="B3940" t="s">
        <v>2984</v>
      </c>
      <c r="D3940" t="s">
        <v>14</v>
      </c>
      <c r="E3940" t="s">
        <v>21</v>
      </c>
      <c r="G3940" t="s">
        <v>3040</v>
      </c>
      <c r="H3940">
        <v>5.4</v>
      </c>
      <c r="J3940">
        <v>0</v>
      </c>
      <c r="K3940">
        <v>0</v>
      </c>
      <c r="L3940" s="17">
        <f>IF($E3940&lt;&gt;"",VLOOKUP($E3940,GEMWs!$E$14:$L$20,7,FALSE),"")</f>
        <v>37.754918937403332</v>
      </c>
      <c r="M3940" s="17">
        <f>IF($E3940&lt;&gt;"",VLOOKUP($E3940,GEMWs!$E$14:$L$20,8,FALSE),"")</f>
        <v>96.174593288388181</v>
      </c>
      <c r="N3940" s="17">
        <f t="shared" ca="1" si="272"/>
        <v>37.754918937403332</v>
      </c>
      <c r="O3940" s="17">
        <f t="shared" ca="1" si="273"/>
        <v>96.174593288388181</v>
      </c>
      <c r="P3940" s="17">
        <f t="shared" ca="1" si="270"/>
        <v>5.6147884959675515E-2</v>
      </c>
      <c r="Q3940" s="17">
        <f t="shared" ca="1" si="271"/>
        <v>0.14302772067801442</v>
      </c>
    </row>
    <row r="3941" spans="1:17" x14ac:dyDescent="0.35">
      <c r="A3941" t="s">
        <v>1734</v>
      </c>
      <c r="B3941" t="s">
        <v>140</v>
      </c>
      <c r="C3941" t="s">
        <v>141</v>
      </c>
      <c r="D3941" t="s">
        <v>14</v>
      </c>
      <c r="E3941" t="s">
        <v>21</v>
      </c>
      <c r="F3941" t="s">
        <v>22</v>
      </c>
      <c r="G3941" t="s">
        <v>3040</v>
      </c>
      <c r="H3941">
        <v>84.6</v>
      </c>
      <c r="I3941">
        <v>425</v>
      </c>
      <c r="J3941">
        <v>3722.8</v>
      </c>
      <c r="K3941">
        <v>5548.3</v>
      </c>
      <c r="L3941" s="17">
        <f>IF($E3941&lt;&gt;"",VLOOKUP($E3941,GEMWs!$E$14:$L$20,7,FALSE),"")</f>
        <v>37.754918937403332</v>
      </c>
      <c r="M3941" s="17">
        <f>IF($E3941&lt;&gt;"",VLOOKUP($E3941,GEMWs!$E$14:$L$20,8,FALSE),"")</f>
        <v>96.174593288388181</v>
      </c>
      <c r="N3941" s="17">
        <f t="shared" si="272"/>
        <v>3722.8</v>
      </c>
      <c r="O3941" s="17">
        <f t="shared" si="273"/>
        <v>5548.3</v>
      </c>
      <c r="P3941" s="17">
        <f t="shared" si="270"/>
        <v>1.5247913775390658E-2</v>
      </c>
      <c r="Q3941" s="17">
        <f t="shared" si="271"/>
        <v>2.2724830772536796E-2</v>
      </c>
    </row>
    <row r="3942" spans="1:17" x14ac:dyDescent="0.35">
      <c r="A3942" t="s">
        <v>1734</v>
      </c>
      <c r="B3942" t="s">
        <v>157</v>
      </c>
      <c r="D3942" t="s">
        <v>22</v>
      </c>
      <c r="G3942" t="s">
        <v>3040</v>
      </c>
      <c r="H3942">
        <v>3.8</v>
      </c>
      <c r="J3942">
        <v>0</v>
      </c>
      <c r="K3942">
        <v>0</v>
      </c>
      <c r="L3942" s="17" t="str">
        <f>IF($E3942&lt;&gt;"",VLOOKUP($E3942,GEMWs!$E$14:$L$20,7,FALSE),"")</f>
        <v/>
      </c>
      <c r="M3942" s="17" t="str">
        <f>IF($E3942&lt;&gt;"",VLOOKUP($E3942,GEMWs!$E$14:$L$20,8,FALSE),"")</f>
        <v/>
      </c>
      <c r="N3942" s="17">
        <f t="shared" ca="1" si="272"/>
        <v>0</v>
      </c>
      <c r="O3942" s="17">
        <f t="shared" ca="1" si="273"/>
        <v>0</v>
      </c>
      <c r="P3942" s="17">
        <f t="shared" ca="1" si="270"/>
        <v>0</v>
      </c>
      <c r="Q3942" s="17">
        <f t="shared" ca="1" si="271"/>
        <v>0</v>
      </c>
    </row>
    <row r="3943" spans="1:17" x14ac:dyDescent="0.35">
      <c r="A3943" t="s">
        <v>1734</v>
      </c>
      <c r="B3943" t="s">
        <v>103</v>
      </c>
      <c r="D3943" t="s">
        <v>14</v>
      </c>
      <c r="E3943" t="s">
        <v>15</v>
      </c>
      <c r="G3943" t="s">
        <v>3040</v>
      </c>
      <c r="H3943">
        <v>371.2</v>
      </c>
      <c r="J3943">
        <v>0</v>
      </c>
      <c r="K3943">
        <v>0</v>
      </c>
      <c r="L3943" s="17">
        <f>IF($E3943&lt;&gt;"",VLOOKUP($E3943,GEMWs!$E$14:$L$20,7,FALSE),"")</f>
        <v>37.892086284381016</v>
      </c>
      <c r="M3943" s="17">
        <f>IF($E3943&lt;&gt;"",VLOOKUP($E3943,GEMWs!$E$14:$L$20,8,FALSE),"")</f>
        <v>96.522753888300599</v>
      </c>
      <c r="N3943" s="17">
        <f t="shared" ca="1" si="272"/>
        <v>37.892086284381016</v>
      </c>
      <c r="O3943" s="17">
        <f t="shared" ca="1" si="273"/>
        <v>96.522753888300599</v>
      </c>
      <c r="P3943" s="17">
        <f t="shared" ref="P3943:P4006" ca="1" si="274">IF(O3943&gt;0,$H3943/O3943,0)</f>
        <v>3.8457253346663234</v>
      </c>
      <c r="Q3943" s="17">
        <f t="shared" ref="Q3943:Q4006" ca="1" si="275">IF(N3943&gt;0,$H3943/N3943,0)</f>
        <v>9.7962407562923595</v>
      </c>
    </row>
    <row r="3944" spans="1:17" x14ac:dyDescent="0.35">
      <c r="A3944" t="s">
        <v>1734</v>
      </c>
      <c r="B3944" t="s">
        <v>163</v>
      </c>
      <c r="D3944" t="s">
        <v>22</v>
      </c>
      <c r="G3944" t="s">
        <v>3040</v>
      </c>
      <c r="H3944">
        <v>7.4</v>
      </c>
      <c r="J3944">
        <v>0</v>
      </c>
      <c r="K3944">
        <v>0</v>
      </c>
      <c r="L3944" s="17" t="str">
        <f>IF($E3944&lt;&gt;"",VLOOKUP($E3944,GEMWs!$E$14:$L$20,7,FALSE),"")</f>
        <v/>
      </c>
      <c r="M3944" s="17" t="str">
        <f>IF($E3944&lt;&gt;"",VLOOKUP($E3944,GEMWs!$E$14:$L$20,8,FALSE),"")</f>
        <v/>
      </c>
      <c r="N3944" s="17">
        <f t="shared" ca="1" si="272"/>
        <v>0</v>
      </c>
      <c r="O3944" s="17">
        <f t="shared" ca="1" si="273"/>
        <v>0</v>
      </c>
      <c r="P3944" s="17">
        <f t="shared" ca="1" si="274"/>
        <v>0</v>
      </c>
      <c r="Q3944" s="17">
        <f t="shared" ca="1" si="275"/>
        <v>0</v>
      </c>
    </row>
    <row r="3945" spans="1:17" x14ac:dyDescent="0.35">
      <c r="A3945" t="s">
        <v>1734</v>
      </c>
      <c r="B3945" t="s">
        <v>2994</v>
      </c>
      <c r="D3945" t="s">
        <v>14</v>
      </c>
      <c r="E3945" t="s">
        <v>21</v>
      </c>
      <c r="G3945" t="s">
        <v>3040</v>
      </c>
      <c r="H3945">
        <v>0.3</v>
      </c>
      <c r="J3945">
        <v>0</v>
      </c>
      <c r="K3945">
        <v>0</v>
      </c>
      <c r="L3945" s="17">
        <f>IF($E3945&lt;&gt;"",VLOOKUP($E3945,GEMWs!$E$14:$L$20,7,FALSE),"")</f>
        <v>37.754918937403332</v>
      </c>
      <c r="M3945" s="17">
        <f>IF($E3945&lt;&gt;"",VLOOKUP($E3945,GEMWs!$E$14:$L$20,8,FALSE),"")</f>
        <v>96.174593288388181</v>
      </c>
      <c r="N3945" s="17">
        <f t="shared" ca="1" si="272"/>
        <v>37.754918937403332</v>
      </c>
      <c r="O3945" s="17">
        <f t="shared" ca="1" si="273"/>
        <v>96.174593288388181</v>
      </c>
      <c r="P3945" s="17">
        <f t="shared" ca="1" si="274"/>
        <v>3.1193269422041948E-3</v>
      </c>
      <c r="Q3945" s="17">
        <f t="shared" ca="1" si="275"/>
        <v>7.9459844821119108E-3</v>
      </c>
    </row>
    <row r="3946" spans="1:17" x14ac:dyDescent="0.35">
      <c r="A3946" t="s">
        <v>1734</v>
      </c>
      <c r="B3946" t="s">
        <v>1322</v>
      </c>
      <c r="D3946" t="s">
        <v>22</v>
      </c>
      <c r="G3946" t="s">
        <v>3040</v>
      </c>
      <c r="H3946">
        <v>555.20000000000005</v>
      </c>
      <c r="J3946">
        <v>0</v>
      </c>
      <c r="K3946">
        <v>0</v>
      </c>
      <c r="L3946" s="17" t="str">
        <f>IF($E3946&lt;&gt;"",VLOOKUP($E3946,GEMWs!$E$14:$L$20,7,FALSE),"")</f>
        <v/>
      </c>
      <c r="M3946" s="17" t="str">
        <f>IF($E3946&lt;&gt;"",VLOOKUP($E3946,GEMWs!$E$14:$L$20,8,FALSE),"")</f>
        <v/>
      </c>
      <c r="N3946" s="17">
        <f t="shared" ca="1" si="272"/>
        <v>0</v>
      </c>
      <c r="O3946" s="17">
        <f t="shared" ca="1" si="273"/>
        <v>0</v>
      </c>
      <c r="P3946" s="17">
        <f t="shared" ca="1" si="274"/>
        <v>0</v>
      </c>
      <c r="Q3946" s="17">
        <f t="shared" ca="1" si="275"/>
        <v>0</v>
      </c>
    </row>
    <row r="3947" spans="1:17" x14ac:dyDescent="0.35">
      <c r="A3947" t="s">
        <v>1734</v>
      </c>
      <c r="B3947" t="s">
        <v>477</v>
      </c>
      <c r="D3947" t="s">
        <v>22</v>
      </c>
      <c r="G3947" t="s">
        <v>3040</v>
      </c>
      <c r="H3947">
        <v>427.1</v>
      </c>
      <c r="J3947">
        <v>0</v>
      </c>
      <c r="K3947">
        <v>0</v>
      </c>
      <c r="L3947" s="17" t="str">
        <f>IF($E3947&lt;&gt;"",VLOOKUP($E3947,GEMWs!$E$14:$L$20,7,FALSE),"")</f>
        <v/>
      </c>
      <c r="M3947" s="17" t="str">
        <f>IF($E3947&lt;&gt;"",VLOOKUP($E3947,GEMWs!$E$14:$L$20,8,FALSE),"")</f>
        <v/>
      </c>
      <c r="N3947" s="17">
        <f t="shared" ca="1" si="272"/>
        <v>0</v>
      </c>
      <c r="O3947" s="17">
        <f t="shared" ca="1" si="273"/>
        <v>0</v>
      </c>
      <c r="P3947" s="17">
        <f t="shared" ca="1" si="274"/>
        <v>0</v>
      </c>
      <c r="Q3947" s="17">
        <f t="shared" ca="1" si="275"/>
        <v>0</v>
      </c>
    </row>
    <row r="3948" spans="1:17" x14ac:dyDescent="0.35">
      <c r="A3948" t="s">
        <v>1734</v>
      </c>
      <c r="B3948" t="s">
        <v>230</v>
      </c>
      <c r="D3948" t="s">
        <v>14</v>
      </c>
      <c r="E3948" t="s">
        <v>21</v>
      </c>
      <c r="G3948" t="s">
        <v>3040</v>
      </c>
      <c r="H3948">
        <v>82.8</v>
      </c>
      <c r="J3948">
        <v>0</v>
      </c>
      <c r="K3948">
        <v>0</v>
      </c>
      <c r="L3948" s="17">
        <f>IF($E3948&lt;&gt;"",VLOOKUP($E3948,GEMWs!$E$14:$L$20,7,FALSE),"")</f>
        <v>37.754918937403332</v>
      </c>
      <c r="M3948" s="17">
        <f>IF($E3948&lt;&gt;"",VLOOKUP($E3948,GEMWs!$E$14:$L$20,8,FALSE),"")</f>
        <v>96.174593288388181</v>
      </c>
      <c r="N3948" s="17">
        <f t="shared" ca="1" si="272"/>
        <v>37.754918937403332</v>
      </c>
      <c r="O3948" s="17">
        <f t="shared" ca="1" si="273"/>
        <v>96.174593288388181</v>
      </c>
      <c r="P3948" s="17">
        <f t="shared" ca="1" si="274"/>
        <v>0.86093423604835784</v>
      </c>
      <c r="Q3948" s="17">
        <f t="shared" ca="1" si="275"/>
        <v>2.1930917170628872</v>
      </c>
    </row>
    <row r="3949" spans="1:17" x14ac:dyDescent="0.35">
      <c r="A3949" t="s">
        <v>1734</v>
      </c>
      <c r="B3949" t="s">
        <v>2980</v>
      </c>
      <c r="D3949" t="s">
        <v>14</v>
      </c>
      <c r="E3949" t="s">
        <v>18</v>
      </c>
      <c r="G3949" t="s">
        <v>3040</v>
      </c>
      <c r="H3949">
        <v>249.1</v>
      </c>
      <c r="J3949">
        <v>0</v>
      </c>
      <c r="K3949">
        <v>0</v>
      </c>
      <c r="L3949" s="17">
        <f>IF($E3949&lt;&gt;"",VLOOKUP($E3949,GEMWs!$E$14:$L$20,7,FALSE),"")</f>
        <v>5950.3939027696888</v>
      </c>
      <c r="M3949" s="17">
        <f>IF($E3949&lt;&gt;"",VLOOKUP($E3949,GEMWs!$E$14:$L$20,8,FALSE),"")</f>
        <v>10539.430626954083</v>
      </c>
      <c r="N3949" s="17">
        <f t="shared" ca="1" si="272"/>
        <v>5950.3939027696888</v>
      </c>
      <c r="O3949" s="17">
        <f t="shared" ca="1" si="273"/>
        <v>10539.430626954083</v>
      </c>
      <c r="P3949" s="17">
        <f t="shared" ca="1" si="274"/>
        <v>2.3635052861673458E-2</v>
      </c>
      <c r="Q3949" s="17">
        <f t="shared" ca="1" si="275"/>
        <v>4.1862774812950303E-2</v>
      </c>
    </row>
    <row r="3950" spans="1:17" x14ac:dyDescent="0.35">
      <c r="A3950" t="s">
        <v>1734</v>
      </c>
      <c r="B3950" t="s">
        <v>833</v>
      </c>
      <c r="D3950" t="s">
        <v>14</v>
      </c>
      <c r="E3950" t="s">
        <v>18</v>
      </c>
      <c r="G3950" t="s">
        <v>3040</v>
      </c>
      <c r="H3950">
        <v>1.1000000000000001</v>
      </c>
      <c r="J3950">
        <v>0</v>
      </c>
      <c r="K3950">
        <v>0</v>
      </c>
      <c r="L3950" s="17">
        <f>IF($E3950&lt;&gt;"",VLOOKUP($E3950,GEMWs!$E$14:$L$20,7,FALSE),"")</f>
        <v>5950.3939027696888</v>
      </c>
      <c r="M3950" s="17">
        <f>IF($E3950&lt;&gt;"",VLOOKUP($E3950,GEMWs!$E$14:$L$20,8,FALSE),"")</f>
        <v>10539.430626954083</v>
      </c>
      <c r="N3950" s="17">
        <f t="shared" ca="1" si="272"/>
        <v>5950.3939027696888</v>
      </c>
      <c r="O3950" s="17">
        <f t="shared" ca="1" si="273"/>
        <v>10539.430626954083</v>
      </c>
      <c r="P3950" s="17">
        <f t="shared" ca="1" si="274"/>
        <v>1.0436996446343158E-4</v>
      </c>
      <c r="Q3950" s="17">
        <f t="shared" ca="1" si="275"/>
        <v>1.8486171133779743E-4</v>
      </c>
    </row>
    <row r="3951" spans="1:17" x14ac:dyDescent="0.35">
      <c r="A3951" t="s">
        <v>1734</v>
      </c>
      <c r="B3951" t="s">
        <v>144</v>
      </c>
      <c r="C3951" t="s">
        <v>145</v>
      </c>
      <c r="D3951" t="s">
        <v>14</v>
      </c>
      <c r="E3951" t="s">
        <v>21</v>
      </c>
      <c r="F3951" t="s">
        <v>22</v>
      </c>
      <c r="G3951" t="s">
        <v>3040</v>
      </c>
      <c r="H3951">
        <v>7831.8</v>
      </c>
      <c r="I3951">
        <v>317</v>
      </c>
      <c r="J3951">
        <v>2000</v>
      </c>
      <c r="K3951">
        <v>10000</v>
      </c>
      <c r="L3951" s="17">
        <f>IF($E3951&lt;&gt;"",VLOOKUP($E3951,GEMWs!$E$14:$L$20,7,FALSE),"")</f>
        <v>37.754918937403332</v>
      </c>
      <c r="M3951" s="17">
        <f>IF($E3951&lt;&gt;"",VLOOKUP($E3951,GEMWs!$E$14:$L$20,8,FALSE),"")</f>
        <v>96.174593288388181</v>
      </c>
      <c r="N3951" s="17">
        <f t="shared" si="272"/>
        <v>2000</v>
      </c>
      <c r="O3951" s="17">
        <f t="shared" si="273"/>
        <v>10000</v>
      </c>
      <c r="P3951" s="17">
        <f t="shared" si="274"/>
        <v>0.78317999999999999</v>
      </c>
      <c r="Q3951" s="17">
        <f t="shared" si="275"/>
        <v>3.9159000000000002</v>
      </c>
    </row>
    <row r="3952" spans="1:17" x14ac:dyDescent="0.35">
      <c r="A3952" t="s">
        <v>1734</v>
      </c>
      <c r="B3952" t="s">
        <v>199</v>
      </c>
      <c r="D3952" t="s">
        <v>22</v>
      </c>
      <c r="G3952" t="s">
        <v>3040</v>
      </c>
      <c r="H3952">
        <v>0.2</v>
      </c>
      <c r="J3952">
        <v>0</v>
      </c>
      <c r="K3952">
        <v>0</v>
      </c>
      <c r="L3952" s="17" t="str">
        <f>IF($E3952&lt;&gt;"",VLOOKUP($E3952,GEMWs!$E$14:$L$20,7,FALSE),"")</f>
        <v/>
      </c>
      <c r="M3952" s="17" t="str">
        <f>IF($E3952&lt;&gt;"",VLOOKUP($E3952,GEMWs!$E$14:$L$20,8,FALSE),"")</f>
        <v/>
      </c>
      <c r="N3952" s="17">
        <f t="shared" ca="1" si="272"/>
        <v>0</v>
      </c>
      <c r="O3952" s="17">
        <f t="shared" ca="1" si="273"/>
        <v>0</v>
      </c>
      <c r="P3952" s="17">
        <f t="shared" ca="1" si="274"/>
        <v>0</v>
      </c>
      <c r="Q3952" s="17">
        <f t="shared" ca="1" si="275"/>
        <v>0</v>
      </c>
    </row>
    <row r="3953" spans="1:17" x14ac:dyDescent="0.35">
      <c r="A3953" t="s">
        <v>1734</v>
      </c>
      <c r="B3953" t="s">
        <v>186</v>
      </c>
      <c r="C3953" t="s">
        <v>187</v>
      </c>
      <c r="D3953" t="s">
        <v>14</v>
      </c>
      <c r="E3953" t="s">
        <v>21</v>
      </c>
      <c r="F3953" t="s">
        <v>14</v>
      </c>
      <c r="G3953" t="s">
        <v>3040</v>
      </c>
      <c r="H3953">
        <v>12.3</v>
      </c>
      <c r="I3953">
        <v>337</v>
      </c>
      <c r="J3953">
        <v>53.942762999999999</v>
      </c>
      <c r="K3953">
        <v>180000</v>
      </c>
      <c r="L3953" s="17">
        <f>IF($E3953&lt;&gt;"",VLOOKUP($E3953,GEMWs!$E$14:$L$20,7,FALSE),"")</f>
        <v>37.754918937403332</v>
      </c>
      <c r="M3953" s="17">
        <f>IF($E3953&lt;&gt;"",VLOOKUP($E3953,GEMWs!$E$14:$L$20,8,FALSE),"")</f>
        <v>96.174593288388181</v>
      </c>
      <c r="N3953" s="17">
        <f t="shared" si="272"/>
        <v>53.942762999999999</v>
      </c>
      <c r="O3953" s="17">
        <f t="shared" si="273"/>
        <v>180000</v>
      </c>
      <c r="P3953" s="17">
        <f t="shared" si="274"/>
        <v>6.8333333333333332E-5</v>
      </c>
      <c r="Q3953" s="17">
        <f t="shared" si="275"/>
        <v>0.22801946574371804</v>
      </c>
    </row>
    <row r="3954" spans="1:17" x14ac:dyDescent="0.35">
      <c r="A3954" t="s">
        <v>1734</v>
      </c>
      <c r="B3954" t="s">
        <v>233</v>
      </c>
      <c r="D3954" t="s">
        <v>22</v>
      </c>
      <c r="G3954" t="s">
        <v>3040</v>
      </c>
      <c r="H3954">
        <v>11.4</v>
      </c>
      <c r="J3954">
        <v>0</v>
      </c>
      <c r="K3954">
        <v>0</v>
      </c>
      <c r="L3954" s="17" t="str">
        <f>IF($E3954&lt;&gt;"",VLOOKUP($E3954,GEMWs!$E$14:$L$20,7,FALSE),"")</f>
        <v/>
      </c>
      <c r="M3954" s="17" t="str">
        <f>IF($E3954&lt;&gt;"",VLOOKUP($E3954,GEMWs!$E$14:$L$20,8,FALSE),"")</f>
        <v/>
      </c>
      <c r="N3954" s="17">
        <f t="shared" ca="1" si="272"/>
        <v>0</v>
      </c>
      <c r="O3954" s="17">
        <f t="shared" ca="1" si="273"/>
        <v>0</v>
      </c>
      <c r="P3954" s="17">
        <f t="shared" ca="1" si="274"/>
        <v>0</v>
      </c>
      <c r="Q3954" s="17">
        <f t="shared" ca="1" si="275"/>
        <v>0</v>
      </c>
    </row>
    <row r="3955" spans="1:17" x14ac:dyDescent="0.35">
      <c r="A3955" t="s">
        <v>1734</v>
      </c>
      <c r="B3955" t="s">
        <v>182</v>
      </c>
      <c r="C3955" t="s">
        <v>183</v>
      </c>
      <c r="D3955" t="s">
        <v>14</v>
      </c>
      <c r="E3955" t="s">
        <v>21</v>
      </c>
      <c r="F3955" t="s">
        <v>22</v>
      </c>
      <c r="G3955" t="s">
        <v>3040</v>
      </c>
      <c r="H3955">
        <v>6.4</v>
      </c>
      <c r="I3955">
        <v>338</v>
      </c>
      <c r="J3955">
        <v>4536</v>
      </c>
      <c r="K3955">
        <v>38636</v>
      </c>
      <c r="L3955" s="17">
        <f>IF($E3955&lt;&gt;"",VLOOKUP($E3955,GEMWs!$E$14:$L$20,7,FALSE),"")</f>
        <v>37.754918937403332</v>
      </c>
      <c r="M3955" s="17">
        <f>IF($E3955&lt;&gt;"",VLOOKUP($E3955,GEMWs!$E$14:$L$20,8,FALSE),"")</f>
        <v>96.174593288388181</v>
      </c>
      <c r="N3955" s="17">
        <f t="shared" si="272"/>
        <v>4536</v>
      </c>
      <c r="O3955" s="17">
        <f t="shared" si="273"/>
        <v>38636</v>
      </c>
      <c r="P3955" s="17">
        <f t="shared" si="274"/>
        <v>1.6564861786934467E-4</v>
      </c>
      <c r="Q3955" s="17">
        <f t="shared" si="275"/>
        <v>1.4109347442680777E-3</v>
      </c>
    </row>
    <row r="3956" spans="1:17" x14ac:dyDescent="0.35">
      <c r="A3956" t="s">
        <v>1734</v>
      </c>
      <c r="B3956" t="s">
        <v>184</v>
      </c>
      <c r="C3956" t="s">
        <v>185</v>
      </c>
      <c r="D3956" t="s">
        <v>14</v>
      </c>
      <c r="E3956" t="s">
        <v>21</v>
      </c>
      <c r="F3956" t="s">
        <v>22</v>
      </c>
      <c r="G3956" t="s">
        <v>3040</v>
      </c>
      <c r="H3956">
        <v>6442.8</v>
      </c>
      <c r="I3956">
        <v>345</v>
      </c>
      <c r="J3956">
        <v>5000</v>
      </c>
      <c r="K3956">
        <v>20000</v>
      </c>
      <c r="L3956" s="17">
        <f>IF($E3956&lt;&gt;"",VLOOKUP($E3956,GEMWs!$E$14:$L$20,7,FALSE),"")</f>
        <v>37.754918937403332</v>
      </c>
      <c r="M3956" s="17">
        <f>IF($E3956&lt;&gt;"",VLOOKUP($E3956,GEMWs!$E$14:$L$20,8,FALSE),"")</f>
        <v>96.174593288388181</v>
      </c>
      <c r="N3956" s="17">
        <f t="shared" si="272"/>
        <v>5000</v>
      </c>
      <c r="O3956" s="17">
        <f t="shared" si="273"/>
        <v>20000</v>
      </c>
      <c r="P3956" s="17">
        <f t="shared" si="274"/>
        <v>0.32213999999999998</v>
      </c>
      <c r="Q3956" s="17">
        <f t="shared" si="275"/>
        <v>1.2885599999999999</v>
      </c>
    </row>
    <row r="3957" spans="1:17" x14ac:dyDescent="0.35">
      <c r="A3957" t="s">
        <v>1735</v>
      </c>
      <c r="B3957" t="s">
        <v>168</v>
      </c>
      <c r="C3957" t="s">
        <v>169</v>
      </c>
      <c r="D3957" t="s">
        <v>14</v>
      </c>
      <c r="E3957" t="s">
        <v>21</v>
      </c>
      <c r="F3957" t="s">
        <v>22</v>
      </c>
      <c r="G3957" t="s">
        <v>3040</v>
      </c>
      <c r="H3957">
        <v>28.9</v>
      </c>
      <c r="I3957">
        <v>7</v>
      </c>
      <c r="J3957">
        <v>4540</v>
      </c>
      <c r="K3957">
        <v>21364</v>
      </c>
      <c r="L3957" s="17">
        <f>IF($E3957&lt;&gt;"",VLOOKUP($E3957,GEMWs!$E$14:$L$20,7,FALSE),"")</f>
        <v>37.754918937403332</v>
      </c>
      <c r="M3957" s="17">
        <f>IF($E3957&lt;&gt;"",VLOOKUP($E3957,GEMWs!$E$14:$L$20,8,FALSE),"")</f>
        <v>96.174593288388181</v>
      </c>
      <c r="N3957" s="17">
        <f t="shared" si="272"/>
        <v>4540</v>
      </c>
      <c r="O3957" s="17">
        <f t="shared" si="273"/>
        <v>21364</v>
      </c>
      <c r="P3957" s="17">
        <f t="shared" si="274"/>
        <v>1.3527429320351993E-3</v>
      </c>
      <c r="Q3957" s="17">
        <f t="shared" si="275"/>
        <v>6.3656387665198232E-3</v>
      </c>
    </row>
    <row r="3958" spans="1:17" x14ac:dyDescent="0.35">
      <c r="A3958" t="s">
        <v>1735</v>
      </c>
      <c r="B3958" t="s">
        <v>735</v>
      </c>
      <c r="C3958" t="s">
        <v>736</v>
      </c>
      <c r="D3958" t="s">
        <v>14</v>
      </c>
      <c r="E3958" t="s">
        <v>21</v>
      </c>
      <c r="F3958" t="s">
        <v>22</v>
      </c>
      <c r="G3958" t="s">
        <v>3040</v>
      </c>
      <c r="H3958">
        <v>642.79999999999995</v>
      </c>
      <c r="I3958">
        <v>53</v>
      </c>
      <c r="J3958">
        <v>21.049858</v>
      </c>
      <c r="K3958">
        <v>140.07230300000001</v>
      </c>
      <c r="L3958" s="17">
        <f>IF($E3958&lt;&gt;"",VLOOKUP($E3958,GEMWs!$E$14:$L$20,7,FALSE),"")</f>
        <v>37.754918937403332</v>
      </c>
      <c r="M3958" s="17">
        <f>IF($E3958&lt;&gt;"",VLOOKUP($E3958,GEMWs!$E$14:$L$20,8,FALSE),"")</f>
        <v>96.174593288388181</v>
      </c>
      <c r="N3958" s="17">
        <f t="shared" si="272"/>
        <v>21.049858</v>
      </c>
      <c r="O3958" s="17">
        <f t="shared" si="273"/>
        <v>140.07230300000001</v>
      </c>
      <c r="P3958" s="17">
        <f t="shared" si="274"/>
        <v>4.5890585521393188</v>
      </c>
      <c r="Q3958" s="17">
        <f t="shared" si="275"/>
        <v>30.537023100108321</v>
      </c>
    </row>
    <row r="3959" spans="1:17" x14ac:dyDescent="0.35">
      <c r="A3959" t="s">
        <v>1735</v>
      </c>
      <c r="B3959" t="s">
        <v>59</v>
      </c>
      <c r="C3959" t="s">
        <v>60</v>
      </c>
      <c r="D3959" t="s">
        <v>14</v>
      </c>
      <c r="E3959" t="s">
        <v>21</v>
      </c>
      <c r="F3959" t="s">
        <v>14</v>
      </c>
      <c r="G3959" t="s">
        <v>3040</v>
      </c>
      <c r="H3959">
        <v>462.4</v>
      </c>
      <c r="I3959">
        <v>91</v>
      </c>
      <c r="J3959">
        <v>186.795131</v>
      </c>
      <c r="K3959">
        <v>9072</v>
      </c>
      <c r="L3959" s="17">
        <f>IF($E3959&lt;&gt;"",VLOOKUP($E3959,GEMWs!$E$14:$L$20,7,FALSE),"")</f>
        <v>37.754918937403332</v>
      </c>
      <c r="M3959" s="17">
        <f>IF($E3959&lt;&gt;"",VLOOKUP($E3959,GEMWs!$E$14:$L$20,8,FALSE),"")</f>
        <v>96.174593288388181</v>
      </c>
      <c r="N3959" s="17">
        <f t="shared" si="272"/>
        <v>186.795131</v>
      </c>
      <c r="O3959" s="17">
        <f t="shared" si="273"/>
        <v>9072</v>
      </c>
      <c r="P3959" s="17">
        <f t="shared" si="274"/>
        <v>5.0970017636684302E-2</v>
      </c>
      <c r="Q3959" s="17">
        <f t="shared" si="275"/>
        <v>2.4754392554268452</v>
      </c>
    </row>
    <row r="3960" spans="1:17" x14ac:dyDescent="0.35">
      <c r="A3960" t="s">
        <v>1735</v>
      </c>
      <c r="B3960" t="s">
        <v>204</v>
      </c>
      <c r="C3960" t="s">
        <v>205</v>
      </c>
      <c r="D3960" t="s">
        <v>14</v>
      </c>
      <c r="E3960" t="s">
        <v>21</v>
      </c>
      <c r="F3960" t="s">
        <v>22</v>
      </c>
      <c r="G3960" t="s">
        <v>3040</v>
      </c>
      <c r="H3960">
        <v>366.8</v>
      </c>
      <c r="I3960">
        <v>111</v>
      </c>
      <c r="J3960">
        <v>10.18595</v>
      </c>
      <c r="K3960">
        <v>44.804944999999996</v>
      </c>
      <c r="L3960" s="17">
        <f>IF($E3960&lt;&gt;"",VLOOKUP($E3960,GEMWs!$E$14:$L$20,7,FALSE),"")</f>
        <v>37.754918937403332</v>
      </c>
      <c r="M3960" s="17">
        <f>IF($E3960&lt;&gt;"",VLOOKUP($E3960,GEMWs!$E$14:$L$20,8,FALSE),"")</f>
        <v>96.174593288388181</v>
      </c>
      <c r="N3960" s="17">
        <f t="shared" si="272"/>
        <v>10.18595</v>
      </c>
      <c r="O3960" s="17">
        <f t="shared" si="273"/>
        <v>44.804944999999996</v>
      </c>
      <c r="P3960" s="17">
        <f t="shared" si="274"/>
        <v>8.1865963678785914</v>
      </c>
      <c r="Q3960" s="17">
        <f t="shared" si="275"/>
        <v>36.010386856405148</v>
      </c>
    </row>
    <row r="3961" spans="1:17" x14ac:dyDescent="0.35">
      <c r="A3961" t="s">
        <v>1735</v>
      </c>
      <c r="B3961" t="s">
        <v>170</v>
      </c>
      <c r="C3961" t="s">
        <v>171</v>
      </c>
      <c r="D3961" t="s">
        <v>14</v>
      </c>
      <c r="E3961" t="s">
        <v>21</v>
      </c>
      <c r="F3961" t="s">
        <v>22</v>
      </c>
      <c r="G3961" t="s">
        <v>3040</v>
      </c>
      <c r="H3961">
        <v>781.3</v>
      </c>
      <c r="I3961">
        <v>114</v>
      </c>
      <c r="J3961">
        <v>15000</v>
      </c>
      <c r="K3961">
        <v>20000</v>
      </c>
      <c r="L3961" s="17">
        <f>IF($E3961&lt;&gt;"",VLOOKUP($E3961,GEMWs!$E$14:$L$20,7,FALSE),"")</f>
        <v>37.754918937403332</v>
      </c>
      <c r="M3961" s="17">
        <f>IF($E3961&lt;&gt;"",VLOOKUP($E3961,GEMWs!$E$14:$L$20,8,FALSE),"")</f>
        <v>96.174593288388181</v>
      </c>
      <c r="N3961" s="17">
        <f t="shared" si="272"/>
        <v>15000</v>
      </c>
      <c r="O3961" s="17">
        <f t="shared" si="273"/>
        <v>20000</v>
      </c>
      <c r="P3961" s="17">
        <f t="shared" si="274"/>
        <v>3.9064999999999996E-2</v>
      </c>
      <c r="Q3961" s="17">
        <f t="shared" si="275"/>
        <v>5.2086666666666663E-2</v>
      </c>
    </row>
    <row r="3962" spans="1:17" x14ac:dyDescent="0.35">
      <c r="A3962" t="s">
        <v>1735</v>
      </c>
      <c r="B3962" t="s">
        <v>192</v>
      </c>
      <c r="C3962" t="s">
        <v>193</v>
      </c>
      <c r="D3962" t="s">
        <v>14</v>
      </c>
      <c r="E3962" t="s">
        <v>21</v>
      </c>
      <c r="F3962" t="s">
        <v>22</v>
      </c>
      <c r="G3962" t="s">
        <v>3040</v>
      </c>
      <c r="H3962">
        <v>0.2</v>
      </c>
      <c r="I3962">
        <v>129</v>
      </c>
      <c r="J3962">
        <v>85000</v>
      </c>
      <c r="K3962">
        <v>90000</v>
      </c>
      <c r="L3962" s="17">
        <f>IF($E3962&lt;&gt;"",VLOOKUP($E3962,GEMWs!$E$14:$L$20,7,FALSE),"")</f>
        <v>37.754918937403332</v>
      </c>
      <c r="M3962" s="17">
        <f>IF($E3962&lt;&gt;"",VLOOKUP($E3962,GEMWs!$E$14:$L$20,8,FALSE),"")</f>
        <v>96.174593288388181</v>
      </c>
      <c r="N3962" s="17">
        <f t="shared" si="272"/>
        <v>85000</v>
      </c>
      <c r="O3962" s="17">
        <f t="shared" si="273"/>
        <v>90000</v>
      </c>
      <c r="P3962" s="17">
        <f t="shared" si="274"/>
        <v>2.2222222222222225E-6</v>
      </c>
      <c r="Q3962" s="17">
        <f t="shared" si="275"/>
        <v>2.3529411764705885E-6</v>
      </c>
    </row>
    <row r="3963" spans="1:17" x14ac:dyDescent="0.35">
      <c r="A3963" t="s">
        <v>1735</v>
      </c>
      <c r="B3963" t="s">
        <v>172</v>
      </c>
      <c r="C3963" t="s">
        <v>173</v>
      </c>
      <c r="D3963" t="s">
        <v>14</v>
      </c>
      <c r="E3963" t="s">
        <v>21</v>
      </c>
      <c r="F3963" t="s">
        <v>22</v>
      </c>
      <c r="G3963" t="s">
        <v>3040</v>
      </c>
      <c r="H3963">
        <v>0.6</v>
      </c>
      <c r="I3963">
        <v>154</v>
      </c>
      <c r="J3963">
        <v>180000</v>
      </c>
      <c r="K3963">
        <v>180000</v>
      </c>
      <c r="L3963" s="17">
        <f>IF($E3963&lt;&gt;"",VLOOKUP($E3963,GEMWs!$E$14:$L$20,7,FALSE),"")</f>
        <v>37.754918937403332</v>
      </c>
      <c r="M3963" s="17">
        <f>IF($E3963&lt;&gt;"",VLOOKUP($E3963,GEMWs!$E$14:$L$20,8,FALSE),"")</f>
        <v>96.174593288388181</v>
      </c>
      <c r="N3963" s="17">
        <f t="shared" si="272"/>
        <v>180000</v>
      </c>
      <c r="O3963" s="17">
        <f t="shared" si="273"/>
        <v>180000</v>
      </c>
      <c r="P3963" s="17">
        <f t="shared" si="274"/>
        <v>3.3333333333333333E-6</v>
      </c>
      <c r="Q3963" s="17">
        <f t="shared" si="275"/>
        <v>3.3333333333333333E-6</v>
      </c>
    </row>
    <row r="3964" spans="1:17" x14ac:dyDescent="0.35">
      <c r="A3964" t="s">
        <v>1735</v>
      </c>
      <c r="B3964" t="s">
        <v>188</v>
      </c>
      <c r="C3964" t="s">
        <v>189</v>
      </c>
      <c r="D3964" t="s">
        <v>14</v>
      </c>
      <c r="E3964" t="s">
        <v>18</v>
      </c>
      <c r="F3964" t="s">
        <v>22</v>
      </c>
      <c r="G3964" t="s">
        <v>3040</v>
      </c>
      <c r="H3964">
        <v>175</v>
      </c>
      <c r="I3964">
        <v>156</v>
      </c>
      <c r="J3964">
        <v>14411.9</v>
      </c>
      <c r="K3964">
        <v>16561.68</v>
      </c>
      <c r="L3964" s="17">
        <f>IF($E3964&lt;&gt;"",VLOOKUP($E3964,GEMWs!$E$14:$L$20,7,FALSE),"")</f>
        <v>5950.3939027696888</v>
      </c>
      <c r="M3964" s="17">
        <f>IF($E3964&lt;&gt;"",VLOOKUP($E3964,GEMWs!$E$14:$L$20,8,FALSE),"")</f>
        <v>10539.430626954083</v>
      </c>
      <c r="N3964" s="17">
        <f t="shared" si="272"/>
        <v>14411.9</v>
      </c>
      <c r="O3964" s="17">
        <f t="shared" si="273"/>
        <v>16561.68</v>
      </c>
      <c r="P3964" s="17">
        <f t="shared" si="274"/>
        <v>1.0566560880297168E-2</v>
      </c>
      <c r="Q3964" s="17">
        <f t="shared" si="275"/>
        <v>1.2142743149758186E-2</v>
      </c>
    </row>
    <row r="3965" spans="1:17" x14ac:dyDescent="0.35">
      <c r="A3965" t="s">
        <v>1735</v>
      </c>
      <c r="B3965" t="s">
        <v>1012</v>
      </c>
      <c r="C3965" t="s">
        <v>1013</v>
      </c>
      <c r="D3965" t="s">
        <v>14</v>
      </c>
      <c r="E3965" t="s">
        <v>21</v>
      </c>
      <c r="F3965" t="s">
        <v>22</v>
      </c>
      <c r="G3965" t="s">
        <v>3040</v>
      </c>
      <c r="H3965">
        <v>6284.8</v>
      </c>
      <c r="I3965">
        <v>169</v>
      </c>
      <c r="J3965">
        <v>216.43948</v>
      </c>
      <c r="K3965">
        <v>216.43948</v>
      </c>
      <c r="L3965" s="17">
        <f>IF($E3965&lt;&gt;"",VLOOKUP($E3965,GEMWs!$E$14:$L$20,7,FALSE),"")</f>
        <v>37.754918937403332</v>
      </c>
      <c r="M3965" s="17">
        <f>IF($E3965&lt;&gt;"",VLOOKUP($E3965,GEMWs!$E$14:$L$20,8,FALSE),"")</f>
        <v>96.174593288388181</v>
      </c>
      <c r="N3965" s="17">
        <f t="shared" si="272"/>
        <v>216.43948</v>
      </c>
      <c r="O3965" s="17">
        <f t="shared" si="273"/>
        <v>216.43948</v>
      </c>
      <c r="P3965" s="17">
        <f t="shared" si="274"/>
        <v>29.037216315618576</v>
      </c>
      <c r="Q3965" s="17">
        <f t="shared" si="275"/>
        <v>29.037216315618576</v>
      </c>
    </row>
    <row r="3966" spans="1:17" x14ac:dyDescent="0.35">
      <c r="A3966" t="s">
        <v>1735</v>
      </c>
      <c r="B3966" t="s">
        <v>733</v>
      </c>
      <c r="C3966" t="s">
        <v>734</v>
      </c>
      <c r="D3966" t="s">
        <v>14</v>
      </c>
      <c r="E3966" t="s">
        <v>21</v>
      </c>
      <c r="F3966" t="s">
        <v>22</v>
      </c>
      <c r="G3966" t="s">
        <v>3040</v>
      </c>
      <c r="H3966">
        <v>50362.7</v>
      </c>
      <c r="I3966">
        <v>176</v>
      </c>
      <c r="J3966">
        <v>142.73912899999999</v>
      </c>
      <c r="K3966">
        <v>291.90089799999998</v>
      </c>
      <c r="L3966" s="17">
        <f>IF($E3966&lt;&gt;"",VLOOKUP($E3966,GEMWs!$E$14:$L$20,7,FALSE),"")</f>
        <v>37.754918937403332</v>
      </c>
      <c r="M3966" s="17">
        <f>IF($E3966&lt;&gt;"",VLOOKUP($E3966,GEMWs!$E$14:$L$20,8,FALSE),"")</f>
        <v>96.174593288388181</v>
      </c>
      <c r="N3966" s="17">
        <f t="shared" si="272"/>
        <v>142.73912899999999</v>
      </c>
      <c r="O3966" s="17">
        <f t="shared" si="273"/>
        <v>291.90089799999998</v>
      </c>
      <c r="P3966" s="17">
        <f t="shared" si="274"/>
        <v>172.53355623455465</v>
      </c>
      <c r="Q3966" s="17">
        <f t="shared" si="275"/>
        <v>352.83037211191055</v>
      </c>
    </row>
    <row r="3967" spans="1:17" x14ac:dyDescent="0.35">
      <c r="A3967" t="s">
        <v>1735</v>
      </c>
      <c r="B3967" t="s">
        <v>194</v>
      </c>
      <c r="D3967" t="s">
        <v>14</v>
      </c>
      <c r="E3967" t="s">
        <v>21</v>
      </c>
      <c r="G3967" t="s">
        <v>3040</v>
      </c>
      <c r="H3967">
        <v>735.6</v>
      </c>
      <c r="J3967">
        <v>0</v>
      </c>
      <c r="K3967">
        <v>0</v>
      </c>
      <c r="L3967" s="17">
        <f>IF($E3967&lt;&gt;"",VLOOKUP($E3967,GEMWs!$E$14:$L$20,7,FALSE),"")</f>
        <v>37.754918937403332</v>
      </c>
      <c r="M3967" s="17">
        <f>IF($E3967&lt;&gt;"",VLOOKUP($E3967,GEMWs!$E$14:$L$20,8,FALSE),"")</f>
        <v>96.174593288388181</v>
      </c>
      <c r="N3967" s="17">
        <f t="shared" ca="1" si="272"/>
        <v>37.754918937403332</v>
      </c>
      <c r="O3967" s="17">
        <f t="shared" ca="1" si="273"/>
        <v>96.174593288388181</v>
      </c>
      <c r="P3967" s="17">
        <f t="shared" ca="1" si="274"/>
        <v>7.6485896622846861</v>
      </c>
      <c r="Q3967" s="17">
        <f t="shared" ca="1" si="275"/>
        <v>19.483553950138408</v>
      </c>
    </row>
    <row r="3968" spans="1:17" x14ac:dyDescent="0.35">
      <c r="A3968" t="s">
        <v>1735</v>
      </c>
      <c r="B3968" t="s">
        <v>127</v>
      </c>
      <c r="D3968" t="s">
        <v>14</v>
      </c>
      <c r="E3968" t="s">
        <v>21</v>
      </c>
      <c r="G3968" t="s">
        <v>3040</v>
      </c>
      <c r="H3968">
        <v>343.7</v>
      </c>
      <c r="J3968">
        <v>0</v>
      </c>
      <c r="K3968">
        <v>0</v>
      </c>
      <c r="L3968" s="17">
        <f>IF($E3968&lt;&gt;"",VLOOKUP($E3968,GEMWs!$E$14:$L$20,7,FALSE),"")</f>
        <v>37.754918937403332</v>
      </c>
      <c r="M3968" s="17">
        <f>IF($E3968&lt;&gt;"",VLOOKUP($E3968,GEMWs!$E$14:$L$20,8,FALSE),"")</f>
        <v>96.174593288388181</v>
      </c>
      <c r="N3968" s="17">
        <f t="shared" ca="1" si="272"/>
        <v>37.754918937403332</v>
      </c>
      <c r="O3968" s="17">
        <f t="shared" ca="1" si="273"/>
        <v>96.174593288388181</v>
      </c>
      <c r="P3968" s="17">
        <f t="shared" ca="1" si="274"/>
        <v>3.5737089001186058</v>
      </c>
      <c r="Q3968" s="17">
        <f t="shared" ca="1" si="275"/>
        <v>9.1034495550062129</v>
      </c>
    </row>
    <row r="3969" spans="1:17" x14ac:dyDescent="0.35">
      <c r="A3969" t="s">
        <v>1735</v>
      </c>
      <c r="B3969" t="s">
        <v>13</v>
      </c>
      <c r="D3969" t="s">
        <v>14</v>
      </c>
      <c r="E3969" t="s">
        <v>15</v>
      </c>
      <c r="G3969" t="s">
        <v>3040</v>
      </c>
      <c r="H3969">
        <v>19000</v>
      </c>
      <c r="J3969">
        <v>0</v>
      </c>
      <c r="K3969">
        <v>0</v>
      </c>
      <c r="L3969" s="17">
        <f>IF($E3969&lt;&gt;"",VLOOKUP($E3969,GEMWs!$E$14:$L$20,7,FALSE),"")</f>
        <v>37.892086284381016</v>
      </c>
      <c r="M3969" s="17">
        <f>IF($E3969&lt;&gt;"",VLOOKUP($E3969,GEMWs!$E$14:$L$20,8,FALSE),"")</f>
        <v>96.522753888300599</v>
      </c>
      <c r="N3969" s="17">
        <f t="shared" ca="1" si="272"/>
        <v>37.892086284381016</v>
      </c>
      <c r="O3969" s="17">
        <f t="shared" ca="1" si="273"/>
        <v>96.522753888300599</v>
      </c>
      <c r="P3969" s="17">
        <f t="shared" ca="1" si="274"/>
        <v>196.84477736708013</v>
      </c>
      <c r="Q3969" s="17">
        <f t="shared" ca="1" si="275"/>
        <v>501.4239611248783</v>
      </c>
    </row>
    <row r="3970" spans="1:17" x14ac:dyDescent="0.35">
      <c r="A3970" t="s">
        <v>1735</v>
      </c>
      <c r="B3970" t="s">
        <v>716</v>
      </c>
      <c r="C3970" t="s">
        <v>717</v>
      </c>
      <c r="D3970" t="s">
        <v>14</v>
      </c>
      <c r="E3970" t="s">
        <v>21</v>
      </c>
      <c r="F3970" t="s">
        <v>22</v>
      </c>
      <c r="G3970" t="s">
        <v>3040</v>
      </c>
      <c r="H3970">
        <v>496.8</v>
      </c>
      <c r="I3970">
        <v>458</v>
      </c>
      <c r="J3970">
        <v>237.43909400000001</v>
      </c>
      <c r="K3970">
        <v>1033.8267679999999</v>
      </c>
      <c r="L3970" s="17">
        <f>IF($E3970&lt;&gt;"",VLOOKUP($E3970,GEMWs!$E$14:$L$20,7,FALSE),"")</f>
        <v>37.754918937403332</v>
      </c>
      <c r="M3970" s="17">
        <f>IF($E3970&lt;&gt;"",VLOOKUP($E3970,GEMWs!$E$14:$L$20,8,FALSE),"")</f>
        <v>96.174593288388181</v>
      </c>
      <c r="N3970" s="17">
        <f t="shared" si="272"/>
        <v>237.43909400000001</v>
      </c>
      <c r="O3970" s="17">
        <f t="shared" si="273"/>
        <v>1033.8267679999999</v>
      </c>
      <c r="P3970" s="17">
        <f t="shared" si="274"/>
        <v>0.48054472507138646</v>
      </c>
      <c r="Q3970" s="17">
        <f t="shared" si="275"/>
        <v>2.0923260429893653</v>
      </c>
    </row>
    <row r="3971" spans="1:17" x14ac:dyDescent="0.35">
      <c r="A3971" t="s">
        <v>1735</v>
      </c>
      <c r="B3971" t="s">
        <v>752</v>
      </c>
      <c r="D3971" t="s">
        <v>14</v>
      </c>
      <c r="E3971" t="s">
        <v>21</v>
      </c>
      <c r="G3971" t="s">
        <v>3040</v>
      </c>
      <c r="H3971">
        <v>134.6</v>
      </c>
      <c r="J3971">
        <v>0</v>
      </c>
      <c r="K3971">
        <v>0</v>
      </c>
      <c r="L3971" s="17">
        <f>IF($E3971&lt;&gt;"",VLOOKUP($E3971,GEMWs!$E$14:$L$20,7,FALSE),"")</f>
        <v>37.754918937403332</v>
      </c>
      <c r="M3971" s="17">
        <f>IF($E3971&lt;&gt;"",VLOOKUP($E3971,GEMWs!$E$14:$L$20,8,FALSE),"")</f>
        <v>96.174593288388181</v>
      </c>
      <c r="N3971" s="17">
        <f t="shared" ca="1" si="272"/>
        <v>37.754918937403332</v>
      </c>
      <c r="O3971" s="17">
        <f t="shared" ca="1" si="273"/>
        <v>96.174593288388181</v>
      </c>
      <c r="P3971" s="17">
        <f t="shared" ca="1" si="274"/>
        <v>1.3995380214022821</v>
      </c>
      <c r="Q3971" s="17">
        <f t="shared" ca="1" si="275"/>
        <v>3.5650983709742108</v>
      </c>
    </row>
    <row r="3972" spans="1:17" x14ac:dyDescent="0.35">
      <c r="A3972" t="s">
        <v>1735</v>
      </c>
      <c r="B3972" t="s">
        <v>2984</v>
      </c>
      <c r="D3972" t="s">
        <v>14</v>
      </c>
      <c r="E3972" t="s">
        <v>21</v>
      </c>
      <c r="G3972" t="s">
        <v>3040</v>
      </c>
      <c r="H3972">
        <v>298.89999999999998</v>
      </c>
      <c r="J3972">
        <v>0</v>
      </c>
      <c r="K3972">
        <v>0</v>
      </c>
      <c r="L3972" s="17">
        <f>IF($E3972&lt;&gt;"",VLOOKUP($E3972,GEMWs!$E$14:$L$20,7,FALSE),"")</f>
        <v>37.754918937403332</v>
      </c>
      <c r="M3972" s="17">
        <f>IF($E3972&lt;&gt;"",VLOOKUP($E3972,GEMWs!$E$14:$L$20,8,FALSE),"")</f>
        <v>96.174593288388181</v>
      </c>
      <c r="N3972" s="17">
        <f t="shared" ca="1" si="272"/>
        <v>37.754918937403332</v>
      </c>
      <c r="O3972" s="17">
        <f t="shared" ca="1" si="273"/>
        <v>96.174593288388181</v>
      </c>
      <c r="P3972" s="17">
        <f t="shared" ca="1" si="274"/>
        <v>3.1078894100827794</v>
      </c>
      <c r="Q3972" s="17">
        <f t="shared" ca="1" si="275"/>
        <v>7.9168492056774999</v>
      </c>
    </row>
    <row r="3973" spans="1:17" x14ac:dyDescent="0.35">
      <c r="A3973" t="s">
        <v>1735</v>
      </c>
      <c r="B3973" t="s">
        <v>176</v>
      </c>
      <c r="C3973" t="s">
        <v>177</v>
      </c>
      <c r="D3973" t="s">
        <v>14</v>
      </c>
      <c r="E3973" t="s">
        <v>21</v>
      </c>
      <c r="F3973" t="s">
        <v>22</v>
      </c>
      <c r="G3973" t="s">
        <v>3040</v>
      </c>
      <c r="H3973">
        <v>5.2</v>
      </c>
      <c r="I3973">
        <v>255</v>
      </c>
      <c r="J3973">
        <v>13640</v>
      </c>
      <c r="K3973">
        <v>27270</v>
      </c>
      <c r="L3973" s="17">
        <f>IF($E3973&lt;&gt;"",VLOOKUP($E3973,GEMWs!$E$14:$L$20,7,FALSE),"")</f>
        <v>37.754918937403332</v>
      </c>
      <c r="M3973" s="17">
        <f>IF($E3973&lt;&gt;"",VLOOKUP($E3973,GEMWs!$E$14:$L$20,8,FALSE),"")</f>
        <v>96.174593288388181</v>
      </c>
      <c r="N3973" s="17">
        <f t="shared" si="272"/>
        <v>13640</v>
      </c>
      <c r="O3973" s="17">
        <f t="shared" si="273"/>
        <v>27270</v>
      </c>
      <c r="P3973" s="17">
        <f t="shared" si="274"/>
        <v>1.9068573524019071E-4</v>
      </c>
      <c r="Q3973" s="17">
        <f t="shared" si="275"/>
        <v>3.812316715542522E-4</v>
      </c>
    </row>
    <row r="3974" spans="1:17" x14ac:dyDescent="0.35">
      <c r="A3974" t="s">
        <v>1735</v>
      </c>
      <c r="B3974" t="s">
        <v>214</v>
      </c>
      <c r="C3974" t="s">
        <v>215</v>
      </c>
      <c r="D3974" t="s">
        <v>14</v>
      </c>
      <c r="E3974" t="s">
        <v>21</v>
      </c>
      <c r="F3974" t="s">
        <v>22</v>
      </c>
      <c r="G3974" t="s">
        <v>3040</v>
      </c>
      <c r="H3974">
        <v>97.6</v>
      </c>
      <c r="I3974">
        <v>270</v>
      </c>
      <c r="J3974">
        <v>32</v>
      </c>
      <c r="K3974">
        <v>713</v>
      </c>
      <c r="L3974" s="17">
        <f>IF($E3974&lt;&gt;"",VLOOKUP($E3974,GEMWs!$E$14:$L$20,7,FALSE),"")</f>
        <v>37.754918937403332</v>
      </c>
      <c r="M3974" s="17">
        <f>IF($E3974&lt;&gt;"",VLOOKUP($E3974,GEMWs!$E$14:$L$20,8,FALSE),"")</f>
        <v>96.174593288388181</v>
      </c>
      <c r="N3974" s="17">
        <f t="shared" si="272"/>
        <v>32</v>
      </c>
      <c r="O3974" s="17">
        <f t="shared" si="273"/>
        <v>713</v>
      </c>
      <c r="P3974" s="17">
        <f t="shared" si="274"/>
        <v>0.13688639551192144</v>
      </c>
      <c r="Q3974" s="17">
        <f t="shared" si="275"/>
        <v>3.05</v>
      </c>
    </row>
    <row r="3975" spans="1:17" x14ac:dyDescent="0.35">
      <c r="A3975" t="s">
        <v>1735</v>
      </c>
      <c r="B3975" t="s">
        <v>753</v>
      </c>
      <c r="D3975" t="s">
        <v>14</v>
      </c>
      <c r="E3975" t="s">
        <v>21</v>
      </c>
      <c r="G3975" t="s">
        <v>3040</v>
      </c>
      <c r="H3975">
        <v>126.1</v>
      </c>
      <c r="J3975">
        <v>0</v>
      </c>
      <c r="K3975">
        <v>0</v>
      </c>
      <c r="L3975" s="17">
        <f>IF($E3975&lt;&gt;"",VLOOKUP($E3975,GEMWs!$E$14:$L$20,7,FALSE),"")</f>
        <v>37.754918937403332</v>
      </c>
      <c r="M3975" s="17">
        <f>IF($E3975&lt;&gt;"",VLOOKUP($E3975,GEMWs!$E$14:$L$20,8,FALSE),"")</f>
        <v>96.174593288388181</v>
      </c>
      <c r="N3975" s="17">
        <f t="shared" ca="1" si="272"/>
        <v>37.754918937403332</v>
      </c>
      <c r="O3975" s="17">
        <f t="shared" ca="1" si="273"/>
        <v>96.174593288388181</v>
      </c>
      <c r="P3975" s="17">
        <f t="shared" ca="1" si="274"/>
        <v>1.3111570913731632</v>
      </c>
      <c r="Q3975" s="17">
        <f t="shared" ca="1" si="275"/>
        <v>3.3399621439810399</v>
      </c>
    </row>
    <row r="3976" spans="1:17" x14ac:dyDescent="0.35">
      <c r="A3976" t="s">
        <v>1735</v>
      </c>
      <c r="B3976" t="s">
        <v>140</v>
      </c>
      <c r="C3976" t="s">
        <v>141</v>
      </c>
      <c r="D3976" t="s">
        <v>14</v>
      </c>
      <c r="E3976" t="s">
        <v>21</v>
      </c>
      <c r="F3976" t="s">
        <v>22</v>
      </c>
      <c r="G3976" t="s">
        <v>3040</v>
      </c>
      <c r="H3976">
        <v>307.5</v>
      </c>
      <c r="I3976">
        <v>425</v>
      </c>
      <c r="J3976">
        <v>3722.8</v>
      </c>
      <c r="K3976">
        <v>5548.3</v>
      </c>
      <c r="L3976" s="17">
        <f>IF($E3976&lt;&gt;"",VLOOKUP($E3976,GEMWs!$E$14:$L$20,7,FALSE),"")</f>
        <v>37.754918937403332</v>
      </c>
      <c r="M3976" s="17">
        <f>IF($E3976&lt;&gt;"",VLOOKUP($E3976,GEMWs!$E$14:$L$20,8,FALSE),"")</f>
        <v>96.174593288388181</v>
      </c>
      <c r="N3976" s="17">
        <f t="shared" si="272"/>
        <v>3722.8</v>
      </c>
      <c r="O3976" s="17">
        <f t="shared" si="273"/>
        <v>5548.3</v>
      </c>
      <c r="P3976" s="17">
        <f t="shared" si="274"/>
        <v>5.5422381630409315E-2</v>
      </c>
      <c r="Q3976" s="17">
        <f t="shared" si="275"/>
        <v>8.2599118942731267E-2</v>
      </c>
    </row>
    <row r="3977" spans="1:17" x14ac:dyDescent="0.35">
      <c r="A3977" t="s">
        <v>1735</v>
      </c>
      <c r="B3977" t="s">
        <v>103</v>
      </c>
      <c r="D3977" t="s">
        <v>14</v>
      </c>
      <c r="E3977" t="s">
        <v>15</v>
      </c>
      <c r="G3977" t="s">
        <v>3040</v>
      </c>
      <c r="H3977">
        <v>11804.2</v>
      </c>
      <c r="J3977">
        <v>0</v>
      </c>
      <c r="K3977">
        <v>0</v>
      </c>
      <c r="L3977" s="17">
        <f>IF($E3977&lt;&gt;"",VLOOKUP($E3977,GEMWs!$E$14:$L$20,7,FALSE),"")</f>
        <v>37.892086284381016</v>
      </c>
      <c r="M3977" s="17">
        <f>IF($E3977&lt;&gt;"",VLOOKUP($E3977,GEMWs!$E$14:$L$20,8,FALSE),"")</f>
        <v>96.522753888300599</v>
      </c>
      <c r="N3977" s="17">
        <f t="shared" ca="1" si="272"/>
        <v>37.892086284381016</v>
      </c>
      <c r="O3977" s="17">
        <f t="shared" ca="1" si="273"/>
        <v>96.522753888300599</v>
      </c>
      <c r="P3977" s="17">
        <f t="shared" ca="1" si="274"/>
        <v>122.29448005244672</v>
      </c>
      <c r="Q3977" s="17">
        <f t="shared" ca="1" si="275"/>
        <v>311.52151167948887</v>
      </c>
    </row>
    <row r="3978" spans="1:17" x14ac:dyDescent="0.35">
      <c r="A3978" t="s">
        <v>1735</v>
      </c>
      <c r="B3978" t="s">
        <v>49</v>
      </c>
      <c r="C3978" t="s">
        <v>50</v>
      </c>
      <c r="D3978" t="s">
        <v>14</v>
      </c>
      <c r="E3978" t="s">
        <v>21</v>
      </c>
      <c r="F3978" t="s">
        <v>14</v>
      </c>
      <c r="G3978" t="s">
        <v>3040</v>
      </c>
      <c r="H3978">
        <v>4008.1</v>
      </c>
      <c r="I3978">
        <v>278</v>
      </c>
      <c r="J3978">
        <v>20.321014999999999</v>
      </c>
      <c r="K3978">
        <v>2000</v>
      </c>
      <c r="L3978" s="17">
        <f>IF($E3978&lt;&gt;"",VLOOKUP($E3978,GEMWs!$E$14:$L$20,7,FALSE),"")</f>
        <v>37.754918937403332</v>
      </c>
      <c r="M3978" s="17">
        <f>IF($E3978&lt;&gt;"",VLOOKUP($E3978,GEMWs!$E$14:$L$20,8,FALSE),"")</f>
        <v>96.174593288388181</v>
      </c>
      <c r="N3978" s="17">
        <f t="shared" si="272"/>
        <v>20.321014999999999</v>
      </c>
      <c r="O3978" s="17">
        <f t="shared" si="273"/>
        <v>2000</v>
      </c>
      <c r="P3978" s="17">
        <f t="shared" si="274"/>
        <v>2.0040499999999999</v>
      </c>
      <c r="Q3978" s="17">
        <f t="shared" si="275"/>
        <v>197.23916349650841</v>
      </c>
    </row>
    <row r="3979" spans="1:17" x14ac:dyDescent="0.35">
      <c r="A3979" t="s">
        <v>1735</v>
      </c>
      <c r="B3979" t="s">
        <v>2976</v>
      </c>
      <c r="D3979" t="s">
        <v>14</v>
      </c>
      <c r="E3979" t="s">
        <v>21</v>
      </c>
      <c r="G3979" t="s">
        <v>3040</v>
      </c>
      <c r="H3979">
        <v>2364.4</v>
      </c>
      <c r="J3979">
        <v>0</v>
      </c>
      <c r="K3979">
        <v>0</v>
      </c>
      <c r="L3979" s="17">
        <f>IF($E3979&lt;&gt;"",VLOOKUP($E3979,GEMWs!$E$14:$L$20,7,FALSE),"")</f>
        <v>37.754918937403332</v>
      </c>
      <c r="M3979" s="17">
        <f>IF($E3979&lt;&gt;"",VLOOKUP($E3979,GEMWs!$E$14:$L$20,8,FALSE),"")</f>
        <v>96.174593288388181</v>
      </c>
      <c r="N3979" s="17">
        <f t="shared" ca="1" si="272"/>
        <v>37.754918937403332</v>
      </c>
      <c r="O3979" s="17">
        <f t="shared" ca="1" si="273"/>
        <v>96.174593288388181</v>
      </c>
      <c r="P3979" s="17">
        <f t="shared" ca="1" si="274"/>
        <v>24.584455407158664</v>
      </c>
      <c r="Q3979" s="17">
        <f t="shared" ca="1" si="275"/>
        <v>62.624952365018011</v>
      </c>
    </row>
    <row r="3980" spans="1:17" x14ac:dyDescent="0.35">
      <c r="A3980" t="s">
        <v>1735</v>
      </c>
      <c r="B3980" t="s">
        <v>142</v>
      </c>
      <c r="C3980" t="s">
        <v>143</v>
      </c>
      <c r="D3980" t="s">
        <v>14</v>
      </c>
      <c r="E3980" t="s">
        <v>21</v>
      </c>
      <c r="F3980" t="s">
        <v>14</v>
      </c>
      <c r="G3980" t="s">
        <v>3040</v>
      </c>
      <c r="H3980">
        <v>5377.4</v>
      </c>
      <c r="I3980">
        <v>307</v>
      </c>
      <c r="J3980">
        <v>6.6173489999999999</v>
      </c>
      <c r="K3980">
        <v>223.606798</v>
      </c>
      <c r="L3980" s="17">
        <f>IF($E3980&lt;&gt;"",VLOOKUP($E3980,GEMWs!$E$14:$L$20,7,FALSE),"")</f>
        <v>37.754918937403332</v>
      </c>
      <c r="M3980" s="17">
        <f>IF($E3980&lt;&gt;"",VLOOKUP($E3980,GEMWs!$E$14:$L$20,8,FALSE),"")</f>
        <v>96.174593288388181</v>
      </c>
      <c r="N3980" s="17">
        <f t="shared" si="272"/>
        <v>6.6173489999999999</v>
      </c>
      <c r="O3980" s="17">
        <f t="shared" si="273"/>
        <v>223.606798</v>
      </c>
      <c r="P3980" s="17">
        <f t="shared" si="274"/>
        <v>24.048463857525476</v>
      </c>
      <c r="Q3980" s="17">
        <f t="shared" si="275"/>
        <v>812.6214893607696</v>
      </c>
    </row>
    <row r="3981" spans="1:17" x14ac:dyDescent="0.35">
      <c r="A3981" t="s">
        <v>1735</v>
      </c>
      <c r="B3981" t="s">
        <v>230</v>
      </c>
      <c r="D3981" t="s">
        <v>14</v>
      </c>
      <c r="E3981" t="s">
        <v>21</v>
      </c>
      <c r="G3981" t="s">
        <v>3040</v>
      </c>
      <c r="H3981">
        <v>6489.6</v>
      </c>
      <c r="J3981">
        <v>0</v>
      </c>
      <c r="K3981">
        <v>0</v>
      </c>
      <c r="L3981" s="17">
        <f>IF($E3981&lt;&gt;"",VLOOKUP($E3981,GEMWs!$E$14:$L$20,7,FALSE),"")</f>
        <v>37.754918937403332</v>
      </c>
      <c r="M3981" s="17">
        <f>IF($E3981&lt;&gt;"",VLOOKUP($E3981,GEMWs!$E$14:$L$20,8,FALSE),"")</f>
        <v>96.174593288388181</v>
      </c>
      <c r="N3981" s="17">
        <f t="shared" ca="1" si="272"/>
        <v>37.754918937403332</v>
      </c>
      <c r="O3981" s="17">
        <f t="shared" ca="1" si="273"/>
        <v>96.174593288388181</v>
      </c>
      <c r="P3981" s="17">
        <f t="shared" ca="1" si="274"/>
        <v>67.47728041376115</v>
      </c>
      <c r="Q3981" s="17">
        <f t="shared" ca="1" si="275"/>
        <v>171.88753631704486</v>
      </c>
    </row>
    <row r="3982" spans="1:17" x14ac:dyDescent="0.35">
      <c r="A3982" t="s">
        <v>1735</v>
      </c>
      <c r="B3982" t="s">
        <v>2980</v>
      </c>
      <c r="D3982" t="s">
        <v>14</v>
      </c>
      <c r="E3982" t="s">
        <v>18</v>
      </c>
      <c r="G3982" t="s">
        <v>3040</v>
      </c>
      <c r="H3982">
        <v>741.9</v>
      </c>
      <c r="J3982">
        <v>0</v>
      </c>
      <c r="K3982">
        <v>0</v>
      </c>
      <c r="L3982" s="17">
        <f>IF($E3982&lt;&gt;"",VLOOKUP($E3982,GEMWs!$E$14:$L$20,7,FALSE),"")</f>
        <v>5950.3939027696888</v>
      </c>
      <c r="M3982" s="17">
        <f>IF($E3982&lt;&gt;"",VLOOKUP($E3982,GEMWs!$E$14:$L$20,8,FALSE),"")</f>
        <v>10539.430626954083</v>
      </c>
      <c r="N3982" s="17">
        <f t="shared" ca="1" si="272"/>
        <v>5950.3939027696888</v>
      </c>
      <c r="O3982" s="17">
        <f t="shared" ca="1" si="273"/>
        <v>10539.430626954083</v>
      </c>
      <c r="P3982" s="17">
        <f t="shared" ca="1" si="274"/>
        <v>7.0392796941290803E-2</v>
      </c>
      <c r="Q3982" s="17">
        <f t="shared" ca="1" si="275"/>
        <v>0.12468082149228354</v>
      </c>
    </row>
    <row r="3983" spans="1:17" x14ac:dyDescent="0.35">
      <c r="A3983" t="s">
        <v>1735</v>
      </c>
      <c r="B3983" t="s">
        <v>201</v>
      </c>
      <c r="D3983" t="s">
        <v>14</v>
      </c>
      <c r="E3983" t="s">
        <v>21</v>
      </c>
      <c r="G3983" t="s">
        <v>3040</v>
      </c>
      <c r="H3983">
        <v>0.3</v>
      </c>
      <c r="J3983">
        <v>0</v>
      </c>
      <c r="K3983">
        <v>0</v>
      </c>
      <c r="L3983" s="17">
        <f>IF($E3983&lt;&gt;"",VLOOKUP($E3983,GEMWs!$E$14:$L$20,7,FALSE),"")</f>
        <v>37.754918937403332</v>
      </c>
      <c r="M3983" s="17">
        <f>IF($E3983&lt;&gt;"",VLOOKUP($E3983,GEMWs!$E$14:$L$20,8,FALSE),"")</f>
        <v>96.174593288388181</v>
      </c>
      <c r="N3983" s="17">
        <f t="shared" ca="1" si="272"/>
        <v>37.754918937403332</v>
      </c>
      <c r="O3983" s="17">
        <f t="shared" ca="1" si="273"/>
        <v>96.174593288388181</v>
      </c>
      <c r="P3983" s="17">
        <f t="shared" ca="1" si="274"/>
        <v>3.1193269422041948E-3</v>
      </c>
      <c r="Q3983" s="17">
        <f t="shared" ca="1" si="275"/>
        <v>7.9459844821119108E-3</v>
      </c>
    </row>
    <row r="3984" spans="1:17" x14ac:dyDescent="0.35">
      <c r="A3984" t="s">
        <v>1735</v>
      </c>
      <c r="B3984" t="s">
        <v>710</v>
      </c>
      <c r="C3984" t="s">
        <v>711</v>
      </c>
      <c r="D3984" t="s">
        <v>14</v>
      </c>
      <c r="E3984" t="s">
        <v>18</v>
      </c>
      <c r="F3984" t="s">
        <v>22</v>
      </c>
      <c r="G3984" t="s">
        <v>3040</v>
      </c>
      <c r="H3984">
        <v>21.3</v>
      </c>
      <c r="I3984">
        <v>398</v>
      </c>
      <c r="J3984">
        <v>60000</v>
      </c>
      <c r="K3984">
        <v>135000</v>
      </c>
      <c r="L3984" s="17">
        <f>IF($E3984&lt;&gt;"",VLOOKUP($E3984,GEMWs!$E$14:$L$20,7,FALSE),"")</f>
        <v>5950.3939027696888</v>
      </c>
      <c r="M3984" s="17">
        <f>IF($E3984&lt;&gt;"",VLOOKUP($E3984,GEMWs!$E$14:$L$20,8,FALSE),"")</f>
        <v>10539.430626954083</v>
      </c>
      <c r="N3984" s="17">
        <f t="shared" si="272"/>
        <v>60000</v>
      </c>
      <c r="O3984" s="17">
        <f t="shared" si="273"/>
        <v>135000</v>
      </c>
      <c r="P3984" s="17">
        <f t="shared" si="274"/>
        <v>1.5777777777777779E-4</v>
      </c>
      <c r="Q3984" s="17">
        <f t="shared" si="275"/>
        <v>3.5500000000000001E-4</v>
      </c>
    </row>
    <row r="3985" spans="1:17" x14ac:dyDescent="0.35">
      <c r="A3985" t="s">
        <v>1735</v>
      </c>
      <c r="B3985" t="s">
        <v>144</v>
      </c>
      <c r="C3985" t="s">
        <v>145</v>
      </c>
      <c r="D3985" t="s">
        <v>14</v>
      </c>
      <c r="E3985" t="s">
        <v>21</v>
      </c>
      <c r="F3985" t="s">
        <v>22</v>
      </c>
      <c r="G3985" t="s">
        <v>3040</v>
      </c>
      <c r="H3985">
        <v>4761.8</v>
      </c>
      <c r="I3985">
        <v>317</v>
      </c>
      <c r="J3985">
        <v>2000</v>
      </c>
      <c r="K3985">
        <v>10000</v>
      </c>
      <c r="L3985" s="17">
        <f>IF($E3985&lt;&gt;"",VLOOKUP($E3985,GEMWs!$E$14:$L$20,7,FALSE),"")</f>
        <v>37.754918937403332</v>
      </c>
      <c r="M3985" s="17">
        <f>IF($E3985&lt;&gt;"",VLOOKUP($E3985,GEMWs!$E$14:$L$20,8,FALSE),"")</f>
        <v>96.174593288388181</v>
      </c>
      <c r="N3985" s="17">
        <f t="shared" si="272"/>
        <v>2000</v>
      </c>
      <c r="O3985" s="17">
        <f t="shared" si="273"/>
        <v>10000</v>
      </c>
      <c r="P3985" s="17">
        <f t="shared" si="274"/>
        <v>0.47617999999999999</v>
      </c>
      <c r="Q3985" s="17">
        <f t="shared" si="275"/>
        <v>2.3809</v>
      </c>
    </row>
    <row r="3986" spans="1:17" x14ac:dyDescent="0.35">
      <c r="A3986" t="s">
        <v>1735</v>
      </c>
      <c r="B3986" t="s">
        <v>180</v>
      </c>
      <c r="C3986" t="s">
        <v>181</v>
      </c>
      <c r="D3986" t="s">
        <v>14</v>
      </c>
      <c r="E3986" t="s">
        <v>21</v>
      </c>
      <c r="F3986" t="s">
        <v>22</v>
      </c>
      <c r="G3986" t="s">
        <v>3040</v>
      </c>
      <c r="H3986">
        <v>1.1000000000000001</v>
      </c>
      <c r="I3986">
        <v>445</v>
      </c>
      <c r="J3986">
        <v>56750</v>
      </c>
      <c r="K3986">
        <v>113500</v>
      </c>
      <c r="L3986" s="17">
        <f>IF($E3986&lt;&gt;"",VLOOKUP($E3986,GEMWs!$E$14:$L$20,7,FALSE),"")</f>
        <v>37.754918937403332</v>
      </c>
      <c r="M3986" s="17">
        <f>IF($E3986&lt;&gt;"",VLOOKUP($E3986,GEMWs!$E$14:$L$20,8,FALSE),"")</f>
        <v>96.174593288388181</v>
      </c>
      <c r="N3986" s="17">
        <f t="shared" si="272"/>
        <v>56750</v>
      </c>
      <c r="O3986" s="17">
        <f t="shared" si="273"/>
        <v>113500</v>
      </c>
      <c r="P3986" s="17">
        <f t="shared" si="274"/>
        <v>9.691629955947137E-6</v>
      </c>
      <c r="Q3986" s="17">
        <f t="shared" si="275"/>
        <v>1.9383259911894274E-5</v>
      </c>
    </row>
    <row r="3987" spans="1:17" x14ac:dyDescent="0.35">
      <c r="A3987" t="s">
        <v>1735</v>
      </c>
      <c r="B3987" t="s">
        <v>71</v>
      </c>
      <c r="C3987" t="s">
        <v>72</v>
      </c>
      <c r="D3987" t="s">
        <v>14</v>
      </c>
      <c r="E3987" t="s">
        <v>21</v>
      </c>
      <c r="F3987" t="s">
        <v>22</v>
      </c>
      <c r="G3987" t="s">
        <v>3040</v>
      </c>
      <c r="H3987">
        <v>193.8</v>
      </c>
      <c r="I3987">
        <v>333</v>
      </c>
      <c r="J3987">
        <v>31000</v>
      </c>
      <c r="K3987">
        <v>60000</v>
      </c>
      <c r="L3987" s="17">
        <f>IF($E3987&lt;&gt;"",VLOOKUP($E3987,GEMWs!$E$14:$L$20,7,FALSE),"")</f>
        <v>37.754918937403332</v>
      </c>
      <c r="M3987" s="17">
        <f>IF($E3987&lt;&gt;"",VLOOKUP($E3987,GEMWs!$E$14:$L$20,8,FALSE),"")</f>
        <v>96.174593288388181</v>
      </c>
      <c r="N3987" s="17">
        <f t="shared" ref="N3987:N4050" si="276">IF($I3987&lt;&gt;"",J3987,IF(AND($D3987="Y",$M$6=236),L3987,0))</f>
        <v>31000</v>
      </c>
      <c r="O3987" s="17">
        <f t="shared" ref="O3987:O4050" si="277">IF($I3987&lt;&gt;"",K3987,IF(AND($D3987="Y",$M$6=236),M3987,0))</f>
        <v>60000</v>
      </c>
      <c r="P3987" s="17">
        <f t="shared" si="274"/>
        <v>3.2300000000000002E-3</v>
      </c>
      <c r="Q3987" s="17">
        <f t="shared" si="275"/>
        <v>6.2516129032258068E-3</v>
      </c>
    </row>
    <row r="3988" spans="1:17" x14ac:dyDescent="0.35">
      <c r="A3988" t="s">
        <v>1735</v>
      </c>
      <c r="B3988" t="s">
        <v>182</v>
      </c>
      <c r="C3988" t="s">
        <v>183</v>
      </c>
      <c r="D3988" t="s">
        <v>14</v>
      </c>
      <c r="E3988" t="s">
        <v>21</v>
      </c>
      <c r="F3988" t="s">
        <v>22</v>
      </c>
      <c r="G3988" t="s">
        <v>3040</v>
      </c>
      <c r="H3988">
        <v>3</v>
      </c>
      <c r="I3988">
        <v>338</v>
      </c>
      <c r="J3988">
        <v>4536</v>
      </c>
      <c r="K3988">
        <v>38636</v>
      </c>
      <c r="L3988" s="17">
        <f>IF($E3988&lt;&gt;"",VLOOKUP($E3988,GEMWs!$E$14:$L$20,7,FALSE),"")</f>
        <v>37.754918937403332</v>
      </c>
      <c r="M3988" s="17">
        <f>IF($E3988&lt;&gt;"",VLOOKUP($E3988,GEMWs!$E$14:$L$20,8,FALSE),"")</f>
        <v>96.174593288388181</v>
      </c>
      <c r="N3988" s="17">
        <f t="shared" si="276"/>
        <v>4536</v>
      </c>
      <c r="O3988" s="17">
        <f t="shared" si="277"/>
        <v>38636</v>
      </c>
      <c r="P3988" s="17">
        <f t="shared" si="274"/>
        <v>7.7647789626255302E-5</v>
      </c>
      <c r="Q3988" s="17">
        <f t="shared" si="275"/>
        <v>6.6137566137566134E-4</v>
      </c>
    </row>
    <row r="3989" spans="1:17" x14ac:dyDescent="0.35">
      <c r="A3989" t="s">
        <v>1735</v>
      </c>
      <c r="B3989" t="s">
        <v>234</v>
      </c>
      <c r="D3989" t="s">
        <v>14</v>
      </c>
      <c r="E3989" t="s">
        <v>21</v>
      </c>
      <c r="G3989" t="s">
        <v>3040</v>
      </c>
      <c r="H3989">
        <v>3792.2</v>
      </c>
      <c r="J3989">
        <v>0</v>
      </c>
      <c r="K3989">
        <v>0</v>
      </c>
      <c r="L3989" s="17">
        <f>IF($E3989&lt;&gt;"",VLOOKUP($E3989,GEMWs!$E$14:$L$20,7,FALSE),"")</f>
        <v>37.754918937403332</v>
      </c>
      <c r="M3989" s="17">
        <f>IF($E3989&lt;&gt;"",VLOOKUP($E3989,GEMWs!$E$14:$L$20,8,FALSE),"")</f>
        <v>96.174593288388181</v>
      </c>
      <c r="N3989" s="17">
        <f t="shared" ca="1" si="276"/>
        <v>37.754918937403332</v>
      </c>
      <c r="O3989" s="17">
        <f t="shared" ca="1" si="277"/>
        <v>96.174593288388181</v>
      </c>
      <c r="P3989" s="17">
        <f t="shared" ca="1" si="274"/>
        <v>39.430372100755825</v>
      </c>
      <c r="Q3989" s="17">
        <f t="shared" ca="1" si="275"/>
        <v>100.44254117688263</v>
      </c>
    </row>
    <row r="3990" spans="1:17" x14ac:dyDescent="0.35">
      <c r="A3990" t="s">
        <v>1735</v>
      </c>
      <c r="B3990" t="s">
        <v>184</v>
      </c>
      <c r="C3990" t="s">
        <v>185</v>
      </c>
      <c r="D3990" t="s">
        <v>14</v>
      </c>
      <c r="E3990" t="s">
        <v>21</v>
      </c>
      <c r="F3990" t="s">
        <v>22</v>
      </c>
      <c r="G3990" t="s">
        <v>3040</v>
      </c>
      <c r="H3990">
        <v>942.4</v>
      </c>
      <c r="I3990">
        <v>345</v>
      </c>
      <c r="J3990">
        <v>5000</v>
      </c>
      <c r="K3990">
        <v>20000</v>
      </c>
      <c r="L3990" s="17">
        <f>IF($E3990&lt;&gt;"",VLOOKUP($E3990,GEMWs!$E$14:$L$20,7,FALSE),"")</f>
        <v>37.754918937403332</v>
      </c>
      <c r="M3990" s="17">
        <f>IF($E3990&lt;&gt;"",VLOOKUP($E3990,GEMWs!$E$14:$L$20,8,FALSE),"")</f>
        <v>96.174593288388181</v>
      </c>
      <c r="N3990" s="17">
        <f t="shared" si="276"/>
        <v>5000</v>
      </c>
      <c r="O3990" s="17">
        <f t="shared" si="277"/>
        <v>20000</v>
      </c>
      <c r="P3990" s="17">
        <f t="shared" si="274"/>
        <v>4.7120000000000002E-2</v>
      </c>
      <c r="Q3990" s="17">
        <f t="shared" si="275"/>
        <v>0.18848000000000001</v>
      </c>
    </row>
    <row r="3991" spans="1:17" x14ac:dyDescent="0.35">
      <c r="A3991" t="s">
        <v>1736</v>
      </c>
      <c r="B3991" t="s">
        <v>706</v>
      </c>
      <c r="C3991" t="s">
        <v>707</v>
      </c>
      <c r="D3991" t="s">
        <v>14</v>
      </c>
      <c r="E3991" t="s">
        <v>21</v>
      </c>
      <c r="F3991" t="s">
        <v>22</v>
      </c>
      <c r="G3991" t="s">
        <v>3040</v>
      </c>
      <c r="H3991">
        <v>122.2</v>
      </c>
      <c r="I3991">
        <v>4</v>
      </c>
      <c r="J3991">
        <v>165</v>
      </c>
      <c r="K3991">
        <v>225</v>
      </c>
      <c r="L3991" s="17">
        <f>IF($E3991&lt;&gt;"",VLOOKUP($E3991,GEMWs!$E$14:$L$20,7,FALSE),"")</f>
        <v>37.754918937403332</v>
      </c>
      <c r="M3991" s="17">
        <f>IF($E3991&lt;&gt;"",VLOOKUP($E3991,GEMWs!$E$14:$L$20,8,FALSE),"")</f>
        <v>96.174593288388181</v>
      </c>
      <c r="N3991" s="17">
        <f t="shared" si="276"/>
        <v>165</v>
      </c>
      <c r="O3991" s="17">
        <f t="shared" si="277"/>
        <v>225</v>
      </c>
      <c r="P3991" s="17">
        <f t="shared" si="274"/>
        <v>0.5431111111111111</v>
      </c>
      <c r="Q3991" s="17">
        <f t="shared" si="275"/>
        <v>0.7406060606060606</v>
      </c>
    </row>
    <row r="3992" spans="1:17" x14ac:dyDescent="0.35">
      <c r="A3992" t="s">
        <v>1736</v>
      </c>
      <c r="B3992" t="s">
        <v>101</v>
      </c>
      <c r="D3992" t="s">
        <v>22</v>
      </c>
      <c r="G3992" t="s">
        <v>3040</v>
      </c>
      <c r="H3992">
        <v>69.2</v>
      </c>
      <c r="J3992">
        <v>0</v>
      </c>
      <c r="K3992">
        <v>0</v>
      </c>
      <c r="L3992" s="17" t="str">
        <f>IF($E3992&lt;&gt;"",VLOOKUP($E3992,GEMWs!$E$14:$L$20,7,FALSE),"")</f>
        <v/>
      </c>
      <c r="M3992" s="17" t="str">
        <f>IF($E3992&lt;&gt;"",VLOOKUP($E3992,GEMWs!$E$14:$L$20,8,FALSE),"")</f>
        <v/>
      </c>
      <c r="N3992" s="17">
        <f t="shared" ca="1" si="276"/>
        <v>0</v>
      </c>
      <c r="O3992" s="17">
        <f t="shared" ca="1" si="277"/>
        <v>0</v>
      </c>
      <c r="P3992" s="17">
        <f t="shared" ca="1" si="274"/>
        <v>0</v>
      </c>
      <c r="Q3992" s="17">
        <f t="shared" ca="1" si="275"/>
        <v>0</v>
      </c>
    </row>
    <row r="3993" spans="1:17" x14ac:dyDescent="0.35">
      <c r="A3993" t="s">
        <v>1736</v>
      </c>
      <c r="B3993" t="s">
        <v>2972</v>
      </c>
      <c r="D3993" t="s">
        <v>14</v>
      </c>
      <c r="E3993" t="s">
        <v>21</v>
      </c>
      <c r="G3993" t="s">
        <v>3040</v>
      </c>
      <c r="H3993">
        <v>30.6</v>
      </c>
      <c r="J3993">
        <v>0</v>
      </c>
      <c r="K3993">
        <v>0</v>
      </c>
      <c r="L3993" s="17">
        <f>IF($E3993&lt;&gt;"",VLOOKUP($E3993,GEMWs!$E$14:$L$20,7,FALSE),"")</f>
        <v>37.754918937403332</v>
      </c>
      <c r="M3993" s="17">
        <f>IF($E3993&lt;&gt;"",VLOOKUP($E3993,GEMWs!$E$14:$L$20,8,FALSE),"")</f>
        <v>96.174593288388181</v>
      </c>
      <c r="N3993" s="17">
        <f t="shared" ca="1" si="276"/>
        <v>37.754918937403332</v>
      </c>
      <c r="O3993" s="17">
        <f t="shared" ca="1" si="277"/>
        <v>96.174593288388181</v>
      </c>
      <c r="P3993" s="17">
        <f t="shared" ca="1" si="274"/>
        <v>0.31817134810482789</v>
      </c>
      <c r="Q3993" s="17">
        <f t="shared" ca="1" si="275"/>
        <v>0.81049041717541492</v>
      </c>
    </row>
    <row r="3994" spans="1:17" x14ac:dyDescent="0.35">
      <c r="A3994" t="s">
        <v>1736</v>
      </c>
      <c r="B3994" t="s">
        <v>2982</v>
      </c>
      <c r="C3994" t="s">
        <v>158</v>
      </c>
      <c r="D3994" t="s">
        <v>22</v>
      </c>
      <c r="G3994" t="s">
        <v>3040</v>
      </c>
      <c r="H3994">
        <v>62.5</v>
      </c>
      <c r="J3994">
        <v>0</v>
      </c>
      <c r="K3994">
        <v>0</v>
      </c>
      <c r="L3994" s="17" t="str">
        <f>IF($E3994&lt;&gt;"",VLOOKUP($E3994,GEMWs!$E$14:$L$20,7,FALSE),"")</f>
        <v/>
      </c>
      <c r="M3994" s="17" t="str">
        <f>IF($E3994&lt;&gt;"",VLOOKUP($E3994,GEMWs!$E$14:$L$20,8,FALSE),"")</f>
        <v/>
      </c>
      <c r="N3994" s="17">
        <f t="shared" ca="1" si="276"/>
        <v>0</v>
      </c>
      <c r="O3994" s="17">
        <f t="shared" ca="1" si="277"/>
        <v>0</v>
      </c>
      <c r="P3994" s="17">
        <f t="shared" ca="1" si="274"/>
        <v>0</v>
      </c>
      <c r="Q3994" s="17">
        <f t="shared" ca="1" si="275"/>
        <v>0</v>
      </c>
    </row>
    <row r="3995" spans="1:17" x14ac:dyDescent="0.35">
      <c r="A3995" t="s">
        <v>1736</v>
      </c>
      <c r="B3995" t="s">
        <v>114</v>
      </c>
      <c r="D3995" t="s">
        <v>22</v>
      </c>
      <c r="G3995" t="s">
        <v>3040</v>
      </c>
      <c r="H3995">
        <v>29</v>
      </c>
      <c r="J3995">
        <v>0</v>
      </c>
      <c r="K3995">
        <v>0</v>
      </c>
      <c r="L3995" s="17" t="str">
        <f>IF($E3995&lt;&gt;"",VLOOKUP($E3995,GEMWs!$E$14:$L$20,7,FALSE),"")</f>
        <v/>
      </c>
      <c r="M3995" s="17" t="str">
        <f>IF($E3995&lt;&gt;"",VLOOKUP($E3995,GEMWs!$E$14:$L$20,8,FALSE),"")</f>
        <v/>
      </c>
      <c r="N3995" s="17">
        <f t="shared" ca="1" si="276"/>
        <v>0</v>
      </c>
      <c r="O3995" s="17">
        <f t="shared" ca="1" si="277"/>
        <v>0</v>
      </c>
      <c r="P3995" s="17">
        <f t="shared" ca="1" si="274"/>
        <v>0</v>
      </c>
      <c r="Q3995" s="17">
        <f t="shared" ca="1" si="275"/>
        <v>0</v>
      </c>
    </row>
    <row r="3996" spans="1:17" x14ac:dyDescent="0.35">
      <c r="A3996" t="s">
        <v>1736</v>
      </c>
      <c r="B3996" t="s">
        <v>228</v>
      </c>
      <c r="D3996" t="s">
        <v>14</v>
      </c>
      <c r="E3996" t="s">
        <v>21</v>
      </c>
      <c r="G3996" t="s">
        <v>3040</v>
      </c>
      <c r="H3996">
        <v>26.7</v>
      </c>
      <c r="J3996">
        <v>0</v>
      </c>
      <c r="K3996">
        <v>0</v>
      </c>
      <c r="L3996" s="17">
        <f>IF($E3996&lt;&gt;"",VLOOKUP($E3996,GEMWs!$E$14:$L$20,7,FALSE),"")</f>
        <v>37.754918937403332</v>
      </c>
      <c r="M3996" s="17">
        <f>IF($E3996&lt;&gt;"",VLOOKUP($E3996,GEMWs!$E$14:$L$20,8,FALSE),"")</f>
        <v>96.174593288388181</v>
      </c>
      <c r="N3996" s="17">
        <f t="shared" ca="1" si="276"/>
        <v>37.754918937403332</v>
      </c>
      <c r="O3996" s="17">
        <f t="shared" ca="1" si="277"/>
        <v>96.174593288388181</v>
      </c>
      <c r="P3996" s="17">
        <f t="shared" ca="1" si="274"/>
        <v>0.27762009785617336</v>
      </c>
      <c r="Q3996" s="17">
        <f t="shared" ca="1" si="275"/>
        <v>0.70719261890796004</v>
      </c>
    </row>
    <row r="3997" spans="1:17" x14ac:dyDescent="0.35">
      <c r="A3997" t="s">
        <v>1736</v>
      </c>
      <c r="B3997" t="s">
        <v>127</v>
      </c>
      <c r="D3997" t="s">
        <v>14</v>
      </c>
      <c r="E3997" t="s">
        <v>21</v>
      </c>
      <c r="G3997" t="s">
        <v>3040</v>
      </c>
      <c r="H3997">
        <v>135.19999999999999</v>
      </c>
      <c r="J3997">
        <v>0</v>
      </c>
      <c r="K3997">
        <v>0</v>
      </c>
      <c r="L3997" s="17">
        <f>IF($E3997&lt;&gt;"",VLOOKUP($E3997,GEMWs!$E$14:$L$20,7,FALSE),"")</f>
        <v>37.754918937403332</v>
      </c>
      <c r="M3997" s="17">
        <f>IF($E3997&lt;&gt;"",VLOOKUP($E3997,GEMWs!$E$14:$L$20,8,FALSE),"")</f>
        <v>96.174593288388181</v>
      </c>
      <c r="N3997" s="17">
        <f t="shared" ca="1" si="276"/>
        <v>37.754918937403332</v>
      </c>
      <c r="O3997" s="17">
        <f t="shared" ca="1" si="277"/>
        <v>96.174593288388181</v>
      </c>
      <c r="P3997" s="17">
        <f t="shared" ca="1" si="274"/>
        <v>1.4057766752866905</v>
      </c>
      <c r="Q3997" s="17">
        <f t="shared" ca="1" si="275"/>
        <v>3.5809903399384342</v>
      </c>
    </row>
    <row r="3998" spans="1:17" x14ac:dyDescent="0.35">
      <c r="A3998" t="s">
        <v>1736</v>
      </c>
      <c r="B3998" t="s">
        <v>13</v>
      </c>
      <c r="D3998" t="s">
        <v>14</v>
      </c>
      <c r="E3998" t="s">
        <v>15</v>
      </c>
      <c r="G3998" t="s">
        <v>3040</v>
      </c>
      <c r="H3998">
        <v>150</v>
      </c>
      <c r="J3998">
        <v>0</v>
      </c>
      <c r="K3998">
        <v>0</v>
      </c>
      <c r="L3998" s="17">
        <f>IF($E3998&lt;&gt;"",VLOOKUP($E3998,GEMWs!$E$14:$L$20,7,FALSE),"")</f>
        <v>37.892086284381016</v>
      </c>
      <c r="M3998" s="17">
        <f>IF($E3998&lt;&gt;"",VLOOKUP($E3998,GEMWs!$E$14:$L$20,8,FALSE),"")</f>
        <v>96.522753888300599</v>
      </c>
      <c r="N3998" s="17">
        <f t="shared" ca="1" si="276"/>
        <v>37.892086284381016</v>
      </c>
      <c r="O3998" s="17">
        <f t="shared" ca="1" si="277"/>
        <v>96.522753888300599</v>
      </c>
      <c r="P3998" s="17">
        <f t="shared" ca="1" si="274"/>
        <v>1.5540377160558958</v>
      </c>
      <c r="Q3998" s="17">
        <f t="shared" ca="1" si="275"/>
        <v>3.9586102194069337</v>
      </c>
    </row>
    <row r="3999" spans="1:17" x14ac:dyDescent="0.35">
      <c r="A3999" t="s">
        <v>1736</v>
      </c>
      <c r="B3999" t="s">
        <v>462</v>
      </c>
      <c r="D3999" t="s">
        <v>14</v>
      </c>
      <c r="E3999" t="s">
        <v>21</v>
      </c>
      <c r="G3999" t="s">
        <v>3040</v>
      </c>
      <c r="H3999">
        <v>62</v>
      </c>
      <c r="J3999">
        <v>0</v>
      </c>
      <c r="K3999">
        <v>0</v>
      </c>
      <c r="L3999" s="17">
        <f>IF($E3999&lt;&gt;"",VLOOKUP($E3999,GEMWs!$E$14:$L$20,7,FALSE),"")</f>
        <v>37.754918937403332</v>
      </c>
      <c r="M3999" s="17">
        <f>IF($E3999&lt;&gt;"",VLOOKUP($E3999,GEMWs!$E$14:$L$20,8,FALSE),"")</f>
        <v>96.174593288388181</v>
      </c>
      <c r="N3999" s="17">
        <f t="shared" ca="1" si="276"/>
        <v>37.754918937403332</v>
      </c>
      <c r="O3999" s="17">
        <f t="shared" ca="1" si="277"/>
        <v>96.174593288388181</v>
      </c>
      <c r="P3999" s="17">
        <f t="shared" ca="1" si="274"/>
        <v>0.644660901388867</v>
      </c>
      <c r="Q3999" s="17">
        <f t="shared" ca="1" si="275"/>
        <v>1.6421701263031283</v>
      </c>
    </row>
    <row r="4000" spans="1:17" x14ac:dyDescent="0.35">
      <c r="A4000" t="s">
        <v>1736</v>
      </c>
      <c r="B4000" t="s">
        <v>752</v>
      </c>
      <c r="D4000" t="s">
        <v>14</v>
      </c>
      <c r="E4000" t="s">
        <v>21</v>
      </c>
      <c r="G4000" t="s">
        <v>3040</v>
      </c>
      <c r="H4000">
        <v>20</v>
      </c>
      <c r="J4000">
        <v>0</v>
      </c>
      <c r="K4000">
        <v>0</v>
      </c>
      <c r="L4000" s="17">
        <f>IF($E4000&lt;&gt;"",VLOOKUP($E4000,GEMWs!$E$14:$L$20,7,FALSE),"")</f>
        <v>37.754918937403332</v>
      </c>
      <c r="M4000" s="17">
        <f>IF($E4000&lt;&gt;"",VLOOKUP($E4000,GEMWs!$E$14:$L$20,8,FALSE),"")</f>
        <v>96.174593288388181</v>
      </c>
      <c r="N4000" s="17">
        <f t="shared" ca="1" si="276"/>
        <v>37.754918937403332</v>
      </c>
      <c r="O4000" s="17">
        <f t="shared" ca="1" si="277"/>
        <v>96.174593288388181</v>
      </c>
      <c r="P4000" s="17">
        <f t="shared" ca="1" si="274"/>
        <v>0.20795512948027967</v>
      </c>
      <c r="Q4000" s="17">
        <f t="shared" ca="1" si="275"/>
        <v>0.52973229880746076</v>
      </c>
    </row>
    <row r="4001" spans="1:17" x14ac:dyDescent="0.35">
      <c r="A4001" t="s">
        <v>1736</v>
      </c>
      <c r="B4001" t="s">
        <v>3000</v>
      </c>
      <c r="D4001" t="s">
        <v>14</v>
      </c>
      <c r="E4001" t="s">
        <v>21</v>
      </c>
      <c r="G4001" t="s">
        <v>3040</v>
      </c>
      <c r="H4001">
        <v>224</v>
      </c>
      <c r="J4001">
        <v>0</v>
      </c>
      <c r="K4001">
        <v>0</v>
      </c>
      <c r="L4001" s="17">
        <f>IF($E4001&lt;&gt;"",VLOOKUP($E4001,GEMWs!$E$14:$L$20,7,FALSE),"")</f>
        <v>37.754918937403332</v>
      </c>
      <c r="M4001" s="17">
        <f>IF($E4001&lt;&gt;"",VLOOKUP($E4001,GEMWs!$E$14:$L$20,8,FALSE),"")</f>
        <v>96.174593288388181</v>
      </c>
      <c r="N4001" s="17">
        <f t="shared" ca="1" si="276"/>
        <v>37.754918937403332</v>
      </c>
      <c r="O4001" s="17">
        <f t="shared" ca="1" si="277"/>
        <v>96.174593288388181</v>
      </c>
      <c r="P4001" s="17">
        <f t="shared" ca="1" si="274"/>
        <v>2.3290974501791322</v>
      </c>
      <c r="Q4001" s="17">
        <f t="shared" ca="1" si="275"/>
        <v>5.9330017466435603</v>
      </c>
    </row>
    <row r="4002" spans="1:17" x14ac:dyDescent="0.35">
      <c r="A4002" t="s">
        <v>1736</v>
      </c>
      <c r="B4002" t="s">
        <v>214</v>
      </c>
      <c r="C4002" t="s">
        <v>215</v>
      </c>
      <c r="D4002" t="s">
        <v>14</v>
      </c>
      <c r="E4002" t="s">
        <v>21</v>
      </c>
      <c r="F4002" t="s">
        <v>22</v>
      </c>
      <c r="G4002" t="s">
        <v>3040</v>
      </c>
      <c r="H4002">
        <v>7.2</v>
      </c>
      <c r="I4002">
        <v>270</v>
      </c>
      <c r="J4002">
        <v>32</v>
      </c>
      <c r="K4002">
        <v>713</v>
      </c>
      <c r="L4002" s="17">
        <f>IF($E4002&lt;&gt;"",VLOOKUP($E4002,GEMWs!$E$14:$L$20,7,FALSE),"")</f>
        <v>37.754918937403332</v>
      </c>
      <c r="M4002" s="17">
        <f>IF($E4002&lt;&gt;"",VLOOKUP($E4002,GEMWs!$E$14:$L$20,8,FALSE),"")</f>
        <v>96.174593288388181</v>
      </c>
      <c r="N4002" s="17">
        <f t="shared" si="276"/>
        <v>32</v>
      </c>
      <c r="O4002" s="17">
        <f t="shared" si="277"/>
        <v>713</v>
      </c>
      <c r="P4002" s="17">
        <f t="shared" si="274"/>
        <v>1.0098176718092567E-2</v>
      </c>
      <c r="Q4002" s="17">
        <f t="shared" si="275"/>
        <v>0.22500000000000001</v>
      </c>
    </row>
    <row r="4003" spans="1:17" x14ac:dyDescent="0.35">
      <c r="A4003" t="s">
        <v>1736</v>
      </c>
      <c r="B4003" t="s">
        <v>753</v>
      </c>
      <c r="D4003" t="s">
        <v>14</v>
      </c>
      <c r="E4003" t="s">
        <v>21</v>
      </c>
      <c r="G4003" t="s">
        <v>3040</v>
      </c>
      <c r="H4003">
        <v>435.9</v>
      </c>
      <c r="J4003">
        <v>0</v>
      </c>
      <c r="K4003">
        <v>0</v>
      </c>
      <c r="L4003" s="17">
        <f>IF($E4003&lt;&gt;"",VLOOKUP($E4003,GEMWs!$E$14:$L$20,7,FALSE),"")</f>
        <v>37.754918937403332</v>
      </c>
      <c r="M4003" s="17">
        <f>IF($E4003&lt;&gt;"",VLOOKUP($E4003,GEMWs!$E$14:$L$20,8,FALSE),"")</f>
        <v>96.174593288388181</v>
      </c>
      <c r="N4003" s="17">
        <f t="shared" ca="1" si="276"/>
        <v>37.754918937403332</v>
      </c>
      <c r="O4003" s="17">
        <f t="shared" ca="1" si="277"/>
        <v>96.174593288388181</v>
      </c>
      <c r="P4003" s="17">
        <f t="shared" ca="1" si="274"/>
        <v>4.5323820470226952</v>
      </c>
      <c r="Q4003" s="17">
        <f t="shared" ca="1" si="275"/>
        <v>11.545515452508607</v>
      </c>
    </row>
    <row r="4004" spans="1:17" x14ac:dyDescent="0.35">
      <c r="A4004" t="s">
        <v>1736</v>
      </c>
      <c r="B4004" t="s">
        <v>229</v>
      </c>
      <c r="D4004" t="s">
        <v>22</v>
      </c>
      <c r="G4004" t="s">
        <v>3040</v>
      </c>
      <c r="H4004">
        <v>10</v>
      </c>
      <c r="J4004">
        <v>0</v>
      </c>
      <c r="K4004">
        <v>0</v>
      </c>
      <c r="L4004" s="17" t="str">
        <f>IF($E4004&lt;&gt;"",VLOOKUP($E4004,GEMWs!$E$14:$L$20,7,FALSE),"")</f>
        <v/>
      </c>
      <c r="M4004" s="17" t="str">
        <f>IF($E4004&lt;&gt;"",VLOOKUP($E4004,GEMWs!$E$14:$L$20,8,FALSE),"")</f>
        <v/>
      </c>
      <c r="N4004" s="17">
        <f t="shared" ca="1" si="276"/>
        <v>0</v>
      </c>
      <c r="O4004" s="17">
        <f t="shared" ca="1" si="277"/>
        <v>0</v>
      </c>
      <c r="P4004" s="17">
        <f t="shared" ca="1" si="274"/>
        <v>0</v>
      </c>
      <c r="Q4004" s="17">
        <f t="shared" ca="1" si="275"/>
        <v>0</v>
      </c>
    </row>
    <row r="4005" spans="1:17" x14ac:dyDescent="0.35">
      <c r="A4005" t="s">
        <v>1736</v>
      </c>
      <c r="B4005" t="s">
        <v>103</v>
      </c>
      <c r="D4005" t="s">
        <v>14</v>
      </c>
      <c r="E4005" t="s">
        <v>15</v>
      </c>
      <c r="G4005" t="s">
        <v>3040</v>
      </c>
      <c r="H4005">
        <v>2671.1</v>
      </c>
      <c r="J4005">
        <v>0</v>
      </c>
      <c r="K4005">
        <v>0</v>
      </c>
      <c r="L4005" s="17">
        <f>IF($E4005&lt;&gt;"",VLOOKUP($E4005,GEMWs!$E$14:$L$20,7,FALSE),"")</f>
        <v>37.892086284381016</v>
      </c>
      <c r="M4005" s="17">
        <f>IF($E4005&lt;&gt;"",VLOOKUP($E4005,GEMWs!$E$14:$L$20,8,FALSE),"")</f>
        <v>96.522753888300599</v>
      </c>
      <c r="N4005" s="17">
        <f t="shared" ca="1" si="276"/>
        <v>37.892086284381016</v>
      </c>
      <c r="O4005" s="17">
        <f t="shared" ca="1" si="277"/>
        <v>96.522753888300599</v>
      </c>
      <c r="P4005" s="17">
        <f t="shared" ca="1" si="274"/>
        <v>27.673267622379356</v>
      </c>
      <c r="Q4005" s="17">
        <f t="shared" ca="1" si="275"/>
        <v>70.492291713719069</v>
      </c>
    </row>
    <row r="4006" spans="1:17" x14ac:dyDescent="0.35">
      <c r="A4006" t="s">
        <v>1736</v>
      </c>
      <c r="B4006" t="s">
        <v>1020</v>
      </c>
      <c r="D4006" t="s">
        <v>14</v>
      </c>
      <c r="E4006" t="s">
        <v>21</v>
      </c>
      <c r="G4006" t="s">
        <v>3040</v>
      </c>
      <c r="H4006">
        <v>240</v>
      </c>
      <c r="J4006">
        <v>0</v>
      </c>
      <c r="K4006">
        <v>0</v>
      </c>
      <c r="L4006" s="17">
        <f>IF($E4006&lt;&gt;"",VLOOKUP($E4006,GEMWs!$E$14:$L$20,7,FALSE),"")</f>
        <v>37.754918937403332</v>
      </c>
      <c r="M4006" s="17">
        <f>IF($E4006&lt;&gt;"",VLOOKUP($E4006,GEMWs!$E$14:$L$20,8,FALSE),"")</f>
        <v>96.174593288388181</v>
      </c>
      <c r="N4006" s="17">
        <f t="shared" ca="1" si="276"/>
        <v>37.754918937403332</v>
      </c>
      <c r="O4006" s="17">
        <f t="shared" ca="1" si="277"/>
        <v>96.174593288388181</v>
      </c>
      <c r="P4006" s="17">
        <f t="shared" ca="1" si="274"/>
        <v>2.4954615537633562</v>
      </c>
      <c r="Q4006" s="17">
        <f t="shared" ca="1" si="275"/>
        <v>6.3567875856895286</v>
      </c>
    </row>
    <row r="4007" spans="1:17" x14ac:dyDescent="0.35">
      <c r="A4007" t="s">
        <v>1736</v>
      </c>
      <c r="B4007" t="s">
        <v>49</v>
      </c>
      <c r="C4007" t="s">
        <v>50</v>
      </c>
      <c r="D4007" t="s">
        <v>14</v>
      </c>
      <c r="E4007" t="s">
        <v>21</v>
      </c>
      <c r="F4007" t="s">
        <v>14</v>
      </c>
      <c r="G4007" t="s">
        <v>3040</v>
      </c>
      <c r="H4007">
        <v>1500</v>
      </c>
      <c r="I4007">
        <v>278</v>
      </c>
      <c r="J4007">
        <v>20.321014999999999</v>
      </c>
      <c r="K4007">
        <v>2000</v>
      </c>
      <c r="L4007" s="17">
        <f>IF($E4007&lt;&gt;"",VLOOKUP($E4007,GEMWs!$E$14:$L$20,7,FALSE),"")</f>
        <v>37.754918937403332</v>
      </c>
      <c r="M4007" s="17">
        <f>IF($E4007&lt;&gt;"",VLOOKUP($E4007,GEMWs!$E$14:$L$20,8,FALSE),"")</f>
        <v>96.174593288388181</v>
      </c>
      <c r="N4007" s="17">
        <f t="shared" si="276"/>
        <v>20.321014999999999</v>
      </c>
      <c r="O4007" s="17">
        <f t="shared" si="277"/>
        <v>2000</v>
      </c>
      <c r="P4007" s="17">
        <f t="shared" ref="P4007:P4070" si="278">IF(O4007&gt;0,$H4007/O4007,0)</f>
        <v>0.75</v>
      </c>
      <c r="Q4007" s="17">
        <f t="shared" ref="Q4007:Q4070" si="279">IF(N4007&gt;0,$H4007/N4007,0)</f>
        <v>73.815210509908098</v>
      </c>
    </row>
    <row r="4008" spans="1:17" x14ac:dyDescent="0.35">
      <c r="A4008" t="s">
        <v>1736</v>
      </c>
      <c r="B4008" t="s">
        <v>236</v>
      </c>
      <c r="D4008" t="s">
        <v>22</v>
      </c>
      <c r="G4008" t="s">
        <v>3040</v>
      </c>
      <c r="H4008">
        <v>48.9</v>
      </c>
      <c r="J4008">
        <v>0</v>
      </c>
      <c r="K4008">
        <v>0</v>
      </c>
      <c r="L4008" s="17" t="str">
        <f>IF($E4008&lt;&gt;"",VLOOKUP($E4008,GEMWs!$E$14:$L$20,7,FALSE),"")</f>
        <v/>
      </c>
      <c r="M4008" s="17" t="str">
        <f>IF($E4008&lt;&gt;"",VLOOKUP($E4008,GEMWs!$E$14:$L$20,8,FALSE),"")</f>
        <v/>
      </c>
      <c r="N4008" s="17">
        <f t="shared" ca="1" si="276"/>
        <v>0</v>
      </c>
      <c r="O4008" s="17">
        <f t="shared" ca="1" si="277"/>
        <v>0</v>
      </c>
      <c r="P4008" s="17">
        <f t="shared" ca="1" si="278"/>
        <v>0</v>
      </c>
      <c r="Q4008" s="17">
        <f t="shared" ca="1" si="279"/>
        <v>0</v>
      </c>
    </row>
    <row r="4009" spans="1:17" x14ac:dyDescent="0.35">
      <c r="A4009" t="s">
        <v>1736</v>
      </c>
      <c r="B4009" t="s">
        <v>2976</v>
      </c>
      <c r="D4009" t="s">
        <v>14</v>
      </c>
      <c r="E4009" t="s">
        <v>21</v>
      </c>
      <c r="G4009" t="s">
        <v>3040</v>
      </c>
      <c r="H4009">
        <v>69</v>
      </c>
      <c r="J4009">
        <v>0</v>
      </c>
      <c r="K4009">
        <v>0</v>
      </c>
      <c r="L4009" s="17">
        <f>IF($E4009&lt;&gt;"",VLOOKUP($E4009,GEMWs!$E$14:$L$20,7,FALSE),"")</f>
        <v>37.754918937403332</v>
      </c>
      <c r="M4009" s="17">
        <f>IF($E4009&lt;&gt;"",VLOOKUP($E4009,GEMWs!$E$14:$L$20,8,FALSE),"")</f>
        <v>96.174593288388181</v>
      </c>
      <c r="N4009" s="17">
        <f t="shared" ca="1" si="276"/>
        <v>37.754918937403332</v>
      </c>
      <c r="O4009" s="17">
        <f t="shared" ca="1" si="277"/>
        <v>96.174593288388181</v>
      </c>
      <c r="P4009" s="17">
        <f t="shared" ca="1" si="278"/>
        <v>0.71744519670696483</v>
      </c>
      <c r="Q4009" s="17">
        <f t="shared" ca="1" si="279"/>
        <v>1.8275764308857396</v>
      </c>
    </row>
    <row r="4010" spans="1:17" x14ac:dyDescent="0.35">
      <c r="A4010" t="s">
        <v>1736</v>
      </c>
      <c r="B4010" t="s">
        <v>142</v>
      </c>
      <c r="C4010" t="s">
        <v>143</v>
      </c>
      <c r="D4010" t="s">
        <v>14</v>
      </c>
      <c r="E4010" t="s">
        <v>21</v>
      </c>
      <c r="F4010" t="s">
        <v>14</v>
      </c>
      <c r="G4010" t="s">
        <v>3040</v>
      </c>
      <c r="H4010">
        <v>45</v>
      </c>
      <c r="I4010">
        <v>307</v>
      </c>
      <c r="J4010">
        <v>6.6173489999999999</v>
      </c>
      <c r="K4010">
        <v>223.606798</v>
      </c>
      <c r="L4010" s="17">
        <f>IF($E4010&lt;&gt;"",VLOOKUP($E4010,GEMWs!$E$14:$L$20,7,FALSE),"")</f>
        <v>37.754918937403332</v>
      </c>
      <c r="M4010" s="17">
        <f>IF($E4010&lt;&gt;"",VLOOKUP($E4010,GEMWs!$E$14:$L$20,8,FALSE),"")</f>
        <v>96.174593288388181</v>
      </c>
      <c r="N4010" s="17">
        <f t="shared" si="276"/>
        <v>6.6173489999999999</v>
      </c>
      <c r="O4010" s="17">
        <f t="shared" si="277"/>
        <v>223.606798</v>
      </c>
      <c r="P4010" s="17">
        <f t="shared" si="278"/>
        <v>0.20124611774996215</v>
      </c>
      <c r="Q4010" s="17">
        <f t="shared" si="279"/>
        <v>6.800306285795112</v>
      </c>
    </row>
    <row r="4011" spans="1:17" x14ac:dyDescent="0.35">
      <c r="A4011" t="s">
        <v>1736</v>
      </c>
      <c r="B4011" t="s">
        <v>809</v>
      </c>
      <c r="C4011" t="s">
        <v>810</v>
      </c>
      <c r="D4011" t="s">
        <v>14</v>
      </c>
      <c r="E4011" t="s">
        <v>18</v>
      </c>
      <c r="F4011" t="s">
        <v>22</v>
      </c>
      <c r="G4011" t="s">
        <v>3040</v>
      </c>
      <c r="H4011">
        <v>5</v>
      </c>
      <c r="I4011">
        <v>437</v>
      </c>
      <c r="J4011">
        <v>115101.57619599999</v>
      </c>
      <c r="K4011">
        <v>115101.57619599999</v>
      </c>
      <c r="L4011" s="17">
        <f>IF($E4011&lt;&gt;"",VLOOKUP($E4011,GEMWs!$E$14:$L$20,7,FALSE),"")</f>
        <v>5950.3939027696888</v>
      </c>
      <c r="M4011" s="17">
        <f>IF($E4011&lt;&gt;"",VLOOKUP($E4011,GEMWs!$E$14:$L$20,8,FALSE),"")</f>
        <v>10539.430626954083</v>
      </c>
      <c r="N4011" s="17">
        <f t="shared" si="276"/>
        <v>115101.57619599999</v>
      </c>
      <c r="O4011" s="17">
        <f t="shared" si="277"/>
        <v>115101.57619599999</v>
      </c>
      <c r="P4011" s="17">
        <f t="shared" si="278"/>
        <v>4.3439891661307759E-5</v>
      </c>
      <c r="Q4011" s="17">
        <f t="shared" si="279"/>
        <v>4.3439891661307759E-5</v>
      </c>
    </row>
    <row r="4012" spans="1:17" x14ac:dyDescent="0.35">
      <c r="A4012" t="s">
        <v>1736</v>
      </c>
      <c r="B4012" t="s">
        <v>230</v>
      </c>
      <c r="D4012" t="s">
        <v>14</v>
      </c>
      <c r="E4012" t="s">
        <v>21</v>
      </c>
      <c r="G4012" t="s">
        <v>3040</v>
      </c>
      <c r="H4012">
        <v>390.8</v>
      </c>
      <c r="J4012">
        <v>0</v>
      </c>
      <c r="K4012">
        <v>0</v>
      </c>
      <c r="L4012" s="17">
        <f>IF($E4012&lt;&gt;"",VLOOKUP($E4012,GEMWs!$E$14:$L$20,7,FALSE),"")</f>
        <v>37.754918937403332</v>
      </c>
      <c r="M4012" s="17">
        <f>IF($E4012&lt;&gt;"",VLOOKUP($E4012,GEMWs!$E$14:$L$20,8,FALSE),"")</f>
        <v>96.174593288388181</v>
      </c>
      <c r="N4012" s="17">
        <f t="shared" ca="1" si="276"/>
        <v>37.754918937403332</v>
      </c>
      <c r="O4012" s="17">
        <f t="shared" ca="1" si="277"/>
        <v>96.174593288388181</v>
      </c>
      <c r="P4012" s="17">
        <f t="shared" ca="1" si="278"/>
        <v>4.0634432300446646</v>
      </c>
      <c r="Q4012" s="17">
        <f t="shared" ca="1" si="279"/>
        <v>10.350969118697783</v>
      </c>
    </row>
    <row r="4013" spans="1:17" x14ac:dyDescent="0.35">
      <c r="A4013" t="s">
        <v>1736</v>
      </c>
      <c r="B4013" t="s">
        <v>1737</v>
      </c>
      <c r="D4013" t="s">
        <v>14</v>
      </c>
      <c r="E4013" t="s">
        <v>21</v>
      </c>
      <c r="G4013" t="s">
        <v>3040</v>
      </c>
      <c r="H4013">
        <v>42.3</v>
      </c>
      <c r="J4013">
        <v>0</v>
      </c>
      <c r="K4013">
        <v>0</v>
      </c>
      <c r="L4013" s="17">
        <f>IF($E4013&lt;&gt;"",VLOOKUP($E4013,GEMWs!$E$14:$L$20,7,FALSE),"")</f>
        <v>37.754918937403332</v>
      </c>
      <c r="M4013" s="17">
        <f>IF($E4013&lt;&gt;"",VLOOKUP($E4013,GEMWs!$E$14:$L$20,8,FALSE),"")</f>
        <v>96.174593288388181</v>
      </c>
      <c r="N4013" s="17">
        <f t="shared" ca="1" si="276"/>
        <v>37.754918937403332</v>
      </c>
      <c r="O4013" s="17">
        <f t="shared" ca="1" si="277"/>
        <v>96.174593288388181</v>
      </c>
      <c r="P4013" s="17">
        <f t="shared" ca="1" si="278"/>
        <v>0.43982509885079146</v>
      </c>
      <c r="Q4013" s="17">
        <f t="shared" ca="1" si="279"/>
        <v>1.1203838119777794</v>
      </c>
    </row>
    <row r="4014" spans="1:17" x14ac:dyDescent="0.35">
      <c r="A4014" t="s">
        <v>1736</v>
      </c>
      <c r="B4014" t="s">
        <v>1021</v>
      </c>
      <c r="D4014" t="s">
        <v>14</v>
      </c>
      <c r="E4014" t="s">
        <v>21</v>
      </c>
      <c r="G4014" t="s">
        <v>3040</v>
      </c>
      <c r="H4014">
        <v>227</v>
      </c>
      <c r="J4014">
        <v>0</v>
      </c>
      <c r="K4014">
        <v>0</v>
      </c>
      <c r="L4014" s="17">
        <f>IF($E4014&lt;&gt;"",VLOOKUP($E4014,GEMWs!$E$14:$L$20,7,FALSE),"")</f>
        <v>37.754918937403332</v>
      </c>
      <c r="M4014" s="17">
        <f>IF($E4014&lt;&gt;"",VLOOKUP($E4014,GEMWs!$E$14:$L$20,8,FALSE),"")</f>
        <v>96.174593288388181</v>
      </c>
      <c r="N4014" s="17">
        <f t="shared" ca="1" si="276"/>
        <v>37.754918937403332</v>
      </c>
      <c r="O4014" s="17">
        <f t="shared" ca="1" si="277"/>
        <v>96.174593288388181</v>
      </c>
      <c r="P4014" s="17">
        <f t="shared" ca="1" si="278"/>
        <v>2.3602907196011742</v>
      </c>
      <c r="Q4014" s="17">
        <f t="shared" ca="1" si="279"/>
        <v>6.0124615914646791</v>
      </c>
    </row>
    <row r="4015" spans="1:17" x14ac:dyDescent="0.35">
      <c r="A4015" t="s">
        <v>1736</v>
      </c>
      <c r="B4015" t="s">
        <v>233</v>
      </c>
      <c r="D4015" t="s">
        <v>22</v>
      </c>
      <c r="G4015" t="s">
        <v>3040</v>
      </c>
      <c r="H4015">
        <v>4.4000000000000004</v>
      </c>
      <c r="J4015">
        <v>0</v>
      </c>
      <c r="K4015">
        <v>0</v>
      </c>
      <c r="L4015" s="17" t="str">
        <f>IF($E4015&lt;&gt;"",VLOOKUP($E4015,GEMWs!$E$14:$L$20,7,FALSE),"")</f>
        <v/>
      </c>
      <c r="M4015" s="17" t="str">
        <f>IF($E4015&lt;&gt;"",VLOOKUP($E4015,GEMWs!$E$14:$L$20,8,FALSE),"")</f>
        <v/>
      </c>
      <c r="N4015" s="17">
        <f t="shared" ca="1" si="276"/>
        <v>0</v>
      </c>
      <c r="O4015" s="17">
        <f t="shared" ca="1" si="277"/>
        <v>0</v>
      </c>
      <c r="P4015" s="17">
        <f t="shared" ca="1" si="278"/>
        <v>0</v>
      </c>
      <c r="Q4015" s="17">
        <f t="shared" ca="1" si="279"/>
        <v>0</v>
      </c>
    </row>
    <row r="4016" spans="1:17" x14ac:dyDescent="0.35">
      <c r="A4016" t="s">
        <v>1736</v>
      </c>
      <c r="B4016" t="s">
        <v>755</v>
      </c>
      <c r="D4016" t="s">
        <v>14</v>
      </c>
      <c r="E4016" t="s">
        <v>21</v>
      </c>
      <c r="G4016" t="s">
        <v>3040</v>
      </c>
      <c r="H4016">
        <v>21.4</v>
      </c>
      <c r="J4016">
        <v>0</v>
      </c>
      <c r="K4016">
        <v>0</v>
      </c>
      <c r="L4016" s="17">
        <f>IF($E4016&lt;&gt;"",VLOOKUP($E4016,GEMWs!$E$14:$L$20,7,FALSE),"")</f>
        <v>37.754918937403332</v>
      </c>
      <c r="M4016" s="17">
        <f>IF($E4016&lt;&gt;"",VLOOKUP($E4016,GEMWs!$E$14:$L$20,8,FALSE),"")</f>
        <v>96.174593288388181</v>
      </c>
      <c r="N4016" s="17">
        <f t="shared" ca="1" si="276"/>
        <v>37.754918937403332</v>
      </c>
      <c r="O4016" s="17">
        <f t="shared" ca="1" si="277"/>
        <v>96.174593288388181</v>
      </c>
      <c r="P4016" s="17">
        <f t="shared" ca="1" si="278"/>
        <v>0.22251198854389923</v>
      </c>
      <c r="Q4016" s="17">
        <f t="shared" ca="1" si="279"/>
        <v>0.56681355972398295</v>
      </c>
    </row>
    <row r="4017" spans="1:17" x14ac:dyDescent="0.35">
      <c r="A4017" t="s">
        <v>1736</v>
      </c>
      <c r="B4017" t="s">
        <v>220</v>
      </c>
      <c r="C4017" t="s">
        <v>221</v>
      </c>
      <c r="D4017" t="s">
        <v>14</v>
      </c>
      <c r="E4017" t="s">
        <v>21</v>
      </c>
      <c r="F4017" t="s">
        <v>22</v>
      </c>
      <c r="G4017" t="s">
        <v>3040</v>
      </c>
      <c r="H4017">
        <v>30</v>
      </c>
      <c r="I4017">
        <v>450</v>
      </c>
      <c r="J4017">
        <v>1711.018155</v>
      </c>
      <c r="K4017">
        <v>1711.018155</v>
      </c>
      <c r="L4017" s="17">
        <f>IF($E4017&lt;&gt;"",VLOOKUP($E4017,GEMWs!$E$14:$L$20,7,FALSE),"")</f>
        <v>37.754918937403332</v>
      </c>
      <c r="M4017" s="17">
        <f>IF($E4017&lt;&gt;"",VLOOKUP($E4017,GEMWs!$E$14:$L$20,8,FALSE),"")</f>
        <v>96.174593288388181</v>
      </c>
      <c r="N4017" s="17">
        <f t="shared" si="276"/>
        <v>1711.018155</v>
      </c>
      <c r="O4017" s="17">
        <f t="shared" si="277"/>
        <v>1711.018155</v>
      </c>
      <c r="P4017" s="17">
        <f t="shared" si="278"/>
        <v>1.7533420035510963E-2</v>
      </c>
      <c r="Q4017" s="17">
        <f t="shared" si="279"/>
        <v>1.7533420035510963E-2</v>
      </c>
    </row>
    <row r="4018" spans="1:17" x14ac:dyDescent="0.35">
      <c r="A4018" t="s">
        <v>1738</v>
      </c>
      <c r="B4018" t="s">
        <v>821</v>
      </c>
      <c r="D4018" t="s">
        <v>22</v>
      </c>
      <c r="G4018" t="s">
        <v>3040</v>
      </c>
      <c r="H4018">
        <v>18745.599999999999</v>
      </c>
      <c r="J4018">
        <v>0</v>
      </c>
      <c r="K4018">
        <v>0</v>
      </c>
      <c r="L4018" s="17" t="str">
        <f>IF($E4018&lt;&gt;"",VLOOKUP($E4018,GEMWs!$E$14:$L$20,7,FALSE),"")</f>
        <v/>
      </c>
      <c r="M4018" s="17" t="str">
        <f>IF($E4018&lt;&gt;"",VLOOKUP($E4018,GEMWs!$E$14:$L$20,8,FALSE),"")</f>
        <v/>
      </c>
      <c r="N4018" s="17">
        <f t="shared" ca="1" si="276"/>
        <v>0</v>
      </c>
      <c r="O4018" s="17">
        <f t="shared" ca="1" si="277"/>
        <v>0</v>
      </c>
      <c r="P4018" s="17">
        <f t="shared" ca="1" si="278"/>
        <v>0</v>
      </c>
      <c r="Q4018" s="17">
        <f t="shared" ca="1" si="279"/>
        <v>0</v>
      </c>
    </row>
    <row r="4019" spans="1:17" x14ac:dyDescent="0.35">
      <c r="A4019" t="s">
        <v>1738</v>
      </c>
      <c r="B4019" t="s">
        <v>170</v>
      </c>
      <c r="C4019" t="s">
        <v>171</v>
      </c>
      <c r="D4019" t="s">
        <v>14</v>
      </c>
      <c r="E4019" t="s">
        <v>21</v>
      </c>
      <c r="F4019" t="s">
        <v>22</v>
      </c>
      <c r="G4019" t="s">
        <v>3040</v>
      </c>
      <c r="H4019">
        <v>0.6</v>
      </c>
      <c r="I4019">
        <v>114</v>
      </c>
      <c r="J4019">
        <v>15000</v>
      </c>
      <c r="K4019">
        <v>20000</v>
      </c>
      <c r="L4019" s="17">
        <f>IF($E4019&lt;&gt;"",VLOOKUP($E4019,GEMWs!$E$14:$L$20,7,FALSE),"")</f>
        <v>37.754918937403332</v>
      </c>
      <c r="M4019" s="17">
        <f>IF($E4019&lt;&gt;"",VLOOKUP($E4019,GEMWs!$E$14:$L$20,8,FALSE),"")</f>
        <v>96.174593288388181</v>
      </c>
      <c r="N4019" s="17">
        <f t="shared" si="276"/>
        <v>15000</v>
      </c>
      <c r="O4019" s="17">
        <f t="shared" si="277"/>
        <v>20000</v>
      </c>
      <c r="P4019" s="17">
        <f t="shared" si="278"/>
        <v>2.9999999999999997E-5</v>
      </c>
      <c r="Q4019" s="17">
        <f t="shared" si="279"/>
        <v>3.9999999999999996E-5</v>
      </c>
    </row>
    <row r="4020" spans="1:17" x14ac:dyDescent="0.35">
      <c r="A4020" t="s">
        <v>1738</v>
      </c>
      <c r="B4020" t="s">
        <v>13</v>
      </c>
      <c r="D4020" t="s">
        <v>14</v>
      </c>
      <c r="E4020" t="s">
        <v>15</v>
      </c>
      <c r="G4020" t="s">
        <v>3040</v>
      </c>
      <c r="H4020">
        <v>780</v>
      </c>
      <c r="J4020">
        <v>0</v>
      </c>
      <c r="K4020">
        <v>0</v>
      </c>
      <c r="L4020" s="17">
        <f>IF($E4020&lt;&gt;"",VLOOKUP($E4020,GEMWs!$E$14:$L$20,7,FALSE),"")</f>
        <v>37.892086284381016</v>
      </c>
      <c r="M4020" s="17">
        <f>IF($E4020&lt;&gt;"",VLOOKUP($E4020,GEMWs!$E$14:$L$20,8,FALSE),"")</f>
        <v>96.522753888300599</v>
      </c>
      <c r="N4020" s="17">
        <f t="shared" ca="1" si="276"/>
        <v>37.892086284381016</v>
      </c>
      <c r="O4020" s="17">
        <f t="shared" ca="1" si="277"/>
        <v>96.522753888300599</v>
      </c>
      <c r="P4020" s="17">
        <f t="shared" ca="1" si="278"/>
        <v>8.0809961234906584</v>
      </c>
      <c r="Q4020" s="17">
        <f t="shared" ca="1" si="279"/>
        <v>20.584773140916056</v>
      </c>
    </row>
    <row r="4021" spans="1:17" x14ac:dyDescent="0.35">
      <c r="A4021" t="s">
        <v>1738</v>
      </c>
      <c r="B4021" t="s">
        <v>803</v>
      </c>
      <c r="C4021" t="s">
        <v>804</v>
      </c>
      <c r="D4021" t="s">
        <v>14</v>
      </c>
      <c r="E4021" t="s">
        <v>21</v>
      </c>
      <c r="F4021" t="s">
        <v>22</v>
      </c>
      <c r="G4021" t="s">
        <v>3040</v>
      </c>
      <c r="H4021">
        <v>174.5</v>
      </c>
      <c r="I4021">
        <v>265</v>
      </c>
      <c r="J4021">
        <v>10000</v>
      </c>
      <c r="K4021">
        <v>10000</v>
      </c>
      <c r="L4021" s="17">
        <f>IF($E4021&lt;&gt;"",VLOOKUP($E4021,GEMWs!$E$14:$L$20,7,FALSE),"")</f>
        <v>37.754918937403332</v>
      </c>
      <c r="M4021" s="17">
        <f>IF($E4021&lt;&gt;"",VLOOKUP($E4021,GEMWs!$E$14:$L$20,8,FALSE),"")</f>
        <v>96.174593288388181</v>
      </c>
      <c r="N4021" s="17">
        <f t="shared" si="276"/>
        <v>10000</v>
      </c>
      <c r="O4021" s="17">
        <f t="shared" si="277"/>
        <v>10000</v>
      </c>
      <c r="P4021" s="17">
        <f t="shared" si="278"/>
        <v>1.745E-2</v>
      </c>
      <c r="Q4021" s="17">
        <f t="shared" si="279"/>
        <v>1.745E-2</v>
      </c>
    </row>
    <row r="4022" spans="1:17" x14ac:dyDescent="0.35">
      <c r="A4022" t="s">
        <v>1738</v>
      </c>
      <c r="B4022" t="s">
        <v>103</v>
      </c>
      <c r="D4022" t="s">
        <v>14</v>
      </c>
      <c r="E4022" t="s">
        <v>15</v>
      </c>
      <c r="G4022" t="s">
        <v>3040</v>
      </c>
      <c r="H4022">
        <v>20904.900000000001</v>
      </c>
      <c r="J4022">
        <v>0</v>
      </c>
      <c r="K4022">
        <v>0</v>
      </c>
      <c r="L4022" s="17">
        <f>IF($E4022&lt;&gt;"",VLOOKUP($E4022,GEMWs!$E$14:$L$20,7,FALSE),"")</f>
        <v>37.892086284381016</v>
      </c>
      <c r="M4022" s="17">
        <f>IF($E4022&lt;&gt;"",VLOOKUP($E4022,GEMWs!$E$14:$L$20,8,FALSE),"")</f>
        <v>96.522753888300599</v>
      </c>
      <c r="N4022" s="17">
        <f t="shared" ca="1" si="276"/>
        <v>37.892086284381016</v>
      </c>
      <c r="O4022" s="17">
        <f t="shared" ca="1" si="277"/>
        <v>96.522753888300599</v>
      </c>
      <c r="P4022" s="17">
        <f t="shared" ca="1" si="278"/>
        <v>216.580020335846</v>
      </c>
      <c r="Q4022" s="17">
        <f t="shared" ca="1" si="279"/>
        <v>551.69567183786683</v>
      </c>
    </row>
    <row r="4023" spans="1:17" x14ac:dyDescent="0.35">
      <c r="A4023" t="s">
        <v>1738</v>
      </c>
      <c r="B4023" t="s">
        <v>477</v>
      </c>
      <c r="D4023" t="s">
        <v>22</v>
      </c>
      <c r="G4023" t="s">
        <v>3040</v>
      </c>
      <c r="H4023">
        <v>605.6</v>
      </c>
      <c r="J4023">
        <v>0</v>
      </c>
      <c r="K4023">
        <v>0</v>
      </c>
      <c r="L4023" s="17" t="str">
        <f>IF($E4023&lt;&gt;"",VLOOKUP($E4023,GEMWs!$E$14:$L$20,7,FALSE),"")</f>
        <v/>
      </c>
      <c r="M4023" s="17" t="str">
        <f>IF($E4023&lt;&gt;"",VLOOKUP($E4023,GEMWs!$E$14:$L$20,8,FALSE),"")</f>
        <v/>
      </c>
      <c r="N4023" s="17">
        <f t="shared" ca="1" si="276"/>
        <v>0</v>
      </c>
      <c r="O4023" s="17">
        <f t="shared" ca="1" si="277"/>
        <v>0</v>
      </c>
      <c r="P4023" s="17">
        <f t="shared" ca="1" si="278"/>
        <v>0</v>
      </c>
      <c r="Q4023" s="17">
        <f t="shared" ca="1" si="279"/>
        <v>0</v>
      </c>
    </row>
    <row r="4024" spans="1:17" x14ac:dyDescent="0.35">
      <c r="A4024" t="s">
        <v>1738</v>
      </c>
      <c r="B4024" t="s">
        <v>811</v>
      </c>
      <c r="C4024" t="s">
        <v>812</v>
      </c>
      <c r="D4024" t="s">
        <v>14</v>
      </c>
      <c r="E4024" t="s">
        <v>21</v>
      </c>
      <c r="F4024" t="s">
        <v>22</v>
      </c>
      <c r="G4024" t="s">
        <v>3040</v>
      </c>
      <c r="H4024">
        <v>214.5</v>
      </c>
      <c r="I4024">
        <v>436</v>
      </c>
      <c r="J4024">
        <v>1476.2</v>
      </c>
      <c r="K4024">
        <v>2013</v>
      </c>
      <c r="L4024" s="17">
        <f>IF($E4024&lt;&gt;"",VLOOKUP($E4024,GEMWs!$E$14:$L$20,7,FALSE),"")</f>
        <v>37.754918937403332</v>
      </c>
      <c r="M4024" s="17">
        <f>IF($E4024&lt;&gt;"",VLOOKUP($E4024,GEMWs!$E$14:$L$20,8,FALSE),"")</f>
        <v>96.174593288388181</v>
      </c>
      <c r="N4024" s="17">
        <f t="shared" si="276"/>
        <v>1476.2</v>
      </c>
      <c r="O4024" s="17">
        <f t="shared" si="277"/>
        <v>2013</v>
      </c>
      <c r="P4024" s="17">
        <f t="shared" si="278"/>
        <v>0.10655737704918032</v>
      </c>
      <c r="Q4024" s="17">
        <f t="shared" si="279"/>
        <v>0.14530551415797316</v>
      </c>
    </row>
    <row r="4025" spans="1:17" x14ac:dyDescent="0.35">
      <c r="A4025" t="s">
        <v>1738</v>
      </c>
      <c r="B4025" t="s">
        <v>2980</v>
      </c>
      <c r="D4025" t="s">
        <v>14</v>
      </c>
      <c r="E4025" t="s">
        <v>18</v>
      </c>
      <c r="G4025" t="s">
        <v>3040</v>
      </c>
      <c r="H4025">
        <v>745.3</v>
      </c>
      <c r="J4025">
        <v>0</v>
      </c>
      <c r="K4025">
        <v>0</v>
      </c>
      <c r="L4025" s="17">
        <f>IF($E4025&lt;&gt;"",VLOOKUP($E4025,GEMWs!$E$14:$L$20,7,FALSE),"")</f>
        <v>5950.3939027696888</v>
      </c>
      <c r="M4025" s="17">
        <f>IF($E4025&lt;&gt;"",VLOOKUP($E4025,GEMWs!$E$14:$L$20,8,FALSE),"")</f>
        <v>10539.430626954083</v>
      </c>
      <c r="N4025" s="17">
        <f t="shared" ca="1" si="276"/>
        <v>5950.3939027696888</v>
      </c>
      <c r="O4025" s="17">
        <f t="shared" ca="1" si="277"/>
        <v>10539.430626954083</v>
      </c>
      <c r="P4025" s="17">
        <f t="shared" ca="1" si="278"/>
        <v>7.0715395013268678E-2</v>
      </c>
      <c r="Q4025" s="17">
        <f t="shared" ca="1" si="279"/>
        <v>0.12525221223641855</v>
      </c>
    </row>
    <row r="4026" spans="1:17" x14ac:dyDescent="0.35">
      <c r="A4026" t="s">
        <v>1738</v>
      </c>
      <c r="B4026" t="s">
        <v>836</v>
      </c>
      <c r="D4026" t="s">
        <v>14</v>
      </c>
      <c r="E4026" t="s">
        <v>21</v>
      </c>
      <c r="G4026" t="s">
        <v>3040</v>
      </c>
      <c r="H4026">
        <v>1053.3</v>
      </c>
      <c r="J4026">
        <v>0</v>
      </c>
      <c r="K4026">
        <v>0</v>
      </c>
      <c r="L4026" s="17">
        <f>IF($E4026&lt;&gt;"",VLOOKUP($E4026,GEMWs!$E$14:$L$20,7,FALSE),"")</f>
        <v>37.754918937403332</v>
      </c>
      <c r="M4026" s="17">
        <f>IF($E4026&lt;&gt;"",VLOOKUP($E4026,GEMWs!$E$14:$L$20,8,FALSE),"")</f>
        <v>96.174593288388181</v>
      </c>
      <c r="N4026" s="17">
        <f t="shared" ca="1" si="276"/>
        <v>37.754918937403332</v>
      </c>
      <c r="O4026" s="17">
        <f t="shared" ca="1" si="277"/>
        <v>96.174593288388181</v>
      </c>
      <c r="P4026" s="17">
        <f t="shared" ca="1" si="278"/>
        <v>10.951956894078927</v>
      </c>
      <c r="Q4026" s="17">
        <f t="shared" ca="1" si="279"/>
        <v>27.89835151669492</v>
      </c>
    </row>
    <row r="4027" spans="1:17" x14ac:dyDescent="0.35">
      <c r="A4027" t="s">
        <v>1738</v>
      </c>
      <c r="B4027" t="s">
        <v>71</v>
      </c>
      <c r="C4027" t="s">
        <v>72</v>
      </c>
      <c r="D4027" t="s">
        <v>14</v>
      </c>
      <c r="E4027" t="s">
        <v>21</v>
      </c>
      <c r="F4027" t="s">
        <v>22</v>
      </c>
      <c r="G4027" t="s">
        <v>3040</v>
      </c>
      <c r="H4027">
        <v>0.6</v>
      </c>
      <c r="I4027">
        <v>333</v>
      </c>
      <c r="J4027">
        <v>31000</v>
      </c>
      <c r="K4027">
        <v>60000</v>
      </c>
      <c r="L4027" s="17">
        <f>IF($E4027&lt;&gt;"",VLOOKUP($E4027,GEMWs!$E$14:$L$20,7,FALSE),"")</f>
        <v>37.754918937403332</v>
      </c>
      <c r="M4027" s="17">
        <f>IF($E4027&lt;&gt;"",VLOOKUP($E4027,GEMWs!$E$14:$L$20,8,FALSE),"")</f>
        <v>96.174593288388181</v>
      </c>
      <c r="N4027" s="17">
        <f t="shared" si="276"/>
        <v>31000</v>
      </c>
      <c r="O4027" s="17">
        <f t="shared" si="277"/>
        <v>60000</v>
      </c>
      <c r="P4027" s="17">
        <f t="shared" si="278"/>
        <v>9.9999999999999991E-6</v>
      </c>
      <c r="Q4027" s="17">
        <f t="shared" si="279"/>
        <v>1.9354838709677417E-5</v>
      </c>
    </row>
    <row r="4028" spans="1:17" x14ac:dyDescent="0.35">
      <c r="A4028" t="s">
        <v>1738</v>
      </c>
      <c r="B4028" t="s">
        <v>186</v>
      </c>
      <c r="C4028" t="s">
        <v>187</v>
      </c>
      <c r="D4028" t="s">
        <v>14</v>
      </c>
      <c r="E4028" t="s">
        <v>21</v>
      </c>
      <c r="F4028" t="s">
        <v>14</v>
      </c>
      <c r="G4028" t="s">
        <v>3040</v>
      </c>
      <c r="H4028">
        <v>23.2</v>
      </c>
      <c r="I4028">
        <v>337</v>
      </c>
      <c r="J4028">
        <v>53.942762999999999</v>
      </c>
      <c r="K4028">
        <v>180000</v>
      </c>
      <c r="L4028" s="17">
        <f>IF($E4028&lt;&gt;"",VLOOKUP($E4028,GEMWs!$E$14:$L$20,7,FALSE),"")</f>
        <v>37.754918937403332</v>
      </c>
      <c r="M4028" s="17">
        <f>IF($E4028&lt;&gt;"",VLOOKUP($E4028,GEMWs!$E$14:$L$20,8,FALSE),"")</f>
        <v>96.174593288388181</v>
      </c>
      <c r="N4028" s="17">
        <f t="shared" si="276"/>
        <v>53.942762999999999</v>
      </c>
      <c r="O4028" s="17">
        <f t="shared" si="277"/>
        <v>180000</v>
      </c>
      <c r="P4028" s="17">
        <f t="shared" si="278"/>
        <v>1.2888888888888889E-4</v>
      </c>
      <c r="Q4028" s="17">
        <f t="shared" si="279"/>
        <v>0.43008549636213478</v>
      </c>
    </row>
    <row r="4029" spans="1:17" x14ac:dyDescent="0.35">
      <c r="A4029" t="s">
        <v>1738</v>
      </c>
      <c r="B4029" t="s">
        <v>1742</v>
      </c>
      <c r="D4029" t="s">
        <v>22</v>
      </c>
      <c r="G4029" t="s">
        <v>3040</v>
      </c>
      <c r="H4029">
        <v>865.7</v>
      </c>
      <c r="J4029">
        <v>0</v>
      </c>
      <c r="K4029">
        <v>0</v>
      </c>
      <c r="L4029" s="17" t="str">
        <f>IF($E4029&lt;&gt;"",VLOOKUP($E4029,GEMWs!$E$14:$L$20,7,FALSE),"")</f>
        <v/>
      </c>
      <c r="M4029" s="17" t="str">
        <f>IF($E4029&lt;&gt;"",VLOOKUP($E4029,GEMWs!$E$14:$L$20,8,FALSE),"")</f>
        <v/>
      </c>
      <c r="N4029" s="17">
        <f t="shared" ca="1" si="276"/>
        <v>0</v>
      </c>
      <c r="O4029" s="17">
        <f t="shared" ca="1" si="277"/>
        <v>0</v>
      </c>
      <c r="P4029" s="17">
        <f t="shared" ca="1" si="278"/>
        <v>0</v>
      </c>
      <c r="Q4029" s="17">
        <f t="shared" ca="1" si="279"/>
        <v>0</v>
      </c>
    </row>
    <row r="4030" spans="1:17" x14ac:dyDescent="0.35">
      <c r="A4030" t="s">
        <v>1738</v>
      </c>
      <c r="B4030" t="s">
        <v>184</v>
      </c>
      <c r="C4030" t="s">
        <v>185</v>
      </c>
      <c r="D4030" t="s">
        <v>14</v>
      </c>
      <c r="E4030" t="s">
        <v>21</v>
      </c>
      <c r="F4030" t="s">
        <v>22</v>
      </c>
      <c r="G4030" t="s">
        <v>3040</v>
      </c>
      <c r="H4030">
        <v>1.4</v>
      </c>
      <c r="I4030">
        <v>345</v>
      </c>
      <c r="J4030">
        <v>5000</v>
      </c>
      <c r="K4030">
        <v>20000</v>
      </c>
      <c r="L4030" s="17">
        <f>IF($E4030&lt;&gt;"",VLOOKUP($E4030,GEMWs!$E$14:$L$20,7,FALSE),"")</f>
        <v>37.754918937403332</v>
      </c>
      <c r="M4030" s="17">
        <f>IF($E4030&lt;&gt;"",VLOOKUP($E4030,GEMWs!$E$14:$L$20,8,FALSE),"")</f>
        <v>96.174593288388181</v>
      </c>
      <c r="N4030" s="17">
        <f t="shared" si="276"/>
        <v>5000</v>
      </c>
      <c r="O4030" s="17">
        <f t="shared" si="277"/>
        <v>20000</v>
      </c>
      <c r="P4030" s="17">
        <f t="shared" si="278"/>
        <v>6.9999999999999994E-5</v>
      </c>
      <c r="Q4030" s="17">
        <f t="shared" si="279"/>
        <v>2.7999999999999998E-4</v>
      </c>
    </row>
    <row r="4031" spans="1:17" x14ac:dyDescent="0.35">
      <c r="A4031" t="s">
        <v>1743</v>
      </c>
      <c r="B4031" t="s">
        <v>245</v>
      </c>
      <c r="D4031" t="s">
        <v>22</v>
      </c>
      <c r="G4031" t="s">
        <v>3040</v>
      </c>
      <c r="H4031">
        <v>385</v>
      </c>
      <c r="J4031">
        <v>0</v>
      </c>
      <c r="K4031">
        <v>0</v>
      </c>
      <c r="L4031" s="17" t="str">
        <f>IF($E4031&lt;&gt;"",VLOOKUP($E4031,GEMWs!$E$14:$L$20,7,FALSE),"")</f>
        <v/>
      </c>
      <c r="M4031" s="17" t="str">
        <f>IF($E4031&lt;&gt;"",VLOOKUP($E4031,GEMWs!$E$14:$L$20,8,FALSE),"")</f>
        <v/>
      </c>
      <c r="N4031" s="17">
        <f t="shared" ca="1" si="276"/>
        <v>0</v>
      </c>
      <c r="O4031" s="17">
        <f t="shared" ca="1" si="277"/>
        <v>0</v>
      </c>
      <c r="P4031" s="17">
        <f t="shared" ca="1" si="278"/>
        <v>0</v>
      </c>
      <c r="Q4031" s="17">
        <f t="shared" ca="1" si="279"/>
        <v>0</v>
      </c>
    </row>
    <row r="4032" spans="1:17" x14ac:dyDescent="0.35">
      <c r="A4032" t="s">
        <v>1743</v>
      </c>
      <c r="B4032" t="s">
        <v>13</v>
      </c>
      <c r="D4032" t="s">
        <v>14</v>
      </c>
      <c r="E4032" t="s">
        <v>15</v>
      </c>
      <c r="G4032" t="s">
        <v>3040</v>
      </c>
      <c r="H4032">
        <v>575</v>
      </c>
      <c r="J4032">
        <v>0</v>
      </c>
      <c r="K4032">
        <v>0</v>
      </c>
      <c r="L4032" s="17">
        <f>IF($E4032&lt;&gt;"",VLOOKUP($E4032,GEMWs!$E$14:$L$20,7,FALSE),"")</f>
        <v>37.892086284381016</v>
      </c>
      <c r="M4032" s="17">
        <f>IF($E4032&lt;&gt;"",VLOOKUP($E4032,GEMWs!$E$14:$L$20,8,FALSE),"")</f>
        <v>96.522753888300599</v>
      </c>
      <c r="N4032" s="17">
        <f t="shared" ca="1" si="276"/>
        <v>37.892086284381016</v>
      </c>
      <c r="O4032" s="17">
        <f t="shared" ca="1" si="277"/>
        <v>96.522753888300599</v>
      </c>
      <c r="P4032" s="17">
        <f t="shared" ca="1" si="278"/>
        <v>5.9571445782142671</v>
      </c>
      <c r="Q4032" s="17">
        <f t="shared" ca="1" si="279"/>
        <v>15.17467250772658</v>
      </c>
    </row>
    <row r="4033" spans="1:17" x14ac:dyDescent="0.35">
      <c r="A4033" t="s">
        <v>1743</v>
      </c>
      <c r="B4033" t="s">
        <v>2995</v>
      </c>
      <c r="C4033" t="s">
        <v>158</v>
      </c>
      <c r="D4033" t="s">
        <v>22</v>
      </c>
      <c r="G4033" t="s">
        <v>3040</v>
      </c>
      <c r="H4033">
        <v>10</v>
      </c>
      <c r="J4033">
        <v>0</v>
      </c>
      <c r="K4033">
        <v>0</v>
      </c>
      <c r="L4033" s="17" t="str">
        <f>IF($E4033&lt;&gt;"",VLOOKUP($E4033,GEMWs!$E$14:$L$20,7,FALSE),"")</f>
        <v/>
      </c>
      <c r="M4033" s="17" t="str">
        <f>IF($E4033&lt;&gt;"",VLOOKUP($E4033,GEMWs!$E$14:$L$20,8,FALSE),"")</f>
        <v/>
      </c>
      <c r="N4033" s="17">
        <f t="shared" ca="1" si="276"/>
        <v>0</v>
      </c>
      <c r="O4033" s="17">
        <f t="shared" ca="1" si="277"/>
        <v>0</v>
      </c>
      <c r="P4033" s="17">
        <f t="shared" ca="1" si="278"/>
        <v>0</v>
      </c>
      <c r="Q4033" s="17">
        <f t="shared" ca="1" si="279"/>
        <v>0</v>
      </c>
    </row>
    <row r="4034" spans="1:17" x14ac:dyDescent="0.35">
      <c r="A4034" t="s">
        <v>1743</v>
      </c>
      <c r="B4034" t="s">
        <v>229</v>
      </c>
      <c r="D4034" t="s">
        <v>22</v>
      </c>
      <c r="G4034" t="s">
        <v>3040</v>
      </c>
      <c r="H4034">
        <v>182</v>
      </c>
      <c r="J4034">
        <v>0</v>
      </c>
      <c r="K4034">
        <v>0</v>
      </c>
      <c r="L4034" s="17" t="str">
        <f>IF($E4034&lt;&gt;"",VLOOKUP($E4034,GEMWs!$E$14:$L$20,7,FALSE),"")</f>
        <v/>
      </c>
      <c r="M4034" s="17" t="str">
        <f>IF($E4034&lt;&gt;"",VLOOKUP($E4034,GEMWs!$E$14:$L$20,8,FALSE),"")</f>
        <v/>
      </c>
      <c r="N4034" s="17">
        <f t="shared" ca="1" si="276"/>
        <v>0</v>
      </c>
      <c r="O4034" s="17">
        <f t="shared" ca="1" si="277"/>
        <v>0</v>
      </c>
      <c r="P4034" s="17">
        <f t="shared" ca="1" si="278"/>
        <v>0</v>
      </c>
      <c r="Q4034" s="17">
        <f t="shared" ca="1" si="279"/>
        <v>0</v>
      </c>
    </row>
    <row r="4035" spans="1:17" x14ac:dyDescent="0.35">
      <c r="A4035" t="s">
        <v>1743</v>
      </c>
      <c r="B4035" t="s">
        <v>103</v>
      </c>
      <c r="D4035" t="s">
        <v>14</v>
      </c>
      <c r="E4035" t="s">
        <v>15</v>
      </c>
      <c r="G4035" t="s">
        <v>3040</v>
      </c>
      <c r="H4035">
        <v>14220</v>
      </c>
      <c r="J4035">
        <v>0</v>
      </c>
      <c r="K4035">
        <v>0</v>
      </c>
      <c r="L4035" s="17">
        <f>IF($E4035&lt;&gt;"",VLOOKUP($E4035,GEMWs!$E$14:$L$20,7,FALSE),"")</f>
        <v>37.892086284381016</v>
      </c>
      <c r="M4035" s="17">
        <f>IF($E4035&lt;&gt;"",VLOOKUP($E4035,GEMWs!$E$14:$L$20,8,FALSE),"")</f>
        <v>96.522753888300599</v>
      </c>
      <c r="N4035" s="17">
        <f t="shared" ca="1" si="276"/>
        <v>37.892086284381016</v>
      </c>
      <c r="O4035" s="17">
        <f t="shared" ca="1" si="277"/>
        <v>96.522753888300599</v>
      </c>
      <c r="P4035" s="17">
        <f t="shared" ca="1" si="278"/>
        <v>147.32277548209893</v>
      </c>
      <c r="Q4035" s="17">
        <f t="shared" ca="1" si="279"/>
        <v>375.27624879977731</v>
      </c>
    </row>
    <row r="4036" spans="1:17" x14ac:dyDescent="0.35">
      <c r="A4036" t="s">
        <v>1743</v>
      </c>
      <c r="B4036" t="s">
        <v>236</v>
      </c>
      <c r="D4036" t="s">
        <v>22</v>
      </c>
      <c r="G4036" t="s">
        <v>3040</v>
      </c>
      <c r="H4036">
        <v>118</v>
      </c>
      <c r="J4036">
        <v>0</v>
      </c>
      <c r="K4036">
        <v>0</v>
      </c>
      <c r="L4036" s="17" t="str">
        <f>IF($E4036&lt;&gt;"",VLOOKUP($E4036,GEMWs!$E$14:$L$20,7,FALSE),"")</f>
        <v/>
      </c>
      <c r="M4036" s="17" t="str">
        <f>IF($E4036&lt;&gt;"",VLOOKUP($E4036,GEMWs!$E$14:$L$20,8,FALSE),"")</f>
        <v/>
      </c>
      <c r="N4036" s="17">
        <f t="shared" ca="1" si="276"/>
        <v>0</v>
      </c>
      <c r="O4036" s="17">
        <f t="shared" ca="1" si="277"/>
        <v>0</v>
      </c>
      <c r="P4036" s="17">
        <f t="shared" ca="1" si="278"/>
        <v>0</v>
      </c>
      <c r="Q4036" s="17">
        <f t="shared" ca="1" si="279"/>
        <v>0</v>
      </c>
    </row>
    <row r="4037" spans="1:17" x14ac:dyDescent="0.35">
      <c r="A4037" t="s">
        <v>1743</v>
      </c>
      <c r="B4037" t="s">
        <v>511</v>
      </c>
      <c r="D4037" t="s">
        <v>22</v>
      </c>
      <c r="G4037" t="s">
        <v>3040</v>
      </c>
      <c r="H4037">
        <v>12</v>
      </c>
      <c r="J4037">
        <v>0</v>
      </c>
      <c r="K4037">
        <v>0</v>
      </c>
      <c r="L4037" s="17" t="str">
        <f>IF($E4037&lt;&gt;"",VLOOKUP($E4037,GEMWs!$E$14:$L$20,7,FALSE),"")</f>
        <v/>
      </c>
      <c r="M4037" s="17" t="str">
        <f>IF($E4037&lt;&gt;"",VLOOKUP($E4037,GEMWs!$E$14:$L$20,8,FALSE),"")</f>
        <v/>
      </c>
      <c r="N4037" s="17">
        <f t="shared" ca="1" si="276"/>
        <v>0</v>
      </c>
      <c r="O4037" s="17">
        <f t="shared" ca="1" si="277"/>
        <v>0</v>
      </c>
      <c r="P4037" s="17">
        <f t="shared" ca="1" si="278"/>
        <v>0</v>
      </c>
      <c r="Q4037" s="17">
        <f t="shared" ca="1" si="279"/>
        <v>0</v>
      </c>
    </row>
    <row r="4038" spans="1:17" x14ac:dyDescent="0.35">
      <c r="A4038" t="s">
        <v>1743</v>
      </c>
      <c r="B4038" t="s">
        <v>246</v>
      </c>
      <c r="D4038" t="s">
        <v>22</v>
      </c>
      <c r="G4038" t="s">
        <v>3040</v>
      </c>
      <c r="H4038">
        <v>210</v>
      </c>
      <c r="J4038">
        <v>0</v>
      </c>
      <c r="K4038">
        <v>0</v>
      </c>
      <c r="L4038" s="17" t="str">
        <f>IF($E4038&lt;&gt;"",VLOOKUP($E4038,GEMWs!$E$14:$L$20,7,FALSE),"")</f>
        <v/>
      </c>
      <c r="M4038" s="17" t="str">
        <f>IF($E4038&lt;&gt;"",VLOOKUP($E4038,GEMWs!$E$14:$L$20,8,FALSE),"")</f>
        <v/>
      </c>
      <c r="N4038" s="17">
        <f t="shared" ca="1" si="276"/>
        <v>0</v>
      </c>
      <c r="O4038" s="17">
        <f t="shared" ca="1" si="277"/>
        <v>0</v>
      </c>
      <c r="P4038" s="17">
        <f t="shared" ca="1" si="278"/>
        <v>0</v>
      </c>
      <c r="Q4038" s="17">
        <f t="shared" ca="1" si="279"/>
        <v>0</v>
      </c>
    </row>
    <row r="4039" spans="1:17" x14ac:dyDescent="0.35">
      <c r="A4039" t="s">
        <v>1744</v>
      </c>
      <c r="B4039" t="s">
        <v>170</v>
      </c>
      <c r="C4039" t="s">
        <v>171</v>
      </c>
      <c r="D4039" t="s">
        <v>14</v>
      </c>
      <c r="E4039" t="s">
        <v>21</v>
      </c>
      <c r="F4039" t="s">
        <v>22</v>
      </c>
      <c r="G4039" t="s">
        <v>3040</v>
      </c>
      <c r="H4039">
        <v>429</v>
      </c>
      <c r="I4039">
        <v>114</v>
      </c>
      <c r="J4039">
        <v>15000</v>
      </c>
      <c r="K4039">
        <v>20000</v>
      </c>
      <c r="L4039" s="17">
        <f>IF($E4039&lt;&gt;"",VLOOKUP($E4039,GEMWs!$E$14:$L$20,7,FALSE),"")</f>
        <v>37.754918937403332</v>
      </c>
      <c r="M4039" s="17">
        <f>IF($E4039&lt;&gt;"",VLOOKUP($E4039,GEMWs!$E$14:$L$20,8,FALSE),"")</f>
        <v>96.174593288388181</v>
      </c>
      <c r="N4039" s="17">
        <f t="shared" si="276"/>
        <v>15000</v>
      </c>
      <c r="O4039" s="17">
        <f t="shared" si="277"/>
        <v>20000</v>
      </c>
      <c r="P4039" s="17">
        <f t="shared" si="278"/>
        <v>2.145E-2</v>
      </c>
      <c r="Q4039" s="17">
        <f t="shared" si="279"/>
        <v>2.86E-2</v>
      </c>
    </row>
    <row r="4040" spans="1:17" x14ac:dyDescent="0.35">
      <c r="A4040" t="s">
        <v>1744</v>
      </c>
      <c r="B4040" t="s">
        <v>245</v>
      </c>
      <c r="D4040" t="s">
        <v>22</v>
      </c>
      <c r="G4040" t="s">
        <v>3040</v>
      </c>
      <c r="H4040">
        <v>4620.8</v>
      </c>
      <c r="J4040">
        <v>0</v>
      </c>
      <c r="K4040">
        <v>0</v>
      </c>
      <c r="L4040" s="17" t="str">
        <f>IF($E4040&lt;&gt;"",VLOOKUP($E4040,GEMWs!$E$14:$L$20,7,FALSE),"")</f>
        <v/>
      </c>
      <c r="M4040" s="17" t="str">
        <f>IF($E4040&lt;&gt;"",VLOOKUP($E4040,GEMWs!$E$14:$L$20,8,FALSE),"")</f>
        <v/>
      </c>
      <c r="N4040" s="17">
        <f t="shared" ca="1" si="276"/>
        <v>0</v>
      </c>
      <c r="O4040" s="17">
        <f t="shared" ca="1" si="277"/>
        <v>0</v>
      </c>
      <c r="P4040" s="17">
        <f t="shared" ca="1" si="278"/>
        <v>0</v>
      </c>
      <c r="Q4040" s="17">
        <f t="shared" ca="1" si="279"/>
        <v>0</v>
      </c>
    </row>
    <row r="4041" spans="1:17" x14ac:dyDescent="0.35">
      <c r="A4041" t="s">
        <v>1744</v>
      </c>
      <c r="B4041" t="s">
        <v>13</v>
      </c>
      <c r="D4041" t="s">
        <v>14</v>
      </c>
      <c r="E4041" t="s">
        <v>15</v>
      </c>
      <c r="G4041" t="s">
        <v>3040</v>
      </c>
      <c r="H4041">
        <v>100</v>
      </c>
      <c r="J4041">
        <v>0</v>
      </c>
      <c r="K4041">
        <v>0</v>
      </c>
      <c r="L4041" s="17">
        <f>IF($E4041&lt;&gt;"",VLOOKUP($E4041,GEMWs!$E$14:$L$20,7,FALSE),"")</f>
        <v>37.892086284381016</v>
      </c>
      <c r="M4041" s="17">
        <f>IF($E4041&lt;&gt;"",VLOOKUP($E4041,GEMWs!$E$14:$L$20,8,FALSE),"")</f>
        <v>96.522753888300599</v>
      </c>
      <c r="N4041" s="17">
        <f t="shared" ca="1" si="276"/>
        <v>37.892086284381016</v>
      </c>
      <c r="O4041" s="17">
        <f t="shared" ca="1" si="277"/>
        <v>96.522753888300599</v>
      </c>
      <c r="P4041" s="17">
        <f t="shared" ca="1" si="278"/>
        <v>1.0360251440372639</v>
      </c>
      <c r="Q4041" s="17">
        <f t="shared" ca="1" si="279"/>
        <v>2.6390734796046225</v>
      </c>
    </row>
    <row r="4042" spans="1:17" x14ac:dyDescent="0.35">
      <c r="A4042" t="s">
        <v>1744</v>
      </c>
      <c r="B4042" t="s">
        <v>504</v>
      </c>
      <c r="C4042" t="s">
        <v>505</v>
      </c>
      <c r="D4042" t="s">
        <v>22</v>
      </c>
      <c r="G4042" t="s">
        <v>3040</v>
      </c>
      <c r="H4042">
        <v>39.1</v>
      </c>
      <c r="J4042">
        <v>0</v>
      </c>
      <c r="K4042">
        <v>0</v>
      </c>
      <c r="L4042" s="17" t="str">
        <f>IF($E4042&lt;&gt;"",VLOOKUP($E4042,GEMWs!$E$14:$L$20,7,FALSE),"")</f>
        <v/>
      </c>
      <c r="M4042" s="17" t="str">
        <f>IF($E4042&lt;&gt;"",VLOOKUP($E4042,GEMWs!$E$14:$L$20,8,FALSE),"")</f>
        <v/>
      </c>
      <c r="N4042" s="17">
        <f t="shared" ca="1" si="276"/>
        <v>0</v>
      </c>
      <c r="O4042" s="17">
        <f t="shared" ca="1" si="277"/>
        <v>0</v>
      </c>
      <c r="P4042" s="17">
        <f t="shared" ca="1" si="278"/>
        <v>0</v>
      </c>
      <c r="Q4042" s="17">
        <f t="shared" ca="1" si="279"/>
        <v>0</v>
      </c>
    </row>
    <row r="4043" spans="1:17" x14ac:dyDescent="0.35">
      <c r="A4043" t="s">
        <v>1744</v>
      </c>
      <c r="B4043" t="s">
        <v>229</v>
      </c>
      <c r="D4043" t="s">
        <v>22</v>
      </c>
      <c r="G4043" t="s">
        <v>3040</v>
      </c>
      <c r="H4043">
        <v>47.6</v>
      </c>
      <c r="J4043">
        <v>0</v>
      </c>
      <c r="K4043">
        <v>0</v>
      </c>
      <c r="L4043" s="17" t="str">
        <f>IF($E4043&lt;&gt;"",VLOOKUP($E4043,GEMWs!$E$14:$L$20,7,FALSE),"")</f>
        <v/>
      </c>
      <c r="M4043" s="17" t="str">
        <f>IF($E4043&lt;&gt;"",VLOOKUP($E4043,GEMWs!$E$14:$L$20,8,FALSE),"")</f>
        <v/>
      </c>
      <c r="N4043" s="17">
        <f t="shared" ca="1" si="276"/>
        <v>0</v>
      </c>
      <c r="O4043" s="17">
        <f t="shared" ca="1" si="277"/>
        <v>0</v>
      </c>
      <c r="P4043" s="17">
        <f t="shared" ca="1" si="278"/>
        <v>0</v>
      </c>
      <c r="Q4043" s="17">
        <f t="shared" ca="1" si="279"/>
        <v>0</v>
      </c>
    </row>
    <row r="4044" spans="1:17" x14ac:dyDescent="0.35">
      <c r="A4044" t="s">
        <v>1744</v>
      </c>
      <c r="B4044" t="s">
        <v>103</v>
      </c>
      <c r="D4044" t="s">
        <v>14</v>
      </c>
      <c r="E4044" t="s">
        <v>15</v>
      </c>
      <c r="G4044" t="s">
        <v>3040</v>
      </c>
      <c r="H4044">
        <v>2268.5</v>
      </c>
      <c r="J4044">
        <v>0</v>
      </c>
      <c r="K4044">
        <v>0</v>
      </c>
      <c r="L4044" s="17">
        <f>IF($E4044&lt;&gt;"",VLOOKUP($E4044,GEMWs!$E$14:$L$20,7,FALSE),"")</f>
        <v>37.892086284381016</v>
      </c>
      <c r="M4044" s="17">
        <f>IF($E4044&lt;&gt;"",VLOOKUP($E4044,GEMWs!$E$14:$L$20,8,FALSE),"")</f>
        <v>96.522753888300599</v>
      </c>
      <c r="N4044" s="17">
        <f t="shared" ca="1" si="276"/>
        <v>37.892086284381016</v>
      </c>
      <c r="O4044" s="17">
        <f t="shared" ca="1" si="277"/>
        <v>96.522753888300599</v>
      </c>
      <c r="P4044" s="17">
        <f t="shared" ca="1" si="278"/>
        <v>23.50223039248533</v>
      </c>
      <c r="Q4044" s="17">
        <f t="shared" ca="1" si="279"/>
        <v>59.867381884830863</v>
      </c>
    </row>
    <row r="4045" spans="1:17" x14ac:dyDescent="0.35">
      <c r="A4045" t="s">
        <v>1744</v>
      </c>
      <c r="B4045" t="s">
        <v>163</v>
      </c>
      <c r="D4045" t="s">
        <v>22</v>
      </c>
      <c r="G4045" t="s">
        <v>3040</v>
      </c>
      <c r="H4045">
        <v>9.1</v>
      </c>
      <c r="J4045">
        <v>0</v>
      </c>
      <c r="K4045">
        <v>0</v>
      </c>
      <c r="L4045" s="17" t="str">
        <f>IF($E4045&lt;&gt;"",VLOOKUP($E4045,GEMWs!$E$14:$L$20,7,FALSE),"")</f>
        <v/>
      </c>
      <c r="M4045" s="17" t="str">
        <f>IF($E4045&lt;&gt;"",VLOOKUP($E4045,GEMWs!$E$14:$L$20,8,FALSE),"")</f>
        <v/>
      </c>
      <c r="N4045" s="17">
        <f t="shared" ca="1" si="276"/>
        <v>0</v>
      </c>
      <c r="O4045" s="17">
        <f t="shared" ca="1" si="277"/>
        <v>0</v>
      </c>
      <c r="P4045" s="17">
        <f t="shared" ca="1" si="278"/>
        <v>0</v>
      </c>
      <c r="Q4045" s="17">
        <f t="shared" ca="1" si="279"/>
        <v>0</v>
      </c>
    </row>
    <row r="4046" spans="1:17" x14ac:dyDescent="0.35">
      <c r="A4046" t="s">
        <v>1744</v>
      </c>
      <c r="B4046" t="s">
        <v>477</v>
      </c>
      <c r="D4046" t="s">
        <v>22</v>
      </c>
      <c r="G4046" t="s">
        <v>3040</v>
      </c>
      <c r="H4046">
        <v>1562.7</v>
      </c>
      <c r="J4046">
        <v>0</v>
      </c>
      <c r="K4046">
        <v>0</v>
      </c>
      <c r="L4046" s="17" t="str">
        <f>IF($E4046&lt;&gt;"",VLOOKUP($E4046,GEMWs!$E$14:$L$20,7,FALSE),"")</f>
        <v/>
      </c>
      <c r="M4046" s="17" t="str">
        <f>IF($E4046&lt;&gt;"",VLOOKUP($E4046,GEMWs!$E$14:$L$20,8,FALSE),"")</f>
        <v/>
      </c>
      <c r="N4046" s="17">
        <f t="shared" ca="1" si="276"/>
        <v>0</v>
      </c>
      <c r="O4046" s="17">
        <f t="shared" ca="1" si="277"/>
        <v>0</v>
      </c>
      <c r="P4046" s="17">
        <f t="shared" ca="1" si="278"/>
        <v>0</v>
      </c>
      <c r="Q4046" s="17">
        <f t="shared" ca="1" si="279"/>
        <v>0</v>
      </c>
    </row>
    <row r="4047" spans="1:17" x14ac:dyDescent="0.35">
      <c r="A4047" t="s">
        <v>1744</v>
      </c>
      <c r="B4047" t="s">
        <v>511</v>
      </c>
      <c r="D4047" t="s">
        <v>22</v>
      </c>
      <c r="G4047" t="s">
        <v>3040</v>
      </c>
      <c r="H4047">
        <v>431.7</v>
      </c>
      <c r="J4047">
        <v>0</v>
      </c>
      <c r="K4047">
        <v>0</v>
      </c>
      <c r="L4047" s="17" t="str">
        <f>IF($E4047&lt;&gt;"",VLOOKUP($E4047,GEMWs!$E$14:$L$20,7,FALSE),"")</f>
        <v/>
      </c>
      <c r="M4047" s="17" t="str">
        <f>IF($E4047&lt;&gt;"",VLOOKUP($E4047,GEMWs!$E$14:$L$20,8,FALSE),"")</f>
        <v/>
      </c>
      <c r="N4047" s="17">
        <f t="shared" ca="1" si="276"/>
        <v>0</v>
      </c>
      <c r="O4047" s="17">
        <f t="shared" ca="1" si="277"/>
        <v>0</v>
      </c>
      <c r="P4047" s="17">
        <f t="shared" ca="1" si="278"/>
        <v>0</v>
      </c>
      <c r="Q4047" s="17">
        <f t="shared" ca="1" si="279"/>
        <v>0</v>
      </c>
    </row>
    <row r="4048" spans="1:17" x14ac:dyDescent="0.35">
      <c r="A4048" t="s">
        <v>1744</v>
      </c>
      <c r="B4048" t="s">
        <v>144</v>
      </c>
      <c r="C4048" t="s">
        <v>145</v>
      </c>
      <c r="D4048" t="s">
        <v>14</v>
      </c>
      <c r="E4048" t="s">
        <v>21</v>
      </c>
      <c r="F4048" t="s">
        <v>22</v>
      </c>
      <c r="G4048" t="s">
        <v>3040</v>
      </c>
      <c r="H4048">
        <v>1140.9000000000001</v>
      </c>
      <c r="I4048">
        <v>317</v>
      </c>
      <c r="J4048">
        <v>2000</v>
      </c>
      <c r="K4048">
        <v>10000</v>
      </c>
      <c r="L4048" s="17">
        <f>IF($E4048&lt;&gt;"",VLOOKUP($E4048,GEMWs!$E$14:$L$20,7,FALSE),"")</f>
        <v>37.754918937403332</v>
      </c>
      <c r="M4048" s="17">
        <f>IF($E4048&lt;&gt;"",VLOOKUP($E4048,GEMWs!$E$14:$L$20,8,FALSE),"")</f>
        <v>96.174593288388181</v>
      </c>
      <c r="N4048" s="17">
        <f t="shared" si="276"/>
        <v>2000</v>
      </c>
      <c r="O4048" s="17">
        <f t="shared" si="277"/>
        <v>10000</v>
      </c>
      <c r="P4048" s="17">
        <f t="shared" si="278"/>
        <v>0.11409000000000001</v>
      </c>
      <c r="Q4048" s="17">
        <f t="shared" si="279"/>
        <v>0.57045000000000001</v>
      </c>
    </row>
    <row r="4049" spans="1:17" x14ac:dyDescent="0.35">
      <c r="A4049" t="s">
        <v>1744</v>
      </c>
      <c r="B4049" t="s">
        <v>246</v>
      </c>
      <c r="D4049" t="s">
        <v>22</v>
      </c>
      <c r="G4049" t="s">
        <v>3040</v>
      </c>
      <c r="H4049">
        <v>1105.9000000000001</v>
      </c>
      <c r="J4049">
        <v>0</v>
      </c>
      <c r="K4049">
        <v>0</v>
      </c>
      <c r="L4049" s="17" t="str">
        <f>IF($E4049&lt;&gt;"",VLOOKUP($E4049,GEMWs!$E$14:$L$20,7,FALSE),"")</f>
        <v/>
      </c>
      <c r="M4049" s="17" t="str">
        <f>IF($E4049&lt;&gt;"",VLOOKUP($E4049,GEMWs!$E$14:$L$20,8,FALSE),"")</f>
        <v/>
      </c>
      <c r="N4049" s="17">
        <f t="shared" ca="1" si="276"/>
        <v>0</v>
      </c>
      <c r="O4049" s="17">
        <f t="shared" ca="1" si="277"/>
        <v>0</v>
      </c>
      <c r="P4049" s="17">
        <f t="shared" ca="1" si="278"/>
        <v>0</v>
      </c>
      <c r="Q4049" s="17">
        <f t="shared" ca="1" si="279"/>
        <v>0</v>
      </c>
    </row>
    <row r="4050" spans="1:17" x14ac:dyDescent="0.35">
      <c r="A4050" t="s">
        <v>1744</v>
      </c>
      <c r="B4050" t="s">
        <v>199</v>
      </c>
      <c r="D4050" t="s">
        <v>22</v>
      </c>
      <c r="G4050" t="s">
        <v>3040</v>
      </c>
      <c r="H4050">
        <v>1</v>
      </c>
      <c r="J4050">
        <v>0</v>
      </c>
      <c r="K4050">
        <v>0</v>
      </c>
      <c r="L4050" s="17" t="str">
        <f>IF($E4050&lt;&gt;"",VLOOKUP($E4050,GEMWs!$E$14:$L$20,7,FALSE),"")</f>
        <v/>
      </c>
      <c r="M4050" s="17" t="str">
        <f>IF($E4050&lt;&gt;"",VLOOKUP($E4050,GEMWs!$E$14:$L$20,8,FALSE),"")</f>
        <v/>
      </c>
      <c r="N4050" s="17">
        <f t="shared" ca="1" si="276"/>
        <v>0</v>
      </c>
      <c r="O4050" s="17">
        <f t="shared" ca="1" si="277"/>
        <v>0</v>
      </c>
      <c r="P4050" s="17">
        <f t="shared" ca="1" si="278"/>
        <v>0</v>
      </c>
      <c r="Q4050" s="17">
        <f t="shared" ca="1" si="279"/>
        <v>0</v>
      </c>
    </row>
    <row r="4051" spans="1:17" x14ac:dyDescent="0.35">
      <c r="A4051" t="s">
        <v>1744</v>
      </c>
      <c r="B4051" t="s">
        <v>186</v>
      </c>
      <c r="C4051" t="s">
        <v>187</v>
      </c>
      <c r="D4051" t="s">
        <v>14</v>
      </c>
      <c r="E4051" t="s">
        <v>21</v>
      </c>
      <c r="F4051" t="s">
        <v>14</v>
      </c>
      <c r="G4051" t="s">
        <v>3040</v>
      </c>
      <c r="H4051">
        <v>27.4</v>
      </c>
      <c r="I4051">
        <v>337</v>
      </c>
      <c r="J4051">
        <v>53.942762999999999</v>
      </c>
      <c r="K4051">
        <v>180000</v>
      </c>
      <c r="L4051" s="17">
        <f>IF($E4051&lt;&gt;"",VLOOKUP($E4051,GEMWs!$E$14:$L$20,7,FALSE),"")</f>
        <v>37.754918937403332</v>
      </c>
      <c r="M4051" s="17">
        <f>IF($E4051&lt;&gt;"",VLOOKUP($E4051,GEMWs!$E$14:$L$20,8,FALSE),"")</f>
        <v>96.174593288388181</v>
      </c>
      <c r="N4051" s="17">
        <f t="shared" ref="N4051:N4114" si="280">IF($I4051&lt;&gt;"",J4051,IF(AND($D4051="Y",$M$6=236),L4051,0))</f>
        <v>53.942762999999999</v>
      </c>
      <c r="O4051" s="17">
        <f t="shared" ref="O4051:O4114" si="281">IF($I4051&lt;&gt;"",K4051,IF(AND($D4051="Y",$M$6=236),M4051,0))</f>
        <v>180000</v>
      </c>
      <c r="P4051" s="17">
        <f t="shared" si="278"/>
        <v>1.5222222222222221E-4</v>
      </c>
      <c r="Q4051" s="17">
        <f t="shared" si="279"/>
        <v>0.50794580173803849</v>
      </c>
    </row>
    <row r="4052" spans="1:17" x14ac:dyDescent="0.35">
      <c r="A4052" t="s">
        <v>1744</v>
      </c>
      <c r="B4052" t="s">
        <v>184</v>
      </c>
      <c r="C4052" t="s">
        <v>185</v>
      </c>
      <c r="D4052" t="s">
        <v>14</v>
      </c>
      <c r="E4052" t="s">
        <v>21</v>
      </c>
      <c r="F4052" t="s">
        <v>22</v>
      </c>
      <c r="G4052" t="s">
        <v>3040</v>
      </c>
      <c r="H4052">
        <v>266.8</v>
      </c>
      <c r="I4052">
        <v>345</v>
      </c>
      <c r="J4052">
        <v>5000</v>
      </c>
      <c r="K4052">
        <v>20000</v>
      </c>
      <c r="L4052" s="17">
        <f>IF($E4052&lt;&gt;"",VLOOKUP($E4052,GEMWs!$E$14:$L$20,7,FALSE),"")</f>
        <v>37.754918937403332</v>
      </c>
      <c r="M4052" s="17">
        <f>IF($E4052&lt;&gt;"",VLOOKUP($E4052,GEMWs!$E$14:$L$20,8,FALSE),"")</f>
        <v>96.174593288388181</v>
      </c>
      <c r="N4052" s="17">
        <f t="shared" si="280"/>
        <v>5000</v>
      </c>
      <c r="O4052" s="17">
        <f t="shared" si="281"/>
        <v>20000</v>
      </c>
      <c r="P4052" s="17">
        <f t="shared" si="278"/>
        <v>1.3340000000000001E-2</v>
      </c>
      <c r="Q4052" s="17">
        <f t="shared" si="279"/>
        <v>5.3360000000000005E-2</v>
      </c>
    </row>
    <row r="4053" spans="1:17" x14ac:dyDescent="0.35">
      <c r="A4053" t="s">
        <v>1745</v>
      </c>
      <c r="B4053" t="s">
        <v>534</v>
      </c>
      <c r="C4053" t="s">
        <v>535</v>
      </c>
      <c r="D4053" t="s">
        <v>14</v>
      </c>
      <c r="E4053" t="s">
        <v>21</v>
      </c>
      <c r="F4053" t="s">
        <v>22</v>
      </c>
      <c r="G4053" t="s">
        <v>3040</v>
      </c>
      <c r="H4053">
        <v>47.6</v>
      </c>
      <c r="I4053">
        <v>48</v>
      </c>
      <c r="J4053">
        <v>2720</v>
      </c>
      <c r="K4053">
        <v>2720</v>
      </c>
      <c r="L4053" s="17">
        <f>IF($E4053&lt;&gt;"",VLOOKUP($E4053,GEMWs!$E$14:$L$20,7,FALSE),"")</f>
        <v>37.754918937403332</v>
      </c>
      <c r="M4053" s="17">
        <f>IF($E4053&lt;&gt;"",VLOOKUP($E4053,GEMWs!$E$14:$L$20,8,FALSE),"")</f>
        <v>96.174593288388181</v>
      </c>
      <c r="N4053" s="17">
        <f t="shared" si="280"/>
        <v>2720</v>
      </c>
      <c r="O4053" s="17">
        <f t="shared" si="281"/>
        <v>2720</v>
      </c>
      <c r="P4053" s="17">
        <f t="shared" si="278"/>
        <v>1.7500000000000002E-2</v>
      </c>
      <c r="Q4053" s="17">
        <f t="shared" si="279"/>
        <v>1.7500000000000002E-2</v>
      </c>
    </row>
    <row r="4054" spans="1:17" x14ac:dyDescent="0.35">
      <c r="A4054" t="s">
        <v>1745</v>
      </c>
      <c r="B4054" t="s">
        <v>929</v>
      </c>
      <c r="C4054" t="s">
        <v>930</v>
      </c>
      <c r="D4054" t="s">
        <v>14</v>
      </c>
      <c r="E4054" t="s">
        <v>21</v>
      </c>
      <c r="F4054" t="s">
        <v>22</v>
      </c>
      <c r="G4054" t="s">
        <v>3040</v>
      </c>
      <c r="H4054">
        <v>33.299999999999997</v>
      </c>
      <c r="I4054">
        <v>89</v>
      </c>
      <c r="J4054">
        <v>1800</v>
      </c>
      <c r="K4054">
        <v>3636</v>
      </c>
      <c r="L4054" s="17">
        <f>IF($E4054&lt;&gt;"",VLOOKUP($E4054,GEMWs!$E$14:$L$20,7,FALSE),"")</f>
        <v>37.754918937403332</v>
      </c>
      <c r="M4054" s="17">
        <f>IF($E4054&lt;&gt;"",VLOOKUP($E4054,GEMWs!$E$14:$L$20,8,FALSE),"")</f>
        <v>96.174593288388181</v>
      </c>
      <c r="N4054" s="17">
        <f t="shared" si="280"/>
        <v>1800</v>
      </c>
      <c r="O4054" s="17">
        <f t="shared" si="281"/>
        <v>3636</v>
      </c>
      <c r="P4054" s="17">
        <f t="shared" si="278"/>
        <v>9.1584158415841579E-3</v>
      </c>
      <c r="Q4054" s="17">
        <f t="shared" si="279"/>
        <v>1.8499999999999999E-2</v>
      </c>
    </row>
    <row r="4055" spans="1:17" x14ac:dyDescent="0.35">
      <c r="A4055" t="s">
        <v>1745</v>
      </c>
      <c r="B4055" t="s">
        <v>632</v>
      </c>
      <c r="C4055" t="s">
        <v>633</v>
      </c>
      <c r="D4055" t="s">
        <v>14</v>
      </c>
      <c r="E4055" t="s">
        <v>21</v>
      </c>
      <c r="F4055" t="s">
        <v>22</v>
      </c>
      <c r="G4055" t="s">
        <v>3040</v>
      </c>
      <c r="H4055">
        <v>2.2999999999999998</v>
      </c>
      <c r="I4055">
        <v>194</v>
      </c>
      <c r="J4055">
        <v>496.80336899999998</v>
      </c>
      <c r="K4055">
        <v>496.80336899999998</v>
      </c>
      <c r="L4055" s="17">
        <f>IF($E4055&lt;&gt;"",VLOOKUP($E4055,GEMWs!$E$14:$L$20,7,FALSE),"")</f>
        <v>37.754918937403332</v>
      </c>
      <c r="M4055" s="17">
        <f>IF($E4055&lt;&gt;"",VLOOKUP($E4055,GEMWs!$E$14:$L$20,8,FALSE),"")</f>
        <v>96.174593288388181</v>
      </c>
      <c r="N4055" s="17">
        <f t="shared" si="280"/>
        <v>496.80336899999998</v>
      </c>
      <c r="O4055" s="17">
        <f t="shared" si="281"/>
        <v>496.80336899999998</v>
      </c>
      <c r="P4055" s="17">
        <f t="shared" si="278"/>
        <v>4.6295982344676896E-3</v>
      </c>
      <c r="Q4055" s="17">
        <f t="shared" si="279"/>
        <v>4.6295982344676896E-3</v>
      </c>
    </row>
    <row r="4056" spans="1:17" x14ac:dyDescent="0.35">
      <c r="A4056" t="s">
        <v>1745</v>
      </c>
      <c r="B4056" t="s">
        <v>27</v>
      </c>
      <c r="C4056" t="s">
        <v>28</v>
      </c>
      <c r="D4056" t="s">
        <v>14</v>
      </c>
      <c r="E4056" t="s">
        <v>21</v>
      </c>
      <c r="F4056" t="s">
        <v>22</v>
      </c>
      <c r="G4056" t="s">
        <v>3040</v>
      </c>
      <c r="H4056">
        <v>3673.6</v>
      </c>
      <c r="I4056">
        <v>218</v>
      </c>
      <c r="J4056">
        <v>2000</v>
      </c>
      <c r="K4056">
        <v>15000</v>
      </c>
      <c r="L4056" s="17">
        <f>IF($E4056&lt;&gt;"",VLOOKUP($E4056,GEMWs!$E$14:$L$20,7,FALSE),"")</f>
        <v>37.754918937403332</v>
      </c>
      <c r="M4056" s="17">
        <f>IF($E4056&lt;&gt;"",VLOOKUP($E4056,GEMWs!$E$14:$L$20,8,FALSE),"")</f>
        <v>96.174593288388181</v>
      </c>
      <c r="N4056" s="17">
        <f t="shared" si="280"/>
        <v>2000</v>
      </c>
      <c r="O4056" s="17">
        <f t="shared" si="281"/>
        <v>15000</v>
      </c>
      <c r="P4056" s="17">
        <f t="shared" si="278"/>
        <v>0.24490666666666666</v>
      </c>
      <c r="Q4056" s="17">
        <f t="shared" si="279"/>
        <v>1.8368</v>
      </c>
    </row>
    <row r="4057" spans="1:17" x14ac:dyDescent="0.35">
      <c r="A4057" t="s">
        <v>1745</v>
      </c>
      <c r="B4057" t="s">
        <v>31</v>
      </c>
      <c r="C4057" t="s">
        <v>32</v>
      </c>
      <c r="D4057" t="s">
        <v>14</v>
      </c>
      <c r="E4057" t="s">
        <v>21</v>
      </c>
      <c r="F4057" t="s">
        <v>22</v>
      </c>
      <c r="G4057" t="s">
        <v>3040</v>
      </c>
      <c r="H4057">
        <v>2.8</v>
      </c>
      <c r="I4057">
        <v>362</v>
      </c>
      <c r="J4057">
        <v>150</v>
      </c>
      <c r="K4057">
        <v>150</v>
      </c>
      <c r="L4057" s="17">
        <f>IF($E4057&lt;&gt;"",VLOOKUP($E4057,GEMWs!$E$14:$L$20,7,FALSE),"")</f>
        <v>37.754918937403332</v>
      </c>
      <c r="M4057" s="17">
        <f>IF($E4057&lt;&gt;"",VLOOKUP($E4057,GEMWs!$E$14:$L$20,8,FALSE),"")</f>
        <v>96.174593288388181</v>
      </c>
      <c r="N4057" s="17">
        <f t="shared" si="280"/>
        <v>150</v>
      </c>
      <c r="O4057" s="17">
        <f t="shared" si="281"/>
        <v>150</v>
      </c>
      <c r="P4057" s="17">
        <f t="shared" si="278"/>
        <v>1.8666666666666665E-2</v>
      </c>
      <c r="Q4057" s="17">
        <f t="shared" si="279"/>
        <v>1.8666666666666665E-2</v>
      </c>
    </row>
    <row r="4058" spans="1:17" x14ac:dyDescent="0.35">
      <c r="A4058" t="s">
        <v>1745</v>
      </c>
      <c r="B4058" t="s">
        <v>407</v>
      </c>
      <c r="D4058" t="s">
        <v>14</v>
      </c>
      <c r="E4058" t="s">
        <v>21</v>
      </c>
      <c r="G4058" t="s">
        <v>3040</v>
      </c>
      <c r="H4058">
        <v>1212.0999999999999</v>
      </c>
      <c r="J4058">
        <v>0</v>
      </c>
      <c r="K4058">
        <v>0</v>
      </c>
      <c r="L4058" s="17">
        <f>IF($E4058&lt;&gt;"",VLOOKUP($E4058,GEMWs!$E$14:$L$20,7,FALSE),"")</f>
        <v>37.754918937403332</v>
      </c>
      <c r="M4058" s="17">
        <f>IF($E4058&lt;&gt;"",VLOOKUP($E4058,GEMWs!$E$14:$L$20,8,FALSE),"")</f>
        <v>96.174593288388181</v>
      </c>
      <c r="N4058" s="17">
        <f t="shared" ca="1" si="280"/>
        <v>37.754918937403332</v>
      </c>
      <c r="O4058" s="17">
        <f t="shared" ca="1" si="281"/>
        <v>96.174593288388181</v>
      </c>
      <c r="P4058" s="17">
        <f t="shared" ca="1" si="278"/>
        <v>12.603120622152348</v>
      </c>
      <c r="Q4058" s="17">
        <f t="shared" ca="1" si="279"/>
        <v>32.104425969226156</v>
      </c>
    </row>
    <row r="4059" spans="1:17" x14ac:dyDescent="0.35">
      <c r="A4059" t="s">
        <v>1745</v>
      </c>
      <c r="B4059" t="s">
        <v>33</v>
      </c>
      <c r="C4059" t="s">
        <v>34</v>
      </c>
      <c r="D4059" t="s">
        <v>14</v>
      </c>
      <c r="E4059" t="s">
        <v>21</v>
      </c>
      <c r="F4059" t="s">
        <v>22</v>
      </c>
      <c r="G4059" t="s">
        <v>3040</v>
      </c>
      <c r="H4059">
        <v>69.099999999999994</v>
      </c>
      <c r="I4059">
        <v>364</v>
      </c>
      <c r="J4059">
        <v>3500</v>
      </c>
      <c r="K4059">
        <v>3500</v>
      </c>
      <c r="L4059" s="17">
        <f>IF($E4059&lt;&gt;"",VLOOKUP($E4059,GEMWs!$E$14:$L$20,7,FALSE),"")</f>
        <v>37.754918937403332</v>
      </c>
      <c r="M4059" s="17">
        <f>IF($E4059&lt;&gt;"",VLOOKUP($E4059,GEMWs!$E$14:$L$20,8,FALSE),"")</f>
        <v>96.174593288388181</v>
      </c>
      <c r="N4059" s="17">
        <f t="shared" si="280"/>
        <v>3500</v>
      </c>
      <c r="O4059" s="17">
        <f t="shared" si="281"/>
        <v>3500</v>
      </c>
      <c r="P4059" s="17">
        <f t="shared" si="278"/>
        <v>1.9742857142857142E-2</v>
      </c>
      <c r="Q4059" s="17">
        <f t="shared" si="279"/>
        <v>1.9742857142857142E-2</v>
      </c>
    </row>
    <row r="4060" spans="1:17" x14ac:dyDescent="0.35">
      <c r="A4060" t="s">
        <v>1745</v>
      </c>
      <c r="B4060" t="s">
        <v>13</v>
      </c>
      <c r="D4060" t="s">
        <v>14</v>
      </c>
      <c r="E4060" t="s">
        <v>15</v>
      </c>
      <c r="G4060" t="s">
        <v>3040</v>
      </c>
      <c r="H4060">
        <v>345.5</v>
      </c>
      <c r="J4060">
        <v>0</v>
      </c>
      <c r="K4060">
        <v>0</v>
      </c>
      <c r="L4060" s="17">
        <f>IF($E4060&lt;&gt;"",VLOOKUP($E4060,GEMWs!$E$14:$L$20,7,FALSE),"")</f>
        <v>37.892086284381016</v>
      </c>
      <c r="M4060" s="17">
        <f>IF($E4060&lt;&gt;"",VLOOKUP($E4060,GEMWs!$E$14:$L$20,8,FALSE),"")</f>
        <v>96.522753888300599</v>
      </c>
      <c r="N4060" s="17">
        <f t="shared" ca="1" si="280"/>
        <v>37.892086284381016</v>
      </c>
      <c r="O4060" s="17">
        <f t="shared" ca="1" si="281"/>
        <v>96.522753888300599</v>
      </c>
      <c r="P4060" s="17">
        <f t="shared" ca="1" si="278"/>
        <v>3.5794668726487466</v>
      </c>
      <c r="Q4060" s="17">
        <f t="shared" ca="1" si="279"/>
        <v>9.1179988720339704</v>
      </c>
    </row>
    <row r="4061" spans="1:17" x14ac:dyDescent="0.35">
      <c r="A4061" t="s">
        <v>1745</v>
      </c>
      <c r="B4061" t="s">
        <v>45</v>
      </c>
      <c r="C4061" t="s">
        <v>46</v>
      </c>
      <c r="D4061" t="s">
        <v>14</v>
      </c>
      <c r="E4061" t="s">
        <v>21</v>
      </c>
      <c r="F4061" t="s">
        <v>22</v>
      </c>
      <c r="G4061" t="s">
        <v>3040</v>
      </c>
      <c r="H4061">
        <v>333.5</v>
      </c>
      <c r="I4061">
        <v>420</v>
      </c>
      <c r="J4061">
        <v>29540</v>
      </c>
      <c r="K4061">
        <v>36360</v>
      </c>
      <c r="L4061" s="17">
        <f>IF($E4061&lt;&gt;"",VLOOKUP($E4061,GEMWs!$E$14:$L$20,7,FALSE),"")</f>
        <v>37.754918937403332</v>
      </c>
      <c r="M4061" s="17">
        <f>IF($E4061&lt;&gt;"",VLOOKUP($E4061,GEMWs!$E$14:$L$20,8,FALSE),"")</f>
        <v>96.174593288388181</v>
      </c>
      <c r="N4061" s="17">
        <f t="shared" si="280"/>
        <v>29540</v>
      </c>
      <c r="O4061" s="17">
        <f t="shared" si="281"/>
        <v>36360</v>
      </c>
      <c r="P4061" s="17">
        <f t="shared" si="278"/>
        <v>9.172167216721672E-3</v>
      </c>
      <c r="Q4061" s="17">
        <f t="shared" si="279"/>
        <v>1.1289776574136764E-2</v>
      </c>
    </row>
    <row r="4062" spans="1:17" x14ac:dyDescent="0.35">
      <c r="A4062" t="s">
        <v>1745</v>
      </c>
      <c r="B4062" t="s">
        <v>540</v>
      </c>
      <c r="C4062" t="s">
        <v>541</v>
      </c>
      <c r="D4062" t="s">
        <v>14</v>
      </c>
      <c r="E4062" t="s">
        <v>21</v>
      </c>
      <c r="F4062" t="s">
        <v>22</v>
      </c>
      <c r="G4062" t="s">
        <v>3040</v>
      </c>
      <c r="H4062">
        <v>162.1</v>
      </c>
      <c r="I4062">
        <v>386</v>
      </c>
      <c r="J4062">
        <v>4500</v>
      </c>
      <c r="K4062">
        <v>4500</v>
      </c>
      <c r="L4062" s="17">
        <f>IF($E4062&lt;&gt;"",VLOOKUP($E4062,GEMWs!$E$14:$L$20,7,FALSE),"")</f>
        <v>37.754918937403332</v>
      </c>
      <c r="M4062" s="17">
        <f>IF($E4062&lt;&gt;"",VLOOKUP($E4062,GEMWs!$E$14:$L$20,8,FALSE),"")</f>
        <v>96.174593288388181</v>
      </c>
      <c r="N4062" s="17">
        <f t="shared" si="280"/>
        <v>4500</v>
      </c>
      <c r="O4062" s="17">
        <f t="shared" si="281"/>
        <v>4500</v>
      </c>
      <c r="P4062" s="17">
        <f t="shared" si="278"/>
        <v>3.6022222222222219E-2</v>
      </c>
      <c r="Q4062" s="17">
        <f t="shared" si="279"/>
        <v>3.6022222222222219E-2</v>
      </c>
    </row>
    <row r="4063" spans="1:17" x14ac:dyDescent="0.35">
      <c r="A4063" t="s">
        <v>1745</v>
      </c>
      <c r="B4063" t="s">
        <v>69</v>
      </c>
      <c r="C4063" t="s">
        <v>70</v>
      </c>
      <c r="D4063" t="s">
        <v>14</v>
      </c>
      <c r="E4063" t="s">
        <v>21</v>
      </c>
      <c r="F4063" t="s">
        <v>22</v>
      </c>
      <c r="G4063" t="s">
        <v>3040</v>
      </c>
      <c r="H4063">
        <v>194.4</v>
      </c>
      <c r="I4063">
        <v>416</v>
      </c>
      <c r="J4063">
        <v>145.66</v>
      </c>
      <c r="K4063">
        <v>1199.98</v>
      </c>
      <c r="L4063" s="17">
        <f>IF($E4063&lt;&gt;"",VLOOKUP($E4063,GEMWs!$E$14:$L$20,7,FALSE),"")</f>
        <v>37.754918937403332</v>
      </c>
      <c r="M4063" s="17">
        <f>IF($E4063&lt;&gt;"",VLOOKUP($E4063,GEMWs!$E$14:$L$20,8,FALSE),"")</f>
        <v>96.174593288388181</v>
      </c>
      <c r="N4063" s="17">
        <f t="shared" si="280"/>
        <v>145.66</v>
      </c>
      <c r="O4063" s="17">
        <f t="shared" si="281"/>
        <v>1199.98</v>
      </c>
      <c r="P4063" s="17">
        <f t="shared" si="278"/>
        <v>0.16200270004500075</v>
      </c>
      <c r="Q4063" s="17">
        <f t="shared" si="279"/>
        <v>1.3346148565151723</v>
      </c>
    </row>
    <row r="4064" spans="1:17" x14ac:dyDescent="0.35">
      <c r="A4064" t="s">
        <v>1745</v>
      </c>
      <c r="B4064" t="s">
        <v>671</v>
      </c>
      <c r="C4064" t="s">
        <v>672</v>
      </c>
      <c r="D4064" t="s">
        <v>14</v>
      </c>
      <c r="E4064" t="s">
        <v>21</v>
      </c>
      <c r="F4064" t="s">
        <v>22</v>
      </c>
      <c r="G4064" t="s">
        <v>3040</v>
      </c>
      <c r="H4064">
        <v>1.2</v>
      </c>
      <c r="I4064">
        <v>310</v>
      </c>
      <c r="J4064">
        <v>6000</v>
      </c>
      <c r="K4064">
        <v>6000</v>
      </c>
      <c r="L4064" s="17">
        <f>IF($E4064&lt;&gt;"",VLOOKUP($E4064,GEMWs!$E$14:$L$20,7,FALSE),"")</f>
        <v>37.754918937403332</v>
      </c>
      <c r="M4064" s="17">
        <f>IF($E4064&lt;&gt;"",VLOOKUP($E4064,GEMWs!$E$14:$L$20,8,FALSE),"")</f>
        <v>96.174593288388181</v>
      </c>
      <c r="N4064" s="17">
        <f t="shared" si="280"/>
        <v>6000</v>
      </c>
      <c r="O4064" s="17">
        <f t="shared" si="281"/>
        <v>6000</v>
      </c>
      <c r="P4064" s="17">
        <f t="shared" si="278"/>
        <v>1.9999999999999998E-4</v>
      </c>
      <c r="Q4064" s="17">
        <f t="shared" si="279"/>
        <v>1.9999999999999998E-4</v>
      </c>
    </row>
    <row r="4065" spans="1:17" x14ac:dyDescent="0.35">
      <c r="A4065" t="s">
        <v>1745</v>
      </c>
      <c r="B4065" t="s">
        <v>967</v>
      </c>
      <c r="D4065" t="s">
        <v>14</v>
      </c>
      <c r="E4065" t="s">
        <v>21</v>
      </c>
      <c r="G4065" t="s">
        <v>3040</v>
      </c>
      <c r="H4065">
        <v>1.3</v>
      </c>
      <c r="J4065">
        <v>0</v>
      </c>
      <c r="K4065">
        <v>0</v>
      </c>
      <c r="L4065" s="17">
        <f>IF($E4065&lt;&gt;"",VLOOKUP($E4065,GEMWs!$E$14:$L$20,7,FALSE),"")</f>
        <v>37.754918937403332</v>
      </c>
      <c r="M4065" s="17">
        <f>IF($E4065&lt;&gt;"",VLOOKUP($E4065,GEMWs!$E$14:$L$20,8,FALSE),"")</f>
        <v>96.174593288388181</v>
      </c>
      <c r="N4065" s="17">
        <f t="shared" ca="1" si="280"/>
        <v>37.754918937403332</v>
      </c>
      <c r="O4065" s="17">
        <f t="shared" ca="1" si="281"/>
        <v>96.174593288388181</v>
      </c>
      <c r="P4065" s="17">
        <f t="shared" ca="1" si="278"/>
        <v>1.3517083416218179E-2</v>
      </c>
      <c r="Q4065" s="17">
        <f t="shared" ca="1" si="279"/>
        <v>3.4432599422484951E-2</v>
      </c>
    </row>
    <row r="4066" spans="1:17" x14ac:dyDescent="0.35">
      <c r="A4066" t="s">
        <v>1745</v>
      </c>
      <c r="B4066" t="s">
        <v>51</v>
      </c>
      <c r="C4066" t="s">
        <v>52</v>
      </c>
      <c r="D4066" t="s">
        <v>14</v>
      </c>
      <c r="E4066" t="s">
        <v>21</v>
      </c>
      <c r="F4066" t="s">
        <v>22</v>
      </c>
      <c r="G4066" t="s">
        <v>3040</v>
      </c>
      <c r="H4066">
        <v>308.2</v>
      </c>
      <c r="I4066">
        <v>435</v>
      </c>
      <c r="J4066">
        <v>12793.928146</v>
      </c>
      <c r="K4066">
        <v>12793.928146</v>
      </c>
      <c r="L4066" s="17">
        <f>IF($E4066&lt;&gt;"",VLOOKUP($E4066,GEMWs!$E$14:$L$20,7,FALSE),"")</f>
        <v>37.754918937403332</v>
      </c>
      <c r="M4066" s="17">
        <f>IF($E4066&lt;&gt;"",VLOOKUP($E4066,GEMWs!$E$14:$L$20,8,FALSE),"")</f>
        <v>96.174593288388181</v>
      </c>
      <c r="N4066" s="17">
        <f t="shared" si="280"/>
        <v>12793.928146</v>
      </c>
      <c r="O4066" s="17">
        <f t="shared" si="281"/>
        <v>12793.928146</v>
      </c>
      <c r="P4066" s="17">
        <f t="shared" si="278"/>
        <v>2.4089552206556529E-2</v>
      </c>
      <c r="Q4066" s="17">
        <f t="shared" si="279"/>
        <v>2.4089552206556529E-2</v>
      </c>
    </row>
    <row r="4067" spans="1:17" x14ac:dyDescent="0.35">
      <c r="A4067" t="s">
        <v>1745</v>
      </c>
      <c r="B4067" t="s">
        <v>960</v>
      </c>
      <c r="D4067" t="s">
        <v>14</v>
      </c>
      <c r="E4067" t="s">
        <v>21</v>
      </c>
      <c r="G4067" t="s">
        <v>3040</v>
      </c>
      <c r="H4067">
        <v>5.0999999999999996</v>
      </c>
      <c r="J4067">
        <v>0</v>
      </c>
      <c r="K4067">
        <v>0</v>
      </c>
      <c r="L4067" s="17">
        <f>IF($E4067&lt;&gt;"",VLOOKUP($E4067,GEMWs!$E$14:$L$20,7,FALSE),"")</f>
        <v>37.754918937403332</v>
      </c>
      <c r="M4067" s="17">
        <f>IF($E4067&lt;&gt;"",VLOOKUP($E4067,GEMWs!$E$14:$L$20,8,FALSE),"")</f>
        <v>96.174593288388181</v>
      </c>
      <c r="N4067" s="17">
        <f t="shared" ca="1" si="280"/>
        <v>37.754918937403332</v>
      </c>
      <c r="O4067" s="17">
        <f t="shared" ca="1" si="281"/>
        <v>96.174593288388181</v>
      </c>
      <c r="P4067" s="17">
        <f t="shared" ca="1" si="278"/>
        <v>5.3028558017471313E-2</v>
      </c>
      <c r="Q4067" s="17">
        <f t="shared" ca="1" si="279"/>
        <v>0.13508173619590247</v>
      </c>
    </row>
    <row r="4068" spans="1:17" x14ac:dyDescent="0.35">
      <c r="A4068" t="s">
        <v>1745</v>
      </c>
      <c r="B4068" t="s">
        <v>636</v>
      </c>
      <c r="C4068" t="s">
        <v>637</v>
      </c>
      <c r="D4068" t="s">
        <v>14</v>
      </c>
      <c r="E4068" t="s">
        <v>21</v>
      </c>
      <c r="F4068" t="s">
        <v>22</v>
      </c>
      <c r="G4068" t="s">
        <v>3040</v>
      </c>
      <c r="H4068">
        <v>1.5</v>
      </c>
      <c r="I4068">
        <v>405</v>
      </c>
      <c r="J4068">
        <v>3900</v>
      </c>
      <c r="K4068">
        <v>3900</v>
      </c>
      <c r="L4068" s="17">
        <f>IF($E4068&lt;&gt;"",VLOOKUP($E4068,GEMWs!$E$14:$L$20,7,FALSE),"")</f>
        <v>37.754918937403332</v>
      </c>
      <c r="M4068" s="17">
        <f>IF($E4068&lt;&gt;"",VLOOKUP($E4068,GEMWs!$E$14:$L$20,8,FALSE),"")</f>
        <v>96.174593288388181</v>
      </c>
      <c r="N4068" s="17">
        <f t="shared" si="280"/>
        <v>3900</v>
      </c>
      <c r="O4068" s="17">
        <f t="shared" si="281"/>
        <v>3900</v>
      </c>
      <c r="P4068" s="17">
        <f t="shared" si="278"/>
        <v>3.8461538461538462E-4</v>
      </c>
      <c r="Q4068" s="17">
        <f t="shared" si="279"/>
        <v>3.8461538461538462E-4</v>
      </c>
    </row>
    <row r="4069" spans="1:17" x14ac:dyDescent="0.35">
      <c r="A4069" t="s">
        <v>1745</v>
      </c>
      <c r="B4069" t="s">
        <v>1746</v>
      </c>
      <c r="C4069" t="s">
        <v>1747</v>
      </c>
      <c r="D4069" t="s">
        <v>14</v>
      </c>
      <c r="E4069" t="s">
        <v>21</v>
      </c>
      <c r="G4069" t="s">
        <v>3040</v>
      </c>
      <c r="H4069">
        <v>2.9</v>
      </c>
      <c r="J4069">
        <v>0</v>
      </c>
      <c r="K4069">
        <v>0</v>
      </c>
      <c r="L4069" s="17">
        <f>IF($E4069&lt;&gt;"",VLOOKUP($E4069,GEMWs!$E$14:$L$20,7,FALSE),"")</f>
        <v>37.754918937403332</v>
      </c>
      <c r="M4069" s="17">
        <f>IF($E4069&lt;&gt;"",VLOOKUP($E4069,GEMWs!$E$14:$L$20,8,FALSE),"")</f>
        <v>96.174593288388181</v>
      </c>
      <c r="N4069" s="17">
        <f t="shared" ca="1" si="280"/>
        <v>37.754918937403332</v>
      </c>
      <c r="O4069" s="17">
        <f t="shared" ca="1" si="281"/>
        <v>96.174593288388181</v>
      </c>
      <c r="P4069" s="17">
        <f t="shared" ca="1" si="278"/>
        <v>3.015349377464055E-2</v>
      </c>
      <c r="Q4069" s="17">
        <f t="shared" ca="1" si="279"/>
        <v>7.6811183327081811E-2</v>
      </c>
    </row>
    <row r="4070" spans="1:17" x14ac:dyDescent="0.35">
      <c r="A4070" t="s">
        <v>1745</v>
      </c>
      <c r="B4070" t="s">
        <v>544</v>
      </c>
      <c r="C4070" t="s">
        <v>545</v>
      </c>
      <c r="D4070" t="s">
        <v>14</v>
      </c>
      <c r="E4070" t="s">
        <v>21</v>
      </c>
      <c r="F4070" t="s">
        <v>22</v>
      </c>
      <c r="G4070" t="s">
        <v>3040</v>
      </c>
      <c r="H4070">
        <v>170.9</v>
      </c>
      <c r="I4070">
        <v>363</v>
      </c>
      <c r="J4070">
        <v>100000</v>
      </c>
      <c r="K4070">
        <v>200000</v>
      </c>
      <c r="L4070" s="17">
        <f>IF($E4070&lt;&gt;"",VLOOKUP($E4070,GEMWs!$E$14:$L$20,7,FALSE),"")</f>
        <v>37.754918937403332</v>
      </c>
      <c r="M4070" s="17">
        <f>IF($E4070&lt;&gt;"",VLOOKUP($E4070,GEMWs!$E$14:$L$20,8,FALSE),"")</f>
        <v>96.174593288388181</v>
      </c>
      <c r="N4070" s="17">
        <f t="shared" si="280"/>
        <v>100000</v>
      </c>
      <c r="O4070" s="17">
        <f t="shared" si="281"/>
        <v>200000</v>
      </c>
      <c r="P4070" s="17">
        <f t="shared" si="278"/>
        <v>8.5450000000000001E-4</v>
      </c>
      <c r="Q4070" s="17">
        <f t="shared" si="279"/>
        <v>1.709E-3</v>
      </c>
    </row>
    <row r="4071" spans="1:17" x14ac:dyDescent="0.35">
      <c r="A4071" t="s">
        <v>1748</v>
      </c>
      <c r="B4071" t="s">
        <v>1036</v>
      </c>
      <c r="C4071" t="s">
        <v>1037</v>
      </c>
      <c r="D4071" t="s">
        <v>14</v>
      </c>
      <c r="E4071" t="s">
        <v>21</v>
      </c>
      <c r="F4071" t="s">
        <v>22</v>
      </c>
      <c r="G4071" t="s">
        <v>3040</v>
      </c>
      <c r="H4071">
        <v>213</v>
      </c>
      <c r="I4071">
        <v>13</v>
      </c>
      <c r="J4071">
        <v>909</v>
      </c>
      <c r="K4071">
        <v>2500</v>
      </c>
      <c r="L4071" s="17">
        <f>IF($E4071&lt;&gt;"",VLOOKUP($E4071,GEMWs!$E$14:$L$20,7,FALSE),"")</f>
        <v>37.754918937403332</v>
      </c>
      <c r="M4071" s="17">
        <f>IF($E4071&lt;&gt;"",VLOOKUP($E4071,GEMWs!$E$14:$L$20,8,FALSE),"")</f>
        <v>96.174593288388181</v>
      </c>
      <c r="N4071" s="17">
        <f t="shared" si="280"/>
        <v>909</v>
      </c>
      <c r="O4071" s="17">
        <f t="shared" si="281"/>
        <v>2500</v>
      </c>
      <c r="P4071" s="17">
        <f t="shared" ref="P4071:P4095" si="282">IF(O4071&gt;0,$H4071/O4071,0)</f>
        <v>8.5199999999999998E-2</v>
      </c>
      <c r="Q4071" s="17">
        <f t="shared" ref="Q4071:Q4095" si="283">IF(N4071&gt;0,$H4071/N4071,0)</f>
        <v>0.23432343234323433</v>
      </c>
    </row>
    <row r="4072" spans="1:17" x14ac:dyDescent="0.35">
      <c r="A4072" t="s">
        <v>1748</v>
      </c>
      <c r="B4072" t="s">
        <v>1144</v>
      </c>
      <c r="C4072" t="s">
        <v>1145</v>
      </c>
      <c r="D4072" t="s">
        <v>14</v>
      </c>
      <c r="E4072" t="s">
        <v>21</v>
      </c>
      <c r="F4072" t="s">
        <v>22</v>
      </c>
      <c r="G4072" t="s">
        <v>3040</v>
      </c>
      <c r="H4072">
        <v>2344.5</v>
      </c>
      <c r="I4072">
        <v>24</v>
      </c>
      <c r="J4072">
        <v>30000</v>
      </c>
      <c r="K4072">
        <v>30000</v>
      </c>
      <c r="L4072" s="17">
        <f>IF($E4072&lt;&gt;"",VLOOKUP($E4072,GEMWs!$E$14:$L$20,7,FALSE),"")</f>
        <v>37.754918937403332</v>
      </c>
      <c r="M4072" s="17">
        <f>IF($E4072&lt;&gt;"",VLOOKUP($E4072,GEMWs!$E$14:$L$20,8,FALSE),"")</f>
        <v>96.174593288388181</v>
      </c>
      <c r="N4072" s="17">
        <f t="shared" si="280"/>
        <v>30000</v>
      </c>
      <c r="O4072" s="17">
        <f t="shared" si="281"/>
        <v>30000</v>
      </c>
      <c r="P4072" s="17">
        <f t="shared" si="282"/>
        <v>7.8149999999999997E-2</v>
      </c>
      <c r="Q4072" s="17">
        <f t="shared" si="283"/>
        <v>7.8149999999999997E-2</v>
      </c>
    </row>
    <row r="4073" spans="1:17" x14ac:dyDescent="0.35">
      <c r="A4073" t="s">
        <v>1748</v>
      </c>
      <c r="B4073" t="s">
        <v>1616</v>
      </c>
      <c r="C4073" t="s">
        <v>1617</v>
      </c>
      <c r="D4073" t="s">
        <v>14</v>
      </c>
      <c r="E4073" t="s">
        <v>21</v>
      </c>
      <c r="F4073" t="s">
        <v>22</v>
      </c>
      <c r="G4073" t="s">
        <v>3040</v>
      </c>
      <c r="H4073">
        <v>15.1</v>
      </c>
      <c r="I4073">
        <v>34</v>
      </c>
      <c r="J4073">
        <v>454</v>
      </c>
      <c r="K4073">
        <v>4545</v>
      </c>
      <c r="L4073" s="17">
        <f>IF($E4073&lt;&gt;"",VLOOKUP($E4073,GEMWs!$E$14:$L$20,7,FALSE),"")</f>
        <v>37.754918937403332</v>
      </c>
      <c r="M4073" s="17">
        <f>IF($E4073&lt;&gt;"",VLOOKUP($E4073,GEMWs!$E$14:$L$20,8,FALSE),"")</f>
        <v>96.174593288388181</v>
      </c>
      <c r="N4073" s="17">
        <f t="shared" si="280"/>
        <v>454</v>
      </c>
      <c r="O4073" s="17">
        <f t="shared" si="281"/>
        <v>4545</v>
      </c>
      <c r="P4073" s="17">
        <f t="shared" si="282"/>
        <v>3.3223322332233221E-3</v>
      </c>
      <c r="Q4073" s="17">
        <f t="shared" si="283"/>
        <v>3.3259911894273124E-2</v>
      </c>
    </row>
    <row r="4074" spans="1:17" x14ac:dyDescent="0.35">
      <c r="A4074" t="s">
        <v>1748</v>
      </c>
      <c r="B4074" t="s">
        <v>1046</v>
      </c>
      <c r="C4074" t="s">
        <v>1047</v>
      </c>
      <c r="D4074" t="s">
        <v>14</v>
      </c>
      <c r="E4074" t="s">
        <v>21</v>
      </c>
      <c r="F4074" t="s">
        <v>14</v>
      </c>
      <c r="G4074" t="s">
        <v>3040</v>
      </c>
      <c r="H4074">
        <v>8807.7999999999993</v>
      </c>
      <c r="I4074">
        <v>44</v>
      </c>
      <c r="J4074">
        <v>56.287042</v>
      </c>
      <c r="K4074">
        <v>1078.612703</v>
      </c>
      <c r="L4074" s="17">
        <f>IF($E4074&lt;&gt;"",VLOOKUP($E4074,GEMWs!$E$14:$L$20,7,FALSE),"")</f>
        <v>37.754918937403332</v>
      </c>
      <c r="M4074" s="17">
        <f>IF($E4074&lt;&gt;"",VLOOKUP($E4074,GEMWs!$E$14:$L$20,8,FALSE),"")</f>
        <v>96.174593288388181</v>
      </c>
      <c r="N4074" s="17">
        <f t="shared" si="280"/>
        <v>56.287042</v>
      </c>
      <c r="O4074" s="17">
        <f t="shared" si="281"/>
        <v>1078.612703</v>
      </c>
      <c r="P4074" s="17">
        <f t="shared" si="282"/>
        <v>8.1658596969073507</v>
      </c>
      <c r="Q4074" s="17">
        <f t="shared" si="283"/>
        <v>156.48006516313291</v>
      </c>
    </row>
    <row r="4075" spans="1:17" x14ac:dyDescent="0.35">
      <c r="A4075" t="s">
        <v>1748</v>
      </c>
      <c r="B4075" t="s">
        <v>97</v>
      </c>
      <c r="C4075" t="s">
        <v>98</v>
      </c>
      <c r="D4075" t="s">
        <v>14</v>
      </c>
      <c r="E4075" t="s">
        <v>21</v>
      </c>
      <c r="F4075" t="s">
        <v>22</v>
      </c>
      <c r="G4075" t="s">
        <v>3040</v>
      </c>
      <c r="H4075">
        <v>8.6</v>
      </c>
      <c r="I4075">
        <v>51</v>
      </c>
      <c r="J4075">
        <v>262000</v>
      </c>
      <c r="K4075">
        <v>262000</v>
      </c>
      <c r="L4075" s="17">
        <f>IF($E4075&lt;&gt;"",VLOOKUP($E4075,GEMWs!$E$14:$L$20,7,FALSE),"")</f>
        <v>37.754918937403332</v>
      </c>
      <c r="M4075" s="17">
        <f>IF($E4075&lt;&gt;"",VLOOKUP($E4075,GEMWs!$E$14:$L$20,8,FALSE),"")</f>
        <v>96.174593288388181</v>
      </c>
      <c r="N4075" s="17">
        <f t="shared" si="280"/>
        <v>262000</v>
      </c>
      <c r="O4075" s="17">
        <f t="shared" si="281"/>
        <v>262000</v>
      </c>
      <c r="P4075" s="17">
        <f t="shared" si="282"/>
        <v>3.2824427480916031E-5</v>
      </c>
      <c r="Q4075" s="17">
        <f t="shared" si="283"/>
        <v>3.2824427480916031E-5</v>
      </c>
    </row>
    <row r="4076" spans="1:17" x14ac:dyDescent="0.35">
      <c r="A4076" t="s">
        <v>1748</v>
      </c>
      <c r="B4076" t="s">
        <v>643</v>
      </c>
      <c r="C4076" t="s">
        <v>644</v>
      </c>
      <c r="D4076" t="s">
        <v>14</v>
      </c>
      <c r="E4076" t="s">
        <v>21</v>
      </c>
      <c r="F4076" t="s">
        <v>22</v>
      </c>
      <c r="G4076" t="s">
        <v>3040</v>
      </c>
      <c r="H4076">
        <v>206224.1</v>
      </c>
      <c r="I4076">
        <v>55</v>
      </c>
      <c r="J4076">
        <v>800</v>
      </c>
      <c r="K4076">
        <v>4000</v>
      </c>
      <c r="L4076" s="17">
        <f>IF($E4076&lt;&gt;"",VLOOKUP($E4076,GEMWs!$E$14:$L$20,7,FALSE),"")</f>
        <v>37.754918937403332</v>
      </c>
      <c r="M4076" s="17">
        <f>IF($E4076&lt;&gt;"",VLOOKUP($E4076,GEMWs!$E$14:$L$20,8,FALSE),"")</f>
        <v>96.174593288388181</v>
      </c>
      <c r="N4076" s="17">
        <f t="shared" si="280"/>
        <v>800</v>
      </c>
      <c r="O4076" s="17">
        <f t="shared" si="281"/>
        <v>4000</v>
      </c>
      <c r="P4076" s="17">
        <f t="shared" si="282"/>
        <v>51.556024999999998</v>
      </c>
      <c r="Q4076" s="17">
        <f t="shared" si="283"/>
        <v>257.780125</v>
      </c>
    </row>
    <row r="4077" spans="1:17" x14ac:dyDescent="0.35">
      <c r="A4077" t="s">
        <v>1748</v>
      </c>
      <c r="B4077" t="s">
        <v>645</v>
      </c>
      <c r="C4077" t="s">
        <v>646</v>
      </c>
      <c r="D4077" t="s">
        <v>14</v>
      </c>
      <c r="E4077" t="s">
        <v>21</v>
      </c>
      <c r="F4077" t="s">
        <v>22</v>
      </c>
      <c r="G4077" t="s">
        <v>3040</v>
      </c>
      <c r="H4077">
        <v>285.89999999999998</v>
      </c>
      <c r="I4077">
        <v>59</v>
      </c>
      <c r="J4077">
        <v>21000</v>
      </c>
      <c r="K4077">
        <v>21000</v>
      </c>
      <c r="L4077" s="17">
        <f>IF($E4077&lt;&gt;"",VLOOKUP($E4077,GEMWs!$E$14:$L$20,7,FALSE),"")</f>
        <v>37.754918937403332</v>
      </c>
      <c r="M4077" s="17">
        <f>IF($E4077&lt;&gt;"",VLOOKUP($E4077,GEMWs!$E$14:$L$20,8,FALSE),"")</f>
        <v>96.174593288388181</v>
      </c>
      <c r="N4077" s="17">
        <f t="shared" si="280"/>
        <v>21000</v>
      </c>
      <c r="O4077" s="17">
        <f t="shared" si="281"/>
        <v>21000</v>
      </c>
      <c r="P4077" s="17">
        <f t="shared" si="282"/>
        <v>1.3614285714285712E-2</v>
      </c>
      <c r="Q4077" s="17">
        <f t="shared" si="283"/>
        <v>1.3614285714285712E-2</v>
      </c>
    </row>
    <row r="4078" spans="1:17" x14ac:dyDescent="0.35">
      <c r="A4078" t="s">
        <v>1748</v>
      </c>
      <c r="B4078" t="s">
        <v>647</v>
      </c>
      <c r="C4078" t="s">
        <v>648</v>
      </c>
      <c r="D4078" t="s">
        <v>14</v>
      </c>
      <c r="E4078" t="s">
        <v>21</v>
      </c>
      <c r="F4078" t="s">
        <v>22</v>
      </c>
      <c r="G4078" t="s">
        <v>3040</v>
      </c>
      <c r="H4078">
        <v>213678.4</v>
      </c>
      <c r="I4078">
        <v>60</v>
      </c>
      <c r="J4078">
        <v>100</v>
      </c>
      <c r="K4078">
        <v>600</v>
      </c>
      <c r="L4078" s="17">
        <f>IF($E4078&lt;&gt;"",VLOOKUP($E4078,GEMWs!$E$14:$L$20,7,FALSE),"")</f>
        <v>37.754918937403332</v>
      </c>
      <c r="M4078" s="17">
        <f>IF($E4078&lt;&gt;"",VLOOKUP($E4078,GEMWs!$E$14:$L$20,8,FALSE),"")</f>
        <v>96.174593288388181</v>
      </c>
      <c r="N4078" s="17">
        <f t="shared" si="280"/>
        <v>100</v>
      </c>
      <c r="O4078" s="17">
        <f t="shared" si="281"/>
        <v>600</v>
      </c>
      <c r="P4078" s="17">
        <f t="shared" si="282"/>
        <v>356.13066666666668</v>
      </c>
      <c r="Q4078" s="17">
        <f t="shared" si="283"/>
        <v>2136.7840000000001</v>
      </c>
    </row>
    <row r="4079" spans="1:17" x14ac:dyDescent="0.35">
      <c r="A4079" t="s">
        <v>1748</v>
      </c>
      <c r="B4079" t="s">
        <v>137</v>
      </c>
      <c r="C4079" t="s">
        <v>138</v>
      </c>
      <c r="D4079" t="s">
        <v>14</v>
      </c>
      <c r="E4079" t="s">
        <v>21</v>
      </c>
      <c r="F4079" t="s">
        <v>22</v>
      </c>
      <c r="G4079" t="s">
        <v>3040</v>
      </c>
      <c r="H4079">
        <v>135710.20000000001</v>
      </c>
      <c r="I4079">
        <v>62</v>
      </c>
      <c r="J4079">
        <v>389</v>
      </c>
      <c r="K4079">
        <v>454</v>
      </c>
      <c r="L4079" s="17">
        <f>IF($E4079&lt;&gt;"",VLOOKUP($E4079,GEMWs!$E$14:$L$20,7,FALSE),"")</f>
        <v>37.754918937403332</v>
      </c>
      <c r="M4079" s="17">
        <f>IF($E4079&lt;&gt;"",VLOOKUP($E4079,GEMWs!$E$14:$L$20,8,FALSE),"")</f>
        <v>96.174593288388181</v>
      </c>
      <c r="N4079" s="17">
        <f t="shared" si="280"/>
        <v>389</v>
      </c>
      <c r="O4079" s="17">
        <f t="shared" si="281"/>
        <v>454</v>
      </c>
      <c r="P4079" s="17">
        <f t="shared" si="282"/>
        <v>298.92114537444934</v>
      </c>
      <c r="Q4079" s="17">
        <f t="shared" si="283"/>
        <v>348.86940874035992</v>
      </c>
    </row>
    <row r="4080" spans="1:17" x14ac:dyDescent="0.35">
      <c r="A4080" t="s">
        <v>1748</v>
      </c>
      <c r="B4080" t="s">
        <v>1604</v>
      </c>
      <c r="C4080" t="s">
        <v>1605</v>
      </c>
      <c r="D4080" t="s">
        <v>14</v>
      </c>
      <c r="E4080" t="s">
        <v>21</v>
      </c>
      <c r="F4080" t="s">
        <v>22</v>
      </c>
      <c r="G4080" t="s">
        <v>3040</v>
      </c>
      <c r="H4080">
        <v>0.2</v>
      </c>
      <c r="I4080">
        <v>65</v>
      </c>
      <c r="J4080">
        <v>737.18</v>
      </c>
      <c r="K4080">
        <v>1259.72</v>
      </c>
      <c r="L4080" s="17">
        <f>IF($E4080&lt;&gt;"",VLOOKUP($E4080,GEMWs!$E$14:$L$20,7,FALSE),"")</f>
        <v>37.754918937403332</v>
      </c>
      <c r="M4080" s="17">
        <f>IF($E4080&lt;&gt;"",VLOOKUP($E4080,GEMWs!$E$14:$L$20,8,FALSE),"")</f>
        <v>96.174593288388181</v>
      </c>
      <c r="N4080" s="17">
        <f t="shared" si="280"/>
        <v>737.18</v>
      </c>
      <c r="O4080" s="17">
        <f t="shared" si="281"/>
        <v>1259.72</v>
      </c>
      <c r="P4080" s="17">
        <f t="shared" si="282"/>
        <v>1.5876543993903407E-4</v>
      </c>
      <c r="Q4080" s="17">
        <f t="shared" si="283"/>
        <v>2.7130415909275892E-4</v>
      </c>
    </row>
    <row r="4081" spans="1:17" x14ac:dyDescent="0.35">
      <c r="A4081" t="s">
        <v>1748</v>
      </c>
      <c r="B4081" t="s">
        <v>651</v>
      </c>
      <c r="C4081" t="s">
        <v>652</v>
      </c>
      <c r="D4081" t="s">
        <v>14</v>
      </c>
      <c r="E4081" t="s">
        <v>21</v>
      </c>
      <c r="F4081" t="s">
        <v>14</v>
      </c>
      <c r="G4081" t="s">
        <v>3040</v>
      </c>
      <c r="H4081">
        <v>6517.8</v>
      </c>
      <c r="I4081">
        <v>66</v>
      </c>
      <c r="J4081">
        <v>109.283739</v>
      </c>
      <c r="K4081">
        <v>1283.7313360000001</v>
      </c>
      <c r="L4081" s="17">
        <f>IF($E4081&lt;&gt;"",VLOOKUP($E4081,GEMWs!$E$14:$L$20,7,FALSE),"")</f>
        <v>37.754918937403332</v>
      </c>
      <c r="M4081" s="17">
        <f>IF($E4081&lt;&gt;"",VLOOKUP($E4081,GEMWs!$E$14:$L$20,8,FALSE),"")</f>
        <v>96.174593288388181</v>
      </c>
      <c r="N4081" s="17">
        <f t="shared" si="280"/>
        <v>109.283739</v>
      </c>
      <c r="O4081" s="17">
        <f t="shared" si="281"/>
        <v>1283.7313360000001</v>
      </c>
      <c r="P4081" s="17">
        <f t="shared" si="282"/>
        <v>5.077230583393658</v>
      </c>
      <c r="Q4081" s="17">
        <f t="shared" si="283"/>
        <v>59.641077983248728</v>
      </c>
    </row>
    <row r="4082" spans="1:17" x14ac:dyDescent="0.35">
      <c r="A4082" t="s">
        <v>1748</v>
      </c>
      <c r="B4082" t="s">
        <v>1050</v>
      </c>
      <c r="C4082" t="s">
        <v>1051</v>
      </c>
      <c r="D4082" t="s">
        <v>14</v>
      </c>
      <c r="E4082" t="s">
        <v>21</v>
      </c>
      <c r="F4082" t="s">
        <v>22</v>
      </c>
      <c r="G4082" t="s">
        <v>3040</v>
      </c>
      <c r="H4082">
        <v>152.19999999999999</v>
      </c>
      <c r="I4082">
        <v>69</v>
      </c>
      <c r="J4082">
        <v>4500</v>
      </c>
      <c r="K4082">
        <v>4500</v>
      </c>
      <c r="L4082" s="17">
        <f>IF($E4082&lt;&gt;"",VLOOKUP($E4082,GEMWs!$E$14:$L$20,7,FALSE),"")</f>
        <v>37.754918937403332</v>
      </c>
      <c r="M4082" s="17">
        <f>IF($E4082&lt;&gt;"",VLOOKUP($E4082,GEMWs!$E$14:$L$20,8,FALSE),"")</f>
        <v>96.174593288388181</v>
      </c>
      <c r="N4082" s="17">
        <f t="shared" si="280"/>
        <v>4500</v>
      </c>
      <c r="O4082" s="17">
        <f t="shared" si="281"/>
        <v>4500</v>
      </c>
      <c r="P4082" s="17">
        <f t="shared" si="282"/>
        <v>3.3822222222222219E-2</v>
      </c>
      <c r="Q4082" s="17">
        <f t="shared" si="283"/>
        <v>3.3822222222222219E-2</v>
      </c>
    </row>
    <row r="4083" spans="1:17" x14ac:dyDescent="0.35">
      <c r="A4083" t="s">
        <v>1748</v>
      </c>
      <c r="B4083" t="s">
        <v>653</v>
      </c>
      <c r="C4083" t="s">
        <v>654</v>
      </c>
      <c r="D4083" t="s">
        <v>14</v>
      </c>
      <c r="E4083" t="s">
        <v>21</v>
      </c>
      <c r="F4083" t="s">
        <v>22</v>
      </c>
      <c r="G4083" t="s">
        <v>3040</v>
      </c>
      <c r="H4083">
        <v>11262.6</v>
      </c>
      <c r="I4083">
        <v>77</v>
      </c>
      <c r="J4083">
        <v>6804</v>
      </c>
      <c r="K4083">
        <v>6804</v>
      </c>
      <c r="L4083" s="17">
        <f>IF($E4083&lt;&gt;"",VLOOKUP($E4083,GEMWs!$E$14:$L$20,7,FALSE),"")</f>
        <v>37.754918937403332</v>
      </c>
      <c r="M4083" s="17">
        <f>IF($E4083&lt;&gt;"",VLOOKUP($E4083,GEMWs!$E$14:$L$20,8,FALSE),"")</f>
        <v>96.174593288388181</v>
      </c>
      <c r="N4083" s="17">
        <f t="shared" si="280"/>
        <v>6804</v>
      </c>
      <c r="O4083" s="17">
        <f t="shared" si="281"/>
        <v>6804</v>
      </c>
      <c r="P4083" s="17">
        <f t="shared" si="282"/>
        <v>1.6552910052910053</v>
      </c>
      <c r="Q4083" s="17">
        <f t="shared" si="283"/>
        <v>1.6552910052910053</v>
      </c>
    </row>
    <row r="4084" spans="1:17" x14ac:dyDescent="0.35">
      <c r="A4084" t="s">
        <v>1748</v>
      </c>
      <c r="B4084" t="s">
        <v>1423</v>
      </c>
      <c r="C4084" t="s">
        <v>1424</v>
      </c>
      <c r="D4084" t="s">
        <v>14</v>
      </c>
      <c r="E4084" t="s">
        <v>21</v>
      </c>
      <c r="F4084" t="s">
        <v>22</v>
      </c>
      <c r="G4084" t="s">
        <v>3040</v>
      </c>
      <c r="H4084">
        <v>14770.7</v>
      </c>
      <c r="I4084">
        <v>104</v>
      </c>
      <c r="J4084">
        <v>195</v>
      </c>
      <c r="K4084">
        <v>195</v>
      </c>
      <c r="L4084" s="17">
        <f>IF($E4084&lt;&gt;"",VLOOKUP($E4084,GEMWs!$E$14:$L$20,7,FALSE),"")</f>
        <v>37.754918937403332</v>
      </c>
      <c r="M4084" s="17">
        <f>IF($E4084&lt;&gt;"",VLOOKUP($E4084,GEMWs!$E$14:$L$20,8,FALSE),"")</f>
        <v>96.174593288388181</v>
      </c>
      <c r="N4084" s="17">
        <f t="shared" si="280"/>
        <v>195</v>
      </c>
      <c r="O4084" s="17">
        <f t="shared" si="281"/>
        <v>195</v>
      </c>
      <c r="P4084" s="17">
        <f t="shared" si="282"/>
        <v>75.747179487179494</v>
      </c>
      <c r="Q4084" s="17">
        <f t="shared" si="283"/>
        <v>75.747179487179494</v>
      </c>
    </row>
    <row r="4085" spans="1:17" x14ac:dyDescent="0.35">
      <c r="A4085" t="s">
        <v>1748</v>
      </c>
      <c r="B4085" t="s">
        <v>1546</v>
      </c>
      <c r="C4085" t="s">
        <v>1547</v>
      </c>
      <c r="D4085" t="s">
        <v>14</v>
      </c>
      <c r="E4085" t="s">
        <v>18</v>
      </c>
      <c r="F4085" t="s">
        <v>22</v>
      </c>
      <c r="G4085" t="s">
        <v>3040</v>
      </c>
      <c r="H4085">
        <v>3.7</v>
      </c>
      <c r="I4085">
        <v>124</v>
      </c>
      <c r="J4085">
        <v>1085.2249899999999</v>
      </c>
      <c r="K4085">
        <v>2327.834124</v>
      </c>
      <c r="L4085" s="17">
        <f>IF($E4085&lt;&gt;"",VLOOKUP($E4085,GEMWs!$E$14:$L$20,7,FALSE),"")</f>
        <v>5950.3939027696888</v>
      </c>
      <c r="M4085" s="17">
        <f>IF($E4085&lt;&gt;"",VLOOKUP($E4085,GEMWs!$E$14:$L$20,8,FALSE),"")</f>
        <v>10539.430626954083</v>
      </c>
      <c r="N4085" s="17">
        <f t="shared" si="280"/>
        <v>1085.2249899999999</v>
      </c>
      <c r="O4085" s="17">
        <f t="shared" si="281"/>
        <v>2327.834124</v>
      </c>
      <c r="P4085" s="17">
        <f t="shared" si="282"/>
        <v>1.5894603321830161E-3</v>
      </c>
      <c r="Q4085" s="17">
        <f t="shared" si="283"/>
        <v>3.4094312553565511E-3</v>
      </c>
    </row>
    <row r="4086" spans="1:17" x14ac:dyDescent="0.35">
      <c r="A4086" t="s">
        <v>1748</v>
      </c>
      <c r="B4086" t="s">
        <v>1542</v>
      </c>
      <c r="C4086" t="s">
        <v>1543</v>
      </c>
      <c r="D4086" t="s">
        <v>14</v>
      </c>
      <c r="E4086" t="s">
        <v>21</v>
      </c>
      <c r="F4086" t="s">
        <v>22</v>
      </c>
      <c r="G4086" t="s">
        <v>3040</v>
      </c>
      <c r="H4086">
        <v>193.3</v>
      </c>
      <c r="I4086">
        <v>132</v>
      </c>
      <c r="J4086">
        <v>499.288363</v>
      </c>
      <c r="K4086">
        <v>499.288363</v>
      </c>
      <c r="L4086" s="17">
        <f>IF($E4086&lt;&gt;"",VLOOKUP($E4086,GEMWs!$E$14:$L$20,7,FALSE),"")</f>
        <v>37.754918937403332</v>
      </c>
      <c r="M4086" s="17">
        <f>IF($E4086&lt;&gt;"",VLOOKUP($E4086,GEMWs!$E$14:$L$20,8,FALSE),"")</f>
        <v>96.174593288388181</v>
      </c>
      <c r="N4086" s="17">
        <f t="shared" si="280"/>
        <v>499.288363</v>
      </c>
      <c r="O4086" s="17">
        <f t="shared" si="281"/>
        <v>499.288363</v>
      </c>
      <c r="P4086" s="17">
        <f t="shared" si="282"/>
        <v>0.3871510219836628</v>
      </c>
      <c r="Q4086" s="17">
        <f t="shared" si="283"/>
        <v>0.3871510219836628</v>
      </c>
    </row>
    <row r="4087" spans="1:17" x14ac:dyDescent="0.35">
      <c r="A4087" t="s">
        <v>1748</v>
      </c>
      <c r="B4087" t="s">
        <v>1425</v>
      </c>
      <c r="C4087" t="s">
        <v>1426</v>
      </c>
      <c r="D4087" t="s">
        <v>14</v>
      </c>
      <c r="E4087" t="s">
        <v>21</v>
      </c>
      <c r="F4087" t="s">
        <v>22</v>
      </c>
      <c r="G4087" t="s">
        <v>3040</v>
      </c>
      <c r="H4087">
        <v>3317.3</v>
      </c>
      <c r="I4087">
        <v>152</v>
      </c>
      <c r="J4087">
        <v>6600</v>
      </c>
      <c r="K4087">
        <v>9000</v>
      </c>
      <c r="L4087" s="17">
        <f>IF($E4087&lt;&gt;"",VLOOKUP($E4087,GEMWs!$E$14:$L$20,7,FALSE),"")</f>
        <v>37.754918937403332</v>
      </c>
      <c r="M4087" s="17">
        <f>IF($E4087&lt;&gt;"",VLOOKUP($E4087,GEMWs!$E$14:$L$20,8,FALSE),"")</f>
        <v>96.174593288388181</v>
      </c>
      <c r="N4087" s="17">
        <f t="shared" si="280"/>
        <v>6600</v>
      </c>
      <c r="O4087" s="17">
        <f t="shared" si="281"/>
        <v>9000</v>
      </c>
      <c r="P4087" s="17">
        <f t="shared" si="282"/>
        <v>0.36858888888888891</v>
      </c>
      <c r="Q4087" s="17">
        <f t="shared" si="283"/>
        <v>0.50262121212121214</v>
      </c>
    </row>
    <row r="4088" spans="1:17" x14ac:dyDescent="0.35">
      <c r="A4088" t="s">
        <v>1748</v>
      </c>
      <c r="B4088" t="s">
        <v>1117</v>
      </c>
      <c r="D4088" t="s">
        <v>22</v>
      </c>
      <c r="G4088" t="s">
        <v>3040</v>
      </c>
      <c r="H4088">
        <v>40.1</v>
      </c>
      <c r="J4088">
        <v>0</v>
      </c>
      <c r="K4088">
        <v>0</v>
      </c>
      <c r="L4088" s="17" t="str">
        <f>IF($E4088&lt;&gt;"",VLOOKUP($E4088,GEMWs!$E$14:$L$20,7,FALSE),"")</f>
        <v/>
      </c>
      <c r="M4088" s="17" t="str">
        <f>IF($E4088&lt;&gt;"",VLOOKUP($E4088,GEMWs!$E$14:$L$20,8,FALSE),"")</f>
        <v/>
      </c>
      <c r="N4088" s="17">
        <f t="shared" ca="1" si="280"/>
        <v>0</v>
      </c>
      <c r="O4088" s="17">
        <f t="shared" ca="1" si="281"/>
        <v>0</v>
      </c>
      <c r="P4088" s="17">
        <f t="shared" ca="1" si="282"/>
        <v>0</v>
      </c>
      <c r="Q4088" s="17">
        <f t="shared" ca="1" si="283"/>
        <v>0</v>
      </c>
    </row>
    <row r="4089" spans="1:17" x14ac:dyDescent="0.35">
      <c r="A4089" t="s">
        <v>1748</v>
      </c>
      <c r="B4089" t="s">
        <v>1427</v>
      </c>
      <c r="C4089" t="s">
        <v>1428</v>
      </c>
      <c r="D4089" t="s">
        <v>14</v>
      </c>
      <c r="E4089" t="s">
        <v>18</v>
      </c>
      <c r="F4089" t="s">
        <v>22</v>
      </c>
      <c r="G4089" t="s">
        <v>3040</v>
      </c>
      <c r="H4089">
        <v>117.4</v>
      </c>
      <c r="I4089">
        <v>157</v>
      </c>
      <c r="J4089">
        <v>5232.1072290000002</v>
      </c>
      <c r="K4089">
        <v>44212.797253999997</v>
      </c>
      <c r="L4089" s="17">
        <f>IF($E4089&lt;&gt;"",VLOOKUP($E4089,GEMWs!$E$14:$L$20,7,FALSE),"")</f>
        <v>5950.3939027696888</v>
      </c>
      <c r="M4089" s="17">
        <f>IF($E4089&lt;&gt;"",VLOOKUP($E4089,GEMWs!$E$14:$L$20,8,FALSE),"")</f>
        <v>10539.430626954083</v>
      </c>
      <c r="N4089" s="17">
        <f t="shared" si="280"/>
        <v>5232.1072290000002</v>
      </c>
      <c r="O4089" s="17">
        <f t="shared" si="281"/>
        <v>44212.797253999997</v>
      </c>
      <c r="P4089" s="17">
        <f t="shared" si="282"/>
        <v>2.655339795072085E-3</v>
      </c>
      <c r="Q4089" s="17">
        <f t="shared" si="283"/>
        <v>2.2438378049533664E-2</v>
      </c>
    </row>
    <row r="4090" spans="1:17" x14ac:dyDescent="0.35">
      <c r="A4090" t="s">
        <v>1748</v>
      </c>
      <c r="B4090" t="s">
        <v>73</v>
      </c>
      <c r="C4090" t="s">
        <v>74</v>
      </c>
      <c r="D4090" t="s">
        <v>14</v>
      </c>
      <c r="E4090" t="s">
        <v>21</v>
      </c>
      <c r="F4090" t="s">
        <v>22</v>
      </c>
      <c r="G4090" t="s">
        <v>3040</v>
      </c>
      <c r="H4090">
        <v>136831.79999999999</v>
      </c>
      <c r="I4090">
        <v>159</v>
      </c>
      <c r="J4090">
        <v>135</v>
      </c>
      <c r="K4090">
        <v>340</v>
      </c>
      <c r="L4090" s="17">
        <f>IF($E4090&lt;&gt;"",VLOOKUP($E4090,GEMWs!$E$14:$L$20,7,FALSE),"")</f>
        <v>37.754918937403332</v>
      </c>
      <c r="M4090" s="17">
        <f>IF($E4090&lt;&gt;"",VLOOKUP($E4090,GEMWs!$E$14:$L$20,8,FALSE),"")</f>
        <v>96.174593288388181</v>
      </c>
      <c r="N4090" s="17">
        <f t="shared" si="280"/>
        <v>135</v>
      </c>
      <c r="O4090" s="17">
        <f t="shared" si="281"/>
        <v>340</v>
      </c>
      <c r="P4090" s="17">
        <f t="shared" si="282"/>
        <v>402.44647058823529</v>
      </c>
      <c r="Q4090" s="17">
        <f t="shared" si="283"/>
        <v>1013.5688888888888</v>
      </c>
    </row>
    <row r="4091" spans="1:17" x14ac:dyDescent="0.35">
      <c r="A4091" t="s">
        <v>1748</v>
      </c>
      <c r="B4091" t="s">
        <v>1056</v>
      </c>
      <c r="C4091" t="s">
        <v>1057</v>
      </c>
      <c r="D4091" t="s">
        <v>14</v>
      </c>
      <c r="E4091" t="s">
        <v>21</v>
      </c>
      <c r="F4091" t="s">
        <v>22</v>
      </c>
      <c r="G4091" t="s">
        <v>3040</v>
      </c>
      <c r="H4091">
        <v>250546.7</v>
      </c>
      <c r="I4091">
        <v>210</v>
      </c>
      <c r="J4091">
        <v>16.96</v>
      </c>
      <c r="K4091">
        <v>50</v>
      </c>
      <c r="L4091" s="17">
        <f>IF($E4091&lt;&gt;"",VLOOKUP($E4091,GEMWs!$E$14:$L$20,7,FALSE),"")</f>
        <v>37.754918937403332</v>
      </c>
      <c r="M4091" s="17">
        <f>IF($E4091&lt;&gt;"",VLOOKUP($E4091,GEMWs!$E$14:$L$20,8,FALSE),"")</f>
        <v>96.174593288388181</v>
      </c>
      <c r="N4091" s="17">
        <f t="shared" si="280"/>
        <v>16.96</v>
      </c>
      <c r="O4091" s="17">
        <f t="shared" si="281"/>
        <v>50</v>
      </c>
      <c r="P4091" s="17">
        <f t="shared" si="282"/>
        <v>5010.9340000000002</v>
      </c>
      <c r="Q4091" s="17">
        <f t="shared" si="283"/>
        <v>14772.800707547171</v>
      </c>
    </row>
    <row r="4092" spans="1:17" x14ac:dyDescent="0.35">
      <c r="A4092" t="s">
        <v>1748</v>
      </c>
      <c r="B4092" t="s">
        <v>657</v>
      </c>
      <c r="C4092" t="s">
        <v>658</v>
      </c>
      <c r="D4092" t="s">
        <v>14</v>
      </c>
      <c r="E4092" t="s">
        <v>21</v>
      </c>
      <c r="F4092" t="s">
        <v>22</v>
      </c>
      <c r="G4092" t="s">
        <v>3040</v>
      </c>
      <c r="H4092">
        <v>692.1</v>
      </c>
      <c r="I4092">
        <v>360</v>
      </c>
      <c r="J4092">
        <v>166.34853000000001</v>
      </c>
      <c r="K4092">
        <v>178.01290700000001</v>
      </c>
      <c r="L4092" s="17">
        <f>IF($E4092&lt;&gt;"",VLOOKUP($E4092,GEMWs!$E$14:$L$20,7,FALSE),"")</f>
        <v>37.754918937403332</v>
      </c>
      <c r="M4092" s="17">
        <f>IF($E4092&lt;&gt;"",VLOOKUP($E4092,GEMWs!$E$14:$L$20,8,FALSE),"")</f>
        <v>96.174593288388181</v>
      </c>
      <c r="N4092" s="17">
        <f t="shared" si="280"/>
        <v>166.34853000000001</v>
      </c>
      <c r="O4092" s="17">
        <f t="shared" si="281"/>
        <v>178.01290700000001</v>
      </c>
      <c r="P4092" s="17">
        <f t="shared" si="282"/>
        <v>3.8879203292826401</v>
      </c>
      <c r="Q4092" s="17">
        <f t="shared" si="283"/>
        <v>4.1605417252560031</v>
      </c>
    </row>
    <row r="4093" spans="1:17" x14ac:dyDescent="0.35">
      <c r="A4093" t="s">
        <v>1748</v>
      </c>
      <c r="B4093" t="s">
        <v>1590</v>
      </c>
      <c r="C4093" t="s">
        <v>158</v>
      </c>
      <c r="D4093" t="s">
        <v>14</v>
      </c>
      <c r="E4093" t="s">
        <v>21</v>
      </c>
      <c r="G4093" t="s">
        <v>3040</v>
      </c>
      <c r="H4093">
        <v>3.5</v>
      </c>
      <c r="J4093">
        <v>0</v>
      </c>
      <c r="K4093">
        <v>0</v>
      </c>
      <c r="L4093" s="17">
        <f>IF($E4093&lt;&gt;"",VLOOKUP($E4093,GEMWs!$E$14:$L$20,7,FALSE),"")</f>
        <v>37.754918937403332</v>
      </c>
      <c r="M4093" s="17">
        <f>IF($E4093&lt;&gt;"",VLOOKUP($E4093,GEMWs!$E$14:$L$20,8,FALSE),"")</f>
        <v>96.174593288388181</v>
      </c>
      <c r="N4093" s="17">
        <f t="shared" ca="1" si="280"/>
        <v>37.754918937403332</v>
      </c>
      <c r="O4093" s="17">
        <f t="shared" ca="1" si="281"/>
        <v>96.174593288388181</v>
      </c>
      <c r="P4093" s="17">
        <f t="shared" ca="1" si="282"/>
        <v>3.639214765904894E-2</v>
      </c>
      <c r="Q4093" s="17">
        <f t="shared" ca="1" si="283"/>
        <v>9.2703152291305629E-2</v>
      </c>
    </row>
    <row r="4094" spans="1:17" x14ac:dyDescent="0.35">
      <c r="A4094" t="s">
        <v>1748</v>
      </c>
      <c r="B4094" t="s">
        <v>1751</v>
      </c>
      <c r="C4094" t="s">
        <v>1752</v>
      </c>
      <c r="D4094" t="s">
        <v>14</v>
      </c>
      <c r="E4094" t="s">
        <v>21</v>
      </c>
      <c r="G4094" t="s">
        <v>3040</v>
      </c>
      <c r="H4094">
        <v>0.4</v>
      </c>
      <c r="J4094">
        <v>0</v>
      </c>
      <c r="K4094">
        <v>0</v>
      </c>
      <c r="L4094" s="17">
        <f>IF($E4094&lt;&gt;"",VLOOKUP($E4094,GEMWs!$E$14:$L$20,7,FALSE),"")</f>
        <v>37.754918937403332</v>
      </c>
      <c r="M4094" s="17">
        <f>IF($E4094&lt;&gt;"",VLOOKUP($E4094,GEMWs!$E$14:$L$20,8,FALSE),"")</f>
        <v>96.174593288388181</v>
      </c>
      <c r="N4094" s="17">
        <f t="shared" ca="1" si="280"/>
        <v>37.754918937403332</v>
      </c>
      <c r="O4094" s="17">
        <f t="shared" ca="1" si="281"/>
        <v>96.174593288388181</v>
      </c>
      <c r="P4094" s="17">
        <f t="shared" ca="1" si="282"/>
        <v>4.159102589605594E-3</v>
      </c>
      <c r="Q4094" s="17">
        <f t="shared" ca="1" si="283"/>
        <v>1.0594645976149215E-2</v>
      </c>
    </row>
    <row r="4095" spans="1:17" x14ac:dyDescent="0.35">
      <c r="A4095" t="s">
        <v>1748</v>
      </c>
      <c r="B4095" t="s">
        <v>1433</v>
      </c>
      <c r="D4095" t="s">
        <v>22</v>
      </c>
      <c r="G4095" t="s">
        <v>3040</v>
      </c>
      <c r="H4095">
        <v>152.19999999999999</v>
      </c>
      <c r="J4095">
        <v>0</v>
      </c>
      <c r="K4095">
        <v>0</v>
      </c>
      <c r="L4095" s="17" t="str">
        <f>IF($E4095&lt;&gt;"",VLOOKUP($E4095,GEMWs!$E$14:$L$20,7,FALSE),"")</f>
        <v/>
      </c>
      <c r="M4095" s="17" t="str">
        <f>IF($E4095&lt;&gt;"",VLOOKUP($E4095,GEMWs!$E$14:$L$20,8,FALSE),"")</f>
        <v/>
      </c>
      <c r="N4095" s="17">
        <f t="shared" ca="1" si="280"/>
        <v>0</v>
      </c>
      <c r="O4095" s="17">
        <f t="shared" ca="1" si="281"/>
        <v>0</v>
      </c>
      <c r="P4095" s="17">
        <f t="shared" ca="1" si="282"/>
        <v>0</v>
      </c>
      <c r="Q4095" s="17">
        <f t="shared" ca="1" si="283"/>
        <v>0</v>
      </c>
    </row>
    <row r="4096" spans="1:17" x14ac:dyDescent="0.35">
      <c r="A4096" t="s">
        <v>1748</v>
      </c>
      <c r="B4096" t="s">
        <v>1749</v>
      </c>
      <c r="D4096" t="s">
        <v>22</v>
      </c>
      <c r="G4096" t="s">
        <v>3040</v>
      </c>
      <c r="H4096">
        <v>22.3</v>
      </c>
      <c r="J4096">
        <v>0</v>
      </c>
      <c r="K4096">
        <v>0</v>
      </c>
      <c r="L4096" s="17" t="str">
        <f>IF($E4096&lt;&gt;"",VLOOKUP($E4096,GEMWs!$E$14:$L$20,7,FALSE),"")</f>
        <v/>
      </c>
      <c r="M4096" s="17" t="str">
        <f>IF($E4096&lt;&gt;"",VLOOKUP($E4096,GEMWs!$E$14:$L$20,8,FALSE),"")</f>
        <v/>
      </c>
      <c r="N4096" s="17">
        <f t="shared" ca="1" si="280"/>
        <v>0</v>
      </c>
      <c r="O4096" s="17">
        <f t="shared" ca="1" si="281"/>
        <v>0</v>
      </c>
      <c r="P4096" s="17">
        <f t="shared" ref="P4096:P4110" ca="1" si="284">IF(O4096&gt;0,$H4096/O4096,0)</f>
        <v>0</v>
      </c>
      <c r="Q4096" s="17">
        <f t="shared" ref="Q4096:Q4110" ca="1" si="285">IF(N4096&gt;0,$H4096/N4096,0)</f>
        <v>0</v>
      </c>
    </row>
    <row r="4097" spans="1:17" x14ac:dyDescent="0.35">
      <c r="A4097" t="s">
        <v>1748</v>
      </c>
      <c r="B4097" t="s">
        <v>37</v>
      </c>
      <c r="C4097" t="s">
        <v>38</v>
      </c>
      <c r="D4097" t="s">
        <v>14</v>
      </c>
      <c r="E4097" t="s">
        <v>21</v>
      </c>
      <c r="F4097" t="s">
        <v>22</v>
      </c>
      <c r="G4097" t="s">
        <v>3040</v>
      </c>
      <c r="H4097">
        <v>15.1</v>
      </c>
      <c r="I4097">
        <v>229</v>
      </c>
      <c r="J4097">
        <v>1800</v>
      </c>
      <c r="K4097">
        <v>1800</v>
      </c>
      <c r="L4097" s="17">
        <f>IF($E4097&lt;&gt;"",VLOOKUP($E4097,GEMWs!$E$14:$L$20,7,FALSE),"")</f>
        <v>37.754918937403332</v>
      </c>
      <c r="M4097" s="17">
        <f>IF($E4097&lt;&gt;"",VLOOKUP($E4097,GEMWs!$E$14:$L$20,8,FALSE),"")</f>
        <v>96.174593288388181</v>
      </c>
      <c r="N4097" s="17">
        <f t="shared" si="280"/>
        <v>1800</v>
      </c>
      <c r="O4097" s="17">
        <f t="shared" si="281"/>
        <v>1800</v>
      </c>
      <c r="P4097" s="17">
        <f t="shared" si="284"/>
        <v>8.3888888888888884E-3</v>
      </c>
      <c r="Q4097" s="17">
        <f t="shared" si="285"/>
        <v>8.3888888888888884E-3</v>
      </c>
    </row>
    <row r="4098" spans="1:17" x14ac:dyDescent="0.35">
      <c r="A4098" t="s">
        <v>1748</v>
      </c>
      <c r="B4098" t="s">
        <v>659</v>
      </c>
      <c r="C4098" t="s">
        <v>660</v>
      </c>
      <c r="D4098" t="s">
        <v>14</v>
      </c>
      <c r="E4098" t="s">
        <v>21</v>
      </c>
      <c r="F4098" t="s">
        <v>22</v>
      </c>
      <c r="G4098" t="s">
        <v>3040</v>
      </c>
      <c r="H4098">
        <v>6181.4</v>
      </c>
      <c r="I4098">
        <v>231</v>
      </c>
      <c r="J4098">
        <v>1100</v>
      </c>
      <c r="K4098">
        <v>1100</v>
      </c>
      <c r="L4098" s="17">
        <f>IF($E4098&lt;&gt;"",VLOOKUP($E4098,GEMWs!$E$14:$L$20,7,FALSE),"")</f>
        <v>37.754918937403332</v>
      </c>
      <c r="M4098" s="17">
        <f>IF($E4098&lt;&gt;"",VLOOKUP($E4098,GEMWs!$E$14:$L$20,8,FALSE),"")</f>
        <v>96.174593288388181</v>
      </c>
      <c r="N4098" s="17">
        <f t="shared" si="280"/>
        <v>1100</v>
      </c>
      <c r="O4098" s="17">
        <f t="shared" si="281"/>
        <v>1100</v>
      </c>
      <c r="P4098" s="17">
        <f t="shared" si="284"/>
        <v>5.6194545454545448</v>
      </c>
      <c r="Q4098" s="17">
        <f t="shared" si="285"/>
        <v>5.6194545454545448</v>
      </c>
    </row>
    <row r="4099" spans="1:17" x14ac:dyDescent="0.35">
      <c r="A4099" t="s">
        <v>1748</v>
      </c>
      <c r="B4099" t="s">
        <v>1435</v>
      </c>
      <c r="D4099" t="s">
        <v>14</v>
      </c>
      <c r="E4099" t="s">
        <v>21</v>
      </c>
      <c r="G4099" t="s">
        <v>3040</v>
      </c>
      <c r="H4099">
        <v>46345</v>
      </c>
      <c r="J4099">
        <v>0</v>
      </c>
      <c r="K4099">
        <v>0</v>
      </c>
      <c r="L4099" s="17">
        <f>IF($E4099&lt;&gt;"",VLOOKUP($E4099,GEMWs!$E$14:$L$20,7,FALSE),"")</f>
        <v>37.754918937403332</v>
      </c>
      <c r="M4099" s="17">
        <f>IF($E4099&lt;&gt;"",VLOOKUP($E4099,GEMWs!$E$14:$L$20,8,FALSE),"")</f>
        <v>96.174593288388181</v>
      </c>
      <c r="N4099" s="17">
        <f t="shared" ca="1" si="280"/>
        <v>37.754918937403332</v>
      </c>
      <c r="O4099" s="17">
        <f t="shared" ca="1" si="281"/>
        <v>96.174593288388181</v>
      </c>
      <c r="P4099" s="17">
        <f t="shared" ca="1" si="284"/>
        <v>481.88402378817807</v>
      </c>
      <c r="Q4099" s="17">
        <f t="shared" ca="1" si="285"/>
        <v>1227.5221694115885</v>
      </c>
    </row>
    <row r="4100" spans="1:17" x14ac:dyDescent="0.35">
      <c r="A4100" t="s">
        <v>1748</v>
      </c>
      <c r="B4100" t="s">
        <v>156</v>
      </c>
      <c r="D4100" t="s">
        <v>14</v>
      </c>
      <c r="E4100" t="s">
        <v>21</v>
      </c>
      <c r="G4100" t="s">
        <v>3040</v>
      </c>
      <c r="H4100">
        <v>1.8</v>
      </c>
      <c r="J4100">
        <v>0</v>
      </c>
      <c r="K4100">
        <v>0</v>
      </c>
      <c r="L4100" s="17">
        <f>IF($E4100&lt;&gt;"",VLOOKUP($E4100,GEMWs!$E$14:$L$20,7,FALSE),"")</f>
        <v>37.754918937403332</v>
      </c>
      <c r="M4100" s="17">
        <f>IF($E4100&lt;&gt;"",VLOOKUP($E4100,GEMWs!$E$14:$L$20,8,FALSE),"")</f>
        <v>96.174593288388181</v>
      </c>
      <c r="N4100" s="17">
        <f t="shared" ca="1" si="280"/>
        <v>37.754918937403332</v>
      </c>
      <c r="O4100" s="17">
        <f t="shared" ca="1" si="281"/>
        <v>96.174593288388181</v>
      </c>
      <c r="P4100" s="17">
        <f t="shared" ca="1" si="284"/>
        <v>1.8715961653225172E-2</v>
      </c>
      <c r="Q4100" s="17">
        <f t="shared" ca="1" si="285"/>
        <v>4.7675906892671469E-2</v>
      </c>
    </row>
    <row r="4101" spans="1:17" x14ac:dyDescent="0.35">
      <c r="A4101" t="s">
        <v>1748</v>
      </c>
      <c r="B4101" t="s">
        <v>1064</v>
      </c>
      <c r="C4101" t="s">
        <v>1065</v>
      </c>
      <c r="D4101" t="s">
        <v>14</v>
      </c>
      <c r="E4101" t="s">
        <v>21</v>
      </c>
      <c r="F4101" t="s">
        <v>22</v>
      </c>
      <c r="G4101" t="s">
        <v>3040</v>
      </c>
      <c r="H4101">
        <v>12745.4</v>
      </c>
      <c r="I4101">
        <v>247</v>
      </c>
      <c r="J4101">
        <v>2273</v>
      </c>
      <c r="K4101">
        <v>25000</v>
      </c>
      <c r="L4101" s="17">
        <f>IF($E4101&lt;&gt;"",VLOOKUP($E4101,GEMWs!$E$14:$L$20,7,FALSE),"")</f>
        <v>37.754918937403332</v>
      </c>
      <c r="M4101" s="17">
        <f>IF($E4101&lt;&gt;"",VLOOKUP($E4101,GEMWs!$E$14:$L$20,8,FALSE),"")</f>
        <v>96.174593288388181</v>
      </c>
      <c r="N4101" s="17">
        <f t="shared" si="280"/>
        <v>2273</v>
      </c>
      <c r="O4101" s="17">
        <f t="shared" si="281"/>
        <v>25000</v>
      </c>
      <c r="P4101" s="17">
        <f t="shared" si="284"/>
        <v>0.50981599999999994</v>
      </c>
      <c r="Q4101" s="17">
        <f t="shared" si="285"/>
        <v>5.6073031236251651</v>
      </c>
    </row>
    <row r="4102" spans="1:17" x14ac:dyDescent="0.35">
      <c r="A4102" t="s">
        <v>1748</v>
      </c>
      <c r="B4102" t="s">
        <v>1552</v>
      </c>
      <c r="D4102" t="s">
        <v>14</v>
      </c>
      <c r="E4102" t="s">
        <v>18</v>
      </c>
      <c r="G4102" t="s">
        <v>3040</v>
      </c>
      <c r="H4102">
        <v>19.100000000000001</v>
      </c>
      <c r="J4102">
        <v>0</v>
      </c>
      <c r="K4102">
        <v>0</v>
      </c>
      <c r="L4102" s="17">
        <f>IF($E4102&lt;&gt;"",VLOOKUP($E4102,GEMWs!$E$14:$L$20,7,FALSE),"")</f>
        <v>5950.3939027696888</v>
      </c>
      <c r="M4102" s="17">
        <f>IF($E4102&lt;&gt;"",VLOOKUP($E4102,GEMWs!$E$14:$L$20,8,FALSE),"")</f>
        <v>10539.430626954083</v>
      </c>
      <c r="N4102" s="17">
        <f t="shared" ca="1" si="280"/>
        <v>5950.3939027696888</v>
      </c>
      <c r="O4102" s="17">
        <f t="shared" ca="1" si="281"/>
        <v>10539.430626954083</v>
      </c>
      <c r="P4102" s="17">
        <f t="shared" ca="1" si="284"/>
        <v>1.8122421102286757E-3</v>
      </c>
      <c r="Q4102" s="17">
        <f t="shared" ca="1" si="285"/>
        <v>3.2098715332290282E-3</v>
      </c>
    </row>
    <row r="4103" spans="1:17" x14ac:dyDescent="0.35">
      <c r="A4103" t="s">
        <v>1748</v>
      </c>
      <c r="B4103" t="s">
        <v>663</v>
      </c>
      <c r="C4103" t="s">
        <v>664</v>
      </c>
      <c r="D4103" t="s">
        <v>14</v>
      </c>
      <c r="E4103" t="s">
        <v>21</v>
      </c>
      <c r="F4103" t="s">
        <v>22</v>
      </c>
      <c r="G4103" t="s">
        <v>3040</v>
      </c>
      <c r="H4103">
        <v>2</v>
      </c>
      <c r="I4103">
        <v>422</v>
      </c>
      <c r="J4103">
        <v>537.58991900000001</v>
      </c>
      <c r="K4103">
        <v>573.82261800000003</v>
      </c>
      <c r="L4103" s="17">
        <f>IF($E4103&lt;&gt;"",VLOOKUP($E4103,GEMWs!$E$14:$L$20,7,FALSE),"")</f>
        <v>37.754918937403332</v>
      </c>
      <c r="M4103" s="17">
        <f>IF($E4103&lt;&gt;"",VLOOKUP($E4103,GEMWs!$E$14:$L$20,8,FALSE),"")</f>
        <v>96.174593288388181</v>
      </c>
      <c r="N4103" s="17">
        <f t="shared" si="280"/>
        <v>537.58991900000001</v>
      </c>
      <c r="O4103" s="17">
        <f t="shared" si="281"/>
        <v>573.82261800000003</v>
      </c>
      <c r="P4103" s="17">
        <f t="shared" si="284"/>
        <v>3.485397642516768E-3</v>
      </c>
      <c r="Q4103" s="17">
        <f t="shared" si="285"/>
        <v>3.7203078579306471E-3</v>
      </c>
    </row>
    <row r="4104" spans="1:17" x14ac:dyDescent="0.35">
      <c r="A4104" t="s">
        <v>1748</v>
      </c>
      <c r="B4104" t="s">
        <v>686</v>
      </c>
      <c r="D4104" t="s">
        <v>14</v>
      </c>
      <c r="E4104" t="s">
        <v>15</v>
      </c>
      <c r="G4104" t="s">
        <v>3040</v>
      </c>
      <c r="H4104">
        <v>12.3</v>
      </c>
      <c r="J4104">
        <v>0</v>
      </c>
      <c r="K4104">
        <v>0</v>
      </c>
      <c r="L4104" s="17">
        <f>IF($E4104&lt;&gt;"",VLOOKUP($E4104,GEMWs!$E$14:$L$20,7,FALSE),"")</f>
        <v>37.892086284381016</v>
      </c>
      <c r="M4104" s="17">
        <f>IF($E4104&lt;&gt;"",VLOOKUP($E4104,GEMWs!$E$14:$L$20,8,FALSE),"")</f>
        <v>96.522753888300599</v>
      </c>
      <c r="N4104" s="17">
        <f t="shared" ca="1" si="280"/>
        <v>37.892086284381016</v>
      </c>
      <c r="O4104" s="17">
        <f t="shared" ca="1" si="281"/>
        <v>96.522753888300599</v>
      </c>
      <c r="P4104" s="17">
        <f t="shared" ca="1" si="284"/>
        <v>0.12743109271658346</v>
      </c>
      <c r="Q4104" s="17">
        <f t="shared" ca="1" si="285"/>
        <v>0.32460603799136861</v>
      </c>
    </row>
    <row r="4105" spans="1:17" x14ac:dyDescent="0.35">
      <c r="A4105" t="s">
        <v>1748</v>
      </c>
      <c r="B4105" t="s">
        <v>665</v>
      </c>
      <c r="C4105" t="s">
        <v>666</v>
      </c>
      <c r="D4105" t="s">
        <v>14</v>
      </c>
      <c r="E4105" t="s">
        <v>21</v>
      </c>
      <c r="F4105" t="s">
        <v>22</v>
      </c>
      <c r="G4105" t="s">
        <v>3040</v>
      </c>
      <c r="H4105">
        <v>61789.599999999999</v>
      </c>
      <c r="I4105">
        <v>250</v>
      </c>
      <c r="J4105">
        <v>900</v>
      </c>
      <c r="K4105">
        <v>1800</v>
      </c>
      <c r="L4105" s="17">
        <f>IF($E4105&lt;&gt;"",VLOOKUP($E4105,GEMWs!$E$14:$L$20,7,FALSE),"")</f>
        <v>37.754918937403332</v>
      </c>
      <c r="M4105" s="17">
        <f>IF($E4105&lt;&gt;"",VLOOKUP($E4105,GEMWs!$E$14:$L$20,8,FALSE),"")</f>
        <v>96.174593288388181</v>
      </c>
      <c r="N4105" s="17">
        <f t="shared" si="280"/>
        <v>900</v>
      </c>
      <c r="O4105" s="17">
        <f t="shared" si="281"/>
        <v>1800</v>
      </c>
      <c r="P4105" s="17">
        <f t="shared" si="284"/>
        <v>34.327555555555556</v>
      </c>
      <c r="Q4105" s="17">
        <f t="shared" si="285"/>
        <v>68.655111111111111</v>
      </c>
    </row>
    <row r="4106" spans="1:17" x14ac:dyDescent="0.35">
      <c r="A4106" t="s">
        <v>1748</v>
      </c>
      <c r="B4106" t="s">
        <v>667</v>
      </c>
      <c r="C4106" t="s">
        <v>668</v>
      </c>
      <c r="D4106" t="s">
        <v>14</v>
      </c>
      <c r="E4106" t="s">
        <v>21</v>
      </c>
      <c r="F4106" t="s">
        <v>22</v>
      </c>
      <c r="G4106" t="s">
        <v>3040</v>
      </c>
      <c r="H4106">
        <v>1988.4</v>
      </c>
      <c r="I4106">
        <v>379</v>
      </c>
      <c r="J4106">
        <v>649</v>
      </c>
      <c r="K4106">
        <v>885</v>
      </c>
      <c r="L4106" s="17">
        <f>IF($E4106&lt;&gt;"",VLOOKUP($E4106,GEMWs!$E$14:$L$20,7,FALSE),"")</f>
        <v>37.754918937403332</v>
      </c>
      <c r="M4106" s="17">
        <f>IF($E4106&lt;&gt;"",VLOOKUP($E4106,GEMWs!$E$14:$L$20,8,FALSE),"")</f>
        <v>96.174593288388181</v>
      </c>
      <c r="N4106" s="17">
        <f t="shared" si="280"/>
        <v>649</v>
      </c>
      <c r="O4106" s="17">
        <f t="shared" si="281"/>
        <v>885</v>
      </c>
      <c r="P4106" s="17">
        <f t="shared" si="284"/>
        <v>2.2467796610169493</v>
      </c>
      <c r="Q4106" s="17">
        <f t="shared" si="285"/>
        <v>3.0637904468412946</v>
      </c>
    </row>
    <row r="4107" spans="1:17" x14ac:dyDescent="0.35">
      <c r="A4107" t="s">
        <v>1748</v>
      </c>
      <c r="B4107" t="s">
        <v>687</v>
      </c>
      <c r="D4107" t="s">
        <v>14</v>
      </c>
      <c r="E4107" t="s">
        <v>21</v>
      </c>
      <c r="G4107" t="s">
        <v>3040</v>
      </c>
      <c r="H4107">
        <v>8610.9</v>
      </c>
      <c r="J4107">
        <v>0</v>
      </c>
      <c r="K4107">
        <v>0</v>
      </c>
      <c r="L4107" s="17">
        <f>IF($E4107&lt;&gt;"",VLOOKUP($E4107,GEMWs!$E$14:$L$20,7,FALSE),"")</f>
        <v>37.754918937403332</v>
      </c>
      <c r="M4107" s="17">
        <f>IF($E4107&lt;&gt;"",VLOOKUP($E4107,GEMWs!$E$14:$L$20,8,FALSE),"")</f>
        <v>96.174593288388181</v>
      </c>
      <c r="N4107" s="17">
        <f t="shared" ca="1" si="280"/>
        <v>37.754918937403332</v>
      </c>
      <c r="O4107" s="17">
        <f t="shared" ca="1" si="281"/>
        <v>96.174593288388181</v>
      </c>
      <c r="P4107" s="17">
        <f t="shared" ca="1" si="284"/>
        <v>89.534041222087012</v>
      </c>
      <c r="Q4107" s="17">
        <f t="shared" ca="1" si="285"/>
        <v>228.07359259005818</v>
      </c>
    </row>
    <row r="4108" spans="1:17" x14ac:dyDescent="0.35">
      <c r="A4108" t="s">
        <v>1748</v>
      </c>
      <c r="B4108" t="s">
        <v>1072</v>
      </c>
      <c r="C4108" t="s">
        <v>1073</v>
      </c>
      <c r="D4108" t="s">
        <v>14</v>
      </c>
      <c r="E4108" t="s">
        <v>21</v>
      </c>
      <c r="F4108" t="s">
        <v>22</v>
      </c>
      <c r="G4108" t="s">
        <v>3040</v>
      </c>
      <c r="H4108">
        <v>4367</v>
      </c>
      <c r="I4108">
        <v>380</v>
      </c>
      <c r="J4108">
        <v>2000</v>
      </c>
      <c r="K4108">
        <v>7000</v>
      </c>
      <c r="L4108" s="17">
        <f>IF($E4108&lt;&gt;"",VLOOKUP($E4108,GEMWs!$E$14:$L$20,7,FALSE),"")</f>
        <v>37.754918937403332</v>
      </c>
      <c r="M4108" s="17">
        <f>IF($E4108&lt;&gt;"",VLOOKUP($E4108,GEMWs!$E$14:$L$20,8,FALSE),"")</f>
        <v>96.174593288388181</v>
      </c>
      <c r="N4108" s="17">
        <f t="shared" si="280"/>
        <v>2000</v>
      </c>
      <c r="O4108" s="17">
        <f t="shared" si="281"/>
        <v>7000</v>
      </c>
      <c r="P4108" s="17">
        <f t="shared" si="284"/>
        <v>0.62385714285714289</v>
      </c>
      <c r="Q4108" s="17">
        <f t="shared" si="285"/>
        <v>2.1835</v>
      </c>
    </row>
    <row r="4109" spans="1:17" x14ac:dyDescent="0.35">
      <c r="A4109" t="s">
        <v>1748</v>
      </c>
      <c r="B4109" t="s">
        <v>229</v>
      </c>
      <c r="D4109" t="s">
        <v>22</v>
      </c>
      <c r="G4109" t="s">
        <v>3040</v>
      </c>
      <c r="H4109">
        <v>0.7</v>
      </c>
      <c r="J4109">
        <v>0</v>
      </c>
      <c r="K4109">
        <v>0</v>
      </c>
      <c r="L4109" s="17" t="str">
        <f>IF($E4109&lt;&gt;"",VLOOKUP($E4109,GEMWs!$E$14:$L$20,7,FALSE),"")</f>
        <v/>
      </c>
      <c r="M4109" s="17" t="str">
        <f>IF($E4109&lt;&gt;"",VLOOKUP($E4109,GEMWs!$E$14:$L$20,8,FALSE),"")</f>
        <v/>
      </c>
      <c r="N4109" s="17">
        <f t="shared" ca="1" si="280"/>
        <v>0</v>
      </c>
      <c r="O4109" s="17">
        <f t="shared" ca="1" si="281"/>
        <v>0</v>
      </c>
      <c r="P4109" s="17">
        <f t="shared" ca="1" si="284"/>
        <v>0</v>
      </c>
      <c r="Q4109" s="17">
        <f t="shared" ca="1" si="285"/>
        <v>0</v>
      </c>
    </row>
    <row r="4110" spans="1:17" x14ac:dyDescent="0.35">
      <c r="A4110" t="s">
        <v>1748</v>
      </c>
      <c r="B4110" t="s">
        <v>117</v>
      </c>
      <c r="D4110" t="s">
        <v>14</v>
      </c>
      <c r="E4110" t="s">
        <v>21</v>
      </c>
      <c r="G4110" t="s">
        <v>3040</v>
      </c>
      <c r="H4110">
        <v>300.8</v>
      </c>
      <c r="J4110">
        <v>0</v>
      </c>
      <c r="K4110">
        <v>0</v>
      </c>
      <c r="L4110" s="17">
        <f>IF($E4110&lt;&gt;"",VLOOKUP($E4110,GEMWs!$E$14:$L$20,7,FALSE),"")</f>
        <v>37.754918937403332</v>
      </c>
      <c r="M4110" s="17">
        <f>IF($E4110&lt;&gt;"",VLOOKUP($E4110,GEMWs!$E$14:$L$20,8,FALSE),"")</f>
        <v>96.174593288388181</v>
      </c>
      <c r="N4110" s="17">
        <f t="shared" ca="1" si="280"/>
        <v>37.754918937403332</v>
      </c>
      <c r="O4110" s="17">
        <f t="shared" ca="1" si="281"/>
        <v>96.174593288388181</v>
      </c>
      <c r="P4110" s="17">
        <f t="shared" ca="1" si="284"/>
        <v>3.1276451473834062</v>
      </c>
      <c r="Q4110" s="17">
        <f t="shared" ca="1" si="285"/>
        <v>7.9671737740642099</v>
      </c>
    </row>
    <row r="4111" spans="1:17" x14ac:dyDescent="0.35">
      <c r="A4111" t="s">
        <v>1748</v>
      </c>
      <c r="B4111" t="s">
        <v>1125</v>
      </c>
      <c r="D4111" t="s">
        <v>22</v>
      </c>
      <c r="G4111" t="s">
        <v>3040</v>
      </c>
      <c r="H4111">
        <v>15284.7</v>
      </c>
      <c r="J4111">
        <v>0</v>
      </c>
      <c r="K4111">
        <v>0</v>
      </c>
      <c r="L4111" s="17" t="str">
        <f>IF($E4111&lt;&gt;"",VLOOKUP($E4111,GEMWs!$E$14:$L$20,7,FALSE),"")</f>
        <v/>
      </c>
      <c r="M4111" s="17" t="str">
        <f>IF($E4111&lt;&gt;"",VLOOKUP($E4111,GEMWs!$E$14:$L$20,8,FALSE),"")</f>
        <v/>
      </c>
      <c r="N4111" s="17">
        <f t="shared" ca="1" si="280"/>
        <v>0</v>
      </c>
      <c r="O4111" s="17">
        <f t="shared" ca="1" si="281"/>
        <v>0</v>
      </c>
      <c r="P4111" s="17">
        <f t="shared" ref="P4111:P4174" ca="1" si="286">IF(O4111&gt;0,$H4111/O4111,0)</f>
        <v>0</v>
      </c>
      <c r="Q4111" s="17">
        <f t="shared" ref="Q4111:Q4174" ca="1" si="287">IF(N4111&gt;0,$H4111/N4111,0)</f>
        <v>0</v>
      </c>
    </row>
    <row r="4112" spans="1:17" x14ac:dyDescent="0.35">
      <c r="A4112" t="s">
        <v>1748</v>
      </c>
      <c r="B4112" t="s">
        <v>1643</v>
      </c>
      <c r="D4112" t="s">
        <v>22</v>
      </c>
      <c r="G4112" t="s">
        <v>3040</v>
      </c>
      <c r="H4112">
        <v>676.5</v>
      </c>
      <c r="J4112">
        <v>0</v>
      </c>
      <c r="K4112">
        <v>0</v>
      </c>
      <c r="L4112" s="17" t="str">
        <f>IF($E4112&lt;&gt;"",VLOOKUP($E4112,GEMWs!$E$14:$L$20,7,FALSE),"")</f>
        <v/>
      </c>
      <c r="M4112" s="17" t="str">
        <f>IF($E4112&lt;&gt;"",VLOOKUP($E4112,GEMWs!$E$14:$L$20,8,FALSE),"")</f>
        <v/>
      </c>
      <c r="N4112" s="17">
        <f t="shared" ca="1" si="280"/>
        <v>0</v>
      </c>
      <c r="O4112" s="17">
        <f t="shared" ca="1" si="281"/>
        <v>0</v>
      </c>
      <c r="P4112" s="17">
        <f t="shared" ca="1" si="286"/>
        <v>0</v>
      </c>
      <c r="Q4112" s="17">
        <f t="shared" ca="1" si="287"/>
        <v>0</v>
      </c>
    </row>
    <row r="4113" spans="1:17" x14ac:dyDescent="0.35">
      <c r="A4113" t="s">
        <v>1748</v>
      </c>
      <c r="B4113" t="s">
        <v>1126</v>
      </c>
      <c r="D4113" t="s">
        <v>22</v>
      </c>
      <c r="G4113" t="s">
        <v>3040</v>
      </c>
      <c r="H4113">
        <v>6806</v>
      </c>
      <c r="J4113">
        <v>0</v>
      </c>
      <c r="K4113">
        <v>0</v>
      </c>
      <c r="L4113" s="17" t="str">
        <f>IF($E4113&lt;&gt;"",VLOOKUP($E4113,GEMWs!$E$14:$L$20,7,FALSE),"")</f>
        <v/>
      </c>
      <c r="M4113" s="17" t="str">
        <f>IF($E4113&lt;&gt;"",VLOOKUP($E4113,GEMWs!$E$14:$L$20,8,FALSE),"")</f>
        <v/>
      </c>
      <c r="N4113" s="17">
        <f t="shared" ca="1" si="280"/>
        <v>0</v>
      </c>
      <c r="O4113" s="17">
        <f t="shared" ca="1" si="281"/>
        <v>0</v>
      </c>
      <c r="P4113" s="17">
        <f t="shared" ca="1" si="286"/>
        <v>0</v>
      </c>
      <c r="Q4113" s="17">
        <f t="shared" ca="1" si="287"/>
        <v>0</v>
      </c>
    </row>
    <row r="4114" spans="1:17" x14ac:dyDescent="0.35">
      <c r="A4114" t="s">
        <v>1748</v>
      </c>
      <c r="B4114" t="s">
        <v>118</v>
      </c>
      <c r="D4114" t="s">
        <v>22</v>
      </c>
      <c r="G4114" t="s">
        <v>3040</v>
      </c>
      <c r="H4114">
        <v>1977.3</v>
      </c>
      <c r="J4114">
        <v>0</v>
      </c>
      <c r="K4114">
        <v>0</v>
      </c>
      <c r="L4114" s="17" t="str">
        <f>IF($E4114&lt;&gt;"",VLOOKUP($E4114,GEMWs!$E$14:$L$20,7,FALSE),"")</f>
        <v/>
      </c>
      <c r="M4114" s="17" t="str">
        <f>IF($E4114&lt;&gt;"",VLOOKUP($E4114,GEMWs!$E$14:$L$20,8,FALSE),"")</f>
        <v/>
      </c>
      <c r="N4114" s="17">
        <f t="shared" ca="1" si="280"/>
        <v>0</v>
      </c>
      <c r="O4114" s="17">
        <f t="shared" ca="1" si="281"/>
        <v>0</v>
      </c>
      <c r="P4114" s="17">
        <f t="shared" ca="1" si="286"/>
        <v>0</v>
      </c>
      <c r="Q4114" s="17">
        <f t="shared" ca="1" si="287"/>
        <v>0</v>
      </c>
    </row>
    <row r="4115" spans="1:17" x14ac:dyDescent="0.35">
      <c r="A4115" t="s">
        <v>1748</v>
      </c>
      <c r="B4115" t="s">
        <v>1429</v>
      </c>
      <c r="C4115" t="s">
        <v>1430</v>
      </c>
      <c r="D4115" t="s">
        <v>14</v>
      </c>
      <c r="E4115" t="s">
        <v>21</v>
      </c>
      <c r="F4115" t="s">
        <v>22</v>
      </c>
      <c r="G4115" t="s">
        <v>3040</v>
      </c>
      <c r="H4115">
        <v>114</v>
      </c>
      <c r="I4115">
        <v>283</v>
      </c>
      <c r="J4115">
        <v>19.93</v>
      </c>
      <c r="K4115">
        <v>28.05</v>
      </c>
      <c r="L4115" s="17">
        <f>IF($E4115&lt;&gt;"",VLOOKUP($E4115,GEMWs!$E$14:$L$20,7,FALSE),"")</f>
        <v>37.754918937403332</v>
      </c>
      <c r="M4115" s="17">
        <f>IF($E4115&lt;&gt;"",VLOOKUP($E4115,GEMWs!$E$14:$L$20,8,FALSE),"")</f>
        <v>96.174593288388181</v>
      </c>
      <c r="N4115" s="17">
        <f t="shared" ref="N4115:N4178" si="288">IF($I4115&lt;&gt;"",J4115,IF(AND($D4115="Y",$M$6=236),L4115,0))</f>
        <v>19.93</v>
      </c>
      <c r="O4115" s="17">
        <f t="shared" ref="O4115:O4178" si="289">IF($I4115&lt;&gt;"",K4115,IF(AND($D4115="Y",$M$6=236),M4115,0))</f>
        <v>28.05</v>
      </c>
      <c r="P4115" s="17">
        <f t="shared" si="286"/>
        <v>4.0641711229946527</v>
      </c>
      <c r="Q4115" s="17">
        <f t="shared" si="287"/>
        <v>5.7200200702458606</v>
      </c>
    </row>
    <row r="4116" spans="1:17" x14ac:dyDescent="0.35">
      <c r="A4116" t="s">
        <v>1748</v>
      </c>
      <c r="B4116" t="s">
        <v>1753</v>
      </c>
      <c r="C4116" t="s">
        <v>158</v>
      </c>
      <c r="D4116" t="s">
        <v>14</v>
      </c>
      <c r="E4116" t="s">
        <v>21</v>
      </c>
      <c r="G4116" t="s">
        <v>3040</v>
      </c>
      <c r="H4116">
        <v>634.1</v>
      </c>
      <c r="J4116">
        <v>0</v>
      </c>
      <c r="K4116">
        <v>0</v>
      </c>
      <c r="L4116" s="17">
        <f>IF($E4116&lt;&gt;"",VLOOKUP($E4116,GEMWs!$E$14:$L$20,7,FALSE),"")</f>
        <v>37.754918937403332</v>
      </c>
      <c r="M4116" s="17">
        <f>IF($E4116&lt;&gt;"",VLOOKUP($E4116,GEMWs!$E$14:$L$20,8,FALSE),"")</f>
        <v>96.174593288388181</v>
      </c>
      <c r="N4116" s="17">
        <f t="shared" ca="1" si="288"/>
        <v>37.754918937403332</v>
      </c>
      <c r="O4116" s="17">
        <f t="shared" ca="1" si="289"/>
        <v>96.174593288388181</v>
      </c>
      <c r="P4116" s="17">
        <f t="shared" ca="1" si="286"/>
        <v>6.5932173801722671</v>
      </c>
      <c r="Q4116" s="17">
        <f t="shared" ca="1" si="287"/>
        <v>16.795162533690544</v>
      </c>
    </row>
    <row r="4117" spans="1:17" x14ac:dyDescent="0.35">
      <c r="A4117" t="s">
        <v>1748</v>
      </c>
      <c r="B4117" t="s">
        <v>1129</v>
      </c>
      <c r="D4117" t="s">
        <v>22</v>
      </c>
      <c r="G4117" t="s">
        <v>3040</v>
      </c>
      <c r="H4117">
        <v>1233.5999999999999</v>
      </c>
      <c r="J4117">
        <v>0</v>
      </c>
      <c r="K4117">
        <v>0</v>
      </c>
      <c r="L4117" s="17" t="str">
        <f>IF($E4117&lt;&gt;"",VLOOKUP($E4117,GEMWs!$E$14:$L$20,7,FALSE),"")</f>
        <v/>
      </c>
      <c r="M4117" s="17" t="str">
        <f>IF($E4117&lt;&gt;"",VLOOKUP($E4117,GEMWs!$E$14:$L$20,8,FALSE),"")</f>
        <v/>
      </c>
      <c r="N4117" s="17">
        <f t="shared" ca="1" si="288"/>
        <v>0</v>
      </c>
      <c r="O4117" s="17">
        <f t="shared" ca="1" si="289"/>
        <v>0</v>
      </c>
      <c r="P4117" s="17">
        <f t="shared" ca="1" si="286"/>
        <v>0</v>
      </c>
      <c r="Q4117" s="17">
        <f t="shared" ca="1" si="287"/>
        <v>0</v>
      </c>
    </row>
    <row r="4118" spans="1:17" x14ac:dyDescent="0.35">
      <c r="A4118" t="s">
        <v>1748</v>
      </c>
      <c r="B4118" t="s">
        <v>435</v>
      </c>
      <c r="C4118" t="s">
        <v>436</v>
      </c>
      <c r="D4118" t="s">
        <v>14</v>
      </c>
      <c r="E4118" t="s">
        <v>21</v>
      </c>
      <c r="F4118" t="s">
        <v>22</v>
      </c>
      <c r="G4118" t="s">
        <v>3040</v>
      </c>
      <c r="H4118">
        <v>11.3</v>
      </c>
      <c r="I4118">
        <v>381</v>
      </c>
      <c r="J4118">
        <v>1500</v>
      </c>
      <c r="K4118">
        <v>1500</v>
      </c>
      <c r="L4118" s="17">
        <f>IF($E4118&lt;&gt;"",VLOOKUP($E4118,GEMWs!$E$14:$L$20,7,FALSE),"")</f>
        <v>37.754918937403332</v>
      </c>
      <c r="M4118" s="17">
        <f>IF($E4118&lt;&gt;"",VLOOKUP($E4118,GEMWs!$E$14:$L$20,8,FALSE),"")</f>
        <v>96.174593288388181</v>
      </c>
      <c r="N4118" s="17">
        <f t="shared" si="288"/>
        <v>1500</v>
      </c>
      <c r="O4118" s="17">
        <f t="shared" si="289"/>
        <v>1500</v>
      </c>
      <c r="P4118" s="17">
        <f t="shared" si="286"/>
        <v>7.5333333333333337E-3</v>
      </c>
      <c r="Q4118" s="17">
        <f t="shared" si="287"/>
        <v>7.5333333333333337E-3</v>
      </c>
    </row>
    <row r="4119" spans="1:17" x14ac:dyDescent="0.35">
      <c r="A4119" t="s">
        <v>1748</v>
      </c>
      <c r="B4119" t="s">
        <v>688</v>
      </c>
      <c r="D4119" t="s">
        <v>14</v>
      </c>
      <c r="E4119" t="s">
        <v>21</v>
      </c>
      <c r="G4119" t="s">
        <v>3040</v>
      </c>
      <c r="H4119">
        <v>75.599999999999994</v>
      </c>
      <c r="J4119">
        <v>0</v>
      </c>
      <c r="K4119">
        <v>0</v>
      </c>
      <c r="L4119" s="17">
        <f>IF($E4119&lt;&gt;"",VLOOKUP($E4119,GEMWs!$E$14:$L$20,7,FALSE),"")</f>
        <v>37.754918937403332</v>
      </c>
      <c r="M4119" s="17">
        <f>IF($E4119&lt;&gt;"",VLOOKUP($E4119,GEMWs!$E$14:$L$20,8,FALSE),"")</f>
        <v>96.174593288388181</v>
      </c>
      <c r="N4119" s="17">
        <f t="shared" ca="1" si="288"/>
        <v>37.754918937403332</v>
      </c>
      <c r="O4119" s="17">
        <f t="shared" ca="1" si="289"/>
        <v>96.174593288388181</v>
      </c>
      <c r="P4119" s="17">
        <f t="shared" ca="1" si="286"/>
        <v>0.78607038943545704</v>
      </c>
      <c r="Q4119" s="17">
        <f t="shared" ca="1" si="287"/>
        <v>2.0023880894922015</v>
      </c>
    </row>
    <row r="4120" spans="1:17" x14ac:dyDescent="0.35">
      <c r="A4120" t="s">
        <v>1748</v>
      </c>
      <c r="B4120" t="s">
        <v>146</v>
      </c>
      <c r="C4120" t="s">
        <v>147</v>
      </c>
      <c r="D4120" t="s">
        <v>14</v>
      </c>
      <c r="E4120" t="s">
        <v>18</v>
      </c>
      <c r="F4120" t="s">
        <v>22</v>
      </c>
      <c r="G4120" t="s">
        <v>3040</v>
      </c>
      <c r="H4120">
        <v>36.9</v>
      </c>
      <c r="I4120">
        <v>401</v>
      </c>
      <c r="J4120">
        <v>3000</v>
      </c>
      <c r="K4120">
        <v>4500</v>
      </c>
      <c r="L4120" s="17">
        <f>IF($E4120&lt;&gt;"",VLOOKUP($E4120,GEMWs!$E$14:$L$20,7,FALSE),"")</f>
        <v>5950.3939027696888</v>
      </c>
      <c r="M4120" s="17">
        <f>IF($E4120&lt;&gt;"",VLOOKUP($E4120,GEMWs!$E$14:$L$20,8,FALSE),"")</f>
        <v>10539.430626954083</v>
      </c>
      <c r="N4120" s="17">
        <f t="shared" si="288"/>
        <v>3000</v>
      </c>
      <c r="O4120" s="17">
        <f t="shared" si="289"/>
        <v>4500</v>
      </c>
      <c r="P4120" s="17">
        <f t="shared" si="286"/>
        <v>8.199999999999999E-3</v>
      </c>
      <c r="Q4120" s="17">
        <f t="shared" si="287"/>
        <v>1.23E-2</v>
      </c>
    </row>
    <row r="4121" spans="1:17" x14ac:dyDescent="0.35">
      <c r="A4121" t="s">
        <v>1748</v>
      </c>
      <c r="B4121" t="s">
        <v>689</v>
      </c>
      <c r="D4121" t="s">
        <v>14</v>
      </c>
      <c r="E4121" t="s">
        <v>21</v>
      </c>
      <c r="G4121" t="s">
        <v>3040</v>
      </c>
      <c r="H4121">
        <v>0.2</v>
      </c>
      <c r="J4121">
        <v>0</v>
      </c>
      <c r="K4121">
        <v>0</v>
      </c>
      <c r="L4121" s="17">
        <f>IF($E4121&lt;&gt;"",VLOOKUP($E4121,GEMWs!$E$14:$L$20,7,FALSE),"")</f>
        <v>37.754918937403332</v>
      </c>
      <c r="M4121" s="17">
        <f>IF($E4121&lt;&gt;"",VLOOKUP($E4121,GEMWs!$E$14:$L$20,8,FALSE),"")</f>
        <v>96.174593288388181</v>
      </c>
      <c r="N4121" s="17">
        <f t="shared" ca="1" si="288"/>
        <v>37.754918937403332</v>
      </c>
      <c r="O4121" s="17">
        <f t="shared" ca="1" si="289"/>
        <v>96.174593288388181</v>
      </c>
      <c r="P4121" s="17">
        <f t="shared" ca="1" si="286"/>
        <v>2.079551294802797E-3</v>
      </c>
      <c r="Q4121" s="17">
        <f t="shared" ca="1" si="287"/>
        <v>5.2973229880746075E-3</v>
      </c>
    </row>
    <row r="4122" spans="1:17" x14ac:dyDescent="0.35">
      <c r="A4122" t="s">
        <v>1748</v>
      </c>
      <c r="B4122" t="s">
        <v>61</v>
      </c>
      <c r="C4122" t="s">
        <v>62</v>
      </c>
      <c r="D4122" t="s">
        <v>14</v>
      </c>
      <c r="E4122" t="s">
        <v>18</v>
      </c>
      <c r="F4122" t="s">
        <v>22</v>
      </c>
      <c r="G4122" t="s">
        <v>3040</v>
      </c>
      <c r="H4122">
        <v>0.7</v>
      </c>
      <c r="I4122">
        <v>387</v>
      </c>
      <c r="J4122">
        <v>135000</v>
      </c>
      <c r="K4122">
        <v>135000</v>
      </c>
      <c r="L4122" s="17">
        <f>IF($E4122&lt;&gt;"",VLOOKUP($E4122,GEMWs!$E$14:$L$20,7,FALSE),"")</f>
        <v>5950.3939027696888</v>
      </c>
      <c r="M4122" s="17">
        <f>IF($E4122&lt;&gt;"",VLOOKUP($E4122,GEMWs!$E$14:$L$20,8,FALSE),"")</f>
        <v>10539.430626954083</v>
      </c>
      <c r="N4122" s="17">
        <f t="shared" si="288"/>
        <v>135000</v>
      </c>
      <c r="O4122" s="17">
        <f t="shared" si="289"/>
        <v>135000</v>
      </c>
      <c r="P4122" s="17">
        <f t="shared" si="286"/>
        <v>5.185185185185185E-6</v>
      </c>
      <c r="Q4122" s="17">
        <f t="shared" si="287"/>
        <v>5.185185185185185E-6</v>
      </c>
    </row>
    <row r="4123" spans="1:17" x14ac:dyDescent="0.35">
      <c r="A4123" t="s">
        <v>1748</v>
      </c>
      <c r="B4123" t="s">
        <v>1553</v>
      </c>
      <c r="D4123" t="s">
        <v>14</v>
      </c>
      <c r="E4123" t="s">
        <v>18</v>
      </c>
      <c r="G4123" t="s">
        <v>3040</v>
      </c>
      <c r="H4123">
        <v>0.1</v>
      </c>
      <c r="J4123">
        <v>0</v>
      </c>
      <c r="K4123">
        <v>0</v>
      </c>
      <c r="L4123" s="17">
        <f>IF($E4123&lt;&gt;"",VLOOKUP($E4123,GEMWs!$E$14:$L$20,7,FALSE),"")</f>
        <v>5950.3939027696888</v>
      </c>
      <c r="M4123" s="17">
        <f>IF($E4123&lt;&gt;"",VLOOKUP($E4123,GEMWs!$E$14:$L$20,8,FALSE),"")</f>
        <v>10539.430626954083</v>
      </c>
      <c r="N4123" s="17">
        <f t="shared" ca="1" si="288"/>
        <v>5950.3939027696888</v>
      </c>
      <c r="O4123" s="17">
        <f t="shared" ca="1" si="289"/>
        <v>10539.430626954083</v>
      </c>
      <c r="P4123" s="17">
        <f t="shared" ca="1" si="286"/>
        <v>9.4881785875846886E-6</v>
      </c>
      <c r="Q4123" s="17">
        <f t="shared" ca="1" si="287"/>
        <v>1.6805610121617947E-5</v>
      </c>
    </row>
    <row r="4124" spans="1:17" x14ac:dyDescent="0.35">
      <c r="A4124" t="s">
        <v>1748</v>
      </c>
      <c r="B4124" t="s">
        <v>1439</v>
      </c>
      <c r="D4124" t="s">
        <v>14</v>
      </c>
      <c r="E4124" t="s">
        <v>343</v>
      </c>
      <c r="G4124" t="s">
        <v>3040</v>
      </c>
      <c r="H4124">
        <v>1.8</v>
      </c>
      <c r="J4124">
        <v>0</v>
      </c>
      <c r="K4124">
        <v>0</v>
      </c>
      <c r="L4124" s="17">
        <f>IF($E4124&lt;&gt;"",VLOOKUP($E4124,GEMWs!$E$14:$L$20,7,FALSE),"")</f>
        <v>1154.9999999999998</v>
      </c>
      <c r="M4124" s="17">
        <f>IF($E4124&lt;&gt;"",VLOOKUP($E4124,GEMWs!$E$14:$L$20,8,FALSE),"")</f>
        <v>1575.0000000000002</v>
      </c>
      <c r="N4124" s="17">
        <f t="shared" ca="1" si="288"/>
        <v>1154.9999999999998</v>
      </c>
      <c r="O4124" s="17">
        <f t="shared" ca="1" si="289"/>
        <v>1575.0000000000002</v>
      </c>
      <c r="P4124" s="17">
        <f t="shared" ca="1" si="286"/>
        <v>1.1428571428571427E-3</v>
      </c>
      <c r="Q4124" s="17">
        <f t="shared" ca="1" si="287"/>
        <v>1.5584415584415589E-3</v>
      </c>
    </row>
    <row r="4125" spans="1:17" x14ac:dyDescent="0.35">
      <c r="A4125" t="s">
        <v>1748</v>
      </c>
      <c r="B4125" t="s">
        <v>368</v>
      </c>
      <c r="D4125" t="s">
        <v>14</v>
      </c>
      <c r="E4125" t="s">
        <v>18</v>
      </c>
      <c r="G4125" t="s">
        <v>3040</v>
      </c>
      <c r="H4125">
        <v>45.5</v>
      </c>
      <c r="J4125">
        <v>0</v>
      </c>
      <c r="K4125">
        <v>0</v>
      </c>
      <c r="L4125" s="17">
        <f>IF($E4125&lt;&gt;"",VLOOKUP($E4125,GEMWs!$E$14:$L$20,7,FALSE),"")</f>
        <v>5950.3939027696888</v>
      </c>
      <c r="M4125" s="17">
        <f>IF($E4125&lt;&gt;"",VLOOKUP($E4125,GEMWs!$E$14:$L$20,8,FALSE),"")</f>
        <v>10539.430626954083</v>
      </c>
      <c r="N4125" s="17">
        <f t="shared" ca="1" si="288"/>
        <v>5950.3939027696888</v>
      </c>
      <c r="O4125" s="17">
        <f t="shared" ca="1" si="289"/>
        <v>10539.430626954083</v>
      </c>
      <c r="P4125" s="17">
        <f t="shared" ca="1" si="286"/>
        <v>4.317121257351033E-3</v>
      </c>
      <c r="Q4125" s="17">
        <f t="shared" ca="1" si="287"/>
        <v>7.6465526053361658E-3</v>
      </c>
    </row>
    <row r="4126" spans="1:17" x14ac:dyDescent="0.35">
      <c r="A4126" t="s">
        <v>1748</v>
      </c>
      <c r="B4126" t="s">
        <v>1551</v>
      </c>
      <c r="D4126" t="s">
        <v>14</v>
      </c>
      <c r="E4126" t="s">
        <v>21</v>
      </c>
      <c r="G4126" t="s">
        <v>3040</v>
      </c>
      <c r="H4126">
        <v>13</v>
      </c>
      <c r="J4126">
        <v>0</v>
      </c>
      <c r="K4126">
        <v>0</v>
      </c>
      <c r="L4126" s="17">
        <f>IF($E4126&lt;&gt;"",VLOOKUP($E4126,GEMWs!$E$14:$L$20,7,FALSE),"")</f>
        <v>37.754918937403332</v>
      </c>
      <c r="M4126" s="17">
        <f>IF($E4126&lt;&gt;"",VLOOKUP($E4126,GEMWs!$E$14:$L$20,8,FALSE),"")</f>
        <v>96.174593288388181</v>
      </c>
      <c r="N4126" s="17">
        <f t="shared" ca="1" si="288"/>
        <v>37.754918937403332</v>
      </c>
      <c r="O4126" s="17">
        <f t="shared" ca="1" si="289"/>
        <v>96.174593288388181</v>
      </c>
      <c r="P4126" s="17">
        <f t="shared" ca="1" si="286"/>
        <v>0.13517083416218179</v>
      </c>
      <c r="Q4126" s="17">
        <f t="shared" ca="1" si="287"/>
        <v>0.3443259942248495</v>
      </c>
    </row>
    <row r="4127" spans="1:17" x14ac:dyDescent="0.35">
      <c r="A4127" t="s">
        <v>1748</v>
      </c>
      <c r="B4127" t="s">
        <v>1106</v>
      </c>
      <c r="C4127" t="s">
        <v>1107</v>
      </c>
      <c r="D4127" t="s">
        <v>14</v>
      </c>
      <c r="E4127" t="s">
        <v>21</v>
      </c>
      <c r="F4127" t="s">
        <v>22</v>
      </c>
      <c r="G4127" t="s">
        <v>3040</v>
      </c>
      <c r="H4127">
        <v>47.9</v>
      </c>
      <c r="I4127">
        <v>369</v>
      </c>
      <c r="J4127">
        <v>371.8</v>
      </c>
      <c r="K4127">
        <v>507</v>
      </c>
      <c r="L4127" s="17">
        <f>IF($E4127&lt;&gt;"",VLOOKUP($E4127,GEMWs!$E$14:$L$20,7,FALSE),"")</f>
        <v>37.754918937403332</v>
      </c>
      <c r="M4127" s="17">
        <f>IF($E4127&lt;&gt;"",VLOOKUP($E4127,GEMWs!$E$14:$L$20,8,FALSE),"")</f>
        <v>96.174593288388181</v>
      </c>
      <c r="N4127" s="17">
        <f t="shared" si="288"/>
        <v>371.8</v>
      </c>
      <c r="O4127" s="17">
        <f t="shared" si="289"/>
        <v>507</v>
      </c>
      <c r="P4127" s="17">
        <f t="shared" si="286"/>
        <v>9.4477317554240631E-2</v>
      </c>
      <c r="Q4127" s="17">
        <f t="shared" si="287"/>
        <v>0.12883270575578268</v>
      </c>
    </row>
    <row r="4128" spans="1:17" x14ac:dyDescent="0.35">
      <c r="A4128" t="s">
        <v>1748</v>
      </c>
      <c r="B4128" t="s">
        <v>1750</v>
      </c>
      <c r="D4128" t="s">
        <v>14</v>
      </c>
      <c r="E4128" t="s">
        <v>18</v>
      </c>
      <c r="G4128" t="s">
        <v>3040</v>
      </c>
      <c r="H4128">
        <v>6.3</v>
      </c>
      <c r="J4128">
        <v>0</v>
      </c>
      <c r="K4128">
        <v>0</v>
      </c>
      <c r="L4128" s="17">
        <f>IF($E4128&lt;&gt;"",VLOOKUP($E4128,GEMWs!$E$14:$L$20,7,FALSE),"")</f>
        <v>5950.3939027696888</v>
      </c>
      <c r="M4128" s="17">
        <f>IF($E4128&lt;&gt;"",VLOOKUP($E4128,GEMWs!$E$14:$L$20,8,FALSE),"")</f>
        <v>10539.430626954083</v>
      </c>
      <c r="N4128" s="17">
        <f t="shared" ca="1" si="288"/>
        <v>5950.3939027696888</v>
      </c>
      <c r="O4128" s="17">
        <f t="shared" ca="1" si="289"/>
        <v>10539.430626954083</v>
      </c>
      <c r="P4128" s="17">
        <f t="shared" ca="1" si="286"/>
        <v>5.9775525101783537E-4</v>
      </c>
      <c r="Q4128" s="17">
        <f t="shared" ca="1" si="287"/>
        <v>1.0587534376619307E-3</v>
      </c>
    </row>
    <row r="4129" spans="1:17" x14ac:dyDescent="0.35">
      <c r="A4129" t="s">
        <v>1748</v>
      </c>
      <c r="B4129" t="s">
        <v>669</v>
      </c>
      <c r="C4129" t="s">
        <v>670</v>
      </c>
      <c r="D4129" t="s">
        <v>14</v>
      </c>
      <c r="E4129" t="s">
        <v>21</v>
      </c>
      <c r="F4129" t="s">
        <v>22</v>
      </c>
      <c r="G4129" t="s">
        <v>3040</v>
      </c>
      <c r="H4129">
        <v>55230.7</v>
      </c>
      <c r="I4129">
        <v>305</v>
      </c>
      <c r="J4129">
        <v>2200</v>
      </c>
      <c r="K4129">
        <v>4500</v>
      </c>
      <c r="L4129" s="17">
        <f>IF($E4129&lt;&gt;"",VLOOKUP($E4129,GEMWs!$E$14:$L$20,7,FALSE),"")</f>
        <v>37.754918937403332</v>
      </c>
      <c r="M4129" s="17">
        <f>IF($E4129&lt;&gt;"",VLOOKUP($E4129,GEMWs!$E$14:$L$20,8,FALSE),"")</f>
        <v>96.174593288388181</v>
      </c>
      <c r="N4129" s="17">
        <f t="shared" si="288"/>
        <v>2200</v>
      </c>
      <c r="O4129" s="17">
        <f t="shared" si="289"/>
        <v>4500</v>
      </c>
      <c r="P4129" s="17">
        <f t="shared" si="286"/>
        <v>12.273488888888888</v>
      </c>
      <c r="Q4129" s="17">
        <f t="shared" si="287"/>
        <v>25.104863636363635</v>
      </c>
    </row>
    <row r="4130" spans="1:17" x14ac:dyDescent="0.35">
      <c r="A4130" t="s">
        <v>1748</v>
      </c>
      <c r="B4130" t="s">
        <v>1108</v>
      </c>
      <c r="C4130" t="s">
        <v>1109</v>
      </c>
      <c r="D4130" t="s">
        <v>14</v>
      </c>
      <c r="E4130" t="s">
        <v>21</v>
      </c>
      <c r="F4130" t="s">
        <v>14</v>
      </c>
      <c r="G4130" t="s">
        <v>3040</v>
      </c>
      <c r="H4130">
        <v>0.1</v>
      </c>
      <c r="I4130">
        <v>306</v>
      </c>
      <c r="J4130">
        <v>10</v>
      </c>
      <c r="K4130">
        <v>10</v>
      </c>
      <c r="L4130" s="17">
        <f>IF($E4130&lt;&gt;"",VLOOKUP($E4130,GEMWs!$E$14:$L$20,7,FALSE),"")</f>
        <v>37.754918937403332</v>
      </c>
      <c r="M4130" s="17">
        <f>IF($E4130&lt;&gt;"",VLOOKUP($E4130,GEMWs!$E$14:$L$20,8,FALSE),"")</f>
        <v>96.174593288388181</v>
      </c>
      <c r="N4130" s="17">
        <f t="shared" si="288"/>
        <v>10</v>
      </c>
      <c r="O4130" s="17">
        <f t="shared" si="289"/>
        <v>10</v>
      </c>
      <c r="P4130" s="17">
        <f t="shared" si="286"/>
        <v>0.01</v>
      </c>
      <c r="Q4130" s="17">
        <f t="shared" si="287"/>
        <v>0.01</v>
      </c>
    </row>
    <row r="4131" spans="1:17" x14ac:dyDescent="0.35">
      <c r="A4131" t="s">
        <v>1748</v>
      </c>
      <c r="B4131" t="s">
        <v>511</v>
      </c>
      <c r="D4131" t="s">
        <v>22</v>
      </c>
      <c r="G4131" t="s">
        <v>3040</v>
      </c>
      <c r="H4131">
        <v>1535.4</v>
      </c>
      <c r="J4131">
        <v>0</v>
      </c>
      <c r="K4131">
        <v>0</v>
      </c>
      <c r="L4131" s="17" t="str">
        <f>IF($E4131&lt;&gt;"",VLOOKUP($E4131,GEMWs!$E$14:$L$20,7,FALSE),"")</f>
        <v/>
      </c>
      <c r="M4131" s="17" t="str">
        <f>IF($E4131&lt;&gt;"",VLOOKUP($E4131,GEMWs!$E$14:$L$20,8,FALSE),"")</f>
        <v/>
      </c>
      <c r="N4131" s="17">
        <f t="shared" ca="1" si="288"/>
        <v>0</v>
      </c>
      <c r="O4131" s="17">
        <f t="shared" ca="1" si="289"/>
        <v>0</v>
      </c>
      <c r="P4131" s="17">
        <f t="shared" ca="1" si="286"/>
        <v>0</v>
      </c>
      <c r="Q4131" s="17">
        <f t="shared" ca="1" si="287"/>
        <v>0</v>
      </c>
    </row>
    <row r="4132" spans="1:17" x14ac:dyDescent="0.35">
      <c r="A4132" t="s">
        <v>1748</v>
      </c>
      <c r="B4132" t="s">
        <v>671</v>
      </c>
      <c r="C4132" t="s">
        <v>672</v>
      </c>
      <c r="D4132" t="s">
        <v>14</v>
      </c>
      <c r="E4132" t="s">
        <v>21</v>
      </c>
      <c r="F4132" t="s">
        <v>22</v>
      </c>
      <c r="G4132" t="s">
        <v>3040</v>
      </c>
      <c r="H4132">
        <v>33.200000000000003</v>
      </c>
      <c r="I4132">
        <v>310</v>
      </c>
      <c r="J4132">
        <v>6000</v>
      </c>
      <c r="K4132">
        <v>6000</v>
      </c>
      <c r="L4132" s="17">
        <f>IF($E4132&lt;&gt;"",VLOOKUP($E4132,GEMWs!$E$14:$L$20,7,FALSE),"")</f>
        <v>37.754918937403332</v>
      </c>
      <c r="M4132" s="17">
        <f>IF($E4132&lt;&gt;"",VLOOKUP($E4132,GEMWs!$E$14:$L$20,8,FALSE),"")</f>
        <v>96.174593288388181</v>
      </c>
      <c r="N4132" s="17">
        <f t="shared" si="288"/>
        <v>6000</v>
      </c>
      <c r="O4132" s="17">
        <f t="shared" si="289"/>
        <v>6000</v>
      </c>
      <c r="P4132" s="17">
        <f t="shared" si="286"/>
        <v>5.5333333333333337E-3</v>
      </c>
      <c r="Q4132" s="17">
        <f t="shared" si="287"/>
        <v>5.5333333333333337E-3</v>
      </c>
    </row>
    <row r="4133" spans="1:17" x14ac:dyDescent="0.35">
      <c r="A4133" t="s">
        <v>1748</v>
      </c>
      <c r="B4133" t="s">
        <v>1637</v>
      </c>
      <c r="D4133" t="s">
        <v>14</v>
      </c>
      <c r="E4133" t="s">
        <v>18</v>
      </c>
      <c r="G4133" t="s">
        <v>3040</v>
      </c>
      <c r="H4133">
        <v>20.6</v>
      </c>
      <c r="J4133">
        <v>0</v>
      </c>
      <c r="K4133">
        <v>0</v>
      </c>
      <c r="L4133" s="17">
        <f>IF($E4133&lt;&gt;"",VLOOKUP($E4133,GEMWs!$E$14:$L$20,7,FALSE),"")</f>
        <v>5950.3939027696888</v>
      </c>
      <c r="M4133" s="17">
        <f>IF($E4133&lt;&gt;"",VLOOKUP($E4133,GEMWs!$E$14:$L$20,8,FALSE),"")</f>
        <v>10539.430626954083</v>
      </c>
      <c r="N4133" s="17">
        <f t="shared" ca="1" si="288"/>
        <v>5950.3939027696888</v>
      </c>
      <c r="O4133" s="17">
        <f t="shared" ca="1" si="289"/>
        <v>10539.430626954083</v>
      </c>
      <c r="P4133" s="17">
        <f t="shared" ca="1" si="286"/>
        <v>1.9545647890424462E-3</v>
      </c>
      <c r="Q4133" s="17">
        <f t="shared" ca="1" si="287"/>
        <v>3.4619556850532971E-3</v>
      </c>
    </row>
    <row r="4134" spans="1:17" x14ac:dyDescent="0.35">
      <c r="A4134" t="s">
        <v>1748</v>
      </c>
      <c r="B4134" t="s">
        <v>1591</v>
      </c>
      <c r="D4134" t="s">
        <v>14</v>
      </c>
      <c r="E4134" t="s">
        <v>21</v>
      </c>
      <c r="G4134" t="s">
        <v>3040</v>
      </c>
      <c r="H4134">
        <v>7331.6</v>
      </c>
      <c r="J4134">
        <v>0</v>
      </c>
      <c r="K4134">
        <v>0</v>
      </c>
      <c r="L4134" s="17">
        <f>IF($E4134&lt;&gt;"",VLOOKUP($E4134,GEMWs!$E$14:$L$20,7,FALSE),"")</f>
        <v>37.754918937403332</v>
      </c>
      <c r="M4134" s="17">
        <f>IF($E4134&lt;&gt;"",VLOOKUP($E4134,GEMWs!$E$14:$L$20,8,FALSE),"")</f>
        <v>96.174593288388181</v>
      </c>
      <c r="N4134" s="17">
        <f t="shared" ca="1" si="288"/>
        <v>37.754918937403332</v>
      </c>
      <c r="O4134" s="17">
        <f t="shared" ca="1" si="289"/>
        <v>96.174593288388181</v>
      </c>
      <c r="P4134" s="17">
        <f t="shared" ca="1" si="286"/>
        <v>76.232191364880919</v>
      </c>
      <c r="Q4134" s="17">
        <f t="shared" ca="1" si="287"/>
        <v>194.18926609683896</v>
      </c>
    </row>
    <row r="4135" spans="1:17" x14ac:dyDescent="0.35">
      <c r="A4135" t="s">
        <v>1748</v>
      </c>
      <c r="B4135" t="s">
        <v>1557</v>
      </c>
      <c r="D4135" t="s">
        <v>14</v>
      </c>
      <c r="E4135" t="s">
        <v>21</v>
      </c>
      <c r="G4135" t="s">
        <v>3040</v>
      </c>
      <c r="H4135">
        <v>2099.9</v>
      </c>
      <c r="J4135">
        <v>0</v>
      </c>
      <c r="K4135">
        <v>0</v>
      </c>
      <c r="L4135" s="17">
        <f>IF($E4135&lt;&gt;"",VLOOKUP($E4135,GEMWs!$E$14:$L$20,7,FALSE),"")</f>
        <v>37.754918937403332</v>
      </c>
      <c r="M4135" s="17">
        <f>IF($E4135&lt;&gt;"",VLOOKUP($E4135,GEMWs!$E$14:$L$20,8,FALSE),"")</f>
        <v>96.174593288388181</v>
      </c>
      <c r="N4135" s="17">
        <f t="shared" ca="1" si="288"/>
        <v>37.754918937403332</v>
      </c>
      <c r="O4135" s="17">
        <f t="shared" ca="1" si="289"/>
        <v>96.174593288388181</v>
      </c>
      <c r="P4135" s="17">
        <f t="shared" ca="1" si="286"/>
        <v>21.834248819781966</v>
      </c>
      <c r="Q4135" s="17">
        <f t="shared" ca="1" si="287"/>
        <v>55.619242713289346</v>
      </c>
    </row>
    <row r="4136" spans="1:17" x14ac:dyDescent="0.35">
      <c r="A4136" t="s">
        <v>1748</v>
      </c>
      <c r="B4136" t="s">
        <v>695</v>
      </c>
      <c r="D4136" t="s">
        <v>14</v>
      </c>
      <c r="E4136" t="s">
        <v>18</v>
      </c>
      <c r="G4136" t="s">
        <v>3040</v>
      </c>
      <c r="H4136">
        <v>1187.5999999999999</v>
      </c>
      <c r="J4136">
        <v>0</v>
      </c>
      <c r="K4136">
        <v>0</v>
      </c>
      <c r="L4136" s="17">
        <f>IF($E4136&lt;&gt;"",VLOOKUP($E4136,GEMWs!$E$14:$L$20,7,FALSE),"")</f>
        <v>5950.3939027696888</v>
      </c>
      <c r="M4136" s="17">
        <f>IF($E4136&lt;&gt;"",VLOOKUP($E4136,GEMWs!$E$14:$L$20,8,FALSE),"")</f>
        <v>10539.430626954083</v>
      </c>
      <c r="N4136" s="17">
        <f t="shared" ca="1" si="288"/>
        <v>5950.3939027696888</v>
      </c>
      <c r="O4136" s="17">
        <f t="shared" ca="1" si="289"/>
        <v>10539.430626954083</v>
      </c>
      <c r="P4136" s="17">
        <f t="shared" ca="1" si="286"/>
        <v>0.11268160890615575</v>
      </c>
      <c r="Q4136" s="17">
        <f t="shared" ca="1" si="287"/>
        <v>0.19958342580433472</v>
      </c>
    </row>
    <row r="4137" spans="1:17" x14ac:dyDescent="0.35">
      <c r="A4137" t="s">
        <v>1748</v>
      </c>
      <c r="B4137" t="s">
        <v>1646</v>
      </c>
      <c r="D4137" t="s">
        <v>22</v>
      </c>
      <c r="G4137" t="s">
        <v>3040</v>
      </c>
      <c r="H4137">
        <v>3261.7</v>
      </c>
      <c r="J4137">
        <v>0</v>
      </c>
      <c r="K4137">
        <v>0</v>
      </c>
      <c r="L4137" s="17" t="str">
        <f>IF($E4137&lt;&gt;"",VLOOKUP($E4137,GEMWs!$E$14:$L$20,7,FALSE),"")</f>
        <v/>
      </c>
      <c r="M4137" s="17" t="str">
        <f>IF($E4137&lt;&gt;"",VLOOKUP($E4137,GEMWs!$E$14:$L$20,8,FALSE),"")</f>
        <v/>
      </c>
      <c r="N4137" s="17">
        <f t="shared" ca="1" si="288"/>
        <v>0</v>
      </c>
      <c r="O4137" s="17">
        <f t="shared" ca="1" si="289"/>
        <v>0</v>
      </c>
      <c r="P4137" s="17">
        <f t="shared" ca="1" si="286"/>
        <v>0</v>
      </c>
      <c r="Q4137" s="17">
        <f t="shared" ca="1" si="287"/>
        <v>0</v>
      </c>
    </row>
    <row r="4138" spans="1:17" x14ac:dyDescent="0.35">
      <c r="A4138" t="s">
        <v>1748</v>
      </c>
      <c r="B4138" t="s">
        <v>1096</v>
      </c>
      <c r="C4138" t="s">
        <v>1097</v>
      </c>
      <c r="D4138" t="s">
        <v>14</v>
      </c>
      <c r="E4138" t="s">
        <v>21</v>
      </c>
      <c r="F4138" t="s">
        <v>22</v>
      </c>
      <c r="G4138" t="s">
        <v>3040</v>
      </c>
      <c r="H4138">
        <v>5556.9</v>
      </c>
      <c r="I4138">
        <v>406</v>
      </c>
      <c r="J4138">
        <v>8000</v>
      </c>
      <c r="K4138">
        <v>8000</v>
      </c>
      <c r="L4138" s="17">
        <f>IF($E4138&lt;&gt;"",VLOOKUP($E4138,GEMWs!$E$14:$L$20,7,FALSE),"")</f>
        <v>37.754918937403332</v>
      </c>
      <c r="M4138" s="17">
        <f>IF($E4138&lt;&gt;"",VLOOKUP($E4138,GEMWs!$E$14:$L$20,8,FALSE),"")</f>
        <v>96.174593288388181</v>
      </c>
      <c r="N4138" s="17">
        <f t="shared" si="288"/>
        <v>8000</v>
      </c>
      <c r="O4138" s="17">
        <f t="shared" si="289"/>
        <v>8000</v>
      </c>
      <c r="P4138" s="17">
        <f t="shared" si="286"/>
        <v>0.69461249999999997</v>
      </c>
      <c r="Q4138" s="17">
        <f t="shared" si="287"/>
        <v>0.69461249999999997</v>
      </c>
    </row>
    <row r="4139" spans="1:17" x14ac:dyDescent="0.35">
      <c r="A4139" t="s">
        <v>1748</v>
      </c>
      <c r="B4139" t="s">
        <v>692</v>
      </c>
      <c r="D4139" t="s">
        <v>22</v>
      </c>
      <c r="G4139" t="s">
        <v>3040</v>
      </c>
      <c r="H4139">
        <v>279.8</v>
      </c>
      <c r="J4139">
        <v>0</v>
      </c>
      <c r="K4139">
        <v>0</v>
      </c>
      <c r="L4139" s="17" t="str">
        <f>IF($E4139&lt;&gt;"",VLOOKUP($E4139,GEMWs!$E$14:$L$20,7,FALSE),"")</f>
        <v/>
      </c>
      <c r="M4139" s="17" t="str">
        <f>IF($E4139&lt;&gt;"",VLOOKUP($E4139,GEMWs!$E$14:$L$20,8,FALSE),"")</f>
        <v/>
      </c>
      <c r="N4139" s="17">
        <f t="shared" ca="1" si="288"/>
        <v>0</v>
      </c>
      <c r="O4139" s="17">
        <f t="shared" ca="1" si="289"/>
        <v>0</v>
      </c>
      <c r="P4139" s="17">
        <f t="shared" ca="1" si="286"/>
        <v>0</v>
      </c>
      <c r="Q4139" s="17">
        <f t="shared" ca="1" si="287"/>
        <v>0</v>
      </c>
    </row>
    <row r="4140" spans="1:17" x14ac:dyDescent="0.35">
      <c r="A4140" t="s">
        <v>1748</v>
      </c>
      <c r="B4140" t="s">
        <v>1665</v>
      </c>
      <c r="C4140" t="s">
        <v>1666</v>
      </c>
      <c r="D4140" t="s">
        <v>14</v>
      </c>
      <c r="E4140" t="s">
        <v>18</v>
      </c>
      <c r="G4140" t="s">
        <v>3040</v>
      </c>
      <c r="H4140">
        <v>1.2</v>
      </c>
      <c r="J4140">
        <v>0</v>
      </c>
      <c r="K4140">
        <v>0</v>
      </c>
      <c r="L4140" s="17">
        <f>IF($E4140&lt;&gt;"",VLOOKUP($E4140,GEMWs!$E$14:$L$20,7,FALSE),"")</f>
        <v>5950.3939027696888</v>
      </c>
      <c r="M4140" s="17">
        <f>IF($E4140&lt;&gt;"",VLOOKUP($E4140,GEMWs!$E$14:$L$20,8,FALSE),"")</f>
        <v>10539.430626954083</v>
      </c>
      <c r="N4140" s="17">
        <f t="shared" ca="1" si="288"/>
        <v>5950.3939027696888</v>
      </c>
      <c r="O4140" s="17">
        <f t="shared" ca="1" si="289"/>
        <v>10539.430626954083</v>
      </c>
      <c r="P4140" s="17">
        <f t="shared" ca="1" si="286"/>
        <v>1.1385814305101626E-4</v>
      </c>
      <c r="Q4140" s="17">
        <f t="shared" ca="1" si="287"/>
        <v>2.0166732145941537E-4</v>
      </c>
    </row>
    <row r="4141" spans="1:17" x14ac:dyDescent="0.35">
      <c r="A4141" t="s">
        <v>1748</v>
      </c>
      <c r="B4141" t="s">
        <v>150</v>
      </c>
      <c r="C4141" t="s">
        <v>151</v>
      </c>
      <c r="D4141" t="s">
        <v>14</v>
      </c>
      <c r="E4141" t="s">
        <v>21</v>
      </c>
      <c r="F4141" t="s">
        <v>22</v>
      </c>
      <c r="G4141" t="s">
        <v>3040</v>
      </c>
      <c r="H4141">
        <v>1315.3</v>
      </c>
      <c r="I4141">
        <v>342</v>
      </c>
      <c r="J4141">
        <v>121.88982799999999</v>
      </c>
      <c r="K4141">
        <v>164.86666500000001</v>
      </c>
      <c r="L4141" s="17">
        <f>IF($E4141&lt;&gt;"",VLOOKUP($E4141,GEMWs!$E$14:$L$20,7,FALSE),"")</f>
        <v>37.754918937403332</v>
      </c>
      <c r="M4141" s="17">
        <f>IF($E4141&lt;&gt;"",VLOOKUP($E4141,GEMWs!$E$14:$L$20,8,FALSE),"")</f>
        <v>96.174593288388181</v>
      </c>
      <c r="N4141" s="17">
        <f t="shared" si="288"/>
        <v>121.88982799999999</v>
      </c>
      <c r="O4141" s="17">
        <f t="shared" si="289"/>
        <v>164.86666500000001</v>
      </c>
      <c r="P4141" s="17">
        <f t="shared" si="286"/>
        <v>7.9779620701371003</v>
      </c>
      <c r="Q4141" s="17">
        <f t="shared" si="287"/>
        <v>10.790892247382612</v>
      </c>
    </row>
    <row r="4142" spans="1:17" x14ac:dyDescent="0.35">
      <c r="A4142" t="s">
        <v>1748</v>
      </c>
      <c r="B4142" t="s">
        <v>681</v>
      </c>
      <c r="C4142" t="s">
        <v>682</v>
      </c>
      <c r="D4142" t="s">
        <v>14</v>
      </c>
      <c r="E4142" t="s">
        <v>21</v>
      </c>
      <c r="F4142" t="s">
        <v>22</v>
      </c>
      <c r="G4142" t="s">
        <v>3040</v>
      </c>
      <c r="H4142">
        <v>1357.2</v>
      </c>
      <c r="I4142">
        <v>412</v>
      </c>
      <c r="J4142">
        <v>300</v>
      </c>
      <c r="K4142">
        <v>1000</v>
      </c>
      <c r="L4142" s="17">
        <f>IF($E4142&lt;&gt;"",VLOOKUP($E4142,GEMWs!$E$14:$L$20,7,FALSE),"")</f>
        <v>37.754918937403332</v>
      </c>
      <c r="M4142" s="17">
        <f>IF($E4142&lt;&gt;"",VLOOKUP($E4142,GEMWs!$E$14:$L$20,8,FALSE),"")</f>
        <v>96.174593288388181</v>
      </c>
      <c r="N4142" s="17">
        <f t="shared" si="288"/>
        <v>300</v>
      </c>
      <c r="O4142" s="17">
        <f t="shared" si="289"/>
        <v>1000</v>
      </c>
      <c r="P4142" s="17">
        <f t="shared" si="286"/>
        <v>1.3572</v>
      </c>
      <c r="Q4142" s="17">
        <f t="shared" si="287"/>
        <v>4.524</v>
      </c>
    </row>
    <row r="4143" spans="1:17" x14ac:dyDescent="0.35">
      <c r="A4143" t="s">
        <v>1748</v>
      </c>
      <c r="B4143" t="s">
        <v>1138</v>
      </c>
      <c r="D4143" t="s">
        <v>14</v>
      </c>
      <c r="E4143" t="s">
        <v>21</v>
      </c>
      <c r="G4143" t="s">
        <v>3040</v>
      </c>
      <c r="H4143">
        <v>11.2</v>
      </c>
      <c r="J4143">
        <v>0</v>
      </c>
      <c r="K4143">
        <v>0</v>
      </c>
      <c r="L4143" s="17">
        <f>IF($E4143&lt;&gt;"",VLOOKUP($E4143,GEMWs!$E$14:$L$20,7,FALSE),"")</f>
        <v>37.754918937403332</v>
      </c>
      <c r="M4143" s="17">
        <f>IF($E4143&lt;&gt;"",VLOOKUP($E4143,GEMWs!$E$14:$L$20,8,FALSE),"")</f>
        <v>96.174593288388181</v>
      </c>
      <c r="N4143" s="17">
        <f t="shared" ca="1" si="288"/>
        <v>37.754918937403332</v>
      </c>
      <c r="O4143" s="17">
        <f t="shared" ca="1" si="289"/>
        <v>96.174593288388181</v>
      </c>
      <c r="P4143" s="17">
        <f t="shared" ca="1" si="286"/>
        <v>0.1164548725089566</v>
      </c>
      <c r="Q4143" s="17">
        <f t="shared" ca="1" si="287"/>
        <v>0.29665008733217801</v>
      </c>
    </row>
    <row r="4144" spans="1:17" x14ac:dyDescent="0.35">
      <c r="A4144" t="s">
        <v>1754</v>
      </c>
      <c r="B4144" t="s">
        <v>168</v>
      </c>
      <c r="C4144" t="s">
        <v>169</v>
      </c>
      <c r="D4144" t="s">
        <v>14</v>
      </c>
      <c r="E4144" t="s">
        <v>21</v>
      </c>
      <c r="F4144" t="s">
        <v>22</v>
      </c>
      <c r="G4144" t="s">
        <v>3040</v>
      </c>
      <c r="H4144">
        <v>159</v>
      </c>
      <c r="I4144">
        <v>7</v>
      </c>
      <c r="J4144">
        <v>4540</v>
      </c>
      <c r="K4144">
        <v>21364</v>
      </c>
      <c r="L4144" s="17">
        <f>IF($E4144&lt;&gt;"",VLOOKUP($E4144,GEMWs!$E$14:$L$20,7,FALSE),"")</f>
        <v>37.754918937403332</v>
      </c>
      <c r="M4144" s="17">
        <f>IF($E4144&lt;&gt;"",VLOOKUP($E4144,GEMWs!$E$14:$L$20,8,FALSE),"")</f>
        <v>96.174593288388181</v>
      </c>
      <c r="N4144" s="17">
        <f t="shared" si="288"/>
        <v>4540</v>
      </c>
      <c r="O4144" s="17">
        <f t="shared" si="289"/>
        <v>21364</v>
      </c>
      <c r="P4144" s="17">
        <f t="shared" si="286"/>
        <v>7.4424265118891589E-3</v>
      </c>
      <c r="Q4144" s="17">
        <f t="shared" si="287"/>
        <v>3.5022026431718062E-2</v>
      </c>
    </row>
    <row r="4145" spans="1:17" x14ac:dyDescent="0.35">
      <c r="A4145" t="s">
        <v>1754</v>
      </c>
      <c r="B4145" t="s">
        <v>2990</v>
      </c>
      <c r="C4145" t="s">
        <v>416</v>
      </c>
      <c r="D4145" t="s">
        <v>14</v>
      </c>
      <c r="E4145" t="s">
        <v>21</v>
      </c>
      <c r="F4145" t="s">
        <v>14</v>
      </c>
      <c r="G4145" t="s">
        <v>3040</v>
      </c>
      <c r="H4145">
        <v>107854.6</v>
      </c>
      <c r="I4145">
        <v>21</v>
      </c>
      <c r="J4145">
        <v>3.1</v>
      </c>
      <c r="K4145">
        <v>94.33</v>
      </c>
      <c r="L4145" s="17">
        <f>IF($E4145&lt;&gt;"",VLOOKUP($E4145,GEMWs!$E$14:$L$20,7,FALSE),"")</f>
        <v>37.754918937403332</v>
      </c>
      <c r="M4145" s="17">
        <f>IF($E4145&lt;&gt;"",VLOOKUP($E4145,GEMWs!$E$14:$L$20,8,FALSE),"")</f>
        <v>96.174593288388181</v>
      </c>
      <c r="N4145" s="17">
        <f t="shared" si="288"/>
        <v>3.1</v>
      </c>
      <c r="O4145" s="17">
        <f t="shared" si="289"/>
        <v>94.33</v>
      </c>
      <c r="P4145" s="17">
        <f t="shared" si="286"/>
        <v>1143.3753842891977</v>
      </c>
      <c r="Q4145" s="17">
        <f t="shared" si="287"/>
        <v>34791.806451612902</v>
      </c>
    </row>
    <row r="4146" spans="1:17" x14ac:dyDescent="0.35">
      <c r="A4146" t="s">
        <v>1754</v>
      </c>
      <c r="B4146" t="s">
        <v>323</v>
      </c>
      <c r="D4146" t="s">
        <v>22</v>
      </c>
      <c r="G4146" t="s">
        <v>3040</v>
      </c>
      <c r="H4146">
        <v>11126.6</v>
      </c>
      <c r="J4146">
        <v>0</v>
      </c>
      <c r="K4146">
        <v>0</v>
      </c>
      <c r="L4146" s="17" t="str">
        <f>IF($E4146&lt;&gt;"",VLOOKUP($E4146,GEMWs!$E$14:$L$20,7,FALSE),"")</f>
        <v/>
      </c>
      <c r="M4146" s="17" t="str">
        <f>IF($E4146&lt;&gt;"",VLOOKUP($E4146,GEMWs!$E$14:$L$20,8,FALSE),"")</f>
        <v/>
      </c>
      <c r="N4146" s="17">
        <f t="shared" ca="1" si="288"/>
        <v>0</v>
      </c>
      <c r="O4146" s="17">
        <f t="shared" ca="1" si="289"/>
        <v>0</v>
      </c>
      <c r="P4146" s="17">
        <f t="shared" ca="1" si="286"/>
        <v>0</v>
      </c>
      <c r="Q4146" s="17">
        <f t="shared" ca="1" si="287"/>
        <v>0</v>
      </c>
    </row>
    <row r="4147" spans="1:17" x14ac:dyDescent="0.35">
      <c r="A4147" t="s">
        <v>1754</v>
      </c>
      <c r="B4147" t="s">
        <v>59</v>
      </c>
      <c r="C4147" t="s">
        <v>60</v>
      </c>
      <c r="D4147" t="s">
        <v>14</v>
      </c>
      <c r="E4147" t="s">
        <v>21</v>
      </c>
      <c r="F4147" t="s">
        <v>14</v>
      </c>
      <c r="G4147" t="s">
        <v>3040</v>
      </c>
      <c r="H4147">
        <v>17630.3</v>
      </c>
      <c r="I4147">
        <v>91</v>
      </c>
      <c r="J4147">
        <v>186.795131</v>
      </c>
      <c r="K4147">
        <v>9072</v>
      </c>
      <c r="L4147" s="17">
        <f>IF($E4147&lt;&gt;"",VLOOKUP($E4147,GEMWs!$E$14:$L$20,7,FALSE),"")</f>
        <v>37.754918937403332</v>
      </c>
      <c r="M4147" s="17">
        <f>IF($E4147&lt;&gt;"",VLOOKUP($E4147,GEMWs!$E$14:$L$20,8,FALSE),"")</f>
        <v>96.174593288388181</v>
      </c>
      <c r="N4147" s="17">
        <f t="shared" si="288"/>
        <v>186.795131</v>
      </c>
      <c r="O4147" s="17">
        <f t="shared" si="289"/>
        <v>9072</v>
      </c>
      <c r="P4147" s="17">
        <f t="shared" si="286"/>
        <v>1.9433752204585537</v>
      </c>
      <c r="Q4147" s="17">
        <f t="shared" si="287"/>
        <v>94.383081109325062</v>
      </c>
    </row>
    <row r="4148" spans="1:17" x14ac:dyDescent="0.35">
      <c r="A4148" t="s">
        <v>1754</v>
      </c>
      <c r="B4148" t="s">
        <v>170</v>
      </c>
      <c r="C4148" t="s">
        <v>171</v>
      </c>
      <c r="D4148" t="s">
        <v>14</v>
      </c>
      <c r="E4148" t="s">
        <v>21</v>
      </c>
      <c r="F4148" t="s">
        <v>22</v>
      </c>
      <c r="G4148" t="s">
        <v>3040</v>
      </c>
      <c r="H4148">
        <v>2145.4</v>
      </c>
      <c r="I4148">
        <v>114</v>
      </c>
      <c r="J4148">
        <v>15000</v>
      </c>
      <c r="K4148">
        <v>20000</v>
      </c>
      <c r="L4148" s="17">
        <f>IF($E4148&lt;&gt;"",VLOOKUP($E4148,GEMWs!$E$14:$L$20,7,FALSE),"")</f>
        <v>37.754918937403332</v>
      </c>
      <c r="M4148" s="17">
        <f>IF($E4148&lt;&gt;"",VLOOKUP($E4148,GEMWs!$E$14:$L$20,8,FALSE),"")</f>
        <v>96.174593288388181</v>
      </c>
      <c r="N4148" s="17">
        <f t="shared" si="288"/>
        <v>15000</v>
      </c>
      <c r="O4148" s="17">
        <f t="shared" si="289"/>
        <v>20000</v>
      </c>
      <c r="P4148" s="17">
        <f t="shared" si="286"/>
        <v>0.10727</v>
      </c>
      <c r="Q4148" s="17">
        <f t="shared" si="287"/>
        <v>0.14302666666666666</v>
      </c>
    </row>
    <row r="4149" spans="1:17" x14ac:dyDescent="0.35">
      <c r="A4149" t="s">
        <v>1754</v>
      </c>
      <c r="B4149" t="s">
        <v>793</v>
      </c>
      <c r="C4149" t="s">
        <v>794</v>
      </c>
      <c r="D4149" t="s">
        <v>14</v>
      </c>
      <c r="E4149" t="s">
        <v>21</v>
      </c>
      <c r="F4149" t="s">
        <v>14</v>
      </c>
      <c r="G4149" t="s">
        <v>3040</v>
      </c>
      <c r="H4149">
        <v>13074</v>
      </c>
      <c r="I4149">
        <v>115</v>
      </c>
      <c r="J4149">
        <v>50</v>
      </c>
      <c r="K4149">
        <v>617.64119100000005</v>
      </c>
      <c r="L4149" s="17">
        <f>IF($E4149&lt;&gt;"",VLOOKUP($E4149,GEMWs!$E$14:$L$20,7,FALSE),"")</f>
        <v>37.754918937403332</v>
      </c>
      <c r="M4149" s="17">
        <f>IF($E4149&lt;&gt;"",VLOOKUP($E4149,GEMWs!$E$14:$L$20,8,FALSE),"")</f>
        <v>96.174593288388181</v>
      </c>
      <c r="N4149" s="17">
        <f t="shared" si="288"/>
        <v>50</v>
      </c>
      <c r="O4149" s="17">
        <f t="shared" si="289"/>
        <v>617.64119100000005</v>
      </c>
      <c r="P4149" s="17">
        <f t="shared" si="286"/>
        <v>21.167629669958327</v>
      </c>
      <c r="Q4149" s="17">
        <f t="shared" si="287"/>
        <v>261.48</v>
      </c>
    </row>
    <row r="4150" spans="1:17" x14ac:dyDescent="0.35">
      <c r="A4150" t="s">
        <v>1754</v>
      </c>
      <c r="B4150" t="s">
        <v>192</v>
      </c>
      <c r="C4150" t="s">
        <v>193</v>
      </c>
      <c r="D4150" t="s">
        <v>14</v>
      </c>
      <c r="E4150" t="s">
        <v>21</v>
      </c>
      <c r="F4150" t="s">
        <v>22</v>
      </c>
      <c r="G4150" t="s">
        <v>3040</v>
      </c>
      <c r="H4150">
        <v>2496</v>
      </c>
      <c r="I4150">
        <v>129</v>
      </c>
      <c r="J4150">
        <v>85000</v>
      </c>
      <c r="K4150">
        <v>90000</v>
      </c>
      <c r="L4150" s="17">
        <f>IF($E4150&lt;&gt;"",VLOOKUP($E4150,GEMWs!$E$14:$L$20,7,FALSE),"")</f>
        <v>37.754918937403332</v>
      </c>
      <c r="M4150" s="17">
        <f>IF($E4150&lt;&gt;"",VLOOKUP($E4150,GEMWs!$E$14:$L$20,8,FALSE),"")</f>
        <v>96.174593288388181</v>
      </c>
      <c r="N4150" s="17">
        <f t="shared" si="288"/>
        <v>85000</v>
      </c>
      <c r="O4150" s="17">
        <f t="shared" si="289"/>
        <v>90000</v>
      </c>
      <c r="P4150" s="17">
        <f t="shared" si="286"/>
        <v>2.7733333333333332E-2</v>
      </c>
      <c r="Q4150" s="17">
        <f t="shared" si="287"/>
        <v>2.9364705882352942E-2</v>
      </c>
    </row>
    <row r="4151" spans="1:17" x14ac:dyDescent="0.35">
      <c r="A4151" t="s">
        <v>1754</v>
      </c>
      <c r="B4151" t="s">
        <v>172</v>
      </c>
      <c r="C4151" t="s">
        <v>173</v>
      </c>
      <c r="D4151" t="s">
        <v>14</v>
      </c>
      <c r="E4151" t="s">
        <v>21</v>
      </c>
      <c r="F4151" t="s">
        <v>22</v>
      </c>
      <c r="G4151" t="s">
        <v>3040</v>
      </c>
      <c r="H4151">
        <v>253.5</v>
      </c>
      <c r="I4151">
        <v>154</v>
      </c>
      <c r="J4151">
        <v>180000</v>
      </c>
      <c r="K4151">
        <v>180000</v>
      </c>
      <c r="L4151" s="17">
        <f>IF($E4151&lt;&gt;"",VLOOKUP($E4151,GEMWs!$E$14:$L$20,7,FALSE),"")</f>
        <v>37.754918937403332</v>
      </c>
      <c r="M4151" s="17">
        <f>IF($E4151&lt;&gt;"",VLOOKUP($E4151,GEMWs!$E$14:$L$20,8,FALSE),"")</f>
        <v>96.174593288388181</v>
      </c>
      <c r="N4151" s="17">
        <f t="shared" si="288"/>
        <v>180000</v>
      </c>
      <c r="O4151" s="17">
        <f t="shared" si="289"/>
        <v>180000</v>
      </c>
      <c r="P4151" s="17">
        <f t="shared" si="286"/>
        <v>1.4083333333333333E-3</v>
      </c>
      <c r="Q4151" s="17">
        <f t="shared" si="287"/>
        <v>1.4083333333333333E-3</v>
      </c>
    </row>
    <row r="4152" spans="1:17" x14ac:dyDescent="0.35">
      <c r="A4152" t="s">
        <v>1754</v>
      </c>
      <c r="B4152" t="s">
        <v>620</v>
      </c>
      <c r="C4152" t="s">
        <v>621</v>
      </c>
      <c r="D4152" t="s">
        <v>14</v>
      </c>
      <c r="E4152" t="s">
        <v>21</v>
      </c>
      <c r="F4152" t="s">
        <v>22</v>
      </c>
      <c r="G4152" t="s">
        <v>3040</v>
      </c>
      <c r="H4152">
        <v>168928.5</v>
      </c>
      <c r="I4152">
        <v>174</v>
      </c>
      <c r="J4152">
        <v>4.7690070000000002</v>
      </c>
      <c r="K4152">
        <v>68.932355000000001</v>
      </c>
      <c r="L4152" s="17">
        <f>IF($E4152&lt;&gt;"",VLOOKUP($E4152,GEMWs!$E$14:$L$20,7,FALSE),"")</f>
        <v>37.754918937403332</v>
      </c>
      <c r="M4152" s="17">
        <f>IF($E4152&lt;&gt;"",VLOOKUP($E4152,GEMWs!$E$14:$L$20,8,FALSE),"")</f>
        <v>96.174593288388181</v>
      </c>
      <c r="N4152" s="17">
        <f t="shared" si="288"/>
        <v>4.7690070000000002</v>
      </c>
      <c r="O4152" s="17">
        <f t="shared" si="289"/>
        <v>68.932355000000001</v>
      </c>
      <c r="P4152" s="17">
        <f t="shared" si="286"/>
        <v>2450.6416471626421</v>
      </c>
      <c r="Q4152" s="17">
        <f t="shared" si="287"/>
        <v>35422.153920092795</v>
      </c>
    </row>
    <row r="4153" spans="1:17" x14ac:dyDescent="0.35">
      <c r="A4153" t="s">
        <v>1754</v>
      </c>
      <c r="B4153" t="s">
        <v>459</v>
      </c>
      <c r="D4153" t="s">
        <v>22</v>
      </c>
      <c r="G4153" t="s">
        <v>3040</v>
      </c>
      <c r="H4153">
        <v>4260</v>
      </c>
      <c r="J4153">
        <v>0</v>
      </c>
      <c r="K4153">
        <v>0</v>
      </c>
      <c r="L4153" s="17" t="str">
        <f>IF($E4153&lt;&gt;"",VLOOKUP($E4153,GEMWs!$E$14:$L$20,7,FALSE),"")</f>
        <v/>
      </c>
      <c r="M4153" s="17" t="str">
        <f>IF($E4153&lt;&gt;"",VLOOKUP($E4153,GEMWs!$E$14:$L$20,8,FALSE),"")</f>
        <v/>
      </c>
      <c r="N4153" s="17">
        <f t="shared" ca="1" si="288"/>
        <v>0</v>
      </c>
      <c r="O4153" s="17">
        <f t="shared" ca="1" si="289"/>
        <v>0</v>
      </c>
      <c r="P4153" s="17">
        <f t="shared" ca="1" si="286"/>
        <v>0</v>
      </c>
      <c r="Q4153" s="17">
        <f t="shared" ca="1" si="287"/>
        <v>0</v>
      </c>
    </row>
    <row r="4154" spans="1:17" x14ac:dyDescent="0.35">
      <c r="A4154" t="s">
        <v>1754</v>
      </c>
      <c r="B4154" t="s">
        <v>3003</v>
      </c>
      <c r="C4154" t="s">
        <v>1173</v>
      </c>
      <c r="D4154" t="s">
        <v>14</v>
      </c>
      <c r="E4154" t="s">
        <v>21</v>
      </c>
      <c r="F4154" t="s">
        <v>14</v>
      </c>
      <c r="G4154" t="s">
        <v>3040</v>
      </c>
      <c r="H4154">
        <v>46172.800000000003</v>
      </c>
      <c r="I4154">
        <v>195</v>
      </c>
      <c r="J4154">
        <v>80</v>
      </c>
      <c r="K4154">
        <v>500</v>
      </c>
      <c r="L4154" s="17">
        <f>IF($E4154&lt;&gt;"",VLOOKUP($E4154,GEMWs!$E$14:$L$20,7,FALSE),"")</f>
        <v>37.754918937403332</v>
      </c>
      <c r="M4154" s="17">
        <f>IF($E4154&lt;&gt;"",VLOOKUP($E4154,GEMWs!$E$14:$L$20,8,FALSE),"")</f>
        <v>96.174593288388181</v>
      </c>
      <c r="N4154" s="17">
        <f t="shared" si="288"/>
        <v>80</v>
      </c>
      <c r="O4154" s="17">
        <f t="shared" si="289"/>
        <v>500</v>
      </c>
      <c r="P4154" s="17">
        <f t="shared" si="286"/>
        <v>92.345600000000005</v>
      </c>
      <c r="Q4154" s="17">
        <f t="shared" si="287"/>
        <v>577.16000000000008</v>
      </c>
    </row>
    <row r="4155" spans="1:17" x14ac:dyDescent="0.35">
      <c r="A4155" t="s">
        <v>1754</v>
      </c>
      <c r="B4155" t="s">
        <v>194</v>
      </c>
      <c r="D4155" t="s">
        <v>14</v>
      </c>
      <c r="E4155" t="s">
        <v>21</v>
      </c>
      <c r="G4155" t="s">
        <v>3040</v>
      </c>
      <c r="H4155">
        <v>60408.2</v>
      </c>
      <c r="J4155">
        <v>0</v>
      </c>
      <c r="K4155">
        <v>0</v>
      </c>
      <c r="L4155" s="17">
        <f>IF($E4155&lt;&gt;"",VLOOKUP($E4155,GEMWs!$E$14:$L$20,7,FALSE),"")</f>
        <v>37.754918937403332</v>
      </c>
      <c r="M4155" s="17">
        <f>IF($E4155&lt;&gt;"",VLOOKUP($E4155,GEMWs!$E$14:$L$20,8,FALSE),"")</f>
        <v>96.174593288388181</v>
      </c>
      <c r="N4155" s="17">
        <f t="shared" ca="1" si="288"/>
        <v>37.754918937403332</v>
      </c>
      <c r="O4155" s="17">
        <f t="shared" ca="1" si="289"/>
        <v>96.174593288388181</v>
      </c>
      <c r="P4155" s="17">
        <f t="shared" ca="1" si="286"/>
        <v>628.10975263353146</v>
      </c>
      <c r="Q4155" s="17">
        <f t="shared" ca="1" si="287"/>
        <v>1600.0087326410423</v>
      </c>
    </row>
    <row r="4156" spans="1:17" x14ac:dyDescent="0.35">
      <c r="A4156" t="s">
        <v>1754</v>
      </c>
      <c r="B4156" t="s">
        <v>152</v>
      </c>
      <c r="D4156" t="s">
        <v>22</v>
      </c>
      <c r="G4156" t="s">
        <v>3040</v>
      </c>
      <c r="H4156">
        <v>75788.3</v>
      </c>
      <c r="J4156">
        <v>0</v>
      </c>
      <c r="K4156">
        <v>0</v>
      </c>
      <c r="L4156" s="17" t="str">
        <f>IF($E4156&lt;&gt;"",VLOOKUP($E4156,GEMWs!$E$14:$L$20,7,FALSE),"")</f>
        <v/>
      </c>
      <c r="M4156" s="17" t="str">
        <f>IF($E4156&lt;&gt;"",VLOOKUP($E4156,GEMWs!$E$14:$L$20,8,FALSE),"")</f>
        <v/>
      </c>
      <c r="N4156" s="17">
        <f t="shared" ca="1" si="288"/>
        <v>0</v>
      </c>
      <c r="O4156" s="17">
        <f t="shared" ca="1" si="289"/>
        <v>0</v>
      </c>
      <c r="P4156" s="17">
        <f t="shared" ca="1" si="286"/>
        <v>0</v>
      </c>
      <c r="Q4156" s="17">
        <f t="shared" ca="1" si="287"/>
        <v>0</v>
      </c>
    </row>
    <row r="4157" spans="1:17" x14ac:dyDescent="0.35">
      <c r="A4157" t="s">
        <v>1754</v>
      </c>
      <c r="B4157" t="s">
        <v>153</v>
      </c>
      <c r="D4157" t="s">
        <v>14</v>
      </c>
      <c r="E4157" t="s">
        <v>21</v>
      </c>
      <c r="G4157" t="s">
        <v>3040</v>
      </c>
      <c r="H4157">
        <v>154361.5</v>
      </c>
      <c r="J4157">
        <v>0</v>
      </c>
      <c r="K4157">
        <v>0</v>
      </c>
      <c r="L4157" s="17">
        <f>IF($E4157&lt;&gt;"",VLOOKUP($E4157,GEMWs!$E$14:$L$20,7,FALSE),"")</f>
        <v>37.754918937403332</v>
      </c>
      <c r="M4157" s="17">
        <f>IF($E4157&lt;&gt;"",VLOOKUP($E4157,GEMWs!$E$14:$L$20,8,FALSE),"")</f>
        <v>96.174593288388181</v>
      </c>
      <c r="N4157" s="17">
        <f t="shared" ca="1" si="288"/>
        <v>37.754918937403332</v>
      </c>
      <c r="O4157" s="17">
        <f t="shared" ca="1" si="289"/>
        <v>96.174593288388181</v>
      </c>
      <c r="P4157" s="17">
        <f t="shared" ca="1" si="286"/>
        <v>1605.0132859635096</v>
      </c>
      <c r="Q4157" s="17">
        <f t="shared" ca="1" si="287"/>
        <v>4088.5136121183928</v>
      </c>
    </row>
    <row r="4158" spans="1:17" x14ac:dyDescent="0.35">
      <c r="A4158" t="s">
        <v>1754</v>
      </c>
      <c r="B4158" t="s">
        <v>2972</v>
      </c>
      <c r="D4158" t="s">
        <v>14</v>
      </c>
      <c r="E4158" t="s">
        <v>21</v>
      </c>
      <c r="G4158" t="s">
        <v>3040</v>
      </c>
      <c r="H4158">
        <v>223356.2</v>
      </c>
      <c r="J4158">
        <v>0</v>
      </c>
      <c r="K4158">
        <v>0</v>
      </c>
      <c r="L4158" s="17">
        <f>IF($E4158&lt;&gt;"",VLOOKUP($E4158,GEMWs!$E$14:$L$20,7,FALSE),"")</f>
        <v>37.754918937403332</v>
      </c>
      <c r="M4158" s="17">
        <f>IF($E4158&lt;&gt;"",VLOOKUP($E4158,GEMWs!$E$14:$L$20,8,FALSE),"")</f>
        <v>96.174593288388181</v>
      </c>
      <c r="N4158" s="17">
        <f t="shared" ca="1" si="288"/>
        <v>37.754918937403332</v>
      </c>
      <c r="O4158" s="17">
        <f t="shared" ca="1" si="289"/>
        <v>96.174593288388181</v>
      </c>
      <c r="P4158" s="17">
        <f t="shared" ca="1" si="286"/>
        <v>2322.4033745611623</v>
      </c>
      <c r="Q4158" s="17">
        <f t="shared" ca="1" si="287"/>
        <v>5915.949663944948</v>
      </c>
    </row>
    <row r="4159" spans="1:17" x14ac:dyDescent="0.35">
      <c r="A4159" t="s">
        <v>1754</v>
      </c>
      <c r="B4159" t="s">
        <v>2982</v>
      </c>
      <c r="C4159" t="s">
        <v>158</v>
      </c>
      <c r="D4159" t="s">
        <v>22</v>
      </c>
      <c r="G4159" t="s">
        <v>3040</v>
      </c>
      <c r="H4159">
        <v>20965.099999999999</v>
      </c>
      <c r="J4159">
        <v>0</v>
      </c>
      <c r="K4159">
        <v>0</v>
      </c>
      <c r="L4159" s="17" t="str">
        <f>IF($E4159&lt;&gt;"",VLOOKUP($E4159,GEMWs!$E$14:$L$20,7,FALSE),"")</f>
        <v/>
      </c>
      <c r="M4159" s="17" t="str">
        <f>IF($E4159&lt;&gt;"",VLOOKUP($E4159,GEMWs!$E$14:$L$20,8,FALSE),"")</f>
        <v/>
      </c>
      <c r="N4159" s="17">
        <f t="shared" ca="1" si="288"/>
        <v>0</v>
      </c>
      <c r="O4159" s="17">
        <f t="shared" ca="1" si="289"/>
        <v>0</v>
      </c>
      <c r="P4159" s="17">
        <f t="shared" ca="1" si="286"/>
        <v>0</v>
      </c>
      <c r="Q4159" s="17">
        <f t="shared" ca="1" si="287"/>
        <v>0</v>
      </c>
    </row>
    <row r="4160" spans="1:17" x14ac:dyDescent="0.35">
      <c r="A4160" t="s">
        <v>1754</v>
      </c>
      <c r="B4160" t="s">
        <v>407</v>
      </c>
      <c r="D4160" t="s">
        <v>14</v>
      </c>
      <c r="E4160" t="s">
        <v>21</v>
      </c>
      <c r="G4160" t="s">
        <v>3040</v>
      </c>
      <c r="H4160">
        <v>466987.5</v>
      </c>
      <c r="J4160">
        <v>0</v>
      </c>
      <c r="K4160">
        <v>0</v>
      </c>
      <c r="L4160" s="17">
        <f>IF($E4160&lt;&gt;"",VLOOKUP($E4160,GEMWs!$E$14:$L$20,7,FALSE),"")</f>
        <v>37.754918937403332</v>
      </c>
      <c r="M4160" s="17">
        <f>IF($E4160&lt;&gt;"",VLOOKUP($E4160,GEMWs!$E$14:$L$20,8,FALSE),"")</f>
        <v>96.174593288388181</v>
      </c>
      <c r="N4160" s="17">
        <f t="shared" ca="1" si="288"/>
        <v>37.754918937403332</v>
      </c>
      <c r="O4160" s="17">
        <f t="shared" ca="1" si="289"/>
        <v>96.174593288388181</v>
      </c>
      <c r="P4160" s="17">
        <f t="shared" ca="1" si="286"/>
        <v>4855.6223014086054</v>
      </c>
      <c r="Q4160" s="17">
        <f t="shared" ca="1" si="287"/>
        <v>12368.918094467454</v>
      </c>
    </row>
    <row r="4161" spans="1:17" x14ac:dyDescent="0.35">
      <c r="A4161" t="s">
        <v>1754</v>
      </c>
      <c r="B4161" t="s">
        <v>745</v>
      </c>
      <c r="D4161" t="s">
        <v>14</v>
      </c>
      <c r="E4161" t="s">
        <v>21</v>
      </c>
      <c r="G4161" t="s">
        <v>3040</v>
      </c>
      <c r="H4161">
        <v>3320.8</v>
      </c>
      <c r="J4161">
        <v>0</v>
      </c>
      <c r="K4161">
        <v>0</v>
      </c>
      <c r="L4161" s="17">
        <f>IF($E4161&lt;&gt;"",VLOOKUP($E4161,GEMWs!$E$14:$L$20,7,FALSE),"")</f>
        <v>37.754918937403332</v>
      </c>
      <c r="M4161" s="17">
        <f>IF($E4161&lt;&gt;"",VLOOKUP($E4161,GEMWs!$E$14:$L$20,8,FALSE),"")</f>
        <v>96.174593288388181</v>
      </c>
      <c r="N4161" s="17">
        <f t="shared" ca="1" si="288"/>
        <v>37.754918937403332</v>
      </c>
      <c r="O4161" s="17">
        <f t="shared" ca="1" si="289"/>
        <v>96.174593288388181</v>
      </c>
      <c r="P4161" s="17">
        <f t="shared" ca="1" si="286"/>
        <v>34.528869698905638</v>
      </c>
      <c r="Q4161" s="17">
        <f t="shared" ca="1" si="287"/>
        <v>87.956750893990787</v>
      </c>
    </row>
    <row r="4162" spans="1:17" x14ac:dyDescent="0.35">
      <c r="A4162" t="s">
        <v>1754</v>
      </c>
      <c r="B4162" t="s">
        <v>195</v>
      </c>
      <c r="D4162" t="s">
        <v>14</v>
      </c>
      <c r="E4162" t="s">
        <v>21</v>
      </c>
      <c r="G4162" t="s">
        <v>3040</v>
      </c>
      <c r="H4162">
        <v>3128</v>
      </c>
      <c r="J4162">
        <v>0</v>
      </c>
      <c r="K4162">
        <v>0</v>
      </c>
      <c r="L4162" s="17">
        <f>IF($E4162&lt;&gt;"",VLOOKUP($E4162,GEMWs!$E$14:$L$20,7,FALSE),"")</f>
        <v>37.754918937403332</v>
      </c>
      <c r="M4162" s="17">
        <f>IF($E4162&lt;&gt;"",VLOOKUP($E4162,GEMWs!$E$14:$L$20,8,FALSE),"")</f>
        <v>96.174593288388181</v>
      </c>
      <c r="N4162" s="17">
        <f t="shared" ca="1" si="288"/>
        <v>37.754918937403332</v>
      </c>
      <c r="O4162" s="17">
        <f t="shared" ca="1" si="289"/>
        <v>96.174593288388181</v>
      </c>
      <c r="P4162" s="17">
        <f t="shared" ca="1" si="286"/>
        <v>32.524182250715739</v>
      </c>
      <c r="Q4162" s="17">
        <f t="shared" ca="1" si="287"/>
        <v>82.850131533486859</v>
      </c>
    </row>
    <row r="4163" spans="1:17" x14ac:dyDescent="0.35">
      <c r="A4163" t="s">
        <v>1754</v>
      </c>
      <c r="B4163" t="s">
        <v>923</v>
      </c>
      <c r="D4163" t="s">
        <v>14</v>
      </c>
      <c r="E4163" t="s">
        <v>21</v>
      </c>
      <c r="G4163" t="s">
        <v>3040</v>
      </c>
      <c r="H4163">
        <v>10359.5</v>
      </c>
      <c r="J4163">
        <v>0</v>
      </c>
      <c r="K4163">
        <v>0</v>
      </c>
      <c r="L4163" s="17">
        <f>IF($E4163&lt;&gt;"",VLOOKUP($E4163,GEMWs!$E$14:$L$20,7,FALSE),"")</f>
        <v>37.754918937403332</v>
      </c>
      <c r="M4163" s="17">
        <f>IF($E4163&lt;&gt;"",VLOOKUP($E4163,GEMWs!$E$14:$L$20,8,FALSE),"")</f>
        <v>96.174593288388181</v>
      </c>
      <c r="N4163" s="17">
        <f t="shared" ca="1" si="288"/>
        <v>37.754918937403332</v>
      </c>
      <c r="O4163" s="17">
        <f t="shared" ca="1" si="289"/>
        <v>96.174593288388181</v>
      </c>
      <c r="P4163" s="17">
        <f t="shared" ca="1" si="286"/>
        <v>107.71555819254786</v>
      </c>
      <c r="Q4163" s="17">
        <f t="shared" ca="1" si="287"/>
        <v>274.38808747479447</v>
      </c>
    </row>
    <row r="4164" spans="1:17" x14ac:dyDescent="0.35">
      <c r="A4164" t="s">
        <v>1754</v>
      </c>
      <c r="B4164" t="s">
        <v>127</v>
      </c>
      <c r="D4164" t="s">
        <v>14</v>
      </c>
      <c r="E4164" t="s">
        <v>21</v>
      </c>
      <c r="G4164" t="s">
        <v>3040</v>
      </c>
      <c r="H4164">
        <v>40267.9</v>
      </c>
      <c r="J4164">
        <v>0</v>
      </c>
      <c r="K4164">
        <v>0</v>
      </c>
      <c r="L4164" s="17">
        <f>IF($E4164&lt;&gt;"",VLOOKUP($E4164,GEMWs!$E$14:$L$20,7,FALSE),"")</f>
        <v>37.754918937403332</v>
      </c>
      <c r="M4164" s="17">
        <f>IF($E4164&lt;&gt;"",VLOOKUP($E4164,GEMWs!$E$14:$L$20,8,FALSE),"")</f>
        <v>96.174593288388181</v>
      </c>
      <c r="N4164" s="17">
        <f t="shared" ca="1" si="288"/>
        <v>37.754918937403332</v>
      </c>
      <c r="O4164" s="17">
        <f t="shared" ca="1" si="289"/>
        <v>96.174593288388181</v>
      </c>
      <c r="P4164" s="17">
        <f t="shared" ca="1" si="286"/>
        <v>418.69581791994767</v>
      </c>
      <c r="Q4164" s="17">
        <f t="shared" ca="1" si="287"/>
        <v>1066.5603617574475</v>
      </c>
    </row>
    <row r="4165" spans="1:17" x14ac:dyDescent="0.35">
      <c r="A4165" t="s">
        <v>1754</v>
      </c>
      <c r="B4165" t="s">
        <v>630</v>
      </c>
      <c r="D4165" t="s">
        <v>14</v>
      </c>
      <c r="E4165" t="s">
        <v>21</v>
      </c>
      <c r="G4165" t="s">
        <v>3040</v>
      </c>
      <c r="H4165">
        <v>4548.1000000000004</v>
      </c>
      <c r="J4165">
        <v>0</v>
      </c>
      <c r="K4165">
        <v>0</v>
      </c>
      <c r="L4165" s="17">
        <f>IF($E4165&lt;&gt;"",VLOOKUP($E4165,GEMWs!$E$14:$L$20,7,FALSE),"")</f>
        <v>37.754918937403332</v>
      </c>
      <c r="M4165" s="17">
        <f>IF($E4165&lt;&gt;"",VLOOKUP($E4165,GEMWs!$E$14:$L$20,8,FALSE),"")</f>
        <v>96.174593288388181</v>
      </c>
      <c r="N4165" s="17">
        <f t="shared" ca="1" si="288"/>
        <v>37.754918937403332</v>
      </c>
      <c r="O4165" s="17">
        <f t="shared" ca="1" si="289"/>
        <v>96.174593288388181</v>
      </c>
      <c r="P4165" s="17">
        <f t="shared" ca="1" si="286"/>
        <v>47.290036219463005</v>
      </c>
      <c r="Q4165" s="17">
        <f t="shared" ca="1" si="287"/>
        <v>120.46377341031062</v>
      </c>
    </row>
    <row r="4166" spans="1:17" x14ac:dyDescent="0.35">
      <c r="A4166" t="s">
        <v>1754</v>
      </c>
      <c r="B4166" t="s">
        <v>622</v>
      </c>
      <c r="D4166" t="s">
        <v>22</v>
      </c>
      <c r="G4166" t="s">
        <v>3040</v>
      </c>
      <c r="H4166">
        <v>481.8</v>
      </c>
      <c r="J4166">
        <v>0</v>
      </c>
      <c r="K4166">
        <v>0</v>
      </c>
      <c r="L4166" s="17" t="str">
        <f>IF($E4166&lt;&gt;"",VLOOKUP($E4166,GEMWs!$E$14:$L$20,7,FALSE),"")</f>
        <v/>
      </c>
      <c r="M4166" s="17" t="str">
        <f>IF($E4166&lt;&gt;"",VLOOKUP($E4166,GEMWs!$E$14:$L$20,8,FALSE),"")</f>
        <v/>
      </c>
      <c r="N4166" s="17">
        <f t="shared" ca="1" si="288"/>
        <v>0</v>
      </c>
      <c r="O4166" s="17">
        <f t="shared" ca="1" si="289"/>
        <v>0</v>
      </c>
      <c r="P4166" s="17">
        <f t="shared" ca="1" si="286"/>
        <v>0</v>
      </c>
      <c r="Q4166" s="17">
        <f t="shared" ca="1" si="287"/>
        <v>0</v>
      </c>
    </row>
    <row r="4167" spans="1:17" x14ac:dyDescent="0.35">
      <c r="A4167" t="s">
        <v>1754</v>
      </c>
      <c r="B4167" t="s">
        <v>13</v>
      </c>
      <c r="D4167" t="s">
        <v>14</v>
      </c>
      <c r="E4167" t="s">
        <v>15</v>
      </c>
      <c r="G4167" t="s">
        <v>3040</v>
      </c>
      <c r="H4167">
        <v>453018.5</v>
      </c>
      <c r="J4167">
        <v>0</v>
      </c>
      <c r="K4167">
        <v>0</v>
      </c>
      <c r="L4167" s="17">
        <f>IF($E4167&lt;&gt;"",VLOOKUP($E4167,GEMWs!$E$14:$L$20,7,FALSE),"")</f>
        <v>37.892086284381016</v>
      </c>
      <c r="M4167" s="17">
        <f>IF($E4167&lt;&gt;"",VLOOKUP($E4167,GEMWs!$E$14:$L$20,8,FALSE),"")</f>
        <v>96.522753888300599</v>
      </c>
      <c r="N4167" s="17">
        <f t="shared" ca="1" si="288"/>
        <v>37.892086284381016</v>
      </c>
      <c r="O4167" s="17">
        <f t="shared" ca="1" si="289"/>
        <v>96.522753888300599</v>
      </c>
      <c r="P4167" s="17">
        <f t="shared" ca="1" si="286"/>
        <v>4693.3855671404526</v>
      </c>
      <c r="Q4167" s="17">
        <f t="shared" ca="1" si="287"/>
        <v>11955.491091202666</v>
      </c>
    </row>
    <row r="4168" spans="1:17" x14ac:dyDescent="0.35">
      <c r="A4168" t="s">
        <v>1754</v>
      </c>
      <c r="B4168" t="s">
        <v>1259</v>
      </c>
      <c r="D4168" t="s">
        <v>22</v>
      </c>
      <c r="G4168" t="s">
        <v>3040</v>
      </c>
      <c r="H4168">
        <v>2594.9</v>
      </c>
      <c r="J4168">
        <v>0</v>
      </c>
      <c r="K4168">
        <v>0</v>
      </c>
      <c r="L4168" s="17" t="str">
        <f>IF($E4168&lt;&gt;"",VLOOKUP($E4168,GEMWs!$E$14:$L$20,7,FALSE),"")</f>
        <v/>
      </c>
      <c r="M4168" s="17" t="str">
        <f>IF($E4168&lt;&gt;"",VLOOKUP($E4168,GEMWs!$E$14:$L$20,8,FALSE),"")</f>
        <v/>
      </c>
      <c r="N4168" s="17">
        <f t="shared" ca="1" si="288"/>
        <v>0</v>
      </c>
      <c r="O4168" s="17">
        <f t="shared" ca="1" si="289"/>
        <v>0</v>
      </c>
      <c r="P4168" s="17">
        <f t="shared" ca="1" si="286"/>
        <v>0</v>
      </c>
      <c r="Q4168" s="17">
        <f t="shared" ca="1" si="287"/>
        <v>0</v>
      </c>
    </row>
    <row r="4169" spans="1:17" x14ac:dyDescent="0.35">
      <c r="A4169" t="s">
        <v>1754</v>
      </c>
      <c r="B4169" t="s">
        <v>332</v>
      </c>
      <c r="D4169" t="s">
        <v>14</v>
      </c>
      <c r="E4169" t="s">
        <v>21</v>
      </c>
      <c r="G4169" t="s">
        <v>3040</v>
      </c>
      <c r="H4169">
        <v>104427.5</v>
      </c>
      <c r="J4169">
        <v>0</v>
      </c>
      <c r="K4169">
        <v>0</v>
      </c>
      <c r="L4169" s="17">
        <f>IF($E4169&lt;&gt;"",VLOOKUP($E4169,GEMWs!$E$14:$L$20,7,FALSE),"")</f>
        <v>37.754918937403332</v>
      </c>
      <c r="M4169" s="17">
        <f>IF($E4169&lt;&gt;"",VLOOKUP($E4169,GEMWs!$E$14:$L$20,8,FALSE),"")</f>
        <v>96.174593288388181</v>
      </c>
      <c r="N4169" s="17">
        <f t="shared" ca="1" si="288"/>
        <v>37.754918937403332</v>
      </c>
      <c r="O4169" s="17">
        <f t="shared" ca="1" si="289"/>
        <v>96.174593288388181</v>
      </c>
      <c r="P4169" s="17">
        <f t="shared" ca="1" si="286"/>
        <v>1085.8117141900952</v>
      </c>
      <c r="Q4169" s="17">
        <f t="shared" ca="1" si="287"/>
        <v>2765.9309816858054</v>
      </c>
    </row>
    <row r="4170" spans="1:17" x14ac:dyDescent="0.35">
      <c r="A4170" t="s">
        <v>1754</v>
      </c>
      <c r="B4170" t="s">
        <v>139</v>
      </c>
      <c r="C4170" t="s">
        <v>3025</v>
      </c>
      <c r="D4170" t="s">
        <v>14</v>
      </c>
      <c r="E4170" t="s">
        <v>21</v>
      </c>
      <c r="F4170" t="s">
        <v>14</v>
      </c>
      <c r="G4170" t="s">
        <v>3040</v>
      </c>
      <c r="H4170">
        <v>11251.4</v>
      </c>
      <c r="I4170">
        <v>237</v>
      </c>
      <c r="J4170">
        <v>237.43909400000001</v>
      </c>
      <c r="K4170">
        <v>1033.8267679999999</v>
      </c>
      <c r="L4170" s="17">
        <f>IF($E4170&lt;&gt;"",VLOOKUP($E4170,GEMWs!$E$14:$L$20,7,FALSE),"")</f>
        <v>37.754918937403332</v>
      </c>
      <c r="M4170" s="17">
        <f>IF($E4170&lt;&gt;"",VLOOKUP($E4170,GEMWs!$E$14:$L$20,8,FALSE),"")</f>
        <v>96.174593288388181</v>
      </c>
      <c r="N4170" s="17">
        <f t="shared" si="288"/>
        <v>237.43909400000001</v>
      </c>
      <c r="O4170" s="17">
        <f t="shared" si="289"/>
        <v>1033.8267679999999</v>
      </c>
      <c r="P4170" s="17">
        <f t="shared" si="286"/>
        <v>10.883254669219399</v>
      </c>
      <c r="Q4170" s="17">
        <f t="shared" si="287"/>
        <v>47.386467874578393</v>
      </c>
    </row>
    <row r="4171" spans="1:17" x14ac:dyDescent="0.35">
      <c r="A4171" t="s">
        <v>1754</v>
      </c>
      <c r="B4171" t="s">
        <v>968</v>
      </c>
      <c r="D4171" t="s">
        <v>22</v>
      </c>
      <c r="G4171" t="s">
        <v>3040</v>
      </c>
      <c r="H4171">
        <v>1.8</v>
      </c>
      <c r="J4171">
        <v>0</v>
      </c>
      <c r="K4171">
        <v>0</v>
      </c>
      <c r="L4171" s="17" t="str">
        <f>IF($E4171&lt;&gt;"",VLOOKUP($E4171,GEMWs!$E$14:$L$20,7,FALSE),"")</f>
        <v/>
      </c>
      <c r="M4171" s="17" t="str">
        <f>IF($E4171&lt;&gt;"",VLOOKUP($E4171,GEMWs!$E$14:$L$20,8,FALSE),"")</f>
        <v/>
      </c>
      <c r="N4171" s="17">
        <f t="shared" ca="1" si="288"/>
        <v>0</v>
      </c>
      <c r="O4171" s="17">
        <f t="shared" ca="1" si="289"/>
        <v>0</v>
      </c>
      <c r="P4171" s="17">
        <f t="shared" ca="1" si="286"/>
        <v>0</v>
      </c>
      <c r="Q4171" s="17">
        <f t="shared" ca="1" si="287"/>
        <v>0</v>
      </c>
    </row>
    <row r="4172" spans="1:17" x14ac:dyDescent="0.35">
      <c r="A4172" t="s">
        <v>1754</v>
      </c>
      <c r="B4172" t="s">
        <v>464</v>
      </c>
      <c r="D4172" t="s">
        <v>22</v>
      </c>
      <c r="G4172" t="s">
        <v>3040</v>
      </c>
      <c r="H4172">
        <v>192284.3</v>
      </c>
      <c r="J4172">
        <v>0</v>
      </c>
      <c r="K4172">
        <v>0</v>
      </c>
      <c r="L4172" s="17" t="str">
        <f>IF($E4172&lt;&gt;"",VLOOKUP($E4172,GEMWs!$E$14:$L$20,7,FALSE),"")</f>
        <v/>
      </c>
      <c r="M4172" s="17" t="str">
        <f>IF($E4172&lt;&gt;"",VLOOKUP($E4172,GEMWs!$E$14:$L$20,8,FALSE),"")</f>
        <v/>
      </c>
      <c r="N4172" s="17">
        <f t="shared" ca="1" si="288"/>
        <v>0</v>
      </c>
      <c r="O4172" s="17">
        <f t="shared" ca="1" si="289"/>
        <v>0</v>
      </c>
      <c r="P4172" s="17">
        <f t="shared" ca="1" si="286"/>
        <v>0</v>
      </c>
      <c r="Q4172" s="17">
        <f t="shared" ca="1" si="287"/>
        <v>0</v>
      </c>
    </row>
    <row r="4173" spans="1:17" x14ac:dyDescent="0.35">
      <c r="A4173" t="s">
        <v>1754</v>
      </c>
      <c r="B4173" t="s">
        <v>917</v>
      </c>
      <c r="C4173" t="s">
        <v>918</v>
      </c>
      <c r="D4173" t="s">
        <v>14</v>
      </c>
      <c r="E4173" t="s">
        <v>21</v>
      </c>
      <c r="F4173" t="s">
        <v>14</v>
      </c>
      <c r="G4173" t="s">
        <v>3040</v>
      </c>
      <c r="H4173">
        <v>31032.7</v>
      </c>
      <c r="I4173">
        <v>453</v>
      </c>
      <c r="J4173">
        <v>7</v>
      </c>
      <c r="K4173">
        <v>189.0625</v>
      </c>
      <c r="L4173" s="17">
        <f>IF($E4173&lt;&gt;"",VLOOKUP($E4173,GEMWs!$E$14:$L$20,7,FALSE),"")</f>
        <v>37.754918937403332</v>
      </c>
      <c r="M4173" s="17">
        <f>IF($E4173&lt;&gt;"",VLOOKUP($E4173,GEMWs!$E$14:$L$20,8,FALSE),"")</f>
        <v>96.174593288388181</v>
      </c>
      <c r="N4173" s="17">
        <f t="shared" si="288"/>
        <v>7</v>
      </c>
      <c r="O4173" s="17">
        <f t="shared" si="289"/>
        <v>189.0625</v>
      </c>
      <c r="P4173" s="17">
        <f t="shared" si="286"/>
        <v>164.13990082644628</v>
      </c>
      <c r="Q4173" s="17">
        <f t="shared" si="287"/>
        <v>4433.2428571428572</v>
      </c>
    </row>
    <row r="4174" spans="1:17" x14ac:dyDescent="0.35">
      <c r="A4174" t="s">
        <v>1754</v>
      </c>
      <c r="B4174" t="s">
        <v>1600</v>
      </c>
      <c r="D4174" t="s">
        <v>22</v>
      </c>
      <c r="G4174" t="s">
        <v>3040</v>
      </c>
      <c r="H4174">
        <v>14619</v>
      </c>
      <c r="J4174">
        <v>0</v>
      </c>
      <c r="K4174">
        <v>0</v>
      </c>
      <c r="L4174" s="17" t="str">
        <f>IF($E4174&lt;&gt;"",VLOOKUP($E4174,GEMWs!$E$14:$L$20,7,FALSE),"")</f>
        <v/>
      </c>
      <c r="M4174" s="17" t="str">
        <f>IF($E4174&lt;&gt;"",VLOOKUP($E4174,GEMWs!$E$14:$L$20,8,FALSE),"")</f>
        <v/>
      </c>
      <c r="N4174" s="17">
        <f t="shared" ca="1" si="288"/>
        <v>0</v>
      </c>
      <c r="O4174" s="17">
        <f t="shared" ca="1" si="289"/>
        <v>0</v>
      </c>
      <c r="P4174" s="17">
        <f t="shared" ca="1" si="286"/>
        <v>0</v>
      </c>
      <c r="Q4174" s="17">
        <f t="shared" ca="1" si="287"/>
        <v>0</v>
      </c>
    </row>
    <row r="4175" spans="1:17" x14ac:dyDescent="0.35">
      <c r="A4175" t="s">
        <v>1754</v>
      </c>
      <c r="B4175" t="s">
        <v>122</v>
      </c>
      <c r="D4175" t="s">
        <v>14</v>
      </c>
      <c r="E4175" t="s">
        <v>21</v>
      </c>
      <c r="G4175" t="s">
        <v>3040</v>
      </c>
      <c r="H4175">
        <v>8592.7000000000007</v>
      </c>
      <c r="J4175">
        <v>0</v>
      </c>
      <c r="K4175">
        <v>0</v>
      </c>
      <c r="L4175" s="17">
        <f>IF($E4175&lt;&gt;"",VLOOKUP($E4175,GEMWs!$E$14:$L$20,7,FALSE),"")</f>
        <v>37.754918937403332</v>
      </c>
      <c r="M4175" s="17">
        <f>IF($E4175&lt;&gt;"",VLOOKUP($E4175,GEMWs!$E$14:$L$20,8,FALSE),"")</f>
        <v>96.174593288388181</v>
      </c>
      <c r="N4175" s="17">
        <f t="shared" ca="1" si="288"/>
        <v>37.754918937403332</v>
      </c>
      <c r="O4175" s="17">
        <f t="shared" ca="1" si="289"/>
        <v>96.174593288388181</v>
      </c>
      <c r="P4175" s="17">
        <f t="shared" ref="P4175:P4202" ca="1" si="290">IF(O4175&gt;0,$H4175/O4175,0)</f>
        <v>89.344802054259958</v>
      </c>
      <c r="Q4175" s="17">
        <f t="shared" ref="Q4175:Q4202" ca="1" si="291">IF(N4175&gt;0,$H4175/N4175,0)</f>
        <v>227.59153619814342</v>
      </c>
    </row>
    <row r="4176" spans="1:17" x14ac:dyDescent="0.35">
      <c r="A4176" t="s">
        <v>1754</v>
      </c>
      <c r="B4176" t="s">
        <v>3006</v>
      </c>
      <c r="D4176" t="s">
        <v>14</v>
      </c>
      <c r="E4176" t="s">
        <v>21</v>
      </c>
      <c r="G4176" t="s">
        <v>3040</v>
      </c>
      <c r="H4176">
        <v>142028.20000000001</v>
      </c>
      <c r="J4176">
        <v>0</v>
      </c>
      <c r="K4176">
        <v>0</v>
      </c>
      <c r="L4176" s="17">
        <f>IF($E4176&lt;&gt;"",VLOOKUP($E4176,GEMWs!$E$14:$L$20,7,FALSE),"")</f>
        <v>37.754918937403332</v>
      </c>
      <c r="M4176" s="17">
        <f>IF($E4176&lt;&gt;"",VLOOKUP($E4176,GEMWs!$E$14:$L$20,8,FALSE),"")</f>
        <v>96.174593288388181</v>
      </c>
      <c r="N4176" s="17">
        <f t="shared" ca="1" si="288"/>
        <v>37.754918937403332</v>
      </c>
      <c r="O4176" s="17">
        <f t="shared" ca="1" si="289"/>
        <v>96.174593288388181</v>
      </c>
      <c r="P4176" s="17">
        <f t="shared" ca="1" si="290"/>
        <v>1476.7746360425529</v>
      </c>
      <c r="Q4176" s="17">
        <f t="shared" ca="1" si="291"/>
        <v>3761.8462440742901</v>
      </c>
    </row>
    <row r="4177" spans="1:17" x14ac:dyDescent="0.35">
      <c r="A4177" t="s">
        <v>1754</v>
      </c>
      <c r="B4177" t="s">
        <v>469</v>
      </c>
      <c r="D4177" t="s">
        <v>14</v>
      </c>
      <c r="E4177" t="s">
        <v>21</v>
      </c>
      <c r="G4177" t="s">
        <v>3040</v>
      </c>
      <c r="H4177">
        <v>11665.6</v>
      </c>
      <c r="J4177">
        <v>0</v>
      </c>
      <c r="K4177">
        <v>0</v>
      </c>
      <c r="L4177" s="17">
        <f>IF($E4177&lt;&gt;"",VLOOKUP($E4177,GEMWs!$E$14:$L$20,7,FALSE),"")</f>
        <v>37.754918937403332</v>
      </c>
      <c r="M4177" s="17">
        <f>IF($E4177&lt;&gt;"",VLOOKUP($E4177,GEMWs!$E$14:$L$20,8,FALSE),"")</f>
        <v>96.174593288388181</v>
      </c>
      <c r="N4177" s="17">
        <f t="shared" ca="1" si="288"/>
        <v>37.754918937403332</v>
      </c>
      <c r="O4177" s="17">
        <f t="shared" ca="1" si="289"/>
        <v>96.174593288388181</v>
      </c>
      <c r="P4177" s="17">
        <f t="shared" ca="1" si="290"/>
        <v>121.29606792325752</v>
      </c>
      <c r="Q4177" s="17">
        <f t="shared" ca="1" si="291"/>
        <v>308.9822552484157</v>
      </c>
    </row>
    <row r="4178" spans="1:17" x14ac:dyDescent="0.35">
      <c r="A4178" t="s">
        <v>1754</v>
      </c>
      <c r="B4178" t="s">
        <v>618</v>
      </c>
      <c r="C4178" t="s">
        <v>619</v>
      </c>
      <c r="D4178" t="s">
        <v>14</v>
      </c>
      <c r="E4178" t="s">
        <v>21</v>
      </c>
      <c r="F4178" t="s">
        <v>22</v>
      </c>
      <c r="G4178" t="s">
        <v>3040</v>
      </c>
      <c r="H4178">
        <v>39192.9</v>
      </c>
      <c r="I4178">
        <v>251</v>
      </c>
      <c r="J4178">
        <v>1400</v>
      </c>
      <c r="K4178">
        <v>1400</v>
      </c>
      <c r="L4178" s="17">
        <f>IF($E4178&lt;&gt;"",VLOOKUP($E4178,GEMWs!$E$14:$L$20,7,FALSE),"")</f>
        <v>37.754918937403332</v>
      </c>
      <c r="M4178" s="17">
        <f>IF($E4178&lt;&gt;"",VLOOKUP($E4178,GEMWs!$E$14:$L$20,8,FALSE),"")</f>
        <v>96.174593288388181</v>
      </c>
      <c r="N4178" s="17">
        <f t="shared" si="288"/>
        <v>1400</v>
      </c>
      <c r="O4178" s="17">
        <f t="shared" si="289"/>
        <v>1400</v>
      </c>
      <c r="P4178" s="17">
        <f t="shared" si="290"/>
        <v>27.994928571428574</v>
      </c>
      <c r="Q4178" s="17">
        <f t="shared" si="291"/>
        <v>27.994928571428574</v>
      </c>
    </row>
    <row r="4179" spans="1:17" x14ac:dyDescent="0.35">
      <c r="A4179" t="s">
        <v>1754</v>
      </c>
      <c r="B4179" t="s">
        <v>915</v>
      </c>
      <c r="C4179" t="s">
        <v>916</v>
      </c>
      <c r="D4179" t="s">
        <v>14</v>
      </c>
      <c r="E4179" t="s">
        <v>21</v>
      </c>
      <c r="F4179" t="s">
        <v>22</v>
      </c>
      <c r="G4179" t="s">
        <v>3040</v>
      </c>
      <c r="H4179">
        <v>134996.9</v>
      </c>
      <c r="I4179">
        <v>252</v>
      </c>
      <c r="J4179">
        <v>53.942762999999999</v>
      </c>
      <c r="K4179">
        <v>192.94807</v>
      </c>
      <c r="L4179" s="17">
        <f>IF($E4179&lt;&gt;"",VLOOKUP($E4179,GEMWs!$E$14:$L$20,7,FALSE),"")</f>
        <v>37.754918937403332</v>
      </c>
      <c r="M4179" s="17">
        <f>IF($E4179&lt;&gt;"",VLOOKUP($E4179,GEMWs!$E$14:$L$20,8,FALSE),"")</f>
        <v>96.174593288388181</v>
      </c>
      <c r="N4179" s="17">
        <f t="shared" ref="N4179:N4242" si="292">IF($I4179&lt;&gt;"",J4179,IF(AND($D4179="Y",$M$6=236),L4179,0))</f>
        <v>53.942762999999999</v>
      </c>
      <c r="O4179" s="17">
        <f t="shared" ref="O4179:O4242" si="293">IF($I4179&lt;&gt;"",K4179,IF(AND($D4179="Y",$M$6=236),M4179,0))</f>
        <v>192.94807</v>
      </c>
      <c r="P4179" s="17">
        <f t="shared" si="290"/>
        <v>699.65405717714611</v>
      </c>
      <c r="Q4179" s="17">
        <f t="shared" si="291"/>
        <v>2502.5952044762703</v>
      </c>
    </row>
    <row r="4180" spans="1:17" x14ac:dyDescent="0.35">
      <c r="A4180" t="s">
        <v>1754</v>
      </c>
      <c r="B4180" t="s">
        <v>1755</v>
      </c>
      <c r="C4180" t="s">
        <v>1756</v>
      </c>
      <c r="D4180" t="s">
        <v>14</v>
      </c>
      <c r="E4180" t="s">
        <v>21</v>
      </c>
      <c r="F4180" t="s">
        <v>22</v>
      </c>
      <c r="G4180" t="s">
        <v>3040</v>
      </c>
      <c r="H4180">
        <v>345956.3</v>
      </c>
      <c r="I4180">
        <v>253</v>
      </c>
      <c r="J4180">
        <v>86.526180999999994</v>
      </c>
      <c r="K4180">
        <v>131.90535299999999</v>
      </c>
      <c r="L4180" s="17">
        <f>IF($E4180&lt;&gt;"",VLOOKUP($E4180,GEMWs!$E$14:$L$20,7,FALSE),"")</f>
        <v>37.754918937403332</v>
      </c>
      <c r="M4180" s="17">
        <f>IF($E4180&lt;&gt;"",VLOOKUP($E4180,GEMWs!$E$14:$L$20,8,FALSE),"")</f>
        <v>96.174593288388181</v>
      </c>
      <c r="N4180" s="17">
        <f t="shared" si="292"/>
        <v>86.526180999999994</v>
      </c>
      <c r="O4180" s="17">
        <f t="shared" si="293"/>
        <v>131.90535299999999</v>
      </c>
      <c r="P4180" s="17">
        <f t="shared" si="290"/>
        <v>2622.7616403103825</v>
      </c>
      <c r="Q4180" s="17">
        <f t="shared" si="291"/>
        <v>3998.284634797415</v>
      </c>
    </row>
    <row r="4181" spans="1:17" x14ac:dyDescent="0.35">
      <c r="A4181" t="s">
        <v>1754</v>
      </c>
      <c r="B4181" t="s">
        <v>1757</v>
      </c>
      <c r="C4181" t="s">
        <v>1758</v>
      </c>
      <c r="D4181" t="s">
        <v>14</v>
      </c>
      <c r="E4181" t="s">
        <v>21</v>
      </c>
      <c r="F4181" t="s">
        <v>22</v>
      </c>
      <c r="G4181" t="s">
        <v>3040</v>
      </c>
      <c r="H4181">
        <v>18497.5</v>
      </c>
      <c r="I4181">
        <v>424</v>
      </c>
      <c r="J4181">
        <v>730.08863199999996</v>
      </c>
      <c r="K4181">
        <v>730.08863199999996</v>
      </c>
      <c r="L4181" s="17">
        <f>IF($E4181&lt;&gt;"",VLOOKUP($E4181,GEMWs!$E$14:$L$20,7,FALSE),"")</f>
        <v>37.754918937403332</v>
      </c>
      <c r="M4181" s="17">
        <f>IF($E4181&lt;&gt;"",VLOOKUP($E4181,GEMWs!$E$14:$L$20,8,FALSE),"")</f>
        <v>96.174593288388181</v>
      </c>
      <c r="N4181" s="17">
        <f t="shared" si="292"/>
        <v>730.08863199999996</v>
      </c>
      <c r="O4181" s="17">
        <f t="shared" si="293"/>
        <v>730.08863199999996</v>
      </c>
      <c r="P4181" s="17">
        <f t="shared" si="290"/>
        <v>25.335964962675931</v>
      </c>
      <c r="Q4181" s="17">
        <f t="shared" si="291"/>
        <v>25.335964962675931</v>
      </c>
    </row>
    <row r="4182" spans="1:17" x14ac:dyDescent="0.35">
      <c r="A4182" t="s">
        <v>1754</v>
      </c>
      <c r="B4182" t="s">
        <v>176</v>
      </c>
      <c r="C4182" t="s">
        <v>177</v>
      </c>
      <c r="D4182" t="s">
        <v>14</v>
      </c>
      <c r="E4182" t="s">
        <v>21</v>
      </c>
      <c r="F4182" t="s">
        <v>22</v>
      </c>
      <c r="G4182" t="s">
        <v>3040</v>
      </c>
      <c r="H4182">
        <v>5420</v>
      </c>
      <c r="I4182">
        <v>255</v>
      </c>
      <c r="J4182">
        <v>13640</v>
      </c>
      <c r="K4182">
        <v>27270</v>
      </c>
      <c r="L4182" s="17">
        <f>IF($E4182&lt;&gt;"",VLOOKUP($E4182,GEMWs!$E$14:$L$20,7,FALSE),"")</f>
        <v>37.754918937403332</v>
      </c>
      <c r="M4182" s="17">
        <f>IF($E4182&lt;&gt;"",VLOOKUP($E4182,GEMWs!$E$14:$L$20,8,FALSE),"")</f>
        <v>96.174593288388181</v>
      </c>
      <c r="N4182" s="17">
        <f t="shared" si="292"/>
        <v>13640</v>
      </c>
      <c r="O4182" s="17">
        <f t="shared" si="293"/>
        <v>27270</v>
      </c>
      <c r="P4182" s="17">
        <f t="shared" si="290"/>
        <v>0.19875320865419877</v>
      </c>
      <c r="Q4182" s="17">
        <f t="shared" si="291"/>
        <v>0.3973607038123167</v>
      </c>
    </row>
    <row r="4183" spans="1:17" x14ac:dyDescent="0.35">
      <c r="A4183" t="s">
        <v>1754</v>
      </c>
      <c r="B4183" t="s">
        <v>47</v>
      </c>
      <c r="C4183" t="s">
        <v>48</v>
      </c>
      <c r="D4183" t="s">
        <v>14</v>
      </c>
      <c r="E4183" t="s">
        <v>21</v>
      </c>
      <c r="F4183" t="s">
        <v>14</v>
      </c>
      <c r="G4183" t="s">
        <v>3040</v>
      </c>
      <c r="H4183">
        <v>7644.6</v>
      </c>
      <c r="I4183">
        <v>256</v>
      </c>
      <c r="J4183">
        <v>11.292441</v>
      </c>
      <c r="K4183">
        <v>1000</v>
      </c>
      <c r="L4183" s="17">
        <f>IF($E4183&lt;&gt;"",VLOOKUP($E4183,GEMWs!$E$14:$L$20,7,FALSE),"")</f>
        <v>37.754918937403332</v>
      </c>
      <c r="M4183" s="17">
        <f>IF($E4183&lt;&gt;"",VLOOKUP($E4183,GEMWs!$E$14:$L$20,8,FALSE),"")</f>
        <v>96.174593288388181</v>
      </c>
      <c r="N4183" s="17">
        <f t="shared" si="292"/>
        <v>11.292441</v>
      </c>
      <c r="O4183" s="17">
        <f t="shared" si="293"/>
        <v>1000</v>
      </c>
      <c r="P4183" s="17">
        <f t="shared" si="290"/>
        <v>7.6446000000000005</v>
      </c>
      <c r="Q4183" s="17">
        <f t="shared" si="291"/>
        <v>676.96612273643939</v>
      </c>
    </row>
    <row r="4184" spans="1:17" x14ac:dyDescent="0.35">
      <c r="A4184" t="s">
        <v>1754</v>
      </c>
      <c r="B4184" t="s">
        <v>3000</v>
      </c>
      <c r="D4184" t="s">
        <v>14</v>
      </c>
      <c r="E4184" t="s">
        <v>21</v>
      </c>
      <c r="G4184" t="s">
        <v>3040</v>
      </c>
      <c r="H4184">
        <v>67726.899999999994</v>
      </c>
      <c r="J4184">
        <v>0</v>
      </c>
      <c r="K4184">
        <v>0</v>
      </c>
      <c r="L4184" s="17">
        <f>IF($E4184&lt;&gt;"",VLOOKUP($E4184,GEMWs!$E$14:$L$20,7,FALSE),"")</f>
        <v>37.754918937403332</v>
      </c>
      <c r="M4184" s="17">
        <f>IF($E4184&lt;&gt;"",VLOOKUP($E4184,GEMWs!$E$14:$L$20,8,FALSE),"")</f>
        <v>96.174593288388181</v>
      </c>
      <c r="N4184" s="17">
        <f t="shared" ca="1" si="292"/>
        <v>37.754918937403332</v>
      </c>
      <c r="O4184" s="17">
        <f t="shared" ca="1" si="293"/>
        <v>96.174593288388181</v>
      </c>
      <c r="P4184" s="17">
        <f t="shared" ca="1" si="290"/>
        <v>704.20781293989762</v>
      </c>
      <c r="Q4184" s="17">
        <f t="shared" ca="1" si="291"/>
        <v>1793.8563214051505</v>
      </c>
    </row>
    <row r="4185" spans="1:17" x14ac:dyDescent="0.35">
      <c r="A4185" t="s">
        <v>1754</v>
      </c>
      <c r="B4185" t="s">
        <v>445</v>
      </c>
      <c r="C4185" t="s">
        <v>446</v>
      </c>
      <c r="D4185" t="s">
        <v>14</v>
      </c>
      <c r="E4185" t="s">
        <v>21</v>
      </c>
      <c r="F4185" t="s">
        <v>22</v>
      </c>
      <c r="G4185" t="s">
        <v>3040</v>
      </c>
      <c r="H4185">
        <v>32874.6</v>
      </c>
      <c r="I4185">
        <v>263</v>
      </c>
      <c r="J4185">
        <v>5000</v>
      </c>
      <c r="K4185">
        <v>5000</v>
      </c>
      <c r="L4185" s="17">
        <f>IF($E4185&lt;&gt;"",VLOOKUP($E4185,GEMWs!$E$14:$L$20,7,FALSE),"")</f>
        <v>37.754918937403332</v>
      </c>
      <c r="M4185" s="17">
        <f>IF($E4185&lt;&gt;"",VLOOKUP($E4185,GEMWs!$E$14:$L$20,8,FALSE),"")</f>
        <v>96.174593288388181</v>
      </c>
      <c r="N4185" s="17">
        <f t="shared" si="292"/>
        <v>5000</v>
      </c>
      <c r="O4185" s="17">
        <f t="shared" si="293"/>
        <v>5000</v>
      </c>
      <c r="P4185" s="17">
        <f t="shared" si="290"/>
        <v>6.5749199999999997</v>
      </c>
      <c r="Q4185" s="17">
        <f t="shared" si="291"/>
        <v>6.5749199999999997</v>
      </c>
    </row>
    <row r="4186" spans="1:17" x14ac:dyDescent="0.35">
      <c r="A4186" t="s">
        <v>1754</v>
      </c>
      <c r="B4186" t="s">
        <v>610</v>
      </c>
      <c r="D4186" t="s">
        <v>14</v>
      </c>
      <c r="E4186" t="s">
        <v>21</v>
      </c>
      <c r="G4186" t="s">
        <v>3040</v>
      </c>
      <c r="H4186">
        <v>32067.8</v>
      </c>
      <c r="J4186">
        <v>0</v>
      </c>
      <c r="K4186">
        <v>0</v>
      </c>
      <c r="L4186" s="17">
        <f>IF($E4186&lt;&gt;"",VLOOKUP($E4186,GEMWs!$E$14:$L$20,7,FALSE),"")</f>
        <v>37.754918937403332</v>
      </c>
      <c r="M4186" s="17">
        <f>IF($E4186&lt;&gt;"",VLOOKUP($E4186,GEMWs!$E$14:$L$20,8,FALSE),"")</f>
        <v>96.174593288388181</v>
      </c>
      <c r="N4186" s="17">
        <f t="shared" ca="1" si="292"/>
        <v>37.754918937403332</v>
      </c>
      <c r="O4186" s="17">
        <f t="shared" ca="1" si="293"/>
        <v>96.174593288388181</v>
      </c>
      <c r="P4186" s="17">
        <f t="shared" ca="1" si="290"/>
        <v>333.4331750573856</v>
      </c>
      <c r="Q4186" s="17">
        <f t="shared" ca="1" si="291"/>
        <v>849.36747058489448</v>
      </c>
    </row>
    <row r="4187" spans="1:17" x14ac:dyDescent="0.35">
      <c r="A4187" t="s">
        <v>1754</v>
      </c>
      <c r="B4187" t="s">
        <v>235</v>
      </c>
      <c r="D4187" t="s">
        <v>22</v>
      </c>
      <c r="G4187" t="s">
        <v>3040</v>
      </c>
      <c r="H4187">
        <v>654.70000000000005</v>
      </c>
      <c r="J4187">
        <v>0</v>
      </c>
      <c r="K4187">
        <v>0</v>
      </c>
      <c r="L4187" s="17" t="str">
        <f>IF($E4187&lt;&gt;"",VLOOKUP($E4187,GEMWs!$E$14:$L$20,7,FALSE),"")</f>
        <v/>
      </c>
      <c r="M4187" s="17" t="str">
        <f>IF($E4187&lt;&gt;"",VLOOKUP($E4187,GEMWs!$E$14:$L$20,8,FALSE),"")</f>
        <v/>
      </c>
      <c r="N4187" s="17">
        <f t="shared" ca="1" si="292"/>
        <v>0</v>
      </c>
      <c r="O4187" s="17">
        <f t="shared" ca="1" si="293"/>
        <v>0</v>
      </c>
      <c r="P4187" s="17">
        <f t="shared" ca="1" si="290"/>
        <v>0</v>
      </c>
      <c r="Q4187" s="17">
        <f t="shared" ca="1" si="291"/>
        <v>0</v>
      </c>
    </row>
    <row r="4188" spans="1:17" x14ac:dyDescent="0.35">
      <c r="A4188" t="s">
        <v>1754</v>
      </c>
      <c r="B4188" t="s">
        <v>431</v>
      </c>
      <c r="C4188" t="s">
        <v>432</v>
      </c>
      <c r="D4188" t="s">
        <v>14</v>
      </c>
      <c r="E4188" t="s">
        <v>21</v>
      </c>
      <c r="F4188" t="s">
        <v>22</v>
      </c>
      <c r="G4188" t="s">
        <v>3040</v>
      </c>
      <c r="H4188">
        <v>9915.2000000000007</v>
      </c>
      <c r="I4188">
        <v>274</v>
      </c>
      <c r="J4188">
        <v>15000</v>
      </c>
      <c r="K4188">
        <v>20000</v>
      </c>
      <c r="L4188" s="17">
        <f>IF($E4188&lt;&gt;"",VLOOKUP($E4188,GEMWs!$E$14:$L$20,7,FALSE),"")</f>
        <v>37.754918937403332</v>
      </c>
      <c r="M4188" s="17">
        <f>IF($E4188&lt;&gt;"",VLOOKUP($E4188,GEMWs!$E$14:$L$20,8,FALSE),"")</f>
        <v>96.174593288388181</v>
      </c>
      <c r="N4188" s="17">
        <f t="shared" si="292"/>
        <v>15000</v>
      </c>
      <c r="O4188" s="17">
        <f t="shared" si="293"/>
        <v>20000</v>
      </c>
      <c r="P4188" s="17">
        <f t="shared" si="290"/>
        <v>0.49576000000000003</v>
      </c>
      <c r="Q4188" s="17">
        <f t="shared" si="291"/>
        <v>0.66101333333333334</v>
      </c>
    </row>
    <row r="4189" spans="1:17" x14ac:dyDescent="0.35">
      <c r="A4189" t="s">
        <v>1754</v>
      </c>
      <c r="B4189" t="s">
        <v>229</v>
      </c>
      <c r="D4189" t="s">
        <v>22</v>
      </c>
      <c r="G4189" t="s">
        <v>3040</v>
      </c>
      <c r="H4189">
        <v>43577.9</v>
      </c>
      <c r="J4189">
        <v>0</v>
      </c>
      <c r="K4189">
        <v>0</v>
      </c>
      <c r="L4189" s="17" t="str">
        <f>IF($E4189&lt;&gt;"",VLOOKUP($E4189,GEMWs!$E$14:$L$20,7,FALSE),"")</f>
        <v/>
      </c>
      <c r="M4189" s="17" t="str">
        <f>IF($E4189&lt;&gt;"",VLOOKUP($E4189,GEMWs!$E$14:$L$20,8,FALSE),"")</f>
        <v/>
      </c>
      <c r="N4189" s="17">
        <f t="shared" ca="1" si="292"/>
        <v>0</v>
      </c>
      <c r="O4189" s="17">
        <f t="shared" ca="1" si="293"/>
        <v>0</v>
      </c>
      <c r="P4189" s="17">
        <f t="shared" ca="1" si="290"/>
        <v>0</v>
      </c>
      <c r="Q4189" s="17">
        <f t="shared" ca="1" si="291"/>
        <v>0</v>
      </c>
    </row>
    <row r="4190" spans="1:17" x14ac:dyDescent="0.35">
      <c r="A4190" t="s">
        <v>1754</v>
      </c>
      <c r="B4190" t="s">
        <v>157</v>
      </c>
      <c r="D4190" t="s">
        <v>22</v>
      </c>
      <c r="G4190" t="s">
        <v>3040</v>
      </c>
      <c r="H4190">
        <v>26564.3</v>
      </c>
      <c r="J4190">
        <v>0</v>
      </c>
      <c r="K4190">
        <v>0</v>
      </c>
      <c r="L4190" s="17" t="str">
        <f>IF($E4190&lt;&gt;"",VLOOKUP($E4190,GEMWs!$E$14:$L$20,7,FALSE),"")</f>
        <v/>
      </c>
      <c r="M4190" s="17" t="str">
        <f>IF($E4190&lt;&gt;"",VLOOKUP($E4190,GEMWs!$E$14:$L$20,8,FALSE),"")</f>
        <v/>
      </c>
      <c r="N4190" s="17">
        <f t="shared" ca="1" si="292"/>
        <v>0</v>
      </c>
      <c r="O4190" s="17">
        <f t="shared" ca="1" si="293"/>
        <v>0</v>
      </c>
      <c r="P4190" s="17">
        <f t="shared" ca="1" si="290"/>
        <v>0</v>
      </c>
      <c r="Q4190" s="17">
        <f t="shared" ca="1" si="291"/>
        <v>0</v>
      </c>
    </row>
    <row r="4191" spans="1:17" x14ac:dyDescent="0.35">
      <c r="A4191" t="s">
        <v>1754</v>
      </c>
      <c r="B4191" t="s">
        <v>103</v>
      </c>
      <c r="D4191" t="s">
        <v>14</v>
      </c>
      <c r="E4191" t="s">
        <v>15</v>
      </c>
      <c r="G4191" t="s">
        <v>3040</v>
      </c>
      <c r="H4191">
        <v>391524.7</v>
      </c>
      <c r="J4191">
        <v>0</v>
      </c>
      <c r="K4191">
        <v>0</v>
      </c>
      <c r="L4191" s="17">
        <f>IF($E4191&lt;&gt;"",VLOOKUP($E4191,GEMWs!$E$14:$L$20,7,FALSE),"")</f>
        <v>37.892086284381016</v>
      </c>
      <c r="M4191" s="17">
        <f>IF($E4191&lt;&gt;"",VLOOKUP($E4191,GEMWs!$E$14:$L$20,8,FALSE),"")</f>
        <v>96.522753888300599</v>
      </c>
      <c r="N4191" s="17">
        <f t="shared" ca="1" si="292"/>
        <v>37.892086284381016</v>
      </c>
      <c r="O4191" s="17">
        <f t="shared" ca="1" si="293"/>
        <v>96.522753888300599</v>
      </c>
      <c r="P4191" s="17">
        <f t="shared" ca="1" si="290"/>
        <v>4056.2943371164656</v>
      </c>
      <c r="Q4191" s="17">
        <f t="shared" ca="1" si="291"/>
        <v>10332.62452380156</v>
      </c>
    </row>
    <row r="4192" spans="1:17" x14ac:dyDescent="0.35">
      <c r="A4192" t="s">
        <v>1754</v>
      </c>
      <c r="B4192" t="s">
        <v>163</v>
      </c>
      <c r="D4192" t="s">
        <v>22</v>
      </c>
      <c r="G4192" t="s">
        <v>3040</v>
      </c>
      <c r="H4192">
        <v>71593.3</v>
      </c>
      <c r="J4192">
        <v>0</v>
      </c>
      <c r="K4192">
        <v>0</v>
      </c>
      <c r="L4192" s="17" t="str">
        <f>IF($E4192&lt;&gt;"",VLOOKUP($E4192,GEMWs!$E$14:$L$20,7,FALSE),"")</f>
        <v/>
      </c>
      <c r="M4192" s="17" t="str">
        <f>IF($E4192&lt;&gt;"",VLOOKUP($E4192,GEMWs!$E$14:$L$20,8,FALSE),"")</f>
        <v/>
      </c>
      <c r="N4192" s="17">
        <f t="shared" ca="1" si="292"/>
        <v>0</v>
      </c>
      <c r="O4192" s="17">
        <f t="shared" ca="1" si="293"/>
        <v>0</v>
      </c>
      <c r="P4192" s="17">
        <f t="shared" ca="1" si="290"/>
        <v>0</v>
      </c>
      <c r="Q4192" s="17">
        <f t="shared" ca="1" si="291"/>
        <v>0</v>
      </c>
    </row>
    <row r="4193" spans="1:17" x14ac:dyDescent="0.35">
      <c r="A4193" t="s">
        <v>1754</v>
      </c>
      <c r="B4193" t="s">
        <v>2994</v>
      </c>
      <c r="D4193" t="s">
        <v>14</v>
      </c>
      <c r="E4193" t="s">
        <v>21</v>
      </c>
      <c r="G4193" t="s">
        <v>3040</v>
      </c>
      <c r="H4193">
        <v>104.2</v>
      </c>
      <c r="J4193">
        <v>0</v>
      </c>
      <c r="K4193">
        <v>0</v>
      </c>
      <c r="L4193" s="17">
        <f>IF($E4193&lt;&gt;"",VLOOKUP($E4193,GEMWs!$E$14:$L$20,7,FALSE),"")</f>
        <v>37.754918937403332</v>
      </c>
      <c r="M4193" s="17">
        <f>IF($E4193&lt;&gt;"",VLOOKUP($E4193,GEMWs!$E$14:$L$20,8,FALSE),"")</f>
        <v>96.174593288388181</v>
      </c>
      <c r="N4193" s="17">
        <f t="shared" ca="1" si="292"/>
        <v>37.754918937403332</v>
      </c>
      <c r="O4193" s="17">
        <f t="shared" ca="1" si="293"/>
        <v>96.174593288388181</v>
      </c>
      <c r="P4193" s="17">
        <f t="shared" ca="1" si="290"/>
        <v>1.0834462245922571</v>
      </c>
      <c r="Q4193" s="17">
        <f t="shared" ca="1" si="291"/>
        <v>2.7599052767868706</v>
      </c>
    </row>
    <row r="4194" spans="1:17" x14ac:dyDescent="0.35">
      <c r="A4194" t="s">
        <v>1754</v>
      </c>
      <c r="B4194" t="s">
        <v>49</v>
      </c>
      <c r="C4194" t="s">
        <v>50</v>
      </c>
      <c r="D4194" t="s">
        <v>14</v>
      </c>
      <c r="E4194" t="s">
        <v>21</v>
      </c>
      <c r="F4194" t="s">
        <v>14</v>
      </c>
      <c r="G4194" t="s">
        <v>3040</v>
      </c>
      <c r="H4194">
        <v>33491.1</v>
      </c>
      <c r="I4194">
        <v>278</v>
      </c>
      <c r="J4194">
        <v>20.321014999999999</v>
      </c>
      <c r="K4194">
        <v>2000</v>
      </c>
      <c r="L4194" s="17">
        <f>IF($E4194&lt;&gt;"",VLOOKUP($E4194,GEMWs!$E$14:$L$20,7,FALSE),"")</f>
        <v>37.754918937403332</v>
      </c>
      <c r="M4194" s="17">
        <f>IF($E4194&lt;&gt;"",VLOOKUP($E4194,GEMWs!$E$14:$L$20,8,FALSE),"")</f>
        <v>96.174593288388181</v>
      </c>
      <c r="N4194" s="17">
        <f t="shared" si="292"/>
        <v>20.321014999999999</v>
      </c>
      <c r="O4194" s="17">
        <f t="shared" si="293"/>
        <v>2000</v>
      </c>
      <c r="P4194" s="17">
        <f t="shared" si="290"/>
        <v>16.745549999999998</v>
      </c>
      <c r="Q4194" s="17">
        <f t="shared" si="291"/>
        <v>1648.1017311389219</v>
      </c>
    </row>
    <row r="4195" spans="1:17" x14ac:dyDescent="0.35">
      <c r="A4195" t="s">
        <v>1754</v>
      </c>
      <c r="B4195" t="s">
        <v>433</v>
      </c>
      <c r="C4195" t="s">
        <v>434</v>
      </c>
      <c r="D4195" t="s">
        <v>14</v>
      </c>
      <c r="E4195" t="s">
        <v>21</v>
      </c>
      <c r="F4195" t="s">
        <v>22</v>
      </c>
      <c r="G4195" t="s">
        <v>3040</v>
      </c>
      <c r="H4195">
        <v>34429.199999999997</v>
      </c>
      <c r="I4195">
        <v>279</v>
      </c>
      <c r="J4195">
        <v>5750</v>
      </c>
      <c r="K4195">
        <v>5900</v>
      </c>
      <c r="L4195" s="17">
        <f>IF($E4195&lt;&gt;"",VLOOKUP($E4195,GEMWs!$E$14:$L$20,7,FALSE),"")</f>
        <v>37.754918937403332</v>
      </c>
      <c r="M4195" s="17">
        <f>IF($E4195&lt;&gt;"",VLOOKUP($E4195,GEMWs!$E$14:$L$20,8,FALSE),"")</f>
        <v>96.174593288388181</v>
      </c>
      <c r="N4195" s="17">
        <f t="shared" si="292"/>
        <v>5750</v>
      </c>
      <c r="O4195" s="17">
        <f t="shared" si="293"/>
        <v>5900</v>
      </c>
      <c r="P4195" s="17">
        <f t="shared" si="290"/>
        <v>5.8354576271186431</v>
      </c>
      <c r="Q4195" s="17">
        <f t="shared" si="291"/>
        <v>5.9876869565217383</v>
      </c>
    </row>
    <row r="4196" spans="1:17" x14ac:dyDescent="0.35">
      <c r="A4196" t="s">
        <v>1754</v>
      </c>
      <c r="B4196" t="s">
        <v>236</v>
      </c>
      <c r="D4196" t="s">
        <v>22</v>
      </c>
      <c r="G4196" t="s">
        <v>3040</v>
      </c>
      <c r="H4196">
        <v>179981.5</v>
      </c>
      <c r="J4196">
        <v>0</v>
      </c>
      <c r="K4196">
        <v>0</v>
      </c>
      <c r="L4196" s="17" t="str">
        <f>IF($E4196&lt;&gt;"",VLOOKUP($E4196,GEMWs!$E$14:$L$20,7,FALSE),"")</f>
        <v/>
      </c>
      <c r="M4196" s="17" t="str">
        <f>IF($E4196&lt;&gt;"",VLOOKUP($E4196,GEMWs!$E$14:$L$20,8,FALSE),"")</f>
        <v/>
      </c>
      <c r="N4196" s="17">
        <f t="shared" ca="1" si="292"/>
        <v>0</v>
      </c>
      <c r="O4196" s="17">
        <f t="shared" ca="1" si="293"/>
        <v>0</v>
      </c>
      <c r="P4196" s="17">
        <f t="shared" ca="1" si="290"/>
        <v>0</v>
      </c>
      <c r="Q4196" s="17">
        <f t="shared" ca="1" si="291"/>
        <v>0</v>
      </c>
    </row>
    <row r="4197" spans="1:17" x14ac:dyDescent="0.35">
      <c r="A4197" t="s">
        <v>1754</v>
      </c>
      <c r="B4197" t="s">
        <v>2978</v>
      </c>
      <c r="C4197" t="s">
        <v>158</v>
      </c>
      <c r="D4197" t="s">
        <v>22</v>
      </c>
      <c r="G4197" t="s">
        <v>3040</v>
      </c>
      <c r="H4197">
        <v>2599.4</v>
      </c>
      <c r="J4197">
        <v>0</v>
      </c>
      <c r="K4197">
        <v>0</v>
      </c>
      <c r="L4197" s="17" t="str">
        <f>IF($E4197&lt;&gt;"",VLOOKUP($E4197,GEMWs!$E$14:$L$20,7,FALSE),"")</f>
        <v/>
      </c>
      <c r="M4197" s="17" t="str">
        <f>IF($E4197&lt;&gt;"",VLOOKUP($E4197,GEMWs!$E$14:$L$20,8,FALSE),"")</f>
        <v/>
      </c>
      <c r="N4197" s="17">
        <f t="shared" ca="1" si="292"/>
        <v>0</v>
      </c>
      <c r="O4197" s="17">
        <f t="shared" ca="1" si="293"/>
        <v>0</v>
      </c>
      <c r="P4197" s="17">
        <f t="shared" ca="1" si="290"/>
        <v>0</v>
      </c>
      <c r="Q4197" s="17">
        <f t="shared" ca="1" si="291"/>
        <v>0</v>
      </c>
    </row>
    <row r="4198" spans="1:17" x14ac:dyDescent="0.35">
      <c r="A4198" t="s">
        <v>1754</v>
      </c>
      <c r="B4198" t="s">
        <v>477</v>
      </c>
      <c r="D4198" t="s">
        <v>22</v>
      </c>
      <c r="G4198" t="s">
        <v>3040</v>
      </c>
      <c r="H4198">
        <v>19436.900000000001</v>
      </c>
      <c r="J4198">
        <v>0</v>
      </c>
      <c r="K4198">
        <v>0</v>
      </c>
      <c r="L4198" s="17" t="str">
        <f>IF($E4198&lt;&gt;"",VLOOKUP($E4198,GEMWs!$E$14:$L$20,7,FALSE),"")</f>
        <v/>
      </c>
      <c r="M4198" s="17" t="str">
        <f>IF($E4198&lt;&gt;"",VLOOKUP($E4198,GEMWs!$E$14:$L$20,8,FALSE),"")</f>
        <v/>
      </c>
      <c r="N4198" s="17">
        <f t="shared" ca="1" si="292"/>
        <v>0</v>
      </c>
      <c r="O4198" s="17">
        <f t="shared" ca="1" si="293"/>
        <v>0</v>
      </c>
      <c r="P4198" s="17">
        <f t="shared" ca="1" si="290"/>
        <v>0</v>
      </c>
      <c r="Q4198" s="17">
        <f t="shared" ca="1" si="291"/>
        <v>0</v>
      </c>
    </row>
    <row r="4199" spans="1:17" x14ac:dyDescent="0.35">
      <c r="A4199" t="s">
        <v>1754</v>
      </c>
      <c r="B4199" t="s">
        <v>500</v>
      </c>
      <c r="D4199" t="s">
        <v>14</v>
      </c>
      <c r="E4199" t="s">
        <v>21</v>
      </c>
      <c r="G4199" t="s">
        <v>3040</v>
      </c>
      <c r="H4199">
        <v>89496.6</v>
      </c>
      <c r="J4199">
        <v>0</v>
      </c>
      <c r="K4199">
        <v>0</v>
      </c>
      <c r="L4199" s="17">
        <f>IF($E4199&lt;&gt;"",VLOOKUP($E4199,GEMWs!$E$14:$L$20,7,FALSE),"")</f>
        <v>37.754918937403332</v>
      </c>
      <c r="M4199" s="17">
        <f>IF($E4199&lt;&gt;"",VLOOKUP($E4199,GEMWs!$E$14:$L$20,8,FALSE),"")</f>
        <v>96.174593288388181</v>
      </c>
      <c r="N4199" s="17">
        <f t="shared" ca="1" si="292"/>
        <v>37.754918937403332</v>
      </c>
      <c r="O4199" s="17">
        <f t="shared" ca="1" si="293"/>
        <v>96.174593288388181</v>
      </c>
      <c r="P4199" s="17">
        <f t="shared" ca="1" si="290"/>
        <v>930.56385205223989</v>
      </c>
      <c r="Q4199" s="17">
        <f t="shared" ca="1" si="291"/>
        <v>2370.4619826725898</v>
      </c>
    </row>
    <row r="4200" spans="1:17" x14ac:dyDescent="0.35">
      <c r="A4200" t="s">
        <v>1754</v>
      </c>
      <c r="B4200" t="s">
        <v>922</v>
      </c>
      <c r="D4200" t="s">
        <v>14</v>
      </c>
      <c r="E4200" t="s">
        <v>21</v>
      </c>
      <c r="G4200" t="s">
        <v>3040</v>
      </c>
      <c r="H4200">
        <v>17152.2</v>
      </c>
      <c r="J4200">
        <v>0</v>
      </c>
      <c r="K4200">
        <v>0</v>
      </c>
      <c r="L4200" s="17">
        <f>IF($E4200&lt;&gt;"",VLOOKUP($E4200,GEMWs!$E$14:$L$20,7,FALSE),"")</f>
        <v>37.754918937403332</v>
      </c>
      <c r="M4200" s="17">
        <f>IF($E4200&lt;&gt;"",VLOOKUP($E4200,GEMWs!$E$14:$L$20,8,FALSE),"")</f>
        <v>96.174593288388181</v>
      </c>
      <c r="N4200" s="17">
        <f t="shared" ca="1" si="292"/>
        <v>37.754918937403332</v>
      </c>
      <c r="O4200" s="17">
        <f t="shared" ca="1" si="293"/>
        <v>96.174593288388181</v>
      </c>
      <c r="P4200" s="17">
        <f t="shared" ca="1" si="290"/>
        <v>178.34439859358264</v>
      </c>
      <c r="Q4200" s="17">
        <f t="shared" ca="1" si="291"/>
        <v>454.30371678026643</v>
      </c>
    </row>
    <row r="4201" spans="1:17" x14ac:dyDescent="0.35">
      <c r="A4201" t="s">
        <v>1754</v>
      </c>
      <c r="B4201" t="s">
        <v>830</v>
      </c>
      <c r="D4201" t="s">
        <v>14</v>
      </c>
      <c r="E4201" t="s">
        <v>21</v>
      </c>
      <c r="G4201" t="s">
        <v>3040</v>
      </c>
      <c r="H4201">
        <v>4440.8</v>
      </c>
      <c r="J4201">
        <v>0</v>
      </c>
      <c r="K4201">
        <v>0</v>
      </c>
      <c r="L4201" s="17">
        <f>IF($E4201&lt;&gt;"",VLOOKUP($E4201,GEMWs!$E$14:$L$20,7,FALSE),"")</f>
        <v>37.754918937403332</v>
      </c>
      <c r="M4201" s="17">
        <f>IF($E4201&lt;&gt;"",VLOOKUP($E4201,GEMWs!$E$14:$L$20,8,FALSE),"")</f>
        <v>96.174593288388181</v>
      </c>
      <c r="N4201" s="17">
        <f t="shared" ca="1" si="292"/>
        <v>37.754918937403332</v>
      </c>
      <c r="O4201" s="17">
        <f t="shared" ca="1" si="293"/>
        <v>96.174593288388181</v>
      </c>
      <c r="P4201" s="17">
        <f t="shared" ca="1" si="290"/>
        <v>46.1743569498013</v>
      </c>
      <c r="Q4201" s="17">
        <f t="shared" ca="1" si="291"/>
        <v>117.62175962720859</v>
      </c>
    </row>
    <row r="4202" spans="1:17" x14ac:dyDescent="0.35">
      <c r="A4202" t="s">
        <v>1754</v>
      </c>
      <c r="B4202" t="s">
        <v>1531</v>
      </c>
      <c r="D4202" t="s">
        <v>14</v>
      </c>
      <c r="E4202" t="s">
        <v>21</v>
      </c>
      <c r="G4202" t="s">
        <v>3040</v>
      </c>
      <c r="H4202">
        <v>73238</v>
      </c>
      <c r="J4202">
        <v>0</v>
      </c>
      <c r="K4202">
        <v>0</v>
      </c>
      <c r="L4202" s="17">
        <f>IF($E4202&lt;&gt;"",VLOOKUP($E4202,GEMWs!$E$14:$L$20,7,FALSE),"")</f>
        <v>37.754918937403332</v>
      </c>
      <c r="M4202" s="17">
        <f>IF($E4202&lt;&gt;"",VLOOKUP($E4202,GEMWs!$E$14:$L$20,8,FALSE),"")</f>
        <v>96.174593288388181</v>
      </c>
      <c r="N4202" s="17">
        <f t="shared" ca="1" si="292"/>
        <v>37.754918937403332</v>
      </c>
      <c r="O4202" s="17">
        <f t="shared" ca="1" si="293"/>
        <v>96.174593288388181</v>
      </c>
      <c r="P4202" s="17">
        <f t="shared" ca="1" si="290"/>
        <v>761.5108886438361</v>
      </c>
      <c r="Q4202" s="17">
        <f t="shared" ca="1" si="291"/>
        <v>1939.8267050030404</v>
      </c>
    </row>
    <row r="4203" spans="1:17" x14ac:dyDescent="0.35">
      <c r="A4203" t="s">
        <v>1754</v>
      </c>
      <c r="B4203" t="s">
        <v>345</v>
      </c>
      <c r="D4203" t="s">
        <v>22</v>
      </c>
      <c r="G4203" t="s">
        <v>3040</v>
      </c>
      <c r="H4203">
        <v>5482.6</v>
      </c>
      <c r="J4203">
        <v>0</v>
      </c>
      <c r="K4203">
        <v>0</v>
      </c>
      <c r="L4203" s="17" t="str">
        <f>IF($E4203&lt;&gt;"",VLOOKUP($E4203,GEMWs!$E$14:$L$20,7,FALSE),"")</f>
        <v/>
      </c>
      <c r="M4203" s="17" t="str">
        <f>IF($E4203&lt;&gt;"",VLOOKUP($E4203,GEMWs!$E$14:$L$20,8,FALSE),"")</f>
        <v/>
      </c>
      <c r="N4203" s="17">
        <f t="shared" ca="1" si="292"/>
        <v>0</v>
      </c>
      <c r="O4203" s="17">
        <f t="shared" ca="1" si="293"/>
        <v>0</v>
      </c>
      <c r="P4203" s="17">
        <f t="shared" ref="P4203:P4250" ca="1" si="294">IF(O4203&gt;0,$H4203/O4203,0)</f>
        <v>0</v>
      </c>
      <c r="Q4203" s="17">
        <f t="shared" ref="Q4203:Q4250" ca="1" si="295">IF(N4203&gt;0,$H4203/N4203,0)</f>
        <v>0</v>
      </c>
    </row>
    <row r="4204" spans="1:17" x14ac:dyDescent="0.35">
      <c r="A4204" t="s">
        <v>1754</v>
      </c>
      <c r="B4204" t="s">
        <v>743</v>
      </c>
      <c r="C4204" t="s">
        <v>744</v>
      </c>
      <c r="D4204" t="s">
        <v>14</v>
      </c>
      <c r="E4204" t="s">
        <v>21</v>
      </c>
      <c r="F4204" t="s">
        <v>14</v>
      </c>
      <c r="G4204" t="s">
        <v>3040</v>
      </c>
      <c r="H4204">
        <v>21718.799999999999</v>
      </c>
      <c r="I4204">
        <v>308</v>
      </c>
      <c r="J4204">
        <v>63</v>
      </c>
      <c r="K4204">
        <v>231.414368</v>
      </c>
      <c r="L4204" s="17">
        <f>IF($E4204&lt;&gt;"",VLOOKUP($E4204,GEMWs!$E$14:$L$20,7,FALSE),"")</f>
        <v>37.754918937403332</v>
      </c>
      <c r="M4204" s="17">
        <f>IF($E4204&lt;&gt;"",VLOOKUP($E4204,GEMWs!$E$14:$L$20,8,FALSE),"")</f>
        <v>96.174593288388181</v>
      </c>
      <c r="N4204" s="17">
        <f t="shared" si="292"/>
        <v>63</v>
      </c>
      <c r="O4204" s="17">
        <f t="shared" si="293"/>
        <v>231.414368</v>
      </c>
      <c r="P4204" s="17">
        <f t="shared" si="294"/>
        <v>93.852426656585124</v>
      </c>
      <c r="Q4204" s="17">
        <f t="shared" si="295"/>
        <v>344.74285714285713</v>
      </c>
    </row>
    <row r="4205" spans="1:17" x14ac:dyDescent="0.35">
      <c r="A4205" t="s">
        <v>1754</v>
      </c>
      <c r="B4205" t="s">
        <v>230</v>
      </c>
      <c r="D4205" t="s">
        <v>14</v>
      </c>
      <c r="E4205" t="s">
        <v>21</v>
      </c>
      <c r="G4205" t="s">
        <v>3040</v>
      </c>
      <c r="H4205">
        <v>94040.4</v>
      </c>
      <c r="J4205">
        <v>0</v>
      </c>
      <c r="K4205">
        <v>0</v>
      </c>
      <c r="L4205" s="17">
        <f>IF($E4205&lt;&gt;"",VLOOKUP($E4205,GEMWs!$E$14:$L$20,7,FALSE),"")</f>
        <v>37.754918937403332</v>
      </c>
      <c r="M4205" s="17">
        <f>IF($E4205&lt;&gt;"",VLOOKUP($E4205,GEMWs!$E$14:$L$20,8,FALSE),"")</f>
        <v>96.174593288388181</v>
      </c>
      <c r="N4205" s="17">
        <f t="shared" ca="1" si="292"/>
        <v>37.754918937403332</v>
      </c>
      <c r="O4205" s="17">
        <f t="shared" ca="1" si="293"/>
        <v>96.174593288388181</v>
      </c>
      <c r="P4205" s="17">
        <f t="shared" ca="1" si="294"/>
        <v>977.80917791886452</v>
      </c>
      <c r="Q4205" s="17">
        <f t="shared" ca="1" si="295"/>
        <v>2490.8118636386566</v>
      </c>
    </row>
    <row r="4206" spans="1:17" x14ac:dyDescent="0.35">
      <c r="A4206" t="s">
        <v>1754</v>
      </c>
      <c r="B4206" t="s">
        <v>525</v>
      </c>
      <c r="D4206" t="s">
        <v>22</v>
      </c>
      <c r="G4206" t="s">
        <v>3040</v>
      </c>
      <c r="H4206">
        <v>5.4</v>
      </c>
      <c r="J4206">
        <v>0</v>
      </c>
      <c r="K4206">
        <v>0</v>
      </c>
      <c r="L4206" s="17" t="str">
        <f>IF($E4206&lt;&gt;"",VLOOKUP($E4206,GEMWs!$E$14:$L$20,7,FALSE),"")</f>
        <v/>
      </c>
      <c r="M4206" s="17" t="str">
        <f>IF($E4206&lt;&gt;"",VLOOKUP($E4206,GEMWs!$E$14:$L$20,8,FALSE),"")</f>
        <v/>
      </c>
      <c r="N4206" s="17">
        <f t="shared" ca="1" si="292"/>
        <v>0</v>
      </c>
      <c r="O4206" s="17">
        <f t="shared" ca="1" si="293"/>
        <v>0</v>
      </c>
      <c r="P4206" s="17">
        <f t="shared" ca="1" si="294"/>
        <v>0</v>
      </c>
      <c r="Q4206" s="17">
        <f t="shared" ca="1" si="295"/>
        <v>0</v>
      </c>
    </row>
    <row r="4207" spans="1:17" x14ac:dyDescent="0.35">
      <c r="A4207" t="s">
        <v>1754</v>
      </c>
      <c r="B4207" t="s">
        <v>2980</v>
      </c>
      <c r="D4207" t="s">
        <v>14</v>
      </c>
      <c r="E4207" t="s">
        <v>18</v>
      </c>
      <c r="G4207" t="s">
        <v>3040</v>
      </c>
      <c r="H4207">
        <v>70113.5</v>
      </c>
      <c r="J4207">
        <v>0</v>
      </c>
      <c r="K4207">
        <v>0</v>
      </c>
      <c r="L4207" s="17">
        <f>IF($E4207&lt;&gt;"",VLOOKUP($E4207,GEMWs!$E$14:$L$20,7,FALSE),"")</f>
        <v>5950.3939027696888</v>
      </c>
      <c r="M4207" s="17">
        <f>IF($E4207&lt;&gt;"",VLOOKUP($E4207,GEMWs!$E$14:$L$20,8,FALSE),"")</f>
        <v>10539.430626954083</v>
      </c>
      <c r="N4207" s="17">
        <f t="shared" ca="1" si="292"/>
        <v>5950.3939027696888</v>
      </c>
      <c r="O4207" s="17">
        <f t="shared" ca="1" si="293"/>
        <v>10539.430626954083</v>
      </c>
      <c r="P4207" s="17">
        <f t="shared" ca="1" si="294"/>
        <v>6.6524940940061903</v>
      </c>
      <c r="Q4207" s="17">
        <f t="shared" ca="1" si="295"/>
        <v>11.783001452620599</v>
      </c>
    </row>
    <row r="4208" spans="1:17" x14ac:dyDescent="0.35">
      <c r="A4208" t="s">
        <v>1754</v>
      </c>
      <c r="B4208" t="s">
        <v>144</v>
      </c>
      <c r="C4208" t="s">
        <v>145</v>
      </c>
      <c r="D4208" t="s">
        <v>14</v>
      </c>
      <c r="E4208" t="s">
        <v>21</v>
      </c>
      <c r="F4208" t="s">
        <v>22</v>
      </c>
      <c r="G4208" t="s">
        <v>3040</v>
      </c>
      <c r="H4208">
        <v>21176.5</v>
      </c>
      <c r="I4208">
        <v>317</v>
      </c>
      <c r="J4208">
        <v>2000</v>
      </c>
      <c r="K4208">
        <v>10000</v>
      </c>
      <c r="L4208" s="17">
        <f>IF($E4208&lt;&gt;"",VLOOKUP($E4208,GEMWs!$E$14:$L$20,7,FALSE),"")</f>
        <v>37.754918937403332</v>
      </c>
      <c r="M4208" s="17">
        <f>IF($E4208&lt;&gt;"",VLOOKUP($E4208,GEMWs!$E$14:$L$20,8,FALSE),"")</f>
        <v>96.174593288388181</v>
      </c>
      <c r="N4208" s="17">
        <f t="shared" si="292"/>
        <v>2000</v>
      </c>
      <c r="O4208" s="17">
        <f t="shared" si="293"/>
        <v>10000</v>
      </c>
      <c r="P4208" s="17">
        <f t="shared" si="294"/>
        <v>2.1176499999999998</v>
      </c>
      <c r="Q4208" s="17">
        <f t="shared" si="295"/>
        <v>10.58825</v>
      </c>
    </row>
    <row r="4209" spans="1:17" x14ac:dyDescent="0.35">
      <c r="A4209" t="s">
        <v>1754</v>
      </c>
      <c r="B4209" t="s">
        <v>1761</v>
      </c>
      <c r="D4209" t="s">
        <v>14</v>
      </c>
      <c r="E4209" t="s">
        <v>21</v>
      </c>
      <c r="G4209" t="s">
        <v>3040</v>
      </c>
      <c r="H4209">
        <v>100257.5</v>
      </c>
      <c r="J4209">
        <v>0</v>
      </c>
      <c r="K4209">
        <v>0</v>
      </c>
      <c r="L4209" s="17">
        <f>IF($E4209&lt;&gt;"",VLOOKUP($E4209,GEMWs!$E$14:$L$20,7,FALSE),"")</f>
        <v>37.754918937403332</v>
      </c>
      <c r="M4209" s="17">
        <f>IF($E4209&lt;&gt;"",VLOOKUP($E4209,GEMWs!$E$14:$L$20,8,FALSE),"")</f>
        <v>96.174593288388181</v>
      </c>
      <c r="N4209" s="17">
        <f t="shared" ca="1" si="292"/>
        <v>37.754918937403332</v>
      </c>
      <c r="O4209" s="17">
        <f t="shared" ca="1" si="293"/>
        <v>96.174593288388181</v>
      </c>
      <c r="P4209" s="17">
        <f t="shared" ca="1" si="294"/>
        <v>1042.4530696934569</v>
      </c>
      <c r="Q4209" s="17">
        <f t="shared" ca="1" si="295"/>
        <v>2655.4817973844497</v>
      </c>
    </row>
    <row r="4210" spans="1:17" x14ac:dyDescent="0.35">
      <c r="A4210" t="s">
        <v>1754</v>
      </c>
      <c r="B4210" t="s">
        <v>2981</v>
      </c>
      <c r="D4210" t="s">
        <v>14</v>
      </c>
      <c r="E4210" t="s">
        <v>21</v>
      </c>
      <c r="G4210" t="s">
        <v>3040</v>
      </c>
      <c r="H4210">
        <v>2039.3</v>
      </c>
      <c r="J4210">
        <v>0</v>
      </c>
      <c r="K4210">
        <v>0</v>
      </c>
      <c r="L4210" s="17">
        <f>IF($E4210&lt;&gt;"",VLOOKUP($E4210,GEMWs!$E$14:$L$20,7,FALSE),"")</f>
        <v>37.754918937403332</v>
      </c>
      <c r="M4210" s="17">
        <f>IF($E4210&lt;&gt;"",VLOOKUP($E4210,GEMWs!$E$14:$L$20,8,FALSE),"")</f>
        <v>96.174593288388181</v>
      </c>
      <c r="N4210" s="17">
        <f t="shared" ca="1" si="292"/>
        <v>37.754918937403332</v>
      </c>
      <c r="O4210" s="17">
        <f t="shared" ca="1" si="293"/>
        <v>96.174593288388181</v>
      </c>
      <c r="P4210" s="17">
        <f t="shared" ca="1" si="294"/>
        <v>21.204144777456715</v>
      </c>
      <c r="Q4210" s="17">
        <f t="shared" ca="1" si="295"/>
        <v>54.014153847902733</v>
      </c>
    </row>
    <row r="4211" spans="1:17" x14ac:dyDescent="0.35">
      <c r="A4211" t="s">
        <v>1754</v>
      </c>
      <c r="B4211" t="s">
        <v>1279</v>
      </c>
      <c r="C4211" t="s">
        <v>1280</v>
      </c>
      <c r="D4211" t="s">
        <v>14</v>
      </c>
      <c r="E4211" t="s">
        <v>21</v>
      </c>
      <c r="F4211" t="s">
        <v>14</v>
      </c>
      <c r="G4211" t="s">
        <v>3040</v>
      </c>
      <c r="H4211">
        <v>12495.3</v>
      </c>
      <c r="I4211">
        <v>329</v>
      </c>
      <c r="J4211">
        <v>3.1</v>
      </c>
      <c r="K4211">
        <v>22.481569</v>
      </c>
      <c r="L4211" s="17">
        <f>IF($E4211&lt;&gt;"",VLOOKUP($E4211,GEMWs!$E$14:$L$20,7,FALSE),"")</f>
        <v>37.754918937403332</v>
      </c>
      <c r="M4211" s="17">
        <f>IF($E4211&lt;&gt;"",VLOOKUP($E4211,GEMWs!$E$14:$L$20,8,FALSE),"")</f>
        <v>96.174593288388181</v>
      </c>
      <c r="N4211" s="17">
        <f t="shared" si="292"/>
        <v>3.1</v>
      </c>
      <c r="O4211" s="17">
        <f t="shared" si="293"/>
        <v>22.481569</v>
      </c>
      <c r="P4211" s="17">
        <f t="shared" si="294"/>
        <v>555.80195492583277</v>
      </c>
      <c r="Q4211" s="17">
        <f t="shared" si="295"/>
        <v>4030.7419354838707</v>
      </c>
    </row>
    <row r="4212" spans="1:17" x14ac:dyDescent="0.35">
      <c r="A4212" t="s">
        <v>1754</v>
      </c>
      <c r="B4212" t="s">
        <v>1764</v>
      </c>
      <c r="D4212" t="s">
        <v>22</v>
      </c>
      <c r="G4212" t="s">
        <v>3040</v>
      </c>
      <c r="H4212">
        <v>540.1</v>
      </c>
      <c r="J4212">
        <v>0</v>
      </c>
      <c r="K4212">
        <v>0</v>
      </c>
      <c r="L4212" s="17" t="str">
        <f>IF($E4212&lt;&gt;"",VLOOKUP($E4212,GEMWs!$E$14:$L$20,7,FALSE),"")</f>
        <v/>
      </c>
      <c r="M4212" s="17" t="str">
        <f>IF($E4212&lt;&gt;"",VLOOKUP($E4212,GEMWs!$E$14:$L$20,8,FALSE),"")</f>
        <v/>
      </c>
      <c r="N4212" s="17">
        <f t="shared" ca="1" si="292"/>
        <v>0</v>
      </c>
      <c r="O4212" s="17">
        <f t="shared" ca="1" si="293"/>
        <v>0</v>
      </c>
      <c r="P4212" s="17">
        <f t="shared" ca="1" si="294"/>
        <v>0</v>
      </c>
      <c r="Q4212" s="17">
        <f t="shared" ca="1" si="295"/>
        <v>0</v>
      </c>
    </row>
    <row r="4213" spans="1:17" x14ac:dyDescent="0.35">
      <c r="A4213" t="s">
        <v>1754</v>
      </c>
      <c r="B4213" t="s">
        <v>1762</v>
      </c>
      <c r="D4213" t="s">
        <v>14</v>
      </c>
      <c r="E4213" t="s">
        <v>21</v>
      </c>
      <c r="G4213" t="s">
        <v>3040</v>
      </c>
      <c r="H4213">
        <v>25.3</v>
      </c>
      <c r="J4213">
        <v>0</v>
      </c>
      <c r="K4213">
        <v>0</v>
      </c>
      <c r="L4213" s="17">
        <f>IF($E4213&lt;&gt;"",VLOOKUP($E4213,GEMWs!$E$14:$L$20,7,FALSE),"")</f>
        <v>37.754918937403332</v>
      </c>
      <c r="M4213" s="17">
        <f>IF($E4213&lt;&gt;"",VLOOKUP($E4213,GEMWs!$E$14:$L$20,8,FALSE),"")</f>
        <v>96.174593288388181</v>
      </c>
      <c r="N4213" s="17">
        <f t="shared" ca="1" si="292"/>
        <v>37.754918937403332</v>
      </c>
      <c r="O4213" s="17">
        <f t="shared" ca="1" si="293"/>
        <v>96.174593288388181</v>
      </c>
      <c r="P4213" s="17">
        <f t="shared" ca="1" si="294"/>
        <v>0.26306323879255378</v>
      </c>
      <c r="Q4213" s="17">
        <f t="shared" ca="1" si="295"/>
        <v>0.67011135799143784</v>
      </c>
    </row>
    <row r="4214" spans="1:17" x14ac:dyDescent="0.35">
      <c r="A4214" t="s">
        <v>1754</v>
      </c>
      <c r="B4214" t="s">
        <v>1461</v>
      </c>
      <c r="C4214" t="s">
        <v>1462</v>
      </c>
      <c r="D4214" t="s">
        <v>14</v>
      </c>
      <c r="E4214" t="s">
        <v>21</v>
      </c>
      <c r="F4214" t="s">
        <v>22</v>
      </c>
      <c r="G4214" t="s">
        <v>3040</v>
      </c>
      <c r="H4214">
        <v>1185.5999999999999</v>
      </c>
      <c r="I4214">
        <v>439</v>
      </c>
      <c r="J4214">
        <v>3000</v>
      </c>
      <c r="K4214">
        <v>3000</v>
      </c>
      <c r="L4214" s="17">
        <f>IF($E4214&lt;&gt;"",VLOOKUP($E4214,GEMWs!$E$14:$L$20,7,FALSE),"")</f>
        <v>37.754918937403332</v>
      </c>
      <c r="M4214" s="17">
        <f>IF($E4214&lt;&gt;"",VLOOKUP($E4214,GEMWs!$E$14:$L$20,8,FALSE),"")</f>
        <v>96.174593288388181</v>
      </c>
      <c r="N4214" s="17">
        <f t="shared" si="292"/>
        <v>3000</v>
      </c>
      <c r="O4214" s="17">
        <f t="shared" si="293"/>
        <v>3000</v>
      </c>
      <c r="P4214" s="17">
        <f t="shared" si="294"/>
        <v>0.3952</v>
      </c>
      <c r="Q4214" s="17">
        <f t="shared" si="295"/>
        <v>0.3952</v>
      </c>
    </row>
    <row r="4215" spans="1:17" x14ac:dyDescent="0.35">
      <c r="A4215" t="s">
        <v>1754</v>
      </c>
      <c r="B4215" t="s">
        <v>180</v>
      </c>
      <c r="C4215" t="s">
        <v>181</v>
      </c>
      <c r="D4215" t="s">
        <v>14</v>
      </c>
      <c r="E4215" t="s">
        <v>21</v>
      </c>
      <c r="F4215" t="s">
        <v>22</v>
      </c>
      <c r="G4215" t="s">
        <v>3040</v>
      </c>
      <c r="H4215">
        <v>89.1</v>
      </c>
      <c r="I4215">
        <v>445</v>
      </c>
      <c r="J4215">
        <v>56750</v>
      </c>
      <c r="K4215">
        <v>113500</v>
      </c>
      <c r="L4215" s="17">
        <f>IF($E4215&lt;&gt;"",VLOOKUP($E4215,GEMWs!$E$14:$L$20,7,FALSE),"")</f>
        <v>37.754918937403332</v>
      </c>
      <c r="M4215" s="17">
        <f>IF($E4215&lt;&gt;"",VLOOKUP($E4215,GEMWs!$E$14:$L$20,8,FALSE),"")</f>
        <v>96.174593288388181</v>
      </c>
      <c r="N4215" s="17">
        <f t="shared" si="292"/>
        <v>56750</v>
      </c>
      <c r="O4215" s="17">
        <f t="shared" si="293"/>
        <v>113500</v>
      </c>
      <c r="P4215" s="17">
        <f t="shared" si="294"/>
        <v>7.8502202643171805E-4</v>
      </c>
      <c r="Q4215" s="17">
        <f t="shared" si="295"/>
        <v>1.5700440528634361E-3</v>
      </c>
    </row>
    <row r="4216" spans="1:17" x14ac:dyDescent="0.35">
      <c r="A4216" t="s">
        <v>1754</v>
      </c>
      <c r="B4216" t="s">
        <v>71</v>
      </c>
      <c r="C4216" t="s">
        <v>72</v>
      </c>
      <c r="D4216" t="s">
        <v>14</v>
      </c>
      <c r="E4216" t="s">
        <v>21</v>
      </c>
      <c r="F4216" t="s">
        <v>22</v>
      </c>
      <c r="G4216" t="s">
        <v>3040</v>
      </c>
      <c r="H4216">
        <v>1705.7</v>
      </c>
      <c r="I4216">
        <v>333</v>
      </c>
      <c r="J4216">
        <v>31000</v>
      </c>
      <c r="K4216">
        <v>60000</v>
      </c>
      <c r="L4216" s="17">
        <f>IF($E4216&lt;&gt;"",VLOOKUP($E4216,GEMWs!$E$14:$L$20,7,FALSE),"")</f>
        <v>37.754918937403332</v>
      </c>
      <c r="M4216" s="17">
        <f>IF($E4216&lt;&gt;"",VLOOKUP($E4216,GEMWs!$E$14:$L$20,8,FALSE),"")</f>
        <v>96.174593288388181</v>
      </c>
      <c r="N4216" s="17">
        <f t="shared" si="292"/>
        <v>31000</v>
      </c>
      <c r="O4216" s="17">
        <f t="shared" si="293"/>
        <v>60000</v>
      </c>
      <c r="P4216" s="17">
        <f t="shared" si="294"/>
        <v>2.8428333333333333E-2</v>
      </c>
      <c r="Q4216" s="17">
        <f t="shared" si="295"/>
        <v>5.5022580645161294E-2</v>
      </c>
    </row>
    <row r="4217" spans="1:17" x14ac:dyDescent="0.35">
      <c r="A4217" t="s">
        <v>1754</v>
      </c>
      <c r="B4217" t="s">
        <v>603</v>
      </c>
      <c r="D4217" t="s">
        <v>14</v>
      </c>
      <c r="E4217" t="s">
        <v>21</v>
      </c>
      <c r="G4217" t="s">
        <v>3040</v>
      </c>
      <c r="H4217">
        <v>47004.4</v>
      </c>
      <c r="J4217">
        <v>0</v>
      </c>
      <c r="K4217">
        <v>0</v>
      </c>
      <c r="L4217" s="17">
        <f>IF($E4217&lt;&gt;"",VLOOKUP($E4217,GEMWs!$E$14:$L$20,7,FALSE),"")</f>
        <v>37.754918937403332</v>
      </c>
      <c r="M4217" s="17">
        <f>IF($E4217&lt;&gt;"",VLOOKUP($E4217,GEMWs!$E$14:$L$20,8,FALSE),"")</f>
        <v>96.174593288388181</v>
      </c>
      <c r="N4217" s="17">
        <f t="shared" ca="1" si="292"/>
        <v>37.754918937403332</v>
      </c>
      <c r="O4217" s="17">
        <f t="shared" ca="1" si="293"/>
        <v>96.174593288388181</v>
      </c>
      <c r="P4217" s="17">
        <f t="shared" ca="1" si="294"/>
        <v>488.7403044071429</v>
      </c>
      <c r="Q4217" s="17">
        <f t="shared" ca="1" si="295"/>
        <v>1244.9874433032705</v>
      </c>
    </row>
    <row r="4218" spans="1:17" x14ac:dyDescent="0.35">
      <c r="A4218" t="s">
        <v>1754</v>
      </c>
      <c r="B4218" t="s">
        <v>2985</v>
      </c>
      <c r="D4218" t="s">
        <v>14</v>
      </c>
      <c r="E4218" t="s">
        <v>21</v>
      </c>
      <c r="G4218" t="s">
        <v>3040</v>
      </c>
      <c r="H4218">
        <v>20866.599999999999</v>
      </c>
      <c r="J4218">
        <v>0</v>
      </c>
      <c r="K4218">
        <v>0</v>
      </c>
      <c r="L4218" s="17">
        <f>IF($E4218&lt;&gt;"",VLOOKUP($E4218,GEMWs!$E$14:$L$20,7,FALSE),"")</f>
        <v>37.754918937403332</v>
      </c>
      <c r="M4218" s="17">
        <f>IF($E4218&lt;&gt;"",VLOOKUP($E4218,GEMWs!$E$14:$L$20,8,FALSE),"")</f>
        <v>96.174593288388181</v>
      </c>
      <c r="N4218" s="17">
        <f t="shared" ca="1" si="292"/>
        <v>37.754918937403332</v>
      </c>
      <c r="O4218" s="17">
        <f t="shared" ca="1" si="293"/>
        <v>96.174593288388181</v>
      </c>
      <c r="P4218" s="17">
        <f t="shared" ca="1" si="294"/>
        <v>216.96582524066017</v>
      </c>
      <c r="Q4218" s="17">
        <f t="shared" ca="1" si="295"/>
        <v>552.68559931478796</v>
      </c>
    </row>
    <row r="4219" spans="1:17" x14ac:dyDescent="0.35">
      <c r="A4219" t="s">
        <v>1754</v>
      </c>
      <c r="B4219" t="s">
        <v>186</v>
      </c>
      <c r="C4219" t="s">
        <v>187</v>
      </c>
      <c r="D4219" t="s">
        <v>14</v>
      </c>
      <c r="E4219" t="s">
        <v>21</v>
      </c>
      <c r="F4219" t="s">
        <v>14</v>
      </c>
      <c r="G4219" t="s">
        <v>3040</v>
      </c>
      <c r="H4219">
        <v>0.2</v>
      </c>
      <c r="I4219">
        <v>337</v>
      </c>
      <c r="J4219">
        <v>53.942762999999999</v>
      </c>
      <c r="K4219">
        <v>180000</v>
      </c>
      <c r="L4219" s="17">
        <f>IF($E4219&lt;&gt;"",VLOOKUP($E4219,GEMWs!$E$14:$L$20,7,FALSE),"")</f>
        <v>37.754918937403332</v>
      </c>
      <c r="M4219" s="17">
        <f>IF($E4219&lt;&gt;"",VLOOKUP($E4219,GEMWs!$E$14:$L$20,8,FALSE),"")</f>
        <v>96.174593288388181</v>
      </c>
      <c r="N4219" s="17">
        <f t="shared" si="292"/>
        <v>53.942762999999999</v>
      </c>
      <c r="O4219" s="17">
        <f t="shared" si="293"/>
        <v>180000</v>
      </c>
      <c r="P4219" s="17">
        <f t="shared" si="294"/>
        <v>1.1111111111111112E-6</v>
      </c>
      <c r="Q4219" s="17">
        <f t="shared" si="295"/>
        <v>3.7076335893287487E-3</v>
      </c>
    </row>
    <row r="4220" spans="1:17" x14ac:dyDescent="0.35">
      <c r="A4220" t="s">
        <v>1754</v>
      </c>
      <c r="B4220" t="s">
        <v>1763</v>
      </c>
      <c r="D4220" t="s">
        <v>14</v>
      </c>
      <c r="E4220" t="s">
        <v>21</v>
      </c>
      <c r="G4220" t="s">
        <v>3040</v>
      </c>
      <c r="H4220">
        <v>2751.3</v>
      </c>
      <c r="J4220">
        <v>0</v>
      </c>
      <c r="K4220">
        <v>0</v>
      </c>
      <c r="L4220" s="17">
        <f>IF($E4220&lt;&gt;"",VLOOKUP($E4220,GEMWs!$E$14:$L$20,7,FALSE),"")</f>
        <v>37.754918937403332</v>
      </c>
      <c r="M4220" s="17">
        <f>IF($E4220&lt;&gt;"",VLOOKUP($E4220,GEMWs!$E$14:$L$20,8,FALSE),"")</f>
        <v>96.174593288388181</v>
      </c>
      <c r="N4220" s="17">
        <f t="shared" ca="1" si="292"/>
        <v>37.754918937403332</v>
      </c>
      <c r="O4220" s="17">
        <f t="shared" ca="1" si="293"/>
        <v>96.174593288388181</v>
      </c>
      <c r="P4220" s="17">
        <f t="shared" ca="1" si="294"/>
        <v>28.607347386954675</v>
      </c>
      <c r="Q4220" s="17">
        <f t="shared" ca="1" si="295"/>
        <v>72.872623685448346</v>
      </c>
    </row>
    <row r="4221" spans="1:17" x14ac:dyDescent="0.35">
      <c r="A4221" t="s">
        <v>1754</v>
      </c>
      <c r="B4221" t="s">
        <v>233</v>
      </c>
      <c r="D4221" t="s">
        <v>22</v>
      </c>
      <c r="G4221" t="s">
        <v>3040</v>
      </c>
      <c r="H4221">
        <v>20910.8</v>
      </c>
      <c r="J4221">
        <v>0</v>
      </c>
      <c r="K4221">
        <v>0</v>
      </c>
      <c r="L4221" s="17" t="str">
        <f>IF($E4221&lt;&gt;"",VLOOKUP($E4221,GEMWs!$E$14:$L$20,7,FALSE),"")</f>
        <v/>
      </c>
      <c r="M4221" s="17" t="str">
        <f>IF($E4221&lt;&gt;"",VLOOKUP($E4221,GEMWs!$E$14:$L$20,8,FALSE),"")</f>
        <v/>
      </c>
      <c r="N4221" s="17">
        <f t="shared" ca="1" si="292"/>
        <v>0</v>
      </c>
      <c r="O4221" s="17">
        <f t="shared" ca="1" si="293"/>
        <v>0</v>
      </c>
      <c r="P4221" s="17">
        <f t="shared" ca="1" si="294"/>
        <v>0</v>
      </c>
      <c r="Q4221" s="17">
        <f t="shared" ca="1" si="295"/>
        <v>0</v>
      </c>
    </row>
    <row r="4222" spans="1:17" x14ac:dyDescent="0.35">
      <c r="A4222" t="s">
        <v>1754</v>
      </c>
      <c r="B4222" t="s">
        <v>182</v>
      </c>
      <c r="C4222" t="s">
        <v>183</v>
      </c>
      <c r="D4222" t="s">
        <v>14</v>
      </c>
      <c r="E4222" t="s">
        <v>21</v>
      </c>
      <c r="F4222" t="s">
        <v>22</v>
      </c>
      <c r="G4222" t="s">
        <v>3040</v>
      </c>
      <c r="H4222">
        <v>146.80000000000001</v>
      </c>
      <c r="I4222">
        <v>338</v>
      </c>
      <c r="J4222">
        <v>4536</v>
      </c>
      <c r="K4222">
        <v>38636</v>
      </c>
      <c r="L4222" s="17">
        <f>IF($E4222&lt;&gt;"",VLOOKUP($E4222,GEMWs!$E$14:$L$20,7,FALSE),"")</f>
        <v>37.754918937403332</v>
      </c>
      <c r="M4222" s="17">
        <f>IF($E4222&lt;&gt;"",VLOOKUP($E4222,GEMWs!$E$14:$L$20,8,FALSE),"")</f>
        <v>96.174593288388181</v>
      </c>
      <c r="N4222" s="17">
        <f t="shared" si="292"/>
        <v>4536</v>
      </c>
      <c r="O4222" s="17">
        <f t="shared" si="293"/>
        <v>38636</v>
      </c>
      <c r="P4222" s="17">
        <f t="shared" si="294"/>
        <v>3.7995651723780931E-3</v>
      </c>
      <c r="Q4222" s="17">
        <f t="shared" si="295"/>
        <v>3.2363315696649034E-2</v>
      </c>
    </row>
    <row r="4223" spans="1:17" x14ac:dyDescent="0.35">
      <c r="A4223" t="s">
        <v>1754</v>
      </c>
      <c r="B4223" t="s">
        <v>1759</v>
      </c>
      <c r="C4223" t="s">
        <v>1760</v>
      </c>
      <c r="D4223" t="s">
        <v>14</v>
      </c>
      <c r="E4223" t="s">
        <v>21</v>
      </c>
      <c r="F4223" t="s">
        <v>14</v>
      </c>
      <c r="G4223" t="s">
        <v>3040</v>
      </c>
      <c r="H4223">
        <v>29529.3</v>
      </c>
      <c r="I4223">
        <v>343</v>
      </c>
      <c r="J4223">
        <v>90.2</v>
      </c>
      <c r="K4223">
        <v>756.67769199999998</v>
      </c>
      <c r="L4223" s="17">
        <f>IF($E4223&lt;&gt;"",VLOOKUP($E4223,GEMWs!$E$14:$L$20,7,FALSE),"")</f>
        <v>37.754918937403332</v>
      </c>
      <c r="M4223" s="17">
        <f>IF($E4223&lt;&gt;"",VLOOKUP($E4223,GEMWs!$E$14:$L$20,8,FALSE),"")</f>
        <v>96.174593288388181</v>
      </c>
      <c r="N4223" s="17">
        <f t="shared" si="292"/>
        <v>90.2</v>
      </c>
      <c r="O4223" s="17">
        <f t="shared" si="293"/>
        <v>756.67769199999998</v>
      </c>
      <c r="P4223" s="17">
        <f t="shared" si="294"/>
        <v>39.024937978480807</v>
      </c>
      <c r="Q4223" s="17">
        <f t="shared" si="295"/>
        <v>327.37583148558758</v>
      </c>
    </row>
    <row r="4224" spans="1:17" x14ac:dyDescent="0.35">
      <c r="A4224" t="s">
        <v>1754</v>
      </c>
      <c r="B4224" t="s">
        <v>184</v>
      </c>
      <c r="C4224" t="s">
        <v>185</v>
      </c>
      <c r="D4224" t="s">
        <v>14</v>
      </c>
      <c r="E4224" t="s">
        <v>21</v>
      </c>
      <c r="F4224" t="s">
        <v>22</v>
      </c>
      <c r="G4224" t="s">
        <v>3040</v>
      </c>
      <c r="H4224">
        <v>23136.1</v>
      </c>
      <c r="I4224">
        <v>345</v>
      </c>
      <c r="J4224">
        <v>5000</v>
      </c>
      <c r="K4224">
        <v>20000</v>
      </c>
      <c r="L4224" s="17">
        <f>IF($E4224&lt;&gt;"",VLOOKUP($E4224,GEMWs!$E$14:$L$20,7,FALSE),"")</f>
        <v>37.754918937403332</v>
      </c>
      <c r="M4224" s="17">
        <f>IF($E4224&lt;&gt;"",VLOOKUP($E4224,GEMWs!$E$14:$L$20,8,FALSE),"")</f>
        <v>96.174593288388181</v>
      </c>
      <c r="N4224" s="17">
        <f t="shared" si="292"/>
        <v>5000</v>
      </c>
      <c r="O4224" s="17">
        <f t="shared" si="293"/>
        <v>20000</v>
      </c>
      <c r="P4224" s="17">
        <f t="shared" si="294"/>
        <v>1.1568049999999999</v>
      </c>
      <c r="Q4224" s="17">
        <f t="shared" si="295"/>
        <v>4.6272199999999994</v>
      </c>
    </row>
    <row r="4225" spans="1:17" x14ac:dyDescent="0.35">
      <c r="A4225" t="s">
        <v>1765</v>
      </c>
      <c r="B4225" t="s">
        <v>168</v>
      </c>
      <c r="C4225" t="s">
        <v>169</v>
      </c>
      <c r="D4225" t="s">
        <v>14</v>
      </c>
      <c r="E4225" t="s">
        <v>21</v>
      </c>
      <c r="F4225" t="s">
        <v>22</v>
      </c>
      <c r="G4225" t="s">
        <v>3040</v>
      </c>
      <c r="H4225">
        <v>9811.1</v>
      </c>
      <c r="I4225">
        <v>7</v>
      </c>
      <c r="J4225">
        <v>4540</v>
      </c>
      <c r="K4225">
        <v>21364</v>
      </c>
      <c r="L4225" s="17">
        <f>IF($E4225&lt;&gt;"",VLOOKUP($E4225,GEMWs!$E$14:$L$20,7,FALSE),"")</f>
        <v>37.754918937403332</v>
      </c>
      <c r="M4225" s="17">
        <f>IF($E4225&lt;&gt;"",VLOOKUP($E4225,GEMWs!$E$14:$L$20,8,FALSE),"")</f>
        <v>96.174593288388181</v>
      </c>
      <c r="N4225" s="17">
        <f t="shared" si="292"/>
        <v>4540</v>
      </c>
      <c r="O4225" s="17">
        <f t="shared" si="293"/>
        <v>21364</v>
      </c>
      <c r="P4225" s="17">
        <f t="shared" si="294"/>
        <v>0.45923516195469016</v>
      </c>
      <c r="Q4225" s="17">
        <f t="shared" si="295"/>
        <v>2.1610352422907488</v>
      </c>
    </row>
    <row r="4226" spans="1:17" x14ac:dyDescent="0.35">
      <c r="A4226" t="s">
        <v>1765</v>
      </c>
      <c r="B4226" t="s">
        <v>497</v>
      </c>
      <c r="D4226" t="s">
        <v>22</v>
      </c>
      <c r="G4226" t="s">
        <v>3040</v>
      </c>
      <c r="H4226">
        <v>42159.5</v>
      </c>
      <c r="J4226">
        <v>0</v>
      </c>
      <c r="K4226">
        <v>0</v>
      </c>
      <c r="L4226" s="17" t="str">
        <f>IF($E4226&lt;&gt;"",VLOOKUP($E4226,GEMWs!$E$14:$L$20,7,FALSE),"")</f>
        <v/>
      </c>
      <c r="M4226" s="17" t="str">
        <f>IF($E4226&lt;&gt;"",VLOOKUP($E4226,GEMWs!$E$14:$L$20,8,FALSE),"")</f>
        <v/>
      </c>
      <c r="N4226" s="17">
        <f t="shared" ca="1" si="292"/>
        <v>0</v>
      </c>
      <c r="O4226" s="17">
        <f t="shared" ca="1" si="293"/>
        <v>0</v>
      </c>
      <c r="P4226" s="17">
        <f t="shared" ca="1" si="294"/>
        <v>0</v>
      </c>
      <c r="Q4226" s="17">
        <f t="shared" ca="1" si="295"/>
        <v>0</v>
      </c>
    </row>
    <row r="4227" spans="1:17" x14ac:dyDescent="0.35">
      <c r="A4227" t="s">
        <v>1765</v>
      </c>
      <c r="B4227" t="s">
        <v>1842</v>
      </c>
      <c r="C4227" t="s">
        <v>158</v>
      </c>
      <c r="D4227" t="s">
        <v>14</v>
      </c>
      <c r="E4227" t="s">
        <v>21</v>
      </c>
      <c r="G4227" t="s">
        <v>3040</v>
      </c>
      <c r="H4227">
        <v>95.6</v>
      </c>
      <c r="J4227">
        <v>0</v>
      </c>
      <c r="K4227">
        <v>0</v>
      </c>
      <c r="L4227" s="17">
        <f>IF($E4227&lt;&gt;"",VLOOKUP($E4227,GEMWs!$E$14:$L$20,7,FALSE),"")</f>
        <v>37.754918937403332</v>
      </c>
      <c r="M4227" s="17">
        <f>IF($E4227&lt;&gt;"",VLOOKUP($E4227,GEMWs!$E$14:$L$20,8,FALSE),"")</f>
        <v>96.174593288388181</v>
      </c>
      <c r="N4227" s="17">
        <f t="shared" ca="1" si="292"/>
        <v>37.754918937403332</v>
      </c>
      <c r="O4227" s="17">
        <f t="shared" ca="1" si="293"/>
        <v>96.174593288388181</v>
      </c>
      <c r="P4227" s="17">
        <f t="shared" ca="1" si="294"/>
        <v>0.99402551891573676</v>
      </c>
      <c r="Q4227" s="17">
        <f t="shared" ca="1" si="295"/>
        <v>2.5321203882996621</v>
      </c>
    </row>
    <row r="4228" spans="1:17" x14ac:dyDescent="0.35">
      <c r="A4228" t="s">
        <v>1765</v>
      </c>
      <c r="B4228" t="s">
        <v>1809</v>
      </c>
      <c r="D4228" t="s">
        <v>14</v>
      </c>
      <c r="E4228" t="s">
        <v>21</v>
      </c>
      <c r="G4228" t="s">
        <v>3040</v>
      </c>
      <c r="H4228">
        <v>22932.400000000001</v>
      </c>
      <c r="J4228">
        <v>0</v>
      </c>
      <c r="K4228">
        <v>0</v>
      </c>
      <c r="L4228" s="17">
        <f>IF($E4228&lt;&gt;"",VLOOKUP($E4228,GEMWs!$E$14:$L$20,7,FALSE),"")</f>
        <v>37.754918937403332</v>
      </c>
      <c r="M4228" s="17">
        <f>IF($E4228&lt;&gt;"",VLOOKUP($E4228,GEMWs!$E$14:$L$20,8,FALSE),"")</f>
        <v>96.174593288388181</v>
      </c>
      <c r="N4228" s="17">
        <f t="shared" ca="1" si="292"/>
        <v>37.754918937403332</v>
      </c>
      <c r="O4228" s="17">
        <f t="shared" ca="1" si="293"/>
        <v>96.174593288388181</v>
      </c>
      <c r="P4228" s="17">
        <f t="shared" ca="1" si="294"/>
        <v>238.4455105646783</v>
      </c>
      <c r="Q4228" s="17">
        <f t="shared" ca="1" si="295"/>
        <v>607.40164845861068</v>
      </c>
    </row>
    <row r="4229" spans="1:17" x14ac:dyDescent="0.35">
      <c r="A4229" t="s">
        <v>1765</v>
      </c>
      <c r="B4229" t="s">
        <v>1766</v>
      </c>
      <c r="C4229" t="s">
        <v>1767</v>
      </c>
      <c r="D4229" t="s">
        <v>14</v>
      </c>
      <c r="E4229" t="s">
        <v>21</v>
      </c>
      <c r="F4229" t="s">
        <v>22</v>
      </c>
      <c r="G4229" t="s">
        <v>3040</v>
      </c>
      <c r="H4229">
        <v>66009.5</v>
      </c>
      <c r="I4229">
        <v>85</v>
      </c>
      <c r="J4229">
        <v>49.420535000000001</v>
      </c>
      <c r="K4229">
        <v>111.73133300000001</v>
      </c>
      <c r="L4229" s="17">
        <f>IF($E4229&lt;&gt;"",VLOOKUP($E4229,GEMWs!$E$14:$L$20,7,FALSE),"")</f>
        <v>37.754918937403332</v>
      </c>
      <c r="M4229" s="17">
        <f>IF($E4229&lt;&gt;"",VLOOKUP($E4229,GEMWs!$E$14:$L$20,8,FALSE),"")</f>
        <v>96.174593288388181</v>
      </c>
      <c r="N4229" s="17">
        <f t="shared" si="292"/>
        <v>49.420535000000001</v>
      </c>
      <c r="O4229" s="17">
        <f t="shared" si="293"/>
        <v>111.73133300000001</v>
      </c>
      <c r="P4229" s="17">
        <f t="shared" si="294"/>
        <v>590.78772469312617</v>
      </c>
      <c r="Q4229" s="17">
        <f t="shared" si="295"/>
        <v>1335.669474237784</v>
      </c>
    </row>
    <row r="4230" spans="1:17" x14ac:dyDescent="0.35">
      <c r="A4230" t="s">
        <v>1765</v>
      </c>
      <c r="B4230" t="s">
        <v>456</v>
      </c>
      <c r="D4230" t="s">
        <v>22</v>
      </c>
      <c r="G4230" t="s">
        <v>3040</v>
      </c>
      <c r="H4230">
        <v>83409</v>
      </c>
      <c r="J4230">
        <v>0</v>
      </c>
      <c r="K4230">
        <v>0</v>
      </c>
      <c r="L4230" s="17" t="str">
        <f>IF($E4230&lt;&gt;"",VLOOKUP($E4230,GEMWs!$E$14:$L$20,7,FALSE),"")</f>
        <v/>
      </c>
      <c r="M4230" s="17" t="str">
        <f>IF($E4230&lt;&gt;"",VLOOKUP($E4230,GEMWs!$E$14:$L$20,8,FALSE),"")</f>
        <v/>
      </c>
      <c r="N4230" s="17">
        <f t="shared" ca="1" si="292"/>
        <v>0</v>
      </c>
      <c r="O4230" s="17">
        <f t="shared" ca="1" si="293"/>
        <v>0</v>
      </c>
      <c r="P4230" s="17">
        <f t="shared" ca="1" si="294"/>
        <v>0</v>
      </c>
      <c r="Q4230" s="17">
        <f t="shared" ca="1" si="295"/>
        <v>0</v>
      </c>
    </row>
    <row r="4231" spans="1:17" x14ac:dyDescent="0.35">
      <c r="A4231" t="s">
        <v>1765</v>
      </c>
      <c r="B4231" t="s">
        <v>1838</v>
      </c>
      <c r="C4231" t="s">
        <v>158</v>
      </c>
      <c r="D4231" t="s">
        <v>14</v>
      </c>
      <c r="E4231" t="s">
        <v>21</v>
      </c>
      <c r="G4231" t="s">
        <v>3040</v>
      </c>
      <c r="H4231">
        <v>611</v>
      </c>
      <c r="J4231">
        <v>0</v>
      </c>
      <c r="K4231">
        <v>0</v>
      </c>
      <c r="L4231" s="17">
        <f>IF($E4231&lt;&gt;"",VLOOKUP($E4231,GEMWs!$E$14:$L$20,7,FALSE),"")</f>
        <v>37.754918937403332</v>
      </c>
      <c r="M4231" s="17">
        <f>IF($E4231&lt;&gt;"",VLOOKUP($E4231,GEMWs!$E$14:$L$20,8,FALSE),"")</f>
        <v>96.174593288388181</v>
      </c>
      <c r="N4231" s="17">
        <f t="shared" ca="1" si="292"/>
        <v>37.754918937403332</v>
      </c>
      <c r="O4231" s="17">
        <f t="shared" ca="1" si="293"/>
        <v>96.174593288388181</v>
      </c>
      <c r="P4231" s="17">
        <f t="shared" ca="1" si="294"/>
        <v>6.3530292056225441</v>
      </c>
      <c r="Q4231" s="17">
        <f t="shared" ca="1" si="295"/>
        <v>16.183321728567925</v>
      </c>
    </row>
    <row r="4232" spans="1:17" x14ac:dyDescent="0.35">
      <c r="A4232" t="s">
        <v>1765</v>
      </c>
      <c r="B4232" t="s">
        <v>419</v>
      </c>
      <c r="C4232" t="s">
        <v>420</v>
      </c>
      <c r="D4232" t="s">
        <v>14</v>
      </c>
      <c r="E4232" t="s">
        <v>21</v>
      </c>
      <c r="F4232" t="s">
        <v>22</v>
      </c>
      <c r="G4232" t="s">
        <v>3040</v>
      </c>
      <c r="H4232">
        <v>90127.9</v>
      </c>
      <c r="I4232">
        <v>92</v>
      </c>
      <c r="J4232">
        <v>1500</v>
      </c>
      <c r="K4232">
        <v>14000</v>
      </c>
      <c r="L4232" s="17">
        <f>IF($E4232&lt;&gt;"",VLOOKUP($E4232,GEMWs!$E$14:$L$20,7,FALSE),"")</f>
        <v>37.754918937403332</v>
      </c>
      <c r="M4232" s="17">
        <f>IF($E4232&lt;&gt;"",VLOOKUP($E4232,GEMWs!$E$14:$L$20,8,FALSE),"")</f>
        <v>96.174593288388181</v>
      </c>
      <c r="N4232" s="17">
        <f t="shared" si="292"/>
        <v>1500</v>
      </c>
      <c r="O4232" s="17">
        <f t="shared" si="293"/>
        <v>14000</v>
      </c>
      <c r="P4232" s="17">
        <f t="shared" si="294"/>
        <v>6.4377071428571426</v>
      </c>
      <c r="Q4232" s="17">
        <f t="shared" si="295"/>
        <v>60.085266666666662</v>
      </c>
    </row>
    <row r="4233" spans="1:17" x14ac:dyDescent="0.35">
      <c r="A4233" t="s">
        <v>1765</v>
      </c>
      <c r="B4233" t="s">
        <v>1839</v>
      </c>
      <c r="C4233" t="s">
        <v>158</v>
      </c>
      <c r="D4233" t="s">
        <v>14</v>
      </c>
      <c r="E4233" t="s">
        <v>21</v>
      </c>
      <c r="G4233" t="s">
        <v>3040</v>
      </c>
      <c r="H4233">
        <v>725.8</v>
      </c>
      <c r="J4233">
        <v>0</v>
      </c>
      <c r="K4233">
        <v>0</v>
      </c>
      <c r="L4233" s="17">
        <f>IF($E4233&lt;&gt;"",VLOOKUP($E4233,GEMWs!$E$14:$L$20,7,FALSE),"")</f>
        <v>37.754918937403332</v>
      </c>
      <c r="M4233" s="17">
        <f>IF($E4233&lt;&gt;"",VLOOKUP($E4233,GEMWs!$E$14:$L$20,8,FALSE),"")</f>
        <v>96.174593288388181</v>
      </c>
      <c r="N4233" s="17">
        <f t="shared" ca="1" si="292"/>
        <v>37.754918937403332</v>
      </c>
      <c r="O4233" s="17">
        <f t="shared" ca="1" si="293"/>
        <v>96.174593288388181</v>
      </c>
      <c r="P4233" s="17">
        <f t="shared" ca="1" si="294"/>
        <v>7.5466916488393485</v>
      </c>
      <c r="Q4233" s="17">
        <f t="shared" ca="1" si="295"/>
        <v>19.223985123722748</v>
      </c>
    </row>
    <row r="4234" spans="1:17" x14ac:dyDescent="0.35">
      <c r="A4234" t="s">
        <v>1765</v>
      </c>
      <c r="B4234" t="s">
        <v>819</v>
      </c>
      <c r="C4234" t="s">
        <v>820</v>
      </c>
      <c r="D4234" t="s">
        <v>14</v>
      </c>
      <c r="E4234" t="s">
        <v>21</v>
      </c>
      <c r="F4234" t="s">
        <v>22</v>
      </c>
      <c r="G4234" t="s">
        <v>3040</v>
      </c>
      <c r="H4234">
        <v>11834.8</v>
      </c>
      <c r="I4234">
        <v>112</v>
      </c>
      <c r="J4234">
        <v>230</v>
      </c>
      <c r="K4234">
        <v>230</v>
      </c>
      <c r="L4234" s="17">
        <f>IF($E4234&lt;&gt;"",VLOOKUP($E4234,GEMWs!$E$14:$L$20,7,FALSE),"")</f>
        <v>37.754918937403332</v>
      </c>
      <c r="M4234" s="17">
        <f>IF($E4234&lt;&gt;"",VLOOKUP($E4234,GEMWs!$E$14:$L$20,8,FALSE),"")</f>
        <v>96.174593288388181</v>
      </c>
      <c r="N4234" s="17">
        <f t="shared" si="292"/>
        <v>230</v>
      </c>
      <c r="O4234" s="17">
        <f t="shared" si="293"/>
        <v>230</v>
      </c>
      <c r="P4234" s="17">
        <f t="shared" si="294"/>
        <v>51.455652173913037</v>
      </c>
      <c r="Q4234" s="17">
        <f t="shared" si="295"/>
        <v>51.455652173913037</v>
      </c>
    </row>
    <row r="4235" spans="1:17" x14ac:dyDescent="0.35">
      <c r="A4235" t="s">
        <v>1765</v>
      </c>
      <c r="B4235" t="s">
        <v>170</v>
      </c>
      <c r="C4235" t="s">
        <v>171</v>
      </c>
      <c r="D4235" t="s">
        <v>14</v>
      </c>
      <c r="E4235" t="s">
        <v>21</v>
      </c>
      <c r="F4235" t="s">
        <v>22</v>
      </c>
      <c r="G4235" t="s">
        <v>3040</v>
      </c>
      <c r="H4235">
        <v>44376.7</v>
      </c>
      <c r="I4235">
        <v>114</v>
      </c>
      <c r="J4235">
        <v>15000</v>
      </c>
      <c r="K4235">
        <v>20000</v>
      </c>
      <c r="L4235" s="17">
        <f>IF($E4235&lt;&gt;"",VLOOKUP($E4235,GEMWs!$E$14:$L$20,7,FALSE),"")</f>
        <v>37.754918937403332</v>
      </c>
      <c r="M4235" s="17">
        <f>IF($E4235&lt;&gt;"",VLOOKUP($E4235,GEMWs!$E$14:$L$20,8,FALSE),"")</f>
        <v>96.174593288388181</v>
      </c>
      <c r="N4235" s="17">
        <f t="shared" si="292"/>
        <v>15000</v>
      </c>
      <c r="O4235" s="17">
        <f t="shared" si="293"/>
        <v>20000</v>
      </c>
      <c r="P4235" s="17">
        <f t="shared" si="294"/>
        <v>2.2188349999999999</v>
      </c>
      <c r="Q4235" s="17">
        <f t="shared" si="295"/>
        <v>2.9584466666666667</v>
      </c>
    </row>
    <row r="4236" spans="1:17" x14ac:dyDescent="0.35">
      <c r="A4236" t="s">
        <v>1765</v>
      </c>
      <c r="B4236" t="s">
        <v>793</v>
      </c>
      <c r="C4236" t="s">
        <v>794</v>
      </c>
      <c r="D4236" t="s">
        <v>14</v>
      </c>
      <c r="E4236" t="s">
        <v>21</v>
      </c>
      <c r="F4236" t="s">
        <v>14</v>
      </c>
      <c r="G4236" t="s">
        <v>3040</v>
      </c>
      <c r="H4236">
        <v>33919.4</v>
      </c>
      <c r="I4236">
        <v>115</v>
      </c>
      <c r="J4236">
        <v>50</v>
      </c>
      <c r="K4236">
        <v>617.64119100000005</v>
      </c>
      <c r="L4236" s="17">
        <f>IF($E4236&lt;&gt;"",VLOOKUP($E4236,GEMWs!$E$14:$L$20,7,FALSE),"")</f>
        <v>37.754918937403332</v>
      </c>
      <c r="M4236" s="17">
        <f>IF($E4236&lt;&gt;"",VLOOKUP($E4236,GEMWs!$E$14:$L$20,8,FALSE),"")</f>
        <v>96.174593288388181</v>
      </c>
      <c r="N4236" s="17">
        <f t="shared" si="292"/>
        <v>50</v>
      </c>
      <c r="O4236" s="17">
        <f t="shared" si="293"/>
        <v>617.64119100000005</v>
      </c>
      <c r="P4236" s="17">
        <f t="shared" si="294"/>
        <v>54.917645542847218</v>
      </c>
      <c r="Q4236" s="17">
        <f t="shared" si="295"/>
        <v>678.38800000000003</v>
      </c>
    </row>
    <row r="4237" spans="1:17" x14ac:dyDescent="0.35">
      <c r="A4237" t="s">
        <v>1765</v>
      </c>
      <c r="B4237" t="s">
        <v>192</v>
      </c>
      <c r="C4237" t="s">
        <v>193</v>
      </c>
      <c r="D4237" t="s">
        <v>14</v>
      </c>
      <c r="E4237" t="s">
        <v>21</v>
      </c>
      <c r="F4237" t="s">
        <v>22</v>
      </c>
      <c r="G4237" t="s">
        <v>3040</v>
      </c>
      <c r="H4237">
        <v>2578</v>
      </c>
      <c r="I4237">
        <v>129</v>
      </c>
      <c r="J4237">
        <v>85000</v>
      </c>
      <c r="K4237">
        <v>90000</v>
      </c>
      <c r="L4237" s="17">
        <f>IF($E4237&lt;&gt;"",VLOOKUP($E4237,GEMWs!$E$14:$L$20,7,FALSE),"")</f>
        <v>37.754918937403332</v>
      </c>
      <c r="M4237" s="17">
        <f>IF($E4237&lt;&gt;"",VLOOKUP($E4237,GEMWs!$E$14:$L$20,8,FALSE),"")</f>
        <v>96.174593288388181</v>
      </c>
      <c r="N4237" s="17">
        <f t="shared" si="292"/>
        <v>85000</v>
      </c>
      <c r="O4237" s="17">
        <f t="shared" si="293"/>
        <v>90000</v>
      </c>
      <c r="P4237" s="17">
        <f t="shared" si="294"/>
        <v>2.8644444444444445E-2</v>
      </c>
      <c r="Q4237" s="17">
        <f t="shared" si="295"/>
        <v>3.0329411764705883E-2</v>
      </c>
    </row>
    <row r="4238" spans="1:17" x14ac:dyDescent="0.35">
      <c r="A4238" t="s">
        <v>1765</v>
      </c>
      <c r="B4238" t="s">
        <v>1768</v>
      </c>
      <c r="C4238" t="s">
        <v>1769</v>
      </c>
      <c r="D4238" t="s">
        <v>14</v>
      </c>
      <c r="E4238" t="s">
        <v>21</v>
      </c>
      <c r="F4238" t="s">
        <v>22</v>
      </c>
      <c r="G4238" t="s">
        <v>3040</v>
      </c>
      <c r="H4238">
        <v>54747.1</v>
      </c>
      <c r="I4238">
        <v>130</v>
      </c>
      <c r="J4238">
        <v>583.29506800000001</v>
      </c>
      <c r="K4238">
        <v>583.29506800000001</v>
      </c>
      <c r="L4238" s="17">
        <f>IF($E4238&lt;&gt;"",VLOOKUP($E4238,GEMWs!$E$14:$L$20,7,FALSE),"")</f>
        <v>37.754918937403332</v>
      </c>
      <c r="M4238" s="17">
        <f>IF($E4238&lt;&gt;"",VLOOKUP($E4238,GEMWs!$E$14:$L$20,8,FALSE),"")</f>
        <v>96.174593288388181</v>
      </c>
      <c r="N4238" s="17">
        <f t="shared" si="292"/>
        <v>583.29506800000001</v>
      </c>
      <c r="O4238" s="17">
        <f t="shared" si="293"/>
        <v>583.29506800000001</v>
      </c>
      <c r="P4238" s="17">
        <f t="shared" si="294"/>
        <v>93.858328320375918</v>
      </c>
      <c r="Q4238" s="17">
        <f t="shared" si="295"/>
        <v>93.858328320375918</v>
      </c>
    </row>
    <row r="4239" spans="1:17" x14ac:dyDescent="0.35">
      <c r="A4239" t="s">
        <v>1765</v>
      </c>
      <c r="B4239" t="s">
        <v>1792</v>
      </c>
      <c r="D4239" t="s">
        <v>22</v>
      </c>
      <c r="G4239" t="s">
        <v>3040</v>
      </c>
      <c r="H4239">
        <v>44111.5</v>
      </c>
      <c r="J4239">
        <v>0</v>
      </c>
      <c r="K4239">
        <v>0</v>
      </c>
      <c r="L4239" s="17" t="str">
        <f>IF($E4239&lt;&gt;"",VLOOKUP($E4239,GEMWs!$E$14:$L$20,7,FALSE),"")</f>
        <v/>
      </c>
      <c r="M4239" s="17" t="str">
        <f>IF($E4239&lt;&gt;"",VLOOKUP($E4239,GEMWs!$E$14:$L$20,8,FALSE),"")</f>
        <v/>
      </c>
      <c r="N4239" s="17">
        <f t="shared" ca="1" si="292"/>
        <v>0</v>
      </c>
      <c r="O4239" s="17">
        <f t="shared" ca="1" si="293"/>
        <v>0</v>
      </c>
      <c r="P4239" s="17">
        <f t="shared" ca="1" si="294"/>
        <v>0</v>
      </c>
      <c r="Q4239" s="17">
        <f t="shared" ca="1" si="295"/>
        <v>0</v>
      </c>
    </row>
    <row r="4240" spans="1:17" x14ac:dyDescent="0.35">
      <c r="A4240" t="s">
        <v>1765</v>
      </c>
      <c r="B4240" t="s">
        <v>1784</v>
      </c>
      <c r="C4240" t="s">
        <v>1785</v>
      </c>
      <c r="D4240" t="s">
        <v>14</v>
      </c>
      <c r="E4240" t="s">
        <v>21</v>
      </c>
      <c r="F4240" t="s">
        <v>22</v>
      </c>
      <c r="G4240" t="s">
        <v>3040</v>
      </c>
      <c r="H4240">
        <v>1179.2</v>
      </c>
      <c r="I4240">
        <v>153</v>
      </c>
      <c r="J4240">
        <v>1000</v>
      </c>
      <c r="K4240">
        <v>1000</v>
      </c>
      <c r="L4240" s="17">
        <f>IF($E4240&lt;&gt;"",VLOOKUP($E4240,GEMWs!$E$14:$L$20,7,FALSE),"")</f>
        <v>37.754918937403332</v>
      </c>
      <c r="M4240" s="17">
        <f>IF($E4240&lt;&gt;"",VLOOKUP($E4240,GEMWs!$E$14:$L$20,8,FALSE),"")</f>
        <v>96.174593288388181</v>
      </c>
      <c r="N4240" s="17">
        <f t="shared" si="292"/>
        <v>1000</v>
      </c>
      <c r="O4240" s="17">
        <f t="shared" si="293"/>
        <v>1000</v>
      </c>
      <c r="P4240" s="17">
        <f t="shared" si="294"/>
        <v>1.1792</v>
      </c>
      <c r="Q4240" s="17">
        <f t="shared" si="295"/>
        <v>1.1792</v>
      </c>
    </row>
    <row r="4241" spans="1:17" x14ac:dyDescent="0.35">
      <c r="A4241" t="s">
        <v>1765</v>
      </c>
      <c r="B4241" t="s">
        <v>172</v>
      </c>
      <c r="C4241" t="s">
        <v>173</v>
      </c>
      <c r="D4241" t="s">
        <v>14</v>
      </c>
      <c r="E4241" t="s">
        <v>21</v>
      </c>
      <c r="F4241" t="s">
        <v>22</v>
      </c>
      <c r="G4241" t="s">
        <v>3040</v>
      </c>
      <c r="H4241">
        <v>4570.1000000000004</v>
      </c>
      <c r="I4241">
        <v>154</v>
      </c>
      <c r="J4241">
        <v>180000</v>
      </c>
      <c r="K4241">
        <v>180000</v>
      </c>
      <c r="L4241" s="17">
        <f>IF($E4241&lt;&gt;"",VLOOKUP($E4241,GEMWs!$E$14:$L$20,7,FALSE),"")</f>
        <v>37.754918937403332</v>
      </c>
      <c r="M4241" s="17">
        <f>IF($E4241&lt;&gt;"",VLOOKUP($E4241,GEMWs!$E$14:$L$20,8,FALSE),"")</f>
        <v>96.174593288388181</v>
      </c>
      <c r="N4241" s="17">
        <f t="shared" si="292"/>
        <v>180000</v>
      </c>
      <c r="O4241" s="17">
        <f t="shared" si="293"/>
        <v>180000</v>
      </c>
      <c r="P4241" s="17">
        <f t="shared" si="294"/>
        <v>2.5389444444444447E-2</v>
      </c>
      <c r="Q4241" s="17">
        <f t="shared" si="295"/>
        <v>2.5389444444444447E-2</v>
      </c>
    </row>
    <row r="4242" spans="1:17" x14ac:dyDescent="0.35">
      <c r="A4242" t="s">
        <v>1765</v>
      </c>
      <c r="B4242" t="s">
        <v>188</v>
      </c>
      <c r="C4242" t="s">
        <v>189</v>
      </c>
      <c r="D4242" t="s">
        <v>14</v>
      </c>
      <c r="E4242" t="s">
        <v>18</v>
      </c>
      <c r="F4242" t="s">
        <v>22</v>
      </c>
      <c r="G4242" t="s">
        <v>3040</v>
      </c>
      <c r="H4242">
        <v>16613.099999999999</v>
      </c>
      <c r="I4242">
        <v>156</v>
      </c>
      <c r="J4242">
        <v>14411.9</v>
      </c>
      <c r="K4242">
        <v>16561.68</v>
      </c>
      <c r="L4242" s="17">
        <f>IF($E4242&lt;&gt;"",VLOOKUP($E4242,GEMWs!$E$14:$L$20,7,FALSE),"")</f>
        <v>5950.3939027696888</v>
      </c>
      <c r="M4242" s="17">
        <f>IF($E4242&lt;&gt;"",VLOOKUP($E4242,GEMWs!$E$14:$L$20,8,FALSE),"")</f>
        <v>10539.430626954083</v>
      </c>
      <c r="N4242" s="17">
        <f t="shared" si="292"/>
        <v>14411.9</v>
      </c>
      <c r="O4242" s="17">
        <f t="shared" si="293"/>
        <v>16561.68</v>
      </c>
      <c r="P4242" s="17">
        <f t="shared" si="294"/>
        <v>1.0031047574883707</v>
      </c>
      <c r="Q4242" s="17">
        <f t="shared" si="295"/>
        <v>1.152734892692844</v>
      </c>
    </row>
    <row r="4243" spans="1:17" x14ac:dyDescent="0.35">
      <c r="A4243" t="s">
        <v>1765</v>
      </c>
      <c r="B4243" t="s">
        <v>458</v>
      </c>
      <c r="D4243" t="s">
        <v>22</v>
      </c>
      <c r="G4243" t="s">
        <v>3040</v>
      </c>
      <c r="H4243">
        <v>51983.199999999997</v>
      </c>
      <c r="J4243">
        <v>0</v>
      </c>
      <c r="K4243">
        <v>0</v>
      </c>
      <c r="L4243" s="17" t="str">
        <f>IF($E4243&lt;&gt;"",VLOOKUP($E4243,GEMWs!$E$14:$L$20,7,FALSE),"")</f>
        <v/>
      </c>
      <c r="M4243" s="17" t="str">
        <f>IF($E4243&lt;&gt;"",VLOOKUP($E4243,GEMWs!$E$14:$L$20,8,FALSE),"")</f>
        <v/>
      </c>
      <c r="N4243" s="17">
        <f t="shared" ref="N4243:N4306" ca="1" si="296">IF($I4243&lt;&gt;"",J4243,IF(AND($D4243="Y",$M$6=236),L4243,0))</f>
        <v>0</v>
      </c>
      <c r="O4243" s="17">
        <f t="shared" ref="O4243:O4306" ca="1" si="297">IF($I4243&lt;&gt;"",K4243,IF(AND($D4243="Y",$M$6=236),M4243,0))</f>
        <v>0</v>
      </c>
      <c r="P4243" s="17">
        <f t="shared" ca="1" si="294"/>
        <v>0</v>
      </c>
      <c r="Q4243" s="17">
        <f t="shared" ca="1" si="295"/>
        <v>0</v>
      </c>
    </row>
    <row r="4244" spans="1:17" x14ac:dyDescent="0.35">
      <c r="A4244" t="s">
        <v>1765</v>
      </c>
      <c r="B4244" t="s">
        <v>620</v>
      </c>
      <c r="C4244" t="s">
        <v>621</v>
      </c>
      <c r="D4244" t="s">
        <v>14</v>
      </c>
      <c r="E4244" t="s">
        <v>21</v>
      </c>
      <c r="F4244" t="s">
        <v>22</v>
      </c>
      <c r="G4244" t="s">
        <v>3040</v>
      </c>
      <c r="H4244">
        <v>5319.3</v>
      </c>
      <c r="I4244">
        <v>174</v>
      </c>
      <c r="J4244">
        <v>4.7690070000000002</v>
      </c>
      <c r="K4244">
        <v>68.932355000000001</v>
      </c>
      <c r="L4244" s="17">
        <f>IF($E4244&lt;&gt;"",VLOOKUP($E4244,GEMWs!$E$14:$L$20,7,FALSE),"")</f>
        <v>37.754918937403332</v>
      </c>
      <c r="M4244" s="17">
        <f>IF($E4244&lt;&gt;"",VLOOKUP($E4244,GEMWs!$E$14:$L$20,8,FALSE),"")</f>
        <v>96.174593288388181</v>
      </c>
      <c r="N4244" s="17">
        <f t="shared" si="296"/>
        <v>4.7690070000000002</v>
      </c>
      <c r="O4244" s="17">
        <f t="shared" si="297"/>
        <v>68.932355000000001</v>
      </c>
      <c r="P4244" s="17">
        <f t="shared" si="294"/>
        <v>77.166955923673285</v>
      </c>
      <c r="Q4244" s="17">
        <f t="shared" si="295"/>
        <v>1115.3894301266489</v>
      </c>
    </row>
    <row r="4245" spans="1:17" x14ac:dyDescent="0.35">
      <c r="A4245" t="s">
        <v>1765</v>
      </c>
      <c r="B4245" t="s">
        <v>1790</v>
      </c>
      <c r="C4245" t="s">
        <v>1791</v>
      </c>
      <c r="D4245" t="s">
        <v>14</v>
      </c>
      <c r="E4245" t="s">
        <v>21</v>
      </c>
      <c r="F4245" t="s">
        <v>22</v>
      </c>
      <c r="G4245" t="s">
        <v>3040</v>
      </c>
      <c r="H4245">
        <v>8130.7</v>
      </c>
      <c r="I4245">
        <v>457</v>
      </c>
      <c r="J4245">
        <v>860.58</v>
      </c>
      <c r="K4245">
        <v>890.44</v>
      </c>
      <c r="L4245" s="17">
        <f>IF($E4245&lt;&gt;"",VLOOKUP($E4245,GEMWs!$E$14:$L$20,7,FALSE),"")</f>
        <v>37.754918937403332</v>
      </c>
      <c r="M4245" s="17">
        <f>IF($E4245&lt;&gt;"",VLOOKUP($E4245,GEMWs!$E$14:$L$20,8,FALSE),"")</f>
        <v>96.174593288388181</v>
      </c>
      <c r="N4245" s="17">
        <f t="shared" si="296"/>
        <v>860.58</v>
      </c>
      <c r="O4245" s="17">
        <f t="shared" si="297"/>
        <v>890.44</v>
      </c>
      <c r="P4245" s="17">
        <f t="shared" si="294"/>
        <v>9.1311037240016173</v>
      </c>
      <c r="Q4245" s="17">
        <f t="shared" si="295"/>
        <v>9.4479304655000114</v>
      </c>
    </row>
    <row r="4246" spans="1:17" x14ac:dyDescent="0.35">
      <c r="A4246" t="s">
        <v>1765</v>
      </c>
      <c r="B4246" t="s">
        <v>1810</v>
      </c>
      <c r="D4246" t="s">
        <v>14</v>
      </c>
      <c r="E4246" t="s">
        <v>21</v>
      </c>
      <c r="G4246" t="s">
        <v>3040</v>
      </c>
      <c r="H4246">
        <v>2659.4</v>
      </c>
      <c r="J4246">
        <v>0</v>
      </c>
      <c r="K4246">
        <v>0</v>
      </c>
      <c r="L4246" s="17">
        <f>IF($E4246&lt;&gt;"",VLOOKUP($E4246,GEMWs!$E$14:$L$20,7,FALSE),"")</f>
        <v>37.754918937403332</v>
      </c>
      <c r="M4246" s="17">
        <f>IF($E4246&lt;&gt;"",VLOOKUP($E4246,GEMWs!$E$14:$L$20,8,FALSE),"")</f>
        <v>96.174593288388181</v>
      </c>
      <c r="N4246" s="17">
        <f t="shared" ca="1" si="296"/>
        <v>37.754918937403332</v>
      </c>
      <c r="O4246" s="17">
        <f t="shared" ca="1" si="297"/>
        <v>96.174593288388181</v>
      </c>
      <c r="P4246" s="17">
        <f t="shared" ca="1" si="294"/>
        <v>27.651793566992787</v>
      </c>
      <c r="Q4246" s="17">
        <f t="shared" ca="1" si="295"/>
        <v>70.438503772428064</v>
      </c>
    </row>
    <row r="4247" spans="1:17" x14ac:dyDescent="0.35">
      <c r="A4247" t="s">
        <v>1765</v>
      </c>
      <c r="B4247" t="s">
        <v>1786</v>
      </c>
      <c r="C4247" t="s">
        <v>1787</v>
      </c>
      <c r="D4247" t="s">
        <v>14</v>
      </c>
      <c r="E4247" t="s">
        <v>21</v>
      </c>
      <c r="F4247" t="s">
        <v>22</v>
      </c>
      <c r="G4247" t="s">
        <v>3040</v>
      </c>
      <c r="H4247">
        <v>10926.1</v>
      </c>
      <c r="I4247">
        <v>212</v>
      </c>
      <c r="J4247">
        <v>78.456068000000002</v>
      </c>
      <c r="K4247">
        <v>78.665323000000001</v>
      </c>
      <c r="L4247" s="17">
        <f>IF($E4247&lt;&gt;"",VLOOKUP($E4247,GEMWs!$E$14:$L$20,7,FALSE),"")</f>
        <v>37.754918937403332</v>
      </c>
      <c r="M4247" s="17">
        <f>IF($E4247&lt;&gt;"",VLOOKUP($E4247,GEMWs!$E$14:$L$20,8,FALSE),"")</f>
        <v>96.174593288388181</v>
      </c>
      <c r="N4247" s="17">
        <f t="shared" si="296"/>
        <v>78.456068000000002</v>
      </c>
      <c r="O4247" s="17">
        <f t="shared" si="297"/>
        <v>78.665323000000001</v>
      </c>
      <c r="P4247" s="17">
        <f t="shared" si="294"/>
        <v>138.8934740660761</v>
      </c>
      <c r="Q4247" s="17">
        <f t="shared" si="295"/>
        <v>139.2639253856056</v>
      </c>
    </row>
    <row r="4248" spans="1:17" x14ac:dyDescent="0.35">
      <c r="A4248" t="s">
        <v>1765</v>
      </c>
      <c r="B4248" t="s">
        <v>1793</v>
      </c>
      <c r="D4248" t="s">
        <v>14</v>
      </c>
      <c r="E4248" t="s">
        <v>21</v>
      </c>
      <c r="G4248" t="s">
        <v>3040</v>
      </c>
      <c r="H4248">
        <v>48926.3</v>
      </c>
      <c r="J4248">
        <v>0</v>
      </c>
      <c r="K4248">
        <v>0</v>
      </c>
      <c r="L4248" s="17">
        <f>IF($E4248&lt;&gt;"",VLOOKUP($E4248,GEMWs!$E$14:$L$20,7,FALSE),"")</f>
        <v>37.754918937403332</v>
      </c>
      <c r="M4248" s="17">
        <f>IF($E4248&lt;&gt;"",VLOOKUP($E4248,GEMWs!$E$14:$L$20,8,FALSE),"")</f>
        <v>96.174593288388181</v>
      </c>
      <c r="N4248" s="17">
        <f t="shared" ca="1" si="296"/>
        <v>37.754918937403332</v>
      </c>
      <c r="O4248" s="17">
        <f t="shared" ca="1" si="297"/>
        <v>96.174593288388181</v>
      </c>
      <c r="P4248" s="17">
        <f t="shared" ca="1" si="294"/>
        <v>508.72375257455036</v>
      </c>
      <c r="Q4248" s="17">
        <f t="shared" ca="1" si="295"/>
        <v>1295.8920685571734</v>
      </c>
    </row>
    <row r="4249" spans="1:17" x14ac:dyDescent="0.35">
      <c r="A4249" t="s">
        <v>1765</v>
      </c>
      <c r="B4249" t="s">
        <v>3002</v>
      </c>
      <c r="C4249" t="s">
        <v>158</v>
      </c>
      <c r="D4249" t="s">
        <v>22</v>
      </c>
      <c r="G4249" t="s">
        <v>3040</v>
      </c>
      <c r="H4249">
        <v>511.6</v>
      </c>
      <c r="J4249">
        <v>0</v>
      </c>
      <c r="K4249">
        <v>0</v>
      </c>
      <c r="L4249" s="17" t="str">
        <f>IF($E4249&lt;&gt;"",VLOOKUP($E4249,GEMWs!$E$14:$L$20,7,FALSE),"")</f>
        <v/>
      </c>
      <c r="M4249" s="17" t="str">
        <f>IF($E4249&lt;&gt;"",VLOOKUP($E4249,GEMWs!$E$14:$L$20,8,FALSE),"")</f>
        <v/>
      </c>
      <c r="N4249" s="17">
        <f t="shared" ca="1" si="296"/>
        <v>0</v>
      </c>
      <c r="O4249" s="17">
        <f t="shared" ca="1" si="297"/>
        <v>0</v>
      </c>
      <c r="P4249" s="17">
        <f t="shared" ca="1" si="294"/>
        <v>0</v>
      </c>
      <c r="Q4249" s="17">
        <f t="shared" ca="1" si="295"/>
        <v>0</v>
      </c>
    </row>
    <row r="4250" spans="1:17" x14ac:dyDescent="0.35">
      <c r="A4250" t="s">
        <v>1765</v>
      </c>
      <c r="B4250" t="s">
        <v>1811</v>
      </c>
      <c r="D4250" t="s">
        <v>14</v>
      </c>
      <c r="E4250" t="s">
        <v>21</v>
      </c>
      <c r="G4250" t="s">
        <v>3040</v>
      </c>
      <c r="H4250">
        <v>16314.9</v>
      </c>
      <c r="J4250">
        <v>0</v>
      </c>
      <c r="K4250">
        <v>0</v>
      </c>
      <c r="L4250" s="17">
        <f>IF($E4250&lt;&gt;"",VLOOKUP($E4250,GEMWs!$E$14:$L$20,7,FALSE),"")</f>
        <v>37.754918937403332</v>
      </c>
      <c r="M4250" s="17">
        <f>IF($E4250&lt;&gt;"",VLOOKUP($E4250,GEMWs!$E$14:$L$20,8,FALSE),"")</f>
        <v>96.174593288388181</v>
      </c>
      <c r="N4250" s="17">
        <f t="shared" ca="1" si="296"/>
        <v>37.754918937403332</v>
      </c>
      <c r="O4250" s="17">
        <f t="shared" ca="1" si="297"/>
        <v>96.174593288388181</v>
      </c>
      <c r="P4250" s="17">
        <f t="shared" ca="1" si="294"/>
        <v>169.63835709789075</v>
      </c>
      <c r="Q4250" s="17">
        <f t="shared" ca="1" si="295"/>
        <v>432.12647409069206</v>
      </c>
    </row>
    <row r="4251" spans="1:17" x14ac:dyDescent="0.35">
      <c r="A4251" t="s">
        <v>1765</v>
      </c>
      <c r="B4251" t="s">
        <v>1812</v>
      </c>
      <c r="D4251" t="s">
        <v>14</v>
      </c>
      <c r="E4251" t="s">
        <v>21</v>
      </c>
      <c r="G4251" t="s">
        <v>3040</v>
      </c>
      <c r="H4251">
        <v>653</v>
      </c>
      <c r="J4251">
        <v>0</v>
      </c>
      <c r="K4251">
        <v>0</v>
      </c>
      <c r="L4251" s="17">
        <f>IF($E4251&lt;&gt;"",VLOOKUP($E4251,GEMWs!$E$14:$L$20,7,FALSE),"")</f>
        <v>37.754918937403332</v>
      </c>
      <c r="M4251" s="17">
        <f>IF($E4251&lt;&gt;"",VLOOKUP($E4251,GEMWs!$E$14:$L$20,8,FALSE),"")</f>
        <v>96.174593288388181</v>
      </c>
      <c r="N4251" s="17">
        <f t="shared" ca="1" si="296"/>
        <v>37.754918937403332</v>
      </c>
      <c r="O4251" s="17">
        <f t="shared" ca="1" si="297"/>
        <v>96.174593288388181</v>
      </c>
      <c r="P4251" s="17">
        <f t="shared" ref="P4251:P4296" ca="1" si="298">IF(O4251&gt;0,$H4251/O4251,0)</f>
        <v>6.7897349775311309</v>
      </c>
      <c r="Q4251" s="17">
        <f t="shared" ref="Q4251:Q4296" ca="1" si="299">IF(N4251&gt;0,$H4251/N4251,0)</f>
        <v>17.295759556063594</v>
      </c>
    </row>
    <row r="4252" spans="1:17" x14ac:dyDescent="0.35">
      <c r="A4252" t="s">
        <v>1765</v>
      </c>
      <c r="B4252" t="s">
        <v>153</v>
      </c>
      <c r="D4252" t="s">
        <v>14</v>
      </c>
      <c r="E4252" t="s">
        <v>21</v>
      </c>
      <c r="G4252" t="s">
        <v>3040</v>
      </c>
      <c r="H4252">
        <v>2930.3</v>
      </c>
      <c r="J4252">
        <v>0</v>
      </c>
      <c r="K4252">
        <v>0</v>
      </c>
      <c r="L4252" s="17">
        <f>IF($E4252&lt;&gt;"",VLOOKUP($E4252,GEMWs!$E$14:$L$20,7,FALSE),"")</f>
        <v>37.754918937403332</v>
      </c>
      <c r="M4252" s="17">
        <f>IF($E4252&lt;&gt;"",VLOOKUP($E4252,GEMWs!$E$14:$L$20,8,FALSE),"")</f>
        <v>96.174593288388181</v>
      </c>
      <c r="N4252" s="17">
        <f t="shared" ca="1" si="296"/>
        <v>37.754918937403332</v>
      </c>
      <c r="O4252" s="17">
        <f t="shared" ca="1" si="297"/>
        <v>96.174593288388181</v>
      </c>
      <c r="P4252" s="17">
        <f t="shared" ca="1" si="298"/>
        <v>30.468545795803177</v>
      </c>
      <c r="Q4252" s="17">
        <f t="shared" ca="1" si="299"/>
        <v>77.613727759775117</v>
      </c>
    </row>
    <row r="4253" spans="1:17" x14ac:dyDescent="0.35">
      <c r="A4253" t="s">
        <v>1765</v>
      </c>
      <c r="B4253" t="s">
        <v>1813</v>
      </c>
      <c r="D4253" t="s">
        <v>22</v>
      </c>
      <c r="G4253" t="s">
        <v>3040</v>
      </c>
      <c r="H4253">
        <v>216.4</v>
      </c>
      <c r="J4253">
        <v>0</v>
      </c>
      <c r="K4253">
        <v>0</v>
      </c>
      <c r="L4253" s="17" t="str">
        <f>IF($E4253&lt;&gt;"",VLOOKUP($E4253,GEMWs!$E$14:$L$20,7,FALSE),"")</f>
        <v/>
      </c>
      <c r="M4253" s="17" t="str">
        <f>IF($E4253&lt;&gt;"",VLOOKUP($E4253,GEMWs!$E$14:$L$20,8,FALSE),"")</f>
        <v/>
      </c>
      <c r="N4253" s="17">
        <f t="shared" ca="1" si="296"/>
        <v>0</v>
      </c>
      <c r="O4253" s="17">
        <f t="shared" ca="1" si="297"/>
        <v>0</v>
      </c>
      <c r="P4253" s="17">
        <f t="shared" ca="1" si="298"/>
        <v>0</v>
      </c>
      <c r="Q4253" s="17">
        <f t="shared" ca="1" si="299"/>
        <v>0</v>
      </c>
    </row>
    <row r="4254" spans="1:17" x14ac:dyDescent="0.35">
      <c r="A4254" t="s">
        <v>1765</v>
      </c>
      <c r="B4254" t="s">
        <v>27</v>
      </c>
      <c r="C4254" t="s">
        <v>28</v>
      </c>
      <c r="D4254" t="s">
        <v>14</v>
      </c>
      <c r="E4254" t="s">
        <v>21</v>
      </c>
      <c r="F4254" t="s">
        <v>22</v>
      </c>
      <c r="G4254" t="s">
        <v>3040</v>
      </c>
      <c r="H4254">
        <v>10464.200000000001</v>
      </c>
      <c r="I4254">
        <v>218</v>
      </c>
      <c r="J4254">
        <v>2000</v>
      </c>
      <c r="K4254">
        <v>15000</v>
      </c>
      <c r="L4254" s="17">
        <f>IF($E4254&lt;&gt;"",VLOOKUP($E4254,GEMWs!$E$14:$L$20,7,FALSE),"")</f>
        <v>37.754918937403332</v>
      </c>
      <c r="M4254" s="17">
        <f>IF($E4254&lt;&gt;"",VLOOKUP($E4254,GEMWs!$E$14:$L$20,8,FALSE),"")</f>
        <v>96.174593288388181</v>
      </c>
      <c r="N4254" s="17">
        <f t="shared" si="296"/>
        <v>2000</v>
      </c>
      <c r="O4254" s="17">
        <f t="shared" si="297"/>
        <v>15000</v>
      </c>
      <c r="P4254" s="17">
        <f t="shared" si="298"/>
        <v>0.69761333333333342</v>
      </c>
      <c r="Q4254" s="17">
        <f t="shared" si="299"/>
        <v>5.2321</v>
      </c>
    </row>
    <row r="4255" spans="1:17" x14ac:dyDescent="0.35">
      <c r="A4255" t="s">
        <v>1765</v>
      </c>
      <c r="B4255" t="s">
        <v>174</v>
      </c>
      <c r="C4255" t="s">
        <v>175</v>
      </c>
      <c r="D4255" t="s">
        <v>14</v>
      </c>
      <c r="E4255" t="s">
        <v>21</v>
      </c>
      <c r="F4255" t="s">
        <v>22</v>
      </c>
      <c r="G4255" t="s">
        <v>3040</v>
      </c>
      <c r="H4255">
        <v>9887.9</v>
      </c>
      <c r="I4255">
        <v>219</v>
      </c>
      <c r="J4255">
        <v>28000</v>
      </c>
      <c r="K4255">
        <v>28000</v>
      </c>
      <c r="L4255" s="17">
        <f>IF($E4255&lt;&gt;"",VLOOKUP($E4255,GEMWs!$E$14:$L$20,7,FALSE),"")</f>
        <v>37.754918937403332</v>
      </c>
      <c r="M4255" s="17">
        <f>IF($E4255&lt;&gt;"",VLOOKUP($E4255,GEMWs!$E$14:$L$20,8,FALSE),"")</f>
        <v>96.174593288388181</v>
      </c>
      <c r="N4255" s="17">
        <f t="shared" si="296"/>
        <v>28000</v>
      </c>
      <c r="O4255" s="17">
        <f t="shared" si="297"/>
        <v>28000</v>
      </c>
      <c r="P4255" s="17">
        <f t="shared" si="298"/>
        <v>0.35313928571428571</v>
      </c>
      <c r="Q4255" s="17">
        <f t="shared" si="299"/>
        <v>0.35313928571428571</v>
      </c>
    </row>
    <row r="4256" spans="1:17" x14ac:dyDescent="0.35">
      <c r="A4256" t="s">
        <v>1765</v>
      </c>
      <c r="B4256" t="s">
        <v>102</v>
      </c>
      <c r="D4256" t="s">
        <v>22</v>
      </c>
      <c r="G4256" t="s">
        <v>3040</v>
      </c>
      <c r="H4256">
        <v>125462.7</v>
      </c>
      <c r="J4256">
        <v>0</v>
      </c>
      <c r="K4256">
        <v>0</v>
      </c>
      <c r="L4256" s="17" t="str">
        <f>IF($E4256&lt;&gt;"",VLOOKUP($E4256,GEMWs!$E$14:$L$20,7,FALSE),"")</f>
        <v/>
      </c>
      <c r="M4256" s="17" t="str">
        <f>IF($E4256&lt;&gt;"",VLOOKUP($E4256,GEMWs!$E$14:$L$20,8,FALSE),"")</f>
        <v/>
      </c>
      <c r="N4256" s="17">
        <f t="shared" ca="1" si="296"/>
        <v>0</v>
      </c>
      <c r="O4256" s="17">
        <f t="shared" ca="1" si="297"/>
        <v>0</v>
      </c>
      <c r="P4256" s="17">
        <f t="shared" ca="1" si="298"/>
        <v>0</v>
      </c>
      <c r="Q4256" s="17">
        <f t="shared" ca="1" si="299"/>
        <v>0</v>
      </c>
    </row>
    <row r="4257" spans="1:17" x14ac:dyDescent="0.35">
      <c r="A4257" t="s">
        <v>1765</v>
      </c>
      <c r="B4257" t="s">
        <v>2972</v>
      </c>
      <c r="D4257" t="s">
        <v>14</v>
      </c>
      <c r="E4257" t="s">
        <v>21</v>
      </c>
      <c r="G4257" t="s">
        <v>3040</v>
      </c>
      <c r="H4257">
        <v>73914.600000000006</v>
      </c>
      <c r="J4257">
        <v>0</v>
      </c>
      <c r="K4257">
        <v>0</v>
      </c>
      <c r="L4257" s="17">
        <f>IF($E4257&lt;&gt;"",VLOOKUP($E4257,GEMWs!$E$14:$L$20,7,FALSE),"")</f>
        <v>37.754918937403332</v>
      </c>
      <c r="M4257" s="17">
        <f>IF($E4257&lt;&gt;"",VLOOKUP($E4257,GEMWs!$E$14:$L$20,8,FALSE),"")</f>
        <v>96.174593288388181</v>
      </c>
      <c r="N4257" s="17">
        <f t="shared" ca="1" si="296"/>
        <v>37.754918937403332</v>
      </c>
      <c r="O4257" s="17">
        <f t="shared" ca="1" si="297"/>
        <v>96.174593288388181</v>
      </c>
      <c r="P4257" s="17">
        <f t="shared" ca="1" si="298"/>
        <v>768.54601067415399</v>
      </c>
      <c r="Q4257" s="17">
        <f t="shared" ca="1" si="299"/>
        <v>1957.7475486716971</v>
      </c>
    </row>
    <row r="4258" spans="1:17" x14ac:dyDescent="0.35">
      <c r="A4258" t="s">
        <v>1765</v>
      </c>
      <c r="B4258" t="s">
        <v>824</v>
      </c>
      <c r="D4258" t="s">
        <v>22</v>
      </c>
      <c r="G4258" t="s">
        <v>3040</v>
      </c>
      <c r="H4258">
        <v>993.1</v>
      </c>
      <c r="J4258">
        <v>0</v>
      </c>
      <c r="K4258">
        <v>0</v>
      </c>
      <c r="L4258" s="17" t="str">
        <f>IF($E4258&lt;&gt;"",VLOOKUP($E4258,GEMWs!$E$14:$L$20,7,FALSE),"")</f>
        <v/>
      </c>
      <c r="M4258" s="17" t="str">
        <f>IF($E4258&lt;&gt;"",VLOOKUP($E4258,GEMWs!$E$14:$L$20,8,FALSE),"")</f>
        <v/>
      </c>
      <c r="N4258" s="17">
        <f t="shared" ca="1" si="296"/>
        <v>0</v>
      </c>
      <c r="O4258" s="17">
        <f t="shared" ca="1" si="297"/>
        <v>0</v>
      </c>
      <c r="P4258" s="17">
        <f t="shared" ca="1" si="298"/>
        <v>0</v>
      </c>
      <c r="Q4258" s="17">
        <f t="shared" ca="1" si="299"/>
        <v>0</v>
      </c>
    </row>
    <row r="4259" spans="1:17" x14ac:dyDescent="0.35">
      <c r="A4259" t="s">
        <v>1765</v>
      </c>
      <c r="B4259" t="s">
        <v>2982</v>
      </c>
      <c r="C4259" t="s">
        <v>158</v>
      </c>
      <c r="D4259" t="s">
        <v>22</v>
      </c>
      <c r="G4259" t="s">
        <v>3040</v>
      </c>
      <c r="H4259">
        <v>23623.7</v>
      </c>
      <c r="J4259">
        <v>0</v>
      </c>
      <c r="K4259">
        <v>0</v>
      </c>
      <c r="L4259" s="17" t="str">
        <f>IF($E4259&lt;&gt;"",VLOOKUP($E4259,GEMWs!$E$14:$L$20,7,FALSE),"")</f>
        <v/>
      </c>
      <c r="M4259" s="17" t="str">
        <f>IF($E4259&lt;&gt;"",VLOOKUP($E4259,GEMWs!$E$14:$L$20,8,FALSE),"")</f>
        <v/>
      </c>
      <c r="N4259" s="17">
        <f t="shared" ca="1" si="296"/>
        <v>0</v>
      </c>
      <c r="O4259" s="17">
        <f t="shared" ca="1" si="297"/>
        <v>0</v>
      </c>
      <c r="P4259" s="17">
        <f t="shared" ca="1" si="298"/>
        <v>0</v>
      </c>
      <c r="Q4259" s="17">
        <f t="shared" ca="1" si="299"/>
        <v>0</v>
      </c>
    </row>
    <row r="4260" spans="1:17" x14ac:dyDescent="0.35">
      <c r="A4260" t="s">
        <v>1765</v>
      </c>
      <c r="B4260" t="s">
        <v>1814</v>
      </c>
      <c r="C4260" t="s">
        <v>1814</v>
      </c>
      <c r="D4260" t="s">
        <v>14</v>
      </c>
      <c r="E4260" t="s">
        <v>21</v>
      </c>
      <c r="G4260" t="s">
        <v>3040</v>
      </c>
      <c r="H4260">
        <v>49.2</v>
      </c>
      <c r="J4260">
        <v>0</v>
      </c>
      <c r="K4260">
        <v>0</v>
      </c>
      <c r="L4260" s="17">
        <f>IF($E4260&lt;&gt;"",VLOOKUP($E4260,GEMWs!$E$14:$L$20,7,FALSE),"")</f>
        <v>37.754918937403332</v>
      </c>
      <c r="M4260" s="17">
        <f>IF($E4260&lt;&gt;"",VLOOKUP($E4260,GEMWs!$E$14:$L$20,8,FALSE),"")</f>
        <v>96.174593288388181</v>
      </c>
      <c r="N4260" s="17">
        <f t="shared" ca="1" si="296"/>
        <v>37.754918937403332</v>
      </c>
      <c r="O4260" s="17">
        <f t="shared" ca="1" si="297"/>
        <v>96.174593288388181</v>
      </c>
      <c r="P4260" s="17">
        <f t="shared" ca="1" si="298"/>
        <v>0.51156961852148797</v>
      </c>
      <c r="Q4260" s="17">
        <f t="shared" ca="1" si="299"/>
        <v>1.3031414550663536</v>
      </c>
    </row>
    <row r="4261" spans="1:17" x14ac:dyDescent="0.35">
      <c r="A4261" t="s">
        <v>1765</v>
      </c>
      <c r="B4261" t="s">
        <v>407</v>
      </c>
      <c r="D4261" t="s">
        <v>14</v>
      </c>
      <c r="E4261" t="s">
        <v>21</v>
      </c>
      <c r="G4261" t="s">
        <v>3040</v>
      </c>
      <c r="H4261">
        <v>820.9</v>
      </c>
      <c r="J4261">
        <v>0</v>
      </c>
      <c r="K4261">
        <v>0</v>
      </c>
      <c r="L4261" s="17">
        <f>IF($E4261&lt;&gt;"",VLOOKUP($E4261,GEMWs!$E$14:$L$20,7,FALSE),"")</f>
        <v>37.754918937403332</v>
      </c>
      <c r="M4261" s="17">
        <f>IF($E4261&lt;&gt;"",VLOOKUP($E4261,GEMWs!$E$14:$L$20,8,FALSE),"")</f>
        <v>96.174593288388181</v>
      </c>
      <c r="N4261" s="17">
        <f t="shared" ca="1" si="296"/>
        <v>37.754918937403332</v>
      </c>
      <c r="O4261" s="17">
        <f t="shared" ca="1" si="297"/>
        <v>96.174593288388181</v>
      </c>
      <c r="P4261" s="17">
        <f t="shared" ca="1" si="298"/>
        <v>8.5355182895180786</v>
      </c>
      <c r="Q4261" s="17">
        <f t="shared" ca="1" si="299"/>
        <v>21.742862204552225</v>
      </c>
    </row>
    <row r="4262" spans="1:17" x14ac:dyDescent="0.35">
      <c r="A4262" t="s">
        <v>1765</v>
      </c>
      <c r="B4262" t="s">
        <v>115</v>
      </c>
      <c r="D4262" t="s">
        <v>14</v>
      </c>
      <c r="E4262" t="s">
        <v>18</v>
      </c>
      <c r="G4262" t="s">
        <v>3040</v>
      </c>
      <c r="H4262">
        <v>2401.6</v>
      </c>
      <c r="J4262">
        <v>0</v>
      </c>
      <c r="K4262">
        <v>0</v>
      </c>
      <c r="L4262" s="17">
        <f>IF($E4262&lt;&gt;"",VLOOKUP($E4262,GEMWs!$E$14:$L$20,7,FALSE),"")</f>
        <v>5950.3939027696888</v>
      </c>
      <c r="M4262" s="17">
        <f>IF($E4262&lt;&gt;"",VLOOKUP($E4262,GEMWs!$E$14:$L$20,8,FALSE),"")</f>
        <v>10539.430626954083</v>
      </c>
      <c r="N4262" s="17">
        <f t="shared" ca="1" si="296"/>
        <v>5950.3939027696888</v>
      </c>
      <c r="O4262" s="17">
        <f t="shared" ca="1" si="297"/>
        <v>10539.430626954083</v>
      </c>
      <c r="P4262" s="17">
        <f t="shared" ca="1" si="298"/>
        <v>0.22786809695943389</v>
      </c>
      <c r="Q4262" s="17">
        <f t="shared" ca="1" si="299"/>
        <v>0.40360353268077659</v>
      </c>
    </row>
    <row r="4263" spans="1:17" x14ac:dyDescent="0.35">
      <c r="A4263" t="s">
        <v>1765</v>
      </c>
      <c r="B4263" t="s">
        <v>1620</v>
      </c>
      <c r="C4263" t="s">
        <v>1621</v>
      </c>
      <c r="D4263" t="s">
        <v>14</v>
      </c>
      <c r="E4263" t="s">
        <v>21</v>
      </c>
      <c r="F4263" t="s">
        <v>22</v>
      </c>
      <c r="G4263" t="s">
        <v>3040</v>
      </c>
      <c r="H4263">
        <v>1243.7</v>
      </c>
      <c r="I4263">
        <v>224</v>
      </c>
      <c r="J4263">
        <v>15000</v>
      </c>
      <c r="K4263">
        <v>20000</v>
      </c>
      <c r="L4263" s="17">
        <f>IF($E4263&lt;&gt;"",VLOOKUP($E4263,GEMWs!$E$14:$L$20,7,FALSE),"")</f>
        <v>37.754918937403332</v>
      </c>
      <c r="M4263" s="17">
        <f>IF($E4263&lt;&gt;"",VLOOKUP($E4263,GEMWs!$E$14:$L$20,8,FALSE),"")</f>
        <v>96.174593288388181</v>
      </c>
      <c r="N4263" s="17">
        <f t="shared" si="296"/>
        <v>15000</v>
      </c>
      <c r="O4263" s="17">
        <f t="shared" si="297"/>
        <v>20000</v>
      </c>
      <c r="P4263" s="17">
        <f t="shared" si="298"/>
        <v>6.2185000000000004E-2</v>
      </c>
      <c r="Q4263" s="17">
        <f t="shared" si="299"/>
        <v>8.2913333333333339E-2</v>
      </c>
    </row>
    <row r="4264" spans="1:17" x14ac:dyDescent="0.35">
      <c r="A4264" t="s">
        <v>1765</v>
      </c>
      <c r="B4264" t="s">
        <v>363</v>
      </c>
      <c r="D4264" t="s">
        <v>14</v>
      </c>
      <c r="E4264" t="s">
        <v>18</v>
      </c>
      <c r="G4264" t="s">
        <v>3040</v>
      </c>
      <c r="H4264">
        <v>5496.5</v>
      </c>
      <c r="J4264">
        <v>0</v>
      </c>
      <c r="K4264">
        <v>0</v>
      </c>
      <c r="L4264" s="17">
        <f>IF($E4264&lt;&gt;"",VLOOKUP($E4264,GEMWs!$E$14:$L$20,7,FALSE),"")</f>
        <v>5950.3939027696888</v>
      </c>
      <c r="M4264" s="17">
        <f>IF($E4264&lt;&gt;"",VLOOKUP($E4264,GEMWs!$E$14:$L$20,8,FALSE),"")</f>
        <v>10539.430626954083</v>
      </c>
      <c r="N4264" s="17">
        <f t="shared" ca="1" si="296"/>
        <v>5950.3939027696888</v>
      </c>
      <c r="O4264" s="17">
        <f t="shared" ca="1" si="297"/>
        <v>10539.430626954083</v>
      </c>
      <c r="P4264" s="17">
        <f t="shared" ca="1" si="298"/>
        <v>0.52151773606659246</v>
      </c>
      <c r="Q4264" s="17">
        <f t="shared" ca="1" si="299"/>
        <v>0.92372036033473048</v>
      </c>
    </row>
    <row r="4265" spans="1:17" x14ac:dyDescent="0.35">
      <c r="A4265" t="s">
        <v>1765</v>
      </c>
      <c r="B4265" t="s">
        <v>195</v>
      </c>
      <c r="D4265" t="s">
        <v>14</v>
      </c>
      <c r="E4265" t="s">
        <v>21</v>
      </c>
      <c r="G4265" t="s">
        <v>3040</v>
      </c>
      <c r="H4265">
        <v>44970.3</v>
      </c>
      <c r="J4265">
        <v>0</v>
      </c>
      <c r="K4265">
        <v>0</v>
      </c>
      <c r="L4265" s="17">
        <f>IF($E4265&lt;&gt;"",VLOOKUP($E4265,GEMWs!$E$14:$L$20,7,FALSE),"")</f>
        <v>37.754918937403332</v>
      </c>
      <c r="M4265" s="17">
        <f>IF($E4265&lt;&gt;"",VLOOKUP($E4265,GEMWs!$E$14:$L$20,8,FALSE),"")</f>
        <v>96.174593288388181</v>
      </c>
      <c r="N4265" s="17">
        <f t="shared" ca="1" si="296"/>
        <v>37.754918937403332</v>
      </c>
      <c r="O4265" s="17">
        <f t="shared" ca="1" si="297"/>
        <v>96.174593288388181</v>
      </c>
      <c r="P4265" s="17">
        <f t="shared" ca="1" si="298"/>
        <v>467.59022796335108</v>
      </c>
      <c r="Q4265" s="17">
        <f t="shared" ca="1" si="299"/>
        <v>1191.1110198530578</v>
      </c>
    </row>
    <row r="4266" spans="1:17" x14ac:dyDescent="0.35">
      <c r="A4266" t="s">
        <v>1765</v>
      </c>
      <c r="B4266" t="s">
        <v>923</v>
      </c>
      <c r="D4266" t="s">
        <v>14</v>
      </c>
      <c r="E4266" t="s">
        <v>21</v>
      </c>
      <c r="G4266" t="s">
        <v>3040</v>
      </c>
      <c r="H4266">
        <v>24252.799999999999</v>
      </c>
      <c r="J4266">
        <v>0</v>
      </c>
      <c r="K4266">
        <v>0</v>
      </c>
      <c r="L4266" s="17">
        <f>IF($E4266&lt;&gt;"",VLOOKUP($E4266,GEMWs!$E$14:$L$20,7,FALSE),"")</f>
        <v>37.754918937403332</v>
      </c>
      <c r="M4266" s="17">
        <f>IF($E4266&lt;&gt;"",VLOOKUP($E4266,GEMWs!$E$14:$L$20,8,FALSE),"")</f>
        <v>96.174593288388181</v>
      </c>
      <c r="N4266" s="17">
        <f t="shared" ca="1" si="296"/>
        <v>37.754918937403332</v>
      </c>
      <c r="O4266" s="17">
        <f t="shared" ca="1" si="297"/>
        <v>96.174593288388181</v>
      </c>
      <c r="P4266" s="17">
        <f t="shared" ca="1" si="298"/>
        <v>252.17470821296632</v>
      </c>
      <c r="Q4266" s="17">
        <f t="shared" ca="1" si="299"/>
        <v>642.37457482587922</v>
      </c>
    </row>
    <row r="4267" spans="1:17" x14ac:dyDescent="0.35">
      <c r="A4267" t="s">
        <v>1765</v>
      </c>
      <c r="B4267" t="s">
        <v>1815</v>
      </c>
      <c r="D4267" t="s">
        <v>14</v>
      </c>
      <c r="E4267" t="s">
        <v>21</v>
      </c>
      <c r="G4267" t="s">
        <v>3040</v>
      </c>
      <c r="H4267">
        <v>155.9</v>
      </c>
      <c r="J4267">
        <v>0</v>
      </c>
      <c r="K4267">
        <v>0</v>
      </c>
      <c r="L4267" s="17">
        <f>IF($E4267&lt;&gt;"",VLOOKUP($E4267,GEMWs!$E$14:$L$20,7,FALSE),"")</f>
        <v>37.754918937403332</v>
      </c>
      <c r="M4267" s="17">
        <f>IF($E4267&lt;&gt;"",VLOOKUP($E4267,GEMWs!$E$14:$L$20,8,FALSE),"")</f>
        <v>96.174593288388181</v>
      </c>
      <c r="N4267" s="17">
        <f t="shared" ca="1" si="296"/>
        <v>37.754918937403332</v>
      </c>
      <c r="O4267" s="17">
        <f t="shared" ca="1" si="297"/>
        <v>96.174593288388181</v>
      </c>
      <c r="P4267" s="17">
        <f t="shared" ca="1" si="298"/>
        <v>1.62101023429878</v>
      </c>
      <c r="Q4267" s="17">
        <f t="shared" ca="1" si="299"/>
        <v>4.1292632692041567</v>
      </c>
    </row>
    <row r="4268" spans="1:17" x14ac:dyDescent="0.35">
      <c r="A4268" t="s">
        <v>1765</v>
      </c>
      <c r="B4268" t="s">
        <v>127</v>
      </c>
      <c r="D4268" t="s">
        <v>14</v>
      </c>
      <c r="E4268" t="s">
        <v>21</v>
      </c>
      <c r="G4268" t="s">
        <v>3040</v>
      </c>
      <c r="H4268">
        <v>8130.6</v>
      </c>
      <c r="J4268">
        <v>0</v>
      </c>
      <c r="K4268">
        <v>0</v>
      </c>
      <c r="L4268" s="17">
        <f>IF($E4268&lt;&gt;"",VLOOKUP($E4268,GEMWs!$E$14:$L$20,7,FALSE),"")</f>
        <v>37.754918937403332</v>
      </c>
      <c r="M4268" s="17">
        <f>IF($E4268&lt;&gt;"",VLOOKUP($E4268,GEMWs!$E$14:$L$20,8,FALSE),"")</f>
        <v>96.174593288388181</v>
      </c>
      <c r="N4268" s="17">
        <f t="shared" ca="1" si="296"/>
        <v>37.754918937403332</v>
      </c>
      <c r="O4268" s="17">
        <f t="shared" ca="1" si="297"/>
        <v>96.174593288388181</v>
      </c>
      <c r="P4268" s="17">
        <f t="shared" ca="1" si="298"/>
        <v>84.539998787618103</v>
      </c>
      <c r="Q4268" s="17">
        <f t="shared" ca="1" si="299"/>
        <v>215.35207143419703</v>
      </c>
    </row>
    <row r="4269" spans="1:17" x14ac:dyDescent="0.35">
      <c r="A4269" t="s">
        <v>1765</v>
      </c>
      <c r="B4269" t="s">
        <v>630</v>
      </c>
      <c r="D4269" t="s">
        <v>14</v>
      </c>
      <c r="E4269" t="s">
        <v>21</v>
      </c>
      <c r="G4269" t="s">
        <v>3040</v>
      </c>
      <c r="H4269">
        <v>16433.5</v>
      </c>
      <c r="J4269">
        <v>0</v>
      </c>
      <c r="K4269">
        <v>0</v>
      </c>
      <c r="L4269" s="17">
        <f>IF($E4269&lt;&gt;"",VLOOKUP($E4269,GEMWs!$E$14:$L$20,7,FALSE),"")</f>
        <v>37.754918937403332</v>
      </c>
      <c r="M4269" s="17">
        <f>IF($E4269&lt;&gt;"",VLOOKUP($E4269,GEMWs!$E$14:$L$20,8,FALSE),"")</f>
        <v>96.174593288388181</v>
      </c>
      <c r="N4269" s="17">
        <f t="shared" ca="1" si="296"/>
        <v>37.754918937403332</v>
      </c>
      <c r="O4269" s="17">
        <f t="shared" ca="1" si="297"/>
        <v>96.174593288388181</v>
      </c>
      <c r="P4269" s="17">
        <f t="shared" ca="1" si="298"/>
        <v>170.8715310157088</v>
      </c>
      <c r="Q4269" s="17">
        <f t="shared" ca="1" si="299"/>
        <v>435.26778662262029</v>
      </c>
    </row>
    <row r="4270" spans="1:17" x14ac:dyDescent="0.35">
      <c r="A4270" t="s">
        <v>1765</v>
      </c>
      <c r="B4270" t="s">
        <v>1816</v>
      </c>
      <c r="D4270" t="s">
        <v>14</v>
      </c>
      <c r="E4270" t="s">
        <v>21</v>
      </c>
      <c r="G4270" t="s">
        <v>3040</v>
      </c>
      <c r="H4270">
        <v>7276.8</v>
      </c>
      <c r="J4270">
        <v>0</v>
      </c>
      <c r="K4270">
        <v>0</v>
      </c>
      <c r="L4270" s="17">
        <f>IF($E4270&lt;&gt;"",VLOOKUP($E4270,GEMWs!$E$14:$L$20,7,FALSE),"")</f>
        <v>37.754918937403332</v>
      </c>
      <c r="M4270" s="17">
        <f>IF($E4270&lt;&gt;"",VLOOKUP($E4270,GEMWs!$E$14:$L$20,8,FALSE),"")</f>
        <v>96.174593288388181</v>
      </c>
      <c r="N4270" s="17">
        <f t="shared" ca="1" si="296"/>
        <v>37.754918937403332</v>
      </c>
      <c r="O4270" s="17">
        <f t="shared" ca="1" si="297"/>
        <v>96.174593288388181</v>
      </c>
      <c r="P4270" s="17">
        <f t="shared" ca="1" si="298"/>
        <v>75.662394310104958</v>
      </c>
      <c r="Q4270" s="17">
        <f t="shared" ca="1" si="299"/>
        <v>192.73779959810653</v>
      </c>
    </row>
    <row r="4271" spans="1:17" x14ac:dyDescent="0.35">
      <c r="A4271" t="s">
        <v>1765</v>
      </c>
      <c r="B4271" t="s">
        <v>622</v>
      </c>
      <c r="D4271" t="s">
        <v>22</v>
      </c>
      <c r="G4271" t="s">
        <v>3040</v>
      </c>
      <c r="H4271">
        <v>363.2</v>
      </c>
      <c r="J4271">
        <v>0</v>
      </c>
      <c r="K4271">
        <v>0</v>
      </c>
      <c r="L4271" s="17" t="str">
        <f>IF($E4271&lt;&gt;"",VLOOKUP($E4271,GEMWs!$E$14:$L$20,7,FALSE),"")</f>
        <v/>
      </c>
      <c r="M4271" s="17" t="str">
        <f>IF($E4271&lt;&gt;"",VLOOKUP($E4271,GEMWs!$E$14:$L$20,8,FALSE),"")</f>
        <v/>
      </c>
      <c r="N4271" s="17">
        <f t="shared" ca="1" si="296"/>
        <v>0</v>
      </c>
      <c r="O4271" s="17">
        <f t="shared" ca="1" si="297"/>
        <v>0</v>
      </c>
      <c r="P4271" s="17">
        <f t="shared" ca="1" si="298"/>
        <v>0</v>
      </c>
      <c r="Q4271" s="17">
        <f t="shared" ca="1" si="299"/>
        <v>0</v>
      </c>
    </row>
    <row r="4272" spans="1:17" x14ac:dyDescent="0.35">
      <c r="A4272" t="s">
        <v>1765</v>
      </c>
      <c r="B4272" t="s">
        <v>13</v>
      </c>
      <c r="D4272" t="s">
        <v>14</v>
      </c>
      <c r="E4272" t="s">
        <v>15</v>
      </c>
      <c r="G4272" t="s">
        <v>3040</v>
      </c>
      <c r="H4272">
        <v>67780.600000000006</v>
      </c>
      <c r="J4272">
        <v>0</v>
      </c>
      <c r="K4272">
        <v>0</v>
      </c>
      <c r="L4272" s="17">
        <f>IF($E4272&lt;&gt;"",VLOOKUP($E4272,GEMWs!$E$14:$L$20,7,FALSE),"")</f>
        <v>37.892086284381016</v>
      </c>
      <c r="M4272" s="17">
        <f>IF($E4272&lt;&gt;"",VLOOKUP($E4272,GEMWs!$E$14:$L$20,8,FALSE),"")</f>
        <v>96.522753888300599</v>
      </c>
      <c r="N4272" s="17">
        <f t="shared" ca="1" si="296"/>
        <v>37.892086284381016</v>
      </c>
      <c r="O4272" s="17">
        <f t="shared" ca="1" si="297"/>
        <v>96.522753888300599</v>
      </c>
      <c r="P4272" s="17">
        <f t="shared" ca="1" si="298"/>
        <v>702.22405877932169</v>
      </c>
      <c r="Q4272" s="17">
        <f t="shared" ca="1" si="299"/>
        <v>1788.7798389168909</v>
      </c>
    </row>
    <row r="4273" spans="1:17" x14ac:dyDescent="0.35">
      <c r="A4273" t="s">
        <v>1765</v>
      </c>
      <c r="B4273" t="s">
        <v>1259</v>
      </c>
      <c r="D4273" t="s">
        <v>22</v>
      </c>
      <c r="G4273" t="s">
        <v>3040</v>
      </c>
      <c r="H4273">
        <v>1029.3</v>
      </c>
      <c r="J4273">
        <v>0</v>
      </c>
      <c r="K4273">
        <v>0</v>
      </c>
      <c r="L4273" s="17" t="str">
        <f>IF($E4273&lt;&gt;"",VLOOKUP($E4273,GEMWs!$E$14:$L$20,7,FALSE),"")</f>
        <v/>
      </c>
      <c r="M4273" s="17" t="str">
        <f>IF($E4273&lt;&gt;"",VLOOKUP($E4273,GEMWs!$E$14:$L$20,8,FALSE),"")</f>
        <v/>
      </c>
      <c r="N4273" s="17">
        <f t="shared" ca="1" si="296"/>
        <v>0</v>
      </c>
      <c r="O4273" s="17">
        <f t="shared" ca="1" si="297"/>
        <v>0</v>
      </c>
      <c r="P4273" s="17">
        <f t="shared" ca="1" si="298"/>
        <v>0</v>
      </c>
      <c r="Q4273" s="17">
        <f t="shared" ca="1" si="299"/>
        <v>0</v>
      </c>
    </row>
    <row r="4274" spans="1:17" x14ac:dyDescent="0.35">
      <c r="A4274" t="s">
        <v>1765</v>
      </c>
      <c r="B4274" t="s">
        <v>3012</v>
      </c>
      <c r="C4274" t="s">
        <v>158</v>
      </c>
      <c r="D4274" t="s">
        <v>22</v>
      </c>
      <c r="G4274" t="s">
        <v>3040</v>
      </c>
      <c r="H4274">
        <v>4815.2</v>
      </c>
      <c r="J4274">
        <v>0</v>
      </c>
      <c r="K4274">
        <v>0</v>
      </c>
      <c r="L4274" s="17" t="str">
        <f>IF($E4274&lt;&gt;"",VLOOKUP($E4274,GEMWs!$E$14:$L$20,7,FALSE),"")</f>
        <v/>
      </c>
      <c r="M4274" s="17" t="str">
        <f>IF($E4274&lt;&gt;"",VLOOKUP($E4274,GEMWs!$E$14:$L$20,8,FALSE),"")</f>
        <v/>
      </c>
      <c r="N4274" s="17">
        <f t="shared" ca="1" si="296"/>
        <v>0</v>
      </c>
      <c r="O4274" s="17">
        <f t="shared" ca="1" si="297"/>
        <v>0</v>
      </c>
      <c r="P4274" s="17">
        <f t="shared" ca="1" si="298"/>
        <v>0</v>
      </c>
      <c r="Q4274" s="17">
        <f t="shared" ca="1" si="299"/>
        <v>0</v>
      </c>
    </row>
    <row r="4275" spans="1:17" x14ac:dyDescent="0.35">
      <c r="A4275" t="s">
        <v>1765</v>
      </c>
      <c r="B4275" t="s">
        <v>139</v>
      </c>
      <c r="C4275" t="s">
        <v>3025</v>
      </c>
      <c r="D4275" t="s">
        <v>14</v>
      </c>
      <c r="E4275" t="s">
        <v>21</v>
      </c>
      <c r="F4275" t="s">
        <v>14</v>
      </c>
      <c r="G4275" t="s">
        <v>3040</v>
      </c>
      <c r="H4275">
        <v>60587.4</v>
      </c>
      <c r="I4275">
        <v>237</v>
      </c>
      <c r="J4275">
        <v>237.43909400000001</v>
      </c>
      <c r="K4275">
        <v>1033.8267679999999</v>
      </c>
      <c r="L4275" s="17">
        <f>IF($E4275&lt;&gt;"",VLOOKUP($E4275,GEMWs!$E$14:$L$20,7,FALSE),"")</f>
        <v>37.754918937403332</v>
      </c>
      <c r="M4275" s="17">
        <f>IF($E4275&lt;&gt;"",VLOOKUP($E4275,GEMWs!$E$14:$L$20,8,FALSE),"")</f>
        <v>96.174593288388181</v>
      </c>
      <c r="N4275" s="17">
        <f t="shared" si="296"/>
        <v>237.43909400000001</v>
      </c>
      <c r="O4275" s="17">
        <f t="shared" si="297"/>
        <v>1033.8267679999999</v>
      </c>
      <c r="P4275" s="17">
        <f t="shared" si="298"/>
        <v>58.604982841767558</v>
      </c>
      <c r="Q4275" s="17">
        <f t="shared" si="299"/>
        <v>255.17027958336126</v>
      </c>
    </row>
    <row r="4276" spans="1:17" x14ac:dyDescent="0.35">
      <c r="A4276" t="s">
        <v>1765</v>
      </c>
      <c r="B4276" t="s">
        <v>716</v>
      </c>
      <c r="C4276" t="s">
        <v>717</v>
      </c>
      <c r="D4276" t="s">
        <v>14</v>
      </c>
      <c r="E4276" t="s">
        <v>21</v>
      </c>
      <c r="F4276" t="s">
        <v>22</v>
      </c>
      <c r="G4276" t="s">
        <v>3040</v>
      </c>
      <c r="H4276">
        <v>103519.4</v>
      </c>
      <c r="I4276">
        <v>458</v>
      </c>
      <c r="J4276">
        <v>237.43909400000001</v>
      </c>
      <c r="K4276">
        <v>1033.8267679999999</v>
      </c>
      <c r="L4276" s="17">
        <f>IF($E4276&lt;&gt;"",VLOOKUP($E4276,GEMWs!$E$14:$L$20,7,FALSE),"")</f>
        <v>37.754918937403332</v>
      </c>
      <c r="M4276" s="17">
        <f>IF($E4276&lt;&gt;"",VLOOKUP($E4276,GEMWs!$E$14:$L$20,8,FALSE),"")</f>
        <v>96.174593288388181</v>
      </c>
      <c r="N4276" s="17">
        <f t="shared" si="296"/>
        <v>237.43909400000001</v>
      </c>
      <c r="O4276" s="17">
        <f t="shared" si="297"/>
        <v>1033.8267679999999</v>
      </c>
      <c r="P4276" s="17">
        <f t="shared" si="298"/>
        <v>100.13224962269501</v>
      </c>
      <c r="Q4276" s="17">
        <f t="shared" si="299"/>
        <v>435.98296411963224</v>
      </c>
    </row>
    <row r="4277" spans="1:17" x14ac:dyDescent="0.35">
      <c r="A4277" t="s">
        <v>1765</v>
      </c>
      <c r="B4277" t="s">
        <v>968</v>
      </c>
      <c r="D4277" t="s">
        <v>22</v>
      </c>
      <c r="G4277" t="s">
        <v>3040</v>
      </c>
      <c r="H4277">
        <v>1525.5</v>
      </c>
      <c r="J4277">
        <v>0</v>
      </c>
      <c r="K4277">
        <v>0</v>
      </c>
      <c r="L4277" s="17" t="str">
        <f>IF($E4277&lt;&gt;"",VLOOKUP($E4277,GEMWs!$E$14:$L$20,7,FALSE),"")</f>
        <v/>
      </c>
      <c r="M4277" s="17" t="str">
        <f>IF($E4277&lt;&gt;"",VLOOKUP($E4277,GEMWs!$E$14:$L$20,8,FALSE),"")</f>
        <v/>
      </c>
      <c r="N4277" s="17">
        <f t="shared" ca="1" si="296"/>
        <v>0</v>
      </c>
      <c r="O4277" s="17">
        <f t="shared" ca="1" si="297"/>
        <v>0</v>
      </c>
      <c r="P4277" s="17">
        <f t="shared" ca="1" si="298"/>
        <v>0</v>
      </c>
      <c r="Q4277" s="17">
        <f t="shared" ca="1" si="299"/>
        <v>0</v>
      </c>
    </row>
    <row r="4278" spans="1:17" x14ac:dyDescent="0.35">
      <c r="A4278" t="s">
        <v>1765</v>
      </c>
      <c r="B4278" t="s">
        <v>1794</v>
      </c>
      <c r="D4278" t="s">
        <v>14</v>
      </c>
      <c r="E4278" t="s">
        <v>21</v>
      </c>
      <c r="G4278" t="s">
        <v>3040</v>
      </c>
      <c r="H4278">
        <v>79623.600000000006</v>
      </c>
      <c r="J4278">
        <v>0</v>
      </c>
      <c r="K4278">
        <v>0</v>
      </c>
      <c r="L4278" s="17">
        <f>IF($E4278&lt;&gt;"",VLOOKUP($E4278,GEMWs!$E$14:$L$20,7,FALSE),"")</f>
        <v>37.754918937403332</v>
      </c>
      <c r="M4278" s="17">
        <f>IF($E4278&lt;&gt;"",VLOOKUP($E4278,GEMWs!$E$14:$L$20,8,FALSE),"")</f>
        <v>96.174593288388181</v>
      </c>
      <c r="N4278" s="17">
        <f t="shared" ca="1" si="296"/>
        <v>37.754918937403332</v>
      </c>
      <c r="O4278" s="17">
        <f t="shared" ca="1" si="297"/>
        <v>96.174593288388181</v>
      </c>
      <c r="P4278" s="17">
        <f t="shared" ca="1" si="298"/>
        <v>827.90680238429991</v>
      </c>
      <c r="Q4278" s="17">
        <f t="shared" ca="1" si="299"/>
        <v>2108.9596333662867</v>
      </c>
    </row>
    <row r="4279" spans="1:17" x14ac:dyDescent="0.35">
      <c r="A4279" t="s">
        <v>1765</v>
      </c>
      <c r="B4279" t="s">
        <v>1795</v>
      </c>
      <c r="D4279" t="s">
        <v>14</v>
      </c>
      <c r="E4279" t="s">
        <v>21</v>
      </c>
      <c r="G4279" t="s">
        <v>3040</v>
      </c>
      <c r="H4279">
        <v>2934.1</v>
      </c>
      <c r="J4279">
        <v>0</v>
      </c>
      <c r="K4279">
        <v>0</v>
      </c>
      <c r="L4279" s="17">
        <f>IF($E4279&lt;&gt;"",VLOOKUP($E4279,GEMWs!$E$14:$L$20,7,FALSE),"")</f>
        <v>37.754918937403332</v>
      </c>
      <c r="M4279" s="17">
        <f>IF($E4279&lt;&gt;"",VLOOKUP($E4279,GEMWs!$E$14:$L$20,8,FALSE),"")</f>
        <v>96.174593288388181</v>
      </c>
      <c r="N4279" s="17">
        <f t="shared" ca="1" si="296"/>
        <v>37.754918937403332</v>
      </c>
      <c r="O4279" s="17">
        <f t="shared" ca="1" si="297"/>
        <v>96.174593288388181</v>
      </c>
      <c r="P4279" s="17">
        <f t="shared" ca="1" si="298"/>
        <v>30.508057270404429</v>
      </c>
      <c r="Q4279" s="17">
        <f t="shared" ca="1" si="299"/>
        <v>77.714376896548529</v>
      </c>
    </row>
    <row r="4280" spans="1:17" x14ac:dyDescent="0.35">
      <c r="A4280" t="s">
        <v>1765</v>
      </c>
      <c r="B4280" t="s">
        <v>1817</v>
      </c>
      <c r="D4280" t="s">
        <v>14</v>
      </c>
      <c r="E4280" t="s">
        <v>21</v>
      </c>
      <c r="G4280" t="s">
        <v>3040</v>
      </c>
      <c r="H4280">
        <v>2236.5</v>
      </c>
      <c r="J4280">
        <v>0</v>
      </c>
      <c r="K4280">
        <v>0</v>
      </c>
      <c r="L4280" s="17">
        <f>IF($E4280&lt;&gt;"",VLOOKUP($E4280,GEMWs!$E$14:$L$20,7,FALSE),"")</f>
        <v>37.754918937403332</v>
      </c>
      <c r="M4280" s="17">
        <f>IF($E4280&lt;&gt;"",VLOOKUP($E4280,GEMWs!$E$14:$L$20,8,FALSE),"")</f>
        <v>96.174593288388181</v>
      </c>
      <c r="N4280" s="17">
        <f t="shared" ca="1" si="296"/>
        <v>37.754918937403332</v>
      </c>
      <c r="O4280" s="17">
        <f t="shared" ca="1" si="297"/>
        <v>96.174593288388181</v>
      </c>
      <c r="P4280" s="17">
        <f t="shared" ca="1" si="298"/>
        <v>23.254582354132275</v>
      </c>
      <c r="Q4280" s="17">
        <f t="shared" ca="1" si="299"/>
        <v>59.237314314144299</v>
      </c>
    </row>
    <row r="4281" spans="1:17" x14ac:dyDescent="0.35">
      <c r="A4281" t="s">
        <v>1765</v>
      </c>
      <c r="B4281" t="s">
        <v>921</v>
      </c>
      <c r="D4281" t="s">
        <v>22</v>
      </c>
      <c r="G4281" t="s">
        <v>3040</v>
      </c>
      <c r="H4281">
        <v>9407.1</v>
      </c>
      <c r="J4281">
        <v>0</v>
      </c>
      <c r="K4281">
        <v>0</v>
      </c>
      <c r="L4281" s="17" t="str">
        <f>IF($E4281&lt;&gt;"",VLOOKUP($E4281,GEMWs!$E$14:$L$20,7,FALSE),"")</f>
        <v/>
      </c>
      <c r="M4281" s="17" t="str">
        <f>IF($E4281&lt;&gt;"",VLOOKUP($E4281,GEMWs!$E$14:$L$20,8,FALSE),"")</f>
        <v/>
      </c>
      <c r="N4281" s="17">
        <f t="shared" ca="1" si="296"/>
        <v>0</v>
      </c>
      <c r="O4281" s="17">
        <f t="shared" ca="1" si="297"/>
        <v>0</v>
      </c>
      <c r="P4281" s="17">
        <f t="shared" ca="1" si="298"/>
        <v>0</v>
      </c>
      <c r="Q4281" s="17">
        <f t="shared" ca="1" si="299"/>
        <v>0</v>
      </c>
    </row>
    <row r="4282" spans="1:17" x14ac:dyDescent="0.35">
      <c r="A4282" t="s">
        <v>1765</v>
      </c>
      <c r="B4282" t="s">
        <v>464</v>
      </c>
      <c r="D4282" t="s">
        <v>22</v>
      </c>
      <c r="G4282" t="s">
        <v>3040</v>
      </c>
      <c r="H4282">
        <v>30274.3</v>
      </c>
      <c r="J4282">
        <v>0</v>
      </c>
      <c r="K4282">
        <v>0</v>
      </c>
      <c r="L4282" s="17" t="str">
        <f>IF($E4282&lt;&gt;"",VLOOKUP($E4282,GEMWs!$E$14:$L$20,7,FALSE),"")</f>
        <v/>
      </c>
      <c r="M4282" s="17" t="str">
        <f>IF($E4282&lt;&gt;"",VLOOKUP($E4282,GEMWs!$E$14:$L$20,8,FALSE),"")</f>
        <v/>
      </c>
      <c r="N4282" s="17">
        <f t="shared" ca="1" si="296"/>
        <v>0</v>
      </c>
      <c r="O4282" s="17">
        <f t="shared" ca="1" si="297"/>
        <v>0</v>
      </c>
      <c r="P4282" s="17">
        <f t="shared" ca="1" si="298"/>
        <v>0</v>
      </c>
      <c r="Q4282" s="17">
        <f t="shared" ca="1" si="299"/>
        <v>0</v>
      </c>
    </row>
    <row r="4283" spans="1:17" x14ac:dyDescent="0.35">
      <c r="A4283" t="s">
        <v>1765</v>
      </c>
      <c r="B4283" t="s">
        <v>1796</v>
      </c>
      <c r="D4283" t="s">
        <v>14</v>
      </c>
      <c r="E4283" t="s">
        <v>21</v>
      </c>
      <c r="G4283" t="s">
        <v>3040</v>
      </c>
      <c r="H4283">
        <v>15231.9</v>
      </c>
      <c r="J4283">
        <v>0</v>
      </c>
      <c r="K4283">
        <v>0</v>
      </c>
      <c r="L4283" s="17">
        <f>IF($E4283&lt;&gt;"",VLOOKUP($E4283,GEMWs!$E$14:$L$20,7,FALSE),"")</f>
        <v>37.754918937403332</v>
      </c>
      <c r="M4283" s="17">
        <f>IF($E4283&lt;&gt;"",VLOOKUP($E4283,GEMWs!$E$14:$L$20,8,FALSE),"")</f>
        <v>96.174593288388181</v>
      </c>
      <c r="N4283" s="17">
        <f t="shared" ca="1" si="296"/>
        <v>37.754918937403332</v>
      </c>
      <c r="O4283" s="17">
        <f t="shared" ca="1" si="297"/>
        <v>96.174593288388181</v>
      </c>
      <c r="P4283" s="17">
        <f t="shared" ca="1" si="298"/>
        <v>158.3775868365336</v>
      </c>
      <c r="Q4283" s="17">
        <f t="shared" ca="1" si="299"/>
        <v>403.44147011026803</v>
      </c>
    </row>
    <row r="4284" spans="1:17" x14ac:dyDescent="0.35">
      <c r="A4284" t="s">
        <v>1765</v>
      </c>
      <c r="B4284" t="s">
        <v>917</v>
      </c>
      <c r="C4284" t="s">
        <v>918</v>
      </c>
      <c r="D4284" t="s">
        <v>14</v>
      </c>
      <c r="E4284" t="s">
        <v>21</v>
      </c>
      <c r="F4284" t="s">
        <v>14</v>
      </c>
      <c r="G4284" t="s">
        <v>3040</v>
      </c>
      <c r="H4284">
        <v>68793.7</v>
      </c>
      <c r="I4284">
        <v>453</v>
      </c>
      <c r="J4284">
        <v>7</v>
      </c>
      <c r="K4284">
        <v>189.0625</v>
      </c>
      <c r="L4284" s="17">
        <f>IF($E4284&lt;&gt;"",VLOOKUP($E4284,GEMWs!$E$14:$L$20,7,FALSE),"")</f>
        <v>37.754918937403332</v>
      </c>
      <c r="M4284" s="17">
        <f>IF($E4284&lt;&gt;"",VLOOKUP($E4284,GEMWs!$E$14:$L$20,8,FALSE),"")</f>
        <v>96.174593288388181</v>
      </c>
      <c r="N4284" s="17">
        <f t="shared" si="296"/>
        <v>7</v>
      </c>
      <c r="O4284" s="17">
        <f t="shared" si="297"/>
        <v>189.0625</v>
      </c>
      <c r="P4284" s="17">
        <f t="shared" si="298"/>
        <v>363.86750413223137</v>
      </c>
      <c r="Q4284" s="17">
        <f t="shared" si="299"/>
        <v>9827.6714285714279</v>
      </c>
    </row>
    <row r="4285" spans="1:17" x14ac:dyDescent="0.35">
      <c r="A4285" t="s">
        <v>1765</v>
      </c>
      <c r="B4285" t="s">
        <v>1770</v>
      </c>
      <c r="C4285" t="s">
        <v>1771</v>
      </c>
      <c r="D4285" t="s">
        <v>14</v>
      </c>
      <c r="E4285" t="s">
        <v>21</v>
      </c>
      <c r="F4285" t="s">
        <v>22</v>
      </c>
      <c r="G4285" t="s">
        <v>3040</v>
      </c>
      <c r="H4285">
        <v>204485</v>
      </c>
      <c r="I4285">
        <v>243</v>
      </c>
      <c r="J4285">
        <v>9.6085329999999995</v>
      </c>
      <c r="K4285">
        <v>54.535674999999998</v>
      </c>
      <c r="L4285" s="17">
        <f>IF($E4285&lt;&gt;"",VLOOKUP($E4285,GEMWs!$E$14:$L$20,7,FALSE),"")</f>
        <v>37.754918937403332</v>
      </c>
      <c r="M4285" s="17">
        <f>IF($E4285&lt;&gt;"",VLOOKUP($E4285,GEMWs!$E$14:$L$20,8,FALSE),"")</f>
        <v>96.174593288388181</v>
      </c>
      <c r="N4285" s="17">
        <f t="shared" si="296"/>
        <v>9.6085329999999995</v>
      </c>
      <c r="O4285" s="17">
        <f t="shared" si="297"/>
        <v>54.535674999999998</v>
      </c>
      <c r="P4285" s="17">
        <f t="shared" si="298"/>
        <v>3749.56393223335</v>
      </c>
      <c r="Q4285" s="17">
        <f t="shared" si="299"/>
        <v>21281.604590419789</v>
      </c>
    </row>
    <row r="4286" spans="1:17" x14ac:dyDescent="0.35">
      <c r="A4286" t="s">
        <v>1765</v>
      </c>
      <c r="B4286" t="s">
        <v>45</v>
      </c>
      <c r="C4286" t="s">
        <v>46</v>
      </c>
      <c r="D4286" t="s">
        <v>14</v>
      </c>
      <c r="E4286" t="s">
        <v>21</v>
      </c>
      <c r="F4286" t="s">
        <v>22</v>
      </c>
      <c r="G4286" t="s">
        <v>3040</v>
      </c>
      <c r="H4286">
        <v>220</v>
      </c>
      <c r="I4286">
        <v>420</v>
      </c>
      <c r="J4286">
        <v>29540</v>
      </c>
      <c r="K4286">
        <v>36360</v>
      </c>
      <c r="L4286" s="17">
        <f>IF($E4286&lt;&gt;"",VLOOKUP($E4286,GEMWs!$E$14:$L$20,7,FALSE),"")</f>
        <v>37.754918937403332</v>
      </c>
      <c r="M4286" s="17">
        <f>IF($E4286&lt;&gt;"",VLOOKUP($E4286,GEMWs!$E$14:$L$20,8,FALSE),"")</f>
        <v>96.174593288388181</v>
      </c>
      <c r="N4286" s="17">
        <f t="shared" si="296"/>
        <v>29540</v>
      </c>
      <c r="O4286" s="17">
        <f t="shared" si="297"/>
        <v>36360</v>
      </c>
      <c r="P4286" s="17">
        <f t="shared" si="298"/>
        <v>6.0506050605060504E-3</v>
      </c>
      <c r="Q4286" s="17">
        <f t="shared" si="299"/>
        <v>7.4475287745429924E-3</v>
      </c>
    </row>
    <row r="4287" spans="1:17" x14ac:dyDescent="0.35">
      <c r="A4287" t="s">
        <v>1765</v>
      </c>
      <c r="B4287" t="s">
        <v>1516</v>
      </c>
      <c r="D4287" t="s">
        <v>14</v>
      </c>
      <c r="E4287" t="s">
        <v>21</v>
      </c>
      <c r="G4287" t="s">
        <v>3040</v>
      </c>
      <c r="H4287">
        <v>8522.9</v>
      </c>
      <c r="J4287">
        <v>0</v>
      </c>
      <c r="K4287">
        <v>0</v>
      </c>
      <c r="L4287" s="17">
        <f>IF($E4287&lt;&gt;"",VLOOKUP($E4287,GEMWs!$E$14:$L$20,7,FALSE),"")</f>
        <v>37.754918937403332</v>
      </c>
      <c r="M4287" s="17">
        <f>IF($E4287&lt;&gt;"",VLOOKUP($E4287,GEMWs!$E$14:$L$20,8,FALSE),"")</f>
        <v>96.174593288388181</v>
      </c>
      <c r="N4287" s="17">
        <f t="shared" ca="1" si="296"/>
        <v>37.754918937403332</v>
      </c>
      <c r="O4287" s="17">
        <f t="shared" ca="1" si="297"/>
        <v>96.174593288388181</v>
      </c>
      <c r="P4287" s="17">
        <f t="shared" ca="1" si="298"/>
        <v>88.619038652373774</v>
      </c>
      <c r="Q4287" s="17">
        <f t="shared" ca="1" si="299"/>
        <v>225.74277047530535</v>
      </c>
    </row>
    <row r="4288" spans="1:17" x14ac:dyDescent="0.35">
      <c r="A4288" t="s">
        <v>1765</v>
      </c>
      <c r="B4288" t="s">
        <v>1772</v>
      </c>
      <c r="C4288" t="s">
        <v>1773</v>
      </c>
      <c r="D4288" t="s">
        <v>14</v>
      </c>
      <c r="E4288" t="s">
        <v>21</v>
      </c>
      <c r="F4288" t="s">
        <v>22</v>
      </c>
      <c r="G4288" t="s">
        <v>3040</v>
      </c>
      <c r="H4288">
        <v>12406.5</v>
      </c>
      <c r="I4288">
        <v>464</v>
      </c>
      <c r="J4288">
        <v>907</v>
      </c>
      <c r="K4288">
        <v>9072</v>
      </c>
      <c r="L4288" s="17">
        <f>IF($E4288&lt;&gt;"",VLOOKUP($E4288,GEMWs!$E$14:$L$20,7,FALSE),"")</f>
        <v>37.754918937403332</v>
      </c>
      <c r="M4288" s="17">
        <f>IF($E4288&lt;&gt;"",VLOOKUP($E4288,GEMWs!$E$14:$L$20,8,FALSE),"")</f>
        <v>96.174593288388181</v>
      </c>
      <c r="N4288" s="17">
        <f t="shared" si="296"/>
        <v>907</v>
      </c>
      <c r="O4288" s="17">
        <f t="shared" si="297"/>
        <v>9072</v>
      </c>
      <c r="P4288" s="17">
        <f t="shared" si="298"/>
        <v>1.3675595238095237</v>
      </c>
      <c r="Q4288" s="17">
        <f t="shared" si="299"/>
        <v>13.678610804851157</v>
      </c>
    </row>
    <row r="4289" spans="1:17" x14ac:dyDescent="0.35">
      <c r="A4289" t="s">
        <v>1765</v>
      </c>
      <c r="B4289" t="s">
        <v>1797</v>
      </c>
      <c r="D4289" t="s">
        <v>14</v>
      </c>
      <c r="E4289" t="s">
        <v>21</v>
      </c>
      <c r="G4289" t="s">
        <v>3040</v>
      </c>
      <c r="H4289">
        <v>20524.8</v>
      </c>
      <c r="J4289">
        <v>0</v>
      </c>
      <c r="K4289">
        <v>0</v>
      </c>
      <c r="L4289" s="17">
        <f>IF($E4289&lt;&gt;"",VLOOKUP($E4289,GEMWs!$E$14:$L$20,7,FALSE),"")</f>
        <v>37.754918937403332</v>
      </c>
      <c r="M4289" s="17">
        <f>IF($E4289&lt;&gt;"",VLOOKUP($E4289,GEMWs!$E$14:$L$20,8,FALSE),"")</f>
        <v>96.174593288388181</v>
      </c>
      <c r="N4289" s="17">
        <f t="shared" ca="1" si="296"/>
        <v>37.754918937403332</v>
      </c>
      <c r="O4289" s="17">
        <f t="shared" ca="1" si="297"/>
        <v>96.174593288388181</v>
      </c>
      <c r="P4289" s="17">
        <f t="shared" ca="1" si="298"/>
        <v>213.41187207784219</v>
      </c>
      <c r="Q4289" s="17">
        <f t="shared" ca="1" si="299"/>
        <v>543.63247432816854</v>
      </c>
    </row>
    <row r="4290" spans="1:17" x14ac:dyDescent="0.35">
      <c r="A4290" t="s">
        <v>1765</v>
      </c>
      <c r="B4290" t="s">
        <v>1818</v>
      </c>
      <c r="D4290" t="s">
        <v>22</v>
      </c>
      <c r="G4290" t="s">
        <v>3040</v>
      </c>
      <c r="H4290">
        <v>3792</v>
      </c>
      <c r="J4290">
        <v>0</v>
      </c>
      <c r="K4290">
        <v>0</v>
      </c>
      <c r="L4290" s="17" t="str">
        <f>IF($E4290&lt;&gt;"",VLOOKUP($E4290,GEMWs!$E$14:$L$20,7,FALSE),"")</f>
        <v/>
      </c>
      <c r="M4290" s="17" t="str">
        <f>IF($E4290&lt;&gt;"",VLOOKUP($E4290,GEMWs!$E$14:$L$20,8,FALSE),"")</f>
        <v/>
      </c>
      <c r="N4290" s="17">
        <f t="shared" ca="1" si="296"/>
        <v>0</v>
      </c>
      <c r="O4290" s="17">
        <f t="shared" ca="1" si="297"/>
        <v>0</v>
      </c>
      <c r="P4290" s="17">
        <f t="shared" ca="1" si="298"/>
        <v>0</v>
      </c>
      <c r="Q4290" s="17">
        <f t="shared" ca="1" si="299"/>
        <v>0</v>
      </c>
    </row>
    <row r="4291" spans="1:17" x14ac:dyDescent="0.35">
      <c r="A4291" t="s">
        <v>1765</v>
      </c>
      <c r="B4291" t="s">
        <v>2984</v>
      </c>
      <c r="D4291" t="s">
        <v>14</v>
      </c>
      <c r="E4291" t="s">
        <v>21</v>
      </c>
      <c r="G4291" t="s">
        <v>3040</v>
      </c>
      <c r="H4291">
        <v>15249.1</v>
      </c>
      <c r="J4291">
        <v>0</v>
      </c>
      <c r="K4291">
        <v>0</v>
      </c>
      <c r="L4291" s="17">
        <f>IF($E4291&lt;&gt;"",VLOOKUP($E4291,GEMWs!$E$14:$L$20,7,FALSE),"")</f>
        <v>37.754918937403332</v>
      </c>
      <c r="M4291" s="17">
        <f>IF($E4291&lt;&gt;"",VLOOKUP($E4291,GEMWs!$E$14:$L$20,8,FALSE),"")</f>
        <v>96.174593288388181</v>
      </c>
      <c r="N4291" s="17">
        <f t="shared" ca="1" si="296"/>
        <v>37.754918937403332</v>
      </c>
      <c r="O4291" s="17">
        <f t="shared" ca="1" si="297"/>
        <v>96.174593288388181</v>
      </c>
      <c r="P4291" s="17">
        <f t="shared" ca="1" si="298"/>
        <v>158.55642824788663</v>
      </c>
      <c r="Q4291" s="17">
        <f t="shared" ca="1" si="299"/>
        <v>403.8970398872425</v>
      </c>
    </row>
    <row r="4292" spans="1:17" x14ac:dyDescent="0.35">
      <c r="A4292" t="s">
        <v>1765</v>
      </c>
      <c r="B4292" t="s">
        <v>3016</v>
      </c>
      <c r="D4292" t="s">
        <v>14</v>
      </c>
      <c r="E4292" t="s">
        <v>21</v>
      </c>
      <c r="G4292" t="s">
        <v>3040</v>
      </c>
      <c r="H4292">
        <v>2206.5</v>
      </c>
      <c r="J4292">
        <v>0</v>
      </c>
      <c r="K4292">
        <v>0</v>
      </c>
      <c r="L4292" s="17">
        <f>IF($E4292&lt;&gt;"",VLOOKUP($E4292,GEMWs!$E$14:$L$20,7,FALSE),"")</f>
        <v>37.754918937403332</v>
      </c>
      <c r="M4292" s="17">
        <f>IF($E4292&lt;&gt;"",VLOOKUP($E4292,GEMWs!$E$14:$L$20,8,FALSE),"")</f>
        <v>96.174593288388181</v>
      </c>
      <c r="N4292" s="17">
        <f t="shared" ca="1" si="296"/>
        <v>37.754918937403332</v>
      </c>
      <c r="O4292" s="17">
        <f t="shared" ca="1" si="297"/>
        <v>96.174593288388181</v>
      </c>
      <c r="P4292" s="17">
        <f t="shared" ca="1" si="298"/>
        <v>22.942649659911854</v>
      </c>
      <c r="Q4292" s="17">
        <f t="shared" ca="1" si="299"/>
        <v>58.44271586593311</v>
      </c>
    </row>
    <row r="4293" spans="1:17" x14ac:dyDescent="0.35">
      <c r="A4293" t="s">
        <v>1765</v>
      </c>
      <c r="B4293" t="s">
        <v>2973</v>
      </c>
      <c r="D4293" t="s">
        <v>14</v>
      </c>
      <c r="E4293" t="s">
        <v>18</v>
      </c>
      <c r="G4293" t="s">
        <v>3040</v>
      </c>
      <c r="H4293">
        <v>452</v>
      </c>
      <c r="J4293">
        <v>0</v>
      </c>
      <c r="K4293">
        <v>0</v>
      </c>
      <c r="L4293" s="17">
        <f>IF($E4293&lt;&gt;"",VLOOKUP($E4293,GEMWs!$E$14:$L$20,7,FALSE),"")</f>
        <v>5950.3939027696888</v>
      </c>
      <c r="M4293" s="17">
        <f>IF($E4293&lt;&gt;"",VLOOKUP($E4293,GEMWs!$E$14:$L$20,8,FALSE),"")</f>
        <v>10539.430626954083</v>
      </c>
      <c r="N4293" s="17">
        <f t="shared" ca="1" si="296"/>
        <v>5950.3939027696888</v>
      </c>
      <c r="O4293" s="17">
        <f t="shared" ca="1" si="297"/>
        <v>10539.430626954083</v>
      </c>
      <c r="P4293" s="17">
        <f t="shared" ca="1" si="298"/>
        <v>4.2886567215882791E-2</v>
      </c>
      <c r="Q4293" s="17">
        <f t="shared" ca="1" si="299"/>
        <v>7.5961357749713118E-2</v>
      </c>
    </row>
    <row r="4294" spans="1:17" x14ac:dyDescent="0.35">
      <c r="A4294" t="s">
        <v>1765</v>
      </c>
      <c r="B4294" t="s">
        <v>3006</v>
      </c>
      <c r="D4294" t="s">
        <v>14</v>
      </c>
      <c r="E4294" t="s">
        <v>21</v>
      </c>
      <c r="G4294" t="s">
        <v>3040</v>
      </c>
      <c r="H4294">
        <v>64336.5</v>
      </c>
      <c r="J4294">
        <v>0</v>
      </c>
      <c r="K4294">
        <v>0</v>
      </c>
      <c r="L4294" s="17">
        <f>IF($E4294&lt;&gt;"",VLOOKUP($E4294,GEMWs!$E$14:$L$20,7,FALSE),"")</f>
        <v>37.754918937403332</v>
      </c>
      <c r="M4294" s="17">
        <f>IF($E4294&lt;&gt;"",VLOOKUP($E4294,GEMWs!$E$14:$L$20,8,FALSE),"")</f>
        <v>96.174593288388181</v>
      </c>
      <c r="N4294" s="17">
        <f t="shared" ca="1" si="296"/>
        <v>37.754918937403332</v>
      </c>
      <c r="O4294" s="17">
        <f t="shared" ca="1" si="297"/>
        <v>96.174593288388181</v>
      </c>
      <c r="P4294" s="17">
        <f t="shared" ca="1" si="298"/>
        <v>668.95525939040067</v>
      </c>
      <c r="Q4294" s="17">
        <f t="shared" ca="1" si="299"/>
        <v>1704.0561021113099</v>
      </c>
    </row>
    <row r="4295" spans="1:17" x14ac:dyDescent="0.35">
      <c r="A4295" t="s">
        <v>1765</v>
      </c>
      <c r="B4295" t="s">
        <v>469</v>
      </c>
      <c r="D4295" t="s">
        <v>14</v>
      </c>
      <c r="E4295" t="s">
        <v>21</v>
      </c>
      <c r="G4295" t="s">
        <v>3040</v>
      </c>
      <c r="H4295">
        <v>27108.6</v>
      </c>
      <c r="J4295">
        <v>0</v>
      </c>
      <c r="K4295">
        <v>0</v>
      </c>
      <c r="L4295" s="17">
        <f>IF($E4295&lt;&gt;"",VLOOKUP($E4295,GEMWs!$E$14:$L$20,7,FALSE),"")</f>
        <v>37.754918937403332</v>
      </c>
      <c r="M4295" s="17">
        <f>IF($E4295&lt;&gt;"",VLOOKUP($E4295,GEMWs!$E$14:$L$20,8,FALSE),"")</f>
        <v>96.174593288388181</v>
      </c>
      <c r="N4295" s="17">
        <f t="shared" ca="1" si="296"/>
        <v>37.754918937403332</v>
      </c>
      <c r="O4295" s="17">
        <f t="shared" ca="1" si="297"/>
        <v>96.174593288388181</v>
      </c>
      <c r="P4295" s="17">
        <f t="shared" ca="1" si="298"/>
        <v>281.86862115145544</v>
      </c>
      <c r="Q4295" s="17">
        <f t="shared" ca="1" si="299"/>
        <v>718.01504977259651</v>
      </c>
    </row>
    <row r="4296" spans="1:17" x14ac:dyDescent="0.35">
      <c r="A4296" t="s">
        <v>1765</v>
      </c>
      <c r="B4296" t="s">
        <v>2998</v>
      </c>
      <c r="D4296" t="s">
        <v>14</v>
      </c>
      <c r="E4296" t="s">
        <v>18</v>
      </c>
      <c r="G4296" t="s">
        <v>3040</v>
      </c>
      <c r="H4296">
        <v>2445.6999999999998</v>
      </c>
      <c r="J4296">
        <v>0</v>
      </c>
      <c r="K4296">
        <v>0</v>
      </c>
      <c r="L4296" s="17">
        <f>IF($E4296&lt;&gt;"",VLOOKUP($E4296,GEMWs!$E$14:$L$20,7,FALSE),"")</f>
        <v>5950.3939027696888</v>
      </c>
      <c r="M4296" s="17">
        <f>IF($E4296&lt;&gt;"",VLOOKUP($E4296,GEMWs!$E$14:$L$20,8,FALSE),"")</f>
        <v>10539.430626954083</v>
      </c>
      <c r="N4296" s="17">
        <f t="shared" ca="1" si="296"/>
        <v>5950.3939027696888</v>
      </c>
      <c r="O4296" s="17">
        <f t="shared" ca="1" si="297"/>
        <v>10539.430626954083</v>
      </c>
      <c r="P4296" s="17">
        <f t="shared" ca="1" si="298"/>
        <v>0.2320523837165587</v>
      </c>
      <c r="Q4296" s="17">
        <f t="shared" ca="1" si="299"/>
        <v>0.4110148067444101</v>
      </c>
    </row>
    <row r="4297" spans="1:17" x14ac:dyDescent="0.35">
      <c r="A4297" t="s">
        <v>1765</v>
      </c>
      <c r="B4297" t="s">
        <v>1819</v>
      </c>
      <c r="C4297" t="s">
        <v>158</v>
      </c>
      <c r="D4297" t="s">
        <v>14</v>
      </c>
      <c r="E4297" t="s">
        <v>21</v>
      </c>
      <c r="G4297" t="s">
        <v>3040</v>
      </c>
      <c r="H4297">
        <v>885.5</v>
      </c>
      <c r="J4297">
        <v>0</v>
      </c>
      <c r="K4297">
        <v>0</v>
      </c>
      <c r="L4297" s="17">
        <f>IF($E4297&lt;&gt;"",VLOOKUP($E4297,GEMWs!$E$14:$L$20,7,FALSE),"")</f>
        <v>37.754918937403332</v>
      </c>
      <c r="M4297" s="17">
        <f>IF($E4297&lt;&gt;"",VLOOKUP($E4297,GEMWs!$E$14:$L$20,8,FALSE),"")</f>
        <v>96.174593288388181</v>
      </c>
      <c r="N4297" s="17">
        <f t="shared" ca="1" si="296"/>
        <v>37.754918937403332</v>
      </c>
      <c r="O4297" s="17">
        <f t="shared" ca="1" si="297"/>
        <v>96.174593288388181</v>
      </c>
      <c r="P4297" s="17">
        <f t="shared" ref="P4297:P4360" ca="1" si="300">IF(O4297&gt;0,$H4297/O4297,0)</f>
        <v>9.2072133577393824</v>
      </c>
      <c r="Q4297" s="17">
        <f t="shared" ref="Q4297:Q4360" ca="1" si="301">IF(N4297&gt;0,$H4297/N4297,0)</f>
        <v>23.453897529700324</v>
      </c>
    </row>
    <row r="4298" spans="1:17" x14ac:dyDescent="0.35">
      <c r="A4298" t="s">
        <v>1765</v>
      </c>
      <c r="B4298" t="s">
        <v>1798</v>
      </c>
      <c r="D4298" t="s">
        <v>22</v>
      </c>
      <c r="G4298" t="s">
        <v>3040</v>
      </c>
      <c r="H4298">
        <v>6531</v>
      </c>
      <c r="J4298">
        <v>0</v>
      </c>
      <c r="K4298">
        <v>0</v>
      </c>
      <c r="L4298" s="17" t="str">
        <f>IF($E4298&lt;&gt;"",VLOOKUP($E4298,GEMWs!$E$14:$L$20,7,FALSE),"")</f>
        <v/>
      </c>
      <c r="M4298" s="17" t="str">
        <f>IF($E4298&lt;&gt;"",VLOOKUP($E4298,GEMWs!$E$14:$L$20,8,FALSE),"")</f>
        <v/>
      </c>
      <c r="N4298" s="17">
        <f t="shared" ca="1" si="296"/>
        <v>0</v>
      </c>
      <c r="O4298" s="17">
        <f t="shared" ca="1" si="297"/>
        <v>0</v>
      </c>
      <c r="P4298" s="17">
        <f t="shared" ca="1" si="300"/>
        <v>0</v>
      </c>
      <c r="Q4298" s="17">
        <f t="shared" ca="1" si="301"/>
        <v>0</v>
      </c>
    </row>
    <row r="4299" spans="1:17" x14ac:dyDescent="0.35">
      <c r="A4299" t="s">
        <v>1765</v>
      </c>
      <c r="B4299" t="s">
        <v>2995</v>
      </c>
      <c r="C4299" t="s">
        <v>158</v>
      </c>
      <c r="D4299" t="s">
        <v>22</v>
      </c>
      <c r="G4299" t="s">
        <v>3040</v>
      </c>
      <c r="H4299">
        <v>1.9</v>
      </c>
      <c r="J4299">
        <v>0</v>
      </c>
      <c r="K4299">
        <v>0</v>
      </c>
      <c r="L4299" s="17" t="str">
        <f>IF($E4299&lt;&gt;"",VLOOKUP($E4299,GEMWs!$E$14:$L$20,7,FALSE),"")</f>
        <v/>
      </c>
      <c r="M4299" s="17" t="str">
        <f>IF($E4299&lt;&gt;"",VLOOKUP($E4299,GEMWs!$E$14:$L$20,8,FALSE),"")</f>
        <v/>
      </c>
      <c r="N4299" s="17">
        <f t="shared" ca="1" si="296"/>
        <v>0</v>
      </c>
      <c r="O4299" s="17">
        <f t="shared" ca="1" si="297"/>
        <v>0</v>
      </c>
      <c r="P4299" s="17">
        <f t="shared" ca="1" si="300"/>
        <v>0</v>
      </c>
      <c r="Q4299" s="17">
        <f t="shared" ca="1" si="301"/>
        <v>0</v>
      </c>
    </row>
    <row r="4300" spans="1:17" x14ac:dyDescent="0.35">
      <c r="A4300" t="s">
        <v>1765</v>
      </c>
      <c r="B4300" t="s">
        <v>1820</v>
      </c>
      <c r="D4300" t="s">
        <v>14</v>
      </c>
      <c r="E4300" t="s">
        <v>21</v>
      </c>
      <c r="G4300" t="s">
        <v>3040</v>
      </c>
      <c r="H4300">
        <v>6591.8</v>
      </c>
      <c r="J4300">
        <v>0</v>
      </c>
      <c r="K4300">
        <v>0</v>
      </c>
      <c r="L4300" s="17">
        <f>IF($E4300&lt;&gt;"",VLOOKUP($E4300,GEMWs!$E$14:$L$20,7,FALSE),"")</f>
        <v>37.754918937403332</v>
      </c>
      <c r="M4300" s="17">
        <f>IF($E4300&lt;&gt;"",VLOOKUP($E4300,GEMWs!$E$14:$L$20,8,FALSE),"")</f>
        <v>96.174593288388181</v>
      </c>
      <c r="N4300" s="17">
        <f t="shared" ca="1" si="296"/>
        <v>37.754918937403332</v>
      </c>
      <c r="O4300" s="17">
        <f t="shared" ca="1" si="297"/>
        <v>96.174593288388181</v>
      </c>
      <c r="P4300" s="17">
        <f t="shared" ca="1" si="300"/>
        <v>68.539931125405374</v>
      </c>
      <c r="Q4300" s="17">
        <f t="shared" ca="1" si="301"/>
        <v>174.59446836395099</v>
      </c>
    </row>
    <row r="4301" spans="1:17" x14ac:dyDescent="0.35">
      <c r="A4301" t="s">
        <v>1765</v>
      </c>
      <c r="B4301" t="s">
        <v>1799</v>
      </c>
      <c r="D4301" t="s">
        <v>14</v>
      </c>
      <c r="E4301" t="s">
        <v>21</v>
      </c>
      <c r="G4301" t="s">
        <v>3040</v>
      </c>
      <c r="H4301">
        <v>4265.5</v>
      </c>
      <c r="J4301">
        <v>0</v>
      </c>
      <c r="K4301">
        <v>0</v>
      </c>
      <c r="L4301" s="17">
        <f>IF($E4301&lt;&gt;"",VLOOKUP($E4301,GEMWs!$E$14:$L$20,7,FALSE),"")</f>
        <v>37.754918937403332</v>
      </c>
      <c r="M4301" s="17">
        <f>IF($E4301&lt;&gt;"",VLOOKUP($E4301,GEMWs!$E$14:$L$20,8,FALSE),"")</f>
        <v>96.174593288388181</v>
      </c>
      <c r="N4301" s="17">
        <f t="shared" ca="1" si="296"/>
        <v>37.754918937403332</v>
      </c>
      <c r="O4301" s="17">
        <f t="shared" ca="1" si="297"/>
        <v>96.174593288388181</v>
      </c>
      <c r="P4301" s="17">
        <f t="shared" ca="1" si="300"/>
        <v>44.351630239906648</v>
      </c>
      <c r="Q4301" s="17">
        <f t="shared" ca="1" si="301"/>
        <v>112.9786560281612</v>
      </c>
    </row>
    <row r="4302" spans="1:17" x14ac:dyDescent="0.35">
      <c r="A4302" t="s">
        <v>1765</v>
      </c>
      <c r="B4302" t="s">
        <v>1821</v>
      </c>
      <c r="D4302" t="s">
        <v>14</v>
      </c>
      <c r="E4302" t="s">
        <v>21</v>
      </c>
      <c r="G4302" t="s">
        <v>3040</v>
      </c>
      <c r="H4302">
        <v>9476.4</v>
      </c>
      <c r="J4302">
        <v>0</v>
      </c>
      <c r="K4302">
        <v>0</v>
      </c>
      <c r="L4302" s="17">
        <f>IF($E4302&lt;&gt;"",VLOOKUP($E4302,GEMWs!$E$14:$L$20,7,FALSE),"")</f>
        <v>37.754918937403332</v>
      </c>
      <c r="M4302" s="17">
        <f>IF($E4302&lt;&gt;"",VLOOKUP($E4302,GEMWs!$E$14:$L$20,8,FALSE),"")</f>
        <v>96.174593288388181</v>
      </c>
      <c r="N4302" s="17">
        <f t="shared" ca="1" si="296"/>
        <v>37.754918937403332</v>
      </c>
      <c r="O4302" s="17">
        <f t="shared" ca="1" si="297"/>
        <v>96.174593288388181</v>
      </c>
      <c r="P4302" s="17">
        <f t="shared" ca="1" si="300"/>
        <v>98.533299450346107</v>
      </c>
      <c r="Q4302" s="17">
        <f t="shared" ca="1" si="301"/>
        <v>250.99775782095105</v>
      </c>
    </row>
    <row r="4303" spans="1:17" x14ac:dyDescent="0.35">
      <c r="A4303" t="s">
        <v>1765</v>
      </c>
      <c r="B4303" t="s">
        <v>1822</v>
      </c>
      <c r="D4303" t="s">
        <v>14</v>
      </c>
      <c r="E4303" t="s">
        <v>21</v>
      </c>
      <c r="G4303" t="s">
        <v>3040</v>
      </c>
      <c r="H4303">
        <v>1826.1</v>
      </c>
      <c r="J4303">
        <v>0</v>
      </c>
      <c r="K4303">
        <v>0</v>
      </c>
      <c r="L4303" s="17">
        <f>IF($E4303&lt;&gt;"",VLOOKUP($E4303,GEMWs!$E$14:$L$20,7,FALSE),"")</f>
        <v>37.754918937403332</v>
      </c>
      <c r="M4303" s="17">
        <f>IF($E4303&lt;&gt;"",VLOOKUP($E4303,GEMWs!$E$14:$L$20,8,FALSE),"")</f>
        <v>96.174593288388181</v>
      </c>
      <c r="N4303" s="17">
        <f t="shared" ca="1" si="296"/>
        <v>37.754918937403332</v>
      </c>
      <c r="O4303" s="17">
        <f t="shared" ca="1" si="297"/>
        <v>96.174593288388181</v>
      </c>
      <c r="P4303" s="17">
        <f t="shared" ca="1" si="300"/>
        <v>18.987343097196934</v>
      </c>
      <c r="Q4303" s="17">
        <f t="shared" ca="1" si="301"/>
        <v>48.367207542615198</v>
      </c>
    </row>
    <row r="4304" spans="1:17" x14ac:dyDescent="0.35">
      <c r="A4304" t="s">
        <v>1765</v>
      </c>
      <c r="B4304" t="s">
        <v>919</v>
      </c>
      <c r="C4304" t="s">
        <v>920</v>
      </c>
      <c r="D4304" t="s">
        <v>14</v>
      </c>
      <c r="E4304" t="s">
        <v>21</v>
      </c>
      <c r="F4304" t="s">
        <v>22</v>
      </c>
      <c r="G4304" t="s">
        <v>3040</v>
      </c>
      <c r="H4304">
        <v>17742.2</v>
      </c>
      <c r="I4304">
        <v>421</v>
      </c>
      <c r="J4304">
        <v>941.18870700000002</v>
      </c>
      <c r="K4304">
        <v>941.18870700000002</v>
      </c>
      <c r="L4304" s="17">
        <f>IF($E4304&lt;&gt;"",VLOOKUP($E4304,GEMWs!$E$14:$L$20,7,FALSE),"")</f>
        <v>37.754918937403332</v>
      </c>
      <c r="M4304" s="17">
        <f>IF($E4304&lt;&gt;"",VLOOKUP($E4304,GEMWs!$E$14:$L$20,8,FALSE),"")</f>
        <v>96.174593288388181</v>
      </c>
      <c r="N4304" s="17">
        <f t="shared" si="296"/>
        <v>941.18870700000002</v>
      </c>
      <c r="O4304" s="17">
        <f t="shared" si="297"/>
        <v>941.18870700000002</v>
      </c>
      <c r="P4304" s="17">
        <f t="shared" si="300"/>
        <v>18.850842416663209</v>
      </c>
      <c r="Q4304" s="17">
        <f t="shared" si="301"/>
        <v>18.850842416663209</v>
      </c>
    </row>
    <row r="4305" spans="1:17" x14ac:dyDescent="0.35">
      <c r="A4305" t="s">
        <v>1765</v>
      </c>
      <c r="B4305" t="s">
        <v>915</v>
      </c>
      <c r="C4305" t="s">
        <v>916</v>
      </c>
      <c r="D4305" t="s">
        <v>14</v>
      </c>
      <c r="E4305" t="s">
        <v>21</v>
      </c>
      <c r="F4305" t="s">
        <v>22</v>
      </c>
      <c r="G4305" t="s">
        <v>3040</v>
      </c>
      <c r="H4305">
        <v>48894.1</v>
      </c>
      <c r="I4305">
        <v>252</v>
      </c>
      <c r="J4305">
        <v>53.942762999999999</v>
      </c>
      <c r="K4305">
        <v>192.94807</v>
      </c>
      <c r="L4305" s="17">
        <f>IF($E4305&lt;&gt;"",VLOOKUP($E4305,GEMWs!$E$14:$L$20,7,FALSE),"")</f>
        <v>37.754918937403332</v>
      </c>
      <c r="M4305" s="17">
        <f>IF($E4305&lt;&gt;"",VLOOKUP($E4305,GEMWs!$E$14:$L$20,8,FALSE),"")</f>
        <v>96.174593288388181</v>
      </c>
      <c r="N4305" s="17">
        <f t="shared" si="296"/>
        <v>53.942762999999999</v>
      </c>
      <c r="O4305" s="17">
        <f t="shared" si="297"/>
        <v>192.94807</v>
      </c>
      <c r="P4305" s="17">
        <f t="shared" si="300"/>
        <v>253.40548884474458</v>
      </c>
      <c r="Q4305" s="17">
        <f t="shared" si="301"/>
        <v>906.40703739999378</v>
      </c>
    </row>
    <row r="4306" spans="1:17" x14ac:dyDescent="0.35">
      <c r="A4306" t="s">
        <v>1765</v>
      </c>
      <c r="B4306" t="s">
        <v>1757</v>
      </c>
      <c r="C4306" t="s">
        <v>1758</v>
      </c>
      <c r="D4306" t="s">
        <v>14</v>
      </c>
      <c r="E4306" t="s">
        <v>21</v>
      </c>
      <c r="F4306" t="s">
        <v>22</v>
      </c>
      <c r="G4306" t="s">
        <v>3040</v>
      </c>
      <c r="H4306">
        <v>25644</v>
      </c>
      <c r="I4306">
        <v>424</v>
      </c>
      <c r="J4306">
        <v>730.08863199999996</v>
      </c>
      <c r="K4306">
        <v>730.08863199999996</v>
      </c>
      <c r="L4306" s="17">
        <f>IF($E4306&lt;&gt;"",VLOOKUP($E4306,GEMWs!$E$14:$L$20,7,FALSE),"")</f>
        <v>37.754918937403332</v>
      </c>
      <c r="M4306" s="17">
        <f>IF($E4306&lt;&gt;"",VLOOKUP($E4306,GEMWs!$E$14:$L$20,8,FALSE),"")</f>
        <v>96.174593288388181</v>
      </c>
      <c r="N4306" s="17">
        <f t="shared" si="296"/>
        <v>730.08863199999996</v>
      </c>
      <c r="O4306" s="17">
        <f t="shared" si="297"/>
        <v>730.08863199999996</v>
      </c>
      <c r="P4306" s="17">
        <f t="shared" si="300"/>
        <v>35.124502527523262</v>
      </c>
      <c r="Q4306" s="17">
        <f t="shared" si="301"/>
        <v>35.124502527523262</v>
      </c>
    </row>
    <row r="4307" spans="1:17" x14ac:dyDescent="0.35">
      <c r="A4307" t="s">
        <v>1765</v>
      </c>
      <c r="B4307" t="s">
        <v>176</v>
      </c>
      <c r="C4307" t="s">
        <v>177</v>
      </c>
      <c r="D4307" t="s">
        <v>14</v>
      </c>
      <c r="E4307" t="s">
        <v>21</v>
      </c>
      <c r="F4307" t="s">
        <v>22</v>
      </c>
      <c r="G4307" t="s">
        <v>3040</v>
      </c>
      <c r="H4307">
        <v>4914.6000000000004</v>
      </c>
      <c r="I4307">
        <v>255</v>
      </c>
      <c r="J4307">
        <v>13640</v>
      </c>
      <c r="K4307">
        <v>27270</v>
      </c>
      <c r="L4307" s="17">
        <f>IF($E4307&lt;&gt;"",VLOOKUP($E4307,GEMWs!$E$14:$L$20,7,FALSE),"")</f>
        <v>37.754918937403332</v>
      </c>
      <c r="M4307" s="17">
        <f>IF($E4307&lt;&gt;"",VLOOKUP($E4307,GEMWs!$E$14:$L$20,8,FALSE),"")</f>
        <v>96.174593288388181</v>
      </c>
      <c r="N4307" s="17">
        <f t="shared" ref="N4307:N4370" si="302">IF($I4307&lt;&gt;"",J4307,IF(AND($D4307="Y",$M$6=236),L4307,0))</f>
        <v>13640</v>
      </c>
      <c r="O4307" s="17">
        <f t="shared" ref="O4307:O4370" si="303">IF($I4307&lt;&gt;"",K4307,IF(AND($D4307="Y",$M$6=236),M4307,0))</f>
        <v>27270</v>
      </c>
      <c r="P4307" s="17">
        <f t="shared" si="300"/>
        <v>0.18022002200220022</v>
      </c>
      <c r="Q4307" s="17">
        <f t="shared" si="301"/>
        <v>0.36030791788856309</v>
      </c>
    </row>
    <row r="4308" spans="1:17" x14ac:dyDescent="0.35">
      <c r="A4308" t="s">
        <v>1765</v>
      </c>
      <c r="B4308" t="s">
        <v>1601</v>
      </c>
      <c r="D4308" t="s">
        <v>22</v>
      </c>
      <c r="G4308" t="s">
        <v>3040</v>
      </c>
      <c r="H4308">
        <v>33297.4</v>
      </c>
      <c r="J4308">
        <v>0</v>
      </c>
      <c r="K4308">
        <v>0</v>
      </c>
      <c r="L4308" s="17" t="str">
        <f>IF($E4308&lt;&gt;"",VLOOKUP($E4308,GEMWs!$E$14:$L$20,7,FALSE),"")</f>
        <v/>
      </c>
      <c r="M4308" s="17" t="str">
        <f>IF($E4308&lt;&gt;"",VLOOKUP($E4308,GEMWs!$E$14:$L$20,8,FALSE),"")</f>
        <v/>
      </c>
      <c r="N4308" s="17">
        <f t="shared" ca="1" si="302"/>
        <v>0</v>
      </c>
      <c r="O4308" s="17">
        <f t="shared" ca="1" si="303"/>
        <v>0</v>
      </c>
      <c r="P4308" s="17">
        <f t="shared" ca="1" si="300"/>
        <v>0</v>
      </c>
      <c r="Q4308" s="17">
        <f t="shared" ca="1" si="301"/>
        <v>0</v>
      </c>
    </row>
    <row r="4309" spans="1:17" x14ac:dyDescent="0.35">
      <c r="A4309" t="s">
        <v>1765</v>
      </c>
      <c r="B4309" t="s">
        <v>1800</v>
      </c>
      <c r="D4309" t="s">
        <v>14</v>
      </c>
      <c r="E4309" t="s">
        <v>21</v>
      </c>
      <c r="G4309" t="s">
        <v>3040</v>
      </c>
      <c r="H4309">
        <v>9691.9</v>
      </c>
      <c r="J4309">
        <v>0</v>
      </c>
      <c r="K4309">
        <v>0</v>
      </c>
      <c r="L4309" s="17">
        <f>IF($E4309&lt;&gt;"",VLOOKUP($E4309,GEMWs!$E$14:$L$20,7,FALSE),"")</f>
        <v>37.754918937403332</v>
      </c>
      <c r="M4309" s="17">
        <f>IF($E4309&lt;&gt;"",VLOOKUP($E4309,GEMWs!$E$14:$L$20,8,FALSE),"")</f>
        <v>96.174593288388181</v>
      </c>
      <c r="N4309" s="17">
        <f t="shared" ca="1" si="302"/>
        <v>37.754918937403332</v>
      </c>
      <c r="O4309" s="17">
        <f t="shared" ca="1" si="303"/>
        <v>96.174593288388181</v>
      </c>
      <c r="P4309" s="17">
        <f t="shared" ca="1" si="300"/>
        <v>100.77401597049612</v>
      </c>
      <c r="Q4309" s="17">
        <f t="shared" ca="1" si="301"/>
        <v>256.70562334060145</v>
      </c>
    </row>
    <row r="4310" spans="1:17" x14ac:dyDescent="0.35">
      <c r="A4310" t="s">
        <v>1765</v>
      </c>
      <c r="B4310" t="s">
        <v>3000</v>
      </c>
      <c r="D4310" t="s">
        <v>14</v>
      </c>
      <c r="E4310" t="s">
        <v>21</v>
      </c>
      <c r="G4310" t="s">
        <v>3040</v>
      </c>
      <c r="H4310">
        <v>87083.1</v>
      </c>
      <c r="J4310">
        <v>0</v>
      </c>
      <c r="K4310">
        <v>0</v>
      </c>
      <c r="L4310" s="17">
        <f>IF($E4310&lt;&gt;"",VLOOKUP($E4310,GEMWs!$E$14:$L$20,7,FALSE),"")</f>
        <v>37.754918937403332</v>
      </c>
      <c r="M4310" s="17">
        <f>IF($E4310&lt;&gt;"",VLOOKUP($E4310,GEMWs!$E$14:$L$20,8,FALSE),"")</f>
        <v>96.174593288388181</v>
      </c>
      <c r="N4310" s="17">
        <f t="shared" ca="1" si="302"/>
        <v>37.754918937403332</v>
      </c>
      <c r="O4310" s="17">
        <f t="shared" ca="1" si="303"/>
        <v>96.174593288388181</v>
      </c>
      <c r="P4310" s="17">
        <f t="shared" ca="1" si="300"/>
        <v>905.46886680220723</v>
      </c>
      <c r="Q4310" s="17">
        <f t="shared" ca="1" si="301"/>
        <v>2306.5365375139995</v>
      </c>
    </row>
    <row r="4311" spans="1:17" x14ac:dyDescent="0.35">
      <c r="A4311" t="s">
        <v>1765</v>
      </c>
      <c r="B4311" t="s">
        <v>504</v>
      </c>
      <c r="C4311" t="s">
        <v>505</v>
      </c>
      <c r="D4311" t="s">
        <v>22</v>
      </c>
      <c r="G4311" t="s">
        <v>3040</v>
      </c>
      <c r="H4311">
        <v>22693.200000000001</v>
      </c>
      <c r="J4311">
        <v>0</v>
      </c>
      <c r="K4311">
        <v>0</v>
      </c>
      <c r="L4311" s="17" t="str">
        <f>IF($E4311&lt;&gt;"",VLOOKUP($E4311,GEMWs!$E$14:$L$20,7,FALSE),"")</f>
        <v/>
      </c>
      <c r="M4311" s="17" t="str">
        <f>IF($E4311&lt;&gt;"",VLOOKUP($E4311,GEMWs!$E$14:$L$20,8,FALSE),"")</f>
        <v/>
      </c>
      <c r="N4311" s="17">
        <f t="shared" ca="1" si="302"/>
        <v>0</v>
      </c>
      <c r="O4311" s="17">
        <f t="shared" ca="1" si="303"/>
        <v>0</v>
      </c>
      <c r="P4311" s="17">
        <f t="shared" ca="1" si="300"/>
        <v>0</v>
      </c>
      <c r="Q4311" s="17">
        <f t="shared" ca="1" si="301"/>
        <v>0</v>
      </c>
    </row>
    <row r="4312" spans="1:17" x14ac:dyDescent="0.35">
      <c r="A4312" t="s">
        <v>1765</v>
      </c>
      <c r="B4312" t="s">
        <v>1823</v>
      </c>
      <c r="D4312" t="s">
        <v>14</v>
      </c>
      <c r="E4312" t="s">
        <v>21</v>
      </c>
      <c r="G4312" t="s">
        <v>3040</v>
      </c>
      <c r="H4312">
        <v>3905.8</v>
      </c>
      <c r="J4312">
        <v>0</v>
      </c>
      <c r="K4312">
        <v>0</v>
      </c>
      <c r="L4312" s="17">
        <f>IF($E4312&lt;&gt;"",VLOOKUP($E4312,GEMWs!$E$14:$L$20,7,FALSE),"")</f>
        <v>37.754918937403332</v>
      </c>
      <c r="M4312" s="17">
        <f>IF($E4312&lt;&gt;"",VLOOKUP($E4312,GEMWs!$E$14:$L$20,8,FALSE),"")</f>
        <v>96.174593288388181</v>
      </c>
      <c r="N4312" s="17">
        <f t="shared" ca="1" si="302"/>
        <v>37.754918937403332</v>
      </c>
      <c r="O4312" s="17">
        <f t="shared" ca="1" si="303"/>
        <v>96.174593288388181</v>
      </c>
      <c r="P4312" s="17">
        <f t="shared" ca="1" si="300"/>
        <v>40.611557236203815</v>
      </c>
      <c r="Q4312" s="17">
        <f t="shared" ca="1" si="301"/>
        <v>103.45142063410901</v>
      </c>
    </row>
    <row r="4313" spans="1:17" x14ac:dyDescent="0.35">
      <c r="A4313" t="s">
        <v>1765</v>
      </c>
      <c r="B4313" t="s">
        <v>445</v>
      </c>
      <c r="C4313" t="s">
        <v>446</v>
      </c>
      <c r="D4313" t="s">
        <v>14</v>
      </c>
      <c r="E4313" t="s">
        <v>21</v>
      </c>
      <c r="F4313" t="s">
        <v>22</v>
      </c>
      <c r="G4313" t="s">
        <v>3040</v>
      </c>
      <c r="H4313">
        <v>157442.1</v>
      </c>
      <c r="I4313">
        <v>263</v>
      </c>
      <c r="J4313">
        <v>5000</v>
      </c>
      <c r="K4313">
        <v>5000</v>
      </c>
      <c r="L4313" s="17">
        <f>IF($E4313&lt;&gt;"",VLOOKUP($E4313,GEMWs!$E$14:$L$20,7,FALSE),"")</f>
        <v>37.754918937403332</v>
      </c>
      <c r="M4313" s="17">
        <f>IF($E4313&lt;&gt;"",VLOOKUP($E4313,GEMWs!$E$14:$L$20,8,FALSE),"")</f>
        <v>96.174593288388181</v>
      </c>
      <c r="N4313" s="17">
        <f t="shared" si="302"/>
        <v>5000</v>
      </c>
      <c r="O4313" s="17">
        <f t="shared" si="303"/>
        <v>5000</v>
      </c>
      <c r="P4313" s="17">
        <f t="shared" si="300"/>
        <v>31.488420000000001</v>
      </c>
      <c r="Q4313" s="17">
        <f t="shared" si="301"/>
        <v>31.488420000000001</v>
      </c>
    </row>
    <row r="4314" spans="1:17" x14ac:dyDescent="0.35">
      <c r="A4314" t="s">
        <v>1765</v>
      </c>
      <c r="B4314" t="s">
        <v>1801</v>
      </c>
      <c r="D4314" t="s">
        <v>14</v>
      </c>
      <c r="E4314" t="s">
        <v>21</v>
      </c>
      <c r="G4314" t="s">
        <v>3040</v>
      </c>
      <c r="H4314">
        <v>11949.8</v>
      </c>
      <c r="J4314">
        <v>0</v>
      </c>
      <c r="K4314">
        <v>0</v>
      </c>
      <c r="L4314" s="17">
        <f>IF($E4314&lt;&gt;"",VLOOKUP($E4314,GEMWs!$E$14:$L$20,7,FALSE),"")</f>
        <v>37.754918937403332</v>
      </c>
      <c r="M4314" s="17">
        <f>IF($E4314&lt;&gt;"",VLOOKUP($E4314,GEMWs!$E$14:$L$20,8,FALSE),"")</f>
        <v>96.174593288388181</v>
      </c>
      <c r="N4314" s="17">
        <f t="shared" ca="1" si="302"/>
        <v>37.754918937403332</v>
      </c>
      <c r="O4314" s="17">
        <f t="shared" ca="1" si="303"/>
        <v>96.174593288388181</v>
      </c>
      <c r="P4314" s="17">
        <f t="shared" ca="1" si="300"/>
        <v>124.25111031317229</v>
      </c>
      <c r="Q4314" s="17">
        <f t="shared" ca="1" si="301"/>
        <v>316.5097512144697</v>
      </c>
    </row>
    <row r="4315" spans="1:17" x14ac:dyDescent="0.35">
      <c r="A4315" t="s">
        <v>1765</v>
      </c>
      <c r="B4315" t="s">
        <v>1824</v>
      </c>
      <c r="D4315" t="s">
        <v>14</v>
      </c>
      <c r="E4315" t="s">
        <v>21</v>
      </c>
      <c r="G4315" t="s">
        <v>3040</v>
      </c>
      <c r="H4315">
        <v>19630.900000000001</v>
      </c>
      <c r="J4315">
        <v>0</v>
      </c>
      <c r="K4315">
        <v>0</v>
      </c>
      <c r="L4315" s="17">
        <f>IF($E4315&lt;&gt;"",VLOOKUP($E4315,GEMWs!$E$14:$L$20,7,FALSE),"")</f>
        <v>37.754918937403332</v>
      </c>
      <c r="M4315" s="17">
        <f>IF($E4315&lt;&gt;"",VLOOKUP($E4315,GEMWs!$E$14:$L$20,8,FALSE),"")</f>
        <v>96.174593288388181</v>
      </c>
      <c r="N4315" s="17">
        <f t="shared" ca="1" si="302"/>
        <v>37.754918937403332</v>
      </c>
      <c r="O4315" s="17">
        <f t="shared" ca="1" si="303"/>
        <v>96.174593288388181</v>
      </c>
      <c r="P4315" s="17">
        <f t="shared" ca="1" si="300"/>
        <v>204.11731756572112</v>
      </c>
      <c r="Q4315" s="17">
        <f t="shared" ca="1" si="301"/>
        <v>519.95608923296913</v>
      </c>
    </row>
    <row r="4316" spans="1:17" x14ac:dyDescent="0.35">
      <c r="A4316" t="s">
        <v>1765</v>
      </c>
      <c r="B4316" t="s">
        <v>1825</v>
      </c>
      <c r="C4316" t="s">
        <v>158</v>
      </c>
      <c r="D4316" t="s">
        <v>14</v>
      </c>
      <c r="E4316" t="s">
        <v>21</v>
      </c>
      <c r="G4316" t="s">
        <v>3040</v>
      </c>
      <c r="H4316">
        <v>332.8</v>
      </c>
      <c r="J4316">
        <v>0</v>
      </c>
      <c r="K4316">
        <v>0</v>
      </c>
      <c r="L4316" s="17">
        <f>IF($E4316&lt;&gt;"",VLOOKUP($E4316,GEMWs!$E$14:$L$20,7,FALSE),"")</f>
        <v>37.754918937403332</v>
      </c>
      <c r="M4316" s="17">
        <f>IF($E4316&lt;&gt;"",VLOOKUP($E4316,GEMWs!$E$14:$L$20,8,FALSE),"")</f>
        <v>96.174593288388181</v>
      </c>
      <c r="N4316" s="17">
        <f t="shared" ca="1" si="302"/>
        <v>37.754918937403332</v>
      </c>
      <c r="O4316" s="17">
        <f t="shared" ca="1" si="303"/>
        <v>96.174593288388181</v>
      </c>
      <c r="P4316" s="17">
        <f t="shared" ca="1" si="300"/>
        <v>3.4603733545518538</v>
      </c>
      <c r="Q4316" s="17">
        <f t="shared" ca="1" si="301"/>
        <v>8.8147454521561475</v>
      </c>
    </row>
    <row r="4317" spans="1:17" x14ac:dyDescent="0.35">
      <c r="A4317" t="s">
        <v>1765</v>
      </c>
      <c r="B4317" t="s">
        <v>431</v>
      </c>
      <c r="C4317" t="s">
        <v>432</v>
      </c>
      <c r="D4317" t="s">
        <v>14</v>
      </c>
      <c r="E4317" t="s">
        <v>21</v>
      </c>
      <c r="F4317" t="s">
        <v>22</v>
      </c>
      <c r="G4317" t="s">
        <v>3040</v>
      </c>
      <c r="H4317">
        <v>94752.7</v>
      </c>
      <c r="I4317">
        <v>274</v>
      </c>
      <c r="J4317">
        <v>15000</v>
      </c>
      <c r="K4317">
        <v>20000</v>
      </c>
      <c r="L4317" s="17">
        <f>IF($E4317&lt;&gt;"",VLOOKUP($E4317,GEMWs!$E$14:$L$20,7,FALSE),"")</f>
        <v>37.754918937403332</v>
      </c>
      <c r="M4317" s="17">
        <f>IF($E4317&lt;&gt;"",VLOOKUP($E4317,GEMWs!$E$14:$L$20,8,FALSE),"")</f>
        <v>96.174593288388181</v>
      </c>
      <c r="N4317" s="17">
        <f t="shared" si="302"/>
        <v>15000</v>
      </c>
      <c r="O4317" s="17">
        <f t="shared" si="303"/>
        <v>20000</v>
      </c>
      <c r="P4317" s="17">
        <f t="shared" si="300"/>
        <v>4.737635</v>
      </c>
      <c r="Q4317" s="17">
        <f t="shared" si="301"/>
        <v>6.3168466666666667</v>
      </c>
    </row>
    <row r="4318" spans="1:17" x14ac:dyDescent="0.35">
      <c r="A4318" t="s">
        <v>1765</v>
      </c>
      <c r="B4318" t="s">
        <v>3017</v>
      </c>
      <c r="D4318" t="s">
        <v>14</v>
      </c>
      <c r="E4318" t="s">
        <v>18</v>
      </c>
      <c r="G4318" t="s">
        <v>3040</v>
      </c>
      <c r="H4318">
        <v>1159.7</v>
      </c>
      <c r="J4318">
        <v>0</v>
      </c>
      <c r="K4318">
        <v>0</v>
      </c>
      <c r="L4318" s="17">
        <f>IF($E4318&lt;&gt;"",VLOOKUP($E4318,GEMWs!$E$14:$L$20,7,FALSE),"")</f>
        <v>5950.3939027696888</v>
      </c>
      <c r="M4318" s="17">
        <f>IF($E4318&lt;&gt;"",VLOOKUP($E4318,GEMWs!$E$14:$L$20,8,FALSE),"")</f>
        <v>10539.430626954083</v>
      </c>
      <c r="N4318" s="17">
        <f t="shared" ca="1" si="302"/>
        <v>5950.3939027696888</v>
      </c>
      <c r="O4318" s="17">
        <f t="shared" ca="1" si="303"/>
        <v>10539.430626954083</v>
      </c>
      <c r="P4318" s="17">
        <f t="shared" ca="1" si="300"/>
        <v>0.11003440708021964</v>
      </c>
      <c r="Q4318" s="17">
        <f t="shared" ca="1" si="301"/>
        <v>0.19489466058040333</v>
      </c>
    </row>
    <row r="4319" spans="1:17" x14ac:dyDescent="0.35">
      <c r="A4319" t="s">
        <v>1765</v>
      </c>
      <c r="B4319" t="s">
        <v>1826</v>
      </c>
      <c r="D4319" t="s">
        <v>14</v>
      </c>
      <c r="E4319" t="s">
        <v>21</v>
      </c>
      <c r="G4319" t="s">
        <v>3040</v>
      </c>
      <c r="H4319">
        <v>374.6</v>
      </c>
      <c r="J4319">
        <v>0</v>
      </c>
      <c r="K4319">
        <v>0</v>
      </c>
      <c r="L4319" s="17">
        <f>IF($E4319&lt;&gt;"",VLOOKUP($E4319,GEMWs!$E$14:$L$20,7,FALSE),"")</f>
        <v>37.754918937403332</v>
      </c>
      <c r="M4319" s="17">
        <f>IF($E4319&lt;&gt;"",VLOOKUP($E4319,GEMWs!$E$14:$L$20,8,FALSE),"")</f>
        <v>96.174593288388181</v>
      </c>
      <c r="N4319" s="17">
        <f t="shared" ca="1" si="302"/>
        <v>37.754918937403332</v>
      </c>
      <c r="O4319" s="17">
        <f t="shared" ca="1" si="303"/>
        <v>96.174593288388181</v>
      </c>
      <c r="P4319" s="17">
        <f t="shared" ca="1" si="300"/>
        <v>3.8949995751656386</v>
      </c>
      <c r="Q4319" s="17">
        <f t="shared" ca="1" si="301"/>
        <v>9.9218859566637398</v>
      </c>
    </row>
    <row r="4320" spans="1:17" x14ac:dyDescent="0.35">
      <c r="A4320" t="s">
        <v>1765</v>
      </c>
      <c r="B4320" t="s">
        <v>3018</v>
      </c>
      <c r="D4320" t="s">
        <v>14</v>
      </c>
      <c r="E4320" t="s">
        <v>18</v>
      </c>
      <c r="G4320" t="s">
        <v>3040</v>
      </c>
      <c r="H4320">
        <v>4116.3999999999996</v>
      </c>
      <c r="J4320">
        <v>0</v>
      </c>
      <c r="K4320">
        <v>0</v>
      </c>
      <c r="L4320" s="17">
        <f>IF($E4320&lt;&gt;"",VLOOKUP($E4320,GEMWs!$E$14:$L$20,7,FALSE),"")</f>
        <v>5950.3939027696888</v>
      </c>
      <c r="M4320" s="17">
        <f>IF($E4320&lt;&gt;"",VLOOKUP($E4320,GEMWs!$E$14:$L$20,8,FALSE),"")</f>
        <v>10539.430626954083</v>
      </c>
      <c r="N4320" s="17">
        <f t="shared" ca="1" si="302"/>
        <v>5950.3939027696888</v>
      </c>
      <c r="O4320" s="17">
        <f t="shared" ca="1" si="303"/>
        <v>10539.430626954083</v>
      </c>
      <c r="P4320" s="17">
        <f t="shared" ca="1" si="300"/>
        <v>0.39057138337933611</v>
      </c>
      <c r="Q4320" s="17">
        <f t="shared" ca="1" si="301"/>
        <v>0.69178613504628106</v>
      </c>
    </row>
    <row r="4321" spans="1:17" x14ac:dyDescent="0.35">
      <c r="A4321" t="s">
        <v>1765</v>
      </c>
      <c r="B4321" t="s">
        <v>157</v>
      </c>
      <c r="D4321" t="s">
        <v>22</v>
      </c>
      <c r="G4321" t="s">
        <v>3040</v>
      </c>
      <c r="H4321">
        <v>1483</v>
      </c>
      <c r="J4321">
        <v>0</v>
      </c>
      <c r="K4321">
        <v>0</v>
      </c>
      <c r="L4321" s="17" t="str">
        <f>IF($E4321&lt;&gt;"",VLOOKUP($E4321,GEMWs!$E$14:$L$20,7,FALSE),"")</f>
        <v/>
      </c>
      <c r="M4321" s="17" t="str">
        <f>IF($E4321&lt;&gt;"",VLOOKUP($E4321,GEMWs!$E$14:$L$20,8,FALSE),"")</f>
        <v/>
      </c>
      <c r="N4321" s="17">
        <f t="shared" ca="1" si="302"/>
        <v>0</v>
      </c>
      <c r="O4321" s="17">
        <f t="shared" ca="1" si="303"/>
        <v>0</v>
      </c>
      <c r="P4321" s="17">
        <f t="shared" ca="1" si="300"/>
        <v>0</v>
      </c>
      <c r="Q4321" s="17">
        <f t="shared" ca="1" si="301"/>
        <v>0</v>
      </c>
    </row>
    <row r="4322" spans="1:17" x14ac:dyDescent="0.35">
      <c r="A4322" t="s">
        <v>1765</v>
      </c>
      <c r="B4322" t="s">
        <v>103</v>
      </c>
      <c r="D4322" t="s">
        <v>14</v>
      </c>
      <c r="E4322" t="s">
        <v>15</v>
      </c>
      <c r="G4322" t="s">
        <v>3040</v>
      </c>
      <c r="H4322">
        <v>647434.80000000005</v>
      </c>
      <c r="J4322">
        <v>0</v>
      </c>
      <c r="K4322">
        <v>0</v>
      </c>
      <c r="L4322" s="17">
        <f>IF($E4322&lt;&gt;"",VLOOKUP($E4322,GEMWs!$E$14:$L$20,7,FALSE),"")</f>
        <v>37.892086284381016</v>
      </c>
      <c r="M4322" s="17">
        <f>IF($E4322&lt;&gt;"",VLOOKUP($E4322,GEMWs!$E$14:$L$20,8,FALSE),"")</f>
        <v>96.522753888300599</v>
      </c>
      <c r="N4322" s="17">
        <f t="shared" ca="1" si="302"/>
        <v>37.892086284381016</v>
      </c>
      <c r="O4322" s="17">
        <f t="shared" ca="1" si="303"/>
        <v>96.522753888300599</v>
      </c>
      <c r="P4322" s="17">
        <f t="shared" ca="1" si="300"/>
        <v>6707.5873192473719</v>
      </c>
      <c r="Q4322" s="17">
        <f t="shared" ca="1" si="301"/>
        <v>17086.28010453123</v>
      </c>
    </row>
    <row r="4323" spans="1:17" x14ac:dyDescent="0.35">
      <c r="A4323" t="s">
        <v>1765</v>
      </c>
      <c r="B4323" t="s">
        <v>163</v>
      </c>
      <c r="D4323" t="s">
        <v>22</v>
      </c>
      <c r="G4323" t="s">
        <v>3040</v>
      </c>
      <c r="H4323">
        <v>7697</v>
      </c>
      <c r="J4323">
        <v>0</v>
      </c>
      <c r="K4323">
        <v>0</v>
      </c>
      <c r="L4323" s="17" t="str">
        <f>IF($E4323&lt;&gt;"",VLOOKUP($E4323,GEMWs!$E$14:$L$20,7,FALSE),"")</f>
        <v/>
      </c>
      <c r="M4323" s="17" t="str">
        <f>IF($E4323&lt;&gt;"",VLOOKUP($E4323,GEMWs!$E$14:$L$20,8,FALSE),"")</f>
        <v/>
      </c>
      <c r="N4323" s="17">
        <f t="shared" ca="1" si="302"/>
        <v>0</v>
      </c>
      <c r="O4323" s="17">
        <f t="shared" ca="1" si="303"/>
        <v>0</v>
      </c>
      <c r="P4323" s="17">
        <f t="shared" ca="1" si="300"/>
        <v>0</v>
      </c>
      <c r="Q4323" s="17">
        <f t="shared" ca="1" si="301"/>
        <v>0</v>
      </c>
    </row>
    <row r="4324" spans="1:17" x14ac:dyDescent="0.35">
      <c r="A4324" t="s">
        <v>1765</v>
      </c>
      <c r="B4324" t="s">
        <v>555</v>
      </c>
      <c r="D4324" t="s">
        <v>22</v>
      </c>
      <c r="G4324" t="s">
        <v>3040</v>
      </c>
      <c r="H4324">
        <v>231.7</v>
      </c>
      <c r="J4324">
        <v>0</v>
      </c>
      <c r="K4324">
        <v>0</v>
      </c>
      <c r="L4324" s="17" t="str">
        <f>IF($E4324&lt;&gt;"",VLOOKUP($E4324,GEMWs!$E$14:$L$20,7,FALSE),"")</f>
        <v/>
      </c>
      <c r="M4324" s="17" t="str">
        <f>IF($E4324&lt;&gt;"",VLOOKUP($E4324,GEMWs!$E$14:$L$20,8,FALSE),"")</f>
        <v/>
      </c>
      <c r="N4324" s="17">
        <f t="shared" ca="1" si="302"/>
        <v>0</v>
      </c>
      <c r="O4324" s="17">
        <f t="shared" ca="1" si="303"/>
        <v>0</v>
      </c>
      <c r="P4324" s="17">
        <f t="shared" ca="1" si="300"/>
        <v>0</v>
      </c>
      <c r="Q4324" s="17">
        <f t="shared" ca="1" si="301"/>
        <v>0</v>
      </c>
    </row>
    <row r="4325" spans="1:17" x14ac:dyDescent="0.35">
      <c r="A4325" t="s">
        <v>1765</v>
      </c>
      <c r="B4325" t="s">
        <v>2994</v>
      </c>
      <c r="D4325" t="s">
        <v>14</v>
      </c>
      <c r="E4325" t="s">
        <v>21</v>
      </c>
      <c r="G4325" t="s">
        <v>3040</v>
      </c>
      <c r="H4325">
        <v>464.6</v>
      </c>
      <c r="J4325">
        <v>0</v>
      </c>
      <c r="K4325">
        <v>0</v>
      </c>
      <c r="L4325" s="17">
        <f>IF($E4325&lt;&gt;"",VLOOKUP($E4325,GEMWs!$E$14:$L$20,7,FALSE),"")</f>
        <v>37.754918937403332</v>
      </c>
      <c r="M4325" s="17">
        <f>IF($E4325&lt;&gt;"",VLOOKUP($E4325,GEMWs!$E$14:$L$20,8,FALSE),"")</f>
        <v>96.174593288388181</v>
      </c>
      <c r="N4325" s="17">
        <f t="shared" ca="1" si="302"/>
        <v>37.754918937403332</v>
      </c>
      <c r="O4325" s="17">
        <f t="shared" ca="1" si="303"/>
        <v>96.174593288388181</v>
      </c>
      <c r="P4325" s="17">
        <f t="shared" ca="1" si="300"/>
        <v>4.8307976578268965</v>
      </c>
      <c r="Q4325" s="17">
        <f t="shared" ca="1" si="301"/>
        <v>12.305681301297314</v>
      </c>
    </row>
    <row r="4326" spans="1:17" x14ac:dyDescent="0.35">
      <c r="A4326" t="s">
        <v>1765</v>
      </c>
      <c r="B4326" t="s">
        <v>1802</v>
      </c>
      <c r="D4326" t="s">
        <v>22</v>
      </c>
      <c r="G4326" t="s">
        <v>3040</v>
      </c>
      <c r="H4326">
        <v>42329.9</v>
      </c>
      <c r="J4326">
        <v>0</v>
      </c>
      <c r="K4326">
        <v>0</v>
      </c>
      <c r="L4326" s="17" t="str">
        <f>IF($E4326&lt;&gt;"",VLOOKUP($E4326,GEMWs!$E$14:$L$20,7,FALSE),"")</f>
        <v/>
      </c>
      <c r="M4326" s="17" t="str">
        <f>IF($E4326&lt;&gt;"",VLOOKUP($E4326,GEMWs!$E$14:$L$20,8,FALSE),"")</f>
        <v/>
      </c>
      <c r="N4326" s="17">
        <f t="shared" ca="1" si="302"/>
        <v>0</v>
      </c>
      <c r="O4326" s="17">
        <f t="shared" ca="1" si="303"/>
        <v>0</v>
      </c>
      <c r="P4326" s="17">
        <f t="shared" ca="1" si="300"/>
        <v>0</v>
      </c>
      <c r="Q4326" s="17">
        <f t="shared" ca="1" si="301"/>
        <v>0</v>
      </c>
    </row>
    <row r="4327" spans="1:17" x14ac:dyDescent="0.35">
      <c r="A4327" t="s">
        <v>1765</v>
      </c>
      <c r="B4327" t="s">
        <v>1774</v>
      </c>
      <c r="C4327" t="s">
        <v>1775</v>
      </c>
      <c r="D4327" t="s">
        <v>14</v>
      </c>
      <c r="E4327" t="s">
        <v>21</v>
      </c>
      <c r="F4327" t="s">
        <v>22</v>
      </c>
      <c r="G4327" t="s">
        <v>3040</v>
      </c>
      <c r="H4327">
        <v>12526.6</v>
      </c>
      <c r="I4327">
        <v>447</v>
      </c>
      <c r="J4327">
        <v>1000</v>
      </c>
      <c r="K4327">
        <v>1000</v>
      </c>
      <c r="L4327" s="17">
        <f>IF($E4327&lt;&gt;"",VLOOKUP($E4327,GEMWs!$E$14:$L$20,7,FALSE),"")</f>
        <v>37.754918937403332</v>
      </c>
      <c r="M4327" s="17">
        <f>IF($E4327&lt;&gt;"",VLOOKUP($E4327,GEMWs!$E$14:$L$20,8,FALSE),"")</f>
        <v>96.174593288388181</v>
      </c>
      <c r="N4327" s="17">
        <f t="shared" si="302"/>
        <v>1000</v>
      </c>
      <c r="O4327" s="17">
        <f t="shared" si="303"/>
        <v>1000</v>
      </c>
      <c r="P4327" s="17">
        <f t="shared" si="300"/>
        <v>12.5266</v>
      </c>
      <c r="Q4327" s="17">
        <f t="shared" si="301"/>
        <v>12.5266</v>
      </c>
    </row>
    <row r="4328" spans="1:17" x14ac:dyDescent="0.35">
      <c r="A4328" t="s">
        <v>1765</v>
      </c>
      <c r="B4328" t="s">
        <v>49</v>
      </c>
      <c r="C4328" t="s">
        <v>50</v>
      </c>
      <c r="D4328" t="s">
        <v>14</v>
      </c>
      <c r="E4328" t="s">
        <v>21</v>
      </c>
      <c r="F4328" t="s">
        <v>14</v>
      </c>
      <c r="G4328" t="s">
        <v>3040</v>
      </c>
      <c r="H4328">
        <v>51006.2</v>
      </c>
      <c r="I4328">
        <v>278</v>
      </c>
      <c r="J4328">
        <v>20.321014999999999</v>
      </c>
      <c r="K4328">
        <v>2000</v>
      </c>
      <c r="L4328" s="17">
        <f>IF($E4328&lt;&gt;"",VLOOKUP($E4328,GEMWs!$E$14:$L$20,7,FALSE),"")</f>
        <v>37.754918937403332</v>
      </c>
      <c r="M4328" s="17">
        <f>IF($E4328&lt;&gt;"",VLOOKUP($E4328,GEMWs!$E$14:$L$20,8,FALSE),"")</f>
        <v>96.174593288388181</v>
      </c>
      <c r="N4328" s="17">
        <f t="shared" si="302"/>
        <v>20.321014999999999</v>
      </c>
      <c r="O4328" s="17">
        <f t="shared" si="303"/>
        <v>2000</v>
      </c>
      <c r="P4328" s="17">
        <f t="shared" si="300"/>
        <v>25.5031</v>
      </c>
      <c r="Q4328" s="17">
        <f t="shared" si="301"/>
        <v>2510.0222602069825</v>
      </c>
    </row>
    <row r="4329" spans="1:17" x14ac:dyDescent="0.35">
      <c r="A4329" t="s">
        <v>1765</v>
      </c>
      <c r="B4329" t="s">
        <v>1827</v>
      </c>
      <c r="C4329" t="s">
        <v>158</v>
      </c>
      <c r="D4329" t="s">
        <v>14</v>
      </c>
      <c r="E4329" t="s">
        <v>21</v>
      </c>
      <c r="G4329" t="s">
        <v>3040</v>
      </c>
      <c r="H4329">
        <v>9128</v>
      </c>
      <c r="J4329">
        <v>0</v>
      </c>
      <c r="K4329">
        <v>0</v>
      </c>
      <c r="L4329" s="17">
        <f>IF($E4329&lt;&gt;"",VLOOKUP($E4329,GEMWs!$E$14:$L$20,7,FALSE),"")</f>
        <v>37.754918937403332</v>
      </c>
      <c r="M4329" s="17">
        <f>IF($E4329&lt;&gt;"",VLOOKUP($E4329,GEMWs!$E$14:$L$20,8,FALSE),"")</f>
        <v>96.174593288388181</v>
      </c>
      <c r="N4329" s="17">
        <f t="shared" ca="1" si="302"/>
        <v>37.754918937403332</v>
      </c>
      <c r="O4329" s="17">
        <f t="shared" ca="1" si="303"/>
        <v>96.174593288388181</v>
      </c>
      <c r="P4329" s="17">
        <f t="shared" ca="1" si="300"/>
        <v>94.910721094799641</v>
      </c>
      <c r="Q4329" s="17">
        <f t="shared" ca="1" si="301"/>
        <v>241.76982117572507</v>
      </c>
    </row>
    <row r="4330" spans="1:17" x14ac:dyDescent="0.35">
      <c r="A4330" t="s">
        <v>1765</v>
      </c>
      <c r="B4330" t="s">
        <v>1828</v>
      </c>
      <c r="C4330" t="s">
        <v>158</v>
      </c>
      <c r="D4330" t="s">
        <v>14</v>
      </c>
      <c r="E4330" t="s">
        <v>21</v>
      </c>
      <c r="G4330" t="s">
        <v>3040</v>
      </c>
      <c r="H4330">
        <v>3124.9</v>
      </c>
      <c r="J4330">
        <v>0</v>
      </c>
      <c r="K4330">
        <v>0</v>
      </c>
      <c r="L4330" s="17">
        <f>IF($E4330&lt;&gt;"",VLOOKUP($E4330,GEMWs!$E$14:$L$20,7,FALSE),"")</f>
        <v>37.754918937403332</v>
      </c>
      <c r="M4330" s="17">
        <f>IF($E4330&lt;&gt;"",VLOOKUP($E4330,GEMWs!$E$14:$L$20,8,FALSE),"")</f>
        <v>96.174593288388181</v>
      </c>
      <c r="N4330" s="17">
        <f t="shared" ca="1" si="302"/>
        <v>37.754918937403332</v>
      </c>
      <c r="O4330" s="17">
        <f t="shared" ca="1" si="303"/>
        <v>96.174593288388181</v>
      </c>
      <c r="P4330" s="17">
        <f t="shared" ca="1" si="300"/>
        <v>32.4919492056463</v>
      </c>
      <c r="Q4330" s="17">
        <f t="shared" ca="1" si="301"/>
        <v>82.768023027171708</v>
      </c>
    </row>
    <row r="4331" spans="1:17" x14ac:dyDescent="0.35">
      <c r="A4331" t="s">
        <v>1765</v>
      </c>
      <c r="B4331" t="s">
        <v>433</v>
      </c>
      <c r="C4331" t="s">
        <v>434</v>
      </c>
      <c r="D4331" t="s">
        <v>14</v>
      </c>
      <c r="E4331" t="s">
        <v>21</v>
      </c>
      <c r="F4331" t="s">
        <v>22</v>
      </c>
      <c r="G4331" t="s">
        <v>3040</v>
      </c>
      <c r="H4331">
        <v>148332</v>
      </c>
      <c r="I4331">
        <v>279</v>
      </c>
      <c r="J4331">
        <v>5750</v>
      </c>
      <c r="K4331">
        <v>5900</v>
      </c>
      <c r="L4331" s="17">
        <f>IF($E4331&lt;&gt;"",VLOOKUP($E4331,GEMWs!$E$14:$L$20,7,FALSE),"")</f>
        <v>37.754918937403332</v>
      </c>
      <c r="M4331" s="17">
        <f>IF($E4331&lt;&gt;"",VLOOKUP($E4331,GEMWs!$E$14:$L$20,8,FALSE),"")</f>
        <v>96.174593288388181</v>
      </c>
      <c r="N4331" s="17">
        <f t="shared" si="302"/>
        <v>5750</v>
      </c>
      <c r="O4331" s="17">
        <f t="shared" si="303"/>
        <v>5900</v>
      </c>
      <c r="P4331" s="17">
        <f t="shared" si="300"/>
        <v>25.141016949152544</v>
      </c>
      <c r="Q4331" s="17">
        <f t="shared" si="301"/>
        <v>25.796869565217392</v>
      </c>
    </row>
    <row r="4332" spans="1:17" x14ac:dyDescent="0.35">
      <c r="A4332" t="s">
        <v>1765</v>
      </c>
      <c r="B4332" t="s">
        <v>236</v>
      </c>
      <c r="D4332" t="s">
        <v>22</v>
      </c>
      <c r="G4332" t="s">
        <v>3040</v>
      </c>
      <c r="H4332">
        <v>95860.4</v>
      </c>
      <c r="J4332">
        <v>0</v>
      </c>
      <c r="K4332">
        <v>0</v>
      </c>
      <c r="L4332" s="17" t="str">
        <f>IF($E4332&lt;&gt;"",VLOOKUP($E4332,GEMWs!$E$14:$L$20,7,FALSE),"")</f>
        <v/>
      </c>
      <c r="M4332" s="17" t="str">
        <f>IF($E4332&lt;&gt;"",VLOOKUP($E4332,GEMWs!$E$14:$L$20,8,FALSE),"")</f>
        <v/>
      </c>
      <c r="N4332" s="17">
        <f t="shared" ca="1" si="302"/>
        <v>0</v>
      </c>
      <c r="O4332" s="17">
        <f t="shared" ca="1" si="303"/>
        <v>0</v>
      </c>
      <c r="P4332" s="17">
        <f t="shared" ca="1" si="300"/>
        <v>0</v>
      </c>
      <c r="Q4332" s="17">
        <f t="shared" ca="1" si="301"/>
        <v>0</v>
      </c>
    </row>
    <row r="4333" spans="1:17" x14ac:dyDescent="0.35">
      <c r="A4333" t="s">
        <v>1765</v>
      </c>
      <c r="B4333" t="s">
        <v>1502</v>
      </c>
      <c r="D4333" t="s">
        <v>14</v>
      </c>
      <c r="E4333" t="s">
        <v>21</v>
      </c>
      <c r="G4333" t="s">
        <v>3040</v>
      </c>
      <c r="H4333">
        <v>8501.4</v>
      </c>
      <c r="J4333">
        <v>0</v>
      </c>
      <c r="K4333">
        <v>0</v>
      </c>
      <c r="L4333" s="17">
        <f>IF($E4333&lt;&gt;"",VLOOKUP($E4333,GEMWs!$E$14:$L$20,7,FALSE),"")</f>
        <v>37.754918937403332</v>
      </c>
      <c r="M4333" s="17">
        <f>IF($E4333&lt;&gt;"",VLOOKUP($E4333,GEMWs!$E$14:$L$20,8,FALSE),"")</f>
        <v>96.174593288388181</v>
      </c>
      <c r="N4333" s="17">
        <f t="shared" ca="1" si="302"/>
        <v>37.754918937403332</v>
      </c>
      <c r="O4333" s="17">
        <f t="shared" ca="1" si="303"/>
        <v>96.174593288388181</v>
      </c>
      <c r="P4333" s="17">
        <f t="shared" ca="1" si="300"/>
        <v>88.395486888182475</v>
      </c>
      <c r="Q4333" s="17">
        <f t="shared" ca="1" si="301"/>
        <v>225.17330825408732</v>
      </c>
    </row>
    <row r="4334" spans="1:17" x14ac:dyDescent="0.35">
      <c r="A4334" t="s">
        <v>1765</v>
      </c>
      <c r="B4334" t="s">
        <v>973</v>
      </c>
      <c r="C4334" t="s">
        <v>974</v>
      </c>
      <c r="D4334" t="s">
        <v>14</v>
      </c>
      <c r="E4334" t="s">
        <v>21</v>
      </c>
      <c r="F4334" t="s">
        <v>22</v>
      </c>
      <c r="G4334" t="s">
        <v>3040</v>
      </c>
      <c r="H4334">
        <v>23033.599999999999</v>
      </c>
      <c r="I4334">
        <v>281</v>
      </c>
      <c r="J4334">
        <v>2000</v>
      </c>
      <c r="K4334">
        <v>2000</v>
      </c>
      <c r="L4334" s="17">
        <f>IF($E4334&lt;&gt;"",VLOOKUP($E4334,GEMWs!$E$14:$L$20,7,FALSE),"")</f>
        <v>37.754918937403332</v>
      </c>
      <c r="M4334" s="17">
        <f>IF($E4334&lt;&gt;"",VLOOKUP($E4334,GEMWs!$E$14:$L$20,8,FALSE),"")</f>
        <v>96.174593288388181</v>
      </c>
      <c r="N4334" s="17">
        <f t="shared" si="302"/>
        <v>2000</v>
      </c>
      <c r="O4334" s="17">
        <f t="shared" si="303"/>
        <v>2000</v>
      </c>
      <c r="P4334" s="17">
        <f t="shared" si="300"/>
        <v>11.5168</v>
      </c>
      <c r="Q4334" s="17">
        <f t="shared" si="301"/>
        <v>11.5168</v>
      </c>
    </row>
    <row r="4335" spans="1:17" x14ac:dyDescent="0.35">
      <c r="A4335" t="s">
        <v>1765</v>
      </c>
      <c r="B4335" t="s">
        <v>1829</v>
      </c>
      <c r="D4335" t="s">
        <v>14</v>
      </c>
      <c r="E4335" t="s">
        <v>21</v>
      </c>
      <c r="G4335" t="s">
        <v>3040</v>
      </c>
      <c r="H4335">
        <v>6403.9</v>
      </c>
      <c r="J4335">
        <v>0</v>
      </c>
      <c r="K4335">
        <v>0</v>
      </c>
      <c r="L4335" s="17">
        <f>IF($E4335&lt;&gt;"",VLOOKUP($E4335,GEMWs!$E$14:$L$20,7,FALSE),"")</f>
        <v>37.754918937403332</v>
      </c>
      <c r="M4335" s="17">
        <f>IF($E4335&lt;&gt;"",VLOOKUP($E4335,GEMWs!$E$14:$L$20,8,FALSE),"")</f>
        <v>96.174593288388181</v>
      </c>
      <c r="N4335" s="17">
        <f t="shared" ca="1" si="302"/>
        <v>37.754918937403332</v>
      </c>
      <c r="O4335" s="17">
        <f t="shared" ca="1" si="303"/>
        <v>96.174593288388181</v>
      </c>
      <c r="P4335" s="17">
        <f t="shared" ca="1" si="300"/>
        <v>66.586192683938151</v>
      </c>
      <c r="Q4335" s="17">
        <f t="shared" ca="1" si="301"/>
        <v>169.61763341665488</v>
      </c>
    </row>
    <row r="4336" spans="1:17" x14ac:dyDescent="0.35">
      <c r="A4336" t="s">
        <v>1765</v>
      </c>
      <c r="B4336" t="s">
        <v>2978</v>
      </c>
      <c r="C4336" t="s">
        <v>158</v>
      </c>
      <c r="D4336" t="s">
        <v>22</v>
      </c>
      <c r="G4336" t="s">
        <v>3040</v>
      </c>
      <c r="H4336">
        <v>8350.9</v>
      </c>
      <c r="J4336">
        <v>0</v>
      </c>
      <c r="K4336">
        <v>0</v>
      </c>
      <c r="L4336" s="17" t="str">
        <f>IF($E4336&lt;&gt;"",VLOOKUP($E4336,GEMWs!$E$14:$L$20,7,FALSE),"")</f>
        <v/>
      </c>
      <c r="M4336" s="17" t="str">
        <f>IF($E4336&lt;&gt;"",VLOOKUP($E4336,GEMWs!$E$14:$L$20,8,FALSE),"")</f>
        <v/>
      </c>
      <c r="N4336" s="17">
        <f t="shared" ca="1" si="302"/>
        <v>0</v>
      </c>
      <c r="O4336" s="17">
        <f t="shared" ca="1" si="303"/>
        <v>0</v>
      </c>
      <c r="P4336" s="17">
        <f t="shared" ca="1" si="300"/>
        <v>0</v>
      </c>
      <c r="Q4336" s="17">
        <f t="shared" ca="1" si="301"/>
        <v>0</v>
      </c>
    </row>
    <row r="4337" spans="1:17" x14ac:dyDescent="0.35">
      <c r="A4337" t="s">
        <v>1765</v>
      </c>
      <c r="B4337" t="s">
        <v>1808</v>
      </c>
      <c r="C4337" t="s">
        <v>158</v>
      </c>
      <c r="D4337" t="s">
        <v>14</v>
      </c>
      <c r="E4337" t="s">
        <v>21</v>
      </c>
      <c r="G4337" t="s">
        <v>3040</v>
      </c>
      <c r="H4337">
        <v>14803.9</v>
      </c>
      <c r="J4337">
        <v>0</v>
      </c>
      <c r="K4337">
        <v>0</v>
      </c>
      <c r="L4337" s="17">
        <f>IF($E4337&lt;&gt;"",VLOOKUP($E4337,GEMWs!$E$14:$L$20,7,FALSE),"")</f>
        <v>37.754918937403332</v>
      </c>
      <c r="M4337" s="17">
        <f>IF($E4337&lt;&gt;"",VLOOKUP($E4337,GEMWs!$E$14:$L$20,8,FALSE),"")</f>
        <v>96.174593288388181</v>
      </c>
      <c r="N4337" s="17">
        <f t="shared" ca="1" si="302"/>
        <v>37.754918937403332</v>
      </c>
      <c r="O4337" s="17">
        <f t="shared" ca="1" si="303"/>
        <v>96.174593288388181</v>
      </c>
      <c r="P4337" s="17">
        <f t="shared" ca="1" si="300"/>
        <v>153.9273470656556</v>
      </c>
      <c r="Q4337" s="17">
        <f t="shared" ca="1" si="301"/>
        <v>392.10519891578838</v>
      </c>
    </row>
    <row r="4338" spans="1:17" x14ac:dyDescent="0.35">
      <c r="A4338" t="s">
        <v>1765</v>
      </c>
      <c r="B4338" t="s">
        <v>476</v>
      </c>
      <c r="D4338" t="s">
        <v>22</v>
      </c>
      <c r="G4338" t="s">
        <v>3040</v>
      </c>
      <c r="H4338">
        <v>1017.5</v>
      </c>
      <c r="J4338">
        <v>0</v>
      </c>
      <c r="K4338">
        <v>0</v>
      </c>
      <c r="L4338" s="17" t="str">
        <f>IF($E4338&lt;&gt;"",VLOOKUP($E4338,GEMWs!$E$14:$L$20,7,FALSE),"")</f>
        <v/>
      </c>
      <c r="M4338" s="17" t="str">
        <f>IF($E4338&lt;&gt;"",VLOOKUP($E4338,GEMWs!$E$14:$L$20,8,FALSE),"")</f>
        <v/>
      </c>
      <c r="N4338" s="17">
        <f t="shared" ca="1" si="302"/>
        <v>0</v>
      </c>
      <c r="O4338" s="17">
        <f t="shared" ca="1" si="303"/>
        <v>0</v>
      </c>
      <c r="P4338" s="17">
        <f t="shared" ca="1" si="300"/>
        <v>0</v>
      </c>
      <c r="Q4338" s="17">
        <f t="shared" ca="1" si="301"/>
        <v>0</v>
      </c>
    </row>
    <row r="4339" spans="1:17" x14ac:dyDescent="0.35">
      <c r="A4339" t="s">
        <v>1765</v>
      </c>
      <c r="B4339" t="s">
        <v>594</v>
      </c>
      <c r="D4339" t="s">
        <v>14</v>
      </c>
      <c r="E4339" t="s">
        <v>21</v>
      </c>
      <c r="G4339" t="s">
        <v>3040</v>
      </c>
      <c r="H4339">
        <v>905</v>
      </c>
      <c r="J4339">
        <v>0</v>
      </c>
      <c r="K4339">
        <v>0</v>
      </c>
      <c r="L4339" s="17">
        <f>IF($E4339&lt;&gt;"",VLOOKUP($E4339,GEMWs!$E$14:$L$20,7,FALSE),"")</f>
        <v>37.754918937403332</v>
      </c>
      <c r="M4339" s="17">
        <f>IF($E4339&lt;&gt;"",VLOOKUP($E4339,GEMWs!$E$14:$L$20,8,FALSE),"")</f>
        <v>96.174593288388181</v>
      </c>
      <c r="N4339" s="17">
        <f t="shared" ca="1" si="302"/>
        <v>37.754918937403332</v>
      </c>
      <c r="O4339" s="17">
        <f t="shared" ca="1" si="303"/>
        <v>96.174593288388181</v>
      </c>
      <c r="P4339" s="17">
        <f t="shared" ca="1" si="300"/>
        <v>9.4099696089826548</v>
      </c>
      <c r="Q4339" s="17">
        <f t="shared" ca="1" si="301"/>
        <v>23.9703865210376</v>
      </c>
    </row>
    <row r="4340" spans="1:17" x14ac:dyDescent="0.35">
      <c r="A4340" t="s">
        <v>1765</v>
      </c>
      <c r="B4340" t="s">
        <v>1531</v>
      </c>
      <c r="D4340" t="s">
        <v>14</v>
      </c>
      <c r="E4340" t="s">
        <v>21</v>
      </c>
      <c r="G4340" t="s">
        <v>3040</v>
      </c>
      <c r="H4340">
        <v>86240.3</v>
      </c>
      <c r="J4340">
        <v>0</v>
      </c>
      <c r="K4340">
        <v>0</v>
      </c>
      <c r="L4340" s="17">
        <f>IF($E4340&lt;&gt;"",VLOOKUP($E4340,GEMWs!$E$14:$L$20,7,FALSE),"")</f>
        <v>37.754918937403332</v>
      </c>
      <c r="M4340" s="17">
        <f>IF($E4340&lt;&gt;"",VLOOKUP($E4340,GEMWs!$E$14:$L$20,8,FALSE),"")</f>
        <v>96.174593288388181</v>
      </c>
      <c r="N4340" s="17">
        <f t="shared" ca="1" si="302"/>
        <v>37.754918937403332</v>
      </c>
      <c r="O4340" s="17">
        <f t="shared" ca="1" si="303"/>
        <v>96.174593288388181</v>
      </c>
      <c r="P4340" s="17">
        <f t="shared" ca="1" si="300"/>
        <v>896.70563764590815</v>
      </c>
      <c r="Q4340" s="17">
        <f t="shared" ca="1" si="301"/>
        <v>2284.2136184422529</v>
      </c>
    </row>
    <row r="4341" spans="1:17" x14ac:dyDescent="0.35">
      <c r="A4341" t="s">
        <v>1765</v>
      </c>
      <c r="B4341" t="s">
        <v>1830</v>
      </c>
      <c r="C4341" t="s">
        <v>158</v>
      </c>
      <c r="D4341" t="s">
        <v>14</v>
      </c>
      <c r="E4341" t="s">
        <v>21</v>
      </c>
      <c r="G4341" t="s">
        <v>3040</v>
      </c>
      <c r="H4341">
        <v>2207.4</v>
      </c>
      <c r="J4341">
        <v>0</v>
      </c>
      <c r="K4341">
        <v>0</v>
      </c>
      <c r="L4341" s="17">
        <f>IF($E4341&lt;&gt;"",VLOOKUP($E4341,GEMWs!$E$14:$L$20,7,FALSE),"")</f>
        <v>37.754918937403332</v>
      </c>
      <c r="M4341" s="17">
        <f>IF($E4341&lt;&gt;"",VLOOKUP($E4341,GEMWs!$E$14:$L$20,8,FALSE),"")</f>
        <v>96.174593288388181</v>
      </c>
      <c r="N4341" s="17">
        <f t="shared" ca="1" si="302"/>
        <v>37.754918937403332</v>
      </c>
      <c r="O4341" s="17">
        <f t="shared" ca="1" si="303"/>
        <v>96.174593288388181</v>
      </c>
      <c r="P4341" s="17">
        <f t="shared" ca="1" si="300"/>
        <v>22.952007640738469</v>
      </c>
      <c r="Q4341" s="17">
        <f t="shared" ca="1" si="301"/>
        <v>58.466553819379442</v>
      </c>
    </row>
    <row r="4342" spans="1:17" x14ac:dyDescent="0.35">
      <c r="A4342" t="s">
        <v>1765</v>
      </c>
      <c r="B4342" t="s">
        <v>1532</v>
      </c>
      <c r="D4342" t="s">
        <v>14</v>
      </c>
      <c r="E4342" t="s">
        <v>21</v>
      </c>
      <c r="G4342" t="s">
        <v>3040</v>
      </c>
      <c r="H4342">
        <v>17338.8</v>
      </c>
      <c r="J4342">
        <v>0</v>
      </c>
      <c r="K4342">
        <v>0</v>
      </c>
      <c r="L4342" s="17">
        <f>IF($E4342&lt;&gt;"",VLOOKUP($E4342,GEMWs!$E$14:$L$20,7,FALSE),"")</f>
        <v>37.754918937403332</v>
      </c>
      <c r="M4342" s="17">
        <f>IF($E4342&lt;&gt;"",VLOOKUP($E4342,GEMWs!$E$14:$L$20,8,FALSE),"")</f>
        <v>96.174593288388181</v>
      </c>
      <c r="N4342" s="17">
        <f t="shared" ca="1" si="302"/>
        <v>37.754918937403332</v>
      </c>
      <c r="O4342" s="17">
        <f t="shared" ca="1" si="303"/>
        <v>96.174593288388181</v>
      </c>
      <c r="P4342" s="17">
        <f t="shared" ca="1" si="300"/>
        <v>180.28461995163366</v>
      </c>
      <c r="Q4342" s="17">
        <f t="shared" ca="1" si="301"/>
        <v>459.24611912813998</v>
      </c>
    </row>
    <row r="4343" spans="1:17" x14ac:dyDescent="0.35">
      <c r="A4343" t="s">
        <v>1765</v>
      </c>
      <c r="B4343" t="s">
        <v>1622</v>
      </c>
      <c r="C4343" t="s">
        <v>1623</v>
      </c>
      <c r="D4343" t="s">
        <v>14</v>
      </c>
      <c r="E4343" t="s">
        <v>21</v>
      </c>
      <c r="F4343" t="s">
        <v>22</v>
      </c>
      <c r="G4343" t="s">
        <v>3040</v>
      </c>
      <c r="H4343">
        <v>11931.5</v>
      </c>
      <c r="I4343">
        <v>432</v>
      </c>
      <c r="J4343">
        <v>10000</v>
      </c>
      <c r="K4343">
        <v>10000</v>
      </c>
      <c r="L4343" s="17">
        <f>IF($E4343&lt;&gt;"",VLOOKUP($E4343,GEMWs!$E$14:$L$20,7,FALSE),"")</f>
        <v>37.754918937403332</v>
      </c>
      <c r="M4343" s="17">
        <f>IF($E4343&lt;&gt;"",VLOOKUP($E4343,GEMWs!$E$14:$L$20,8,FALSE),"")</f>
        <v>96.174593288388181</v>
      </c>
      <c r="N4343" s="17">
        <f t="shared" si="302"/>
        <v>10000</v>
      </c>
      <c r="O4343" s="17">
        <f t="shared" si="303"/>
        <v>10000</v>
      </c>
      <c r="P4343" s="17">
        <f t="shared" si="300"/>
        <v>1.1931499999999999</v>
      </c>
      <c r="Q4343" s="17">
        <f t="shared" si="301"/>
        <v>1.1931499999999999</v>
      </c>
    </row>
    <row r="4344" spans="1:17" x14ac:dyDescent="0.35">
      <c r="A4344" t="s">
        <v>1765</v>
      </c>
      <c r="B4344" t="s">
        <v>1776</v>
      </c>
      <c r="C4344" t="s">
        <v>1777</v>
      </c>
      <c r="D4344" t="s">
        <v>14</v>
      </c>
      <c r="E4344" t="s">
        <v>21</v>
      </c>
      <c r="F4344" t="s">
        <v>22</v>
      </c>
      <c r="G4344" t="s">
        <v>3040</v>
      </c>
      <c r="H4344">
        <v>25266.3</v>
      </c>
      <c r="I4344">
        <v>298</v>
      </c>
      <c r="J4344">
        <v>22.757487000000001</v>
      </c>
      <c r="K4344">
        <v>28.065393</v>
      </c>
      <c r="L4344" s="17">
        <f>IF($E4344&lt;&gt;"",VLOOKUP($E4344,GEMWs!$E$14:$L$20,7,FALSE),"")</f>
        <v>37.754918937403332</v>
      </c>
      <c r="M4344" s="17">
        <f>IF($E4344&lt;&gt;"",VLOOKUP($E4344,GEMWs!$E$14:$L$20,8,FALSE),"")</f>
        <v>96.174593288388181</v>
      </c>
      <c r="N4344" s="17">
        <f t="shared" si="302"/>
        <v>22.757487000000001</v>
      </c>
      <c r="O4344" s="17">
        <f t="shared" si="303"/>
        <v>28.065393</v>
      </c>
      <c r="P4344" s="17">
        <f t="shared" si="300"/>
        <v>900.26531964116805</v>
      </c>
      <c r="Q4344" s="17">
        <f t="shared" si="301"/>
        <v>1110.2412142430312</v>
      </c>
    </row>
    <row r="4345" spans="1:17" x14ac:dyDescent="0.35">
      <c r="A4345" t="s">
        <v>1765</v>
      </c>
      <c r="B4345" t="s">
        <v>2975</v>
      </c>
      <c r="D4345" t="s">
        <v>14</v>
      </c>
      <c r="E4345" t="s">
        <v>18</v>
      </c>
      <c r="G4345" t="s">
        <v>3040</v>
      </c>
      <c r="H4345">
        <v>6919.7</v>
      </c>
      <c r="J4345">
        <v>0</v>
      </c>
      <c r="K4345">
        <v>0</v>
      </c>
      <c r="L4345" s="17">
        <f>IF($E4345&lt;&gt;"",VLOOKUP($E4345,GEMWs!$E$14:$L$20,7,FALSE),"")</f>
        <v>5950.3939027696888</v>
      </c>
      <c r="M4345" s="17">
        <f>IF($E4345&lt;&gt;"",VLOOKUP($E4345,GEMWs!$E$14:$L$20,8,FALSE),"")</f>
        <v>10539.430626954083</v>
      </c>
      <c r="N4345" s="17">
        <f t="shared" ca="1" si="302"/>
        <v>5950.3939027696888</v>
      </c>
      <c r="O4345" s="17">
        <f t="shared" ca="1" si="303"/>
        <v>10539.430626954083</v>
      </c>
      <c r="P4345" s="17">
        <f t="shared" ca="1" si="300"/>
        <v>0.65655349372509764</v>
      </c>
      <c r="Q4345" s="17">
        <f t="shared" ca="1" si="301"/>
        <v>1.162897803585597</v>
      </c>
    </row>
    <row r="4346" spans="1:17" x14ac:dyDescent="0.35">
      <c r="A4346" t="s">
        <v>1765</v>
      </c>
      <c r="B4346" t="s">
        <v>1788</v>
      </c>
      <c r="C4346" t="s">
        <v>1789</v>
      </c>
      <c r="D4346" t="s">
        <v>14</v>
      </c>
      <c r="E4346" t="s">
        <v>21</v>
      </c>
      <c r="F4346" t="s">
        <v>22</v>
      </c>
      <c r="G4346" t="s">
        <v>3040</v>
      </c>
      <c r="H4346">
        <v>934.8</v>
      </c>
      <c r="I4346">
        <v>465</v>
      </c>
      <c r="J4346">
        <v>50</v>
      </c>
      <c r="K4346">
        <v>200</v>
      </c>
      <c r="L4346" s="17">
        <f>IF($E4346&lt;&gt;"",VLOOKUP($E4346,GEMWs!$E$14:$L$20,7,FALSE),"")</f>
        <v>37.754918937403332</v>
      </c>
      <c r="M4346" s="17">
        <f>IF($E4346&lt;&gt;"",VLOOKUP($E4346,GEMWs!$E$14:$L$20,8,FALSE),"")</f>
        <v>96.174593288388181</v>
      </c>
      <c r="N4346" s="17">
        <f t="shared" si="302"/>
        <v>50</v>
      </c>
      <c r="O4346" s="17">
        <f t="shared" si="303"/>
        <v>200</v>
      </c>
      <c r="P4346" s="17">
        <f t="shared" si="300"/>
        <v>4.6739999999999995</v>
      </c>
      <c r="Q4346" s="17">
        <f t="shared" si="301"/>
        <v>18.695999999999998</v>
      </c>
    </row>
    <row r="4347" spans="1:17" x14ac:dyDescent="0.35">
      <c r="A4347" t="s">
        <v>1765</v>
      </c>
      <c r="B4347" t="s">
        <v>345</v>
      </c>
      <c r="D4347" t="s">
        <v>22</v>
      </c>
      <c r="G4347" t="s">
        <v>3040</v>
      </c>
      <c r="H4347">
        <v>20399.099999999999</v>
      </c>
      <c r="J4347">
        <v>0</v>
      </c>
      <c r="K4347">
        <v>0</v>
      </c>
      <c r="L4347" s="17" t="str">
        <f>IF($E4347&lt;&gt;"",VLOOKUP($E4347,GEMWs!$E$14:$L$20,7,FALSE),"")</f>
        <v/>
      </c>
      <c r="M4347" s="17" t="str">
        <f>IF($E4347&lt;&gt;"",VLOOKUP($E4347,GEMWs!$E$14:$L$20,8,FALSE),"")</f>
        <v/>
      </c>
      <c r="N4347" s="17">
        <f t="shared" ca="1" si="302"/>
        <v>0</v>
      </c>
      <c r="O4347" s="17">
        <f t="shared" ca="1" si="303"/>
        <v>0</v>
      </c>
      <c r="P4347" s="17">
        <f t="shared" ca="1" si="300"/>
        <v>0</v>
      </c>
      <c r="Q4347" s="17">
        <f t="shared" ca="1" si="301"/>
        <v>0</v>
      </c>
    </row>
    <row r="4348" spans="1:17" x14ac:dyDescent="0.35">
      <c r="A4348" t="s">
        <v>1765</v>
      </c>
      <c r="B4348" t="s">
        <v>595</v>
      </c>
      <c r="D4348" t="s">
        <v>14</v>
      </c>
      <c r="E4348" t="s">
        <v>18</v>
      </c>
      <c r="G4348" t="s">
        <v>3040</v>
      </c>
      <c r="H4348">
        <v>19392.5</v>
      </c>
      <c r="J4348">
        <v>0</v>
      </c>
      <c r="K4348">
        <v>0</v>
      </c>
      <c r="L4348" s="17">
        <f>IF($E4348&lt;&gt;"",VLOOKUP($E4348,GEMWs!$E$14:$L$20,7,FALSE),"")</f>
        <v>5950.3939027696888</v>
      </c>
      <c r="M4348" s="17">
        <f>IF($E4348&lt;&gt;"",VLOOKUP($E4348,GEMWs!$E$14:$L$20,8,FALSE),"")</f>
        <v>10539.430626954083</v>
      </c>
      <c r="N4348" s="17">
        <f t="shared" ca="1" si="302"/>
        <v>5950.3939027696888</v>
      </c>
      <c r="O4348" s="17">
        <f t="shared" ca="1" si="303"/>
        <v>10539.430626954083</v>
      </c>
      <c r="P4348" s="17">
        <f t="shared" ca="1" si="300"/>
        <v>1.8399950325973606</v>
      </c>
      <c r="Q4348" s="17">
        <f t="shared" ca="1" si="301"/>
        <v>3.2590279428347602</v>
      </c>
    </row>
    <row r="4349" spans="1:17" x14ac:dyDescent="0.35">
      <c r="A4349" t="s">
        <v>1765</v>
      </c>
      <c r="B4349" t="s">
        <v>1388</v>
      </c>
      <c r="D4349" t="s">
        <v>22</v>
      </c>
      <c r="G4349" t="s">
        <v>3040</v>
      </c>
      <c r="H4349">
        <v>48.5</v>
      </c>
      <c r="J4349">
        <v>0</v>
      </c>
      <c r="K4349">
        <v>0</v>
      </c>
      <c r="L4349" s="17" t="str">
        <f>IF($E4349&lt;&gt;"",VLOOKUP($E4349,GEMWs!$E$14:$L$20,7,FALSE),"")</f>
        <v/>
      </c>
      <c r="M4349" s="17" t="str">
        <f>IF($E4349&lt;&gt;"",VLOOKUP($E4349,GEMWs!$E$14:$L$20,8,FALSE),"")</f>
        <v/>
      </c>
      <c r="N4349" s="17">
        <f t="shared" ca="1" si="302"/>
        <v>0</v>
      </c>
      <c r="O4349" s="17">
        <f t="shared" ca="1" si="303"/>
        <v>0</v>
      </c>
      <c r="P4349" s="17">
        <f t="shared" ca="1" si="300"/>
        <v>0</v>
      </c>
      <c r="Q4349" s="17">
        <f t="shared" ca="1" si="301"/>
        <v>0</v>
      </c>
    </row>
    <row r="4350" spans="1:17" x14ac:dyDescent="0.35">
      <c r="A4350" t="s">
        <v>1765</v>
      </c>
      <c r="B4350" t="s">
        <v>479</v>
      </c>
      <c r="D4350" t="s">
        <v>14</v>
      </c>
      <c r="E4350" t="s">
        <v>21</v>
      </c>
      <c r="G4350" t="s">
        <v>3040</v>
      </c>
      <c r="H4350">
        <v>1359.6</v>
      </c>
      <c r="J4350">
        <v>0</v>
      </c>
      <c r="K4350">
        <v>0</v>
      </c>
      <c r="L4350" s="17">
        <f>IF($E4350&lt;&gt;"",VLOOKUP($E4350,GEMWs!$E$14:$L$20,7,FALSE),"")</f>
        <v>37.754918937403332</v>
      </c>
      <c r="M4350" s="17">
        <f>IF($E4350&lt;&gt;"",VLOOKUP($E4350,GEMWs!$E$14:$L$20,8,FALSE),"")</f>
        <v>96.174593288388181</v>
      </c>
      <c r="N4350" s="17">
        <f t="shared" ca="1" si="302"/>
        <v>37.754918937403332</v>
      </c>
      <c r="O4350" s="17">
        <f t="shared" ca="1" si="303"/>
        <v>96.174593288388181</v>
      </c>
      <c r="P4350" s="17">
        <f t="shared" ca="1" si="300"/>
        <v>14.136789702069411</v>
      </c>
      <c r="Q4350" s="17">
        <f t="shared" ca="1" si="301"/>
        <v>36.011201672931179</v>
      </c>
    </row>
    <row r="4351" spans="1:17" x14ac:dyDescent="0.35">
      <c r="A4351" t="s">
        <v>1765</v>
      </c>
      <c r="B4351" t="s">
        <v>1843</v>
      </c>
      <c r="D4351" t="s">
        <v>14</v>
      </c>
      <c r="E4351" t="s">
        <v>18</v>
      </c>
      <c r="G4351" t="s">
        <v>3040</v>
      </c>
      <c r="H4351">
        <v>127.1</v>
      </c>
      <c r="J4351">
        <v>0</v>
      </c>
      <c r="K4351">
        <v>0</v>
      </c>
      <c r="L4351" s="17">
        <f>IF($E4351&lt;&gt;"",VLOOKUP($E4351,GEMWs!$E$14:$L$20,7,FALSE),"")</f>
        <v>5950.3939027696888</v>
      </c>
      <c r="M4351" s="17">
        <f>IF($E4351&lt;&gt;"",VLOOKUP($E4351,GEMWs!$E$14:$L$20,8,FALSE),"")</f>
        <v>10539.430626954083</v>
      </c>
      <c r="N4351" s="17">
        <f t="shared" ca="1" si="302"/>
        <v>5950.3939027696888</v>
      </c>
      <c r="O4351" s="17">
        <f t="shared" ca="1" si="303"/>
        <v>10539.430626954083</v>
      </c>
      <c r="P4351" s="17">
        <f t="shared" ca="1" si="300"/>
        <v>1.2059474984820139E-2</v>
      </c>
      <c r="Q4351" s="17">
        <f t="shared" ca="1" si="301"/>
        <v>2.1359930464576411E-2</v>
      </c>
    </row>
    <row r="4352" spans="1:17" x14ac:dyDescent="0.35">
      <c r="A4352" t="s">
        <v>1765</v>
      </c>
      <c r="B4352" t="s">
        <v>743</v>
      </c>
      <c r="C4352" t="s">
        <v>744</v>
      </c>
      <c r="D4352" t="s">
        <v>14</v>
      </c>
      <c r="E4352" t="s">
        <v>21</v>
      </c>
      <c r="F4352" t="s">
        <v>14</v>
      </c>
      <c r="G4352" t="s">
        <v>3040</v>
      </c>
      <c r="H4352">
        <v>298432.5</v>
      </c>
      <c r="I4352">
        <v>308</v>
      </c>
      <c r="J4352">
        <v>63</v>
      </c>
      <c r="K4352">
        <v>231.414368</v>
      </c>
      <c r="L4352" s="17">
        <f>IF($E4352&lt;&gt;"",VLOOKUP($E4352,GEMWs!$E$14:$L$20,7,FALSE),"")</f>
        <v>37.754918937403332</v>
      </c>
      <c r="M4352" s="17">
        <f>IF($E4352&lt;&gt;"",VLOOKUP($E4352,GEMWs!$E$14:$L$20,8,FALSE),"")</f>
        <v>96.174593288388181</v>
      </c>
      <c r="N4352" s="17">
        <f t="shared" si="302"/>
        <v>63</v>
      </c>
      <c r="O4352" s="17">
        <f t="shared" si="303"/>
        <v>231.414368</v>
      </c>
      <c r="P4352" s="17">
        <f t="shared" si="300"/>
        <v>1289.6022947028077</v>
      </c>
      <c r="Q4352" s="17">
        <f t="shared" si="301"/>
        <v>4737.0238095238092</v>
      </c>
    </row>
    <row r="4353" spans="1:17" x14ac:dyDescent="0.35">
      <c r="A4353" t="s">
        <v>1765</v>
      </c>
      <c r="B4353" t="s">
        <v>482</v>
      </c>
      <c r="D4353" t="s">
        <v>22</v>
      </c>
      <c r="G4353" t="s">
        <v>3040</v>
      </c>
      <c r="H4353">
        <v>1116</v>
      </c>
      <c r="J4353">
        <v>0</v>
      </c>
      <c r="K4353">
        <v>0</v>
      </c>
      <c r="L4353" s="17" t="str">
        <f>IF($E4353&lt;&gt;"",VLOOKUP($E4353,GEMWs!$E$14:$L$20,7,FALSE),"")</f>
        <v/>
      </c>
      <c r="M4353" s="17" t="str">
        <f>IF($E4353&lt;&gt;"",VLOOKUP($E4353,GEMWs!$E$14:$L$20,8,FALSE),"")</f>
        <v/>
      </c>
      <c r="N4353" s="17">
        <f t="shared" ca="1" si="302"/>
        <v>0</v>
      </c>
      <c r="O4353" s="17">
        <f t="shared" ca="1" si="303"/>
        <v>0</v>
      </c>
      <c r="P4353" s="17">
        <f t="shared" ca="1" si="300"/>
        <v>0</v>
      </c>
      <c r="Q4353" s="17">
        <f t="shared" ca="1" si="301"/>
        <v>0</v>
      </c>
    </row>
    <row r="4354" spans="1:17" x14ac:dyDescent="0.35">
      <c r="A4354" t="s">
        <v>1765</v>
      </c>
      <c r="B4354" t="s">
        <v>230</v>
      </c>
      <c r="D4354" t="s">
        <v>14</v>
      </c>
      <c r="E4354" t="s">
        <v>21</v>
      </c>
      <c r="G4354" t="s">
        <v>3040</v>
      </c>
      <c r="H4354">
        <v>92954.6</v>
      </c>
      <c r="J4354">
        <v>0</v>
      </c>
      <c r="K4354">
        <v>0</v>
      </c>
      <c r="L4354" s="17">
        <f>IF($E4354&lt;&gt;"",VLOOKUP($E4354,GEMWs!$E$14:$L$20,7,FALSE),"")</f>
        <v>37.754918937403332</v>
      </c>
      <c r="M4354" s="17">
        <f>IF($E4354&lt;&gt;"",VLOOKUP($E4354,GEMWs!$E$14:$L$20,8,FALSE),"")</f>
        <v>96.174593288388181</v>
      </c>
      <c r="N4354" s="17">
        <f t="shared" ca="1" si="302"/>
        <v>37.754918937403332</v>
      </c>
      <c r="O4354" s="17">
        <f t="shared" ca="1" si="303"/>
        <v>96.174593288388181</v>
      </c>
      <c r="P4354" s="17">
        <f t="shared" ca="1" si="300"/>
        <v>966.5192939393803</v>
      </c>
      <c r="Q4354" s="17">
        <f t="shared" ca="1" si="301"/>
        <v>2462.0526971363997</v>
      </c>
    </row>
    <row r="4355" spans="1:17" x14ac:dyDescent="0.35">
      <c r="A4355" t="s">
        <v>1765</v>
      </c>
      <c r="B4355" t="s">
        <v>511</v>
      </c>
      <c r="D4355" t="s">
        <v>22</v>
      </c>
      <c r="G4355" t="s">
        <v>3040</v>
      </c>
      <c r="H4355">
        <v>4863.8</v>
      </c>
      <c r="J4355">
        <v>0</v>
      </c>
      <c r="K4355">
        <v>0</v>
      </c>
      <c r="L4355" s="17" t="str">
        <f>IF($E4355&lt;&gt;"",VLOOKUP($E4355,GEMWs!$E$14:$L$20,7,FALSE),"")</f>
        <v/>
      </c>
      <c r="M4355" s="17" t="str">
        <f>IF($E4355&lt;&gt;"",VLOOKUP($E4355,GEMWs!$E$14:$L$20,8,FALSE),"")</f>
        <v/>
      </c>
      <c r="N4355" s="17">
        <f t="shared" ca="1" si="302"/>
        <v>0</v>
      </c>
      <c r="O4355" s="17">
        <f t="shared" ca="1" si="303"/>
        <v>0</v>
      </c>
      <c r="P4355" s="17">
        <f t="shared" ca="1" si="300"/>
        <v>0</v>
      </c>
      <c r="Q4355" s="17">
        <f t="shared" ca="1" si="301"/>
        <v>0</v>
      </c>
    </row>
    <row r="4356" spans="1:17" x14ac:dyDescent="0.35">
      <c r="A4356" t="s">
        <v>1765</v>
      </c>
      <c r="B4356" t="s">
        <v>1831</v>
      </c>
      <c r="C4356" t="s">
        <v>158</v>
      </c>
      <c r="D4356" t="s">
        <v>14</v>
      </c>
      <c r="E4356" t="s">
        <v>21</v>
      </c>
      <c r="G4356" t="s">
        <v>3040</v>
      </c>
      <c r="H4356">
        <v>788.4</v>
      </c>
      <c r="J4356">
        <v>0</v>
      </c>
      <c r="K4356">
        <v>0</v>
      </c>
      <c r="L4356" s="17">
        <f>IF($E4356&lt;&gt;"",VLOOKUP($E4356,GEMWs!$E$14:$L$20,7,FALSE),"")</f>
        <v>37.754918937403332</v>
      </c>
      <c r="M4356" s="17">
        <f>IF($E4356&lt;&gt;"",VLOOKUP($E4356,GEMWs!$E$14:$L$20,8,FALSE),"")</f>
        <v>96.174593288388181</v>
      </c>
      <c r="N4356" s="17">
        <f t="shared" ca="1" si="302"/>
        <v>37.754918937403332</v>
      </c>
      <c r="O4356" s="17">
        <f t="shared" ca="1" si="303"/>
        <v>96.174593288388181</v>
      </c>
      <c r="P4356" s="17">
        <f t="shared" ca="1" si="300"/>
        <v>8.1975912041126247</v>
      </c>
      <c r="Q4356" s="17">
        <f t="shared" ca="1" si="301"/>
        <v>20.882047218990103</v>
      </c>
    </row>
    <row r="4357" spans="1:17" x14ac:dyDescent="0.35">
      <c r="A4357" t="s">
        <v>1765</v>
      </c>
      <c r="B4357" t="s">
        <v>2980</v>
      </c>
      <c r="D4357" t="s">
        <v>14</v>
      </c>
      <c r="E4357" t="s">
        <v>18</v>
      </c>
      <c r="G4357" t="s">
        <v>3040</v>
      </c>
      <c r="H4357">
        <v>1177.0999999999999</v>
      </c>
      <c r="J4357">
        <v>0</v>
      </c>
      <c r="K4357">
        <v>0</v>
      </c>
      <c r="L4357" s="17">
        <f>IF($E4357&lt;&gt;"",VLOOKUP($E4357,GEMWs!$E$14:$L$20,7,FALSE),"")</f>
        <v>5950.3939027696888</v>
      </c>
      <c r="M4357" s="17">
        <f>IF($E4357&lt;&gt;"",VLOOKUP($E4357,GEMWs!$E$14:$L$20,8,FALSE),"")</f>
        <v>10539.430626954083</v>
      </c>
      <c r="N4357" s="17">
        <f t="shared" ca="1" si="302"/>
        <v>5950.3939027696888</v>
      </c>
      <c r="O4357" s="17">
        <f t="shared" ca="1" si="303"/>
        <v>10539.430626954083</v>
      </c>
      <c r="P4357" s="17">
        <f t="shared" ca="1" si="300"/>
        <v>0.11168535015445936</v>
      </c>
      <c r="Q4357" s="17">
        <f t="shared" ca="1" si="301"/>
        <v>0.19781883674156484</v>
      </c>
    </row>
    <row r="4358" spans="1:17" x14ac:dyDescent="0.35">
      <c r="A4358" t="s">
        <v>1765</v>
      </c>
      <c r="B4358" t="s">
        <v>1803</v>
      </c>
      <c r="D4358" t="s">
        <v>14</v>
      </c>
      <c r="E4358" t="s">
        <v>21</v>
      </c>
      <c r="G4358" t="s">
        <v>3040</v>
      </c>
      <c r="H4358">
        <v>272156.7</v>
      </c>
      <c r="J4358">
        <v>0</v>
      </c>
      <c r="K4358">
        <v>0</v>
      </c>
      <c r="L4358" s="17">
        <f>IF($E4358&lt;&gt;"",VLOOKUP($E4358,GEMWs!$E$14:$L$20,7,FALSE),"")</f>
        <v>37.754918937403332</v>
      </c>
      <c r="M4358" s="17">
        <f>IF($E4358&lt;&gt;"",VLOOKUP($E4358,GEMWs!$E$14:$L$20,8,FALSE),"")</f>
        <v>96.174593288388181</v>
      </c>
      <c r="N4358" s="17">
        <f t="shared" ca="1" si="302"/>
        <v>37.754918937403332</v>
      </c>
      <c r="O4358" s="17">
        <f t="shared" ca="1" si="303"/>
        <v>96.174593288388181</v>
      </c>
      <c r="P4358" s="17">
        <f t="shared" ca="1" si="300"/>
        <v>2829.8190893712817</v>
      </c>
      <c r="Q4358" s="17">
        <f t="shared" ca="1" si="301"/>
        <v>7208.5097163426226</v>
      </c>
    </row>
    <row r="4359" spans="1:17" x14ac:dyDescent="0.35">
      <c r="A4359" t="s">
        <v>1765</v>
      </c>
      <c r="B4359" t="s">
        <v>201</v>
      </c>
      <c r="D4359" t="s">
        <v>14</v>
      </c>
      <c r="E4359" t="s">
        <v>21</v>
      </c>
      <c r="G4359" t="s">
        <v>3040</v>
      </c>
      <c r="H4359">
        <v>48</v>
      </c>
      <c r="J4359">
        <v>0</v>
      </c>
      <c r="K4359">
        <v>0</v>
      </c>
      <c r="L4359" s="17">
        <f>IF($E4359&lt;&gt;"",VLOOKUP($E4359,GEMWs!$E$14:$L$20,7,FALSE),"")</f>
        <v>37.754918937403332</v>
      </c>
      <c r="M4359" s="17">
        <f>IF($E4359&lt;&gt;"",VLOOKUP($E4359,GEMWs!$E$14:$L$20,8,FALSE),"")</f>
        <v>96.174593288388181</v>
      </c>
      <c r="N4359" s="17">
        <f t="shared" ca="1" si="302"/>
        <v>37.754918937403332</v>
      </c>
      <c r="O4359" s="17">
        <f t="shared" ca="1" si="303"/>
        <v>96.174593288388181</v>
      </c>
      <c r="P4359" s="17">
        <f t="shared" ca="1" si="300"/>
        <v>0.49909231075267119</v>
      </c>
      <c r="Q4359" s="17">
        <f t="shared" ca="1" si="301"/>
        <v>1.2713575171379057</v>
      </c>
    </row>
    <row r="4360" spans="1:17" x14ac:dyDescent="0.35">
      <c r="A4360" t="s">
        <v>1765</v>
      </c>
      <c r="B4360" t="s">
        <v>1844</v>
      </c>
      <c r="C4360" t="s">
        <v>158</v>
      </c>
      <c r="D4360" t="s">
        <v>14</v>
      </c>
      <c r="E4360" t="s">
        <v>21</v>
      </c>
      <c r="G4360" t="s">
        <v>3040</v>
      </c>
      <c r="H4360">
        <v>700.6</v>
      </c>
      <c r="J4360">
        <v>0</v>
      </c>
      <c r="K4360">
        <v>0</v>
      </c>
      <c r="L4360" s="17">
        <f>IF($E4360&lt;&gt;"",VLOOKUP($E4360,GEMWs!$E$14:$L$20,7,FALSE),"")</f>
        <v>37.754918937403332</v>
      </c>
      <c r="M4360" s="17">
        <f>IF($E4360&lt;&gt;"",VLOOKUP($E4360,GEMWs!$E$14:$L$20,8,FALSE),"")</f>
        <v>96.174593288388181</v>
      </c>
      <c r="N4360" s="17">
        <f t="shared" ca="1" si="302"/>
        <v>37.754918937403332</v>
      </c>
      <c r="O4360" s="17">
        <f t="shared" ca="1" si="303"/>
        <v>96.174593288388181</v>
      </c>
      <c r="P4360" s="17">
        <f t="shared" ca="1" si="300"/>
        <v>7.2846681856941968</v>
      </c>
      <c r="Q4360" s="17">
        <f t="shared" ca="1" si="301"/>
        <v>18.55652242722535</v>
      </c>
    </row>
    <row r="4361" spans="1:17" x14ac:dyDescent="0.35">
      <c r="A4361" t="s">
        <v>1765</v>
      </c>
      <c r="B4361" t="s">
        <v>1804</v>
      </c>
      <c r="D4361" t="s">
        <v>14</v>
      </c>
      <c r="E4361" t="s">
        <v>21</v>
      </c>
      <c r="G4361" t="s">
        <v>3040</v>
      </c>
      <c r="H4361">
        <v>13203.1</v>
      </c>
      <c r="J4361">
        <v>0</v>
      </c>
      <c r="K4361">
        <v>0</v>
      </c>
      <c r="L4361" s="17">
        <f>IF($E4361&lt;&gt;"",VLOOKUP($E4361,GEMWs!$E$14:$L$20,7,FALSE),"")</f>
        <v>37.754918937403332</v>
      </c>
      <c r="M4361" s="17">
        <f>IF($E4361&lt;&gt;"",VLOOKUP($E4361,GEMWs!$E$14:$L$20,8,FALSE),"")</f>
        <v>96.174593288388181</v>
      </c>
      <c r="N4361" s="17">
        <f t="shared" ca="1" si="302"/>
        <v>37.754918937403332</v>
      </c>
      <c r="O4361" s="17">
        <f t="shared" ca="1" si="303"/>
        <v>96.174593288388181</v>
      </c>
      <c r="P4361" s="17">
        <f t="shared" ref="P4361:P4366" ca="1" si="304">IF(O4361&gt;0,$H4361/O4361,0)</f>
        <v>137.28261850205402</v>
      </c>
      <c r="Q4361" s="17">
        <f t="shared" ref="Q4361:Q4366" ca="1" si="305">IF(N4361&gt;0,$H4361/N4361,0)</f>
        <v>349.70542571923926</v>
      </c>
    </row>
    <row r="4362" spans="1:17" x14ac:dyDescent="0.35">
      <c r="A4362" t="s">
        <v>1765</v>
      </c>
      <c r="B4362" t="s">
        <v>1778</v>
      </c>
      <c r="C4362" t="s">
        <v>1779</v>
      </c>
      <c r="D4362" t="s">
        <v>14</v>
      </c>
      <c r="E4362" t="s">
        <v>21</v>
      </c>
      <c r="F4362" t="s">
        <v>22</v>
      </c>
      <c r="G4362" t="s">
        <v>3040</v>
      </c>
      <c r="H4362">
        <v>44280.3</v>
      </c>
      <c r="I4362">
        <v>313</v>
      </c>
      <c r="J4362">
        <v>454.86874899999998</v>
      </c>
      <c r="K4362">
        <v>500</v>
      </c>
      <c r="L4362" s="17">
        <f>IF($E4362&lt;&gt;"",VLOOKUP($E4362,GEMWs!$E$14:$L$20,7,FALSE),"")</f>
        <v>37.754918937403332</v>
      </c>
      <c r="M4362" s="17">
        <f>IF($E4362&lt;&gt;"",VLOOKUP($E4362,GEMWs!$E$14:$L$20,8,FALSE),"")</f>
        <v>96.174593288388181</v>
      </c>
      <c r="N4362" s="17">
        <f t="shared" si="302"/>
        <v>454.86874899999998</v>
      </c>
      <c r="O4362" s="17">
        <f t="shared" si="303"/>
        <v>500</v>
      </c>
      <c r="P4362" s="17">
        <f t="shared" si="304"/>
        <v>88.560600000000008</v>
      </c>
      <c r="Q4362" s="17">
        <f t="shared" si="305"/>
        <v>97.347421860366154</v>
      </c>
    </row>
    <row r="4363" spans="1:17" x14ac:dyDescent="0.35">
      <c r="A4363" t="s">
        <v>1765</v>
      </c>
      <c r="B4363" t="s">
        <v>1832</v>
      </c>
      <c r="C4363" t="s">
        <v>158</v>
      </c>
      <c r="D4363" t="s">
        <v>14</v>
      </c>
      <c r="E4363" t="s">
        <v>21</v>
      </c>
      <c r="G4363" t="s">
        <v>3040</v>
      </c>
      <c r="H4363">
        <v>2293.1999999999998</v>
      </c>
      <c r="J4363">
        <v>0</v>
      </c>
      <c r="K4363">
        <v>0</v>
      </c>
      <c r="L4363" s="17">
        <f>IF($E4363&lt;&gt;"",VLOOKUP($E4363,GEMWs!$E$14:$L$20,7,FALSE),"")</f>
        <v>37.754918937403332</v>
      </c>
      <c r="M4363" s="17">
        <f>IF($E4363&lt;&gt;"",VLOOKUP($E4363,GEMWs!$E$14:$L$20,8,FALSE),"")</f>
        <v>96.174593288388181</v>
      </c>
      <c r="N4363" s="17">
        <f t="shared" ca="1" si="302"/>
        <v>37.754918937403332</v>
      </c>
      <c r="O4363" s="17">
        <f t="shared" ca="1" si="303"/>
        <v>96.174593288388181</v>
      </c>
      <c r="P4363" s="17">
        <f t="shared" ca="1" si="304"/>
        <v>23.844135146208863</v>
      </c>
      <c r="Q4363" s="17">
        <f t="shared" ca="1" si="305"/>
        <v>60.739105381263442</v>
      </c>
    </row>
    <row r="4364" spans="1:17" x14ac:dyDescent="0.35">
      <c r="A4364" t="s">
        <v>1765</v>
      </c>
      <c r="B4364" t="s">
        <v>1833</v>
      </c>
      <c r="D4364" t="s">
        <v>14</v>
      </c>
      <c r="E4364" t="s">
        <v>21</v>
      </c>
      <c r="G4364" t="s">
        <v>3040</v>
      </c>
      <c r="H4364">
        <v>2001.6</v>
      </c>
      <c r="J4364">
        <v>0</v>
      </c>
      <c r="K4364">
        <v>0</v>
      </c>
      <c r="L4364" s="17">
        <f>IF($E4364&lt;&gt;"",VLOOKUP($E4364,GEMWs!$E$14:$L$20,7,FALSE),"")</f>
        <v>37.754918937403332</v>
      </c>
      <c r="M4364" s="17">
        <f>IF($E4364&lt;&gt;"",VLOOKUP($E4364,GEMWs!$E$14:$L$20,8,FALSE),"")</f>
        <v>96.174593288388181</v>
      </c>
      <c r="N4364" s="17">
        <f t="shared" ca="1" si="302"/>
        <v>37.754918937403332</v>
      </c>
      <c r="O4364" s="17">
        <f t="shared" ca="1" si="303"/>
        <v>96.174593288388181</v>
      </c>
      <c r="P4364" s="17">
        <f t="shared" ca="1" si="304"/>
        <v>20.812149358386389</v>
      </c>
      <c r="Q4364" s="17">
        <f t="shared" ca="1" si="305"/>
        <v>53.015608464650668</v>
      </c>
    </row>
    <row r="4365" spans="1:17" x14ac:dyDescent="0.35">
      <c r="A4365" t="s">
        <v>1765</v>
      </c>
      <c r="B4365" t="s">
        <v>144</v>
      </c>
      <c r="C4365" t="s">
        <v>145</v>
      </c>
      <c r="D4365" t="s">
        <v>14</v>
      </c>
      <c r="E4365" t="s">
        <v>21</v>
      </c>
      <c r="F4365" t="s">
        <v>22</v>
      </c>
      <c r="G4365" t="s">
        <v>3040</v>
      </c>
      <c r="H4365">
        <v>366990.2</v>
      </c>
      <c r="I4365">
        <v>317</v>
      </c>
      <c r="J4365">
        <v>2000</v>
      </c>
      <c r="K4365">
        <v>10000</v>
      </c>
      <c r="L4365" s="17">
        <f>IF($E4365&lt;&gt;"",VLOOKUP($E4365,GEMWs!$E$14:$L$20,7,FALSE),"")</f>
        <v>37.754918937403332</v>
      </c>
      <c r="M4365" s="17">
        <f>IF($E4365&lt;&gt;"",VLOOKUP($E4365,GEMWs!$E$14:$L$20,8,FALSE),"")</f>
        <v>96.174593288388181</v>
      </c>
      <c r="N4365" s="17">
        <f t="shared" si="302"/>
        <v>2000</v>
      </c>
      <c r="O4365" s="17">
        <f t="shared" si="303"/>
        <v>10000</v>
      </c>
      <c r="P4365" s="17">
        <f t="shared" si="304"/>
        <v>36.699020000000004</v>
      </c>
      <c r="Q4365" s="17">
        <f t="shared" si="305"/>
        <v>183.49510000000001</v>
      </c>
    </row>
    <row r="4366" spans="1:17" x14ac:dyDescent="0.35">
      <c r="A4366" t="s">
        <v>1765</v>
      </c>
      <c r="B4366" t="s">
        <v>1840</v>
      </c>
      <c r="C4366" t="s">
        <v>158</v>
      </c>
      <c r="D4366" t="s">
        <v>14</v>
      </c>
      <c r="E4366" t="s">
        <v>21</v>
      </c>
      <c r="G4366" t="s">
        <v>3040</v>
      </c>
      <c r="H4366">
        <v>290.89999999999998</v>
      </c>
      <c r="J4366">
        <v>0</v>
      </c>
      <c r="K4366">
        <v>0</v>
      </c>
      <c r="L4366" s="17">
        <f>IF($E4366&lt;&gt;"",VLOOKUP($E4366,GEMWs!$E$14:$L$20,7,FALSE),"")</f>
        <v>37.754918937403332</v>
      </c>
      <c r="M4366" s="17">
        <f>IF($E4366&lt;&gt;"",VLOOKUP($E4366,GEMWs!$E$14:$L$20,8,FALSE),"")</f>
        <v>96.174593288388181</v>
      </c>
      <c r="N4366" s="17">
        <f t="shared" ca="1" si="302"/>
        <v>37.754918937403332</v>
      </c>
      <c r="O4366" s="17">
        <f t="shared" ca="1" si="303"/>
        <v>96.174593288388181</v>
      </c>
      <c r="P4366" s="17">
        <f t="shared" ca="1" si="304"/>
        <v>3.0247073582906676</v>
      </c>
      <c r="Q4366" s="17">
        <f t="shared" ca="1" si="305"/>
        <v>7.7049562861545162</v>
      </c>
    </row>
    <row r="4367" spans="1:17" x14ac:dyDescent="0.35">
      <c r="A4367" t="s">
        <v>1765</v>
      </c>
      <c r="B4367" t="s">
        <v>1780</v>
      </c>
      <c r="C4367" t="s">
        <v>1781</v>
      </c>
      <c r="D4367" t="s">
        <v>14</v>
      </c>
      <c r="E4367" t="s">
        <v>21</v>
      </c>
      <c r="F4367" t="s">
        <v>22</v>
      </c>
      <c r="G4367" t="s">
        <v>3040</v>
      </c>
      <c r="H4367">
        <v>21702.2</v>
      </c>
      <c r="I4367">
        <v>441</v>
      </c>
      <c r="J4367">
        <v>154.13746800000001</v>
      </c>
      <c r="K4367">
        <v>154.13746800000001</v>
      </c>
      <c r="L4367" s="17">
        <f>IF($E4367&lt;&gt;"",VLOOKUP($E4367,GEMWs!$E$14:$L$20,7,FALSE),"")</f>
        <v>37.754918937403332</v>
      </c>
      <c r="M4367" s="17">
        <f>IF($E4367&lt;&gt;"",VLOOKUP($E4367,GEMWs!$E$14:$L$20,8,FALSE),"")</f>
        <v>96.174593288388181</v>
      </c>
      <c r="N4367" s="17">
        <f t="shared" si="302"/>
        <v>154.13746800000001</v>
      </c>
      <c r="O4367" s="17">
        <f t="shared" si="303"/>
        <v>154.13746800000001</v>
      </c>
      <c r="P4367" s="17">
        <f t="shared" ref="P4367:P4429" si="306">IF(O4367&gt;0,$H4367/O4367,0)</f>
        <v>140.79769365356384</v>
      </c>
      <c r="Q4367" s="17">
        <f t="shared" ref="Q4367:Q4429" si="307">IF(N4367&gt;0,$H4367/N4367,0)</f>
        <v>140.79769365356384</v>
      </c>
    </row>
    <row r="4368" spans="1:17" x14ac:dyDescent="0.35">
      <c r="A4368" t="s">
        <v>1765</v>
      </c>
      <c r="B4368" t="s">
        <v>556</v>
      </c>
      <c r="D4368" t="s">
        <v>14</v>
      </c>
      <c r="E4368" t="s">
        <v>21</v>
      </c>
      <c r="G4368" t="s">
        <v>3040</v>
      </c>
      <c r="H4368">
        <v>121018.1</v>
      </c>
      <c r="J4368">
        <v>0</v>
      </c>
      <c r="K4368">
        <v>0</v>
      </c>
      <c r="L4368" s="17">
        <f>IF($E4368&lt;&gt;"",VLOOKUP($E4368,GEMWs!$E$14:$L$20,7,FALSE),"")</f>
        <v>37.754918937403332</v>
      </c>
      <c r="M4368" s="17">
        <f>IF($E4368&lt;&gt;"",VLOOKUP($E4368,GEMWs!$E$14:$L$20,8,FALSE),"")</f>
        <v>96.174593288388181</v>
      </c>
      <c r="N4368" s="17">
        <f t="shared" ca="1" si="302"/>
        <v>37.754918937403332</v>
      </c>
      <c r="O4368" s="17">
        <f t="shared" ca="1" si="303"/>
        <v>96.174593288388181</v>
      </c>
      <c r="P4368" s="17">
        <f t="shared" ca="1" si="306"/>
        <v>1258.3167327478718</v>
      </c>
      <c r="Q4368" s="17">
        <f t="shared" ca="1" si="307"/>
        <v>3205.3598155155582</v>
      </c>
    </row>
    <row r="4369" spans="1:17" x14ac:dyDescent="0.35">
      <c r="A4369" t="s">
        <v>1765</v>
      </c>
      <c r="B4369" t="s">
        <v>439</v>
      </c>
      <c r="C4369" t="s">
        <v>440</v>
      </c>
      <c r="D4369" t="s">
        <v>14</v>
      </c>
      <c r="E4369" t="s">
        <v>21</v>
      </c>
      <c r="F4369" t="s">
        <v>22</v>
      </c>
      <c r="G4369" t="s">
        <v>3040</v>
      </c>
      <c r="H4369">
        <v>863.9</v>
      </c>
      <c r="I4369">
        <v>328</v>
      </c>
      <c r="J4369">
        <v>7000</v>
      </c>
      <c r="K4369">
        <v>28333.33</v>
      </c>
      <c r="L4369" s="17">
        <f>IF($E4369&lt;&gt;"",VLOOKUP($E4369,GEMWs!$E$14:$L$20,7,FALSE),"")</f>
        <v>37.754918937403332</v>
      </c>
      <c r="M4369" s="17">
        <f>IF($E4369&lt;&gt;"",VLOOKUP($E4369,GEMWs!$E$14:$L$20,8,FALSE),"")</f>
        <v>96.174593288388181</v>
      </c>
      <c r="N4369" s="17">
        <f t="shared" si="302"/>
        <v>7000</v>
      </c>
      <c r="O4369" s="17">
        <f t="shared" si="303"/>
        <v>28333.33</v>
      </c>
      <c r="P4369" s="17">
        <f t="shared" si="306"/>
        <v>3.0490591822422565E-2</v>
      </c>
      <c r="Q4369" s="17">
        <f t="shared" si="307"/>
        <v>0.12341428571428571</v>
      </c>
    </row>
    <row r="4370" spans="1:17" x14ac:dyDescent="0.35">
      <c r="A4370" t="s">
        <v>1765</v>
      </c>
      <c r="B4370" t="s">
        <v>584</v>
      </c>
      <c r="D4370" t="s">
        <v>14</v>
      </c>
      <c r="E4370" t="s">
        <v>21</v>
      </c>
      <c r="G4370" t="s">
        <v>3040</v>
      </c>
      <c r="H4370">
        <v>30496.7</v>
      </c>
      <c r="J4370">
        <v>0</v>
      </c>
      <c r="K4370">
        <v>0</v>
      </c>
      <c r="L4370" s="17">
        <f>IF($E4370&lt;&gt;"",VLOOKUP($E4370,GEMWs!$E$14:$L$20,7,FALSE),"")</f>
        <v>37.754918937403332</v>
      </c>
      <c r="M4370" s="17">
        <f>IF($E4370&lt;&gt;"",VLOOKUP($E4370,GEMWs!$E$14:$L$20,8,FALSE),"")</f>
        <v>96.174593288388181</v>
      </c>
      <c r="N4370" s="17">
        <f t="shared" ca="1" si="302"/>
        <v>37.754918937403332</v>
      </c>
      <c r="O4370" s="17">
        <f t="shared" ca="1" si="303"/>
        <v>96.174593288388181</v>
      </c>
      <c r="P4370" s="17">
        <f t="shared" ca="1" si="306"/>
        <v>317.09725986106224</v>
      </c>
      <c r="Q4370" s="17">
        <f t="shared" ca="1" si="307"/>
        <v>807.75434985207437</v>
      </c>
    </row>
    <row r="4371" spans="1:17" x14ac:dyDescent="0.35">
      <c r="A4371" t="s">
        <v>1765</v>
      </c>
      <c r="B4371" t="s">
        <v>1845</v>
      </c>
      <c r="C4371" t="s">
        <v>158</v>
      </c>
      <c r="D4371" t="s">
        <v>14</v>
      </c>
      <c r="E4371" t="s">
        <v>21</v>
      </c>
      <c r="G4371" t="s">
        <v>3040</v>
      </c>
      <c r="H4371">
        <v>107.2</v>
      </c>
      <c r="J4371">
        <v>0</v>
      </c>
      <c r="K4371">
        <v>0</v>
      </c>
      <c r="L4371" s="17">
        <f>IF($E4371&lt;&gt;"",VLOOKUP($E4371,GEMWs!$E$14:$L$20,7,FALSE),"")</f>
        <v>37.754918937403332</v>
      </c>
      <c r="M4371" s="17">
        <f>IF($E4371&lt;&gt;"",VLOOKUP($E4371,GEMWs!$E$14:$L$20,8,FALSE),"")</f>
        <v>96.174593288388181</v>
      </c>
      <c r="N4371" s="17">
        <f t="shared" ref="N4371:N4434" ca="1" si="308">IF($I4371&lt;&gt;"",J4371,IF(AND($D4371="Y",$M$6=236),L4371,0))</f>
        <v>37.754918937403332</v>
      </c>
      <c r="O4371" s="17">
        <f t="shared" ref="O4371:O4434" ca="1" si="309">IF($I4371&lt;&gt;"",K4371,IF(AND($D4371="Y",$M$6=236),M4371,0))</f>
        <v>96.174593288388181</v>
      </c>
      <c r="P4371" s="17">
        <f t="shared" ca="1" si="306"/>
        <v>1.114639494014299</v>
      </c>
      <c r="Q4371" s="17">
        <f t="shared" ca="1" si="307"/>
        <v>2.8393651216079898</v>
      </c>
    </row>
    <row r="4372" spans="1:17" x14ac:dyDescent="0.35">
      <c r="A4372" t="s">
        <v>1765</v>
      </c>
      <c r="B4372" t="s">
        <v>1834</v>
      </c>
      <c r="D4372" t="s">
        <v>14</v>
      </c>
      <c r="E4372" t="s">
        <v>21</v>
      </c>
      <c r="G4372" t="s">
        <v>3040</v>
      </c>
      <c r="H4372">
        <v>23892.6</v>
      </c>
      <c r="J4372">
        <v>0</v>
      </c>
      <c r="K4372">
        <v>0</v>
      </c>
      <c r="L4372" s="17">
        <f>IF($E4372&lt;&gt;"",VLOOKUP($E4372,GEMWs!$E$14:$L$20,7,FALSE),"")</f>
        <v>37.754918937403332</v>
      </c>
      <c r="M4372" s="17">
        <f>IF($E4372&lt;&gt;"",VLOOKUP($E4372,GEMWs!$E$14:$L$20,8,FALSE),"")</f>
        <v>96.174593288388181</v>
      </c>
      <c r="N4372" s="17">
        <f t="shared" ca="1" si="308"/>
        <v>37.754918937403332</v>
      </c>
      <c r="O4372" s="17">
        <f t="shared" ca="1" si="309"/>
        <v>96.174593288388181</v>
      </c>
      <c r="P4372" s="17">
        <f t="shared" ca="1" si="306"/>
        <v>248.42943633102649</v>
      </c>
      <c r="Q4372" s="17">
        <f t="shared" ca="1" si="307"/>
        <v>632.83409612435673</v>
      </c>
    </row>
    <row r="4373" spans="1:17" x14ac:dyDescent="0.35">
      <c r="A4373" t="s">
        <v>1765</v>
      </c>
      <c r="B4373" t="s">
        <v>2997</v>
      </c>
      <c r="D4373" t="s">
        <v>14</v>
      </c>
      <c r="E4373" t="s">
        <v>18</v>
      </c>
      <c r="G4373" t="s">
        <v>3040</v>
      </c>
      <c r="H4373">
        <v>39144.6</v>
      </c>
      <c r="J4373">
        <v>0</v>
      </c>
      <c r="K4373">
        <v>0</v>
      </c>
      <c r="L4373" s="17">
        <f>IF($E4373&lt;&gt;"",VLOOKUP($E4373,GEMWs!$E$14:$L$20,7,FALSE),"")</f>
        <v>5950.3939027696888</v>
      </c>
      <c r="M4373" s="17">
        <f>IF($E4373&lt;&gt;"",VLOOKUP($E4373,GEMWs!$E$14:$L$20,8,FALSE),"")</f>
        <v>10539.430626954083</v>
      </c>
      <c r="N4373" s="17">
        <f t="shared" ca="1" si="308"/>
        <v>5950.3939027696888</v>
      </c>
      <c r="O4373" s="17">
        <f t="shared" ca="1" si="309"/>
        <v>10539.430626954083</v>
      </c>
      <c r="P4373" s="17">
        <f t="shared" ca="1" si="306"/>
        <v>3.7141095553956758</v>
      </c>
      <c r="Q4373" s="17">
        <f t="shared" ca="1" si="307"/>
        <v>6.5784888596668587</v>
      </c>
    </row>
    <row r="4374" spans="1:17" x14ac:dyDescent="0.35">
      <c r="A4374" t="s">
        <v>1765</v>
      </c>
      <c r="B4374" t="s">
        <v>1279</v>
      </c>
      <c r="C4374" t="s">
        <v>1280</v>
      </c>
      <c r="D4374" t="s">
        <v>14</v>
      </c>
      <c r="E4374" t="s">
        <v>21</v>
      </c>
      <c r="F4374" t="s">
        <v>14</v>
      </c>
      <c r="G4374" t="s">
        <v>3040</v>
      </c>
      <c r="H4374">
        <v>194074.5</v>
      </c>
      <c r="I4374">
        <v>329</v>
      </c>
      <c r="J4374">
        <v>3.1</v>
      </c>
      <c r="K4374">
        <v>22.481569</v>
      </c>
      <c r="L4374" s="17">
        <f>IF($E4374&lt;&gt;"",VLOOKUP($E4374,GEMWs!$E$14:$L$20,7,FALSE),"")</f>
        <v>37.754918937403332</v>
      </c>
      <c r="M4374" s="17">
        <f>IF($E4374&lt;&gt;"",VLOOKUP($E4374,GEMWs!$E$14:$L$20,8,FALSE),"")</f>
        <v>96.174593288388181</v>
      </c>
      <c r="N4374" s="17">
        <f t="shared" si="308"/>
        <v>3.1</v>
      </c>
      <c r="O4374" s="17">
        <f t="shared" si="309"/>
        <v>22.481569</v>
      </c>
      <c r="P4374" s="17">
        <f t="shared" si="306"/>
        <v>8632.6047794973747</v>
      </c>
      <c r="Q4374" s="17">
        <f t="shared" si="307"/>
        <v>62604.677419354834</v>
      </c>
    </row>
    <row r="4375" spans="1:17" x14ac:dyDescent="0.35">
      <c r="A4375" t="s">
        <v>1765</v>
      </c>
      <c r="B4375" t="s">
        <v>1461</v>
      </c>
      <c r="C4375" t="s">
        <v>1462</v>
      </c>
      <c r="D4375" t="s">
        <v>14</v>
      </c>
      <c r="E4375" t="s">
        <v>21</v>
      </c>
      <c r="F4375" t="s">
        <v>22</v>
      </c>
      <c r="G4375" t="s">
        <v>3040</v>
      </c>
      <c r="H4375">
        <v>914.2</v>
      </c>
      <c r="I4375">
        <v>439</v>
      </c>
      <c r="J4375">
        <v>3000</v>
      </c>
      <c r="K4375">
        <v>3000</v>
      </c>
      <c r="L4375" s="17">
        <f>IF($E4375&lt;&gt;"",VLOOKUP($E4375,GEMWs!$E$14:$L$20,7,FALSE),"")</f>
        <v>37.754918937403332</v>
      </c>
      <c r="M4375" s="17">
        <f>IF($E4375&lt;&gt;"",VLOOKUP($E4375,GEMWs!$E$14:$L$20,8,FALSE),"")</f>
        <v>96.174593288388181</v>
      </c>
      <c r="N4375" s="17">
        <f t="shared" si="308"/>
        <v>3000</v>
      </c>
      <c r="O4375" s="17">
        <f t="shared" si="309"/>
        <v>3000</v>
      </c>
      <c r="P4375" s="17">
        <f t="shared" si="306"/>
        <v>0.30473333333333336</v>
      </c>
      <c r="Q4375" s="17">
        <f t="shared" si="307"/>
        <v>0.30473333333333336</v>
      </c>
    </row>
    <row r="4376" spans="1:17" x14ac:dyDescent="0.35">
      <c r="A4376" t="s">
        <v>1765</v>
      </c>
      <c r="B4376" t="s">
        <v>180</v>
      </c>
      <c r="C4376" t="s">
        <v>181</v>
      </c>
      <c r="D4376" t="s">
        <v>14</v>
      </c>
      <c r="E4376" t="s">
        <v>21</v>
      </c>
      <c r="F4376" t="s">
        <v>22</v>
      </c>
      <c r="G4376" t="s">
        <v>3040</v>
      </c>
      <c r="H4376">
        <v>1362.7</v>
      </c>
      <c r="I4376">
        <v>445</v>
      </c>
      <c r="J4376">
        <v>56750</v>
      </c>
      <c r="K4376">
        <v>113500</v>
      </c>
      <c r="L4376" s="17">
        <f>IF($E4376&lt;&gt;"",VLOOKUP($E4376,GEMWs!$E$14:$L$20,7,FALSE),"")</f>
        <v>37.754918937403332</v>
      </c>
      <c r="M4376" s="17">
        <f>IF($E4376&lt;&gt;"",VLOOKUP($E4376,GEMWs!$E$14:$L$20,8,FALSE),"")</f>
        <v>96.174593288388181</v>
      </c>
      <c r="N4376" s="17">
        <f t="shared" si="308"/>
        <v>56750</v>
      </c>
      <c r="O4376" s="17">
        <f t="shared" si="309"/>
        <v>113500</v>
      </c>
      <c r="P4376" s="17">
        <f t="shared" si="306"/>
        <v>1.2006167400881057E-2</v>
      </c>
      <c r="Q4376" s="17">
        <f t="shared" si="307"/>
        <v>2.4012334801762115E-2</v>
      </c>
    </row>
    <row r="4377" spans="1:17" x14ac:dyDescent="0.35">
      <c r="A4377" t="s">
        <v>1765</v>
      </c>
      <c r="B4377" t="s">
        <v>1805</v>
      </c>
      <c r="D4377" t="s">
        <v>14</v>
      </c>
      <c r="E4377" t="s">
        <v>21</v>
      </c>
      <c r="G4377" t="s">
        <v>3040</v>
      </c>
      <c r="H4377">
        <v>37106.400000000001</v>
      </c>
      <c r="J4377">
        <v>0</v>
      </c>
      <c r="K4377">
        <v>0</v>
      </c>
      <c r="L4377" s="17">
        <f>IF($E4377&lt;&gt;"",VLOOKUP($E4377,GEMWs!$E$14:$L$20,7,FALSE),"")</f>
        <v>37.754918937403332</v>
      </c>
      <c r="M4377" s="17">
        <f>IF($E4377&lt;&gt;"",VLOOKUP($E4377,GEMWs!$E$14:$L$20,8,FALSE),"")</f>
        <v>96.174593288388181</v>
      </c>
      <c r="N4377" s="17">
        <f t="shared" ca="1" si="308"/>
        <v>37.754918937403332</v>
      </c>
      <c r="O4377" s="17">
        <f t="shared" ca="1" si="309"/>
        <v>96.174593288388181</v>
      </c>
      <c r="P4377" s="17">
        <f t="shared" ca="1" si="306"/>
        <v>385.82331082735249</v>
      </c>
      <c r="Q4377" s="17">
        <f t="shared" ca="1" si="307"/>
        <v>982.8229286234581</v>
      </c>
    </row>
    <row r="4378" spans="1:17" x14ac:dyDescent="0.35">
      <c r="A4378" t="s">
        <v>1765</v>
      </c>
      <c r="B4378" t="s">
        <v>3019</v>
      </c>
      <c r="C4378" t="s">
        <v>158</v>
      </c>
      <c r="D4378" t="s">
        <v>14</v>
      </c>
      <c r="E4378" t="s">
        <v>21</v>
      </c>
      <c r="G4378" t="s">
        <v>3040</v>
      </c>
      <c r="H4378">
        <v>3051.2</v>
      </c>
      <c r="J4378">
        <v>0</v>
      </c>
      <c r="K4378">
        <v>0</v>
      </c>
      <c r="L4378" s="17">
        <f>IF($E4378&lt;&gt;"",VLOOKUP($E4378,GEMWs!$E$14:$L$20,7,FALSE),"")</f>
        <v>37.754918937403332</v>
      </c>
      <c r="M4378" s="17">
        <f>IF($E4378&lt;&gt;"",VLOOKUP($E4378,GEMWs!$E$14:$L$20,8,FALSE),"")</f>
        <v>96.174593288388181</v>
      </c>
      <c r="N4378" s="17">
        <f t="shared" ca="1" si="308"/>
        <v>37.754918937403332</v>
      </c>
      <c r="O4378" s="17">
        <f t="shared" ca="1" si="309"/>
        <v>96.174593288388181</v>
      </c>
      <c r="P4378" s="17">
        <f t="shared" ca="1" si="306"/>
        <v>31.725634553511465</v>
      </c>
      <c r="Q4378" s="17">
        <f t="shared" ca="1" si="307"/>
        <v>80.815959506066207</v>
      </c>
    </row>
    <row r="4379" spans="1:17" x14ac:dyDescent="0.35">
      <c r="A4379" t="s">
        <v>1765</v>
      </c>
      <c r="B4379" t="s">
        <v>71</v>
      </c>
      <c r="C4379" t="s">
        <v>72</v>
      </c>
      <c r="D4379" t="s">
        <v>14</v>
      </c>
      <c r="E4379" t="s">
        <v>21</v>
      </c>
      <c r="F4379" t="s">
        <v>22</v>
      </c>
      <c r="G4379" t="s">
        <v>3040</v>
      </c>
      <c r="H4379">
        <v>6389.8</v>
      </c>
      <c r="I4379">
        <v>333</v>
      </c>
      <c r="J4379">
        <v>31000</v>
      </c>
      <c r="K4379">
        <v>60000</v>
      </c>
      <c r="L4379" s="17">
        <f>IF($E4379&lt;&gt;"",VLOOKUP($E4379,GEMWs!$E$14:$L$20,7,FALSE),"")</f>
        <v>37.754918937403332</v>
      </c>
      <c r="M4379" s="17">
        <f>IF($E4379&lt;&gt;"",VLOOKUP($E4379,GEMWs!$E$14:$L$20,8,FALSE),"")</f>
        <v>96.174593288388181</v>
      </c>
      <c r="N4379" s="17">
        <f t="shared" si="308"/>
        <v>31000</v>
      </c>
      <c r="O4379" s="17">
        <f t="shared" si="309"/>
        <v>60000</v>
      </c>
      <c r="P4379" s="17">
        <f t="shared" si="306"/>
        <v>0.10649666666666667</v>
      </c>
      <c r="Q4379" s="17">
        <f t="shared" si="307"/>
        <v>0.20612258064516129</v>
      </c>
    </row>
    <row r="4380" spans="1:17" x14ac:dyDescent="0.35">
      <c r="A4380" t="s">
        <v>1765</v>
      </c>
      <c r="B4380" t="s">
        <v>1835</v>
      </c>
      <c r="D4380" t="s">
        <v>14</v>
      </c>
      <c r="E4380" t="s">
        <v>21</v>
      </c>
      <c r="G4380" t="s">
        <v>3040</v>
      </c>
      <c r="H4380">
        <v>8909</v>
      </c>
      <c r="J4380">
        <v>0</v>
      </c>
      <c r="K4380">
        <v>0</v>
      </c>
      <c r="L4380" s="17">
        <f>IF($E4380&lt;&gt;"",VLOOKUP($E4380,GEMWs!$E$14:$L$20,7,FALSE),"")</f>
        <v>37.754918937403332</v>
      </c>
      <c r="M4380" s="17">
        <f>IF($E4380&lt;&gt;"",VLOOKUP($E4380,GEMWs!$E$14:$L$20,8,FALSE),"")</f>
        <v>96.174593288388181</v>
      </c>
      <c r="N4380" s="17">
        <f t="shared" ca="1" si="308"/>
        <v>37.754918937403332</v>
      </c>
      <c r="O4380" s="17">
        <f t="shared" ca="1" si="309"/>
        <v>96.174593288388181</v>
      </c>
      <c r="P4380" s="17">
        <f t="shared" ca="1" si="306"/>
        <v>92.633612426990581</v>
      </c>
      <c r="Q4380" s="17">
        <f t="shared" ca="1" si="307"/>
        <v>235.96925250378339</v>
      </c>
    </row>
    <row r="4381" spans="1:17" x14ac:dyDescent="0.35">
      <c r="A4381" t="s">
        <v>1765</v>
      </c>
      <c r="B4381" t="s">
        <v>927</v>
      </c>
      <c r="D4381" t="s">
        <v>14</v>
      </c>
      <c r="E4381" t="s">
        <v>21</v>
      </c>
      <c r="G4381" t="s">
        <v>3040</v>
      </c>
      <c r="H4381">
        <v>63998.3</v>
      </c>
      <c r="J4381">
        <v>0</v>
      </c>
      <c r="K4381">
        <v>0</v>
      </c>
      <c r="L4381" s="17">
        <f>IF($E4381&lt;&gt;"",VLOOKUP($E4381,GEMWs!$E$14:$L$20,7,FALSE),"")</f>
        <v>37.754918937403332</v>
      </c>
      <c r="M4381" s="17">
        <f>IF($E4381&lt;&gt;"",VLOOKUP($E4381,GEMWs!$E$14:$L$20,8,FALSE),"")</f>
        <v>96.174593288388181</v>
      </c>
      <c r="N4381" s="17">
        <f t="shared" ca="1" si="308"/>
        <v>37.754918937403332</v>
      </c>
      <c r="O4381" s="17">
        <f t="shared" ca="1" si="309"/>
        <v>96.174593288388181</v>
      </c>
      <c r="P4381" s="17">
        <f t="shared" ca="1" si="306"/>
        <v>665.43873815088909</v>
      </c>
      <c r="Q4381" s="17">
        <f t="shared" ca="1" si="307"/>
        <v>1695.0983289384758</v>
      </c>
    </row>
    <row r="4382" spans="1:17" x14ac:dyDescent="0.35">
      <c r="A4382" t="s">
        <v>1765</v>
      </c>
      <c r="B4382" t="s">
        <v>2985</v>
      </c>
      <c r="D4382" t="s">
        <v>14</v>
      </c>
      <c r="E4382" t="s">
        <v>21</v>
      </c>
      <c r="G4382" t="s">
        <v>3040</v>
      </c>
      <c r="H4382">
        <v>45354.6</v>
      </c>
      <c r="J4382">
        <v>0</v>
      </c>
      <c r="K4382">
        <v>0</v>
      </c>
      <c r="L4382" s="17">
        <f>IF($E4382&lt;&gt;"",VLOOKUP($E4382,GEMWs!$E$14:$L$20,7,FALSE),"")</f>
        <v>37.754918937403332</v>
      </c>
      <c r="M4382" s="17">
        <f>IF($E4382&lt;&gt;"",VLOOKUP($E4382,GEMWs!$E$14:$L$20,8,FALSE),"")</f>
        <v>96.174593288388181</v>
      </c>
      <c r="N4382" s="17">
        <f t="shared" ca="1" si="308"/>
        <v>37.754918937403332</v>
      </c>
      <c r="O4382" s="17">
        <f t="shared" ca="1" si="309"/>
        <v>96.174593288388181</v>
      </c>
      <c r="P4382" s="17">
        <f t="shared" ca="1" si="306"/>
        <v>471.58608577631458</v>
      </c>
      <c r="Q4382" s="17">
        <f t="shared" ca="1" si="307"/>
        <v>1201.289825974643</v>
      </c>
    </row>
    <row r="4383" spans="1:17" x14ac:dyDescent="0.35">
      <c r="A4383" t="s">
        <v>1765</v>
      </c>
      <c r="B4383" t="s">
        <v>1836</v>
      </c>
      <c r="D4383" t="s">
        <v>14</v>
      </c>
      <c r="E4383" t="s">
        <v>21</v>
      </c>
      <c r="G4383" t="s">
        <v>3040</v>
      </c>
      <c r="H4383">
        <v>11467.8</v>
      </c>
      <c r="J4383">
        <v>0</v>
      </c>
      <c r="K4383">
        <v>0</v>
      </c>
      <c r="L4383" s="17">
        <f>IF($E4383&lt;&gt;"",VLOOKUP($E4383,GEMWs!$E$14:$L$20,7,FALSE),"")</f>
        <v>37.754918937403332</v>
      </c>
      <c r="M4383" s="17">
        <f>IF($E4383&lt;&gt;"",VLOOKUP($E4383,GEMWs!$E$14:$L$20,8,FALSE),"")</f>
        <v>96.174593288388181</v>
      </c>
      <c r="N4383" s="17">
        <f t="shared" ca="1" si="308"/>
        <v>37.754918937403332</v>
      </c>
      <c r="O4383" s="17">
        <f t="shared" ca="1" si="309"/>
        <v>96.174593288388181</v>
      </c>
      <c r="P4383" s="17">
        <f t="shared" ca="1" si="306"/>
        <v>119.23939169269755</v>
      </c>
      <c r="Q4383" s="17">
        <f t="shared" ca="1" si="307"/>
        <v>303.7432028132099</v>
      </c>
    </row>
    <row r="4384" spans="1:17" x14ac:dyDescent="0.35">
      <c r="A4384" t="s">
        <v>1765</v>
      </c>
      <c r="B4384" t="s">
        <v>202</v>
      </c>
      <c r="D4384" t="s">
        <v>14</v>
      </c>
      <c r="E4384" t="s">
        <v>18</v>
      </c>
      <c r="G4384" t="s">
        <v>3040</v>
      </c>
      <c r="H4384">
        <v>10987.3</v>
      </c>
      <c r="J4384">
        <v>0</v>
      </c>
      <c r="K4384">
        <v>0</v>
      </c>
      <c r="L4384" s="17">
        <f>IF($E4384&lt;&gt;"",VLOOKUP($E4384,GEMWs!$E$14:$L$20,7,FALSE),"")</f>
        <v>5950.3939027696888</v>
      </c>
      <c r="M4384" s="17">
        <f>IF($E4384&lt;&gt;"",VLOOKUP($E4384,GEMWs!$E$14:$L$20,8,FALSE),"")</f>
        <v>10539.430626954083</v>
      </c>
      <c r="N4384" s="17">
        <f t="shared" ca="1" si="308"/>
        <v>5950.3939027696888</v>
      </c>
      <c r="O4384" s="17">
        <f t="shared" ca="1" si="309"/>
        <v>10539.430626954083</v>
      </c>
      <c r="P4384" s="17">
        <f t="shared" ca="1" si="306"/>
        <v>1.0424946459536923</v>
      </c>
      <c r="Q4384" s="17">
        <f t="shared" ca="1" si="307"/>
        <v>1.8464828008925285</v>
      </c>
    </row>
    <row r="4385" spans="1:17" x14ac:dyDescent="0.35">
      <c r="A4385" t="s">
        <v>1765</v>
      </c>
      <c r="B4385" t="s">
        <v>1837</v>
      </c>
      <c r="C4385" t="s">
        <v>158</v>
      </c>
      <c r="D4385" t="s">
        <v>14</v>
      </c>
      <c r="E4385" t="s">
        <v>21</v>
      </c>
      <c r="G4385" t="s">
        <v>3040</v>
      </c>
      <c r="H4385">
        <v>1731.9</v>
      </c>
      <c r="J4385">
        <v>0</v>
      </c>
      <c r="K4385">
        <v>0</v>
      </c>
      <c r="L4385" s="17">
        <f>IF($E4385&lt;&gt;"",VLOOKUP($E4385,GEMWs!$E$14:$L$20,7,FALSE),"")</f>
        <v>37.754918937403332</v>
      </c>
      <c r="M4385" s="17">
        <f>IF($E4385&lt;&gt;"",VLOOKUP($E4385,GEMWs!$E$14:$L$20,8,FALSE),"")</f>
        <v>96.174593288388181</v>
      </c>
      <c r="N4385" s="17">
        <f t="shared" ca="1" si="308"/>
        <v>37.754918937403332</v>
      </c>
      <c r="O4385" s="17">
        <f t="shared" ca="1" si="309"/>
        <v>96.174593288388181</v>
      </c>
      <c r="P4385" s="17">
        <f t="shared" ca="1" si="306"/>
        <v>18.007874437344817</v>
      </c>
      <c r="Q4385" s="17">
        <f t="shared" ca="1" si="307"/>
        <v>45.872168415232068</v>
      </c>
    </row>
    <row r="4386" spans="1:17" x14ac:dyDescent="0.35">
      <c r="A4386" t="s">
        <v>1765</v>
      </c>
      <c r="B4386" t="s">
        <v>1806</v>
      </c>
      <c r="D4386" t="s">
        <v>14</v>
      </c>
      <c r="E4386" t="s">
        <v>21</v>
      </c>
      <c r="G4386" t="s">
        <v>3040</v>
      </c>
      <c r="H4386">
        <v>2372.8000000000002</v>
      </c>
      <c r="J4386">
        <v>0</v>
      </c>
      <c r="K4386">
        <v>0</v>
      </c>
      <c r="L4386" s="17">
        <f>IF($E4386&lt;&gt;"",VLOOKUP($E4386,GEMWs!$E$14:$L$20,7,FALSE),"")</f>
        <v>37.754918937403332</v>
      </c>
      <c r="M4386" s="17">
        <f>IF($E4386&lt;&gt;"",VLOOKUP($E4386,GEMWs!$E$14:$L$20,8,FALSE),"")</f>
        <v>96.174593288388181</v>
      </c>
      <c r="N4386" s="17">
        <f t="shared" ca="1" si="308"/>
        <v>37.754918937403332</v>
      </c>
      <c r="O4386" s="17">
        <f t="shared" ca="1" si="309"/>
        <v>96.174593288388181</v>
      </c>
      <c r="P4386" s="17">
        <f t="shared" ca="1" si="306"/>
        <v>24.671796561540383</v>
      </c>
      <c r="Q4386" s="17">
        <f t="shared" ca="1" si="307"/>
        <v>62.847439930517147</v>
      </c>
    </row>
    <row r="4387" spans="1:17" x14ac:dyDescent="0.35">
      <c r="A4387" t="s">
        <v>1765</v>
      </c>
      <c r="B4387" t="s">
        <v>1807</v>
      </c>
      <c r="D4387" t="s">
        <v>14</v>
      </c>
      <c r="E4387" t="s">
        <v>21</v>
      </c>
      <c r="G4387" t="s">
        <v>3040</v>
      </c>
      <c r="H4387">
        <v>2259.1</v>
      </c>
      <c r="J4387">
        <v>0</v>
      </c>
      <c r="K4387">
        <v>0</v>
      </c>
      <c r="L4387" s="17">
        <f>IF($E4387&lt;&gt;"",VLOOKUP($E4387,GEMWs!$E$14:$L$20,7,FALSE),"")</f>
        <v>37.754918937403332</v>
      </c>
      <c r="M4387" s="17">
        <f>IF($E4387&lt;&gt;"",VLOOKUP($E4387,GEMWs!$E$14:$L$20,8,FALSE),"")</f>
        <v>96.174593288388181</v>
      </c>
      <c r="N4387" s="17">
        <f t="shared" ca="1" si="308"/>
        <v>37.754918937403332</v>
      </c>
      <c r="O4387" s="17">
        <f t="shared" ca="1" si="309"/>
        <v>96.174593288388181</v>
      </c>
      <c r="P4387" s="17">
        <f t="shared" ca="1" si="306"/>
        <v>23.48957165044499</v>
      </c>
      <c r="Q4387" s="17">
        <f t="shared" ca="1" si="307"/>
        <v>59.835911811796727</v>
      </c>
    </row>
    <row r="4388" spans="1:17" x14ac:dyDescent="0.35">
      <c r="A4388" t="s">
        <v>1765</v>
      </c>
      <c r="B4388" t="s">
        <v>574</v>
      </c>
      <c r="C4388" t="s">
        <v>575</v>
      </c>
      <c r="D4388" t="s">
        <v>14</v>
      </c>
      <c r="E4388" t="s">
        <v>21</v>
      </c>
      <c r="F4388" t="s">
        <v>22</v>
      </c>
      <c r="G4388" t="s">
        <v>3040</v>
      </c>
      <c r="H4388">
        <v>41337.300000000003</v>
      </c>
      <c r="I4388">
        <v>335</v>
      </c>
      <c r="J4388">
        <v>930.882519</v>
      </c>
      <c r="K4388">
        <v>930.882519</v>
      </c>
      <c r="L4388" s="17">
        <f>IF($E4388&lt;&gt;"",VLOOKUP($E4388,GEMWs!$E$14:$L$20,7,FALSE),"")</f>
        <v>37.754918937403332</v>
      </c>
      <c r="M4388" s="17">
        <f>IF($E4388&lt;&gt;"",VLOOKUP($E4388,GEMWs!$E$14:$L$20,8,FALSE),"")</f>
        <v>96.174593288388181</v>
      </c>
      <c r="N4388" s="17">
        <f t="shared" si="308"/>
        <v>930.882519</v>
      </c>
      <c r="O4388" s="17">
        <f t="shared" si="309"/>
        <v>930.882519</v>
      </c>
      <c r="P4388" s="17">
        <f t="shared" si="306"/>
        <v>44.406570277425097</v>
      </c>
      <c r="Q4388" s="17">
        <f t="shared" si="307"/>
        <v>44.406570277425097</v>
      </c>
    </row>
    <row r="4389" spans="1:17" x14ac:dyDescent="0.35">
      <c r="A4389" t="s">
        <v>1765</v>
      </c>
      <c r="B4389" t="s">
        <v>749</v>
      </c>
      <c r="D4389" t="s">
        <v>14</v>
      </c>
      <c r="E4389" t="s">
        <v>21</v>
      </c>
      <c r="G4389" t="s">
        <v>3040</v>
      </c>
      <c r="H4389">
        <v>15838</v>
      </c>
      <c r="J4389">
        <v>0</v>
      </c>
      <c r="K4389">
        <v>0</v>
      </c>
      <c r="L4389" s="17">
        <f>IF($E4389&lt;&gt;"",VLOOKUP($E4389,GEMWs!$E$14:$L$20,7,FALSE),"")</f>
        <v>37.754918937403332</v>
      </c>
      <c r="M4389" s="17">
        <f>IF($E4389&lt;&gt;"",VLOOKUP($E4389,GEMWs!$E$14:$L$20,8,FALSE),"")</f>
        <v>96.174593288388181</v>
      </c>
      <c r="N4389" s="17">
        <f t="shared" ca="1" si="308"/>
        <v>37.754918937403332</v>
      </c>
      <c r="O4389" s="17">
        <f t="shared" ca="1" si="309"/>
        <v>96.174593288388181</v>
      </c>
      <c r="P4389" s="17">
        <f t="shared" ca="1" si="306"/>
        <v>164.67966703543348</v>
      </c>
      <c r="Q4389" s="17">
        <f t="shared" ca="1" si="307"/>
        <v>419.49500742562816</v>
      </c>
    </row>
    <row r="4390" spans="1:17" x14ac:dyDescent="0.35">
      <c r="A4390" t="s">
        <v>1765</v>
      </c>
      <c r="B4390" t="s">
        <v>199</v>
      </c>
      <c r="D4390" t="s">
        <v>22</v>
      </c>
      <c r="G4390" t="s">
        <v>3040</v>
      </c>
      <c r="H4390">
        <v>9245</v>
      </c>
      <c r="J4390">
        <v>0</v>
      </c>
      <c r="K4390">
        <v>0</v>
      </c>
      <c r="L4390" s="17" t="str">
        <f>IF($E4390&lt;&gt;"",VLOOKUP($E4390,GEMWs!$E$14:$L$20,7,FALSE),"")</f>
        <v/>
      </c>
      <c r="M4390" s="17" t="str">
        <f>IF($E4390&lt;&gt;"",VLOOKUP($E4390,GEMWs!$E$14:$L$20,8,FALSE),"")</f>
        <v/>
      </c>
      <c r="N4390" s="17">
        <f t="shared" ca="1" si="308"/>
        <v>0</v>
      </c>
      <c r="O4390" s="17">
        <f t="shared" ca="1" si="309"/>
        <v>0</v>
      </c>
      <c r="P4390" s="17">
        <f t="shared" ca="1" si="306"/>
        <v>0</v>
      </c>
      <c r="Q4390" s="17">
        <f t="shared" ca="1" si="307"/>
        <v>0</v>
      </c>
    </row>
    <row r="4391" spans="1:17" x14ac:dyDescent="0.35">
      <c r="A4391" t="s">
        <v>1765</v>
      </c>
      <c r="B4391" t="s">
        <v>182</v>
      </c>
      <c r="C4391" t="s">
        <v>183</v>
      </c>
      <c r="D4391" t="s">
        <v>14</v>
      </c>
      <c r="E4391" t="s">
        <v>21</v>
      </c>
      <c r="F4391" t="s">
        <v>22</v>
      </c>
      <c r="G4391" t="s">
        <v>3040</v>
      </c>
      <c r="H4391">
        <v>7</v>
      </c>
      <c r="I4391">
        <v>338</v>
      </c>
      <c r="J4391">
        <v>4536</v>
      </c>
      <c r="K4391">
        <v>38636</v>
      </c>
      <c r="L4391" s="17">
        <f>IF($E4391&lt;&gt;"",VLOOKUP($E4391,GEMWs!$E$14:$L$20,7,FALSE),"")</f>
        <v>37.754918937403332</v>
      </c>
      <c r="M4391" s="17">
        <f>IF($E4391&lt;&gt;"",VLOOKUP($E4391,GEMWs!$E$14:$L$20,8,FALSE),"")</f>
        <v>96.174593288388181</v>
      </c>
      <c r="N4391" s="17">
        <f t="shared" si="308"/>
        <v>4536</v>
      </c>
      <c r="O4391" s="17">
        <f t="shared" si="309"/>
        <v>38636</v>
      </c>
      <c r="P4391" s="17">
        <f t="shared" si="306"/>
        <v>1.8117817579459572E-4</v>
      </c>
      <c r="Q4391" s="17">
        <f t="shared" si="307"/>
        <v>1.5432098765432098E-3</v>
      </c>
    </row>
    <row r="4392" spans="1:17" x14ac:dyDescent="0.35">
      <c r="A4392" t="s">
        <v>1765</v>
      </c>
      <c r="B4392" t="s">
        <v>1841</v>
      </c>
      <c r="D4392" t="s">
        <v>14</v>
      </c>
      <c r="E4392" t="s">
        <v>18</v>
      </c>
      <c r="G4392" t="s">
        <v>3040</v>
      </c>
      <c r="H4392">
        <v>6805.3</v>
      </c>
      <c r="J4392">
        <v>0</v>
      </c>
      <c r="K4392">
        <v>0</v>
      </c>
      <c r="L4392" s="17">
        <f>IF($E4392&lt;&gt;"",VLOOKUP($E4392,GEMWs!$E$14:$L$20,7,FALSE),"")</f>
        <v>5950.3939027696888</v>
      </c>
      <c r="M4392" s="17">
        <f>IF($E4392&lt;&gt;"",VLOOKUP($E4392,GEMWs!$E$14:$L$20,8,FALSE),"")</f>
        <v>10539.430626954083</v>
      </c>
      <c r="N4392" s="17">
        <f t="shared" ca="1" si="308"/>
        <v>5950.3939027696888</v>
      </c>
      <c r="O4392" s="17">
        <f t="shared" ca="1" si="309"/>
        <v>10539.430626954083</v>
      </c>
      <c r="P4392" s="17">
        <f t="shared" ca="1" si="306"/>
        <v>0.64569901742090086</v>
      </c>
      <c r="Q4392" s="17">
        <f t="shared" ca="1" si="307"/>
        <v>1.1436721856064662</v>
      </c>
    </row>
    <row r="4393" spans="1:17" x14ac:dyDescent="0.35">
      <c r="A4393" t="s">
        <v>1765</v>
      </c>
      <c r="B4393" t="s">
        <v>1759</v>
      </c>
      <c r="C4393" t="s">
        <v>1760</v>
      </c>
      <c r="D4393" t="s">
        <v>14</v>
      </c>
      <c r="E4393" t="s">
        <v>21</v>
      </c>
      <c r="F4393" t="s">
        <v>14</v>
      </c>
      <c r="G4393" t="s">
        <v>3040</v>
      </c>
      <c r="H4393">
        <v>17265.2</v>
      </c>
      <c r="I4393">
        <v>343</v>
      </c>
      <c r="J4393">
        <v>90.2</v>
      </c>
      <c r="K4393">
        <v>756.67769199999998</v>
      </c>
      <c r="L4393" s="17">
        <f>IF($E4393&lt;&gt;"",VLOOKUP($E4393,GEMWs!$E$14:$L$20,7,FALSE),"")</f>
        <v>37.754918937403332</v>
      </c>
      <c r="M4393" s="17">
        <f>IF($E4393&lt;&gt;"",VLOOKUP($E4393,GEMWs!$E$14:$L$20,8,FALSE),"")</f>
        <v>96.174593288388181</v>
      </c>
      <c r="N4393" s="17">
        <f t="shared" si="308"/>
        <v>90.2</v>
      </c>
      <c r="O4393" s="17">
        <f t="shared" si="309"/>
        <v>756.67769199999998</v>
      </c>
      <c r="P4393" s="17">
        <f t="shared" si="306"/>
        <v>22.817112467483714</v>
      </c>
      <c r="Q4393" s="17">
        <f t="shared" si="307"/>
        <v>191.41019955654102</v>
      </c>
    </row>
    <row r="4394" spans="1:17" x14ac:dyDescent="0.35">
      <c r="A4394" t="s">
        <v>1765</v>
      </c>
      <c r="B4394" t="s">
        <v>184</v>
      </c>
      <c r="C4394" t="s">
        <v>185</v>
      </c>
      <c r="D4394" t="s">
        <v>14</v>
      </c>
      <c r="E4394" t="s">
        <v>21</v>
      </c>
      <c r="F4394" t="s">
        <v>22</v>
      </c>
      <c r="G4394" t="s">
        <v>3040</v>
      </c>
      <c r="H4394">
        <v>149323.20000000001</v>
      </c>
      <c r="I4394">
        <v>345</v>
      </c>
      <c r="J4394">
        <v>5000</v>
      </c>
      <c r="K4394">
        <v>20000</v>
      </c>
      <c r="L4394" s="17">
        <f>IF($E4394&lt;&gt;"",VLOOKUP($E4394,GEMWs!$E$14:$L$20,7,FALSE),"")</f>
        <v>37.754918937403332</v>
      </c>
      <c r="M4394" s="17">
        <f>IF($E4394&lt;&gt;"",VLOOKUP($E4394,GEMWs!$E$14:$L$20,8,FALSE),"")</f>
        <v>96.174593288388181</v>
      </c>
      <c r="N4394" s="17">
        <f t="shared" si="308"/>
        <v>5000</v>
      </c>
      <c r="O4394" s="17">
        <f t="shared" si="309"/>
        <v>20000</v>
      </c>
      <c r="P4394" s="17">
        <f t="shared" si="306"/>
        <v>7.4661600000000004</v>
      </c>
      <c r="Q4394" s="17">
        <f t="shared" si="307"/>
        <v>29.864640000000001</v>
      </c>
    </row>
    <row r="4395" spans="1:17" x14ac:dyDescent="0.35">
      <c r="A4395" t="s">
        <v>1765</v>
      </c>
      <c r="B4395" t="s">
        <v>1782</v>
      </c>
      <c r="C4395" t="s">
        <v>1783</v>
      </c>
      <c r="D4395" t="s">
        <v>14</v>
      </c>
      <c r="E4395" t="s">
        <v>21</v>
      </c>
      <c r="F4395" t="s">
        <v>22</v>
      </c>
      <c r="G4395" t="s">
        <v>3040</v>
      </c>
      <c r="H4395">
        <v>157298</v>
      </c>
      <c r="I4395">
        <v>346</v>
      </c>
      <c r="J4395">
        <v>63.877715999999999</v>
      </c>
      <c r="K4395">
        <v>66.056636999999995</v>
      </c>
      <c r="L4395" s="17">
        <f>IF($E4395&lt;&gt;"",VLOOKUP($E4395,GEMWs!$E$14:$L$20,7,FALSE),"")</f>
        <v>37.754918937403332</v>
      </c>
      <c r="M4395" s="17">
        <f>IF($E4395&lt;&gt;"",VLOOKUP($E4395,GEMWs!$E$14:$L$20,8,FALSE),"")</f>
        <v>96.174593288388181</v>
      </c>
      <c r="N4395" s="17">
        <f t="shared" si="308"/>
        <v>63.877715999999999</v>
      </c>
      <c r="O4395" s="17">
        <f t="shared" si="309"/>
        <v>66.056636999999995</v>
      </c>
      <c r="P4395" s="17">
        <f t="shared" si="306"/>
        <v>2381.2595848620026</v>
      </c>
      <c r="Q4395" s="17">
        <f t="shared" si="307"/>
        <v>2462.4862917766191</v>
      </c>
    </row>
    <row r="4396" spans="1:17" x14ac:dyDescent="0.35">
      <c r="A4396" t="s">
        <v>1846</v>
      </c>
      <c r="B4396" t="s">
        <v>59</v>
      </c>
      <c r="C4396" t="s">
        <v>60</v>
      </c>
      <c r="D4396" t="s">
        <v>14</v>
      </c>
      <c r="E4396" t="s">
        <v>21</v>
      </c>
      <c r="F4396" t="s">
        <v>14</v>
      </c>
      <c r="G4396" t="s">
        <v>3040</v>
      </c>
      <c r="H4396">
        <v>9902.9</v>
      </c>
      <c r="I4396">
        <v>91</v>
      </c>
      <c r="J4396">
        <v>186.795131</v>
      </c>
      <c r="K4396">
        <v>9072</v>
      </c>
      <c r="L4396" s="17">
        <f>IF($E4396&lt;&gt;"",VLOOKUP($E4396,GEMWs!$E$14:$L$20,7,FALSE),"")</f>
        <v>37.754918937403332</v>
      </c>
      <c r="M4396" s="17">
        <f>IF($E4396&lt;&gt;"",VLOOKUP($E4396,GEMWs!$E$14:$L$20,8,FALSE),"")</f>
        <v>96.174593288388181</v>
      </c>
      <c r="N4396" s="17">
        <f t="shared" si="308"/>
        <v>186.795131</v>
      </c>
      <c r="O4396" s="17">
        <f t="shared" si="309"/>
        <v>9072</v>
      </c>
      <c r="P4396" s="17">
        <f t="shared" si="306"/>
        <v>1.0915895061728396</v>
      </c>
      <c r="Q4396" s="17">
        <f t="shared" si="307"/>
        <v>53.014765143958705</v>
      </c>
    </row>
    <row r="4397" spans="1:17" x14ac:dyDescent="0.35">
      <c r="A4397" t="s">
        <v>1846</v>
      </c>
      <c r="B4397" t="s">
        <v>1847</v>
      </c>
      <c r="C4397" t="s">
        <v>1848</v>
      </c>
      <c r="D4397" t="s">
        <v>14</v>
      </c>
      <c r="E4397" t="s">
        <v>21</v>
      </c>
      <c r="F4397" t="s">
        <v>22</v>
      </c>
      <c r="G4397" t="s">
        <v>3040</v>
      </c>
      <c r="H4397">
        <v>1658.2</v>
      </c>
      <c r="I4397">
        <v>94</v>
      </c>
      <c r="J4397">
        <v>166.03588500000001</v>
      </c>
      <c r="K4397">
        <v>969.17239400000005</v>
      </c>
      <c r="L4397" s="17">
        <f>IF($E4397&lt;&gt;"",VLOOKUP($E4397,GEMWs!$E$14:$L$20,7,FALSE),"")</f>
        <v>37.754918937403332</v>
      </c>
      <c r="M4397" s="17">
        <f>IF($E4397&lt;&gt;"",VLOOKUP($E4397,GEMWs!$E$14:$L$20,8,FALSE),"")</f>
        <v>96.174593288388181</v>
      </c>
      <c r="N4397" s="17">
        <f t="shared" si="308"/>
        <v>166.03588500000001</v>
      </c>
      <c r="O4397" s="17">
        <f t="shared" si="309"/>
        <v>969.17239400000005</v>
      </c>
      <c r="P4397" s="17">
        <f t="shared" si="306"/>
        <v>1.7109443173017163</v>
      </c>
      <c r="Q4397" s="17">
        <f t="shared" si="307"/>
        <v>9.9869976902884581</v>
      </c>
    </row>
    <row r="4398" spans="1:17" x14ac:dyDescent="0.35">
      <c r="A4398" t="s">
        <v>1846</v>
      </c>
      <c r="B4398" t="s">
        <v>170</v>
      </c>
      <c r="C4398" t="s">
        <v>171</v>
      </c>
      <c r="D4398" t="s">
        <v>14</v>
      </c>
      <c r="E4398" t="s">
        <v>21</v>
      </c>
      <c r="F4398" t="s">
        <v>22</v>
      </c>
      <c r="G4398" t="s">
        <v>3040</v>
      </c>
      <c r="H4398">
        <v>1631.8</v>
      </c>
      <c r="I4398">
        <v>114</v>
      </c>
      <c r="J4398">
        <v>15000</v>
      </c>
      <c r="K4398">
        <v>20000</v>
      </c>
      <c r="L4398" s="17">
        <f>IF($E4398&lt;&gt;"",VLOOKUP($E4398,GEMWs!$E$14:$L$20,7,FALSE),"")</f>
        <v>37.754918937403332</v>
      </c>
      <c r="M4398" s="17">
        <f>IF($E4398&lt;&gt;"",VLOOKUP($E4398,GEMWs!$E$14:$L$20,8,FALSE),"")</f>
        <v>96.174593288388181</v>
      </c>
      <c r="N4398" s="17">
        <f t="shared" si="308"/>
        <v>15000</v>
      </c>
      <c r="O4398" s="17">
        <f t="shared" si="309"/>
        <v>20000</v>
      </c>
      <c r="P4398" s="17">
        <f t="shared" si="306"/>
        <v>8.1589999999999996E-2</v>
      </c>
      <c r="Q4398" s="17">
        <f t="shared" si="307"/>
        <v>0.10878666666666667</v>
      </c>
    </row>
    <row r="4399" spans="1:17" x14ac:dyDescent="0.35">
      <c r="A4399" t="s">
        <v>1846</v>
      </c>
      <c r="B4399" t="s">
        <v>93</v>
      </c>
      <c r="C4399" t="s">
        <v>94</v>
      </c>
      <c r="D4399" t="s">
        <v>14</v>
      </c>
      <c r="E4399" t="s">
        <v>21</v>
      </c>
      <c r="F4399" t="s">
        <v>22</v>
      </c>
      <c r="G4399" t="s">
        <v>3040</v>
      </c>
      <c r="H4399">
        <v>1668.6</v>
      </c>
      <c r="I4399">
        <v>116</v>
      </c>
      <c r="J4399">
        <v>3306.1332419999999</v>
      </c>
      <c r="K4399">
        <v>3306.1332419999999</v>
      </c>
      <c r="L4399" s="17">
        <f>IF($E4399&lt;&gt;"",VLOOKUP($E4399,GEMWs!$E$14:$L$20,7,FALSE),"")</f>
        <v>37.754918937403332</v>
      </c>
      <c r="M4399" s="17">
        <f>IF($E4399&lt;&gt;"",VLOOKUP($E4399,GEMWs!$E$14:$L$20,8,FALSE),"")</f>
        <v>96.174593288388181</v>
      </c>
      <c r="N4399" s="17">
        <f t="shared" si="308"/>
        <v>3306.1332419999999</v>
      </c>
      <c r="O4399" s="17">
        <f t="shared" si="309"/>
        <v>3306.1332419999999</v>
      </c>
      <c r="P4399" s="17">
        <f t="shared" si="306"/>
        <v>0.50469835238418981</v>
      </c>
      <c r="Q4399" s="17">
        <f t="shared" si="307"/>
        <v>0.50469835238418981</v>
      </c>
    </row>
    <row r="4400" spans="1:17" x14ac:dyDescent="0.35">
      <c r="A4400" t="s">
        <v>1846</v>
      </c>
      <c r="B4400" t="s">
        <v>536</v>
      </c>
      <c r="C4400" t="s">
        <v>537</v>
      </c>
      <c r="D4400" t="s">
        <v>14</v>
      </c>
      <c r="E4400" t="s">
        <v>21</v>
      </c>
      <c r="F4400" t="s">
        <v>22</v>
      </c>
      <c r="G4400" t="s">
        <v>3040</v>
      </c>
      <c r="H4400">
        <v>21962.6</v>
      </c>
      <c r="I4400">
        <v>82</v>
      </c>
      <c r="J4400">
        <v>3.1</v>
      </c>
      <c r="K4400">
        <v>4.3</v>
      </c>
      <c r="L4400" s="17">
        <f>IF($E4400&lt;&gt;"",VLOOKUP($E4400,GEMWs!$E$14:$L$20,7,FALSE),"")</f>
        <v>37.754918937403332</v>
      </c>
      <c r="M4400" s="17">
        <f>IF($E4400&lt;&gt;"",VLOOKUP($E4400,GEMWs!$E$14:$L$20,8,FALSE),"")</f>
        <v>96.174593288388181</v>
      </c>
      <c r="N4400" s="17">
        <f t="shared" si="308"/>
        <v>3.1</v>
      </c>
      <c r="O4400" s="17">
        <f t="shared" si="309"/>
        <v>4.3</v>
      </c>
      <c r="P4400" s="17">
        <f t="shared" si="306"/>
        <v>5107.5813953488368</v>
      </c>
      <c r="Q4400" s="17">
        <f t="shared" si="307"/>
        <v>7084.7096774193542</v>
      </c>
    </row>
    <row r="4401" spans="1:17" x14ac:dyDescent="0.35">
      <c r="A4401" t="s">
        <v>1846</v>
      </c>
      <c r="B4401" t="s">
        <v>192</v>
      </c>
      <c r="C4401" t="s">
        <v>193</v>
      </c>
      <c r="D4401" t="s">
        <v>14</v>
      </c>
      <c r="E4401" t="s">
        <v>21</v>
      </c>
      <c r="F4401" t="s">
        <v>22</v>
      </c>
      <c r="G4401" t="s">
        <v>3040</v>
      </c>
      <c r="H4401">
        <v>3230.6</v>
      </c>
      <c r="I4401">
        <v>129</v>
      </c>
      <c r="J4401">
        <v>85000</v>
      </c>
      <c r="K4401">
        <v>90000</v>
      </c>
      <c r="L4401" s="17">
        <f>IF($E4401&lt;&gt;"",VLOOKUP($E4401,GEMWs!$E$14:$L$20,7,FALSE),"")</f>
        <v>37.754918937403332</v>
      </c>
      <c r="M4401" s="17">
        <f>IF($E4401&lt;&gt;"",VLOOKUP($E4401,GEMWs!$E$14:$L$20,8,FALSE),"")</f>
        <v>96.174593288388181</v>
      </c>
      <c r="N4401" s="17">
        <f t="shared" si="308"/>
        <v>85000</v>
      </c>
      <c r="O4401" s="17">
        <f t="shared" si="309"/>
        <v>90000</v>
      </c>
      <c r="P4401" s="17">
        <f t="shared" si="306"/>
        <v>3.5895555555555556E-2</v>
      </c>
      <c r="Q4401" s="17">
        <f t="shared" si="307"/>
        <v>3.8007058823529408E-2</v>
      </c>
    </row>
    <row r="4402" spans="1:17" x14ac:dyDescent="0.35">
      <c r="A4402" t="s">
        <v>1846</v>
      </c>
      <c r="B4402" t="s">
        <v>1768</v>
      </c>
      <c r="C4402" t="s">
        <v>1769</v>
      </c>
      <c r="D4402" t="s">
        <v>14</v>
      </c>
      <c r="E4402" t="s">
        <v>21</v>
      </c>
      <c r="F4402" t="s">
        <v>22</v>
      </c>
      <c r="G4402" t="s">
        <v>3040</v>
      </c>
      <c r="H4402">
        <v>6409.3</v>
      </c>
      <c r="I4402">
        <v>130</v>
      </c>
      <c r="J4402">
        <v>583.29506800000001</v>
      </c>
      <c r="K4402">
        <v>583.29506800000001</v>
      </c>
      <c r="L4402" s="17">
        <f>IF($E4402&lt;&gt;"",VLOOKUP($E4402,GEMWs!$E$14:$L$20,7,FALSE),"")</f>
        <v>37.754918937403332</v>
      </c>
      <c r="M4402" s="17">
        <f>IF($E4402&lt;&gt;"",VLOOKUP($E4402,GEMWs!$E$14:$L$20,8,FALSE),"")</f>
        <v>96.174593288388181</v>
      </c>
      <c r="N4402" s="17">
        <f t="shared" si="308"/>
        <v>583.29506800000001</v>
      </c>
      <c r="O4402" s="17">
        <f t="shared" si="309"/>
        <v>583.29506800000001</v>
      </c>
      <c r="P4402" s="17">
        <f t="shared" si="306"/>
        <v>10.988092222305573</v>
      </c>
      <c r="Q4402" s="17">
        <f t="shared" si="307"/>
        <v>10.988092222305573</v>
      </c>
    </row>
    <row r="4403" spans="1:17" x14ac:dyDescent="0.35">
      <c r="A4403" t="s">
        <v>1846</v>
      </c>
      <c r="B4403" t="s">
        <v>172</v>
      </c>
      <c r="C4403" t="s">
        <v>173</v>
      </c>
      <c r="D4403" t="s">
        <v>14</v>
      </c>
      <c r="E4403" t="s">
        <v>21</v>
      </c>
      <c r="F4403" t="s">
        <v>22</v>
      </c>
      <c r="G4403" t="s">
        <v>3040</v>
      </c>
      <c r="H4403">
        <v>997.4</v>
      </c>
      <c r="I4403">
        <v>154</v>
      </c>
      <c r="J4403">
        <v>180000</v>
      </c>
      <c r="K4403">
        <v>180000</v>
      </c>
      <c r="L4403" s="17">
        <f>IF($E4403&lt;&gt;"",VLOOKUP($E4403,GEMWs!$E$14:$L$20,7,FALSE),"")</f>
        <v>37.754918937403332</v>
      </c>
      <c r="M4403" s="17">
        <f>IF($E4403&lt;&gt;"",VLOOKUP($E4403,GEMWs!$E$14:$L$20,8,FALSE),"")</f>
        <v>96.174593288388181</v>
      </c>
      <c r="N4403" s="17">
        <f t="shared" si="308"/>
        <v>180000</v>
      </c>
      <c r="O4403" s="17">
        <f t="shared" si="309"/>
        <v>180000</v>
      </c>
      <c r="P4403" s="17">
        <f t="shared" si="306"/>
        <v>5.5411111111111112E-3</v>
      </c>
      <c r="Q4403" s="17">
        <f t="shared" si="307"/>
        <v>5.5411111111111112E-3</v>
      </c>
    </row>
    <row r="4404" spans="1:17" x14ac:dyDescent="0.35">
      <c r="A4404" t="s">
        <v>1846</v>
      </c>
      <c r="B4404" t="s">
        <v>458</v>
      </c>
      <c r="D4404" t="s">
        <v>22</v>
      </c>
      <c r="G4404" t="s">
        <v>3040</v>
      </c>
      <c r="H4404">
        <v>1876.4</v>
      </c>
      <c r="J4404">
        <v>0</v>
      </c>
      <c r="K4404">
        <v>0</v>
      </c>
      <c r="L4404" s="17" t="str">
        <f>IF($E4404&lt;&gt;"",VLOOKUP($E4404,GEMWs!$E$14:$L$20,7,FALSE),"")</f>
        <v/>
      </c>
      <c r="M4404" s="17" t="str">
        <f>IF($E4404&lt;&gt;"",VLOOKUP($E4404,GEMWs!$E$14:$L$20,8,FALSE),"")</f>
        <v/>
      </c>
      <c r="N4404" s="17">
        <f t="shared" ca="1" si="308"/>
        <v>0</v>
      </c>
      <c r="O4404" s="17">
        <f t="shared" ca="1" si="309"/>
        <v>0</v>
      </c>
      <c r="P4404" s="17">
        <f t="shared" ca="1" si="306"/>
        <v>0</v>
      </c>
      <c r="Q4404" s="17">
        <f t="shared" ca="1" si="307"/>
        <v>0</v>
      </c>
    </row>
    <row r="4405" spans="1:17" x14ac:dyDescent="0.35">
      <c r="A4405" t="s">
        <v>1846</v>
      </c>
      <c r="B4405" t="s">
        <v>1849</v>
      </c>
      <c r="C4405" t="s">
        <v>1850</v>
      </c>
      <c r="D4405" t="s">
        <v>14</v>
      </c>
      <c r="E4405" t="s">
        <v>21</v>
      </c>
      <c r="F4405" t="s">
        <v>22</v>
      </c>
      <c r="G4405" t="s">
        <v>3040</v>
      </c>
      <c r="H4405">
        <v>3174.8</v>
      </c>
      <c r="I4405">
        <v>164</v>
      </c>
      <c r="J4405">
        <v>500</v>
      </c>
      <c r="K4405">
        <v>2000</v>
      </c>
      <c r="L4405" s="17">
        <f>IF($E4405&lt;&gt;"",VLOOKUP($E4405,GEMWs!$E$14:$L$20,7,FALSE),"")</f>
        <v>37.754918937403332</v>
      </c>
      <c r="M4405" s="17">
        <f>IF($E4405&lt;&gt;"",VLOOKUP($E4405,GEMWs!$E$14:$L$20,8,FALSE),"")</f>
        <v>96.174593288388181</v>
      </c>
      <c r="N4405" s="17">
        <f t="shared" si="308"/>
        <v>500</v>
      </c>
      <c r="O4405" s="17">
        <f t="shared" si="309"/>
        <v>2000</v>
      </c>
      <c r="P4405" s="17">
        <f t="shared" si="306"/>
        <v>1.5874000000000001</v>
      </c>
      <c r="Q4405" s="17">
        <f t="shared" si="307"/>
        <v>6.3496000000000006</v>
      </c>
    </row>
    <row r="4406" spans="1:17" x14ac:dyDescent="0.35">
      <c r="A4406" t="s">
        <v>1846</v>
      </c>
      <c r="B4406" t="s">
        <v>153</v>
      </c>
      <c r="D4406" t="s">
        <v>14</v>
      </c>
      <c r="E4406" t="s">
        <v>21</v>
      </c>
      <c r="G4406" t="s">
        <v>3040</v>
      </c>
      <c r="H4406">
        <v>1252.2</v>
      </c>
      <c r="J4406">
        <v>0</v>
      </c>
      <c r="K4406">
        <v>0</v>
      </c>
      <c r="L4406" s="17">
        <f>IF($E4406&lt;&gt;"",VLOOKUP($E4406,GEMWs!$E$14:$L$20,7,FALSE),"")</f>
        <v>37.754918937403332</v>
      </c>
      <c r="M4406" s="17">
        <f>IF($E4406&lt;&gt;"",VLOOKUP($E4406,GEMWs!$E$14:$L$20,8,FALSE),"")</f>
        <v>96.174593288388181</v>
      </c>
      <c r="N4406" s="17">
        <f t="shared" ca="1" si="308"/>
        <v>37.754918937403332</v>
      </c>
      <c r="O4406" s="17">
        <f t="shared" ca="1" si="309"/>
        <v>96.174593288388181</v>
      </c>
      <c r="P4406" s="17">
        <f t="shared" ca="1" si="306"/>
        <v>13.020070656760311</v>
      </c>
      <c r="Q4406" s="17">
        <f t="shared" ca="1" si="307"/>
        <v>33.166539228335118</v>
      </c>
    </row>
    <row r="4407" spans="1:17" x14ac:dyDescent="0.35">
      <c r="A4407" t="s">
        <v>1846</v>
      </c>
      <c r="B4407" t="s">
        <v>563</v>
      </c>
      <c r="C4407" t="s">
        <v>564</v>
      </c>
      <c r="D4407" t="s">
        <v>14</v>
      </c>
      <c r="E4407" t="s">
        <v>21</v>
      </c>
      <c r="F4407" t="s">
        <v>22</v>
      </c>
      <c r="G4407" t="s">
        <v>3040</v>
      </c>
      <c r="H4407">
        <v>2272.1999999999998</v>
      </c>
      <c r="I4407">
        <v>217</v>
      </c>
      <c r="J4407">
        <v>6364</v>
      </c>
      <c r="K4407">
        <v>18182</v>
      </c>
      <c r="L4407" s="17">
        <f>IF($E4407&lt;&gt;"",VLOOKUP($E4407,GEMWs!$E$14:$L$20,7,FALSE),"")</f>
        <v>37.754918937403332</v>
      </c>
      <c r="M4407" s="17">
        <f>IF($E4407&lt;&gt;"",VLOOKUP($E4407,GEMWs!$E$14:$L$20,8,FALSE),"")</f>
        <v>96.174593288388181</v>
      </c>
      <c r="N4407" s="17">
        <f t="shared" si="308"/>
        <v>6364</v>
      </c>
      <c r="O4407" s="17">
        <f t="shared" si="309"/>
        <v>18182</v>
      </c>
      <c r="P4407" s="17">
        <f t="shared" si="306"/>
        <v>0.12496975030249696</v>
      </c>
      <c r="Q4407" s="17">
        <f t="shared" si="307"/>
        <v>0.35703959773727212</v>
      </c>
    </row>
    <row r="4408" spans="1:17" x14ac:dyDescent="0.35">
      <c r="A4408" t="s">
        <v>1846</v>
      </c>
      <c r="B4408" t="s">
        <v>27</v>
      </c>
      <c r="C4408" t="s">
        <v>28</v>
      </c>
      <c r="D4408" t="s">
        <v>14</v>
      </c>
      <c r="E4408" t="s">
        <v>21</v>
      </c>
      <c r="F4408" t="s">
        <v>22</v>
      </c>
      <c r="G4408" t="s">
        <v>3040</v>
      </c>
      <c r="H4408">
        <v>11679.2</v>
      </c>
      <c r="I4408">
        <v>218</v>
      </c>
      <c r="J4408">
        <v>2000</v>
      </c>
      <c r="K4408">
        <v>15000</v>
      </c>
      <c r="L4408" s="17">
        <f>IF($E4408&lt;&gt;"",VLOOKUP($E4408,GEMWs!$E$14:$L$20,7,FALSE),"")</f>
        <v>37.754918937403332</v>
      </c>
      <c r="M4408" s="17">
        <f>IF($E4408&lt;&gt;"",VLOOKUP($E4408,GEMWs!$E$14:$L$20,8,FALSE),"")</f>
        <v>96.174593288388181</v>
      </c>
      <c r="N4408" s="17">
        <f t="shared" si="308"/>
        <v>2000</v>
      </c>
      <c r="O4408" s="17">
        <f t="shared" si="309"/>
        <v>15000</v>
      </c>
      <c r="P4408" s="17">
        <f t="shared" si="306"/>
        <v>0.77861333333333338</v>
      </c>
      <c r="Q4408" s="17">
        <f t="shared" si="307"/>
        <v>5.8396000000000008</v>
      </c>
    </row>
    <row r="4409" spans="1:17" x14ac:dyDescent="0.35">
      <c r="A4409" t="s">
        <v>1846</v>
      </c>
      <c r="B4409" t="s">
        <v>174</v>
      </c>
      <c r="C4409" t="s">
        <v>175</v>
      </c>
      <c r="D4409" t="s">
        <v>14</v>
      </c>
      <c r="E4409" t="s">
        <v>21</v>
      </c>
      <c r="F4409" t="s">
        <v>22</v>
      </c>
      <c r="G4409" t="s">
        <v>3040</v>
      </c>
      <c r="H4409">
        <v>1915.6</v>
      </c>
      <c r="I4409">
        <v>219</v>
      </c>
      <c r="J4409">
        <v>28000</v>
      </c>
      <c r="K4409">
        <v>28000</v>
      </c>
      <c r="L4409" s="17">
        <f>IF($E4409&lt;&gt;"",VLOOKUP($E4409,GEMWs!$E$14:$L$20,7,FALSE),"")</f>
        <v>37.754918937403332</v>
      </c>
      <c r="M4409" s="17">
        <f>IF($E4409&lt;&gt;"",VLOOKUP($E4409,GEMWs!$E$14:$L$20,8,FALSE),"")</f>
        <v>96.174593288388181</v>
      </c>
      <c r="N4409" s="17">
        <f t="shared" si="308"/>
        <v>28000</v>
      </c>
      <c r="O4409" s="17">
        <f t="shared" si="309"/>
        <v>28000</v>
      </c>
      <c r="P4409" s="17">
        <f t="shared" si="306"/>
        <v>6.8414285714285705E-2</v>
      </c>
      <c r="Q4409" s="17">
        <f t="shared" si="307"/>
        <v>6.8414285714285705E-2</v>
      </c>
    </row>
    <row r="4410" spans="1:17" x14ac:dyDescent="0.35">
      <c r="A4410" t="s">
        <v>1846</v>
      </c>
      <c r="B4410" t="s">
        <v>2972</v>
      </c>
      <c r="D4410" t="s">
        <v>14</v>
      </c>
      <c r="E4410" t="s">
        <v>21</v>
      </c>
      <c r="G4410" t="s">
        <v>3040</v>
      </c>
      <c r="H4410">
        <v>3981.1</v>
      </c>
      <c r="J4410">
        <v>0</v>
      </c>
      <c r="K4410">
        <v>0</v>
      </c>
      <c r="L4410" s="17">
        <f>IF($E4410&lt;&gt;"",VLOOKUP($E4410,GEMWs!$E$14:$L$20,7,FALSE),"")</f>
        <v>37.754918937403332</v>
      </c>
      <c r="M4410" s="17">
        <f>IF($E4410&lt;&gt;"",VLOOKUP($E4410,GEMWs!$E$14:$L$20,8,FALSE),"")</f>
        <v>96.174593288388181</v>
      </c>
      <c r="N4410" s="17">
        <f t="shared" ca="1" si="308"/>
        <v>37.754918937403332</v>
      </c>
      <c r="O4410" s="17">
        <f t="shared" ca="1" si="309"/>
        <v>96.174593288388181</v>
      </c>
      <c r="P4410" s="17">
        <f t="shared" ca="1" si="306"/>
        <v>41.394508298697069</v>
      </c>
      <c r="Q4410" s="17">
        <f t="shared" ca="1" si="307"/>
        <v>105.44586273911909</v>
      </c>
    </row>
    <row r="4411" spans="1:17" x14ac:dyDescent="0.35">
      <c r="A4411" t="s">
        <v>1846</v>
      </c>
      <c r="B4411" t="s">
        <v>407</v>
      </c>
      <c r="D4411" t="s">
        <v>14</v>
      </c>
      <c r="E4411" t="s">
        <v>21</v>
      </c>
      <c r="G4411" t="s">
        <v>3040</v>
      </c>
      <c r="H4411">
        <v>10428.1</v>
      </c>
      <c r="J4411">
        <v>0</v>
      </c>
      <c r="K4411">
        <v>0</v>
      </c>
      <c r="L4411" s="17">
        <f>IF($E4411&lt;&gt;"",VLOOKUP($E4411,GEMWs!$E$14:$L$20,7,FALSE),"")</f>
        <v>37.754918937403332</v>
      </c>
      <c r="M4411" s="17">
        <f>IF($E4411&lt;&gt;"",VLOOKUP($E4411,GEMWs!$E$14:$L$20,8,FALSE),"")</f>
        <v>96.174593288388181</v>
      </c>
      <c r="N4411" s="17">
        <f t="shared" ca="1" si="308"/>
        <v>37.754918937403332</v>
      </c>
      <c r="O4411" s="17">
        <f t="shared" ca="1" si="309"/>
        <v>96.174593288388181</v>
      </c>
      <c r="P4411" s="17">
        <f t="shared" ca="1" si="306"/>
        <v>108.42884428666522</v>
      </c>
      <c r="Q4411" s="17">
        <f t="shared" ca="1" si="307"/>
        <v>276.20506925970409</v>
      </c>
    </row>
    <row r="4412" spans="1:17" x14ac:dyDescent="0.35">
      <c r="A4412" t="s">
        <v>1846</v>
      </c>
      <c r="B4412" t="s">
        <v>745</v>
      </c>
      <c r="D4412" t="s">
        <v>14</v>
      </c>
      <c r="E4412" t="s">
        <v>21</v>
      </c>
      <c r="G4412" t="s">
        <v>3040</v>
      </c>
      <c r="H4412">
        <v>470.7</v>
      </c>
      <c r="J4412">
        <v>0</v>
      </c>
      <c r="K4412">
        <v>0</v>
      </c>
      <c r="L4412" s="17">
        <f>IF($E4412&lt;&gt;"",VLOOKUP($E4412,GEMWs!$E$14:$L$20,7,FALSE),"")</f>
        <v>37.754918937403332</v>
      </c>
      <c r="M4412" s="17">
        <f>IF($E4412&lt;&gt;"",VLOOKUP($E4412,GEMWs!$E$14:$L$20,8,FALSE),"")</f>
        <v>96.174593288388181</v>
      </c>
      <c r="N4412" s="17">
        <f t="shared" ca="1" si="308"/>
        <v>37.754918937403332</v>
      </c>
      <c r="O4412" s="17">
        <f t="shared" ca="1" si="309"/>
        <v>96.174593288388181</v>
      </c>
      <c r="P4412" s="17">
        <f t="shared" ca="1" si="306"/>
        <v>4.8942239723183816</v>
      </c>
      <c r="Q4412" s="17">
        <f t="shared" ca="1" si="307"/>
        <v>12.467249652433589</v>
      </c>
    </row>
    <row r="4413" spans="1:17" x14ac:dyDescent="0.35">
      <c r="A4413" t="s">
        <v>1846</v>
      </c>
      <c r="B4413" t="s">
        <v>1851</v>
      </c>
      <c r="C4413" t="s">
        <v>1852</v>
      </c>
      <c r="D4413" t="s">
        <v>14</v>
      </c>
      <c r="E4413" t="s">
        <v>21</v>
      </c>
      <c r="F4413" t="s">
        <v>22</v>
      </c>
      <c r="G4413" t="s">
        <v>3040</v>
      </c>
      <c r="H4413">
        <v>4544.2</v>
      </c>
      <c r="I4413">
        <v>109</v>
      </c>
      <c r="J4413">
        <v>172.47024300000001</v>
      </c>
      <c r="K4413">
        <v>172.47024300000001</v>
      </c>
      <c r="L4413" s="17">
        <f>IF($E4413&lt;&gt;"",VLOOKUP($E4413,GEMWs!$E$14:$L$20,7,FALSE),"")</f>
        <v>37.754918937403332</v>
      </c>
      <c r="M4413" s="17">
        <f>IF($E4413&lt;&gt;"",VLOOKUP($E4413,GEMWs!$E$14:$L$20,8,FALSE),"")</f>
        <v>96.174593288388181</v>
      </c>
      <c r="N4413" s="17">
        <f t="shared" si="308"/>
        <v>172.47024300000001</v>
      </c>
      <c r="O4413" s="17">
        <f t="shared" si="309"/>
        <v>172.47024300000001</v>
      </c>
      <c r="P4413" s="17">
        <f t="shared" si="306"/>
        <v>26.347733504381967</v>
      </c>
      <c r="Q4413" s="17">
        <f t="shared" si="307"/>
        <v>26.347733504381967</v>
      </c>
    </row>
    <row r="4414" spans="1:17" x14ac:dyDescent="0.35">
      <c r="A4414" t="s">
        <v>1846</v>
      </c>
      <c r="B4414" t="s">
        <v>1816</v>
      </c>
      <c r="D4414" t="s">
        <v>14</v>
      </c>
      <c r="E4414" t="s">
        <v>21</v>
      </c>
      <c r="G4414" t="s">
        <v>3040</v>
      </c>
      <c r="H4414">
        <v>930.1</v>
      </c>
      <c r="J4414">
        <v>0</v>
      </c>
      <c r="K4414">
        <v>0</v>
      </c>
      <c r="L4414" s="17">
        <f>IF($E4414&lt;&gt;"",VLOOKUP($E4414,GEMWs!$E$14:$L$20,7,FALSE),"")</f>
        <v>37.754918937403332</v>
      </c>
      <c r="M4414" s="17">
        <f>IF($E4414&lt;&gt;"",VLOOKUP($E4414,GEMWs!$E$14:$L$20,8,FALSE),"")</f>
        <v>96.174593288388181</v>
      </c>
      <c r="N4414" s="17">
        <f t="shared" ca="1" si="308"/>
        <v>37.754918937403332</v>
      </c>
      <c r="O4414" s="17">
        <f t="shared" ca="1" si="309"/>
        <v>96.174593288388181</v>
      </c>
      <c r="P4414" s="17">
        <f t="shared" ca="1" si="306"/>
        <v>9.6709532964804055</v>
      </c>
      <c r="Q4414" s="17">
        <f t="shared" ca="1" si="307"/>
        <v>24.635200556040964</v>
      </c>
    </row>
    <row r="4415" spans="1:17" x14ac:dyDescent="0.35">
      <c r="A4415" t="s">
        <v>1846</v>
      </c>
      <c r="B4415" t="s">
        <v>966</v>
      </c>
      <c r="D4415" t="s">
        <v>14</v>
      </c>
      <c r="E4415" t="s">
        <v>21</v>
      </c>
      <c r="G4415" t="s">
        <v>3040</v>
      </c>
      <c r="H4415">
        <v>11.6</v>
      </c>
      <c r="J4415">
        <v>0</v>
      </c>
      <c r="K4415">
        <v>0</v>
      </c>
      <c r="L4415" s="17">
        <f>IF($E4415&lt;&gt;"",VLOOKUP($E4415,GEMWs!$E$14:$L$20,7,FALSE),"")</f>
        <v>37.754918937403332</v>
      </c>
      <c r="M4415" s="17">
        <f>IF($E4415&lt;&gt;"",VLOOKUP($E4415,GEMWs!$E$14:$L$20,8,FALSE),"")</f>
        <v>96.174593288388181</v>
      </c>
      <c r="N4415" s="17">
        <f t="shared" ca="1" si="308"/>
        <v>37.754918937403332</v>
      </c>
      <c r="O4415" s="17">
        <f t="shared" ca="1" si="309"/>
        <v>96.174593288388181</v>
      </c>
      <c r="P4415" s="17">
        <f t="shared" ca="1" si="306"/>
        <v>0.1206139750985622</v>
      </c>
      <c r="Q4415" s="17">
        <f t="shared" ca="1" si="307"/>
        <v>0.30724473330832724</v>
      </c>
    </row>
    <row r="4416" spans="1:17" x14ac:dyDescent="0.35">
      <c r="A4416" t="s">
        <v>1846</v>
      </c>
      <c r="B4416" t="s">
        <v>13</v>
      </c>
      <c r="D4416" t="s">
        <v>14</v>
      </c>
      <c r="E4416" t="s">
        <v>15</v>
      </c>
      <c r="G4416" t="s">
        <v>3040</v>
      </c>
      <c r="H4416">
        <v>1258.2</v>
      </c>
      <c r="J4416">
        <v>0</v>
      </c>
      <c r="K4416">
        <v>0</v>
      </c>
      <c r="L4416" s="17">
        <f>IF($E4416&lt;&gt;"",VLOOKUP($E4416,GEMWs!$E$14:$L$20,7,FALSE),"")</f>
        <v>37.892086284381016</v>
      </c>
      <c r="M4416" s="17">
        <f>IF($E4416&lt;&gt;"",VLOOKUP($E4416,GEMWs!$E$14:$L$20,8,FALSE),"")</f>
        <v>96.522753888300599</v>
      </c>
      <c r="N4416" s="17">
        <f t="shared" ca="1" si="308"/>
        <v>37.892086284381016</v>
      </c>
      <c r="O4416" s="17">
        <f t="shared" ca="1" si="309"/>
        <v>96.522753888300599</v>
      </c>
      <c r="P4416" s="17">
        <f t="shared" ca="1" si="306"/>
        <v>13.035268362276854</v>
      </c>
      <c r="Q4416" s="17">
        <f t="shared" ca="1" si="307"/>
        <v>33.204822520385363</v>
      </c>
    </row>
    <row r="4417" spans="1:17" x14ac:dyDescent="0.35">
      <c r="A4417" t="s">
        <v>1846</v>
      </c>
      <c r="B4417" t="s">
        <v>139</v>
      </c>
      <c r="C4417" t="s">
        <v>3025</v>
      </c>
      <c r="D4417" t="s">
        <v>14</v>
      </c>
      <c r="E4417" t="s">
        <v>21</v>
      </c>
      <c r="F4417" t="s">
        <v>14</v>
      </c>
      <c r="G4417" t="s">
        <v>3040</v>
      </c>
      <c r="H4417">
        <v>7963.9</v>
      </c>
      <c r="I4417">
        <v>237</v>
      </c>
      <c r="J4417">
        <v>237.43909400000001</v>
      </c>
      <c r="K4417">
        <v>1033.8267679999999</v>
      </c>
      <c r="L4417" s="17">
        <f>IF($E4417&lt;&gt;"",VLOOKUP($E4417,GEMWs!$E$14:$L$20,7,FALSE),"")</f>
        <v>37.754918937403332</v>
      </c>
      <c r="M4417" s="17">
        <f>IF($E4417&lt;&gt;"",VLOOKUP($E4417,GEMWs!$E$14:$L$20,8,FALSE),"")</f>
        <v>96.174593288388181</v>
      </c>
      <c r="N4417" s="17">
        <f t="shared" si="308"/>
        <v>237.43909400000001</v>
      </c>
      <c r="O4417" s="17">
        <f t="shared" si="309"/>
        <v>1033.8267679999999</v>
      </c>
      <c r="P4417" s="17">
        <f t="shared" si="306"/>
        <v>7.7033215297826381</v>
      </c>
      <c r="Q4417" s="17">
        <f t="shared" si="307"/>
        <v>33.540811943967405</v>
      </c>
    </row>
    <row r="4418" spans="1:17" x14ac:dyDescent="0.35">
      <c r="A4418" t="s">
        <v>1846</v>
      </c>
      <c r="B4418" t="s">
        <v>1853</v>
      </c>
      <c r="C4418" t="s">
        <v>1854</v>
      </c>
      <c r="D4418" t="s">
        <v>14</v>
      </c>
      <c r="E4418" t="s">
        <v>18</v>
      </c>
      <c r="F4418" t="s">
        <v>22</v>
      </c>
      <c r="G4418" t="s">
        <v>3040</v>
      </c>
      <c r="H4418">
        <v>153.80000000000001</v>
      </c>
      <c r="I4418">
        <v>473</v>
      </c>
      <c r="J4418">
        <v>190000</v>
      </c>
      <c r="K4418">
        <v>190000</v>
      </c>
      <c r="L4418" s="17">
        <f>IF($E4418&lt;&gt;"",VLOOKUP($E4418,GEMWs!$E$14:$L$20,7,FALSE),"")</f>
        <v>5950.3939027696888</v>
      </c>
      <c r="M4418" s="17">
        <f>IF($E4418&lt;&gt;"",VLOOKUP($E4418,GEMWs!$E$14:$L$20,8,FALSE),"")</f>
        <v>10539.430626954083</v>
      </c>
      <c r="N4418" s="17">
        <f t="shared" si="308"/>
        <v>190000</v>
      </c>
      <c r="O4418" s="17">
        <f t="shared" si="309"/>
        <v>190000</v>
      </c>
      <c r="P4418" s="17">
        <f t="shared" si="306"/>
        <v>8.0947368421052635E-4</v>
      </c>
      <c r="Q4418" s="17">
        <f t="shared" si="307"/>
        <v>8.0947368421052635E-4</v>
      </c>
    </row>
    <row r="4419" spans="1:17" x14ac:dyDescent="0.35">
      <c r="A4419" t="s">
        <v>1846</v>
      </c>
      <c r="B4419" t="s">
        <v>1865</v>
      </c>
      <c r="D4419" t="s">
        <v>14</v>
      </c>
      <c r="E4419" t="s">
        <v>21</v>
      </c>
      <c r="G4419" t="s">
        <v>3040</v>
      </c>
      <c r="H4419">
        <v>12698.8</v>
      </c>
      <c r="J4419">
        <v>0</v>
      </c>
      <c r="K4419">
        <v>0</v>
      </c>
      <c r="L4419" s="17">
        <f>IF($E4419&lt;&gt;"",VLOOKUP($E4419,GEMWs!$E$14:$L$20,7,FALSE),"")</f>
        <v>37.754918937403332</v>
      </c>
      <c r="M4419" s="17">
        <f>IF($E4419&lt;&gt;"",VLOOKUP($E4419,GEMWs!$E$14:$L$20,8,FALSE),"")</f>
        <v>96.174593288388181</v>
      </c>
      <c r="N4419" s="17">
        <f t="shared" ca="1" si="308"/>
        <v>37.754918937403332</v>
      </c>
      <c r="O4419" s="17">
        <f t="shared" ca="1" si="309"/>
        <v>96.174593288388181</v>
      </c>
      <c r="P4419" s="17">
        <f t="shared" ca="1" si="306"/>
        <v>132.03902991220878</v>
      </c>
      <c r="Q4419" s="17">
        <f t="shared" ca="1" si="307"/>
        <v>336.34822580480909</v>
      </c>
    </row>
    <row r="4420" spans="1:17" x14ac:dyDescent="0.35">
      <c r="A4420" t="s">
        <v>1846</v>
      </c>
      <c r="B4420" t="s">
        <v>45</v>
      </c>
      <c r="C4420" t="s">
        <v>46</v>
      </c>
      <c r="D4420" t="s">
        <v>14</v>
      </c>
      <c r="E4420" t="s">
        <v>21</v>
      </c>
      <c r="F4420" t="s">
        <v>22</v>
      </c>
      <c r="G4420" t="s">
        <v>3040</v>
      </c>
      <c r="H4420">
        <v>4171.2</v>
      </c>
      <c r="I4420">
        <v>420</v>
      </c>
      <c r="J4420">
        <v>29540</v>
      </c>
      <c r="K4420">
        <v>36360</v>
      </c>
      <c r="L4420" s="17">
        <f>IF($E4420&lt;&gt;"",VLOOKUP($E4420,GEMWs!$E$14:$L$20,7,FALSE),"")</f>
        <v>37.754918937403332</v>
      </c>
      <c r="M4420" s="17">
        <f>IF($E4420&lt;&gt;"",VLOOKUP($E4420,GEMWs!$E$14:$L$20,8,FALSE),"")</f>
        <v>96.174593288388181</v>
      </c>
      <c r="N4420" s="17">
        <f t="shared" si="308"/>
        <v>29540</v>
      </c>
      <c r="O4420" s="17">
        <f t="shared" si="309"/>
        <v>36360</v>
      </c>
      <c r="P4420" s="17">
        <f t="shared" si="306"/>
        <v>0.11471947194719471</v>
      </c>
      <c r="Q4420" s="17">
        <f t="shared" si="307"/>
        <v>0.14120514556533514</v>
      </c>
    </row>
    <row r="4421" spans="1:17" x14ac:dyDescent="0.35">
      <c r="A4421" t="s">
        <v>1846</v>
      </c>
      <c r="B4421" t="s">
        <v>1797</v>
      </c>
      <c r="D4421" t="s">
        <v>14</v>
      </c>
      <c r="E4421" t="s">
        <v>21</v>
      </c>
      <c r="G4421" t="s">
        <v>3040</v>
      </c>
      <c r="H4421">
        <v>4057.4</v>
      </c>
      <c r="J4421">
        <v>0</v>
      </c>
      <c r="K4421">
        <v>0</v>
      </c>
      <c r="L4421" s="17">
        <f>IF($E4421&lt;&gt;"",VLOOKUP($E4421,GEMWs!$E$14:$L$20,7,FALSE),"")</f>
        <v>37.754918937403332</v>
      </c>
      <c r="M4421" s="17">
        <f>IF($E4421&lt;&gt;"",VLOOKUP($E4421,GEMWs!$E$14:$L$20,8,FALSE),"")</f>
        <v>96.174593288388181</v>
      </c>
      <c r="N4421" s="17">
        <f t="shared" ca="1" si="308"/>
        <v>37.754918937403332</v>
      </c>
      <c r="O4421" s="17">
        <f t="shared" ca="1" si="309"/>
        <v>96.174593288388181</v>
      </c>
      <c r="P4421" s="17">
        <f t="shared" ca="1" si="306"/>
        <v>42.187857117664336</v>
      </c>
      <c r="Q4421" s="17">
        <f t="shared" ca="1" si="307"/>
        <v>107.46679145906957</v>
      </c>
    </row>
    <row r="4422" spans="1:17" x14ac:dyDescent="0.35">
      <c r="A4422" t="s">
        <v>1846</v>
      </c>
      <c r="B4422" t="s">
        <v>1866</v>
      </c>
      <c r="D4422" t="s">
        <v>14</v>
      </c>
      <c r="E4422" t="s">
        <v>21</v>
      </c>
      <c r="G4422" t="s">
        <v>3040</v>
      </c>
      <c r="H4422">
        <v>239.3</v>
      </c>
      <c r="J4422">
        <v>0</v>
      </c>
      <c r="K4422">
        <v>0</v>
      </c>
      <c r="L4422" s="17">
        <f>IF($E4422&lt;&gt;"",VLOOKUP($E4422,GEMWs!$E$14:$L$20,7,FALSE),"")</f>
        <v>37.754918937403332</v>
      </c>
      <c r="M4422" s="17">
        <f>IF($E4422&lt;&gt;"",VLOOKUP($E4422,GEMWs!$E$14:$L$20,8,FALSE),"")</f>
        <v>96.174593288388181</v>
      </c>
      <c r="N4422" s="17">
        <f t="shared" ca="1" si="308"/>
        <v>37.754918937403332</v>
      </c>
      <c r="O4422" s="17">
        <f t="shared" ca="1" si="309"/>
        <v>96.174593288388181</v>
      </c>
      <c r="P4422" s="17">
        <f t="shared" ca="1" si="306"/>
        <v>2.4881831242315462</v>
      </c>
      <c r="Q4422" s="17">
        <f t="shared" ca="1" si="307"/>
        <v>6.3382469552312681</v>
      </c>
    </row>
    <row r="4423" spans="1:17" x14ac:dyDescent="0.35">
      <c r="A4423" t="s">
        <v>1846</v>
      </c>
      <c r="B4423" t="s">
        <v>618</v>
      </c>
      <c r="C4423" t="s">
        <v>619</v>
      </c>
      <c r="D4423" t="s">
        <v>14</v>
      </c>
      <c r="E4423" t="s">
        <v>21</v>
      </c>
      <c r="F4423" t="s">
        <v>22</v>
      </c>
      <c r="G4423" t="s">
        <v>3040</v>
      </c>
      <c r="H4423">
        <v>4235.8</v>
      </c>
      <c r="I4423">
        <v>251</v>
      </c>
      <c r="J4423">
        <v>1400</v>
      </c>
      <c r="K4423">
        <v>1400</v>
      </c>
      <c r="L4423" s="17">
        <f>IF($E4423&lt;&gt;"",VLOOKUP($E4423,GEMWs!$E$14:$L$20,7,FALSE),"")</f>
        <v>37.754918937403332</v>
      </c>
      <c r="M4423" s="17">
        <f>IF($E4423&lt;&gt;"",VLOOKUP($E4423,GEMWs!$E$14:$L$20,8,FALSE),"")</f>
        <v>96.174593288388181</v>
      </c>
      <c r="N4423" s="17">
        <f t="shared" si="308"/>
        <v>1400</v>
      </c>
      <c r="O4423" s="17">
        <f t="shared" si="309"/>
        <v>1400</v>
      </c>
      <c r="P4423" s="17">
        <f t="shared" si="306"/>
        <v>3.0255714285714288</v>
      </c>
      <c r="Q4423" s="17">
        <f t="shared" si="307"/>
        <v>3.0255714285714288</v>
      </c>
    </row>
    <row r="4424" spans="1:17" x14ac:dyDescent="0.35">
      <c r="A4424" t="s">
        <v>1846</v>
      </c>
      <c r="B4424" t="s">
        <v>919</v>
      </c>
      <c r="C4424" t="s">
        <v>920</v>
      </c>
      <c r="D4424" t="s">
        <v>14</v>
      </c>
      <c r="E4424" t="s">
        <v>21</v>
      </c>
      <c r="F4424" t="s">
        <v>22</v>
      </c>
      <c r="G4424" t="s">
        <v>3040</v>
      </c>
      <c r="H4424">
        <v>3740.8</v>
      </c>
      <c r="I4424">
        <v>421</v>
      </c>
      <c r="J4424">
        <v>941.18870700000002</v>
      </c>
      <c r="K4424">
        <v>941.18870700000002</v>
      </c>
      <c r="L4424" s="17">
        <f>IF($E4424&lt;&gt;"",VLOOKUP($E4424,GEMWs!$E$14:$L$20,7,FALSE),"")</f>
        <v>37.754918937403332</v>
      </c>
      <c r="M4424" s="17">
        <f>IF($E4424&lt;&gt;"",VLOOKUP($E4424,GEMWs!$E$14:$L$20,8,FALSE),"")</f>
        <v>96.174593288388181</v>
      </c>
      <c r="N4424" s="17">
        <f t="shared" si="308"/>
        <v>941.18870700000002</v>
      </c>
      <c r="O4424" s="17">
        <f t="shared" si="309"/>
        <v>941.18870700000002</v>
      </c>
      <c r="P4424" s="17">
        <f t="shared" si="306"/>
        <v>3.9745483261519841</v>
      </c>
      <c r="Q4424" s="17">
        <f t="shared" si="307"/>
        <v>3.9745483261519841</v>
      </c>
    </row>
    <row r="4425" spans="1:17" x14ac:dyDescent="0.35">
      <c r="A4425" t="s">
        <v>1846</v>
      </c>
      <c r="B4425" t="s">
        <v>915</v>
      </c>
      <c r="C4425" t="s">
        <v>916</v>
      </c>
      <c r="D4425" t="s">
        <v>14</v>
      </c>
      <c r="E4425" t="s">
        <v>21</v>
      </c>
      <c r="F4425" t="s">
        <v>22</v>
      </c>
      <c r="G4425" t="s">
        <v>3040</v>
      </c>
      <c r="H4425">
        <v>1970.1</v>
      </c>
      <c r="I4425">
        <v>252</v>
      </c>
      <c r="J4425">
        <v>53.942762999999999</v>
      </c>
      <c r="K4425">
        <v>192.94807</v>
      </c>
      <c r="L4425" s="17">
        <f>IF($E4425&lt;&gt;"",VLOOKUP($E4425,GEMWs!$E$14:$L$20,7,FALSE),"")</f>
        <v>37.754918937403332</v>
      </c>
      <c r="M4425" s="17">
        <f>IF($E4425&lt;&gt;"",VLOOKUP($E4425,GEMWs!$E$14:$L$20,8,FALSE),"")</f>
        <v>96.174593288388181</v>
      </c>
      <c r="N4425" s="17">
        <f t="shared" si="308"/>
        <v>53.942762999999999</v>
      </c>
      <c r="O4425" s="17">
        <f t="shared" si="309"/>
        <v>192.94807</v>
      </c>
      <c r="P4425" s="17">
        <f t="shared" si="306"/>
        <v>10.210519338182548</v>
      </c>
      <c r="Q4425" s="17">
        <f t="shared" si="307"/>
        <v>36.522044671682835</v>
      </c>
    </row>
    <row r="4426" spans="1:17" x14ac:dyDescent="0.35">
      <c r="A4426" t="s">
        <v>1846</v>
      </c>
      <c r="B4426" t="s">
        <v>1755</v>
      </c>
      <c r="C4426" t="s">
        <v>1756</v>
      </c>
      <c r="D4426" t="s">
        <v>14</v>
      </c>
      <c r="E4426" t="s">
        <v>21</v>
      </c>
      <c r="F4426" t="s">
        <v>22</v>
      </c>
      <c r="G4426" t="s">
        <v>3040</v>
      </c>
      <c r="H4426">
        <v>38944.199999999997</v>
      </c>
      <c r="I4426">
        <v>253</v>
      </c>
      <c r="J4426">
        <v>86.526180999999994</v>
      </c>
      <c r="K4426">
        <v>131.90535299999999</v>
      </c>
      <c r="L4426" s="17">
        <f>IF($E4426&lt;&gt;"",VLOOKUP($E4426,GEMWs!$E$14:$L$20,7,FALSE),"")</f>
        <v>37.754918937403332</v>
      </c>
      <c r="M4426" s="17">
        <f>IF($E4426&lt;&gt;"",VLOOKUP($E4426,GEMWs!$E$14:$L$20,8,FALSE),"")</f>
        <v>96.174593288388181</v>
      </c>
      <c r="N4426" s="17">
        <f t="shared" si="308"/>
        <v>86.526180999999994</v>
      </c>
      <c r="O4426" s="17">
        <f t="shared" si="309"/>
        <v>131.90535299999999</v>
      </c>
      <c r="P4426" s="17">
        <f t="shared" si="306"/>
        <v>295.24351449178869</v>
      </c>
      <c r="Q4426" s="17">
        <f t="shared" si="307"/>
        <v>450.08573763356088</v>
      </c>
    </row>
    <row r="4427" spans="1:17" x14ac:dyDescent="0.35">
      <c r="A4427" t="s">
        <v>1846</v>
      </c>
      <c r="B4427" t="s">
        <v>1867</v>
      </c>
      <c r="D4427" t="s">
        <v>14</v>
      </c>
      <c r="E4427" t="s">
        <v>21</v>
      </c>
      <c r="G4427" t="s">
        <v>3040</v>
      </c>
      <c r="H4427">
        <v>393.5</v>
      </c>
      <c r="J4427">
        <v>0</v>
      </c>
      <c r="K4427">
        <v>0</v>
      </c>
      <c r="L4427" s="17">
        <f>IF($E4427&lt;&gt;"",VLOOKUP($E4427,GEMWs!$E$14:$L$20,7,FALSE),"")</f>
        <v>37.754918937403332</v>
      </c>
      <c r="M4427" s="17">
        <f>IF($E4427&lt;&gt;"",VLOOKUP($E4427,GEMWs!$E$14:$L$20,8,FALSE),"")</f>
        <v>96.174593288388181</v>
      </c>
      <c r="N4427" s="17">
        <f t="shared" ca="1" si="308"/>
        <v>37.754918937403332</v>
      </c>
      <c r="O4427" s="17">
        <f t="shared" ca="1" si="309"/>
        <v>96.174593288388181</v>
      </c>
      <c r="P4427" s="17">
        <f t="shared" ca="1" si="306"/>
        <v>4.0915171725245028</v>
      </c>
      <c r="Q4427" s="17">
        <f t="shared" ca="1" si="307"/>
        <v>10.42248297903679</v>
      </c>
    </row>
    <row r="4428" spans="1:17" x14ac:dyDescent="0.35">
      <c r="A4428" t="s">
        <v>1846</v>
      </c>
      <c r="B4428" t="s">
        <v>1757</v>
      </c>
      <c r="C4428" t="s">
        <v>1758</v>
      </c>
      <c r="D4428" t="s">
        <v>14</v>
      </c>
      <c r="E4428" t="s">
        <v>21</v>
      </c>
      <c r="F4428" t="s">
        <v>22</v>
      </c>
      <c r="G4428" t="s">
        <v>3040</v>
      </c>
      <c r="H4428">
        <v>5121.3</v>
      </c>
      <c r="I4428">
        <v>424</v>
      </c>
      <c r="J4428">
        <v>730.08863199999996</v>
      </c>
      <c r="K4428">
        <v>730.08863199999996</v>
      </c>
      <c r="L4428" s="17">
        <f>IF($E4428&lt;&gt;"",VLOOKUP($E4428,GEMWs!$E$14:$L$20,7,FALSE),"")</f>
        <v>37.754918937403332</v>
      </c>
      <c r="M4428" s="17">
        <f>IF($E4428&lt;&gt;"",VLOOKUP($E4428,GEMWs!$E$14:$L$20,8,FALSE),"")</f>
        <v>96.174593288388181</v>
      </c>
      <c r="N4428" s="17">
        <f t="shared" si="308"/>
        <v>730.08863199999996</v>
      </c>
      <c r="O4428" s="17">
        <f t="shared" si="309"/>
        <v>730.08863199999996</v>
      </c>
      <c r="P4428" s="17">
        <f t="shared" si="306"/>
        <v>7.0146277801514936</v>
      </c>
      <c r="Q4428" s="17">
        <f t="shared" si="307"/>
        <v>7.0146277801514936</v>
      </c>
    </row>
    <row r="4429" spans="1:17" x14ac:dyDescent="0.35">
      <c r="A4429" t="s">
        <v>1846</v>
      </c>
      <c r="B4429" t="s">
        <v>176</v>
      </c>
      <c r="C4429" t="s">
        <v>177</v>
      </c>
      <c r="D4429" t="s">
        <v>14</v>
      </c>
      <c r="E4429" t="s">
        <v>21</v>
      </c>
      <c r="F4429" t="s">
        <v>22</v>
      </c>
      <c r="G4429" t="s">
        <v>3040</v>
      </c>
      <c r="H4429">
        <v>6600.6</v>
      </c>
      <c r="I4429">
        <v>255</v>
      </c>
      <c r="J4429">
        <v>13640</v>
      </c>
      <c r="K4429">
        <v>27270</v>
      </c>
      <c r="L4429" s="17">
        <f>IF($E4429&lt;&gt;"",VLOOKUP($E4429,GEMWs!$E$14:$L$20,7,FALSE),"")</f>
        <v>37.754918937403332</v>
      </c>
      <c r="M4429" s="17">
        <f>IF($E4429&lt;&gt;"",VLOOKUP($E4429,GEMWs!$E$14:$L$20,8,FALSE),"")</f>
        <v>96.174593288388181</v>
      </c>
      <c r="N4429" s="17">
        <f t="shared" si="308"/>
        <v>13640</v>
      </c>
      <c r="O4429" s="17">
        <f t="shared" si="309"/>
        <v>27270</v>
      </c>
      <c r="P4429" s="17">
        <f t="shared" si="306"/>
        <v>0.24204620462046206</v>
      </c>
      <c r="Q4429" s="17">
        <f t="shared" si="307"/>
        <v>0.48391495601173024</v>
      </c>
    </row>
    <row r="4430" spans="1:17" x14ac:dyDescent="0.35">
      <c r="A4430" t="s">
        <v>1846</v>
      </c>
      <c r="B4430" t="s">
        <v>1855</v>
      </c>
      <c r="C4430" t="s">
        <v>1856</v>
      </c>
      <c r="D4430" t="s">
        <v>14</v>
      </c>
      <c r="E4430" t="s">
        <v>21</v>
      </c>
      <c r="F4430" t="s">
        <v>22</v>
      </c>
      <c r="G4430" t="s">
        <v>3040</v>
      </c>
      <c r="H4430">
        <v>5597.9</v>
      </c>
      <c r="I4430">
        <v>423</v>
      </c>
      <c r="J4430">
        <v>41.689678999999998</v>
      </c>
      <c r="K4430">
        <v>309.26876299999998</v>
      </c>
      <c r="L4430" s="17">
        <f>IF($E4430&lt;&gt;"",VLOOKUP($E4430,GEMWs!$E$14:$L$20,7,FALSE),"")</f>
        <v>37.754918937403332</v>
      </c>
      <c r="M4430" s="17">
        <f>IF($E4430&lt;&gt;"",VLOOKUP($E4430,GEMWs!$E$14:$L$20,8,FALSE),"")</f>
        <v>96.174593288388181</v>
      </c>
      <c r="N4430" s="17">
        <f t="shared" si="308"/>
        <v>41.689678999999998</v>
      </c>
      <c r="O4430" s="17">
        <f t="shared" si="309"/>
        <v>309.26876299999998</v>
      </c>
      <c r="P4430" s="17">
        <f t="shared" ref="P4430:P4493" si="310">IF(O4430&gt;0,$H4430/O4430,0)</f>
        <v>18.10043777360082</v>
      </c>
      <c r="Q4430" s="17">
        <f t="shared" ref="Q4430:Q4493" si="311">IF(N4430&gt;0,$H4430/N4430,0)</f>
        <v>134.27544021147295</v>
      </c>
    </row>
    <row r="4431" spans="1:17" x14ac:dyDescent="0.35">
      <c r="A4431" t="s">
        <v>1846</v>
      </c>
      <c r="B4431" t="s">
        <v>1868</v>
      </c>
      <c r="D4431" t="s">
        <v>14</v>
      </c>
      <c r="E4431" t="s">
        <v>21</v>
      </c>
      <c r="G4431" t="s">
        <v>3040</v>
      </c>
      <c r="H4431">
        <v>5663.7</v>
      </c>
      <c r="J4431">
        <v>0</v>
      </c>
      <c r="K4431">
        <v>0</v>
      </c>
      <c r="L4431" s="17">
        <f>IF($E4431&lt;&gt;"",VLOOKUP($E4431,GEMWs!$E$14:$L$20,7,FALSE),"")</f>
        <v>37.754918937403332</v>
      </c>
      <c r="M4431" s="17">
        <f>IF($E4431&lt;&gt;"",VLOOKUP($E4431,GEMWs!$E$14:$L$20,8,FALSE),"")</f>
        <v>96.174593288388181</v>
      </c>
      <c r="N4431" s="17">
        <f t="shared" ca="1" si="308"/>
        <v>37.754918937403332</v>
      </c>
      <c r="O4431" s="17">
        <f t="shared" ca="1" si="309"/>
        <v>96.174593288388181</v>
      </c>
      <c r="P4431" s="17">
        <f t="shared" ca="1" si="310"/>
        <v>58.889773341872996</v>
      </c>
      <c r="Q4431" s="17">
        <f t="shared" ca="1" si="311"/>
        <v>150.01224103779077</v>
      </c>
    </row>
    <row r="4432" spans="1:17" x14ac:dyDescent="0.35">
      <c r="A4432" t="s">
        <v>1846</v>
      </c>
      <c r="B4432" t="s">
        <v>504</v>
      </c>
      <c r="C4432" t="s">
        <v>505</v>
      </c>
      <c r="D4432" t="s">
        <v>22</v>
      </c>
      <c r="G4432" t="s">
        <v>3040</v>
      </c>
      <c r="H4432">
        <v>1238.5999999999999</v>
      </c>
      <c r="J4432">
        <v>0</v>
      </c>
      <c r="K4432">
        <v>0</v>
      </c>
      <c r="L4432" s="17" t="str">
        <f>IF($E4432&lt;&gt;"",VLOOKUP($E4432,GEMWs!$E$14:$L$20,7,FALSE),"")</f>
        <v/>
      </c>
      <c r="M4432" s="17" t="str">
        <f>IF($E4432&lt;&gt;"",VLOOKUP($E4432,GEMWs!$E$14:$L$20,8,FALSE),"")</f>
        <v/>
      </c>
      <c r="N4432" s="17">
        <f t="shared" ca="1" si="308"/>
        <v>0</v>
      </c>
      <c r="O4432" s="17">
        <f t="shared" ca="1" si="309"/>
        <v>0</v>
      </c>
      <c r="P4432" s="17">
        <f t="shared" ca="1" si="310"/>
        <v>0</v>
      </c>
      <c r="Q4432" s="17">
        <f t="shared" ca="1" si="311"/>
        <v>0</v>
      </c>
    </row>
    <row r="4433" spans="1:17" x14ac:dyDescent="0.35">
      <c r="A4433" t="s">
        <v>1846</v>
      </c>
      <c r="B4433" t="s">
        <v>1869</v>
      </c>
      <c r="D4433" t="s">
        <v>14</v>
      </c>
      <c r="E4433" t="s">
        <v>21</v>
      </c>
      <c r="G4433" t="s">
        <v>3040</v>
      </c>
      <c r="H4433">
        <v>2759.5</v>
      </c>
      <c r="J4433">
        <v>0</v>
      </c>
      <c r="K4433">
        <v>0</v>
      </c>
      <c r="L4433" s="17">
        <f>IF($E4433&lt;&gt;"",VLOOKUP($E4433,GEMWs!$E$14:$L$20,7,FALSE),"")</f>
        <v>37.754918937403332</v>
      </c>
      <c r="M4433" s="17">
        <f>IF($E4433&lt;&gt;"",VLOOKUP($E4433,GEMWs!$E$14:$L$20,8,FALSE),"")</f>
        <v>96.174593288388181</v>
      </c>
      <c r="N4433" s="17">
        <f t="shared" ca="1" si="308"/>
        <v>37.754918937403332</v>
      </c>
      <c r="O4433" s="17">
        <f t="shared" ca="1" si="309"/>
        <v>96.174593288388181</v>
      </c>
      <c r="P4433" s="17">
        <f t="shared" ca="1" si="310"/>
        <v>28.692608990041588</v>
      </c>
      <c r="Q4433" s="17">
        <f t="shared" ca="1" si="311"/>
        <v>73.089813927959398</v>
      </c>
    </row>
    <row r="4434" spans="1:17" x14ac:dyDescent="0.35">
      <c r="A4434" t="s">
        <v>1846</v>
      </c>
      <c r="B4434" t="s">
        <v>445</v>
      </c>
      <c r="C4434" t="s">
        <v>446</v>
      </c>
      <c r="D4434" t="s">
        <v>14</v>
      </c>
      <c r="E4434" t="s">
        <v>21</v>
      </c>
      <c r="F4434" t="s">
        <v>22</v>
      </c>
      <c r="G4434" t="s">
        <v>3040</v>
      </c>
      <c r="H4434">
        <v>23948.7</v>
      </c>
      <c r="I4434">
        <v>263</v>
      </c>
      <c r="J4434">
        <v>5000</v>
      </c>
      <c r="K4434">
        <v>5000</v>
      </c>
      <c r="L4434" s="17">
        <f>IF($E4434&lt;&gt;"",VLOOKUP($E4434,GEMWs!$E$14:$L$20,7,FALSE),"")</f>
        <v>37.754918937403332</v>
      </c>
      <c r="M4434" s="17">
        <f>IF($E4434&lt;&gt;"",VLOOKUP($E4434,GEMWs!$E$14:$L$20,8,FALSE),"")</f>
        <v>96.174593288388181</v>
      </c>
      <c r="N4434" s="17">
        <f t="shared" si="308"/>
        <v>5000</v>
      </c>
      <c r="O4434" s="17">
        <f t="shared" si="309"/>
        <v>5000</v>
      </c>
      <c r="P4434" s="17">
        <f t="shared" si="310"/>
        <v>4.7897400000000001</v>
      </c>
      <c r="Q4434" s="17">
        <f t="shared" si="311"/>
        <v>4.7897400000000001</v>
      </c>
    </row>
    <row r="4435" spans="1:17" x14ac:dyDescent="0.35">
      <c r="A4435" t="s">
        <v>1846</v>
      </c>
      <c r="B4435" t="s">
        <v>1863</v>
      </c>
      <c r="C4435" t="s">
        <v>1864</v>
      </c>
      <c r="D4435" t="s">
        <v>14</v>
      </c>
      <c r="E4435" t="s">
        <v>21</v>
      </c>
      <c r="F4435" t="s">
        <v>22</v>
      </c>
      <c r="G4435" t="s">
        <v>3040</v>
      </c>
      <c r="H4435">
        <v>3134</v>
      </c>
      <c r="I4435">
        <v>267</v>
      </c>
      <c r="J4435">
        <v>20.321014999999999</v>
      </c>
      <c r="K4435">
        <v>27.710474000000001</v>
      </c>
      <c r="L4435" s="17">
        <f>IF($E4435&lt;&gt;"",VLOOKUP($E4435,GEMWs!$E$14:$L$20,7,FALSE),"")</f>
        <v>37.754918937403332</v>
      </c>
      <c r="M4435" s="17">
        <f>IF($E4435&lt;&gt;"",VLOOKUP($E4435,GEMWs!$E$14:$L$20,8,FALSE),"")</f>
        <v>96.174593288388181</v>
      </c>
      <c r="N4435" s="17">
        <f t="shared" ref="N4435:N4498" si="312">IF($I4435&lt;&gt;"",J4435,IF(AND($D4435="Y",$M$6=236),L4435,0))</f>
        <v>20.321014999999999</v>
      </c>
      <c r="O4435" s="17">
        <f t="shared" ref="O4435:O4498" si="313">IF($I4435&lt;&gt;"",K4435,IF(AND($D4435="Y",$M$6=236),M4435,0))</f>
        <v>27.710474000000001</v>
      </c>
      <c r="P4435" s="17">
        <f t="shared" si="310"/>
        <v>113.09802928668776</v>
      </c>
      <c r="Q4435" s="17">
        <f t="shared" si="311"/>
        <v>154.22457982536798</v>
      </c>
    </row>
    <row r="4436" spans="1:17" x14ac:dyDescent="0.35">
      <c r="A4436" t="s">
        <v>1846</v>
      </c>
      <c r="B4436" t="s">
        <v>548</v>
      </c>
      <c r="D4436" t="s">
        <v>14</v>
      </c>
      <c r="E4436" t="s">
        <v>21</v>
      </c>
      <c r="G4436" t="s">
        <v>3040</v>
      </c>
      <c r="H4436">
        <v>11912.7</v>
      </c>
      <c r="J4436">
        <v>0</v>
      </c>
      <c r="K4436">
        <v>0</v>
      </c>
      <c r="L4436" s="17">
        <f>IF($E4436&lt;&gt;"",VLOOKUP($E4436,GEMWs!$E$14:$L$20,7,FALSE),"")</f>
        <v>37.754918937403332</v>
      </c>
      <c r="M4436" s="17">
        <f>IF($E4436&lt;&gt;"",VLOOKUP($E4436,GEMWs!$E$14:$L$20,8,FALSE),"")</f>
        <v>96.174593288388181</v>
      </c>
      <c r="N4436" s="17">
        <f t="shared" ca="1" si="312"/>
        <v>37.754918937403332</v>
      </c>
      <c r="O4436" s="17">
        <f t="shared" ca="1" si="313"/>
        <v>96.174593288388181</v>
      </c>
      <c r="P4436" s="17">
        <f t="shared" ca="1" si="310"/>
        <v>123.86535354798639</v>
      </c>
      <c r="Q4436" s="17">
        <f t="shared" ca="1" si="311"/>
        <v>315.52709780018188</v>
      </c>
    </row>
    <row r="4437" spans="1:17" x14ac:dyDescent="0.35">
      <c r="A4437" t="s">
        <v>1846</v>
      </c>
      <c r="B4437" t="s">
        <v>214</v>
      </c>
      <c r="C4437" t="s">
        <v>215</v>
      </c>
      <c r="D4437" t="s">
        <v>14</v>
      </c>
      <c r="E4437" t="s">
        <v>21</v>
      </c>
      <c r="F4437" t="s">
        <v>22</v>
      </c>
      <c r="G4437" t="s">
        <v>3040</v>
      </c>
      <c r="H4437">
        <v>14754.1</v>
      </c>
      <c r="I4437">
        <v>270</v>
      </c>
      <c r="J4437">
        <v>32</v>
      </c>
      <c r="K4437">
        <v>713</v>
      </c>
      <c r="L4437" s="17">
        <f>IF($E4437&lt;&gt;"",VLOOKUP($E4437,GEMWs!$E$14:$L$20,7,FALSE),"")</f>
        <v>37.754918937403332</v>
      </c>
      <c r="M4437" s="17">
        <f>IF($E4437&lt;&gt;"",VLOOKUP($E4437,GEMWs!$E$14:$L$20,8,FALSE),"")</f>
        <v>96.174593288388181</v>
      </c>
      <c r="N4437" s="17">
        <f t="shared" si="312"/>
        <v>32</v>
      </c>
      <c r="O4437" s="17">
        <f t="shared" si="313"/>
        <v>713</v>
      </c>
      <c r="P4437" s="17">
        <f t="shared" si="310"/>
        <v>20.692987377279103</v>
      </c>
      <c r="Q4437" s="17">
        <f t="shared" si="311"/>
        <v>461.06562500000001</v>
      </c>
    </row>
    <row r="4438" spans="1:17" x14ac:dyDescent="0.35">
      <c r="A4438" t="s">
        <v>1846</v>
      </c>
      <c r="B4438" t="s">
        <v>431</v>
      </c>
      <c r="C4438" t="s">
        <v>432</v>
      </c>
      <c r="D4438" t="s">
        <v>14</v>
      </c>
      <c r="E4438" t="s">
        <v>21</v>
      </c>
      <c r="F4438" t="s">
        <v>22</v>
      </c>
      <c r="G4438" t="s">
        <v>3040</v>
      </c>
      <c r="H4438">
        <v>57830.400000000001</v>
      </c>
      <c r="I4438">
        <v>274</v>
      </c>
      <c r="J4438">
        <v>15000</v>
      </c>
      <c r="K4438">
        <v>20000</v>
      </c>
      <c r="L4438" s="17">
        <f>IF($E4438&lt;&gt;"",VLOOKUP($E4438,GEMWs!$E$14:$L$20,7,FALSE),"")</f>
        <v>37.754918937403332</v>
      </c>
      <c r="M4438" s="17">
        <f>IF($E4438&lt;&gt;"",VLOOKUP($E4438,GEMWs!$E$14:$L$20,8,FALSE),"")</f>
        <v>96.174593288388181</v>
      </c>
      <c r="N4438" s="17">
        <f t="shared" si="312"/>
        <v>15000</v>
      </c>
      <c r="O4438" s="17">
        <f t="shared" si="313"/>
        <v>20000</v>
      </c>
      <c r="P4438" s="17">
        <f t="shared" si="310"/>
        <v>2.8915199999999999</v>
      </c>
      <c r="Q4438" s="17">
        <f t="shared" si="311"/>
        <v>3.8553600000000001</v>
      </c>
    </row>
    <row r="4439" spans="1:17" x14ac:dyDescent="0.35">
      <c r="A4439" t="s">
        <v>1846</v>
      </c>
      <c r="B4439" t="s">
        <v>1857</v>
      </c>
      <c r="C4439" t="s">
        <v>1858</v>
      </c>
      <c r="D4439" t="s">
        <v>14</v>
      </c>
      <c r="E4439" t="s">
        <v>21</v>
      </c>
      <c r="F4439" t="s">
        <v>22</v>
      </c>
      <c r="G4439" t="s">
        <v>3040</v>
      </c>
      <c r="H4439">
        <v>798.3</v>
      </c>
      <c r="I4439">
        <v>426</v>
      </c>
      <c r="J4439">
        <v>1632.856241</v>
      </c>
      <c r="K4439">
        <v>1632.856241</v>
      </c>
      <c r="L4439" s="17">
        <f>IF($E4439&lt;&gt;"",VLOOKUP($E4439,GEMWs!$E$14:$L$20,7,FALSE),"")</f>
        <v>37.754918937403332</v>
      </c>
      <c r="M4439" s="17">
        <f>IF($E4439&lt;&gt;"",VLOOKUP($E4439,GEMWs!$E$14:$L$20,8,FALSE),"")</f>
        <v>96.174593288388181</v>
      </c>
      <c r="N4439" s="17">
        <f t="shared" si="312"/>
        <v>1632.856241</v>
      </c>
      <c r="O4439" s="17">
        <f t="shared" si="313"/>
        <v>1632.856241</v>
      </c>
      <c r="P4439" s="17">
        <f t="shared" si="310"/>
        <v>0.48889790782261522</v>
      </c>
      <c r="Q4439" s="17">
        <f t="shared" si="311"/>
        <v>0.48889790782261522</v>
      </c>
    </row>
    <row r="4440" spans="1:17" x14ac:dyDescent="0.35">
      <c r="A4440" t="s">
        <v>1846</v>
      </c>
      <c r="B4440" t="s">
        <v>103</v>
      </c>
      <c r="D4440" t="s">
        <v>14</v>
      </c>
      <c r="E4440" t="s">
        <v>15</v>
      </c>
      <c r="G4440" t="s">
        <v>3040</v>
      </c>
      <c r="H4440">
        <v>26556.7</v>
      </c>
      <c r="J4440">
        <v>0</v>
      </c>
      <c r="K4440">
        <v>0</v>
      </c>
      <c r="L4440" s="17">
        <f>IF($E4440&lt;&gt;"",VLOOKUP($E4440,GEMWs!$E$14:$L$20,7,FALSE),"")</f>
        <v>37.892086284381016</v>
      </c>
      <c r="M4440" s="17">
        <f>IF($E4440&lt;&gt;"",VLOOKUP($E4440,GEMWs!$E$14:$L$20,8,FALSE),"")</f>
        <v>96.522753888300599</v>
      </c>
      <c r="N4440" s="17">
        <f t="shared" ca="1" si="312"/>
        <v>37.892086284381016</v>
      </c>
      <c r="O4440" s="17">
        <f t="shared" ca="1" si="313"/>
        <v>96.522753888300599</v>
      </c>
      <c r="P4440" s="17">
        <f t="shared" ca="1" si="310"/>
        <v>275.13408942654405</v>
      </c>
      <c r="Q4440" s="17">
        <f t="shared" ca="1" si="311"/>
        <v>700.85082675816079</v>
      </c>
    </row>
    <row r="4441" spans="1:17" x14ac:dyDescent="0.35">
      <c r="A4441" t="s">
        <v>1846</v>
      </c>
      <c r="B4441" t="s">
        <v>1873</v>
      </c>
      <c r="C4441" t="s">
        <v>1874</v>
      </c>
      <c r="D4441" t="s">
        <v>14</v>
      </c>
      <c r="E4441" t="s">
        <v>18</v>
      </c>
      <c r="G4441" t="s">
        <v>3040</v>
      </c>
      <c r="H4441">
        <v>1345.3</v>
      </c>
      <c r="J4441">
        <v>0</v>
      </c>
      <c r="K4441">
        <v>0</v>
      </c>
      <c r="L4441" s="17">
        <f>IF($E4441&lt;&gt;"",VLOOKUP($E4441,GEMWs!$E$14:$L$20,7,FALSE),"")</f>
        <v>5950.3939027696888</v>
      </c>
      <c r="M4441" s="17">
        <f>IF($E4441&lt;&gt;"",VLOOKUP($E4441,GEMWs!$E$14:$L$20,8,FALSE),"")</f>
        <v>10539.430626954083</v>
      </c>
      <c r="N4441" s="17">
        <f t="shared" ca="1" si="312"/>
        <v>5950.3939027696888</v>
      </c>
      <c r="O4441" s="17">
        <f t="shared" ca="1" si="313"/>
        <v>10539.430626954083</v>
      </c>
      <c r="P4441" s="17">
        <f t="shared" ca="1" si="310"/>
        <v>0.12764446653877681</v>
      </c>
      <c r="Q4441" s="17">
        <f t="shared" ca="1" si="311"/>
        <v>0.22608587296612623</v>
      </c>
    </row>
    <row r="4442" spans="1:17" x14ac:dyDescent="0.35">
      <c r="A4442" t="s">
        <v>1846</v>
      </c>
      <c r="B4442" t="s">
        <v>49</v>
      </c>
      <c r="C4442" t="s">
        <v>50</v>
      </c>
      <c r="D4442" t="s">
        <v>14</v>
      </c>
      <c r="E4442" t="s">
        <v>21</v>
      </c>
      <c r="F4442" t="s">
        <v>14</v>
      </c>
      <c r="G4442" t="s">
        <v>3040</v>
      </c>
      <c r="H4442">
        <v>2939.1</v>
      </c>
      <c r="I4442">
        <v>278</v>
      </c>
      <c r="J4442">
        <v>20.321014999999999</v>
      </c>
      <c r="K4442">
        <v>2000</v>
      </c>
      <c r="L4442" s="17">
        <f>IF($E4442&lt;&gt;"",VLOOKUP($E4442,GEMWs!$E$14:$L$20,7,FALSE),"")</f>
        <v>37.754918937403332</v>
      </c>
      <c r="M4442" s="17">
        <f>IF($E4442&lt;&gt;"",VLOOKUP($E4442,GEMWs!$E$14:$L$20,8,FALSE),"")</f>
        <v>96.174593288388181</v>
      </c>
      <c r="N4442" s="17">
        <f t="shared" si="312"/>
        <v>20.321014999999999</v>
      </c>
      <c r="O4442" s="17">
        <f t="shared" si="313"/>
        <v>2000</v>
      </c>
      <c r="P4442" s="17">
        <f t="shared" si="310"/>
        <v>1.4695499999999999</v>
      </c>
      <c r="Q4442" s="17">
        <f t="shared" si="311"/>
        <v>144.63352347311391</v>
      </c>
    </row>
    <row r="4443" spans="1:17" x14ac:dyDescent="0.35">
      <c r="A4443" t="s">
        <v>1846</v>
      </c>
      <c r="B4443" t="s">
        <v>433</v>
      </c>
      <c r="C4443" t="s">
        <v>434</v>
      </c>
      <c r="D4443" t="s">
        <v>14</v>
      </c>
      <c r="E4443" t="s">
        <v>21</v>
      </c>
      <c r="F4443" t="s">
        <v>22</v>
      </c>
      <c r="G4443" t="s">
        <v>3040</v>
      </c>
      <c r="H4443">
        <v>16074.2</v>
      </c>
      <c r="I4443">
        <v>279</v>
      </c>
      <c r="J4443">
        <v>5750</v>
      </c>
      <c r="K4443">
        <v>5900</v>
      </c>
      <c r="L4443" s="17">
        <f>IF($E4443&lt;&gt;"",VLOOKUP($E4443,GEMWs!$E$14:$L$20,7,FALSE),"")</f>
        <v>37.754918937403332</v>
      </c>
      <c r="M4443" s="17">
        <f>IF($E4443&lt;&gt;"",VLOOKUP($E4443,GEMWs!$E$14:$L$20,8,FALSE),"")</f>
        <v>96.174593288388181</v>
      </c>
      <c r="N4443" s="17">
        <f t="shared" si="312"/>
        <v>5750</v>
      </c>
      <c r="O4443" s="17">
        <f t="shared" si="313"/>
        <v>5900</v>
      </c>
      <c r="P4443" s="17">
        <f t="shared" si="310"/>
        <v>2.7244406779661019</v>
      </c>
      <c r="Q4443" s="17">
        <f t="shared" si="311"/>
        <v>2.7955130434782611</v>
      </c>
    </row>
    <row r="4444" spans="1:17" x14ac:dyDescent="0.35">
      <c r="A4444" t="s">
        <v>1846</v>
      </c>
      <c r="B4444" t="s">
        <v>236</v>
      </c>
      <c r="D4444" t="s">
        <v>22</v>
      </c>
      <c r="G4444" t="s">
        <v>3040</v>
      </c>
      <c r="H4444">
        <v>8203.5</v>
      </c>
      <c r="J4444">
        <v>0</v>
      </c>
      <c r="K4444">
        <v>0</v>
      </c>
      <c r="L4444" s="17" t="str">
        <f>IF($E4444&lt;&gt;"",VLOOKUP($E4444,GEMWs!$E$14:$L$20,7,FALSE),"")</f>
        <v/>
      </c>
      <c r="M4444" s="17" t="str">
        <f>IF($E4444&lt;&gt;"",VLOOKUP($E4444,GEMWs!$E$14:$L$20,8,FALSE),"")</f>
        <v/>
      </c>
      <c r="N4444" s="17">
        <f t="shared" ca="1" si="312"/>
        <v>0</v>
      </c>
      <c r="O4444" s="17">
        <f t="shared" ca="1" si="313"/>
        <v>0</v>
      </c>
      <c r="P4444" s="17">
        <f t="shared" ca="1" si="310"/>
        <v>0</v>
      </c>
      <c r="Q4444" s="17">
        <f t="shared" ca="1" si="311"/>
        <v>0</v>
      </c>
    </row>
    <row r="4445" spans="1:17" x14ac:dyDescent="0.35">
      <c r="A4445" t="s">
        <v>1846</v>
      </c>
      <c r="B4445" t="s">
        <v>815</v>
      </c>
      <c r="C4445" t="s">
        <v>816</v>
      </c>
      <c r="D4445" t="s">
        <v>14</v>
      </c>
      <c r="E4445" t="s">
        <v>18</v>
      </c>
      <c r="F4445" t="s">
        <v>22</v>
      </c>
      <c r="G4445" t="s">
        <v>3040</v>
      </c>
      <c r="H4445">
        <v>58.2</v>
      </c>
      <c r="I4445">
        <v>452</v>
      </c>
      <c r="J4445">
        <v>35000</v>
      </c>
      <c r="K4445">
        <v>70000</v>
      </c>
      <c r="L4445" s="17">
        <f>IF($E4445&lt;&gt;"",VLOOKUP($E4445,GEMWs!$E$14:$L$20,7,FALSE),"")</f>
        <v>5950.3939027696888</v>
      </c>
      <c r="M4445" s="17">
        <f>IF($E4445&lt;&gt;"",VLOOKUP($E4445,GEMWs!$E$14:$L$20,8,FALSE),"")</f>
        <v>10539.430626954083</v>
      </c>
      <c r="N4445" s="17">
        <f t="shared" si="312"/>
        <v>35000</v>
      </c>
      <c r="O4445" s="17">
        <f t="shared" si="313"/>
        <v>70000</v>
      </c>
      <c r="P4445" s="17">
        <f t="shared" si="310"/>
        <v>8.314285714285715E-4</v>
      </c>
      <c r="Q4445" s="17">
        <f t="shared" si="311"/>
        <v>1.662857142857143E-3</v>
      </c>
    </row>
    <row r="4446" spans="1:17" x14ac:dyDescent="0.35">
      <c r="A4446" t="s">
        <v>1846</v>
      </c>
      <c r="B4446" t="s">
        <v>1870</v>
      </c>
      <c r="D4446" t="s">
        <v>14</v>
      </c>
      <c r="E4446" t="s">
        <v>21</v>
      </c>
      <c r="G4446" t="s">
        <v>3040</v>
      </c>
      <c r="H4446">
        <v>3828.9</v>
      </c>
      <c r="J4446">
        <v>0</v>
      </c>
      <c r="K4446">
        <v>0</v>
      </c>
      <c r="L4446" s="17">
        <f>IF($E4446&lt;&gt;"",VLOOKUP($E4446,GEMWs!$E$14:$L$20,7,FALSE),"")</f>
        <v>37.754918937403332</v>
      </c>
      <c r="M4446" s="17">
        <f>IF($E4446&lt;&gt;"",VLOOKUP($E4446,GEMWs!$E$14:$L$20,8,FALSE),"")</f>
        <v>96.174593288388181</v>
      </c>
      <c r="N4446" s="17">
        <f t="shared" ca="1" si="312"/>
        <v>37.754918937403332</v>
      </c>
      <c r="O4446" s="17">
        <f t="shared" ca="1" si="313"/>
        <v>96.174593288388181</v>
      </c>
      <c r="P4446" s="17">
        <f t="shared" ca="1" si="310"/>
        <v>39.811969763352145</v>
      </c>
      <c r="Q4446" s="17">
        <f t="shared" ca="1" si="311"/>
        <v>101.41459994519433</v>
      </c>
    </row>
    <row r="4447" spans="1:17" x14ac:dyDescent="0.35">
      <c r="A4447" t="s">
        <v>1846</v>
      </c>
      <c r="B4447" t="s">
        <v>582</v>
      </c>
      <c r="C4447" t="s">
        <v>583</v>
      </c>
      <c r="D4447" t="s">
        <v>22</v>
      </c>
      <c r="G4447" t="s">
        <v>3040</v>
      </c>
      <c r="H4447">
        <v>3371.6</v>
      </c>
      <c r="J4447">
        <v>0</v>
      </c>
      <c r="K4447">
        <v>0</v>
      </c>
      <c r="L4447" s="17" t="str">
        <f>IF($E4447&lt;&gt;"",VLOOKUP($E4447,GEMWs!$E$14:$L$20,7,FALSE),"")</f>
        <v/>
      </c>
      <c r="M4447" s="17" t="str">
        <f>IF($E4447&lt;&gt;"",VLOOKUP($E4447,GEMWs!$E$14:$L$20,8,FALSE),"")</f>
        <v/>
      </c>
      <c r="N4447" s="17">
        <f t="shared" ca="1" si="312"/>
        <v>0</v>
      </c>
      <c r="O4447" s="17">
        <f t="shared" ca="1" si="313"/>
        <v>0</v>
      </c>
      <c r="P4447" s="17">
        <f t="shared" ca="1" si="310"/>
        <v>0</v>
      </c>
      <c r="Q4447" s="17">
        <f t="shared" ca="1" si="311"/>
        <v>0</v>
      </c>
    </row>
    <row r="4448" spans="1:17" x14ac:dyDescent="0.35">
      <c r="A4448" t="s">
        <v>1846</v>
      </c>
      <c r="B4448" t="s">
        <v>69</v>
      </c>
      <c r="C4448" t="s">
        <v>70</v>
      </c>
      <c r="D4448" t="s">
        <v>14</v>
      </c>
      <c r="E4448" t="s">
        <v>21</v>
      </c>
      <c r="F4448" t="s">
        <v>22</v>
      </c>
      <c r="G4448" t="s">
        <v>3040</v>
      </c>
      <c r="H4448">
        <v>114.8</v>
      </c>
      <c r="I4448">
        <v>416</v>
      </c>
      <c r="J4448">
        <v>145.66</v>
      </c>
      <c r="K4448">
        <v>1199.98</v>
      </c>
      <c r="L4448" s="17">
        <f>IF($E4448&lt;&gt;"",VLOOKUP($E4448,GEMWs!$E$14:$L$20,7,FALSE),"")</f>
        <v>37.754918937403332</v>
      </c>
      <c r="M4448" s="17">
        <f>IF($E4448&lt;&gt;"",VLOOKUP($E4448,GEMWs!$E$14:$L$20,8,FALSE),"")</f>
        <v>96.174593288388181</v>
      </c>
      <c r="N4448" s="17">
        <f t="shared" si="312"/>
        <v>145.66</v>
      </c>
      <c r="O4448" s="17">
        <f t="shared" si="313"/>
        <v>1199.98</v>
      </c>
      <c r="P4448" s="17">
        <f t="shared" si="310"/>
        <v>9.5668261137685617E-2</v>
      </c>
      <c r="Q4448" s="17">
        <f t="shared" si="311"/>
        <v>0.78813675683097628</v>
      </c>
    </row>
    <row r="4449" spans="1:17" x14ac:dyDescent="0.35">
      <c r="A4449" t="s">
        <v>1846</v>
      </c>
      <c r="B4449" t="s">
        <v>2975</v>
      </c>
      <c r="D4449" t="s">
        <v>14</v>
      </c>
      <c r="E4449" t="s">
        <v>18</v>
      </c>
      <c r="G4449" t="s">
        <v>3040</v>
      </c>
      <c r="H4449">
        <v>4217.8</v>
      </c>
      <c r="J4449">
        <v>0</v>
      </c>
      <c r="K4449">
        <v>0</v>
      </c>
      <c r="L4449" s="17">
        <f>IF($E4449&lt;&gt;"",VLOOKUP($E4449,GEMWs!$E$14:$L$20,7,FALSE),"")</f>
        <v>5950.3939027696888</v>
      </c>
      <c r="M4449" s="17">
        <f>IF($E4449&lt;&gt;"",VLOOKUP($E4449,GEMWs!$E$14:$L$20,8,FALSE),"")</f>
        <v>10539.430626954083</v>
      </c>
      <c r="N4449" s="17">
        <f t="shared" ca="1" si="312"/>
        <v>5950.3939027696888</v>
      </c>
      <c r="O4449" s="17">
        <f t="shared" ca="1" si="313"/>
        <v>10539.430626954083</v>
      </c>
      <c r="P4449" s="17">
        <f t="shared" ca="1" si="310"/>
        <v>0.40019239646714699</v>
      </c>
      <c r="Q4449" s="17">
        <f t="shared" ca="1" si="311"/>
        <v>0.70882702370960182</v>
      </c>
    </row>
    <row r="4450" spans="1:17" x14ac:dyDescent="0.35">
      <c r="A4450" t="s">
        <v>1846</v>
      </c>
      <c r="B4450" t="s">
        <v>131</v>
      </c>
      <c r="D4450" t="s">
        <v>14</v>
      </c>
      <c r="E4450" t="s">
        <v>21</v>
      </c>
      <c r="G4450" t="s">
        <v>3040</v>
      </c>
      <c r="H4450">
        <v>60.5</v>
      </c>
      <c r="J4450">
        <v>0</v>
      </c>
      <c r="K4450">
        <v>0</v>
      </c>
      <c r="L4450" s="17">
        <f>IF($E4450&lt;&gt;"",VLOOKUP($E4450,GEMWs!$E$14:$L$20,7,FALSE),"")</f>
        <v>37.754918937403332</v>
      </c>
      <c r="M4450" s="17">
        <f>IF($E4450&lt;&gt;"",VLOOKUP($E4450,GEMWs!$E$14:$L$20,8,FALSE),"")</f>
        <v>96.174593288388181</v>
      </c>
      <c r="N4450" s="17">
        <f t="shared" ca="1" si="312"/>
        <v>37.754918937403332</v>
      </c>
      <c r="O4450" s="17">
        <f t="shared" ca="1" si="313"/>
        <v>96.174593288388181</v>
      </c>
      <c r="P4450" s="17">
        <f t="shared" ca="1" si="310"/>
        <v>0.62906426667784598</v>
      </c>
      <c r="Q4450" s="17">
        <f t="shared" ca="1" si="311"/>
        <v>1.6024402038925687</v>
      </c>
    </row>
    <row r="4451" spans="1:17" x14ac:dyDescent="0.35">
      <c r="A4451" t="s">
        <v>1846</v>
      </c>
      <c r="B4451" t="s">
        <v>108</v>
      </c>
      <c r="D4451" t="s">
        <v>14</v>
      </c>
      <c r="E4451" t="s">
        <v>21</v>
      </c>
      <c r="G4451" t="s">
        <v>3040</v>
      </c>
      <c r="H4451">
        <v>6.2</v>
      </c>
      <c r="J4451">
        <v>0</v>
      </c>
      <c r="K4451">
        <v>0</v>
      </c>
      <c r="L4451" s="17">
        <f>IF($E4451&lt;&gt;"",VLOOKUP($E4451,GEMWs!$E$14:$L$20,7,FALSE),"")</f>
        <v>37.754918937403332</v>
      </c>
      <c r="M4451" s="17">
        <f>IF($E4451&lt;&gt;"",VLOOKUP($E4451,GEMWs!$E$14:$L$20,8,FALSE),"")</f>
        <v>96.174593288388181</v>
      </c>
      <c r="N4451" s="17">
        <f t="shared" ca="1" si="312"/>
        <v>37.754918937403332</v>
      </c>
      <c r="O4451" s="17">
        <f t="shared" ca="1" si="313"/>
        <v>96.174593288388181</v>
      </c>
      <c r="P4451" s="17">
        <f t="shared" ca="1" si="310"/>
        <v>6.4466090138886697E-2</v>
      </c>
      <c r="Q4451" s="17">
        <f t="shared" ca="1" si="311"/>
        <v>0.16421701263031283</v>
      </c>
    </row>
    <row r="4452" spans="1:17" x14ac:dyDescent="0.35">
      <c r="A4452" t="s">
        <v>1846</v>
      </c>
      <c r="B4452" t="s">
        <v>1843</v>
      </c>
      <c r="D4452" t="s">
        <v>14</v>
      </c>
      <c r="E4452" t="s">
        <v>18</v>
      </c>
      <c r="G4452" t="s">
        <v>3040</v>
      </c>
      <c r="H4452">
        <v>36.5</v>
      </c>
      <c r="J4452">
        <v>0</v>
      </c>
      <c r="K4452">
        <v>0</v>
      </c>
      <c r="L4452" s="17">
        <f>IF($E4452&lt;&gt;"",VLOOKUP($E4452,GEMWs!$E$14:$L$20,7,FALSE),"")</f>
        <v>5950.3939027696888</v>
      </c>
      <c r="M4452" s="17">
        <f>IF($E4452&lt;&gt;"",VLOOKUP($E4452,GEMWs!$E$14:$L$20,8,FALSE),"")</f>
        <v>10539.430626954083</v>
      </c>
      <c r="N4452" s="17">
        <f t="shared" ca="1" si="312"/>
        <v>5950.3939027696888</v>
      </c>
      <c r="O4452" s="17">
        <f t="shared" ca="1" si="313"/>
        <v>10539.430626954083</v>
      </c>
      <c r="P4452" s="17">
        <f t="shared" ca="1" si="310"/>
        <v>3.4631851844684112E-3</v>
      </c>
      <c r="Q4452" s="17">
        <f t="shared" ca="1" si="311"/>
        <v>6.1340476943905504E-3</v>
      </c>
    </row>
    <row r="4453" spans="1:17" x14ac:dyDescent="0.35">
      <c r="A4453" t="s">
        <v>1846</v>
      </c>
      <c r="B4453" t="s">
        <v>230</v>
      </c>
      <c r="D4453" t="s">
        <v>14</v>
      </c>
      <c r="E4453" t="s">
        <v>21</v>
      </c>
      <c r="G4453" t="s">
        <v>3040</v>
      </c>
      <c r="H4453">
        <v>3671</v>
      </c>
      <c r="J4453">
        <v>0</v>
      </c>
      <c r="K4453">
        <v>0</v>
      </c>
      <c r="L4453" s="17">
        <f>IF($E4453&lt;&gt;"",VLOOKUP($E4453,GEMWs!$E$14:$L$20,7,FALSE),"")</f>
        <v>37.754918937403332</v>
      </c>
      <c r="M4453" s="17">
        <f>IF($E4453&lt;&gt;"",VLOOKUP($E4453,GEMWs!$E$14:$L$20,8,FALSE),"")</f>
        <v>96.174593288388181</v>
      </c>
      <c r="N4453" s="17">
        <f t="shared" ca="1" si="312"/>
        <v>37.754918937403332</v>
      </c>
      <c r="O4453" s="17">
        <f t="shared" ca="1" si="313"/>
        <v>96.174593288388181</v>
      </c>
      <c r="P4453" s="17">
        <f t="shared" ca="1" si="310"/>
        <v>38.170164016105332</v>
      </c>
      <c r="Q4453" s="17">
        <f t="shared" ca="1" si="311"/>
        <v>97.232363446109417</v>
      </c>
    </row>
    <row r="4454" spans="1:17" x14ac:dyDescent="0.35">
      <c r="A4454" t="s">
        <v>1846</v>
      </c>
      <c r="B4454" t="s">
        <v>710</v>
      </c>
      <c r="C4454" t="s">
        <v>711</v>
      </c>
      <c r="D4454" t="s">
        <v>14</v>
      </c>
      <c r="E4454" t="s">
        <v>18</v>
      </c>
      <c r="F4454" t="s">
        <v>22</v>
      </c>
      <c r="G4454" t="s">
        <v>3040</v>
      </c>
      <c r="H4454">
        <v>44.8</v>
      </c>
      <c r="I4454">
        <v>398</v>
      </c>
      <c r="J4454">
        <v>60000</v>
      </c>
      <c r="K4454">
        <v>135000</v>
      </c>
      <c r="L4454" s="17">
        <f>IF($E4454&lt;&gt;"",VLOOKUP($E4454,GEMWs!$E$14:$L$20,7,FALSE),"")</f>
        <v>5950.3939027696888</v>
      </c>
      <c r="M4454" s="17">
        <f>IF($E4454&lt;&gt;"",VLOOKUP($E4454,GEMWs!$E$14:$L$20,8,FALSE),"")</f>
        <v>10539.430626954083</v>
      </c>
      <c r="N4454" s="17">
        <f t="shared" si="312"/>
        <v>60000</v>
      </c>
      <c r="O4454" s="17">
        <f t="shared" si="313"/>
        <v>135000</v>
      </c>
      <c r="P4454" s="17">
        <f t="shared" si="310"/>
        <v>3.3185185185185184E-4</v>
      </c>
      <c r="Q4454" s="17">
        <f t="shared" si="311"/>
        <v>7.4666666666666664E-4</v>
      </c>
    </row>
    <row r="4455" spans="1:17" x14ac:dyDescent="0.35">
      <c r="A4455" t="s">
        <v>1846</v>
      </c>
      <c r="B4455" t="s">
        <v>833</v>
      </c>
      <c r="D4455" t="s">
        <v>14</v>
      </c>
      <c r="E4455" t="s">
        <v>18</v>
      </c>
      <c r="G4455" t="s">
        <v>3040</v>
      </c>
      <c r="H4455">
        <v>780.8</v>
      </c>
      <c r="J4455">
        <v>0</v>
      </c>
      <c r="K4455">
        <v>0</v>
      </c>
      <c r="L4455" s="17">
        <f>IF($E4455&lt;&gt;"",VLOOKUP($E4455,GEMWs!$E$14:$L$20,7,FALSE),"")</f>
        <v>5950.3939027696888</v>
      </c>
      <c r="M4455" s="17">
        <f>IF($E4455&lt;&gt;"",VLOOKUP($E4455,GEMWs!$E$14:$L$20,8,FALSE),"")</f>
        <v>10539.430626954083</v>
      </c>
      <c r="N4455" s="17">
        <f t="shared" ca="1" si="312"/>
        <v>5950.3939027696888</v>
      </c>
      <c r="O4455" s="17">
        <f t="shared" ca="1" si="313"/>
        <v>10539.430626954083</v>
      </c>
      <c r="P4455" s="17">
        <f t="shared" ca="1" si="310"/>
        <v>7.4083698411861243E-2</v>
      </c>
      <c r="Q4455" s="17">
        <f t="shared" ca="1" si="311"/>
        <v>0.13121820382959293</v>
      </c>
    </row>
    <row r="4456" spans="1:17" x14ac:dyDescent="0.35">
      <c r="A4456" t="s">
        <v>1846</v>
      </c>
      <c r="B4456" t="s">
        <v>51</v>
      </c>
      <c r="C4456" t="s">
        <v>52</v>
      </c>
      <c r="D4456" t="s">
        <v>14</v>
      </c>
      <c r="E4456" t="s">
        <v>21</v>
      </c>
      <c r="F4456" t="s">
        <v>22</v>
      </c>
      <c r="G4456" t="s">
        <v>3040</v>
      </c>
      <c r="H4456">
        <v>13764.8</v>
      </c>
      <c r="I4456">
        <v>435</v>
      </c>
      <c r="J4456">
        <v>12793.928146</v>
      </c>
      <c r="K4456">
        <v>12793.928146</v>
      </c>
      <c r="L4456" s="17">
        <f>IF($E4456&lt;&gt;"",VLOOKUP($E4456,GEMWs!$E$14:$L$20,7,FALSE),"")</f>
        <v>37.754918937403332</v>
      </c>
      <c r="M4456" s="17">
        <f>IF($E4456&lt;&gt;"",VLOOKUP($E4456,GEMWs!$E$14:$L$20,8,FALSE),"")</f>
        <v>96.174593288388181</v>
      </c>
      <c r="N4456" s="17">
        <f t="shared" si="312"/>
        <v>12793.928146</v>
      </c>
      <c r="O4456" s="17">
        <f t="shared" si="313"/>
        <v>12793.928146</v>
      </c>
      <c r="P4456" s="17">
        <f t="shared" si="310"/>
        <v>1.075885360846234</v>
      </c>
      <c r="Q4456" s="17">
        <f t="shared" si="311"/>
        <v>1.075885360846234</v>
      </c>
    </row>
    <row r="4457" spans="1:17" x14ac:dyDescent="0.35">
      <c r="A4457" t="s">
        <v>1846</v>
      </c>
      <c r="B4457" t="s">
        <v>1778</v>
      </c>
      <c r="C4457" t="s">
        <v>1779</v>
      </c>
      <c r="D4457" t="s">
        <v>14</v>
      </c>
      <c r="E4457" t="s">
        <v>21</v>
      </c>
      <c r="F4457" t="s">
        <v>22</v>
      </c>
      <c r="G4457" t="s">
        <v>3040</v>
      </c>
      <c r="H4457">
        <v>2036.9</v>
      </c>
      <c r="I4457">
        <v>313</v>
      </c>
      <c r="J4457">
        <v>454.86874899999998</v>
      </c>
      <c r="K4457">
        <v>500</v>
      </c>
      <c r="L4457" s="17">
        <f>IF($E4457&lt;&gt;"",VLOOKUP($E4457,GEMWs!$E$14:$L$20,7,FALSE),"")</f>
        <v>37.754918937403332</v>
      </c>
      <c r="M4457" s="17">
        <f>IF($E4457&lt;&gt;"",VLOOKUP($E4457,GEMWs!$E$14:$L$20,8,FALSE),"")</f>
        <v>96.174593288388181</v>
      </c>
      <c r="N4457" s="17">
        <f t="shared" si="312"/>
        <v>454.86874899999998</v>
      </c>
      <c r="O4457" s="17">
        <f t="shared" si="313"/>
        <v>500</v>
      </c>
      <c r="P4457" s="17">
        <f t="shared" si="310"/>
        <v>4.0738000000000003</v>
      </c>
      <c r="Q4457" s="17">
        <f t="shared" si="311"/>
        <v>4.4779950358823184</v>
      </c>
    </row>
    <row r="4458" spans="1:17" x14ac:dyDescent="0.35">
      <c r="A4458" t="s">
        <v>1846</v>
      </c>
      <c r="B4458" t="s">
        <v>1872</v>
      </c>
      <c r="D4458" t="s">
        <v>14</v>
      </c>
      <c r="E4458" t="s">
        <v>21</v>
      </c>
      <c r="G4458" t="s">
        <v>3040</v>
      </c>
      <c r="H4458">
        <v>7805.3</v>
      </c>
      <c r="J4458">
        <v>0</v>
      </c>
      <c r="K4458">
        <v>0</v>
      </c>
      <c r="L4458" s="17">
        <f>IF($E4458&lt;&gt;"",VLOOKUP($E4458,GEMWs!$E$14:$L$20,7,FALSE),"")</f>
        <v>37.754918937403332</v>
      </c>
      <c r="M4458" s="17">
        <f>IF($E4458&lt;&gt;"",VLOOKUP($E4458,GEMWs!$E$14:$L$20,8,FALSE),"")</f>
        <v>96.174593288388181</v>
      </c>
      <c r="N4458" s="17">
        <f t="shared" ca="1" si="312"/>
        <v>37.754918937403332</v>
      </c>
      <c r="O4458" s="17">
        <f t="shared" ca="1" si="313"/>
        <v>96.174593288388181</v>
      </c>
      <c r="P4458" s="17">
        <f t="shared" ca="1" si="310"/>
        <v>81.157608606621352</v>
      </c>
      <c r="Q4458" s="17">
        <f t="shared" ca="1" si="311"/>
        <v>206.73597559409367</v>
      </c>
    </row>
    <row r="4459" spans="1:17" x14ac:dyDescent="0.35">
      <c r="A4459" t="s">
        <v>1846</v>
      </c>
      <c r="B4459" t="s">
        <v>144</v>
      </c>
      <c r="C4459" t="s">
        <v>145</v>
      </c>
      <c r="D4459" t="s">
        <v>14</v>
      </c>
      <c r="E4459" t="s">
        <v>21</v>
      </c>
      <c r="F4459" t="s">
        <v>22</v>
      </c>
      <c r="G4459" t="s">
        <v>3040</v>
      </c>
      <c r="H4459">
        <v>37666.6</v>
      </c>
      <c r="I4459">
        <v>317</v>
      </c>
      <c r="J4459">
        <v>2000</v>
      </c>
      <c r="K4459">
        <v>10000</v>
      </c>
      <c r="L4459" s="17">
        <f>IF($E4459&lt;&gt;"",VLOOKUP($E4459,GEMWs!$E$14:$L$20,7,FALSE),"")</f>
        <v>37.754918937403332</v>
      </c>
      <c r="M4459" s="17">
        <f>IF($E4459&lt;&gt;"",VLOOKUP($E4459,GEMWs!$E$14:$L$20,8,FALSE),"")</f>
        <v>96.174593288388181</v>
      </c>
      <c r="N4459" s="17">
        <f t="shared" si="312"/>
        <v>2000</v>
      </c>
      <c r="O4459" s="17">
        <f t="shared" si="313"/>
        <v>10000</v>
      </c>
      <c r="P4459" s="17">
        <f t="shared" si="310"/>
        <v>3.7666599999999999</v>
      </c>
      <c r="Q4459" s="17">
        <f t="shared" si="311"/>
        <v>18.833299999999998</v>
      </c>
    </row>
    <row r="4460" spans="1:17" x14ac:dyDescent="0.35">
      <c r="A4460" t="s">
        <v>1846</v>
      </c>
      <c r="B4460" t="s">
        <v>1494</v>
      </c>
      <c r="D4460" t="s">
        <v>14</v>
      </c>
      <c r="E4460" t="s">
        <v>18</v>
      </c>
      <c r="G4460" t="s">
        <v>3040</v>
      </c>
      <c r="H4460">
        <v>32.799999999999997</v>
      </c>
      <c r="J4460">
        <v>0</v>
      </c>
      <c r="K4460">
        <v>0</v>
      </c>
      <c r="L4460" s="17">
        <f>IF($E4460&lt;&gt;"",VLOOKUP($E4460,GEMWs!$E$14:$L$20,7,FALSE),"")</f>
        <v>5950.3939027696888</v>
      </c>
      <c r="M4460" s="17">
        <f>IF($E4460&lt;&gt;"",VLOOKUP($E4460,GEMWs!$E$14:$L$20,8,FALSE),"")</f>
        <v>10539.430626954083</v>
      </c>
      <c r="N4460" s="17">
        <f t="shared" ca="1" si="312"/>
        <v>5950.3939027696888</v>
      </c>
      <c r="O4460" s="17">
        <f t="shared" ca="1" si="313"/>
        <v>10539.430626954083</v>
      </c>
      <c r="P4460" s="17">
        <f t="shared" ca="1" si="310"/>
        <v>3.1121225767277777E-3</v>
      </c>
      <c r="Q4460" s="17">
        <f t="shared" ca="1" si="311"/>
        <v>5.5122401198906858E-3</v>
      </c>
    </row>
    <row r="4461" spans="1:17" x14ac:dyDescent="0.35">
      <c r="A4461" t="s">
        <v>1846</v>
      </c>
      <c r="B4461" t="s">
        <v>609</v>
      </c>
      <c r="D4461" t="s">
        <v>14</v>
      </c>
      <c r="E4461" t="s">
        <v>21</v>
      </c>
      <c r="G4461" t="s">
        <v>3040</v>
      </c>
      <c r="H4461">
        <v>3094.9</v>
      </c>
      <c r="J4461">
        <v>0</v>
      </c>
      <c r="K4461">
        <v>0</v>
      </c>
      <c r="L4461" s="17">
        <f>IF($E4461&lt;&gt;"",VLOOKUP($E4461,GEMWs!$E$14:$L$20,7,FALSE),"")</f>
        <v>37.754918937403332</v>
      </c>
      <c r="M4461" s="17">
        <f>IF($E4461&lt;&gt;"",VLOOKUP($E4461,GEMWs!$E$14:$L$20,8,FALSE),"")</f>
        <v>96.174593288388181</v>
      </c>
      <c r="N4461" s="17">
        <f t="shared" ca="1" si="312"/>
        <v>37.754918937403332</v>
      </c>
      <c r="O4461" s="17">
        <f t="shared" ca="1" si="313"/>
        <v>96.174593288388181</v>
      </c>
      <c r="P4461" s="17">
        <f t="shared" ca="1" si="310"/>
        <v>32.180016511425876</v>
      </c>
      <c r="Q4461" s="17">
        <f t="shared" ca="1" si="311"/>
        <v>81.973424578960518</v>
      </c>
    </row>
    <row r="4462" spans="1:17" x14ac:dyDescent="0.35">
      <c r="A4462" t="s">
        <v>1846</v>
      </c>
      <c r="B4462" t="s">
        <v>584</v>
      </c>
      <c r="D4462" t="s">
        <v>14</v>
      </c>
      <c r="E4462" t="s">
        <v>21</v>
      </c>
      <c r="G4462" t="s">
        <v>3040</v>
      </c>
      <c r="H4462">
        <v>1143.9000000000001</v>
      </c>
      <c r="J4462">
        <v>0</v>
      </c>
      <c r="K4462">
        <v>0</v>
      </c>
      <c r="L4462" s="17">
        <f>IF($E4462&lt;&gt;"",VLOOKUP($E4462,GEMWs!$E$14:$L$20,7,FALSE),"")</f>
        <v>37.754918937403332</v>
      </c>
      <c r="M4462" s="17">
        <f>IF($E4462&lt;&gt;"",VLOOKUP($E4462,GEMWs!$E$14:$L$20,8,FALSE),"")</f>
        <v>96.174593288388181</v>
      </c>
      <c r="N4462" s="17">
        <f t="shared" ca="1" si="312"/>
        <v>37.754918937403332</v>
      </c>
      <c r="O4462" s="17">
        <f t="shared" ca="1" si="313"/>
        <v>96.174593288388181</v>
      </c>
      <c r="P4462" s="17">
        <f t="shared" ca="1" si="310"/>
        <v>11.893993630624596</v>
      </c>
      <c r="Q4462" s="17">
        <f t="shared" ca="1" si="311"/>
        <v>30.298038830292718</v>
      </c>
    </row>
    <row r="4463" spans="1:17" x14ac:dyDescent="0.35">
      <c r="A4463" t="s">
        <v>1846</v>
      </c>
      <c r="B4463" t="s">
        <v>1875</v>
      </c>
      <c r="C4463" t="s">
        <v>1876</v>
      </c>
      <c r="D4463" t="s">
        <v>14</v>
      </c>
      <c r="E4463" t="s">
        <v>18</v>
      </c>
      <c r="G4463" t="s">
        <v>3040</v>
      </c>
      <c r="H4463">
        <v>455.2</v>
      </c>
      <c r="J4463">
        <v>0</v>
      </c>
      <c r="K4463">
        <v>0</v>
      </c>
      <c r="L4463" s="17">
        <f>IF($E4463&lt;&gt;"",VLOOKUP($E4463,GEMWs!$E$14:$L$20,7,FALSE),"")</f>
        <v>5950.3939027696888</v>
      </c>
      <c r="M4463" s="17">
        <f>IF($E4463&lt;&gt;"",VLOOKUP($E4463,GEMWs!$E$14:$L$20,8,FALSE),"")</f>
        <v>10539.430626954083</v>
      </c>
      <c r="N4463" s="17">
        <f t="shared" ca="1" si="312"/>
        <v>5950.3939027696888</v>
      </c>
      <c r="O4463" s="17">
        <f t="shared" ca="1" si="313"/>
        <v>10539.430626954083</v>
      </c>
      <c r="P4463" s="17">
        <f t="shared" ca="1" si="310"/>
        <v>4.3190188930685498E-2</v>
      </c>
      <c r="Q4463" s="17">
        <f t="shared" ca="1" si="311"/>
        <v>7.6499137273604897E-2</v>
      </c>
    </row>
    <row r="4464" spans="1:17" x14ac:dyDescent="0.35">
      <c r="A4464" t="s">
        <v>1846</v>
      </c>
      <c r="B4464" t="s">
        <v>1871</v>
      </c>
      <c r="D4464" t="s">
        <v>14</v>
      </c>
      <c r="E4464" t="s">
        <v>21</v>
      </c>
      <c r="G4464" t="s">
        <v>3040</v>
      </c>
      <c r="H4464">
        <v>1350.5</v>
      </c>
      <c r="J4464">
        <v>0</v>
      </c>
      <c r="K4464">
        <v>0</v>
      </c>
      <c r="L4464" s="17">
        <f>IF($E4464&lt;&gt;"",VLOOKUP($E4464,GEMWs!$E$14:$L$20,7,FALSE),"")</f>
        <v>37.754918937403332</v>
      </c>
      <c r="M4464" s="17">
        <f>IF($E4464&lt;&gt;"",VLOOKUP($E4464,GEMWs!$E$14:$L$20,8,FALSE),"")</f>
        <v>96.174593288388181</v>
      </c>
      <c r="N4464" s="17">
        <f t="shared" ca="1" si="312"/>
        <v>37.754918937403332</v>
      </c>
      <c r="O4464" s="17">
        <f t="shared" ca="1" si="313"/>
        <v>96.174593288388181</v>
      </c>
      <c r="P4464" s="17">
        <f t="shared" ca="1" si="310"/>
        <v>14.042170118155884</v>
      </c>
      <c r="Q4464" s="17">
        <f t="shared" ca="1" si="311"/>
        <v>35.770173476973788</v>
      </c>
    </row>
    <row r="4465" spans="1:17" x14ac:dyDescent="0.35">
      <c r="A4465" t="s">
        <v>1846</v>
      </c>
      <c r="B4465" t="s">
        <v>180</v>
      </c>
      <c r="C4465" t="s">
        <v>181</v>
      </c>
      <c r="D4465" t="s">
        <v>14</v>
      </c>
      <c r="E4465" t="s">
        <v>21</v>
      </c>
      <c r="F4465" t="s">
        <v>22</v>
      </c>
      <c r="G4465" t="s">
        <v>3040</v>
      </c>
      <c r="H4465">
        <v>461.2</v>
      </c>
      <c r="I4465">
        <v>445</v>
      </c>
      <c r="J4465">
        <v>56750</v>
      </c>
      <c r="K4465">
        <v>113500</v>
      </c>
      <c r="L4465" s="17">
        <f>IF($E4465&lt;&gt;"",VLOOKUP($E4465,GEMWs!$E$14:$L$20,7,FALSE),"")</f>
        <v>37.754918937403332</v>
      </c>
      <c r="M4465" s="17">
        <f>IF($E4465&lt;&gt;"",VLOOKUP($E4465,GEMWs!$E$14:$L$20,8,FALSE),"")</f>
        <v>96.174593288388181</v>
      </c>
      <c r="N4465" s="17">
        <f t="shared" si="312"/>
        <v>56750</v>
      </c>
      <c r="O4465" s="17">
        <f t="shared" si="313"/>
        <v>113500</v>
      </c>
      <c r="P4465" s="17">
        <f t="shared" si="310"/>
        <v>4.0634361233480177E-3</v>
      </c>
      <c r="Q4465" s="17">
        <f t="shared" si="311"/>
        <v>8.1268722466960354E-3</v>
      </c>
    </row>
    <row r="4466" spans="1:17" x14ac:dyDescent="0.35">
      <c r="A4466" t="s">
        <v>1846</v>
      </c>
      <c r="B4466" t="s">
        <v>547</v>
      </c>
      <c r="D4466" t="s">
        <v>14</v>
      </c>
      <c r="E4466" t="s">
        <v>21</v>
      </c>
      <c r="G4466" t="s">
        <v>3040</v>
      </c>
      <c r="H4466">
        <v>93.1</v>
      </c>
      <c r="J4466">
        <v>0</v>
      </c>
      <c r="K4466">
        <v>0</v>
      </c>
      <c r="L4466" s="17">
        <f>IF($E4466&lt;&gt;"",VLOOKUP($E4466,GEMWs!$E$14:$L$20,7,FALSE),"")</f>
        <v>37.754918937403332</v>
      </c>
      <c r="M4466" s="17">
        <f>IF($E4466&lt;&gt;"",VLOOKUP($E4466,GEMWs!$E$14:$L$20,8,FALSE),"")</f>
        <v>96.174593288388181</v>
      </c>
      <c r="N4466" s="17">
        <f t="shared" ca="1" si="312"/>
        <v>37.754918937403332</v>
      </c>
      <c r="O4466" s="17">
        <f t="shared" ca="1" si="313"/>
        <v>96.174593288388181</v>
      </c>
      <c r="P4466" s="17">
        <f t="shared" ca="1" si="310"/>
        <v>0.96803112773070177</v>
      </c>
      <c r="Q4466" s="17">
        <f t="shared" ca="1" si="311"/>
        <v>2.4659038509487297</v>
      </c>
    </row>
    <row r="4467" spans="1:17" x14ac:dyDescent="0.35">
      <c r="A4467" t="s">
        <v>1846</v>
      </c>
      <c r="B4467" t="s">
        <v>71</v>
      </c>
      <c r="C4467" t="s">
        <v>72</v>
      </c>
      <c r="D4467" t="s">
        <v>14</v>
      </c>
      <c r="E4467" t="s">
        <v>21</v>
      </c>
      <c r="F4467" t="s">
        <v>22</v>
      </c>
      <c r="G4467" t="s">
        <v>3040</v>
      </c>
      <c r="H4467">
        <v>645.6</v>
      </c>
      <c r="I4467">
        <v>333</v>
      </c>
      <c r="J4467">
        <v>31000</v>
      </c>
      <c r="K4467">
        <v>60000</v>
      </c>
      <c r="L4467" s="17">
        <f>IF($E4467&lt;&gt;"",VLOOKUP($E4467,GEMWs!$E$14:$L$20,7,FALSE),"")</f>
        <v>37.754918937403332</v>
      </c>
      <c r="M4467" s="17">
        <f>IF($E4467&lt;&gt;"",VLOOKUP($E4467,GEMWs!$E$14:$L$20,8,FALSE),"")</f>
        <v>96.174593288388181</v>
      </c>
      <c r="N4467" s="17">
        <f t="shared" si="312"/>
        <v>31000</v>
      </c>
      <c r="O4467" s="17">
        <f t="shared" si="313"/>
        <v>60000</v>
      </c>
      <c r="P4467" s="17">
        <f t="shared" si="310"/>
        <v>1.076E-2</v>
      </c>
      <c r="Q4467" s="17">
        <f t="shared" si="311"/>
        <v>2.0825806451612906E-2</v>
      </c>
    </row>
    <row r="4468" spans="1:17" x14ac:dyDescent="0.35">
      <c r="A4468" t="s">
        <v>1846</v>
      </c>
      <c r="B4468" t="s">
        <v>602</v>
      </c>
      <c r="D4468" t="s">
        <v>14</v>
      </c>
      <c r="E4468" t="s">
        <v>21</v>
      </c>
      <c r="G4468" t="s">
        <v>3040</v>
      </c>
      <c r="H4468">
        <v>15949.5</v>
      </c>
      <c r="J4468">
        <v>0</v>
      </c>
      <c r="K4468">
        <v>0</v>
      </c>
      <c r="L4468" s="17">
        <f>IF($E4468&lt;&gt;"",VLOOKUP($E4468,GEMWs!$E$14:$L$20,7,FALSE),"")</f>
        <v>37.754918937403332</v>
      </c>
      <c r="M4468" s="17">
        <f>IF($E4468&lt;&gt;"",VLOOKUP($E4468,GEMWs!$E$14:$L$20,8,FALSE),"")</f>
        <v>96.174593288388181</v>
      </c>
      <c r="N4468" s="17">
        <f t="shared" ca="1" si="312"/>
        <v>37.754918937403332</v>
      </c>
      <c r="O4468" s="17">
        <f t="shared" ca="1" si="313"/>
        <v>96.174593288388181</v>
      </c>
      <c r="P4468" s="17">
        <f t="shared" ca="1" si="310"/>
        <v>165.83901688228602</v>
      </c>
      <c r="Q4468" s="17">
        <f t="shared" ca="1" si="311"/>
        <v>422.44826499147973</v>
      </c>
    </row>
    <row r="4469" spans="1:17" x14ac:dyDescent="0.35">
      <c r="A4469" t="s">
        <v>1846</v>
      </c>
      <c r="B4469" t="s">
        <v>1859</v>
      </c>
      <c r="C4469" t="s">
        <v>1860</v>
      </c>
      <c r="D4469" t="s">
        <v>14</v>
      </c>
      <c r="E4469" t="s">
        <v>21</v>
      </c>
      <c r="F4469" t="s">
        <v>22</v>
      </c>
      <c r="G4469" t="s">
        <v>3040</v>
      </c>
      <c r="H4469">
        <v>7162.8</v>
      </c>
      <c r="I4469">
        <v>442</v>
      </c>
      <c r="J4469">
        <v>953.02210200000002</v>
      </c>
      <c r="K4469">
        <v>953.02210200000002</v>
      </c>
      <c r="L4469" s="17">
        <f>IF($E4469&lt;&gt;"",VLOOKUP($E4469,GEMWs!$E$14:$L$20,7,FALSE),"")</f>
        <v>37.754918937403332</v>
      </c>
      <c r="M4469" s="17">
        <f>IF($E4469&lt;&gt;"",VLOOKUP($E4469,GEMWs!$E$14:$L$20,8,FALSE),"")</f>
        <v>96.174593288388181</v>
      </c>
      <c r="N4469" s="17">
        <f t="shared" si="312"/>
        <v>953.02210200000002</v>
      </c>
      <c r="O4469" s="17">
        <f t="shared" si="313"/>
        <v>953.02210200000002</v>
      </c>
      <c r="P4469" s="17">
        <f t="shared" si="310"/>
        <v>7.5158802560488782</v>
      </c>
      <c r="Q4469" s="17">
        <f t="shared" si="311"/>
        <v>7.5158802560488782</v>
      </c>
    </row>
    <row r="4470" spans="1:17" x14ac:dyDescent="0.35">
      <c r="A4470" t="s">
        <v>1846</v>
      </c>
      <c r="B4470" t="s">
        <v>199</v>
      </c>
      <c r="D4470" t="s">
        <v>22</v>
      </c>
      <c r="G4470" t="s">
        <v>3040</v>
      </c>
      <c r="H4470">
        <v>26.2</v>
      </c>
      <c r="J4470">
        <v>0</v>
      </c>
      <c r="K4470">
        <v>0</v>
      </c>
      <c r="L4470" s="17" t="str">
        <f>IF($E4470&lt;&gt;"",VLOOKUP($E4470,GEMWs!$E$14:$L$20,7,FALSE),"")</f>
        <v/>
      </c>
      <c r="M4470" s="17" t="str">
        <f>IF($E4470&lt;&gt;"",VLOOKUP($E4470,GEMWs!$E$14:$L$20,8,FALSE),"")</f>
        <v/>
      </c>
      <c r="N4470" s="17">
        <f t="shared" ca="1" si="312"/>
        <v>0</v>
      </c>
      <c r="O4470" s="17">
        <f t="shared" ca="1" si="313"/>
        <v>0</v>
      </c>
      <c r="P4470" s="17">
        <f t="shared" ca="1" si="310"/>
        <v>0</v>
      </c>
      <c r="Q4470" s="17">
        <f t="shared" ca="1" si="311"/>
        <v>0</v>
      </c>
    </row>
    <row r="4471" spans="1:17" x14ac:dyDescent="0.35">
      <c r="A4471" t="s">
        <v>1846</v>
      </c>
      <c r="B4471" t="s">
        <v>605</v>
      </c>
      <c r="D4471" t="s">
        <v>14</v>
      </c>
      <c r="E4471" t="s">
        <v>21</v>
      </c>
      <c r="G4471" t="s">
        <v>3040</v>
      </c>
      <c r="H4471">
        <v>3762.5</v>
      </c>
      <c r="J4471">
        <v>0</v>
      </c>
      <c r="K4471">
        <v>0</v>
      </c>
      <c r="L4471" s="17">
        <f>IF($E4471&lt;&gt;"",VLOOKUP($E4471,GEMWs!$E$14:$L$20,7,FALSE),"")</f>
        <v>37.754918937403332</v>
      </c>
      <c r="M4471" s="17">
        <f>IF($E4471&lt;&gt;"",VLOOKUP($E4471,GEMWs!$E$14:$L$20,8,FALSE),"")</f>
        <v>96.174593288388181</v>
      </c>
      <c r="N4471" s="17">
        <f t="shared" ca="1" si="312"/>
        <v>37.754918937403332</v>
      </c>
      <c r="O4471" s="17">
        <f t="shared" ca="1" si="313"/>
        <v>96.174593288388181</v>
      </c>
      <c r="P4471" s="17">
        <f t="shared" ca="1" si="310"/>
        <v>39.121558733477613</v>
      </c>
      <c r="Q4471" s="17">
        <f t="shared" ca="1" si="311"/>
        <v>99.655888713153558</v>
      </c>
    </row>
    <row r="4472" spans="1:17" x14ac:dyDescent="0.35">
      <c r="A4472" t="s">
        <v>1846</v>
      </c>
      <c r="B4472" t="s">
        <v>355</v>
      </c>
      <c r="D4472" t="s">
        <v>14</v>
      </c>
      <c r="E4472" t="s">
        <v>18</v>
      </c>
      <c r="G4472" t="s">
        <v>3040</v>
      </c>
      <c r="H4472">
        <v>8188.2</v>
      </c>
      <c r="J4472">
        <v>0</v>
      </c>
      <c r="K4472">
        <v>0</v>
      </c>
      <c r="L4472" s="17">
        <f>IF($E4472&lt;&gt;"",VLOOKUP($E4472,GEMWs!$E$14:$L$20,7,FALSE),"")</f>
        <v>5950.3939027696888</v>
      </c>
      <c r="M4472" s="17">
        <f>IF($E4472&lt;&gt;"",VLOOKUP($E4472,GEMWs!$E$14:$L$20,8,FALSE),"")</f>
        <v>10539.430626954083</v>
      </c>
      <c r="N4472" s="17">
        <f t="shared" ca="1" si="312"/>
        <v>5950.3939027696888</v>
      </c>
      <c r="O4472" s="17">
        <f t="shared" ca="1" si="313"/>
        <v>10539.430626954083</v>
      </c>
      <c r="P4472" s="17">
        <f t="shared" ca="1" si="310"/>
        <v>0.77691103910860948</v>
      </c>
      <c r="Q4472" s="17">
        <f t="shared" ca="1" si="311"/>
        <v>1.3760769679783207</v>
      </c>
    </row>
    <row r="4473" spans="1:17" x14ac:dyDescent="0.35">
      <c r="A4473" t="s">
        <v>1846</v>
      </c>
      <c r="B4473" t="s">
        <v>544</v>
      </c>
      <c r="C4473" t="s">
        <v>545</v>
      </c>
      <c r="D4473" t="s">
        <v>14</v>
      </c>
      <c r="E4473" t="s">
        <v>21</v>
      </c>
      <c r="F4473" t="s">
        <v>22</v>
      </c>
      <c r="G4473" t="s">
        <v>3040</v>
      </c>
      <c r="H4473">
        <v>15.8</v>
      </c>
      <c r="I4473">
        <v>363</v>
      </c>
      <c r="J4473">
        <v>100000</v>
      </c>
      <c r="K4473">
        <v>200000</v>
      </c>
      <c r="L4473" s="17">
        <f>IF($E4473&lt;&gt;"",VLOOKUP($E4473,GEMWs!$E$14:$L$20,7,FALSE),"")</f>
        <v>37.754918937403332</v>
      </c>
      <c r="M4473" s="17">
        <f>IF($E4473&lt;&gt;"",VLOOKUP($E4473,GEMWs!$E$14:$L$20,8,FALSE),"")</f>
        <v>96.174593288388181</v>
      </c>
      <c r="N4473" s="17">
        <f t="shared" si="312"/>
        <v>100000</v>
      </c>
      <c r="O4473" s="17">
        <f t="shared" si="313"/>
        <v>200000</v>
      </c>
      <c r="P4473" s="17">
        <f t="shared" si="310"/>
        <v>7.9000000000000009E-5</v>
      </c>
      <c r="Q4473" s="17">
        <f t="shared" si="311"/>
        <v>1.5800000000000002E-4</v>
      </c>
    </row>
    <row r="4474" spans="1:17" x14ac:dyDescent="0.35">
      <c r="A4474" t="s">
        <v>1846</v>
      </c>
      <c r="B4474" t="s">
        <v>1877</v>
      </c>
      <c r="C4474" t="s">
        <v>1878</v>
      </c>
      <c r="D4474" t="s">
        <v>14</v>
      </c>
      <c r="E4474" t="s">
        <v>18</v>
      </c>
      <c r="G4474" t="s">
        <v>3040</v>
      </c>
      <c r="H4474">
        <v>227.7</v>
      </c>
      <c r="J4474">
        <v>0</v>
      </c>
      <c r="K4474">
        <v>0</v>
      </c>
      <c r="L4474" s="17">
        <f>IF($E4474&lt;&gt;"",VLOOKUP($E4474,GEMWs!$E$14:$L$20,7,FALSE),"")</f>
        <v>5950.3939027696888</v>
      </c>
      <c r="M4474" s="17">
        <f>IF($E4474&lt;&gt;"",VLOOKUP($E4474,GEMWs!$E$14:$L$20,8,FALSE),"")</f>
        <v>10539.430626954083</v>
      </c>
      <c r="N4474" s="17">
        <f t="shared" ca="1" si="312"/>
        <v>5950.3939027696888</v>
      </c>
      <c r="O4474" s="17">
        <f t="shared" ca="1" si="313"/>
        <v>10539.430626954083</v>
      </c>
      <c r="P4474" s="17">
        <f t="shared" ca="1" si="310"/>
        <v>2.1604582643930333E-2</v>
      </c>
      <c r="Q4474" s="17">
        <f t="shared" ca="1" si="311"/>
        <v>3.8266374246924063E-2</v>
      </c>
    </row>
    <row r="4475" spans="1:17" x14ac:dyDescent="0.35">
      <c r="A4475" t="s">
        <v>1846</v>
      </c>
      <c r="B4475" t="s">
        <v>1861</v>
      </c>
      <c r="C4475" t="s">
        <v>1862</v>
      </c>
      <c r="D4475" t="s">
        <v>14</v>
      </c>
      <c r="E4475" t="s">
        <v>21</v>
      </c>
      <c r="F4475" t="s">
        <v>22</v>
      </c>
      <c r="G4475" t="s">
        <v>3040</v>
      </c>
      <c r="H4475">
        <v>6609</v>
      </c>
      <c r="I4475">
        <v>463</v>
      </c>
      <c r="J4475">
        <v>90.2</v>
      </c>
      <c r="K4475">
        <v>123</v>
      </c>
      <c r="L4475" s="17">
        <f>IF($E4475&lt;&gt;"",VLOOKUP($E4475,GEMWs!$E$14:$L$20,7,FALSE),"")</f>
        <v>37.754918937403332</v>
      </c>
      <c r="M4475" s="17">
        <f>IF($E4475&lt;&gt;"",VLOOKUP($E4475,GEMWs!$E$14:$L$20,8,FALSE),"")</f>
        <v>96.174593288388181</v>
      </c>
      <c r="N4475" s="17">
        <f t="shared" si="312"/>
        <v>90.2</v>
      </c>
      <c r="O4475" s="17">
        <f t="shared" si="313"/>
        <v>123</v>
      </c>
      <c r="P4475" s="17">
        <f t="shared" si="310"/>
        <v>53.731707317073173</v>
      </c>
      <c r="Q4475" s="17">
        <f t="shared" si="311"/>
        <v>73.270509977827047</v>
      </c>
    </row>
    <row r="4476" spans="1:17" x14ac:dyDescent="0.35">
      <c r="A4476" t="s">
        <v>1846</v>
      </c>
      <c r="B4476" t="s">
        <v>184</v>
      </c>
      <c r="C4476" t="s">
        <v>185</v>
      </c>
      <c r="D4476" t="s">
        <v>14</v>
      </c>
      <c r="E4476" t="s">
        <v>21</v>
      </c>
      <c r="F4476" t="s">
        <v>22</v>
      </c>
      <c r="G4476" t="s">
        <v>3040</v>
      </c>
      <c r="H4476">
        <v>31424.2</v>
      </c>
      <c r="I4476">
        <v>345</v>
      </c>
      <c r="J4476">
        <v>5000</v>
      </c>
      <c r="K4476">
        <v>20000</v>
      </c>
      <c r="L4476" s="17">
        <f>IF($E4476&lt;&gt;"",VLOOKUP($E4476,GEMWs!$E$14:$L$20,7,FALSE),"")</f>
        <v>37.754918937403332</v>
      </c>
      <c r="M4476" s="17">
        <f>IF($E4476&lt;&gt;"",VLOOKUP($E4476,GEMWs!$E$14:$L$20,8,FALSE),"")</f>
        <v>96.174593288388181</v>
      </c>
      <c r="N4476" s="17">
        <f t="shared" si="312"/>
        <v>5000</v>
      </c>
      <c r="O4476" s="17">
        <f t="shared" si="313"/>
        <v>20000</v>
      </c>
      <c r="P4476" s="17">
        <f t="shared" si="310"/>
        <v>1.57121</v>
      </c>
      <c r="Q4476" s="17">
        <f t="shared" si="311"/>
        <v>6.28484</v>
      </c>
    </row>
    <row r="4477" spans="1:17" x14ac:dyDescent="0.35">
      <c r="A4477" t="s">
        <v>1879</v>
      </c>
      <c r="B4477" t="s">
        <v>1880</v>
      </c>
      <c r="C4477" t="s">
        <v>1881</v>
      </c>
      <c r="D4477" t="s">
        <v>14</v>
      </c>
      <c r="E4477" t="s">
        <v>21</v>
      </c>
      <c r="G4477" t="s">
        <v>3040</v>
      </c>
      <c r="H4477">
        <v>1338.9</v>
      </c>
      <c r="J4477">
        <v>0</v>
      </c>
      <c r="K4477">
        <v>0</v>
      </c>
      <c r="L4477" s="17">
        <f>IF($E4477&lt;&gt;"",VLOOKUP($E4477,GEMWs!$E$14:$L$20,7,FALSE),"")</f>
        <v>37.754918937403332</v>
      </c>
      <c r="M4477" s="17">
        <f>IF($E4477&lt;&gt;"",VLOOKUP($E4477,GEMWs!$E$14:$L$20,8,FALSE),"")</f>
        <v>96.174593288388181</v>
      </c>
      <c r="N4477" s="17">
        <f t="shared" ca="1" si="312"/>
        <v>37.754918937403332</v>
      </c>
      <c r="O4477" s="17">
        <f t="shared" ca="1" si="313"/>
        <v>96.174593288388181</v>
      </c>
      <c r="P4477" s="17">
        <f t="shared" ca="1" si="310"/>
        <v>13.921556143057323</v>
      </c>
      <c r="Q4477" s="17">
        <f t="shared" ca="1" si="311"/>
        <v>35.462928743665465</v>
      </c>
    </row>
    <row r="4478" spans="1:17" x14ac:dyDescent="0.35">
      <c r="A4478" t="s">
        <v>1879</v>
      </c>
      <c r="B4478" t="s">
        <v>27</v>
      </c>
      <c r="C4478" t="s">
        <v>28</v>
      </c>
      <c r="D4478" t="s">
        <v>14</v>
      </c>
      <c r="E4478" t="s">
        <v>21</v>
      </c>
      <c r="F4478" t="s">
        <v>22</v>
      </c>
      <c r="G4478" t="s">
        <v>3040</v>
      </c>
      <c r="H4478">
        <v>13902.6</v>
      </c>
      <c r="I4478">
        <v>218</v>
      </c>
      <c r="J4478">
        <v>2000</v>
      </c>
      <c r="K4478">
        <v>15000</v>
      </c>
      <c r="L4478" s="17">
        <f>IF($E4478&lt;&gt;"",VLOOKUP($E4478,GEMWs!$E$14:$L$20,7,FALSE),"")</f>
        <v>37.754918937403332</v>
      </c>
      <c r="M4478" s="17">
        <f>IF($E4478&lt;&gt;"",VLOOKUP($E4478,GEMWs!$E$14:$L$20,8,FALSE),"")</f>
        <v>96.174593288388181</v>
      </c>
      <c r="N4478" s="17">
        <f t="shared" si="312"/>
        <v>2000</v>
      </c>
      <c r="O4478" s="17">
        <f t="shared" si="313"/>
        <v>15000</v>
      </c>
      <c r="P4478" s="17">
        <f t="shared" si="310"/>
        <v>0.92684</v>
      </c>
      <c r="Q4478" s="17">
        <f t="shared" si="311"/>
        <v>6.9512999999999998</v>
      </c>
    </row>
    <row r="4479" spans="1:17" x14ac:dyDescent="0.35">
      <c r="A4479" t="s">
        <v>1879</v>
      </c>
      <c r="B4479" t="s">
        <v>407</v>
      </c>
      <c r="D4479" t="s">
        <v>14</v>
      </c>
      <c r="E4479" t="s">
        <v>21</v>
      </c>
      <c r="G4479" t="s">
        <v>3040</v>
      </c>
      <c r="H4479">
        <v>6552.4</v>
      </c>
      <c r="J4479">
        <v>0</v>
      </c>
      <c r="K4479">
        <v>0</v>
      </c>
      <c r="L4479" s="17">
        <f>IF($E4479&lt;&gt;"",VLOOKUP($E4479,GEMWs!$E$14:$L$20,7,FALSE),"")</f>
        <v>37.754918937403332</v>
      </c>
      <c r="M4479" s="17">
        <f>IF($E4479&lt;&gt;"",VLOOKUP($E4479,GEMWs!$E$14:$L$20,8,FALSE),"")</f>
        <v>96.174593288388181</v>
      </c>
      <c r="N4479" s="17">
        <f t="shared" ca="1" si="312"/>
        <v>37.754918937403332</v>
      </c>
      <c r="O4479" s="17">
        <f t="shared" ca="1" si="313"/>
        <v>96.174593288388181</v>
      </c>
      <c r="P4479" s="17">
        <f t="shared" ca="1" si="310"/>
        <v>68.130259520329219</v>
      </c>
      <c r="Q4479" s="17">
        <f t="shared" ca="1" si="311"/>
        <v>173.55089573530029</v>
      </c>
    </row>
    <row r="4480" spans="1:17" x14ac:dyDescent="0.35">
      <c r="A4480" t="s">
        <v>1879</v>
      </c>
      <c r="B4480" t="s">
        <v>1882</v>
      </c>
      <c r="D4480" t="s">
        <v>14</v>
      </c>
      <c r="E4480" t="s">
        <v>21</v>
      </c>
      <c r="G4480" t="s">
        <v>3040</v>
      </c>
      <c r="H4480">
        <v>138.6</v>
      </c>
      <c r="J4480">
        <v>0</v>
      </c>
      <c r="K4480">
        <v>0</v>
      </c>
      <c r="L4480" s="17">
        <f>IF($E4480&lt;&gt;"",VLOOKUP($E4480,GEMWs!$E$14:$L$20,7,FALSE),"")</f>
        <v>37.754918937403332</v>
      </c>
      <c r="M4480" s="17">
        <f>IF($E4480&lt;&gt;"",VLOOKUP($E4480,GEMWs!$E$14:$L$20,8,FALSE),"")</f>
        <v>96.174593288388181</v>
      </c>
      <c r="N4480" s="17">
        <f t="shared" ca="1" si="312"/>
        <v>37.754918937403332</v>
      </c>
      <c r="O4480" s="17">
        <f t="shared" ca="1" si="313"/>
        <v>96.174593288388181</v>
      </c>
      <c r="P4480" s="17">
        <f t="shared" ca="1" si="310"/>
        <v>1.441129047298338</v>
      </c>
      <c r="Q4480" s="17">
        <f t="shared" ca="1" si="311"/>
        <v>3.6710448307357026</v>
      </c>
    </row>
    <row r="4481" spans="1:17" x14ac:dyDescent="0.35">
      <c r="A4481" t="s">
        <v>1879</v>
      </c>
      <c r="B4481" t="s">
        <v>127</v>
      </c>
      <c r="D4481" t="s">
        <v>14</v>
      </c>
      <c r="E4481" t="s">
        <v>21</v>
      </c>
      <c r="G4481" t="s">
        <v>3040</v>
      </c>
      <c r="H4481">
        <v>66.599999999999994</v>
      </c>
      <c r="J4481">
        <v>0</v>
      </c>
      <c r="K4481">
        <v>0</v>
      </c>
      <c r="L4481" s="17">
        <f>IF($E4481&lt;&gt;"",VLOOKUP($E4481,GEMWs!$E$14:$L$20,7,FALSE),"")</f>
        <v>37.754918937403332</v>
      </c>
      <c r="M4481" s="17">
        <f>IF($E4481&lt;&gt;"",VLOOKUP($E4481,GEMWs!$E$14:$L$20,8,FALSE),"")</f>
        <v>96.174593288388181</v>
      </c>
      <c r="N4481" s="17">
        <f t="shared" ca="1" si="312"/>
        <v>37.754918937403332</v>
      </c>
      <c r="O4481" s="17">
        <f t="shared" ca="1" si="313"/>
        <v>96.174593288388181</v>
      </c>
      <c r="P4481" s="17">
        <f t="shared" ca="1" si="310"/>
        <v>0.69249058116933127</v>
      </c>
      <c r="Q4481" s="17">
        <f t="shared" ca="1" si="311"/>
        <v>1.764008555028844</v>
      </c>
    </row>
    <row r="4482" spans="1:17" x14ac:dyDescent="0.35">
      <c r="A4482" t="s">
        <v>1879</v>
      </c>
      <c r="B4482" t="s">
        <v>13</v>
      </c>
      <c r="D4482" t="s">
        <v>14</v>
      </c>
      <c r="E4482" t="s">
        <v>15</v>
      </c>
      <c r="G4482" t="s">
        <v>3040</v>
      </c>
      <c r="H4482">
        <v>9538.5</v>
      </c>
      <c r="J4482">
        <v>0</v>
      </c>
      <c r="K4482">
        <v>0</v>
      </c>
      <c r="L4482" s="17">
        <f>IF($E4482&lt;&gt;"",VLOOKUP($E4482,GEMWs!$E$14:$L$20,7,FALSE),"")</f>
        <v>37.892086284381016</v>
      </c>
      <c r="M4482" s="17">
        <f>IF($E4482&lt;&gt;"",VLOOKUP($E4482,GEMWs!$E$14:$L$20,8,FALSE),"")</f>
        <v>96.522753888300599</v>
      </c>
      <c r="N4482" s="17">
        <f t="shared" ca="1" si="312"/>
        <v>37.892086284381016</v>
      </c>
      <c r="O4482" s="17">
        <f t="shared" ca="1" si="313"/>
        <v>96.522753888300599</v>
      </c>
      <c r="P4482" s="17">
        <f t="shared" ca="1" si="310"/>
        <v>98.821258363994417</v>
      </c>
      <c r="Q4482" s="17">
        <f t="shared" ca="1" si="311"/>
        <v>251.72802385208692</v>
      </c>
    </row>
    <row r="4483" spans="1:17" x14ac:dyDescent="0.35">
      <c r="A4483" t="s">
        <v>1879</v>
      </c>
      <c r="B4483" t="s">
        <v>332</v>
      </c>
      <c r="D4483" t="s">
        <v>14</v>
      </c>
      <c r="E4483" t="s">
        <v>21</v>
      </c>
      <c r="G4483" t="s">
        <v>3040</v>
      </c>
      <c r="H4483">
        <v>2122.5</v>
      </c>
      <c r="J4483">
        <v>0</v>
      </c>
      <c r="K4483">
        <v>0</v>
      </c>
      <c r="L4483" s="17">
        <f>IF($E4483&lt;&gt;"",VLOOKUP($E4483,GEMWs!$E$14:$L$20,7,FALSE),"")</f>
        <v>37.754918937403332</v>
      </c>
      <c r="M4483" s="17">
        <f>IF($E4483&lt;&gt;"",VLOOKUP($E4483,GEMWs!$E$14:$L$20,8,FALSE),"")</f>
        <v>96.174593288388181</v>
      </c>
      <c r="N4483" s="17">
        <f t="shared" ca="1" si="312"/>
        <v>37.754918937403332</v>
      </c>
      <c r="O4483" s="17">
        <f t="shared" ca="1" si="313"/>
        <v>96.174593288388181</v>
      </c>
      <c r="P4483" s="17">
        <f t="shared" ca="1" si="310"/>
        <v>22.069238116094681</v>
      </c>
      <c r="Q4483" s="17">
        <f t="shared" ca="1" si="311"/>
        <v>56.217840210941773</v>
      </c>
    </row>
    <row r="4484" spans="1:17" x14ac:dyDescent="0.35">
      <c r="A4484" t="s">
        <v>1879</v>
      </c>
      <c r="B4484" t="s">
        <v>579</v>
      </c>
      <c r="D4484" t="s">
        <v>22</v>
      </c>
      <c r="G4484" t="s">
        <v>3040</v>
      </c>
      <c r="H4484">
        <v>317.8</v>
      </c>
      <c r="J4484">
        <v>0</v>
      </c>
      <c r="K4484">
        <v>0</v>
      </c>
      <c r="L4484" s="17" t="str">
        <f>IF($E4484&lt;&gt;"",VLOOKUP($E4484,GEMWs!$E$14:$L$20,7,FALSE),"")</f>
        <v/>
      </c>
      <c r="M4484" s="17" t="str">
        <f>IF($E4484&lt;&gt;"",VLOOKUP($E4484,GEMWs!$E$14:$L$20,8,FALSE),"")</f>
        <v/>
      </c>
      <c r="N4484" s="17">
        <f t="shared" ca="1" si="312"/>
        <v>0</v>
      </c>
      <c r="O4484" s="17">
        <f t="shared" ca="1" si="313"/>
        <v>0</v>
      </c>
      <c r="P4484" s="17">
        <f t="shared" ca="1" si="310"/>
        <v>0</v>
      </c>
      <c r="Q4484" s="17">
        <f t="shared" ca="1" si="311"/>
        <v>0</v>
      </c>
    </row>
    <row r="4485" spans="1:17" x14ac:dyDescent="0.35">
      <c r="A4485" t="s">
        <v>1879</v>
      </c>
      <c r="B4485" t="s">
        <v>2983</v>
      </c>
      <c r="D4485" t="s">
        <v>14</v>
      </c>
      <c r="E4485" t="s">
        <v>21</v>
      </c>
      <c r="G4485" t="s">
        <v>3040</v>
      </c>
      <c r="H4485">
        <v>119.1</v>
      </c>
      <c r="J4485">
        <v>0</v>
      </c>
      <c r="K4485">
        <v>0</v>
      </c>
      <c r="L4485" s="17">
        <f>IF($E4485&lt;&gt;"",VLOOKUP($E4485,GEMWs!$E$14:$L$20,7,FALSE),"")</f>
        <v>37.754918937403332</v>
      </c>
      <c r="M4485" s="17">
        <f>IF($E4485&lt;&gt;"",VLOOKUP($E4485,GEMWs!$E$14:$L$20,8,FALSE),"")</f>
        <v>96.174593288388181</v>
      </c>
      <c r="N4485" s="17">
        <f t="shared" ca="1" si="312"/>
        <v>37.754918937403332</v>
      </c>
      <c r="O4485" s="17">
        <f t="shared" ca="1" si="313"/>
        <v>96.174593288388181</v>
      </c>
      <c r="P4485" s="17">
        <f t="shared" ca="1" si="310"/>
        <v>1.2383727960550655</v>
      </c>
      <c r="Q4485" s="17">
        <f t="shared" ca="1" si="311"/>
        <v>3.1545558393984288</v>
      </c>
    </row>
    <row r="4486" spans="1:17" x14ac:dyDescent="0.35">
      <c r="A4486" t="s">
        <v>1879</v>
      </c>
      <c r="B4486" t="s">
        <v>618</v>
      </c>
      <c r="C4486" t="s">
        <v>619</v>
      </c>
      <c r="D4486" t="s">
        <v>14</v>
      </c>
      <c r="E4486" t="s">
        <v>21</v>
      </c>
      <c r="F4486" t="s">
        <v>22</v>
      </c>
      <c r="G4486" t="s">
        <v>3040</v>
      </c>
      <c r="H4486">
        <v>807.2</v>
      </c>
      <c r="I4486">
        <v>251</v>
      </c>
      <c r="J4486">
        <v>1400</v>
      </c>
      <c r="K4486">
        <v>1400</v>
      </c>
      <c r="L4486" s="17">
        <f>IF($E4486&lt;&gt;"",VLOOKUP($E4486,GEMWs!$E$14:$L$20,7,FALSE),"")</f>
        <v>37.754918937403332</v>
      </c>
      <c r="M4486" s="17">
        <f>IF($E4486&lt;&gt;"",VLOOKUP($E4486,GEMWs!$E$14:$L$20,8,FALSE),"")</f>
        <v>96.174593288388181</v>
      </c>
      <c r="N4486" s="17">
        <f t="shared" si="312"/>
        <v>1400</v>
      </c>
      <c r="O4486" s="17">
        <f t="shared" si="313"/>
        <v>1400</v>
      </c>
      <c r="P4486" s="17">
        <f t="shared" si="310"/>
        <v>0.57657142857142862</v>
      </c>
      <c r="Q4486" s="17">
        <f t="shared" si="311"/>
        <v>0.57657142857142862</v>
      </c>
    </row>
    <row r="4487" spans="1:17" x14ac:dyDescent="0.35">
      <c r="A4487" t="s">
        <v>1879</v>
      </c>
      <c r="B4487" t="s">
        <v>103</v>
      </c>
      <c r="D4487" t="s">
        <v>14</v>
      </c>
      <c r="E4487" t="s">
        <v>15</v>
      </c>
      <c r="G4487" t="s">
        <v>3040</v>
      </c>
      <c r="H4487">
        <v>1395.8</v>
      </c>
      <c r="J4487">
        <v>0</v>
      </c>
      <c r="K4487">
        <v>0</v>
      </c>
      <c r="L4487" s="17">
        <f>IF($E4487&lt;&gt;"",VLOOKUP($E4487,GEMWs!$E$14:$L$20,7,FALSE),"")</f>
        <v>37.892086284381016</v>
      </c>
      <c r="M4487" s="17">
        <f>IF($E4487&lt;&gt;"",VLOOKUP($E4487,GEMWs!$E$14:$L$20,8,FALSE),"")</f>
        <v>96.522753888300599</v>
      </c>
      <c r="N4487" s="17">
        <f t="shared" ca="1" si="312"/>
        <v>37.892086284381016</v>
      </c>
      <c r="O4487" s="17">
        <f t="shared" ca="1" si="313"/>
        <v>96.522753888300599</v>
      </c>
      <c r="P4487" s="17">
        <f t="shared" ca="1" si="310"/>
        <v>14.460838960472129</v>
      </c>
      <c r="Q4487" s="17">
        <f t="shared" ca="1" si="311"/>
        <v>36.836187628321319</v>
      </c>
    </row>
    <row r="4488" spans="1:17" x14ac:dyDescent="0.35">
      <c r="A4488" t="s">
        <v>1879</v>
      </c>
      <c r="B4488" t="s">
        <v>49</v>
      </c>
      <c r="C4488" t="s">
        <v>50</v>
      </c>
      <c r="D4488" t="s">
        <v>14</v>
      </c>
      <c r="E4488" t="s">
        <v>21</v>
      </c>
      <c r="F4488" t="s">
        <v>14</v>
      </c>
      <c r="G4488" t="s">
        <v>3040</v>
      </c>
      <c r="H4488">
        <v>1475.5</v>
      </c>
      <c r="I4488">
        <v>278</v>
      </c>
      <c r="J4488">
        <v>20.321014999999999</v>
      </c>
      <c r="K4488">
        <v>2000</v>
      </c>
      <c r="L4488" s="17">
        <f>IF($E4488&lt;&gt;"",VLOOKUP($E4488,GEMWs!$E$14:$L$20,7,FALSE),"")</f>
        <v>37.754918937403332</v>
      </c>
      <c r="M4488" s="17">
        <f>IF($E4488&lt;&gt;"",VLOOKUP($E4488,GEMWs!$E$14:$L$20,8,FALSE),"")</f>
        <v>96.174593288388181</v>
      </c>
      <c r="N4488" s="17">
        <f t="shared" si="312"/>
        <v>20.321014999999999</v>
      </c>
      <c r="O4488" s="17">
        <f t="shared" si="313"/>
        <v>2000</v>
      </c>
      <c r="P4488" s="17">
        <f t="shared" si="310"/>
        <v>0.73775000000000002</v>
      </c>
      <c r="Q4488" s="17">
        <f t="shared" si="311"/>
        <v>72.609562071579603</v>
      </c>
    </row>
    <row r="4489" spans="1:17" x14ac:dyDescent="0.35">
      <c r="A4489" t="s">
        <v>1879</v>
      </c>
      <c r="B4489" t="s">
        <v>2976</v>
      </c>
      <c r="D4489" t="s">
        <v>14</v>
      </c>
      <c r="E4489" t="s">
        <v>21</v>
      </c>
      <c r="G4489" t="s">
        <v>3040</v>
      </c>
      <c r="H4489">
        <v>586.4</v>
      </c>
      <c r="J4489">
        <v>0</v>
      </c>
      <c r="K4489">
        <v>0</v>
      </c>
      <c r="L4489" s="17">
        <f>IF($E4489&lt;&gt;"",VLOOKUP($E4489,GEMWs!$E$14:$L$20,7,FALSE),"")</f>
        <v>37.754918937403332</v>
      </c>
      <c r="M4489" s="17">
        <f>IF($E4489&lt;&gt;"",VLOOKUP($E4489,GEMWs!$E$14:$L$20,8,FALSE),"")</f>
        <v>96.174593288388181</v>
      </c>
      <c r="N4489" s="17">
        <f t="shared" ca="1" si="312"/>
        <v>37.754918937403332</v>
      </c>
      <c r="O4489" s="17">
        <f t="shared" ca="1" si="313"/>
        <v>96.174593288388181</v>
      </c>
      <c r="P4489" s="17">
        <f t="shared" ca="1" si="310"/>
        <v>6.0972443963617993</v>
      </c>
      <c r="Q4489" s="17">
        <f t="shared" ca="1" si="311"/>
        <v>15.531751001034749</v>
      </c>
    </row>
    <row r="4490" spans="1:17" x14ac:dyDescent="0.35">
      <c r="A4490" t="s">
        <v>1879</v>
      </c>
      <c r="B4490" t="s">
        <v>1778</v>
      </c>
      <c r="C4490" t="s">
        <v>1779</v>
      </c>
      <c r="D4490" t="s">
        <v>14</v>
      </c>
      <c r="E4490" t="s">
        <v>21</v>
      </c>
      <c r="F4490" t="s">
        <v>22</v>
      </c>
      <c r="G4490" t="s">
        <v>3040</v>
      </c>
      <c r="H4490">
        <v>81.900000000000006</v>
      </c>
      <c r="I4490">
        <v>313</v>
      </c>
      <c r="J4490">
        <v>454.86874899999998</v>
      </c>
      <c r="K4490">
        <v>500</v>
      </c>
      <c r="L4490" s="17">
        <f>IF($E4490&lt;&gt;"",VLOOKUP($E4490,GEMWs!$E$14:$L$20,7,FALSE),"")</f>
        <v>37.754918937403332</v>
      </c>
      <c r="M4490" s="17">
        <f>IF($E4490&lt;&gt;"",VLOOKUP($E4490,GEMWs!$E$14:$L$20,8,FALSE),"")</f>
        <v>96.174593288388181</v>
      </c>
      <c r="N4490" s="17">
        <f t="shared" si="312"/>
        <v>454.86874899999998</v>
      </c>
      <c r="O4490" s="17">
        <f t="shared" si="313"/>
        <v>500</v>
      </c>
      <c r="P4490" s="17">
        <f t="shared" si="310"/>
        <v>0.1638</v>
      </c>
      <c r="Q4490" s="17">
        <f t="shared" si="311"/>
        <v>0.18005193845488823</v>
      </c>
    </row>
    <row r="4491" spans="1:17" x14ac:dyDescent="0.35">
      <c r="A4491" t="s">
        <v>1879</v>
      </c>
      <c r="B4491" t="s">
        <v>1859</v>
      </c>
      <c r="C4491" t="s">
        <v>1860</v>
      </c>
      <c r="D4491" t="s">
        <v>14</v>
      </c>
      <c r="E4491" t="s">
        <v>21</v>
      </c>
      <c r="F4491" t="s">
        <v>22</v>
      </c>
      <c r="G4491" t="s">
        <v>3040</v>
      </c>
      <c r="H4491">
        <v>127.9</v>
      </c>
      <c r="I4491">
        <v>442</v>
      </c>
      <c r="J4491">
        <v>953.02210200000002</v>
      </c>
      <c r="K4491">
        <v>953.02210200000002</v>
      </c>
      <c r="L4491" s="17">
        <f>IF($E4491&lt;&gt;"",VLOOKUP($E4491,GEMWs!$E$14:$L$20,7,FALSE),"")</f>
        <v>37.754918937403332</v>
      </c>
      <c r="M4491" s="17">
        <f>IF($E4491&lt;&gt;"",VLOOKUP($E4491,GEMWs!$E$14:$L$20,8,FALSE),"")</f>
        <v>96.174593288388181</v>
      </c>
      <c r="N4491" s="17">
        <f t="shared" si="312"/>
        <v>953.02210200000002</v>
      </c>
      <c r="O4491" s="17">
        <f t="shared" si="313"/>
        <v>953.02210200000002</v>
      </c>
      <c r="P4491" s="17">
        <f t="shared" si="310"/>
        <v>0.13420465247510074</v>
      </c>
      <c r="Q4491" s="17">
        <f t="shared" si="311"/>
        <v>0.13420465247510074</v>
      </c>
    </row>
    <row r="4492" spans="1:17" x14ac:dyDescent="0.35">
      <c r="A4492" t="s">
        <v>1879</v>
      </c>
      <c r="B4492" t="s">
        <v>1759</v>
      </c>
      <c r="C4492" t="s">
        <v>1760</v>
      </c>
      <c r="D4492" t="s">
        <v>14</v>
      </c>
      <c r="E4492" t="s">
        <v>21</v>
      </c>
      <c r="F4492" t="s">
        <v>14</v>
      </c>
      <c r="G4492" t="s">
        <v>3040</v>
      </c>
      <c r="H4492">
        <v>325.5</v>
      </c>
      <c r="I4492">
        <v>343</v>
      </c>
      <c r="J4492">
        <v>90.2</v>
      </c>
      <c r="K4492">
        <v>756.67769199999998</v>
      </c>
      <c r="L4492" s="17">
        <f>IF($E4492&lt;&gt;"",VLOOKUP($E4492,GEMWs!$E$14:$L$20,7,FALSE),"")</f>
        <v>37.754918937403332</v>
      </c>
      <c r="M4492" s="17">
        <f>IF($E4492&lt;&gt;"",VLOOKUP($E4492,GEMWs!$E$14:$L$20,8,FALSE),"")</f>
        <v>96.174593288388181</v>
      </c>
      <c r="N4492" s="17">
        <f t="shared" si="312"/>
        <v>90.2</v>
      </c>
      <c r="O4492" s="17">
        <f t="shared" si="313"/>
        <v>756.67769199999998</v>
      </c>
      <c r="P4492" s="17">
        <f t="shared" si="310"/>
        <v>0.43016994347971343</v>
      </c>
      <c r="Q4492" s="17">
        <f t="shared" si="311"/>
        <v>3.6086474501108645</v>
      </c>
    </row>
    <row r="4493" spans="1:17" x14ac:dyDescent="0.35">
      <c r="A4493" t="s">
        <v>1883</v>
      </c>
      <c r="B4493" t="s">
        <v>168</v>
      </c>
      <c r="C4493" t="s">
        <v>169</v>
      </c>
      <c r="D4493" t="s">
        <v>14</v>
      </c>
      <c r="E4493" t="s">
        <v>21</v>
      </c>
      <c r="F4493" t="s">
        <v>22</v>
      </c>
      <c r="G4493" t="s">
        <v>3040</v>
      </c>
      <c r="H4493">
        <v>2150.1999999999998</v>
      </c>
      <c r="I4493">
        <v>7</v>
      </c>
      <c r="J4493">
        <v>4540</v>
      </c>
      <c r="K4493">
        <v>21364</v>
      </c>
      <c r="L4493" s="17">
        <f>IF($E4493&lt;&gt;"",VLOOKUP($E4493,GEMWs!$E$14:$L$20,7,FALSE),"")</f>
        <v>37.754918937403332</v>
      </c>
      <c r="M4493" s="17">
        <f>IF($E4493&lt;&gt;"",VLOOKUP($E4493,GEMWs!$E$14:$L$20,8,FALSE),"")</f>
        <v>96.174593288388181</v>
      </c>
      <c r="N4493" s="17">
        <f t="shared" si="312"/>
        <v>4540</v>
      </c>
      <c r="O4493" s="17">
        <f t="shared" si="313"/>
        <v>21364</v>
      </c>
      <c r="P4493" s="17">
        <f t="shared" si="310"/>
        <v>0.10064594645197528</v>
      </c>
      <c r="Q4493" s="17">
        <f t="shared" si="311"/>
        <v>0.47361233480176207</v>
      </c>
    </row>
    <row r="4494" spans="1:17" x14ac:dyDescent="0.35">
      <c r="A4494" t="s">
        <v>1883</v>
      </c>
      <c r="B4494" t="s">
        <v>443</v>
      </c>
      <c r="C4494" t="s">
        <v>444</v>
      </c>
      <c r="D4494" t="s">
        <v>14</v>
      </c>
      <c r="E4494" t="s">
        <v>21</v>
      </c>
      <c r="F4494" t="s">
        <v>14</v>
      </c>
      <c r="G4494" t="s">
        <v>3040</v>
      </c>
      <c r="H4494">
        <v>5.9</v>
      </c>
      <c r="I4494">
        <v>10</v>
      </c>
      <c r="J4494">
        <v>595.96249999999998</v>
      </c>
      <c r="K4494">
        <v>3239.0088190000001</v>
      </c>
      <c r="L4494" s="17">
        <f>IF($E4494&lt;&gt;"",VLOOKUP($E4494,GEMWs!$E$14:$L$20,7,FALSE),"")</f>
        <v>37.754918937403332</v>
      </c>
      <c r="M4494" s="17">
        <f>IF($E4494&lt;&gt;"",VLOOKUP($E4494,GEMWs!$E$14:$L$20,8,FALSE),"")</f>
        <v>96.174593288388181</v>
      </c>
      <c r="N4494" s="17">
        <f t="shared" si="312"/>
        <v>595.96249999999998</v>
      </c>
      <c r="O4494" s="17">
        <f t="shared" si="313"/>
        <v>3239.0088190000001</v>
      </c>
      <c r="P4494" s="17">
        <f t="shared" ref="P4494" si="314">IF(O4494&gt;0,$H4494/O4494,0)</f>
        <v>1.8215449014496801E-3</v>
      </c>
      <c r="Q4494" s="17">
        <f t="shared" ref="Q4494" si="315">IF(N4494&gt;0,$H4494/N4494,0)</f>
        <v>9.8999517587096512E-3</v>
      </c>
    </row>
    <row r="4495" spans="1:17" x14ac:dyDescent="0.35">
      <c r="A4495" t="s">
        <v>1883</v>
      </c>
      <c r="B4495" t="s">
        <v>1144</v>
      </c>
      <c r="C4495" t="s">
        <v>1145</v>
      </c>
      <c r="D4495" t="s">
        <v>14</v>
      </c>
      <c r="E4495" t="s">
        <v>21</v>
      </c>
      <c r="F4495" t="s">
        <v>22</v>
      </c>
      <c r="G4495" t="s">
        <v>3040</v>
      </c>
      <c r="H4495">
        <v>3728</v>
      </c>
      <c r="I4495">
        <v>24</v>
      </c>
      <c r="J4495">
        <v>30000</v>
      </c>
      <c r="K4495">
        <v>30000</v>
      </c>
      <c r="L4495" s="17">
        <f>IF($E4495&lt;&gt;"",VLOOKUP($E4495,GEMWs!$E$14:$L$20,7,FALSE),"")</f>
        <v>37.754918937403332</v>
      </c>
      <c r="M4495" s="17">
        <f>IF($E4495&lt;&gt;"",VLOOKUP($E4495,GEMWs!$E$14:$L$20,8,FALSE),"")</f>
        <v>96.174593288388181</v>
      </c>
      <c r="N4495" s="17">
        <f t="shared" si="312"/>
        <v>30000</v>
      </c>
      <c r="O4495" s="17">
        <f t="shared" si="313"/>
        <v>30000</v>
      </c>
      <c r="P4495" s="17">
        <f t="shared" ref="P4495:P4546" si="316">IF(O4495&gt;0,$H4495/O4495,0)</f>
        <v>0.12426666666666666</v>
      </c>
      <c r="Q4495" s="17">
        <f t="shared" ref="Q4495:Q4546" si="317">IF(N4495&gt;0,$H4495/N4495,0)</f>
        <v>0.12426666666666666</v>
      </c>
    </row>
    <row r="4496" spans="1:17" x14ac:dyDescent="0.35">
      <c r="A4496" t="s">
        <v>1883</v>
      </c>
      <c r="B4496" t="s">
        <v>1618</v>
      </c>
      <c r="C4496" t="s">
        <v>1619</v>
      </c>
      <c r="D4496" t="s">
        <v>14</v>
      </c>
      <c r="E4496" t="s">
        <v>18</v>
      </c>
      <c r="F4496" t="s">
        <v>22</v>
      </c>
      <c r="G4496" t="s">
        <v>3040</v>
      </c>
      <c r="H4496">
        <v>0.2</v>
      </c>
      <c r="I4496">
        <v>35</v>
      </c>
      <c r="J4496">
        <v>1200.6500000000001</v>
      </c>
      <c r="K4496">
        <v>1730.77</v>
      </c>
      <c r="L4496" s="17">
        <f>IF($E4496&lt;&gt;"",VLOOKUP($E4496,GEMWs!$E$14:$L$20,7,FALSE),"")</f>
        <v>5950.3939027696888</v>
      </c>
      <c r="M4496" s="17">
        <f>IF($E4496&lt;&gt;"",VLOOKUP($E4496,GEMWs!$E$14:$L$20,8,FALSE),"")</f>
        <v>10539.430626954083</v>
      </c>
      <c r="N4496" s="17">
        <f t="shared" si="312"/>
        <v>1200.6500000000001</v>
      </c>
      <c r="O4496" s="17">
        <f t="shared" si="313"/>
        <v>1730.77</v>
      </c>
      <c r="P4496" s="17">
        <f t="shared" si="316"/>
        <v>1.155555041975537E-4</v>
      </c>
      <c r="Q4496" s="17">
        <f t="shared" si="317"/>
        <v>1.6657643776287845E-4</v>
      </c>
    </row>
    <row r="4497" spans="1:17" x14ac:dyDescent="0.35">
      <c r="A4497" t="s">
        <v>1883</v>
      </c>
      <c r="B4497" t="s">
        <v>1046</v>
      </c>
      <c r="C4497" t="s">
        <v>1047</v>
      </c>
      <c r="D4497" t="s">
        <v>14</v>
      </c>
      <c r="E4497" t="s">
        <v>21</v>
      </c>
      <c r="F4497" t="s">
        <v>14</v>
      </c>
      <c r="G4497" t="s">
        <v>3040</v>
      </c>
      <c r="H4497">
        <v>0.6</v>
      </c>
      <c r="I4497">
        <v>44</v>
      </c>
      <c r="J4497">
        <v>56.287042</v>
      </c>
      <c r="K4497">
        <v>1078.612703</v>
      </c>
      <c r="L4497" s="17">
        <f>IF($E4497&lt;&gt;"",VLOOKUP($E4497,GEMWs!$E$14:$L$20,7,FALSE),"")</f>
        <v>37.754918937403332</v>
      </c>
      <c r="M4497" s="17">
        <f>IF($E4497&lt;&gt;"",VLOOKUP($E4497,GEMWs!$E$14:$L$20,8,FALSE),"")</f>
        <v>96.174593288388181</v>
      </c>
      <c r="N4497" s="17">
        <f t="shared" si="312"/>
        <v>56.287042</v>
      </c>
      <c r="O4497" s="17">
        <f t="shared" si="313"/>
        <v>1078.612703</v>
      </c>
      <c r="P4497" s="17">
        <f t="shared" si="316"/>
        <v>5.5627010356098128E-4</v>
      </c>
      <c r="Q4497" s="17">
        <f t="shared" si="317"/>
        <v>1.0659647028529231E-2</v>
      </c>
    </row>
    <row r="4498" spans="1:17" x14ac:dyDescent="0.35">
      <c r="A4498" t="s">
        <v>1883</v>
      </c>
      <c r="B4498" t="s">
        <v>97</v>
      </c>
      <c r="C4498" t="s">
        <v>98</v>
      </c>
      <c r="D4498" t="s">
        <v>14</v>
      </c>
      <c r="E4498" t="s">
        <v>21</v>
      </c>
      <c r="F4498" t="s">
        <v>22</v>
      </c>
      <c r="G4498" t="s">
        <v>3040</v>
      </c>
      <c r="H4498">
        <v>10</v>
      </c>
      <c r="I4498">
        <v>51</v>
      </c>
      <c r="J4498">
        <v>262000</v>
      </c>
      <c r="K4498">
        <v>262000</v>
      </c>
      <c r="L4498" s="17">
        <f>IF($E4498&lt;&gt;"",VLOOKUP($E4498,GEMWs!$E$14:$L$20,7,FALSE),"")</f>
        <v>37.754918937403332</v>
      </c>
      <c r="M4498" s="17">
        <f>IF($E4498&lt;&gt;"",VLOOKUP($E4498,GEMWs!$E$14:$L$20,8,FALSE),"")</f>
        <v>96.174593288388181</v>
      </c>
      <c r="N4498" s="17">
        <f t="shared" si="312"/>
        <v>262000</v>
      </c>
      <c r="O4498" s="17">
        <f t="shared" si="313"/>
        <v>262000</v>
      </c>
      <c r="P4498" s="17">
        <f t="shared" si="316"/>
        <v>3.8167938931297711E-5</v>
      </c>
      <c r="Q4498" s="17">
        <f t="shared" si="317"/>
        <v>3.8167938931297711E-5</v>
      </c>
    </row>
    <row r="4499" spans="1:17" x14ac:dyDescent="0.35">
      <c r="A4499" t="s">
        <v>1883</v>
      </c>
      <c r="B4499" t="s">
        <v>19</v>
      </c>
      <c r="C4499" t="s">
        <v>20</v>
      </c>
      <c r="D4499" t="s">
        <v>14</v>
      </c>
      <c r="E4499" t="s">
        <v>21</v>
      </c>
      <c r="F4499" t="s">
        <v>22</v>
      </c>
      <c r="G4499" t="s">
        <v>3040</v>
      </c>
      <c r="H4499">
        <v>48</v>
      </c>
      <c r="I4499">
        <v>52</v>
      </c>
      <c r="J4499">
        <v>1818</v>
      </c>
      <c r="K4499">
        <v>5000</v>
      </c>
      <c r="L4499" s="17">
        <f>IF($E4499&lt;&gt;"",VLOOKUP($E4499,GEMWs!$E$14:$L$20,7,FALSE),"")</f>
        <v>37.754918937403332</v>
      </c>
      <c r="M4499" s="17">
        <f>IF($E4499&lt;&gt;"",VLOOKUP($E4499,GEMWs!$E$14:$L$20,8,FALSE),"")</f>
        <v>96.174593288388181</v>
      </c>
      <c r="N4499" s="17">
        <f t="shared" ref="N4499:N4562" si="318">IF($I4499&lt;&gt;"",J4499,IF(AND($D4499="Y",$M$6=236),L4499,0))</f>
        <v>1818</v>
      </c>
      <c r="O4499" s="17">
        <f t="shared" ref="O4499:O4562" si="319">IF($I4499&lt;&gt;"",K4499,IF(AND($D4499="Y",$M$6=236),M4499,0))</f>
        <v>5000</v>
      </c>
      <c r="P4499" s="17">
        <f t="shared" si="316"/>
        <v>9.5999999999999992E-3</v>
      </c>
      <c r="Q4499" s="17">
        <f t="shared" si="317"/>
        <v>2.6402640264026403E-2</v>
      </c>
    </row>
    <row r="4500" spans="1:17" x14ac:dyDescent="0.35">
      <c r="A4500" t="s">
        <v>1883</v>
      </c>
      <c r="B4500" t="s">
        <v>218</v>
      </c>
      <c r="C4500" t="s">
        <v>219</v>
      </c>
      <c r="D4500" t="s">
        <v>14</v>
      </c>
      <c r="E4500" t="s">
        <v>21</v>
      </c>
      <c r="F4500" t="s">
        <v>22</v>
      </c>
      <c r="G4500" t="s">
        <v>3040</v>
      </c>
      <c r="H4500">
        <v>70.2</v>
      </c>
      <c r="I4500">
        <v>483</v>
      </c>
      <c r="J4500">
        <v>100</v>
      </c>
      <c r="K4500">
        <v>750</v>
      </c>
      <c r="L4500" s="17">
        <f>IF($E4500&lt;&gt;"",VLOOKUP($E4500,GEMWs!$E$14:$L$20,7,FALSE),"")</f>
        <v>37.754918937403332</v>
      </c>
      <c r="M4500" s="17">
        <f>IF($E4500&lt;&gt;"",VLOOKUP($E4500,GEMWs!$E$14:$L$20,8,FALSE),"")</f>
        <v>96.174593288388181</v>
      </c>
      <c r="N4500" s="17">
        <f t="shared" si="318"/>
        <v>100</v>
      </c>
      <c r="O4500" s="17">
        <f t="shared" si="319"/>
        <v>750</v>
      </c>
      <c r="P4500" s="17">
        <f t="shared" si="316"/>
        <v>9.3600000000000003E-2</v>
      </c>
      <c r="Q4500" s="17">
        <f t="shared" si="317"/>
        <v>0.70200000000000007</v>
      </c>
    </row>
    <row r="4501" spans="1:17" x14ac:dyDescent="0.35">
      <c r="A4501" t="s">
        <v>1883</v>
      </c>
      <c r="B4501" t="s">
        <v>643</v>
      </c>
      <c r="C4501" t="s">
        <v>644</v>
      </c>
      <c r="D4501" t="s">
        <v>14</v>
      </c>
      <c r="E4501" t="s">
        <v>21</v>
      </c>
      <c r="F4501" t="s">
        <v>22</v>
      </c>
      <c r="G4501" t="s">
        <v>3040</v>
      </c>
      <c r="H4501">
        <v>1495.6</v>
      </c>
      <c r="I4501">
        <v>55</v>
      </c>
      <c r="J4501">
        <v>800</v>
      </c>
      <c r="K4501">
        <v>4000</v>
      </c>
      <c r="L4501" s="17">
        <f>IF($E4501&lt;&gt;"",VLOOKUP($E4501,GEMWs!$E$14:$L$20,7,FALSE),"")</f>
        <v>37.754918937403332</v>
      </c>
      <c r="M4501" s="17">
        <f>IF($E4501&lt;&gt;"",VLOOKUP($E4501,GEMWs!$E$14:$L$20,8,FALSE),"")</f>
        <v>96.174593288388181</v>
      </c>
      <c r="N4501" s="17">
        <f t="shared" si="318"/>
        <v>800</v>
      </c>
      <c r="O4501" s="17">
        <f t="shared" si="319"/>
        <v>4000</v>
      </c>
      <c r="P4501" s="17">
        <f t="shared" si="316"/>
        <v>0.37389999999999995</v>
      </c>
      <c r="Q4501" s="17">
        <f t="shared" si="317"/>
        <v>1.8694999999999999</v>
      </c>
    </row>
    <row r="4502" spans="1:17" x14ac:dyDescent="0.35">
      <c r="A4502" t="s">
        <v>1883</v>
      </c>
      <c r="B4502" t="s">
        <v>645</v>
      </c>
      <c r="C4502" t="s">
        <v>646</v>
      </c>
      <c r="D4502" t="s">
        <v>14</v>
      </c>
      <c r="E4502" t="s">
        <v>21</v>
      </c>
      <c r="F4502" t="s">
        <v>22</v>
      </c>
      <c r="G4502" t="s">
        <v>3040</v>
      </c>
      <c r="H4502">
        <v>1.6</v>
      </c>
      <c r="I4502">
        <v>59</v>
      </c>
      <c r="J4502">
        <v>21000</v>
      </c>
      <c r="K4502">
        <v>21000</v>
      </c>
      <c r="L4502" s="17">
        <f>IF($E4502&lt;&gt;"",VLOOKUP($E4502,GEMWs!$E$14:$L$20,7,FALSE),"")</f>
        <v>37.754918937403332</v>
      </c>
      <c r="M4502" s="17">
        <f>IF($E4502&lt;&gt;"",VLOOKUP($E4502,GEMWs!$E$14:$L$20,8,FALSE),"")</f>
        <v>96.174593288388181</v>
      </c>
      <c r="N4502" s="17">
        <f t="shared" si="318"/>
        <v>21000</v>
      </c>
      <c r="O4502" s="17">
        <f t="shared" si="319"/>
        <v>21000</v>
      </c>
      <c r="P4502" s="17">
        <f t="shared" si="316"/>
        <v>7.6190476190476198E-5</v>
      </c>
      <c r="Q4502" s="17">
        <f t="shared" si="317"/>
        <v>7.6190476190476198E-5</v>
      </c>
    </row>
    <row r="4503" spans="1:17" x14ac:dyDescent="0.35">
      <c r="A4503" t="s">
        <v>1883</v>
      </c>
      <c r="B4503" t="s">
        <v>647</v>
      </c>
      <c r="C4503" t="s">
        <v>648</v>
      </c>
      <c r="D4503" t="s">
        <v>14</v>
      </c>
      <c r="E4503" t="s">
        <v>21</v>
      </c>
      <c r="F4503" t="s">
        <v>22</v>
      </c>
      <c r="G4503" t="s">
        <v>3040</v>
      </c>
      <c r="H4503">
        <v>25114.3</v>
      </c>
      <c r="I4503">
        <v>60</v>
      </c>
      <c r="J4503">
        <v>100</v>
      </c>
      <c r="K4503">
        <v>600</v>
      </c>
      <c r="L4503" s="17">
        <f>IF($E4503&lt;&gt;"",VLOOKUP($E4503,GEMWs!$E$14:$L$20,7,FALSE),"")</f>
        <v>37.754918937403332</v>
      </c>
      <c r="M4503" s="17">
        <f>IF($E4503&lt;&gt;"",VLOOKUP($E4503,GEMWs!$E$14:$L$20,8,FALSE),"")</f>
        <v>96.174593288388181</v>
      </c>
      <c r="N4503" s="17">
        <f t="shared" si="318"/>
        <v>100</v>
      </c>
      <c r="O4503" s="17">
        <f t="shared" si="319"/>
        <v>600</v>
      </c>
      <c r="P4503" s="17">
        <f t="shared" si="316"/>
        <v>41.857166666666664</v>
      </c>
      <c r="Q4503" s="17">
        <f t="shared" si="317"/>
        <v>251.143</v>
      </c>
    </row>
    <row r="4504" spans="1:17" x14ac:dyDescent="0.35">
      <c r="A4504" t="s">
        <v>1883</v>
      </c>
      <c r="B4504" t="s">
        <v>649</v>
      </c>
      <c r="C4504" t="s">
        <v>650</v>
      </c>
      <c r="D4504" t="s">
        <v>14</v>
      </c>
      <c r="E4504" t="s">
        <v>21</v>
      </c>
      <c r="F4504" t="s">
        <v>22</v>
      </c>
      <c r="G4504" t="s">
        <v>3040</v>
      </c>
      <c r="H4504">
        <v>35322.800000000003</v>
      </c>
      <c r="I4504">
        <v>61</v>
      </c>
      <c r="J4504">
        <v>159.83000000000001</v>
      </c>
      <c r="K4504">
        <v>159.83000000000001</v>
      </c>
      <c r="L4504" s="17">
        <f>IF($E4504&lt;&gt;"",VLOOKUP($E4504,GEMWs!$E$14:$L$20,7,FALSE),"")</f>
        <v>37.754918937403332</v>
      </c>
      <c r="M4504" s="17">
        <f>IF($E4504&lt;&gt;"",VLOOKUP($E4504,GEMWs!$E$14:$L$20,8,FALSE),"")</f>
        <v>96.174593288388181</v>
      </c>
      <c r="N4504" s="17">
        <f t="shared" si="318"/>
        <v>159.83000000000001</v>
      </c>
      <c r="O4504" s="17">
        <f t="shared" si="319"/>
        <v>159.83000000000001</v>
      </c>
      <c r="P4504" s="17">
        <f t="shared" si="316"/>
        <v>221.00231495964462</v>
      </c>
      <c r="Q4504" s="17">
        <f t="shared" si="317"/>
        <v>221.00231495964462</v>
      </c>
    </row>
    <row r="4505" spans="1:17" x14ac:dyDescent="0.35">
      <c r="A4505" t="s">
        <v>1883</v>
      </c>
      <c r="B4505" t="s">
        <v>137</v>
      </c>
      <c r="C4505" t="s">
        <v>138</v>
      </c>
      <c r="D4505" t="s">
        <v>14</v>
      </c>
      <c r="E4505" t="s">
        <v>21</v>
      </c>
      <c r="F4505" t="s">
        <v>22</v>
      </c>
      <c r="G4505" t="s">
        <v>3040</v>
      </c>
      <c r="H4505">
        <v>66361.899999999994</v>
      </c>
      <c r="I4505">
        <v>62</v>
      </c>
      <c r="J4505">
        <v>389</v>
      </c>
      <c r="K4505">
        <v>454</v>
      </c>
      <c r="L4505" s="17">
        <f>IF($E4505&lt;&gt;"",VLOOKUP($E4505,GEMWs!$E$14:$L$20,7,FALSE),"")</f>
        <v>37.754918937403332</v>
      </c>
      <c r="M4505" s="17">
        <f>IF($E4505&lt;&gt;"",VLOOKUP($E4505,GEMWs!$E$14:$L$20,8,FALSE),"")</f>
        <v>96.174593288388181</v>
      </c>
      <c r="N4505" s="17">
        <f t="shared" si="318"/>
        <v>389</v>
      </c>
      <c r="O4505" s="17">
        <f t="shared" si="319"/>
        <v>454</v>
      </c>
      <c r="P4505" s="17">
        <f t="shared" si="316"/>
        <v>146.1715859030837</v>
      </c>
      <c r="Q4505" s="17">
        <f t="shared" si="317"/>
        <v>170.59614395886888</v>
      </c>
    </row>
    <row r="4506" spans="1:17" x14ac:dyDescent="0.35">
      <c r="A4506" t="s">
        <v>1883</v>
      </c>
      <c r="B4506" t="s">
        <v>1604</v>
      </c>
      <c r="C4506" t="s">
        <v>1605</v>
      </c>
      <c r="D4506" t="s">
        <v>14</v>
      </c>
      <c r="E4506" t="s">
        <v>21</v>
      </c>
      <c r="F4506" t="s">
        <v>22</v>
      </c>
      <c r="G4506" t="s">
        <v>3040</v>
      </c>
      <c r="H4506">
        <v>0.5</v>
      </c>
      <c r="I4506">
        <v>65</v>
      </c>
      <c r="J4506">
        <v>737.18</v>
      </c>
      <c r="K4506">
        <v>1259.72</v>
      </c>
      <c r="L4506" s="17">
        <f>IF($E4506&lt;&gt;"",VLOOKUP($E4506,GEMWs!$E$14:$L$20,7,FALSE),"")</f>
        <v>37.754918937403332</v>
      </c>
      <c r="M4506" s="17">
        <f>IF($E4506&lt;&gt;"",VLOOKUP($E4506,GEMWs!$E$14:$L$20,8,FALSE),"")</f>
        <v>96.174593288388181</v>
      </c>
      <c r="N4506" s="17">
        <f t="shared" si="318"/>
        <v>737.18</v>
      </c>
      <c r="O4506" s="17">
        <f t="shared" si="319"/>
        <v>1259.72</v>
      </c>
      <c r="P4506" s="17">
        <f t="shared" si="316"/>
        <v>3.9691359984758516E-4</v>
      </c>
      <c r="Q4506" s="17">
        <f t="shared" si="317"/>
        <v>6.782603977318973E-4</v>
      </c>
    </row>
    <row r="4507" spans="1:17" x14ac:dyDescent="0.35">
      <c r="A4507" t="s">
        <v>1883</v>
      </c>
      <c r="B4507" t="s">
        <v>651</v>
      </c>
      <c r="C4507" t="s">
        <v>652</v>
      </c>
      <c r="D4507" t="s">
        <v>14</v>
      </c>
      <c r="E4507" t="s">
        <v>21</v>
      </c>
      <c r="F4507" t="s">
        <v>14</v>
      </c>
      <c r="G4507" t="s">
        <v>3040</v>
      </c>
      <c r="H4507">
        <v>0.6</v>
      </c>
      <c r="I4507">
        <v>66</v>
      </c>
      <c r="J4507">
        <v>109.283739</v>
      </c>
      <c r="K4507">
        <v>1283.7313360000001</v>
      </c>
      <c r="L4507" s="17">
        <f>IF($E4507&lt;&gt;"",VLOOKUP($E4507,GEMWs!$E$14:$L$20,7,FALSE),"")</f>
        <v>37.754918937403332</v>
      </c>
      <c r="M4507" s="17">
        <f>IF($E4507&lt;&gt;"",VLOOKUP($E4507,GEMWs!$E$14:$L$20,8,FALSE),"")</f>
        <v>96.174593288388181</v>
      </c>
      <c r="N4507" s="17">
        <f t="shared" si="318"/>
        <v>109.283739</v>
      </c>
      <c r="O4507" s="17">
        <f t="shared" si="319"/>
        <v>1283.7313360000001</v>
      </c>
      <c r="P4507" s="17">
        <f t="shared" si="316"/>
        <v>4.6738751573171844E-4</v>
      </c>
      <c r="Q4507" s="17">
        <f t="shared" si="317"/>
        <v>5.4902953128278306E-3</v>
      </c>
    </row>
    <row r="4508" spans="1:17" x14ac:dyDescent="0.35">
      <c r="A4508" t="s">
        <v>1883</v>
      </c>
      <c r="B4508" t="s">
        <v>1050</v>
      </c>
      <c r="C4508" t="s">
        <v>1051</v>
      </c>
      <c r="D4508" t="s">
        <v>14</v>
      </c>
      <c r="E4508" t="s">
        <v>21</v>
      </c>
      <c r="F4508" t="s">
        <v>22</v>
      </c>
      <c r="G4508" t="s">
        <v>3040</v>
      </c>
      <c r="H4508">
        <v>76.2</v>
      </c>
      <c r="I4508">
        <v>69</v>
      </c>
      <c r="J4508">
        <v>4500</v>
      </c>
      <c r="K4508">
        <v>4500</v>
      </c>
      <c r="L4508" s="17">
        <f>IF($E4508&lt;&gt;"",VLOOKUP($E4508,GEMWs!$E$14:$L$20,7,FALSE),"")</f>
        <v>37.754918937403332</v>
      </c>
      <c r="M4508" s="17">
        <f>IF($E4508&lt;&gt;"",VLOOKUP($E4508,GEMWs!$E$14:$L$20,8,FALSE),"")</f>
        <v>96.174593288388181</v>
      </c>
      <c r="N4508" s="17">
        <f t="shared" si="318"/>
        <v>4500</v>
      </c>
      <c r="O4508" s="17">
        <f t="shared" si="319"/>
        <v>4500</v>
      </c>
      <c r="P4508" s="17">
        <f t="shared" si="316"/>
        <v>1.6933333333333335E-2</v>
      </c>
      <c r="Q4508" s="17">
        <f t="shared" si="317"/>
        <v>1.6933333333333335E-2</v>
      </c>
    </row>
    <row r="4509" spans="1:17" x14ac:dyDescent="0.35">
      <c r="A4509" t="s">
        <v>1883</v>
      </c>
      <c r="B4509" t="s">
        <v>653</v>
      </c>
      <c r="C4509" t="s">
        <v>654</v>
      </c>
      <c r="D4509" t="s">
        <v>14</v>
      </c>
      <c r="E4509" t="s">
        <v>21</v>
      </c>
      <c r="F4509" t="s">
        <v>22</v>
      </c>
      <c r="G4509" t="s">
        <v>3040</v>
      </c>
      <c r="H4509">
        <v>6.3</v>
      </c>
      <c r="I4509">
        <v>77</v>
      </c>
      <c r="J4509">
        <v>6804</v>
      </c>
      <c r="K4509">
        <v>6804</v>
      </c>
      <c r="L4509" s="17">
        <f>IF($E4509&lt;&gt;"",VLOOKUP($E4509,GEMWs!$E$14:$L$20,7,FALSE),"")</f>
        <v>37.754918937403332</v>
      </c>
      <c r="M4509" s="17">
        <f>IF($E4509&lt;&gt;"",VLOOKUP($E4509,GEMWs!$E$14:$L$20,8,FALSE),"")</f>
        <v>96.174593288388181</v>
      </c>
      <c r="N4509" s="17">
        <f t="shared" si="318"/>
        <v>6804</v>
      </c>
      <c r="O4509" s="17">
        <f t="shared" si="319"/>
        <v>6804</v>
      </c>
      <c r="P4509" s="17">
        <f t="shared" si="316"/>
        <v>9.2592592592592585E-4</v>
      </c>
      <c r="Q4509" s="17">
        <f t="shared" si="317"/>
        <v>9.2592592592592585E-4</v>
      </c>
    </row>
    <row r="4510" spans="1:17" x14ac:dyDescent="0.35">
      <c r="A4510" t="s">
        <v>1883</v>
      </c>
      <c r="B4510" t="s">
        <v>170</v>
      </c>
      <c r="C4510" t="s">
        <v>171</v>
      </c>
      <c r="D4510" t="s">
        <v>14</v>
      </c>
      <c r="E4510" t="s">
        <v>21</v>
      </c>
      <c r="F4510" t="s">
        <v>22</v>
      </c>
      <c r="G4510" t="s">
        <v>3040</v>
      </c>
      <c r="H4510">
        <v>0.2</v>
      </c>
      <c r="I4510">
        <v>114</v>
      </c>
      <c r="J4510">
        <v>15000</v>
      </c>
      <c r="K4510">
        <v>20000</v>
      </c>
      <c r="L4510" s="17">
        <f>IF($E4510&lt;&gt;"",VLOOKUP($E4510,GEMWs!$E$14:$L$20,7,FALSE),"")</f>
        <v>37.754918937403332</v>
      </c>
      <c r="M4510" s="17">
        <f>IF($E4510&lt;&gt;"",VLOOKUP($E4510,GEMWs!$E$14:$L$20,8,FALSE),"")</f>
        <v>96.174593288388181</v>
      </c>
      <c r="N4510" s="17">
        <f t="shared" si="318"/>
        <v>15000</v>
      </c>
      <c r="O4510" s="17">
        <f t="shared" si="319"/>
        <v>20000</v>
      </c>
      <c r="P4510" s="17">
        <f t="shared" si="316"/>
        <v>1.0000000000000001E-5</v>
      </c>
      <c r="Q4510" s="17">
        <f t="shared" si="317"/>
        <v>1.3333333333333333E-5</v>
      </c>
    </row>
    <row r="4511" spans="1:17" x14ac:dyDescent="0.35">
      <c r="A4511" t="s">
        <v>1883</v>
      </c>
      <c r="B4511" t="s">
        <v>421</v>
      </c>
      <c r="C4511" t="s">
        <v>422</v>
      </c>
      <c r="D4511" t="s">
        <v>14</v>
      </c>
      <c r="E4511" t="s">
        <v>21</v>
      </c>
      <c r="F4511" t="s">
        <v>22</v>
      </c>
      <c r="G4511" t="s">
        <v>3040</v>
      </c>
      <c r="H4511">
        <v>0.1</v>
      </c>
      <c r="I4511">
        <v>120</v>
      </c>
      <c r="J4511">
        <v>900</v>
      </c>
      <c r="K4511">
        <v>4138.4209879999999</v>
      </c>
      <c r="L4511" s="17">
        <f>IF($E4511&lt;&gt;"",VLOOKUP($E4511,GEMWs!$E$14:$L$20,7,FALSE),"")</f>
        <v>37.754918937403332</v>
      </c>
      <c r="M4511" s="17">
        <f>IF($E4511&lt;&gt;"",VLOOKUP($E4511,GEMWs!$E$14:$L$20,8,FALSE),"")</f>
        <v>96.174593288388181</v>
      </c>
      <c r="N4511" s="17">
        <f t="shared" si="318"/>
        <v>900</v>
      </c>
      <c r="O4511" s="17">
        <f t="shared" si="319"/>
        <v>4138.4209879999999</v>
      </c>
      <c r="P4511" s="17">
        <f t="shared" si="316"/>
        <v>2.4163805540800627E-5</v>
      </c>
      <c r="Q4511" s="17">
        <f t="shared" si="317"/>
        <v>1.1111111111111112E-4</v>
      </c>
    </row>
    <row r="4512" spans="1:17" x14ac:dyDescent="0.35">
      <c r="A4512" t="s">
        <v>1883</v>
      </c>
      <c r="B4512" t="s">
        <v>1542</v>
      </c>
      <c r="C4512" t="s">
        <v>1543</v>
      </c>
      <c r="D4512" t="s">
        <v>14</v>
      </c>
      <c r="E4512" t="s">
        <v>21</v>
      </c>
      <c r="F4512" t="s">
        <v>22</v>
      </c>
      <c r="G4512" t="s">
        <v>3040</v>
      </c>
      <c r="H4512">
        <v>12.1</v>
      </c>
      <c r="I4512">
        <v>132</v>
      </c>
      <c r="J4512">
        <v>499.288363</v>
      </c>
      <c r="K4512">
        <v>499.288363</v>
      </c>
      <c r="L4512" s="17">
        <f>IF($E4512&lt;&gt;"",VLOOKUP($E4512,GEMWs!$E$14:$L$20,7,FALSE),"")</f>
        <v>37.754918937403332</v>
      </c>
      <c r="M4512" s="17">
        <f>IF($E4512&lt;&gt;"",VLOOKUP($E4512,GEMWs!$E$14:$L$20,8,FALSE),"")</f>
        <v>96.174593288388181</v>
      </c>
      <c r="N4512" s="17">
        <f t="shared" si="318"/>
        <v>499.288363</v>
      </c>
      <c r="O4512" s="17">
        <f t="shared" si="319"/>
        <v>499.288363</v>
      </c>
      <c r="P4512" s="17">
        <f t="shared" si="316"/>
        <v>2.4234492322826276E-2</v>
      </c>
      <c r="Q4512" s="17">
        <f t="shared" si="317"/>
        <v>2.4234492322826276E-2</v>
      </c>
    </row>
    <row r="4513" spans="1:17" x14ac:dyDescent="0.35">
      <c r="A4513" t="s">
        <v>1883</v>
      </c>
      <c r="B4513" t="s">
        <v>277</v>
      </c>
      <c r="C4513" t="s">
        <v>278</v>
      </c>
      <c r="D4513" t="s">
        <v>14</v>
      </c>
      <c r="E4513" t="s">
        <v>21</v>
      </c>
      <c r="F4513" t="s">
        <v>22</v>
      </c>
      <c r="G4513" t="s">
        <v>3040</v>
      </c>
      <c r="H4513">
        <v>12.1</v>
      </c>
      <c r="I4513">
        <v>138</v>
      </c>
      <c r="J4513">
        <v>217.80402699999999</v>
      </c>
      <c r="K4513">
        <v>283.52520700000002</v>
      </c>
      <c r="L4513" s="17">
        <f>IF($E4513&lt;&gt;"",VLOOKUP($E4513,GEMWs!$E$14:$L$20,7,FALSE),"")</f>
        <v>37.754918937403332</v>
      </c>
      <c r="M4513" s="17">
        <f>IF($E4513&lt;&gt;"",VLOOKUP($E4513,GEMWs!$E$14:$L$20,8,FALSE),"")</f>
        <v>96.174593288388181</v>
      </c>
      <c r="N4513" s="17">
        <f t="shared" si="318"/>
        <v>217.80402699999999</v>
      </c>
      <c r="O4513" s="17">
        <f t="shared" si="319"/>
        <v>283.52520700000002</v>
      </c>
      <c r="P4513" s="17">
        <f t="shared" si="316"/>
        <v>4.2676981450894415E-2</v>
      </c>
      <c r="Q4513" s="17">
        <f t="shared" si="317"/>
        <v>5.5554528383444442E-2</v>
      </c>
    </row>
    <row r="4514" spans="1:17" x14ac:dyDescent="0.35">
      <c r="A4514" t="s">
        <v>1883</v>
      </c>
      <c r="B4514" t="s">
        <v>1612</v>
      </c>
      <c r="C4514" t="s">
        <v>1613</v>
      </c>
      <c r="D4514" t="s">
        <v>14</v>
      </c>
      <c r="E4514" t="s">
        <v>18</v>
      </c>
      <c r="F4514" t="s">
        <v>22</v>
      </c>
      <c r="G4514" t="s">
        <v>3040</v>
      </c>
      <c r="H4514">
        <v>1.2</v>
      </c>
      <c r="I4514">
        <v>142</v>
      </c>
      <c r="J4514">
        <v>64.84</v>
      </c>
      <c r="K4514">
        <v>279.77999999999997</v>
      </c>
      <c r="L4514" s="17">
        <f>IF($E4514&lt;&gt;"",VLOOKUP($E4514,GEMWs!$E$14:$L$20,7,FALSE),"")</f>
        <v>5950.3939027696888</v>
      </c>
      <c r="M4514" s="17">
        <f>IF($E4514&lt;&gt;"",VLOOKUP($E4514,GEMWs!$E$14:$L$20,8,FALSE),"")</f>
        <v>10539.430626954083</v>
      </c>
      <c r="N4514" s="17">
        <f t="shared" si="318"/>
        <v>64.84</v>
      </c>
      <c r="O4514" s="17">
        <f t="shared" si="319"/>
        <v>279.77999999999997</v>
      </c>
      <c r="P4514" s="17">
        <f t="shared" si="316"/>
        <v>4.2890842805061126E-3</v>
      </c>
      <c r="Q4514" s="17">
        <f t="shared" si="317"/>
        <v>1.8507094386181366E-2</v>
      </c>
    </row>
    <row r="4515" spans="1:17" x14ac:dyDescent="0.35">
      <c r="A4515" t="s">
        <v>1883</v>
      </c>
      <c r="B4515" t="s">
        <v>677</v>
      </c>
      <c r="C4515" t="s">
        <v>678</v>
      </c>
      <c r="D4515" t="s">
        <v>14</v>
      </c>
      <c r="E4515" t="s">
        <v>18</v>
      </c>
      <c r="F4515" t="s">
        <v>22</v>
      </c>
      <c r="G4515" t="s">
        <v>3040</v>
      </c>
      <c r="H4515">
        <v>288.39999999999998</v>
      </c>
      <c r="I4515">
        <v>148</v>
      </c>
      <c r="J4515">
        <v>3146</v>
      </c>
      <c r="K4515">
        <v>4290</v>
      </c>
      <c r="L4515" s="17">
        <f>IF($E4515&lt;&gt;"",VLOOKUP($E4515,GEMWs!$E$14:$L$20,7,FALSE),"")</f>
        <v>5950.3939027696888</v>
      </c>
      <c r="M4515" s="17">
        <f>IF($E4515&lt;&gt;"",VLOOKUP($E4515,GEMWs!$E$14:$L$20,8,FALSE),"")</f>
        <v>10539.430626954083</v>
      </c>
      <c r="N4515" s="17">
        <f t="shared" si="318"/>
        <v>3146</v>
      </c>
      <c r="O4515" s="17">
        <f t="shared" si="319"/>
        <v>4290</v>
      </c>
      <c r="P4515" s="17">
        <f t="shared" si="316"/>
        <v>6.7226107226107223E-2</v>
      </c>
      <c r="Q4515" s="17">
        <f t="shared" si="317"/>
        <v>9.1671964399237124E-2</v>
      </c>
    </row>
    <row r="4516" spans="1:17" x14ac:dyDescent="0.35">
      <c r="A4516" t="s">
        <v>1883</v>
      </c>
      <c r="B4516" t="s">
        <v>1425</v>
      </c>
      <c r="C4516" t="s">
        <v>1426</v>
      </c>
      <c r="D4516" t="s">
        <v>14</v>
      </c>
      <c r="E4516" t="s">
        <v>21</v>
      </c>
      <c r="F4516" t="s">
        <v>22</v>
      </c>
      <c r="G4516" t="s">
        <v>3040</v>
      </c>
      <c r="H4516">
        <v>0.3</v>
      </c>
      <c r="I4516">
        <v>152</v>
      </c>
      <c r="J4516">
        <v>6600</v>
      </c>
      <c r="K4516">
        <v>9000</v>
      </c>
      <c r="L4516" s="17">
        <f>IF($E4516&lt;&gt;"",VLOOKUP($E4516,GEMWs!$E$14:$L$20,7,FALSE),"")</f>
        <v>37.754918937403332</v>
      </c>
      <c r="M4516" s="17">
        <f>IF($E4516&lt;&gt;"",VLOOKUP($E4516,GEMWs!$E$14:$L$20,8,FALSE),"")</f>
        <v>96.174593288388181</v>
      </c>
      <c r="N4516" s="17">
        <f t="shared" si="318"/>
        <v>6600</v>
      </c>
      <c r="O4516" s="17">
        <f t="shared" si="319"/>
        <v>9000</v>
      </c>
      <c r="P4516" s="17">
        <f t="shared" si="316"/>
        <v>3.3333333333333335E-5</v>
      </c>
      <c r="Q4516" s="17">
        <f t="shared" si="317"/>
        <v>4.5454545454545452E-5</v>
      </c>
    </row>
    <row r="4517" spans="1:17" x14ac:dyDescent="0.35">
      <c r="A4517" t="s">
        <v>1883</v>
      </c>
      <c r="B4517" t="s">
        <v>1117</v>
      </c>
      <c r="D4517" t="s">
        <v>22</v>
      </c>
      <c r="G4517" t="s">
        <v>3040</v>
      </c>
      <c r="H4517">
        <v>1233.7</v>
      </c>
      <c r="J4517">
        <v>0</v>
      </c>
      <c r="K4517">
        <v>0</v>
      </c>
      <c r="L4517" s="17" t="str">
        <f>IF($E4517&lt;&gt;"",VLOOKUP($E4517,GEMWs!$E$14:$L$20,7,FALSE),"")</f>
        <v/>
      </c>
      <c r="M4517" s="17" t="str">
        <f>IF($E4517&lt;&gt;"",VLOOKUP($E4517,GEMWs!$E$14:$L$20,8,FALSE),"")</f>
        <v/>
      </c>
      <c r="N4517" s="17">
        <f t="shared" ca="1" si="318"/>
        <v>0</v>
      </c>
      <c r="O4517" s="17">
        <f t="shared" ca="1" si="319"/>
        <v>0</v>
      </c>
      <c r="P4517" s="17">
        <f t="shared" ca="1" si="316"/>
        <v>0</v>
      </c>
      <c r="Q4517" s="17">
        <f t="shared" ca="1" si="317"/>
        <v>0</v>
      </c>
    </row>
    <row r="4518" spans="1:17" x14ac:dyDescent="0.35">
      <c r="A4518" t="s">
        <v>1883</v>
      </c>
      <c r="B4518" t="s">
        <v>188</v>
      </c>
      <c r="C4518" t="s">
        <v>189</v>
      </c>
      <c r="D4518" t="s">
        <v>14</v>
      </c>
      <c r="E4518" t="s">
        <v>18</v>
      </c>
      <c r="F4518" t="s">
        <v>22</v>
      </c>
      <c r="G4518" t="s">
        <v>3040</v>
      </c>
      <c r="H4518">
        <v>1.1000000000000001</v>
      </c>
      <c r="I4518">
        <v>156</v>
      </c>
      <c r="J4518">
        <v>14411.9</v>
      </c>
      <c r="K4518">
        <v>16561.68</v>
      </c>
      <c r="L4518" s="17">
        <f>IF($E4518&lt;&gt;"",VLOOKUP($E4518,GEMWs!$E$14:$L$20,7,FALSE),"")</f>
        <v>5950.3939027696888</v>
      </c>
      <c r="M4518" s="17">
        <f>IF($E4518&lt;&gt;"",VLOOKUP($E4518,GEMWs!$E$14:$L$20,8,FALSE),"")</f>
        <v>10539.430626954083</v>
      </c>
      <c r="N4518" s="17">
        <f t="shared" si="318"/>
        <v>14411.9</v>
      </c>
      <c r="O4518" s="17">
        <f t="shared" si="319"/>
        <v>16561.68</v>
      </c>
      <c r="P4518" s="17">
        <f t="shared" si="316"/>
        <v>6.6418382676153637E-5</v>
      </c>
      <c r="Q4518" s="17">
        <f t="shared" si="317"/>
        <v>7.6325814084194315E-5</v>
      </c>
    </row>
    <row r="4519" spans="1:17" x14ac:dyDescent="0.35">
      <c r="A4519" t="s">
        <v>1883</v>
      </c>
      <c r="B4519" t="s">
        <v>73</v>
      </c>
      <c r="C4519" t="s">
        <v>74</v>
      </c>
      <c r="D4519" t="s">
        <v>14</v>
      </c>
      <c r="E4519" t="s">
        <v>21</v>
      </c>
      <c r="F4519" t="s">
        <v>22</v>
      </c>
      <c r="G4519" t="s">
        <v>3040</v>
      </c>
      <c r="H4519">
        <v>16738.599999999999</v>
      </c>
      <c r="I4519">
        <v>159</v>
      </c>
      <c r="J4519">
        <v>135</v>
      </c>
      <c r="K4519">
        <v>340</v>
      </c>
      <c r="L4519" s="17">
        <f>IF($E4519&lt;&gt;"",VLOOKUP($E4519,GEMWs!$E$14:$L$20,7,FALSE),"")</f>
        <v>37.754918937403332</v>
      </c>
      <c r="M4519" s="17">
        <f>IF($E4519&lt;&gt;"",VLOOKUP($E4519,GEMWs!$E$14:$L$20,8,FALSE),"")</f>
        <v>96.174593288388181</v>
      </c>
      <c r="N4519" s="17">
        <f t="shared" si="318"/>
        <v>135</v>
      </c>
      <c r="O4519" s="17">
        <f t="shared" si="319"/>
        <v>340</v>
      </c>
      <c r="P4519" s="17">
        <f t="shared" si="316"/>
        <v>49.231176470588231</v>
      </c>
      <c r="Q4519" s="17">
        <f t="shared" si="317"/>
        <v>123.98962962962962</v>
      </c>
    </row>
    <row r="4520" spans="1:17" x14ac:dyDescent="0.35">
      <c r="A4520" t="s">
        <v>1883</v>
      </c>
      <c r="B4520" t="s">
        <v>1440</v>
      </c>
      <c r="C4520" t="s">
        <v>158</v>
      </c>
      <c r="D4520" t="s">
        <v>14</v>
      </c>
      <c r="E4520" t="s">
        <v>21</v>
      </c>
      <c r="G4520" t="s">
        <v>3040</v>
      </c>
      <c r="H4520">
        <v>39305.4</v>
      </c>
      <c r="J4520">
        <v>0</v>
      </c>
      <c r="K4520">
        <v>0</v>
      </c>
      <c r="L4520" s="17">
        <f>IF($E4520&lt;&gt;"",VLOOKUP($E4520,GEMWs!$E$14:$L$20,7,FALSE),"")</f>
        <v>37.754918937403332</v>
      </c>
      <c r="M4520" s="17">
        <f>IF($E4520&lt;&gt;"",VLOOKUP($E4520,GEMWs!$E$14:$L$20,8,FALSE),"")</f>
        <v>96.174593288388181</v>
      </c>
      <c r="N4520" s="17">
        <f t="shared" ca="1" si="318"/>
        <v>37.754918937403332</v>
      </c>
      <c r="O4520" s="17">
        <f t="shared" ca="1" si="319"/>
        <v>96.174593288388181</v>
      </c>
      <c r="P4520" s="17">
        <f t="shared" ca="1" si="316"/>
        <v>408.68797731370921</v>
      </c>
      <c r="Q4520" s="17">
        <f t="shared" ca="1" si="317"/>
        <v>1041.0669948773384</v>
      </c>
    </row>
    <row r="4521" spans="1:17" x14ac:dyDescent="0.35">
      <c r="A4521" t="s">
        <v>1883</v>
      </c>
      <c r="B4521" t="s">
        <v>655</v>
      </c>
      <c r="C4521" t="s">
        <v>656</v>
      </c>
      <c r="D4521" t="s">
        <v>14</v>
      </c>
      <c r="E4521" t="s">
        <v>21</v>
      </c>
      <c r="F4521" t="s">
        <v>22</v>
      </c>
      <c r="G4521" t="s">
        <v>3040</v>
      </c>
      <c r="H4521">
        <v>79.7</v>
      </c>
      <c r="I4521">
        <v>184</v>
      </c>
      <c r="J4521">
        <v>3475.2890900000002</v>
      </c>
      <c r="K4521">
        <v>3475.2890900000002</v>
      </c>
      <c r="L4521" s="17">
        <f>IF($E4521&lt;&gt;"",VLOOKUP($E4521,GEMWs!$E$14:$L$20,7,FALSE),"")</f>
        <v>37.754918937403332</v>
      </c>
      <c r="M4521" s="17">
        <f>IF($E4521&lt;&gt;"",VLOOKUP($E4521,GEMWs!$E$14:$L$20,8,FALSE),"")</f>
        <v>96.174593288388181</v>
      </c>
      <c r="N4521" s="17">
        <f t="shared" si="318"/>
        <v>3475.2890900000002</v>
      </c>
      <c r="O4521" s="17">
        <f t="shared" si="319"/>
        <v>3475.2890900000002</v>
      </c>
      <c r="P4521" s="17">
        <f t="shared" si="316"/>
        <v>2.2933343942330851E-2</v>
      </c>
      <c r="Q4521" s="17">
        <f t="shared" si="317"/>
        <v>2.2933343942330851E-2</v>
      </c>
    </row>
    <row r="4522" spans="1:17" x14ac:dyDescent="0.35">
      <c r="A4522" t="s">
        <v>1883</v>
      </c>
      <c r="B4522" t="s">
        <v>3013</v>
      </c>
      <c r="D4522" t="s">
        <v>14</v>
      </c>
      <c r="E4522" t="s">
        <v>21</v>
      </c>
      <c r="G4522" t="s">
        <v>3040</v>
      </c>
      <c r="H4522">
        <v>21.2</v>
      </c>
      <c r="J4522">
        <v>0</v>
      </c>
      <c r="K4522">
        <v>0</v>
      </c>
      <c r="L4522" s="17">
        <f>IF($E4522&lt;&gt;"",VLOOKUP($E4522,GEMWs!$E$14:$L$20,7,FALSE),"")</f>
        <v>37.754918937403332</v>
      </c>
      <c r="M4522" s="17">
        <f>IF($E4522&lt;&gt;"",VLOOKUP($E4522,GEMWs!$E$14:$L$20,8,FALSE),"")</f>
        <v>96.174593288388181</v>
      </c>
      <c r="N4522" s="17">
        <f t="shared" ca="1" si="318"/>
        <v>37.754918937403332</v>
      </c>
      <c r="O4522" s="17">
        <f t="shared" ca="1" si="319"/>
        <v>96.174593288388181</v>
      </c>
      <c r="P4522" s="17">
        <f t="shared" ca="1" si="316"/>
        <v>0.22043243724909645</v>
      </c>
      <c r="Q4522" s="17">
        <f t="shared" ca="1" si="317"/>
        <v>0.56151623673590834</v>
      </c>
    </row>
    <row r="4523" spans="1:17" x14ac:dyDescent="0.35">
      <c r="A4523" t="s">
        <v>1883</v>
      </c>
      <c r="B4523" t="s">
        <v>3002</v>
      </c>
      <c r="C4523" t="s">
        <v>158</v>
      </c>
      <c r="D4523" t="s">
        <v>22</v>
      </c>
      <c r="G4523" t="s">
        <v>3040</v>
      </c>
      <c r="H4523">
        <v>56.1</v>
      </c>
      <c r="J4523">
        <v>0</v>
      </c>
      <c r="K4523">
        <v>0</v>
      </c>
      <c r="L4523" s="17" t="str">
        <f>IF($E4523&lt;&gt;"",VLOOKUP($E4523,GEMWs!$E$14:$L$20,7,FALSE),"")</f>
        <v/>
      </c>
      <c r="M4523" s="17" t="str">
        <f>IF($E4523&lt;&gt;"",VLOOKUP($E4523,GEMWs!$E$14:$L$20,8,FALSE),"")</f>
        <v/>
      </c>
      <c r="N4523" s="17">
        <f t="shared" ca="1" si="318"/>
        <v>0</v>
      </c>
      <c r="O4523" s="17">
        <f t="shared" ca="1" si="319"/>
        <v>0</v>
      </c>
      <c r="P4523" s="17">
        <f t="shared" ca="1" si="316"/>
        <v>0</v>
      </c>
      <c r="Q4523" s="17">
        <f t="shared" ca="1" si="317"/>
        <v>0</v>
      </c>
    </row>
    <row r="4524" spans="1:17" x14ac:dyDescent="0.35">
      <c r="A4524" t="s">
        <v>1883</v>
      </c>
      <c r="B4524" t="s">
        <v>153</v>
      </c>
      <c r="D4524" t="s">
        <v>14</v>
      </c>
      <c r="E4524" t="s">
        <v>21</v>
      </c>
      <c r="G4524" t="s">
        <v>3040</v>
      </c>
      <c r="H4524">
        <v>21.6</v>
      </c>
      <c r="J4524">
        <v>0</v>
      </c>
      <c r="K4524">
        <v>0</v>
      </c>
      <c r="L4524" s="17">
        <f>IF($E4524&lt;&gt;"",VLOOKUP($E4524,GEMWs!$E$14:$L$20,7,FALSE),"")</f>
        <v>37.754918937403332</v>
      </c>
      <c r="M4524" s="17">
        <f>IF($E4524&lt;&gt;"",VLOOKUP($E4524,GEMWs!$E$14:$L$20,8,FALSE),"")</f>
        <v>96.174593288388181</v>
      </c>
      <c r="N4524" s="17">
        <f t="shared" ca="1" si="318"/>
        <v>37.754918937403332</v>
      </c>
      <c r="O4524" s="17">
        <f t="shared" ca="1" si="319"/>
        <v>96.174593288388181</v>
      </c>
      <c r="P4524" s="17">
        <f t="shared" ca="1" si="316"/>
        <v>0.22459153983870206</v>
      </c>
      <c r="Q4524" s="17">
        <f t="shared" ca="1" si="317"/>
        <v>0.57211088271205768</v>
      </c>
    </row>
    <row r="4525" spans="1:17" x14ac:dyDescent="0.35">
      <c r="A4525" t="s">
        <v>1883</v>
      </c>
      <c r="B4525" t="s">
        <v>657</v>
      </c>
      <c r="C4525" t="s">
        <v>658</v>
      </c>
      <c r="D4525" t="s">
        <v>14</v>
      </c>
      <c r="E4525" t="s">
        <v>21</v>
      </c>
      <c r="F4525" t="s">
        <v>22</v>
      </c>
      <c r="G4525" t="s">
        <v>3040</v>
      </c>
      <c r="H4525">
        <v>3.4</v>
      </c>
      <c r="I4525">
        <v>360</v>
      </c>
      <c r="J4525">
        <v>166.34853000000001</v>
      </c>
      <c r="K4525">
        <v>178.01290700000001</v>
      </c>
      <c r="L4525" s="17">
        <f>IF($E4525&lt;&gt;"",VLOOKUP($E4525,GEMWs!$E$14:$L$20,7,FALSE),"")</f>
        <v>37.754918937403332</v>
      </c>
      <c r="M4525" s="17">
        <f>IF($E4525&lt;&gt;"",VLOOKUP($E4525,GEMWs!$E$14:$L$20,8,FALSE),"")</f>
        <v>96.174593288388181</v>
      </c>
      <c r="N4525" s="17">
        <f t="shared" si="318"/>
        <v>166.34853000000001</v>
      </c>
      <c r="O4525" s="17">
        <f t="shared" si="319"/>
        <v>178.01290700000001</v>
      </c>
      <c r="P4525" s="17">
        <f t="shared" si="316"/>
        <v>1.9099738649849696E-2</v>
      </c>
      <c r="Q4525" s="17">
        <f t="shared" si="317"/>
        <v>2.0439014399465986E-2</v>
      </c>
    </row>
    <row r="4526" spans="1:17" x14ac:dyDescent="0.35">
      <c r="A4526" t="s">
        <v>1883</v>
      </c>
      <c r="B4526" t="s">
        <v>1431</v>
      </c>
      <c r="D4526" t="s">
        <v>22</v>
      </c>
      <c r="G4526" t="s">
        <v>3040</v>
      </c>
      <c r="H4526">
        <v>144.6</v>
      </c>
      <c r="J4526">
        <v>0</v>
      </c>
      <c r="K4526">
        <v>0</v>
      </c>
      <c r="L4526" s="17" t="str">
        <f>IF($E4526&lt;&gt;"",VLOOKUP($E4526,GEMWs!$E$14:$L$20,7,FALSE),"")</f>
        <v/>
      </c>
      <c r="M4526" s="17" t="str">
        <f>IF($E4526&lt;&gt;"",VLOOKUP($E4526,GEMWs!$E$14:$L$20,8,FALSE),"")</f>
        <v/>
      </c>
      <c r="N4526" s="17">
        <f t="shared" ca="1" si="318"/>
        <v>0</v>
      </c>
      <c r="O4526" s="17">
        <f t="shared" ca="1" si="319"/>
        <v>0</v>
      </c>
      <c r="P4526" s="17">
        <f t="shared" ca="1" si="316"/>
        <v>0</v>
      </c>
      <c r="Q4526" s="17">
        <f t="shared" ca="1" si="317"/>
        <v>0</v>
      </c>
    </row>
    <row r="4527" spans="1:17" x14ac:dyDescent="0.35">
      <c r="A4527" t="s">
        <v>1883</v>
      </c>
      <c r="B4527" t="s">
        <v>1649</v>
      </c>
      <c r="D4527" t="s">
        <v>14</v>
      </c>
      <c r="E4527" t="s">
        <v>21</v>
      </c>
      <c r="G4527" t="s">
        <v>3040</v>
      </c>
      <c r="H4527">
        <v>3</v>
      </c>
      <c r="J4527">
        <v>0</v>
      </c>
      <c r="K4527">
        <v>0</v>
      </c>
      <c r="L4527" s="17">
        <f>IF($E4527&lt;&gt;"",VLOOKUP($E4527,GEMWs!$E$14:$L$20,7,FALSE),"")</f>
        <v>37.754918937403332</v>
      </c>
      <c r="M4527" s="17">
        <f>IF($E4527&lt;&gt;"",VLOOKUP($E4527,GEMWs!$E$14:$L$20,8,FALSE),"")</f>
        <v>96.174593288388181</v>
      </c>
      <c r="N4527" s="17">
        <f t="shared" ca="1" si="318"/>
        <v>37.754918937403332</v>
      </c>
      <c r="O4527" s="17">
        <f t="shared" ca="1" si="319"/>
        <v>96.174593288388181</v>
      </c>
      <c r="P4527" s="17">
        <f t="shared" ca="1" si="316"/>
        <v>3.1193269422041949E-2</v>
      </c>
      <c r="Q4527" s="17">
        <f t="shared" ca="1" si="317"/>
        <v>7.9459844821119105E-2</v>
      </c>
    </row>
    <row r="4528" spans="1:17" x14ac:dyDescent="0.35">
      <c r="A4528" t="s">
        <v>1883</v>
      </c>
      <c r="B4528" t="s">
        <v>1670</v>
      </c>
      <c r="D4528" t="s">
        <v>22</v>
      </c>
      <c r="G4528" t="s">
        <v>3040</v>
      </c>
      <c r="H4528">
        <v>504.3</v>
      </c>
      <c r="J4528">
        <v>0</v>
      </c>
      <c r="K4528">
        <v>0</v>
      </c>
      <c r="L4528" s="17" t="str">
        <f>IF($E4528&lt;&gt;"",VLOOKUP($E4528,GEMWs!$E$14:$L$20,7,FALSE),"")</f>
        <v/>
      </c>
      <c r="M4528" s="17" t="str">
        <f>IF($E4528&lt;&gt;"",VLOOKUP($E4528,GEMWs!$E$14:$L$20,8,FALSE),"")</f>
        <v/>
      </c>
      <c r="N4528" s="17">
        <f t="shared" ca="1" si="318"/>
        <v>0</v>
      </c>
      <c r="O4528" s="17">
        <f t="shared" ca="1" si="319"/>
        <v>0</v>
      </c>
      <c r="P4528" s="17">
        <f t="shared" ca="1" si="316"/>
        <v>0</v>
      </c>
      <c r="Q4528" s="17">
        <f t="shared" ca="1" si="317"/>
        <v>0</v>
      </c>
    </row>
    <row r="4529" spans="1:17" x14ac:dyDescent="0.35">
      <c r="A4529" t="s">
        <v>1883</v>
      </c>
      <c r="B4529" t="s">
        <v>162</v>
      </c>
      <c r="D4529" t="s">
        <v>22</v>
      </c>
      <c r="G4529" t="s">
        <v>3040</v>
      </c>
      <c r="H4529">
        <v>61</v>
      </c>
      <c r="J4529">
        <v>0</v>
      </c>
      <c r="K4529">
        <v>0</v>
      </c>
      <c r="L4529" s="17" t="str">
        <f>IF($E4529&lt;&gt;"",VLOOKUP($E4529,GEMWs!$E$14:$L$20,7,FALSE),"")</f>
        <v/>
      </c>
      <c r="M4529" s="17" t="str">
        <f>IF($E4529&lt;&gt;"",VLOOKUP($E4529,GEMWs!$E$14:$L$20,8,FALSE),"")</f>
        <v/>
      </c>
      <c r="N4529" s="17">
        <f t="shared" ca="1" si="318"/>
        <v>0</v>
      </c>
      <c r="O4529" s="17">
        <f t="shared" ca="1" si="319"/>
        <v>0</v>
      </c>
      <c r="P4529" s="17">
        <f t="shared" ca="1" si="316"/>
        <v>0</v>
      </c>
      <c r="Q4529" s="17">
        <f t="shared" ca="1" si="317"/>
        <v>0</v>
      </c>
    </row>
    <row r="4530" spans="1:17" x14ac:dyDescent="0.35">
      <c r="A4530" t="s">
        <v>1883</v>
      </c>
      <c r="B4530" t="s">
        <v>29</v>
      </c>
      <c r="C4530" t="s">
        <v>30</v>
      </c>
      <c r="D4530" t="s">
        <v>14</v>
      </c>
      <c r="E4530" t="s">
        <v>21</v>
      </c>
      <c r="F4530" t="s">
        <v>22</v>
      </c>
      <c r="G4530" t="s">
        <v>3040</v>
      </c>
      <c r="H4530">
        <v>206.5</v>
      </c>
      <c r="I4530">
        <v>220</v>
      </c>
      <c r="J4530">
        <v>23.318957000000001</v>
      </c>
      <c r="K4530">
        <v>970.84579099999996</v>
      </c>
      <c r="L4530" s="17">
        <f>IF($E4530&lt;&gt;"",VLOOKUP($E4530,GEMWs!$E$14:$L$20,7,FALSE),"")</f>
        <v>37.754918937403332</v>
      </c>
      <c r="M4530" s="17">
        <f>IF($E4530&lt;&gt;"",VLOOKUP($E4530,GEMWs!$E$14:$L$20,8,FALSE),"")</f>
        <v>96.174593288388181</v>
      </c>
      <c r="N4530" s="17">
        <f t="shared" si="318"/>
        <v>23.318957000000001</v>
      </c>
      <c r="O4530" s="17">
        <f t="shared" si="319"/>
        <v>970.84579099999996</v>
      </c>
      <c r="P4530" s="17">
        <f t="shared" si="316"/>
        <v>0.21270113329460785</v>
      </c>
      <c r="Q4530" s="17">
        <f t="shared" si="317"/>
        <v>8.8554560995159424</v>
      </c>
    </row>
    <row r="4531" spans="1:17" x14ac:dyDescent="0.35">
      <c r="A4531" t="s">
        <v>1883</v>
      </c>
      <c r="B4531" t="s">
        <v>102</v>
      </c>
      <c r="D4531" t="s">
        <v>22</v>
      </c>
      <c r="G4531" t="s">
        <v>3040</v>
      </c>
      <c r="H4531">
        <v>139.30000000000001</v>
      </c>
      <c r="J4531">
        <v>0</v>
      </c>
      <c r="K4531">
        <v>0</v>
      </c>
      <c r="L4531" s="17" t="str">
        <f>IF($E4531&lt;&gt;"",VLOOKUP($E4531,GEMWs!$E$14:$L$20,7,FALSE),"")</f>
        <v/>
      </c>
      <c r="M4531" s="17" t="str">
        <f>IF($E4531&lt;&gt;"",VLOOKUP($E4531,GEMWs!$E$14:$L$20,8,FALSE),"")</f>
        <v/>
      </c>
      <c r="N4531" s="17">
        <f t="shared" ca="1" si="318"/>
        <v>0</v>
      </c>
      <c r="O4531" s="17">
        <f t="shared" ca="1" si="319"/>
        <v>0</v>
      </c>
      <c r="P4531" s="17">
        <f t="shared" ca="1" si="316"/>
        <v>0</v>
      </c>
      <c r="Q4531" s="17">
        <f t="shared" ca="1" si="317"/>
        <v>0</v>
      </c>
    </row>
    <row r="4532" spans="1:17" x14ac:dyDescent="0.35">
      <c r="A4532" t="s">
        <v>1883</v>
      </c>
      <c r="B4532" t="s">
        <v>693</v>
      </c>
      <c r="D4532" t="s">
        <v>14</v>
      </c>
      <c r="E4532" t="s">
        <v>18</v>
      </c>
      <c r="G4532" t="s">
        <v>3040</v>
      </c>
      <c r="H4532">
        <v>62.4</v>
      </c>
      <c r="J4532">
        <v>0</v>
      </c>
      <c r="K4532">
        <v>0</v>
      </c>
      <c r="L4532" s="17">
        <f>IF($E4532&lt;&gt;"",VLOOKUP($E4532,GEMWs!$E$14:$L$20,7,FALSE),"")</f>
        <v>5950.3939027696888</v>
      </c>
      <c r="M4532" s="17">
        <f>IF($E4532&lt;&gt;"",VLOOKUP($E4532,GEMWs!$E$14:$L$20,8,FALSE),"")</f>
        <v>10539.430626954083</v>
      </c>
      <c r="N4532" s="17">
        <f t="shared" ca="1" si="318"/>
        <v>5950.3939027696888</v>
      </c>
      <c r="O4532" s="17">
        <f t="shared" ca="1" si="319"/>
        <v>10539.430626954083</v>
      </c>
      <c r="P4532" s="17">
        <f t="shared" ca="1" si="316"/>
        <v>5.9206234386528457E-3</v>
      </c>
      <c r="Q4532" s="17">
        <f t="shared" ca="1" si="317"/>
        <v>1.0486700715889599E-2</v>
      </c>
    </row>
    <row r="4533" spans="1:17" x14ac:dyDescent="0.35">
      <c r="A4533" t="s">
        <v>1883</v>
      </c>
      <c r="B4533" t="s">
        <v>824</v>
      </c>
      <c r="D4533" t="s">
        <v>22</v>
      </c>
      <c r="G4533" t="s">
        <v>3040</v>
      </c>
      <c r="H4533">
        <v>1442.7</v>
      </c>
      <c r="J4533">
        <v>0</v>
      </c>
      <c r="K4533">
        <v>0</v>
      </c>
      <c r="L4533" s="17" t="str">
        <f>IF($E4533&lt;&gt;"",VLOOKUP($E4533,GEMWs!$E$14:$L$20,7,FALSE),"")</f>
        <v/>
      </c>
      <c r="M4533" s="17" t="str">
        <f>IF($E4533&lt;&gt;"",VLOOKUP($E4533,GEMWs!$E$14:$L$20,8,FALSE),"")</f>
        <v/>
      </c>
      <c r="N4533" s="17">
        <f t="shared" ca="1" si="318"/>
        <v>0</v>
      </c>
      <c r="O4533" s="17">
        <f t="shared" ca="1" si="319"/>
        <v>0</v>
      </c>
      <c r="P4533" s="17">
        <f t="shared" ca="1" si="316"/>
        <v>0</v>
      </c>
      <c r="Q4533" s="17">
        <f t="shared" ca="1" si="317"/>
        <v>0</v>
      </c>
    </row>
    <row r="4534" spans="1:17" x14ac:dyDescent="0.35">
      <c r="A4534" t="s">
        <v>1883</v>
      </c>
      <c r="B4534" t="s">
        <v>2982</v>
      </c>
      <c r="C4534" t="s">
        <v>158</v>
      </c>
      <c r="D4534" t="s">
        <v>22</v>
      </c>
      <c r="G4534" t="s">
        <v>3040</v>
      </c>
      <c r="H4534">
        <v>7.9</v>
      </c>
      <c r="J4534">
        <v>0</v>
      </c>
      <c r="K4534">
        <v>0</v>
      </c>
      <c r="L4534" s="17" t="str">
        <f>IF($E4534&lt;&gt;"",VLOOKUP($E4534,GEMWs!$E$14:$L$20,7,FALSE),"")</f>
        <v/>
      </c>
      <c r="M4534" s="17" t="str">
        <f>IF($E4534&lt;&gt;"",VLOOKUP($E4534,GEMWs!$E$14:$L$20,8,FALSE),"")</f>
        <v/>
      </c>
      <c r="N4534" s="17">
        <f t="shared" ca="1" si="318"/>
        <v>0</v>
      </c>
      <c r="O4534" s="17">
        <f t="shared" ca="1" si="319"/>
        <v>0</v>
      </c>
      <c r="P4534" s="17">
        <f t="shared" ca="1" si="316"/>
        <v>0</v>
      </c>
      <c r="Q4534" s="17">
        <f t="shared" ca="1" si="317"/>
        <v>0</v>
      </c>
    </row>
    <row r="4535" spans="1:17" x14ac:dyDescent="0.35">
      <c r="A4535" t="s">
        <v>1883</v>
      </c>
      <c r="B4535" t="s">
        <v>1590</v>
      </c>
      <c r="C4535" t="s">
        <v>158</v>
      </c>
      <c r="D4535" t="s">
        <v>14</v>
      </c>
      <c r="E4535" t="s">
        <v>21</v>
      </c>
      <c r="G4535" t="s">
        <v>3040</v>
      </c>
      <c r="H4535">
        <v>3.9</v>
      </c>
      <c r="J4535">
        <v>0</v>
      </c>
      <c r="K4535">
        <v>0</v>
      </c>
      <c r="L4535" s="17">
        <f>IF($E4535&lt;&gt;"",VLOOKUP($E4535,GEMWs!$E$14:$L$20,7,FALSE),"")</f>
        <v>37.754918937403332</v>
      </c>
      <c r="M4535" s="17">
        <f>IF($E4535&lt;&gt;"",VLOOKUP($E4535,GEMWs!$E$14:$L$20,8,FALSE),"")</f>
        <v>96.174593288388181</v>
      </c>
      <c r="N4535" s="17">
        <f t="shared" ca="1" si="318"/>
        <v>37.754918937403332</v>
      </c>
      <c r="O4535" s="17">
        <f t="shared" ca="1" si="319"/>
        <v>96.174593288388181</v>
      </c>
      <c r="P4535" s="17">
        <f t="shared" ca="1" si="316"/>
        <v>4.0551250248654531E-2</v>
      </c>
      <c r="Q4535" s="17">
        <f t="shared" ca="1" si="317"/>
        <v>0.10329779826745485</v>
      </c>
    </row>
    <row r="4536" spans="1:17" x14ac:dyDescent="0.35">
      <c r="A4536" t="s">
        <v>1883</v>
      </c>
      <c r="B4536" t="s">
        <v>1710</v>
      </c>
      <c r="D4536" t="s">
        <v>22</v>
      </c>
      <c r="G4536" t="s">
        <v>3040</v>
      </c>
      <c r="H4536">
        <v>3.6</v>
      </c>
      <c r="J4536">
        <v>0</v>
      </c>
      <c r="K4536">
        <v>0</v>
      </c>
      <c r="L4536" s="17" t="str">
        <f>IF($E4536&lt;&gt;"",VLOOKUP($E4536,GEMWs!$E$14:$L$20,7,FALSE),"")</f>
        <v/>
      </c>
      <c r="M4536" s="17" t="str">
        <f>IF($E4536&lt;&gt;"",VLOOKUP($E4536,GEMWs!$E$14:$L$20,8,FALSE),"")</f>
        <v/>
      </c>
      <c r="N4536" s="17">
        <f t="shared" ca="1" si="318"/>
        <v>0</v>
      </c>
      <c r="O4536" s="17">
        <f t="shared" ca="1" si="319"/>
        <v>0</v>
      </c>
      <c r="P4536" s="17">
        <f t="shared" ca="1" si="316"/>
        <v>0</v>
      </c>
      <c r="Q4536" s="17">
        <f t="shared" ca="1" si="317"/>
        <v>0</v>
      </c>
    </row>
    <row r="4537" spans="1:17" x14ac:dyDescent="0.35">
      <c r="A4537" t="s">
        <v>1883</v>
      </c>
      <c r="B4537" t="s">
        <v>115</v>
      </c>
      <c r="D4537" t="s">
        <v>14</v>
      </c>
      <c r="E4537" t="s">
        <v>18</v>
      </c>
      <c r="G4537" t="s">
        <v>3040</v>
      </c>
      <c r="H4537">
        <v>117.6</v>
      </c>
      <c r="J4537">
        <v>0</v>
      </c>
      <c r="K4537">
        <v>0</v>
      </c>
      <c r="L4537" s="17">
        <f>IF($E4537&lt;&gt;"",VLOOKUP($E4537,GEMWs!$E$14:$L$20,7,FALSE),"")</f>
        <v>5950.3939027696888</v>
      </c>
      <c r="M4537" s="17">
        <f>IF($E4537&lt;&gt;"",VLOOKUP($E4537,GEMWs!$E$14:$L$20,8,FALSE),"")</f>
        <v>10539.430626954083</v>
      </c>
      <c r="N4537" s="17">
        <f t="shared" ca="1" si="318"/>
        <v>5950.3939027696888</v>
      </c>
      <c r="O4537" s="17">
        <f t="shared" ca="1" si="319"/>
        <v>10539.430626954083</v>
      </c>
      <c r="P4537" s="17">
        <f t="shared" ca="1" si="316"/>
        <v>1.1158098018999594E-2</v>
      </c>
      <c r="Q4537" s="17">
        <f t="shared" ca="1" si="317"/>
        <v>1.9763397503022705E-2</v>
      </c>
    </row>
    <row r="4538" spans="1:17" x14ac:dyDescent="0.35">
      <c r="A4538" t="s">
        <v>1883</v>
      </c>
      <c r="B4538" t="s">
        <v>684</v>
      </c>
      <c r="D4538" t="s">
        <v>22</v>
      </c>
      <c r="G4538" t="s">
        <v>3040</v>
      </c>
      <c r="H4538">
        <v>7345.4</v>
      </c>
      <c r="J4538">
        <v>0</v>
      </c>
      <c r="K4538">
        <v>0</v>
      </c>
      <c r="L4538" s="17" t="str">
        <f>IF($E4538&lt;&gt;"",VLOOKUP($E4538,GEMWs!$E$14:$L$20,7,FALSE),"")</f>
        <v/>
      </c>
      <c r="M4538" s="17" t="str">
        <f>IF($E4538&lt;&gt;"",VLOOKUP($E4538,GEMWs!$E$14:$L$20,8,FALSE),"")</f>
        <v/>
      </c>
      <c r="N4538" s="17">
        <f t="shared" ca="1" si="318"/>
        <v>0</v>
      </c>
      <c r="O4538" s="17">
        <f t="shared" ca="1" si="319"/>
        <v>0</v>
      </c>
      <c r="P4538" s="17">
        <f t="shared" ca="1" si="316"/>
        <v>0</v>
      </c>
      <c r="Q4538" s="17">
        <f t="shared" ca="1" si="317"/>
        <v>0</v>
      </c>
    </row>
    <row r="4539" spans="1:17" x14ac:dyDescent="0.35">
      <c r="A4539" t="s">
        <v>1883</v>
      </c>
      <c r="B4539" t="s">
        <v>65</v>
      </c>
      <c r="C4539" t="s">
        <v>66</v>
      </c>
      <c r="D4539" t="s">
        <v>14</v>
      </c>
      <c r="E4539" t="s">
        <v>21</v>
      </c>
      <c r="F4539" t="s">
        <v>22</v>
      </c>
      <c r="G4539" t="s">
        <v>3040</v>
      </c>
      <c r="H4539">
        <v>5.9</v>
      </c>
      <c r="I4539">
        <v>228</v>
      </c>
      <c r="J4539">
        <v>8.1199999999999992</v>
      </c>
      <c r="K4539">
        <v>38</v>
      </c>
      <c r="L4539" s="17">
        <f>IF($E4539&lt;&gt;"",VLOOKUP($E4539,GEMWs!$E$14:$L$20,7,FALSE),"")</f>
        <v>37.754918937403332</v>
      </c>
      <c r="M4539" s="17">
        <f>IF($E4539&lt;&gt;"",VLOOKUP($E4539,GEMWs!$E$14:$L$20,8,FALSE),"")</f>
        <v>96.174593288388181</v>
      </c>
      <c r="N4539" s="17">
        <f t="shared" si="318"/>
        <v>8.1199999999999992</v>
      </c>
      <c r="O4539" s="17">
        <f t="shared" si="319"/>
        <v>38</v>
      </c>
      <c r="P4539" s="17">
        <f t="shared" si="316"/>
        <v>0.15526315789473685</v>
      </c>
      <c r="Q4539" s="17">
        <f t="shared" si="317"/>
        <v>0.72660098522167504</v>
      </c>
    </row>
    <row r="4540" spans="1:17" x14ac:dyDescent="0.35">
      <c r="A4540" t="s">
        <v>1883</v>
      </c>
      <c r="B4540" t="s">
        <v>75</v>
      </c>
      <c r="C4540" t="s">
        <v>76</v>
      </c>
      <c r="D4540" t="s">
        <v>14</v>
      </c>
      <c r="E4540" t="s">
        <v>21</v>
      </c>
      <c r="F4540" t="s">
        <v>22</v>
      </c>
      <c r="G4540" t="s">
        <v>3040</v>
      </c>
      <c r="H4540">
        <v>55.6</v>
      </c>
      <c r="I4540">
        <v>361</v>
      </c>
      <c r="J4540">
        <v>1718.388093</v>
      </c>
      <c r="K4540">
        <v>14854.242462</v>
      </c>
      <c r="L4540" s="17">
        <f>IF($E4540&lt;&gt;"",VLOOKUP($E4540,GEMWs!$E$14:$L$20,7,FALSE),"")</f>
        <v>37.754918937403332</v>
      </c>
      <c r="M4540" s="17">
        <f>IF($E4540&lt;&gt;"",VLOOKUP($E4540,GEMWs!$E$14:$L$20,8,FALSE),"")</f>
        <v>96.174593288388181</v>
      </c>
      <c r="N4540" s="17">
        <f t="shared" si="318"/>
        <v>1718.388093</v>
      </c>
      <c r="O4540" s="17">
        <f t="shared" si="319"/>
        <v>14854.242462</v>
      </c>
      <c r="P4540" s="17">
        <f t="shared" si="316"/>
        <v>3.743038404162007E-3</v>
      </c>
      <c r="Q4540" s="17">
        <f t="shared" si="317"/>
        <v>3.2355903899992863E-2</v>
      </c>
    </row>
    <row r="4541" spans="1:17" x14ac:dyDescent="0.35">
      <c r="A4541" t="s">
        <v>1883</v>
      </c>
      <c r="B4541" t="s">
        <v>33</v>
      </c>
      <c r="C4541" t="s">
        <v>34</v>
      </c>
      <c r="D4541" t="s">
        <v>14</v>
      </c>
      <c r="E4541" t="s">
        <v>21</v>
      </c>
      <c r="F4541" t="s">
        <v>22</v>
      </c>
      <c r="G4541" t="s">
        <v>3040</v>
      </c>
      <c r="H4541">
        <v>20.2</v>
      </c>
      <c r="I4541">
        <v>364</v>
      </c>
      <c r="J4541">
        <v>3500</v>
      </c>
      <c r="K4541">
        <v>3500</v>
      </c>
      <c r="L4541" s="17">
        <f>IF($E4541&lt;&gt;"",VLOOKUP($E4541,GEMWs!$E$14:$L$20,7,FALSE),"")</f>
        <v>37.754918937403332</v>
      </c>
      <c r="M4541" s="17">
        <f>IF($E4541&lt;&gt;"",VLOOKUP($E4541,GEMWs!$E$14:$L$20,8,FALSE),"")</f>
        <v>96.174593288388181</v>
      </c>
      <c r="N4541" s="17">
        <f t="shared" si="318"/>
        <v>3500</v>
      </c>
      <c r="O4541" s="17">
        <f t="shared" si="319"/>
        <v>3500</v>
      </c>
      <c r="P4541" s="17">
        <f t="shared" si="316"/>
        <v>5.7714285714285714E-3</v>
      </c>
      <c r="Q4541" s="17">
        <f t="shared" si="317"/>
        <v>5.7714285714285714E-3</v>
      </c>
    </row>
    <row r="4542" spans="1:17" x14ac:dyDescent="0.35">
      <c r="A4542" t="s">
        <v>1883</v>
      </c>
      <c r="B4542" t="s">
        <v>1339</v>
      </c>
      <c r="D4542" t="s">
        <v>22</v>
      </c>
      <c r="G4542" t="s">
        <v>3040</v>
      </c>
      <c r="H4542">
        <v>191.6</v>
      </c>
      <c r="J4542">
        <v>0</v>
      </c>
      <c r="K4542">
        <v>0</v>
      </c>
      <c r="L4542" s="17" t="str">
        <f>IF($E4542&lt;&gt;"",VLOOKUP($E4542,GEMWs!$E$14:$L$20,7,FALSE),"")</f>
        <v/>
      </c>
      <c r="M4542" s="17" t="str">
        <f>IF($E4542&lt;&gt;"",VLOOKUP($E4542,GEMWs!$E$14:$L$20,8,FALSE),"")</f>
        <v/>
      </c>
      <c r="N4542" s="17">
        <f t="shared" ca="1" si="318"/>
        <v>0</v>
      </c>
      <c r="O4542" s="17">
        <f t="shared" ca="1" si="319"/>
        <v>0</v>
      </c>
      <c r="P4542" s="17">
        <f t="shared" ca="1" si="316"/>
        <v>0</v>
      </c>
      <c r="Q4542" s="17">
        <f t="shared" ca="1" si="317"/>
        <v>0</v>
      </c>
    </row>
    <row r="4543" spans="1:17" x14ac:dyDescent="0.35">
      <c r="A4543" t="s">
        <v>1883</v>
      </c>
      <c r="B4543" t="s">
        <v>35</v>
      </c>
      <c r="C4543" t="s">
        <v>36</v>
      </c>
      <c r="D4543" t="s">
        <v>14</v>
      </c>
      <c r="E4543" t="s">
        <v>21</v>
      </c>
      <c r="F4543" t="s">
        <v>22</v>
      </c>
      <c r="G4543" t="s">
        <v>3040</v>
      </c>
      <c r="H4543">
        <v>2.4</v>
      </c>
      <c r="I4543">
        <v>365</v>
      </c>
      <c r="J4543">
        <v>239.01020199999999</v>
      </c>
      <c r="K4543">
        <v>367.30557099999999</v>
      </c>
      <c r="L4543" s="17">
        <f>IF($E4543&lt;&gt;"",VLOOKUP($E4543,GEMWs!$E$14:$L$20,7,FALSE),"")</f>
        <v>37.754918937403332</v>
      </c>
      <c r="M4543" s="17">
        <f>IF($E4543&lt;&gt;"",VLOOKUP($E4543,GEMWs!$E$14:$L$20,8,FALSE),"")</f>
        <v>96.174593288388181</v>
      </c>
      <c r="N4543" s="17">
        <f t="shared" si="318"/>
        <v>239.01020199999999</v>
      </c>
      <c r="O4543" s="17">
        <f t="shared" si="319"/>
        <v>367.30557099999999</v>
      </c>
      <c r="P4543" s="17">
        <f t="shared" si="316"/>
        <v>6.5340691497434433E-3</v>
      </c>
      <c r="Q4543" s="17">
        <f t="shared" si="317"/>
        <v>1.0041412374522826E-2</v>
      </c>
    </row>
    <row r="4544" spans="1:17" x14ac:dyDescent="0.35">
      <c r="A4544" t="s">
        <v>1883</v>
      </c>
      <c r="B4544" t="s">
        <v>1749</v>
      </c>
      <c r="D4544" t="s">
        <v>22</v>
      </c>
      <c r="G4544" t="s">
        <v>3040</v>
      </c>
      <c r="H4544">
        <v>1.1000000000000001</v>
      </c>
      <c r="J4544">
        <v>0</v>
      </c>
      <c r="K4544">
        <v>0</v>
      </c>
      <c r="L4544" s="17" t="str">
        <f>IF($E4544&lt;&gt;"",VLOOKUP($E4544,GEMWs!$E$14:$L$20,7,FALSE),"")</f>
        <v/>
      </c>
      <c r="M4544" s="17" t="str">
        <f>IF($E4544&lt;&gt;"",VLOOKUP($E4544,GEMWs!$E$14:$L$20,8,FALSE),"")</f>
        <v/>
      </c>
      <c r="N4544" s="17">
        <f t="shared" ca="1" si="318"/>
        <v>0</v>
      </c>
      <c r="O4544" s="17">
        <f t="shared" ca="1" si="319"/>
        <v>0</v>
      </c>
      <c r="P4544" s="17">
        <f t="shared" ca="1" si="316"/>
        <v>0</v>
      </c>
      <c r="Q4544" s="17">
        <f t="shared" ca="1" si="317"/>
        <v>0</v>
      </c>
    </row>
    <row r="4545" spans="1:17" x14ac:dyDescent="0.35">
      <c r="A4545" t="s">
        <v>1883</v>
      </c>
      <c r="B4545" t="s">
        <v>37</v>
      </c>
      <c r="C4545" t="s">
        <v>38</v>
      </c>
      <c r="D4545" t="s">
        <v>14</v>
      </c>
      <c r="E4545" t="s">
        <v>21</v>
      </c>
      <c r="F4545" t="s">
        <v>22</v>
      </c>
      <c r="G4545" t="s">
        <v>3040</v>
      </c>
      <c r="H4545">
        <v>2074.9</v>
      </c>
      <c r="I4545">
        <v>229</v>
      </c>
      <c r="J4545">
        <v>1800</v>
      </c>
      <c r="K4545">
        <v>1800</v>
      </c>
      <c r="L4545" s="17">
        <f>IF($E4545&lt;&gt;"",VLOOKUP($E4545,GEMWs!$E$14:$L$20,7,FALSE),"")</f>
        <v>37.754918937403332</v>
      </c>
      <c r="M4545" s="17">
        <f>IF($E4545&lt;&gt;"",VLOOKUP($E4545,GEMWs!$E$14:$L$20,8,FALSE),"")</f>
        <v>96.174593288388181</v>
      </c>
      <c r="N4545" s="17">
        <f t="shared" si="318"/>
        <v>1800</v>
      </c>
      <c r="O4545" s="17">
        <f t="shared" si="319"/>
        <v>1800</v>
      </c>
      <c r="P4545" s="17">
        <f t="shared" si="316"/>
        <v>1.1527222222222222</v>
      </c>
      <c r="Q4545" s="17">
        <f t="shared" si="317"/>
        <v>1.1527222222222222</v>
      </c>
    </row>
    <row r="4546" spans="1:17" x14ac:dyDescent="0.35">
      <c r="A4546" t="s">
        <v>1883</v>
      </c>
      <c r="B4546" t="s">
        <v>128</v>
      </c>
      <c r="D4546" t="s">
        <v>22</v>
      </c>
      <c r="G4546" t="s">
        <v>3040</v>
      </c>
      <c r="H4546">
        <v>392.2</v>
      </c>
      <c r="J4546">
        <v>0</v>
      </c>
      <c r="K4546">
        <v>0</v>
      </c>
      <c r="L4546" s="17" t="str">
        <f>IF($E4546&lt;&gt;"",VLOOKUP($E4546,GEMWs!$E$14:$L$20,7,FALSE),"")</f>
        <v/>
      </c>
      <c r="M4546" s="17" t="str">
        <f>IF($E4546&lt;&gt;"",VLOOKUP($E4546,GEMWs!$E$14:$L$20,8,FALSE),"")</f>
        <v/>
      </c>
      <c r="N4546" s="17">
        <f t="shared" ca="1" si="318"/>
        <v>0</v>
      </c>
      <c r="O4546" s="17">
        <f t="shared" ca="1" si="319"/>
        <v>0</v>
      </c>
      <c r="P4546" s="17">
        <f t="shared" ca="1" si="316"/>
        <v>0</v>
      </c>
      <c r="Q4546" s="17">
        <f t="shared" ca="1" si="317"/>
        <v>0</v>
      </c>
    </row>
    <row r="4547" spans="1:17" x14ac:dyDescent="0.35">
      <c r="A4547" t="s">
        <v>1883</v>
      </c>
      <c r="B4547" t="s">
        <v>39</v>
      </c>
      <c r="C4547" t="s">
        <v>40</v>
      </c>
      <c r="D4547" t="s">
        <v>14</v>
      </c>
      <c r="E4547" t="s">
        <v>21</v>
      </c>
      <c r="F4547" t="s">
        <v>22</v>
      </c>
      <c r="G4547" t="s">
        <v>3040</v>
      </c>
      <c r="H4547">
        <v>2249.8000000000002</v>
      </c>
      <c r="I4547">
        <v>230</v>
      </c>
      <c r="J4547">
        <v>68.8</v>
      </c>
      <c r="K4547">
        <v>127.171933</v>
      </c>
      <c r="L4547" s="17">
        <f>IF($E4547&lt;&gt;"",VLOOKUP($E4547,GEMWs!$E$14:$L$20,7,FALSE),"")</f>
        <v>37.754918937403332</v>
      </c>
      <c r="M4547" s="17">
        <f>IF($E4547&lt;&gt;"",VLOOKUP($E4547,GEMWs!$E$14:$L$20,8,FALSE),"")</f>
        <v>96.174593288388181</v>
      </c>
      <c r="N4547" s="17">
        <f t="shared" si="318"/>
        <v>68.8</v>
      </c>
      <c r="O4547" s="17">
        <f t="shared" si="319"/>
        <v>127.171933</v>
      </c>
      <c r="P4547" s="17">
        <f t="shared" ref="P4547:P4610" si="320">IF(O4547&gt;0,$H4547/O4547,0)</f>
        <v>17.691010484208022</v>
      </c>
      <c r="Q4547" s="17">
        <f t="shared" ref="Q4547:Q4610" si="321">IF(N4547&gt;0,$H4547/N4547,0)</f>
        <v>32.700581395348841</v>
      </c>
    </row>
    <row r="4548" spans="1:17" x14ac:dyDescent="0.35">
      <c r="A4548" t="s">
        <v>1883</v>
      </c>
      <c r="B4548" t="s">
        <v>659</v>
      </c>
      <c r="C4548" t="s">
        <v>660</v>
      </c>
      <c r="D4548" t="s">
        <v>14</v>
      </c>
      <c r="E4548" t="s">
        <v>21</v>
      </c>
      <c r="F4548" t="s">
        <v>22</v>
      </c>
      <c r="G4548" t="s">
        <v>3040</v>
      </c>
      <c r="H4548">
        <v>343.4</v>
      </c>
      <c r="I4548">
        <v>231</v>
      </c>
      <c r="J4548">
        <v>1100</v>
      </c>
      <c r="K4548">
        <v>1100</v>
      </c>
      <c r="L4548" s="17">
        <f>IF($E4548&lt;&gt;"",VLOOKUP($E4548,GEMWs!$E$14:$L$20,7,FALSE),"")</f>
        <v>37.754918937403332</v>
      </c>
      <c r="M4548" s="17">
        <f>IF($E4548&lt;&gt;"",VLOOKUP($E4548,GEMWs!$E$14:$L$20,8,FALSE),"")</f>
        <v>96.174593288388181</v>
      </c>
      <c r="N4548" s="17">
        <f t="shared" si="318"/>
        <v>1100</v>
      </c>
      <c r="O4548" s="17">
        <f t="shared" si="319"/>
        <v>1100</v>
      </c>
      <c r="P4548" s="17">
        <f t="shared" si="320"/>
        <v>0.31218181818181817</v>
      </c>
      <c r="Q4548" s="17">
        <f t="shared" si="321"/>
        <v>0.31218181818181817</v>
      </c>
    </row>
    <row r="4549" spans="1:17" x14ac:dyDescent="0.35">
      <c r="A4549" t="s">
        <v>1883</v>
      </c>
      <c r="B4549" t="s">
        <v>41</v>
      </c>
      <c r="C4549" t="s">
        <v>42</v>
      </c>
      <c r="D4549" t="s">
        <v>14</v>
      </c>
      <c r="E4549" t="s">
        <v>21</v>
      </c>
      <c r="F4549" t="s">
        <v>22</v>
      </c>
      <c r="G4549" t="s">
        <v>3040</v>
      </c>
      <c r="H4549">
        <v>0.1</v>
      </c>
      <c r="I4549">
        <v>232</v>
      </c>
      <c r="J4549">
        <v>300</v>
      </c>
      <c r="K4549">
        <v>10000</v>
      </c>
      <c r="L4549" s="17">
        <f>IF($E4549&lt;&gt;"",VLOOKUP($E4549,GEMWs!$E$14:$L$20,7,FALSE),"")</f>
        <v>37.754918937403332</v>
      </c>
      <c r="M4549" s="17">
        <f>IF($E4549&lt;&gt;"",VLOOKUP($E4549,GEMWs!$E$14:$L$20,8,FALSE),"")</f>
        <v>96.174593288388181</v>
      </c>
      <c r="N4549" s="17">
        <f t="shared" si="318"/>
        <v>300</v>
      </c>
      <c r="O4549" s="17">
        <f t="shared" si="319"/>
        <v>10000</v>
      </c>
      <c r="P4549" s="17">
        <f t="shared" si="320"/>
        <v>1.0000000000000001E-5</v>
      </c>
      <c r="Q4549" s="17">
        <f t="shared" si="321"/>
        <v>3.3333333333333338E-4</v>
      </c>
    </row>
    <row r="4550" spans="1:17" x14ac:dyDescent="0.35">
      <c r="A4550" t="s">
        <v>1883</v>
      </c>
      <c r="B4550" t="s">
        <v>89</v>
      </c>
      <c r="C4550" t="s">
        <v>90</v>
      </c>
      <c r="D4550" t="s">
        <v>14</v>
      </c>
      <c r="E4550" t="s">
        <v>21</v>
      </c>
      <c r="F4550" t="s">
        <v>22</v>
      </c>
      <c r="G4550" t="s">
        <v>3040</v>
      </c>
      <c r="H4550">
        <v>5030.6000000000004</v>
      </c>
      <c r="I4550">
        <v>233</v>
      </c>
      <c r="J4550">
        <v>16.640218999999998</v>
      </c>
      <c r="K4550">
        <v>16.640218999999998</v>
      </c>
      <c r="L4550" s="17">
        <f>IF($E4550&lt;&gt;"",VLOOKUP($E4550,GEMWs!$E$14:$L$20,7,FALSE),"")</f>
        <v>37.754918937403332</v>
      </c>
      <c r="M4550" s="17">
        <f>IF($E4550&lt;&gt;"",VLOOKUP($E4550,GEMWs!$E$14:$L$20,8,FALSE),"")</f>
        <v>96.174593288388181</v>
      </c>
      <c r="N4550" s="17">
        <f t="shared" si="318"/>
        <v>16.640218999999998</v>
      </c>
      <c r="O4550" s="17">
        <f t="shared" si="319"/>
        <v>16.640218999999998</v>
      </c>
      <c r="P4550" s="17">
        <f t="shared" si="320"/>
        <v>302.31573274366167</v>
      </c>
      <c r="Q4550" s="17">
        <f t="shared" si="321"/>
        <v>302.31573274366167</v>
      </c>
    </row>
    <row r="4551" spans="1:17" x14ac:dyDescent="0.35">
      <c r="A4551" t="s">
        <v>1883</v>
      </c>
      <c r="B4551" t="s">
        <v>127</v>
      </c>
      <c r="D4551" t="s">
        <v>14</v>
      </c>
      <c r="E4551" t="s">
        <v>21</v>
      </c>
      <c r="G4551" t="s">
        <v>3040</v>
      </c>
      <c r="H4551">
        <v>1.1000000000000001</v>
      </c>
      <c r="J4551">
        <v>0</v>
      </c>
      <c r="K4551">
        <v>0</v>
      </c>
      <c r="L4551" s="17">
        <f>IF($E4551&lt;&gt;"",VLOOKUP($E4551,GEMWs!$E$14:$L$20,7,FALSE),"")</f>
        <v>37.754918937403332</v>
      </c>
      <c r="M4551" s="17">
        <f>IF($E4551&lt;&gt;"",VLOOKUP($E4551,GEMWs!$E$14:$L$20,8,FALSE),"")</f>
        <v>96.174593288388181</v>
      </c>
      <c r="N4551" s="17">
        <f t="shared" ca="1" si="318"/>
        <v>37.754918937403332</v>
      </c>
      <c r="O4551" s="17">
        <f t="shared" ca="1" si="319"/>
        <v>96.174593288388181</v>
      </c>
      <c r="P4551" s="17">
        <f t="shared" ca="1" si="320"/>
        <v>1.1437532121415383E-2</v>
      </c>
      <c r="Q4551" s="17">
        <f t="shared" ca="1" si="321"/>
        <v>2.9135276434410343E-2</v>
      </c>
    </row>
    <row r="4552" spans="1:17" x14ac:dyDescent="0.35">
      <c r="A4552" t="s">
        <v>1883</v>
      </c>
      <c r="B4552" t="s">
        <v>462</v>
      </c>
      <c r="D4552" t="s">
        <v>14</v>
      </c>
      <c r="E4552" t="s">
        <v>21</v>
      </c>
      <c r="G4552" t="s">
        <v>3040</v>
      </c>
      <c r="H4552">
        <v>0.9</v>
      </c>
      <c r="J4552">
        <v>0</v>
      </c>
      <c r="K4552">
        <v>0</v>
      </c>
      <c r="L4552" s="17">
        <f>IF($E4552&lt;&gt;"",VLOOKUP($E4552,GEMWs!$E$14:$L$20,7,FALSE),"")</f>
        <v>37.754918937403332</v>
      </c>
      <c r="M4552" s="17">
        <f>IF($E4552&lt;&gt;"",VLOOKUP($E4552,GEMWs!$E$14:$L$20,8,FALSE),"")</f>
        <v>96.174593288388181</v>
      </c>
      <c r="N4552" s="17">
        <f t="shared" ca="1" si="318"/>
        <v>37.754918937403332</v>
      </c>
      <c r="O4552" s="17">
        <f t="shared" ca="1" si="319"/>
        <v>96.174593288388181</v>
      </c>
      <c r="P4552" s="17">
        <f t="shared" ca="1" si="320"/>
        <v>9.3579808266125858E-3</v>
      </c>
      <c r="Q4552" s="17">
        <f t="shared" ca="1" si="321"/>
        <v>2.3837953446335734E-2</v>
      </c>
    </row>
    <row r="4553" spans="1:17" x14ac:dyDescent="0.35">
      <c r="A4553" t="s">
        <v>1883</v>
      </c>
      <c r="B4553" t="s">
        <v>1435</v>
      </c>
      <c r="D4553" t="s">
        <v>14</v>
      </c>
      <c r="E4553" t="s">
        <v>21</v>
      </c>
      <c r="G4553" t="s">
        <v>3040</v>
      </c>
      <c r="H4553">
        <v>1.2</v>
      </c>
      <c r="J4553">
        <v>0</v>
      </c>
      <c r="K4553">
        <v>0</v>
      </c>
      <c r="L4553" s="17">
        <f>IF($E4553&lt;&gt;"",VLOOKUP($E4553,GEMWs!$E$14:$L$20,7,FALSE),"")</f>
        <v>37.754918937403332</v>
      </c>
      <c r="M4553" s="17">
        <f>IF($E4553&lt;&gt;"",VLOOKUP($E4553,GEMWs!$E$14:$L$20,8,FALSE),"")</f>
        <v>96.174593288388181</v>
      </c>
      <c r="N4553" s="17">
        <f t="shared" ca="1" si="318"/>
        <v>37.754918937403332</v>
      </c>
      <c r="O4553" s="17">
        <f t="shared" ca="1" si="319"/>
        <v>96.174593288388181</v>
      </c>
      <c r="P4553" s="17">
        <f t="shared" ca="1" si="320"/>
        <v>1.2477307768816779E-2</v>
      </c>
      <c r="Q4553" s="17">
        <f t="shared" ca="1" si="321"/>
        <v>3.1783937928447643E-2</v>
      </c>
    </row>
    <row r="4554" spans="1:17" x14ac:dyDescent="0.35">
      <c r="A4554" t="s">
        <v>1883</v>
      </c>
      <c r="B4554" t="s">
        <v>685</v>
      </c>
      <c r="D4554" t="s">
        <v>22</v>
      </c>
      <c r="G4554" t="s">
        <v>3040</v>
      </c>
      <c r="H4554">
        <v>2154.3000000000002</v>
      </c>
      <c r="J4554">
        <v>0</v>
      </c>
      <c r="K4554">
        <v>0</v>
      </c>
      <c r="L4554" s="17" t="str">
        <f>IF($E4554&lt;&gt;"",VLOOKUP($E4554,GEMWs!$E$14:$L$20,7,FALSE),"")</f>
        <v/>
      </c>
      <c r="M4554" s="17" t="str">
        <f>IF($E4554&lt;&gt;"",VLOOKUP($E4554,GEMWs!$E$14:$L$20,8,FALSE),"")</f>
        <v/>
      </c>
      <c r="N4554" s="17">
        <f t="shared" ca="1" si="318"/>
        <v>0</v>
      </c>
      <c r="O4554" s="17">
        <f t="shared" ca="1" si="319"/>
        <v>0</v>
      </c>
      <c r="P4554" s="17">
        <f t="shared" ca="1" si="320"/>
        <v>0</v>
      </c>
      <c r="Q4554" s="17">
        <f t="shared" ca="1" si="321"/>
        <v>0</v>
      </c>
    </row>
    <row r="4555" spans="1:17" x14ac:dyDescent="0.35">
      <c r="A4555" t="s">
        <v>1883</v>
      </c>
      <c r="B4555" t="s">
        <v>156</v>
      </c>
      <c r="D4555" t="s">
        <v>14</v>
      </c>
      <c r="E4555" t="s">
        <v>21</v>
      </c>
      <c r="G4555" t="s">
        <v>3040</v>
      </c>
      <c r="H4555">
        <v>22.7</v>
      </c>
      <c r="J4555">
        <v>0</v>
      </c>
      <c r="K4555">
        <v>0</v>
      </c>
      <c r="L4555" s="17">
        <f>IF($E4555&lt;&gt;"",VLOOKUP($E4555,GEMWs!$E$14:$L$20,7,FALSE),"")</f>
        <v>37.754918937403332</v>
      </c>
      <c r="M4555" s="17">
        <f>IF($E4555&lt;&gt;"",VLOOKUP($E4555,GEMWs!$E$14:$L$20,8,FALSE),"")</f>
        <v>96.174593288388181</v>
      </c>
      <c r="N4555" s="17">
        <f t="shared" ca="1" si="318"/>
        <v>37.754918937403332</v>
      </c>
      <c r="O4555" s="17">
        <f t="shared" ca="1" si="319"/>
        <v>96.174593288388181</v>
      </c>
      <c r="P4555" s="17">
        <f t="shared" ca="1" si="320"/>
        <v>0.23602907196011741</v>
      </c>
      <c r="Q4555" s="17">
        <f t="shared" ca="1" si="321"/>
        <v>0.60124615914646795</v>
      </c>
    </row>
    <row r="4556" spans="1:17" x14ac:dyDescent="0.35">
      <c r="A4556" t="s">
        <v>1883</v>
      </c>
      <c r="B4556" t="s">
        <v>1627</v>
      </c>
      <c r="D4556" t="s">
        <v>22</v>
      </c>
      <c r="G4556" t="s">
        <v>3040</v>
      </c>
      <c r="H4556">
        <v>95.7</v>
      </c>
      <c r="J4556">
        <v>0</v>
      </c>
      <c r="K4556">
        <v>0</v>
      </c>
      <c r="L4556" s="17" t="str">
        <f>IF($E4556&lt;&gt;"",VLOOKUP($E4556,GEMWs!$E$14:$L$20,7,FALSE),"")</f>
        <v/>
      </c>
      <c r="M4556" s="17" t="str">
        <f>IF($E4556&lt;&gt;"",VLOOKUP($E4556,GEMWs!$E$14:$L$20,8,FALSE),"")</f>
        <v/>
      </c>
      <c r="N4556" s="17">
        <f t="shared" ca="1" si="318"/>
        <v>0</v>
      </c>
      <c r="O4556" s="17">
        <f t="shared" ca="1" si="319"/>
        <v>0</v>
      </c>
      <c r="P4556" s="17">
        <f t="shared" ca="1" si="320"/>
        <v>0</v>
      </c>
      <c r="Q4556" s="17">
        <f t="shared" ca="1" si="321"/>
        <v>0</v>
      </c>
    </row>
    <row r="4557" spans="1:17" x14ac:dyDescent="0.35">
      <c r="A4557" t="s">
        <v>1883</v>
      </c>
      <c r="B4557" t="s">
        <v>1064</v>
      </c>
      <c r="C4557" t="s">
        <v>1065</v>
      </c>
      <c r="D4557" t="s">
        <v>14</v>
      </c>
      <c r="E4557" t="s">
        <v>21</v>
      </c>
      <c r="F4557" t="s">
        <v>22</v>
      </c>
      <c r="G4557" t="s">
        <v>3040</v>
      </c>
      <c r="H4557">
        <v>0.3</v>
      </c>
      <c r="I4557">
        <v>247</v>
      </c>
      <c r="J4557">
        <v>2273</v>
      </c>
      <c r="K4557">
        <v>25000</v>
      </c>
      <c r="L4557" s="17">
        <f>IF($E4557&lt;&gt;"",VLOOKUP($E4557,GEMWs!$E$14:$L$20,7,FALSE),"")</f>
        <v>37.754918937403332</v>
      </c>
      <c r="M4557" s="17">
        <f>IF($E4557&lt;&gt;"",VLOOKUP($E4557,GEMWs!$E$14:$L$20,8,FALSE),"")</f>
        <v>96.174593288388181</v>
      </c>
      <c r="N4557" s="17">
        <f t="shared" si="318"/>
        <v>2273</v>
      </c>
      <c r="O4557" s="17">
        <f t="shared" si="319"/>
        <v>25000</v>
      </c>
      <c r="P4557" s="17">
        <f t="shared" si="320"/>
        <v>1.2E-5</v>
      </c>
      <c r="Q4557" s="17">
        <f t="shared" si="321"/>
        <v>1.3198416190057192E-4</v>
      </c>
    </row>
    <row r="4558" spans="1:17" x14ac:dyDescent="0.35">
      <c r="A4558" t="s">
        <v>1883</v>
      </c>
      <c r="B4558" t="s">
        <v>1341</v>
      </c>
      <c r="D4558" t="s">
        <v>22</v>
      </c>
      <c r="G4558" t="s">
        <v>3040</v>
      </c>
      <c r="H4558">
        <v>0.2</v>
      </c>
      <c r="J4558">
        <v>0</v>
      </c>
      <c r="K4558">
        <v>0</v>
      </c>
      <c r="L4558" s="17" t="str">
        <f>IF($E4558&lt;&gt;"",VLOOKUP($E4558,GEMWs!$E$14:$L$20,7,FALSE),"")</f>
        <v/>
      </c>
      <c r="M4558" s="17" t="str">
        <f>IF($E4558&lt;&gt;"",VLOOKUP($E4558,GEMWs!$E$14:$L$20,8,FALSE),"")</f>
        <v/>
      </c>
      <c r="N4558" s="17">
        <f t="shared" ca="1" si="318"/>
        <v>0</v>
      </c>
      <c r="O4558" s="17">
        <f t="shared" ca="1" si="319"/>
        <v>0</v>
      </c>
      <c r="P4558" s="17">
        <f t="shared" ca="1" si="320"/>
        <v>0</v>
      </c>
      <c r="Q4558" s="17">
        <f t="shared" ca="1" si="321"/>
        <v>0</v>
      </c>
    </row>
    <row r="4559" spans="1:17" x14ac:dyDescent="0.35">
      <c r="A4559" t="s">
        <v>1883</v>
      </c>
      <c r="B4559" t="s">
        <v>2974</v>
      </c>
      <c r="D4559" t="s">
        <v>14</v>
      </c>
      <c r="E4559" t="s">
        <v>21</v>
      </c>
      <c r="G4559" t="s">
        <v>3040</v>
      </c>
      <c r="H4559">
        <v>89.9</v>
      </c>
      <c r="J4559">
        <v>0</v>
      </c>
      <c r="K4559">
        <v>0</v>
      </c>
      <c r="L4559" s="17">
        <f>IF($E4559&lt;&gt;"",VLOOKUP($E4559,GEMWs!$E$14:$L$20,7,FALSE),"")</f>
        <v>37.754918937403332</v>
      </c>
      <c r="M4559" s="17">
        <f>IF($E4559&lt;&gt;"",VLOOKUP($E4559,GEMWs!$E$14:$L$20,8,FALSE),"")</f>
        <v>96.174593288388181</v>
      </c>
      <c r="N4559" s="17">
        <f t="shared" ca="1" si="318"/>
        <v>37.754918937403332</v>
      </c>
      <c r="O4559" s="17">
        <f t="shared" ca="1" si="319"/>
        <v>96.174593288388181</v>
      </c>
      <c r="P4559" s="17">
        <f t="shared" ca="1" si="320"/>
        <v>0.9347583070138572</v>
      </c>
      <c r="Q4559" s="17">
        <f t="shared" ca="1" si="321"/>
        <v>2.3811466831395363</v>
      </c>
    </row>
    <row r="4560" spans="1:17" x14ac:dyDescent="0.35">
      <c r="A4560" t="s">
        <v>1883</v>
      </c>
      <c r="B4560" t="s">
        <v>665</v>
      </c>
      <c r="C4560" t="s">
        <v>666</v>
      </c>
      <c r="D4560" t="s">
        <v>14</v>
      </c>
      <c r="E4560" t="s">
        <v>21</v>
      </c>
      <c r="F4560" t="s">
        <v>22</v>
      </c>
      <c r="G4560" t="s">
        <v>3040</v>
      </c>
      <c r="H4560">
        <v>3896.8</v>
      </c>
      <c r="I4560">
        <v>250</v>
      </c>
      <c r="J4560">
        <v>900</v>
      </c>
      <c r="K4560">
        <v>1800</v>
      </c>
      <c r="L4560" s="17">
        <f>IF($E4560&lt;&gt;"",VLOOKUP($E4560,GEMWs!$E$14:$L$20,7,FALSE),"")</f>
        <v>37.754918937403332</v>
      </c>
      <c r="M4560" s="17">
        <f>IF($E4560&lt;&gt;"",VLOOKUP($E4560,GEMWs!$E$14:$L$20,8,FALSE),"")</f>
        <v>96.174593288388181</v>
      </c>
      <c r="N4560" s="17">
        <f t="shared" si="318"/>
        <v>900</v>
      </c>
      <c r="O4560" s="17">
        <f t="shared" si="319"/>
        <v>1800</v>
      </c>
      <c r="P4560" s="17">
        <f t="shared" si="320"/>
        <v>2.1648888888888891</v>
      </c>
      <c r="Q4560" s="17">
        <f t="shared" si="321"/>
        <v>4.3297777777777782</v>
      </c>
    </row>
    <row r="4561" spans="1:17" x14ac:dyDescent="0.35">
      <c r="A4561" t="s">
        <v>1883</v>
      </c>
      <c r="B4561" t="s">
        <v>1887</v>
      </c>
      <c r="D4561" t="s">
        <v>22</v>
      </c>
      <c r="G4561" t="s">
        <v>3040</v>
      </c>
      <c r="H4561">
        <v>12.9</v>
      </c>
      <c r="J4561">
        <v>0</v>
      </c>
      <c r="K4561">
        <v>0</v>
      </c>
      <c r="L4561" s="17" t="str">
        <f>IF($E4561&lt;&gt;"",VLOOKUP($E4561,GEMWs!$E$14:$L$20,7,FALSE),"")</f>
        <v/>
      </c>
      <c r="M4561" s="17" t="str">
        <f>IF($E4561&lt;&gt;"",VLOOKUP($E4561,GEMWs!$E$14:$L$20,8,FALSE),"")</f>
        <v/>
      </c>
      <c r="N4561" s="17">
        <f t="shared" ca="1" si="318"/>
        <v>0</v>
      </c>
      <c r="O4561" s="17">
        <f t="shared" ca="1" si="319"/>
        <v>0</v>
      </c>
      <c r="P4561" s="17">
        <f t="shared" ca="1" si="320"/>
        <v>0</v>
      </c>
      <c r="Q4561" s="17">
        <f t="shared" ca="1" si="321"/>
        <v>0</v>
      </c>
    </row>
    <row r="4562" spans="1:17" x14ac:dyDescent="0.35">
      <c r="A4562" t="s">
        <v>1883</v>
      </c>
      <c r="B4562" t="s">
        <v>47</v>
      </c>
      <c r="C4562" t="s">
        <v>48</v>
      </c>
      <c r="D4562" t="s">
        <v>14</v>
      </c>
      <c r="E4562" t="s">
        <v>21</v>
      </c>
      <c r="F4562" t="s">
        <v>14</v>
      </c>
      <c r="G4562" t="s">
        <v>3040</v>
      </c>
      <c r="H4562">
        <v>125.1</v>
      </c>
      <c r="I4562">
        <v>256</v>
      </c>
      <c r="J4562">
        <v>11.292441</v>
      </c>
      <c r="K4562">
        <v>1000</v>
      </c>
      <c r="L4562" s="17">
        <f>IF($E4562&lt;&gt;"",VLOOKUP($E4562,GEMWs!$E$14:$L$20,7,FALSE),"")</f>
        <v>37.754918937403332</v>
      </c>
      <c r="M4562" s="17">
        <f>IF($E4562&lt;&gt;"",VLOOKUP($E4562,GEMWs!$E$14:$L$20,8,FALSE),"")</f>
        <v>96.174593288388181</v>
      </c>
      <c r="N4562" s="17">
        <f t="shared" si="318"/>
        <v>11.292441</v>
      </c>
      <c r="O4562" s="17">
        <f t="shared" si="319"/>
        <v>1000</v>
      </c>
      <c r="P4562" s="17">
        <f t="shared" si="320"/>
        <v>0.12509999999999999</v>
      </c>
      <c r="Q4562" s="17">
        <f t="shared" si="321"/>
        <v>11.07820709446257</v>
      </c>
    </row>
    <row r="4563" spans="1:17" x14ac:dyDescent="0.35">
      <c r="A4563" t="s">
        <v>1883</v>
      </c>
      <c r="B4563" t="s">
        <v>1642</v>
      </c>
      <c r="D4563" t="s">
        <v>22</v>
      </c>
      <c r="G4563" t="s">
        <v>3040</v>
      </c>
      <c r="H4563">
        <v>27.8</v>
      </c>
      <c r="J4563">
        <v>0</v>
      </c>
      <c r="K4563">
        <v>0</v>
      </c>
      <c r="L4563" s="17" t="str">
        <f>IF($E4563&lt;&gt;"",VLOOKUP($E4563,GEMWs!$E$14:$L$20,7,FALSE),"")</f>
        <v/>
      </c>
      <c r="M4563" s="17" t="str">
        <f>IF($E4563&lt;&gt;"",VLOOKUP($E4563,GEMWs!$E$14:$L$20,8,FALSE),"")</f>
        <v/>
      </c>
      <c r="N4563" s="17">
        <f t="shared" ref="N4563:N4626" ca="1" si="322">IF($I4563&lt;&gt;"",J4563,IF(AND($D4563="Y",$M$6=236),L4563,0))</f>
        <v>0</v>
      </c>
      <c r="O4563" s="17">
        <f t="shared" ref="O4563:O4626" ca="1" si="323">IF($I4563&lt;&gt;"",K4563,IF(AND($D4563="Y",$M$6=236),M4563,0))</f>
        <v>0</v>
      </c>
      <c r="P4563" s="17">
        <f t="shared" ca="1" si="320"/>
        <v>0</v>
      </c>
      <c r="Q4563" s="17">
        <f t="shared" ca="1" si="321"/>
        <v>0</v>
      </c>
    </row>
    <row r="4564" spans="1:17" x14ac:dyDescent="0.35">
      <c r="A4564" t="s">
        <v>1883</v>
      </c>
      <c r="B4564" t="s">
        <v>77</v>
      </c>
      <c r="C4564" t="s">
        <v>78</v>
      </c>
      <c r="D4564" t="s">
        <v>14</v>
      </c>
      <c r="E4564" t="s">
        <v>21</v>
      </c>
      <c r="F4564" t="s">
        <v>22</v>
      </c>
      <c r="G4564" t="s">
        <v>3040</v>
      </c>
      <c r="H4564">
        <v>232.4</v>
      </c>
      <c r="I4564">
        <v>373</v>
      </c>
      <c r="J4564">
        <v>1400</v>
      </c>
      <c r="K4564">
        <v>1400</v>
      </c>
      <c r="L4564" s="17">
        <f>IF($E4564&lt;&gt;"",VLOOKUP($E4564,GEMWs!$E$14:$L$20,7,FALSE),"")</f>
        <v>37.754918937403332</v>
      </c>
      <c r="M4564" s="17">
        <f>IF($E4564&lt;&gt;"",VLOOKUP($E4564,GEMWs!$E$14:$L$20,8,FALSE),"")</f>
        <v>96.174593288388181</v>
      </c>
      <c r="N4564" s="17">
        <f t="shared" si="322"/>
        <v>1400</v>
      </c>
      <c r="O4564" s="17">
        <f t="shared" si="323"/>
        <v>1400</v>
      </c>
      <c r="P4564" s="17">
        <f t="shared" si="320"/>
        <v>0.16600000000000001</v>
      </c>
      <c r="Q4564" s="17">
        <f t="shared" si="321"/>
        <v>0.16600000000000001</v>
      </c>
    </row>
    <row r="4565" spans="1:17" x14ac:dyDescent="0.35">
      <c r="A4565" t="s">
        <v>1883</v>
      </c>
      <c r="B4565" t="s">
        <v>1656</v>
      </c>
      <c r="D4565" t="s">
        <v>14</v>
      </c>
      <c r="E4565" t="s">
        <v>18</v>
      </c>
      <c r="G4565" t="s">
        <v>3040</v>
      </c>
      <c r="H4565">
        <v>2.8</v>
      </c>
      <c r="J4565">
        <v>0</v>
      </c>
      <c r="K4565">
        <v>0</v>
      </c>
      <c r="L4565" s="17">
        <f>IF($E4565&lt;&gt;"",VLOOKUP($E4565,GEMWs!$E$14:$L$20,7,FALSE),"")</f>
        <v>5950.3939027696888</v>
      </c>
      <c r="M4565" s="17">
        <f>IF($E4565&lt;&gt;"",VLOOKUP($E4565,GEMWs!$E$14:$L$20,8,FALSE),"")</f>
        <v>10539.430626954083</v>
      </c>
      <c r="N4565" s="17">
        <f t="shared" ca="1" si="322"/>
        <v>5950.3939027696888</v>
      </c>
      <c r="O4565" s="17">
        <f t="shared" ca="1" si="323"/>
        <v>10539.430626954083</v>
      </c>
      <c r="P4565" s="17">
        <f t="shared" ca="1" si="320"/>
        <v>2.6566900045237127E-4</v>
      </c>
      <c r="Q4565" s="17">
        <f t="shared" ca="1" si="321"/>
        <v>4.705570834053025E-4</v>
      </c>
    </row>
    <row r="4566" spans="1:17" x14ac:dyDescent="0.35">
      <c r="A4566" t="s">
        <v>1883</v>
      </c>
      <c r="B4566" t="s">
        <v>214</v>
      </c>
      <c r="C4566" t="s">
        <v>215</v>
      </c>
      <c r="D4566" t="s">
        <v>14</v>
      </c>
      <c r="E4566" t="s">
        <v>21</v>
      </c>
      <c r="F4566" t="s">
        <v>22</v>
      </c>
      <c r="G4566" t="s">
        <v>3040</v>
      </c>
      <c r="H4566">
        <v>59.8</v>
      </c>
      <c r="I4566">
        <v>270</v>
      </c>
      <c r="J4566">
        <v>32</v>
      </c>
      <c r="K4566">
        <v>713</v>
      </c>
      <c r="L4566" s="17">
        <f>IF($E4566&lt;&gt;"",VLOOKUP($E4566,GEMWs!$E$14:$L$20,7,FALSE),"")</f>
        <v>37.754918937403332</v>
      </c>
      <c r="M4566" s="17">
        <f>IF($E4566&lt;&gt;"",VLOOKUP($E4566,GEMWs!$E$14:$L$20,8,FALSE),"")</f>
        <v>96.174593288388181</v>
      </c>
      <c r="N4566" s="17">
        <f t="shared" si="322"/>
        <v>32</v>
      </c>
      <c r="O4566" s="17">
        <f t="shared" si="323"/>
        <v>713</v>
      </c>
      <c r="P4566" s="17">
        <f t="shared" si="320"/>
        <v>8.3870967741935476E-2</v>
      </c>
      <c r="Q4566" s="17">
        <f t="shared" si="321"/>
        <v>1.8687499999999999</v>
      </c>
    </row>
    <row r="4567" spans="1:17" x14ac:dyDescent="0.35">
      <c r="A4567" t="s">
        <v>1883</v>
      </c>
      <c r="B4567" t="s">
        <v>667</v>
      </c>
      <c r="C4567" t="s">
        <v>668</v>
      </c>
      <c r="D4567" t="s">
        <v>14</v>
      </c>
      <c r="E4567" t="s">
        <v>21</v>
      </c>
      <c r="F4567" t="s">
        <v>22</v>
      </c>
      <c r="G4567" t="s">
        <v>3040</v>
      </c>
      <c r="H4567">
        <v>375.6</v>
      </c>
      <c r="I4567">
        <v>379</v>
      </c>
      <c r="J4567">
        <v>649</v>
      </c>
      <c r="K4567">
        <v>885</v>
      </c>
      <c r="L4567" s="17">
        <f>IF($E4567&lt;&gt;"",VLOOKUP($E4567,GEMWs!$E$14:$L$20,7,FALSE),"")</f>
        <v>37.754918937403332</v>
      </c>
      <c r="M4567" s="17">
        <f>IF($E4567&lt;&gt;"",VLOOKUP($E4567,GEMWs!$E$14:$L$20,8,FALSE),"")</f>
        <v>96.174593288388181</v>
      </c>
      <c r="N4567" s="17">
        <f t="shared" si="322"/>
        <v>649</v>
      </c>
      <c r="O4567" s="17">
        <f t="shared" si="323"/>
        <v>885</v>
      </c>
      <c r="P4567" s="17">
        <f t="shared" si="320"/>
        <v>0.42440677966101698</v>
      </c>
      <c r="Q4567" s="17">
        <f t="shared" si="321"/>
        <v>0.57873651771956858</v>
      </c>
    </row>
    <row r="4568" spans="1:17" x14ac:dyDescent="0.35">
      <c r="A4568" t="s">
        <v>1883</v>
      </c>
      <c r="B4568" t="s">
        <v>687</v>
      </c>
      <c r="D4568" t="s">
        <v>14</v>
      </c>
      <c r="E4568" t="s">
        <v>21</v>
      </c>
      <c r="G4568" t="s">
        <v>3040</v>
      </c>
      <c r="H4568">
        <v>608.1</v>
      </c>
      <c r="J4568">
        <v>0</v>
      </c>
      <c r="K4568">
        <v>0</v>
      </c>
      <c r="L4568" s="17">
        <f>IF($E4568&lt;&gt;"",VLOOKUP($E4568,GEMWs!$E$14:$L$20,7,FALSE),"")</f>
        <v>37.754918937403332</v>
      </c>
      <c r="M4568" s="17">
        <f>IF($E4568&lt;&gt;"",VLOOKUP($E4568,GEMWs!$E$14:$L$20,8,FALSE),"")</f>
        <v>96.174593288388181</v>
      </c>
      <c r="N4568" s="17">
        <f t="shared" ca="1" si="322"/>
        <v>37.754918937403332</v>
      </c>
      <c r="O4568" s="17">
        <f t="shared" ca="1" si="323"/>
        <v>96.174593288388181</v>
      </c>
      <c r="P4568" s="17">
        <f t="shared" ca="1" si="320"/>
        <v>6.3228757118479031</v>
      </c>
      <c r="Q4568" s="17">
        <f t="shared" ca="1" si="321"/>
        <v>16.106510545240845</v>
      </c>
    </row>
    <row r="4569" spans="1:17" x14ac:dyDescent="0.35">
      <c r="A4569" t="s">
        <v>1883</v>
      </c>
      <c r="B4569" t="s">
        <v>1554</v>
      </c>
      <c r="D4569" t="s">
        <v>14</v>
      </c>
      <c r="E4569" t="s">
        <v>18</v>
      </c>
      <c r="G4569" t="s">
        <v>3040</v>
      </c>
      <c r="H4569">
        <v>0.2</v>
      </c>
      <c r="J4569">
        <v>0</v>
      </c>
      <c r="K4569">
        <v>0</v>
      </c>
      <c r="L4569" s="17">
        <f>IF($E4569&lt;&gt;"",VLOOKUP($E4569,GEMWs!$E$14:$L$20,7,FALSE),"")</f>
        <v>5950.3939027696888</v>
      </c>
      <c r="M4569" s="17">
        <f>IF($E4569&lt;&gt;"",VLOOKUP($E4569,GEMWs!$E$14:$L$20,8,FALSE),"")</f>
        <v>10539.430626954083</v>
      </c>
      <c r="N4569" s="17">
        <f t="shared" ca="1" si="322"/>
        <v>5950.3939027696888</v>
      </c>
      <c r="O4569" s="17">
        <f t="shared" ca="1" si="323"/>
        <v>10539.430626954083</v>
      </c>
      <c r="P4569" s="17">
        <f t="shared" ca="1" si="320"/>
        <v>1.8976357175169377E-5</v>
      </c>
      <c r="Q4569" s="17">
        <f t="shared" ca="1" si="321"/>
        <v>3.3611220243235894E-5</v>
      </c>
    </row>
    <row r="4570" spans="1:17" x14ac:dyDescent="0.35">
      <c r="A4570" t="s">
        <v>1883</v>
      </c>
      <c r="B4570" t="s">
        <v>1630</v>
      </c>
      <c r="D4570" t="s">
        <v>14</v>
      </c>
      <c r="E4570" t="s">
        <v>18</v>
      </c>
      <c r="G4570" t="s">
        <v>3040</v>
      </c>
      <c r="H4570">
        <v>6.2</v>
      </c>
      <c r="J4570">
        <v>0</v>
      </c>
      <c r="K4570">
        <v>0</v>
      </c>
      <c r="L4570" s="17">
        <f>IF($E4570&lt;&gt;"",VLOOKUP($E4570,GEMWs!$E$14:$L$20,7,FALSE),"")</f>
        <v>5950.3939027696888</v>
      </c>
      <c r="M4570" s="17">
        <f>IF($E4570&lt;&gt;"",VLOOKUP($E4570,GEMWs!$E$14:$L$20,8,FALSE),"")</f>
        <v>10539.430626954083</v>
      </c>
      <c r="N4570" s="17">
        <f t="shared" ca="1" si="322"/>
        <v>5950.3939027696888</v>
      </c>
      <c r="O4570" s="17">
        <f t="shared" ca="1" si="323"/>
        <v>10539.430626954083</v>
      </c>
      <c r="P4570" s="17">
        <f t="shared" ca="1" si="320"/>
        <v>5.8826707243025066E-4</v>
      </c>
      <c r="Q4570" s="17">
        <f t="shared" ca="1" si="321"/>
        <v>1.0419478275403129E-3</v>
      </c>
    </row>
    <row r="4571" spans="1:17" x14ac:dyDescent="0.35">
      <c r="A4571" t="s">
        <v>1883</v>
      </c>
      <c r="B4571" t="s">
        <v>229</v>
      </c>
      <c r="D4571" t="s">
        <v>22</v>
      </c>
      <c r="G4571" t="s">
        <v>3040</v>
      </c>
      <c r="H4571">
        <v>0.1</v>
      </c>
      <c r="J4571">
        <v>0</v>
      </c>
      <c r="K4571">
        <v>0</v>
      </c>
      <c r="L4571" s="17" t="str">
        <f>IF($E4571&lt;&gt;"",VLOOKUP($E4571,GEMWs!$E$14:$L$20,7,FALSE),"")</f>
        <v/>
      </c>
      <c r="M4571" s="17" t="str">
        <f>IF($E4571&lt;&gt;"",VLOOKUP($E4571,GEMWs!$E$14:$L$20,8,FALSE),"")</f>
        <v/>
      </c>
      <c r="N4571" s="17">
        <f t="shared" ca="1" si="322"/>
        <v>0</v>
      </c>
      <c r="O4571" s="17">
        <f t="shared" ca="1" si="323"/>
        <v>0</v>
      </c>
      <c r="P4571" s="17">
        <f t="shared" ca="1" si="320"/>
        <v>0</v>
      </c>
      <c r="Q4571" s="17">
        <f t="shared" ca="1" si="321"/>
        <v>0</v>
      </c>
    </row>
    <row r="4572" spans="1:17" x14ac:dyDescent="0.35">
      <c r="A4572" t="s">
        <v>1883</v>
      </c>
      <c r="B4572" t="s">
        <v>103</v>
      </c>
      <c r="D4572" t="s">
        <v>14</v>
      </c>
      <c r="E4572" t="s">
        <v>15</v>
      </c>
      <c r="G4572" t="s">
        <v>3040</v>
      </c>
      <c r="H4572">
        <v>179.1</v>
      </c>
      <c r="J4572">
        <v>0</v>
      </c>
      <c r="K4572">
        <v>0</v>
      </c>
      <c r="L4572" s="17">
        <f>IF($E4572&lt;&gt;"",VLOOKUP($E4572,GEMWs!$E$14:$L$20,7,FALSE),"")</f>
        <v>37.892086284381016</v>
      </c>
      <c r="M4572" s="17">
        <f>IF($E4572&lt;&gt;"",VLOOKUP($E4572,GEMWs!$E$14:$L$20,8,FALSE),"")</f>
        <v>96.522753888300599</v>
      </c>
      <c r="N4572" s="17">
        <f t="shared" ca="1" si="322"/>
        <v>37.892086284381016</v>
      </c>
      <c r="O4572" s="17">
        <f t="shared" ca="1" si="323"/>
        <v>96.522753888300599</v>
      </c>
      <c r="P4572" s="17">
        <f t="shared" ca="1" si="320"/>
        <v>1.8555210329707394</v>
      </c>
      <c r="Q4572" s="17">
        <f t="shared" ca="1" si="321"/>
        <v>4.7265806019718788</v>
      </c>
    </row>
    <row r="4573" spans="1:17" x14ac:dyDescent="0.35">
      <c r="A4573" t="s">
        <v>1883</v>
      </c>
      <c r="B4573" t="s">
        <v>117</v>
      </c>
      <c r="D4573" t="s">
        <v>14</v>
      </c>
      <c r="E4573" t="s">
        <v>21</v>
      </c>
      <c r="G4573" t="s">
        <v>3040</v>
      </c>
      <c r="H4573">
        <v>2727.7</v>
      </c>
      <c r="J4573">
        <v>0</v>
      </c>
      <c r="K4573">
        <v>0</v>
      </c>
      <c r="L4573" s="17">
        <f>IF($E4573&lt;&gt;"",VLOOKUP($E4573,GEMWs!$E$14:$L$20,7,FALSE),"")</f>
        <v>37.754918937403332</v>
      </c>
      <c r="M4573" s="17">
        <f>IF($E4573&lt;&gt;"",VLOOKUP($E4573,GEMWs!$E$14:$L$20,8,FALSE),"")</f>
        <v>96.174593288388181</v>
      </c>
      <c r="N4573" s="17">
        <f t="shared" ca="1" si="322"/>
        <v>37.754918937403332</v>
      </c>
      <c r="O4573" s="17">
        <f t="shared" ca="1" si="323"/>
        <v>96.174593288388181</v>
      </c>
      <c r="P4573" s="17">
        <f t="shared" ca="1" si="320"/>
        <v>28.361960334167939</v>
      </c>
      <c r="Q4573" s="17">
        <f t="shared" ca="1" si="321"/>
        <v>72.24753957285553</v>
      </c>
    </row>
    <row r="4574" spans="1:17" x14ac:dyDescent="0.35">
      <c r="A4574" t="s">
        <v>1883</v>
      </c>
      <c r="B4574" t="s">
        <v>49</v>
      </c>
      <c r="C4574" t="s">
        <v>50</v>
      </c>
      <c r="D4574" t="s">
        <v>14</v>
      </c>
      <c r="E4574" t="s">
        <v>21</v>
      </c>
      <c r="F4574" t="s">
        <v>14</v>
      </c>
      <c r="G4574" t="s">
        <v>3040</v>
      </c>
      <c r="H4574">
        <v>24.6</v>
      </c>
      <c r="I4574">
        <v>278</v>
      </c>
      <c r="J4574">
        <v>20.321014999999999</v>
      </c>
      <c r="K4574">
        <v>2000</v>
      </c>
      <c r="L4574" s="17">
        <f>IF($E4574&lt;&gt;"",VLOOKUP($E4574,GEMWs!$E$14:$L$20,7,FALSE),"")</f>
        <v>37.754918937403332</v>
      </c>
      <c r="M4574" s="17">
        <f>IF($E4574&lt;&gt;"",VLOOKUP($E4574,GEMWs!$E$14:$L$20,8,FALSE),"")</f>
        <v>96.174593288388181</v>
      </c>
      <c r="N4574" s="17">
        <f t="shared" si="322"/>
        <v>20.321014999999999</v>
      </c>
      <c r="O4574" s="17">
        <f t="shared" si="323"/>
        <v>2000</v>
      </c>
      <c r="P4574" s="17">
        <f t="shared" si="320"/>
        <v>1.23E-2</v>
      </c>
      <c r="Q4574" s="17">
        <f t="shared" si="321"/>
        <v>1.2105694523624928</v>
      </c>
    </row>
    <row r="4575" spans="1:17" x14ac:dyDescent="0.35">
      <c r="A4575" t="s">
        <v>1883</v>
      </c>
      <c r="B4575" t="s">
        <v>1125</v>
      </c>
      <c r="D4575" t="s">
        <v>22</v>
      </c>
      <c r="G4575" t="s">
        <v>3040</v>
      </c>
      <c r="H4575">
        <v>28000</v>
      </c>
      <c r="J4575">
        <v>0</v>
      </c>
      <c r="K4575">
        <v>0</v>
      </c>
      <c r="L4575" s="17" t="str">
        <f>IF($E4575&lt;&gt;"",VLOOKUP($E4575,GEMWs!$E$14:$L$20,7,FALSE),"")</f>
        <v/>
      </c>
      <c r="M4575" s="17" t="str">
        <f>IF($E4575&lt;&gt;"",VLOOKUP($E4575,GEMWs!$E$14:$L$20,8,FALSE),"")</f>
        <v/>
      </c>
      <c r="N4575" s="17">
        <f t="shared" ca="1" si="322"/>
        <v>0</v>
      </c>
      <c r="O4575" s="17">
        <f t="shared" ca="1" si="323"/>
        <v>0</v>
      </c>
      <c r="P4575" s="17">
        <f t="shared" ca="1" si="320"/>
        <v>0</v>
      </c>
      <c r="Q4575" s="17">
        <f t="shared" ca="1" si="321"/>
        <v>0</v>
      </c>
    </row>
    <row r="4576" spans="1:17" x14ac:dyDescent="0.35">
      <c r="A4576" t="s">
        <v>1883</v>
      </c>
      <c r="B4576" t="s">
        <v>1643</v>
      </c>
      <c r="D4576" t="s">
        <v>22</v>
      </c>
      <c r="G4576" t="s">
        <v>3040</v>
      </c>
      <c r="H4576">
        <v>1400</v>
      </c>
      <c r="J4576">
        <v>0</v>
      </c>
      <c r="K4576">
        <v>0</v>
      </c>
      <c r="L4576" s="17" t="str">
        <f>IF($E4576&lt;&gt;"",VLOOKUP($E4576,GEMWs!$E$14:$L$20,7,FALSE),"")</f>
        <v/>
      </c>
      <c r="M4576" s="17" t="str">
        <f>IF($E4576&lt;&gt;"",VLOOKUP($E4576,GEMWs!$E$14:$L$20,8,FALSE),"")</f>
        <v/>
      </c>
      <c r="N4576" s="17">
        <f t="shared" ca="1" si="322"/>
        <v>0</v>
      </c>
      <c r="O4576" s="17">
        <f t="shared" ca="1" si="323"/>
        <v>0</v>
      </c>
      <c r="P4576" s="17">
        <f t="shared" ca="1" si="320"/>
        <v>0</v>
      </c>
      <c r="Q4576" s="17">
        <f t="shared" ca="1" si="321"/>
        <v>0</v>
      </c>
    </row>
    <row r="4577" spans="1:17" x14ac:dyDescent="0.35">
      <c r="A4577" t="s">
        <v>1883</v>
      </c>
      <c r="B4577" t="s">
        <v>1126</v>
      </c>
      <c r="D4577" t="s">
        <v>22</v>
      </c>
      <c r="G4577" t="s">
        <v>3040</v>
      </c>
      <c r="H4577">
        <v>0.8</v>
      </c>
      <c r="J4577">
        <v>0</v>
      </c>
      <c r="K4577">
        <v>0</v>
      </c>
      <c r="L4577" s="17" t="str">
        <f>IF($E4577&lt;&gt;"",VLOOKUP($E4577,GEMWs!$E$14:$L$20,7,FALSE),"")</f>
        <v/>
      </c>
      <c r="M4577" s="17" t="str">
        <f>IF($E4577&lt;&gt;"",VLOOKUP($E4577,GEMWs!$E$14:$L$20,8,FALSE),"")</f>
        <v/>
      </c>
      <c r="N4577" s="17">
        <f t="shared" ca="1" si="322"/>
        <v>0</v>
      </c>
      <c r="O4577" s="17">
        <f t="shared" ca="1" si="323"/>
        <v>0</v>
      </c>
      <c r="P4577" s="17">
        <f t="shared" ca="1" si="320"/>
        <v>0</v>
      </c>
      <c r="Q4577" s="17">
        <f t="shared" ca="1" si="321"/>
        <v>0</v>
      </c>
    </row>
    <row r="4578" spans="1:17" x14ac:dyDescent="0.35">
      <c r="A4578" t="s">
        <v>1883</v>
      </c>
      <c r="B4578" t="s">
        <v>1128</v>
      </c>
      <c r="D4578" t="s">
        <v>22</v>
      </c>
      <c r="G4578" t="s">
        <v>3040</v>
      </c>
      <c r="H4578">
        <v>22.2</v>
      </c>
      <c r="J4578">
        <v>0</v>
      </c>
      <c r="K4578">
        <v>0</v>
      </c>
      <c r="L4578" s="17" t="str">
        <f>IF($E4578&lt;&gt;"",VLOOKUP($E4578,GEMWs!$E$14:$L$20,7,FALSE),"")</f>
        <v/>
      </c>
      <c r="M4578" s="17" t="str">
        <f>IF($E4578&lt;&gt;"",VLOOKUP($E4578,GEMWs!$E$14:$L$20,8,FALSE),"")</f>
        <v/>
      </c>
      <c r="N4578" s="17">
        <f t="shared" ca="1" si="322"/>
        <v>0</v>
      </c>
      <c r="O4578" s="17">
        <f t="shared" ca="1" si="323"/>
        <v>0</v>
      </c>
      <c r="P4578" s="17">
        <f t="shared" ca="1" si="320"/>
        <v>0</v>
      </c>
      <c r="Q4578" s="17">
        <f t="shared" ca="1" si="321"/>
        <v>0</v>
      </c>
    </row>
    <row r="4579" spans="1:17" x14ac:dyDescent="0.35">
      <c r="A4579" t="s">
        <v>1883</v>
      </c>
      <c r="B4579" t="s">
        <v>118</v>
      </c>
      <c r="D4579" t="s">
        <v>22</v>
      </c>
      <c r="G4579" t="s">
        <v>3040</v>
      </c>
      <c r="H4579">
        <v>8696.2999999999993</v>
      </c>
      <c r="J4579">
        <v>0</v>
      </c>
      <c r="K4579">
        <v>0</v>
      </c>
      <c r="L4579" s="17" t="str">
        <f>IF($E4579&lt;&gt;"",VLOOKUP($E4579,GEMWs!$E$14:$L$20,7,FALSE),"")</f>
        <v/>
      </c>
      <c r="M4579" s="17" t="str">
        <f>IF($E4579&lt;&gt;"",VLOOKUP($E4579,GEMWs!$E$14:$L$20,8,FALSE),"")</f>
        <v/>
      </c>
      <c r="N4579" s="17">
        <f t="shared" ca="1" si="322"/>
        <v>0</v>
      </c>
      <c r="O4579" s="17">
        <f t="shared" ca="1" si="323"/>
        <v>0</v>
      </c>
      <c r="P4579" s="17">
        <f t="shared" ca="1" si="320"/>
        <v>0</v>
      </c>
      <c r="Q4579" s="17">
        <f t="shared" ca="1" si="321"/>
        <v>0</v>
      </c>
    </row>
    <row r="4580" spans="1:17" x14ac:dyDescent="0.35">
      <c r="A4580" t="s">
        <v>1883</v>
      </c>
      <c r="B4580" t="s">
        <v>1753</v>
      </c>
      <c r="C4580" t="s">
        <v>158</v>
      </c>
      <c r="D4580" t="s">
        <v>14</v>
      </c>
      <c r="E4580" t="s">
        <v>21</v>
      </c>
      <c r="G4580" t="s">
        <v>3040</v>
      </c>
      <c r="H4580">
        <v>0.7</v>
      </c>
      <c r="J4580">
        <v>0</v>
      </c>
      <c r="K4580">
        <v>0</v>
      </c>
      <c r="L4580" s="17">
        <f>IF($E4580&lt;&gt;"",VLOOKUP($E4580,GEMWs!$E$14:$L$20,7,FALSE),"")</f>
        <v>37.754918937403332</v>
      </c>
      <c r="M4580" s="17">
        <f>IF($E4580&lt;&gt;"",VLOOKUP($E4580,GEMWs!$E$14:$L$20,8,FALSE),"")</f>
        <v>96.174593288388181</v>
      </c>
      <c r="N4580" s="17">
        <f t="shared" ca="1" si="322"/>
        <v>37.754918937403332</v>
      </c>
      <c r="O4580" s="17">
        <f t="shared" ca="1" si="323"/>
        <v>96.174593288388181</v>
      </c>
      <c r="P4580" s="17">
        <f t="shared" ca="1" si="320"/>
        <v>7.2784295318097875E-3</v>
      </c>
      <c r="Q4580" s="17">
        <f t="shared" ca="1" si="321"/>
        <v>1.8540630458261126E-2</v>
      </c>
    </row>
    <row r="4581" spans="1:17" x14ac:dyDescent="0.35">
      <c r="A4581" t="s">
        <v>1883</v>
      </c>
      <c r="B4581" t="s">
        <v>702</v>
      </c>
      <c r="D4581" t="s">
        <v>14</v>
      </c>
      <c r="E4581" t="s">
        <v>18</v>
      </c>
      <c r="G4581" t="s">
        <v>3040</v>
      </c>
      <c r="H4581">
        <v>2.7</v>
      </c>
      <c r="J4581">
        <v>0</v>
      </c>
      <c r="K4581">
        <v>0</v>
      </c>
      <c r="L4581" s="17">
        <f>IF($E4581&lt;&gt;"",VLOOKUP($E4581,GEMWs!$E$14:$L$20,7,FALSE),"")</f>
        <v>5950.3939027696888</v>
      </c>
      <c r="M4581" s="17">
        <f>IF($E4581&lt;&gt;"",VLOOKUP($E4581,GEMWs!$E$14:$L$20,8,FALSE),"")</f>
        <v>10539.430626954083</v>
      </c>
      <c r="N4581" s="17">
        <f t="shared" ca="1" si="322"/>
        <v>5950.3939027696888</v>
      </c>
      <c r="O4581" s="17">
        <f t="shared" ca="1" si="323"/>
        <v>10539.430626954083</v>
      </c>
      <c r="P4581" s="17">
        <f t="shared" ca="1" si="320"/>
        <v>2.5618082186478663E-4</v>
      </c>
      <c r="Q4581" s="17">
        <f t="shared" ca="1" si="321"/>
        <v>4.5375147328368461E-4</v>
      </c>
    </row>
    <row r="4582" spans="1:17" x14ac:dyDescent="0.35">
      <c r="A4582" t="s">
        <v>1883</v>
      </c>
      <c r="B4582" t="s">
        <v>2978</v>
      </c>
      <c r="C4582" t="s">
        <v>158</v>
      </c>
      <c r="D4582" t="s">
        <v>22</v>
      </c>
      <c r="G4582" t="s">
        <v>3040</v>
      </c>
      <c r="H4582">
        <v>2.9</v>
      </c>
      <c r="J4582">
        <v>0</v>
      </c>
      <c r="K4582">
        <v>0</v>
      </c>
      <c r="L4582" s="17" t="str">
        <f>IF($E4582&lt;&gt;"",VLOOKUP($E4582,GEMWs!$E$14:$L$20,7,FALSE),"")</f>
        <v/>
      </c>
      <c r="M4582" s="17" t="str">
        <f>IF($E4582&lt;&gt;"",VLOOKUP($E4582,GEMWs!$E$14:$L$20,8,FALSE),"")</f>
        <v/>
      </c>
      <c r="N4582" s="17">
        <f t="shared" ca="1" si="322"/>
        <v>0</v>
      </c>
      <c r="O4582" s="17">
        <f t="shared" ca="1" si="323"/>
        <v>0</v>
      </c>
      <c r="P4582" s="17">
        <f t="shared" ca="1" si="320"/>
        <v>0</v>
      </c>
      <c r="Q4582" s="17">
        <f t="shared" ca="1" si="321"/>
        <v>0</v>
      </c>
    </row>
    <row r="4583" spans="1:17" x14ac:dyDescent="0.35">
      <c r="A4583" t="s">
        <v>1883</v>
      </c>
      <c r="B4583" t="s">
        <v>435</v>
      </c>
      <c r="C4583" t="s">
        <v>436</v>
      </c>
      <c r="D4583" t="s">
        <v>14</v>
      </c>
      <c r="E4583" t="s">
        <v>21</v>
      </c>
      <c r="F4583" t="s">
        <v>22</v>
      </c>
      <c r="G4583" t="s">
        <v>3040</v>
      </c>
      <c r="H4583">
        <v>20</v>
      </c>
      <c r="I4583">
        <v>381</v>
      </c>
      <c r="J4583">
        <v>1500</v>
      </c>
      <c r="K4583">
        <v>1500</v>
      </c>
      <c r="L4583" s="17">
        <f>IF($E4583&lt;&gt;"",VLOOKUP($E4583,GEMWs!$E$14:$L$20,7,FALSE),"")</f>
        <v>37.754918937403332</v>
      </c>
      <c r="M4583" s="17">
        <f>IF($E4583&lt;&gt;"",VLOOKUP($E4583,GEMWs!$E$14:$L$20,8,FALSE),"")</f>
        <v>96.174593288388181</v>
      </c>
      <c r="N4583" s="17">
        <f t="shared" si="322"/>
        <v>1500</v>
      </c>
      <c r="O4583" s="17">
        <f t="shared" si="323"/>
        <v>1500</v>
      </c>
      <c r="P4583" s="17">
        <f t="shared" si="320"/>
        <v>1.3333333333333334E-2</v>
      </c>
      <c r="Q4583" s="17">
        <f t="shared" si="321"/>
        <v>1.3333333333333334E-2</v>
      </c>
    </row>
    <row r="4584" spans="1:17" x14ac:dyDescent="0.35">
      <c r="A4584" t="s">
        <v>1883</v>
      </c>
      <c r="B4584" t="s">
        <v>1884</v>
      </c>
      <c r="D4584" t="s">
        <v>22</v>
      </c>
      <c r="G4584" t="s">
        <v>3040</v>
      </c>
      <c r="H4584">
        <v>122.1</v>
      </c>
      <c r="J4584">
        <v>0</v>
      </c>
      <c r="K4584">
        <v>0</v>
      </c>
      <c r="L4584" s="17" t="str">
        <f>IF($E4584&lt;&gt;"",VLOOKUP($E4584,GEMWs!$E$14:$L$20,7,FALSE),"")</f>
        <v/>
      </c>
      <c r="M4584" s="17" t="str">
        <f>IF($E4584&lt;&gt;"",VLOOKUP($E4584,GEMWs!$E$14:$L$20,8,FALSE),"")</f>
        <v/>
      </c>
      <c r="N4584" s="17">
        <f t="shared" ca="1" si="322"/>
        <v>0</v>
      </c>
      <c r="O4584" s="17">
        <f t="shared" ca="1" si="323"/>
        <v>0</v>
      </c>
      <c r="P4584" s="17">
        <f t="shared" ca="1" si="320"/>
        <v>0</v>
      </c>
      <c r="Q4584" s="17">
        <f t="shared" ca="1" si="321"/>
        <v>0</v>
      </c>
    </row>
    <row r="4585" spans="1:17" x14ac:dyDescent="0.35">
      <c r="A4585" t="s">
        <v>1883</v>
      </c>
      <c r="B4585" t="s">
        <v>159</v>
      </c>
      <c r="D4585" t="s">
        <v>22</v>
      </c>
      <c r="G4585" t="s">
        <v>3040</v>
      </c>
      <c r="H4585">
        <v>23.8</v>
      </c>
      <c r="J4585">
        <v>0</v>
      </c>
      <c r="K4585">
        <v>0</v>
      </c>
      <c r="L4585" s="17" t="str">
        <f>IF($E4585&lt;&gt;"",VLOOKUP($E4585,GEMWs!$E$14:$L$20,7,FALSE),"")</f>
        <v/>
      </c>
      <c r="M4585" s="17" t="str">
        <f>IF($E4585&lt;&gt;"",VLOOKUP($E4585,GEMWs!$E$14:$L$20,8,FALSE),"")</f>
        <v/>
      </c>
      <c r="N4585" s="17">
        <f t="shared" ca="1" si="322"/>
        <v>0</v>
      </c>
      <c r="O4585" s="17">
        <f t="shared" ca="1" si="323"/>
        <v>0</v>
      </c>
      <c r="P4585" s="17">
        <f t="shared" ca="1" si="320"/>
        <v>0</v>
      </c>
      <c r="Q4585" s="17">
        <f t="shared" ca="1" si="321"/>
        <v>0</v>
      </c>
    </row>
    <row r="4586" spans="1:17" x14ac:dyDescent="0.35">
      <c r="A4586" t="s">
        <v>1883</v>
      </c>
      <c r="B4586" t="s">
        <v>477</v>
      </c>
      <c r="D4586" t="s">
        <v>22</v>
      </c>
      <c r="G4586" t="s">
        <v>3040</v>
      </c>
      <c r="H4586">
        <v>0.2</v>
      </c>
      <c r="J4586">
        <v>0</v>
      </c>
      <c r="K4586">
        <v>0</v>
      </c>
      <c r="L4586" s="17" t="str">
        <f>IF($E4586&lt;&gt;"",VLOOKUP($E4586,GEMWs!$E$14:$L$20,7,FALSE),"")</f>
        <v/>
      </c>
      <c r="M4586" s="17" t="str">
        <f>IF($E4586&lt;&gt;"",VLOOKUP($E4586,GEMWs!$E$14:$L$20,8,FALSE),"")</f>
        <v/>
      </c>
      <c r="N4586" s="17">
        <f t="shared" ca="1" si="322"/>
        <v>0</v>
      </c>
      <c r="O4586" s="17">
        <f t="shared" ca="1" si="323"/>
        <v>0</v>
      </c>
      <c r="P4586" s="17">
        <f t="shared" ca="1" si="320"/>
        <v>0</v>
      </c>
      <c r="Q4586" s="17">
        <f t="shared" ca="1" si="321"/>
        <v>0</v>
      </c>
    </row>
    <row r="4587" spans="1:17" x14ac:dyDescent="0.35">
      <c r="A4587" t="s">
        <v>1883</v>
      </c>
      <c r="B4587" t="s">
        <v>1889</v>
      </c>
      <c r="D4587" t="s">
        <v>22</v>
      </c>
      <c r="G4587" t="s">
        <v>3040</v>
      </c>
      <c r="H4587">
        <v>25.1</v>
      </c>
      <c r="J4587">
        <v>0</v>
      </c>
      <c r="K4587">
        <v>0</v>
      </c>
      <c r="L4587" s="17" t="str">
        <f>IF($E4587&lt;&gt;"",VLOOKUP($E4587,GEMWs!$E$14:$L$20,7,FALSE),"")</f>
        <v/>
      </c>
      <c r="M4587" s="17" t="str">
        <f>IF($E4587&lt;&gt;"",VLOOKUP($E4587,GEMWs!$E$14:$L$20,8,FALSE),"")</f>
        <v/>
      </c>
      <c r="N4587" s="17">
        <f t="shared" ca="1" si="322"/>
        <v>0</v>
      </c>
      <c r="O4587" s="17">
        <f t="shared" ca="1" si="323"/>
        <v>0</v>
      </c>
      <c r="P4587" s="17">
        <f t="shared" ca="1" si="320"/>
        <v>0</v>
      </c>
      <c r="Q4587" s="17">
        <f t="shared" ca="1" si="321"/>
        <v>0</v>
      </c>
    </row>
    <row r="4588" spans="1:17" x14ac:dyDescent="0.35">
      <c r="A4588" t="s">
        <v>1883</v>
      </c>
      <c r="B4588" t="s">
        <v>689</v>
      </c>
      <c r="D4588" t="s">
        <v>14</v>
      </c>
      <c r="E4588" t="s">
        <v>21</v>
      </c>
      <c r="G4588" t="s">
        <v>3040</v>
      </c>
      <c r="H4588">
        <v>1014.5</v>
      </c>
      <c r="J4588">
        <v>0</v>
      </c>
      <c r="K4588">
        <v>0</v>
      </c>
      <c r="L4588" s="17">
        <f>IF($E4588&lt;&gt;"",VLOOKUP($E4588,GEMWs!$E$14:$L$20,7,FALSE),"")</f>
        <v>37.754918937403332</v>
      </c>
      <c r="M4588" s="17">
        <f>IF($E4588&lt;&gt;"",VLOOKUP($E4588,GEMWs!$E$14:$L$20,8,FALSE),"")</f>
        <v>96.174593288388181</v>
      </c>
      <c r="N4588" s="17">
        <f t="shared" ca="1" si="322"/>
        <v>37.754918937403332</v>
      </c>
      <c r="O4588" s="17">
        <f t="shared" ca="1" si="323"/>
        <v>96.174593288388181</v>
      </c>
      <c r="P4588" s="17">
        <f t="shared" ca="1" si="320"/>
        <v>10.548523942887186</v>
      </c>
      <c r="Q4588" s="17">
        <f t="shared" ca="1" si="321"/>
        <v>26.870670857008445</v>
      </c>
    </row>
    <row r="4589" spans="1:17" x14ac:dyDescent="0.35">
      <c r="A4589" t="s">
        <v>1883</v>
      </c>
      <c r="B4589" t="s">
        <v>61</v>
      </c>
      <c r="C4589" t="s">
        <v>62</v>
      </c>
      <c r="D4589" t="s">
        <v>14</v>
      </c>
      <c r="E4589" t="s">
        <v>18</v>
      </c>
      <c r="F4589" t="s">
        <v>22</v>
      </c>
      <c r="G4589" t="s">
        <v>3040</v>
      </c>
      <c r="H4589">
        <v>1.8</v>
      </c>
      <c r="I4589">
        <v>387</v>
      </c>
      <c r="J4589">
        <v>135000</v>
      </c>
      <c r="K4589">
        <v>135000</v>
      </c>
      <c r="L4589" s="17">
        <f>IF($E4589&lt;&gt;"",VLOOKUP($E4589,GEMWs!$E$14:$L$20,7,FALSE),"")</f>
        <v>5950.3939027696888</v>
      </c>
      <c r="M4589" s="17">
        <f>IF($E4589&lt;&gt;"",VLOOKUP($E4589,GEMWs!$E$14:$L$20,8,FALSE),"")</f>
        <v>10539.430626954083</v>
      </c>
      <c r="N4589" s="17">
        <f t="shared" si="322"/>
        <v>135000</v>
      </c>
      <c r="O4589" s="17">
        <f t="shared" si="323"/>
        <v>135000</v>
      </c>
      <c r="P4589" s="17">
        <f t="shared" si="320"/>
        <v>1.3333333333333333E-5</v>
      </c>
      <c r="Q4589" s="17">
        <f t="shared" si="321"/>
        <v>1.3333333333333333E-5</v>
      </c>
    </row>
    <row r="4590" spans="1:17" x14ac:dyDescent="0.35">
      <c r="A4590" t="s">
        <v>1883</v>
      </c>
      <c r="B4590" t="s">
        <v>2976</v>
      </c>
      <c r="D4590" t="s">
        <v>14</v>
      </c>
      <c r="E4590" t="s">
        <v>21</v>
      </c>
      <c r="G4590" t="s">
        <v>3040</v>
      </c>
      <c r="H4590">
        <v>0.8</v>
      </c>
      <c r="J4590">
        <v>0</v>
      </c>
      <c r="K4590">
        <v>0</v>
      </c>
      <c r="L4590" s="17">
        <f>IF($E4590&lt;&gt;"",VLOOKUP($E4590,GEMWs!$E$14:$L$20,7,FALSE),"")</f>
        <v>37.754918937403332</v>
      </c>
      <c r="M4590" s="17">
        <f>IF($E4590&lt;&gt;"",VLOOKUP($E4590,GEMWs!$E$14:$L$20,8,FALSE),"")</f>
        <v>96.174593288388181</v>
      </c>
      <c r="N4590" s="17">
        <f t="shared" ca="1" si="322"/>
        <v>37.754918937403332</v>
      </c>
      <c r="O4590" s="17">
        <f t="shared" ca="1" si="323"/>
        <v>96.174593288388181</v>
      </c>
      <c r="P4590" s="17">
        <f t="shared" ca="1" si="320"/>
        <v>8.3182051792111879E-3</v>
      </c>
      <c r="Q4590" s="17">
        <f t="shared" ca="1" si="321"/>
        <v>2.118929195229843E-2</v>
      </c>
    </row>
    <row r="4591" spans="1:17" x14ac:dyDescent="0.35">
      <c r="A4591" t="s">
        <v>1883</v>
      </c>
      <c r="B4591" t="s">
        <v>1553</v>
      </c>
      <c r="D4591" t="s">
        <v>14</v>
      </c>
      <c r="E4591" t="s">
        <v>18</v>
      </c>
      <c r="G4591" t="s">
        <v>3040</v>
      </c>
      <c r="H4591">
        <v>0.7</v>
      </c>
      <c r="J4591">
        <v>0</v>
      </c>
      <c r="K4591">
        <v>0</v>
      </c>
      <c r="L4591" s="17">
        <f>IF($E4591&lt;&gt;"",VLOOKUP($E4591,GEMWs!$E$14:$L$20,7,FALSE),"")</f>
        <v>5950.3939027696888</v>
      </c>
      <c r="M4591" s="17">
        <f>IF($E4591&lt;&gt;"",VLOOKUP($E4591,GEMWs!$E$14:$L$20,8,FALSE),"")</f>
        <v>10539.430626954083</v>
      </c>
      <c r="N4591" s="17">
        <f t="shared" ca="1" si="322"/>
        <v>5950.3939027696888</v>
      </c>
      <c r="O4591" s="17">
        <f t="shared" ca="1" si="323"/>
        <v>10539.430626954083</v>
      </c>
      <c r="P4591" s="17">
        <f t="shared" ca="1" si="320"/>
        <v>6.6417250113092819E-5</v>
      </c>
      <c r="Q4591" s="17">
        <f t="shared" ca="1" si="321"/>
        <v>1.1763927085132562E-4</v>
      </c>
    </row>
    <row r="4592" spans="1:17" x14ac:dyDescent="0.35">
      <c r="A4592" t="s">
        <v>1883</v>
      </c>
      <c r="B4592" t="s">
        <v>690</v>
      </c>
      <c r="D4592" t="s">
        <v>14</v>
      </c>
      <c r="E4592" t="s">
        <v>21</v>
      </c>
      <c r="G4592" t="s">
        <v>3040</v>
      </c>
      <c r="H4592">
        <v>1.5</v>
      </c>
      <c r="J4592">
        <v>0</v>
      </c>
      <c r="K4592">
        <v>0</v>
      </c>
      <c r="L4592" s="17">
        <f>IF($E4592&lt;&gt;"",VLOOKUP($E4592,GEMWs!$E$14:$L$20,7,FALSE),"")</f>
        <v>37.754918937403332</v>
      </c>
      <c r="M4592" s="17">
        <f>IF($E4592&lt;&gt;"",VLOOKUP($E4592,GEMWs!$E$14:$L$20,8,FALSE),"")</f>
        <v>96.174593288388181</v>
      </c>
      <c r="N4592" s="17">
        <f t="shared" ca="1" si="322"/>
        <v>37.754918937403332</v>
      </c>
      <c r="O4592" s="17">
        <f t="shared" ca="1" si="323"/>
        <v>96.174593288388181</v>
      </c>
      <c r="P4592" s="17">
        <f t="shared" ca="1" si="320"/>
        <v>1.5596634711020975E-2</v>
      </c>
      <c r="Q4592" s="17">
        <f t="shared" ca="1" si="321"/>
        <v>3.9729922410559552E-2</v>
      </c>
    </row>
    <row r="4593" spans="1:17" x14ac:dyDescent="0.35">
      <c r="A4593" t="s">
        <v>1883</v>
      </c>
      <c r="B4593" t="s">
        <v>1148</v>
      </c>
      <c r="D4593" t="s">
        <v>22</v>
      </c>
      <c r="G4593" t="s">
        <v>3040</v>
      </c>
      <c r="H4593">
        <v>38.700000000000003</v>
      </c>
      <c r="J4593">
        <v>0</v>
      </c>
      <c r="K4593">
        <v>0</v>
      </c>
      <c r="L4593" s="17" t="str">
        <f>IF($E4593&lt;&gt;"",VLOOKUP($E4593,GEMWs!$E$14:$L$20,7,FALSE),"")</f>
        <v/>
      </c>
      <c r="M4593" s="17" t="str">
        <f>IF($E4593&lt;&gt;"",VLOOKUP($E4593,GEMWs!$E$14:$L$20,8,FALSE),"")</f>
        <v/>
      </c>
      <c r="N4593" s="17">
        <f t="shared" ca="1" si="322"/>
        <v>0</v>
      </c>
      <c r="O4593" s="17">
        <f t="shared" ca="1" si="323"/>
        <v>0</v>
      </c>
      <c r="P4593" s="17">
        <f t="shared" ca="1" si="320"/>
        <v>0</v>
      </c>
      <c r="Q4593" s="17">
        <f t="shared" ca="1" si="321"/>
        <v>0</v>
      </c>
    </row>
    <row r="4594" spans="1:17" x14ac:dyDescent="0.35">
      <c r="A4594" t="s">
        <v>1883</v>
      </c>
      <c r="B4594" t="s">
        <v>1439</v>
      </c>
      <c r="D4594" t="s">
        <v>14</v>
      </c>
      <c r="E4594" t="s">
        <v>343</v>
      </c>
      <c r="G4594" t="s">
        <v>3040</v>
      </c>
      <c r="H4594">
        <v>2.1</v>
      </c>
      <c r="J4594">
        <v>0</v>
      </c>
      <c r="K4594">
        <v>0</v>
      </c>
      <c r="L4594" s="17">
        <f>IF($E4594&lt;&gt;"",VLOOKUP($E4594,GEMWs!$E$14:$L$20,7,FALSE),"")</f>
        <v>1154.9999999999998</v>
      </c>
      <c r="M4594" s="17">
        <f>IF($E4594&lt;&gt;"",VLOOKUP($E4594,GEMWs!$E$14:$L$20,8,FALSE),"")</f>
        <v>1575.0000000000002</v>
      </c>
      <c r="N4594" s="17">
        <f t="shared" ca="1" si="322"/>
        <v>1154.9999999999998</v>
      </c>
      <c r="O4594" s="17">
        <f t="shared" ca="1" si="323"/>
        <v>1575.0000000000002</v>
      </c>
      <c r="P4594" s="17">
        <f t="shared" ca="1" si="320"/>
        <v>1.3333333333333333E-3</v>
      </c>
      <c r="Q4594" s="17">
        <f t="shared" ca="1" si="321"/>
        <v>1.8181818181818186E-3</v>
      </c>
    </row>
    <row r="4595" spans="1:17" x14ac:dyDescent="0.35">
      <c r="A4595" t="s">
        <v>1883</v>
      </c>
      <c r="B4595" t="s">
        <v>368</v>
      </c>
      <c r="D4595" t="s">
        <v>14</v>
      </c>
      <c r="E4595" t="s">
        <v>18</v>
      </c>
      <c r="G4595" t="s">
        <v>3040</v>
      </c>
      <c r="H4595">
        <v>506.5</v>
      </c>
      <c r="J4595">
        <v>0</v>
      </c>
      <c r="K4595">
        <v>0</v>
      </c>
      <c r="L4595" s="17">
        <f>IF($E4595&lt;&gt;"",VLOOKUP($E4595,GEMWs!$E$14:$L$20,7,FALSE),"")</f>
        <v>5950.3939027696888</v>
      </c>
      <c r="M4595" s="17">
        <f>IF($E4595&lt;&gt;"",VLOOKUP($E4595,GEMWs!$E$14:$L$20,8,FALSE),"")</f>
        <v>10539.430626954083</v>
      </c>
      <c r="N4595" s="17">
        <f t="shared" ca="1" si="322"/>
        <v>5950.3939027696888</v>
      </c>
      <c r="O4595" s="17">
        <f t="shared" ca="1" si="323"/>
        <v>10539.430626954083</v>
      </c>
      <c r="P4595" s="17">
        <f t="shared" ca="1" si="320"/>
        <v>4.8057624546116451E-2</v>
      </c>
      <c r="Q4595" s="17">
        <f t="shared" ca="1" si="321"/>
        <v>8.5120415265994898E-2</v>
      </c>
    </row>
    <row r="4596" spans="1:17" x14ac:dyDescent="0.35">
      <c r="A4596" t="s">
        <v>1883</v>
      </c>
      <c r="B4596" t="s">
        <v>691</v>
      </c>
      <c r="D4596" t="s">
        <v>14</v>
      </c>
      <c r="E4596" t="s">
        <v>21</v>
      </c>
      <c r="G4596" t="s">
        <v>3040</v>
      </c>
      <c r="H4596">
        <v>0.9</v>
      </c>
      <c r="J4596">
        <v>0</v>
      </c>
      <c r="K4596">
        <v>0</v>
      </c>
      <c r="L4596" s="17">
        <f>IF($E4596&lt;&gt;"",VLOOKUP($E4596,GEMWs!$E$14:$L$20,7,FALSE),"")</f>
        <v>37.754918937403332</v>
      </c>
      <c r="M4596" s="17">
        <f>IF($E4596&lt;&gt;"",VLOOKUP($E4596,GEMWs!$E$14:$L$20,8,FALSE),"")</f>
        <v>96.174593288388181</v>
      </c>
      <c r="N4596" s="17">
        <f t="shared" ca="1" si="322"/>
        <v>37.754918937403332</v>
      </c>
      <c r="O4596" s="17">
        <f t="shared" ca="1" si="323"/>
        <v>96.174593288388181</v>
      </c>
      <c r="P4596" s="17">
        <f t="shared" ca="1" si="320"/>
        <v>9.3579808266125858E-3</v>
      </c>
      <c r="Q4596" s="17">
        <f t="shared" ca="1" si="321"/>
        <v>2.3837953446335734E-2</v>
      </c>
    </row>
    <row r="4597" spans="1:17" x14ac:dyDescent="0.35">
      <c r="A4597" t="s">
        <v>1883</v>
      </c>
      <c r="B4597" t="s">
        <v>345</v>
      </c>
      <c r="D4597" t="s">
        <v>22</v>
      </c>
      <c r="G4597" t="s">
        <v>3040</v>
      </c>
      <c r="H4597">
        <v>100</v>
      </c>
      <c r="J4597">
        <v>0</v>
      </c>
      <c r="K4597">
        <v>0</v>
      </c>
      <c r="L4597" s="17" t="str">
        <f>IF($E4597&lt;&gt;"",VLOOKUP($E4597,GEMWs!$E$14:$L$20,7,FALSE),"")</f>
        <v/>
      </c>
      <c r="M4597" s="17" t="str">
        <f>IF($E4597&lt;&gt;"",VLOOKUP($E4597,GEMWs!$E$14:$L$20,8,FALSE),"")</f>
        <v/>
      </c>
      <c r="N4597" s="17">
        <f t="shared" ca="1" si="322"/>
        <v>0</v>
      </c>
      <c r="O4597" s="17">
        <f t="shared" ca="1" si="323"/>
        <v>0</v>
      </c>
      <c r="P4597" s="17">
        <f t="shared" ca="1" si="320"/>
        <v>0</v>
      </c>
      <c r="Q4597" s="17">
        <f t="shared" ca="1" si="321"/>
        <v>0</v>
      </c>
    </row>
    <row r="4598" spans="1:17" x14ac:dyDescent="0.35">
      <c r="A4598" t="s">
        <v>1883</v>
      </c>
      <c r="B4598" t="s">
        <v>1551</v>
      </c>
      <c r="D4598" t="s">
        <v>14</v>
      </c>
      <c r="E4598" t="s">
        <v>21</v>
      </c>
      <c r="G4598" t="s">
        <v>3040</v>
      </c>
      <c r="H4598">
        <v>1.8</v>
      </c>
      <c r="J4598">
        <v>0</v>
      </c>
      <c r="K4598">
        <v>0</v>
      </c>
      <c r="L4598" s="17">
        <f>IF($E4598&lt;&gt;"",VLOOKUP($E4598,GEMWs!$E$14:$L$20,7,FALSE),"")</f>
        <v>37.754918937403332</v>
      </c>
      <c r="M4598" s="17">
        <f>IF($E4598&lt;&gt;"",VLOOKUP($E4598,GEMWs!$E$14:$L$20,8,FALSE),"")</f>
        <v>96.174593288388181</v>
      </c>
      <c r="N4598" s="17">
        <f t="shared" ca="1" si="322"/>
        <v>37.754918937403332</v>
      </c>
      <c r="O4598" s="17">
        <f t="shared" ca="1" si="323"/>
        <v>96.174593288388181</v>
      </c>
      <c r="P4598" s="17">
        <f t="shared" ca="1" si="320"/>
        <v>1.8715961653225172E-2</v>
      </c>
      <c r="Q4598" s="17">
        <f t="shared" ca="1" si="321"/>
        <v>4.7675906892671469E-2</v>
      </c>
    </row>
    <row r="4599" spans="1:17" x14ac:dyDescent="0.35">
      <c r="A4599" t="s">
        <v>1883</v>
      </c>
      <c r="B4599" t="s">
        <v>1893</v>
      </c>
      <c r="C4599" t="s">
        <v>1894</v>
      </c>
      <c r="D4599" t="s">
        <v>14</v>
      </c>
      <c r="E4599" t="s">
        <v>18</v>
      </c>
      <c r="G4599" t="s">
        <v>3040</v>
      </c>
      <c r="H4599">
        <v>0.3</v>
      </c>
      <c r="J4599">
        <v>0</v>
      </c>
      <c r="K4599">
        <v>0</v>
      </c>
      <c r="L4599" s="17">
        <f>IF($E4599&lt;&gt;"",VLOOKUP($E4599,GEMWs!$E$14:$L$20,7,FALSE),"")</f>
        <v>5950.3939027696888</v>
      </c>
      <c r="M4599" s="17">
        <f>IF($E4599&lt;&gt;"",VLOOKUP($E4599,GEMWs!$E$14:$L$20,8,FALSE),"")</f>
        <v>10539.430626954083</v>
      </c>
      <c r="N4599" s="17">
        <f t="shared" ca="1" si="322"/>
        <v>5950.3939027696888</v>
      </c>
      <c r="O4599" s="17">
        <f t="shared" ca="1" si="323"/>
        <v>10539.430626954083</v>
      </c>
      <c r="P4599" s="17">
        <f t="shared" ca="1" si="320"/>
        <v>2.8464535762754064E-5</v>
      </c>
      <c r="Q4599" s="17">
        <f t="shared" ca="1" si="321"/>
        <v>5.0416830364853842E-5</v>
      </c>
    </row>
    <row r="4600" spans="1:17" x14ac:dyDescent="0.35">
      <c r="A4600" t="s">
        <v>1883</v>
      </c>
      <c r="B4600" t="s">
        <v>85</v>
      </c>
      <c r="C4600" t="s">
        <v>86</v>
      </c>
      <c r="D4600" t="s">
        <v>14</v>
      </c>
      <c r="E4600" t="s">
        <v>21</v>
      </c>
      <c r="F4600" t="s">
        <v>22</v>
      </c>
      <c r="G4600" t="s">
        <v>3040</v>
      </c>
      <c r="H4600">
        <v>3244.3</v>
      </c>
      <c r="I4600">
        <v>304</v>
      </c>
      <c r="J4600">
        <v>100</v>
      </c>
      <c r="K4600">
        <v>100</v>
      </c>
      <c r="L4600" s="17">
        <f>IF($E4600&lt;&gt;"",VLOOKUP($E4600,GEMWs!$E$14:$L$20,7,FALSE),"")</f>
        <v>37.754918937403332</v>
      </c>
      <c r="M4600" s="17">
        <f>IF($E4600&lt;&gt;"",VLOOKUP($E4600,GEMWs!$E$14:$L$20,8,FALSE),"")</f>
        <v>96.174593288388181</v>
      </c>
      <c r="N4600" s="17">
        <f t="shared" si="322"/>
        <v>100</v>
      </c>
      <c r="O4600" s="17">
        <f t="shared" si="323"/>
        <v>100</v>
      </c>
      <c r="P4600" s="17">
        <f t="shared" si="320"/>
        <v>32.443000000000005</v>
      </c>
      <c r="Q4600" s="17">
        <f t="shared" si="321"/>
        <v>32.443000000000005</v>
      </c>
    </row>
    <row r="4601" spans="1:17" x14ac:dyDescent="0.35">
      <c r="A4601" t="s">
        <v>1883</v>
      </c>
      <c r="B4601" t="s">
        <v>1106</v>
      </c>
      <c r="C4601" t="s">
        <v>1107</v>
      </c>
      <c r="D4601" t="s">
        <v>14</v>
      </c>
      <c r="E4601" t="s">
        <v>21</v>
      </c>
      <c r="F4601" t="s">
        <v>22</v>
      </c>
      <c r="G4601" t="s">
        <v>3040</v>
      </c>
      <c r="H4601">
        <v>3</v>
      </c>
      <c r="I4601">
        <v>369</v>
      </c>
      <c r="J4601">
        <v>371.8</v>
      </c>
      <c r="K4601">
        <v>507</v>
      </c>
      <c r="L4601" s="17">
        <f>IF($E4601&lt;&gt;"",VLOOKUP($E4601,GEMWs!$E$14:$L$20,7,FALSE),"")</f>
        <v>37.754918937403332</v>
      </c>
      <c r="M4601" s="17">
        <f>IF($E4601&lt;&gt;"",VLOOKUP($E4601,GEMWs!$E$14:$L$20,8,FALSE),"")</f>
        <v>96.174593288388181</v>
      </c>
      <c r="N4601" s="17">
        <f t="shared" si="322"/>
        <v>371.8</v>
      </c>
      <c r="O4601" s="17">
        <f t="shared" si="323"/>
        <v>507</v>
      </c>
      <c r="P4601" s="17">
        <f t="shared" si="320"/>
        <v>5.9171597633136093E-3</v>
      </c>
      <c r="Q4601" s="17">
        <f t="shared" si="321"/>
        <v>8.0688542227003758E-3</v>
      </c>
    </row>
    <row r="4602" spans="1:17" x14ac:dyDescent="0.35">
      <c r="A4602" t="s">
        <v>1883</v>
      </c>
      <c r="B4602" t="s">
        <v>1890</v>
      </c>
      <c r="D4602" t="s">
        <v>14</v>
      </c>
      <c r="E4602" t="s">
        <v>18</v>
      </c>
      <c r="G4602" t="s">
        <v>3040</v>
      </c>
      <c r="H4602">
        <v>0.1</v>
      </c>
      <c r="J4602">
        <v>0</v>
      </c>
      <c r="K4602">
        <v>0</v>
      </c>
      <c r="L4602" s="17">
        <f>IF($E4602&lt;&gt;"",VLOOKUP($E4602,GEMWs!$E$14:$L$20,7,FALSE),"")</f>
        <v>5950.3939027696888</v>
      </c>
      <c r="M4602" s="17">
        <f>IF($E4602&lt;&gt;"",VLOOKUP($E4602,GEMWs!$E$14:$L$20,8,FALSE),"")</f>
        <v>10539.430626954083</v>
      </c>
      <c r="N4602" s="17">
        <f t="shared" ca="1" si="322"/>
        <v>5950.3939027696888</v>
      </c>
      <c r="O4602" s="17">
        <f t="shared" ca="1" si="323"/>
        <v>10539.430626954083</v>
      </c>
      <c r="P4602" s="17">
        <f t="shared" ca="1" si="320"/>
        <v>9.4881785875846886E-6</v>
      </c>
      <c r="Q4602" s="17">
        <f t="shared" ca="1" si="321"/>
        <v>1.6805610121617947E-5</v>
      </c>
    </row>
    <row r="4603" spans="1:17" x14ac:dyDescent="0.35">
      <c r="A4603" t="s">
        <v>1883</v>
      </c>
      <c r="B4603" t="s">
        <v>669</v>
      </c>
      <c r="C4603" t="s">
        <v>670</v>
      </c>
      <c r="D4603" t="s">
        <v>14</v>
      </c>
      <c r="E4603" t="s">
        <v>21</v>
      </c>
      <c r="F4603" t="s">
        <v>22</v>
      </c>
      <c r="G4603" t="s">
        <v>3040</v>
      </c>
      <c r="H4603">
        <v>945.4</v>
      </c>
      <c r="I4603">
        <v>305</v>
      </c>
      <c r="J4603">
        <v>2200</v>
      </c>
      <c r="K4603">
        <v>4500</v>
      </c>
      <c r="L4603" s="17">
        <f>IF($E4603&lt;&gt;"",VLOOKUP($E4603,GEMWs!$E$14:$L$20,7,FALSE),"")</f>
        <v>37.754918937403332</v>
      </c>
      <c r="M4603" s="17">
        <f>IF($E4603&lt;&gt;"",VLOOKUP($E4603,GEMWs!$E$14:$L$20,8,FALSE),"")</f>
        <v>96.174593288388181</v>
      </c>
      <c r="N4603" s="17">
        <f t="shared" si="322"/>
        <v>2200</v>
      </c>
      <c r="O4603" s="17">
        <f t="shared" si="323"/>
        <v>4500</v>
      </c>
      <c r="P4603" s="17">
        <f t="shared" si="320"/>
        <v>0.21008888888888888</v>
      </c>
      <c r="Q4603" s="17">
        <f t="shared" si="321"/>
        <v>0.42972727272727274</v>
      </c>
    </row>
    <row r="4604" spans="1:17" x14ac:dyDescent="0.35">
      <c r="A4604" t="s">
        <v>1883</v>
      </c>
      <c r="B4604" t="s">
        <v>970</v>
      </c>
      <c r="D4604" t="s">
        <v>22</v>
      </c>
      <c r="G4604" t="s">
        <v>3040</v>
      </c>
      <c r="H4604">
        <v>0.6</v>
      </c>
      <c r="J4604">
        <v>0</v>
      </c>
      <c r="K4604">
        <v>0</v>
      </c>
      <c r="L4604" s="17" t="str">
        <f>IF($E4604&lt;&gt;"",VLOOKUP($E4604,GEMWs!$E$14:$L$20,7,FALSE),"")</f>
        <v/>
      </c>
      <c r="M4604" s="17" t="str">
        <f>IF($E4604&lt;&gt;"",VLOOKUP($E4604,GEMWs!$E$14:$L$20,8,FALSE),"")</f>
        <v/>
      </c>
      <c r="N4604" s="17">
        <f t="shared" ca="1" si="322"/>
        <v>0</v>
      </c>
      <c r="O4604" s="17">
        <f t="shared" ca="1" si="323"/>
        <v>0</v>
      </c>
      <c r="P4604" s="17">
        <f t="shared" ca="1" si="320"/>
        <v>0</v>
      </c>
      <c r="Q4604" s="17">
        <f t="shared" ca="1" si="321"/>
        <v>0</v>
      </c>
    </row>
    <row r="4605" spans="1:17" x14ac:dyDescent="0.35">
      <c r="A4605" t="s">
        <v>1883</v>
      </c>
      <c r="B4605" t="s">
        <v>696</v>
      </c>
      <c r="D4605" t="s">
        <v>14</v>
      </c>
      <c r="E4605" t="s">
        <v>18</v>
      </c>
      <c r="G4605" t="s">
        <v>3040</v>
      </c>
      <c r="H4605">
        <v>0.2</v>
      </c>
      <c r="J4605">
        <v>0</v>
      </c>
      <c r="K4605">
        <v>0</v>
      </c>
      <c r="L4605" s="17">
        <f>IF($E4605&lt;&gt;"",VLOOKUP($E4605,GEMWs!$E$14:$L$20,7,FALSE),"")</f>
        <v>5950.3939027696888</v>
      </c>
      <c r="M4605" s="17">
        <f>IF($E4605&lt;&gt;"",VLOOKUP($E4605,GEMWs!$E$14:$L$20,8,FALSE),"")</f>
        <v>10539.430626954083</v>
      </c>
      <c r="N4605" s="17">
        <f t="shared" ca="1" si="322"/>
        <v>5950.3939027696888</v>
      </c>
      <c r="O4605" s="17">
        <f t="shared" ca="1" si="323"/>
        <v>10539.430626954083</v>
      </c>
      <c r="P4605" s="17">
        <f t="shared" ca="1" si="320"/>
        <v>1.8976357175169377E-5</v>
      </c>
      <c r="Q4605" s="17">
        <f t="shared" ca="1" si="321"/>
        <v>3.3611220243235894E-5</v>
      </c>
    </row>
    <row r="4606" spans="1:17" x14ac:dyDescent="0.35">
      <c r="A4606" t="s">
        <v>1883</v>
      </c>
      <c r="B4606" t="s">
        <v>511</v>
      </c>
      <c r="D4606" t="s">
        <v>22</v>
      </c>
      <c r="G4606" t="s">
        <v>3040</v>
      </c>
      <c r="H4606">
        <v>2</v>
      </c>
      <c r="J4606">
        <v>0</v>
      </c>
      <c r="K4606">
        <v>0</v>
      </c>
      <c r="L4606" s="17" t="str">
        <f>IF($E4606&lt;&gt;"",VLOOKUP($E4606,GEMWs!$E$14:$L$20,7,FALSE),"")</f>
        <v/>
      </c>
      <c r="M4606" s="17" t="str">
        <f>IF($E4606&lt;&gt;"",VLOOKUP($E4606,GEMWs!$E$14:$L$20,8,FALSE),"")</f>
        <v/>
      </c>
      <c r="N4606" s="17">
        <f t="shared" ca="1" si="322"/>
        <v>0</v>
      </c>
      <c r="O4606" s="17">
        <f t="shared" ca="1" si="323"/>
        <v>0</v>
      </c>
      <c r="P4606" s="17">
        <f t="shared" ca="1" si="320"/>
        <v>0</v>
      </c>
      <c r="Q4606" s="17">
        <f t="shared" ca="1" si="321"/>
        <v>0</v>
      </c>
    </row>
    <row r="4607" spans="1:17" x14ac:dyDescent="0.35">
      <c r="A4607" t="s">
        <v>1883</v>
      </c>
      <c r="B4607" t="s">
        <v>671</v>
      </c>
      <c r="C4607" t="s">
        <v>672</v>
      </c>
      <c r="D4607" t="s">
        <v>14</v>
      </c>
      <c r="E4607" t="s">
        <v>21</v>
      </c>
      <c r="F4607" t="s">
        <v>22</v>
      </c>
      <c r="G4607" t="s">
        <v>3040</v>
      </c>
      <c r="H4607">
        <v>18.5</v>
      </c>
      <c r="I4607">
        <v>310</v>
      </c>
      <c r="J4607">
        <v>6000</v>
      </c>
      <c r="K4607">
        <v>6000</v>
      </c>
      <c r="L4607" s="17">
        <f>IF($E4607&lt;&gt;"",VLOOKUP($E4607,GEMWs!$E$14:$L$20,7,FALSE),"")</f>
        <v>37.754918937403332</v>
      </c>
      <c r="M4607" s="17">
        <f>IF($E4607&lt;&gt;"",VLOOKUP($E4607,GEMWs!$E$14:$L$20,8,FALSE),"")</f>
        <v>96.174593288388181</v>
      </c>
      <c r="N4607" s="17">
        <f t="shared" si="322"/>
        <v>6000</v>
      </c>
      <c r="O4607" s="17">
        <f t="shared" si="323"/>
        <v>6000</v>
      </c>
      <c r="P4607" s="17">
        <f t="shared" si="320"/>
        <v>3.0833333333333333E-3</v>
      </c>
      <c r="Q4607" s="17">
        <f t="shared" si="321"/>
        <v>3.0833333333333333E-3</v>
      </c>
    </row>
    <row r="4608" spans="1:17" x14ac:dyDescent="0.35">
      <c r="A4608" t="s">
        <v>1883</v>
      </c>
      <c r="B4608" t="s">
        <v>1637</v>
      </c>
      <c r="D4608" t="s">
        <v>14</v>
      </c>
      <c r="E4608" t="s">
        <v>18</v>
      </c>
      <c r="G4608" t="s">
        <v>3040</v>
      </c>
      <c r="H4608">
        <v>4.5</v>
      </c>
      <c r="J4608">
        <v>0</v>
      </c>
      <c r="K4608">
        <v>0</v>
      </c>
      <c r="L4608" s="17">
        <f>IF($E4608&lt;&gt;"",VLOOKUP($E4608,GEMWs!$E$14:$L$20,7,FALSE),"")</f>
        <v>5950.3939027696888</v>
      </c>
      <c r="M4608" s="17">
        <f>IF($E4608&lt;&gt;"",VLOOKUP($E4608,GEMWs!$E$14:$L$20,8,FALSE),"")</f>
        <v>10539.430626954083</v>
      </c>
      <c r="N4608" s="17">
        <f t="shared" ca="1" si="322"/>
        <v>5950.3939027696888</v>
      </c>
      <c r="O4608" s="17">
        <f t="shared" ca="1" si="323"/>
        <v>10539.430626954083</v>
      </c>
      <c r="P4608" s="17">
        <f t="shared" ca="1" si="320"/>
        <v>4.2696803644131097E-4</v>
      </c>
      <c r="Q4608" s="17">
        <f t="shared" ca="1" si="321"/>
        <v>7.5625245547280759E-4</v>
      </c>
    </row>
    <row r="4609" spans="1:17" x14ac:dyDescent="0.35">
      <c r="A4609" t="s">
        <v>1883</v>
      </c>
      <c r="B4609" t="s">
        <v>53</v>
      </c>
      <c r="C4609" t="s">
        <v>54</v>
      </c>
      <c r="D4609" t="s">
        <v>14</v>
      </c>
      <c r="E4609" t="s">
        <v>21</v>
      </c>
      <c r="F4609" t="s">
        <v>22</v>
      </c>
      <c r="G4609" t="s">
        <v>3040</v>
      </c>
      <c r="H4609">
        <v>6.8</v>
      </c>
      <c r="I4609">
        <v>315</v>
      </c>
      <c r="J4609">
        <v>1000</v>
      </c>
      <c r="K4609">
        <v>2300</v>
      </c>
      <c r="L4609" s="17">
        <f>IF($E4609&lt;&gt;"",VLOOKUP($E4609,GEMWs!$E$14:$L$20,7,FALSE),"")</f>
        <v>37.754918937403332</v>
      </c>
      <c r="M4609" s="17">
        <f>IF($E4609&lt;&gt;"",VLOOKUP($E4609,GEMWs!$E$14:$L$20,8,FALSE),"")</f>
        <v>96.174593288388181</v>
      </c>
      <c r="N4609" s="17">
        <f t="shared" si="322"/>
        <v>1000</v>
      </c>
      <c r="O4609" s="17">
        <f t="shared" si="323"/>
        <v>2300</v>
      </c>
      <c r="P4609" s="17">
        <f t="shared" si="320"/>
        <v>2.9565217391304345E-3</v>
      </c>
      <c r="Q4609" s="17">
        <f t="shared" si="321"/>
        <v>6.7999999999999996E-3</v>
      </c>
    </row>
    <row r="4610" spans="1:17" x14ac:dyDescent="0.35">
      <c r="A4610" t="s">
        <v>1883</v>
      </c>
      <c r="B4610" t="s">
        <v>144</v>
      </c>
      <c r="C4610" t="s">
        <v>145</v>
      </c>
      <c r="D4610" t="s">
        <v>14</v>
      </c>
      <c r="E4610" t="s">
        <v>21</v>
      </c>
      <c r="F4610" t="s">
        <v>22</v>
      </c>
      <c r="G4610" t="s">
        <v>3040</v>
      </c>
      <c r="H4610">
        <v>1.4</v>
      </c>
      <c r="I4610">
        <v>317</v>
      </c>
      <c r="J4610">
        <v>2000</v>
      </c>
      <c r="K4610">
        <v>10000</v>
      </c>
      <c r="L4610" s="17">
        <f>IF($E4610&lt;&gt;"",VLOOKUP($E4610,GEMWs!$E$14:$L$20,7,FALSE),"")</f>
        <v>37.754918937403332</v>
      </c>
      <c r="M4610" s="17">
        <f>IF($E4610&lt;&gt;"",VLOOKUP($E4610,GEMWs!$E$14:$L$20,8,FALSE),"")</f>
        <v>96.174593288388181</v>
      </c>
      <c r="N4610" s="17">
        <f t="shared" si="322"/>
        <v>2000</v>
      </c>
      <c r="O4610" s="17">
        <f t="shared" si="323"/>
        <v>10000</v>
      </c>
      <c r="P4610" s="17">
        <f t="shared" si="320"/>
        <v>1.3999999999999999E-4</v>
      </c>
      <c r="Q4610" s="17">
        <f t="shared" si="321"/>
        <v>6.9999999999999999E-4</v>
      </c>
    </row>
    <row r="4611" spans="1:17" x14ac:dyDescent="0.35">
      <c r="A4611" t="s">
        <v>1883</v>
      </c>
      <c r="B4611" t="s">
        <v>701</v>
      </c>
      <c r="D4611" t="s">
        <v>14</v>
      </c>
      <c r="E4611" t="s">
        <v>18</v>
      </c>
      <c r="G4611" t="s">
        <v>3040</v>
      </c>
      <c r="H4611">
        <v>307.39999999999998</v>
      </c>
      <c r="J4611">
        <v>0</v>
      </c>
      <c r="K4611">
        <v>0</v>
      </c>
      <c r="L4611" s="17">
        <f>IF($E4611&lt;&gt;"",VLOOKUP($E4611,GEMWs!$E$14:$L$20,7,FALSE),"")</f>
        <v>5950.3939027696888</v>
      </c>
      <c r="M4611" s="17">
        <f>IF($E4611&lt;&gt;"",VLOOKUP($E4611,GEMWs!$E$14:$L$20,8,FALSE),"")</f>
        <v>10539.430626954083</v>
      </c>
      <c r="N4611" s="17">
        <f t="shared" ca="1" si="322"/>
        <v>5950.3939027696888</v>
      </c>
      <c r="O4611" s="17">
        <f t="shared" ca="1" si="323"/>
        <v>10539.430626954083</v>
      </c>
      <c r="P4611" s="17">
        <f t="shared" ref="P4611:P4674" ca="1" si="324">IF(O4611&gt;0,$H4611/O4611,0)</f>
        <v>2.916666097823533E-2</v>
      </c>
      <c r="Q4611" s="17">
        <f t="shared" ref="Q4611:Q4674" ca="1" si="325">IF(N4611&gt;0,$H4611/N4611,0)</f>
        <v>5.1660445513853563E-2</v>
      </c>
    </row>
    <row r="4612" spans="1:17" x14ac:dyDescent="0.35">
      <c r="A4612" t="s">
        <v>1883</v>
      </c>
      <c r="B4612" t="s">
        <v>1885</v>
      </c>
      <c r="C4612" t="s">
        <v>1886</v>
      </c>
      <c r="D4612" t="s">
        <v>22</v>
      </c>
      <c r="G4612" t="s">
        <v>3040</v>
      </c>
      <c r="H4612">
        <v>257.60000000000002</v>
      </c>
      <c r="J4612">
        <v>0</v>
      </c>
      <c r="K4612">
        <v>0</v>
      </c>
      <c r="L4612" s="17" t="str">
        <f>IF($E4612&lt;&gt;"",VLOOKUP($E4612,GEMWs!$E$14:$L$20,7,FALSE),"")</f>
        <v/>
      </c>
      <c r="M4612" s="17" t="str">
        <f>IF($E4612&lt;&gt;"",VLOOKUP($E4612,GEMWs!$E$14:$L$20,8,FALSE),"")</f>
        <v/>
      </c>
      <c r="N4612" s="17">
        <f t="shared" ca="1" si="322"/>
        <v>0</v>
      </c>
      <c r="O4612" s="17">
        <f t="shared" ca="1" si="323"/>
        <v>0</v>
      </c>
      <c r="P4612" s="17">
        <f t="shared" ca="1" si="324"/>
        <v>0</v>
      </c>
      <c r="Q4612" s="17">
        <f t="shared" ca="1" si="325"/>
        <v>0</v>
      </c>
    </row>
    <row r="4613" spans="1:17" x14ac:dyDescent="0.35">
      <c r="A4613" t="s">
        <v>1883</v>
      </c>
      <c r="B4613" t="s">
        <v>1311</v>
      </c>
      <c r="D4613" t="s">
        <v>14</v>
      </c>
      <c r="E4613" t="s">
        <v>21</v>
      </c>
      <c r="G4613" t="s">
        <v>3040</v>
      </c>
      <c r="H4613">
        <v>0.9</v>
      </c>
      <c r="J4613">
        <v>0</v>
      </c>
      <c r="K4613">
        <v>0</v>
      </c>
      <c r="L4613" s="17">
        <f>IF($E4613&lt;&gt;"",VLOOKUP($E4613,GEMWs!$E$14:$L$20,7,FALSE),"")</f>
        <v>37.754918937403332</v>
      </c>
      <c r="M4613" s="17">
        <f>IF($E4613&lt;&gt;"",VLOOKUP($E4613,GEMWs!$E$14:$L$20,8,FALSE),"")</f>
        <v>96.174593288388181</v>
      </c>
      <c r="N4613" s="17">
        <f t="shared" ca="1" si="322"/>
        <v>37.754918937403332</v>
      </c>
      <c r="O4613" s="17">
        <f t="shared" ca="1" si="323"/>
        <v>96.174593288388181</v>
      </c>
      <c r="P4613" s="17">
        <f t="shared" ca="1" si="324"/>
        <v>9.3579808266125858E-3</v>
      </c>
      <c r="Q4613" s="17">
        <f t="shared" ca="1" si="325"/>
        <v>2.3837953446335734E-2</v>
      </c>
    </row>
    <row r="4614" spans="1:17" x14ac:dyDescent="0.35">
      <c r="A4614" t="s">
        <v>1883</v>
      </c>
      <c r="B4614" t="s">
        <v>1437</v>
      </c>
      <c r="D4614" t="s">
        <v>22</v>
      </c>
      <c r="G4614" t="s">
        <v>3040</v>
      </c>
      <c r="H4614">
        <v>0.5</v>
      </c>
      <c r="J4614">
        <v>0</v>
      </c>
      <c r="K4614">
        <v>0</v>
      </c>
      <c r="L4614" s="17" t="str">
        <f>IF($E4614&lt;&gt;"",VLOOKUP($E4614,GEMWs!$E$14:$L$20,7,FALSE),"")</f>
        <v/>
      </c>
      <c r="M4614" s="17" t="str">
        <f>IF($E4614&lt;&gt;"",VLOOKUP($E4614,GEMWs!$E$14:$L$20,8,FALSE),"")</f>
        <v/>
      </c>
      <c r="N4614" s="17">
        <f t="shared" ca="1" si="322"/>
        <v>0</v>
      </c>
      <c r="O4614" s="17">
        <f t="shared" ca="1" si="323"/>
        <v>0</v>
      </c>
      <c r="P4614" s="17">
        <f t="shared" ca="1" si="324"/>
        <v>0</v>
      </c>
      <c r="Q4614" s="17">
        <f t="shared" ca="1" si="325"/>
        <v>0</v>
      </c>
    </row>
    <row r="4615" spans="1:17" x14ac:dyDescent="0.35">
      <c r="A4615" t="s">
        <v>1883</v>
      </c>
      <c r="B4615" t="s">
        <v>1149</v>
      </c>
      <c r="D4615" t="s">
        <v>22</v>
      </c>
      <c r="G4615" t="s">
        <v>3040</v>
      </c>
      <c r="H4615">
        <v>372.3</v>
      </c>
      <c r="J4615">
        <v>0</v>
      </c>
      <c r="K4615">
        <v>0</v>
      </c>
      <c r="L4615" s="17" t="str">
        <f>IF($E4615&lt;&gt;"",VLOOKUP($E4615,GEMWs!$E$14:$L$20,7,FALSE),"")</f>
        <v/>
      </c>
      <c r="M4615" s="17" t="str">
        <f>IF($E4615&lt;&gt;"",VLOOKUP($E4615,GEMWs!$E$14:$L$20,8,FALSE),"")</f>
        <v/>
      </c>
      <c r="N4615" s="17">
        <f t="shared" ca="1" si="322"/>
        <v>0</v>
      </c>
      <c r="O4615" s="17">
        <f t="shared" ca="1" si="323"/>
        <v>0</v>
      </c>
      <c r="P4615" s="17">
        <f t="shared" ca="1" si="324"/>
        <v>0</v>
      </c>
      <c r="Q4615" s="17">
        <f t="shared" ca="1" si="325"/>
        <v>0</v>
      </c>
    </row>
    <row r="4616" spans="1:17" x14ac:dyDescent="0.35">
      <c r="A4616" t="s">
        <v>1883</v>
      </c>
      <c r="B4616" t="s">
        <v>694</v>
      </c>
      <c r="D4616" t="s">
        <v>14</v>
      </c>
      <c r="E4616" t="s">
        <v>18</v>
      </c>
      <c r="G4616" t="s">
        <v>3040</v>
      </c>
      <c r="H4616">
        <v>50.8</v>
      </c>
      <c r="J4616">
        <v>0</v>
      </c>
      <c r="K4616">
        <v>0</v>
      </c>
      <c r="L4616" s="17">
        <f>IF($E4616&lt;&gt;"",VLOOKUP($E4616,GEMWs!$E$14:$L$20,7,FALSE),"")</f>
        <v>5950.3939027696888</v>
      </c>
      <c r="M4616" s="17">
        <f>IF($E4616&lt;&gt;"",VLOOKUP($E4616,GEMWs!$E$14:$L$20,8,FALSE),"")</f>
        <v>10539.430626954083</v>
      </c>
      <c r="N4616" s="17">
        <f t="shared" ca="1" si="322"/>
        <v>5950.3939027696888</v>
      </c>
      <c r="O4616" s="17">
        <f t="shared" ca="1" si="323"/>
        <v>10539.430626954083</v>
      </c>
      <c r="P4616" s="17">
        <f t="shared" ca="1" si="324"/>
        <v>4.8199947224930213E-3</v>
      </c>
      <c r="Q4616" s="17">
        <f t="shared" ca="1" si="325"/>
        <v>8.5372499417819166E-3</v>
      </c>
    </row>
    <row r="4617" spans="1:17" x14ac:dyDescent="0.35">
      <c r="A4617" t="s">
        <v>1883</v>
      </c>
      <c r="B4617" t="s">
        <v>695</v>
      </c>
      <c r="D4617" t="s">
        <v>14</v>
      </c>
      <c r="E4617" t="s">
        <v>18</v>
      </c>
      <c r="G4617" t="s">
        <v>3040</v>
      </c>
      <c r="H4617">
        <v>1.1000000000000001</v>
      </c>
      <c r="J4617">
        <v>0</v>
      </c>
      <c r="K4617">
        <v>0</v>
      </c>
      <c r="L4617" s="17">
        <f>IF($E4617&lt;&gt;"",VLOOKUP($E4617,GEMWs!$E$14:$L$20,7,FALSE),"")</f>
        <v>5950.3939027696888</v>
      </c>
      <c r="M4617" s="17">
        <f>IF($E4617&lt;&gt;"",VLOOKUP($E4617,GEMWs!$E$14:$L$20,8,FALSE),"")</f>
        <v>10539.430626954083</v>
      </c>
      <c r="N4617" s="17">
        <f t="shared" ca="1" si="322"/>
        <v>5950.3939027696888</v>
      </c>
      <c r="O4617" s="17">
        <f t="shared" ca="1" si="323"/>
        <v>10539.430626954083</v>
      </c>
      <c r="P4617" s="17">
        <f t="shared" ca="1" si="324"/>
        <v>1.0436996446343158E-4</v>
      </c>
      <c r="Q4617" s="17">
        <f t="shared" ca="1" si="325"/>
        <v>1.8486171133779743E-4</v>
      </c>
    </row>
    <row r="4618" spans="1:17" x14ac:dyDescent="0.35">
      <c r="A4618" t="s">
        <v>1883</v>
      </c>
      <c r="B4618" t="s">
        <v>673</v>
      </c>
      <c r="C4618" t="s">
        <v>674</v>
      </c>
      <c r="D4618" t="s">
        <v>14</v>
      </c>
      <c r="E4618" t="s">
        <v>21</v>
      </c>
      <c r="F4618" t="s">
        <v>22</v>
      </c>
      <c r="G4618" t="s">
        <v>3040</v>
      </c>
      <c r="H4618">
        <v>7.3</v>
      </c>
      <c r="I4618">
        <v>331</v>
      </c>
      <c r="J4618">
        <v>80.760000000000005</v>
      </c>
      <c r="K4618">
        <v>260</v>
      </c>
      <c r="L4618" s="17">
        <f>IF($E4618&lt;&gt;"",VLOOKUP($E4618,GEMWs!$E$14:$L$20,7,FALSE),"")</f>
        <v>37.754918937403332</v>
      </c>
      <c r="M4618" s="17">
        <f>IF($E4618&lt;&gt;"",VLOOKUP($E4618,GEMWs!$E$14:$L$20,8,FALSE),"")</f>
        <v>96.174593288388181</v>
      </c>
      <c r="N4618" s="17">
        <f t="shared" si="322"/>
        <v>80.760000000000005</v>
      </c>
      <c r="O4618" s="17">
        <f t="shared" si="323"/>
        <v>260</v>
      </c>
      <c r="P4618" s="17">
        <f t="shared" si="324"/>
        <v>2.8076923076923076E-2</v>
      </c>
      <c r="Q4618" s="17">
        <f t="shared" si="325"/>
        <v>9.0391282813273896E-2</v>
      </c>
    </row>
    <row r="4619" spans="1:17" x14ac:dyDescent="0.35">
      <c r="A4619" t="s">
        <v>1883</v>
      </c>
      <c r="B4619" t="s">
        <v>1891</v>
      </c>
      <c r="C4619" t="s">
        <v>1892</v>
      </c>
      <c r="D4619" t="s">
        <v>22</v>
      </c>
      <c r="G4619" t="s">
        <v>3040</v>
      </c>
      <c r="H4619">
        <v>307</v>
      </c>
      <c r="J4619">
        <v>0</v>
      </c>
      <c r="K4619">
        <v>0</v>
      </c>
      <c r="L4619" s="17" t="str">
        <f>IF($E4619&lt;&gt;"",VLOOKUP($E4619,GEMWs!$E$14:$L$20,7,FALSE),"")</f>
        <v/>
      </c>
      <c r="M4619" s="17" t="str">
        <f>IF($E4619&lt;&gt;"",VLOOKUP($E4619,GEMWs!$E$14:$L$20,8,FALSE),"")</f>
        <v/>
      </c>
      <c r="N4619" s="17">
        <f t="shared" ca="1" si="322"/>
        <v>0</v>
      </c>
      <c r="O4619" s="17">
        <f t="shared" ca="1" si="323"/>
        <v>0</v>
      </c>
      <c r="P4619" s="17">
        <f t="shared" ca="1" si="324"/>
        <v>0</v>
      </c>
      <c r="Q4619" s="17">
        <f t="shared" ca="1" si="325"/>
        <v>0</v>
      </c>
    </row>
    <row r="4620" spans="1:17" x14ac:dyDescent="0.35">
      <c r="A4620" t="s">
        <v>1883</v>
      </c>
      <c r="B4620" t="s">
        <v>71</v>
      </c>
      <c r="C4620" t="s">
        <v>72</v>
      </c>
      <c r="D4620" t="s">
        <v>14</v>
      </c>
      <c r="E4620" t="s">
        <v>21</v>
      </c>
      <c r="F4620" t="s">
        <v>22</v>
      </c>
      <c r="G4620" t="s">
        <v>3040</v>
      </c>
      <c r="H4620">
        <v>4.9000000000000004</v>
      </c>
      <c r="I4620">
        <v>333</v>
      </c>
      <c r="J4620">
        <v>31000</v>
      </c>
      <c r="K4620">
        <v>60000</v>
      </c>
      <c r="L4620" s="17">
        <f>IF($E4620&lt;&gt;"",VLOOKUP($E4620,GEMWs!$E$14:$L$20,7,FALSE),"")</f>
        <v>37.754918937403332</v>
      </c>
      <c r="M4620" s="17">
        <f>IF($E4620&lt;&gt;"",VLOOKUP($E4620,GEMWs!$E$14:$L$20,8,FALSE),"")</f>
        <v>96.174593288388181</v>
      </c>
      <c r="N4620" s="17">
        <f t="shared" si="322"/>
        <v>31000</v>
      </c>
      <c r="O4620" s="17">
        <f t="shared" si="323"/>
        <v>60000</v>
      </c>
      <c r="P4620" s="17">
        <f t="shared" si="324"/>
        <v>8.1666666666666669E-5</v>
      </c>
      <c r="Q4620" s="17">
        <f t="shared" si="325"/>
        <v>1.5806451612903228E-4</v>
      </c>
    </row>
    <row r="4621" spans="1:17" x14ac:dyDescent="0.35">
      <c r="A4621" t="s">
        <v>1883</v>
      </c>
      <c r="B4621" t="s">
        <v>679</v>
      </c>
      <c r="C4621" t="s">
        <v>680</v>
      </c>
      <c r="D4621" t="s">
        <v>14</v>
      </c>
      <c r="E4621" t="s">
        <v>18</v>
      </c>
      <c r="F4621" t="s">
        <v>22</v>
      </c>
      <c r="G4621" t="s">
        <v>3040</v>
      </c>
      <c r="H4621">
        <v>255.7</v>
      </c>
      <c r="I4621">
        <v>444</v>
      </c>
      <c r="J4621">
        <v>4536</v>
      </c>
      <c r="K4621">
        <v>4536</v>
      </c>
      <c r="L4621" s="17">
        <f>IF($E4621&lt;&gt;"",VLOOKUP($E4621,GEMWs!$E$14:$L$20,7,FALSE),"")</f>
        <v>5950.3939027696888</v>
      </c>
      <c r="M4621" s="17">
        <f>IF($E4621&lt;&gt;"",VLOOKUP($E4621,GEMWs!$E$14:$L$20,8,FALSE),"")</f>
        <v>10539.430626954083</v>
      </c>
      <c r="N4621" s="17">
        <f t="shared" si="322"/>
        <v>4536</v>
      </c>
      <c r="O4621" s="17">
        <f t="shared" si="323"/>
        <v>4536</v>
      </c>
      <c r="P4621" s="17">
        <f t="shared" si="324"/>
        <v>5.6371252204585533E-2</v>
      </c>
      <c r="Q4621" s="17">
        <f t="shared" si="325"/>
        <v>5.6371252204585533E-2</v>
      </c>
    </row>
    <row r="4622" spans="1:17" x14ac:dyDescent="0.35">
      <c r="A4622" t="s">
        <v>1883</v>
      </c>
      <c r="B4622" t="s">
        <v>297</v>
      </c>
      <c r="C4622" t="s">
        <v>298</v>
      </c>
      <c r="D4622" t="s">
        <v>14</v>
      </c>
      <c r="E4622" t="s">
        <v>18</v>
      </c>
      <c r="F4622" t="s">
        <v>22</v>
      </c>
      <c r="G4622" t="s">
        <v>3040</v>
      </c>
      <c r="H4622">
        <v>1</v>
      </c>
      <c r="I4622">
        <v>446</v>
      </c>
      <c r="J4622">
        <v>25000</v>
      </c>
      <c r="K4622">
        <v>25000</v>
      </c>
      <c r="L4622" s="17">
        <f>IF($E4622&lt;&gt;"",VLOOKUP($E4622,GEMWs!$E$14:$L$20,7,FALSE),"")</f>
        <v>5950.3939027696888</v>
      </c>
      <c r="M4622" s="17">
        <f>IF($E4622&lt;&gt;"",VLOOKUP($E4622,GEMWs!$E$14:$L$20,8,FALSE),"")</f>
        <v>10539.430626954083</v>
      </c>
      <c r="N4622" s="17">
        <f t="shared" si="322"/>
        <v>25000</v>
      </c>
      <c r="O4622" s="17">
        <f t="shared" si="323"/>
        <v>25000</v>
      </c>
      <c r="P4622" s="17">
        <f t="shared" si="324"/>
        <v>4.0000000000000003E-5</v>
      </c>
      <c r="Q4622" s="17">
        <f t="shared" si="325"/>
        <v>4.0000000000000003E-5</v>
      </c>
    </row>
    <row r="4623" spans="1:17" x14ac:dyDescent="0.35">
      <c r="A4623" t="s">
        <v>1883</v>
      </c>
      <c r="B4623" t="s">
        <v>186</v>
      </c>
      <c r="C4623" t="s">
        <v>187</v>
      </c>
      <c r="D4623" t="s">
        <v>14</v>
      </c>
      <c r="E4623" t="s">
        <v>21</v>
      </c>
      <c r="F4623" t="s">
        <v>14</v>
      </c>
      <c r="G4623" t="s">
        <v>3040</v>
      </c>
      <c r="H4623">
        <v>19.399999999999999</v>
      </c>
      <c r="I4623">
        <v>337</v>
      </c>
      <c r="J4623">
        <v>53.942762999999999</v>
      </c>
      <c r="K4623">
        <v>180000</v>
      </c>
      <c r="L4623" s="17">
        <f>IF($E4623&lt;&gt;"",VLOOKUP($E4623,GEMWs!$E$14:$L$20,7,FALSE),"")</f>
        <v>37.754918937403332</v>
      </c>
      <c r="M4623" s="17">
        <f>IF($E4623&lt;&gt;"",VLOOKUP($E4623,GEMWs!$E$14:$L$20,8,FALSE),"")</f>
        <v>96.174593288388181</v>
      </c>
      <c r="N4623" s="17">
        <f t="shared" si="322"/>
        <v>53.942762999999999</v>
      </c>
      <c r="O4623" s="17">
        <f t="shared" si="323"/>
        <v>180000</v>
      </c>
      <c r="P4623" s="17">
        <f t="shared" si="324"/>
        <v>1.0777777777777777E-4</v>
      </c>
      <c r="Q4623" s="17">
        <f t="shared" si="325"/>
        <v>0.35964045816488854</v>
      </c>
    </row>
    <row r="4624" spans="1:17" x14ac:dyDescent="0.35">
      <c r="A4624" t="s">
        <v>1883</v>
      </c>
      <c r="B4624" t="s">
        <v>57</v>
      </c>
      <c r="C4624" t="s">
        <v>58</v>
      </c>
      <c r="D4624" t="s">
        <v>14</v>
      </c>
      <c r="E4624" t="s">
        <v>21</v>
      </c>
      <c r="F4624" t="s">
        <v>22</v>
      </c>
      <c r="G4624" t="s">
        <v>3040</v>
      </c>
      <c r="H4624">
        <v>174.1</v>
      </c>
      <c r="I4624">
        <v>407</v>
      </c>
      <c r="J4624">
        <v>2065.3591289999999</v>
      </c>
      <c r="K4624">
        <v>11224.793958</v>
      </c>
      <c r="L4624" s="17">
        <f>IF($E4624&lt;&gt;"",VLOOKUP($E4624,GEMWs!$E$14:$L$20,7,FALSE),"")</f>
        <v>37.754918937403332</v>
      </c>
      <c r="M4624" s="17">
        <f>IF($E4624&lt;&gt;"",VLOOKUP($E4624,GEMWs!$E$14:$L$20,8,FALSE),"")</f>
        <v>96.174593288388181</v>
      </c>
      <c r="N4624" s="17">
        <f t="shared" si="322"/>
        <v>2065.3591289999999</v>
      </c>
      <c r="O4624" s="17">
        <f t="shared" si="323"/>
        <v>11224.793958</v>
      </c>
      <c r="P4624" s="17">
        <f t="shared" si="324"/>
        <v>1.5510306973244488E-2</v>
      </c>
      <c r="Q4624" s="17">
        <f t="shared" si="325"/>
        <v>8.4295267372844387E-2</v>
      </c>
    </row>
    <row r="4625" spans="1:17" x14ac:dyDescent="0.35">
      <c r="A4625" t="s">
        <v>1883</v>
      </c>
      <c r="B4625" t="s">
        <v>1096</v>
      </c>
      <c r="C4625" t="s">
        <v>1097</v>
      </c>
      <c r="D4625" t="s">
        <v>14</v>
      </c>
      <c r="E4625" t="s">
        <v>21</v>
      </c>
      <c r="F4625" t="s">
        <v>22</v>
      </c>
      <c r="G4625" t="s">
        <v>3040</v>
      </c>
      <c r="H4625">
        <v>7</v>
      </c>
      <c r="I4625">
        <v>406</v>
      </c>
      <c r="J4625">
        <v>8000</v>
      </c>
      <c r="K4625">
        <v>8000</v>
      </c>
      <c r="L4625" s="17">
        <f>IF($E4625&lt;&gt;"",VLOOKUP($E4625,GEMWs!$E$14:$L$20,7,FALSE),"")</f>
        <v>37.754918937403332</v>
      </c>
      <c r="M4625" s="17">
        <f>IF($E4625&lt;&gt;"",VLOOKUP($E4625,GEMWs!$E$14:$L$20,8,FALSE),"")</f>
        <v>96.174593288388181</v>
      </c>
      <c r="N4625" s="17">
        <f t="shared" si="322"/>
        <v>8000</v>
      </c>
      <c r="O4625" s="17">
        <f t="shared" si="323"/>
        <v>8000</v>
      </c>
      <c r="P4625" s="17">
        <f t="shared" si="324"/>
        <v>8.7500000000000002E-4</v>
      </c>
      <c r="Q4625" s="17">
        <f t="shared" si="325"/>
        <v>8.7500000000000002E-4</v>
      </c>
    </row>
    <row r="4626" spans="1:17" x14ac:dyDescent="0.35">
      <c r="A4626" t="s">
        <v>1883</v>
      </c>
      <c r="B4626" t="s">
        <v>355</v>
      </c>
      <c r="D4626" t="s">
        <v>14</v>
      </c>
      <c r="E4626" t="s">
        <v>18</v>
      </c>
      <c r="G4626" t="s">
        <v>3040</v>
      </c>
      <c r="H4626">
        <v>8</v>
      </c>
      <c r="J4626">
        <v>0</v>
      </c>
      <c r="K4626">
        <v>0</v>
      </c>
      <c r="L4626" s="17">
        <f>IF($E4626&lt;&gt;"",VLOOKUP($E4626,GEMWs!$E$14:$L$20,7,FALSE),"")</f>
        <v>5950.3939027696888</v>
      </c>
      <c r="M4626" s="17">
        <f>IF($E4626&lt;&gt;"",VLOOKUP($E4626,GEMWs!$E$14:$L$20,8,FALSE),"")</f>
        <v>10539.430626954083</v>
      </c>
      <c r="N4626" s="17">
        <f t="shared" ca="1" si="322"/>
        <v>5950.3939027696888</v>
      </c>
      <c r="O4626" s="17">
        <f t="shared" ca="1" si="323"/>
        <v>10539.430626954083</v>
      </c>
      <c r="P4626" s="17">
        <f t="shared" ca="1" si="324"/>
        <v>7.5905428700677512E-4</v>
      </c>
      <c r="Q4626" s="17">
        <f t="shared" ca="1" si="325"/>
        <v>1.3444488097294357E-3</v>
      </c>
    </row>
    <row r="4627" spans="1:17" x14ac:dyDescent="0.35">
      <c r="A4627" t="s">
        <v>1883</v>
      </c>
      <c r="B4627" t="s">
        <v>233</v>
      </c>
      <c r="D4627" t="s">
        <v>22</v>
      </c>
      <c r="G4627" t="s">
        <v>3040</v>
      </c>
      <c r="H4627">
        <v>92.6</v>
      </c>
      <c r="J4627">
        <v>0</v>
      </c>
      <c r="K4627">
        <v>0</v>
      </c>
      <c r="L4627" s="17" t="str">
        <f>IF($E4627&lt;&gt;"",VLOOKUP($E4627,GEMWs!$E$14:$L$20,7,FALSE),"")</f>
        <v/>
      </c>
      <c r="M4627" s="17" t="str">
        <f>IF($E4627&lt;&gt;"",VLOOKUP($E4627,GEMWs!$E$14:$L$20,8,FALSE),"")</f>
        <v/>
      </c>
      <c r="N4627" s="17">
        <f t="shared" ref="N4627:N4690" ca="1" si="326">IF($I4627&lt;&gt;"",J4627,IF(AND($D4627="Y",$M$6=236),L4627,0))</f>
        <v>0</v>
      </c>
      <c r="O4627" s="17">
        <f t="shared" ref="O4627:O4690" ca="1" si="327">IF($I4627&lt;&gt;"",K4627,IF(AND($D4627="Y",$M$6=236),M4627,0))</f>
        <v>0</v>
      </c>
      <c r="P4627" s="17">
        <f t="shared" ca="1" si="324"/>
        <v>0</v>
      </c>
      <c r="Q4627" s="17">
        <f t="shared" ca="1" si="325"/>
        <v>0</v>
      </c>
    </row>
    <row r="4628" spans="1:17" x14ac:dyDescent="0.35">
      <c r="A4628" t="s">
        <v>1883</v>
      </c>
      <c r="B4628" t="s">
        <v>1648</v>
      </c>
      <c r="D4628" t="s">
        <v>22</v>
      </c>
      <c r="G4628" t="s">
        <v>3040</v>
      </c>
      <c r="H4628">
        <v>236.1</v>
      </c>
      <c r="J4628">
        <v>0</v>
      </c>
      <c r="K4628">
        <v>0</v>
      </c>
      <c r="L4628" s="17" t="str">
        <f>IF($E4628&lt;&gt;"",VLOOKUP($E4628,GEMWs!$E$14:$L$20,7,FALSE),"")</f>
        <v/>
      </c>
      <c r="M4628" s="17" t="str">
        <f>IF($E4628&lt;&gt;"",VLOOKUP($E4628,GEMWs!$E$14:$L$20,8,FALSE),"")</f>
        <v/>
      </c>
      <c r="N4628" s="17">
        <f t="shared" ca="1" si="326"/>
        <v>0</v>
      </c>
      <c r="O4628" s="17">
        <f t="shared" ca="1" si="327"/>
        <v>0</v>
      </c>
      <c r="P4628" s="17">
        <f t="shared" ca="1" si="324"/>
        <v>0</v>
      </c>
      <c r="Q4628" s="17">
        <f t="shared" ca="1" si="325"/>
        <v>0</v>
      </c>
    </row>
    <row r="4629" spans="1:17" x14ac:dyDescent="0.35">
      <c r="A4629" t="s">
        <v>1883</v>
      </c>
      <c r="B4629" t="s">
        <v>692</v>
      </c>
      <c r="D4629" t="s">
        <v>22</v>
      </c>
      <c r="G4629" t="s">
        <v>3040</v>
      </c>
      <c r="H4629">
        <v>2633</v>
      </c>
      <c r="J4629">
        <v>0</v>
      </c>
      <c r="K4629">
        <v>0</v>
      </c>
      <c r="L4629" s="17" t="str">
        <f>IF($E4629&lt;&gt;"",VLOOKUP($E4629,GEMWs!$E$14:$L$20,7,FALSE),"")</f>
        <v/>
      </c>
      <c r="M4629" s="17" t="str">
        <f>IF($E4629&lt;&gt;"",VLOOKUP($E4629,GEMWs!$E$14:$L$20,8,FALSE),"")</f>
        <v/>
      </c>
      <c r="N4629" s="17">
        <f t="shared" ca="1" si="326"/>
        <v>0</v>
      </c>
      <c r="O4629" s="17">
        <f t="shared" ca="1" si="327"/>
        <v>0</v>
      </c>
      <c r="P4629" s="17">
        <f t="shared" ca="1" si="324"/>
        <v>0</v>
      </c>
      <c r="Q4629" s="17">
        <f t="shared" ca="1" si="325"/>
        <v>0</v>
      </c>
    </row>
    <row r="4630" spans="1:17" x14ac:dyDescent="0.35">
      <c r="A4630" t="s">
        <v>1883</v>
      </c>
      <c r="B4630" t="s">
        <v>150</v>
      </c>
      <c r="C4630" t="s">
        <v>151</v>
      </c>
      <c r="D4630" t="s">
        <v>14</v>
      </c>
      <c r="E4630" t="s">
        <v>21</v>
      </c>
      <c r="F4630" t="s">
        <v>22</v>
      </c>
      <c r="G4630" t="s">
        <v>3040</v>
      </c>
      <c r="H4630">
        <v>5470.4</v>
      </c>
      <c r="I4630">
        <v>342</v>
      </c>
      <c r="J4630">
        <v>121.88982799999999</v>
      </c>
      <c r="K4630">
        <v>164.86666500000001</v>
      </c>
      <c r="L4630" s="17">
        <f>IF($E4630&lt;&gt;"",VLOOKUP($E4630,GEMWs!$E$14:$L$20,7,FALSE),"")</f>
        <v>37.754918937403332</v>
      </c>
      <c r="M4630" s="17">
        <f>IF($E4630&lt;&gt;"",VLOOKUP($E4630,GEMWs!$E$14:$L$20,8,FALSE),"")</f>
        <v>96.174593288388181</v>
      </c>
      <c r="N4630" s="17">
        <f t="shared" si="326"/>
        <v>121.88982799999999</v>
      </c>
      <c r="O4630" s="17">
        <f t="shared" si="327"/>
        <v>164.86666500000001</v>
      </c>
      <c r="P4630" s="17">
        <f t="shared" si="324"/>
        <v>33.180752458357787</v>
      </c>
      <c r="Q4630" s="17">
        <f t="shared" si="325"/>
        <v>44.879872994816267</v>
      </c>
    </row>
    <row r="4631" spans="1:17" x14ac:dyDescent="0.35">
      <c r="A4631" t="s">
        <v>1883</v>
      </c>
      <c r="B4631" t="s">
        <v>681</v>
      </c>
      <c r="C4631" t="s">
        <v>682</v>
      </c>
      <c r="D4631" t="s">
        <v>14</v>
      </c>
      <c r="E4631" t="s">
        <v>21</v>
      </c>
      <c r="F4631" t="s">
        <v>22</v>
      </c>
      <c r="G4631" t="s">
        <v>3040</v>
      </c>
      <c r="H4631">
        <v>520.29999999999995</v>
      </c>
      <c r="I4631">
        <v>412</v>
      </c>
      <c r="J4631">
        <v>300</v>
      </c>
      <c r="K4631">
        <v>1000</v>
      </c>
      <c r="L4631" s="17">
        <f>IF($E4631&lt;&gt;"",VLOOKUP($E4631,GEMWs!$E$14:$L$20,7,FALSE),"")</f>
        <v>37.754918937403332</v>
      </c>
      <c r="M4631" s="17">
        <f>IF($E4631&lt;&gt;"",VLOOKUP($E4631,GEMWs!$E$14:$L$20,8,FALSE),"")</f>
        <v>96.174593288388181</v>
      </c>
      <c r="N4631" s="17">
        <f t="shared" si="326"/>
        <v>300</v>
      </c>
      <c r="O4631" s="17">
        <f t="shared" si="327"/>
        <v>1000</v>
      </c>
      <c r="P4631" s="17">
        <f t="shared" si="324"/>
        <v>0.52029999999999998</v>
      </c>
      <c r="Q4631" s="17">
        <f t="shared" si="325"/>
        <v>1.7343333333333333</v>
      </c>
    </row>
    <row r="4632" spans="1:17" x14ac:dyDescent="0.35">
      <c r="A4632" t="s">
        <v>1883</v>
      </c>
      <c r="B4632" t="s">
        <v>1138</v>
      </c>
      <c r="D4632" t="s">
        <v>14</v>
      </c>
      <c r="E4632" t="s">
        <v>21</v>
      </c>
      <c r="G4632" t="s">
        <v>3040</v>
      </c>
      <c r="H4632">
        <v>4.2</v>
      </c>
      <c r="J4632">
        <v>0</v>
      </c>
      <c r="K4632">
        <v>0</v>
      </c>
      <c r="L4632" s="17">
        <f>IF($E4632&lt;&gt;"",VLOOKUP($E4632,GEMWs!$E$14:$L$20,7,FALSE),"")</f>
        <v>37.754918937403332</v>
      </c>
      <c r="M4632" s="17">
        <f>IF($E4632&lt;&gt;"",VLOOKUP($E4632,GEMWs!$E$14:$L$20,8,FALSE),"")</f>
        <v>96.174593288388181</v>
      </c>
      <c r="N4632" s="17">
        <f t="shared" ca="1" si="326"/>
        <v>37.754918937403332</v>
      </c>
      <c r="O4632" s="17">
        <f t="shared" ca="1" si="327"/>
        <v>96.174593288388181</v>
      </c>
      <c r="P4632" s="17">
        <f t="shared" ca="1" si="324"/>
        <v>4.3670577190858734E-2</v>
      </c>
      <c r="Q4632" s="17">
        <f t="shared" ca="1" si="325"/>
        <v>0.11124378274956676</v>
      </c>
    </row>
    <row r="4633" spans="1:17" x14ac:dyDescent="0.35">
      <c r="A4633" t="s">
        <v>1883</v>
      </c>
      <c r="B4633" t="s">
        <v>2991</v>
      </c>
      <c r="D4633" t="s">
        <v>14</v>
      </c>
      <c r="E4633" t="s">
        <v>21</v>
      </c>
      <c r="G4633" t="s">
        <v>3040</v>
      </c>
      <c r="H4633">
        <v>0.1</v>
      </c>
      <c r="J4633">
        <v>0</v>
      </c>
      <c r="K4633">
        <v>0</v>
      </c>
      <c r="L4633" s="17">
        <f>IF($E4633&lt;&gt;"",VLOOKUP($E4633,GEMWs!$E$14:$L$20,7,FALSE),"")</f>
        <v>37.754918937403332</v>
      </c>
      <c r="M4633" s="17">
        <f>IF($E4633&lt;&gt;"",VLOOKUP($E4633,GEMWs!$E$14:$L$20,8,FALSE),"")</f>
        <v>96.174593288388181</v>
      </c>
      <c r="N4633" s="17">
        <f t="shared" ca="1" si="326"/>
        <v>37.754918937403332</v>
      </c>
      <c r="O4633" s="17">
        <f t="shared" ca="1" si="327"/>
        <v>96.174593288388181</v>
      </c>
      <c r="P4633" s="17">
        <f t="shared" ca="1" si="324"/>
        <v>1.0397756474013985E-3</v>
      </c>
      <c r="Q4633" s="17">
        <f t="shared" ca="1" si="325"/>
        <v>2.6486614940373038E-3</v>
      </c>
    </row>
    <row r="4634" spans="1:17" x14ac:dyDescent="0.35">
      <c r="A4634" t="s">
        <v>1895</v>
      </c>
      <c r="B4634" t="s">
        <v>1144</v>
      </c>
      <c r="C4634" t="s">
        <v>1145</v>
      </c>
      <c r="D4634" t="s">
        <v>14</v>
      </c>
      <c r="E4634" t="s">
        <v>21</v>
      </c>
      <c r="F4634" t="s">
        <v>22</v>
      </c>
      <c r="G4634" t="s">
        <v>3040</v>
      </c>
      <c r="H4634">
        <v>0.2</v>
      </c>
      <c r="I4634">
        <v>24</v>
      </c>
      <c r="J4634">
        <v>30000</v>
      </c>
      <c r="K4634">
        <v>30000</v>
      </c>
      <c r="L4634" s="17">
        <f>IF($E4634&lt;&gt;"",VLOOKUP($E4634,GEMWs!$E$14:$L$20,7,FALSE),"")</f>
        <v>37.754918937403332</v>
      </c>
      <c r="M4634" s="17">
        <f>IF($E4634&lt;&gt;"",VLOOKUP($E4634,GEMWs!$E$14:$L$20,8,FALSE),"")</f>
        <v>96.174593288388181</v>
      </c>
      <c r="N4634" s="17">
        <f t="shared" si="326"/>
        <v>30000</v>
      </c>
      <c r="O4634" s="17">
        <f t="shared" si="327"/>
        <v>30000</v>
      </c>
      <c r="P4634" s="17">
        <f t="shared" si="324"/>
        <v>6.6666666666666666E-6</v>
      </c>
      <c r="Q4634" s="17">
        <f t="shared" si="325"/>
        <v>6.6666666666666666E-6</v>
      </c>
    </row>
    <row r="4635" spans="1:17" x14ac:dyDescent="0.35">
      <c r="A4635" t="s">
        <v>1895</v>
      </c>
      <c r="B4635" t="s">
        <v>643</v>
      </c>
      <c r="C4635" t="s">
        <v>644</v>
      </c>
      <c r="D4635" t="s">
        <v>14</v>
      </c>
      <c r="E4635" t="s">
        <v>21</v>
      </c>
      <c r="F4635" t="s">
        <v>22</v>
      </c>
      <c r="G4635" t="s">
        <v>3040</v>
      </c>
      <c r="H4635">
        <v>0.6</v>
      </c>
      <c r="I4635">
        <v>55</v>
      </c>
      <c r="J4635">
        <v>800</v>
      </c>
      <c r="K4635">
        <v>4000</v>
      </c>
      <c r="L4635" s="17">
        <f>IF($E4635&lt;&gt;"",VLOOKUP($E4635,GEMWs!$E$14:$L$20,7,FALSE),"")</f>
        <v>37.754918937403332</v>
      </c>
      <c r="M4635" s="17">
        <f>IF($E4635&lt;&gt;"",VLOOKUP($E4635,GEMWs!$E$14:$L$20,8,FALSE),"")</f>
        <v>96.174593288388181</v>
      </c>
      <c r="N4635" s="17">
        <f t="shared" si="326"/>
        <v>800</v>
      </c>
      <c r="O4635" s="17">
        <f t="shared" si="327"/>
        <v>4000</v>
      </c>
      <c r="P4635" s="17">
        <f t="shared" si="324"/>
        <v>1.4999999999999999E-4</v>
      </c>
      <c r="Q4635" s="17">
        <f t="shared" si="325"/>
        <v>7.5000000000000002E-4</v>
      </c>
    </row>
    <row r="4636" spans="1:17" x14ac:dyDescent="0.35">
      <c r="A4636" t="s">
        <v>1895</v>
      </c>
      <c r="B4636" t="s">
        <v>647</v>
      </c>
      <c r="C4636" t="s">
        <v>648</v>
      </c>
      <c r="D4636" t="s">
        <v>14</v>
      </c>
      <c r="E4636" t="s">
        <v>21</v>
      </c>
      <c r="F4636" t="s">
        <v>22</v>
      </c>
      <c r="G4636" t="s">
        <v>3040</v>
      </c>
      <c r="H4636">
        <v>0.8</v>
      </c>
      <c r="I4636">
        <v>60</v>
      </c>
      <c r="J4636">
        <v>100</v>
      </c>
      <c r="K4636">
        <v>600</v>
      </c>
      <c r="L4636" s="17">
        <f>IF($E4636&lt;&gt;"",VLOOKUP($E4636,GEMWs!$E$14:$L$20,7,FALSE),"")</f>
        <v>37.754918937403332</v>
      </c>
      <c r="M4636" s="17">
        <f>IF($E4636&lt;&gt;"",VLOOKUP($E4636,GEMWs!$E$14:$L$20,8,FALSE),"")</f>
        <v>96.174593288388181</v>
      </c>
      <c r="N4636" s="17">
        <f t="shared" si="326"/>
        <v>100</v>
      </c>
      <c r="O4636" s="17">
        <f t="shared" si="327"/>
        <v>600</v>
      </c>
      <c r="P4636" s="17">
        <f t="shared" si="324"/>
        <v>1.3333333333333335E-3</v>
      </c>
      <c r="Q4636" s="17">
        <f t="shared" si="325"/>
        <v>8.0000000000000002E-3</v>
      </c>
    </row>
    <row r="4637" spans="1:17" x14ac:dyDescent="0.35">
      <c r="A4637" t="s">
        <v>1895</v>
      </c>
      <c r="B4637" t="s">
        <v>137</v>
      </c>
      <c r="C4637" t="s">
        <v>138</v>
      </c>
      <c r="D4637" t="s">
        <v>14</v>
      </c>
      <c r="E4637" t="s">
        <v>21</v>
      </c>
      <c r="F4637" t="s">
        <v>22</v>
      </c>
      <c r="G4637" t="s">
        <v>3040</v>
      </c>
      <c r="H4637">
        <v>7.7</v>
      </c>
      <c r="I4637">
        <v>62</v>
      </c>
      <c r="J4637">
        <v>389</v>
      </c>
      <c r="K4637">
        <v>454</v>
      </c>
      <c r="L4637" s="17">
        <f>IF($E4637&lt;&gt;"",VLOOKUP($E4637,GEMWs!$E$14:$L$20,7,FALSE),"")</f>
        <v>37.754918937403332</v>
      </c>
      <c r="M4637" s="17">
        <f>IF($E4637&lt;&gt;"",VLOOKUP($E4637,GEMWs!$E$14:$L$20,8,FALSE),"")</f>
        <v>96.174593288388181</v>
      </c>
      <c r="N4637" s="17">
        <f t="shared" si="326"/>
        <v>389</v>
      </c>
      <c r="O4637" s="17">
        <f t="shared" si="327"/>
        <v>454</v>
      </c>
      <c r="P4637" s="17">
        <f t="shared" si="324"/>
        <v>1.6960352422907488E-2</v>
      </c>
      <c r="Q4637" s="17">
        <f t="shared" si="325"/>
        <v>1.9794344473007711E-2</v>
      </c>
    </row>
    <row r="4638" spans="1:17" x14ac:dyDescent="0.35">
      <c r="A4638" t="s">
        <v>1895</v>
      </c>
      <c r="B4638" t="s">
        <v>115</v>
      </c>
      <c r="D4638" t="s">
        <v>14</v>
      </c>
      <c r="E4638" t="s">
        <v>18</v>
      </c>
      <c r="G4638" t="s">
        <v>3040</v>
      </c>
      <c r="H4638">
        <v>8.1</v>
      </c>
      <c r="J4638">
        <v>0</v>
      </c>
      <c r="K4638">
        <v>0</v>
      </c>
      <c r="L4638" s="17">
        <f>IF($E4638&lt;&gt;"",VLOOKUP($E4638,GEMWs!$E$14:$L$20,7,FALSE),"")</f>
        <v>5950.3939027696888</v>
      </c>
      <c r="M4638" s="17">
        <f>IF($E4638&lt;&gt;"",VLOOKUP($E4638,GEMWs!$E$14:$L$20,8,FALSE),"")</f>
        <v>10539.430626954083</v>
      </c>
      <c r="N4638" s="17">
        <f t="shared" ca="1" si="326"/>
        <v>5950.3939027696888</v>
      </c>
      <c r="O4638" s="17">
        <f t="shared" ca="1" si="327"/>
        <v>10539.430626954083</v>
      </c>
      <c r="P4638" s="17">
        <f t="shared" ca="1" si="324"/>
        <v>7.6854246559435971E-4</v>
      </c>
      <c r="Q4638" s="17">
        <f t="shared" ca="1" si="325"/>
        <v>1.3612544198510536E-3</v>
      </c>
    </row>
    <row r="4639" spans="1:17" x14ac:dyDescent="0.35">
      <c r="A4639" t="s">
        <v>1895</v>
      </c>
      <c r="B4639" t="s">
        <v>684</v>
      </c>
      <c r="D4639" t="s">
        <v>22</v>
      </c>
      <c r="G4639" t="s">
        <v>3040</v>
      </c>
      <c r="H4639">
        <v>422.8</v>
      </c>
      <c r="J4639">
        <v>0</v>
      </c>
      <c r="K4639">
        <v>0</v>
      </c>
      <c r="L4639" s="17" t="str">
        <f>IF($E4639&lt;&gt;"",VLOOKUP($E4639,GEMWs!$E$14:$L$20,7,FALSE),"")</f>
        <v/>
      </c>
      <c r="M4639" s="17" t="str">
        <f>IF($E4639&lt;&gt;"",VLOOKUP($E4639,GEMWs!$E$14:$L$20,8,FALSE),"")</f>
        <v/>
      </c>
      <c r="N4639" s="17">
        <f t="shared" ca="1" si="326"/>
        <v>0</v>
      </c>
      <c r="O4639" s="17">
        <f t="shared" ca="1" si="327"/>
        <v>0</v>
      </c>
      <c r="P4639" s="17">
        <f t="shared" ca="1" si="324"/>
        <v>0</v>
      </c>
      <c r="Q4639" s="17">
        <f t="shared" ca="1" si="325"/>
        <v>0</v>
      </c>
    </row>
    <row r="4640" spans="1:17" x14ac:dyDescent="0.35">
      <c r="A4640" t="s">
        <v>1895</v>
      </c>
      <c r="B4640" t="s">
        <v>128</v>
      </c>
      <c r="D4640" t="s">
        <v>22</v>
      </c>
      <c r="G4640" t="s">
        <v>3040</v>
      </c>
      <c r="H4640">
        <v>46.6</v>
      </c>
      <c r="J4640">
        <v>0</v>
      </c>
      <c r="K4640">
        <v>0</v>
      </c>
      <c r="L4640" s="17" t="str">
        <f>IF($E4640&lt;&gt;"",VLOOKUP($E4640,GEMWs!$E$14:$L$20,7,FALSE),"")</f>
        <v/>
      </c>
      <c r="M4640" s="17" t="str">
        <f>IF($E4640&lt;&gt;"",VLOOKUP($E4640,GEMWs!$E$14:$L$20,8,FALSE),"")</f>
        <v/>
      </c>
      <c r="N4640" s="17">
        <f t="shared" ca="1" si="326"/>
        <v>0</v>
      </c>
      <c r="O4640" s="17">
        <f t="shared" ca="1" si="327"/>
        <v>0</v>
      </c>
      <c r="P4640" s="17">
        <f t="shared" ca="1" si="324"/>
        <v>0</v>
      </c>
      <c r="Q4640" s="17">
        <f t="shared" ca="1" si="325"/>
        <v>0</v>
      </c>
    </row>
    <row r="4641" spans="1:17" x14ac:dyDescent="0.35">
      <c r="A4641" t="s">
        <v>1895</v>
      </c>
      <c r="B4641" t="s">
        <v>659</v>
      </c>
      <c r="C4641" t="s">
        <v>660</v>
      </c>
      <c r="D4641" t="s">
        <v>14</v>
      </c>
      <c r="E4641" t="s">
        <v>21</v>
      </c>
      <c r="F4641" t="s">
        <v>22</v>
      </c>
      <c r="G4641" t="s">
        <v>3040</v>
      </c>
      <c r="H4641">
        <v>0.2</v>
      </c>
      <c r="I4641">
        <v>231</v>
      </c>
      <c r="J4641">
        <v>1100</v>
      </c>
      <c r="K4641">
        <v>1100</v>
      </c>
      <c r="L4641" s="17">
        <f>IF($E4641&lt;&gt;"",VLOOKUP($E4641,GEMWs!$E$14:$L$20,7,FALSE),"")</f>
        <v>37.754918937403332</v>
      </c>
      <c r="M4641" s="17">
        <f>IF($E4641&lt;&gt;"",VLOOKUP($E4641,GEMWs!$E$14:$L$20,8,FALSE),"")</f>
        <v>96.174593288388181</v>
      </c>
      <c r="N4641" s="17">
        <f t="shared" si="326"/>
        <v>1100</v>
      </c>
      <c r="O4641" s="17">
        <f t="shared" si="327"/>
        <v>1100</v>
      </c>
      <c r="P4641" s="17">
        <f t="shared" si="324"/>
        <v>1.8181818181818183E-4</v>
      </c>
      <c r="Q4641" s="17">
        <f t="shared" si="325"/>
        <v>1.8181818181818183E-4</v>
      </c>
    </row>
    <row r="4642" spans="1:17" x14ac:dyDescent="0.35">
      <c r="A4642" t="s">
        <v>1895</v>
      </c>
      <c r="B4642" t="s">
        <v>1122</v>
      </c>
      <c r="D4642" t="s">
        <v>14</v>
      </c>
      <c r="E4642" t="s">
        <v>15</v>
      </c>
      <c r="G4642" t="s">
        <v>3040</v>
      </c>
      <c r="H4642">
        <v>1.2</v>
      </c>
      <c r="J4642">
        <v>0</v>
      </c>
      <c r="K4642">
        <v>0</v>
      </c>
      <c r="L4642" s="17">
        <f>IF($E4642&lt;&gt;"",VLOOKUP($E4642,GEMWs!$E$14:$L$20,7,FALSE),"")</f>
        <v>37.892086284381016</v>
      </c>
      <c r="M4642" s="17">
        <f>IF($E4642&lt;&gt;"",VLOOKUP($E4642,GEMWs!$E$14:$L$20,8,FALSE),"")</f>
        <v>96.522753888300599</v>
      </c>
      <c r="N4642" s="17">
        <f t="shared" ca="1" si="326"/>
        <v>37.892086284381016</v>
      </c>
      <c r="O4642" s="17">
        <f t="shared" ca="1" si="327"/>
        <v>96.522753888300599</v>
      </c>
      <c r="P4642" s="17">
        <f t="shared" ca="1" si="324"/>
        <v>1.2432301728447165E-2</v>
      </c>
      <c r="Q4642" s="17">
        <f t="shared" ca="1" si="325"/>
        <v>3.1668881755255472E-2</v>
      </c>
    </row>
    <row r="4643" spans="1:17" x14ac:dyDescent="0.35">
      <c r="A4643" t="s">
        <v>1895</v>
      </c>
      <c r="B4643" t="s">
        <v>685</v>
      </c>
      <c r="D4643" t="s">
        <v>22</v>
      </c>
      <c r="G4643" t="s">
        <v>3040</v>
      </c>
      <c r="H4643">
        <v>1717.3</v>
      </c>
      <c r="J4643">
        <v>0</v>
      </c>
      <c r="K4643">
        <v>0</v>
      </c>
      <c r="L4643" s="17" t="str">
        <f>IF($E4643&lt;&gt;"",VLOOKUP($E4643,GEMWs!$E$14:$L$20,7,FALSE),"")</f>
        <v/>
      </c>
      <c r="M4643" s="17" t="str">
        <f>IF($E4643&lt;&gt;"",VLOOKUP($E4643,GEMWs!$E$14:$L$20,8,FALSE),"")</f>
        <v/>
      </c>
      <c r="N4643" s="17">
        <f t="shared" ca="1" si="326"/>
        <v>0</v>
      </c>
      <c r="O4643" s="17">
        <f t="shared" ca="1" si="327"/>
        <v>0</v>
      </c>
      <c r="P4643" s="17">
        <f t="shared" ca="1" si="324"/>
        <v>0</v>
      </c>
      <c r="Q4643" s="17">
        <f t="shared" ca="1" si="325"/>
        <v>0</v>
      </c>
    </row>
    <row r="4644" spans="1:17" x14ac:dyDescent="0.35">
      <c r="A4644" t="s">
        <v>1895</v>
      </c>
      <c r="B4644" t="s">
        <v>2974</v>
      </c>
      <c r="D4644" t="s">
        <v>14</v>
      </c>
      <c r="E4644" t="s">
        <v>21</v>
      </c>
      <c r="G4644" t="s">
        <v>3040</v>
      </c>
      <c r="H4644">
        <v>1.2</v>
      </c>
      <c r="J4644">
        <v>0</v>
      </c>
      <c r="K4644">
        <v>0</v>
      </c>
      <c r="L4644" s="17">
        <f>IF($E4644&lt;&gt;"",VLOOKUP($E4644,GEMWs!$E$14:$L$20,7,FALSE),"")</f>
        <v>37.754918937403332</v>
      </c>
      <c r="M4644" s="17">
        <f>IF($E4644&lt;&gt;"",VLOOKUP($E4644,GEMWs!$E$14:$L$20,8,FALSE),"")</f>
        <v>96.174593288388181</v>
      </c>
      <c r="N4644" s="17">
        <f t="shared" ca="1" si="326"/>
        <v>37.754918937403332</v>
      </c>
      <c r="O4644" s="17">
        <f t="shared" ca="1" si="327"/>
        <v>96.174593288388181</v>
      </c>
      <c r="P4644" s="17">
        <f t="shared" ca="1" si="324"/>
        <v>1.2477307768816779E-2</v>
      </c>
      <c r="Q4644" s="17">
        <f t="shared" ca="1" si="325"/>
        <v>3.1783937928447643E-2</v>
      </c>
    </row>
    <row r="4645" spans="1:17" x14ac:dyDescent="0.35">
      <c r="A4645" t="s">
        <v>1895</v>
      </c>
      <c r="B4645" t="s">
        <v>665</v>
      </c>
      <c r="C4645" t="s">
        <v>666</v>
      </c>
      <c r="D4645" t="s">
        <v>14</v>
      </c>
      <c r="E4645" t="s">
        <v>21</v>
      </c>
      <c r="F4645" t="s">
        <v>22</v>
      </c>
      <c r="G4645" t="s">
        <v>3040</v>
      </c>
      <c r="H4645">
        <v>0.3</v>
      </c>
      <c r="I4645">
        <v>250</v>
      </c>
      <c r="J4645">
        <v>900</v>
      </c>
      <c r="K4645">
        <v>1800</v>
      </c>
      <c r="L4645" s="17">
        <f>IF($E4645&lt;&gt;"",VLOOKUP($E4645,GEMWs!$E$14:$L$20,7,FALSE),"")</f>
        <v>37.754918937403332</v>
      </c>
      <c r="M4645" s="17">
        <f>IF($E4645&lt;&gt;"",VLOOKUP($E4645,GEMWs!$E$14:$L$20,8,FALSE),"")</f>
        <v>96.174593288388181</v>
      </c>
      <c r="N4645" s="17">
        <f t="shared" si="326"/>
        <v>900</v>
      </c>
      <c r="O4645" s="17">
        <f t="shared" si="327"/>
        <v>1800</v>
      </c>
      <c r="P4645" s="17">
        <f t="shared" si="324"/>
        <v>1.6666666666666666E-4</v>
      </c>
      <c r="Q4645" s="17">
        <f t="shared" si="325"/>
        <v>3.3333333333333332E-4</v>
      </c>
    </row>
    <row r="4646" spans="1:17" x14ac:dyDescent="0.35">
      <c r="A4646" t="s">
        <v>1895</v>
      </c>
      <c r="B4646" t="s">
        <v>667</v>
      </c>
      <c r="C4646" t="s">
        <v>668</v>
      </c>
      <c r="D4646" t="s">
        <v>14</v>
      </c>
      <c r="E4646" t="s">
        <v>21</v>
      </c>
      <c r="F4646" t="s">
        <v>22</v>
      </c>
      <c r="G4646" t="s">
        <v>3040</v>
      </c>
      <c r="H4646">
        <v>0.1</v>
      </c>
      <c r="I4646">
        <v>379</v>
      </c>
      <c r="J4646">
        <v>649</v>
      </c>
      <c r="K4646">
        <v>885</v>
      </c>
      <c r="L4646" s="17">
        <f>IF($E4646&lt;&gt;"",VLOOKUP($E4646,GEMWs!$E$14:$L$20,7,FALSE),"")</f>
        <v>37.754918937403332</v>
      </c>
      <c r="M4646" s="17">
        <f>IF($E4646&lt;&gt;"",VLOOKUP($E4646,GEMWs!$E$14:$L$20,8,FALSE),"")</f>
        <v>96.174593288388181</v>
      </c>
      <c r="N4646" s="17">
        <f t="shared" si="326"/>
        <v>649</v>
      </c>
      <c r="O4646" s="17">
        <f t="shared" si="327"/>
        <v>885</v>
      </c>
      <c r="P4646" s="17">
        <f t="shared" si="324"/>
        <v>1.1299435028248589E-4</v>
      </c>
      <c r="Q4646" s="17">
        <f t="shared" si="325"/>
        <v>1.5408320493066256E-4</v>
      </c>
    </row>
    <row r="4647" spans="1:17" x14ac:dyDescent="0.35">
      <c r="A4647" t="s">
        <v>1895</v>
      </c>
      <c r="B4647" t="s">
        <v>118</v>
      </c>
      <c r="D4647" t="s">
        <v>22</v>
      </c>
      <c r="G4647" t="s">
        <v>3040</v>
      </c>
      <c r="H4647">
        <v>9.1999999999999993</v>
      </c>
      <c r="J4647">
        <v>0</v>
      </c>
      <c r="K4647">
        <v>0</v>
      </c>
      <c r="L4647" s="17" t="str">
        <f>IF($E4647&lt;&gt;"",VLOOKUP($E4647,GEMWs!$E$14:$L$20,7,FALSE),"")</f>
        <v/>
      </c>
      <c r="M4647" s="17" t="str">
        <f>IF($E4647&lt;&gt;"",VLOOKUP($E4647,GEMWs!$E$14:$L$20,8,FALSE),"")</f>
        <v/>
      </c>
      <c r="N4647" s="17">
        <f t="shared" ca="1" si="326"/>
        <v>0</v>
      </c>
      <c r="O4647" s="17">
        <f t="shared" ca="1" si="327"/>
        <v>0</v>
      </c>
      <c r="P4647" s="17">
        <f t="shared" ca="1" si="324"/>
        <v>0</v>
      </c>
      <c r="Q4647" s="17">
        <f t="shared" ca="1" si="325"/>
        <v>0</v>
      </c>
    </row>
    <row r="4648" spans="1:17" x14ac:dyDescent="0.35">
      <c r="A4648" t="s">
        <v>1895</v>
      </c>
      <c r="B4648" t="s">
        <v>689</v>
      </c>
      <c r="D4648" t="s">
        <v>14</v>
      </c>
      <c r="E4648" t="s">
        <v>21</v>
      </c>
      <c r="G4648" t="s">
        <v>3040</v>
      </c>
      <c r="H4648">
        <v>5.3</v>
      </c>
      <c r="J4648">
        <v>0</v>
      </c>
      <c r="K4648">
        <v>0</v>
      </c>
      <c r="L4648" s="17">
        <f>IF($E4648&lt;&gt;"",VLOOKUP($E4648,GEMWs!$E$14:$L$20,7,FALSE),"")</f>
        <v>37.754918937403332</v>
      </c>
      <c r="M4648" s="17">
        <f>IF($E4648&lt;&gt;"",VLOOKUP($E4648,GEMWs!$E$14:$L$20,8,FALSE),"")</f>
        <v>96.174593288388181</v>
      </c>
      <c r="N4648" s="17">
        <f t="shared" ca="1" si="326"/>
        <v>37.754918937403332</v>
      </c>
      <c r="O4648" s="17">
        <f t="shared" ca="1" si="327"/>
        <v>96.174593288388181</v>
      </c>
      <c r="P4648" s="17">
        <f t="shared" ca="1" si="324"/>
        <v>5.5108109312274112E-2</v>
      </c>
      <c r="Q4648" s="17">
        <f t="shared" ca="1" si="325"/>
        <v>0.14037905918397708</v>
      </c>
    </row>
    <row r="4649" spans="1:17" x14ac:dyDescent="0.35">
      <c r="A4649" t="s">
        <v>1895</v>
      </c>
      <c r="B4649" t="s">
        <v>1148</v>
      </c>
      <c r="D4649" t="s">
        <v>22</v>
      </c>
      <c r="G4649" t="s">
        <v>3040</v>
      </c>
      <c r="H4649">
        <v>2621.6</v>
      </c>
      <c r="J4649">
        <v>0</v>
      </c>
      <c r="K4649">
        <v>0</v>
      </c>
      <c r="L4649" s="17" t="str">
        <f>IF($E4649&lt;&gt;"",VLOOKUP($E4649,GEMWs!$E$14:$L$20,7,FALSE),"")</f>
        <v/>
      </c>
      <c r="M4649" s="17" t="str">
        <f>IF($E4649&lt;&gt;"",VLOOKUP($E4649,GEMWs!$E$14:$L$20,8,FALSE),"")</f>
        <v/>
      </c>
      <c r="N4649" s="17">
        <f t="shared" ca="1" si="326"/>
        <v>0</v>
      </c>
      <c r="O4649" s="17">
        <f t="shared" ca="1" si="327"/>
        <v>0</v>
      </c>
      <c r="P4649" s="17">
        <f t="shared" ca="1" si="324"/>
        <v>0</v>
      </c>
      <c r="Q4649" s="17">
        <f t="shared" ca="1" si="325"/>
        <v>0</v>
      </c>
    </row>
    <row r="4650" spans="1:17" x14ac:dyDescent="0.35">
      <c r="A4650" t="s">
        <v>1895</v>
      </c>
      <c r="B4650" t="s">
        <v>368</v>
      </c>
      <c r="D4650" t="s">
        <v>14</v>
      </c>
      <c r="E4650" t="s">
        <v>18</v>
      </c>
      <c r="G4650" t="s">
        <v>3040</v>
      </c>
      <c r="H4650">
        <v>0.1</v>
      </c>
      <c r="J4650">
        <v>0</v>
      </c>
      <c r="K4650">
        <v>0</v>
      </c>
      <c r="L4650" s="17">
        <f>IF($E4650&lt;&gt;"",VLOOKUP($E4650,GEMWs!$E$14:$L$20,7,FALSE),"")</f>
        <v>5950.3939027696888</v>
      </c>
      <c r="M4650" s="17">
        <f>IF($E4650&lt;&gt;"",VLOOKUP($E4650,GEMWs!$E$14:$L$20,8,FALSE),"")</f>
        <v>10539.430626954083</v>
      </c>
      <c r="N4650" s="17">
        <f t="shared" ca="1" si="326"/>
        <v>5950.3939027696888</v>
      </c>
      <c r="O4650" s="17">
        <f t="shared" ca="1" si="327"/>
        <v>10539.430626954083</v>
      </c>
      <c r="P4650" s="17">
        <f t="shared" ca="1" si="324"/>
        <v>9.4881785875846886E-6</v>
      </c>
      <c r="Q4650" s="17">
        <f t="shared" ca="1" si="325"/>
        <v>1.6805610121617947E-5</v>
      </c>
    </row>
    <row r="4651" spans="1:17" x14ac:dyDescent="0.35">
      <c r="A4651" t="s">
        <v>1895</v>
      </c>
      <c r="B4651" t="s">
        <v>691</v>
      </c>
      <c r="D4651" t="s">
        <v>14</v>
      </c>
      <c r="E4651" t="s">
        <v>21</v>
      </c>
      <c r="G4651" t="s">
        <v>3040</v>
      </c>
      <c r="H4651">
        <v>0.1</v>
      </c>
      <c r="J4651">
        <v>0</v>
      </c>
      <c r="K4651">
        <v>0</v>
      </c>
      <c r="L4651" s="17">
        <f>IF($E4651&lt;&gt;"",VLOOKUP($E4651,GEMWs!$E$14:$L$20,7,FALSE),"")</f>
        <v>37.754918937403332</v>
      </c>
      <c r="M4651" s="17">
        <f>IF($E4651&lt;&gt;"",VLOOKUP($E4651,GEMWs!$E$14:$L$20,8,FALSE),"")</f>
        <v>96.174593288388181</v>
      </c>
      <c r="N4651" s="17">
        <f t="shared" ca="1" si="326"/>
        <v>37.754918937403332</v>
      </c>
      <c r="O4651" s="17">
        <f t="shared" ca="1" si="327"/>
        <v>96.174593288388181</v>
      </c>
      <c r="P4651" s="17">
        <f t="shared" ca="1" si="324"/>
        <v>1.0397756474013985E-3</v>
      </c>
      <c r="Q4651" s="17">
        <f t="shared" ca="1" si="325"/>
        <v>2.6486614940373038E-3</v>
      </c>
    </row>
    <row r="4652" spans="1:17" x14ac:dyDescent="0.35">
      <c r="A4652" t="s">
        <v>1895</v>
      </c>
      <c r="B4652" t="s">
        <v>669</v>
      </c>
      <c r="C4652" t="s">
        <v>670</v>
      </c>
      <c r="D4652" t="s">
        <v>14</v>
      </c>
      <c r="E4652" t="s">
        <v>21</v>
      </c>
      <c r="F4652" t="s">
        <v>22</v>
      </c>
      <c r="G4652" t="s">
        <v>3040</v>
      </c>
      <c r="H4652">
        <v>1.7</v>
      </c>
      <c r="I4652">
        <v>305</v>
      </c>
      <c r="J4652">
        <v>2200</v>
      </c>
      <c r="K4652">
        <v>4500</v>
      </c>
      <c r="L4652" s="17">
        <f>IF($E4652&lt;&gt;"",VLOOKUP($E4652,GEMWs!$E$14:$L$20,7,FALSE),"")</f>
        <v>37.754918937403332</v>
      </c>
      <c r="M4652" s="17">
        <f>IF($E4652&lt;&gt;"",VLOOKUP($E4652,GEMWs!$E$14:$L$20,8,FALSE),"")</f>
        <v>96.174593288388181</v>
      </c>
      <c r="N4652" s="17">
        <f t="shared" si="326"/>
        <v>2200</v>
      </c>
      <c r="O4652" s="17">
        <f t="shared" si="327"/>
        <v>4500</v>
      </c>
      <c r="P4652" s="17">
        <f t="shared" si="324"/>
        <v>3.7777777777777777E-4</v>
      </c>
      <c r="Q4652" s="17">
        <f t="shared" si="325"/>
        <v>7.7272727272727269E-4</v>
      </c>
    </row>
    <row r="4653" spans="1:17" x14ac:dyDescent="0.35">
      <c r="A4653" t="s">
        <v>1895</v>
      </c>
      <c r="B4653" t="s">
        <v>1108</v>
      </c>
      <c r="C4653" t="s">
        <v>1109</v>
      </c>
      <c r="D4653" t="s">
        <v>14</v>
      </c>
      <c r="E4653" t="s">
        <v>21</v>
      </c>
      <c r="F4653" t="s">
        <v>14</v>
      </c>
      <c r="G4653" t="s">
        <v>3040</v>
      </c>
      <c r="H4653">
        <v>0.5</v>
      </c>
      <c r="I4653">
        <v>306</v>
      </c>
      <c r="J4653">
        <v>10</v>
      </c>
      <c r="K4653">
        <v>10</v>
      </c>
      <c r="L4653" s="17">
        <f>IF($E4653&lt;&gt;"",VLOOKUP($E4653,GEMWs!$E$14:$L$20,7,FALSE),"")</f>
        <v>37.754918937403332</v>
      </c>
      <c r="M4653" s="17">
        <f>IF($E4653&lt;&gt;"",VLOOKUP($E4653,GEMWs!$E$14:$L$20,8,FALSE),"")</f>
        <v>96.174593288388181</v>
      </c>
      <c r="N4653" s="17">
        <f t="shared" si="326"/>
        <v>10</v>
      </c>
      <c r="O4653" s="17">
        <f t="shared" si="327"/>
        <v>10</v>
      </c>
      <c r="P4653" s="17">
        <f t="shared" si="324"/>
        <v>0.05</v>
      </c>
      <c r="Q4653" s="17">
        <f t="shared" si="325"/>
        <v>0.05</v>
      </c>
    </row>
    <row r="4654" spans="1:17" x14ac:dyDescent="0.35">
      <c r="A4654" t="s">
        <v>1895</v>
      </c>
      <c r="B4654" t="s">
        <v>701</v>
      </c>
      <c r="D4654" t="s">
        <v>14</v>
      </c>
      <c r="E4654" t="s">
        <v>18</v>
      </c>
      <c r="G4654" t="s">
        <v>3040</v>
      </c>
      <c r="H4654">
        <v>0.7</v>
      </c>
      <c r="J4654">
        <v>0</v>
      </c>
      <c r="K4654">
        <v>0</v>
      </c>
      <c r="L4654" s="17">
        <f>IF($E4654&lt;&gt;"",VLOOKUP($E4654,GEMWs!$E$14:$L$20,7,FALSE),"")</f>
        <v>5950.3939027696888</v>
      </c>
      <c r="M4654" s="17">
        <f>IF($E4654&lt;&gt;"",VLOOKUP($E4654,GEMWs!$E$14:$L$20,8,FALSE),"")</f>
        <v>10539.430626954083</v>
      </c>
      <c r="N4654" s="17">
        <f t="shared" ca="1" si="326"/>
        <v>5950.3939027696888</v>
      </c>
      <c r="O4654" s="17">
        <f t="shared" ca="1" si="327"/>
        <v>10539.430626954083</v>
      </c>
      <c r="P4654" s="17">
        <f t="shared" ca="1" si="324"/>
        <v>6.6417250113092819E-5</v>
      </c>
      <c r="Q4654" s="17">
        <f t="shared" ca="1" si="325"/>
        <v>1.1763927085132562E-4</v>
      </c>
    </row>
    <row r="4655" spans="1:17" x14ac:dyDescent="0.35">
      <c r="A4655" t="s">
        <v>1895</v>
      </c>
      <c r="B4655" t="s">
        <v>233</v>
      </c>
      <c r="D4655" t="s">
        <v>22</v>
      </c>
      <c r="G4655" t="s">
        <v>3040</v>
      </c>
      <c r="H4655">
        <v>2.2000000000000002</v>
      </c>
      <c r="J4655">
        <v>0</v>
      </c>
      <c r="K4655">
        <v>0</v>
      </c>
      <c r="L4655" s="17" t="str">
        <f>IF($E4655&lt;&gt;"",VLOOKUP($E4655,GEMWs!$E$14:$L$20,7,FALSE),"")</f>
        <v/>
      </c>
      <c r="M4655" s="17" t="str">
        <f>IF($E4655&lt;&gt;"",VLOOKUP($E4655,GEMWs!$E$14:$L$20,8,FALSE),"")</f>
        <v/>
      </c>
      <c r="N4655" s="17">
        <f t="shared" ca="1" si="326"/>
        <v>0</v>
      </c>
      <c r="O4655" s="17">
        <f t="shared" ca="1" si="327"/>
        <v>0</v>
      </c>
      <c r="P4655" s="17">
        <f t="shared" ca="1" si="324"/>
        <v>0</v>
      </c>
      <c r="Q4655" s="17">
        <f t="shared" ca="1" si="325"/>
        <v>0</v>
      </c>
    </row>
    <row r="4656" spans="1:17" x14ac:dyDescent="0.35">
      <c r="A4656" t="s">
        <v>1895</v>
      </c>
      <c r="B4656" t="s">
        <v>692</v>
      </c>
      <c r="D4656" t="s">
        <v>22</v>
      </c>
      <c r="G4656" t="s">
        <v>3040</v>
      </c>
      <c r="H4656">
        <v>380</v>
      </c>
      <c r="J4656">
        <v>0</v>
      </c>
      <c r="K4656">
        <v>0</v>
      </c>
      <c r="L4656" s="17" t="str">
        <f>IF($E4656&lt;&gt;"",VLOOKUP($E4656,GEMWs!$E$14:$L$20,7,FALSE),"")</f>
        <v/>
      </c>
      <c r="M4656" s="17" t="str">
        <f>IF($E4656&lt;&gt;"",VLOOKUP($E4656,GEMWs!$E$14:$L$20,8,FALSE),"")</f>
        <v/>
      </c>
      <c r="N4656" s="17">
        <f t="shared" ca="1" si="326"/>
        <v>0</v>
      </c>
      <c r="O4656" s="17">
        <f t="shared" ca="1" si="327"/>
        <v>0</v>
      </c>
      <c r="P4656" s="17">
        <f t="shared" ca="1" si="324"/>
        <v>0</v>
      </c>
      <c r="Q4656" s="17">
        <f t="shared" ca="1" si="325"/>
        <v>0</v>
      </c>
    </row>
    <row r="4657" spans="1:17" x14ac:dyDescent="0.35">
      <c r="A4657" t="s">
        <v>1895</v>
      </c>
      <c r="B4657" t="s">
        <v>150</v>
      </c>
      <c r="C4657" t="s">
        <v>151</v>
      </c>
      <c r="D4657" t="s">
        <v>14</v>
      </c>
      <c r="E4657" t="s">
        <v>21</v>
      </c>
      <c r="F4657" t="s">
        <v>22</v>
      </c>
      <c r="G4657" t="s">
        <v>3040</v>
      </c>
      <c r="H4657">
        <v>0.3</v>
      </c>
      <c r="I4657">
        <v>342</v>
      </c>
      <c r="J4657">
        <v>121.88982799999999</v>
      </c>
      <c r="K4657">
        <v>164.86666500000001</v>
      </c>
      <c r="L4657" s="17">
        <f>IF($E4657&lt;&gt;"",VLOOKUP($E4657,GEMWs!$E$14:$L$20,7,FALSE),"")</f>
        <v>37.754918937403332</v>
      </c>
      <c r="M4657" s="17">
        <f>IF($E4657&lt;&gt;"",VLOOKUP($E4657,GEMWs!$E$14:$L$20,8,FALSE),"")</f>
        <v>96.174593288388181</v>
      </c>
      <c r="N4657" s="17">
        <f t="shared" si="326"/>
        <v>121.88982799999999</v>
      </c>
      <c r="O4657" s="17">
        <f t="shared" si="327"/>
        <v>164.86666500000001</v>
      </c>
      <c r="P4657" s="17">
        <f t="shared" si="324"/>
        <v>1.8196522626329583E-3</v>
      </c>
      <c r="Q4657" s="17">
        <f t="shared" si="325"/>
        <v>2.4612390133161893E-3</v>
      </c>
    </row>
    <row r="4658" spans="1:17" x14ac:dyDescent="0.35">
      <c r="A4658" t="s">
        <v>1896</v>
      </c>
      <c r="B4658" t="s">
        <v>218</v>
      </c>
      <c r="C4658" t="s">
        <v>219</v>
      </c>
      <c r="D4658" t="s">
        <v>14</v>
      </c>
      <c r="E4658" t="s">
        <v>21</v>
      </c>
      <c r="F4658" t="s">
        <v>22</v>
      </c>
      <c r="G4658" t="s">
        <v>3040</v>
      </c>
      <c r="H4658">
        <v>70.5</v>
      </c>
      <c r="I4658">
        <v>483</v>
      </c>
      <c r="J4658">
        <v>100</v>
      </c>
      <c r="K4658">
        <v>750</v>
      </c>
      <c r="L4658" s="17">
        <f>IF($E4658&lt;&gt;"",VLOOKUP($E4658,GEMWs!$E$14:$L$20,7,FALSE),"")</f>
        <v>37.754918937403332</v>
      </c>
      <c r="M4658" s="17">
        <f>IF($E4658&lt;&gt;"",VLOOKUP($E4658,GEMWs!$E$14:$L$20,8,FALSE),"")</f>
        <v>96.174593288388181</v>
      </c>
      <c r="N4658" s="17">
        <f t="shared" si="326"/>
        <v>100</v>
      </c>
      <c r="O4658" s="17">
        <f t="shared" si="327"/>
        <v>750</v>
      </c>
      <c r="P4658" s="17">
        <f t="shared" si="324"/>
        <v>9.4E-2</v>
      </c>
      <c r="Q4658" s="17">
        <f t="shared" si="325"/>
        <v>0.70499999999999996</v>
      </c>
    </row>
    <row r="4659" spans="1:17" x14ac:dyDescent="0.35">
      <c r="A4659" t="s">
        <v>1896</v>
      </c>
      <c r="B4659" t="s">
        <v>649</v>
      </c>
      <c r="C4659" t="s">
        <v>650</v>
      </c>
      <c r="D4659" t="s">
        <v>14</v>
      </c>
      <c r="E4659" t="s">
        <v>21</v>
      </c>
      <c r="F4659" t="s">
        <v>22</v>
      </c>
      <c r="G4659" t="s">
        <v>3040</v>
      </c>
      <c r="H4659">
        <v>55.9</v>
      </c>
      <c r="I4659">
        <v>61</v>
      </c>
      <c r="J4659">
        <v>159.83000000000001</v>
      </c>
      <c r="K4659">
        <v>159.83000000000001</v>
      </c>
      <c r="L4659" s="17">
        <f>IF($E4659&lt;&gt;"",VLOOKUP($E4659,GEMWs!$E$14:$L$20,7,FALSE),"")</f>
        <v>37.754918937403332</v>
      </c>
      <c r="M4659" s="17">
        <f>IF($E4659&lt;&gt;"",VLOOKUP($E4659,GEMWs!$E$14:$L$20,8,FALSE),"")</f>
        <v>96.174593288388181</v>
      </c>
      <c r="N4659" s="17">
        <f t="shared" si="326"/>
        <v>159.83000000000001</v>
      </c>
      <c r="O4659" s="17">
        <f t="shared" si="327"/>
        <v>159.83000000000001</v>
      </c>
      <c r="P4659" s="17">
        <f t="shared" si="324"/>
        <v>0.34974660576862915</v>
      </c>
      <c r="Q4659" s="17">
        <f t="shared" si="325"/>
        <v>0.34974660576862915</v>
      </c>
    </row>
    <row r="4660" spans="1:17" x14ac:dyDescent="0.35">
      <c r="A4660" t="s">
        <v>1896</v>
      </c>
      <c r="B4660" t="s">
        <v>59</v>
      </c>
      <c r="C4660" t="s">
        <v>60</v>
      </c>
      <c r="D4660" t="s">
        <v>14</v>
      </c>
      <c r="E4660" t="s">
        <v>21</v>
      </c>
      <c r="F4660" t="s">
        <v>14</v>
      </c>
      <c r="G4660" t="s">
        <v>3040</v>
      </c>
      <c r="H4660">
        <v>60.2</v>
      </c>
      <c r="I4660">
        <v>91</v>
      </c>
      <c r="J4660">
        <v>186.795131</v>
      </c>
      <c r="K4660">
        <v>9072</v>
      </c>
      <c r="L4660" s="17">
        <f>IF($E4660&lt;&gt;"",VLOOKUP($E4660,GEMWs!$E$14:$L$20,7,FALSE),"")</f>
        <v>37.754918937403332</v>
      </c>
      <c r="M4660" s="17">
        <f>IF($E4660&lt;&gt;"",VLOOKUP($E4660,GEMWs!$E$14:$L$20,8,FALSE),"")</f>
        <v>96.174593288388181</v>
      </c>
      <c r="N4660" s="17">
        <f t="shared" si="326"/>
        <v>186.795131</v>
      </c>
      <c r="O4660" s="17">
        <f t="shared" si="327"/>
        <v>9072</v>
      </c>
      <c r="P4660" s="17">
        <f t="shared" si="324"/>
        <v>6.6358024691358028E-3</v>
      </c>
      <c r="Q4660" s="17">
        <f t="shared" si="325"/>
        <v>0.32227820756205899</v>
      </c>
    </row>
    <row r="4661" spans="1:17" x14ac:dyDescent="0.35">
      <c r="A4661" t="s">
        <v>1896</v>
      </c>
      <c r="B4661" t="s">
        <v>458</v>
      </c>
      <c r="D4661" t="s">
        <v>22</v>
      </c>
      <c r="G4661" t="s">
        <v>3040</v>
      </c>
      <c r="H4661">
        <v>53.9</v>
      </c>
      <c r="J4661">
        <v>0</v>
      </c>
      <c r="K4661">
        <v>0</v>
      </c>
      <c r="L4661" s="17" t="str">
        <f>IF($E4661&lt;&gt;"",VLOOKUP($E4661,GEMWs!$E$14:$L$20,7,FALSE),"")</f>
        <v/>
      </c>
      <c r="M4661" s="17" t="str">
        <f>IF($E4661&lt;&gt;"",VLOOKUP($E4661,GEMWs!$E$14:$L$20,8,FALSE),"")</f>
        <v/>
      </c>
      <c r="N4661" s="17">
        <f t="shared" ca="1" si="326"/>
        <v>0</v>
      </c>
      <c r="O4661" s="17">
        <f t="shared" ca="1" si="327"/>
        <v>0</v>
      </c>
      <c r="P4661" s="17">
        <f t="shared" ca="1" si="324"/>
        <v>0</v>
      </c>
      <c r="Q4661" s="17">
        <f t="shared" ca="1" si="325"/>
        <v>0</v>
      </c>
    </row>
    <row r="4662" spans="1:17" x14ac:dyDescent="0.35">
      <c r="A4662" t="s">
        <v>1896</v>
      </c>
      <c r="B4662" t="s">
        <v>1380</v>
      </c>
      <c r="C4662" t="s">
        <v>1381</v>
      </c>
      <c r="D4662" t="s">
        <v>14</v>
      </c>
      <c r="E4662" t="s">
        <v>21</v>
      </c>
      <c r="F4662" t="s">
        <v>22</v>
      </c>
      <c r="G4662" t="s">
        <v>3040</v>
      </c>
      <c r="H4662">
        <v>1.6</v>
      </c>
      <c r="I4662">
        <v>158</v>
      </c>
      <c r="J4662">
        <v>95.436800000000005</v>
      </c>
      <c r="K4662">
        <v>95.436800000000005</v>
      </c>
      <c r="L4662" s="17">
        <f>IF($E4662&lt;&gt;"",VLOOKUP($E4662,GEMWs!$E$14:$L$20,7,FALSE),"")</f>
        <v>37.754918937403332</v>
      </c>
      <c r="M4662" s="17">
        <f>IF($E4662&lt;&gt;"",VLOOKUP($E4662,GEMWs!$E$14:$L$20,8,FALSE),"")</f>
        <v>96.174593288388181</v>
      </c>
      <c r="N4662" s="17">
        <f t="shared" si="326"/>
        <v>95.436800000000005</v>
      </c>
      <c r="O4662" s="17">
        <f t="shared" si="327"/>
        <v>95.436800000000005</v>
      </c>
      <c r="P4662" s="17">
        <f t="shared" si="324"/>
        <v>1.6765021459227467E-2</v>
      </c>
      <c r="Q4662" s="17">
        <f t="shared" si="325"/>
        <v>1.6765021459227467E-2</v>
      </c>
    </row>
    <row r="4663" spans="1:17" x14ac:dyDescent="0.35">
      <c r="A4663" t="s">
        <v>1896</v>
      </c>
      <c r="B4663" t="s">
        <v>25</v>
      </c>
      <c r="C4663" t="s">
        <v>26</v>
      </c>
      <c r="D4663" t="s">
        <v>14</v>
      </c>
      <c r="E4663" t="s">
        <v>21</v>
      </c>
      <c r="F4663" t="s">
        <v>22</v>
      </c>
      <c r="G4663" t="s">
        <v>3040</v>
      </c>
      <c r="H4663">
        <v>58.9</v>
      </c>
      <c r="I4663">
        <v>173</v>
      </c>
      <c r="J4663">
        <v>58.313439000000002</v>
      </c>
      <c r="K4663">
        <v>111.57155899999999</v>
      </c>
      <c r="L4663" s="17">
        <f>IF($E4663&lt;&gt;"",VLOOKUP($E4663,GEMWs!$E$14:$L$20,7,FALSE),"")</f>
        <v>37.754918937403332</v>
      </c>
      <c r="M4663" s="17">
        <f>IF($E4663&lt;&gt;"",VLOOKUP($E4663,GEMWs!$E$14:$L$20,8,FALSE),"")</f>
        <v>96.174593288388181</v>
      </c>
      <c r="N4663" s="17">
        <f t="shared" si="326"/>
        <v>58.313439000000002</v>
      </c>
      <c r="O4663" s="17">
        <f t="shared" si="327"/>
        <v>111.57155899999999</v>
      </c>
      <c r="P4663" s="17">
        <f t="shared" si="324"/>
        <v>0.52791231500135261</v>
      </c>
      <c r="Q4663" s="17">
        <f t="shared" si="325"/>
        <v>1.0100587619262174</v>
      </c>
    </row>
    <row r="4664" spans="1:17" x14ac:dyDescent="0.35">
      <c r="A4664" t="s">
        <v>1896</v>
      </c>
      <c r="B4664" t="s">
        <v>1897</v>
      </c>
      <c r="C4664" t="s">
        <v>1898</v>
      </c>
      <c r="D4664" t="s">
        <v>14</v>
      </c>
      <c r="E4664" t="s">
        <v>21</v>
      </c>
      <c r="F4664" t="s">
        <v>22</v>
      </c>
      <c r="G4664" t="s">
        <v>3040</v>
      </c>
      <c r="H4664">
        <v>74.599999999999994</v>
      </c>
      <c r="I4664">
        <v>192</v>
      </c>
      <c r="J4664">
        <v>21.289262000000001</v>
      </c>
      <c r="K4664">
        <v>361.13507499999997</v>
      </c>
      <c r="L4664" s="17">
        <f>IF($E4664&lt;&gt;"",VLOOKUP($E4664,GEMWs!$E$14:$L$20,7,FALSE),"")</f>
        <v>37.754918937403332</v>
      </c>
      <c r="M4664" s="17">
        <f>IF($E4664&lt;&gt;"",VLOOKUP($E4664,GEMWs!$E$14:$L$20,8,FALSE),"")</f>
        <v>96.174593288388181</v>
      </c>
      <c r="N4664" s="17">
        <f t="shared" si="326"/>
        <v>21.289262000000001</v>
      </c>
      <c r="O4664" s="17">
        <f t="shared" si="327"/>
        <v>361.13507499999997</v>
      </c>
      <c r="P4664" s="17">
        <f t="shared" si="324"/>
        <v>0.20657090702142406</v>
      </c>
      <c r="Q4664" s="17">
        <f t="shared" si="325"/>
        <v>3.5041139519068341</v>
      </c>
    </row>
    <row r="4665" spans="1:17" x14ac:dyDescent="0.35">
      <c r="A4665" t="s">
        <v>1896</v>
      </c>
      <c r="B4665" t="s">
        <v>194</v>
      </c>
      <c r="D4665" t="s">
        <v>14</v>
      </c>
      <c r="E4665" t="s">
        <v>21</v>
      </c>
      <c r="G4665" t="s">
        <v>3040</v>
      </c>
      <c r="H4665">
        <v>10.3</v>
      </c>
      <c r="J4665">
        <v>0</v>
      </c>
      <c r="K4665">
        <v>0</v>
      </c>
      <c r="L4665" s="17">
        <f>IF($E4665&lt;&gt;"",VLOOKUP($E4665,GEMWs!$E$14:$L$20,7,FALSE),"")</f>
        <v>37.754918937403332</v>
      </c>
      <c r="M4665" s="17">
        <f>IF($E4665&lt;&gt;"",VLOOKUP($E4665,GEMWs!$E$14:$L$20,8,FALSE),"")</f>
        <v>96.174593288388181</v>
      </c>
      <c r="N4665" s="17">
        <f t="shared" ca="1" si="326"/>
        <v>37.754918937403332</v>
      </c>
      <c r="O4665" s="17">
        <f t="shared" ca="1" si="327"/>
        <v>96.174593288388181</v>
      </c>
      <c r="P4665" s="17">
        <f t="shared" ca="1" si="324"/>
        <v>0.10709689168234404</v>
      </c>
      <c r="Q4665" s="17">
        <f t="shared" ca="1" si="325"/>
        <v>0.2728121338858423</v>
      </c>
    </row>
    <row r="4666" spans="1:17" x14ac:dyDescent="0.35">
      <c r="A4666" t="s">
        <v>1896</v>
      </c>
      <c r="B4666" t="s">
        <v>152</v>
      </c>
      <c r="D4666" t="s">
        <v>22</v>
      </c>
      <c r="G4666" t="s">
        <v>3040</v>
      </c>
      <c r="H4666">
        <v>23.6</v>
      </c>
      <c r="J4666">
        <v>0</v>
      </c>
      <c r="K4666">
        <v>0</v>
      </c>
      <c r="L4666" s="17" t="str">
        <f>IF($E4666&lt;&gt;"",VLOOKUP($E4666,GEMWs!$E$14:$L$20,7,FALSE),"")</f>
        <v/>
      </c>
      <c r="M4666" s="17" t="str">
        <f>IF($E4666&lt;&gt;"",VLOOKUP($E4666,GEMWs!$E$14:$L$20,8,FALSE),"")</f>
        <v/>
      </c>
      <c r="N4666" s="17">
        <f t="shared" ca="1" si="326"/>
        <v>0</v>
      </c>
      <c r="O4666" s="17">
        <f t="shared" ca="1" si="327"/>
        <v>0</v>
      </c>
      <c r="P4666" s="17">
        <f t="shared" ca="1" si="324"/>
        <v>0</v>
      </c>
      <c r="Q4666" s="17">
        <f t="shared" ca="1" si="325"/>
        <v>0</v>
      </c>
    </row>
    <row r="4667" spans="1:17" x14ac:dyDescent="0.35">
      <c r="A4667" t="s">
        <v>1896</v>
      </c>
      <c r="B4667" t="s">
        <v>823</v>
      </c>
      <c r="D4667" t="s">
        <v>14</v>
      </c>
      <c r="E4667" t="s">
        <v>21</v>
      </c>
      <c r="G4667" t="s">
        <v>3040</v>
      </c>
      <c r="H4667">
        <v>2.8</v>
      </c>
      <c r="J4667">
        <v>0</v>
      </c>
      <c r="K4667">
        <v>0</v>
      </c>
      <c r="L4667" s="17">
        <f>IF($E4667&lt;&gt;"",VLOOKUP($E4667,GEMWs!$E$14:$L$20,7,FALSE),"")</f>
        <v>37.754918937403332</v>
      </c>
      <c r="M4667" s="17">
        <f>IF($E4667&lt;&gt;"",VLOOKUP($E4667,GEMWs!$E$14:$L$20,8,FALSE),"")</f>
        <v>96.174593288388181</v>
      </c>
      <c r="N4667" s="17">
        <f t="shared" ca="1" si="326"/>
        <v>37.754918937403332</v>
      </c>
      <c r="O4667" s="17">
        <f t="shared" ca="1" si="327"/>
        <v>96.174593288388181</v>
      </c>
      <c r="P4667" s="17">
        <f t="shared" ca="1" si="324"/>
        <v>2.911371812723915E-2</v>
      </c>
      <c r="Q4667" s="17">
        <f t="shared" ca="1" si="325"/>
        <v>7.4162521833044504E-2</v>
      </c>
    </row>
    <row r="4668" spans="1:17" x14ac:dyDescent="0.35">
      <c r="A4668" t="s">
        <v>1896</v>
      </c>
      <c r="B4668" t="s">
        <v>27</v>
      </c>
      <c r="C4668" t="s">
        <v>28</v>
      </c>
      <c r="D4668" t="s">
        <v>14</v>
      </c>
      <c r="E4668" t="s">
        <v>21</v>
      </c>
      <c r="F4668" t="s">
        <v>22</v>
      </c>
      <c r="G4668" t="s">
        <v>3040</v>
      </c>
      <c r="H4668">
        <v>34.700000000000003</v>
      </c>
      <c r="I4668">
        <v>218</v>
      </c>
      <c r="J4668">
        <v>2000</v>
      </c>
      <c r="K4668">
        <v>15000</v>
      </c>
      <c r="L4668" s="17">
        <f>IF($E4668&lt;&gt;"",VLOOKUP($E4668,GEMWs!$E$14:$L$20,7,FALSE),"")</f>
        <v>37.754918937403332</v>
      </c>
      <c r="M4668" s="17">
        <f>IF($E4668&lt;&gt;"",VLOOKUP($E4668,GEMWs!$E$14:$L$20,8,FALSE),"")</f>
        <v>96.174593288388181</v>
      </c>
      <c r="N4668" s="17">
        <f t="shared" si="326"/>
        <v>2000</v>
      </c>
      <c r="O4668" s="17">
        <f t="shared" si="327"/>
        <v>15000</v>
      </c>
      <c r="P4668" s="17">
        <f t="shared" si="324"/>
        <v>2.3133333333333335E-3</v>
      </c>
      <c r="Q4668" s="17">
        <f t="shared" si="325"/>
        <v>1.7350000000000001E-2</v>
      </c>
    </row>
    <row r="4669" spans="1:17" x14ac:dyDescent="0.35">
      <c r="A4669" t="s">
        <v>1896</v>
      </c>
      <c r="B4669" t="s">
        <v>100</v>
      </c>
      <c r="D4669" t="s">
        <v>22</v>
      </c>
      <c r="G4669" t="s">
        <v>3040</v>
      </c>
      <c r="H4669">
        <v>8.1999999999999993</v>
      </c>
      <c r="J4669">
        <v>0</v>
      </c>
      <c r="K4669">
        <v>0</v>
      </c>
      <c r="L4669" s="17" t="str">
        <f>IF($E4669&lt;&gt;"",VLOOKUP($E4669,GEMWs!$E$14:$L$20,7,FALSE),"")</f>
        <v/>
      </c>
      <c r="M4669" s="17" t="str">
        <f>IF($E4669&lt;&gt;"",VLOOKUP($E4669,GEMWs!$E$14:$L$20,8,FALSE),"")</f>
        <v/>
      </c>
      <c r="N4669" s="17">
        <f t="shared" ca="1" si="326"/>
        <v>0</v>
      </c>
      <c r="O4669" s="17">
        <f t="shared" ca="1" si="327"/>
        <v>0</v>
      </c>
      <c r="P4669" s="17">
        <f t="shared" ca="1" si="324"/>
        <v>0</v>
      </c>
      <c r="Q4669" s="17">
        <f t="shared" ca="1" si="325"/>
        <v>0</v>
      </c>
    </row>
    <row r="4670" spans="1:17" x14ac:dyDescent="0.35">
      <c r="A4670" t="s">
        <v>1896</v>
      </c>
      <c r="B4670" t="s">
        <v>1901</v>
      </c>
      <c r="C4670" t="s">
        <v>1902</v>
      </c>
      <c r="D4670" t="s">
        <v>14</v>
      </c>
      <c r="E4670" t="s">
        <v>18</v>
      </c>
      <c r="G4670" t="s">
        <v>3040</v>
      </c>
      <c r="H4670">
        <v>24.7</v>
      </c>
      <c r="J4670">
        <v>0</v>
      </c>
      <c r="K4670">
        <v>0</v>
      </c>
      <c r="L4670" s="17">
        <f>IF($E4670&lt;&gt;"",VLOOKUP($E4670,GEMWs!$E$14:$L$20,7,FALSE),"")</f>
        <v>5950.3939027696888</v>
      </c>
      <c r="M4670" s="17">
        <f>IF($E4670&lt;&gt;"",VLOOKUP($E4670,GEMWs!$E$14:$L$20,8,FALSE),"")</f>
        <v>10539.430626954083</v>
      </c>
      <c r="N4670" s="17">
        <f t="shared" ca="1" si="326"/>
        <v>5950.3939027696888</v>
      </c>
      <c r="O4670" s="17">
        <f t="shared" ca="1" si="327"/>
        <v>10539.430626954083</v>
      </c>
      <c r="P4670" s="17">
        <f t="shared" ca="1" si="324"/>
        <v>2.3435801111334181E-3</v>
      </c>
      <c r="Q4670" s="17">
        <f t="shared" ca="1" si="325"/>
        <v>4.1509857000396324E-3</v>
      </c>
    </row>
    <row r="4671" spans="1:17" x14ac:dyDescent="0.35">
      <c r="A4671" t="s">
        <v>1896</v>
      </c>
      <c r="B4671" t="s">
        <v>154</v>
      </c>
      <c r="D4671" t="s">
        <v>14</v>
      </c>
      <c r="E4671" t="s">
        <v>21</v>
      </c>
      <c r="G4671" t="s">
        <v>3040</v>
      </c>
      <c r="H4671">
        <v>49.1</v>
      </c>
      <c r="J4671">
        <v>0</v>
      </c>
      <c r="K4671">
        <v>0</v>
      </c>
      <c r="L4671" s="17">
        <f>IF($E4671&lt;&gt;"",VLOOKUP($E4671,GEMWs!$E$14:$L$20,7,FALSE),"")</f>
        <v>37.754918937403332</v>
      </c>
      <c r="M4671" s="17">
        <f>IF($E4671&lt;&gt;"",VLOOKUP($E4671,GEMWs!$E$14:$L$20,8,FALSE),"")</f>
        <v>96.174593288388181</v>
      </c>
      <c r="N4671" s="17">
        <f t="shared" ca="1" si="326"/>
        <v>37.754918937403332</v>
      </c>
      <c r="O4671" s="17">
        <f t="shared" ca="1" si="327"/>
        <v>96.174593288388181</v>
      </c>
      <c r="P4671" s="17">
        <f t="shared" ca="1" si="324"/>
        <v>0.51052984287408665</v>
      </c>
      <c r="Q4671" s="17">
        <f t="shared" ca="1" si="325"/>
        <v>1.3004927935723161</v>
      </c>
    </row>
    <row r="4672" spans="1:17" x14ac:dyDescent="0.35">
      <c r="A4672" t="s">
        <v>1896</v>
      </c>
      <c r="B4672" t="s">
        <v>102</v>
      </c>
      <c r="D4672" t="s">
        <v>22</v>
      </c>
      <c r="G4672" t="s">
        <v>3040</v>
      </c>
      <c r="H4672">
        <v>80.400000000000006</v>
      </c>
      <c r="J4672">
        <v>0</v>
      </c>
      <c r="K4672">
        <v>0</v>
      </c>
      <c r="L4672" s="17" t="str">
        <f>IF($E4672&lt;&gt;"",VLOOKUP($E4672,GEMWs!$E$14:$L$20,7,FALSE),"")</f>
        <v/>
      </c>
      <c r="M4672" s="17" t="str">
        <f>IF($E4672&lt;&gt;"",VLOOKUP($E4672,GEMWs!$E$14:$L$20,8,FALSE),"")</f>
        <v/>
      </c>
      <c r="N4672" s="17">
        <f t="shared" ca="1" si="326"/>
        <v>0</v>
      </c>
      <c r="O4672" s="17">
        <f t="shared" ca="1" si="327"/>
        <v>0</v>
      </c>
      <c r="P4672" s="17">
        <f t="shared" ca="1" si="324"/>
        <v>0</v>
      </c>
      <c r="Q4672" s="17">
        <f t="shared" ca="1" si="325"/>
        <v>0</v>
      </c>
    </row>
    <row r="4673" spans="1:17" x14ac:dyDescent="0.35">
      <c r="A4673" t="s">
        <v>1896</v>
      </c>
      <c r="B4673" t="s">
        <v>1353</v>
      </c>
      <c r="C4673" t="s">
        <v>158</v>
      </c>
      <c r="D4673" t="s">
        <v>14</v>
      </c>
      <c r="E4673" t="s">
        <v>21</v>
      </c>
      <c r="G4673" t="s">
        <v>3040</v>
      </c>
      <c r="H4673">
        <v>7</v>
      </c>
      <c r="J4673">
        <v>0</v>
      </c>
      <c r="K4673">
        <v>0</v>
      </c>
      <c r="L4673" s="17">
        <f>IF($E4673&lt;&gt;"",VLOOKUP($E4673,GEMWs!$E$14:$L$20,7,FALSE),"")</f>
        <v>37.754918937403332</v>
      </c>
      <c r="M4673" s="17">
        <f>IF($E4673&lt;&gt;"",VLOOKUP($E4673,GEMWs!$E$14:$L$20,8,FALSE),"")</f>
        <v>96.174593288388181</v>
      </c>
      <c r="N4673" s="17">
        <f t="shared" ca="1" si="326"/>
        <v>37.754918937403332</v>
      </c>
      <c r="O4673" s="17">
        <f t="shared" ca="1" si="327"/>
        <v>96.174593288388181</v>
      </c>
      <c r="P4673" s="17">
        <f t="shared" ca="1" si="324"/>
        <v>7.278429531809788E-2</v>
      </c>
      <c r="Q4673" s="17">
        <f t="shared" ca="1" si="325"/>
        <v>0.18540630458261126</v>
      </c>
    </row>
    <row r="4674" spans="1:17" x14ac:dyDescent="0.35">
      <c r="A4674" t="s">
        <v>1896</v>
      </c>
      <c r="B4674" t="s">
        <v>407</v>
      </c>
      <c r="D4674" t="s">
        <v>14</v>
      </c>
      <c r="E4674" t="s">
        <v>21</v>
      </c>
      <c r="G4674" t="s">
        <v>3040</v>
      </c>
      <c r="H4674">
        <v>32.700000000000003</v>
      </c>
      <c r="J4674">
        <v>0</v>
      </c>
      <c r="K4674">
        <v>0</v>
      </c>
      <c r="L4674" s="17">
        <f>IF($E4674&lt;&gt;"",VLOOKUP($E4674,GEMWs!$E$14:$L$20,7,FALSE),"")</f>
        <v>37.754918937403332</v>
      </c>
      <c r="M4674" s="17">
        <f>IF($E4674&lt;&gt;"",VLOOKUP($E4674,GEMWs!$E$14:$L$20,8,FALSE),"")</f>
        <v>96.174593288388181</v>
      </c>
      <c r="N4674" s="17">
        <f t="shared" ca="1" si="326"/>
        <v>37.754918937403332</v>
      </c>
      <c r="O4674" s="17">
        <f t="shared" ca="1" si="327"/>
        <v>96.174593288388181</v>
      </c>
      <c r="P4674" s="17">
        <f t="shared" ca="1" si="324"/>
        <v>0.34000663670025727</v>
      </c>
      <c r="Q4674" s="17">
        <f t="shared" ca="1" si="325"/>
        <v>0.86611230855019838</v>
      </c>
    </row>
    <row r="4675" spans="1:17" x14ac:dyDescent="0.35">
      <c r="A4675" t="s">
        <v>1896</v>
      </c>
      <c r="B4675" t="s">
        <v>1390</v>
      </c>
      <c r="C4675" t="s">
        <v>1391</v>
      </c>
      <c r="D4675" t="s">
        <v>14</v>
      </c>
      <c r="E4675" t="s">
        <v>21</v>
      </c>
      <c r="F4675" t="s">
        <v>22</v>
      </c>
      <c r="G4675" t="s">
        <v>3040</v>
      </c>
      <c r="H4675">
        <v>11.9</v>
      </c>
      <c r="I4675">
        <v>349</v>
      </c>
      <c r="J4675">
        <v>44078.846755999999</v>
      </c>
      <c r="K4675">
        <v>44078.846755999999</v>
      </c>
      <c r="L4675" s="17">
        <f>IF($E4675&lt;&gt;"",VLOOKUP($E4675,GEMWs!$E$14:$L$20,7,FALSE),"")</f>
        <v>37.754918937403332</v>
      </c>
      <c r="M4675" s="17">
        <f>IF($E4675&lt;&gt;"",VLOOKUP($E4675,GEMWs!$E$14:$L$20,8,FALSE),"")</f>
        <v>96.174593288388181</v>
      </c>
      <c r="N4675" s="17">
        <f t="shared" si="326"/>
        <v>44078.846755999999</v>
      </c>
      <c r="O4675" s="17">
        <f t="shared" si="327"/>
        <v>44078.846755999999</v>
      </c>
      <c r="P4675" s="17">
        <f t="shared" ref="P4675:P4738" si="328">IF(O4675&gt;0,$H4675/O4675,0)</f>
        <v>2.6997076547562296E-4</v>
      </c>
      <c r="Q4675" s="17">
        <f t="shared" ref="Q4675:Q4738" si="329">IF(N4675&gt;0,$H4675/N4675,0)</f>
        <v>2.6997076547562296E-4</v>
      </c>
    </row>
    <row r="4676" spans="1:17" x14ac:dyDescent="0.35">
      <c r="A4676" t="s">
        <v>1896</v>
      </c>
      <c r="B4676" t="s">
        <v>65</v>
      </c>
      <c r="C4676" t="s">
        <v>66</v>
      </c>
      <c r="D4676" t="s">
        <v>14</v>
      </c>
      <c r="E4676" t="s">
        <v>21</v>
      </c>
      <c r="F4676" t="s">
        <v>22</v>
      </c>
      <c r="G4676" t="s">
        <v>3040</v>
      </c>
      <c r="H4676">
        <v>13.7</v>
      </c>
      <c r="I4676">
        <v>228</v>
      </c>
      <c r="J4676">
        <v>8.1199999999999992</v>
      </c>
      <c r="K4676">
        <v>38</v>
      </c>
      <c r="L4676" s="17">
        <f>IF($E4676&lt;&gt;"",VLOOKUP($E4676,GEMWs!$E$14:$L$20,7,FALSE),"")</f>
        <v>37.754918937403332</v>
      </c>
      <c r="M4676" s="17">
        <f>IF($E4676&lt;&gt;"",VLOOKUP($E4676,GEMWs!$E$14:$L$20,8,FALSE),"")</f>
        <v>96.174593288388181</v>
      </c>
      <c r="N4676" s="17">
        <f t="shared" si="326"/>
        <v>8.1199999999999992</v>
      </c>
      <c r="O4676" s="17">
        <f t="shared" si="327"/>
        <v>38</v>
      </c>
      <c r="P4676" s="17">
        <f t="shared" si="328"/>
        <v>0.36052631578947364</v>
      </c>
      <c r="Q4676" s="17">
        <f t="shared" si="329"/>
        <v>1.687192118226601</v>
      </c>
    </row>
    <row r="4677" spans="1:17" x14ac:dyDescent="0.35">
      <c r="A4677" t="s">
        <v>1896</v>
      </c>
      <c r="B4677" t="s">
        <v>37</v>
      </c>
      <c r="C4677" t="s">
        <v>38</v>
      </c>
      <c r="D4677" t="s">
        <v>14</v>
      </c>
      <c r="E4677" t="s">
        <v>21</v>
      </c>
      <c r="F4677" t="s">
        <v>22</v>
      </c>
      <c r="G4677" t="s">
        <v>3040</v>
      </c>
      <c r="H4677">
        <v>11.7</v>
      </c>
      <c r="I4677">
        <v>229</v>
      </c>
      <c r="J4677">
        <v>1800</v>
      </c>
      <c r="K4677">
        <v>1800</v>
      </c>
      <c r="L4677" s="17">
        <f>IF($E4677&lt;&gt;"",VLOOKUP($E4677,GEMWs!$E$14:$L$20,7,FALSE),"")</f>
        <v>37.754918937403332</v>
      </c>
      <c r="M4677" s="17">
        <f>IF($E4677&lt;&gt;"",VLOOKUP($E4677,GEMWs!$E$14:$L$20,8,FALSE),"")</f>
        <v>96.174593288388181</v>
      </c>
      <c r="N4677" s="17">
        <f t="shared" si="326"/>
        <v>1800</v>
      </c>
      <c r="O4677" s="17">
        <f t="shared" si="327"/>
        <v>1800</v>
      </c>
      <c r="P4677" s="17">
        <f t="shared" si="328"/>
        <v>6.4999999999999997E-3</v>
      </c>
      <c r="Q4677" s="17">
        <f t="shared" si="329"/>
        <v>6.4999999999999997E-3</v>
      </c>
    </row>
    <row r="4678" spans="1:17" x14ac:dyDescent="0.35">
      <c r="A4678" t="s">
        <v>1896</v>
      </c>
      <c r="B4678" t="s">
        <v>917</v>
      </c>
      <c r="C4678" t="s">
        <v>918</v>
      </c>
      <c r="D4678" t="s">
        <v>14</v>
      </c>
      <c r="E4678" t="s">
        <v>21</v>
      </c>
      <c r="F4678" t="s">
        <v>14</v>
      </c>
      <c r="G4678" t="s">
        <v>3040</v>
      </c>
      <c r="H4678">
        <v>43.6</v>
      </c>
      <c r="I4678">
        <v>453</v>
      </c>
      <c r="J4678">
        <v>7</v>
      </c>
      <c r="K4678">
        <v>189.0625</v>
      </c>
      <c r="L4678" s="17">
        <f>IF($E4678&lt;&gt;"",VLOOKUP($E4678,GEMWs!$E$14:$L$20,7,FALSE),"")</f>
        <v>37.754918937403332</v>
      </c>
      <c r="M4678" s="17">
        <f>IF($E4678&lt;&gt;"",VLOOKUP($E4678,GEMWs!$E$14:$L$20,8,FALSE),"")</f>
        <v>96.174593288388181</v>
      </c>
      <c r="N4678" s="17">
        <f t="shared" si="326"/>
        <v>7</v>
      </c>
      <c r="O4678" s="17">
        <f t="shared" si="327"/>
        <v>189.0625</v>
      </c>
      <c r="P4678" s="17">
        <f t="shared" si="328"/>
        <v>0.23061157024793388</v>
      </c>
      <c r="Q4678" s="17">
        <f t="shared" si="329"/>
        <v>6.2285714285714286</v>
      </c>
    </row>
    <row r="4679" spans="1:17" x14ac:dyDescent="0.35">
      <c r="A4679" t="s">
        <v>1896</v>
      </c>
      <c r="B4679" t="s">
        <v>67</v>
      </c>
      <c r="C4679" t="s">
        <v>68</v>
      </c>
      <c r="D4679" t="s">
        <v>14</v>
      </c>
      <c r="E4679" t="s">
        <v>21</v>
      </c>
      <c r="F4679" t="s">
        <v>22</v>
      </c>
      <c r="G4679" t="s">
        <v>3040</v>
      </c>
      <c r="H4679">
        <v>92</v>
      </c>
      <c r="I4679">
        <v>245</v>
      </c>
      <c r="J4679">
        <v>8182</v>
      </c>
      <c r="K4679">
        <v>27300</v>
      </c>
      <c r="L4679" s="17">
        <f>IF($E4679&lt;&gt;"",VLOOKUP($E4679,GEMWs!$E$14:$L$20,7,FALSE),"")</f>
        <v>37.754918937403332</v>
      </c>
      <c r="M4679" s="17">
        <f>IF($E4679&lt;&gt;"",VLOOKUP($E4679,GEMWs!$E$14:$L$20,8,FALSE),"")</f>
        <v>96.174593288388181</v>
      </c>
      <c r="N4679" s="17">
        <f t="shared" si="326"/>
        <v>8182</v>
      </c>
      <c r="O4679" s="17">
        <f t="shared" si="327"/>
        <v>27300</v>
      </c>
      <c r="P4679" s="17">
        <f t="shared" si="328"/>
        <v>3.36996336996337E-3</v>
      </c>
      <c r="Q4679" s="17">
        <f t="shared" si="329"/>
        <v>1.1244194573453924E-2</v>
      </c>
    </row>
    <row r="4680" spans="1:17" x14ac:dyDescent="0.35">
      <c r="A4680" t="s">
        <v>1896</v>
      </c>
      <c r="B4680" t="s">
        <v>122</v>
      </c>
      <c r="D4680" t="s">
        <v>14</v>
      </c>
      <c r="E4680" t="s">
        <v>21</v>
      </c>
      <c r="G4680" t="s">
        <v>3040</v>
      </c>
      <c r="H4680">
        <v>30.5</v>
      </c>
      <c r="J4680">
        <v>0</v>
      </c>
      <c r="K4680">
        <v>0</v>
      </c>
      <c r="L4680" s="17">
        <f>IF($E4680&lt;&gt;"",VLOOKUP($E4680,GEMWs!$E$14:$L$20,7,FALSE),"")</f>
        <v>37.754918937403332</v>
      </c>
      <c r="M4680" s="17">
        <f>IF($E4680&lt;&gt;"",VLOOKUP($E4680,GEMWs!$E$14:$L$20,8,FALSE),"")</f>
        <v>96.174593288388181</v>
      </c>
      <c r="N4680" s="17">
        <f t="shared" ca="1" si="326"/>
        <v>37.754918937403332</v>
      </c>
      <c r="O4680" s="17">
        <f t="shared" ca="1" si="327"/>
        <v>96.174593288388181</v>
      </c>
      <c r="P4680" s="17">
        <f t="shared" ca="1" si="328"/>
        <v>0.31713157245742651</v>
      </c>
      <c r="Q4680" s="17">
        <f t="shared" ca="1" si="329"/>
        <v>0.80784175568137762</v>
      </c>
    </row>
    <row r="4681" spans="1:17" x14ac:dyDescent="0.35">
      <c r="A4681" t="s">
        <v>1896</v>
      </c>
      <c r="B4681" t="s">
        <v>1899</v>
      </c>
      <c r="D4681" t="s">
        <v>14</v>
      </c>
      <c r="E4681" t="s">
        <v>21</v>
      </c>
      <c r="G4681" t="s">
        <v>3040</v>
      </c>
      <c r="H4681">
        <v>116.8</v>
      </c>
      <c r="J4681">
        <v>0</v>
      </c>
      <c r="K4681">
        <v>0</v>
      </c>
      <c r="L4681" s="17">
        <f>IF($E4681&lt;&gt;"",VLOOKUP($E4681,GEMWs!$E$14:$L$20,7,FALSE),"")</f>
        <v>37.754918937403332</v>
      </c>
      <c r="M4681" s="17">
        <f>IF($E4681&lt;&gt;"",VLOOKUP($E4681,GEMWs!$E$14:$L$20,8,FALSE),"")</f>
        <v>96.174593288388181</v>
      </c>
      <c r="N4681" s="17">
        <f t="shared" ca="1" si="326"/>
        <v>37.754918937403332</v>
      </c>
      <c r="O4681" s="17">
        <f t="shared" ca="1" si="327"/>
        <v>96.174593288388181</v>
      </c>
      <c r="P4681" s="17">
        <f t="shared" ca="1" si="328"/>
        <v>1.2144579561648332</v>
      </c>
      <c r="Q4681" s="17">
        <f t="shared" ca="1" si="329"/>
        <v>3.0936366250355705</v>
      </c>
    </row>
    <row r="4682" spans="1:17" x14ac:dyDescent="0.35">
      <c r="A4682" t="s">
        <v>1896</v>
      </c>
      <c r="B4682" t="s">
        <v>1651</v>
      </c>
      <c r="D4682" t="s">
        <v>22</v>
      </c>
      <c r="G4682" t="s">
        <v>3040</v>
      </c>
      <c r="H4682">
        <v>85.8</v>
      </c>
      <c r="J4682">
        <v>0</v>
      </c>
      <c r="K4682">
        <v>0</v>
      </c>
      <c r="L4682" s="17" t="str">
        <f>IF($E4682&lt;&gt;"",VLOOKUP($E4682,GEMWs!$E$14:$L$20,7,FALSE),"")</f>
        <v/>
      </c>
      <c r="M4682" s="17" t="str">
        <f>IF($E4682&lt;&gt;"",VLOOKUP($E4682,GEMWs!$E$14:$L$20,8,FALSE),"")</f>
        <v/>
      </c>
      <c r="N4682" s="17">
        <f t="shared" ca="1" si="326"/>
        <v>0</v>
      </c>
      <c r="O4682" s="17">
        <f t="shared" ca="1" si="327"/>
        <v>0</v>
      </c>
      <c r="P4682" s="17">
        <f t="shared" ca="1" si="328"/>
        <v>0</v>
      </c>
      <c r="Q4682" s="17">
        <f t="shared" ca="1" si="329"/>
        <v>0</v>
      </c>
    </row>
    <row r="4683" spans="1:17" x14ac:dyDescent="0.35">
      <c r="A4683" t="s">
        <v>1896</v>
      </c>
      <c r="B4683" t="s">
        <v>140</v>
      </c>
      <c r="C4683" t="s">
        <v>141</v>
      </c>
      <c r="D4683" t="s">
        <v>14</v>
      </c>
      <c r="E4683" t="s">
        <v>21</v>
      </c>
      <c r="F4683" t="s">
        <v>22</v>
      </c>
      <c r="G4683" t="s">
        <v>3040</v>
      </c>
      <c r="H4683">
        <v>64.2</v>
      </c>
      <c r="I4683">
        <v>425</v>
      </c>
      <c r="J4683">
        <v>3722.8</v>
      </c>
      <c r="K4683">
        <v>5548.3</v>
      </c>
      <c r="L4683" s="17">
        <f>IF($E4683&lt;&gt;"",VLOOKUP($E4683,GEMWs!$E$14:$L$20,7,FALSE),"")</f>
        <v>37.754918937403332</v>
      </c>
      <c r="M4683" s="17">
        <f>IF($E4683&lt;&gt;"",VLOOKUP($E4683,GEMWs!$E$14:$L$20,8,FALSE),"")</f>
        <v>96.174593288388181</v>
      </c>
      <c r="N4683" s="17">
        <f t="shared" si="326"/>
        <v>3722.8</v>
      </c>
      <c r="O4683" s="17">
        <f t="shared" si="327"/>
        <v>5548.3</v>
      </c>
      <c r="P4683" s="17">
        <f t="shared" si="328"/>
        <v>1.157111187210497E-2</v>
      </c>
      <c r="Q4683" s="17">
        <f t="shared" si="329"/>
        <v>1.7245084345116578E-2</v>
      </c>
    </row>
    <row r="4684" spans="1:17" x14ac:dyDescent="0.35">
      <c r="A4684" t="s">
        <v>1896</v>
      </c>
      <c r="B4684" t="s">
        <v>1900</v>
      </c>
      <c r="D4684" t="s">
        <v>14</v>
      </c>
      <c r="E4684" t="s">
        <v>21</v>
      </c>
      <c r="G4684" t="s">
        <v>3040</v>
      </c>
      <c r="H4684">
        <v>137.6</v>
      </c>
      <c r="J4684">
        <v>0</v>
      </c>
      <c r="K4684">
        <v>0</v>
      </c>
      <c r="L4684" s="17">
        <f>IF($E4684&lt;&gt;"",VLOOKUP($E4684,GEMWs!$E$14:$L$20,7,FALSE),"")</f>
        <v>37.754918937403332</v>
      </c>
      <c r="M4684" s="17">
        <f>IF($E4684&lt;&gt;"",VLOOKUP($E4684,GEMWs!$E$14:$L$20,8,FALSE),"")</f>
        <v>96.174593288388181</v>
      </c>
      <c r="N4684" s="17">
        <f t="shared" ca="1" si="326"/>
        <v>37.754918937403332</v>
      </c>
      <c r="O4684" s="17">
        <f t="shared" ca="1" si="327"/>
        <v>96.174593288388181</v>
      </c>
      <c r="P4684" s="17">
        <f t="shared" ca="1" si="328"/>
        <v>1.4307312908243242</v>
      </c>
      <c r="Q4684" s="17">
        <f t="shared" ca="1" si="329"/>
        <v>3.6445582157953296</v>
      </c>
    </row>
    <row r="4685" spans="1:17" x14ac:dyDescent="0.35">
      <c r="A4685" t="s">
        <v>1896</v>
      </c>
      <c r="B4685" t="s">
        <v>157</v>
      </c>
      <c r="D4685" t="s">
        <v>22</v>
      </c>
      <c r="G4685" t="s">
        <v>3040</v>
      </c>
      <c r="H4685">
        <v>37.4</v>
      </c>
      <c r="J4685">
        <v>0</v>
      </c>
      <c r="K4685">
        <v>0</v>
      </c>
      <c r="L4685" s="17" t="str">
        <f>IF($E4685&lt;&gt;"",VLOOKUP($E4685,GEMWs!$E$14:$L$20,7,FALSE),"")</f>
        <v/>
      </c>
      <c r="M4685" s="17" t="str">
        <f>IF($E4685&lt;&gt;"",VLOOKUP($E4685,GEMWs!$E$14:$L$20,8,FALSE),"")</f>
        <v/>
      </c>
      <c r="N4685" s="17">
        <f t="shared" ca="1" si="326"/>
        <v>0</v>
      </c>
      <c r="O4685" s="17">
        <f t="shared" ca="1" si="327"/>
        <v>0</v>
      </c>
      <c r="P4685" s="17">
        <f t="shared" ca="1" si="328"/>
        <v>0</v>
      </c>
      <c r="Q4685" s="17">
        <f t="shared" ca="1" si="329"/>
        <v>0</v>
      </c>
    </row>
    <row r="4686" spans="1:17" x14ac:dyDescent="0.35">
      <c r="A4686" t="s">
        <v>1896</v>
      </c>
      <c r="B4686" t="s">
        <v>103</v>
      </c>
      <c r="D4686" t="s">
        <v>14</v>
      </c>
      <c r="E4686" t="s">
        <v>15</v>
      </c>
      <c r="G4686" t="s">
        <v>3040</v>
      </c>
      <c r="H4686">
        <v>328.8</v>
      </c>
      <c r="J4686">
        <v>0</v>
      </c>
      <c r="K4686">
        <v>0</v>
      </c>
      <c r="L4686" s="17">
        <f>IF($E4686&lt;&gt;"",VLOOKUP($E4686,GEMWs!$E$14:$L$20,7,FALSE),"")</f>
        <v>37.892086284381016</v>
      </c>
      <c r="M4686" s="17">
        <f>IF($E4686&lt;&gt;"",VLOOKUP($E4686,GEMWs!$E$14:$L$20,8,FALSE),"")</f>
        <v>96.522753888300599</v>
      </c>
      <c r="N4686" s="17">
        <f t="shared" ca="1" si="326"/>
        <v>37.892086284381016</v>
      </c>
      <c r="O4686" s="17">
        <f t="shared" ca="1" si="327"/>
        <v>96.522753888300599</v>
      </c>
      <c r="P4686" s="17">
        <f t="shared" ca="1" si="328"/>
        <v>3.4064506735945237</v>
      </c>
      <c r="Q4686" s="17">
        <f t="shared" ca="1" si="329"/>
        <v>8.6772736009399996</v>
      </c>
    </row>
    <row r="4687" spans="1:17" x14ac:dyDescent="0.35">
      <c r="A4687" t="s">
        <v>1896</v>
      </c>
      <c r="B4687" t="s">
        <v>1020</v>
      </c>
      <c r="D4687" t="s">
        <v>14</v>
      </c>
      <c r="E4687" t="s">
        <v>21</v>
      </c>
      <c r="G4687" t="s">
        <v>3040</v>
      </c>
      <c r="H4687">
        <v>14.5</v>
      </c>
      <c r="J4687">
        <v>0</v>
      </c>
      <c r="K4687">
        <v>0</v>
      </c>
      <c r="L4687" s="17">
        <f>IF($E4687&lt;&gt;"",VLOOKUP($E4687,GEMWs!$E$14:$L$20,7,FALSE),"")</f>
        <v>37.754918937403332</v>
      </c>
      <c r="M4687" s="17">
        <f>IF($E4687&lt;&gt;"",VLOOKUP($E4687,GEMWs!$E$14:$L$20,8,FALSE),"")</f>
        <v>96.174593288388181</v>
      </c>
      <c r="N4687" s="17">
        <f t="shared" ca="1" si="326"/>
        <v>37.754918937403332</v>
      </c>
      <c r="O4687" s="17">
        <f t="shared" ca="1" si="327"/>
        <v>96.174593288388181</v>
      </c>
      <c r="P4687" s="17">
        <f t="shared" ca="1" si="328"/>
        <v>0.15076746887320275</v>
      </c>
      <c r="Q4687" s="17">
        <f t="shared" ca="1" si="329"/>
        <v>0.38405591663540906</v>
      </c>
    </row>
    <row r="4688" spans="1:17" x14ac:dyDescent="0.35">
      <c r="A4688" t="s">
        <v>1896</v>
      </c>
      <c r="B4688" t="s">
        <v>1400</v>
      </c>
      <c r="D4688" t="s">
        <v>22</v>
      </c>
      <c r="G4688" t="s">
        <v>3040</v>
      </c>
      <c r="H4688">
        <v>0.9</v>
      </c>
      <c r="J4688">
        <v>0</v>
      </c>
      <c r="K4688">
        <v>0</v>
      </c>
      <c r="L4688" s="17" t="str">
        <f>IF($E4688&lt;&gt;"",VLOOKUP($E4688,GEMWs!$E$14:$L$20,7,FALSE),"")</f>
        <v/>
      </c>
      <c r="M4688" s="17" t="str">
        <f>IF($E4688&lt;&gt;"",VLOOKUP($E4688,GEMWs!$E$14:$L$20,8,FALSE),"")</f>
        <v/>
      </c>
      <c r="N4688" s="17">
        <f t="shared" ca="1" si="326"/>
        <v>0</v>
      </c>
      <c r="O4688" s="17">
        <f t="shared" ca="1" si="327"/>
        <v>0</v>
      </c>
      <c r="P4688" s="17">
        <f t="shared" ca="1" si="328"/>
        <v>0</v>
      </c>
      <c r="Q4688" s="17">
        <f t="shared" ca="1" si="329"/>
        <v>0</v>
      </c>
    </row>
    <row r="4689" spans="1:17" x14ac:dyDescent="0.35">
      <c r="A4689" t="s">
        <v>1896</v>
      </c>
      <c r="B4689" t="s">
        <v>49</v>
      </c>
      <c r="C4689" t="s">
        <v>50</v>
      </c>
      <c r="D4689" t="s">
        <v>14</v>
      </c>
      <c r="E4689" t="s">
        <v>21</v>
      </c>
      <c r="F4689" t="s">
        <v>14</v>
      </c>
      <c r="G4689" t="s">
        <v>3040</v>
      </c>
      <c r="H4689">
        <v>154.6</v>
      </c>
      <c r="I4689">
        <v>278</v>
      </c>
      <c r="J4689">
        <v>20.321014999999999</v>
      </c>
      <c r="K4689">
        <v>2000</v>
      </c>
      <c r="L4689" s="17">
        <f>IF($E4689&lt;&gt;"",VLOOKUP($E4689,GEMWs!$E$14:$L$20,7,FALSE),"")</f>
        <v>37.754918937403332</v>
      </c>
      <c r="M4689" s="17">
        <f>IF($E4689&lt;&gt;"",VLOOKUP($E4689,GEMWs!$E$14:$L$20,8,FALSE),"")</f>
        <v>96.174593288388181</v>
      </c>
      <c r="N4689" s="17">
        <f t="shared" si="326"/>
        <v>20.321014999999999</v>
      </c>
      <c r="O4689" s="17">
        <f t="shared" si="327"/>
        <v>2000</v>
      </c>
      <c r="P4689" s="17">
        <f t="shared" si="328"/>
        <v>7.7299999999999994E-2</v>
      </c>
      <c r="Q4689" s="17">
        <f t="shared" si="329"/>
        <v>7.6078876965545277</v>
      </c>
    </row>
    <row r="4690" spans="1:17" x14ac:dyDescent="0.35">
      <c r="A4690" t="s">
        <v>1896</v>
      </c>
      <c r="B4690" t="s">
        <v>433</v>
      </c>
      <c r="C4690" t="s">
        <v>434</v>
      </c>
      <c r="D4690" t="s">
        <v>14</v>
      </c>
      <c r="E4690" t="s">
        <v>21</v>
      </c>
      <c r="F4690" t="s">
        <v>22</v>
      </c>
      <c r="G4690" t="s">
        <v>3040</v>
      </c>
      <c r="H4690">
        <v>48</v>
      </c>
      <c r="I4690">
        <v>279</v>
      </c>
      <c r="J4690">
        <v>5750</v>
      </c>
      <c r="K4690">
        <v>5900</v>
      </c>
      <c r="L4690" s="17">
        <f>IF($E4690&lt;&gt;"",VLOOKUP($E4690,GEMWs!$E$14:$L$20,7,FALSE),"")</f>
        <v>37.754918937403332</v>
      </c>
      <c r="M4690" s="17">
        <f>IF($E4690&lt;&gt;"",VLOOKUP($E4690,GEMWs!$E$14:$L$20,8,FALSE),"")</f>
        <v>96.174593288388181</v>
      </c>
      <c r="N4690" s="17">
        <f t="shared" si="326"/>
        <v>5750</v>
      </c>
      <c r="O4690" s="17">
        <f t="shared" si="327"/>
        <v>5900</v>
      </c>
      <c r="P4690" s="17">
        <f t="shared" si="328"/>
        <v>8.1355932203389832E-3</v>
      </c>
      <c r="Q4690" s="17">
        <f t="shared" si="329"/>
        <v>8.347826086956521E-3</v>
      </c>
    </row>
    <row r="4691" spans="1:17" x14ac:dyDescent="0.35">
      <c r="A4691" t="s">
        <v>1896</v>
      </c>
      <c r="B4691" t="s">
        <v>236</v>
      </c>
      <c r="D4691" t="s">
        <v>22</v>
      </c>
      <c r="G4691" t="s">
        <v>3040</v>
      </c>
      <c r="H4691">
        <v>34.799999999999997</v>
      </c>
      <c r="J4691">
        <v>0</v>
      </c>
      <c r="K4691">
        <v>0</v>
      </c>
      <c r="L4691" s="17" t="str">
        <f>IF($E4691&lt;&gt;"",VLOOKUP($E4691,GEMWs!$E$14:$L$20,7,FALSE),"")</f>
        <v/>
      </c>
      <c r="M4691" s="17" t="str">
        <f>IF($E4691&lt;&gt;"",VLOOKUP($E4691,GEMWs!$E$14:$L$20,8,FALSE),"")</f>
        <v/>
      </c>
      <c r="N4691" s="17">
        <f t="shared" ref="N4691:N4754" ca="1" si="330">IF($I4691&lt;&gt;"",J4691,IF(AND($D4691="Y",$M$6=236),L4691,0))</f>
        <v>0</v>
      </c>
      <c r="O4691" s="17">
        <f t="shared" ref="O4691:O4754" ca="1" si="331">IF($I4691&lt;&gt;"",K4691,IF(AND($D4691="Y",$M$6=236),M4691,0))</f>
        <v>0</v>
      </c>
      <c r="P4691" s="17">
        <f t="shared" ca="1" si="328"/>
        <v>0</v>
      </c>
      <c r="Q4691" s="17">
        <f t="shared" ca="1" si="329"/>
        <v>0</v>
      </c>
    </row>
    <row r="4692" spans="1:17" x14ac:dyDescent="0.35">
      <c r="A4692" t="s">
        <v>1896</v>
      </c>
      <c r="B4692" t="s">
        <v>2978</v>
      </c>
      <c r="C4692" t="s">
        <v>158</v>
      </c>
      <c r="D4692" t="s">
        <v>22</v>
      </c>
      <c r="G4692" t="s">
        <v>3040</v>
      </c>
      <c r="H4692">
        <v>6.7</v>
      </c>
      <c r="J4692">
        <v>0</v>
      </c>
      <c r="K4692">
        <v>0</v>
      </c>
      <c r="L4692" s="17" t="str">
        <f>IF($E4692&lt;&gt;"",VLOOKUP($E4692,GEMWs!$E$14:$L$20,7,FALSE),"")</f>
        <v/>
      </c>
      <c r="M4692" s="17" t="str">
        <f>IF($E4692&lt;&gt;"",VLOOKUP($E4692,GEMWs!$E$14:$L$20,8,FALSE),"")</f>
        <v/>
      </c>
      <c r="N4692" s="17">
        <f t="shared" ca="1" si="330"/>
        <v>0</v>
      </c>
      <c r="O4692" s="17">
        <f t="shared" ca="1" si="331"/>
        <v>0</v>
      </c>
      <c r="P4692" s="17">
        <f t="shared" ca="1" si="328"/>
        <v>0</v>
      </c>
      <c r="Q4692" s="17">
        <f t="shared" ca="1" si="329"/>
        <v>0</v>
      </c>
    </row>
    <row r="4693" spans="1:17" x14ac:dyDescent="0.35">
      <c r="A4693" t="s">
        <v>1896</v>
      </c>
      <c r="B4693" t="s">
        <v>160</v>
      </c>
      <c r="D4693" t="s">
        <v>14</v>
      </c>
      <c r="E4693" t="s">
        <v>21</v>
      </c>
      <c r="G4693" t="s">
        <v>3040</v>
      </c>
      <c r="H4693">
        <v>45</v>
      </c>
      <c r="J4693">
        <v>0</v>
      </c>
      <c r="K4693">
        <v>0</v>
      </c>
      <c r="L4693" s="17">
        <f>IF($E4693&lt;&gt;"",VLOOKUP($E4693,GEMWs!$E$14:$L$20,7,FALSE),"")</f>
        <v>37.754918937403332</v>
      </c>
      <c r="M4693" s="17">
        <f>IF($E4693&lt;&gt;"",VLOOKUP($E4693,GEMWs!$E$14:$L$20,8,FALSE),"")</f>
        <v>96.174593288388181</v>
      </c>
      <c r="N4693" s="17">
        <f t="shared" ca="1" si="330"/>
        <v>37.754918937403332</v>
      </c>
      <c r="O4693" s="17">
        <f t="shared" ca="1" si="331"/>
        <v>96.174593288388181</v>
      </c>
      <c r="P4693" s="17">
        <f t="shared" ca="1" si="328"/>
        <v>0.46789904133062926</v>
      </c>
      <c r="Q4693" s="17">
        <f t="shared" ca="1" si="329"/>
        <v>1.1918976723167867</v>
      </c>
    </row>
    <row r="4694" spans="1:17" x14ac:dyDescent="0.35">
      <c r="A4694" t="s">
        <v>1896</v>
      </c>
      <c r="B4694" t="s">
        <v>106</v>
      </c>
      <c r="D4694" t="s">
        <v>14</v>
      </c>
      <c r="E4694" t="s">
        <v>21</v>
      </c>
      <c r="G4694" t="s">
        <v>3040</v>
      </c>
      <c r="H4694">
        <v>8.8000000000000007</v>
      </c>
      <c r="J4694">
        <v>0</v>
      </c>
      <c r="K4694">
        <v>0</v>
      </c>
      <c r="L4694" s="17">
        <f>IF($E4694&lt;&gt;"",VLOOKUP($E4694,GEMWs!$E$14:$L$20,7,FALSE),"")</f>
        <v>37.754918937403332</v>
      </c>
      <c r="M4694" s="17">
        <f>IF($E4694&lt;&gt;"",VLOOKUP($E4694,GEMWs!$E$14:$L$20,8,FALSE),"")</f>
        <v>96.174593288388181</v>
      </c>
      <c r="N4694" s="17">
        <f t="shared" ca="1" si="330"/>
        <v>37.754918937403332</v>
      </c>
      <c r="O4694" s="17">
        <f t="shared" ca="1" si="331"/>
        <v>96.174593288388181</v>
      </c>
      <c r="P4694" s="17">
        <f t="shared" ca="1" si="328"/>
        <v>9.1500256971323066E-2</v>
      </c>
      <c r="Q4694" s="17">
        <f t="shared" ca="1" si="329"/>
        <v>0.23308221147528274</v>
      </c>
    </row>
    <row r="4695" spans="1:17" x14ac:dyDescent="0.35">
      <c r="A4695" t="s">
        <v>1896</v>
      </c>
      <c r="B4695" t="s">
        <v>2976</v>
      </c>
      <c r="D4695" t="s">
        <v>14</v>
      </c>
      <c r="E4695" t="s">
        <v>21</v>
      </c>
      <c r="G4695" t="s">
        <v>3040</v>
      </c>
      <c r="H4695">
        <v>112.9</v>
      </c>
      <c r="J4695">
        <v>0</v>
      </c>
      <c r="K4695">
        <v>0</v>
      </c>
      <c r="L4695" s="17">
        <f>IF($E4695&lt;&gt;"",VLOOKUP($E4695,GEMWs!$E$14:$L$20,7,FALSE),"")</f>
        <v>37.754918937403332</v>
      </c>
      <c r="M4695" s="17">
        <f>IF($E4695&lt;&gt;"",VLOOKUP($E4695,GEMWs!$E$14:$L$20,8,FALSE),"")</f>
        <v>96.174593288388181</v>
      </c>
      <c r="N4695" s="17">
        <f t="shared" ca="1" si="330"/>
        <v>37.754918937403332</v>
      </c>
      <c r="O4695" s="17">
        <f t="shared" ca="1" si="331"/>
        <v>96.174593288388181</v>
      </c>
      <c r="P4695" s="17">
        <f t="shared" ca="1" si="328"/>
        <v>1.1739067059161787</v>
      </c>
      <c r="Q4695" s="17">
        <f t="shared" ca="1" si="329"/>
        <v>2.9903388267681161</v>
      </c>
    </row>
    <row r="4696" spans="1:17" x14ac:dyDescent="0.35">
      <c r="A4696" t="s">
        <v>1896</v>
      </c>
      <c r="B4696" t="s">
        <v>1524</v>
      </c>
      <c r="D4696" t="s">
        <v>14</v>
      </c>
      <c r="E4696" t="s">
        <v>21</v>
      </c>
      <c r="G4696" t="s">
        <v>3040</v>
      </c>
      <c r="H4696">
        <v>79</v>
      </c>
      <c r="J4696">
        <v>0</v>
      </c>
      <c r="K4696">
        <v>0</v>
      </c>
      <c r="L4696" s="17">
        <f>IF($E4696&lt;&gt;"",VLOOKUP($E4696,GEMWs!$E$14:$L$20,7,FALSE),"")</f>
        <v>37.754918937403332</v>
      </c>
      <c r="M4696" s="17">
        <f>IF($E4696&lt;&gt;"",VLOOKUP($E4696,GEMWs!$E$14:$L$20,8,FALSE),"")</f>
        <v>96.174593288388181</v>
      </c>
      <c r="N4696" s="17">
        <f t="shared" ca="1" si="330"/>
        <v>37.754918937403332</v>
      </c>
      <c r="O4696" s="17">
        <f t="shared" ca="1" si="331"/>
        <v>96.174593288388181</v>
      </c>
      <c r="P4696" s="17">
        <f t="shared" ca="1" si="328"/>
        <v>0.82142276144710469</v>
      </c>
      <c r="Q4696" s="17">
        <f t="shared" ca="1" si="329"/>
        <v>2.0924425802894699</v>
      </c>
    </row>
    <row r="4697" spans="1:17" x14ac:dyDescent="0.35">
      <c r="A4697" t="s">
        <v>1896</v>
      </c>
      <c r="B4697" t="s">
        <v>2975</v>
      </c>
      <c r="D4697" t="s">
        <v>14</v>
      </c>
      <c r="E4697" t="s">
        <v>18</v>
      </c>
      <c r="G4697" t="s">
        <v>3040</v>
      </c>
      <c r="H4697">
        <v>13.2</v>
      </c>
      <c r="J4697">
        <v>0</v>
      </c>
      <c r="K4697">
        <v>0</v>
      </c>
      <c r="L4697" s="17">
        <f>IF($E4697&lt;&gt;"",VLOOKUP($E4697,GEMWs!$E$14:$L$20,7,FALSE),"")</f>
        <v>5950.3939027696888</v>
      </c>
      <c r="M4697" s="17">
        <f>IF($E4697&lt;&gt;"",VLOOKUP($E4697,GEMWs!$E$14:$L$20,8,FALSE),"")</f>
        <v>10539.430626954083</v>
      </c>
      <c r="N4697" s="17">
        <f t="shared" ca="1" si="330"/>
        <v>5950.3939027696888</v>
      </c>
      <c r="O4697" s="17">
        <f t="shared" ca="1" si="331"/>
        <v>10539.430626954083</v>
      </c>
      <c r="P4697" s="17">
        <f t="shared" ca="1" si="328"/>
        <v>1.2524395735611787E-3</v>
      </c>
      <c r="Q4697" s="17">
        <f t="shared" ca="1" si="329"/>
        <v>2.2183405360535688E-3</v>
      </c>
    </row>
    <row r="4698" spans="1:17" x14ac:dyDescent="0.35">
      <c r="A4698" t="s">
        <v>1896</v>
      </c>
      <c r="B4698" t="s">
        <v>85</v>
      </c>
      <c r="C4698" t="s">
        <v>86</v>
      </c>
      <c r="D4698" t="s">
        <v>14</v>
      </c>
      <c r="E4698" t="s">
        <v>21</v>
      </c>
      <c r="F4698" t="s">
        <v>22</v>
      </c>
      <c r="G4698" t="s">
        <v>3040</v>
      </c>
      <c r="H4698">
        <v>80.400000000000006</v>
      </c>
      <c r="I4698">
        <v>304</v>
      </c>
      <c r="J4698">
        <v>100</v>
      </c>
      <c r="K4698">
        <v>100</v>
      </c>
      <c r="L4698" s="17">
        <f>IF($E4698&lt;&gt;"",VLOOKUP($E4698,GEMWs!$E$14:$L$20,7,FALSE),"")</f>
        <v>37.754918937403332</v>
      </c>
      <c r="M4698" s="17">
        <f>IF($E4698&lt;&gt;"",VLOOKUP($E4698,GEMWs!$E$14:$L$20,8,FALSE),"")</f>
        <v>96.174593288388181</v>
      </c>
      <c r="N4698" s="17">
        <f t="shared" si="330"/>
        <v>100</v>
      </c>
      <c r="O4698" s="17">
        <f t="shared" si="331"/>
        <v>100</v>
      </c>
      <c r="P4698" s="17">
        <f t="shared" si="328"/>
        <v>0.80400000000000005</v>
      </c>
      <c r="Q4698" s="17">
        <f t="shared" si="329"/>
        <v>0.80400000000000005</v>
      </c>
    </row>
    <row r="4699" spans="1:17" x14ac:dyDescent="0.35">
      <c r="A4699" t="s">
        <v>1896</v>
      </c>
      <c r="B4699" t="s">
        <v>142</v>
      </c>
      <c r="C4699" t="s">
        <v>143</v>
      </c>
      <c r="D4699" t="s">
        <v>14</v>
      </c>
      <c r="E4699" t="s">
        <v>21</v>
      </c>
      <c r="F4699" t="s">
        <v>14</v>
      </c>
      <c r="G4699" t="s">
        <v>3040</v>
      </c>
      <c r="H4699">
        <v>5</v>
      </c>
      <c r="I4699">
        <v>307</v>
      </c>
      <c r="J4699">
        <v>6.6173489999999999</v>
      </c>
      <c r="K4699">
        <v>223.606798</v>
      </c>
      <c r="L4699" s="17">
        <f>IF($E4699&lt;&gt;"",VLOOKUP($E4699,GEMWs!$E$14:$L$20,7,FALSE),"")</f>
        <v>37.754918937403332</v>
      </c>
      <c r="M4699" s="17">
        <f>IF($E4699&lt;&gt;"",VLOOKUP($E4699,GEMWs!$E$14:$L$20,8,FALSE),"")</f>
        <v>96.174593288388181</v>
      </c>
      <c r="N4699" s="17">
        <f t="shared" si="330"/>
        <v>6.6173489999999999</v>
      </c>
      <c r="O4699" s="17">
        <f t="shared" si="331"/>
        <v>223.606798</v>
      </c>
      <c r="P4699" s="17">
        <f t="shared" si="328"/>
        <v>2.2360679749995793E-2</v>
      </c>
      <c r="Q4699" s="17">
        <f t="shared" si="329"/>
        <v>0.75558958731056802</v>
      </c>
    </row>
    <row r="4700" spans="1:17" x14ac:dyDescent="0.35">
      <c r="A4700" t="s">
        <v>1896</v>
      </c>
      <c r="B4700" t="s">
        <v>2980</v>
      </c>
      <c r="D4700" t="s">
        <v>14</v>
      </c>
      <c r="E4700" t="s">
        <v>18</v>
      </c>
      <c r="G4700" t="s">
        <v>3040</v>
      </c>
      <c r="H4700">
        <v>68.5</v>
      </c>
      <c r="J4700">
        <v>0</v>
      </c>
      <c r="K4700">
        <v>0</v>
      </c>
      <c r="L4700" s="17">
        <f>IF($E4700&lt;&gt;"",VLOOKUP($E4700,GEMWs!$E$14:$L$20,7,FALSE),"")</f>
        <v>5950.3939027696888</v>
      </c>
      <c r="M4700" s="17">
        <f>IF($E4700&lt;&gt;"",VLOOKUP($E4700,GEMWs!$E$14:$L$20,8,FALSE),"")</f>
        <v>10539.430626954083</v>
      </c>
      <c r="N4700" s="17">
        <f t="shared" ca="1" si="330"/>
        <v>5950.3939027696888</v>
      </c>
      <c r="O4700" s="17">
        <f t="shared" ca="1" si="331"/>
        <v>10539.430626954083</v>
      </c>
      <c r="P4700" s="17">
        <f t="shared" ca="1" si="328"/>
        <v>6.4994023324955116E-3</v>
      </c>
      <c r="Q4700" s="17">
        <f t="shared" ca="1" si="329"/>
        <v>1.1511842933308293E-2</v>
      </c>
    </row>
    <row r="4701" spans="1:17" x14ac:dyDescent="0.35">
      <c r="A4701" t="s">
        <v>1896</v>
      </c>
      <c r="B4701" t="s">
        <v>613</v>
      </c>
      <c r="D4701" t="s">
        <v>14</v>
      </c>
      <c r="E4701" t="s">
        <v>21</v>
      </c>
      <c r="G4701" t="s">
        <v>3040</v>
      </c>
      <c r="H4701">
        <v>24.8</v>
      </c>
      <c r="J4701">
        <v>0</v>
      </c>
      <c r="K4701">
        <v>0</v>
      </c>
      <c r="L4701" s="17">
        <f>IF($E4701&lt;&gt;"",VLOOKUP($E4701,GEMWs!$E$14:$L$20,7,FALSE),"")</f>
        <v>37.754918937403332</v>
      </c>
      <c r="M4701" s="17">
        <f>IF($E4701&lt;&gt;"",VLOOKUP($E4701,GEMWs!$E$14:$L$20,8,FALSE),"")</f>
        <v>96.174593288388181</v>
      </c>
      <c r="N4701" s="17">
        <f t="shared" ca="1" si="330"/>
        <v>37.754918937403332</v>
      </c>
      <c r="O4701" s="17">
        <f t="shared" ca="1" si="331"/>
        <v>96.174593288388181</v>
      </c>
      <c r="P4701" s="17">
        <f t="shared" ca="1" si="328"/>
        <v>0.25786436055554679</v>
      </c>
      <c r="Q4701" s="17">
        <f t="shared" ca="1" si="329"/>
        <v>0.6568680505212513</v>
      </c>
    </row>
    <row r="4702" spans="1:17" x14ac:dyDescent="0.35">
      <c r="A4702" t="s">
        <v>1896</v>
      </c>
      <c r="B4702" t="s">
        <v>51</v>
      </c>
      <c r="C4702" t="s">
        <v>52</v>
      </c>
      <c r="D4702" t="s">
        <v>14</v>
      </c>
      <c r="E4702" t="s">
        <v>21</v>
      </c>
      <c r="F4702" t="s">
        <v>22</v>
      </c>
      <c r="G4702" t="s">
        <v>3040</v>
      </c>
      <c r="H4702">
        <v>87.7</v>
      </c>
      <c r="I4702">
        <v>435</v>
      </c>
      <c r="J4702">
        <v>12793.928146</v>
      </c>
      <c r="K4702">
        <v>12793.928146</v>
      </c>
      <c r="L4702" s="17">
        <f>IF($E4702&lt;&gt;"",VLOOKUP($E4702,GEMWs!$E$14:$L$20,7,FALSE),"")</f>
        <v>37.754918937403332</v>
      </c>
      <c r="M4702" s="17">
        <f>IF($E4702&lt;&gt;"",VLOOKUP($E4702,GEMWs!$E$14:$L$20,8,FALSE),"")</f>
        <v>96.174593288388181</v>
      </c>
      <c r="N4702" s="17">
        <f t="shared" si="330"/>
        <v>12793.928146</v>
      </c>
      <c r="O4702" s="17">
        <f t="shared" si="331"/>
        <v>12793.928146</v>
      </c>
      <c r="P4702" s="17">
        <f t="shared" si="328"/>
        <v>6.8548141742862025E-3</v>
      </c>
      <c r="Q4702" s="17">
        <f t="shared" si="329"/>
        <v>6.8548141742862025E-3</v>
      </c>
    </row>
    <row r="4703" spans="1:17" x14ac:dyDescent="0.35">
      <c r="A4703" t="s">
        <v>1896</v>
      </c>
      <c r="B4703" t="s">
        <v>584</v>
      </c>
      <c r="D4703" t="s">
        <v>14</v>
      </c>
      <c r="E4703" t="s">
        <v>21</v>
      </c>
      <c r="G4703" t="s">
        <v>3040</v>
      </c>
      <c r="H4703">
        <v>1.2</v>
      </c>
      <c r="J4703">
        <v>0</v>
      </c>
      <c r="K4703">
        <v>0</v>
      </c>
      <c r="L4703" s="17">
        <f>IF($E4703&lt;&gt;"",VLOOKUP($E4703,GEMWs!$E$14:$L$20,7,FALSE),"")</f>
        <v>37.754918937403332</v>
      </c>
      <c r="M4703" s="17">
        <f>IF($E4703&lt;&gt;"",VLOOKUP($E4703,GEMWs!$E$14:$L$20,8,FALSE),"")</f>
        <v>96.174593288388181</v>
      </c>
      <c r="N4703" s="17">
        <f t="shared" ca="1" si="330"/>
        <v>37.754918937403332</v>
      </c>
      <c r="O4703" s="17">
        <f t="shared" ca="1" si="331"/>
        <v>96.174593288388181</v>
      </c>
      <c r="P4703" s="17">
        <f t="shared" ca="1" si="328"/>
        <v>1.2477307768816779E-2</v>
      </c>
      <c r="Q4703" s="17">
        <f t="shared" ca="1" si="329"/>
        <v>3.1783937928447643E-2</v>
      </c>
    </row>
    <row r="4704" spans="1:17" x14ac:dyDescent="0.35">
      <c r="A4704" t="s">
        <v>1896</v>
      </c>
      <c r="B4704" t="s">
        <v>55</v>
      </c>
      <c r="C4704" t="s">
        <v>56</v>
      </c>
      <c r="D4704" t="s">
        <v>14</v>
      </c>
      <c r="E4704" t="s">
        <v>21</v>
      </c>
      <c r="F4704" t="s">
        <v>14</v>
      </c>
      <c r="G4704" t="s">
        <v>3040</v>
      </c>
      <c r="H4704">
        <v>83.5</v>
      </c>
      <c r="I4704">
        <v>332</v>
      </c>
      <c r="J4704">
        <v>80.760000000000005</v>
      </c>
      <c r="K4704">
        <v>1000</v>
      </c>
      <c r="L4704" s="17">
        <f>IF($E4704&lt;&gt;"",VLOOKUP($E4704,GEMWs!$E$14:$L$20,7,FALSE),"")</f>
        <v>37.754918937403332</v>
      </c>
      <c r="M4704" s="17">
        <f>IF($E4704&lt;&gt;"",VLOOKUP($E4704,GEMWs!$E$14:$L$20,8,FALSE),"")</f>
        <v>96.174593288388181</v>
      </c>
      <c r="N4704" s="17">
        <f t="shared" si="330"/>
        <v>80.760000000000005</v>
      </c>
      <c r="O4704" s="17">
        <f t="shared" si="331"/>
        <v>1000</v>
      </c>
      <c r="P4704" s="17">
        <f t="shared" si="328"/>
        <v>8.3500000000000005E-2</v>
      </c>
      <c r="Q4704" s="17">
        <f t="shared" si="329"/>
        <v>1.0339276869737493</v>
      </c>
    </row>
    <row r="4705" spans="1:17" x14ac:dyDescent="0.35">
      <c r="A4705" t="s">
        <v>1896</v>
      </c>
      <c r="B4705" t="s">
        <v>2987</v>
      </c>
      <c r="D4705" t="s">
        <v>14</v>
      </c>
      <c r="E4705" t="s">
        <v>21</v>
      </c>
      <c r="G4705" t="s">
        <v>3040</v>
      </c>
      <c r="H4705">
        <v>5</v>
      </c>
      <c r="J4705">
        <v>0</v>
      </c>
      <c r="K4705">
        <v>0</v>
      </c>
      <c r="L4705" s="17">
        <f>IF($E4705&lt;&gt;"",VLOOKUP($E4705,GEMWs!$E$14:$L$20,7,FALSE),"")</f>
        <v>37.754918937403332</v>
      </c>
      <c r="M4705" s="17">
        <f>IF($E4705&lt;&gt;"",VLOOKUP($E4705,GEMWs!$E$14:$L$20,8,FALSE),"")</f>
        <v>96.174593288388181</v>
      </c>
      <c r="N4705" s="17">
        <f t="shared" ca="1" si="330"/>
        <v>37.754918937403332</v>
      </c>
      <c r="O4705" s="17">
        <f t="shared" ca="1" si="331"/>
        <v>96.174593288388181</v>
      </c>
      <c r="P4705" s="17">
        <f t="shared" ca="1" si="328"/>
        <v>5.1988782370069916E-2</v>
      </c>
      <c r="Q4705" s="17">
        <f t="shared" ca="1" si="329"/>
        <v>0.13243307470186519</v>
      </c>
    </row>
    <row r="4706" spans="1:17" x14ac:dyDescent="0.35">
      <c r="A4706" t="s">
        <v>1896</v>
      </c>
      <c r="B4706" t="s">
        <v>1018</v>
      </c>
      <c r="C4706" t="s">
        <v>1019</v>
      </c>
      <c r="D4706" t="s">
        <v>14</v>
      </c>
      <c r="E4706" t="s">
        <v>21</v>
      </c>
      <c r="F4706" t="s">
        <v>22</v>
      </c>
      <c r="G4706" t="s">
        <v>3040</v>
      </c>
      <c r="H4706">
        <v>15.1</v>
      </c>
      <c r="I4706">
        <v>449</v>
      </c>
      <c r="J4706">
        <v>2419.3650859999998</v>
      </c>
      <c r="K4706">
        <v>2419.3650859999998</v>
      </c>
      <c r="L4706" s="17">
        <f>IF($E4706&lt;&gt;"",VLOOKUP($E4706,GEMWs!$E$14:$L$20,7,FALSE),"")</f>
        <v>37.754918937403332</v>
      </c>
      <c r="M4706" s="17">
        <f>IF($E4706&lt;&gt;"",VLOOKUP($E4706,GEMWs!$E$14:$L$20,8,FALSE),"")</f>
        <v>96.174593288388181</v>
      </c>
      <c r="N4706" s="17">
        <f t="shared" si="330"/>
        <v>2419.3650859999998</v>
      </c>
      <c r="O4706" s="17">
        <f t="shared" si="331"/>
        <v>2419.3650859999998</v>
      </c>
      <c r="P4706" s="17">
        <f t="shared" si="328"/>
        <v>6.2413068979867061E-3</v>
      </c>
      <c r="Q4706" s="17">
        <f t="shared" si="329"/>
        <v>6.2413068979867061E-3</v>
      </c>
    </row>
    <row r="4707" spans="1:17" x14ac:dyDescent="0.35">
      <c r="A4707" t="s">
        <v>1903</v>
      </c>
      <c r="B4707" t="s">
        <v>168</v>
      </c>
      <c r="C4707" t="s">
        <v>169</v>
      </c>
      <c r="D4707" t="s">
        <v>14</v>
      </c>
      <c r="E4707" t="s">
        <v>21</v>
      </c>
      <c r="F4707" t="s">
        <v>22</v>
      </c>
      <c r="G4707" t="s">
        <v>3040</v>
      </c>
      <c r="H4707">
        <v>1875.4</v>
      </c>
      <c r="I4707">
        <v>7</v>
      </c>
      <c r="J4707">
        <v>4540</v>
      </c>
      <c r="K4707">
        <v>21364</v>
      </c>
      <c r="L4707" s="17">
        <f>IF($E4707&lt;&gt;"",VLOOKUP($E4707,GEMWs!$E$14:$L$20,7,FALSE),"")</f>
        <v>37.754918937403332</v>
      </c>
      <c r="M4707" s="17">
        <f>IF($E4707&lt;&gt;"",VLOOKUP($E4707,GEMWs!$E$14:$L$20,8,FALSE),"")</f>
        <v>96.174593288388181</v>
      </c>
      <c r="N4707" s="17">
        <f t="shared" si="330"/>
        <v>4540</v>
      </c>
      <c r="O4707" s="17">
        <f t="shared" si="331"/>
        <v>21364</v>
      </c>
      <c r="P4707" s="17">
        <f t="shared" si="328"/>
        <v>8.7783186669163085E-2</v>
      </c>
      <c r="Q4707" s="17">
        <f t="shared" si="329"/>
        <v>0.41308370044052867</v>
      </c>
    </row>
    <row r="4708" spans="1:17" x14ac:dyDescent="0.35">
      <c r="A4708" t="s">
        <v>1903</v>
      </c>
      <c r="B4708" t="s">
        <v>1908</v>
      </c>
      <c r="C4708" t="s">
        <v>1909</v>
      </c>
      <c r="D4708" t="s">
        <v>22</v>
      </c>
      <c r="G4708" t="s">
        <v>3040</v>
      </c>
      <c r="H4708">
        <v>49.7</v>
      </c>
      <c r="J4708">
        <v>0</v>
      </c>
      <c r="K4708">
        <v>0</v>
      </c>
      <c r="L4708" s="17" t="str">
        <f>IF($E4708&lt;&gt;"",VLOOKUP($E4708,GEMWs!$E$14:$L$20,7,FALSE),"")</f>
        <v/>
      </c>
      <c r="M4708" s="17" t="str">
        <f>IF($E4708&lt;&gt;"",VLOOKUP($E4708,GEMWs!$E$14:$L$20,8,FALSE),"")</f>
        <v/>
      </c>
      <c r="N4708" s="17">
        <f t="shared" ca="1" si="330"/>
        <v>0</v>
      </c>
      <c r="O4708" s="17">
        <f t="shared" ca="1" si="331"/>
        <v>0</v>
      </c>
      <c r="P4708" s="17">
        <f t="shared" ca="1" si="328"/>
        <v>0</v>
      </c>
      <c r="Q4708" s="17">
        <f t="shared" ca="1" si="329"/>
        <v>0</v>
      </c>
    </row>
    <row r="4709" spans="1:17" x14ac:dyDescent="0.35">
      <c r="A4709" t="s">
        <v>1903</v>
      </c>
      <c r="B4709" t="s">
        <v>1345</v>
      </c>
      <c r="C4709" t="s">
        <v>158</v>
      </c>
      <c r="D4709" t="s">
        <v>14</v>
      </c>
      <c r="E4709" t="s">
        <v>21</v>
      </c>
      <c r="G4709" t="s">
        <v>3040</v>
      </c>
      <c r="H4709">
        <v>30.4</v>
      </c>
      <c r="J4709">
        <v>0</v>
      </c>
      <c r="K4709">
        <v>0</v>
      </c>
      <c r="L4709" s="17">
        <f>IF($E4709&lt;&gt;"",VLOOKUP($E4709,GEMWs!$E$14:$L$20,7,FALSE),"")</f>
        <v>37.754918937403332</v>
      </c>
      <c r="M4709" s="17">
        <f>IF($E4709&lt;&gt;"",VLOOKUP($E4709,GEMWs!$E$14:$L$20,8,FALSE),"")</f>
        <v>96.174593288388181</v>
      </c>
      <c r="N4709" s="17">
        <f t="shared" ca="1" si="330"/>
        <v>37.754918937403332</v>
      </c>
      <c r="O4709" s="17">
        <f t="shared" ca="1" si="331"/>
        <v>96.174593288388181</v>
      </c>
      <c r="P4709" s="17">
        <f t="shared" ca="1" si="328"/>
        <v>0.31609179681002508</v>
      </c>
      <c r="Q4709" s="17">
        <f t="shared" ca="1" si="329"/>
        <v>0.80519309418734031</v>
      </c>
    </row>
    <row r="4710" spans="1:17" x14ac:dyDescent="0.35">
      <c r="A4710" t="s">
        <v>1903</v>
      </c>
      <c r="B4710" t="s">
        <v>1046</v>
      </c>
      <c r="C4710" t="s">
        <v>1047</v>
      </c>
      <c r="D4710" t="s">
        <v>14</v>
      </c>
      <c r="E4710" t="s">
        <v>21</v>
      </c>
      <c r="F4710" t="s">
        <v>14</v>
      </c>
      <c r="G4710" t="s">
        <v>3040</v>
      </c>
      <c r="H4710">
        <v>10.199999999999999</v>
      </c>
      <c r="I4710">
        <v>44</v>
      </c>
      <c r="J4710">
        <v>56.287042</v>
      </c>
      <c r="K4710">
        <v>1078.612703</v>
      </c>
      <c r="L4710" s="17">
        <f>IF($E4710&lt;&gt;"",VLOOKUP($E4710,GEMWs!$E$14:$L$20,7,FALSE),"")</f>
        <v>37.754918937403332</v>
      </c>
      <c r="M4710" s="17">
        <f>IF($E4710&lt;&gt;"",VLOOKUP($E4710,GEMWs!$E$14:$L$20,8,FALSE),"")</f>
        <v>96.174593288388181</v>
      </c>
      <c r="N4710" s="17">
        <f t="shared" si="330"/>
        <v>56.287042</v>
      </c>
      <c r="O4710" s="17">
        <f t="shared" si="331"/>
        <v>1078.612703</v>
      </c>
      <c r="P4710" s="17">
        <f t="shared" si="328"/>
        <v>9.4565917605366825E-3</v>
      </c>
      <c r="Q4710" s="17">
        <f t="shared" si="329"/>
        <v>0.18121399948499692</v>
      </c>
    </row>
    <row r="4711" spans="1:17" x14ac:dyDescent="0.35">
      <c r="A4711" t="s">
        <v>1903</v>
      </c>
      <c r="B4711" t="s">
        <v>1667</v>
      </c>
      <c r="D4711" t="s">
        <v>22</v>
      </c>
      <c r="G4711" t="s">
        <v>3040</v>
      </c>
      <c r="H4711">
        <v>2401.6</v>
      </c>
      <c r="J4711">
        <v>0</v>
      </c>
      <c r="K4711">
        <v>0</v>
      </c>
      <c r="L4711" s="17" t="str">
        <f>IF($E4711&lt;&gt;"",VLOOKUP($E4711,GEMWs!$E$14:$L$20,7,FALSE),"")</f>
        <v/>
      </c>
      <c r="M4711" s="17" t="str">
        <f>IF($E4711&lt;&gt;"",VLOOKUP($E4711,GEMWs!$E$14:$L$20,8,FALSE),"")</f>
        <v/>
      </c>
      <c r="N4711" s="17">
        <f t="shared" ca="1" si="330"/>
        <v>0</v>
      </c>
      <c r="O4711" s="17">
        <f t="shared" ca="1" si="331"/>
        <v>0</v>
      </c>
      <c r="P4711" s="17">
        <f t="shared" ca="1" si="328"/>
        <v>0</v>
      </c>
      <c r="Q4711" s="17">
        <f t="shared" ca="1" si="329"/>
        <v>0</v>
      </c>
    </row>
    <row r="4712" spans="1:17" x14ac:dyDescent="0.35">
      <c r="A4712" t="s">
        <v>1903</v>
      </c>
      <c r="B4712" t="s">
        <v>97</v>
      </c>
      <c r="C4712" t="s">
        <v>98</v>
      </c>
      <c r="D4712" t="s">
        <v>14</v>
      </c>
      <c r="E4712" t="s">
        <v>21</v>
      </c>
      <c r="F4712" t="s">
        <v>22</v>
      </c>
      <c r="G4712" t="s">
        <v>3040</v>
      </c>
      <c r="H4712">
        <v>2291</v>
      </c>
      <c r="I4712">
        <v>51</v>
      </c>
      <c r="J4712">
        <v>262000</v>
      </c>
      <c r="K4712">
        <v>262000</v>
      </c>
      <c r="L4712" s="17">
        <f>IF($E4712&lt;&gt;"",VLOOKUP($E4712,GEMWs!$E$14:$L$20,7,FALSE),"")</f>
        <v>37.754918937403332</v>
      </c>
      <c r="M4712" s="17">
        <f>IF($E4712&lt;&gt;"",VLOOKUP($E4712,GEMWs!$E$14:$L$20,8,FALSE),"")</f>
        <v>96.174593288388181</v>
      </c>
      <c r="N4712" s="17">
        <f t="shared" si="330"/>
        <v>262000</v>
      </c>
      <c r="O4712" s="17">
        <f t="shared" si="331"/>
        <v>262000</v>
      </c>
      <c r="P4712" s="17">
        <f t="shared" si="328"/>
        <v>8.7442748091603045E-3</v>
      </c>
      <c r="Q4712" s="17">
        <f t="shared" si="329"/>
        <v>8.7442748091603045E-3</v>
      </c>
    </row>
    <row r="4713" spans="1:17" x14ac:dyDescent="0.35">
      <c r="A4713" t="s">
        <v>1903</v>
      </c>
      <c r="B4713" t="s">
        <v>19</v>
      </c>
      <c r="C4713" t="s">
        <v>20</v>
      </c>
      <c r="D4713" t="s">
        <v>14</v>
      </c>
      <c r="E4713" t="s">
        <v>21</v>
      </c>
      <c r="F4713" t="s">
        <v>22</v>
      </c>
      <c r="G4713" t="s">
        <v>3040</v>
      </c>
      <c r="H4713">
        <v>1049.7</v>
      </c>
      <c r="I4713">
        <v>52</v>
      </c>
      <c r="J4713">
        <v>1818</v>
      </c>
      <c r="K4713">
        <v>5000</v>
      </c>
      <c r="L4713" s="17">
        <f>IF($E4713&lt;&gt;"",VLOOKUP($E4713,GEMWs!$E$14:$L$20,7,FALSE),"")</f>
        <v>37.754918937403332</v>
      </c>
      <c r="M4713" s="17">
        <f>IF($E4713&lt;&gt;"",VLOOKUP($E4713,GEMWs!$E$14:$L$20,8,FALSE),"")</f>
        <v>96.174593288388181</v>
      </c>
      <c r="N4713" s="17">
        <f t="shared" si="330"/>
        <v>1818</v>
      </c>
      <c r="O4713" s="17">
        <f t="shared" si="331"/>
        <v>5000</v>
      </c>
      <c r="P4713" s="17">
        <f t="shared" si="328"/>
        <v>0.20994000000000002</v>
      </c>
      <c r="Q4713" s="17">
        <f t="shared" si="329"/>
        <v>0.57739273927392742</v>
      </c>
    </row>
    <row r="4714" spans="1:17" x14ac:dyDescent="0.35">
      <c r="A4714" t="s">
        <v>1903</v>
      </c>
      <c r="B4714" t="s">
        <v>218</v>
      </c>
      <c r="C4714" t="s">
        <v>219</v>
      </c>
      <c r="D4714" t="s">
        <v>14</v>
      </c>
      <c r="E4714" t="s">
        <v>21</v>
      </c>
      <c r="F4714" t="s">
        <v>22</v>
      </c>
      <c r="G4714" t="s">
        <v>3040</v>
      </c>
      <c r="H4714">
        <v>1103</v>
      </c>
      <c r="I4714">
        <v>483</v>
      </c>
      <c r="J4714">
        <v>100</v>
      </c>
      <c r="K4714">
        <v>750</v>
      </c>
      <c r="L4714" s="17">
        <f>IF($E4714&lt;&gt;"",VLOOKUP($E4714,GEMWs!$E$14:$L$20,7,FALSE),"")</f>
        <v>37.754918937403332</v>
      </c>
      <c r="M4714" s="17">
        <f>IF($E4714&lt;&gt;"",VLOOKUP($E4714,GEMWs!$E$14:$L$20,8,FALSE),"")</f>
        <v>96.174593288388181</v>
      </c>
      <c r="N4714" s="17">
        <f t="shared" si="330"/>
        <v>100</v>
      </c>
      <c r="O4714" s="17">
        <f t="shared" si="331"/>
        <v>750</v>
      </c>
      <c r="P4714" s="17">
        <f t="shared" si="328"/>
        <v>1.4706666666666666</v>
      </c>
      <c r="Q4714" s="17">
        <f t="shared" si="329"/>
        <v>11.03</v>
      </c>
    </row>
    <row r="4715" spans="1:17" x14ac:dyDescent="0.35">
      <c r="A4715" t="s">
        <v>1903</v>
      </c>
      <c r="B4715" t="s">
        <v>649</v>
      </c>
      <c r="C4715" t="s">
        <v>650</v>
      </c>
      <c r="D4715" t="s">
        <v>14</v>
      </c>
      <c r="E4715" t="s">
        <v>21</v>
      </c>
      <c r="F4715" t="s">
        <v>22</v>
      </c>
      <c r="G4715" t="s">
        <v>3040</v>
      </c>
      <c r="H4715">
        <v>397</v>
      </c>
      <c r="I4715">
        <v>61</v>
      </c>
      <c r="J4715">
        <v>159.83000000000001</v>
      </c>
      <c r="K4715">
        <v>159.83000000000001</v>
      </c>
      <c r="L4715" s="17">
        <f>IF($E4715&lt;&gt;"",VLOOKUP($E4715,GEMWs!$E$14:$L$20,7,FALSE),"")</f>
        <v>37.754918937403332</v>
      </c>
      <c r="M4715" s="17">
        <f>IF($E4715&lt;&gt;"",VLOOKUP($E4715,GEMWs!$E$14:$L$20,8,FALSE),"")</f>
        <v>96.174593288388181</v>
      </c>
      <c r="N4715" s="17">
        <f t="shared" si="330"/>
        <v>159.83000000000001</v>
      </c>
      <c r="O4715" s="17">
        <f t="shared" si="331"/>
        <v>159.83000000000001</v>
      </c>
      <c r="P4715" s="17">
        <f t="shared" si="328"/>
        <v>2.4838891322029655</v>
      </c>
      <c r="Q4715" s="17">
        <f t="shared" si="329"/>
        <v>2.4838891322029655</v>
      </c>
    </row>
    <row r="4716" spans="1:17" x14ac:dyDescent="0.35">
      <c r="A4716" t="s">
        <v>1903</v>
      </c>
      <c r="B4716" t="s">
        <v>137</v>
      </c>
      <c r="C4716" t="s">
        <v>138</v>
      </c>
      <c r="D4716" t="s">
        <v>14</v>
      </c>
      <c r="E4716" t="s">
        <v>21</v>
      </c>
      <c r="F4716" t="s">
        <v>22</v>
      </c>
      <c r="G4716" t="s">
        <v>3040</v>
      </c>
      <c r="H4716">
        <v>1162.5</v>
      </c>
      <c r="I4716">
        <v>62</v>
      </c>
      <c r="J4716">
        <v>389</v>
      </c>
      <c r="K4716">
        <v>454</v>
      </c>
      <c r="L4716" s="17">
        <f>IF($E4716&lt;&gt;"",VLOOKUP($E4716,GEMWs!$E$14:$L$20,7,FALSE),"")</f>
        <v>37.754918937403332</v>
      </c>
      <c r="M4716" s="17">
        <f>IF($E4716&lt;&gt;"",VLOOKUP($E4716,GEMWs!$E$14:$L$20,8,FALSE),"")</f>
        <v>96.174593288388181</v>
      </c>
      <c r="N4716" s="17">
        <f t="shared" si="330"/>
        <v>389</v>
      </c>
      <c r="O4716" s="17">
        <f t="shared" si="331"/>
        <v>454</v>
      </c>
      <c r="P4716" s="17">
        <f t="shared" si="328"/>
        <v>2.5605726872246697</v>
      </c>
      <c r="Q4716" s="17">
        <f t="shared" si="329"/>
        <v>2.988431876606684</v>
      </c>
    </row>
    <row r="4717" spans="1:17" x14ac:dyDescent="0.35">
      <c r="A4717" t="s">
        <v>1903</v>
      </c>
      <c r="B4717" t="s">
        <v>1604</v>
      </c>
      <c r="C4717" t="s">
        <v>1605</v>
      </c>
      <c r="D4717" t="s">
        <v>14</v>
      </c>
      <c r="E4717" t="s">
        <v>21</v>
      </c>
      <c r="F4717" t="s">
        <v>22</v>
      </c>
      <c r="G4717" t="s">
        <v>3040</v>
      </c>
      <c r="H4717">
        <v>11.3</v>
      </c>
      <c r="I4717">
        <v>65</v>
      </c>
      <c r="J4717">
        <v>737.18</v>
      </c>
      <c r="K4717">
        <v>1259.72</v>
      </c>
      <c r="L4717" s="17">
        <f>IF($E4717&lt;&gt;"",VLOOKUP($E4717,GEMWs!$E$14:$L$20,7,FALSE),"")</f>
        <v>37.754918937403332</v>
      </c>
      <c r="M4717" s="17">
        <f>IF($E4717&lt;&gt;"",VLOOKUP($E4717,GEMWs!$E$14:$L$20,8,FALSE),"")</f>
        <v>96.174593288388181</v>
      </c>
      <c r="N4717" s="17">
        <f t="shared" si="330"/>
        <v>737.18</v>
      </c>
      <c r="O4717" s="17">
        <f t="shared" si="331"/>
        <v>1259.72</v>
      </c>
      <c r="P4717" s="17">
        <f t="shared" si="328"/>
        <v>8.9702473565554247E-3</v>
      </c>
      <c r="Q4717" s="17">
        <f t="shared" si="329"/>
        <v>1.532868498874088E-2</v>
      </c>
    </row>
    <row r="4718" spans="1:17" x14ac:dyDescent="0.35">
      <c r="A4718" t="s">
        <v>1903</v>
      </c>
      <c r="B4718" t="s">
        <v>1158</v>
      </c>
      <c r="C4718" t="s">
        <v>1159</v>
      </c>
      <c r="D4718" t="s">
        <v>14</v>
      </c>
      <c r="E4718" t="s">
        <v>21</v>
      </c>
      <c r="F4718" t="s">
        <v>22</v>
      </c>
      <c r="G4718" t="s">
        <v>3040</v>
      </c>
      <c r="H4718">
        <v>12</v>
      </c>
      <c r="I4718">
        <v>70</v>
      </c>
      <c r="J4718">
        <v>80</v>
      </c>
      <c r="K4718">
        <v>110</v>
      </c>
      <c r="L4718" s="17">
        <f>IF($E4718&lt;&gt;"",VLOOKUP($E4718,GEMWs!$E$14:$L$20,7,FALSE),"")</f>
        <v>37.754918937403332</v>
      </c>
      <c r="M4718" s="17">
        <f>IF($E4718&lt;&gt;"",VLOOKUP($E4718,GEMWs!$E$14:$L$20,8,FALSE),"")</f>
        <v>96.174593288388181</v>
      </c>
      <c r="N4718" s="17">
        <f t="shared" si="330"/>
        <v>80</v>
      </c>
      <c r="O4718" s="17">
        <f t="shared" si="331"/>
        <v>110</v>
      </c>
      <c r="P4718" s="17">
        <f t="shared" si="328"/>
        <v>0.10909090909090909</v>
      </c>
      <c r="Q4718" s="17">
        <f t="shared" si="329"/>
        <v>0.15</v>
      </c>
    </row>
    <row r="4719" spans="1:17" x14ac:dyDescent="0.35">
      <c r="A4719" t="s">
        <v>1903</v>
      </c>
      <c r="B4719" t="s">
        <v>1327</v>
      </c>
      <c r="C4719" t="s">
        <v>1328</v>
      </c>
      <c r="D4719" t="s">
        <v>14</v>
      </c>
      <c r="E4719" t="s">
        <v>21</v>
      </c>
      <c r="F4719" t="s">
        <v>22</v>
      </c>
      <c r="G4719" t="s">
        <v>3040</v>
      </c>
      <c r="H4719">
        <v>36.299999999999997</v>
      </c>
      <c r="I4719">
        <v>80</v>
      </c>
      <c r="J4719">
        <v>13.39035</v>
      </c>
      <c r="K4719">
        <v>446.82182899999998</v>
      </c>
      <c r="L4719" s="17">
        <f>IF($E4719&lt;&gt;"",VLOOKUP($E4719,GEMWs!$E$14:$L$20,7,FALSE),"")</f>
        <v>37.754918937403332</v>
      </c>
      <c r="M4719" s="17">
        <f>IF($E4719&lt;&gt;"",VLOOKUP($E4719,GEMWs!$E$14:$L$20,8,FALSE),"")</f>
        <v>96.174593288388181</v>
      </c>
      <c r="N4719" s="17">
        <f t="shared" si="330"/>
        <v>13.39035</v>
      </c>
      <c r="O4719" s="17">
        <f t="shared" si="331"/>
        <v>446.82182899999998</v>
      </c>
      <c r="P4719" s="17">
        <f t="shared" si="328"/>
        <v>8.1240435547297304E-2</v>
      </c>
      <c r="Q4719" s="17">
        <f t="shared" si="329"/>
        <v>2.710907481880608</v>
      </c>
    </row>
    <row r="4720" spans="1:17" x14ac:dyDescent="0.35">
      <c r="A4720" t="s">
        <v>1903</v>
      </c>
      <c r="B4720" t="s">
        <v>170</v>
      </c>
      <c r="C4720" t="s">
        <v>171</v>
      </c>
      <c r="D4720" t="s">
        <v>14</v>
      </c>
      <c r="E4720" t="s">
        <v>21</v>
      </c>
      <c r="F4720" t="s">
        <v>22</v>
      </c>
      <c r="G4720" t="s">
        <v>3040</v>
      </c>
      <c r="H4720">
        <v>177.4</v>
      </c>
      <c r="I4720">
        <v>114</v>
      </c>
      <c r="J4720">
        <v>15000</v>
      </c>
      <c r="K4720">
        <v>20000</v>
      </c>
      <c r="L4720" s="17">
        <f>IF($E4720&lt;&gt;"",VLOOKUP($E4720,GEMWs!$E$14:$L$20,7,FALSE),"")</f>
        <v>37.754918937403332</v>
      </c>
      <c r="M4720" s="17">
        <f>IF($E4720&lt;&gt;"",VLOOKUP($E4720,GEMWs!$E$14:$L$20,8,FALSE),"")</f>
        <v>96.174593288388181</v>
      </c>
      <c r="N4720" s="17">
        <f t="shared" si="330"/>
        <v>15000</v>
      </c>
      <c r="O4720" s="17">
        <f t="shared" si="331"/>
        <v>20000</v>
      </c>
      <c r="P4720" s="17">
        <f t="shared" si="328"/>
        <v>8.8700000000000011E-3</v>
      </c>
      <c r="Q4720" s="17">
        <f t="shared" si="329"/>
        <v>1.1826666666666668E-2</v>
      </c>
    </row>
    <row r="4721" spans="1:17" x14ac:dyDescent="0.35">
      <c r="A4721" t="s">
        <v>1903</v>
      </c>
      <c r="B4721" t="s">
        <v>1346</v>
      </c>
      <c r="C4721" t="s">
        <v>1347</v>
      </c>
      <c r="D4721" t="s">
        <v>14</v>
      </c>
      <c r="E4721" t="s">
        <v>21</v>
      </c>
      <c r="G4721" t="s">
        <v>3040</v>
      </c>
      <c r="H4721">
        <v>49.9</v>
      </c>
      <c r="J4721">
        <v>0</v>
      </c>
      <c r="K4721">
        <v>0</v>
      </c>
      <c r="L4721" s="17">
        <f>IF($E4721&lt;&gt;"",VLOOKUP($E4721,GEMWs!$E$14:$L$20,7,FALSE),"")</f>
        <v>37.754918937403332</v>
      </c>
      <c r="M4721" s="17">
        <f>IF($E4721&lt;&gt;"",VLOOKUP($E4721,GEMWs!$E$14:$L$20,8,FALSE),"")</f>
        <v>96.174593288388181</v>
      </c>
      <c r="N4721" s="17">
        <f t="shared" ca="1" si="330"/>
        <v>37.754918937403332</v>
      </c>
      <c r="O4721" s="17">
        <f t="shared" ca="1" si="331"/>
        <v>96.174593288388181</v>
      </c>
      <c r="P4721" s="17">
        <f t="shared" ca="1" si="328"/>
        <v>0.51884804805329776</v>
      </c>
      <c r="Q4721" s="17">
        <f t="shared" ca="1" si="329"/>
        <v>1.3216820855246145</v>
      </c>
    </row>
    <row r="4722" spans="1:17" x14ac:dyDescent="0.35">
      <c r="A4722" t="s">
        <v>1903</v>
      </c>
      <c r="B4722" t="s">
        <v>206</v>
      </c>
      <c r="C4722" t="s">
        <v>207</v>
      </c>
      <c r="D4722" t="s">
        <v>14</v>
      </c>
      <c r="E4722" t="s">
        <v>21</v>
      </c>
      <c r="F4722" t="s">
        <v>22</v>
      </c>
      <c r="G4722" t="s">
        <v>3040</v>
      </c>
      <c r="H4722">
        <v>88.7</v>
      </c>
      <c r="I4722">
        <v>134</v>
      </c>
      <c r="J4722">
        <v>1000</v>
      </c>
      <c r="K4722">
        <v>1000</v>
      </c>
      <c r="L4722" s="17">
        <f>IF($E4722&lt;&gt;"",VLOOKUP($E4722,GEMWs!$E$14:$L$20,7,FALSE),"")</f>
        <v>37.754918937403332</v>
      </c>
      <c r="M4722" s="17">
        <f>IF($E4722&lt;&gt;"",VLOOKUP($E4722,GEMWs!$E$14:$L$20,8,FALSE),"")</f>
        <v>96.174593288388181</v>
      </c>
      <c r="N4722" s="17">
        <f t="shared" si="330"/>
        <v>1000</v>
      </c>
      <c r="O4722" s="17">
        <f t="shared" si="331"/>
        <v>1000</v>
      </c>
      <c r="P4722" s="17">
        <f t="shared" si="328"/>
        <v>8.8700000000000001E-2</v>
      </c>
      <c r="Q4722" s="17">
        <f t="shared" si="329"/>
        <v>8.8700000000000001E-2</v>
      </c>
    </row>
    <row r="4723" spans="1:17" x14ac:dyDescent="0.35">
      <c r="A4723" t="s">
        <v>1903</v>
      </c>
      <c r="B4723" t="s">
        <v>277</v>
      </c>
      <c r="C4723" t="s">
        <v>278</v>
      </c>
      <c r="D4723" t="s">
        <v>14</v>
      </c>
      <c r="E4723" t="s">
        <v>21</v>
      </c>
      <c r="F4723" t="s">
        <v>22</v>
      </c>
      <c r="G4723" t="s">
        <v>3040</v>
      </c>
      <c r="H4723">
        <v>35.799999999999997</v>
      </c>
      <c r="I4723">
        <v>138</v>
      </c>
      <c r="J4723">
        <v>217.80402699999999</v>
      </c>
      <c r="K4723">
        <v>283.52520700000002</v>
      </c>
      <c r="L4723" s="17">
        <f>IF($E4723&lt;&gt;"",VLOOKUP($E4723,GEMWs!$E$14:$L$20,7,FALSE),"")</f>
        <v>37.754918937403332</v>
      </c>
      <c r="M4723" s="17">
        <f>IF($E4723&lt;&gt;"",VLOOKUP($E4723,GEMWs!$E$14:$L$20,8,FALSE),"")</f>
        <v>96.174593288388181</v>
      </c>
      <c r="N4723" s="17">
        <f t="shared" si="330"/>
        <v>217.80402699999999</v>
      </c>
      <c r="O4723" s="17">
        <f t="shared" si="331"/>
        <v>283.52520700000002</v>
      </c>
      <c r="P4723" s="17">
        <f t="shared" si="328"/>
        <v>0.12626743272248098</v>
      </c>
      <c r="Q4723" s="17">
        <f t="shared" si="329"/>
        <v>0.16436794348159595</v>
      </c>
    </row>
    <row r="4724" spans="1:17" x14ac:dyDescent="0.35">
      <c r="A4724" t="s">
        <v>1903</v>
      </c>
      <c r="B4724" t="s">
        <v>1329</v>
      </c>
      <c r="C4724" t="s">
        <v>1330</v>
      </c>
      <c r="D4724" t="s">
        <v>14</v>
      </c>
      <c r="E4724" t="s">
        <v>21</v>
      </c>
      <c r="F4724" t="s">
        <v>22</v>
      </c>
      <c r="G4724" t="s">
        <v>3040</v>
      </c>
      <c r="H4724">
        <v>22</v>
      </c>
      <c r="I4724">
        <v>144</v>
      </c>
      <c r="J4724">
        <v>658.21535400000005</v>
      </c>
      <c r="K4724">
        <v>771.73783300000002</v>
      </c>
      <c r="L4724" s="17">
        <f>IF($E4724&lt;&gt;"",VLOOKUP($E4724,GEMWs!$E$14:$L$20,7,FALSE),"")</f>
        <v>37.754918937403332</v>
      </c>
      <c r="M4724" s="17">
        <f>IF($E4724&lt;&gt;"",VLOOKUP($E4724,GEMWs!$E$14:$L$20,8,FALSE),"")</f>
        <v>96.174593288388181</v>
      </c>
      <c r="N4724" s="17">
        <f t="shared" si="330"/>
        <v>658.21535400000005</v>
      </c>
      <c r="O4724" s="17">
        <f t="shared" si="331"/>
        <v>771.73783300000002</v>
      </c>
      <c r="P4724" s="17">
        <f t="shared" si="328"/>
        <v>2.8507090179159325E-2</v>
      </c>
      <c r="Q4724" s="17">
        <f t="shared" si="329"/>
        <v>3.3423711352682905E-2</v>
      </c>
    </row>
    <row r="4725" spans="1:17" x14ac:dyDescent="0.35">
      <c r="A4725" t="s">
        <v>1903</v>
      </c>
      <c r="B4725" t="s">
        <v>1331</v>
      </c>
      <c r="C4725" t="s">
        <v>1332</v>
      </c>
      <c r="D4725" t="s">
        <v>14</v>
      </c>
      <c r="E4725" t="s">
        <v>21</v>
      </c>
      <c r="F4725" t="s">
        <v>22</v>
      </c>
      <c r="G4725" t="s">
        <v>3040</v>
      </c>
      <c r="H4725">
        <v>203.2</v>
      </c>
      <c r="I4725">
        <v>149</v>
      </c>
      <c r="J4725">
        <v>18.75</v>
      </c>
      <c r="K4725">
        <v>298</v>
      </c>
      <c r="L4725" s="17">
        <f>IF($E4725&lt;&gt;"",VLOOKUP($E4725,GEMWs!$E$14:$L$20,7,FALSE),"")</f>
        <v>37.754918937403332</v>
      </c>
      <c r="M4725" s="17">
        <f>IF($E4725&lt;&gt;"",VLOOKUP($E4725,GEMWs!$E$14:$L$20,8,FALSE),"")</f>
        <v>96.174593288388181</v>
      </c>
      <c r="N4725" s="17">
        <f t="shared" si="330"/>
        <v>18.75</v>
      </c>
      <c r="O4725" s="17">
        <f t="shared" si="331"/>
        <v>298</v>
      </c>
      <c r="P4725" s="17">
        <f t="shared" si="328"/>
        <v>0.68187919463087243</v>
      </c>
      <c r="Q4725" s="17">
        <f t="shared" si="329"/>
        <v>10.837333333333333</v>
      </c>
    </row>
    <row r="4726" spans="1:17" x14ac:dyDescent="0.35">
      <c r="A4726" t="s">
        <v>1903</v>
      </c>
      <c r="B4726" t="s">
        <v>121</v>
      </c>
      <c r="D4726" t="s">
        <v>22</v>
      </c>
      <c r="G4726" t="s">
        <v>3040</v>
      </c>
      <c r="H4726">
        <v>143.4</v>
      </c>
      <c r="J4726">
        <v>0</v>
      </c>
      <c r="K4726">
        <v>0</v>
      </c>
      <c r="L4726" s="17" t="str">
        <f>IF($E4726&lt;&gt;"",VLOOKUP($E4726,GEMWs!$E$14:$L$20,7,FALSE),"")</f>
        <v/>
      </c>
      <c r="M4726" s="17" t="str">
        <f>IF($E4726&lt;&gt;"",VLOOKUP($E4726,GEMWs!$E$14:$L$20,8,FALSE),"")</f>
        <v/>
      </c>
      <c r="N4726" s="17">
        <f t="shared" ca="1" si="330"/>
        <v>0</v>
      </c>
      <c r="O4726" s="17">
        <f t="shared" ca="1" si="331"/>
        <v>0</v>
      </c>
      <c r="P4726" s="17">
        <f t="shared" ca="1" si="328"/>
        <v>0</v>
      </c>
      <c r="Q4726" s="17">
        <f t="shared" ca="1" si="329"/>
        <v>0</v>
      </c>
    </row>
    <row r="4727" spans="1:17" x14ac:dyDescent="0.35">
      <c r="A4727" t="s">
        <v>1903</v>
      </c>
      <c r="B4727" t="s">
        <v>188</v>
      </c>
      <c r="C4727" t="s">
        <v>189</v>
      </c>
      <c r="D4727" t="s">
        <v>14</v>
      </c>
      <c r="E4727" t="s">
        <v>18</v>
      </c>
      <c r="F4727" t="s">
        <v>22</v>
      </c>
      <c r="G4727" t="s">
        <v>3040</v>
      </c>
      <c r="H4727">
        <v>75.8</v>
      </c>
      <c r="I4727">
        <v>156</v>
      </c>
      <c r="J4727">
        <v>14411.9</v>
      </c>
      <c r="K4727">
        <v>16561.68</v>
      </c>
      <c r="L4727" s="17">
        <f>IF($E4727&lt;&gt;"",VLOOKUP($E4727,GEMWs!$E$14:$L$20,7,FALSE),"")</f>
        <v>5950.3939027696888</v>
      </c>
      <c r="M4727" s="17">
        <f>IF($E4727&lt;&gt;"",VLOOKUP($E4727,GEMWs!$E$14:$L$20,8,FALSE),"")</f>
        <v>10539.430626954083</v>
      </c>
      <c r="N4727" s="17">
        <f t="shared" si="330"/>
        <v>14411.9</v>
      </c>
      <c r="O4727" s="17">
        <f t="shared" si="331"/>
        <v>16561.68</v>
      </c>
      <c r="P4727" s="17">
        <f t="shared" si="328"/>
        <v>4.5768303698658589E-3</v>
      </c>
      <c r="Q4727" s="17">
        <f t="shared" si="329"/>
        <v>5.2595424614381167E-3</v>
      </c>
    </row>
    <row r="4728" spans="1:17" x14ac:dyDescent="0.35">
      <c r="A4728" t="s">
        <v>1903</v>
      </c>
      <c r="B4728" t="s">
        <v>73</v>
      </c>
      <c r="C4728" t="s">
        <v>74</v>
      </c>
      <c r="D4728" t="s">
        <v>14</v>
      </c>
      <c r="E4728" t="s">
        <v>21</v>
      </c>
      <c r="F4728" t="s">
        <v>22</v>
      </c>
      <c r="G4728" t="s">
        <v>3040</v>
      </c>
      <c r="H4728">
        <v>630.70000000000005</v>
      </c>
      <c r="I4728">
        <v>159</v>
      </c>
      <c r="J4728">
        <v>135</v>
      </c>
      <c r="K4728">
        <v>340</v>
      </c>
      <c r="L4728" s="17">
        <f>IF($E4728&lt;&gt;"",VLOOKUP($E4728,GEMWs!$E$14:$L$20,7,FALSE),"")</f>
        <v>37.754918937403332</v>
      </c>
      <c r="M4728" s="17">
        <f>IF($E4728&lt;&gt;"",VLOOKUP($E4728,GEMWs!$E$14:$L$20,8,FALSE),"")</f>
        <v>96.174593288388181</v>
      </c>
      <c r="N4728" s="17">
        <f t="shared" si="330"/>
        <v>135</v>
      </c>
      <c r="O4728" s="17">
        <f t="shared" si="331"/>
        <v>340</v>
      </c>
      <c r="P4728" s="17">
        <f t="shared" si="328"/>
        <v>1.8550000000000002</v>
      </c>
      <c r="Q4728" s="17">
        <f t="shared" si="329"/>
        <v>4.6718518518518524</v>
      </c>
    </row>
    <row r="4729" spans="1:17" x14ac:dyDescent="0.35">
      <c r="A4729" t="s">
        <v>1903</v>
      </c>
      <c r="B4729" t="s">
        <v>87</v>
      </c>
      <c r="C4729" t="s">
        <v>88</v>
      </c>
      <c r="D4729" t="s">
        <v>14</v>
      </c>
      <c r="E4729" t="s">
        <v>21</v>
      </c>
      <c r="F4729" t="s">
        <v>22</v>
      </c>
      <c r="G4729" t="s">
        <v>3040</v>
      </c>
      <c r="H4729">
        <v>24.2</v>
      </c>
      <c r="I4729">
        <v>162</v>
      </c>
      <c r="J4729">
        <v>1942.671564</v>
      </c>
      <c r="K4729">
        <v>1942.671564</v>
      </c>
      <c r="L4729" s="17">
        <f>IF($E4729&lt;&gt;"",VLOOKUP($E4729,GEMWs!$E$14:$L$20,7,FALSE),"")</f>
        <v>37.754918937403332</v>
      </c>
      <c r="M4729" s="17">
        <f>IF($E4729&lt;&gt;"",VLOOKUP($E4729,GEMWs!$E$14:$L$20,8,FALSE),"")</f>
        <v>96.174593288388181</v>
      </c>
      <c r="N4729" s="17">
        <f t="shared" si="330"/>
        <v>1942.671564</v>
      </c>
      <c r="O4729" s="17">
        <f t="shared" si="331"/>
        <v>1942.671564</v>
      </c>
      <c r="P4729" s="17">
        <f t="shared" si="328"/>
        <v>1.2457072234161759E-2</v>
      </c>
      <c r="Q4729" s="17">
        <f t="shared" si="329"/>
        <v>1.2457072234161759E-2</v>
      </c>
    </row>
    <row r="4730" spans="1:17" x14ac:dyDescent="0.35">
      <c r="A4730" t="s">
        <v>1903</v>
      </c>
      <c r="B4730" t="s">
        <v>25</v>
      </c>
      <c r="C4730" t="s">
        <v>26</v>
      </c>
      <c r="D4730" t="s">
        <v>14</v>
      </c>
      <c r="E4730" t="s">
        <v>21</v>
      </c>
      <c r="F4730" t="s">
        <v>22</v>
      </c>
      <c r="G4730" t="s">
        <v>3040</v>
      </c>
      <c r="H4730">
        <v>1892.3</v>
      </c>
      <c r="I4730">
        <v>173</v>
      </c>
      <c r="J4730">
        <v>58.313439000000002</v>
      </c>
      <c r="K4730">
        <v>111.57155899999999</v>
      </c>
      <c r="L4730" s="17">
        <f>IF($E4730&lt;&gt;"",VLOOKUP($E4730,GEMWs!$E$14:$L$20,7,FALSE),"")</f>
        <v>37.754918937403332</v>
      </c>
      <c r="M4730" s="17">
        <f>IF($E4730&lt;&gt;"",VLOOKUP($E4730,GEMWs!$E$14:$L$20,8,FALSE),"")</f>
        <v>96.174593288388181</v>
      </c>
      <c r="N4730" s="17">
        <f t="shared" si="330"/>
        <v>58.313439000000002</v>
      </c>
      <c r="O4730" s="17">
        <f t="shared" si="331"/>
        <v>111.57155899999999</v>
      </c>
      <c r="P4730" s="17">
        <f t="shared" si="328"/>
        <v>16.960415512343967</v>
      </c>
      <c r="Q4730" s="17">
        <f t="shared" si="329"/>
        <v>32.450495673904605</v>
      </c>
    </row>
    <row r="4731" spans="1:17" x14ac:dyDescent="0.35">
      <c r="A4731" t="s">
        <v>1903</v>
      </c>
      <c r="B4731" t="s">
        <v>655</v>
      </c>
      <c r="C4731" t="s">
        <v>656</v>
      </c>
      <c r="D4731" t="s">
        <v>14</v>
      </c>
      <c r="E4731" t="s">
        <v>21</v>
      </c>
      <c r="F4731" t="s">
        <v>22</v>
      </c>
      <c r="G4731" t="s">
        <v>3040</v>
      </c>
      <c r="H4731">
        <v>16.8</v>
      </c>
      <c r="I4731">
        <v>184</v>
      </c>
      <c r="J4731">
        <v>3475.2890900000002</v>
      </c>
      <c r="K4731">
        <v>3475.2890900000002</v>
      </c>
      <c r="L4731" s="17">
        <f>IF($E4731&lt;&gt;"",VLOOKUP($E4731,GEMWs!$E$14:$L$20,7,FALSE),"")</f>
        <v>37.754918937403332</v>
      </c>
      <c r="M4731" s="17">
        <f>IF($E4731&lt;&gt;"",VLOOKUP($E4731,GEMWs!$E$14:$L$20,8,FALSE),"")</f>
        <v>96.174593288388181</v>
      </c>
      <c r="N4731" s="17">
        <f t="shared" si="330"/>
        <v>3475.2890900000002</v>
      </c>
      <c r="O4731" s="17">
        <f t="shared" si="331"/>
        <v>3475.2890900000002</v>
      </c>
      <c r="P4731" s="17">
        <f t="shared" si="328"/>
        <v>4.8341302162002294E-3</v>
      </c>
      <c r="Q4731" s="17">
        <f t="shared" si="329"/>
        <v>4.8341302162002294E-3</v>
      </c>
    </row>
    <row r="4732" spans="1:17" x14ac:dyDescent="0.35">
      <c r="A4732" t="s">
        <v>1903</v>
      </c>
      <c r="B4732" t="s">
        <v>1403</v>
      </c>
      <c r="D4732" t="s">
        <v>22</v>
      </c>
      <c r="G4732" t="s">
        <v>3040</v>
      </c>
      <c r="H4732">
        <v>3029.8</v>
      </c>
      <c r="J4732">
        <v>0</v>
      </c>
      <c r="K4732">
        <v>0</v>
      </c>
      <c r="L4732" s="17" t="str">
        <f>IF($E4732&lt;&gt;"",VLOOKUP($E4732,GEMWs!$E$14:$L$20,7,FALSE),"")</f>
        <v/>
      </c>
      <c r="M4732" s="17" t="str">
        <f>IF($E4732&lt;&gt;"",VLOOKUP($E4732,GEMWs!$E$14:$L$20,8,FALSE),"")</f>
        <v/>
      </c>
      <c r="N4732" s="17">
        <f t="shared" ca="1" si="330"/>
        <v>0</v>
      </c>
      <c r="O4732" s="17">
        <f t="shared" ca="1" si="331"/>
        <v>0</v>
      </c>
      <c r="P4732" s="17">
        <f t="shared" ca="1" si="328"/>
        <v>0</v>
      </c>
      <c r="Q4732" s="17">
        <f t="shared" ca="1" si="329"/>
        <v>0</v>
      </c>
    </row>
    <row r="4733" spans="1:17" x14ac:dyDescent="0.35">
      <c r="A4733" t="s">
        <v>1903</v>
      </c>
      <c r="B4733" t="s">
        <v>1337</v>
      </c>
      <c r="C4733" t="s">
        <v>1338</v>
      </c>
      <c r="D4733" t="s">
        <v>14</v>
      </c>
      <c r="E4733" t="s">
        <v>21</v>
      </c>
      <c r="F4733" t="s">
        <v>22</v>
      </c>
      <c r="G4733" t="s">
        <v>3040</v>
      </c>
      <c r="H4733">
        <v>3.8</v>
      </c>
      <c r="I4733">
        <v>190</v>
      </c>
      <c r="J4733">
        <v>523.651614</v>
      </c>
      <c r="K4733">
        <v>1790.0372259999999</v>
      </c>
      <c r="L4733" s="17">
        <f>IF($E4733&lt;&gt;"",VLOOKUP($E4733,GEMWs!$E$14:$L$20,7,FALSE),"")</f>
        <v>37.754918937403332</v>
      </c>
      <c r="M4733" s="17">
        <f>IF($E4733&lt;&gt;"",VLOOKUP($E4733,GEMWs!$E$14:$L$20,8,FALSE),"")</f>
        <v>96.174593288388181</v>
      </c>
      <c r="N4733" s="17">
        <f t="shared" si="330"/>
        <v>523.651614</v>
      </c>
      <c r="O4733" s="17">
        <f t="shared" si="331"/>
        <v>1790.0372259999999</v>
      </c>
      <c r="P4733" s="17">
        <f t="shared" si="328"/>
        <v>2.122860879542401E-3</v>
      </c>
      <c r="Q4733" s="17">
        <f t="shared" si="329"/>
        <v>7.2567330996520137E-3</v>
      </c>
    </row>
    <row r="4734" spans="1:17" x14ac:dyDescent="0.35">
      <c r="A4734" t="s">
        <v>1903</v>
      </c>
      <c r="B4734" t="s">
        <v>1910</v>
      </c>
      <c r="C4734" t="s">
        <v>1911</v>
      </c>
      <c r="D4734" t="s">
        <v>14</v>
      </c>
      <c r="E4734" t="s">
        <v>21</v>
      </c>
      <c r="G4734" t="s">
        <v>3040</v>
      </c>
      <c r="H4734">
        <v>3.3</v>
      </c>
      <c r="J4734">
        <v>0</v>
      </c>
      <c r="K4734">
        <v>0</v>
      </c>
      <c r="L4734" s="17">
        <f>IF($E4734&lt;&gt;"",VLOOKUP($E4734,GEMWs!$E$14:$L$20,7,FALSE),"")</f>
        <v>37.754918937403332</v>
      </c>
      <c r="M4734" s="17">
        <f>IF($E4734&lt;&gt;"",VLOOKUP($E4734,GEMWs!$E$14:$L$20,8,FALSE),"")</f>
        <v>96.174593288388181</v>
      </c>
      <c r="N4734" s="17">
        <f t="shared" ca="1" si="330"/>
        <v>37.754918937403332</v>
      </c>
      <c r="O4734" s="17">
        <f t="shared" ca="1" si="331"/>
        <v>96.174593288388181</v>
      </c>
      <c r="P4734" s="17">
        <f t="shared" ca="1" si="328"/>
        <v>3.4312596364246141E-2</v>
      </c>
      <c r="Q4734" s="17">
        <f t="shared" ca="1" si="329"/>
        <v>8.7405829303231014E-2</v>
      </c>
    </row>
    <row r="4735" spans="1:17" x14ac:dyDescent="0.35">
      <c r="A4735" t="s">
        <v>1903</v>
      </c>
      <c r="B4735" t="s">
        <v>1912</v>
      </c>
      <c r="D4735" t="s">
        <v>14</v>
      </c>
      <c r="E4735" t="s">
        <v>18</v>
      </c>
      <c r="G4735" t="s">
        <v>3040</v>
      </c>
      <c r="H4735">
        <v>10</v>
      </c>
      <c r="J4735">
        <v>0</v>
      </c>
      <c r="K4735">
        <v>0</v>
      </c>
      <c r="L4735" s="17">
        <f>IF($E4735&lt;&gt;"",VLOOKUP($E4735,GEMWs!$E$14:$L$20,7,FALSE),"")</f>
        <v>5950.3939027696888</v>
      </c>
      <c r="M4735" s="17">
        <f>IF($E4735&lt;&gt;"",VLOOKUP($E4735,GEMWs!$E$14:$L$20,8,FALSE),"")</f>
        <v>10539.430626954083</v>
      </c>
      <c r="N4735" s="17">
        <f t="shared" ca="1" si="330"/>
        <v>5950.3939027696888</v>
      </c>
      <c r="O4735" s="17">
        <f t="shared" ca="1" si="331"/>
        <v>10539.430626954083</v>
      </c>
      <c r="P4735" s="17">
        <f t="shared" ca="1" si="328"/>
        <v>9.4881785875846887E-4</v>
      </c>
      <c r="Q4735" s="17">
        <f t="shared" ca="1" si="329"/>
        <v>1.6805610121617947E-3</v>
      </c>
    </row>
    <row r="4736" spans="1:17" x14ac:dyDescent="0.35">
      <c r="A4736" t="s">
        <v>1903</v>
      </c>
      <c r="B4736" t="s">
        <v>99</v>
      </c>
      <c r="D4736" t="s">
        <v>22</v>
      </c>
      <c r="G4736" t="s">
        <v>3040</v>
      </c>
      <c r="H4736">
        <v>817.2</v>
      </c>
      <c r="J4736">
        <v>0</v>
      </c>
      <c r="K4736">
        <v>0</v>
      </c>
      <c r="L4736" s="17" t="str">
        <f>IF($E4736&lt;&gt;"",VLOOKUP($E4736,GEMWs!$E$14:$L$20,7,FALSE),"")</f>
        <v/>
      </c>
      <c r="M4736" s="17" t="str">
        <f>IF($E4736&lt;&gt;"",VLOOKUP($E4736,GEMWs!$E$14:$L$20,8,FALSE),"")</f>
        <v/>
      </c>
      <c r="N4736" s="17">
        <f t="shared" ca="1" si="330"/>
        <v>0</v>
      </c>
      <c r="O4736" s="17">
        <f t="shared" ca="1" si="331"/>
        <v>0</v>
      </c>
      <c r="P4736" s="17">
        <f t="shared" ca="1" si="328"/>
        <v>0</v>
      </c>
      <c r="Q4736" s="17">
        <f t="shared" ca="1" si="329"/>
        <v>0</v>
      </c>
    </row>
    <row r="4737" spans="1:17" x14ac:dyDescent="0.35">
      <c r="A4737" t="s">
        <v>1903</v>
      </c>
      <c r="B4737" t="s">
        <v>152</v>
      </c>
      <c r="D4737" t="s">
        <v>22</v>
      </c>
      <c r="G4737" t="s">
        <v>3040</v>
      </c>
      <c r="H4737">
        <v>6.6</v>
      </c>
      <c r="J4737">
        <v>0</v>
      </c>
      <c r="K4737">
        <v>0</v>
      </c>
      <c r="L4737" s="17" t="str">
        <f>IF($E4737&lt;&gt;"",VLOOKUP($E4737,GEMWs!$E$14:$L$20,7,FALSE),"")</f>
        <v/>
      </c>
      <c r="M4737" s="17" t="str">
        <f>IF($E4737&lt;&gt;"",VLOOKUP($E4737,GEMWs!$E$14:$L$20,8,FALSE),"")</f>
        <v/>
      </c>
      <c r="N4737" s="17">
        <f t="shared" ca="1" si="330"/>
        <v>0</v>
      </c>
      <c r="O4737" s="17">
        <f t="shared" ca="1" si="331"/>
        <v>0</v>
      </c>
      <c r="P4737" s="17">
        <f t="shared" ca="1" si="328"/>
        <v>0</v>
      </c>
      <c r="Q4737" s="17">
        <f t="shared" ca="1" si="329"/>
        <v>0</v>
      </c>
    </row>
    <row r="4738" spans="1:17" x14ac:dyDescent="0.35">
      <c r="A4738" t="s">
        <v>1903</v>
      </c>
      <c r="B4738" t="s">
        <v>1913</v>
      </c>
      <c r="C4738" t="s">
        <v>1914</v>
      </c>
      <c r="D4738" t="s">
        <v>22</v>
      </c>
      <c r="G4738" t="s">
        <v>3040</v>
      </c>
      <c r="H4738">
        <v>433.2</v>
      </c>
      <c r="J4738">
        <v>0</v>
      </c>
      <c r="K4738">
        <v>0</v>
      </c>
      <c r="L4738" s="17" t="str">
        <f>IF($E4738&lt;&gt;"",VLOOKUP($E4738,GEMWs!$E$14:$L$20,7,FALSE),"")</f>
        <v/>
      </c>
      <c r="M4738" s="17" t="str">
        <f>IF($E4738&lt;&gt;"",VLOOKUP($E4738,GEMWs!$E$14:$L$20,8,FALSE),"")</f>
        <v/>
      </c>
      <c r="N4738" s="17">
        <f t="shared" ca="1" si="330"/>
        <v>0</v>
      </c>
      <c r="O4738" s="17">
        <f t="shared" ca="1" si="331"/>
        <v>0</v>
      </c>
      <c r="P4738" s="17">
        <f t="shared" ca="1" si="328"/>
        <v>0</v>
      </c>
      <c r="Q4738" s="17">
        <f t="shared" ca="1" si="329"/>
        <v>0</v>
      </c>
    </row>
    <row r="4739" spans="1:17" x14ac:dyDescent="0.35">
      <c r="A4739" t="s">
        <v>1903</v>
      </c>
      <c r="B4739" t="s">
        <v>1653</v>
      </c>
      <c r="D4739" t="s">
        <v>22</v>
      </c>
      <c r="G4739" t="s">
        <v>3040</v>
      </c>
      <c r="H4739">
        <v>26.3</v>
      </c>
      <c r="J4739">
        <v>0</v>
      </c>
      <c r="K4739">
        <v>0</v>
      </c>
      <c r="L4739" s="17" t="str">
        <f>IF($E4739&lt;&gt;"",VLOOKUP($E4739,GEMWs!$E$14:$L$20,7,FALSE),"")</f>
        <v/>
      </c>
      <c r="M4739" s="17" t="str">
        <f>IF($E4739&lt;&gt;"",VLOOKUP($E4739,GEMWs!$E$14:$L$20,8,FALSE),"")</f>
        <v/>
      </c>
      <c r="N4739" s="17">
        <f t="shared" ca="1" si="330"/>
        <v>0</v>
      </c>
      <c r="O4739" s="17">
        <f t="shared" ca="1" si="331"/>
        <v>0</v>
      </c>
      <c r="P4739" s="17">
        <f t="shared" ref="P4739:P4802" ca="1" si="332">IF(O4739&gt;0,$H4739/O4739,0)</f>
        <v>0</v>
      </c>
      <c r="Q4739" s="17">
        <f t="shared" ref="Q4739:Q4802" ca="1" si="333">IF(N4739&gt;0,$H4739/N4739,0)</f>
        <v>0</v>
      </c>
    </row>
    <row r="4740" spans="1:17" x14ac:dyDescent="0.35">
      <c r="A4740" t="s">
        <v>1903</v>
      </c>
      <c r="B4740" t="s">
        <v>63</v>
      </c>
      <c r="C4740" t="s">
        <v>64</v>
      </c>
      <c r="D4740" t="s">
        <v>14</v>
      </c>
      <c r="E4740" t="s">
        <v>21</v>
      </c>
      <c r="F4740" t="s">
        <v>22</v>
      </c>
      <c r="G4740" t="s">
        <v>3040</v>
      </c>
      <c r="H4740">
        <v>192.6</v>
      </c>
      <c r="I4740">
        <v>419</v>
      </c>
      <c r="J4740">
        <v>1259.5719409999999</v>
      </c>
      <c r="K4740">
        <v>2350.1462649999999</v>
      </c>
      <c r="L4740" s="17">
        <f>IF($E4740&lt;&gt;"",VLOOKUP($E4740,GEMWs!$E$14:$L$20,7,FALSE),"")</f>
        <v>37.754918937403332</v>
      </c>
      <c r="M4740" s="17">
        <f>IF($E4740&lt;&gt;"",VLOOKUP($E4740,GEMWs!$E$14:$L$20,8,FALSE),"")</f>
        <v>96.174593288388181</v>
      </c>
      <c r="N4740" s="17">
        <f t="shared" si="330"/>
        <v>1259.5719409999999</v>
      </c>
      <c r="O4740" s="17">
        <f t="shared" si="331"/>
        <v>2350.1462649999999</v>
      </c>
      <c r="P4740" s="17">
        <f t="shared" si="332"/>
        <v>8.1952346059618555E-2</v>
      </c>
      <c r="Q4740" s="17">
        <f t="shared" si="333"/>
        <v>0.15290909056539551</v>
      </c>
    </row>
    <row r="4741" spans="1:17" x14ac:dyDescent="0.35">
      <c r="A4741" t="s">
        <v>1903</v>
      </c>
      <c r="B4741" t="s">
        <v>174</v>
      </c>
      <c r="C4741" t="s">
        <v>175</v>
      </c>
      <c r="D4741" t="s">
        <v>14</v>
      </c>
      <c r="E4741" t="s">
        <v>21</v>
      </c>
      <c r="F4741" t="s">
        <v>22</v>
      </c>
      <c r="G4741" t="s">
        <v>3040</v>
      </c>
      <c r="H4741">
        <v>1442.4</v>
      </c>
      <c r="I4741">
        <v>219</v>
      </c>
      <c r="J4741">
        <v>28000</v>
      </c>
      <c r="K4741">
        <v>28000</v>
      </c>
      <c r="L4741" s="17">
        <f>IF($E4741&lt;&gt;"",VLOOKUP($E4741,GEMWs!$E$14:$L$20,7,FALSE),"")</f>
        <v>37.754918937403332</v>
      </c>
      <c r="M4741" s="17">
        <f>IF($E4741&lt;&gt;"",VLOOKUP($E4741,GEMWs!$E$14:$L$20,8,FALSE),"")</f>
        <v>96.174593288388181</v>
      </c>
      <c r="N4741" s="17">
        <f t="shared" si="330"/>
        <v>28000</v>
      </c>
      <c r="O4741" s="17">
        <f t="shared" si="331"/>
        <v>28000</v>
      </c>
      <c r="P4741" s="17">
        <f t="shared" si="332"/>
        <v>5.1514285714285721E-2</v>
      </c>
      <c r="Q4741" s="17">
        <f t="shared" si="333"/>
        <v>5.1514285714285721E-2</v>
      </c>
    </row>
    <row r="4742" spans="1:17" x14ac:dyDescent="0.35">
      <c r="A4742" t="s">
        <v>1903</v>
      </c>
      <c r="B4742" t="s">
        <v>101</v>
      </c>
      <c r="D4742" t="s">
        <v>22</v>
      </c>
      <c r="G4742" t="s">
        <v>3040</v>
      </c>
      <c r="H4742">
        <v>3674.8</v>
      </c>
      <c r="J4742">
        <v>0</v>
      </c>
      <c r="K4742">
        <v>0</v>
      </c>
      <c r="L4742" s="17" t="str">
        <f>IF($E4742&lt;&gt;"",VLOOKUP($E4742,GEMWs!$E$14:$L$20,7,FALSE),"")</f>
        <v/>
      </c>
      <c r="M4742" s="17" t="str">
        <f>IF($E4742&lt;&gt;"",VLOOKUP($E4742,GEMWs!$E$14:$L$20,8,FALSE),"")</f>
        <v/>
      </c>
      <c r="N4742" s="17">
        <f t="shared" ca="1" si="330"/>
        <v>0</v>
      </c>
      <c r="O4742" s="17">
        <f t="shared" ca="1" si="331"/>
        <v>0</v>
      </c>
      <c r="P4742" s="17">
        <f t="shared" ca="1" si="332"/>
        <v>0</v>
      </c>
      <c r="Q4742" s="17">
        <f t="shared" ca="1" si="333"/>
        <v>0</v>
      </c>
    </row>
    <row r="4743" spans="1:17" x14ac:dyDescent="0.35">
      <c r="A4743" t="s">
        <v>1903</v>
      </c>
      <c r="B4743" t="s">
        <v>154</v>
      </c>
      <c r="D4743" t="s">
        <v>14</v>
      </c>
      <c r="E4743" t="s">
        <v>21</v>
      </c>
      <c r="G4743" t="s">
        <v>3040</v>
      </c>
      <c r="H4743">
        <v>180.8</v>
      </c>
      <c r="J4743">
        <v>0</v>
      </c>
      <c r="K4743">
        <v>0</v>
      </c>
      <c r="L4743" s="17">
        <f>IF($E4743&lt;&gt;"",VLOOKUP($E4743,GEMWs!$E$14:$L$20,7,FALSE),"")</f>
        <v>37.754918937403332</v>
      </c>
      <c r="M4743" s="17">
        <f>IF($E4743&lt;&gt;"",VLOOKUP($E4743,GEMWs!$E$14:$L$20,8,FALSE),"")</f>
        <v>96.174593288388181</v>
      </c>
      <c r="N4743" s="17">
        <f t="shared" ca="1" si="330"/>
        <v>37.754918937403332</v>
      </c>
      <c r="O4743" s="17">
        <f t="shared" ca="1" si="331"/>
        <v>96.174593288388181</v>
      </c>
      <c r="P4743" s="17">
        <f t="shared" ca="1" si="332"/>
        <v>1.8799143705017283</v>
      </c>
      <c r="Q4743" s="17">
        <f t="shared" ca="1" si="333"/>
        <v>4.7887799812194451</v>
      </c>
    </row>
    <row r="4744" spans="1:17" x14ac:dyDescent="0.35">
      <c r="A4744" t="s">
        <v>1903</v>
      </c>
      <c r="B4744" t="s">
        <v>162</v>
      </c>
      <c r="D4744" t="s">
        <v>22</v>
      </c>
      <c r="G4744" t="s">
        <v>3040</v>
      </c>
      <c r="H4744">
        <v>54.5</v>
      </c>
      <c r="J4744">
        <v>0</v>
      </c>
      <c r="K4744">
        <v>0</v>
      </c>
      <c r="L4744" s="17" t="str">
        <f>IF($E4744&lt;&gt;"",VLOOKUP($E4744,GEMWs!$E$14:$L$20,7,FALSE),"")</f>
        <v/>
      </c>
      <c r="M4744" s="17" t="str">
        <f>IF($E4744&lt;&gt;"",VLOOKUP($E4744,GEMWs!$E$14:$L$20,8,FALSE),"")</f>
        <v/>
      </c>
      <c r="N4744" s="17">
        <f t="shared" ca="1" si="330"/>
        <v>0</v>
      </c>
      <c r="O4744" s="17">
        <f t="shared" ca="1" si="331"/>
        <v>0</v>
      </c>
      <c r="P4744" s="17">
        <f t="shared" ca="1" si="332"/>
        <v>0</v>
      </c>
      <c r="Q4744" s="17">
        <f t="shared" ca="1" si="333"/>
        <v>0</v>
      </c>
    </row>
    <row r="4745" spans="1:17" x14ac:dyDescent="0.35">
      <c r="A4745" t="s">
        <v>1903</v>
      </c>
      <c r="B4745" t="s">
        <v>29</v>
      </c>
      <c r="C4745" t="s">
        <v>30</v>
      </c>
      <c r="D4745" t="s">
        <v>14</v>
      </c>
      <c r="E4745" t="s">
        <v>21</v>
      </c>
      <c r="F4745" t="s">
        <v>22</v>
      </c>
      <c r="G4745" t="s">
        <v>3040</v>
      </c>
      <c r="H4745">
        <v>2175.9</v>
      </c>
      <c r="I4745">
        <v>220</v>
      </c>
      <c r="J4745">
        <v>23.318957000000001</v>
      </c>
      <c r="K4745">
        <v>970.84579099999996</v>
      </c>
      <c r="L4745" s="17">
        <f>IF($E4745&lt;&gt;"",VLOOKUP($E4745,GEMWs!$E$14:$L$20,7,FALSE),"")</f>
        <v>37.754918937403332</v>
      </c>
      <c r="M4745" s="17">
        <f>IF($E4745&lt;&gt;"",VLOOKUP($E4745,GEMWs!$E$14:$L$20,8,FALSE),"")</f>
        <v>96.174593288388181</v>
      </c>
      <c r="N4745" s="17">
        <f t="shared" si="330"/>
        <v>23.318957000000001</v>
      </c>
      <c r="O4745" s="17">
        <f t="shared" si="331"/>
        <v>970.84579099999996</v>
      </c>
      <c r="P4745" s="17">
        <f t="shared" si="332"/>
        <v>2.2412416268074442</v>
      </c>
      <c r="Q4745" s="17">
        <f t="shared" si="333"/>
        <v>93.310348314463639</v>
      </c>
    </row>
    <row r="4746" spans="1:17" x14ac:dyDescent="0.35">
      <c r="A4746" t="s">
        <v>1903</v>
      </c>
      <c r="B4746" t="s">
        <v>113</v>
      </c>
      <c r="D4746" t="s">
        <v>22</v>
      </c>
      <c r="G4746" t="s">
        <v>3040</v>
      </c>
      <c r="H4746">
        <v>219.6</v>
      </c>
      <c r="J4746">
        <v>0</v>
      </c>
      <c r="K4746">
        <v>0</v>
      </c>
      <c r="L4746" s="17" t="str">
        <f>IF($E4746&lt;&gt;"",VLOOKUP($E4746,GEMWs!$E$14:$L$20,7,FALSE),"")</f>
        <v/>
      </c>
      <c r="M4746" s="17" t="str">
        <f>IF($E4746&lt;&gt;"",VLOOKUP($E4746,GEMWs!$E$14:$L$20,8,FALSE),"")</f>
        <v/>
      </c>
      <c r="N4746" s="17">
        <f t="shared" ca="1" si="330"/>
        <v>0</v>
      </c>
      <c r="O4746" s="17">
        <f t="shared" ca="1" si="331"/>
        <v>0</v>
      </c>
      <c r="P4746" s="17">
        <f t="shared" ca="1" si="332"/>
        <v>0</v>
      </c>
      <c r="Q4746" s="17">
        <f t="shared" ca="1" si="333"/>
        <v>0</v>
      </c>
    </row>
    <row r="4747" spans="1:17" x14ac:dyDescent="0.35">
      <c r="A4747" t="s">
        <v>1903</v>
      </c>
      <c r="B4747" t="s">
        <v>102</v>
      </c>
      <c r="D4747" t="s">
        <v>22</v>
      </c>
      <c r="G4747" t="s">
        <v>3040</v>
      </c>
      <c r="H4747">
        <v>1795.6</v>
      </c>
      <c r="J4747">
        <v>0</v>
      </c>
      <c r="K4747">
        <v>0</v>
      </c>
      <c r="L4747" s="17" t="str">
        <f>IF($E4747&lt;&gt;"",VLOOKUP($E4747,GEMWs!$E$14:$L$20,7,FALSE),"")</f>
        <v/>
      </c>
      <c r="M4747" s="17" t="str">
        <f>IF($E4747&lt;&gt;"",VLOOKUP($E4747,GEMWs!$E$14:$L$20,8,FALSE),"")</f>
        <v/>
      </c>
      <c r="N4747" s="17">
        <f t="shared" ca="1" si="330"/>
        <v>0</v>
      </c>
      <c r="O4747" s="17">
        <f t="shared" ca="1" si="331"/>
        <v>0</v>
      </c>
      <c r="P4747" s="17">
        <f t="shared" ca="1" si="332"/>
        <v>0</v>
      </c>
      <c r="Q4747" s="17">
        <f t="shared" ca="1" si="333"/>
        <v>0</v>
      </c>
    </row>
    <row r="4748" spans="1:17" x14ac:dyDescent="0.35">
      <c r="A4748" t="s">
        <v>1903</v>
      </c>
      <c r="B4748" t="s">
        <v>1353</v>
      </c>
      <c r="C4748" t="s">
        <v>158</v>
      </c>
      <c r="D4748" t="s">
        <v>14</v>
      </c>
      <c r="E4748" t="s">
        <v>21</v>
      </c>
      <c r="G4748" t="s">
        <v>3040</v>
      </c>
      <c r="H4748">
        <v>39.1</v>
      </c>
      <c r="J4748">
        <v>0</v>
      </c>
      <c r="K4748">
        <v>0</v>
      </c>
      <c r="L4748" s="17">
        <f>IF($E4748&lt;&gt;"",VLOOKUP($E4748,GEMWs!$E$14:$L$20,7,FALSE),"")</f>
        <v>37.754918937403332</v>
      </c>
      <c r="M4748" s="17">
        <f>IF($E4748&lt;&gt;"",VLOOKUP($E4748,GEMWs!$E$14:$L$20,8,FALSE),"")</f>
        <v>96.174593288388181</v>
      </c>
      <c r="N4748" s="17">
        <f t="shared" ca="1" si="330"/>
        <v>37.754918937403332</v>
      </c>
      <c r="O4748" s="17">
        <f t="shared" ca="1" si="331"/>
        <v>96.174593288388181</v>
      </c>
      <c r="P4748" s="17">
        <f t="shared" ca="1" si="332"/>
        <v>0.40655227813394679</v>
      </c>
      <c r="Q4748" s="17">
        <f t="shared" ca="1" si="333"/>
        <v>1.0356266441685857</v>
      </c>
    </row>
    <row r="4749" spans="1:17" x14ac:dyDescent="0.35">
      <c r="A4749" t="s">
        <v>1903</v>
      </c>
      <c r="B4749" t="s">
        <v>2972</v>
      </c>
      <c r="D4749" t="s">
        <v>14</v>
      </c>
      <c r="E4749" t="s">
        <v>21</v>
      </c>
      <c r="G4749" t="s">
        <v>3040</v>
      </c>
      <c r="H4749">
        <v>88.1</v>
      </c>
      <c r="J4749">
        <v>0</v>
      </c>
      <c r="K4749">
        <v>0</v>
      </c>
      <c r="L4749" s="17">
        <f>IF($E4749&lt;&gt;"",VLOOKUP($E4749,GEMWs!$E$14:$L$20,7,FALSE),"")</f>
        <v>37.754918937403332</v>
      </c>
      <c r="M4749" s="17">
        <f>IF($E4749&lt;&gt;"",VLOOKUP($E4749,GEMWs!$E$14:$L$20,8,FALSE),"")</f>
        <v>96.174593288388181</v>
      </c>
      <c r="N4749" s="17">
        <f t="shared" ca="1" si="330"/>
        <v>37.754918937403332</v>
      </c>
      <c r="O4749" s="17">
        <f t="shared" ca="1" si="331"/>
        <v>96.174593288388181</v>
      </c>
      <c r="P4749" s="17">
        <f t="shared" ca="1" si="332"/>
        <v>0.91604234536063189</v>
      </c>
      <c r="Q4749" s="17">
        <f t="shared" ca="1" si="333"/>
        <v>2.3334707762468643</v>
      </c>
    </row>
    <row r="4750" spans="1:17" x14ac:dyDescent="0.35">
      <c r="A4750" t="s">
        <v>1903</v>
      </c>
      <c r="B4750" t="s">
        <v>1410</v>
      </c>
      <c r="C4750" t="s">
        <v>1411</v>
      </c>
      <c r="D4750" t="s">
        <v>14</v>
      </c>
      <c r="E4750" t="s">
        <v>21</v>
      </c>
      <c r="G4750" t="s">
        <v>3040</v>
      </c>
      <c r="H4750">
        <v>8.4</v>
      </c>
      <c r="J4750">
        <v>0</v>
      </c>
      <c r="K4750">
        <v>0</v>
      </c>
      <c r="L4750" s="17">
        <f>IF($E4750&lt;&gt;"",VLOOKUP($E4750,GEMWs!$E$14:$L$20,7,FALSE),"")</f>
        <v>37.754918937403332</v>
      </c>
      <c r="M4750" s="17">
        <f>IF($E4750&lt;&gt;"",VLOOKUP($E4750,GEMWs!$E$14:$L$20,8,FALSE),"")</f>
        <v>96.174593288388181</v>
      </c>
      <c r="N4750" s="17">
        <f t="shared" ca="1" si="330"/>
        <v>37.754918937403332</v>
      </c>
      <c r="O4750" s="17">
        <f t="shared" ca="1" si="331"/>
        <v>96.174593288388181</v>
      </c>
      <c r="P4750" s="17">
        <f t="shared" ca="1" si="332"/>
        <v>8.7341154381717467E-2</v>
      </c>
      <c r="Q4750" s="17">
        <f t="shared" ca="1" si="333"/>
        <v>0.22248756549913351</v>
      </c>
    </row>
    <row r="4751" spans="1:17" x14ac:dyDescent="0.35">
      <c r="A4751" t="s">
        <v>1903</v>
      </c>
      <c r="B4751" t="s">
        <v>2982</v>
      </c>
      <c r="C4751" t="s">
        <v>158</v>
      </c>
      <c r="D4751" t="s">
        <v>22</v>
      </c>
      <c r="G4751" t="s">
        <v>3040</v>
      </c>
      <c r="H4751">
        <v>7856.9</v>
      </c>
      <c r="J4751">
        <v>0</v>
      </c>
      <c r="K4751">
        <v>0</v>
      </c>
      <c r="L4751" s="17" t="str">
        <f>IF($E4751&lt;&gt;"",VLOOKUP($E4751,GEMWs!$E$14:$L$20,7,FALSE),"")</f>
        <v/>
      </c>
      <c r="M4751" s="17" t="str">
        <f>IF($E4751&lt;&gt;"",VLOOKUP($E4751,GEMWs!$E$14:$L$20,8,FALSE),"")</f>
        <v/>
      </c>
      <c r="N4751" s="17">
        <f t="shared" ca="1" si="330"/>
        <v>0</v>
      </c>
      <c r="O4751" s="17">
        <f t="shared" ca="1" si="331"/>
        <v>0</v>
      </c>
      <c r="P4751" s="17">
        <f t="shared" ca="1" si="332"/>
        <v>0</v>
      </c>
      <c r="Q4751" s="17">
        <f t="shared" ca="1" si="333"/>
        <v>0</v>
      </c>
    </row>
    <row r="4752" spans="1:17" x14ac:dyDescent="0.35">
      <c r="A4752" t="s">
        <v>1903</v>
      </c>
      <c r="B4752" t="s">
        <v>407</v>
      </c>
      <c r="D4752" t="s">
        <v>14</v>
      </c>
      <c r="E4752" t="s">
        <v>21</v>
      </c>
      <c r="G4752" t="s">
        <v>3040</v>
      </c>
      <c r="H4752">
        <v>357</v>
      </c>
      <c r="J4752">
        <v>0</v>
      </c>
      <c r="K4752">
        <v>0</v>
      </c>
      <c r="L4752" s="17">
        <f>IF($E4752&lt;&gt;"",VLOOKUP($E4752,GEMWs!$E$14:$L$20,7,FALSE),"")</f>
        <v>37.754918937403332</v>
      </c>
      <c r="M4752" s="17">
        <f>IF($E4752&lt;&gt;"",VLOOKUP($E4752,GEMWs!$E$14:$L$20,8,FALSE),"")</f>
        <v>96.174593288388181</v>
      </c>
      <c r="N4752" s="17">
        <f t="shared" ca="1" si="330"/>
        <v>37.754918937403332</v>
      </c>
      <c r="O4752" s="17">
        <f t="shared" ca="1" si="331"/>
        <v>96.174593288388181</v>
      </c>
      <c r="P4752" s="17">
        <f t="shared" ca="1" si="332"/>
        <v>3.7119990612229921</v>
      </c>
      <c r="Q4752" s="17">
        <f t="shared" ca="1" si="333"/>
        <v>9.4557215337131737</v>
      </c>
    </row>
    <row r="4753" spans="1:17" x14ac:dyDescent="0.35">
      <c r="A4753" t="s">
        <v>1903</v>
      </c>
      <c r="B4753" t="s">
        <v>114</v>
      </c>
      <c r="D4753" t="s">
        <v>22</v>
      </c>
      <c r="G4753" t="s">
        <v>3040</v>
      </c>
      <c r="H4753">
        <v>9005.7999999999993</v>
      </c>
      <c r="J4753">
        <v>0</v>
      </c>
      <c r="K4753">
        <v>0</v>
      </c>
      <c r="L4753" s="17" t="str">
        <f>IF($E4753&lt;&gt;"",VLOOKUP($E4753,GEMWs!$E$14:$L$20,7,FALSE),"")</f>
        <v/>
      </c>
      <c r="M4753" s="17" t="str">
        <f>IF($E4753&lt;&gt;"",VLOOKUP($E4753,GEMWs!$E$14:$L$20,8,FALSE),"")</f>
        <v/>
      </c>
      <c r="N4753" s="17">
        <f t="shared" ca="1" si="330"/>
        <v>0</v>
      </c>
      <c r="O4753" s="17">
        <f t="shared" ca="1" si="331"/>
        <v>0</v>
      </c>
      <c r="P4753" s="17">
        <f t="shared" ca="1" si="332"/>
        <v>0</v>
      </c>
      <c r="Q4753" s="17">
        <f t="shared" ca="1" si="333"/>
        <v>0</v>
      </c>
    </row>
    <row r="4754" spans="1:17" x14ac:dyDescent="0.35">
      <c r="A4754" t="s">
        <v>1903</v>
      </c>
      <c r="B4754" t="s">
        <v>115</v>
      </c>
      <c r="D4754" t="s">
        <v>14</v>
      </c>
      <c r="E4754" t="s">
        <v>18</v>
      </c>
      <c r="G4754" t="s">
        <v>3040</v>
      </c>
      <c r="H4754">
        <v>64.7</v>
      </c>
      <c r="J4754">
        <v>0</v>
      </c>
      <c r="K4754">
        <v>0</v>
      </c>
      <c r="L4754" s="17">
        <f>IF($E4754&lt;&gt;"",VLOOKUP($E4754,GEMWs!$E$14:$L$20,7,FALSE),"")</f>
        <v>5950.3939027696888</v>
      </c>
      <c r="M4754" s="17">
        <f>IF($E4754&lt;&gt;"",VLOOKUP($E4754,GEMWs!$E$14:$L$20,8,FALSE),"")</f>
        <v>10539.430626954083</v>
      </c>
      <c r="N4754" s="17">
        <f t="shared" ca="1" si="330"/>
        <v>5950.3939027696888</v>
      </c>
      <c r="O4754" s="17">
        <f t="shared" ca="1" si="331"/>
        <v>10539.430626954083</v>
      </c>
      <c r="P4754" s="17">
        <f t="shared" ca="1" si="332"/>
        <v>6.1388515461672935E-3</v>
      </c>
      <c r="Q4754" s="17">
        <f t="shared" ca="1" si="333"/>
        <v>1.0873229748686812E-2</v>
      </c>
    </row>
    <row r="4755" spans="1:17" x14ac:dyDescent="0.35">
      <c r="A4755" t="s">
        <v>1903</v>
      </c>
      <c r="B4755" t="s">
        <v>1626</v>
      </c>
      <c r="D4755" t="s">
        <v>22</v>
      </c>
      <c r="G4755" t="s">
        <v>3040</v>
      </c>
      <c r="H4755">
        <v>304</v>
      </c>
      <c r="J4755">
        <v>0</v>
      </c>
      <c r="K4755">
        <v>0</v>
      </c>
      <c r="L4755" s="17" t="str">
        <f>IF($E4755&lt;&gt;"",VLOOKUP($E4755,GEMWs!$E$14:$L$20,7,FALSE),"")</f>
        <v/>
      </c>
      <c r="M4755" s="17" t="str">
        <f>IF($E4755&lt;&gt;"",VLOOKUP($E4755,GEMWs!$E$14:$L$20,8,FALSE),"")</f>
        <v/>
      </c>
      <c r="N4755" s="17">
        <f t="shared" ref="N4755:N4818" ca="1" si="334">IF($I4755&lt;&gt;"",J4755,IF(AND($D4755="Y",$M$6=236),L4755,0))</f>
        <v>0</v>
      </c>
      <c r="O4755" s="17">
        <f t="shared" ref="O4755:O4818" ca="1" si="335">IF($I4755&lt;&gt;"",K4755,IF(AND($D4755="Y",$M$6=236),M4755,0))</f>
        <v>0</v>
      </c>
      <c r="P4755" s="17">
        <f t="shared" ca="1" si="332"/>
        <v>0</v>
      </c>
      <c r="Q4755" s="17">
        <f t="shared" ca="1" si="333"/>
        <v>0</v>
      </c>
    </row>
    <row r="4756" spans="1:17" x14ac:dyDescent="0.35">
      <c r="A4756" t="s">
        <v>1903</v>
      </c>
      <c r="B4756" t="s">
        <v>1390</v>
      </c>
      <c r="C4756" t="s">
        <v>1391</v>
      </c>
      <c r="D4756" t="s">
        <v>14</v>
      </c>
      <c r="E4756" t="s">
        <v>21</v>
      </c>
      <c r="F4756" t="s">
        <v>22</v>
      </c>
      <c r="G4756" t="s">
        <v>3040</v>
      </c>
      <c r="H4756">
        <v>64.7</v>
      </c>
      <c r="I4756">
        <v>349</v>
      </c>
      <c r="J4756">
        <v>44078.846755999999</v>
      </c>
      <c r="K4756">
        <v>44078.846755999999</v>
      </c>
      <c r="L4756" s="17">
        <f>IF($E4756&lt;&gt;"",VLOOKUP($E4756,GEMWs!$E$14:$L$20,7,FALSE),"")</f>
        <v>37.754918937403332</v>
      </c>
      <c r="M4756" s="17">
        <f>IF($E4756&lt;&gt;"",VLOOKUP($E4756,GEMWs!$E$14:$L$20,8,FALSE),"")</f>
        <v>96.174593288388181</v>
      </c>
      <c r="N4756" s="17">
        <f t="shared" si="334"/>
        <v>44078.846755999999</v>
      </c>
      <c r="O4756" s="17">
        <f t="shared" si="335"/>
        <v>44078.846755999999</v>
      </c>
      <c r="P4756" s="17">
        <f t="shared" si="332"/>
        <v>1.4678242459052779E-3</v>
      </c>
      <c r="Q4756" s="17">
        <f t="shared" si="333"/>
        <v>1.4678242459052779E-3</v>
      </c>
    </row>
    <row r="4757" spans="1:17" x14ac:dyDescent="0.35">
      <c r="A4757" t="s">
        <v>1903</v>
      </c>
      <c r="B4757" t="s">
        <v>1931</v>
      </c>
      <c r="C4757" t="s">
        <v>1932</v>
      </c>
      <c r="D4757" t="s">
        <v>14</v>
      </c>
      <c r="E4757" t="s">
        <v>21</v>
      </c>
      <c r="G4757" t="s">
        <v>3040</v>
      </c>
      <c r="H4757">
        <v>0.8</v>
      </c>
      <c r="J4757">
        <v>0</v>
      </c>
      <c r="K4757">
        <v>0</v>
      </c>
      <c r="L4757" s="17">
        <f>IF($E4757&lt;&gt;"",VLOOKUP($E4757,GEMWs!$E$14:$L$20,7,FALSE),"")</f>
        <v>37.754918937403332</v>
      </c>
      <c r="M4757" s="17">
        <f>IF($E4757&lt;&gt;"",VLOOKUP($E4757,GEMWs!$E$14:$L$20,8,FALSE),"")</f>
        <v>96.174593288388181</v>
      </c>
      <c r="N4757" s="17">
        <f t="shared" ca="1" si="334"/>
        <v>37.754918937403332</v>
      </c>
      <c r="O4757" s="17">
        <f t="shared" ca="1" si="335"/>
        <v>96.174593288388181</v>
      </c>
      <c r="P4757" s="17">
        <f t="shared" ca="1" si="332"/>
        <v>8.3182051792111879E-3</v>
      </c>
      <c r="Q4757" s="17">
        <f t="shared" ca="1" si="333"/>
        <v>2.118929195229843E-2</v>
      </c>
    </row>
    <row r="4758" spans="1:17" x14ac:dyDescent="0.35">
      <c r="A4758" t="s">
        <v>1903</v>
      </c>
      <c r="B4758" t="s">
        <v>65</v>
      </c>
      <c r="C4758" t="s">
        <v>66</v>
      </c>
      <c r="D4758" t="s">
        <v>14</v>
      </c>
      <c r="E4758" t="s">
        <v>21</v>
      </c>
      <c r="F4758" t="s">
        <v>22</v>
      </c>
      <c r="G4758" t="s">
        <v>3040</v>
      </c>
      <c r="H4758">
        <v>44076.1</v>
      </c>
      <c r="I4758">
        <v>228</v>
      </c>
      <c r="J4758">
        <v>8.1199999999999992</v>
      </c>
      <c r="K4758">
        <v>38</v>
      </c>
      <c r="L4758" s="17">
        <f>IF($E4758&lt;&gt;"",VLOOKUP($E4758,GEMWs!$E$14:$L$20,7,FALSE),"")</f>
        <v>37.754918937403332</v>
      </c>
      <c r="M4758" s="17">
        <f>IF($E4758&lt;&gt;"",VLOOKUP($E4758,GEMWs!$E$14:$L$20,8,FALSE),"")</f>
        <v>96.174593288388181</v>
      </c>
      <c r="N4758" s="17">
        <f t="shared" si="334"/>
        <v>8.1199999999999992</v>
      </c>
      <c r="O4758" s="17">
        <f t="shared" si="335"/>
        <v>38</v>
      </c>
      <c r="P4758" s="17">
        <f t="shared" si="332"/>
        <v>1159.8973684210525</v>
      </c>
      <c r="Q4758" s="17">
        <f t="shared" si="333"/>
        <v>5428.0911330049266</v>
      </c>
    </row>
    <row r="4759" spans="1:17" x14ac:dyDescent="0.35">
      <c r="A4759" t="s">
        <v>1903</v>
      </c>
      <c r="B4759" t="s">
        <v>1344</v>
      </c>
      <c r="D4759" t="s">
        <v>14</v>
      </c>
      <c r="E4759" t="s">
        <v>21</v>
      </c>
      <c r="G4759" t="s">
        <v>3040</v>
      </c>
      <c r="H4759">
        <v>206.7</v>
      </c>
      <c r="J4759">
        <v>0</v>
      </c>
      <c r="K4759">
        <v>0</v>
      </c>
      <c r="L4759" s="17">
        <f>IF($E4759&lt;&gt;"",VLOOKUP($E4759,GEMWs!$E$14:$L$20,7,FALSE),"")</f>
        <v>37.754918937403332</v>
      </c>
      <c r="M4759" s="17">
        <f>IF($E4759&lt;&gt;"",VLOOKUP($E4759,GEMWs!$E$14:$L$20,8,FALSE),"")</f>
        <v>96.174593288388181</v>
      </c>
      <c r="N4759" s="17">
        <f t="shared" ca="1" si="334"/>
        <v>37.754918937403332</v>
      </c>
      <c r="O4759" s="17">
        <f t="shared" ca="1" si="335"/>
        <v>96.174593288388181</v>
      </c>
      <c r="P4759" s="17">
        <f t="shared" ca="1" si="332"/>
        <v>2.1492162631786904</v>
      </c>
      <c r="Q4759" s="17">
        <f t="shared" ca="1" si="333"/>
        <v>5.4747833081751063</v>
      </c>
    </row>
    <row r="4760" spans="1:17" x14ac:dyDescent="0.35">
      <c r="A4760" t="s">
        <v>1903</v>
      </c>
      <c r="B4760" t="s">
        <v>75</v>
      </c>
      <c r="C4760" t="s">
        <v>76</v>
      </c>
      <c r="D4760" t="s">
        <v>14</v>
      </c>
      <c r="E4760" t="s">
        <v>21</v>
      </c>
      <c r="F4760" t="s">
        <v>22</v>
      </c>
      <c r="G4760" t="s">
        <v>3040</v>
      </c>
      <c r="H4760">
        <v>712.8</v>
      </c>
      <c r="I4760">
        <v>361</v>
      </c>
      <c r="J4760">
        <v>1718.388093</v>
      </c>
      <c r="K4760">
        <v>14854.242462</v>
      </c>
      <c r="L4760" s="17">
        <f>IF($E4760&lt;&gt;"",VLOOKUP($E4760,GEMWs!$E$14:$L$20,7,FALSE),"")</f>
        <v>37.754918937403332</v>
      </c>
      <c r="M4760" s="17">
        <f>IF($E4760&lt;&gt;"",VLOOKUP($E4760,GEMWs!$E$14:$L$20,8,FALSE),"")</f>
        <v>96.174593288388181</v>
      </c>
      <c r="N4760" s="17">
        <f t="shared" si="334"/>
        <v>1718.388093</v>
      </c>
      <c r="O4760" s="17">
        <f t="shared" si="335"/>
        <v>14854.242462</v>
      </c>
      <c r="P4760" s="17">
        <f t="shared" si="332"/>
        <v>4.7986290908033781E-2</v>
      </c>
      <c r="Q4760" s="17">
        <f t="shared" si="333"/>
        <v>0.41480734352364951</v>
      </c>
    </row>
    <row r="4761" spans="1:17" x14ac:dyDescent="0.35">
      <c r="A4761" t="s">
        <v>1903</v>
      </c>
      <c r="B4761" t="s">
        <v>33</v>
      </c>
      <c r="C4761" t="s">
        <v>34</v>
      </c>
      <c r="D4761" t="s">
        <v>14</v>
      </c>
      <c r="E4761" t="s">
        <v>21</v>
      </c>
      <c r="F4761" t="s">
        <v>22</v>
      </c>
      <c r="G4761" t="s">
        <v>3040</v>
      </c>
      <c r="H4761">
        <v>75.3</v>
      </c>
      <c r="I4761">
        <v>364</v>
      </c>
      <c r="J4761">
        <v>3500</v>
      </c>
      <c r="K4761">
        <v>3500</v>
      </c>
      <c r="L4761" s="17">
        <f>IF($E4761&lt;&gt;"",VLOOKUP($E4761,GEMWs!$E$14:$L$20,7,FALSE),"")</f>
        <v>37.754918937403332</v>
      </c>
      <c r="M4761" s="17">
        <f>IF($E4761&lt;&gt;"",VLOOKUP($E4761,GEMWs!$E$14:$L$20,8,FALSE),"")</f>
        <v>96.174593288388181</v>
      </c>
      <c r="N4761" s="17">
        <f t="shared" si="334"/>
        <v>3500</v>
      </c>
      <c r="O4761" s="17">
        <f t="shared" si="335"/>
        <v>3500</v>
      </c>
      <c r="P4761" s="17">
        <f t="shared" si="332"/>
        <v>2.1514285714285715E-2</v>
      </c>
      <c r="Q4761" s="17">
        <f t="shared" si="333"/>
        <v>2.1514285714285715E-2</v>
      </c>
    </row>
    <row r="4762" spans="1:17" x14ac:dyDescent="0.35">
      <c r="A4762" t="s">
        <v>1903</v>
      </c>
      <c r="B4762" t="s">
        <v>35</v>
      </c>
      <c r="C4762" t="s">
        <v>36</v>
      </c>
      <c r="D4762" t="s">
        <v>14</v>
      </c>
      <c r="E4762" t="s">
        <v>21</v>
      </c>
      <c r="F4762" t="s">
        <v>22</v>
      </c>
      <c r="G4762" t="s">
        <v>3040</v>
      </c>
      <c r="H4762">
        <v>60.9</v>
      </c>
      <c r="I4762">
        <v>365</v>
      </c>
      <c r="J4762">
        <v>239.01020199999999</v>
      </c>
      <c r="K4762">
        <v>367.30557099999999</v>
      </c>
      <c r="L4762" s="17">
        <f>IF($E4762&lt;&gt;"",VLOOKUP($E4762,GEMWs!$E$14:$L$20,7,FALSE),"")</f>
        <v>37.754918937403332</v>
      </c>
      <c r="M4762" s="17">
        <f>IF($E4762&lt;&gt;"",VLOOKUP($E4762,GEMWs!$E$14:$L$20,8,FALSE),"")</f>
        <v>96.174593288388181</v>
      </c>
      <c r="N4762" s="17">
        <f t="shared" si="334"/>
        <v>239.01020199999999</v>
      </c>
      <c r="O4762" s="17">
        <f t="shared" si="335"/>
        <v>367.30557099999999</v>
      </c>
      <c r="P4762" s="17">
        <f t="shared" si="332"/>
        <v>0.16580200467473988</v>
      </c>
      <c r="Q4762" s="17">
        <f t="shared" si="333"/>
        <v>0.25480083900351669</v>
      </c>
    </row>
    <row r="4763" spans="1:17" x14ac:dyDescent="0.35">
      <c r="A4763" t="s">
        <v>1903</v>
      </c>
      <c r="B4763" t="s">
        <v>1749</v>
      </c>
      <c r="D4763" t="s">
        <v>22</v>
      </c>
      <c r="G4763" t="s">
        <v>3040</v>
      </c>
      <c r="H4763">
        <v>10.199999999999999</v>
      </c>
      <c r="J4763">
        <v>0</v>
      </c>
      <c r="K4763">
        <v>0</v>
      </c>
      <c r="L4763" s="17" t="str">
        <f>IF($E4763&lt;&gt;"",VLOOKUP($E4763,GEMWs!$E$14:$L$20,7,FALSE),"")</f>
        <v/>
      </c>
      <c r="M4763" s="17" t="str">
        <f>IF($E4763&lt;&gt;"",VLOOKUP($E4763,GEMWs!$E$14:$L$20,8,FALSE),"")</f>
        <v/>
      </c>
      <c r="N4763" s="17">
        <f t="shared" ca="1" si="334"/>
        <v>0</v>
      </c>
      <c r="O4763" s="17">
        <f t="shared" ca="1" si="335"/>
        <v>0</v>
      </c>
      <c r="P4763" s="17">
        <f t="shared" ca="1" si="332"/>
        <v>0</v>
      </c>
      <c r="Q4763" s="17">
        <f t="shared" ca="1" si="333"/>
        <v>0</v>
      </c>
    </row>
    <row r="4764" spans="1:17" x14ac:dyDescent="0.35">
      <c r="A4764" t="s">
        <v>1903</v>
      </c>
      <c r="B4764" t="s">
        <v>37</v>
      </c>
      <c r="C4764" t="s">
        <v>38</v>
      </c>
      <c r="D4764" t="s">
        <v>14</v>
      </c>
      <c r="E4764" t="s">
        <v>21</v>
      </c>
      <c r="F4764" t="s">
        <v>22</v>
      </c>
      <c r="G4764" t="s">
        <v>3040</v>
      </c>
      <c r="H4764">
        <v>10793</v>
      </c>
      <c r="I4764">
        <v>229</v>
      </c>
      <c r="J4764">
        <v>1800</v>
      </c>
      <c r="K4764">
        <v>1800</v>
      </c>
      <c r="L4764" s="17">
        <f>IF($E4764&lt;&gt;"",VLOOKUP($E4764,GEMWs!$E$14:$L$20,7,FALSE),"")</f>
        <v>37.754918937403332</v>
      </c>
      <c r="M4764" s="17">
        <f>IF($E4764&lt;&gt;"",VLOOKUP($E4764,GEMWs!$E$14:$L$20,8,FALSE),"")</f>
        <v>96.174593288388181</v>
      </c>
      <c r="N4764" s="17">
        <f t="shared" si="334"/>
        <v>1800</v>
      </c>
      <c r="O4764" s="17">
        <f t="shared" si="335"/>
        <v>1800</v>
      </c>
      <c r="P4764" s="17">
        <f t="shared" si="332"/>
        <v>5.9961111111111114</v>
      </c>
      <c r="Q4764" s="17">
        <f t="shared" si="333"/>
        <v>5.9961111111111114</v>
      </c>
    </row>
    <row r="4765" spans="1:17" x14ac:dyDescent="0.35">
      <c r="A4765" t="s">
        <v>1903</v>
      </c>
      <c r="B4765" t="s">
        <v>128</v>
      </c>
      <c r="D4765" t="s">
        <v>22</v>
      </c>
      <c r="G4765" t="s">
        <v>3040</v>
      </c>
      <c r="H4765">
        <v>16.2</v>
      </c>
      <c r="J4765">
        <v>0</v>
      </c>
      <c r="K4765">
        <v>0</v>
      </c>
      <c r="L4765" s="17" t="str">
        <f>IF($E4765&lt;&gt;"",VLOOKUP($E4765,GEMWs!$E$14:$L$20,7,FALSE),"")</f>
        <v/>
      </c>
      <c r="M4765" s="17" t="str">
        <f>IF($E4765&lt;&gt;"",VLOOKUP($E4765,GEMWs!$E$14:$L$20,8,FALSE),"")</f>
        <v/>
      </c>
      <c r="N4765" s="17">
        <f t="shared" ca="1" si="334"/>
        <v>0</v>
      </c>
      <c r="O4765" s="17">
        <f t="shared" ca="1" si="335"/>
        <v>0</v>
      </c>
      <c r="P4765" s="17">
        <f t="shared" ca="1" si="332"/>
        <v>0</v>
      </c>
      <c r="Q4765" s="17">
        <f t="shared" ca="1" si="333"/>
        <v>0</v>
      </c>
    </row>
    <row r="4766" spans="1:17" x14ac:dyDescent="0.35">
      <c r="A4766" t="s">
        <v>1903</v>
      </c>
      <c r="B4766" t="s">
        <v>39</v>
      </c>
      <c r="C4766" t="s">
        <v>40</v>
      </c>
      <c r="D4766" t="s">
        <v>14</v>
      </c>
      <c r="E4766" t="s">
        <v>21</v>
      </c>
      <c r="F4766" t="s">
        <v>22</v>
      </c>
      <c r="G4766" t="s">
        <v>3040</v>
      </c>
      <c r="H4766">
        <v>19838.400000000001</v>
      </c>
      <c r="I4766">
        <v>230</v>
      </c>
      <c r="J4766">
        <v>68.8</v>
      </c>
      <c r="K4766">
        <v>127.171933</v>
      </c>
      <c r="L4766" s="17">
        <f>IF($E4766&lt;&gt;"",VLOOKUP($E4766,GEMWs!$E$14:$L$20,7,FALSE),"")</f>
        <v>37.754918937403332</v>
      </c>
      <c r="M4766" s="17">
        <f>IF($E4766&lt;&gt;"",VLOOKUP($E4766,GEMWs!$E$14:$L$20,8,FALSE),"")</f>
        <v>96.174593288388181</v>
      </c>
      <c r="N4766" s="17">
        <f t="shared" si="334"/>
        <v>68.8</v>
      </c>
      <c r="O4766" s="17">
        <f t="shared" si="335"/>
        <v>127.171933</v>
      </c>
      <c r="P4766" s="17">
        <f t="shared" si="332"/>
        <v>155.99668521197992</v>
      </c>
      <c r="Q4766" s="17">
        <f t="shared" si="333"/>
        <v>288.34883720930236</v>
      </c>
    </row>
    <row r="4767" spans="1:17" x14ac:dyDescent="0.35">
      <c r="A4767" t="s">
        <v>1903</v>
      </c>
      <c r="B4767" t="s">
        <v>41</v>
      </c>
      <c r="C4767" t="s">
        <v>42</v>
      </c>
      <c r="D4767" t="s">
        <v>14</v>
      </c>
      <c r="E4767" t="s">
        <v>21</v>
      </c>
      <c r="F4767" t="s">
        <v>22</v>
      </c>
      <c r="G4767" t="s">
        <v>3040</v>
      </c>
      <c r="H4767">
        <v>204.8</v>
      </c>
      <c r="I4767">
        <v>232</v>
      </c>
      <c r="J4767">
        <v>300</v>
      </c>
      <c r="K4767">
        <v>10000</v>
      </c>
      <c r="L4767" s="17">
        <f>IF($E4767&lt;&gt;"",VLOOKUP($E4767,GEMWs!$E$14:$L$20,7,FALSE),"")</f>
        <v>37.754918937403332</v>
      </c>
      <c r="M4767" s="17">
        <f>IF($E4767&lt;&gt;"",VLOOKUP($E4767,GEMWs!$E$14:$L$20,8,FALSE),"")</f>
        <v>96.174593288388181</v>
      </c>
      <c r="N4767" s="17">
        <f t="shared" si="334"/>
        <v>300</v>
      </c>
      <c r="O4767" s="17">
        <f t="shared" si="335"/>
        <v>10000</v>
      </c>
      <c r="P4767" s="17">
        <f t="shared" si="332"/>
        <v>2.0480000000000002E-2</v>
      </c>
      <c r="Q4767" s="17">
        <f t="shared" si="333"/>
        <v>0.68266666666666675</v>
      </c>
    </row>
    <row r="4768" spans="1:17" x14ac:dyDescent="0.35">
      <c r="A4768" t="s">
        <v>1903</v>
      </c>
      <c r="B4768" t="s">
        <v>89</v>
      </c>
      <c r="C4768" t="s">
        <v>90</v>
      </c>
      <c r="D4768" t="s">
        <v>14</v>
      </c>
      <c r="E4768" t="s">
        <v>21</v>
      </c>
      <c r="F4768" t="s">
        <v>22</v>
      </c>
      <c r="G4768" t="s">
        <v>3040</v>
      </c>
      <c r="H4768">
        <v>102.3</v>
      </c>
      <c r="I4768">
        <v>233</v>
      </c>
      <c r="J4768">
        <v>16.640218999999998</v>
      </c>
      <c r="K4768">
        <v>16.640218999999998</v>
      </c>
      <c r="L4768" s="17">
        <f>IF($E4768&lt;&gt;"",VLOOKUP($E4768,GEMWs!$E$14:$L$20,7,FALSE),"")</f>
        <v>37.754918937403332</v>
      </c>
      <c r="M4768" s="17">
        <f>IF($E4768&lt;&gt;"",VLOOKUP($E4768,GEMWs!$E$14:$L$20,8,FALSE),"")</f>
        <v>96.174593288388181</v>
      </c>
      <c r="N4768" s="17">
        <f t="shared" si="334"/>
        <v>16.640218999999998</v>
      </c>
      <c r="O4768" s="17">
        <f t="shared" si="335"/>
        <v>16.640218999999998</v>
      </c>
      <c r="P4768" s="17">
        <f t="shared" si="332"/>
        <v>6.1477556274950471</v>
      </c>
      <c r="Q4768" s="17">
        <f t="shared" si="333"/>
        <v>6.1477556274950471</v>
      </c>
    </row>
    <row r="4769" spans="1:17" x14ac:dyDescent="0.35">
      <c r="A4769" t="s">
        <v>1903</v>
      </c>
      <c r="B4769" t="s">
        <v>127</v>
      </c>
      <c r="D4769" t="s">
        <v>14</v>
      </c>
      <c r="E4769" t="s">
        <v>21</v>
      </c>
      <c r="G4769" t="s">
        <v>3040</v>
      </c>
      <c r="H4769">
        <v>14.1</v>
      </c>
      <c r="J4769">
        <v>0</v>
      </c>
      <c r="K4769">
        <v>0</v>
      </c>
      <c r="L4769" s="17">
        <f>IF($E4769&lt;&gt;"",VLOOKUP($E4769,GEMWs!$E$14:$L$20,7,FALSE),"")</f>
        <v>37.754918937403332</v>
      </c>
      <c r="M4769" s="17">
        <f>IF($E4769&lt;&gt;"",VLOOKUP($E4769,GEMWs!$E$14:$L$20,8,FALSE),"")</f>
        <v>96.174593288388181</v>
      </c>
      <c r="N4769" s="17">
        <f t="shared" ca="1" si="334"/>
        <v>37.754918937403332</v>
      </c>
      <c r="O4769" s="17">
        <f t="shared" ca="1" si="335"/>
        <v>96.174593288388181</v>
      </c>
      <c r="P4769" s="17">
        <f t="shared" ca="1" si="332"/>
        <v>0.14660836628359716</v>
      </c>
      <c r="Q4769" s="17">
        <f t="shared" ca="1" si="333"/>
        <v>0.37346127065925983</v>
      </c>
    </row>
    <row r="4770" spans="1:17" x14ac:dyDescent="0.35">
      <c r="A4770" t="s">
        <v>1903</v>
      </c>
      <c r="B4770" t="s">
        <v>937</v>
      </c>
      <c r="C4770" t="s">
        <v>938</v>
      </c>
      <c r="D4770" t="s">
        <v>14</v>
      </c>
      <c r="E4770" t="s">
        <v>21</v>
      </c>
      <c r="F4770" t="s">
        <v>22</v>
      </c>
      <c r="G4770" t="s">
        <v>3040</v>
      </c>
      <c r="H4770">
        <v>8</v>
      </c>
      <c r="I4770">
        <v>236</v>
      </c>
      <c r="J4770">
        <v>909</v>
      </c>
      <c r="K4770">
        <v>1364</v>
      </c>
      <c r="L4770" s="17">
        <f>IF($E4770&lt;&gt;"",VLOOKUP($E4770,GEMWs!$E$14:$L$20,7,FALSE),"")</f>
        <v>37.754918937403332</v>
      </c>
      <c r="M4770" s="17">
        <f>IF($E4770&lt;&gt;"",VLOOKUP($E4770,GEMWs!$E$14:$L$20,8,FALSE),"")</f>
        <v>96.174593288388181</v>
      </c>
      <c r="N4770" s="17">
        <f t="shared" si="334"/>
        <v>909</v>
      </c>
      <c r="O4770" s="17">
        <f t="shared" si="335"/>
        <v>1364</v>
      </c>
      <c r="P4770" s="17">
        <f t="shared" si="332"/>
        <v>5.8651026392961877E-3</v>
      </c>
      <c r="Q4770" s="17">
        <f t="shared" si="333"/>
        <v>8.8008800880088004E-3</v>
      </c>
    </row>
    <row r="4771" spans="1:17" x14ac:dyDescent="0.35">
      <c r="A4771" t="s">
        <v>1903</v>
      </c>
      <c r="B4771" t="s">
        <v>1654</v>
      </c>
      <c r="D4771" t="s">
        <v>14</v>
      </c>
      <c r="E4771" t="s">
        <v>21</v>
      </c>
      <c r="G4771" t="s">
        <v>3040</v>
      </c>
      <c r="H4771">
        <v>385</v>
      </c>
      <c r="J4771">
        <v>0</v>
      </c>
      <c r="K4771">
        <v>0</v>
      </c>
      <c r="L4771" s="17">
        <f>IF($E4771&lt;&gt;"",VLOOKUP($E4771,GEMWs!$E$14:$L$20,7,FALSE),"")</f>
        <v>37.754918937403332</v>
      </c>
      <c r="M4771" s="17">
        <f>IF($E4771&lt;&gt;"",VLOOKUP($E4771,GEMWs!$E$14:$L$20,8,FALSE),"")</f>
        <v>96.174593288388181</v>
      </c>
      <c r="N4771" s="17">
        <f t="shared" ca="1" si="334"/>
        <v>37.754918937403332</v>
      </c>
      <c r="O4771" s="17">
        <f t="shared" ca="1" si="335"/>
        <v>96.174593288388181</v>
      </c>
      <c r="P4771" s="17">
        <f t="shared" ca="1" si="332"/>
        <v>4.0031362424953834</v>
      </c>
      <c r="Q4771" s="17">
        <f t="shared" ca="1" si="333"/>
        <v>10.19734675204362</v>
      </c>
    </row>
    <row r="4772" spans="1:17" x14ac:dyDescent="0.35">
      <c r="A4772" t="s">
        <v>1903</v>
      </c>
      <c r="B4772" t="s">
        <v>13</v>
      </c>
      <c r="D4772" t="s">
        <v>14</v>
      </c>
      <c r="E4772" t="s">
        <v>15</v>
      </c>
      <c r="G4772" t="s">
        <v>3040</v>
      </c>
      <c r="H4772">
        <v>2831</v>
      </c>
      <c r="J4772">
        <v>0</v>
      </c>
      <c r="K4772">
        <v>0</v>
      </c>
      <c r="L4772" s="17">
        <f>IF($E4772&lt;&gt;"",VLOOKUP($E4772,GEMWs!$E$14:$L$20,7,FALSE),"")</f>
        <v>37.892086284381016</v>
      </c>
      <c r="M4772" s="17">
        <f>IF($E4772&lt;&gt;"",VLOOKUP($E4772,GEMWs!$E$14:$L$20,8,FALSE),"")</f>
        <v>96.522753888300599</v>
      </c>
      <c r="N4772" s="17">
        <f t="shared" ca="1" si="334"/>
        <v>37.892086284381016</v>
      </c>
      <c r="O4772" s="17">
        <f t="shared" ca="1" si="335"/>
        <v>96.522753888300599</v>
      </c>
      <c r="P4772" s="17">
        <f t="shared" ca="1" si="332"/>
        <v>29.329871827694941</v>
      </c>
      <c r="Q4772" s="17">
        <f t="shared" ca="1" si="333"/>
        <v>74.71217020760686</v>
      </c>
    </row>
    <row r="4773" spans="1:17" x14ac:dyDescent="0.35">
      <c r="A4773" t="s">
        <v>1903</v>
      </c>
      <c r="B4773" t="s">
        <v>139</v>
      </c>
      <c r="C4773" t="s">
        <v>3025</v>
      </c>
      <c r="D4773" t="s">
        <v>14</v>
      </c>
      <c r="E4773" t="s">
        <v>21</v>
      </c>
      <c r="F4773" t="s">
        <v>14</v>
      </c>
      <c r="G4773" t="s">
        <v>3040</v>
      </c>
      <c r="H4773">
        <v>558.79999999999995</v>
      </c>
      <c r="I4773">
        <v>237</v>
      </c>
      <c r="J4773">
        <v>237.43909400000001</v>
      </c>
      <c r="K4773">
        <v>1033.8267679999999</v>
      </c>
      <c r="L4773" s="17">
        <f>IF($E4773&lt;&gt;"",VLOOKUP($E4773,GEMWs!$E$14:$L$20,7,FALSE),"")</f>
        <v>37.754918937403332</v>
      </c>
      <c r="M4773" s="17">
        <f>IF($E4773&lt;&gt;"",VLOOKUP($E4773,GEMWs!$E$14:$L$20,8,FALSE),"")</f>
        <v>96.174593288388181</v>
      </c>
      <c r="N4773" s="17">
        <f t="shared" si="334"/>
        <v>237.43909400000001</v>
      </c>
      <c r="O4773" s="17">
        <f t="shared" si="335"/>
        <v>1033.8267679999999</v>
      </c>
      <c r="P4773" s="17">
        <f t="shared" si="332"/>
        <v>0.54051608770106829</v>
      </c>
      <c r="Q4773" s="17">
        <f t="shared" si="333"/>
        <v>2.3534456377263635</v>
      </c>
    </row>
    <row r="4774" spans="1:17" x14ac:dyDescent="0.35">
      <c r="A4774" t="s">
        <v>1903</v>
      </c>
      <c r="B4774" t="s">
        <v>83</v>
      </c>
      <c r="C4774" t="s">
        <v>84</v>
      </c>
      <c r="D4774" t="s">
        <v>14</v>
      </c>
      <c r="E4774" t="s">
        <v>21</v>
      </c>
      <c r="F4774" t="s">
        <v>22</v>
      </c>
      <c r="G4774" t="s">
        <v>3040</v>
      </c>
      <c r="H4774">
        <v>65</v>
      </c>
      <c r="I4774">
        <v>239</v>
      </c>
      <c r="J4774">
        <v>20</v>
      </c>
      <c r="K4774">
        <v>500</v>
      </c>
      <c r="L4774" s="17">
        <f>IF($E4774&lt;&gt;"",VLOOKUP($E4774,GEMWs!$E$14:$L$20,7,FALSE),"")</f>
        <v>37.754918937403332</v>
      </c>
      <c r="M4774" s="17">
        <f>IF($E4774&lt;&gt;"",VLOOKUP($E4774,GEMWs!$E$14:$L$20,8,FALSE),"")</f>
        <v>96.174593288388181</v>
      </c>
      <c r="N4774" s="17">
        <f t="shared" si="334"/>
        <v>20</v>
      </c>
      <c r="O4774" s="17">
        <f t="shared" si="335"/>
        <v>500</v>
      </c>
      <c r="P4774" s="17">
        <f t="shared" si="332"/>
        <v>0.13</v>
      </c>
      <c r="Q4774" s="17">
        <f t="shared" si="333"/>
        <v>3.25</v>
      </c>
    </row>
    <row r="4775" spans="1:17" x14ac:dyDescent="0.35">
      <c r="A4775" t="s">
        <v>1903</v>
      </c>
      <c r="B4775" t="s">
        <v>1193</v>
      </c>
      <c r="D4775" t="s">
        <v>22</v>
      </c>
      <c r="G4775" t="s">
        <v>3040</v>
      </c>
      <c r="H4775">
        <v>3424.1</v>
      </c>
      <c r="J4775">
        <v>0</v>
      </c>
      <c r="K4775">
        <v>0</v>
      </c>
      <c r="L4775" s="17" t="str">
        <f>IF($E4775&lt;&gt;"",VLOOKUP($E4775,GEMWs!$E$14:$L$20,7,FALSE),"")</f>
        <v/>
      </c>
      <c r="M4775" s="17" t="str">
        <f>IF($E4775&lt;&gt;"",VLOOKUP($E4775,GEMWs!$E$14:$L$20,8,FALSE),"")</f>
        <v/>
      </c>
      <c r="N4775" s="17">
        <f t="shared" ca="1" si="334"/>
        <v>0</v>
      </c>
      <c r="O4775" s="17">
        <f t="shared" ca="1" si="335"/>
        <v>0</v>
      </c>
      <c r="P4775" s="17">
        <f t="shared" ca="1" si="332"/>
        <v>0</v>
      </c>
      <c r="Q4775" s="17">
        <f t="shared" ca="1" si="333"/>
        <v>0</v>
      </c>
    </row>
    <row r="4776" spans="1:17" x14ac:dyDescent="0.35">
      <c r="A4776" t="s">
        <v>1903</v>
      </c>
      <c r="B4776" t="s">
        <v>1915</v>
      </c>
      <c r="D4776" t="s">
        <v>22</v>
      </c>
      <c r="G4776" t="s">
        <v>3040</v>
      </c>
      <c r="H4776">
        <v>496.8</v>
      </c>
      <c r="J4776">
        <v>0</v>
      </c>
      <c r="K4776">
        <v>0</v>
      </c>
      <c r="L4776" s="17" t="str">
        <f>IF($E4776&lt;&gt;"",VLOOKUP($E4776,GEMWs!$E$14:$L$20,7,FALSE),"")</f>
        <v/>
      </c>
      <c r="M4776" s="17" t="str">
        <f>IF($E4776&lt;&gt;"",VLOOKUP($E4776,GEMWs!$E$14:$L$20,8,FALSE),"")</f>
        <v/>
      </c>
      <c r="N4776" s="17">
        <f t="shared" ca="1" si="334"/>
        <v>0</v>
      </c>
      <c r="O4776" s="17">
        <f t="shared" ca="1" si="335"/>
        <v>0</v>
      </c>
      <c r="P4776" s="17">
        <f t="shared" ca="1" si="332"/>
        <v>0</v>
      </c>
      <c r="Q4776" s="17">
        <f t="shared" ca="1" si="333"/>
        <v>0</v>
      </c>
    </row>
    <row r="4777" spans="1:17" x14ac:dyDescent="0.35">
      <c r="A4777" t="s">
        <v>1903</v>
      </c>
      <c r="B4777" t="s">
        <v>43</v>
      </c>
      <c r="C4777" t="s">
        <v>44</v>
      </c>
      <c r="D4777" t="s">
        <v>14</v>
      </c>
      <c r="E4777" t="s">
        <v>21</v>
      </c>
      <c r="F4777" t="s">
        <v>22</v>
      </c>
      <c r="G4777" t="s">
        <v>3040</v>
      </c>
      <c r="H4777">
        <v>545.6</v>
      </c>
      <c r="I4777">
        <v>418</v>
      </c>
      <c r="J4777">
        <v>590.49856699999998</v>
      </c>
      <c r="K4777">
        <v>6253.5111509999997</v>
      </c>
      <c r="L4777" s="17">
        <f>IF($E4777&lt;&gt;"",VLOOKUP($E4777,GEMWs!$E$14:$L$20,7,FALSE),"")</f>
        <v>37.754918937403332</v>
      </c>
      <c r="M4777" s="17">
        <f>IF($E4777&lt;&gt;"",VLOOKUP($E4777,GEMWs!$E$14:$L$20,8,FALSE),"")</f>
        <v>96.174593288388181</v>
      </c>
      <c r="N4777" s="17">
        <f t="shared" si="334"/>
        <v>590.49856699999998</v>
      </c>
      <c r="O4777" s="17">
        <f t="shared" si="335"/>
        <v>6253.5111509999997</v>
      </c>
      <c r="P4777" s="17">
        <f t="shared" si="332"/>
        <v>8.7246986025243278E-2</v>
      </c>
      <c r="Q4777" s="17">
        <f t="shared" si="333"/>
        <v>0.92396498567624807</v>
      </c>
    </row>
    <row r="4778" spans="1:17" x14ac:dyDescent="0.35">
      <c r="A4778" t="s">
        <v>1903</v>
      </c>
      <c r="B4778" t="s">
        <v>958</v>
      </c>
      <c r="D4778" t="s">
        <v>14</v>
      </c>
      <c r="E4778" t="s">
        <v>21</v>
      </c>
      <c r="G4778" t="s">
        <v>3040</v>
      </c>
      <c r="H4778">
        <v>460.3</v>
      </c>
      <c r="J4778">
        <v>0</v>
      </c>
      <c r="K4778">
        <v>0</v>
      </c>
      <c r="L4778" s="17">
        <f>IF($E4778&lt;&gt;"",VLOOKUP($E4778,GEMWs!$E$14:$L$20,7,FALSE),"")</f>
        <v>37.754918937403332</v>
      </c>
      <c r="M4778" s="17">
        <f>IF($E4778&lt;&gt;"",VLOOKUP($E4778,GEMWs!$E$14:$L$20,8,FALSE),"")</f>
        <v>96.174593288388181</v>
      </c>
      <c r="N4778" s="17">
        <f t="shared" ca="1" si="334"/>
        <v>37.754918937403332</v>
      </c>
      <c r="O4778" s="17">
        <f t="shared" ca="1" si="335"/>
        <v>96.174593288388181</v>
      </c>
      <c r="P4778" s="17">
        <f t="shared" ca="1" si="332"/>
        <v>4.7860873049886363</v>
      </c>
      <c r="Q4778" s="17">
        <f t="shared" ca="1" si="333"/>
        <v>12.191788857053709</v>
      </c>
    </row>
    <row r="4779" spans="1:17" x14ac:dyDescent="0.35">
      <c r="A4779" t="s">
        <v>1903</v>
      </c>
      <c r="B4779" t="s">
        <v>951</v>
      </c>
      <c r="C4779" t="s">
        <v>952</v>
      </c>
      <c r="D4779" t="s">
        <v>14</v>
      </c>
      <c r="E4779" t="s">
        <v>21</v>
      </c>
      <c r="F4779" t="s">
        <v>22</v>
      </c>
      <c r="G4779" t="s">
        <v>3040</v>
      </c>
      <c r="H4779">
        <v>42</v>
      </c>
      <c r="I4779">
        <v>241</v>
      </c>
      <c r="J4779">
        <v>924</v>
      </c>
      <c r="K4779">
        <v>924</v>
      </c>
      <c r="L4779" s="17">
        <f>IF($E4779&lt;&gt;"",VLOOKUP($E4779,GEMWs!$E$14:$L$20,7,FALSE),"")</f>
        <v>37.754918937403332</v>
      </c>
      <c r="M4779" s="17">
        <f>IF($E4779&lt;&gt;"",VLOOKUP($E4779,GEMWs!$E$14:$L$20,8,FALSE),"")</f>
        <v>96.174593288388181</v>
      </c>
      <c r="N4779" s="17">
        <f t="shared" si="334"/>
        <v>924</v>
      </c>
      <c r="O4779" s="17">
        <f t="shared" si="335"/>
        <v>924</v>
      </c>
      <c r="P4779" s="17">
        <f t="shared" si="332"/>
        <v>4.5454545454545456E-2</v>
      </c>
      <c r="Q4779" s="17">
        <f t="shared" si="333"/>
        <v>4.5454545454545456E-2</v>
      </c>
    </row>
    <row r="4780" spans="1:17" x14ac:dyDescent="0.35">
      <c r="A4780" t="s">
        <v>1903</v>
      </c>
      <c r="B4780" t="s">
        <v>1340</v>
      </c>
      <c r="D4780" t="s">
        <v>22</v>
      </c>
      <c r="G4780" t="s">
        <v>3040</v>
      </c>
      <c r="H4780">
        <v>73.2</v>
      </c>
      <c r="J4780">
        <v>0</v>
      </c>
      <c r="K4780">
        <v>0</v>
      </c>
      <c r="L4780" s="17" t="str">
        <f>IF($E4780&lt;&gt;"",VLOOKUP($E4780,GEMWs!$E$14:$L$20,7,FALSE),"")</f>
        <v/>
      </c>
      <c r="M4780" s="17" t="str">
        <f>IF($E4780&lt;&gt;"",VLOOKUP($E4780,GEMWs!$E$14:$L$20,8,FALSE),"")</f>
        <v/>
      </c>
      <c r="N4780" s="17">
        <f t="shared" ca="1" si="334"/>
        <v>0</v>
      </c>
      <c r="O4780" s="17">
        <f t="shared" ca="1" si="335"/>
        <v>0</v>
      </c>
      <c r="P4780" s="17">
        <f t="shared" ca="1" si="332"/>
        <v>0</v>
      </c>
      <c r="Q4780" s="17">
        <f t="shared" ca="1" si="333"/>
        <v>0</v>
      </c>
    </row>
    <row r="4781" spans="1:17" x14ac:dyDescent="0.35">
      <c r="A4781" t="s">
        <v>1903</v>
      </c>
      <c r="B4781" t="s">
        <v>67</v>
      </c>
      <c r="C4781" t="s">
        <v>68</v>
      </c>
      <c r="D4781" t="s">
        <v>14</v>
      </c>
      <c r="E4781" t="s">
        <v>21</v>
      </c>
      <c r="F4781" t="s">
        <v>22</v>
      </c>
      <c r="G4781" t="s">
        <v>3040</v>
      </c>
      <c r="H4781">
        <v>572.6</v>
      </c>
      <c r="I4781">
        <v>245</v>
      </c>
      <c r="J4781">
        <v>8182</v>
      </c>
      <c r="K4781">
        <v>27300</v>
      </c>
      <c r="L4781" s="17">
        <f>IF($E4781&lt;&gt;"",VLOOKUP($E4781,GEMWs!$E$14:$L$20,7,FALSE),"")</f>
        <v>37.754918937403332</v>
      </c>
      <c r="M4781" s="17">
        <f>IF($E4781&lt;&gt;"",VLOOKUP($E4781,GEMWs!$E$14:$L$20,8,FALSE),"")</f>
        <v>96.174593288388181</v>
      </c>
      <c r="N4781" s="17">
        <f t="shared" si="334"/>
        <v>8182</v>
      </c>
      <c r="O4781" s="17">
        <f t="shared" si="335"/>
        <v>27300</v>
      </c>
      <c r="P4781" s="17">
        <f t="shared" si="332"/>
        <v>2.0974358974358974E-2</v>
      </c>
      <c r="Q4781" s="17">
        <f t="shared" si="333"/>
        <v>6.9982889269127352E-2</v>
      </c>
    </row>
    <row r="4782" spans="1:17" x14ac:dyDescent="0.35">
      <c r="A4782" t="s">
        <v>1903</v>
      </c>
      <c r="B4782" t="s">
        <v>156</v>
      </c>
      <c r="D4782" t="s">
        <v>14</v>
      </c>
      <c r="E4782" t="s">
        <v>21</v>
      </c>
      <c r="G4782" t="s">
        <v>3040</v>
      </c>
      <c r="H4782">
        <v>66.3</v>
      </c>
      <c r="J4782">
        <v>0</v>
      </c>
      <c r="K4782">
        <v>0</v>
      </c>
      <c r="L4782" s="17">
        <f>IF($E4782&lt;&gt;"",VLOOKUP($E4782,GEMWs!$E$14:$L$20,7,FALSE),"")</f>
        <v>37.754918937403332</v>
      </c>
      <c r="M4782" s="17">
        <f>IF($E4782&lt;&gt;"",VLOOKUP($E4782,GEMWs!$E$14:$L$20,8,FALSE),"")</f>
        <v>96.174593288388181</v>
      </c>
      <c r="N4782" s="17">
        <f t="shared" ca="1" si="334"/>
        <v>37.754918937403332</v>
      </c>
      <c r="O4782" s="17">
        <f t="shared" ca="1" si="335"/>
        <v>96.174593288388181</v>
      </c>
      <c r="P4782" s="17">
        <f t="shared" ca="1" si="332"/>
        <v>0.68937125422712708</v>
      </c>
      <c r="Q4782" s="17">
        <f t="shared" ca="1" si="333"/>
        <v>1.7560625705467323</v>
      </c>
    </row>
    <row r="4783" spans="1:17" x14ac:dyDescent="0.35">
      <c r="A4783" t="s">
        <v>1903</v>
      </c>
      <c r="B4783" t="s">
        <v>1600</v>
      </c>
      <c r="D4783" t="s">
        <v>22</v>
      </c>
      <c r="G4783" t="s">
        <v>3040</v>
      </c>
      <c r="H4783">
        <v>840</v>
      </c>
      <c r="J4783">
        <v>0</v>
      </c>
      <c r="K4783">
        <v>0</v>
      </c>
      <c r="L4783" s="17" t="str">
        <f>IF($E4783&lt;&gt;"",VLOOKUP($E4783,GEMWs!$E$14:$L$20,7,FALSE),"")</f>
        <v/>
      </c>
      <c r="M4783" s="17" t="str">
        <f>IF($E4783&lt;&gt;"",VLOOKUP($E4783,GEMWs!$E$14:$L$20,8,FALSE),"")</f>
        <v/>
      </c>
      <c r="N4783" s="17">
        <f t="shared" ca="1" si="334"/>
        <v>0</v>
      </c>
      <c r="O4783" s="17">
        <f t="shared" ca="1" si="335"/>
        <v>0</v>
      </c>
      <c r="P4783" s="17">
        <f t="shared" ca="1" si="332"/>
        <v>0</v>
      </c>
      <c r="Q4783" s="17">
        <f t="shared" ca="1" si="333"/>
        <v>0</v>
      </c>
    </row>
    <row r="4784" spans="1:17" x14ac:dyDescent="0.35">
      <c r="A4784" t="s">
        <v>1903</v>
      </c>
      <c r="B4784" t="s">
        <v>663</v>
      </c>
      <c r="C4784" t="s">
        <v>664</v>
      </c>
      <c r="D4784" t="s">
        <v>14</v>
      </c>
      <c r="E4784" t="s">
        <v>21</v>
      </c>
      <c r="F4784" t="s">
        <v>22</v>
      </c>
      <c r="G4784" t="s">
        <v>3040</v>
      </c>
      <c r="H4784">
        <v>6.9</v>
      </c>
      <c r="I4784">
        <v>422</v>
      </c>
      <c r="J4784">
        <v>537.58991900000001</v>
      </c>
      <c r="K4784">
        <v>573.82261800000003</v>
      </c>
      <c r="L4784" s="17">
        <f>IF($E4784&lt;&gt;"",VLOOKUP($E4784,GEMWs!$E$14:$L$20,7,FALSE),"")</f>
        <v>37.754918937403332</v>
      </c>
      <c r="M4784" s="17">
        <f>IF($E4784&lt;&gt;"",VLOOKUP($E4784,GEMWs!$E$14:$L$20,8,FALSE),"")</f>
        <v>96.174593288388181</v>
      </c>
      <c r="N4784" s="17">
        <f t="shared" si="334"/>
        <v>537.58991900000001</v>
      </c>
      <c r="O4784" s="17">
        <f t="shared" si="335"/>
        <v>573.82261800000003</v>
      </c>
      <c r="P4784" s="17">
        <f t="shared" si="332"/>
        <v>1.202462186668285E-2</v>
      </c>
      <c r="Q4784" s="17">
        <f t="shared" si="333"/>
        <v>1.2835062109860733E-2</v>
      </c>
    </row>
    <row r="4785" spans="1:17" x14ac:dyDescent="0.35">
      <c r="A4785" t="s">
        <v>1903</v>
      </c>
      <c r="B4785" t="s">
        <v>2983</v>
      </c>
      <c r="D4785" t="s">
        <v>14</v>
      </c>
      <c r="E4785" t="s">
        <v>21</v>
      </c>
      <c r="G4785" t="s">
        <v>3040</v>
      </c>
      <c r="H4785">
        <v>172.5</v>
      </c>
      <c r="J4785">
        <v>0</v>
      </c>
      <c r="K4785">
        <v>0</v>
      </c>
      <c r="L4785" s="17">
        <f>IF($E4785&lt;&gt;"",VLOOKUP($E4785,GEMWs!$E$14:$L$20,7,FALSE),"")</f>
        <v>37.754918937403332</v>
      </c>
      <c r="M4785" s="17">
        <f>IF($E4785&lt;&gt;"",VLOOKUP($E4785,GEMWs!$E$14:$L$20,8,FALSE),"")</f>
        <v>96.174593288388181</v>
      </c>
      <c r="N4785" s="17">
        <f t="shared" ca="1" si="334"/>
        <v>37.754918937403332</v>
      </c>
      <c r="O4785" s="17">
        <f t="shared" ca="1" si="335"/>
        <v>96.174593288388181</v>
      </c>
      <c r="P4785" s="17">
        <f t="shared" ca="1" si="332"/>
        <v>1.7936129917674122</v>
      </c>
      <c r="Q4785" s="17">
        <f t="shared" ca="1" si="333"/>
        <v>4.5689410772143493</v>
      </c>
    </row>
    <row r="4786" spans="1:17" x14ac:dyDescent="0.35">
      <c r="A4786" t="s">
        <v>1903</v>
      </c>
      <c r="B4786" t="s">
        <v>2974</v>
      </c>
      <c r="D4786" t="s">
        <v>14</v>
      </c>
      <c r="E4786" t="s">
        <v>21</v>
      </c>
      <c r="G4786" t="s">
        <v>3040</v>
      </c>
      <c r="H4786">
        <v>1143.0999999999999</v>
      </c>
      <c r="J4786">
        <v>0</v>
      </c>
      <c r="K4786">
        <v>0</v>
      </c>
      <c r="L4786" s="17">
        <f>IF($E4786&lt;&gt;"",VLOOKUP($E4786,GEMWs!$E$14:$L$20,7,FALSE),"")</f>
        <v>37.754918937403332</v>
      </c>
      <c r="M4786" s="17">
        <f>IF($E4786&lt;&gt;"",VLOOKUP($E4786,GEMWs!$E$14:$L$20,8,FALSE),"")</f>
        <v>96.174593288388181</v>
      </c>
      <c r="N4786" s="17">
        <f t="shared" ca="1" si="334"/>
        <v>37.754918937403332</v>
      </c>
      <c r="O4786" s="17">
        <f t="shared" ca="1" si="335"/>
        <v>96.174593288388181</v>
      </c>
      <c r="P4786" s="17">
        <f t="shared" ca="1" si="332"/>
        <v>11.885675425445383</v>
      </c>
      <c r="Q4786" s="17">
        <f t="shared" ca="1" si="333"/>
        <v>30.276849538340418</v>
      </c>
    </row>
    <row r="4787" spans="1:17" x14ac:dyDescent="0.35">
      <c r="A4787" t="s">
        <v>1903</v>
      </c>
      <c r="B4787" t="s">
        <v>1342</v>
      </c>
      <c r="D4787" t="s">
        <v>22</v>
      </c>
      <c r="G4787" t="s">
        <v>3040</v>
      </c>
      <c r="H4787">
        <v>4660.3</v>
      </c>
      <c r="J4787">
        <v>0</v>
      </c>
      <c r="K4787">
        <v>0</v>
      </c>
      <c r="L4787" s="17" t="str">
        <f>IF($E4787&lt;&gt;"",VLOOKUP($E4787,GEMWs!$E$14:$L$20,7,FALSE),"")</f>
        <v/>
      </c>
      <c r="M4787" s="17" t="str">
        <f>IF($E4787&lt;&gt;"",VLOOKUP($E4787,GEMWs!$E$14:$L$20,8,FALSE),"")</f>
        <v/>
      </c>
      <c r="N4787" s="17">
        <f t="shared" ca="1" si="334"/>
        <v>0</v>
      </c>
      <c r="O4787" s="17">
        <f t="shared" ca="1" si="335"/>
        <v>0</v>
      </c>
      <c r="P4787" s="17">
        <f t="shared" ca="1" si="332"/>
        <v>0</v>
      </c>
      <c r="Q4787" s="17">
        <f t="shared" ca="1" si="333"/>
        <v>0</v>
      </c>
    </row>
    <row r="4788" spans="1:17" x14ac:dyDescent="0.35">
      <c r="A4788" t="s">
        <v>1903</v>
      </c>
      <c r="B4788" t="s">
        <v>1887</v>
      </c>
      <c r="D4788" t="s">
        <v>22</v>
      </c>
      <c r="G4788" t="s">
        <v>3040</v>
      </c>
      <c r="H4788">
        <v>345.7</v>
      </c>
      <c r="J4788">
        <v>0</v>
      </c>
      <c r="K4788">
        <v>0</v>
      </c>
      <c r="L4788" s="17" t="str">
        <f>IF($E4788&lt;&gt;"",VLOOKUP($E4788,GEMWs!$E$14:$L$20,7,FALSE),"")</f>
        <v/>
      </c>
      <c r="M4788" s="17" t="str">
        <f>IF($E4788&lt;&gt;"",VLOOKUP($E4788,GEMWs!$E$14:$L$20,8,FALSE),"")</f>
        <v/>
      </c>
      <c r="N4788" s="17">
        <f t="shared" ca="1" si="334"/>
        <v>0</v>
      </c>
      <c r="O4788" s="17">
        <f t="shared" ca="1" si="335"/>
        <v>0</v>
      </c>
      <c r="P4788" s="17">
        <f t="shared" ca="1" si="332"/>
        <v>0</v>
      </c>
      <c r="Q4788" s="17">
        <f t="shared" ca="1" si="333"/>
        <v>0</v>
      </c>
    </row>
    <row r="4789" spans="1:17" x14ac:dyDescent="0.35">
      <c r="A4789" t="s">
        <v>1903</v>
      </c>
      <c r="B4789" t="s">
        <v>47</v>
      </c>
      <c r="C4789" t="s">
        <v>48</v>
      </c>
      <c r="D4789" t="s">
        <v>14</v>
      </c>
      <c r="E4789" t="s">
        <v>21</v>
      </c>
      <c r="F4789" t="s">
        <v>14</v>
      </c>
      <c r="G4789" t="s">
        <v>3040</v>
      </c>
      <c r="H4789">
        <v>3517.1</v>
      </c>
      <c r="I4789">
        <v>256</v>
      </c>
      <c r="J4789">
        <v>11.292441</v>
      </c>
      <c r="K4789">
        <v>1000</v>
      </c>
      <c r="L4789" s="17">
        <f>IF($E4789&lt;&gt;"",VLOOKUP($E4789,GEMWs!$E$14:$L$20,7,FALSE),"")</f>
        <v>37.754918937403332</v>
      </c>
      <c r="M4789" s="17">
        <f>IF($E4789&lt;&gt;"",VLOOKUP($E4789,GEMWs!$E$14:$L$20,8,FALSE),"")</f>
        <v>96.174593288388181</v>
      </c>
      <c r="N4789" s="17">
        <f t="shared" si="334"/>
        <v>11.292441</v>
      </c>
      <c r="O4789" s="17">
        <f t="shared" si="335"/>
        <v>1000</v>
      </c>
      <c r="P4789" s="17">
        <f t="shared" si="332"/>
        <v>3.5171000000000001</v>
      </c>
      <c r="Q4789" s="17">
        <f t="shared" si="333"/>
        <v>311.45613246949881</v>
      </c>
    </row>
    <row r="4790" spans="1:17" x14ac:dyDescent="0.35">
      <c r="A4790" t="s">
        <v>1903</v>
      </c>
      <c r="B4790" t="s">
        <v>77</v>
      </c>
      <c r="C4790" t="s">
        <v>78</v>
      </c>
      <c r="D4790" t="s">
        <v>14</v>
      </c>
      <c r="E4790" t="s">
        <v>21</v>
      </c>
      <c r="F4790" t="s">
        <v>22</v>
      </c>
      <c r="G4790" t="s">
        <v>3040</v>
      </c>
      <c r="H4790">
        <v>249.2</v>
      </c>
      <c r="I4790">
        <v>373</v>
      </c>
      <c r="J4790">
        <v>1400</v>
      </c>
      <c r="K4790">
        <v>1400</v>
      </c>
      <c r="L4790" s="17">
        <f>IF($E4790&lt;&gt;"",VLOOKUP($E4790,GEMWs!$E$14:$L$20,7,FALSE),"")</f>
        <v>37.754918937403332</v>
      </c>
      <c r="M4790" s="17">
        <f>IF($E4790&lt;&gt;"",VLOOKUP($E4790,GEMWs!$E$14:$L$20,8,FALSE),"")</f>
        <v>96.174593288388181</v>
      </c>
      <c r="N4790" s="17">
        <f t="shared" si="334"/>
        <v>1400</v>
      </c>
      <c r="O4790" s="17">
        <f t="shared" si="335"/>
        <v>1400</v>
      </c>
      <c r="P4790" s="17">
        <f t="shared" si="332"/>
        <v>0.17799999999999999</v>
      </c>
      <c r="Q4790" s="17">
        <f t="shared" si="333"/>
        <v>0.17799999999999999</v>
      </c>
    </row>
    <row r="4791" spans="1:17" x14ac:dyDescent="0.35">
      <c r="A4791" t="s">
        <v>1903</v>
      </c>
      <c r="B4791" t="s">
        <v>939</v>
      </c>
      <c r="C4791" t="s">
        <v>940</v>
      </c>
      <c r="D4791" t="s">
        <v>14</v>
      </c>
      <c r="E4791" t="s">
        <v>21</v>
      </c>
      <c r="F4791" t="s">
        <v>22</v>
      </c>
      <c r="G4791" t="s">
        <v>3040</v>
      </c>
      <c r="H4791">
        <v>1.7</v>
      </c>
      <c r="I4791">
        <v>272</v>
      </c>
      <c r="J4791">
        <v>127.557913</v>
      </c>
      <c r="K4791">
        <v>401.78705600000001</v>
      </c>
      <c r="L4791" s="17">
        <f>IF($E4791&lt;&gt;"",VLOOKUP($E4791,GEMWs!$E$14:$L$20,7,FALSE),"")</f>
        <v>37.754918937403332</v>
      </c>
      <c r="M4791" s="17">
        <f>IF($E4791&lt;&gt;"",VLOOKUP($E4791,GEMWs!$E$14:$L$20,8,FALSE),"")</f>
        <v>96.174593288388181</v>
      </c>
      <c r="N4791" s="17">
        <f t="shared" si="334"/>
        <v>127.557913</v>
      </c>
      <c r="O4791" s="17">
        <f t="shared" si="335"/>
        <v>401.78705600000001</v>
      </c>
      <c r="P4791" s="17">
        <f t="shared" si="332"/>
        <v>4.2310969818798744E-3</v>
      </c>
      <c r="Q4791" s="17">
        <f t="shared" si="333"/>
        <v>1.3327279821519187E-2</v>
      </c>
    </row>
    <row r="4792" spans="1:17" x14ac:dyDescent="0.35">
      <c r="A4792" t="s">
        <v>1903</v>
      </c>
      <c r="B4792" t="s">
        <v>123</v>
      </c>
      <c r="D4792" t="s">
        <v>14</v>
      </c>
      <c r="E4792" t="s">
        <v>21</v>
      </c>
      <c r="G4792" t="s">
        <v>3040</v>
      </c>
      <c r="H4792">
        <v>53.8</v>
      </c>
      <c r="J4792">
        <v>0</v>
      </c>
      <c r="K4792">
        <v>0</v>
      </c>
      <c r="L4792" s="17">
        <f>IF($E4792&lt;&gt;"",VLOOKUP($E4792,GEMWs!$E$14:$L$20,7,FALSE),"")</f>
        <v>37.754918937403332</v>
      </c>
      <c r="M4792" s="17">
        <f>IF($E4792&lt;&gt;"",VLOOKUP($E4792,GEMWs!$E$14:$L$20,8,FALSE),"")</f>
        <v>96.174593288388181</v>
      </c>
      <c r="N4792" s="17">
        <f t="shared" ca="1" si="334"/>
        <v>37.754918937403332</v>
      </c>
      <c r="O4792" s="17">
        <f t="shared" ca="1" si="335"/>
        <v>96.174593288388181</v>
      </c>
      <c r="P4792" s="17">
        <f t="shared" ca="1" si="332"/>
        <v>0.55939929830195223</v>
      </c>
      <c r="Q4792" s="17">
        <f t="shared" ca="1" si="333"/>
        <v>1.4249798837920693</v>
      </c>
    </row>
    <row r="4793" spans="1:17" x14ac:dyDescent="0.35">
      <c r="A4793" t="s">
        <v>1903</v>
      </c>
      <c r="B4793" t="s">
        <v>1916</v>
      </c>
      <c r="C4793" t="s">
        <v>1917</v>
      </c>
      <c r="D4793" t="s">
        <v>22</v>
      </c>
      <c r="G4793" t="s">
        <v>3040</v>
      </c>
      <c r="H4793">
        <v>9.5</v>
      </c>
      <c r="J4793">
        <v>0</v>
      </c>
      <c r="K4793">
        <v>0</v>
      </c>
      <c r="L4793" s="17" t="str">
        <f>IF($E4793&lt;&gt;"",VLOOKUP($E4793,GEMWs!$E$14:$L$20,7,FALSE),"")</f>
        <v/>
      </c>
      <c r="M4793" s="17" t="str">
        <f>IF($E4793&lt;&gt;"",VLOOKUP($E4793,GEMWs!$E$14:$L$20,8,FALSE),"")</f>
        <v/>
      </c>
      <c r="N4793" s="17">
        <f t="shared" ca="1" si="334"/>
        <v>0</v>
      </c>
      <c r="O4793" s="17">
        <f t="shared" ca="1" si="335"/>
        <v>0</v>
      </c>
      <c r="P4793" s="17">
        <f t="shared" ca="1" si="332"/>
        <v>0</v>
      </c>
      <c r="Q4793" s="17">
        <f t="shared" ca="1" si="333"/>
        <v>0</v>
      </c>
    </row>
    <row r="4794" spans="1:17" x14ac:dyDescent="0.35">
      <c r="A4794" t="s">
        <v>1903</v>
      </c>
      <c r="B4794" t="s">
        <v>140</v>
      </c>
      <c r="C4794" t="s">
        <v>141</v>
      </c>
      <c r="D4794" t="s">
        <v>14</v>
      </c>
      <c r="E4794" t="s">
        <v>21</v>
      </c>
      <c r="F4794" t="s">
        <v>22</v>
      </c>
      <c r="G4794" t="s">
        <v>3040</v>
      </c>
      <c r="H4794">
        <v>550.29999999999995</v>
      </c>
      <c r="I4794">
        <v>425</v>
      </c>
      <c r="J4794">
        <v>3722.8</v>
      </c>
      <c r="K4794">
        <v>5548.3</v>
      </c>
      <c r="L4794" s="17">
        <f>IF($E4794&lt;&gt;"",VLOOKUP($E4794,GEMWs!$E$14:$L$20,7,FALSE),"")</f>
        <v>37.754918937403332</v>
      </c>
      <c r="M4794" s="17">
        <f>IF($E4794&lt;&gt;"",VLOOKUP($E4794,GEMWs!$E$14:$L$20,8,FALSE),"")</f>
        <v>96.174593288388181</v>
      </c>
      <c r="N4794" s="17">
        <f t="shared" si="334"/>
        <v>3722.8</v>
      </c>
      <c r="O4794" s="17">
        <f t="shared" si="335"/>
        <v>5548.3</v>
      </c>
      <c r="P4794" s="17">
        <f t="shared" si="332"/>
        <v>9.9183533695005668E-2</v>
      </c>
      <c r="Q4794" s="17">
        <f t="shared" si="333"/>
        <v>0.14781884602986997</v>
      </c>
    </row>
    <row r="4795" spans="1:17" x14ac:dyDescent="0.35">
      <c r="A4795" t="s">
        <v>1903</v>
      </c>
      <c r="B4795" t="s">
        <v>229</v>
      </c>
      <c r="D4795" t="s">
        <v>22</v>
      </c>
      <c r="G4795" t="s">
        <v>3040</v>
      </c>
      <c r="H4795">
        <v>385.6</v>
      </c>
      <c r="J4795">
        <v>0</v>
      </c>
      <c r="K4795">
        <v>0</v>
      </c>
      <c r="L4795" s="17" t="str">
        <f>IF($E4795&lt;&gt;"",VLOOKUP($E4795,GEMWs!$E$14:$L$20,7,FALSE),"")</f>
        <v/>
      </c>
      <c r="M4795" s="17" t="str">
        <f>IF($E4795&lt;&gt;"",VLOOKUP($E4795,GEMWs!$E$14:$L$20,8,FALSE),"")</f>
        <v/>
      </c>
      <c r="N4795" s="17">
        <f t="shared" ca="1" si="334"/>
        <v>0</v>
      </c>
      <c r="O4795" s="17">
        <f t="shared" ca="1" si="335"/>
        <v>0</v>
      </c>
      <c r="P4795" s="17">
        <f t="shared" ca="1" si="332"/>
        <v>0</v>
      </c>
      <c r="Q4795" s="17">
        <f t="shared" ca="1" si="333"/>
        <v>0</v>
      </c>
    </row>
    <row r="4796" spans="1:17" x14ac:dyDescent="0.35">
      <c r="A4796" t="s">
        <v>1903</v>
      </c>
      <c r="B4796" t="s">
        <v>157</v>
      </c>
      <c r="D4796" t="s">
        <v>22</v>
      </c>
      <c r="G4796" t="s">
        <v>3040</v>
      </c>
      <c r="H4796">
        <v>465.7</v>
      </c>
      <c r="J4796">
        <v>0</v>
      </c>
      <c r="K4796">
        <v>0</v>
      </c>
      <c r="L4796" s="17" t="str">
        <f>IF($E4796&lt;&gt;"",VLOOKUP($E4796,GEMWs!$E$14:$L$20,7,FALSE),"")</f>
        <v/>
      </c>
      <c r="M4796" s="17" t="str">
        <f>IF($E4796&lt;&gt;"",VLOOKUP($E4796,GEMWs!$E$14:$L$20,8,FALSE),"")</f>
        <v/>
      </c>
      <c r="N4796" s="17">
        <f t="shared" ca="1" si="334"/>
        <v>0</v>
      </c>
      <c r="O4796" s="17">
        <f t="shared" ca="1" si="335"/>
        <v>0</v>
      </c>
      <c r="P4796" s="17">
        <f t="shared" ca="1" si="332"/>
        <v>0</v>
      </c>
      <c r="Q4796" s="17">
        <f t="shared" ca="1" si="333"/>
        <v>0</v>
      </c>
    </row>
    <row r="4797" spans="1:17" x14ac:dyDescent="0.35">
      <c r="A4797" t="s">
        <v>1903</v>
      </c>
      <c r="B4797" t="s">
        <v>103</v>
      </c>
      <c r="D4797" t="s">
        <v>14</v>
      </c>
      <c r="E4797" t="s">
        <v>15</v>
      </c>
      <c r="G4797" t="s">
        <v>3040</v>
      </c>
      <c r="H4797">
        <v>8497.9</v>
      </c>
      <c r="J4797">
        <v>0</v>
      </c>
      <c r="K4797">
        <v>0</v>
      </c>
      <c r="L4797" s="17">
        <f>IF($E4797&lt;&gt;"",VLOOKUP($E4797,GEMWs!$E$14:$L$20,7,FALSE),"")</f>
        <v>37.892086284381016</v>
      </c>
      <c r="M4797" s="17">
        <f>IF($E4797&lt;&gt;"",VLOOKUP($E4797,GEMWs!$E$14:$L$20,8,FALSE),"")</f>
        <v>96.522753888300599</v>
      </c>
      <c r="N4797" s="17">
        <f t="shared" ca="1" si="334"/>
        <v>37.892086284381016</v>
      </c>
      <c r="O4797" s="17">
        <f t="shared" ca="1" si="335"/>
        <v>96.522753888300599</v>
      </c>
      <c r="P4797" s="17">
        <f t="shared" ca="1" si="332"/>
        <v>88.040380715142646</v>
      </c>
      <c r="Q4797" s="17">
        <f t="shared" ca="1" si="333"/>
        <v>224.2658252233212</v>
      </c>
    </row>
    <row r="4798" spans="1:17" x14ac:dyDescent="0.35">
      <c r="A4798" t="s">
        <v>1903</v>
      </c>
      <c r="B4798" t="s">
        <v>163</v>
      </c>
      <c r="D4798" t="s">
        <v>22</v>
      </c>
      <c r="G4798" t="s">
        <v>3040</v>
      </c>
      <c r="H4798">
        <v>726.6</v>
      </c>
      <c r="J4798">
        <v>0</v>
      </c>
      <c r="K4798">
        <v>0</v>
      </c>
      <c r="L4798" s="17" t="str">
        <f>IF($E4798&lt;&gt;"",VLOOKUP($E4798,GEMWs!$E$14:$L$20,7,FALSE),"")</f>
        <v/>
      </c>
      <c r="M4798" s="17" t="str">
        <f>IF($E4798&lt;&gt;"",VLOOKUP($E4798,GEMWs!$E$14:$L$20,8,FALSE),"")</f>
        <v/>
      </c>
      <c r="N4798" s="17">
        <f t="shared" ca="1" si="334"/>
        <v>0</v>
      </c>
      <c r="O4798" s="17">
        <f t="shared" ca="1" si="335"/>
        <v>0</v>
      </c>
      <c r="P4798" s="17">
        <f t="shared" ca="1" si="332"/>
        <v>0</v>
      </c>
      <c r="Q4798" s="17">
        <f t="shared" ca="1" si="333"/>
        <v>0</v>
      </c>
    </row>
    <row r="4799" spans="1:17" x14ac:dyDescent="0.35">
      <c r="A4799" t="s">
        <v>1903</v>
      </c>
      <c r="B4799" t="s">
        <v>941</v>
      </c>
      <c r="C4799" t="s">
        <v>942</v>
      </c>
      <c r="D4799" t="s">
        <v>14</v>
      </c>
      <c r="E4799" t="s">
        <v>21</v>
      </c>
      <c r="F4799" t="s">
        <v>22</v>
      </c>
      <c r="G4799" t="s">
        <v>3040</v>
      </c>
      <c r="H4799">
        <v>136.80000000000001</v>
      </c>
      <c r="I4799">
        <v>276</v>
      </c>
      <c r="J4799">
        <v>11.292441</v>
      </c>
      <c r="K4799">
        <v>600.10174800000004</v>
      </c>
      <c r="L4799" s="17">
        <f>IF($E4799&lt;&gt;"",VLOOKUP($E4799,GEMWs!$E$14:$L$20,7,FALSE),"")</f>
        <v>37.754918937403332</v>
      </c>
      <c r="M4799" s="17">
        <f>IF($E4799&lt;&gt;"",VLOOKUP($E4799,GEMWs!$E$14:$L$20,8,FALSE),"")</f>
        <v>96.174593288388181</v>
      </c>
      <c r="N4799" s="17">
        <f t="shared" si="334"/>
        <v>11.292441</v>
      </c>
      <c r="O4799" s="17">
        <f t="shared" si="335"/>
        <v>600.10174800000004</v>
      </c>
      <c r="P4799" s="17">
        <f t="shared" si="332"/>
        <v>0.22796134231557014</v>
      </c>
      <c r="Q4799" s="17">
        <f t="shared" si="333"/>
        <v>12.114298405455473</v>
      </c>
    </row>
    <row r="4800" spans="1:17" x14ac:dyDescent="0.35">
      <c r="A4800" t="s">
        <v>1903</v>
      </c>
      <c r="B4800" t="s">
        <v>1358</v>
      </c>
      <c r="C4800" t="s">
        <v>1359</v>
      </c>
      <c r="D4800" t="s">
        <v>14</v>
      </c>
      <c r="E4800" t="s">
        <v>21</v>
      </c>
      <c r="G4800" t="s">
        <v>3040</v>
      </c>
      <c r="H4800">
        <v>17.100000000000001</v>
      </c>
      <c r="J4800">
        <v>0</v>
      </c>
      <c r="K4800">
        <v>0</v>
      </c>
      <c r="L4800" s="17">
        <f>IF($E4800&lt;&gt;"",VLOOKUP($E4800,GEMWs!$E$14:$L$20,7,FALSE),"")</f>
        <v>37.754918937403332</v>
      </c>
      <c r="M4800" s="17">
        <f>IF($E4800&lt;&gt;"",VLOOKUP($E4800,GEMWs!$E$14:$L$20,8,FALSE),"")</f>
        <v>96.174593288388181</v>
      </c>
      <c r="N4800" s="17">
        <f t="shared" ca="1" si="334"/>
        <v>37.754918937403332</v>
      </c>
      <c r="O4800" s="17">
        <f t="shared" ca="1" si="335"/>
        <v>96.174593288388181</v>
      </c>
      <c r="P4800" s="17">
        <f t="shared" ca="1" si="332"/>
        <v>0.17780163570563914</v>
      </c>
      <c r="Q4800" s="17">
        <f t="shared" ca="1" si="333"/>
        <v>0.452921115480379</v>
      </c>
    </row>
    <row r="4801" spans="1:17" x14ac:dyDescent="0.35">
      <c r="A4801" t="s">
        <v>1903</v>
      </c>
      <c r="B4801" t="s">
        <v>1918</v>
      </c>
      <c r="C4801" t="s">
        <v>1919</v>
      </c>
      <c r="D4801" t="s">
        <v>14</v>
      </c>
      <c r="E4801" t="s">
        <v>21</v>
      </c>
      <c r="G4801" t="s">
        <v>3040</v>
      </c>
      <c r="H4801">
        <v>98.3</v>
      </c>
      <c r="J4801">
        <v>0</v>
      </c>
      <c r="K4801">
        <v>0</v>
      </c>
      <c r="L4801" s="17">
        <f>IF($E4801&lt;&gt;"",VLOOKUP($E4801,GEMWs!$E$14:$L$20,7,FALSE),"")</f>
        <v>37.754918937403332</v>
      </c>
      <c r="M4801" s="17">
        <f>IF($E4801&lt;&gt;"",VLOOKUP($E4801,GEMWs!$E$14:$L$20,8,FALSE),"")</f>
        <v>96.174593288388181</v>
      </c>
      <c r="N4801" s="17">
        <f t="shared" ca="1" si="334"/>
        <v>37.754918937403332</v>
      </c>
      <c r="O4801" s="17">
        <f t="shared" ca="1" si="335"/>
        <v>96.174593288388181</v>
      </c>
      <c r="P4801" s="17">
        <f t="shared" ca="1" si="332"/>
        <v>1.0220994613955745</v>
      </c>
      <c r="Q4801" s="17">
        <f t="shared" ca="1" si="333"/>
        <v>2.6036342486386697</v>
      </c>
    </row>
    <row r="4802" spans="1:17" x14ac:dyDescent="0.35">
      <c r="A4802" t="s">
        <v>1903</v>
      </c>
      <c r="B4802" t="s">
        <v>1418</v>
      </c>
      <c r="C4802" t="s">
        <v>1419</v>
      </c>
      <c r="D4802" t="s">
        <v>14</v>
      </c>
      <c r="E4802" t="s">
        <v>21</v>
      </c>
      <c r="G4802" t="s">
        <v>3040</v>
      </c>
      <c r="H4802">
        <v>110.4</v>
      </c>
      <c r="J4802">
        <v>0</v>
      </c>
      <c r="K4802">
        <v>0</v>
      </c>
      <c r="L4802" s="17">
        <f>IF($E4802&lt;&gt;"",VLOOKUP($E4802,GEMWs!$E$14:$L$20,7,FALSE),"")</f>
        <v>37.754918937403332</v>
      </c>
      <c r="M4802" s="17">
        <f>IF($E4802&lt;&gt;"",VLOOKUP($E4802,GEMWs!$E$14:$L$20,8,FALSE),"")</f>
        <v>96.174593288388181</v>
      </c>
      <c r="N4802" s="17">
        <f t="shared" ca="1" si="334"/>
        <v>37.754918937403332</v>
      </c>
      <c r="O4802" s="17">
        <f t="shared" ca="1" si="335"/>
        <v>96.174593288388181</v>
      </c>
      <c r="P4802" s="17">
        <f t="shared" ca="1" si="332"/>
        <v>1.1479123147311439</v>
      </c>
      <c r="Q4802" s="17">
        <f t="shared" ca="1" si="333"/>
        <v>2.9241222894171837</v>
      </c>
    </row>
    <row r="4803" spans="1:17" x14ac:dyDescent="0.35">
      <c r="A4803" t="s">
        <v>1903</v>
      </c>
      <c r="B4803" t="s">
        <v>1658</v>
      </c>
      <c r="C4803" t="s">
        <v>1659</v>
      </c>
      <c r="D4803" t="s">
        <v>14</v>
      </c>
      <c r="E4803" t="s">
        <v>18</v>
      </c>
      <c r="G4803" t="s">
        <v>3040</v>
      </c>
      <c r="H4803">
        <v>20.8</v>
      </c>
      <c r="J4803">
        <v>0</v>
      </c>
      <c r="K4803">
        <v>0</v>
      </c>
      <c r="L4803" s="17">
        <f>IF($E4803&lt;&gt;"",VLOOKUP($E4803,GEMWs!$E$14:$L$20,7,FALSE),"")</f>
        <v>5950.3939027696888</v>
      </c>
      <c r="M4803" s="17">
        <f>IF($E4803&lt;&gt;"",VLOOKUP($E4803,GEMWs!$E$14:$L$20,8,FALSE),"")</f>
        <v>10539.430626954083</v>
      </c>
      <c r="N4803" s="17">
        <f t="shared" ca="1" si="334"/>
        <v>5950.3939027696888</v>
      </c>
      <c r="O4803" s="17">
        <f t="shared" ca="1" si="335"/>
        <v>10539.430626954083</v>
      </c>
      <c r="P4803" s="17">
        <f t="shared" ref="P4803:P4866" ca="1" si="336">IF(O4803&gt;0,$H4803/O4803,0)</f>
        <v>1.9735411462176154E-3</v>
      </c>
      <c r="Q4803" s="17">
        <f t="shared" ref="Q4803:Q4866" ca="1" si="337">IF(N4803&gt;0,$H4803/N4803,0)</f>
        <v>3.4955669052965329E-3</v>
      </c>
    </row>
    <row r="4804" spans="1:17" x14ac:dyDescent="0.35">
      <c r="A4804" t="s">
        <v>1903</v>
      </c>
      <c r="B4804" t="s">
        <v>104</v>
      </c>
      <c r="D4804" t="s">
        <v>14</v>
      </c>
      <c r="E4804" t="s">
        <v>21</v>
      </c>
      <c r="G4804" t="s">
        <v>3040</v>
      </c>
      <c r="H4804">
        <v>1662.3</v>
      </c>
      <c r="J4804">
        <v>0</v>
      </c>
      <c r="K4804">
        <v>0</v>
      </c>
      <c r="L4804" s="17">
        <f>IF($E4804&lt;&gt;"",VLOOKUP($E4804,GEMWs!$E$14:$L$20,7,FALSE),"")</f>
        <v>37.754918937403332</v>
      </c>
      <c r="M4804" s="17">
        <f>IF($E4804&lt;&gt;"",VLOOKUP($E4804,GEMWs!$E$14:$L$20,8,FALSE),"")</f>
        <v>96.174593288388181</v>
      </c>
      <c r="N4804" s="17">
        <f t="shared" ca="1" si="334"/>
        <v>37.754918937403332</v>
      </c>
      <c r="O4804" s="17">
        <f t="shared" ca="1" si="335"/>
        <v>96.174593288388181</v>
      </c>
      <c r="P4804" s="17">
        <f t="shared" ca="1" si="336"/>
        <v>17.284190586753443</v>
      </c>
      <c r="Q4804" s="17">
        <f t="shared" ca="1" si="337"/>
        <v>44.0287000153821</v>
      </c>
    </row>
    <row r="4805" spans="1:17" x14ac:dyDescent="0.35">
      <c r="A4805" t="s">
        <v>1903</v>
      </c>
      <c r="B4805" t="s">
        <v>49</v>
      </c>
      <c r="C4805" t="s">
        <v>50</v>
      </c>
      <c r="D4805" t="s">
        <v>14</v>
      </c>
      <c r="E4805" t="s">
        <v>21</v>
      </c>
      <c r="F4805" t="s">
        <v>14</v>
      </c>
      <c r="G4805" t="s">
        <v>3040</v>
      </c>
      <c r="H4805">
        <v>2937.4</v>
      </c>
      <c r="I4805">
        <v>278</v>
      </c>
      <c r="J4805">
        <v>20.321014999999999</v>
      </c>
      <c r="K4805">
        <v>2000</v>
      </c>
      <c r="L4805" s="17">
        <f>IF($E4805&lt;&gt;"",VLOOKUP($E4805,GEMWs!$E$14:$L$20,7,FALSE),"")</f>
        <v>37.754918937403332</v>
      </c>
      <c r="M4805" s="17">
        <f>IF($E4805&lt;&gt;"",VLOOKUP($E4805,GEMWs!$E$14:$L$20,8,FALSE),"")</f>
        <v>96.174593288388181</v>
      </c>
      <c r="N4805" s="17">
        <f t="shared" si="334"/>
        <v>20.321014999999999</v>
      </c>
      <c r="O4805" s="17">
        <f t="shared" si="335"/>
        <v>2000</v>
      </c>
      <c r="P4805" s="17">
        <f t="shared" si="336"/>
        <v>1.4687000000000001</v>
      </c>
      <c r="Q4805" s="17">
        <f t="shared" si="337"/>
        <v>144.54986623453604</v>
      </c>
    </row>
    <row r="4806" spans="1:17" x14ac:dyDescent="0.35">
      <c r="A4806" t="s">
        <v>1903</v>
      </c>
      <c r="B4806" t="s">
        <v>1375</v>
      </c>
      <c r="D4806" t="s">
        <v>22</v>
      </c>
      <c r="G4806" t="s">
        <v>3040</v>
      </c>
      <c r="H4806">
        <v>122.5</v>
      </c>
      <c r="J4806">
        <v>0</v>
      </c>
      <c r="K4806">
        <v>0</v>
      </c>
      <c r="L4806" s="17" t="str">
        <f>IF($E4806&lt;&gt;"",VLOOKUP($E4806,GEMWs!$E$14:$L$20,7,FALSE),"")</f>
        <v/>
      </c>
      <c r="M4806" s="17" t="str">
        <f>IF($E4806&lt;&gt;"",VLOOKUP($E4806,GEMWs!$E$14:$L$20,8,FALSE),"")</f>
        <v/>
      </c>
      <c r="N4806" s="17">
        <f t="shared" ca="1" si="334"/>
        <v>0</v>
      </c>
      <c r="O4806" s="17">
        <f t="shared" ca="1" si="335"/>
        <v>0</v>
      </c>
      <c r="P4806" s="17">
        <f t="shared" ca="1" si="336"/>
        <v>0</v>
      </c>
      <c r="Q4806" s="17">
        <f t="shared" ca="1" si="337"/>
        <v>0</v>
      </c>
    </row>
    <row r="4807" spans="1:17" x14ac:dyDescent="0.35">
      <c r="A4807" t="s">
        <v>1903</v>
      </c>
      <c r="B4807" t="s">
        <v>1920</v>
      </c>
      <c r="D4807" t="s">
        <v>22</v>
      </c>
      <c r="G4807" t="s">
        <v>3040</v>
      </c>
      <c r="H4807">
        <v>548.70000000000005</v>
      </c>
      <c r="J4807">
        <v>0</v>
      </c>
      <c r="K4807">
        <v>0</v>
      </c>
      <c r="L4807" s="17" t="str">
        <f>IF($E4807&lt;&gt;"",VLOOKUP($E4807,GEMWs!$E$14:$L$20,7,FALSE),"")</f>
        <v/>
      </c>
      <c r="M4807" s="17" t="str">
        <f>IF($E4807&lt;&gt;"",VLOOKUP($E4807,GEMWs!$E$14:$L$20,8,FALSE),"")</f>
        <v/>
      </c>
      <c r="N4807" s="17">
        <f t="shared" ca="1" si="334"/>
        <v>0</v>
      </c>
      <c r="O4807" s="17">
        <f t="shared" ca="1" si="335"/>
        <v>0</v>
      </c>
      <c r="P4807" s="17">
        <f t="shared" ca="1" si="336"/>
        <v>0</v>
      </c>
      <c r="Q4807" s="17">
        <f t="shared" ca="1" si="337"/>
        <v>0</v>
      </c>
    </row>
    <row r="4808" spans="1:17" x14ac:dyDescent="0.35">
      <c r="A4808" t="s">
        <v>1903</v>
      </c>
      <c r="B4808" t="s">
        <v>236</v>
      </c>
      <c r="D4808" t="s">
        <v>22</v>
      </c>
      <c r="G4808" t="s">
        <v>3040</v>
      </c>
      <c r="H4808">
        <v>276.39999999999998</v>
      </c>
      <c r="J4808">
        <v>0</v>
      </c>
      <c r="K4808">
        <v>0</v>
      </c>
      <c r="L4808" s="17" t="str">
        <f>IF($E4808&lt;&gt;"",VLOOKUP($E4808,GEMWs!$E$14:$L$20,7,FALSE),"")</f>
        <v/>
      </c>
      <c r="M4808" s="17" t="str">
        <f>IF($E4808&lt;&gt;"",VLOOKUP($E4808,GEMWs!$E$14:$L$20,8,FALSE),"")</f>
        <v/>
      </c>
      <c r="N4808" s="17">
        <f t="shared" ca="1" si="334"/>
        <v>0</v>
      </c>
      <c r="O4808" s="17">
        <f t="shared" ca="1" si="335"/>
        <v>0</v>
      </c>
      <c r="P4808" s="17">
        <f t="shared" ca="1" si="336"/>
        <v>0</v>
      </c>
      <c r="Q4808" s="17">
        <f t="shared" ca="1" si="337"/>
        <v>0</v>
      </c>
    </row>
    <row r="4809" spans="1:17" x14ac:dyDescent="0.35">
      <c r="A4809" t="s">
        <v>1903</v>
      </c>
      <c r="B4809" t="s">
        <v>118</v>
      </c>
      <c r="D4809" t="s">
        <v>22</v>
      </c>
      <c r="G4809" t="s">
        <v>3040</v>
      </c>
      <c r="H4809">
        <v>2583.4</v>
      </c>
      <c r="J4809">
        <v>0</v>
      </c>
      <c r="K4809">
        <v>0</v>
      </c>
      <c r="L4809" s="17" t="str">
        <f>IF($E4809&lt;&gt;"",VLOOKUP($E4809,GEMWs!$E$14:$L$20,7,FALSE),"")</f>
        <v/>
      </c>
      <c r="M4809" s="17" t="str">
        <f>IF($E4809&lt;&gt;"",VLOOKUP($E4809,GEMWs!$E$14:$L$20,8,FALSE),"")</f>
        <v/>
      </c>
      <c r="N4809" s="17">
        <f t="shared" ca="1" si="334"/>
        <v>0</v>
      </c>
      <c r="O4809" s="17">
        <f t="shared" ca="1" si="335"/>
        <v>0</v>
      </c>
      <c r="P4809" s="17">
        <f t="shared" ca="1" si="336"/>
        <v>0</v>
      </c>
      <c r="Q4809" s="17">
        <f t="shared" ca="1" si="337"/>
        <v>0</v>
      </c>
    </row>
    <row r="4810" spans="1:17" x14ac:dyDescent="0.35">
      <c r="A4810" t="s">
        <v>1903</v>
      </c>
      <c r="B4810" t="s">
        <v>105</v>
      </c>
      <c r="D4810" t="s">
        <v>14</v>
      </c>
      <c r="E4810" t="s">
        <v>21</v>
      </c>
      <c r="G4810" t="s">
        <v>3040</v>
      </c>
      <c r="H4810">
        <v>1158.0999999999999</v>
      </c>
      <c r="J4810">
        <v>0</v>
      </c>
      <c r="K4810">
        <v>0</v>
      </c>
      <c r="L4810" s="17">
        <f>IF($E4810&lt;&gt;"",VLOOKUP($E4810,GEMWs!$E$14:$L$20,7,FALSE),"")</f>
        <v>37.754918937403332</v>
      </c>
      <c r="M4810" s="17">
        <f>IF($E4810&lt;&gt;"",VLOOKUP($E4810,GEMWs!$E$14:$L$20,8,FALSE),"")</f>
        <v>96.174593288388181</v>
      </c>
      <c r="N4810" s="17">
        <f t="shared" ca="1" si="334"/>
        <v>37.754918937403332</v>
      </c>
      <c r="O4810" s="17">
        <f t="shared" ca="1" si="335"/>
        <v>96.174593288388181</v>
      </c>
      <c r="P4810" s="17">
        <f t="shared" ca="1" si="336"/>
        <v>12.041641772555593</v>
      </c>
      <c r="Q4810" s="17">
        <f t="shared" ca="1" si="337"/>
        <v>30.674148762446013</v>
      </c>
    </row>
    <row r="4811" spans="1:17" x14ac:dyDescent="0.35">
      <c r="A4811" t="s">
        <v>1903</v>
      </c>
      <c r="B4811" t="s">
        <v>1904</v>
      </c>
      <c r="D4811" t="s">
        <v>14</v>
      </c>
      <c r="E4811" t="s">
        <v>21</v>
      </c>
      <c r="G4811" t="s">
        <v>3040</v>
      </c>
      <c r="H4811">
        <v>113.5</v>
      </c>
      <c r="J4811">
        <v>0</v>
      </c>
      <c r="K4811">
        <v>0</v>
      </c>
      <c r="L4811" s="17">
        <f>IF($E4811&lt;&gt;"",VLOOKUP($E4811,GEMWs!$E$14:$L$20,7,FALSE),"")</f>
        <v>37.754918937403332</v>
      </c>
      <c r="M4811" s="17">
        <f>IF($E4811&lt;&gt;"",VLOOKUP($E4811,GEMWs!$E$14:$L$20,8,FALSE),"")</f>
        <v>96.174593288388181</v>
      </c>
      <c r="N4811" s="17">
        <f t="shared" ca="1" si="334"/>
        <v>37.754918937403332</v>
      </c>
      <c r="O4811" s="17">
        <f t="shared" ca="1" si="335"/>
        <v>96.174593288388181</v>
      </c>
      <c r="P4811" s="17">
        <f t="shared" ca="1" si="336"/>
        <v>1.1801453598005871</v>
      </c>
      <c r="Q4811" s="17">
        <f t="shared" ca="1" si="337"/>
        <v>3.0062307957323395</v>
      </c>
    </row>
    <row r="4812" spans="1:17" x14ac:dyDescent="0.35">
      <c r="A4812" t="s">
        <v>1903</v>
      </c>
      <c r="B4812" t="s">
        <v>1364</v>
      </c>
      <c r="C4812" t="s">
        <v>1365</v>
      </c>
      <c r="D4812" t="s">
        <v>14</v>
      </c>
      <c r="E4812" t="s">
        <v>21</v>
      </c>
      <c r="G4812" t="s">
        <v>3040</v>
      </c>
      <c r="H4812">
        <v>109.1</v>
      </c>
      <c r="J4812">
        <v>0</v>
      </c>
      <c r="K4812">
        <v>0</v>
      </c>
      <c r="L4812" s="17">
        <f>IF($E4812&lt;&gt;"",VLOOKUP($E4812,GEMWs!$E$14:$L$20,7,FALSE),"")</f>
        <v>37.754918937403332</v>
      </c>
      <c r="M4812" s="17">
        <f>IF($E4812&lt;&gt;"",VLOOKUP($E4812,GEMWs!$E$14:$L$20,8,FALSE),"")</f>
        <v>96.174593288388181</v>
      </c>
      <c r="N4812" s="17">
        <f t="shared" ca="1" si="334"/>
        <v>37.754918937403332</v>
      </c>
      <c r="O4812" s="17">
        <f t="shared" ca="1" si="335"/>
        <v>96.174593288388181</v>
      </c>
      <c r="P4812" s="17">
        <f t="shared" ca="1" si="336"/>
        <v>1.1343952313149255</v>
      </c>
      <c r="Q4812" s="17">
        <f t="shared" ca="1" si="337"/>
        <v>2.889689689994698</v>
      </c>
    </row>
    <row r="4813" spans="1:17" x14ac:dyDescent="0.35">
      <c r="A4813" t="s">
        <v>1903</v>
      </c>
      <c r="B4813" t="s">
        <v>106</v>
      </c>
      <c r="D4813" t="s">
        <v>14</v>
      </c>
      <c r="E4813" t="s">
        <v>21</v>
      </c>
      <c r="G4813" t="s">
        <v>3040</v>
      </c>
      <c r="H4813">
        <v>1110.5999999999999</v>
      </c>
      <c r="J4813">
        <v>0</v>
      </c>
      <c r="K4813">
        <v>0</v>
      </c>
      <c r="L4813" s="17">
        <f>IF($E4813&lt;&gt;"",VLOOKUP($E4813,GEMWs!$E$14:$L$20,7,FALSE),"")</f>
        <v>37.754918937403332</v>
      </c>
      <c r="M4813" s="17">
        <f>IF($E4813&lt;&gt;"",VLOOKUP($E4813,GEMWs!$E$14:$L$20,8,FALSE),"")</f>
        <v>96.174593288388181</v>
      </c>
      <c r="N4813" s="17">
        <f t="shared" ca="1" si="334"/>
        <v>37.754918937403332</v>
      </c>
      <c r="O4813" s="17">
        <f t="shared" ca="1" si="335"/>
        <v>96.174593288388181</v>
      </c>
      <c r="P4813" s="17">
        <f t="shared" ca="1" si="336"/>
        <v>11.547748340039929</v>
      </c>
      <c r="Q4813" s="17">
        <f t="shared" ca="1" si="337"/>
        <v>29.416034552778292</v>
      </c>
    </row>
    <row r="4814" spans="1:17" x14ac:dyDescent="0.35">
      <c r="A4814" t="s">
        <v>1903</v>
      </c>
      <c r="B4814" t="s">
        <v>1905</v>
      </c>
      <c r="D4814" t="s">
        <v>14</v>
      </c>
      <c r="E4814" t="s">
        <v>21</v>
      </c>
      <c r="G4814" t="s">
        <v>3040</v>
      </c>
      <c r="H4814">
        <v>114.4</v>
      </c>
      <c r="J4814">
        <v>0</v>
      </c>
      <c r="K4814">
        <v>0</v>
      </c>
      <c r="L4814" s="17">
        <f>IF($E4814&lt;&gt;"",VLOOKUP($E4814,GEMWs!$E$14:$L$20,7,FALSE),"")</f>
        <v>37.754918937403332</v>
      </c>
      <c r="M4814" s="17">
        <f>IF($E4814&lt;&gt;"",VLOOKUP($E4814,GEMWs!$E$14:$L$20,8,FALSE),"")</f>
        <v>96.174593288388181</v>
      </c>
      <c r="N4814" s="17">
        <f t="shared" ca="1" si="334"/>
        <v>37.754918937403332</v>
      </c>
      <c r="O4814" s="17">
        <f t="shared" ca="1" si="335"/>
        <v>96.174593288388181</v>
      </c>
      <c r="P4814" s="17">
        <f t="shared" ca="1" si="336"/>
        <v>1.1895033406271998</v>
      </c>
      <c r="Q4814" s="17">
        <f t="shared" ca="1" si="337"/>
        <v>3.0300687491786755</v>
      </c>
    </row>
    <row r="4815" spans="1:17" x14ac:dyDescent="0.35">
      <c r="A4815" t="s">
        <v>1903</v>
      </c>
      <c r="B4815" t="s">
        <v>1921</v>
      </c>
      <c r="C4815" t="s">
        <v>1922</v>
      </c>
      <c r="D4815" t="s">
        <v>14</v>
      </c>
      <c r="E4815" t="s">
        <v>21</v>
      </c>
      <c r="G4815" t="s">
        <v>3040</v>
      </c>
      <c r="H4815">
        <v>5.2</v>
      </c>
      <c r="J4815">
        <v>0</v>
      </c>
      <c r="K4815">
        <v>0</v>
      </c>
      <c r="L4815" s="17">
        <f>IF($E4815&lt;&gt;"",VLOOKUP($E4815,GEMWs!$E$14:$L$20,7,FALSE),"")</f>
        <v>37.754918937403332</v>
      </c>
      <c r="M4815" s="17">
        <f>IF($E4815&lt;&gt;"",VLOOKUP($E4815,GEMWs!$E$14:$L$20,8,FALSE),"")</f>
        <v>96.174593288388181</v>
      </c>
      <c r="N4815" s="17">
        <f t="shared" ca="1" si="334"/>
        <v>37.754918937403332</v>
      </c>
      <c r="O4815" s="17">
        <f t="shared" ca="1" si="335"/>
        <v>96.174593288388181</v>
      </c>
      <c r="P4815" s="17">
        <f t="shared" ca="1" si="336"/>
        <v>5.4068333664872716E-2</v>
      </c>
      <c r="Q4815" s="17">
        <f t="shared" ca="1" si="337"/>
        <v>0.1377303976899398</v>
      </c>
    </row>
    <row r="4816" spans="1:17" x14ac:dyDescent="0.35">
      <c r="A4816" t="s">
        <v>1903</v>
      </c>
      <c r="B4816" t="s">
        <v>237</v>
      </c>
      <c r="D4816" t="s">
        <v>14</v>
      </c>
      <c r="E4816" t="s">
        <v>21</v>
      </c>
      <c r="G4816" t="s">
        <v>3040</v>
      </c>
      <c r="H4816">
        <v>11</v>
      </c>
      <c r="J4816">
        <v>0</v>
      </c>
      <c r="K4816">
        <v>0</v>
      </c>
      <c r="L4816" s="17">
        <f>IF($E4816&lt;&gt;"",VLOOKUP($E4816,GEMWs!$E$14:$L$20,7,FALSE),"")</f>
        <v>37.754918937403332</v>
      </c>
      <c r="M4816" s="17">
        <f>IF($E4816&lt;&gt;"",VLOOKUP($E4816,GEMWs!$E$14:$L$20,8,FALSE),"")</f>
        <v>96.174593288388181</v>
      </c>
      <c r="N4816" s="17">
        <f t="shared" ca="1" si="334"/>
        <v>37.754918937403332</v>
      </c>
      <c r="O4816" s="17">
        <f t="shared" ca="1" si="335"/>
        <v>96.174593288388181</v>
      </c>
      <c r="P4816" s="17">
        <f t="shared" ca="1" si="336"/>
        <v>0.11437532121415382</v>
      </c>
      <c r="Q4816" s="17">
        <f t="shared" ca="1" si="337"/>
        <v>0.2913527643441034</v>
      </c>
    </row>
    <row r="4817" spans="1:17" x14ac:dyDescent="0.35">
      <c r="A4817" t="s">
        <v>1903</v>
      </c>
      <c r="B4817" t="s">
        <v>107</v>
      </c>
      <c r="D4817" t="s">
        <v>14</v>
      </c>
      <c r="E4817" t="s">
        <v>21</v>
      </c>
      <c r="G4817" t="s">
        <v>3040</v>
      </c>
      <c r="H4817">
        <v>478.5</v>
      </c>
      <c r="J4817">
        <v>0</v>
      </c>
      <c r="K4817">
        <v>0</v>
      </c>
      <c r="L4817" s="17">
        <f>IF($E4817&lt;&gt;"",VLOOKUP($E4817,GEMWs!$E$14:$L$20,7,FALSE),"")</f>
        <v>37.754918937403332</v>
      </c>
      <c r="M4817" s="17">
        <f>IF($E4817&lt;&gt;"",VLOOKUP($E4817,GEMWs!$E$14:$L$20,8,FALSE),"")</f>
        <v>96.174593288388181</v>
      </c>
      <c r="N4817" s="17">
        <f t="shared" ca="1" si="334"/>
        <v>37.754918937403332</v>
      </c>
      <c r="O4817" s="17">
        <f t="shared" ca="1" si="335"/>
        <v>96.174593288388181</v>
      </c>
      <c r="P4817" s="17">
        <f t="shared" ca="1" si="336"/>
        <v>4.9753264728156914</v>
      </c>
      <c r="Q4817" s="17">
        <f t="shared" ca="1" si="337"/>
        <v>12.673845248968497</v>
      </c>
    </row>
    <row r="4818" spans="1:17" x14ac:dyDescent="0.35">
      <c r="A4818" t="s">
        <v>1903</v>
      </c>
      <c r="B4818" t="s">
        <v>61</v>
      </c>
      <c r="C4818" t="s">
        <v>62</v>
      </c>
      <c r="D4818" t="s">
        <v>14</v>
      </c>
      <c r="E4818" t="s">
        <v>18</v>
      </c>
      <c r="F4818" t="s">
        <v>22</v>
      </c>
      <c r="G4818" t="s">
        <v>3040</v>
      </c>
      <c r="H4818">
        <v>0.4</v>
      </c>
      <c r="I4818">
        <v>387</v>
      </c>
      <c r="J4818">
        <v>135000</v>
      </c>
      <c r="K4818">
        <v>135000</v>
      </c>
      <c r="L4818" s="17">
        <f>IF($E4818&lt;&gt;"",VLOOKUP($E4818,GEMWs!$E$14:$L$20,7,FALSE),"")</f>
        <v>5950.3939027696888</v>
      </c>
      <c r="M4818" s="17">
        <f>IF($E4818&lt;&gt;"",VLOOKUP($E4818,GEMWs!$E$14:$L$20,8,FALSE),"")</f>
        <v>10539.430626954083</v>
      </c>
      <c r="N4818" s="17">
        <f t="shared" si="334"/>
        <v>135000</v>
      </c>
      <c r="O4818" s="17">
        <f t="shared" si="335"/>
        <v>135000</v>
      </c>
      <c r="P4818" s="17">
        <f t="shared" si="336"/>
        <v>2.9629629629629633E-6</v>
      </c>
      <c r="Q4818" s="17">
        <f t="shared" si="337"/>
        <v>2.9629629629629633E-6</v>
      </c>
    </row>
    <row r="4819" spans="1:17" x14ac:dyDescent="0.35">
      <c r="A4819" t="s">
        <v>1903</v>
      </c>
      <c r="B4819" t="s">
        <v>2976</v>
      </c>
      <c r="D4819" t="s">
        <v>14</v>
      </c>
      <c r="E4819" t="s">
        <v>21</v>
      </c>
      <c r="G4819" t="s">
        <v>3040</v>
      </c>
      <c r="H4819">
        <v>19</v>
      </c>
      <c r="J4819">
        <v>0</v>
      </c>
      <c r="K4819">
        <v>0</v>
      </c>
      <c r="L4819" s="17">
        <f>IF($E4819&lt;&gt;"",VLOOKUP($E4819,GEMWs!$E$14:$L$20,7,FALSE),"")</f>
        <v>37.754918937403332</v>
      </c>
      <c r="M4819" s="17">
        <f>IF($E4819&lt;&gt;"",VLOOKUP($E4819,GEMWs!$E$14:$L$20,8,FALSE),"")</f>
        <v>96.174593288388181</v>
      </c>
      <c r="N4819" s="17">
        <f t="shared" ref="N4819:N4882" ca="1" si="338">IF($I4819&lt;&gt;"",J4819,IF(AND($D4819="Y",$M$6=236),L4819,0))</f>
        <v>37.754918937403332</v>
      </c>
      <c r="O4819" s="17">
        <f t="shared" ref="O4819:O4882" ca="1" si="339">IF($I4819&lt;&gt;"",K4819,IF(AND($D4819="Y",$M$6=236),M4819,0))</f>
        <v>96.174593288388181</v>
      </c>
      <c r="P4819" s="17">
        <f t="shared" ca="1" si="336"/>
        <v>0.19755737300626569</v>
      </c>
      <c r="Q4819" s="17">
        <f t="shared" ca="1" si="337"/>
        <v>0.50324568386708768</v>
      </c>
    </row>
    <row r="4820" spans="1:17" x14ac:dyDescent="0.35">
      <c r="A4820" t="s">
        <v>1903</v>
      </c>
      <c r="B4820" t="s">
        <v>2975</v>
      </c>
      <c r="D4820" t="s">
        <v>14</v>
      </c>
      <c r="E4820" t="s">
        <v>18</v>
      </c>
      <c r="G4820" t="s">
        <v>3040</v>
      </c>
      <c r="H4820">
        <v>653.70000000000005</v>
      </c>
      <c r="J4820">
        <v>0</v>
      </c>
      <c r="K4820">
        <v>0</v>
      </c>
      <c r="L4820" s="17">
        <f>IF($E4820&lt;&gt;"",VLOOKUP($E4820,GEMWs!$E$14:$L$20,7,FALSE),"")</f>
        <v>5950.3939027696888</v>
      </c>
      <c r="M4820" s="17">
        <f>IF($E4820&lt;&gt;"",VLOOKUP($E4820,GEMWs!$E$14:$L$20,8,FALSE),"")</f>
        <v>10539.430626954083</v>
      </c>
      <c r="N4820" s="17">
        <f t="shared" ca="1" si="338"/>
        <v>5950.3939027696888</v>
      </c>
      <c r="O4820" s="17">
        <f t="shared" ca="1" si="339"/>
        <v>10539.430626954083</v>
      </c>
      <c r="P4820" s="17">
        <f t="shared" ca="1" si="336"/>
        <v>6.2024223427041114E-2</v>
      </c>
      <c r="Q4820" s="17">
        <f t="shared" ca="1" si="337"/>
        <v>0.10985827336501652</v>
      </c>
    </row>
    <row r="4821" spans="1:17" x14ac:dyDescent="0.35">
      <c r="A4821" t="s">
        <v>1903</v>
      </c>
      <c r="B4821" t="s">
        <v>3015</v>
      </c>
      <c r="C4821" t="s">
        <v>158</v>
      </c>
      <c r="D4821" t="s">
        <v>22</v>
      </c>
      <c r="G4821" t="s">
        <v>3040</v>
      </c>
      <c r="H4821">
        <v>305.39999999999998</v>
      </c>
      <c r="J4821">
        <v>0</v>
      </c>
      <c r="K4821">
        <v>0</v>
      </c>
      <c r="L4821" s="17" t="str">
        <f>IF($E4821&lt;&gt;"",VLOOKUP($E4821,GEMWs!$E$14:$L$20,7,FALSE),"")</f>
        <v/>
      </c>
      <c r="M4821" s="17" t="str">
        <f>IF($E4821&lt;&gt;"",VLOOKUP($E4821,GEMWs!$E$14:$L$20,8,FALSE),"")</f>
        <v/>
      </c>
      <c r="N4821" s="17">
        <f t="shared" ca="1" si="338"/>
        <v>0</v>
      </c>
      <c r="O4821" s="17">
        <f t="shared" ca="1" si="339"/>
        <v>0</v>
      </c>
      <c r="P4821" s="17">
        <f t="shared" ca="1" si="336"/>
        <v>0</v>
      </c>
      <c r="Q4821" s="17">
        <f t="shared" ca="1" si="337"/>
        <v>0</v>
      </c>
    </row>
    <row r="4822" spans="1:17" x14ac:dyDescent="0.35">
      <c r="A4822" t="s">
        <v>1903</v>
      </c>
      <c r="B4822" t="s">
        <v>1634</v>
      </c>
      <c r="D4822" t="s">
        <v>14</v>
      </c>
      <c r="E4822" t="s">
        <v>21</v>
      </c>
      <c r="G4822" t="s">
        <v>3040</v>
      </c>
      <c r="H4822">
        <v>15.8</v>
      </c>
      <c r="J4822">
        <v>0</v>
      </c>
      <c r="K4822">
        <v>0</v>
      </c>
      <c r="L4822" s="17">
        <f>IF($E4822&lt;&gt;"",VLOOKUP($E4822,GEMWs!$E$14:$L$20,7,FALSE),"")</f>
        <v>37.754918937403332</v>
      </c>
      <c r="M4822" s="17">
        <f>IF($E4822&lt;&gt;"",VLOOKUP($E4822,GEMWs!$E$14:$L$20,8,FALSE),"")</f>
        <v>96.174593288388181</v>
      </c>
      <c r="N4822" s="17">
        <f t="shared" ca="1" si="338"/>
        <v>37.754918937403332</v>
      </c>
      <c r="O4822" s="17">
        <f t="shared" ca="1" si="339"/>
        <v>96.174593288388181</v>
      </c>
      <c r="P4822" s="17">
        <f t="shared" ca="1" si="336"/>
        <v>0.16428455228942093</v>
      </c>
      <c r="Q4822" s="17">
        <f t="shared" ca="1" si="337"/>
        <v>0.418488516057894</v>
      </c>
    </row>
    <row r="4823" spans="1:17" x14ac:dyDescent="0.35">
      <c r="A4823" t="s">
        <v>1903</v>
      </c>
      <c r="B4823" t="s">
        <v>691</v>
      </c>
      <c r="D4823" t="s">
        <v>14</v>
      </c>
      <c r="E4823" t="s">
        <v>21</v>
      </c>
      <c r="G4823" t="s">
        <v>3040</v>
      </c>
      <c r="H4823">
        <v>23</v>
      </c>
      <c r="J4823">
        <v>0</v>
      </c>
      <c r="K4823">
        <v>0</v>
      </c>
      <c r="L4823" s="17">
        <f>IF($E4823&lt;&gt;"",VLOOKUP($E4823,GEMWs!$E$14:$L$20,7,FALSE),"")</f>
        <v>37.754918937403332</v>
      </c>
      <c r="M4823" s="17">
        <f>IF($E4823&lt;&gt;"",VLOOKUP($E4823,GEMWs!$E$14:$L$20,8,FALSE),"")</f>
        <v>96.174593288388181</v>
      </c>
      <c r="N4823" s="17">
        <f t="shared" ca="1" si="338"/>
        <v>37.754918937403332</v>
      </c>
      <c r="O4823" s="17">
        <f t="shared" ca="1" si="339"/>
        <v>96.174593288388181</v>
      </c>
      <c r="P4823" s="17">
        <f t="shared" ca="1" si="336"/>
        <v>0.23914839890232162</v>
      </c>
      <c r="Q4823" s="17">
        <f t="shared" ca="1" si="337"/>
        <v>0.60919214362857987</v>
      </c>
    </row>
    <row r="4824" spans="1:17" x14ac:dyDescent="0.35">
      <c r="A4824" t="s">
        <v>1903</v>
      </c>
      <c r="B4824" t="s">
        <v>945</v>
      </c>
      <c r="C4824" t="s">
        <v>946</v>
      </c>
      <c r="D4824" t="s">
        <v>14</v>
      </c>
      <c r="E4824" t="s">
        <v>21</v>
      </c>
      <c r="F4824" t="s">
        <v>22</v>
      </c>
      <c r="G4824" t="s">
        <v>3040</v>
      </c>
      <c r="H4824">
        <v>6258</v>
      </c>
      <c r="I4824">
        <v>301</v>
      </c>
      <c r="J4824">
        <v>500</v>
      </c>
      <c r="K4824">
        <v>1000</v>
      </c>
      <c r="L4824" s="17">
        <f>IF($E4824&lt;&gt;"",VLOOKUP($E4824,GEMWs!$E$14:$L$20,7,FALSE),"")</f>
        <v>37.754918937403332</v>
      </c>
      <c r="M4824" s="17">
        <f>IF($E4824&lt;&gt;"",VLOOKUP($E4824,GEMWs!$E$14:$L$20,8,FALSE),"")</f>
        <v>96.174593288388181</v>
      </c>
      <c r="N4824" s="17">
        <f t="shared" si="338"/>
        <v>500</v>
      </c>
      <c r="O4824" s="17">
        <f t="shared" si="339"/>
        <v>1000</v>
      </c>
      <c r="P4824" s="17">
        <f t="shared" si="336"/>
        <v>6.258</v>
      </c>
      <c r="Q4824" s="17">
        <f t="shared" si="337"/>
        <v>12.516</v>
      </c>
    </row>
    <row r="4825" spans="1:17" x14ac:dyDescent="0.35">
      <c r="A4825" t="s">
        <v>1903</v>
      </c>
      <c r="B4825" t="s">
        <v>148</v>
      </c>
      <c r="C4825" t="s">
        <v>149</v>
      </c>
      <c r="D4825" t="s">
        <v>14</v>
      </c>
      <c r="E4825" t="s">
        <v>21</v>
      </c>
      <c r="F4825" t="s">
        <v>22</v>
      </c>
      <c r="G4825" t="s">
        <v>3040</v>
      </c>
      <c r="H4825">
        <v>19.8</v>
      </c>
      <c r="I4825">
        <v>434</v>
      </c>
      <c r="J4825">
        <v>660</v>
      </c>
      <c r="K4825">
        <v>660</v>
      </c>
      <c r="L4825" s="17">
        <f>IF($E4825&lt;&gt;"",VLOOKUP($E4825,GEMWs!$E$14:$L$20,7,FALSE),"")</f>
        <v>37.754918937403332</v>
      </c>
      <c r="M4825" s="17">
        <f>IF($E4825&lt;&gt;"",VLOOKUP($E4825,GEMWs!$E$14:$L$20,8,FALSE),"")</f>
        <v>96.174593288388181</v>
      </c>
      <c r="N4825" s="17">
        <f t="shared" si="338"/>
        <v>660</v>
      </c>
      <c r="O4825" s="17">
        <f t="shared" si="339"/>
        <v>660</v>
      </c>
      <c r="P4825" s="17">
        <f t="shared" si="336"/>
        <v>3.0000000000000002E-2</v>
      </c>
      <c r="Q4825" s="17">
        <f t="shared" si="337"/>
        <v>3.0000000000000002E-2</v>
      </c>
    </row>
    <row r="4826" spans="1:17" x14ac:dyDescent="0.35">
      <c r="A4826" t="s">
        <v>1903</v>
      </c>
      <c r="B4826" t="s">
        <v>1366</v>
      </c>
      <c r="D4826" t="s">
        <v>14</v>
      </c>
      <c r="E4826" t="s">
        <v>21</v>
      </c>
      <c r="G4826" t="s">
        <v>3040</v>
      </c>
      <c r="H4826">
        <v>110.8</v>
      </c>
      <c r="J4826">
        <v>0</v>
      </c>
      <c r="K4826">
        <v>0</v>
      </c>
      <c r="L4826" s="17">
        <f>IF($E4826&lt;&gt;"",VLOOKUP($E4826,GEMWs!$E$14:$L$20,7,FALSE),"")</f>
        <v>37.754918937403332</v>
      </c>
      <c r="M4826" s="17">
        <f>IF($E4826&lt;&gt;"",VLOOKUP($E4826,GEMWs!$E$14:$L$20,8,FALSE),"")</f>
        <v>96.174593288388181</v>
      </c>
      <c r="N4826" s="17">
        <f t="shared" ca="1" si="338"/>
        <v>37.754918937403332</v>
      </c>
      <c r="O4826" s="17">
        <f t="shared" ca="1" si="339"/>
        <v>96.174593288388181</v>
      </c>
      <c r="P4826" s="17">
        <f t="shared" ca="1" si="336"/>
        <v>1.1520714173207494</v>
      </c>
      <c r="Q4826" s="17">
        <f t="shared" ca="1" si="337"/>
        <v>2.9347169353933324</v>
      </c>
    </row>
    <row r="4827" spans="1:17" x14ac:dyDescent="0.35">
      <c r="A4827" t="s">
        <v>1903</v>
      </c>
      <c r="B4827" t="s">
        <v>345</v>
      </c>
      <c r="D4827" t="s">
        <v>22</v>
      </c>
      <c r="G4827" t="s">
        <v>3040</v>
      </c>
      <c r="H4827">
        <v>440</v>
      </c>
      <c r="J4827">
        <v>0</v>
      </c>
      <c r="K4827">
        <v>0</v>
      </c>
      <c r="L4827" s="17" t="str">
        <f>IF($E4827&lt;&gt;"",VLOOKUP($E4827,GEMWs!$E$14:$L$20,7,FALSE),"")</f>
        <v/>
      </c>
      <c r="M4827" s="17" t="str">
        <f>IF($E4827&lt;&gt;"",VLOOKUP($E4827,GEMWs!$E$14:$L$20,8,FALSE),"")</f>
        <v/>
      </c>
      <c r="N4827" s="17">
        <f t="shared" ca="1" si="338"/>
        <v>0</v>
      </c>
      <c r="O4827" s="17">
        <f t="shared" ca="1" si="339"/>
        <v>0</v>
      </c>
      <c r="P4827" s="17">
        <f t="shared" ca="1" si="336"/>
        <v>0</v>
      </c>
      <c r="Q4827" s="17">
        <f t="shared" ca="1" si="337"/>
        <v>0</v>
      </c>
    </row>
    <row r="4828" spans="1:17" x14ac:dyDescent="0.35">
      <c r="A4828" t="s">
        <v>1903</v>
      </c>
      <c r="B4828" t="s">
        <v>85</v>
      </c>
      <c r="C4828" t="s">
        <v>86</v>
      </c>
      <c r="D4828" t="s">
        <v>14</v>
      </c>
      <c r="E4828" t="s">
        <v>21</v>
      </c>
      <c r="F4828" t="s">
        <v>22</v>
      </c>
      <c r="G4828" t="s">
        <v>3040</v>
      </c>
      <c r="H4828">
        <v>681</v>
      </c>
      <c r="I4828">
        <v>304</v>
      </c>
      <c r="J4828">
        <v>100</v>
      </c>
      <c r="K4828">
        <v>100</v>
      </c>
      <c r="L4828" s="17">
        <f>IF($E4828&lt;&gt;"",VLOOKUP($E4828,GEMWs!$E$14:$L$20,7,FALSE),"")</f>
        <v>37.754918937403332</v>
      </c>
      <c r="M4828" s="17">
        <f>IF($E4828&lt;&gt;"",VLOOKUP($E4828,GEMWs!$E$14:$L$20,8,FALSE),"")</f>
        <v>96.174593288388181</v>
      </c>
      <c r="N4828" s="17">
        <f t="shared" si="338"/>
        <v>100</v>
      </c>
      <c r="O4828" s="17">
        <f t="shared" si="339"/>
        <v>100</v>
      </c>
      <c r="P4828" s="17">
        <f t="shared" si="336"/>
        <v>6.81</v>
      </c>
      <c r="Q4828" s="17">
        <f t="shared" si="337"/>
        <v>6.81</v>
      </c>
    </row>
    <row r="4829" spans="1:17" x14ac:dyDescent="0.35">
      <c r="A4829" t="s">
        <v>1903</v>
      </c>
      <c r="B4829" t="s">
        <v>164</v>
      </c>
      <c r="D4829" t="s">
        <v>14</v>
      </c>
      <c r="E4829" t="s">
        <v>21</v>
      </c>
      <c r="G4829" t="s">
        <v>3040</v>
      </c>
      <c r="H4829">
        <v>246.8</v>
      </c>
      <c r="J4829">
        <v>0</v>
      </c>
      <c r="K4829">
        <v>0</v>
      </c>
      <c r="L4829" s="17">
        <f>IF($E4829&lt;&gt;"",VLOOKUP($E4829,GEMWs!$E$14:$L$20,7,FALSE),"")</f>
        <v>37.754918937403332</v>
      </c>
      <c r="M4829" s="17">
        <f>IF($E4829&lt;&gt;"",VLOOKUP($E4829,GEMWs!$E$14:$L$20,8,FALSE),"")</f>
        <v>96.174593288388181</v>
      </c>
      <c r="N4829" s="17">
        <f t="shared" ca="1" si="338"/>
        <v>37.754918937403332</v>
      </c>
      <c r="O4829" s="17">
        <f t="shared" ca="1" si="339"/>
        <v>96.174593288388181</v>
      </c>
      <c r="P4829" s="17">
        <f t="shared" ca="1" si="336"/>
        <v>2.5661662977866513</v>
      </c>
      <c r="Q4829" s="17">
        <f t="shared" ca="1" si="337"/>
        <v>6.5368965672840655</v>
      </c>
    </row>
    <row r="4830" spans="1:17" x14ac:dyDescent="0.35">
      <c r="A4830" t="s">
        <v>1903</v>
      </c>
      <c r="B4830" t="s">
        <v>119</v>
      </c>
      <c r="D4830" t="s">
        <v>14</v>
      </c>
      <c r="E4830" t="s">
        <v>21</v>
      </c>
      <c r="G4830" t="s">
        <v>3040</v>
      </c>
      <c r="H4830">
        <v>371.3</v>
      </c>
      <c r="J4830">
        <v>0</v>
      </c>
      <c r="K4830">
        <v>0</v>
      </c>
      <c r="L4830" s="17">
        <f>IF($E4830&lt;&gt;"",VLOOKUP($E4830,GEMWs!$E$14:$L$20,7,FALSE),"")</f>
        <v>37.754918937403332</v>
      </c>
      <c r="M4830" s="17">
        <f>IF($E4830&lt;&gt;"",VLOOKUP($E4830,GEMWs!$E$14:$L$20,8,FALSE),"")</f>
        <v>96.174593288388181</v>
      </c>
      <c r="N4830" s="17">
        <f t="shared" ca="1" si="338"/>
        <v>37.754918937403332</v>
      </c>
      <c r="O4830" s="17">
        <f t="shared" ca="1" si="339"/>
        <v>96.174593288388181</v>
      </c>
      <c r="P4830" s="17">
        <f t="shared" ca="1" si="336"/>
        <v>3.8606869788013922</v>
      </c>
      <c r="Q4830" s="17">
        <f t="shared" ca="1" si="337"/>
        <v>9.8344801273605089</v>
      </c>
    </row>
    <row r="4831" spans="1:17" x14ac:dyDescent="0.35">
      <c r="A4831" t="s">
        <v>1903</v>
      </c>
      <c r="B4831" t="s">
        <v>108</v>
      </c>
      <c r="D4831" t="s">
        <v>14</v>
      </c>
      <c r="E4831" t="s">
        <v>21</v>
      </c>
      <c r="G4831" t="s">
        <v>3040</v>
      </c>
      <c r="H4831">
        <v>679.6</v>
      </c>
      <c r="J4831">
        <v>0</v>
      </c>
      <c r="K4831">
        <v>0</v>
      </c>
      <c r="L4831" s="17">
        <f>IF($E4831&lt;&gt;"",VLOOKUP($E4831,GEMWs!$E$14:$L$20,7,FALSE),"")</f>
        <v>37.754918937403332</v>
      </c>
      <c r="M4831" s="17">
        <f>IF($E4831&lt;&gt;"",VLOOKUP($E4831,GEMWs!$E$14:$L$20,8,FALSE),"")</f>
        <v>96.174593288388181</v>
      </c>
      <c r="N4831" s="17">
        <f t="shared" ca="1" si="338"/>
        <v>37.754918937403332</v>
      </c>
      <c r="O4831" s="17">
        <f t="shared" ca="1" si="339"/>
        <v>96.174593288388181</v>
      </c>
      <c r="P4831" s="17">
        <f t="shared" ca="1" si="336"/>
        <v>7.0663152997399035</v>
      </c>
      <c r="Q4831" s="17">
        <f t="shared" ca="1" si="337"/>
        <v>18.000303513477515</v>
      </c>
    </row>
    <row r="4832" spans="1:17" x14ac:dyDescent="0.35">
      <c r="A4832" t="s">
        <v>1903</v>
      </c>
      <c r="B4832" t="s">
        <v>165</v>
      </c>
      <c r="D4832" t="s">
        <v>14</v>
      </c>
      <c r="E4832" t="s">
        <v>21</v>
      </c>
      <c r="G4832" t="s">
        <v>3040</v>
      </c>
      <c r="H4832">
        <v>575</v>
      </c>
      <c r="J4832">
        <v>0</v>
      </c>
      <c r="K4832">
        <v>0</v>
      </c>
      <c r="L4832" s="17">
        <f>IF($E4832&lt;&gt;"",VLOOKUP($E4832,GEMWs!$E$14:$L$20,7,FALSE),"")</f>
        <v>37.754918937403332</v>
      </c>
      <c r="M4832" s="17">
        <f>IF($E4832&lt;&gt;"",VLOOKUP($E4832,GEMWs!$E$14:$L$20,8,FALSE),"")</f>
        <v>96.174593288388181</v>
      </c>
      <c r="N4832" s="17">
        <f t="shared" ca="1" si="338"/>
        <v>37.754918937403332</v>
      </c>
      <c r="O4832" s="17">
        <f t="shared" ca="1" si="339"/>
        <v>96.174593288388181</v>
      </c>
      <c r="P4832" s="17">
        <f t="shared" ca="1" si="336"/>
        <v>5.9787099725580406</v>
      </c>
      <c r="Q4832" s="17">
        <f t="shared" ca="1" si="337"/>
        <v>15.229803590714496</v>
      </c>
    </row>
    <row r="4833" spans="1:17" x14ac:dyDescent="0.35">
      <c r="A4833" t="s">
        <v>1903</v>
      </c>
      <c r="B4833" t="s">
        <v>1108</v>
      </c>
      <c r="C4833" t="s">
        <v>1109</v>
      </c>
      <c r="D4833" t="s">
        <v>14</v>
      </c>
      <c r="E4833" t="s">
        <v>21</v>
      </c>
      <c r="F4833" t="s">
        <v>14</v>
      </c>
      <c r="G4833" t="s">
        <v>3040</v>
      </c>
      <c r="H4833">
        <v>130.30000000000001</v>
      </c>
      <c r="I4833">
        <v>306</v>
      </c>
      <c r="J4833">
        <v>10</v>
      </c>
      <c r="K4833">
        <v>10</v>
      </c>
      <c r="L4833" s="17">
        <f>IF($E4833&lt;&gt;"",VLOOKUP($E4833,GEMWs!$E$14:$L$20,7,FALSE),"")</f>
        <v>37.754918937403332</v>
      </c>
      <c r="M4833" s="17">
        <f>IF($E4833&lt;&gt;"",VLOOKUP($E4833,GEMWs!$E$14:$L$20,8,FALSE),"")</f>
        <v>96.174593288388181</v>
      </c>
      <c r="N4833" s="17">
        <f t="shared" si="338"/>
        <v>10</v>
      </c>
      <c r="O4833" s="17">
        <f t="shared" si="339"/>
        <v>10</v>
      </c>
      <c r="P4833" s="17">
        <f t="shared" si="336"/>
        <v>13.030000000000001</v>
      </c>
      <c r="Q4833" s="17">
        <f t="shared" si="337"/>
        <v>13.030000000000001</v>
      </c>
    </row>
    <row r="4834" spans="1:17" x14ac:dyDescent="0.35">
      <c r="A4834" t="s">
        <v>1903</v>
      </c>
      <c r="B4834" t="s">
        <v>109</v>
      </c>
      <c r="D4834" t="s">
        <v>22</v>
      </c>
      <c r="G4834" t="s">
        <v>3040</v>
      </c>
      <c r="H4834">
        <v>9.4149999999999991</v>
      </c>
      <c r="J4834">
        <v>0</v>
      </c>
      <c r="K4834">
        <v>0</v>
      </c>
      <c r="L4834" s="17" t="str">
        <f>IF($E4834&lt;&gt;"",VLOOKUP($E4834,GEMWs!$E$14:$L$20,7,FALSE),"")</f>
        <v/>
      </c>
      <c r="M4834" s="17" t="str">
        <f>IF($E4834&lt;&gt;"",VLOOKUP($E4834,GEMWs!$E$14:$L$20,8,FALSE),"")</f>
        <v/>
      </c>
      <c r="N4834" s="17">
        <f t="shared" ca="1" si="338"/>
        <v>0</v>
      </c>
      <c r="O4834" s="17">
        <f t="shared" ca="1" si="339"/>
        <v>0</v>
      </c>
      <c r="P4834" s="17">
        <f t="shared" ca="1" si="336"/>
        <v>0</v>
      </c>
      <c r="Q4834" s="17">
        <f t="shared" ca="1" si="337"/>
        <v>0</v>
      </c>
    </row>
    <row r="4835" spans="1:17" x14ac:dyDescent="0.35">
      <c r="A4835" t="s">
        <v>1903</v>
      </c>
      <c r="B4835" t="s">
        <v>964</v>
      </c>
      <c r="D4835" t="s">
        <v>14</v>
      </c>
      <c r="E4835" t="s">
        <v>21</v>
      </c>
      <c r="G4835" t="s">
        <v>3040</v>
      </c>
      <c r="H4835">
        <v>625</v>
      </c>
      <c r="J4835">
        <v>0</v>
      </c>
      <c r="K4835">
        <v>0</v>
      </c>
      <c r="L4835" s="17">
        <f>IF($E4835&lt;&gt;"",VLOOKUP($E4835,GEMWs!$E$14:$L$20,7,FALSE),"")</f>
        <v>37.754918937403332</v>
      </c>
      <c r="M4835" s="17">
        <f>IF($E4835&lt;&gt;"",VLOOKUP($E4835,GEMWs!$E$14:$L$20,8,FALSE),"")</f>
        <v>96.174593288388181</v>
      </c>
      <c r="N4835" s="17">
        <f t="shared" ca="1" si="338"/>
        <v>37.754918937403332</v>
      </c>
      <c r="O4835" s="17">
        <f t="shared" ca="1" si="339"/>
        <v>96.174593288388181</v>
      </c>
      <c r="P4835" s="17">
        <f t="shared" ca="1" si="336"/>
        <v>6.49859779625874</v>
      </c>
      <c r="Q4835" s="17">
        <f t="shared" ca="1" si="337"/>
        <v>16.554134337733149</v>
      </c>
    </row>
    <row r="4836" spans="1:17" x14ac:dyDescent="0.35">
      <c r="A4836" t="s">
        <v>1903</v>
      </c>
      <c r="B4836" t="s">
        <v>482</v>
      </c>
      <c r="D4836" t="s">
        <v>22</v>
      </c>
      <c r="G4836" t="s">
        <v>3040</v>
      </c>
      <c r="H4836">
        <v>338.8</v>
      </c>
      <c r="J4836">
        <v>0</v>
      </c>
      <c r="K4836">
        <v>0</v>
      </c>
      <c r="L4836" s="17" t="str">
        <f>IF($E4836&lt;&gt;"",VLOOKUP($E4836,GEMWs!$E$14:$L$20,7,FALSE),"")</f>
        <v/>
      </c>
      <c r="M4836" s="17" t="str">
        <f>IF($E4836&lt;&gt;"",VLOOKUP($E4836,GEMWs!$E$14:$L$20,8,FALSE),"")</f>
        <v/>
      </c>
      <c r="N4836" s="17">
        <f t="shared" ca="1" si="338"/>
        <v>0</v>
      </c>
      <c r="O4836" s="17">
        <f t="shared" ca="1" si="339"/>
        <v>0</v>
      </c>
      <c r="P4836" s="17">
        <f t="shared" ca="1" si="336"/>
        <v>0</v>
      </c>
      <c r="Q4836" s="17">
        <f t="shared" ca="1" si="337"/>
        <v>0</v>
      </c>
    </row>
    <row r="4837" spans="1:17" x14ac:dyDescent="0.35">
      <c r="A4837" t="s">
        <v>1903</v>
      </c>
      <c r="B4837" t="s">
        <v>2979</v>
      </c>
      <c r="D4837" t="s">
        <v>14</v>
      </c>
      <c r="E4837" t="s">
        <v>21</v>
      </c>
      <c r="G4837" t="s">
        <v>3040</v>
      </c>
      <c r="H4837">
        <v>930</v>
      </c>
      <c r="J4837">
        <v>0</v>
      </c>
      <c r="K4837">
        <v>0</v>
      </c>
      <c r="L4837" s="17">
        <f>IF($E4837&lt;&gt;"",VLOOKUP($E4837,GEMWs!$E$14:$L$20,7,FALSE),"")</f>
        <v>37.754918937403332</v>
      </c>
      <c r="M4837" s="17">
        <f>IF($E4837&lt;&gt;"",VLOOKUP($E4837,GEMWs!$E$14:$L$20,8,FALSE),"")</f>
        <v>96.174593288388181</v>
      </c>
      <c r="N4837" s="17">
        <f t="shared" ca="1" si="338"/>
        <v>37.754918937403332</v>
      </c>
      <c r="O4837" s="17">
        <f t="shared" ca="1" si="339"/>
        <v>96.174593288388181</v>
      </c>
      <c r="P4837" s="17">
        <f t="shared" ca="1" si="336"/>
        <v>9.6699135208330045</v>
      </c>
      <c r="Q4837" s="17">
        <f t="shared" ca="1" si="337"/>
        <v>24.632551894546925</v>
      </c>
    </row>
    <row r="4838" spans="1:17" x14ac:dyDescent="0.35">
      <c r="A4838" t="s">
        <v>1903</v>
      </c>
      <c r="B4838" t="s">
        <v>2980</v>
      </c>
      <c r="D4838" t="s">
        <v>14</v>
      </c>
      <c r="E4838" t="s">
        <v>18</v>
      </c>
      <c r="G4838" t="s">
        <v>3040</v>
      </c>
      <c r="H4838">
        <v>131.80000000000001</v>
      </c>
      <c r="J4838">
        <v>0</v>
      </c>
      <c r="K4838">
        <v>0</v>
      </c>
      <c r="L4838" s="17">
        <f>IF($E4838&lt;&gt;"",VLOOKUP($E4838,GEMWs!$E$14:$L$20,7,FALSE),"")</f>
        <v>5950.3939027696888</v>
      </c>
      <c r="M4838" s="17">
        <f>IF($E4838&lt;&gt;"",VLOOKUP($E4838,GEMWs!$E$14:$L$20,8,FALSE),"")</f>
        <v>10539.430626954083</v>
      </c>
      <c r="N4838" s="17">
        <f t="shared" ca="1" si="338"/>
        <v>5950.3939027696888</v>
      </c>
      <c r="O4838" s="17">
        <f t="shared" ca="1" si="339"/>
        <v>10539.430626954083</v>
      </c>
      <c r="P4838" s="17">
        <f t="shared" ca="1" si="336"/>
        <v>1.2505419378436621E-2</v>
      </c>
      <c r="Q4838" s="17">
        <f t="shared" ca="1" si="337"/>
        <v>2.2149794140292455E-2</v>
      </c>
    </row>
    <row r="4839" spans="1:17" x14ac:dyDescent="0.35">
      <c r="A4839" t="s">
        <v>1903</v>
      </c>
      <c r="B4839" t="s">
        <v>1367</v>
      </c>
      <c r="C4839" t="s">
        <v>1368</v>
      </c>
      <c r="D4839" t="s">
        <v>14</v>
      </c>
      <c r="E4839" t="s">
        <v>21</v>
      </c>
      <c r="G4839" t="s">
        <v>3040</v>
      </c>
      <c r="H4839">
        <v>13.9</v>
      </c>
      <c r="J4839">
        <v>0</v>
      </c>
      <c r="K4839">
        <v>0</v>
      </c>
      <c r="L4839" s="17">
        <f>IF($E4839&lt;&gt;"",VLOOKUP($E4839,GEMWs!$E$14:$L$20,7,FALSE),"")</f>
        <v>37.754918937403332</v>
      </c>
      <c r="M4839" s="17">
        <f>IF($E4839&lt;&gt;"",VLOOKUP($E4839,GEMWs!$E$14:$L$20,8,FALSE),"")</f>
        <v>96.174593288388181</v>
      </c>
      <c r="N4839" s="17">
        <f t="shared" ca="1" si="338"/>
        <v>37.754918937403332</v>
      </c>
      <c r="O4839" s="17">
        <f t="shared" ca="1" si="339"/>
        <v>96.174593288388181</v>
      </c>
      <c r="P4839" s="17">
        <f t="shared" ca="1" si="336"/>
        <v>0.14452881498879439</v>
      </c>
      <c r="Q4839" s="17">
        <f t="shared" ca="1" si="337"/>
        <v>0.36816394767118521</v>
      </c>
    </row>
    <row r="4840" spans="1:17" x14ac:dyDescent="0.35">
      <c r="A4840" t="s">
        <v>1903</v>
      </c>
      <c r="B4840" t="s">
        <v>125</v>
      </c>
      <c r="D4840" t="s">
        <v>14</v>
      </c>
      <c r="E4840" t="s">
        <v>21</v>
      </c>
      <c r="G4840" t="s">
        <v>3040</v>
      </c>
      <c r="H4840">
        <v>22.6</v>
      </c>
      <c r="J4840">
        <v>0</v>
      </c>
      <c r="K4840">
        <v>0</v>
      </c>
      <c r="L4840" s="17">
        <f>IF($E4840&lt;&gt;"",VLOOKUP($E4840,GEMWs!$E$14:$L$20,7,FALSE),"")</f>
        <v>37.754918937403332</v>
      </c>
      <c r="M4840" s="17">
        <f>IF($E4840&lt;&gt;"",VLOOKUP($E4840,GEMWs!$E$14:$L$20,8,FALSE),"")</f>
        <v>96.174593288388181</v>
      </c>
      <c r="N4840" s="17">
        <f t="shared" ca="1" si="338"/>
        <v>37.754918937403332</v>
      </c>
      <c r="O4840" s="17">
        <f t="shared" ca="1" si="339"/>
        <v>96.174593288388181</v>
      </c>
      <c r="P4840" s="17">
        <f t="shared" ca="1" si="336"/>
        <v>0.23498929631271603</v>
      </c>
      <c r="Q4840" s="17">
        <f t="shared" ca="1" si="337"/>
        <v>0.59859749765243064</v>
      </c>
    </row>
    <row r="4841" spans="1:17" x14ac:dyDescent="0.35">
      <c r="A4841" t="s">
        <v>1903</v>
      </c>
      <c r="B4841" t="s">
        <v>1923</v>
      </c>
      <c r="C4841" t="s">
        <v>1924</v>
      </c>
      <c r="D4841" t="s">
        <v>14</v>
      </c>
      <c r="E4841" t="s">
        <v>21</v>
      </c>
      <c r="G4841" t="s">
        <v>3040</v>
      </c>
      <c r="H4841">
        <v>65.8</v>
      </c>
      <c r="J4841">
        <v>0</v>
      </c>
      <c r="K4841">
        <v>0</v>
      </c>
      <c r="L4841" s="17">
        <f>IF($E4841&lt;&gt;"",VLOOKUP($E4841,GEMWs!$E$14:$L$20,7,FALSE),"")</f>
        <v>37.754918937403332</v>
      </c>
      <c r="M4841" s="17">
        <f>IF($E4841&lt;&gt;"",VLOOKUP($E4841,GEMWs!$E$14:$L$20,8,FALSE),"")</f>
        <v>96.174593288388181</v>
      </c>
      <c r="N4841" s="17">
        <f t="shared" ca="1" si="338"/>
        <v>37.754918937403332</v>
      </c>
      <c r="O4841" s="17">
        <f t="shared" ca="1" si="339"/>
        <v>96.174593288388181</v>
      </c>
      <c r="P4841" s="17">
        <f t="shared" ca="1" si="336"/>
        <v>0.68417237599012004</v>
      </c>
      <c r="Q4841" s="17">
        <f t="shared" ca="1" si="337"/>
        <v>1.7428192630765458</v>
      </c>
    </row>
    <row r="4842" spans="1:17" x14ac:dyDescent="0.35">
      <c r="A4842" t="s">
        <v>1903</v>
      </c>
      <c r="B4842" t="s">
        <v>53</v>
      </c>
      <c r="C4842" t="s">
        <v>54</v>
      </c>
      <c r="D4842" t="s">
        <v>14</v>
      </c>
      <c r="E4842" t="s">
        <v>21</v>
      </c>
      <c r="F4842" t="s">
        <v>22</v>
      </c>
      <c r="G4842" t="s">
        <v>3040</v>
      </c>
      <c r="H4842">
        <v>2186.4</v>
      </c>
      <c r="I4842">
        <v>315</v>
      </c>
      <c r="J4842">
        <v>1000</v>
      </c>
      <c r="K4842">
        <v>2300</v>
      </c>
      <c r="L4842" s="17">
        <f>IF($E4842&lt;&gt;"",VLOOKUP($E4842,GEMWs!$E$14:$L$20,7,FALSE),"")</f>
        <v>37.754918937403332</v>
      </c>
      <c r="M4842" s="17">
        <f>IF($E4842&lt;&gt;"",VLOOKUP($E4842,GEMWs!$E$14:$L$20,8,FALSE),"")</f>
        <v>96.174593288388181</v>
      </c>
      <c r="N4842" s="17">
        <f t="shared" si="338"/>
        <v>1000</v>
      </c>
      <c r="O4842" s="17">
        <f t="shared" si="339"/>
        <v>2300</v>
      </c>
      <c r="P4842" s="17">
        <f t="shared" si="336"/>
        <v>0.95060869565217399</v>
      </c>
      <c r="Q4842" s="17">
        <f t="shared" si="337"/>
        <v>2.1863999999999999</v>
      </c>
    </row>
    <row r="4843" spans="1:17" x14ac:dyDescent="0.35">
      <c r="A4843" t="s">
        <v>1903</v>
      </c>
      <c r="B4843" t="s">
        <v>111</v>
      </c>
      <c r="D4843" t="s">
        <v>14</v>
      </c>
      <c r="E4843" t="s">
        <v>21</v>
      </c>
      <c r="G4843" t="s">
        <v>3040</v>
      </c>
      <c r="H4843">
        <v>661.7</v>
      </c>
      <c r="J4843">
        <v>0</v>
      </c>
      <c r="K4843">
        <v>0</v>
      </c>
      <c r="L4843" s="17">
        <f>IF($E4843&lt;&gt;"",VLOOKUP($E4843,GEMWs!$E$14:$L$20,7,FALSE),"")</f>
        <v>37.754918937403332</v>
      </c>
      <c r="M4843" s="17">
        <f>IF($E4843&lt;&gt;"",VLOOKUP($E4843,GEMWs!$E$14:$L$20,8,FALSE),"")</f>
        <v>96.174593288388181</v>
      </c>
      <c r="N4843" s="17">
        <f t="shared" ca="1" si="338"/>
        <v>37.754918937403332</v>
      </c>
      <c r="O4843" s="17">
        <f t="shared" ca="1" si="339"/>
        <v>96.174593288388181</v>
      </c>
      <c r="P4843" s="17">
        <f t="shared" ca="1" si="336"/>
        <v>6.8801954588550531</v>
      </c>
      <c r="Q4843" s="17">
        <f t="shared" ca="1" si="337"/>
        <v>17.52619310604484</v>
      </c>
    </row>
    <row r="4844" spans="1:17" x14ac:dyDescent="0.35">
      <c r="A4844" t="s">
        <v>1903</v>
      </c>
      <c r="B4844" t="s">
        <v>144</v>
      </c>
      <c r="C4844" t="s">
        <v>145</v>
      </c>
      <c r="D4844" t="s">
        <v>14</v>
      </c>
      <c r="E4844" t="s">
        <v>21</v>
      </c>
      <c r="F4844" t="s">
        <v>22</v>
      </c>
      <c r="G4844" t="s">
        <v>3040</v>
      </c>
      <c r="H4844">
        <v>1344.9</v>
      </c>
      <c r="I4844">
        <v>317</v>
      </c>
      <c r="J4844">
        <v>2000</v>
      </c>
      <c r="K4844">
        <v>10000</v>
      </c>
      <c r="L4844" s="17">
        <f>IF($E4844&lt;&gt;"",VLOOKUP($E4844,GEMWs!$E$14:$L$20,7,FALSE),"")</f>
        <v>37.754918937403332</v>
      </c>
      <c r="M4844" s="17">
        <f>IF($E4844&lt;&gt;"",VLOOKUP($E4844,GEMWs!$E$14:$L$20,8,FALSE),"")</f>
        <v>96.174593288388181</v>
      </c>
      <c r="N4844" s="17">
        <f t="shared" si="338"/>
        <v>2000</v>
      </c>
      <c r="O4844" s="17">
        <f t="shared" si="339"/>
        <v>10000</v>
      </c>
      <c r="P4844" s="17">
        <f t="shared" si="336"/>
        <v>0.13449</v>
      </c>
      <c r="Q4844" s="17">
        <f t="shared" si="337"/>
        <v>0.67244999999999999</v>
      </c>
    </row>
    <row r="4845" spans="1:17" x14ac:dyDescent="0.35">
      <c r="A4845" t="s">
        <v>1903</v>
      </c>
      <c r="B4845" t="s">
        <v>1925</v>
      </c>
      <c r="C4845" t="s">
        <v>1926</v>
      </c>
      <c r="D4845" t="s">
        <v>14</v>
      </c>
      <c r="E4845" t="s">
        <v>21</v>
      </c>
      <c r="G4845" t="s">
        <v>3040</v>
      </c>
      <c r="H4845">
        <v>7.4</v>
      </c>
      <c r="J4845">
        <v>0</v>
      </c>
      <c r="K4845">
        <v>0</v>
      </c>
      <c r="L4845" s="17">
        <f>IF($E4845&lt;&gt;"",VLOOKUP($E4845,GEMWs!$E$14:$L$20,7,FALSE),"")</f>
        <v>37.754918937403332</v>
      </c>
      <c r="M4845" s="17">
        <f>IF($E4845&lt;&gt;"",VLOOKUP($E4845,GEMWs!$E$14:$L$20,8,FALSE),"")</f>
        <v>96.174593288388181</v>
      </c>
      <c r="N4845" s="17">
        <f t="shared" ca="1" si="338"/>
        <v>37.754918937403332</v>
      </c>
      <c r="O4845" s="17">
        <f t="shared" ca="1" si="339"/>
        <v>96.174593288388181</v>
      </c>
      <c r="P4845" s="17">
        <f t="shared" ca="1" si="336"/>
        <v>7.6943397907703479E-2</v>
      </c>
      <c r="Q4845" s="17">
        <f t="shared" ca="1" si="337"/>
        <v>0.19600095055876049</v>
      </c>
    </row>
    <row r="4846" spans="1:17" x14ac:dyDescent="0.35">
      <c r="A4846" t="s">
        <v>1903</v>
      </c>
      <c r="B4846" t="s">
        <v>1927</v>
      </c>
      <c r="C4846" t="s">
        <v>1928</v>
      </c>
      <c r="D4846" t="s">
        <v>14</v>
      </c>
      <c r="E4846" t="s">
        <v>21</v>
      </c>
      <c r="G4846" t="s">
        <v>3040</v>
      </c>
      <c r="H4846">
        <v>7.4</v>
      </c>
      <c r="J4846">
        <v>0</v>
      </c>
      <c r="K4846">
        <v>0</v>
      </c>
      <c r="L4846" s="17">
        <f>IF($E4846&lt;&gt;"",VLOOKUP($E4846,GEMWs!$E$14:$L$20,7,FALSE),"")</f>
        <v>37.754918937403332</v>
      </c>
      <c r="M4846" s="17">
        <f>IF($E4846&lt;&gt;"",VLOOKUP($E4846,GEMWs!$E$14:$L$20,8,FALSE),"")</f>
        <v>96.174593288388181</v>
      </c>
      <c r="N4846" s="17">
        <f t="shared" ca="1" si="338"/>
        <v>37.754918937403332</v>
      </c>
      <c r="O4846" s="17">
        <f t="shared" ca="1" si="339"/>
        <v>96.174593288388181</v>
      </c>
      <c r="P4846" s="17">
        <f t="shared" ca="1" si="336"/>
        <v>7.6943397907703479E-2</v>
      </c>
      <c r="Q4846" s="17">
        <f t="shared" ca="1" si="337"/>
        <v>0.19600095055876049</v>
      </c>
    </row>
    <row r="4847" spans="1:17" x14ac:dyDescent="0.35">
      <c r="A4847" t="s">
        <v>1903</v>
      </c>
      <c r="B4847" t="s">
        <v>701</v>
      </c>
      <c r="D4847" t="s">
        <v>14</v>
      </c>
      <c r="E4847" t="s">
        <v>18</v>
      </c>
      <c r="G4847" t="s">
        <v>3040</v>
      </c>
      <c r="H4847">
        <v>81.099999999999994</v>
      </c>
      <c r="J4847">
        <v>0</v>
      </c>
      <c r="K4847">
        <v>0</v>
      </c>
      <c r="L4847" s="17">
        <f>IF($E4847&lt;&gt;"",VLOOKUP($E4847,GEMWs!$E$14:$L$20,7,FALSE),"")</f>
        <v>5950.3939027696888</v>
      </c>
      <c r="M4847" s="17">
        <f>IF($E4847&lt;&gt;"",VLOOKUP($E4847,GEMWs!$E$14:$L$20,8,FALSE),"")</f>
        <v>10539.430626954083</v>
      </c>
      <c r="N4847" s="17">
        <f t="shared" ca="1" si="338"/>
        <v>5950.3939027696888</v>
      </c>
      <c r="O4847" s="17">
        <f t="shared" ca="1" si="339"/>
        <v>10539.430626954083</v>
      </c>
      <c r="P4847" s="17">
        <f t="shared" ca="1" si="336"/>
        <v>7.6949128345311819E-3</v>
      </c>
      <c r="Q4847" s="17">
        <f t="shared" ca="1" si="337"/>
        <v>1.3629349808632153E-2</v>
      </c>
    </row>
    <row r="4848" spans="1:17" x14ac:dyDescent="0.35">
      <c r="A4848" t="s">
        <v>1903</v>
      </c>
      <c r="B4848" t="s">
        <v>1369</v>
      </c>
      <c r="D4848" t="s">
        <v>22</v>
      </c>
      <c r="G4848" t="s">
        <v>3040</v>
      </c>
      <c r="H4848">
        <v>1524.9</v>
      </c>
      <c r="J4848">
        <v>0</v>
      </c>
      <c r="K4848">
        <v>0</v>
      </c>
      <c r="L4848" s="17" t="str">
        <f>IF($E4848&lt;&gt;"",VLOOKUP($E4848,GEMWs!$E$14:$L$20,7,FALSE),"")</f>
        <v/>
      </c>
      <c r="M4848" s="17" t="str">
        <f>IF($E4848&lt;&gt;"",VLOOKUP($E4848,GEMWs!$E$14:$L$20,8,FALSE),"")</f>
        <v/>
      </c>
      <c r="N4848" s="17">
        <f t="shared" ca="1" si="338"/>
        <v>0</v>
      </c>
      <c r="O4848" s="17">
        <f t="shared" ca="1" si="339"/>
        <v>0</v>
      </c>
      <c r="P4848" s="17">
        <f t="shared" ca="1" si="336"/>
        <v>0</v>
      </c>
      <c r="Q4848" s="17">
        <f t="shared" ca="1" si="337"/>
        <v>0</v>
      </c>
    </row>
    <row r="4849" spans="1:17" x14ac:dyDescent="0.35">
      <c r="A4849" t="s">
        <v>1903</v>
      </c>
      <c r="B4849" t="s">
        <v>1333</v>
      </c>
      <c r="C4849" t="s">
        <v>1334</v>
      </c>
      <c r="D4849" t="s">
        <v>14</v>
      </c>
      <c r="E4849" t="s">
        <v>18</v>
      </c>
      <c r="F4849" t="s">
        <v>22</v>
      </c>
      <c r="G4849" t="s">
        <v>3040</v>
      </c>
      <c r="H4849">
        <v>0.2</v>
      </c>
      <c r="I4849">
        <v>477</v>
      </c>
      <c r="J4849">
        <v>4507.9137369999999</v>
      </c>
      <c r="K4849">
        <v>19538.966260000001</v>
      </c>
      <c r="L4849" s="17">
        <f>IF($E4849&lt;&gt;"",VLOOKUP($E4849,GEMWs!$E$14:$L$20,7,FALSE),"")</f>
        <v>5950.3939027696888</v>
      </c>
      <c r="M4849" s="17">
        <f>IF($E4849&lt;&gt;"",VLOOKUP($E4849,GEMWs!$E$14:$L$20,8,FALSE),"")</f>
        <v>10539.430626954083</v>
      </c>
      <c r="N4849" s="17">
        <f t="shared" si="338"/>
        <v>4507.9137369999999</v>
      </c>
      <c r="O4849" s="17">
        <f t="shared" si="339"/>
        <v>19538.966260000001</v>
      </c>
      <c r="P4849" s="17">
        <f t="shared" si="336"/>
        <v>1.0235956055128578E-5</v>
      </c>
      <c r="Q4849" s="17">
        <f t="shared" si="337"/>
        <v>4.4366421291171221E-5</v>
      </c>
    </row>
    <row r="4850" spans="1:17" x14ac:dyDescent="0.35">
      <c r="A4850" t="s">
        <v>1903</v>
      </c>
      <c r="B4850" t="s">
        <v>112</v>
      </c>
      <c r="D4850" t="s">
        <v>14</v>
      </c>
      <c r="E4850" t="s">
        <v>18</v>
      </c>
      <c r="G4850" t="s">
        <v>3040</v>
      </c>
      <c r="H4850">
        <v>373.8</v>
      </c>
      <c r="J4850">
        <v>0</v>
      </c>
      <c r="K4850">
        <v>0</v>
      </c>
      <c r="L4850" s="17">
        <f>IF($E4850&lt;&gt;"",VLOOKUP($E4850,GEMWs!$E$14:$L$20,7,FALSE),"")</f>
        <v>5950.3939027696888</v>
      </c>
      <c r="M4850" s="17">
        <f>IF($E4850&lt;&gt;"",VLOOKUP($E4850,GEMWs!$E$14:$L$20,8,FALSE),"")</f>
        <v>10539.430626954083</v>
      </c>
      <c r="N4850" s="17">
        <f t="shared" ca="1" si="338"/>
        <v>5950.3939027696888</v>
      </c>
      <c r="O4850" s="17">
        <f t="shared" ca="1" si="339"/>
        <v>10539.430626954083</v>
      </c>
      <c r="P4850" s="17">
        <f t="shared" ca="1" si="336"/>
        <v>3.5466811560391567E-2</v>
      </c>
      <c r="Q4850" s="17">
        <f t="shared" ca="1" si="337"/>
        <v>6.2819370634607893E-2</v>
      </c>
    </row>
    <row r="4851" spans="1:17" x14ac:dyDescent="0.35">
      <c r="A4851" t="s">
        <v>1903</v>
      </c>
      <c r="B4851" t="s">
        <v>1311</v>
      </c>
      <c r="D4851" t="s">
        <v>14</v>
      </c>
      <c r="E4851" t="s">
        <v>21</v>
      </c>
      <c r="G4851" t="s">
        <v>3040</v>
      </c>
      <c r="H4851">
        <v>44.6</v>
      </c>
      <c r="J4851">
        <v>0</v>
      </c>
      <c r="K4851">
        <v>0</v>
      </c>
      <c r="L4851" s="17">
        <f>IF($E4851&lt;&gt;"",VLOOKUP($E4851,GEMWs!$E$14:$L$20,7,FALSE),"")</f>
        <v>37.754918937403332</v>
      </c>
      <c r="M4851" s="17">
        <f>IF($E4851&lt;&gt;"",VLOOKUP($E4851,GEMWs!$E$14:$L$20,8,FALSE),"")</f>
        <v>96.174593288388181</v>
      </c>
      <c r="N4851" s="17">
        <f t="shared" ca="1" si="338"/>
        <v>37.754918937403332</v>
      </c>
      <c r="O4851" s="17">
        <f t="shared" ca="1" si="339"/>
        <v>96.174593288388181</v>
      </c>
      <c r="P4851" s="17">
        <f t="shared" ca="1" si="336"/>
        <v>0.46373993874102365</v>
      </c>
      <c r="Q4851" s="17">
        <f t="shared" ca="1" si="337"/>
        <v>1.1813030263406374</v>
      </c>
    </row>
    <row r="4852" spans="1:17" x14ac:dyDescent="0.35">
      <c r="A4852" t="s">
        <v>1903</v>
      </c>
      <c r="B4852" t="s">
        <v>1149</v>
      </c>
      <c r="D4852" t="s">
        <v>22</v>
      </c>
      <c r="G4852" t="s">
        <v>3040</v>
      </c>
      <c r="H4852">
        <v>15</v>
      </c>
      <c r="J4852">
        <v>0</v>
      </c>
      <c r="K4852">
        <v>0</v>
      </c>
      <c r="L4852" s="17" t="str">
        <f>IF($E4852&lt;&gt;"",VLOOKUP($E4852,GEMWs!$E$14:$L$20,7,FALSE),"")</f>
        <v/>
      </c>
      <c r="M4852" s="17" t="str">
        <f>IF($E4852&lt;&gt;"",VLOOKUP($E4852,GEMWs!$E$14:$L$20,8,FALSE),"")</f>
        <v/>
      </c>
      <c r="N4852" s="17">
        <f t="shared" ca="1" si="338"/>
        <v>0</v>
      </c>
      <c r="O4852" s="17">
        <f t="shared" ca="1" si="339"/>
        <v>0</v>
      </c>
      <c r="P4852" s="17">
        <f t="shared" ca="1" si="336"/>
        <v>0</v>
      </c>
      <c r="Q4852" s="17">
        <f t="shared" ca="1" si="337"/>
        <v>0</v>
      </c>
    </row>
    <row r="4853" spans="1:17" x14ac:dyDescent="0.35">
      <c r="A4853" t="s">
        <v>1903</v>
      </c>
      <c r="B4853" t="s">
        <v>508</v>
      </c>
      <c r="D4853" t="s">
        <v>22</v>
      </c>
      <c r="G4853" t="s">
        <v>3040</v>
      </c>
      <c r="H4853">
        <v>0.2</v>
      </c>
      <c r="J4853">
        <v>0</v>
      </c>
      <c r="K4853">
        <v>0</v>
      </c>
      <c r="L4853" s="17" t="str">
        <f>IF($E4853&lt;&gt;"",VLOOKUP($E4853,GEMWs!$E$14:$L$20,7,FALSE),"")</f>
        <v/>
      </c>
      <c r="M4853" s="17" t="str">
        <f>IF($E4853&lt;&gt;"",VLOOKUP($E4853,GEMWs!$E$14:$L$20,8,FALSE),"")</f>
        <v/>
      </c>
      <c r="N4853" s="17">
        <f t="shared" ca="1" si="338"/>
        <v>0</v>
      </c>
      <c r="O4853" s="17">
        <f t="shared" ca="1" si="339"/>
        <v>0</v>
      </c>
      <c r="P4853" s="17">
        <f t="shared" ca="1" si="336"/>
        <v>0</v>
      </c>
      <c r="Q4853" s="17">
        <f t="shared" ca="1" si="337"/>
        <v>0</v>
      </c>
    </row>
    <row r="4854" spans="1:17" x14ac:dyDescent="0.35">
      <c r="A4854" t="s">
        <v>1903</v>
      </c>
      <c r="B4854" t="s">
        <v>1343</v>
      </c>
      <c r="D4854" t="s">
        <v>22</v>
      </c>
      <c r="G4854" t="s">
        <v>3040</v>
      </c>
      <c r="H4854">
        <v>5692.3</v>
      </c>
      <c r="J4854">
        <v>0</v>
      </c>
      <c r="K4854">
        <v>0</v>
      </c>
      <c r="L4854" s="17" t="str">
        <f>IF($E4854&lt;&gt;"",VLOOKUP($E4854,GEMWs!$E$14:$L$20,7,FALSE),"")</f>
        <v/>
      </c>
      <c r="M4854" s="17" t="str">
        <f>IF($E4854&lt;&gt;"",VLOOKUP($E4854,GEMWs!$E$14:$L$20,8,FALSE),"")</f>
        <v/>
      </c>
      <c r="N4854" s="17">
        <f t="shared" ca="1" si="338"/>
        <v>0</v>
      </c>
      <c r="O4854" s="17">
        <f t="shared" ca="1" si="339"/>
        <v>0</v>
      </c>
      <c r="P4854" s="17">
        <f t="shared" ca="1" si="336"/>
        <v>0</v>
      </c>
      <c r="Q4854" s="17">
        <f t="shared" ca="1" si="337"/>
        <v>0</v>
      </c>
    </row>
    <row r="4855" spans="1:17" x14ac:dyDescent="0.35">
      <c r="A4855" t="s">
        <v>1903</v>
      </c>
      <c r="B4855" t="s">
        <v>1929</v>
      </c>
      <c r="C4855" t="s">
        <v>1930</v>
      </c>
      <c r="D4855" t="s">
        <v>14</v>
      </c>
      <c r="E4855" t="s">
        <v>21</v>
      </c>
      <c r="G4855" t="s">
        <v>3040</v>
      </c>
      <c r="H4855">
        <v>36.200000000000003</v>
      </c>
      <c r="J4855">
        <v>0</v>
      </c>
      <c r="K4855">
        <v>0</v>
      </c>
      <c r="L4855" s="17">
        <f>IF($E4855&lt;&gt;"",VLOOKUP($E4855,GEMWs!$E$14:$L$20,7,FALSE),"")</f>
        <v>37.754918937403332</v>
      </c>
      <c r="M4855" s="17">
        <f>IF($E4855&lt;&gt;"",VLOOKUP($E4855,GEMWs!$E$14:$L$20,8,FALSE),"")</f>
        <v>96.174593288388181</v>
      </c>
      <c r="N4855" s="17">
        <f t="shared" ca="1" si="338"/>
        <v>37.754918937403332</v>
      </c>
      <c r="O4855" s="17">
        <f t="shared" ca="1" si="339"/>
        <v>96.174593288388181</v>
      </c>
      <c r="P4855" s="17">
        <f t="shared" ca="1" si="336"/>
        <v>0.37639878435930624</v>
      </c>
      <c r="Q4855" s="17">
        <f t="shared" ca="1" si="337"/>
        <v>0.95881546084150404</v>
      </c>
    </row>
    <row r="4856" spans="1:17" x14ac:dyDescent="0.35">
      <c r="A4856" t="s">
        <v>1903</v>
      </c>
      <c r="B4856" t="s">
        <v>694</v>
      </c>
      <c r="D4856" t="s">
        <v>14</v>
      </c>
      <c r="E4856" t="s">
        <v>18</v>
      </c>
      <c r="G4856" t="s">
        <v>3040</v>
      </c>
      <c r="H4856">
        <v>4.9000000000000004</v>
      </c>
      <c r="J4856">
        <v>0</v>
      </c>
      <c r="K4856">
        <v>0</v>
      </c>
      <c r="L4856" s="17">
        <f>IF($E4856&lt;&gt;"",VLOOKUP($E4856,GEMWs!$E$14:$L$20,7,FALSE),"")</f>
        <v>5950.3939027696888</v>
      </c>
      <c r="M4856" s="17">
        <f>IF($E4856&lt;&gt;"",VLOOKUP($E4856,GEMWs!$E$14:$L$20,8,FALSE),"")</f>
        <v>10539.430626954083</v>
      </c>
      <c r="N4856" s="17">
        <f t="shared" ca="1" si="338"/>
        <v>5950.3939027696888</v>
      </c>
      <c r="O4856" s="17">
        <f t="shared" ca="1" si="339"/>
        <v>10539.430626954083</v>
      </c>
      <c r="P4856" s="17">
        <f t="shared" ca="1" si="336"/>
        <v>4.6492075079164979E-4</v>
      </c>
      <c r="Q4856" s="17">
        <f t="shared" ca="1" si="337"/>
        <v>8.2347489595927946E-4</v>
      </c>
    </row>
    <row r="4857" spans="1:17" x14ac:dyDescent="0.35">
      <c r="A4857" t="s">
        <v>1903</v>
      </c>
      <c r="B4857" t="s">
        <v>1335</v>
      </c>
      <c r="C4857" t="s">
        <v>1336</v>
      </c>
      <c r="D4857" t="s">
        <v>14</v>
      </c>
      <c r="E4857" t="s">
        <v>21</v>
      </c>
      <c r="F4857" t="s">
        <v>22</v>
      </c>
      <c r="G4857" t="s">
        <v>3040</v>
      </c>
      <c r="H4857">
        <v>169.3</v>
      </c>
      <c r="I4857">
        <v>440</v>
      </c>
      <c r="J4857">
        <v>110.79236299999999</v>
      </c>
      <c r="K4857">
        <v>460.33698500000003</v>
      </c>
      <c r="L4857" s="17">
        <f>IF($E4857&lt;&gt;"",VLOOKUP($E4857,GEMWs!$E$14:$L$20,7,FALSE),"")</f>
        <v>37.754918937403332</v>
      </c>
      <c r="M4857" s="17">
        <f>IF($E4857&lt;&gt;"",VLOOKUP($E4857,GEMWs!$E$14:$L$20,8,FALSE),"")</f>
        <v>96.174593288388181</v>
      </c>
      <c r="N4857" s="17">
        <f t="shared" si="338"/>
        <v>110.79236299999999</v>
      </c>
      <c r="O4857" s="17">
        <f t="shared" si="339"/>
        <v>460.33698500000003</v>
      </c>
      <c r="P4857" s="17">
        <f t="shared" si="336"/>
        <v>0.36777405578220052</v>
      </c>
      <c r="Q4857" s="17">
        <f t="shared" si="337"/>
        <v>1.5280836640337747</v>
      </c>
    </row>
    <row r="4858" spans="1:17" x14ac:dyDescent="0.35">
      <c r="A4858" t="s">
        <v>1903</v>
      </c>
      <c r="B4858" t="s">
        <v>135</v>
      </c>
      <c r="D4858" t="s">
        <v>22</v>
      </c>
      <c r="G4858" t="s">
        <v>3040</v>
      </c>
      <c r="H4858">
        <v>19017.3</v>
      </c>
      <c r="J4858">
        <v>0</v>
      </c>
      <c r="K4858">
        <v>0</v>
      </c>
      <c r="L4858" s="17" t="str">
        <f>IF($E4858&lt;&gt;"",VLOOKUP($E4858,GEMWs!$E$14:$L$20,7,FALSE),"")</f>
        <v/>
      </c>
      <c r="M4858" s="17" t="str">
        <f>IF($E4858&lt;&gt;"",VLOOKUP($E4858,GEMWs!$E$14:$L$20,8,FALSE),"")</f>
        <v/>
      </c>
      <c r="N4858" s="17">
        <f t="shared" ca="1" si="338"/>
        <v>0</v>
      </c>
      <c r="O4858" s="17">
        <f t="shared" ca="1" si="339"/>
        <v>0</v>
      </c>
      <c r="P4858" s="17">
        <f t="shared" ca="1" si="336"/>
        <v>0</v>
      </c>
      <c r="Q4858" s="17">
        <f t="shared" ca="1" si="337"/>
        <v>0</v>
      </c>
    </row>
    <row r="4859" spans="1:17" x14ac:dyDescent="0.35">
      <c r="A4859" t="s">
        <v>1903</v>
      </c>
      <c r="B4859" t="s">
        <v>673</v>
      </c>
      <c r="C4859" t="s">
        <v>674</v>
      </c>
      <c r="D4859" t="s">
        <v>14</v>
      </c>
      <c r="E4859" t="s">
        <v>21</v>
      </c>
      <c r="F4859" t="s">
        <v>22</v>
      </c>
      <c r="G4859" t="s">
        <v>3040</v>
      </c>
      <c r="H4859">
        <v>2274.5</v>
      </c>
      <c r="I4859">
        <v>331</v>
      </c>
      <c r="J4859">
        <v>80.760000000000005</v>
      </c>
      <c r="K4859">
        <v>260</v>
      </c>
      <c r="L4859" s="17">
        <f>IF($E4859&lt;&gt;"",VLOOKUP($E4859,GEMWs!$E$14:$L$20,7,FALSE),"")</f>
        <v>37.754918937403332</v>
      </c>
      <c r="M4859" s="17">
        <f>IF($E4859&lt;&gt;"",VLOOKUP($E4859,GEMWs!$E$14:$L$20,8,FALSE),"")</f>
        <v>96.174593288388181</v>
      </c>
      <c r="N4859" s="17">
        <f t="shared" si="338"/>
        <v>80.760000000000005</v>
      </c>
      <c r="O4859" s="17">
        <f t="shared" si="339"/>
        <v>260</v>
      </c>
      <c r="P4859" s="17">
        <f t="shared" si="336"/>
        <v>8.7480769230769226</v>
      </c>
      <c r="Q4859" s="17">
        <f t="shared" si="337"/>
        <v>28.163694898464584</v>
      </c>
    </row>
    <row r="4860" spans="1:17" x14ac:dyDescent="0.35">
      <c r="A4860" t="s">
        <v>1903</v>
      </c>
      <c r="B4860" t="s">
        <v>55</v>
      </c>
      <c r="C4860" t="s">
        <v>56</v>
      </c>
      <c r="D4860" t="s">
        <v>14</v>
      </c>
      <c r="E4860" t="s">
        <v>21</v>
      </c>
      <c r="F4860" t="s">
        <v>14</v>
      </c>
      <c r="G4860" t="s">
        <v>3040</v>
      </c>
      <c r="H4860">
        <v>4.9000000000000004</v>
      </c>
      <c r="I4860">
        <v>332</v>
      </c>
      <c r="J4860">
        <v>80.760000000000005</v>
      </c>
      <c r="K4860">
        <v>1000</v>
      </c>
      <c r="L4860" s="17">
        <f>IF($E4860&lt;&gt;"",VLOOKUP($E4860,GEMWs!$E$14:$L$20,7,FALSE),"")</f>
        <v>37.754918937403332</v>
      </c>
      <c r="M4860" s="17">
        <f>IF($E4860&lt;&gt;"",VLOOKUP($E4860,GEMWs!$E$14:$L$20,8,FALSE),"")</f>
        <v>96.174593288388181</v>
      </c>
      <c r="N4860" s="17">
        <f t="shared" si="338"/>
        <v>80.760000000000005</v>
      </c>
      <c r="O4860" s="17">
        <f t="shared" si="339"/>
        <v>1000</v>
      </c>
      <c r="P4860" s="17">
        <f t="shared" si="336"/>
        <v>4.9000000000000007E-3</v>
      </c>
      <c r="Q4860" s="17">
        <f t="shared" si="337"/>
        <v>6.067360079247152E-2</v>
      </c>
    </row>
    <row r="4861" spans="1:17" x14ac:dyDescent="0.35">
      <c r="A4861" t="s">
        <v>1903</v>
      </c>
      <c r="B4861" t="s">
        <v>71</v>
      </c>
      <c r="C4861" t="s">
        <v>72</v>
      </c>
      <c r="D4861" t="s">
        <v>14</v>
      </c>
      <c r="E4861" t="s">
        <v>21</v>
      </c>
      <c r="F4861" t="s">
        <v>22</v>
      </c>
      <c r="G4861" t="s">
        <v>3040</v>
      </c>
      <c r="H4861">
        <v>4642.7</v>
      </c>
      <c r="I4861">
        <v>333</v>
      </c>
      <c r="J4861">
        <v>31000</v>
      </c>
      <c r="K4861">
        <v>60000</v>
      </c>
      <c r="L4861" s="17">
        <f>IF($E4861&lt;&gt;"",VLOOKUP($E4861,GEMWs!$E$14:$L$20,7,FALSE),"")</f>
        <v>37.754918937403332</v>
      </c>
      <c r="M4861" s="17">
        <f>IF($E4861&lt;&gt;"",VLOOKUP($E4861,GEMWs!$E$14:$L$20,8,FALSE),"")</f>
        <v>96.174593288388181</v>
      </c>
      <c r="N4861" s="17">
        <f t="shared" si="338"/>
        <v>31000</v>
      </c>
      <c r="O4861" s="17">
        <f t="shared" si="339"/>
        <v>60000</v>
      </c>
      <c r="P4861" s="17">
        <f t="shared" si="336"/>
        <v>7.7378333333333327E-2</v>
      </c>
      <c r="Q4861" s="17">
        <f t="shared" si="337"/>
        <v>0.14976451612903224</v>
      </c>
    </row>
    <row r="4862" spans="1:17" x14ac:dyDescent="0.35">
      <c r="A4862" t="s">
        <v>1903</v>
      </c>
      <c r="B4862" t="s">
        <v>1672</v>
      </c>
      <c r="C4862" t="s">
        <v>1673</v>
      </c>
      <c r="D4862" t="s">
        <v>14</v>
      </c>
      <c r="E4862" t="s">
        <v>21</v>
      </c>
      <c r="G4862" t="s">
        <v>3040</v>
      </c>
      <c r="H4862">
        <v>304</v>
      </c>
      <c r="J4862">
        <v>0</v>
      </c>
      <c r="K4862">
        <v>0</v>
      </c>
      <c r="L4862" s="17">
        <f>IF($E4862&lt;&gt;"",VLOOKUP($E4862,GEMWs!$E$14:$L$20,7,FALSE),"")</f>
        <v>37.754918937403332</v>
      </c>
      <c r="M4862" s="17">
        <f>IF($E4862&lt;&gt;"",VLOOKUP($E4862,GEMWs!$E$14:$L$20,8,FALSE),"")</f>
        <v>96.174593288388181</v>
      </c>
      <c r="N4862" s="17">
        <f t="shared" ca="1" si="338"/>
        <v>37.754918937403332</v>
      </c>
      <c r="O4862" s="17">
        <f t="shared" ca="1" si="339"/>
        <v>96.174593288388181</v>
      </c>
      <c r="P4862" s="17">
        <f t="shared" ca="1" si="336"/>
        <v>3.1609179681002511</v>
      </c>
      <c r="Q4862" s="17">
        <f t="shared" ca="1" si="337"/>
        <v>8.0519309418734029</v>
      </c>
    </row>
    <row r="4863" spans="1:17" x14ac:dyDescent="0.35">
      <c r="A4863" t="s">
        <v>1903</v>
      </c>
      <c r="B4863" t="s">
        <v>679</v>
      </c>
      <c r="C4863" t="s">
        <v>680</v>
      </c>
      <c r="D4863" t="s">
        <v>14</v>
      </c>
      <c r="E4863" t="s">
        <v>18</v>
      </c>
      <c r="F4863" t="s">
        <v>22</v>
      </c>
      <c r="G4863" t="s">
        <v>3040</v>
      </c>
      <c r="H4863">
        <v>101.9</v>
      </c>
      <c r="I4863">
        <v>444</v>
      </c>
      <c r="J4863">
        <v>4536</v>
      </c>
      <c r="K4863">
        <v>4536</v>
      </c>
      <c r="L4863" s="17">
        <f>IF($E4863&lt;&gt;"",VLOOKUP($E4863,GEMWs!$E$14:$L$20,7,FALSE),"")</f>
        <v>5950.3939027696888</v>
      </c>
      <c r="M4863" s="17">
        <f>IF($E4863&lt;&gt;"",VLOOKUP($E4863,GEMWs!$E$14:$L$20,8,FALSE),"")</f>
        <v>10539.430626954083</v>
      </c>
      <c r="N4863" s="17">
        <f t="shared" si="338"/>
        <v>4536</v>
      </c>
      <c r="O4863" s="17">
        <f t="shared" si="339"/>
        <v>4536</v>
      </c>
      <c r="P4863" s="17">
        <f t="shared" si="336"/>
        <v>2.24647266313933E-2</v>
      </c>
      <c r="Q4863" s="17">
        <f t="shared" si="337"/>
        <v>2.24647266313933E-2</v>
      </c>
    </row>
    <row r="4864" spans="1:17" x14ac:dyDescent="0.35">
      <c r="A4864" t="s">
        <v>1903</v>
      </c>
      <c r="B4864" t="s">
        <v>1608</v>
      </c>
      <c r="C4864" t="s">
        <v>1609</v>
      </c>
      <c r="D4864" t="s">
        <v>14</v>
      </c>
      <c r="E4864" t="s">
        <v>18</v>
      </c>
      <c r="F4864" t="s">
        <v>22</v>
      </c>
      <c r="G4864" t="s">
        <v>3040</v>
      </c>
      <c r="H4864">
        <v>5.7</v>
      </c>
      <c r="I4864">
        <v>443</v>
      </c>
      <c r="J4864">
        <v>113500</v>
      </c>
      <c r="K4864">
        <v>113500</v>
      </c>
      <c r="L4864" s="17">
        <f>IF($E4864&lt;&gt;"",VLOOKUP($E4864,GEMWs!$E$14:$L$20,7,FALSE),"")</f>
        <v>5950.3939027696888</v>
      </c>
      <c r="M4864" s="17">
        <f>IF($E4864&lt;&gt;"",VLOOKUP($E4864,GEMWs!$E$14:$L$20,8,FALSE),"")</f>
        <v>10539.430626954083</v>
      </c>
      <c r="N4864" s="17">
        <f t="shared" si="338"/>
        <v>113500</v>
      </c>
      <c r="O4864" s="17">
        <f t="shared" si="339"/>
        <v>113500</v>
      </c>
      <c r="P4864" s="17">
        <f t="shared" si="336"/>
        <v>5.0220264317180621E-5</v>
      </c>
      <c r="Q4864" s="17">
        <f t="shared" si="337"/>
        <v>5.0220264317180621E-5</v>
      </c>
    </row>
    <row r="4865" spans="1:17" x14ac:dyDescent="0.35">
      <c r="A4865" t="s">
        <v>1903</v>
      </c>
      <c r="B4865" t="s">
        <v>1906</v>
      </c>
      <c r="D4865" t="s">
        <v>14</v>
      </c>
      <c r="E4865" t="s">
        <v>21</v>
      </c>
      <c r="G4865" t="s">
        <v>3040</v>
      </c>
      <c r="H4865">
        <v>121.3</v>
      </c>
      <c r="J4865">
        <v>0</v>
      </c>
      <c r="K4865">
        <v>0</v>
      </c>
      <c r="L4865" s="17">
        <f>IF($E4865&lt;&gt;"",VLOOKUP($E4865,GEMWs!$E$14:$L$20,7,FALSE),"")</f>
        <v>37.754918937403332</v>
      </c>
      <c r="M4865" s="17">
        <f>IF($E4865&lt;&gt;"",VLOOKUP($E4865,GEMWs!$E$14:$L$20,8,FALSE),"")</f>
        <v>96.174593288388181</v>
      </c>
      <c r="N4865" s="17">
        <f t="shared" ca="1" si="338"/>
        <v>37.754918937403332</v>
      </c>
      <c r="O4865" s="17">
        <f t="shared" ca="1" si="339"/>
        <v>96.174593288388181</v>
      </c>
      <c r="P4865" s="17">
        <f t="shared" ca="1" si="336"/>
        <v>1.2612478602978963</v>
      </c>
      <c r="Q4865" s="17">
        <f t="shared" ca="1" si="337"/>
        <v>3.2128263922672495</v>
      </c>
    </row>
    <row r="4866" spans="1:17" x14ac:dyDescent="0.35">
      <c r="A4866" t="s">
        <v>1903</v>
      </c>
      <c r="B4866" t="s">
        <v>675</v>
      </c>
      <c r="C4866" t="s">
        <v>676</v>
      </c>
      <c r="D4866" t="s">
        <v>14</v>
      </c>
      <c r="E4866" t="s">
        <v>21</v>
      </c>
      <c r="F4866" t="s">
        <v>22</v>
      </c>
      <c r="G4866" t="s">
        <v>3040</v>
      </c>
      <c r="H4866">
        <v>195.5</v>
      </c>
      <c r="I4866">
        <v>336</v>
      </c>
      <c r="J4866">
        <v>219.58691899999999</v>
      </c>
      <c r="K4866">
        <v>464.16317099999998</v>
      </c>
      <c r="L4866" s="17">
        <f>IF($E4866&lt;&gt;"",VLOOKUP($E4866,GEMWs!$E$14:$L$20,7,FALSE),"")</f>
        <v>37.754918937403332</v>
      </c>
      <c r="M4866" s="17">
        <f>IF($E4866&lt;&gt;"",VLOOKUP($E4866,GEMWs!$E$14:$L$20,8,FALSE),"")</f>
        <v>96.174593288388181</v>
      </c>
      <c r="N4866" s="17">
        <f t="shared" si="338"/>
        <v>219.58691899999999</v>
      </c>
      <c r="O4866" s="17">
        <f t="shared" si="339"/>
        <v>464.16317099999998</v>
      </c>
      <c r="P4866" s="17">
        <f t="shared" si="336"/>
        <v>0.42118809120252243</v>
      </c>
      <c r="Q4866" s="17">
        <f t="shared" si="337"/>
        <v>0.89030804243853889</v>
      </c>
    </row>
    <row r="4867" spans="1:17" x14ac:dyDescent="0.35">
      <c r="A4867" t="s">
        <v>1903</v>
      </c>
      <c r="B4867" t="s">
        <v>186</v>
      </c>
      <c r="C4867" t="s">
        <v>187</v>
      </c>
      <c r="D4867" t="s">
        <v>14</v>
      </c>
      <c r="E4867" t="s">
        <v>21</v>
      </c>
      <c r="F4867" t="s">
        <v>14</v>
      </c>
      <c r="G4867" t="s">
        <v>3040</v>
      </c>
      <c r="H4867">
        <v>380.9</v>
      </c>
      <c r="I4867">
        <v>337</v>
      </c>
      <c r="J4867">
        <v>53.942762999999999</v>
      </c>
      <c r="K4867">
        <v>180000</v>
      </c>
      <c r="L4867" s="17">
        <f>IF($E4867&lt;&gt;"",VLOOKUP($E4867,GEMWs!$E$14:$L$20,7,FALSE),"")</f>
        <v>37.754918937403332</v>
      </c>
      <c r="M4867" s="17">
        <f>IF($E4867&lt;&gt;"",VLOOKUP($E4867,GEMWs!$E$14:$L$20,8,FALSE),"")</f>
        <v>96.174593288388181</v>
      </c>
      <c r="N4867" s="17">
        <f t="shared" si="338"/>
        <v>53.942762999999999</v>
      </c>
      <c r="O4867" s="17">
        <f t="shared" si="339"/>
        <v>180000</v>
      </c>
      <c r="P4867" s="17">
        <f t="shared" ref="P4867:P4930" si="340">IF(O4867&gt;0,$H4867/O4867,0)</f>
        <v>2.1161111111111111E-3</v>
      </c>
      <c r="Q4867" s="17">
        <f t="shared" ref="Q4867:Q4930" si="341">IF(N4867&gt;0,$H4867/N4867,0)</f>
        <v>7.0611881708766004</v>
      </c>
    </row>
    <row r="4868" spans="1:17" x14ac:dyDescent="0.35">
      <c r="A4868" t="s">
        <v>1903</v>
      </c>
      <c r="B4868" t="s">
        <v>57</v>
      </c>
      <c r="C4868" t="s">
        <v>58</v>
      </c>
      <c r="D4868" t="s">
        <v>14</v>
      </c>
      <c r="E4868" t="s">
        <v>21</v>
      </c>
      <c r="F4868" t="s">
        <v>22</v>
      </c>
      <c r="G4868" t="s">
        <v>3040</v>
      </c>
      <c r="H4868">
        <v>23.1</v>
      </c>
      <c r="I4868">
        <v>407</v>
      </c>
      <c r="J4868">
        <v>2065.3591289999999</v>
      </c>
      <c r="K4868">
        <v>11224.793958</v>
      </c>
      <c r="L4868" s="17">
        <f>IF($E4868&lt;&gt;"",VLOOKUP($E4868,GEMWs!$E$14:$L$20,7,FALSE),"")</f>
        <v>37.754918937403332</v>
      </c>
      <c r="M4868" s="17">
        <f>IF($E4868&lt;&gt;"",VLOOKUP($E4868,GEMWs!$E$14:$L$20,8,FALSE),"")</f>
        <v>96.174593288388181</v>
      </c>
      <c r="N4868" s="17">
        <f t="shared" si="338"/>
        <v>2065.3591289999999</v>
      </c>
      <c r="O4868" s="17">
        <f t="shared" si="339"/>
        <v>11224.793958</v>
      </c>
      <c r="P4868" s="17">
        <f t="shared" si="340"/>
        <v>2.0579442336700038E-3</v>
      </c>
      <c r="Q4868" s="17">
        <f t="shared" si="341"/>
        <v>1.1184495556075275E-2</v>
      </c>
    </row>
    <row r="4869" spans="1:17" x14ac:dyDescent="0.35">
      <c r="A4869" t="s">
        <v>1903</v>
      </c>
      <c r="B4869" t="s">
        <v>1030</v>
      </c>
      <c r="D4869" t="s">
        <v>14</v>
      </c>
      <c r="E4869" t="s">
        <v>21</v>
      </c>
      <c r="G4869" t="s">
        <v>3040</v>
      </c>
      <c r="H4869">
        <v>663.9</v>
      </c>
      <c r="J4869">
        <v>0</v>
      </c>
      <c r="K4869">
        <v>0</v>
      </c>
      <c r="L4869" s="17">
        <f>IF($E4869&lt;&gt;"",VLOOKUP($E4869,GEMWs!$E$14:$L$20,7,FALSE),"")</f>
        <v>37.754918937403332</v>
      </c>
      <c r="M4869" s="17">
        <f>IF($E4869&lt;&gt;"",VLOOKUP($E4869,GEMWs!$E$14:$L$20,8,FALSE),"")</f>
        <v>96.174593288388181</v>
      </c>
      <c r="N4869" s="17">
        <f t="shared" ca="1" si="338"/>
        <v>37.754918937403332</v>
      </c>
      <c r="O4869" s="17">
        <f t="shared" ca="1" si="339"/>
        <v>96.174593288388181</v>
      </c>
      <c r="P4869" s="17">
        <f t="shared" ca="1" si="340"/>
        <v>6.9030705230978837</v>
      </c>
      <c r="Q4869" s="17">
        <f t="shared" ca="1" si="341"/>
        <v>17.584463658913659</v>
      </c>
    </row>
    <row r="4870" spans="1:17" x14ac:dyDescent="0.35">
      <c r="A4870" t="s">
        <v>1903</v>
      </c>
      <c r="B4870" t="s">
        <v>233</v>
      </c>
      <c r="D4870" t="s">
        <v>22</v>
      </c>
      <c r="G4870" t="s">
        <v>3040</v>
      </c>
      <c r="H4870">
        <v>0.1</v>
      </c>
      <c r="J4870">
        <v>0</v>
      </c>
      <c r="K4870">
        <v>0</v>
      </c>
      <c r="L4870" s="17" t="str">
        <f>IF($E4870&lt;&gt;"",VLOOKUP($E4870,GEMWs!$E$14:$L$20,7,FALSE),"")</f>
        <v/>
      </c>
      <c r="M4870" s="17" t="str">
        <f>IF($E4870&lt;&gt;"",VLOOKUP($E4870,GEMWs!$E$14:$L$20,8,FALSE),"")</f>
        <v/>
      </c>
      <c r="N4870" s="17">
        <f t="shared" ca="1" si="338"/>
        <v>0</v>
      </c>
      <c r="O4870" s="17">
        <f t="shared" ca="1" si="339"/>
        <v>0</v>
      </c>
      <c r="P4870" s="17">
        <f t="shared" ca="1" si="340"/>
        <v>0</v>
      </c>
      <c r="Q4870" s="17">
        <f t="shared" ca="1" si="341"/>
        <v>0</v>
      </c>
    </row>
    <row r="4871" spans="1:17" x14ac:dyDescent="0.35">
      <c r="A4871" t="s">
        <v>1903</v>
      </c>
      <c r="B4871" t="s">
        <v>1641</v>
      </c>
      <c r="D4871" t="s">
        <v>14</v>
      </c>
      <c r="E4871" t="s">
        <v>21</v>
      </c>
      <c r="G4871" t="s">
        <v>3040</v>
      </c>
      <c r="H4871">
        <v>1</v>
      </c>
      <c r="J4871">
        <v>0</v>
      </c>
      <c r="K4871">
        <v>0</v>
      </c>
      <c r="L4871" s="17">
        <f>IF($E4871&lt;&gt;"",VLOOKUP($E4871,GEMWs!$E$14:$L$20,7,FALSE),"")</f>
        <v>37.754918937403332</v>
      </c>
      <c r="M4871" s="17">
        <f>IF($E4871&lt;&gt;"",VLOOKUP($E4871,GEMWs!$E$14:$L$20,8,FALSE),"")</f>
        <v>96.174593288388181</v>
      </c>
      <c r="N4871" s="17">
        <f t="shared" ca="1" si="338"/>
        <v>37.754918937403332</v>
      </c>
      <c r="O4871" s="17">
        <f t="shared" ca="1" si="339"/>
        <v>96.174593288388181</v>
      </c>
      <c r="P4871" s="17">
        <f t="shared" ca="1" si="340"/>
        <v>1.0397756474013984E-2</v>
      </c>
      <c r="Q4871" s="17">
        <f t="shared" ca="1" si="341"/>
        <v>2.6486614940373038E-2</v>
      </c>
    </row>
    <row r="4872" spans="1:17" x14ac:dyDescent="0.35">
      <c r="A4872" t="s">
        <v>1903</v>
      </c>
      <c r="B4872" t="s">
        <v>1907</v>
      </c>
      <c r="D4872" t="s">
        <v>14</v>
      </c>
      <c r="E4872" t="s">
        <v>21</v>
      </c>
      <c r="G4872" t="s">
        <v>3040</v>
      </c>
      <c r="H4872">
        <v>216.3</v>
      </c>
      <c r="J4872">
        <v>0</v>
      </c>
      <c r="K4872">
        <v>0</v>
      </c>
      <c r="L4872" s="17">
        <f>IF($E4872&lt;&gt;"",VLOOKUP($E4872,GEMWs!$E$14:$L$20,7,FALSE),"")</f>
        <v>37.754918937403332</v>
      </c>
      <c r="M4872" s="17">
        <f>IF($E4872&lt;&gt;"",VLOOKUP($E4872,GEMWs!$E$14:$L$20,8,FALSE),"")</f>
        <v>96.174593288388181</v>
      </c>
      <c r="N4872" s="17">
        <f t="shared" ca="1" si="338"/>
        <v>37.754918937403332</v>
      </c>
      <c r="O4872" s="17">
        <f t="shared" ca="1" si="339"/>
        <v>96.174593288388181</v>
      </c>
      <c r="P4872" s="17">
        <f t="shared" ca="1" si="340"/>
        <v>2.2490347253292247</v>
      </c>
      <c r="Q4872" s="17">
        <f t="shared" ca="1" si="341"/>
        <v>5.7290548116026878</v>
      </c>
    </row>
    <row r="4873" spans="1:17" x14ac:dyDescent="0.35">
      <c r="A4873" t="s">
        <v>1903</v>
      </c>
      <c r="B4873" t="s">
        <v>1018</v>
      </c>
      <c r="C4873" t="s">
        <v>1019</v>
      </c>
      <c r="D4873" t="s">
        <v>14</v>
      </c>
      <c r="E4873" t="s">
        <v>21</v>
      </c>
      <c r="F4873" t="s">
        <v>22</v>
      </c>
      <c r="G4873" t="s">
        <v>3040</v>
      </c>
      <c r="H4873">
        <v>3.8</v>
      </c>
      <c r="I4873">
        <v>449</v>
      </c>
      <c r="J4873">
        <v>2419.3650859999998</v>
      </c>
      <c r="K4873">
        <v>2419.3650859999998</v>
      </c>
      <c r="L4873" s="17">
        <f>IF($E4873&lt;&gt;"",VLOOKUP($E4873,GEMWs!$E$14:$L$20,7,FALSE),"")</f>
        <v>37.754918937403332</v>
      </c>
      <c r="M4873" s="17">
        <f>IF($E4873&lt;&gt;"",VLOOKUP($E4873,GEMWs!$E$14:$L$20,8,FALSE),"")</f>
        <v>96.174593288388181</v>
      </c>
      <c r="N4873" s="17">
        <f t="shared" si="338"/>
        <v>2419.3650859999998</v>
      </c>
      <c r="O4873" s="17">
        <f t="shared" si="339"/>
        <v>2419.3650859999998</v>
      </c>
      <c r="P4873" s="17">
        <f t="shared" si="340"/>
        <v>1.5706600140628797E-3</v>
      </c>
      <c r="Q4873" s="17">
        <f t="shared" si="341"/>
        <v>1.5706600140628797E-3</v>
      </c>
    </row>
    <row r="4874" spans="1:17" x14ac:dyDescent="0.35">
      <c r="A4874" t="s">
        <v>1903</v>
      </c>
      <c r="B4874" t="s">
        <v>166</v>
      </c>
      <c r="D4874" t="s">
        <v>14</v>
      </c>
      <c r="E4874" t="s">
        <v>21</v>
      </c>
      <c r="G4874" t="s">
        <v>3040</v>
      </c>
      <c r="H4874">
        <v>33.700000000000003</v>
      </c>
      <c r="J4874">
        <v>0</v>
      </c>
      <c r="K4874">
        <v>0</v>
      </c>
      <c r="L4874" s="17">
        <f>IF($E4874&lt;&gt;"",VLOOKUP($E4874,GEMWs!$E$14:$L$20,7,FALSE),"")</f>
        <v>37.754918937403332</v>
      </c>
      <c r="M4874" s="17">
        <f>IF($E4874&lt;&gt;"",VLOOKUP($E4874,GEMWs!$E$14:$L$20,8,FALSE),"")</f>
        <v>96.174593288388181</v>
      </c>
      <c r="N4874" s="17">
        <f t="shared" ca="1" si="338"/>
        <v>37.754918937403332</v>
      </c>
      <c r="O4874" s="17">
        <f t="shared" ca="1" si="339"/>
        <v>96.174593288388181</v>
      </c>
      <c r="P4874" s="17">
        <f t="shared" ca="1" si="340"/>
        <v>0.35040439317427124</v>
      </c>
      <c r="Q4874" s="17">
        <f t="shared" ca="1" si="341"/>
        <v>0.89259892349057146</v>
      </c>
    </row>
    <row r="4875" spans="1:17" x14ac:dyDescent="0.35">
      <c r="A4875" t="s">
        <v>1903</v>
      </c>
      <c r="B4875" t="s">
        <v>1665</v>
      </c>
      <c r="C4875" t="s">
        <v>1666</v>
      </c>
      <c r="D4875" t="s">
        <v>14</v>
      </c>
      <c r="E4875" t="s">
        <v>18</v>
      </c>
      <c r="G4875" t="s">
        <v>3040</v>
      </c>
      <c r="H4875">
        <v>15.8</v>
      </c>
      <c r="J4875">
        <v>0</v>
      </c>
      <c r="K4875">
        <v>0</v>
      </c>
      <c r="L4875" s="17">
        <f>IF($E4875&lt;&gt;"",VLOOKUP($E4875,GEMWs!$E$14:$L$20,7,FALSE),"")</f>
        <v>5950.3939027696888</v>
      </c>
      <c r="M4875" s="17">
        <f>IF($E4875&lt;&gt;"",VLOOKUP($E4875,GEMWs!$E$14:$L$20,8,FALSE),"")</f>
        <v>10539.430626954083</v>
      </c>
      <c r="N4875" s="17">
        <f t="shared" ca="1" si="338"/>
        <v>5950.3939027696888</v>
      </c>
      <c r="O4875" s="17">
        <f t="shared" ca="1" si="339"/>
        <v>10539.430626954083</v>
      </c>
      <c r="P4875" s="17">
        <f t="shared" ca="1" si="340"/>
        <v>1.4991322168383808E-3</v>
      </c>
      <c r="Q4875" s="17">
        <f t="shared" ca="1" si="341"/>
        <v>2.6552863992156356E-3</v>
      </c>
    </row>
    <row r="4876" spans="1:17" x14ac:dyDescent="0.35">
      <c r="A4876" t="s">
        <v>1903</v>
      </c>
      <c r="B4876" t="s">
        <v>150</v>
      </c>
      <c r="C4876" t="s">
        <v>151</v>
      </c>
      <c r="D4876" t="s">
        <v>14</v>
      </c>
      <c r="E4876" t="s">
        <v>21</v>
      </c>
      <c r="F4876" t="s">
        <v>22</v>
      </c>
      <c r="G4876" t="s">
        <v>3040</v>
      </c>
      <c r="H4876">
        <v>1118.5</v>
      </c>
      <c r="I4876">
        <v>342</v>
      </c>
      <c r="J4876">
        <v>121.88982799999999</v>
      </c>
      <c r="K4876">
        <v>164.86666500000001</v>
      </c>
      <c r="L4876" s="17">
        <f>IF($E4876&lt;&gt;"",VLOOKUP($E4876,GEMWs!$E$14:$L$20,7,FALSE),"")</f>
        <v>37.754918937403332</v>
      </c>
      <c r="M4876" s="17">
        <f>IF($E4876&lt;&gt;"",VLOOKUP($E4876,GEMWs!$E$14:$L$20,8,FALSE),"")</f>
        <v>96.174593288388181</v>
      </c>
      <c r="N4876" s="17">
        <f t="shared" si="338"/>
        <v>121.88982799999999</v>
      </c>
      <c r="O4876" s="17">
        <f t="shared" si="339"/>
        <v>164.86666500000001</v>
      </c>
      <c r="P4876" s="17">
        <f t="shared" si="340"/>
        <v>6.7842701858498797</v>
      </c>
      <c r="Q4876" s="17">
        <f t="shared" si="341"/>
        <v>9.1763194546471922</v>
      </c>
    </row>
    <row r="4877" spans="1:17" x14ac:dyDescent="0.35">
      <c r="A4877" t="s">
        <v>1903</v>
      </c>
      <c r="B4877" t="s">
        <v>2991</v>
      </c>
      <c r="D4877" t="s">
        <v>14</v>
      </c>
      <c r="E4877" t="s">
        <v>21</v>
      </c>
      <c r="G4877" t="s">
        <v>3040</v>
      </c>
      <c r="H4877">
        <v>25.2</v>
      </c>
      <c r="J4877">
        <v>0</v>
      </c>
      <c r="K4877">
        <v>0</v>
      </c>
      <c r="L4877" s="17">
        <f>IF($E4877&lt;&gt;"",VLOOKUP($E4877,GEMWs!$E$14:$L$20,7,FALSE),"")</f>
        <v>37.754918937403332</v>
      </c>
      <c r="M4877" s="17">
        <f>IF($E4877&lt;&gt;"",VLOOKUP($E4877,GEMWs!$E$14:$L$20,8,FALSE),"")</f>
        <v>96.174593288388181</v>
      </c>
      <c r="N4877" s="17">
        <f t="shared" ca="1" si="338"/>
        <v>37.754918937403332</v>
      </c>
      <c r="O4877" s="17">
        <f t="shared" ca="1" si="339"/>
        <v>96.174593288388181</v>
      </c>
      <c r="P4877" s="17">
        <f t="shared" ca="1" si="340"/>
        <v>0.26202346314515235</v>
      </c>
      <c r="Q4877" s="17">
        <f t="shared" ca="1" si="341"/>
        <v>0.66746269649740053</v>
      </c>
    </row>
    <row r="4878" spans="1:17" x14ac:dyDescent="0.35">
      <c r="A4878" t="s">
        <v>1903</v>
      </c>
      <c r="B4878" t="s">
        <v>184</v>
      </c>
      <c r="C4878" t="s">
        <v>185</v>
      </c>
      <c r="D4878" t="s">
        <v>14</v>
      </c>
      <c r="E4878" t="s">
        <v>21</v>
      </c>
      <c r="F4878" t="s">
        <v>22</v>
      </c>
      <c r="G4878" t="s">
        <v>3040</v>
      </c>
      <c r="H4878">
        <v>1056.2</v>
      </c>
      <c r="I4878">
        <v>345</v>
      </c>
      <c r="J4878">
        <v>5000</v>
      </c>
      <c r="K4878">
        <v>20000</v>
      </c>
      <c r="L4878" s="17">
        <f>IF($E4878&lt;&gt;"",VLOOKUP($E4878,GEMWs!$E$14:$L$20,7,FALSE),"")</f>
        <v>37.754918937403332</v>
      </c>
      <c r="M4878" s="17">
        <f>IF($E4878&lt;&gt;"",VLOOKUP($E4878,GEMWs!$E$14:$L$20,8,FALSE),"")</f>
        <v>96.174593288388181</v>
      </c>
      <c r="N4878" s="17">
        <f t="shared" si="338"/>
        <v>5000</v>
      </c>
      <c r="O4878" s="17">
        <f t="shared" si="339"/>
        <v>20000</v>
      </c>
      <c r="P4878" s="17">
        <f t="shared" si="340"/>
        <v>5.2810000000000003E-2</v>
      </c>
      <c r="Q4878" s="17">
        <f t="shared" si="341"/>
        <v>0.21124000000000001</v>
      </c>
    </row>
    <row r="4879" spans="1:17" x14ac:dyDescent="0.35">
      <c r="A4879" t="s">
        <v>1933</v>
      </c>
      <c r="B4879" t="s">
        <v>245</v>
      </c>
      <c r="D4879" t="s">
        <v>22</v>
      </c>
      <c r="G4879" t="s">
        <v>3040</v>
      </c>
      <c r="H4879">
        <v>250</v>
      </c>
      <c r="J4879">
        <v>0</v>
      </c>
      <c r="K4879">
        <v>0</v>
      </c>
      <c r="L4879" s="17" t="str">
        <f>IF($E4879&lt;&gt;"",VLOOKUP($E4879,GEMWs!$E$14:$L$20,7,FALSE),"")</f>
        <v/>
      </c>
      <c r="M4879" s="17" t="str">
        <f>IF($E4879&lt;&gt;"",VLOOKUP($E4879,GEMWs!$E$14:$L$20,8,FALSE),"")</f>
        <v/>
      </c>
      <c r="N4879" s="17">
        <f t="shared" ca="1" si="338"/>
        <v>0</v>
      </c>
      <c r="O4879" s="17">
        <f t="shared" ca="1" si="339"/>
        <v>0</v>
      </c>
      <c r="P4879" s="17">
        <f t="shared" ca="1" si="340"/>
        <v>0</v>
      </c>
      <c r="Q4879" s="17">
        <f t="shared" ca="1" si="341"/>
        <v>0</v>
      </c>
    </row>
    <row r="4880" spans="1:17" x14ac:dyDescent="0.35">
      <c r="A4880" t="s">
        <v>1933</v>
      </c>
      <c r="B4880" t="s">
        <v>13</v>
      </c>
      <c r="D4880" t="s">
        <v>14</v>
      </c>
      <c r="E4880" t="s">
        <v>15</v>
      </c>
      <c r="G4880" t="s">
        <v>3040</v>
      </c>
      <c r="H4880">
        <v>584.4</v>
      </c>
      <c r="J4880">
        <v>0</v>
      </c>
      <c r="K4880">
        <v>0</v>
      </c>
      <c r="L4880" s="17">
        <f>IF($E4880&lt;&gt;"",VLOOKUP($E4880,GEMWs!$E$14:$L$20,7,FALSE),"")</f>
        <v>37.892086284381016</v>
      </c>
      <c r="M4880" s="17">
        <f>IF($E4880&lt;&gt;"",VLOOKUP($E4880,GEMWs!$E$14:$L$20,8,FALSE),"")</f>
        <v>96.522753888300599</v>
      </c>
      <c r="N4880" s="17">
        <f t="shared" ca="1" si="338"/>
        <v>37.892086284381016</v>
      </c>
      <c r="O4880" s="17">
        <f t="shared" ca="1" si="339"/>
        <v>96.522753888300599</v>
      </c>
      <c r="P4880" s="17">
        <f t="shared" ca="1" si="340"/>
        <v>6.0545309417537698</v>
      </c>
      <c r="Q4880" s="17">
        <f t="shared" ca="1" si="341"/>
        <v>15.422745414809414</v>
      </c>
    </row>
    <row r="4881" spans="1:17" x14ac:dyDescent="0.35">
      <c r="A4881" t="s">
        <v>1933</v>
      </c>
      <c r="B4881" t="s">
        <v>103</v>
      </c>
      <c r="D4881" t="s">
        <v>14</v>
      </c>
      <c r="E4881" t="s">
        <v>15</v>
      </c>
      <c r="G4881" t="s">
        <v>3040</v>
      </c>
      <c r="H4881">
        <v>11718.7</v>
      </c>
      <c r="J4881">
        <v>0</v>
      </c>
      <c r="K4881">
        <v>0</v>
      </c>
      <c r="L4881" s="17">
        <f>IF($E4881&lt;&gt;"",VLOOKUP($E4881,GEMWs!$E$14:$L$20,7,FALSE),"")</f>
        <v>37.892086284381016</v>
      </c>
      <c r="M4881" s="17">
        <f>IF($E4881&lt;&gt;"",VLOOKUP($E4881,GEMWs!$E$14:$L$20,8,FALSE),"")</f>
        <v>96.522753888300599</v>
      </c>
      <c r="N4881" s="17">
        <f t="shared" ca="1" si="338"/>
        <v>37.892086284381016</v>
      </c>
      <c r="O4881" s="17">
        <f t="shared" ca="1" si="339"/>
        <v>96.522753888300599</v>
      </c>
      <c r="P4881" s="17">
        <f t="shared" ca="1" si="340"/>
        <v>121.40867855429485</v>
      </c>
      <c r="Q4881" s="17">
        <f t="shared" ca="1" si="341"/>
        <v>309.26510385442691</v>
      </c>
    </row>
    <row r="4882" spans="1:17" x14ac:dyDescent="0.35">
      <c r="A4882" t="s">
        <v>1933</v>
      </c>
      <c r="B4882" t="s">
        <v>246</v>
      </c>
      <c r="D4882" t="s">
        <v>22</v>
      </c>
      <c r="G4882" t="s">
        <v>3040</v>
      </c>
      <c r="H4882">
        <v>3622.5</v>
      </c>
      <c r="J4882">
        <v>0</v>
      </c>
      <c r="K4882">
        <v>0</v>
      </c>
      <c r="L4882" s="17" t="str">
        <f>IF($E4882&lt;&gt;"",VLOOKUP($E4882,GEMWs!$E$14:$L$20,7,FALSE),"")</f>
        <v/>
      </c>
      <c r="M4882" s="17" t="str">
        <f>IF($E4882&lt;&gt;"",VLOOKUP($E4882,GEMWs!$E$14:$L$20,8,FALSE),"")</f>
        <v/>
      </c>
      <c r="N4882" s="17">
        <f t="shared" ca="1" si="338"/>
        <v>0</v>
      </c>
      <c r="O4882" s="17">
        <f t="shared" ca="1" si="339"/>
        <v>0</v>
      </c>
      <c r="P4882" s="17">
        <f t="shared" ca="1" si="340"/>
        <v>0</v>
      </c>
      <c r="Q4882" s="17">
        <f t="shared" ca="1" si="341"/>
        <v>0</v>
      </c>
    </row>
    <row r="4883" spans="1:17" x14ac:dyDescent="0.35">
      <c r="A4883" t="s">
        <v>1934</v>
      </c>
      <c r="B4883" t="s">
        <v>1274</v>
      </c>
      <c r="D4883" t="s">
        <v>22</v>
      </c>
      <c r="G4883" t="s">
        <v>3040</v>
      </c>
      <c r="H4883">
        <v>2.0699999999999998</v>
      </c>
      <c r="J4883">
        <v>0</v>
      </c>
      <c r="K4883">
        <v>0</v>
      </c>
      <c r="L4883" s="17" t="str">
        <f>IF($E4883&lt;&gt;"",VLOOKUP($E4883,GEMWs!$E$14:$L$20,7,FALSE),"")</f>
        <v/>
      </c>
      <c r="M4883" s="17" t="str">
        <f>IF($E4883&lt;&gt;"",VLOOKUP($E4883,GEMWs!$E$14:$L$20,8,FALSE),"")</f>
        <v/>
      </c>
      <c r="N4883" s="17">
        <f t="shared" ref="N4883:N4946" ca="1" si="342">IF($I4883&lt;&gt;"",J4883,IF(AND($D4883="Y",$M$6=236),L4883,0))</f>
        <v>0</v>
      </c>
      <c r="O4883" s="17">
        <f t="shared" ref="O4883:O4946" ca="1" si="343">IF($I4883&lt;&gt;"",K4883,IF(AND($D4883="Y",$M$6=236),M4883,0))</f>
        <v>0</v>
      </c>
      <c r="P4883" s="17">
        <f t="shared" ca="1" si="340"/>
        <v>0</v>
      </c>
      <c r="Q4883" s="17">
        <f t="shared" ca="1" si="341"/>
        <v>0</v>
      </c>
    </row>
    <row r="4884" spans="1:17" x14ac:dyDescent="0.35">
      <c r="A4884" t="s">
        <v>1934</v>
      </c>
      <c r="B4884" t="s">
        <v>1032</v>
      </c>
      <c r="C4884" t="s">
        <v>1033</v>
      </c>
      <c r="D4884" t="s">
        <v>14</v>
      </c>
      <c r="E4884" t="s">
        <v>21</v>
      </c>
      <c r="F4884" t="s">
        <v>22</v>
      </c>
      <c r="G4884" t="s">
        <v>3040</v>
      </c>
      <c r="H4884">
        <v>211369</v>
      </c>
      <c r="I4884">
        <v>6</v>
      </c>
      <c r="J4884">
        <v>227</v>
      </c>
      <c r="K4884">
        <v>1000</v>
      </c>
      <c r="L4884" s="17">
        <f>IF($E4884&lt;&gt;"",VLOOKUP($E4884,GEMWs!$E$14:$L$20,7,FALSE),"")</f>
        <v>37.754918937403332</v>
      </c>
      <c r="M4884" s="17">
        <f>IF($E4884&lt;&gt;"",VLOOKUP($E4884,GEMWs!$E$14:$L$20,8,FALSE),"")</f>
        <v>96.174593288388181</v>
      </c>
      <c r="N4884" s="17">
        <f t="shared" si="342"/>
        <v>227</v>
      </c>
      <c r="O4884" s="17">
        <f t="shared" si="343"/>
        <v>1000</v>
      </c>
      <c r="P4884" s="17">
        <f t="shared" si="340"/>
        <v>211.369</v>
      </c>
      <c r="Q4884" s="17">
        <f t="shared" si="341"/>
        <v>931.14096916299559</v>
      </c>
    </row>
    <row r="4885" spans="1:17" x14ac:dyDescent="0.35">
      <c r="A4885" t="s">
        <v>1934</v>
      </c>
      <c r="B4885" t="s">
        <v>168</v>
      </c>
      <c r="C4885" t="s">
        <v>169</v>
      </c>
      <c r="D4885" t="s">
        <v>14</v>
      </c>
      <c r="E4885" t="s">
        <v>21</v>
      </c>
      <c r="F4885" t="s">
        <v>22</v>
      </c>
      <c r="G4885" t="s">
        <v>3040</v>
      </c>
      <c r="H4885">
        <v>56989.1</v>
      </c>
      <c r="I4885">
        <v>7</v>
      </c>
      <c r="J4885">
        <v>4540</v>
      </c>
      <c r="K4885">
        <v>21364</v>
      </c>
      <c r="L4885" s="17">
        <f>IF($E4885&lt;&gt;"",VLOOKUP($E4885,GEMWs!$E$14:$L$20,7,FALSE),"")</f>
        <v>37.754918937403332</v>
      </c>
      <c r="M4885" s="17">
        <f>IF($E4885&lt;&gt;"",VLOOKUP($E4885,GEMWs!$E$14:$L$20,8,FALSE),"")</f>
        <v>96.174593288388181</v>
      </c>
      <c r="N4885" s="17">
        <f t="shared" si="342"/>
        <v>4540</v>
      </c>
      <c r="O4885" s="17">
        <f t="shared" si="343"/>
        <v>21364</v>
      </c>
      <c r="P4885" s="17">
        <f t="shared" si="340"/>
        <v>2.6675294888597638</v>
      </c>
      <c r="Q4885" s="17">
        <f t="shared" si="341"/>
        <v>12.552665198237886</v>
      </c>
    </row>
    <row r="4886" spans="1:17" x14ac:dyDescent="0.35">
      <c r="A4886" t="s">
        <v>1934</v>
      </c>
      <c r="B4886" t="s">
        <v>1979</v>
      </c>
      <c r="D4886" t="s">
        <v>14</v>
      </c>
      <c r="E4886" t="s">
        <v>21</v>
      </c>
      <c r="G4886" t="s">
        <v>3040</v>
      </c>
      <c r="H4886">
        <v>2748.9</v>
      </c>
      <c r="J4886">
        <v>0</v>
      </c>
      <c r="K4886">
        <v>0</v>
      </c>
      <c r="L4886" s="17">
        <f>IF($E4886&lt;&gt;"",VLOOKUP($E4886,GEMWs!$E$14:$L$20,7,FALSE),"")</f>
        <v>37.754918937403332</v>
      </c>
      <c r="M4886" s="17">
        <f>IF($E4886&lt;&gt;"",VLOOKUP($E4886,GEMWs!$E$14:$L$20,8,FALSE),"")</f>
        <v>96.174593288388181</v>
      </c>
      <c r="N4886" s="17">
        <f t="shared" ca="1" si="342"/>
        <v>37.754918937403332</v>
      </c>
      <c r="O4886" s="17">
        <f t="shared" ca="1" si="343"/>
        <v>96.174593288388181</v>
      </c>
      <c r="P4886" s="17">
        <f t="shared" ca="1" si="340"/>
        <v>28.582392771417041</v>
      </c>
      <c r="Q4886" s="17">
        <f t="shared" ca="1" si="341"/>
        <v>72.809055809591442</v>
      </c>
    </row>
    <row r="4887" spans="1:17" x14ac:dyDescent="0.35">
      <c r="A4887" t="s">
        <v>1934</v>
      </c>
      <c r="B4887" t="s">
        <v>414</v>
      </c>
      <c r="C4887" t="s">
        <v>415</v>
      </c>
      <c r="D4887" t="s">
        <v>14</v>
      </c>
      <c r="E4887" t="s">
        <v>21</v>
      </c>
      <c r="F4887" t="s">
        <v>14</v>
      </c>
      <c r="G4887" t="s">
        <v>3040</v>
      </c>
      <c r="H4887">
        <v>101679.2</v>
      </c>
      <c r="I4887">
        <v>12</v>
      </c>
      <c r="J4887">
        <v>1056.69687</v>
      </c>
      <c r="K4887">
        <v>27300</v>
      </c>
      <c r="L4887" s="17">
        <f>IF($E4887&lt;&gt;"",VLOOKUP($E4887,GEMWs!$E$14:$L$20,7,FALSE),"")</f>
        <v>37.754918937403332</v>
      </c>
      <c r="M4887" s="17">
        <f>IF($E4887&lt;&gt;"",VLOOKUP($E4887,GEMWs!$E$14:$L$20,8,FALSE),"")</f>
        <v>96.174593288388181</v>
      </c>
      <c r="N4887" s="17">
        <f t="shared" si="342"/>
        <v>1056.69687</v>
      </c>
      <c r="O4887" s="17">
        <f t="shared" si="343"/>
        <v>27300</v>
      </c>
      <c r="P4887" s="17">
        <f t="shared" si="340"/>
        <v>3.7245128205128206</v>
      </c>
      <c r="Q4887" s="17">
        <f t="shared" si="341"/>
        <v>96.223621822595163</v>
      </c>
    </row>
    <row r="4888" spans="1:17" x14ac:dyDescent="0.35">
      <c r="A4888" t="s">
        <v>1934</v>
      </c>
      <c r="B4888" t="s">
        <v>1036</v>
      </c>
      <c r="C4888" t="s">
        <v>1037</v>
      </c>
      <c r="D4888" t="s">
        <v>14</v>
      </c>
      <c r="E4888" t="s">
        <v>21</v>
      </c>
      <c r="F4888" t="s">
        <v>22</v>
      </c>
      <c r="G4888" t="s">
        <v>3040</v>
      </c>
      <c r="H4888">
        <v>13.6</v>
      </c>
      <c r="I4888">
        <v>13</v>
      </c>
      <c r="J4888">
        <v>909</v>
      </c>
      <c r="K4888">
        <v>2500</v>
      </c>
      <c r="L4888" s="17">
        <f>IF($E4888&lt;&gt;"",VLOOKUP($E4888,GEMWs!$E$14:$L$20,7,FALSE),"")</f>
        <v>37.754918937403332</v>
      </c>
      <c r="M4888" s="17">
        <f>IF($E4888&lt;&gt;"",VLOOKUP($E4888,GEMWs!$E$14:$L$20,8,FALSE),"")</f>
        <v>96.174593288388181</v>
      </c>
      <c r="N4888" s="17">
        <f t="shared" si="342"/>
        <v>909</v>
      </c>
      <c r="O4888" s="17">
        <f t="shared" si="343"/>
        <v>2500</v>
      </c>
      <c r="P4888" s="17">
        <f t="shared" si="340"/>
        <v>5.4399999999999995E-3</v>
      </c>
      <c r="Q4888" s="17">
        <f t="shared" si="341"/>
        <v>1.4961496149614961E-2</v>
      </c>
    </row>
    <row r="4889" spans="1:17" x14ac:dyDescent="0.35">
      <c r="A4889" t="s">
        <v>1934</v>
      </c>
      <c r="B4889" t="s">
        <v>323</v>
      </c>
      <c r="D4889" t="s">
        <v>22</v>
      </c>
      <c r="G4889" t="s">
        <v>3040</v>
      </c>
      <c r="H4889">
        <v>15669.1</v>
      </c>
      <c r="J4889">
        <v>0</v>
      </c>
      <c r="K4889">
        <v>0</v>
      </c>
      <c r="L4889" s="17" t="str">
        <f>IF($E4889&lt;&gt;"",VLOOKUP($E4889,GEMWs!$E$14:$L$20,7,FALSE),"")</f>
        <v/>
      </c>
      <c r="M4889" s="17" t="str">
        <f>IF($E4889&lt;&gt;"",VLOOKUP($E4889,GEMWs!$E$14:$L$20,8,FALSE),"")</f>
        <v/>
      </c>
      <c r="N4889" s="17">
        <f t="shared" ca="1" si="342"/>
        <v>0</v>
      </c>
      <c r="O4889" s="17">
        <f t="shared" ca="1" si="343"/>
        <v>0</v>
      </c>
      <c r="P4889" s="17">
        <f t="shared" ca="1" si="340"/>
        <v>0</v>
      </c>
      <c r="Q4889" s="17">
        <f t="shared" ca="1" si="341"/>
        <v>0</v>
      </c>
    </row>
    <row r="4890" spans="1:17" x14ac:dyDescent="0.35">
      <c r="A4890" t="s">
        <v>1934</v>
      </c>
      <c r="B4890" t="s">
        <v>304</v>
      </c>
      <c r="C4890" t="s">
        <v>305</v>
      </c>
      <c r="D4890" t="s">
        <v>14</v>
      </c>
      <c r="E4890" t="s">
        <v>21</v>
      </c>
      <c r="F4890" t="s">
        <v>22</v>
      </c>
      <c r="G4890" t="s">
        <v>3040</v>
      </c>
      <c r="H4890">
        <v>166.3</v>
      </c>
      <c r="I4890">
        <v>30</v>
      </c>
      <c r="J4890">
        <v>28000</v>
      </c>
      <c r="K4890">
        <v>28000</v>
      </c>
      <c r="L4890" s="17">
        <f>IF($E4890&lt;&gt;"",VLOOKUP($E4890,GEMWs!$E$14:$L$20,7,FALSE),"")</f>
        <v>37.754918937403332</v>
      </c>
      <c r="M4890" s="17">
        <f>IF($E4890&lt;&gt;"",VLOOKUP($E4890,GEMWs!$E$14:$L$20,8,FALSE),"")</f>
        <v>96.174593288388181</v>
      </c>
      <c r="N4890" s="17">
        <f t="shared" si="342"/>
        <v>28000</v>
      </c>
      <c r="O4890" s="17">
        <f t="shared" si="343"/>
        <v>28000</v>
      </c>
      <c r="P4890" s="17">
        <f t="shared" si="340"/>
        <v>5.9392857142857147E-3</v>
      </c>
      <c r="Q4890" s="17">
        <f t="shared" si="341"/>
        <v>5.9392857142857147E-3</v>
      </c>
    </row>
    <row r="4891" spans="1:17" x14ac:dyDescent="0.35">
      <c r="A4891" t="s">
        <v>1934</v>
      </c>
      <c r="B4891" t="s">
        <v>497</v>
      </c>
      <c r="D4891" t="s">
        <v>22</v>
      </c>
      <c r="G4891" t="s">
        <v>3040</v>
      </c>
      <c r="H4891">
        <v>6403.3</v>
      </c>
      <c r="J4891">
        <v>0</v>
      </c>
      <c r="K4891">
        <v>0</v>
      </c>
      <c r="L4891" s="17" t="str">
        <f>IF($E4891&lt;&gt;"",VLOOKUP($E4891,GEMWs!$E$14:$L$20,7,FALSE),"")</f>
        <v/>
      </c>
      <c r="M4891" s="17" t="str">
        <f>IF($E4891&lt;&gt;"",VLOOKUP($E4891,GEMWs!$E$14:$L$20,8,FALSE),"")</f>
        <v/>
      </c>
      <c r="N4891" s="17">
        <f t="shared" ca="1" si="342"/>
        <v>0</v>
      </c>
      <c r="O4891" s="17">
        <f t="shared" ca="1" si="343"/>
        <v>0</v>
      </c>
      <c r="P4891" s="17">
        <f t="shared" ca="1" si="340"/>
        <v>0</v>
      </c>
      <c r="Q4891" s="17">
        <f t="shared" ca="1" si="341"/>
        <v>0</v>
      </c>
    </row>
    <row r="4892" spans="1:17" x14ac:dyDescent="0.35">
      <c r="A4892" t="s">
        <v>1934</v>
      </c>
      <c r="B4892" t="s">
        <v>1176</v>
      </c>
      <c r="D4892" t="s">
        <v>22</v>
      </c>
      <c r="G4892" t="s">
        <v>3040</v>
      </c>
      <c r="H4892">
        <v>25778</v>
      </c>
      <c r="J4892">
        <v>0</v>
      </c>
      <c r="K4892">
        <v>0</v>
      </c>
      <c r="L4892" s="17" t="str">
        <f>IF($E4892&lt;&gt;"",VLOOKUP($E4892,GEMWs!$E$14:$L$20,7,FALSE),"")</f>
        <v/>
      </c>
      <c r="M4892" s="17" t="str">
        <f>IF($E4892&lt;&gt;"",VLOOKUP($E4892,GEMWs!$E$14:$L$20,8,FALSE),"")</f>
        <v/>
      </c>
      <c r="N4892" s="17">
        <f t="shared" ca="1" si="342"/>
        <v>0</v>
      </c>
      <c r="O4892" s="17">
        <f t="shared" ca="1" si="343"/>
        <v>0</v>
      </c>
      <c r="P4892" s="17">
        <f t="shared" ca="1" si="340"/>
        <v>0</v>
      </c>
      <c r="Q4892" s="17">
        <f t="shared" ca="1" si="341"/>
        <v>0</v>
      </c>
    </row>
    <row r="4893" spans="1:17" x14ac:dyDescent="0.35">
      <c r="A4893" t="s">
        <v>1934</v>
      </c>
      <c r="B4893" t="s">
        <v>269</v>
      </c>
      <c r="C4893" t="s">
        <v>270</v>
      </c>
      <c r="D4893" t="s">
        <v>14</v>
      </c>
      <c r="E4893" t="s">
        <v>21</v>
      </c>
      <c r="F4893" t="s">
        <v>22</v>
      </c>
      <c r="G4893" t="s">
        <v>3040</v>
      </c>
      <c r="H4893">
        <v>0.1</v>
      </c>
      <c r="I4893">
        <v>41</v>
      </c>
      <c r="J4893">
        <v>400</v>
      </c>
      <c r="K4893">
        <v>600</v>
      </c>
      <c r="L4893" s="17">
        <f>IF($E4893&lt;&gt;"",VLOOKUP($E4893,GEMWs!$E$14:$L$20,7,FALSE),"")</f>
        <v>37.754918937403332</v>
      </c>
      <c r="M4893" s="17">
        <f>IF($E4893&lt;&gt;"",VLOOKUP($E4893,GEMWs!$E$14:$L$20,8,FALSE),"")</f>
        <v>96.174593288388181</v>
      </c>
      <c r="N4893" s="17">
        <f t="shared" si="342"/>
        <v>400</v>
      </c>
      <c r="O4893" s="17">
        <f t="shared" si="343"/>
        <v>600</v>
      </c>
      <c r="P4893" s="17">
        <f t="shared" si="340"/>
        <v>1.6666666666666669E-4</v>
      </c>
      <c r="Q4893" s="17">
        <f t="shared" si="341"/>
        <v>2.5000000000000001E-4</v>
      </c>
    </row>
    <row r="4894" spans="1:17" x14ac:dyDescent="0.35">
      <c r="A4894" t="s">
        <v>1934</v>
      </c>
      <c r="B4894" t="s">
        <v>97</v>
      </c>
      <c r="C4894" t="s">
        <v>98</v>
      </c>
      <c r="D4894" t="s">
        <v>14</v>
      </c>
      <c r="E4894" t="s">
        <v>21</v>
      </c>
      <c r="F4894" t="s">
        <v>22</v>
      </c>
      <c r="G4894" t="s">
        <v>3040</v>
      </c>
      <c r="H4894">
        <v>1846</v>
      </c>
      <c r="I4894">
        <v>51</v>
      </c>
      <c r="J4894">
        <v>262000</v>
      </c>
      <c r="K4894">
        <v>262000</v>
      </c>
      <c r="L4894" s="17">
        <f>IF($E4894&lt;&gt;"",VLOOKUP($E4894,GEMWs!$E$14:$L$20,7,FALSE),"")</f>
        <v>37.754918937403332</v>
      </c>
      <c r="M4894" s="17">
        <f>IF($E4894&lt;&gt;"",VLOOKUP($E4894,GEMWs!$E$14:$L$20,8,FALSE),"")</f>
        <v>96.174593288388181</v>
      </c>
      <c r="N4894" s="17">
        <f t="shared" si="342"/>
        <v>262000</v>
      </c>
      <c r="O4894" s="17">
        <f t="shared" si="343"/>
        <v>262000</v>
      </c>
      <c r="P4894" s="17">
        <f t="shared" si="340"/>
        <v>7.0458015267175576E-3</v>
      </c>
      <c r="Q4894" s="17">
        <f t="shared" si="341"/>
        <v>7.0458015267175576E-3</v>
      </c>
    </row>
    <row r="4895" spans="1:17" x14ac:dyDescent="0.35">
      <c r="A4895" t="s">
        <v>1934</v>
      </c>
      <c r="B4895" t="s">
        <v>643</v>
      </c>
      <c r="C4895" t="s">
        <v>644</v>
      </c>
      <c r="D4895" t="s">
        <v>14</v>
      </c>
      <c r="E4895" t="s">
        <v>21</v>
      </c>
      <c r="F4895" t="s">
        <v>22</v>
      </c>
      <c r="G4895" t="s">
        <v>3040</v>
      </c>
      <c r="H4895">
        <v>1.9</v>
      </c>
      <c r="I4895">
        <v>55</v>
      </c>
      <c r="J4895">
        <v>800</v>
      </c>
      <c r="K4895">
        <v>4000</v>
      </c>
      <c r="L4895" s="17">
        <f>IF($E4895&lt;&gt;"",VLOOKUP($E4895,GEMWs!$E$14:$L$20,7,FALSE),"")</f>
        <v>37.754918937403332</v>
      </c>
      <c r="M4895" s="17">
        <f>IF($E4895&lt;&gt;"",VLOOKUP($E4895,GEMWs!$E$14:$L$20,8,FALSE),"")</f>
        <v>96.174593288388181</v>
      </c>
      <c r="N4895" s="17">
        <f t="shared" si="342"/>
        <v>800</v>
      </c>
      <c r="O4895" s="17">
        <f t="shared" si="343"/>
        <v>4000</v>
      </c>
      <c r="P4895" s="17">
        <f t="shared" si="340"/>
        <v>4.75E-4</v>
      </c>
      <c r="Q4895" s="17">
        <f t="shared" si="341"/>
        <v>2.3749999999999999E-3</v>
      </c>
    </row>
    <row r="4896" spans="1:17" x14ac:dyDescent="0.35">
      <c r="A4896" t="s">
        <v>1934</v>
      </c>
      <c r="B4896" t="s">
        <v>645</v>
      </c>
      <c r="C4896" t="s">
        <v>646</v>
      </c>
      <c r="D4896" t="s">
        <v>14</v>
      </c>
      <c r="E4896" t="s">
        <v>21</v>
      </c>
      <c r="F4896" t="s">
        <v>22</v>
      </c>
      <c r="G4896" t="s">
        <v>3040</v>
      </c>
      <c r="H4896">
        <v>2.1</v>
      </c>
      <c r="I4896">
        <v>59</v>
      </c>
      <c r="J4896">
        <v>21000</v>
      </c>
      <c r="K4896">
        <v>21000</v>
      </c>
      <c r="L4896" s="17">
        <f>IF($E4896&lt;&gt;"",VLOOKUP($E4896,GEMWs!$E$14:$L$20,7,FALSE),"")</f>
        <v>37.754918937403332</v>
      </c>
      <c r="M4896" s="17">
        <f>IF($E4896&lt;&gt;"",VLOOKUP($E4896,GEMWs!$E$14:$L$20,8,FALSE),"")</f>
        <v>96.174593288388181</v>
      </c>
      <c r="N4896" s="17">
        <f t="shared" si="342"/>
        <v>21000</v>
      </c>
      <c r="O4896" s="17">
        <f t="shared" si="343"/>
        <v>21000</v>
      </c>
      <c r="P4896" s="17">
        <f t="shared" si="340"/>
        <v>1E-4</v>
      </c>
      <c r="Q4896" s="17">
        <f t="shared" si="341"/>
        <v>1E-4</v>
      </c>
    </row>
    <row r="4897" spans="1:17" x14ac:dyDescent="0.35">
      <c r="A4897" t="s">
        <v>1934</v>
      </c>
      <c r="B4897" t="s">
        <v>651</v>
      </c>
      <c r="C4897" t="s">
        <v>652</v>
      </c>
      <c r="D4897" t="s">
        <v>14</v>
      </c>
      <c r="E4897" t="s">
        <v>21</v>
      </c>
      <c r="F4897" t="s">
        <v>14</v>
      </c>
      <c r="G4897" t="s">
        <v>3040</v>
      </c>
      <c r="H4897">
        <v>161.9</v>
      </c>
      <c r="I4897">
        <v>66</v>
      </c>
      <c r="J4897">
        <v>109.283739</v>
      </c>
      <c r="K4897">
        <v>1283.7313360000001</v>
      </c>
      <c r="L4897" s="17">
        <f>IF($E4897&lt;&gt;"",VLOOKUP($E4897,GEMWs!$E$14:$L$20,7,FALSE),"")</f>
        <v>37.754918937403332</v>
      </c>
      <c r="M4897" s="17">
        <f>IF($E4897&lt;&gt;"",VLOOKUP($E4897,GEMWs!$E$14:$L$20,8,FALSE),"")</f>
        <v>96.174593288388181</v>
      </c>
      <c r="N4897" s="17">
        <f t="shared" si="342"/>
        <v>109.283739</v>
      </c>
      <c r="O4897" s="17">
        <f t="shared" si="343"/>
        <v>1283.7313360000001</v>
      </c>
      <c r="P4897" s="17">
        <f t="shared" si="340"/>
        <v>0.12611673132827536</v>
      </c>
      <c r="Q4897" s="17">
        <f t="shared" si="341"/>
        <v>1.4814646852447098</v>
      </c>
    </row>
    <row r="4898" spans="1:17" x14ac:dyDescent="0.35">
      <c r="A4898" t="s">
        <v>1934</v>
      </c>
      <c r="B4898" t="s">
        <v>626</v>
      </c>
      <c r="C4898" t="s">
        <v>627</v>
      </c>
      <c r="D4898" t="s">
        <v>14</v>
      </c>
      <c r="E4898" t="s">
        <v>21</v>
      </c>
      <c r="F4898" t="s">
        <v>22</v>
      </c>
      <c r="G4898" t="s">
        <v>3040</v>
      </c>
      <c r="H4898">
        <v>190</v>
      </c>
      <c r="I4898">
        <v>68</v>
      </c>
      <c r="J4898">
        <v>18140</v>
      </c>
      <c r="K4898">
        <v>27220</v>
      </c>
      <c r="L4898" s="17">
        <f>IF($E4898&lt;&gt;"",VLOOKUP($E4898,GEMWs!$E$14:$L$20,7,FALSE),"")</f>
        <v>37.754918937403332</v>
      </c>
      <c r="M4898" s="17">
        <f>IF($E4898&lt;&gt;"",VLOOKUP($E4898,GEMWs!$E$14:$L$20,8,FALSE),"")</f>
        <v>96.174593288388181</v>
      </c>
      <c r="N4898" s="17">
        <f t="shared" si="342"/>
        <v>18140</v>
      </c>
      <c r="O4898" s="17">
        <f t="shared" si="343"/>
        <v>27220</v>
      </c>
      <c r="P4898" s="17">
        <f t="shared" si="340"/>
        <v>6.9801616458486405E-3</v>
      </c>
      <c r="Q4898" s="17">
        <f t="shared" si="341"/>
        <v>1.0474090407938258E-2</v>
      </c>
    </row>
    <row r="4899" spans="1:17" x14ac:dyDescent="0.35">
      <c r="A4899" t="s">
        <v>1934</v>
      </c>
      <c r="B4899" t="s">
        <v>628</v>
      </c>
      <c r="C4899" t="s">
        <v>629</v>
      </c>
      <c r="D4899" t="s">
        <v>14</v>
      </c>
      <c r="E4899" t="s">
        <v>21</v>
      </c>
      <c r="F4899" t="s">
        <v>22</v>
      </c>
      <c r="G4899" t="s">
        <v>3040</v>
      </c>
      <c r="H4899">
        <v>26.1</v>
      </c>
      <c r="I4899">
        <v>76</v>
      </c>
      <c r="J4899">
        <v>27215</v>
      </c>
      <c r="K4899">
        <v>27215</v>
      </c>
      <c r="L4899" s="17">
        <f>IF($E4899&lt;&gt;"",VLOOKUP($E4899,GEMWs!$E$14:$L$20,7,FALSE),"")</f>
        <v>37.754918937403332</v>
      </c>
      <c r="M4899" s="17">
        <f>IF($E4899&lt;&gt;"",VLOOKUP($E4899,GEMWs!$E$14:$L$20,8,FALSE),"")</f>
        <v>96.174593288388181</v>
      </c>
      <c r="N4899" s="17">
        <f t="shared" si="342"/>
        <v>27215</v>
      </c>
      <c r="O4899" s="17">
        <f t="shared" si="343"/>
        <v>27215</v>
      </c>
      <c r="P4899" s="17">
        <f t="shared" si="340"/>
        <v>9.5902994672055852E-4</v>
      </c>
      <c r="Q4899" s="17">
        <f t="shared" si="341"/>
        <v>9.5902994672055852E-4</v>
      </c>
    </row>
    <row r="4900" spans="1:17" x14ac:dyDescent="0.35">
      <c r="A4900" t="s">
        <v>1934</v>
      </c>
      <c r="B4900" t="s">
        <v>1949</v>
      </c>
      <c r="C4900" t="s">
        <v>1950</v>
      </c>
      <c r="D4900" t="s">
        <v>14</v>
      </c>
      <c r="E4900" t="s">
        <v>21</v>
      </c>
      <c r="G4900" t="s">
        <v>3040</v>
      </c>
      <c r="H4900">
        <v>2888.9</v>
      </c>
      <c r="J4900">
        <v>0</v>
      </c>
      <c r="K4900">
        <v>0</v>
      </c>
      <c r="L4900" s="17">
        <f>IF($E4900&lt;&gt;"",VLOOKUP($E4900,GEMWs!$E$14:$L$20,7,FALSE),"")</f>
        <v>37.754918937403332</v>
      </c>
      <c r="M4900" s="17">
        <f>IF($E4900&lt;&gt;"",VLOOKUP($E4900,GEMWs!$E$14:$L$20,8,FALSE),"")</f>
        <v>96.174593288388181</v>
      </c>
      <c r="N4900" s="17">
        <f t="shared" ca="1" si="342"/>
        <v>37.754918937403332</v>
      </c>
      <c r="O4900" s="17">
        <f t="shared" ca="1" si="343"/>
        <v>96.174593288388181</v>
      </c>
      <c r="P4900" s="17">
        <f t="shared" ca="1" si="340"/>
        <v>30.038078677778998</v>
      </c>
      <c r="Q4900" s="17">
        <f t="shared" ca="1" si="341"/>
        <v>76.517181901243674</v>
      </c>
    </row>
    <row r="4901" spans="1:17" x14ac:dyDescent="0.35">
      <c r="A4901" t="s">
        <v>1934</v>
      </c>
      <c r="B4901" t="s">
        <v>1935</v>
      </c>
      <c r="C4901" t="s">
        <v>1936</v>
      </c>
      <c r="D4901" t="s">
        <v>14</v>
      </c>
      <c r="E4901" t="s">
        <v>21</v>
      </c>
      <c r="F4901" t="s">
        <v>22</v>
      </c>
      <c r="G4901" t="s">
        <v>3040</v>
      </c>
      <c r="H4901">
        <v>7369.1</v>
      </c>
      <c r="I4901">
        <v>98</v>
      </c>
      <c r="J4901">
        <v>6041.6</v>
      </c>
      <c r="K4901">
        <v>6297.6</v>
      </c>
      <c r="L4901" s="17">
        <f>IF($E4901&lt;&gt;"",VLOOKUP($E4901,GEMWs!$E$14:$L$20,7,FALSE),"")</f>
        <v>37.754918937403332</v>
      </c>
      <c r="M4901" s="17">
        <f>IF($E4901&lt;&gt;"",VLOOKUP($E4901,GEMWs!$E$14:$L$20,8,FALSE),"")</f>
        <v>96.174593288388181</v>
      </c>
      <c r="N4901" s="17">
        <f t="shared" si="342"/>
        <v>6041.6</v>
      </c>
      <c r="O4901" s="17">
        <f t="shared" si="343"/>
        <v>6297.6</v>
      </c>
      <c r="P4901" s="17">
        <f t="shared" si="340"/>
        <v>1.1701441819105691</v>
      </c>
      <c r="Q4901" s="17">
        <f t="shared" si="341"/>
        <v>1.2197265625</v>
      </c>
    </row>
    <row r="4902" spans="1:17" x14ac:dyDescent="0.35">
      <c r="A4902" t="s">
        <v>1934</v>
      </c>
      <c r="B4902" t="s">
        <v>170</v>
      </c>
      <c r="C4902" t="s">
        <v>171</v>
      </c>
      <c r="D4902" t="s">
        <v>14</v>
      </c>
      <c r="E4902" t="s">
        <v>21</v>
      </c>
      <c r="F4902" t="s">
        <v>22</v>
      </c>
      <c r="G4902" t="s">
        <v>3040</v>
      </c>
      <c r="H4902">
        <v>58705.599999999999</v>
      </c>
      <c r="I4902">
        <v>114</v>
      </c>
      <c r="J4902">
        <v>15000</v>
      </c>
      <c r="K4902">
        <v>20000</v>
      </c>
      <c r="L4902" s="17">
        <f>IF($E4902&lt;&gt;"",VLOOKUP($E4902,GEMWs!$E$14:$L$20,7,FALSE),"")</f>
        <v>37.754918937403332</v>
      </c>
      <c r="M4902" s="17">
        <f>IF($E4902&lt;&gt;"",VLOOKUP($E4902,GEMWs!$E$14:$L$20,8,FALSE),"")</f>
        <v>96.174593288388181</v>
      </c>
      <c r="N4902" s="17">
        <f t="shared" si="342"/>
        <v>15000</v>
      </c>
      <c r="O4902" s="17">
        <f t="shared" si="343"/>
        <v>20000</v>
      </c>
      <c r="P4902" s="17">
        <f t="shared" si="340"/>
        <v>2.9352800000000001</v>
      </c>
      <c r="Q4902" s="17">
        <f t="shared" si="341"/>
        <v>3.9137066666666667</v>
      </c>
    </row>
    <row r="4903" spans="1:17" x14ac:dyDescent="0.35">
      <c r="A4903" t="s">
        <v>1934</v>
      </c>
      <c r="B4903" t="s">
        <v>192</v>
      </c>
      <c r="C4903" t="s">
        <v>193</v>
      </c>
      <c r="D4903" t="s">
        <v>14</v>
      </c>
      <c r="E4903" t="s">
        <v>21</v>
      </c>
      <c r="F4903" t="s">
        <v>22</v>
      </c>
      <c r="G4903" t="s">
        <v>3040</v>
      </c>
      <c r="H4903">
        <v>168.9</v>
      </c>
      <c r="I4903">
        <v>129</v>
      </c>
      <c r="J4903">
        <v>85000</v>
      </c>
      <c r="K4903">
        <v>90000</v>
      </c>
      <c r="L4903" s="17">
        <f>IF($E4903&lt;&gt;"",VLOOKUP($E4903,GEMWs!$E$14:$L$20,7,FALSE),"")</f>
        <v>37.754918937403332</v>
      </c>
      <c r="M4903" s="17">
        <f>IF($E4903&lt;&gt;"",VLOOKUP($E4903,GEMWs!$E$14:$L$20,8,FALSE),"")</f>
        <v>96.174593288388181</v>
      </c>
      <c r="N4903" s="17">
        <f t="shared" si="342"/>
        <v>85000</v>
      </c>
      <c r="O4903" s="17">
        <f t="shared" si="343"/>
        <v>90000</v>
      </c>
      <c r="P4903" s="17">
        <f t="shared" si="340"/>
        <v>1.8766666666666667E-3</v>
      </c>
      <c r="Q4903" s="17">
        <f t="shared" si="341"/>
        <v>1.9870588235294116E-3</v>
      </c>
    </row>
    <row r="4904" spans="1:17" x14ac:dyDescent="0.35">
      <c r="A4904" t="s">
        <v>1934</v>
      </c>
      <c r="B4904" t="s">
        <v>306</v>
      </c>
      <c r="C4904" t="s">
        <v>307</v>
      </c>
      <c r="D4904" t="s">
        <v>14</v>
      </c>
      <c r="E4904" t="s">
        <v>21</v>
      </c>
      <c r="F4904" t="s">
        <v>22</v>
      </c>
      <c r="G4904" t="s">
        <v>3040</v>
      </c>
      <c r="H4904">
        <v>1.8</v>
      </c>
      <c r="I4904">
        <v>150</v>
      </c>
      <c r="J4904">
        <v>86.7</v>
      </c>
      <c r="K4904">
        <v>115.57</v>
      </c>
      <c r="L4904" s="17">
        <f>IF($E4904&lt;&gt;"",VLOOKUP($E4904,GEMWs!$E$14:$L$20,7,FALSE),"")</f>
        <v>37.754918937403332</v>
      </c>
      <c r="M4904" s="17">
        <f>IF($E4904&lt;&gt;"",VLOOKUP($E4904,GEMWs!$E$14:$L$20,8,FALSE),"")</f>
        <v>96.174593288388181</v>
      </c>
      <c r="N4904" s="17">
        <f t="shared" si="342"/>
        <v>86.7</v>
      </c>
      <c r="O4904" s="17">
        <f t="shared" si="343"/>
        <v>115.57</v>
      </c>
      <c r="P4904" s="17">
        <f t="shared" si="340"/>
        <v>1.5574976204897466E-2</v>
      </c>
      <c r="Q4904" s="17">
        <f t="shared" si="341"/>
        <v>2.0761245674740483E-2</v>
      </c>
    </row>
    <row r="4905" spans="1:17" x14ac:dyDescent="0.35">
      <c r="A4905" t="s">
        <v>1934</v>
      </c>
      <c r="B4905" t="s">
        <v>423</v>
      </c>
      <c r="C4905" t="s">
        <v>424</v>
      </c>
      <c r="D4905" t="s">
        <v>14</v>
      </c>
      <c r="E4905" t="s">
        <v>21</v>
      </c>
      <c r="F4905" t="s">
        <v>22</v>
      </c>
      <c r="G4905" t="s">
        <v>3040</v>
      </c>
      <c r="H4905">
        <v>694.8</v>
      </c>
      <c r="I4905">
        <v>151</v>
      </c>
      <c r="J4905">
        <v>1500</v>
      </c>
      <c r="K4905">
        <v>1500</v>
      </c>
      <c r="L4905" s="17">
        <f>IF($E4905&lt;&gt;"",VLOOKUP($E4905,GEMWs!$E$14:$L$20,7,FALSE),"")</f>
        <v>37.754918937403332</v>
      </c>
      <c r="M4905" s="17">
        <f>IF($E4905&lt;&gt;"",VLOOKUP($E4905,GEMWs!$E$14:$L$20,8,FALSE),"")</f>
        <v>96.174593288388181</v>
      </c>
      <c r="N4905" s="17">
        <f t="shared" si="342"/>
        <v>1500</v>
      </c>
      <c r="O4905" s="17">
        <f t="shared" si="343"/>
        <v>1500</v>
      </c>
      <c r="P4905" s="17">
        <f t="shared" si="340"/>
        <v>0.46319999999999995</v>
      </c>
      <c r="Q4905" s="17">
        <f t="shared" si="341"/>
        <v>0.46319999999999995</v>
      </c>
    </row>
    <row r="4906" spans="1:17" x14ac:dyDescent="0.35">
      <c r="A4906" t="s">
        <v>1934</v>
      </c>
      <c r="B4906" t="s">
        <v>172</v>
      </c>
      <c r="C4906" t="s">
        <v>173</v>
      </c>
      <c r="D4906" t="s">
        <v>14</v>
      </c>
      <c r="E4906" t="s">
        <v>21</v>
      </c>
      <c r="F4906" t="s">
        <v>22</v>
      </c>
      <c r="G4906" t="s">
        <v>3040</v>
      </c>
      <c r="H4906">
        <v>4210.5</v>
      </c>
      <c r="I4906">
        <v>154</v>
      </c>
      <c r="J4906">
        <v>180000</v>
      </c>
      <c r="K4906">
        <v>180000</v>
      </c>
      <c r="L4906" s="17">
        <f>IF($E4906&lt;&gt;"",VLOOKUP($E4906,GEMWs!$E$14:$L$20,7,FALSE),"")</f>
        <v>37.754918937403332</v>
      </c>
      <c r="M4906" s="17">
        <f>IF($E4906&lt;&gt;"",VLOOKUP($E4906,GEMWs!$E$14:$L$20,8,FALSE),"")</f>
        <v>96.174593288388181</v>
      </c>
      <c r="N4906" s="17">
        <f t="shared" si="342"/>
        <v>180000</v>
      </c>
      <c r="O4906" s="17">
        <f t="shared" si="343"/>
        <v>180000</v>
      </c>
      <c r="P4906" s="17">
        <f t="shared" si="340"/>
        <v>2.3391666666666668E-2</v>
      </c>
      <c r="Q4906" s="17">
        <f t="shared" si="341"/>
        <v>2.3391666666666668E-2</v>
      </c>
    </row>
    <row r="4907" spans="1:17" x14ac:dyDescent="0.35">
      <c r="A4907" t="s">
        <v>1934</v>
      </c>
      <c r="B4907" t="s">
        <v>1058</v>
      </c>
      <c r="C4907" t="s">
        <v>1059</v>
      </c>
      <c r="D4907" t="s">
        <v>14</v>
      </c>
      <c r="E4907" t="s">
        <v>21</v>
      </c>
      <c r="F4907" t="s">
        <v>22</v>
      </c>
      <c r="G4907" t="s">
        <v>3040</v>
      </c>
      <c r="H4907">
        <v>81.7</v>
      </c>
      <c r="I4907">
        <v>214</v>
      </c>
      <c r="J4907">
        <v>8341</v>
      </c>
      <c r="K4907">
        <v>8341</v>
      </c>
      <c r="L4907" s="17">
        <f>IF($E4907&lt;&gt;"",VLOOKUP($E4907,GEMWs!$E$14:$L$20,7,FALSE),"")</f>
        <v>37.754918937403332</v>
      </c>
      <c r="M4907" s="17">
        <f>IF($E4907&lt;&gt;"",VLOOKUP($E4907,GEMWs!$E$14:$L$20,8,FALSE),"")</f>
        <v>96.174593288388181</v>
      </c>
      <c r="N4907" s="17">
        <f t="shared" si="342"/>
        <v>8341</v>
      </c>
      <c r="O4907" s="17">
        <f t="shared" si="343"/>
        <v>8341</v>
      </c>
      <c r="P4907" s="17">
        <f t="shared" si="340"/>
        <v>9.7949886104783598E-3</v>
      </c>
      <c r="Q4907" s="17">
        <f t="shared" si="341"/>
        <v>9.7949886104783598E-3</v>
      </c>
    </row>
    <row r="4908" spans="1:17" x14ac:dyDescent="0.35">
      <c r="A4908" t="s">
        <v>1934</v>
      </c>
      <c r="B4908" t="s">
        <v>1060</v>
      </c>
      <c r="C4908" t="s">
        <v>1061</v>
      </c>
      <c r="D4908" t="s">
        <v>14</v>
      </c>
      <c r="E4908" t="s">
        <v>21</v>
      </c>
      <c r="F4908" t="s">
        <v>22</v>
      </c>
      <c r="G4908" t="s">
        <v>3040</v>
      </c>
      <c r="H4908">
        <v>165686.29999999999</v>
      </c>
      <c r="I4908">
        <v>216</v>
      </c>
      <c r="J4908">
        <v>3182</v>
      </c>
      <c r="K4908">
        <v>8182</v>
      </c>
      <c r="L4908" s="17">
        <f>IF($E4908&lt;&gt;"",VLOOKUP($E4908,GEMWs!$E$14:$L$20,7,FALSE),"")</f>
        <v>37.754918937403332</v>
      </c>
      <c r="M4908" s="17">
        <f>IF($E4908&lt;&gt;"",VLOOKUP($E4908,GEMWs!$E$14:$L$20,8,FALSE),"")</f>
        <v>96.174593288388181</v>
      </c>
      <c r="N4908" s="17">
        <f t="shared" si="342"/>
        <v>3182</v>
      </c>
      <c r="O4908" s="17">
        <f t="shared" si="343"/>
        <v>8182</v>
      </c>
      <c r="P4908" s="17">
        <f t="shared" si="340"/>
        <v>20.250097775604985</v>
      </c>
      <c r="Q4908" s="17">
        <f t="shared" si="341"/>
        <v>52.069861722187298</v>
      </c>
    </row>
    <row r="4909" spans="1:17" x14ac:dyDescent="0.35">
      <c r="A4909" t="s">
        <v>1934</v>
      </c>
      <c r="B4909" t="s">
        <v>3002</v>
      </c>
      <c r="C4909" t="s">
        <v>158</v>
      </c>
      <c r="D4909" t="s">
        <v>22</v>
      </c>
      <c r="G4909" t="s">
        <v>3040</v>
      </c>
      <c r="H4909">
        <v>39804.300000000003</v>
      </c>
      <c r="J4909">
        <v>0</v>
      </c>
      <c r="K4909">
        <v>0</v>
      </c>
      <c r="L4909" s="17" t="str">
        <f>IF($E4909&lt;&gt;"",VLOOKUP($E4909,GEMWs!$E$14:$L$20,7,FALSE),"")</f>
        <v/>
      </c>
      <c r="M4909" s="17" t="str">
        <f>IF($E4909&lt;&gt;"",VLOOKUP($E4909,GEMWs!$E$14:$L$20,8,FALSE),"")</f>
        <v/>
      </c>
      <c r="N4909" s="17">
        <f t="shared" ca="1" si="342"/>
        <v>0</v>
      </c>
      <c r="O4909" s="17">
        <f t="shared" ca="1" si="343"/>
        <v>0</v>
      </c>
      <c r="P4909" s="17">
        <f t="shared" ca="1" si="340"/>
        <v>0</v>
      </c>
      <c r="Q4909" s="17">
        <f t="shared" ca="1" si="341"/>
        <v>0</v>
      </c>
    </row>
    <row r="4910" spans="1:17" x14ac:dyDescent="0.35">
      <c r="A4910" t="s">
        <v>1934</v>
      </c>
      <c r="B4910" t="s">
        <v>153</v>
      </c>
      <c r="D4910" t="s">
        <v>14</v>
      </c>
      <c r="E4910" t="s">
        <v>21</v>
      </c>
      <c r="G4910" t="s">
        <v>3040</v>
      </c>
      <c r="H4910">
        <v>62518.7</v>
      </c>
      <c r="J4910">
        <v>0</v>
      </c>
      <c r="K4910">
        <v>0</v>
      </c>
      <c r="L4910" s="17">
        <f>IF($E4910&lt;&gt;"",VLOOKUP($E4910,GEMWs!$E$14:$L$20,7,FALSE),"")</f>
        <v>37.754918937403332</v>
      </c>
      <c r="M4910" s="17">
        <f>IF($E4910&lt;&gt;"",VLOOKUP($E4910,GEMWs!$E$14:$L$20,8,FALSE),"")</f>
        <v>96.174593288388181</v>
      </c>
      <c r="N4910" s="17">
        <f t="shared" ca="1" si="342"/>
        <v>37.754918937403332</v>
      </c>
      <c r="O4910" s="17">
        <f t="shared" ca="1" si="343"/>
        <v>96.174593288388181</v>
      </c>
      <c r="P4910" s="17">
        <f t="shared" ca="1" si="340"/>
        <v>650.05421767193798</v>
      </c>
      <c r="Q4910" s="17">
        <f t="shared" ca="1" si="341"/>
        <v>1655.9087334726996</v>
      </c>
    </row>
    <row r="4911" spans="1:17" x14ac:dyDescent="0.35">
      <c r="A4911" t="s">
        <v>1934</v>
      </c>
      <c r="B4911" t="s">
        <v>503</v>
      </c>
      <c r="D4911" t="s">
        <v>22</v>
      </c>
      <c r="G4911" t="s">
        <v>3040</v>
      </c>
      <c r="H4911">
        <v>1E-3</v>
      </c>
      <c r="J4911">
        <v>0</v>
      </c>
      <c r="K4911">
        <v>0</v>
      </c>
      <c r="L4911" s="17" t="str">
        <f>IF($E4911&lt;&gt;"",VLOOKUP($E4911,GEMWs!$E$14:$L$20,7,FALSE),"")</f>
        <v/>
      </c>
      <c r="M4911" s="17" t="str">
        <f>IF($E4911&lt;&gt;"",VLOOKUP($E4911,GEMWs!$E$14:$L$20,8,FALSE),"")</f>
        <v/>
      </c>
      <c r="N4911" s="17">
        <f t="shared" ca="1" si="342"/>
        <v>0</v>
      </c>
      <c r="O4911" s="17">
        <f t="shared" ca="1" si="343"/>
        <v>0</v>
      </c>
      <c r="P4911" s="17">
        <f t="shared" ca="1" si="340"/>
        <v>0</v>
      </c>
      <c r="Q4911" s="17">
        <f t="shared" ca="1" si="341"/>
        <v>0</v>
      </c>
    </row>
    <row r="4912" spans="1:17" x14ac:dyDescent="0.35">
      <c r="A4912" t="s">
        <v>1934</v>
      </c>
      <c r="B4912" t="s">
        <v>1062</v>
      </c>
      <c r="C4912" t="s">
        <v>1063</v>
      </c>
      <c r="D4912" t="s">
        <v>14</v>
      </c>
      <c r="E4912" t="s">
        <v>21</v>
      </c>
      <c r="F4912" t="s">
        <v>22</v>
      </c>
      <c r="G4912" t="s">
        <v>3040</v>
      </c>
      <c r="H4912">
        <v>211.9</v>
      </c>
      <c r="I4912">
        <v>359</v>
      </c>
      <c r="J4912">
        <v>6000</v>
      </c>
      <c r="K4912">
        <v>6000</v>
      </c>
      <c r="L4912" s="17">
        <f>IF($E4912&lt;&gt;"",VLOOKUP($E4912,GEMWs!$E$14:$L$20,7,FALSE),"")</f>
        <v>37.754918937403332</v>
      </c>
      <c r="M4912" s="17">
        <f>IF($E4912&lt;&gt;"",VLOOKUP($E4912,GEMWs!$E$14:$L$20,8,FALSE),"")</f>
        <v>96.174593288388181</v>
      </c>
      <c r="N4912" s="17">
        <f t="shared" si="342"/>
        <v>6000</v>
      </c>
      <c r="O4912" s="17">
        <f t="shared" si="343"/>
        <v>6000</v>
      </c>
      <c r="P4912" s="17">
        <f t="shared" si="340"/>
        <v>3.531666666666667E-2</v>
      </c>
      <c r="Q4912" s="17">
        <f t="shared" si="341"/>
        <v>3.531666666666667E-2</v>
      </c>
    </row>
    <row r="4913" spans="1:17" x14ac:dyDescent="0.35">
      <c r="A4913" t="s">
        <v>1934</v>
      </c>
      <c r="B4913" t="s">
        <v>27</v>
      </c>
      <c r="C4913" t="s">
        <v>28</v>
      </c>
      <c r="D4913" t="s">
        <v>14</v>
      </c>
      <c r="E4913" t="s">
        <v>21</v>
      </c>
      <c r="F4913" t="s">
        <v>22</v>
      </c>
      <c r="G4913" t="s">
        <v>3040</v>
      </c>
      <c r="H4913">
        <v>353.1</v>
      </c>
      <c r="I4913">
        <v>218</v>
      </c>
      <c r="J4913">
        <v>2000</v>
      </c>
      <c r="K4913">
        <v>15000</v>
      </c>
      <c r="L4913" s="17">
        <f>IF($E4913&lt;&gt;"",VLOOKUP($E4913,GEMWs!$E$14:$L$20,7,FALSE),"")</f>
        <v>37.754918937403332</v>
      </c>
      <c r="M4913" s="17">
        <f>IF($E4913&lt;&gt;"",VLOOKUP($E4913,GEMWs!$E$14:$L$20,8,FALSE),"")</f>
        <v>96.174593288388181</v>
      </c>
      <c r="N4913" s="17">
        <f t="shared" si="342"/>
        <v>2000</v>
      </c>
      <c r="O4913" s="17">
        <f t="shared" si="343"/>
        <v>15000</v>
      </c>
      <c r="P4913" s="17">
        <f t="shared" si="340"/>
        <v>2.3540000000000002E-2</v>
      </c>
      <c r="Q4913" s="17">
        <f t="shared" si="341"/>
        <v>0.17655000000000001</v>
      </c>
    </row>
    <row r="4914" spans="1:17" x14ac:dyDescent="0.35">
      <c r="A4914" t="s">
        <v>1934</v>
      </c>
      <c r="B4914" t="s">
        <v>2989</v>
      </c>
      <c r="D4914" t="s">
        <v>14</v>
      </c>
      <c r="E4914" t="s">
        <v>21</v>
      </c>
      <c r="G4914" t="s">
        <v>3040</v>
      </c>
      <c r="H4914">
        <v>4951.1000000000004</v>
      </c>
      <c r="J4914">
        <v>0</v>
      </c>
      <c r="K4914">
        <v>0</v>
      </c>
      <c r="L4914" s="17">
        <f>IF($E4914&lt;&gt;"",VLOOKUP($E4914,GEMWs!$E$14:$L$20,7,FALSE),"")</f>
        <v>37.754918937403332</v>
      </c>
      <c r="M4914" s="17">
        <f>IF($E4914&lt;&gt;"",VLOOKUP($E4914,GEMWs!$E$14:$L$20,8,FALSE),"")</f>
        <v>96.174593288388181</v>
      </c>
      <c r="N4914" s="17">
        <f t="shared" ca="1" si="342"/>
        <v>37.754918937403332</v>
      </c>
      <c r="O4914" s="17">
        <f t="shared" ca="1" si="343"/>
        <v>96.174593288388181</v>
      </c>
      <c r="P4914" s="17">
        <f t="shared" ca="1" si="340"/>
        <v>51.48033207849064</v>
      </c>
      <c r="Q4914" s="17">
        <f t="shared" ca="1" si="341"/>
        <v>131.13787923128095</v>
      </c>
    </row>
    <row r="4915" spans="1:17" x14ac:dyDescent="0.35">
      <c r="A4915" t="s">
        <v>1934</v>
      </c>
      <c r="B4915" t="s">
        <v>31</v>
      </c>
      <c r="C4915" t="s">
        <v>32</v>
      </c>
      <c r="D4915" t="s">
        <v>14</v>
      </c>
      <c r="E4915" t="s">
        <v>21</v>
      </c>
      <c r="F4915" t="s">
        <v>22</v>
      </c>
      <c r="G4915" t="s">
        <v>3040</v>
      </c>
      <c r="H4915">
        <v>716.8</v>
      </c>
      <c r="I4915">
        <v>362</v>
      </c>
      <c r="J4915">
        <v>150</v>
      </c>
      <c r="K4915">
        <v>150</v>
      </c>
      <c r="L4915" s="17">
        <f>IF($E4915&lt;&gt;"",VLOOKUP($E4915,GEMWs!$E$14:$L$20,7,FALSE),"")</f>
        <v>37.754918937403332</v>
      </c>
      <c r="M4915" s="17">
        <f>IF($E4915&lt;&gt;"",VLOOKUP($E4915,GEMWs!$E$14:$L$20,8,FALSE),"")</f>
        <v>96.174593288388181</v>
      </c>
      <c r="N4915" s="17">
        <f t="shared" si="342"/>
        <v>150</v>
      </c>
      <c r="O4915" s="17">
        <f t="shared" si="343"/>
        <v>150</v>
      </c>
      <c r="P4915" s="17">
        <f t="shared" si="340"/>
        <v>4.7786666666666662</v>
      </c>
      <c r="Q4915" s="17">
        <f t="shared" si="341"/>
        <v>4.7786666666666662</v>
      </c>
    </row>
    <row r="4916" spans="1:17" x14ac:dyDescent="0.35">
      <c r="A4916" t="s">
        <v>1934</v>
      </c>
      <c r="B4916" t="s">
        <v>407</v>
      </c>
      <c r="D4916" t="s">
        <v>14</v>
      </c>
      <c r="E4916" t="s">
        <v>21</v>
      </c>
      <c r="G4916" t="s">
        <v>3040</v>
      </c>
      <c r="H4916">
        <v>579.9</v>
      </c>
      <c r="J4916">
        <v>0</v>
      </c>
      <c r="K4916">
        <v>0</v>
      </c>
      <c r="L4916" s="17">
        <f>IF($E4916&lt;&gt;"",VLOOKUP($E4916,GEMWs!$E$14:$L$20,7,FALSE),"")</f>
        <v>37.754918937403332</v>
      </c>
      <c r="M4916" s="17">
        <f>IF($E4916&lt;&gt;"",VLOOKUP($E4916,GEMWs!$E$14:$L$20,8,FALSE),"")</f>
        <v>96.174593288388181</v>
      </c>
      <c r="N4916" s="17">
        <f t="shared" ca="1" si="342"/>
        <v>37.754918937403332</v>
      </c>
      <c r="O4916" s="17">
        <f t="shared" ca="1" si="343"/>
        <v>96.174593288388181</v>
      </c>
      <c r="P4916" s="17">
        <f t="shared" ca="1" si="340"/>
        <v>6.0296589792807085</v>
      </c>
      <c r="Q4916" s="17">
        <f t="shared" ca="1" si="341"/>
        <v>15.359588003922324</v>
      </c>
    </row>
    <row r="4917" spans="1:17" x14ac:dyDescent="0.35">
      <c r="A4917" t="s">
        <v>1934</v>
      </c>
      <c r="B4917" t="s">
        <v>1951</v>
      </c>
      <c r="D4917" t="s">
        <v>14</v>
      </c>
      <c r="E4917" t="s">
        <v>21</v>
      </c>
      <c r="G4917" t="s">
        <v>3040</v>
      </c>
      <c r="H4917">
        <v>3762.3</v>
      </c>
      <c r="J4917">
        <v>0</v>
      </c>
      <c r="K4917">
        <v>0</v>
      </c>
      <c r="L4917" s="17">
        <f>IF($E4917&lt;&gt;"",VLOOKUP($E4917,GEMWs!$E$14:$L$20,7,FALSE),"")</f>
        <v>37.754918937403332</v>
      </c>
      <c r="M4917" s="17">
        <f>IF($E4917&lt;&gt;"",VLOOKUP($E4917,GEMWs!$E$14:$L$20,8,FALSE),"")</f>
        <v>96.174593288388181</v>
      </c>
      <c r="N4917" s="17">
        <f t="shared" ca="1" si="342"/>
        <v>37.754918937403332</v>
      </c>
      <c r="O4917" s="17">
        <f t="shared" ca="1" si="343"/>
        <v>96.174593288388181</v>
      </c>
      <c r="P4917" s="17">
        <f t="shared" ca="1" si="340"/>
        <v>39.119479182182815</v>
      </c>
      <c r="Q4917" s="17">
        <f t="shared" ca="1" si="341"/>
        <v>99.650591390165488</v>
      </c>
    </row>
    <row r="4918" spans="1:17" x14ac:dyDescent="0.35">
      <c r="A4918" t="s">
        <v>1934</v>
      </c>
      <c r="B4918" t="s">
        <v>519</v>
      </c>
      <c r="D4918" t="s">
        <v>14</v>
      </c>
      <c r="E4918" t="s">
        <v>21</v>
      </c>
      <c r="G4918" t="s">
        <v>3040</v>
      </c>
      <c r="H4918">
        <v>15788.1</v>
      </c>
      <c r="J4918">
        <v>0</v>
      </c>
      <c r="K4918">
        <v>0</v>
      </c>
      <c r="L4918" s="17">
        <f>IF($E4918&lt;&gt;"",VLOOKUP($E4918,GEMWs!$E$14:$L$20,7,FALSE),"")</f>
        <v>37.754918937403332</v>
      </c>
      <c r="M4918" s="17">
        <f>IF($E4918&lt;&gt;"",VLOOKUP($E4918,GEMWs!$E$14:$L$20,8,FALSE),"")</f>
        <v>96.174593288388181</v>
      </c>
      <c r="N4918" s="17">
        <f t="shared" ca="1" si="342"/>
        <v>37.754918937403332</v>
      </c>
      <c r="O4918" s="17">
        <f t="shared" ca="1" si="343"/>
        <v>96.174593288388181</v>
      </c>
      <c r="P4918" s="17">
        <f t="shared" ca="1" si="340"/>
        <v>164.16081898738017</v>
      </c>
      <c r="Q4918" s="17">
        <f t="shared" ca="1" si="341"/>
        <v>418.17332534010353</v>
      </c>
    </row>
    <row r="4919" spans="1:17" x14ac:dyDescent="0.35">
      <c r="A4919" t="s">
        <v>1934</v>
      </c>
      <c r="B4919" t="s">
        <v>1952</v>
      </c>
      <c r="D4919" t="s">
        <v>14</v>
      </c>
      <c r="E4919" t="s">
        <v>21</v>
      </c>
      <c r="G4919" t="s">
        <v>3040</v>
      </c>
      <c r="H4919">
        <v>6586.7</v>
      </c>
      <c r="J4919">
        <v>0</v>
      </c>
      <c r="K4919">
        <v>0</v>
      </c>
      <c r="L4919" s="17">
        <f>IF($E4919&lt;&gt;"",VLOOKUP($E4919,GEMWs!$E$14:$L$20,7,FALSE),"")</f>
        <v>37.754918937403332</v>
      </c>
      <c r="M4919" s="17">
        <f>IF($E4919&lt;&gt;"",VLOOKUP($E4919,GEMWs!$E$14:$L$20,8,FALSE),"")</f>
        <v>96.174593288388181</v>
      </c>
      <c r="N4919" s="17">
        <f t="shared" ca="1" si="342"/>
        <v>37.754918937403332</v>
      </c>
      <c r="O4919" s="17">
        <f t="shared" ca="1" si="343"/>
        <v>96.174593288388181</v>
      </c>
      <c r="P4919" s="17">
        <f t="shared" ca="1" si="340"/>
        <v>68.486902567387901</v>
      </c>
      <c r="Q4919" s="17">
        <f t="shared" ca="1" si="341"/>
        <v>174.45938662775507</v>
      </c>
    </row>
    <row r="4920" spans="1:17" x14ac:dyDescent="0.35">
      <c r="A4920" t="s">
        <v>1934</v>
      </c>
      <c r="B4920" t="s">
        <v>1122</v>
      </c>
      <c r="D4920" t="s">
        <v>14</v>
      </c>
      <c r="E4920" t="s">
        <v>15</v>
      </c>
      <c r="G4920" t="s">
        <v>3040</v>
      </c>
      <c r="H4920">
        <v>5.6</v>
      </c>
      <c r="J4920">
        <v>0</v>
      </c>
      <c r="K4920">
        <v>0</v>
      </c>
      <c r="L4920" s="17">
        <f>IF($E4920&lt;&gt;"",VLOOKUP($E4920,GEMWs!$E$14:$L$20,7,FALSE),"")</f>
        <v>37.892086284381016</v>
      </c>
      <c r="M4920" s="17">
        <f>IF($E4920&lt;&gt;"",VLOOKUP($E4920,GEMWs!$E$14:$L$20,8,FALSE),"")</f>
        <v>96.522753888300599</v>
      </c>
      <c r="N4920" s="17">
        <f t="shared" ca="1" si="342"/>
        <v>37.892086284381016</v>
      </c>
      <c r="O4920" s="17">
        <f t="shared" ca="1" si="343"/>
        <v>96.522753888300599</v>
      </c>
      <c r="P4920" s="17">
        <f t="shared" ca="1" si="340"/>
        <v>5.8017408066086774E-2</v>
      </c>
      <c r="Q4920" s="17">
        <f t="shared" ca="1" si="341"/>
        <v>0.14778811485785887</v>
      </c>
    </row>
    <row r="4921" spans="1:17" x14ac:dyDescent="0.35">
      <c r="A4921" t="s">
        <v>1934</v>
      </c>
      <c r="B4921" t="s">
        <v>127</v>
      </c>
      <c r="D4921" t="s">
        <v>14</v>
      </c>
      <c r="E4921" t="s">
        <v>21</v>
      </c>
      <c r="G4921" t="s">
        <v>3040</v>
      </c>
      <c r="H4921">
        <v>48210.8</v>
      </c>
      <c r="J4921">
        <v>0</v>
      </c>
      <c r="K4921">
        <v>0</v>
      </c>
      <c r="L4921" s="17">
        <f>IF($E4921&lt;&gt;"",VLOOKUP($E4921,GEMWs!$E$14:$L$20,7,FALSE),"")</f>
        <v>37.754918937403332</v>
      </c>
      <c r="M4921" s="17">
        <f>IF($E4921&lt;&gt;"",VLOOKUP($E4921,GEMWs!$E$14:$L$20,8,FALSE),"")</f>
        <v>96.174593288388181</v>
      </c>
      <c r="N4921" s="17">
        <f t="shared" ca="1" si="342"/>
        <v>37.754918937403332</v>
      </c>
      <c r="O4921" s="17">
        <f t="shared" ca="1" si="343"/>
        <v>96.174593288388181</v>
      </c>
      <c r="P4921" s="17">
        <f t="shared" ca="1" si="340"/>
        <v>501.28415781739341</v>
      </c>
      <c r="Q4921" s="17">
        <f t="shared" ca="1" si="341"/>
        <v>1276.9408955673364</v>
      </c>
    </row>
    <row r="4922" spans="1:17" x14ac:dyDescent="0.35">
      <c r="A4922" t="s">
        <v>1934</v>
      </c>
      <c r="B4922" t="s">
        <v>13</v>
      </c>
      <c r="D4922" t="s">
        <v>14</v>
      </c>
      <c r="E4922" t="s">
        <v>15</v>
      </c>
      <c r="G4922" t="s">
        <v>3040</v>
      </c>
      <c r="H4922">
        <v>1576.7</v>
      </c>
      <c r="J4922">
        <v>0</v>
      </c>
      <c r="K4922">
        <v>0</v>
      </c>
      <c r="L4922" s="17">
        <f>IF($E4922&lt;&gt;"",VLOOKUP($E4922,GEMWs!$E$14:$L$20,7,FALSE),"")</f>
        <v>37.892086284381016</v>
      </c>
      <c r="M4922" s="17">
        <f>IF($E4922&lt;&gt;"",VLOOKUP($E4922,GEMWs!$E$14:$L$20,8,FALSE),"")</f>
        <v>96.522753888300599</v>
      </c>
      <c r="N4922" s="17">
        <f t="shared" ca="1" si="342"/>
        <v>37.892086284381016</v>
      </c>
      <c r="O4922" s="17">
        <f t="shared" ca="1" si="343"/>
        <v>96.522753888300599</v>
      </c>
      <c r="P4922" s="17">
        <f t="shared" ca="1" si="340"/>
        <v>16.335008446035541</v>
      </c>
      <c r="Q4922" s="17">
        <f t="shared" ca="1" si="341"/>
        <v>41.610271552926086</v>
      </c>
    </row>
    <row r="4923" spans="1:17" x14ac:dyDescent="0.35">
      <c r="A4923" t="s">
        <v>1934</v>
      </c>
      <c r="B4923" t="s">
        <v>116</v>
      </c>
      <c r="D4923" t="s">
        <v>14</v>
      </c>
      <c r="E4923" t="s">
        <v>21</v>
      </c>
      <c r="G4923" t="s">
        <v>3040</v>
      </c>
      <c r="H4923">
        <v>195.2</v>
      </c>
      <c r="J4923">
        <v>0</v>
      </c>
      <c r="K4923">
        <v>0</v>
      </c>
      <c r="L4923" s="17">
        <f>IF($E4923&lt;&gt;"",VLOOKUP($E4923,GEMWs!$E$14:$L$20,7,FALSE),"")</f>
        <v>37.754918937403332</v>
      </c>
      <c r="M4923" s="17">
        <f>IF($E4923&lt;&gt;"",VLOOKUP($E4923,GEMWs!$E$14:$L$20,8,FALSE),"")</f>
        <v>96.174593288388181</v>
      </c>
      <c r="N4923" s="17">
        <f t="shared" ca="1" si="342"/>
        <v>37.754918937403332</v>
      </c>
      <c r="O4923" s="17">
        <f t="shared" ca="1" si="343"/>
        <v>96.174593288388181</v>
      </c>
      <c r="P4923" s="17">
        <f t="shared" ca="1" si="340"/>
        <v>2.0296420637275294</v>
      </c>
      <c r="Q4923" s="17">
        <f t="shared" ca="1" si="341"/>
        <v>5.1701872363608166</v>
      </c>
    </row>
    <row r="4924" spans="1:17" x14ac:dyDescent="0.35">
      <c r="A4924" t="s">
        <v>1934</v>
      </c>
      <c r="B4924" t="s">
        <v>1259</v>
      </c>
      <c r="D4924" t="s">
        <v>22</v>
      </c>
      <c r="G4924" t="s">
        <v>3040</v>
      </c>
      <c r="H4924">
        <v>2804.5</v>
      </c>
      <c r="J4924">
        <v>0</v>
      </c>
      <c r="K4924">
        <v>0</v>
      </c>
      <c r="L4924" s="17" t="str">
        <f>IF($E4924&lt;&gt;"",VLOOKUP($E4924,GEMWs!$E$14:$L$20,7,FALSE),"")</f>
        <v/>
      </c>
      <c r="M4924" s="17" t="str">
        <f>IF($E4924&lt;&gt;"",VLOOKUP($E4924,GEMWs!$E$14:$L$20,8,FALSE),"")</f>
        <v/>
      </c>
      <c r="N4924" s="17">
        <f t="shared" ca="1" si="342"/>
        <v>0</v>
      </c>
      <c r="O4924" s="17">
        <f t="shared" ca="1" si="343"/>
        <v>0</v>
      </c>
      <c r="P4924" s="17">
        <f t="shared" ca="1" si="340"/>
        <v>0</v>
      </c>
      <c r="Q4924" s="17">
        <f t="shared" ca="1" si="341"/>
        <v>0</v>
      </c>
    </row>
    <row r="4925" spans="1:17" x14ac:dyDescent="0.35">
      <c r="A4925" t="s">
        <v>1934</v>
      </c>
      <c r="B4925" t="s">
        <v>3012</v>
      </c>
      <c r="C4925" t="s">
        <v>158</v>
      </c>
      <c r="D4925" t="s">
        <v>22</v>
      </c>
      <c r="G4925" t="s">
        <v>3040</v>
      </c>
      <c r="H4925">
        <v>567.6</v>
      </c>
      <c r="J4925">
        <v>0</v>
      </c>
      <c r="K4925">
        <v>0</v>
      </c>
      <c r="L4925" s="17" t="str">
        <f>IF($E4925&lt;&gt;"",VLOOKUP($E4925,GEMWs!$E$14:$L$20,7,FALSE),"")</f>
        <v/>
      </c>
      <c r="M4925" s="17" t="str">
        <f>IF($E4925&lt;&gt;"",VLOOKUP($E4925,GEMWs!$E$14:$L$20,8,FALSE),"")</f>
        <v/>
      </c>
      <c r="N4925" s="17">
        <f t="shared" ca="1" si="342"/>
        <v>0</v>
      </c>
      <c r="O4925" s="17">
        <f t="shared" ca="1" si="343"/>
        <v>0</v>
      </c>
      <c r="P4925" s="17">
        <f t="shared" ca="1" si="340"/>
        <v>0</v>
      </c>
      <c r="Q4925" s="17">
        <f t="shared" ca="1" si="341"/>
        <v>0</v>
      </c>
    </row>
    <row r="4926" spans="1:17" x14ac:dyDescent="0.35">
      <c r="A4926" t="s">
        <v>1934</v>
      </c>
      <c r="B4926" t="s">
        <v>139</v>
      </c>
      <c r="C4926" t="s">
        <v>3025</v>
      </c>
      <c r="D4926" t="s">
        <v>14</v>
      </c>
      <c r="E4926" t="s">
        <v>21</v>
      </c>
      <c r="F4926" t="s">
        <v>14</v>
      </c>
      <c r="G4926" t="s">
        <v>3040</v>
      </c>
      <c r="H4926">
        <v>21908.3</v>
      </c>
      <c r="I4926">
        <v>237</v>
      </c>
      <c r="J4926">
        <v>237.43909400000001</v>
      </c>
      <c r="K4926">
        <v>1033.8267679999999</v>
      </c>
      <c r="L4926" s="17">
        <f>IF($E4926&lt;&gt;"",VLOOKUP($E4926,GEMWs!$E$14:$L$20,7,FALSE),"")</f>
        <v>37.754918937403332</v>
      </c>
      <c r="M4926" s="17">
        <f>IF($E4926&lt;&gt;"",VLOOKUP($E4926,GEMWs!$E$14:$L$20,8,FALSE),"")</f>
        <v>96.174593288388181</v>
      </c>
      <c r="N4926" s="17">
        <f t="shared" si="342"/>
        <v>237.43909400000001</v>
      </c>
      <c r="O4926" s="17">
        <f t="shared" si="343"/>
        <v>1033.8267679999999</v>
      </c>
      <c r="P4926" s="17">
        <f t="shared" si="340"/>
        <v>21.191461353223541</v>
      </c>
      <c r="Q4926" s="17">
        <f t="shared" si="341"/>
        <v>92.269135764138312</v>
      </c>
    </row>
    <row r="4927" spans="1:17" x14ac:dyDescent="0.35">
      <c r="A4927" t="s">
        <v>1934</v>
      </c>
      <c r="B4927" t="s">
        <v>1260</v>
      </c>
      <c r="D4927" t="s">
        <v>22</v>
      </c>
      <c r="G4927" t="s">
        <v>3040</v>
      </c>
      <c r="H4927">
        <v>2553</v>
      </c>
      <c r="J4927">
        <v>0</v>
      </c>
      <c r="K4927">
        <v>0</v>
      </c>
      <c r="L4927" s="17" t="str">
        <f>IF($E4927&lt;&gt;"",VLOOKUP($E4927,GEMWs!$E$14:$L$20,7,FALSE),"")</f>
        <v/>
      </c>
      <c r="M4927" s="17" t="str">
        <f>IF($E4927&lt;&gt;"",VLOOKUP($E4927,GEMWs!$E$14:$L$20,8,FALSE),"")</f>
        <v/>
      </c>
      <c r="N4927" s="17">
        <f t="shared" ca="1" si="342"/>
        <v>0</v>
      </c>
      <c r="O4927" s="17">
        <f t="shared" ca="1" si="343"/>
        <v>0</v>
      </c>
      <c r="P4927" s="17">
        <f t="shared" ca="1" si="340"/>
        <v>0</v>
      </c>
      <c r="Q4927" s="17">
        <f t="shared" ca="1" si="341"/>
        <v>0</v>
      </c>
    </row>
    <row r="4928" spans="1:17" x14ac:dyDescent="0.35">
      <c r="A4928" t="s">
        <v>1934</v>
      </c>
      <c r="B4928" t="s">
        <v>1953</v>
      </c>
      <c r="D4928" t="s">
        <v>22</v>
      </c>
      <c r="G4928" t="s">
        <v>3040</v>
      </c>
      <c r="H4928">
        <v>1475.1</v>
      </c>
      <c r="J4928">
        <v>0</v>
      </c>
      <c r="K4928">
        <v>0</v>
      </c>
      <c r="L4928" s="17" t="str">
        <f>IF($E4928&lt;&gt;"",VLOOKUP($E4928,GEMWs!$E$14:$L$20,7,FALSE),"")</f>
        <v/>
      </c>
      <c r="M4928" s="17" t="str">
        <f>IF($E4928&lt;&gt;"",VLOOKUP($E4928,GEMWs!$E$14:$L$20,8,FALSE),"")</f>
        <v/>
      </c>
      <c r="N4928" s="17">
        <f t="shared" ca="1" si="342"/>
        <v>0</v>
      </c>
      <c r="O4928" s="17">
        <f t="shared" ca="1" si="343"/>
        <v>0</v>
      </c>
      <c r="P4928" s="17">
        <f t="shared" ca="1" si="340"/>
        <v>0</v>
      </c>
      <c r="Q4928" s="17">
        <f t="shared" ca="1" si="341"/>
        <v>0</v>
      </c>
    </row>
    <row r="4929" spans="1:17" x14ac:dyDescent="0.35">
      <c r="A4929" t="s">
        <v>1934</v>
      </c>
      <c r="B4929" t="s">
        <v>513</v>
      </c>
      <c r="C4929" t="s">
        <v>514</v>
      </c>
      <c r="D4929" t="s">
        <v>22</v>
      </c>
      <c r="G4929" t="s">
        <v>3040</v>
      </c>
      <c r="H4929">
        <v>2E-3</v>
      </c>
      <c r="J4929">
        <v>0</v>
      </c>
      <c r="K4929">
        <v>0</v>
      </c>
      <c r="L4929" s="17" t="str">
        <f>IF($E4929&lt;&gt;"",VLOOKUP($E4929,GEMWs!$E$14:$L$20,7,FALSE),"")</f>
        <v/>
      </c>
      <c r="M4929" s="17" t="str">
        <f>IF($E4929&lt;&gt;"",VLOOKUP($E4929,GEMWs!$E$14:$L$20,8,FALSE),"")</f>
        <v/>
      </c>
      <c r="N4929" s="17">
        <f t="shared" ca="1" si="342"/>
        <v>0</v>
      </c>
      <c r="O4929" s="17">
        <f t="shared" ca="1" si="343"/>
        <v>0</v>
      </c>
      <c r="P4929" s="17">
        <f t="shared" ca="1" si="340"/>
        <v>0</v>
      </c>
      <c r="Q4929" s="17">
        <f t="shared" ca="1" si="341"/>
        <v>0</v>
      </c>
    </row>
    <row r="4930" spans="1:17" x14ac:dyDescent="0.35">
      <c r="A4930" t="s">
        <v>1934</v>
      </c>
      <c r="B4930" t="s">
        <v>1232</v>
      </c>
      <c r="D4930" t="s">
        <v>22</v>
      </c>
      <c r="G4930" t="s">
        <v>3040</v>
      </c>
      <c r="H4930">
        <v>4.2</v>
      </c>
      <c r="J4930">
        <v>0</v>
      </c>
      <c r="K4930">
        <v>0</v>
      </c>
      <c r="L4930" s="17" t="str">
        <f>IF($E4930&lt;&gt;"",VLOOKUP($E4930,GEMWs!$E$14:$L$20,7,FALSE),"")</f>
        <v/>
      </c>
      <c r="M4930" s="17" t="str">
        <f>IF($E4930&lt;&gt;"",VLOOKUP($E4930,GEMWs!$E$14:$L$20,8,FALSE),"")</f>
        <v/>
      </c>
      <c r="N4930" s="17">
        <f t="shared" ca="1" si="342"/>
        <v>0</v>
      </c>
      <c r="O4930" s="17">
        <f t="shared" ca="1" si="343"/>
        <v>0</v>
      </c>
      <c r="P4930" s="17">
        <f t="shared" ca="1" si="340"/>
        <v>0</v>
      </c>
      <c r="Q4930" s="17">
        <f t="shared" ca="1" si="341"/>
        <v>0</v>
      </c>
    </row>
    <row r="4931" spans="1:17" x14ac:dyDescent="0.35">
      <c r="A4931" t="s">
        <v>1934</v>
      </c>
      <c r="B4931" t="s">
        <v>1064</v>
      </c>
      <c r="C4931" t="s">
        <v>1065</v>
      </c>
      <c r="D4931" t="s">
        <v>14</v>
      </c>
      <c r="E4931" t="s">
        <v>21</v>
      </c>
      <c r="F4931" t="s">
        <v>22</v>
      </c>
      <c r="G4931" t="s">
        <v>3040</v>
      </c>
      <c r="H4931">
        <v>294.89999999999998</v>
      </c>
      <c r="I4931">
        <v>247</v>
      </c>
      <c r="J4931">
        <v>2273</v>
      </c>
      <c r="K4931">
        <v>25000</v>
      </c>
      <c r="L4931" s="17">
        <f>IF($E4931&lt;&gt;"",VLOOKUP($E4931,GEMWs!$E$14:$L$20,7,FALSE),"")</f>
        <v>37.754918937403332</v>
      </c>
      <c r="M4931" s="17">
        <f>IF($E4931&lt;&gt;"",VLOOKUP($E4931,GEMWs!$E$14:$L$20,8,FALSE),"")</f>
        <v>96.174593288388181</v>
      </c>
      <c r="N4931" s="17">
        <f t="shared" si="342"/>
        <v>2273</v>
      </c>
      <c r="O4931" s="17">
        <f t="shared" si="343"/>
        <v>25000</v>
      </c>
      <c r="P4931" s="17">
        <f t="shared" ref="P4931:P4956" si="344">IF(O4931&gt;0,$H4931/O4931,0)</f>
        <v>1.1795999999999999E-2</v>
      </c>
      <c r="Q4931" s="17">
        <f t="shared" ref="Q4931:Q4956" si="345">IF(N4931&gt;0,$H4931/N4931,0)</f>
        <v>0.1297404311482622</v>
      </c>
    </row>
    <row r="4932" spans="1:17" x14ac:dyDescent="0.35">
      <c r="A4932" t="s">
        <v>1934</v>
      </c>
      <c r="B4932" t="s">
        <v>358</v>
      </c>
      <c r="D4932" t="s">
        <v>14</v>
      </c>
      <c r="E4932" t="s">
        <v>21</v>
      </c>
      <c r="G4932" t="s">
        <v>3040</v>
      </c>
      <c r="H4932">
        <v>7.9</v>
      </c>
      <c r="J4932">
        <v>0</v>
      </c>
      <c r="K4932">
        <v>0</v>
      </c>
      <c r="L4932" s="17">
        <f>IF($E4932&lt;&gt;"",VLOOKUP($E4932,GEMWs!$E$14:$L$20,7,FALSE),"")</f>
        <v>37.754918937403332</v>
      </c>
      <c r="M4932" s="17">
        <f>IF($E4932&lt;&gt;"",VLOOKUP($E4932,GEMWs!$E$14:$L$20,8,FALSE),"")</f>
        <v>96.174593288388181</v>
      </c>
      <c r="N4932" s="17">
        <f t="shared" ca="1" si="342"/>
        <v>37.754918937403332</v>
      </c>
      <c r="O4932" s="17">
        <f t="shared" ca="1" si="343"/>
        <v>96.174593288388181</v>
      </c>
      <c r="P4932" s="17">
        <f t="shared" ca="1" si="344"/>
        <v>8.2142276144710466E-2</v>
      </c>
      <c r="Q4932" s="17">
        <f t="shared" ca="1" si="345"/>
        <v>0.209244258028947</v>
      </c>
    </row>
    <row r="4933" spans="1:17" x14ac:dyDescent="0.35">
      <c r="A4933" t="s">
        <v>1934</v>
      </c>
      <c r="B4933" t="s">
        <v>686</v>
      </c>
      <c r="D4933" t="s">
        <v>14</v>
      </c>
      <c r="E4933" t="s">
        <v>15</v>
      </c>
      <c r="G4933" t="s">
        <v>3040</v>
      </c>
      <c r="H4933">
        <v>61.9</v>
      </c>
      <c r="J4933">
        <v>0</v>
      </c>
      <c r="K4933">
        <v>0</v>
      </c>
      <c r="L4933" s="17">
        <f>IF($E4933&lt;&gt;"",VLOOKUP($E4933,GEMWs!$E$14:$L$20,7,FALSE),"")</f>
        <v>37.892086284381016</v>
      </c>
      <c r="M4933" s="17">
        <f>IF($E4933&lt;&gt;"",VLOOKUP($E4933,GEMWs!$E$14:$L$20,8,FALSE),"")</f>
        <v>96.522753888300599</v>
      </c>
      <c r="N4933" s="17">
        <f t="shared" ca="1" si="342"/>
        <v>37.892086284381016</v>
      </c>
      <c r="O4933" s="17">
        <f t="shared" ca="1" si="343"/>
        <v>96.522753888300599</v>
      </c>
      <c r="P4933" s="17">
        <f t="shared" ca="1" si="344"/>
        <v>0.6412995641590663</v>
      </c>
      <c r="Q4933" s="17">
        <f t="shared" ca="1" si="345"/>
        <v>1.6335864838752614</v>
      </c>
    </row>
    <row r="4934" spans="1:17" x14ac:dyDescent="0.35">
      <c r="A4934" t="s">
        <v>1934</v>
      </c>
      <c r="B4934" t="s">
        <v>2984</v>
      </c>
      <c r="D4934" t="s">
        <v>14</v>
      </c>
      <c r="E4934" t="s">
        <v>21</v>
      </c>
      <c r="G4934" t="s">
        <v>3040</v>
      </c>
      <c r="H4934">
        <v>4422.2</v>
      </c>
      <c r="J4934">
        <v>0</v>
      </c>
      <c r="K4934">
        <v>0</v>
      </c>
      <c r="L4934" s="17">
        <f>IF($E4934&lt;&gt;"",VLOOKUP($E4934,GEMWs!$E$14:$L$20,7,FALSE),"")</f>
        <v>37.754918937403332</v>
      </c>
      <c r="M4934" s="17">
        <f>IF($E4934&lt;&gt;"",VLOOKUP($E4934,GEMWs!$E$14:$L$20,8,FALSE),"")</f>
        <v>96.174593288388181</v>
      </c>
      <c r="N4934" s="17">
        <f t="shared" ca="1" si="342"/>
        <v>37.754918937403332</v>
      </c>
      <c r="O4934" s="17">
        <f t="shared" ca="1" si="343"/>
        <v>96.174593288388181</v>
      </c>
      <c r="P4934" s="17">
        <f t="shared" ca="1" si="344"/>
        <v>45.980958679384635</v>
      </c>
      <c r="Q4934" s="17">
        <f t="shared" ca="1" si="345"/>
        <v>117.12910858931764</v>
      </c>
    </row>
    <row r="4935" spans="1:17" x14ac:dyDescent="0.35">
      <c r="A4935" t="s">
        <v>1934</v>
      </c>
      <c r="B4935" t="s">
        <v>2995</v>
      </c>
      <c r="C4935" t="s">
        <v>158</v>
      </c>
      <c r="D4935" t="s">
        <v>22</v>
      </c>
      <c r="G4935" t="s">
        <v>3040</v>
      </c>
      <c r="H4935">
        <v>1E-3</v>
      </c>
      <c r="J4935">
        <v>0</v>
      </c>
      <c r="K4935">
        <v>0</v>
      </c>
      <c r="L4935" s="17" t="str">
        <f>IF($E4935&lt;&gt;"",VLOOKUP($E4935,GEMWs!$E$14:$L$20,7,FALSE),"")</f>
        <v/>
      </c>
      <c r="M4935" s="17" t="str">
        <f>IF($E4935&lt;&gt;"",VLOOKUP($E4935,GEMWs!$E$14:$L$20,8,FALSE),"")</f>
        <v/>
      </c>
      <c r="N4935" s="17">
        <f t="shared" ca="1" si="342"/>
        <v>0</v>
      </c>
      <c r="O4935" s="17">
        <f t="shared" ca="1" si="343"/>
        <v>0</v>
      </c>
      <c r="P4935" s="17">
        <f t="shared" ca="1" si="344"/>
        <v>0</v>
      </c>
      <c r="Q4935" s="17">
        <f t="shared" ca="1" si="345"/>
        <v>0</v>
      </c>
    </row>
    <row r="4936" spans="1:17" x14ac:dyDescent="0.35">
      <c r="A4936" t="s">
        <v>1934</v>
      </c>
      <c r="B4936" t="s">
        <v>1954</v>
      </c>
      <c r="D4936" t="s">
        <v>22</v>
      </c>
      <c r="G4936" t="s">
        <v>3040</v>
      </c>
      <c r="H4936">
        <v>6697.3</v>
      </c>
      <c r="J4936">
        <v>0</v>
      </c>
      <c r="K4936">
        <v>0</v>
      </c>
      <c r="L4936" s="17" t="str">
        <f>IF($E4936&lt;&gt;"",VLOOKUP($E4936,GEMWs!$E$14:$L$20,7,FALSE),"")</f>
        <v/>
      </c>
      <c r="M4936" s="17" t="str">
        <f>IF($E4936&lt;&gt;"",VLOOKUP($E4936,GEMWs!$E$14:$L$20,8,FALSE),"")</f>
        <v/>
      </c>
      <c r="N4936" s="17">
        <f t="shared" ca="1" si="342"/>
        <v>0</v>
      </c>
      <c r="O4936" s="17">
        <f t="shared" ca="1" si="343"/>
        <v>0</v>
      </c>
      <c r="P4936" s="17">
        <f t="shared" ca="1" si="344"/>
        <v>0</v>
      </c>
      <c r="Q4936" s="17">
        <f t="shared" ca="1" si="345"/>
        <v>0</v>
      </c>
    </row>
    <row r="4937" spans="1:17" x14ac:dyDescent="0.35">
      <c r="A4937" t="s">
        <v>1934</v>
      </c>
      <c r="B4937" t="s">
        <v>176</v>
      </c>
      <c r="C4937" t="s">
        <v>177</v>
      </c>
      <c r="D4937" t="s">
        <v>14</v>
      </c>
      <c r="E4937" t="s">
        <v>21</v>
      </c>
      <c r="F4937" t="s">
        <v>22</v>
      </c>
      <c r="G4937" t="s">
        <v>3040</v>
      </c>
      <c r="H4937">
        <v>958.9</v>
      </c>
      <c r="I4937">
        <v>255</v>
      </c>
      <c r="J4937">
        <v>13640</v>
      </c>
      <c r="K4937">
        <v>27270</v>
      </c>
      <c r="L4937" s="17">
        <f>IF($E4937&lt;&gt;"",VLOOKUP($E4937,GEMWs!$E$14:$L$20,7,FALSE),"")</f>
        <v>37.754918937403332</v>
      </c>
      <c r="M4937" s="17">
        <f>IF($E4937&lt;&gt;"",VLOOKUP($E4937,GEMWs!$E$14:$L$20,8,FALSE),"")</f>
        <v>96.174593288388181</v>
      </c>
      <c r="N4937" s="17">
        <f t="shared" si="342"/>
        <v>13640</v>
      </c>
      <c r="O4937" s="17">
        <f t="shared" si="343"/>
        <v>27270</v>
      </c>
      <c r="P4937" s="17">
        <f t="shared" si="344"/>
        <v>3.5163182984965159E-2</v>
      </c>
      <c r="Q4937" s="17">
        <f t="shared" si="345"/>
        <v>7.0300586510263927E-2</v>
      </c>
    </row>
    <row r="4938" spans="1:17" x14ac:dyDescent="0.35">
      <c r="A4938" t="s">
        <v>1934</v>
      </c>
      <c r="B4938" t="s">
        <v>1239</v>
      </c>
      <c r="C4938" t="s">
        <v>1240</v>
      </c>
      <c r="D4938" t="s">
        <v>14</v>
      </c>
      <c r="E4938" t="s">
        <v>21</v>
      </c>
      <c r="F4938" t="s">
        <v>22</v>
      </c>
      <c r="G4938" t="s">
        <v>3040</v>
      </c>
      <c r="H4938">
        <v>274870.59999999998</v>
      </c>
      <c r="I4938">
        <v>257</v>
      </c>
      <c r="J4938">
        <v>20</v>
      </c>
      <c r="K4938">
        <v>22</v>
      </c>
      <c r="L4938" s="17">
        <f>IF($E4938&lt;&gt;"",VLOOKUP($E4938,GEMWs!$E$14:$L$20,7,FALSE),"")</f>
        <v>37.754918937403332</v>
      </c>
      <c r="M4938" s="17">
        <f>IF($E4938&lt;&gt;"",VLOOKUP($E4938,GEMWs!$E$14:$L$20,8,FALSE),"")</f>
        <v>96.174593288388181</v>
      </c>
      <c r="N4938" s="17">
        <f t="shared" si="342"/>
        <v>20</v>
      </c>
      <c r="O4938" s="17">
        <f t="shared" si="343"/>
        <v>22</v>
      </c>
      <c r="P4938" s="17">
        <f t="shared" si="344"/>
        <v>12494.118181818181</v>
      </c>
      <c r="Q4938" s="17">
        <f t="shared" si="345"/>
        <v>13743.529999999999</v>
      </c>
    </row>
    <row r="4939" spans="1:17" x14ac:dyDescent="0.35">
      <c r="A4939" t="s">
        <v>1934</v>
      </c>
      <c r="B4939" t="s">
        <v>1642</v>
      </c>
      <c r="D4939" t="s">
        <v>22</v>
      </c>
      <c r="G4939" t="s">
        <v>3040</v>
      </c>
      <c r="H4939">
        <v>25478</v>
      </c>
      <c r="J4939">
        <v>0</v>
      </c>
      <c r="K4939">
        <v>0</v>
      </c>
      <c r="L4939" s="17" t="str">
        <f>IF($E4939&lt;&gt;"",VLOOKUP($E4939,GEMWs!$E$14:$L$20,7,FALSE),"")</f>
        <v/>
      </c>
      <c r="M4939" s="17" t="str">
        <f>IF($E4939&lt;&gt;"",VLOOKUP($E4939,GEMWs!$E$14:$L$20,8,FALSE),"")</f>
        <v/>
      </c>
      <c r="N4939" s="17">
        <f t="shared" ca="1" si="342"/>
        <v>0</v>
      </c>
      <c r="O4939" s="17">
        <f t="shared" ca="1" si="343"/>
        <v>0</v>
      </c>
      <c r="P4939" s="17">
        <f t="shared" ca="1" si="344"/>
        <v>0</v>
      </c>
      <c r="Q4939" s="17">
        <f t="shared" ca="1" si="345"/>
        <v>0</v>
      </c>
    </row>
    <row r="4940" spans="1:17" x14ac:dyDescent="0.35">
      <c r="A4940" t="s">
        <v>1934</v>
      </c>
      <c r="B4940" t="s">
        <v>1956</v>
      </c>
      <c r="D4940" t="s">
        <v>22</v>
      </c>
      <c r="G4940" t="s">
        <v>3040</v>
      </c>
      <c r="H4940">
        <v>9713.4</v>
      </c>
      <c r="J4940">
        <v>0</v>
      </c>
      <c r="K4940">
        <v>0</v>
      </c>
      <c r="L4940" s="17" t="str">
        <f>IF($E4940&lt;&gt;"",VLOOKUP($E4940,GEMWs!$E$14:$L$20,7,FALSE),"")</f>
        <v/>
      </c>
      <c r="M4940" s="17" t="str">
        <f>IF($E4940&lt;&gt;"",VLOOKUP($E4940,GEMWs!$E$14:$L$20,8,FALSE),"")</f>
        <v/>
      </c>
      <c r="N4940" s="17">
        <f t="shared" ca="1" si="342"/>
        <v>0</v>
      </c>
      <c r="O4940" s="17">
        <f t="shared" ca="1" si="343"/>
        <v>0</v>
      </c>
      <c r="P4940" s="17">
        <f t="shared" ca="1" si="344"/>
        <v>0</v>
      </c>
      <c r="Q4940" s="17">
        <f t="shared" ca="1" si="345"/>
        <v>0</v>
      </c>
    </row>
    <row r="4941" spans="1:17" x14ac:dyDescent="0.35">
      <c r="A4941" t="s">
        <v>1934</v>
      </c>
      <c r="B4941" t="s">
        <v>1937</v>
      </c>
      <c r="C4941" t="s">
        <v>1938</v>
      </c>
      <c r="D4941" t="s">
        <v>14</v>
      </c>
      <c r="E4941" t="s">
        <v>21</v>
      </c>
      <c r="F4941" t="s">
        <v>22</v>
      </c>
      <c r="G4941" t="s">
        <v>3040</v>
      </c>
      <c r="H4941">
        <v>184.6</v>
      </c>
      <c r="I4941">
        <v>372</v>
      </c>
      <c r="J4941">
        <v>86.000714000000002</v>
      </c>
      <c r="K4941">
        <v>86.000714000000002</v>
      </c>
      <c r="L4941" s="17">
        <f>IF($E4941&lt;&gt;"",VLOOKUP($E4941,GEMWs!$E$14:$L$20,7,FALSE),"")</f>
        <v>37.754918937403332</v>
      </c>
      <c r="M4941" s="17">
        <f>IF($E4941&lt;&gt;"",VLOOKUP($E4941,GEMWs!$E$14:$L$20,8,FALSE),"")</f>
        <v>96.174593288388181</v>
      </c>
      <c r="N4941" s="17">
        <f t="shared" si="342"/>
        <v>86.000714000000002</v>
      </c>
      <c r="O4941" s="17">
        <f t="shared" si="343"/>
        <v>86.000714000000002</v>
      </c>
      <c r="P4941" s="17">
        <f t="shared" si="344"/>
        <v>2.1464938070165323</v>
      </c>
      <c r="Q4941" s="17">
        <f t="shared" si="345"/>
        <v>2.1464938070165323</v>
      </c>
    </row>
    <row r="4942" spans="1:17" x14ac:dyDescent="0.35">
      <c r="A4942" t="s">
        <v>1934</v>
      </c>
      <c r="B4942" t="s">
        <v>1957</v>
      </c>
      <c r="D4942" t="s">
        <v>22</v>
      </c>
      <c r="G4942" t="s">
        <v>3040</v>
      </c>
      <c r="H4942">
        <v>184975.2</v>
      </c>
      <c r="J4942">
        <v>0</v>
      </c>
      <c r="K4942">
        <v>0</v>
      </c>
      <c r="L4942" s="17" t="str">
        <f>IF($E4942&lt;&gt;"",VLOOKUP($E4942,GEMWs!$E$14:$L$20,7,FALSE),"")</f>
        <v/>
      </c>
      <c r="M4942" s="17" t="str">
        <f>IF($E4942&lt;&gt;"",VLOOKUP($E4942,GEMWs!$E$14:$L$20,8,FALSE),"")</f>
        <v/>
      </c>
      <c r="N4942" s="17">
        <f t="shared" ca="1" si="342"/>
        <v>0</v>
      </c>
      <c r="O4942" s="17">
        <f t="shared" ca="1" si="343"/>
        <v>0</v>
      </c>
      <c r="P4942" s="17">
        <f t="shared" ca="1" si="344"/>
        <v>0</v>
      </c>
      <c r="Q4942" s="17">
        <f t="shared" ca="1" si="345"/>
        <v>0</v>
      </c>
    </row>
    <row r="4943" spans="1:17" x14ac:dyDescent="0.35">
      <c r="A4943" t="s">
        <v>1934</v>
      </c>
      <c r="B4943" t="s">
        <v>1959</v>
      </c>
      <c r="C4943" t="s">
        <v>1960</v>
      </c>
      <c r="D4943" t="s">
        <v>14</v>
      </c>
      <c r="E4943" t="s">
        <v>21</v>
      </c>
      <c r="G4943" t="s">
        <v>3040</v>
      </c>
      <c r="H4943">
        <v>632.29999999999995</v>
      </c>
      <c r="J4943">
        <v>0</v>
      </c>
      <c r="K4943">
        <v>0</v>
      </c>
      <c r="L4943" s="17">
        <f>IF($E4943&lt;&gt;"",VLOOKUP($E4943,GEMWs!$E$14:$L$20,7,FALSE),"")</f>
        <v>37.754918937403332</v>
      </c>
      <c r="M4943" s="17">
        <f>IF($E4943&lt;&gt;"",VLOOKUP($E4943,GEMWs!$E$14:$L$20,8,FALSE),"")</f>
        <v>96.174593288388181</v>
      </c>
      <c r="N4943" s="17">
        <f t="shared" ca="1" si="342"/>
        <v>37.754918937403332</v>
      </c>
      <c r="O4943" s="17">
        <f t="shared" ca="1" si="343"/>
        <v>96.174593288388181</v>
      </c>
      <c r="P4943" s="17">
        <f t="shared" ca="1" si="344"/>
        <v>6.5745014185190414</v>
      </c>
      <c r="Q4943" s="17">
        <f t="shared" ca="1" si="345"/>
        <v>16.747486626797869</v>
      </c>
    </row>
    <row r="4944" spans="1:17" x14ac:dyDescent="0.35">
      <c r="A4944" t="s">
        <v>1934</v>
      </c>
      <c r="B4944" t="s">
        <v>1248</v>
      </c>
      <c r="C4944" t="s">
        <v>1249</v>
      </c>
      <c r="D4944" t="s">
        <v>14</v>
      </c>
      <c r="E4944" t="s">
        <v>21</v>
      </c>
      <c r="F4944" t="s">
        <v>22</v>
      </c>
      <c r="G4944" t="s">
        <v>3040</v>
      </c>
      <c r="H4944">
        <v>154680.5</v>
      </c>
      <c r="I4944">
        <v>258</v>
      </c>
      <c r="J4944">
        <v>15.256088999999999</v>
      </c>
      <c r="K4944">
        <v>84.488315</v>
      </c>
      <c r="L4944" s="17">
        <f>IF($E4944&lt;&gt;"",VLOOKUP($E4944,GEMWs!$E$14:$L$20,7,FALSE),"")</f>
        <v>37.754918937403332</v>
      </c>
      <c r="M4944" s="17">
        <f>IF($E4944&lt;&gt;"",VLOOKUP($E4944,GEMWs!$E$14:$L$20,8,FALSE),"")</f>
        <v>96.174593288388181</v>
      </c>
      <c r="N4944" s="17">
        <f t="shared" si="342"/>
        <v>15.256088999999999</v>
      </c>
      <c r="O4944" s="17">
        <f t="shared" si="343"/>
        <v>84.488315</v>
      </c>
      <c r="P4944" s="17">
        <f t="shared" si="344"/>
        <v>1830.7916307716634</v>
      </c>
      <c r="Q4944" s="17">
        <f t="shared" si="345"/>
        <v>10138.935345749491</v>
      </c>
    </row>
    <row r="4945" spans="1:17" x14ac:dyDescent="0.35">
      <c r="A4945" t="s">
        <v>1934</v>
      </c>
      <c r="B4945" t="s">
        <v>1961</v>
      </c>
      <c r="D4945" t="s">
        <v>22</v>
      </c>
      <c r="G4945" t="s">
        <v>3040</v>
      </c>
      <c r="H4945">
        <v>68800</v>
      </c>
      <c r="J4945">
        <v>0</v>
      </c>
      <c r="K4945">
        <v>0</v>
      </c>
      <c r="L4945" s="17" t="str">
        <f>IF($E4945&lt;&gt;"",VLOOKUP($E4945,GEMWs!$E$14:$L$20,7,FALSE),"")</f>
        <v/>
      </c>
      <c r="M4945" s="17" t="str">
        <f>IF($E4945&lt;&gt;"",VLOOKUP($E4945,GEMWs!$E$14:$L$20,8,FALSE),"")</f>
        <v/>
      </c>
      <c r="N4945" s="17">
        <f t="shared" ca="1" si="342"/>
        <v>0</v>
      </c>
      <c r="O4945" s="17">
        <f t="shared" ca="1" si="343"/>
        <v>0</v>
      </c>
      <c r="P4945" s="17">
        <f t="shared" ca="1" si="344"/>
        <v>0</v>
      </c>
      <c r="Q4945" s="17">
        <f t="shared" ca="1" si="345"/>
        <v>0</v>
      </c>
    </row>
    <row r="4946" spans="1:17" x14ac:dyDescent="0.35">
      <c r="A4946" t="s">
        <v>1934</v>
      </c>
      <c r="B4946" t="s">
        <v>1241</v>
      </c>
      <c r="C4946" t="s">
        <v>223</v>
      </c>
      <c r="D4946" t="s">
        <v>14</v>
      </c>
      <c r="E4946" t="s">
        <v>21</v>
      </c>
      <c r="F4946" t="s">
        <v>22</v>
      </c>
      <c r="G4946" t="s">
        <v>3040</v>
      </c>
      <c r="H4946">
        <v>167825.4</v>
      </c>
      <c r="I4946">
        <v>259</v>
      </c>
      <c r="J4946">
        <v>120</v>
      </c>
      <c r="K4946">
        <v>183</v>
      </c>
      <c r="L4946" s="17">
        <f>IF($E4946&lt;&gt;"",VLOOKUP($E4946,GEMWs!$E$14:$L$20,7,FALSE),"")</f>
        <v>37.754918937403332</v>
      </c>
      <c r="M4946" s="17">
        <f>IF($E4946&lt;&gt;"",VLOOKUP($E4946,GEMWs!$E$14:$L$20,8,FALSE),"")</f>
        <v>96.174593288388181</v>
      </c>
      <c r="N4946" s="17">
        <f t="shared" si="342"/>
        <v>120</v>
      </c>
      <c r="O4946" s="17">
        <f t="shared" si="343"/>
        <v>183</v>
      </c>
      <c r="P4946" s="17">
        <f t="shared" si="344"/>
        <v>917.07868852459012</v>
      </c>
      <c r="Q4946" s="17">
        <f t="shared" si="345"/>
        <v>1398.5449999999998</v>
      </c>
    </row>
    <row r="4947" spans="1:17" x14ac:dyDescent="0.35">
      <c r="A4947" t="s">
        <v>1934</v>
      </c>
      <c r="B4947" t="s">
        <v>1962</v>
      </c>
      <c r="D4947" t="s">
        <v>14</v>
      </c>
      <c r="E4947" t="s">
        <v>21</v>
      </c>
      <c r="G4947" t="s">
        <v>3040</v>
      </c>
      <c r="H4947">
        <v>8739.2999999999993</v>
      </c>
      <c r="J4947">
        <v>0</v>
      </c>
      <c r="K4947">
        <v>0</v>
      </c>
      <c r="L4947" s="17">
        <f>IF($E4947&lt;&gt;"",VLOOKUP($E4947,GEMWs!$E$14:$L$20,7,FALSE),"")</f>
        <v>37.754918937403332</v>
      </c>
      <c r="M4947" s="17">
        <f>IF($E4947&lt;&gt;"",VLOOKUP($E4947,GEMWs!$E$14:$L$20,8,FALSE),"")</f>
        <v>96.174593288388181</v>
      </c>
      <c r="N4947" s="17">
        <f t="shared" ref="N4947:N5010" ca="1" si="346">IF($I4947&lt;&gt;"",J4947,IF(AND($D4947="Y",$M$6=236),L4947,0))</f>
        <v>37.754918937403332</v>
      </c>
      <c r="O4947" s="17">
        <f t="shared" ref="O4947:O5010" ca="1" si="347">IF($I4947&lt;&gt;"",K4947,IF(AND($D4947="Y",$M$6=236),M4947,0))</f>
        <v>96.174593288388181</v>
      </c>
      <c r="P4947" s="17">
        <f t="shared" ca="1" si="344"/>
        <v>90.869113153350398</v>
      </c>
      <c r="Q4947" s="17">
        <f t="shared" ca="1" si="345"/>
        <v>231.47447394840205</v>
      </c>
    </row>
    <row r="4948" spans="1:17" x14ac:dyDescent="0.35">
      <c r="A4948" t="s">
        <v>1934</v>
      </c>
      <c r="B4948" t="s">
        <v>1939</v>
      </c>
      <c r="C4948" t="s">
        <v>1940</v>
      </c>
      <c r="D4948" t="s">
        <v>14</v>
      </c>
      <c r="E4948" t="s">
        <v>21</v>
      </c>
      <c r="F4948" t="s">
        <v>22</v>
      </c>
      <c r="G4948" t="s">
        <v>3040</v>
      </c>
      <c r="H4948">
        <v>24345.9</v>
      </c>
      <c r="I4948">
        <v>261</v>
      </c>
      <c r="J4948">
        <v>63</v>
      </c>
      <c r="K4948">
        <v>63</v>
      </c>
      <c r="L4948" s="17">
        <f>IF($E4948&lt;&gt;"",VLOOKUP($E4948,GEMWs!$E$14:$L$20,7,FALSE),"")</f>
        <v>37.754918937403332</v>
      </c>
      <c r="M4948" s="17">
        <f>IF($E4948&lt;&gt;"",VLOOKUP($E4948,GEMWs!$E$14:$L$20,8,FALSE),"")</f>
        <v>96.174593288388181</v>
      </c>
      <c r="N4948" s="17">
        <f t="shared" si="346"/>
        <v>63</v>
      </c>
      <c r="O4948" s="17">
        <f t="shared" si="347"/>
        <v>63</v>
      </c>
      <c r="P4948" s="17">
        <f t="shared" si="344"/>
        <v>386.44285714285718</v>
      </c>
      <c r="Q4948" s="17">
        <f t="shared" si="345"/>
        <v>386.44285714285718</v>
      </c>
    </row>
    <row r="4949" spans="1:17" x14ac:dyDescent="0.35">
      <c r="A4949" t="s">
        <v>1934</v>
      </c>
      <c r="B4949" t="s">
        <v>1963</v>
      </c>
      <c r="D4949" t="s">
        <v>22</v>
      </c>
      <c r="G4949" t="s">
        <v>3040</v>
      </c>
      <c r="H4949">
        <v>9476.4</v>
      </c>
      <c r="J4949">
        <v>0</v>
      </c>
      <c r="K4949">
        <v>0</v>
      </c>
      <c r="L4949" s="17" t="str">
        <f>IF($E4949&lt;&gt;"",VLOOKUP($E4949,GEMWs!$E$14:$L$20,7,FALSE),"")</f>
        <v/>
      </c>
      <c r="M4949" s="17" t="str">
        <f>IF($E4949&lt;&gt;"",VLOOKUP($E4949,GEMWs!$E$14:$L$20,8,FALSE),"")</f>
        <v/>
      </c>
      <c r="N4949" s="17">
        <f t="shared" ca="1" si="346"/>
        <v>0</v>
      </c>
      <c r="O4949" s="17">
        <f t="shared" ca="1" si="347"/>
        <v>0</v>
      </c>
      <c r="P4949" s="17">
        <f t="shared" ca="1" si="344"/>
        <v>0</v>
      </c>
      <c r="Q4949" s="17">
        <f t="shared" ca="1" si="345"/>
        <v>0</v>
      </c>
    </row>
    <row r="4950" spans="1:17" x14ac:dyDescent="0.35">
      <c r="A4950" t="s">
        <v>1934</v>
      </c>
      <c r="B4950" t="s">
        <v>1964</v>
      </c>
      <c r="D4950" t="s">
        <v>14</v>
      </c>
      <c r="E4950" t="s">
        <v>21</v>
      </c>
      <c r="G4950" t="s">
        <v>3040</v>
      </c>
      <c r="H4950">
        <v>8628.7999999999993</v>
      </c>
      <c r="J4950">
        <v>0</v>
      </c>
      <c r="K4950">
        <v>0</v>
      </c>
      <c r="L4950" s="17">
        <f>IF($E4950&lt;&gt;"",VLOOKUP($E4950,GEMWs!$E$14:$L$20,7,FALSE),"")</f>
        <v>37.754918937403332</v>
      </c>
      <c r="M4950" s="17">
        <f>IF($E4950&lt;&gt;"",VLOOKUP($E4950,GEMWs!$E$14:$L$20,8,FALSE),"")</f>
        <v>96.174593288388181</v>
      </c>
      <c r="N4950" s="17">
        <f t="shared" ca="1" si="346"/>
        <v>37.754918937403332</v>
      </c>
      <c r="O4950" s="17">
        <f t="shared" ca="1" si="347"/>
        <v>96.174593288388181</v>
      </c>
      <c r="P4950" s="17">
        <f t="shared" ca="1" si="344"/>
        <v>89.720161062971854</v>
      </c>
      <c r="Q4950" s="17">
        <f t="shared" ca="1" si="345"/>
        <v>228.54770299749083</v>
      </c>
    </row>
    <row r="4951" spans="1:17" x14ac:dyDescent="0.35">
      <c r="A4951" t="s">
        <v>1934</v>
      </c>
      <c r="B4951" t="s">
        <v>1965</v>
      </c>
      <c r="C4951" t="s">
        <v>1966</v>
      </c>
      <c r="D4951" t="s">
        <v>14</v>
      </c>
      <c r="E4951" t="s">
        <v>21</v>
      </c>
      <c r="G4951" t="s">
        <v>3040</v>
      </c>
      <c r="H4951">
        <v>1404</v>
      </c>
      <c r="J4951">
        <v>0</v>
      </c>
      <c r="K4951">
        <v>0</v>
      </c>
      <c r="L4951" s="17">
        <f>IF($E4951&lt;&gt;"",VLOOKUP($E4951,GEMWs!$E$14:$L$20,7,FALSE),"")</f>
        <v>37.754918937403332</v>
      </c>
      <c r="M4951" s="17">
        <f>IF($E4951&lt;&gt;"",VLOOKUP($E4951,GEMWs!$E$14:$L$20,8,FALSE),"")</f>
        <v>96.174593288388181</v>
      </c>
      <c r="N4951" s="17">
        <f t="shared" ca="1" si="346"/>
        <v>37.754918937403332</v>
      </c>
      <c r="O4951" s="17">
        <f t="shared" ca="1" si="347"/>
        <v>96.174593288388181</v>
      </c>
      <c r="P4951" s="17">
        <f t="shared" ca="1" si="344"/>
        <v>14.598450089515632</v>
      </c>
      <c r="Q4951" s="17">
        <f t="shared" ca="1" si="345"/>
        <v>37.187207376283745</v>
      </c>
    </row>
    <row r="4952" spans="1:17" x14ac:dyDescent="0.35">
      <c r="A4952" t="s">
        <v>1934</v>
      </c>
      <c r="B4952" t="s">
        <v>1941</v>
      </c>
      <c r="C4952" t="s">
        <v>1942</v>
      </c>
      <c r="D4952" t="s">
        <v>14</v>
      </c>
      <c r="E4952" t="s">
        <v>21</v>
      </c>
      <c r="F4952" t="s">
        <v>22</v>
      </c>
      <c r="G4952" t="s">
        <v>3040</v>
      </c>
      <c r="H4952">
        <v>16263.8</v>
      </c>
      <c r="I4952">
        <v>262</v>
      </c>
      <c r="J4952">
        <v>1562</v>
      </c>
      <c r="K4952">
        <v>2130</v>
      </c>
      <c r="L4952" s="17">
        <f>IF($E4952&lt;&gt;"",VLOOKUP($E4952,GEMWs!$E$14:$L$20,7,FALSE),"")</f>
        <v>37.754918937403332</v>
      </c>
      <c r="M4952" s="17">
        <f>IF($E4952&lt;&gt;"",VLOOKUP($E4952,GEMWs!$E$14:$L$20,8,FALSE),"")</f>
        <v>96.174593288388181</v>
      </c>
      <c r="N4952" s="17">
        <f t="shared" si="346"/>
        <v>1562</v>
      </c>
      <c r="O4952" s="17">
        <f t="shared" si="347"/>
        <v>2130</v>
      </c>
      <c r="P4952" s="17">
        <f t="shared" si="344"/>
        <v>7.6355868544600938</v>
      </c>
      <c r="Q4952" s="17">
        <f t="shared" si="345"/>
        <v>10.412163892445582</v>
      </c>
    </row>
    <row r="4953" spans="1:17" x14ac:dyDescent="0.35">
      <c r="A4953" t="s">
        <v>1934</v>
      </c>
      <c r="B4953" t="s">
        <v>1198</v>
      </c>
      <c r="D4953" t="s">
        <v>22</v>
      </c>
      <c r="G4953" t="s">
        <v>3040</v>
      </c>
      <c r="H4953">
        <v>8401.1</v>
      </c>
      <c r="J4953">
        <v>0</v>
      </c>
      <c r="K4953">
        <v>0</v>
      </c>
      <c r="L4953" s="17" t="str">
        <f>IF($E4953&lt;&gt;"",VLOOKUP($E4953,GEMWs!$E$14:$L$20,7,FALSE),"")</f>
        <v/>
      </c>
      <c r="M4953" s="17" t="str">
        <f>IF($E4953&lt;&gt;"",VLOOKUP($E4953,GEMWs!$E$14:$L$20,8,FALSE),"")</f>
        <v/>
      </c>
      <c r="N4953" s="17">
        <f t="shared" ca="1" si="346"/>
        <v>0</v>
      </c>
      <c r="O4953" s="17">
        <f t="shared" ca="1" si="347"/>
        <v>0</v>
      </c>
      <c r="P4953" s="17">
        <f t="shared" ca="1" si="344"/>
        <v>0</v>
      </c>
      <c r="Q4953" s="17">
        <f t="shared" ca="1" si="345"/>
        <v>0</v>
      </c>
    </row>
    <row r="4954" spans="1:17" x14ac:dyDescent="0.35">
      <c r="A4954" t="s">
        <v>1934</v>
      </c>
      <c r="B4954" t="s">
        <v>1651</v>
      </c>
      <c r="D4954" t="s">
        <v>22</v>
      </c>
      <c r="G4954" t="s">
        <v>3040</v>
      </c>
      <c r="H4954">
        <v>532.5</v>
      </c>
      <c r="J4954">
        <v>0</v>
      </c>
      <c r="K4954">
        <v>0</v>
      </c>
      <c r="L4954" s="17" t="str">
        <f>IF($E4954&lt;&gt;"",VLOOKUP($E4954,GEMWs!$E$14:$L$20,7,FALSE),"")</f>
        <v/>
      </c>
      <c r="M4954" s="17" t="str">
        <f>IF($E4954&lt;&gt;"",VLOOKUP($E4954,GEMWs!$E$14:$L$20,8,FALSE),"")</f>
        <v/>
      </c>
      <c r="N4954" s="17">
        <f t="shared" ca="1" si="346"/>
        <v>0</v>
      </c>
      <c r="O4954" s="17">
        <f t="shared" ca="1" si="347"/>
        <v>0</v>
      </c>
      <c r="P4954" s="17">
        <f t="shared" ca="1" si="344"/>
        <v>0</v>
      </c>
      <c r="Q4954" s="17">
        <f t="shared" ca="1" si="345"/>
        <v>0</v>
      </c>
    </row>
    <row r="4955" spans="1:17" x14ac:dyDescent="0.35">
      <c r="A4955" t="s">
        <v>1934</v>
      </c>
      <c r="B4955" t="s">
        <v>214</v>
      </c>
      <c r="C4955" t="s">
        <v>215</v>
      </c>
      <c r="D4955" t="s">
        <v>14</v>
      </c>
      <c r="E4955" t="s">
        <v>21</v>
      </c>
      <c r="F4955" t="s">
        <v>22</v>
      </c>
      <c r="G4955" t="s">
        <v>3040</v>
      </c>
      <c r="H4955">
        <v>10581.8</v>
      </c>
      <c r="I4955">
        <v>270</v>
      </c>
      <c r="J4955">
        <v>32</v>
      </c>
      <c r="K4955">
        <v>713</v>
      </c>
      <c r="L4955" s="17">
        <f>IF($E4955&lt;&gt;"",VLOOKUP($E4955,GEMWs!$E$14:$L$20,7,FALSE),"")</f>
        <v>37.754918937403332</v>
      </c>
      <c r="M4955" s="17">
        <f>IF($E4955&lt;&gt;"",VLOOKUP($E4955,GEMWs!$E$14:$L$20,8,FALSE),"")</f>
        <v>96.174593288388181</v>
      </c>
      <c r="N4955" s="17">
        <f t="shared" si="346"/>
        <v>32</v>
      </c>
      <c r="O4955" s="17">
        <f t="shared" si="347"/>
        <v>713</v>
      </c>
      <c r="P4955" s="17">
        <f t="shared" si="344"/>
        <v>14.841234221598876</v>
      </c>
      <c r="Q4955" s="17">
        <f t="shared" si="345"/>
        <v>330.68124999999998</v>
      </c>
    </row>
    <row r="4956" spans="1:17" x14ac:dyDescent="0.35">
      <c r="A4956" t="s">
        <v>1934</v>
      </c>
      <c r="B4956" t="s">
        <v>720</v>
      </c>
      <c r="D4956" t="s">
        <v>14</v>
      </c>
      <c r="E4956" t="s">
        <v>21</v>
      </c>
      <c r="G4956" t="s">
        <v>3040</v>
      </c>
      <c r="H4956">
        <v>0.4</v>
      </c>
      <c r="J4956">
        <v>0</v>
      </c>
      <c r="K4956">
        <v>0</v>
      </c>
      <c r="L4956" s="17">
        <f>IF($E4956&lt;&gt;"",VLOOKUP($E4956,GEMWs!$E$14:$L$20,7,FALSE),"")</f>
        <v>37.754918937403332</v>
      </c>
      <c r="M4956" s="17">
        <f>IF($E4956&lt;&gt;"",VLOOKUP($E4956,GEMWs!$E$14:$L$20,8,FALSE),"")</f>
        <v>96.174593288388181</v>
      </c>
      <c r="N4956" s="17">
        <f t="shared" ca="1" si="346"/>
        <v>37.754918937403332</v>
      </c>
      <c r="O4956" s="17">
        <f t="shared" ca="1" si="347"/>
        <v>96.174593288388181</v>
      </c>
      <c r="P4956" s="17">
        <f t="shared" ca="1" si="344"/>
        <v>4.159102589605594E-3</v>
      </c>
      <c r="Q4956" s="17">
        <f t="shared" ca="1" si="345"/>
        <v>1.0594645976149215E-2</v>
      </c>
    </row>
    <row r="4957" spans="1:17" x14ac:dyDescent="0.35">
      <c r="A4957" t="s">
        <v>1934</v>
      </c>
      <c r="B4957" t="s">
        <v>1968</v>
      </c>
      <c r="D4957" t="s">
        <v>22</v>
      </c>
      <c r="G4957" t="s">
        <v>3040</v>
      </c>
      <c r="H4957">
        <v>1234.5999999999999</v>
      </c>
      <c r="J4957">
        <v>0</v>
      </c>
      <c r="K4957">
        <v>0</v>
      </c>
      <c r="L4957" s="17" t="str">
        <f>IF($E4957&lt;&gt;"",VLOOKUP($E4957,GEMWs!$E$14:$L$20,7,FALSE),"")</f>
        <v/>
      </c>
      <c r="M4957" s="17" t="str">
        <f>IF($E4957&lt;&gt;"",VLOOKUP($E4957,GEMWs!$E$14:$L$20,8,FALSE),"")</f>
        <v/>
      </c>
      <c r="N4957" s="17">
        <f t="shared" ca="1" si="346"/>
        <v>0</v>
      </c>
      <c r="O4957" s="17">
        <f t="shared" ca="1" si="347"/>
        <v>0</v>
      </c>
      <c r="P4957" s="17">
        <f t="shared" ref="P4957:P5018" ca="1" si="348">IF(O4957&gt;0,$H4957/O4957,0)</f>
        <v>0</v>
      </c>
      <c r="Q4957" s="17">
        <f t="shared" ref="Q4957:Q5018" ca="1" si="349">IF(N4957&gt;0,$H4957/N4957,0)</f>
        <v>0</v>
      </c>
    </row>
    <row r="4958" spans="1:17" x14ac:dyDescent="0.35">
      <c r="A4958" t="s">
        <v>1934</v>
      </c>
      <c r="B4958" t="s">
        <v>404</v>
      </c>
      <c r="D4958" t="s">
        <v>14</v>
      </c>
      <c r="E4958" t="s">
        <v>21</v>
      </c>
      <c r="G4958" t="s">
        <v>3040</v>
      </c>
      <c r="H4958">
        <v>0.1</v>
      </c>
      <c r="J4958">
        <v>0</v>
      </c>
      <c r="K4958">
        <v>0</v>
      </c>
      <c r="L4958" s="17">
        <f>IF($E4958&lt;&gt;"",VLOOKUP($E4958,GEMWs!$E$14:$L$20,7,FALSE),"")</f>
        <v>37.754918937403332</v>
      </c>
      <c r="M4958" s="17">
        <f>IF($E4958&lt;&gt;"",VLOOKUP($E4958,GEMWs!$E$14:$L$20,8,FALSE),"")</f>
        <v>96.174593288388181</v>
      </c>
      <c r="N4958" s="17">
        <f t="shared" ca="1" si="346"/>
        <v>37.754918937403332</v>
      </c>
      <c r="O4958" s="17">
        <f t="shared" ca="1" si="347"/>
        <v>96.174593288388181</v>
      </c>
      <c r="P4958" s="17">
        <f t="shared" ca="1" si="348"/>
        <v>1.0397756474013985E-3</v>
      </c>
      <c r="Q4958" s="17">
        <f t="shared" ca="1" si="349"/>
        <v>2.6486614940373038E-3</v>
      </c>
    </row>
    <row r="4959" spans="1:17" x14ac:dyDescent="0.35">
      <c r="A4959" t="s">
        <v>1934</v>
      </c>
      <c r="B4959" t="s">
        <v>229</v>
      </c>
      <c r="D4959" t="s">
        <v>22</v>
      </c>
      <c r="G4959" t="s">
        <v>3040</v>
      </c>
      <c r="H4959">
        <v>5263.6</v>
      </c>
      <c r="J4959">
        <v>0</v>
      </c>
      <c r="K4959">
        <v>0</v>
      </c>
      <c r="L4959" s="17" t="str">
        <f>IF($E4959&lt;&gt;"",VLOOKUP($E4959,GEMWs!$E$14:$L$20,7,FALSE),"")</f>
        <v/>
      </c>
      <c r="M4959" s="17" t="str">
        <f>IF($E4959&lt;&gt;"",VLOOKUP($E4959,GEMWs!$E$14:$L$20,8,FALSE),"")</f>
        <v/>
      </c>
      <c r="N4959" s="17">
        <f t="shared" ca="1" si="346"/>
        <v>0</v>
      </c>
      <c r="O4959" s="17">
        <f t="shared" ca="1" si="347"/>
        <v>0</v>
      </c>
      <c r="P4959" s="17">
        <f t="shared" ca="1" si="348"/>
        <v>0</v>
      </c>
      <c r="Q4959" s="17">
        <f t="shared" ca="1" si="349"/>
        <v>0</v>
      </c>
    </row>
    <row r="4960" spans="1:17" x14ac:dyDescent="0.35">
      <c r="A4960" t="s">
        <v>1934</v>
      </c>
      <c r="B4960" t="s">
        <v>157</v>
      </c>
      <c r="D4960" t="s">
        <v>22</v>
      </c>
      <c r="G4960" t="s">
        <v>3040</v>
      </c>
      <c r="H4960">
        <v>25890.2</v>
      </c>
      <c r="J4960">
        <v>0</v>
      </c>
      <c r="K4960">
        <v>0</v>
      </c>
      <c r="L4960" s="17" t="str">
        <f>IF($E4960&lt;&gt;"",VLOOKUP($E4960,GEMWs!$E$14:$L$20,7,FALSE),"")</f>
        <v/>
      </c>
      <c r="M4960" s="17" t="str">
        <f>IF($E4960&lt;&gt;"",VLOOKUP($E4960,GEMWs!$E$14:$L$20,8,FALSE),"")</f>
        <v/>
      </c>
      <c r="N4960" s="17">
        <f t="shared" ca="1" si="346"/>
        <v>0</v>
      </c>
      <c r="O4960" s="17">
        <f t="shared" ca="1" si="347"/>
        <v>0</v>
      </c>
      <c r="P4960" s="17">
        <f t="shared" ca="1" si="348"/>
        <v>0</v>
      </c>
      <c r="Q4960" s="17">
        <f t="shared" ca="1" si="349"/>
        <v>0</v>
      </c>
    </row>
    <row r="4961" spans="1:17" x14ac:dyDescent="0.35">
      <c r="A4961" t="s">
        <v>1934</v>
      </c>
      <c r="B4961" t="s">
        <v>103</v>
      </c>
      <c r="D4961" t="s">
        <v>14</v>
      </c>
      <c r="E4961" t="s">
        <v>15</v>
      </c>
      <c r="G4961" t="s">
        <v>3040</v>
      </c>
      <c r="H4961">
        <v>216283.9</v>
      </c>
      <c r="J4961">
        <v>0</v>
      </c>
      <c r="K4961">
        <v>0</v>
      </c>
      <c r="L4961" s="17">
        <f>IF($E4961&lt;&gt;"",VLOOKUP($E4961,GEMWs!$E$14:$L$20,7,FALSE),"")</f>
        <v>37.892086284381016</v>
      </c>
      <c r="M4961" s="17">
        <f>IF($E4961&lt;&gt;"",VLOOKUP($E4961,GEMWs!$E$14:$L$20,8,FALSE),"")</f>
        <v>96.522753888300599</v>
      </c>
      <c r="N4961" s="17">
        <f t="shared" ca="1" si="346"/>
        <v>37.892086284381016</v>
      </c>
      <c r="O4961" s="17">
        <f t="shared" ca="1" si="347"/>
        <v>96.522753888300599</v>
      </c>
      <c r="P4961" s="17">
        <f t="shared" ca="1" si="348"/>
        <v>2240.7555865044119</v>
      </c>
      <c r="Q4961" s="17">
        <f t="shared" ca="1" si="349"/>
        <v>5707.891045554582</v>
      </c>
    </row>
    <row r="4962" spans="1:17" x14ac:dyDescent="0.35">
      <c r="A4962" t="s">
        <v>1934</v>
      </c>
      <c r="B4962" t="s">
        <v>1943</v>
      </c>
      <c r="C4962" t="s">
        <v>1944</v>
      </c>
      <c r="D4962" t="s">
        <v>14</v>
      </c>
      <c r="E4962" t="s">
        <v>21</v>
      </c>
      <c r="F4962" t="s">
        <v>22</v>
      </c>
      <c r="G4962" t="s">
        <v>3040</v>
      </c>
      <c r="H4962">
        <v>1243.8</v>
      </c>
      <c r="I4962">
        <v>357</v>
      </c>
      <c r="J4962">
        <v>2000</v>
      </c>
      <c r="K4962">
        <v>2000</v>
      </c>
      <c r="L4962" s="17">
        <f>IF($E4962&lt;&gt;"",VLOOKUP($E4962,GEMWs!$E$14:$L$20,7,FALSE),"")</f>
        <v>37.754918937403332</v>
      </c>
      <c r="M4962" s="17">
        <f>IF($E4962&lt;&gt;"",VLOOKUP($E4962,GEMWs!$E$14:$L$20,8,FALSE),"")</f>
        <v>96.174593288388181</v>
      </c>
      <c r="N4962" s="17">
        <f t="shared" si="346"/>
        <v>2000</v>
      </c>
      <c r="O4962" s="17">
        <f t="shared" si="347"/>
        <v>2000</v>
      </c>
      <c r="P4962" s="17">
        <f t="shared" si="348"/>
        <v>0.62190000000000001</v>
      </c>
      <c r="Q4962" s="17">
        <f t="shared" si="349"/>
        <v>0.62190000000000001</v>
      </c>
    </row>
    <row r="4963" spans="1:17" x14ac:dyDescent="0.35">
      <c r="A4963" t="s">
        <v>1934</v>
      </c>
      <c r="B4963" t="s">
        <v>472</v>
      </c>
      <c r="D4963" t="s">
        <v>14</v>
      </c>
      <c r="E4963" t="s">
        <v>21</v>
      </c>
      <c r="G4963" t="s">
        <v>3040</v>
      </c>
      <c r="H4963">
        <v>120.6</v>
      </c>
      <c r="J4963">
        <v>0</v>
      </c>
      <c r="K4963">
        <v>0</v>
      </c>
      <c r="L4963" s="17">
        <f>IF($E4963&lt;&gt;"",VLOOKUP($E4963,GEMWs!$E$14:$L$20,7,FALSE),"")</f>
        <v>37.754918937403332</v>
      </c>
      <c r="M4963" s="17">
        <f>IF($E4963&lt;&gt;"",VLOOKUP($E4963,GEMWs!$E$14:$L$20,8,FALSE),"")</f>
        <v>96.174593288388181</v>
      </c>
      <c r="N4963" s="17">
        <f t="shared" ca="1" si="346"/>
        <v>37.754918937403332</v>
      </c>
      <c r="O4963" s="17">
        <f t="shared" ca="1" si="347"/>
        <v>96.174593288388181</v>
      </c>
      <c r="P4963" s="17">
        <f t="shared" ca="1" si="348"/>
        <v>1.2539694307660862</v>
      </c>
      <c r="Q4963" s="17">
        <f t="shared" ca="1" si="349"/>
        <v>3.1942857618089882</v>
      </c>
    </row>
    <row r="4964" spans="1:17" x14ac:dyDescent="0.35">
      <c r="A4964" t="s">
        <v>1934</v>
      </c>
      <c r="B4964" t="s">
        <v>3007</v>
      </c>
      <c r="C4964" t="s">
        <v>158</v>
      </c>
      <c r="D4964" t="s">
        <v>22</v>
      </c>
      <c r="G4964" t="s">
        <v>3040</v>
      </c>
      <c r="H4964">
        <v>2.83</v>
      </c>
      <c r="J4964">
        <v>0</v>
      </c>
      <c r="K4964">
        <v>0</v>
      </c>
      <c r="L4964" s="17" t="str">
        <f>IF($E4964&lt;&gt;"",VLOOKUP($E4964,GEMWs!$E$14:$L$20,7,FALSE),"")</f>
        <v/>
      </c>
      <c r="M4964" s="17" t="str">
        <f>IF($E4964&lt;&gt;"",VLOOKUP($E4964,GEMWs!$E$14:$L$20,8,FALSE),"")</f>
        <v/>
      </c>
      <c r="N4964" s="17">
        <f t="shared" ca="1" si="346"/>
        <v>0</v>
      </c>
      <c r="O4964" s="17">
        <f t="shared" ca="1" si="347"/>
        <v>0</v>
      </c>
      <c r="P4964" s="17">
        <f t="shared" ca="1" si="348"/>
        <v>0</v>
      </c>
      <c r="Q4964" s="17">
        <f t="shared" ca="1" si="349"/>
        <v>0</v>
      </c>
    </row>
    <row r="4965" spans="1:17" x14ac:dyDescent="0.35">
      <c r="A4965" t="s">
        <v>1934</v>
      </c>
      <c r="B4965" t="s">
        <v>236</v>
      </c>
      <c r="D4965" t="s">
        <v>22</v>
      </c>
      <c r="G4965" t="s">
        <v>3040</v>
      </c>
      <c r="H4965">
        <v>16943.8</v>
      </c>
      <c r="J4965">
        <v>0</v>
      </c>
      <c r="K4965">
        <v>0</v>
      </c>
      <c r="L4965" s="17" t="str">
        <f>IF($E4965&lt;&gt;"",VLOOKUP($E4965,GEMWs!$E$14:$L$20,7,FALSE),"")</f>
        <v/>
      </c>
      <c r="M4965" s="17" t="str">
        <f>IF($E4965&lt;&gt;"",VLOOKUP($E4965,GEMWs!$E$14:$L$20,8,FALSE),"")</f>
        <v/>
      </c>
      <c r="N4965" s="17">
        <f t="shared" ca="1" si="346"/>
        <v>0</v>
      </c>
      <c r="O4965" s="17">
        <f t="shared" ca="1" si="347"/>
        <v>0</v>
      </c>
      <c r="P4965" s="17">
        <f t="shared" ca="1" si="348"/>
        <v>0</v>
      </c>
      <c r="Q4965" s="17">
        <f t="shared" ca="1" si="349"/>
        <v>0</v>
      </c>
    </row>
    <row r="4966" spans="1:17" x14ac:dyDescent="0.35">
      <c r="A4966" t="s">
        <v>1934</v>
      </c>
      <c r="B4966" t="s">
        <v>1969</v>
      </c>
      <c r="D4966" t="s">
        <v>22</v>
      </c>
      <c r="G4966" t="s">
        <v>3040</v>
      </c>
      <c r="H4966">
        <v>13789.2</v>
      </c>
      <c r="J4966">
        <v>0</v>
      </c>
      <c r="K4966">
        <v>0</v>
      </c>
      <c r="L4966" s="17" t="str">
        <f>IF($E4966&lt;&gt;"",VLOOKUP($E4966,GEMWs!$E$14:$L$20,7,FALSE),"")</f>
        <v/>
      </c>
      <c r="M4966" s="17" t="str">
        <f>IF($E4966&lt;&gt;"",VLOOKUP($E4966,GEMWs!$E$14:$L$20,8,FALSE),"")</f>
        <v/>
      </c>
      <c r="N4966" s="17">
        <f t="shared" ca="1" si="346"/>
        <v>0</v>
      </c>
      <c r="O4966" s="17">
        <f t="shared" ca="1" si="347"/>
        <v>0</v>
      </c>
      <c r="P4966" s="17">
        <f t="shared" ca="1" si="348"/>
        <v>0</v>
      </c>
      <c r="Q4966" s="17">
        <f t="shared" ca="1" si="349"/>
        <v>0</v>
      </c>
    </row>
    <row r="4967" spans="1:17" x14ac:dyDescent="0.35">
      <c r="A4967" t="s">
        <v>1934</v>
      </c>
      <c r="B4967" t="s">
        <v>2978</v>
      </c>
      <c r="C4967" t="s">
        <v>158</v>
      </c>
      <c r="D4967" t="s">
        <v>22</v>
      </c>
      <c r="G4967" t="s">
        <v>3040</v>
      </c>
      <c r="H4967">
        <v>39554.199999999997</v>
      </c>
      <c r="J4967">
        <v>0</v>
      </c>
      <c r="K4967">
        <v>0</v>
      </c>
      <c r="L4967" s="17" t="str">
        <f>IF($E4967&lt;&gt;"",VLOOKUP($E4967,GEMWs!$E$14:$L$20,7,FALSE),"")</f>
        <v/>
      </c>
      <c r="M4967" s="17" t="str">
        <f>IF($E4967&lt;&gt;"",VLOOKUP($E4967,GEMWs!$E$14:$L$20,8,FALSE),"")</f>
        <v/>
      </c>
      <c r="N4967" s="17">
        <f t="shared" ca="1" si="346"/>
        <v>0</v>
      </c>
      <c r="O4967" s="17">
        <f t="shared" ca="1" si="347"/>
        <v>0</v>
      </c>
      <c r="P4967" s="17">
        <f t="shared" ca="1" si="348"/>
        <v>0</v>
      </c>
      <c r="Q4967" s="17">
        <f t="shared" ca="1" si="349"/>
        <v>0</v>
      </c>
    </row>
    <row r="4968" spans="1:17" x14ac:dyDescent="0.35">
      <c r="A4968" t="s">
        <v>1934</v>
      </c>
      <c r="B4968" t="s">
        <v>1945</v>
      </c>
      <c r="C4968" t="s">
        <v>1946</v>
      </c>
      <c r="D4968" t="s">
        <v>14</v>
      </c>
      <c r="E4968" t="s">
        <v>21</v>
      </c>
      <c r="F4968" t="s">
        <v>22</v>
      </c>
      <c r="G4968" t="s">
        <v>3040</v>
      </c>
      <c r="H4968">
        <v>75987.600000000006</v>
      </c>
      <c r="I4968">
        <v>284</v>
      </c>
      <c r="J4968">
        <v>1295.269217</v>
      </c>
      <c r="K4968">
        <v>1295.269217</v>
      </c>
      <c r="L4968" s="17">
        <f>IF($E4968&lt;&gt;"",VLOOKUP($E4968,GEMWs!$E$14:$L$20,7,FALSE),"")</f>
        <v>37.754918937403332</v>
      </c>
      <c r="M4968" s="17">
        <f>IF($E4968&lt;&gt;"",VLOOKUP($E4968,GEMWs!$E$14:$L$20,8,FALSE),"")</f>
        <v>96.174593288388181</v>
      </c>
      <c r="N4968" s="17">
        <f t="shared" si="346"/>
        <v>1295.269217</v>
      </c>
      <c r="O4968" s="17">
        <f t="shared" si="347"/>
        <v>1295.269217</v>
      </c>
      <c r="P4968" s="17">
        <f t="shared" si="348"/>
        <v>58.66548745441235</v>
      </c>
      <c r="Q4968" s="17">
        <f t="shared" si="349"/>
        <v>58.66548745441235</v>
      </c>
    </row>
    <row r="4969" spans="1:17" x14ac:dyDescent="0.35">
      <c r="A4969" t="s">
        <v>1934</v>
      </c>
      <c r="B4969" t="s">
        <v>190</v>
      </c>
      <c r="C4969" t="s">
        <v>191</v>
      </c>
      <c r="D4969" t="s">
        <v>14</v>
      </c>
      <c r="E4969" t="s">
        <v>21</v>
      </c>
      <c r="F4969" t="s">
        <v>22</v>
      </c>
      <c r="G4969" t="s">
        <v>3040</v>
      </c>
      <c r="H4969">
        <v>11373.1</v>
      </c>
      <c r="I4969">
        <v>286</v>
      </c>
      <c r="J4969">
        <v>38000</v>
      </c>
      <c r="K4969">
        <v>99300</v>
      </c>
      <c r="L4969" s="17">
        <f>IF($E4969&lt;&gt;"",VLOOKUP($E4969,GEMWs!$E$14:$L$20,7,FALSE),"")</f>
        <v>37.754918937403332</v>
      </c>
      <c r="M4969" s="17">
        <f>IF($E4969&lt;&gt;"",VLOOKUP($E4969,GEMWs!$E$14:$L$20,8,FALSE),"")</f>
        <v>96.174593288388181</v>
      </c>
      <c r="N4969" s="17">
        <f t="shared" si="346"/>
        <v>38000</v>
      </c>
      <c r="O4969" s="17">
        <f t="shared" si="347"/>
        <v>99300</v>
      </c>
      <c r="P4969" s="17">
        <f t="shared" si="348"/>
        <v>0.11453272910372608</v>
      </c>
      <c r="Q4969" s="17">
        <f t="shared" si="349"/>
        <v>0.29929210526315791</v>
      </c>
    </row>
    <row r="4970" spans="1:17" x14ac:dyDescent="0.35">
      <c r="A4970" t="s">
        <v>1934</v>
      </c>
      <c r="B4970" t="s">
        <v>714</v>
      </c>
      <c r="C4970" t="s">
        <v>715</v>
      </c>
      <c r="D4970" t="s">
        <v>14</v>
      </c>
      <c r="E4970" t="s">
        <v>21</v>
      </c>
      <c r="F4970" t="s">
        <v>22</v>
      </c>
      <c r="G4970" t="s">
        <v>3040</v>
      </c>
      <c r="H4970">
        <v>467742.6</v>
      </c>
      <c r="I4970">
        <v>215</v>
      </c>
      <c r="J4970">
        <v>100</v>
      </c>
      <c r="K4970">
        <v>750</v>
      </c>
      <c r="L4970" s="17">
        <f>IF($E4970&lt;&gt;"",VLOOKUP($E4970,GEMWs!$E$14:$L$20,7,FALSE),"")</f>
        <v>37.754918937403332</v>
      </c>
      <c r="M4970" s="17">
        <f>IF($E4970&lt;&gt;"",VLOOKUP($E4970,GEMWs!$E$14:$L$20,8,FALSE),"")</f>
        <v>96.174593288388181</v>
      </c>
      <c r="N4970" s="17">
        <f t="shared" si="346"/>
        <v>100</v>
      </c>
      <c r="O4970" s="17">
        <f t="shared" si="347"/>
        <v>750</v>
      </c>
      <c r="P4970" s="17">
        <f t="shared" si="348"/>
        <v>623.65679999999998</v>
      </c>
      <c r="Q4970" s="17">
        <f t="shared" si="349"/>
        <v>4677.4259999999995</v>
      </c>
    </row>
    <row r="4971" spans="1:17" x14ac:dyDescent="0.35">
      <c r="A4971" t="s">
        <v>1934</v>
      </c>
      <c r="B4971" t="s">
        <v>1076</v>
      </c>
      <c r="C4971" t="s">
        <v>1077</v>
      </c>
      <c r="D4971" t="s">
        <v>14</v>
      </c>
      <c r="E4971" t="s">
        <v>21</v>
      </c>
      <c r="F4971" t="s">
        <v>22</v>
      </c>
      <c r="G4971" t="s">
        <v>3040</v>
      </c>
      <c r="H4971">
        <v>49969.9</v>
      </c>
      <c r="I4971">
        <v>287</v>
      </c>
      <c r="J4971">
        <v>2273</v>
      </c>
      <c r="K4971">
        <v>4545</v>
      </c>
      <c r="L4971" s="17">
        <f>IF($E4971&lt;&gt;"",VLOOKUP($E4971,GEMWs!$E$14:$L$20,7,FALSE),"")</f>
        <v>37.754918937403332</v>
      </c>
      <c r="M4971" s="17">
        <f>IF($E4971&lt;&gt;"",VLOOKUP($E4971,GEMWs!$E$14:$L$20,8,FALSE),"")</f>
        <v>96.174593288388181</v>
      </c>
      <c r="N4971" s="17">
        <f t="shared" si="346"/>
        <v>2273</v>
      </c>
      <c r="O4971" s="17">
        <f t="shared" si="347"/>
        <v>4545</v>
      </c>
      <c r="P4971" s="17">
        <f t="shared" si="348"/>
        <v>10.994477447744774</v>
      </c>
      <c r="Q4971" s="17">
        <f t="shared" si="349"/>
        <v>21.984117905851299</v>
      </c>
    </row>
    <row r="4972" spans="1:17" x14ac:dyDescent="0.35">
      <c r="A4972" t="s">
        <v>1934</v>
      </c>
      <c r="B4972" t="s">
        <v>1080</v>
      </c>
      <c r="C4972" t="s">
        <v>1081</v>
      </c>
      <c r="D4972" t="s">
        <v>14</v>
      </c>
      <c r="E4972" t="s">
        <v>21</v>
      </c>
      <c r="F4972" t="s">
        <v>22</v>
      </c>
      <c r="G4972" t="s">
        <v>3040</v>
      </c>
      <c r="H4972">
        <v>4605.5</v>
      </c>
      <c r="I4972">
        <v>289</v>
      </c>
      <c r="J4972">
        <v>64</v>
      </c>
      <c r="K4972">
        <v>400</v>
      </c>
      <c r="L4972" s="17">
        <f>IF($E4972&lt;&gt;"",VLOOKUP($E4972,GEMWs!$E$14:$L$20,7,FALSE),"")</f>
        <v>37.754918937403332</v>
      </c>
      <c r="M4972" s="17">
        <f>IF($E4972&lt;&gt;"",VLOOKUP($E4972,GEMWs!$E$14:$L$20,8,FALSE),"")</f>
        <v>96.174593288388181</v>
      </c>
      <c r="N4972" s="17">
        <f t="shared" si="346"/>
        <v>64</v>
      </c>
      <c r="O4972" s="17">
        <f t="shared" si="347"/>
        <v>400</v>
      </c>
      <c r="P4972" s="17">
        <f t="shared" si="348"/>
        <v>11.51375</v>
      </c>
      <c r="Q4972" s="17">
        <f t="shared" si="349"/>
        <v>71.9609375</v>
      </c>
    </row>
    <row r="4973" spans="1:17" x14ac:dyDescent="0.35">
      <c r="A4973" t="s">
        <v>1934</v>
      </c>
      <c r="B4973" t="s">
        <v>1082</v>
      </c>
      <c r="C4973" t="s">
        <v>1083</v>
      </c>
      <c r="D4973" t="s">
        <v>14</v>
      </c>
      <c r="E4973" t="s">
        <v>21</v>
      </c>
      <c r="F4973" t="s">
        <v>22</v>
      </c>
      <c r="G4973" t="s">
        <v>3040</v>
      </c>
      <c r="H4973">
        <v>0.1</v>
      </c>
      <c r="I4973">
        <v>383</v>
      </c>
      <c r="J4973">
        <v>1400</v>
      </c>
      <c r="K4973">
        <v>1400</v>
      </c>
      <c r="L4973" s="17">
        <f>IF($E4973&lt;&gt;"",VLOOKUP($E4973,GEMWs!$E$14:$L$20,7,FALSE),"")</f>
        <v>37.754918937403332</v>
      </c>
      <c r="M4973" s="17">
        <f>IF($E4973&lt;&gt;"",VLOOKUP($E4973,GEMWs!$E$14:$L$20,8,FALSE),"")</f>
        <v>96.174593288388181</v>
      </c>
      <c r="N4973" s="17">
        <f t="shared" si="346"/>
        <v>1400</v>
      </c>
      <c r="O4973" s="17">
        <f t="shared" si="347"/>
        <v>1400</v>
      </c>
      <c r="P4973" s="17">
        <f t="shared" si="348"/>
        <v>7.1428571428571434E-5</v>
      </c>
      <c r="Q4973" s="17">
        <f t="shared" si="349"/>
        <v>7.1428571428571434E-5</v>
      </c>
    </row>
    <row r="4974" spans="1:17" x14ac:dyDescent="0.35">
      <c r="A4974" t="s">
        <v>1934</v>
      </c>
      <c r="B4974" t="s">
        <v>1250</v>
      </c>
      <c r="C4974" t="s">
        <v>1251</v>
      </c>
      <c r="D4974" t="s">
        <v>14</v>
      </c>
      <c r="E4974" t="s">
        <v>21</v>
      </c>
      <c r="F4974" t="s">
        <v>22</v>
      </c>
      <c r="G4974" t="s">
        <v>3040</v>
      </c>
      <c r="H4974">
        <v>41502.800000000003</v>
      </c>
      <c r="I4974">
        <v>455</v>
      </c>
      <c r="J4974">
        <v>45.715561999999998</v>
      </c>
      <c r="K4974">
        <v>45.715561999999998</v>
      </c>
      <c r="L4974" s="17">
        <f>IF($E4974&lt;&gt;"",VLOOKUP($E4974,GEMWs!$E$14:$L$20,7,FALSE),"")</f>
        <v>37.754918937403332</v>
      </c>
      <c r="M4974" s="17">
        <f>IF($E4974&lt;&gt;"",VLOOKUP($E4974,GEMWs!$E$14:$L$20,8,FALSE),"")</f>
        <v>96.174593288388181</v>
      </c>
      <c r="N4974" s="17">
        <f t="shared" si="346"/>
        <v>45.715561999999998</v>
      </c>
      <c r="O4974" s="17">
        <f t="shared" si="347"/>
        <v>45.715561999999998</v>
      </c>
      <c r="P4974" s="17">
        <f t="shared" si="348"/>
        <v>907.84840400737073</v>
      </c>
      <c r="Q4974" s="17">
        <f t="shared" si="349"/>
        <v>907.84840400737073</v>
      </c>
    </row>
    <row r="4975" spans="1:17" x14ac:dyDescent="0.35">
      <c r="A4975" t="s">
        <v>1934</v>
      </c>
      <c r="B4975" t="s">
        <v>1254</v>
      </c>
      <c r="C4975" t="s">
        <v>1255</v>
      </c>
      <c r="D4975" t="s">
        <v>14</v>
      </c>
      <c r="E4975" t="s">
        <v>21</v>
      </c>
      <c r="F4975" t="s">
        <v>22</v>
      </c>
      <c r="G4975" t="s">
        <v>3040</v>
      </c>
      <c r="H4975">
        <v>221494.6</v>
      </c>
      <c r="I4975">
        <v>292</v>
      </c>
      <c r="J4975">
        <v>82.585008000000002</v>
      </c>
      <c r="K4975">
        <v>82.585008000000002</v>
      </c>
      <c r="L4975" s="17">
        <f>IF($E4975&lt;&gt;"",VLOOKUP($E4975,GEMWs!$E$14:$L$20,7,FALSE),"")</f>
        <v>37.754918937403332</v>
      </c>
      <c r="M4975" s="17">
        <f>IF($E4975&lt;&gt;"",VLOOKUP($E4975,GEMWs!$E$14:$L$20,8,FALSE),"")</f>
        <v>96.174593288388181</v>
      </c>
      <c r="N4975" s="17">
        <f t="shared" si="346"/>
        <v>82.585008000000002</v>
      </c>
      <c r="O4975" s="17">
        <f t="shared" si="347"/>
        <v>82.585008000000002</v>
      </c>
      <c r="P4975" s="17">
        <f t="shared" si="348"/>
        <v>2682.0194774334827</v>
      </c>
      <c r="Q4975" s="17">
        <f t="shared" si="349"/>
        <v>2682.0194774334827</v>
      </c>
    </row>
    <row r="4976" spans="1:17" x14ac:dyDescent="0.35">
      <c r="A4976" t="s">
        <v>1934</v>
      </c>
      <c r="B4976" t="s">
        <v>285</v>
      </c>
      <c r="C4976" t="s">
        <v>286</v>
      </c>
      <c r="D4976" t="s">
        <v>14</v>
      </c>
      <c r="E4976" t="s">
        <v>21</v>
      </c>
      <c r="F4976" t="s">
        <v>22</v>
      </c>
      <c r="G4976" t="s">
        <v>3040</v>
      </c>
      <c r="H4976">
        <v>699.7</v>
      </c>
      <c r="I4976">
        <v>294</v>
      </c>
      <c r="J4976">
        <v>993.42307900000003</v>
      </c>
      <c r="K4976">
        <v>2102.9131750000001</v>
      </c>
      <c r="L4976" s="17">
        <f>IF($E4976&lt;&gt;"",VLOOKUP($E4976,GEMWs!$E$14:$L$20,7,FALSE),"")</f>
        <v>37.754918937403332</v>
      </c>
      <c r="M4976" s="17">
        <f>IF($E4976&lt;&gt;"",VLOOKUP($E4976,GEMWs!$E$14:$L$20,8,FALSE),"")</f>
        <v>96.174593288388181</v>
      </c>
      <c r="N4976" s="17">
        <f t="shared" si="346"/>
        <v>993.42307900000003</v>
      </c>
      <c r="O4976" s="17">
        <f t="shared" si="347"/>
        <v>2102.9131750000001</v>
      </c>
      <c r="P4976" s="17">
        <f t="shared" si="348"/>
        <v>0.33272890593783072</v>
      </c>
      <c r="Q4976" s="17">
        <f t="shared" si="349"/>
        <v>0.70433233814572982</v>
      </c>
    </row>
    <row r="4977" spans="1:17" x14ac:dyDescent="0.35">
      <c r="A4977" t="s">
        <v>1934</v>
      </c>
      <c r="B4977" t="s">
        <v>341</v>
      </c>
      <c r="D4977" t="s">
        <v>22</v>
      </c>
      <c r="G4977" t="s">
        <v>3040</v>
      </c>
      <c r="H4977">
        <v>0.3</v>
      </c>
      <c r="J4977">
        <v>0</v>
      </c>
      <c r="K4977">
        <v>0</v>
      </c>
      <c r="L4977" s="17" t="str">
        <f>IF($E4977&lt;&gt;"",VLOOKUP($E4977,GEMWs!$E$14:$L$20,7,FALSE),"")</f>
        <v/>
      </c>
      <c r="M4977" s="17" t="str">
        <f>IF($E4977&lt;&gt;"",VLOOKUP($E4977,GEMWs!$E$14:$L$20,8,FALSE),"")</f>
        <v/>
      </c>
      <c r="N4977" s="17">
        <f t="shared" ca="1" si="346"/>
        <v>0</v>
      </c>
      <c r="O4977" s="17">
        <f t="shared" ca="1" si="347"/>
        <v>0</v>
      </c>
      <c r="P4977" s="17">
        <f t="shared" ca="1" si="348"/>
        <v>0</v>
      </c>
      <c r="Q4977" s="17">
        <f t="shared" ca="1" si="349"/>
        <v>0</v>
      </c>
    </row>
    <row r="4978" spans="1:17" x14ac:dyDescent="0.35">
      <c r="A4978" t="s">
        <v>1934</v>
      </c>
      <c r="B4978" t="s">
        <v>287</v>
      </c>
      <c r="C4978" t="s">
        <v>288</v>
      </c>
      <c r="D4978" t="s">
        <v>14</v>
      </c>
      <c r="E4978" t="s">
        <v>21</v>
      </c>
      <c r="F4978" t="s">
        <v>22</v>
      </c>
      <c r="G4978" t="s">
        <v>3040</v>
      </c>
      <c r="H4978">
        <v>158.5</v>
      </c>
      <c r="I4978">
        <v>295</v>
      </c>
      <c r="J4978">
        <v>9000</v>
      </c>
      <c r="K4978">
        <v>10000</v>
      </c>
      <c r="L4978" s="17">
        <f>IF($E4978&lt;&gt;"",VLOOKUP($E4978,GEMWs!$E$14:$L$20,7,FALSE),"")</f>
        <v>37.754918937403332</v>
      </c>
      <c r="M4978" s="17">
        <f>IF($E4978&lt;&gt;"",VLOOKUP($E4978,GEMWs!$E$14:$L$20,8,FALSE),"")</f>
        <v>96.174593288388181</v>
      </c>
      <c r="N4978" s="17">
        <f t="shared" si="346"/>
        <v>9000</v>
      </c>
      <c r="O4978" s="17">
        <f t="shared" si="347"/>
        <v>10000</v>
      </c>
      <c r="P4978" s="17">
        <f t="shared" si="348"/>
        <v>1.585E-2</v>
      </c>
      <c r="Q4978" s="17">
        <f t="shared" si="349"/>
        <v>1.7611111111111112E-2</v>
      </c>
    </row>
    <row r="4979" spans="1:17" x14ac:dyDescent="0.35">
      <c r="A4979" t="s">
        <v>1934</v>
      </c>
      <c r="B4979" t="s">
        <v>289</v>
      </c>
      <c r="C4979" t="s">
        <v>290</v>
      </c>
      <c r="D4979" t="s">
        <v>14</v>
      </c>
      <c r="E4979" t="s">
        <v>21</v>
      </c>
      <c r="F4979" t="s">
        <v>22</v>
      </c>
      <c r="G4979" t="s">
        <v>3040</v>
      </c>
      <c r="H4979">
        <v>0.3</v>
      </c>
      <c r="I4979">
        <v>375</v>
      </c>
      <c r="J4979">
        <v>5000</v>
      </c>
      <c r="K4979">
        <v>20000</v>
      </c>
      <c r="L4979" s="17">
        <f>IF($E4979&lt;&gt;"",VLOOKUP($E4979,GEMWs!$E$14:$L$20,7,FALSE),"")</f>
        <v>37.754918937403332</v>
      </c>
      <c r="M4979" s="17">
        <f>IF($E4979&lt;&gt;"",VLOOKUP($E4979,GEMWs!$E$14:$L$20,8,FALSE),"")</f>
        <v>96.174593288388181</v>
      </c>
      <c r="N4979" s="17">
        <f t="shared" si="346"/>
        <v>5000</v>
      </c>
      <c r="O4979" s="17">
        <f t="shared" si="347"/>
        <v>20000</v>
      </c>
      <c r="P4979" s="17">
        <f t="shared" si="348"/>
        <v>1.4999999999999999E-5</v>
      </c>
      <c r="Q4979" s="17">
        <f t="shared" si="349"/>
        <v>5.9999999999999995E-5</v>
      </c>
    </row>
    <row r="4980" spans="1:17" x14ac:dyDescent="0.35">
      <c r="A4980" t="s">
        <v>1934</v>
      </c>
      <c r="B4980" t="s">
        <v>1084</v>
      </c>
      <c r="C4980" t="s">
        <v>1085</v>
      </c>
      <c r="D4980" t="s">
        <v>14</v>
      </c>
      <c r="E4980" t="s">
        <v>21</v>
      </c>
      <c r="F4980" t="s">
        <v>22</v>
      </c>
      <c r="G4980" t="s">
        <v>3040</v>
      </c>
      <c r="H4980">
        <v>10367.299999999999</v>
      </c>
      <c r="I4980">
        <v>296</v>
      </c>
      <c r="J4980">
        <v>1364</v>
      </c>
      <c r="K4980">
        <v>2273</v>
      </c>
      <c r="L4980" s="17">
        <f>IF($E4980&lt;&gt;"",VLOOKUP($E4980,GEMWs!$E$14:$L$20,7,FALSE),"")</f>
        <v>37.754918937403332</v>
      </c>
      <c r="M4980" s="17">
        <f>IF($E4980&lt;&gt;"",VLOOKUP($E4980,GEMWs!$E$14:$L$20,8,FALSE),"")</f>
        <v>96.174593288388181</v>
      </c>
      <c r="N4980" s="17">
        <f t="shared" si="346"/>
        <v>1364</v>
      </c>
      <c r="O4980" s="17">
        <f t="shared" si="347"/>
        <v>2273</v>
      </c>
      <c r="P4980" s="17">
        <f t="shared" si="348"/>
        <v>4.5610646722393309</v>
      </c>
      <c r="Q4980" s="17">
        <f t="shared" si="349"/>
        <v>7.6006598240469199</v>
      </c>
    </row>
    <row r="4981" spans="1:17" x14ac:dyDescent="0.35">
      <c r="A4981" t="s">
        <v>1934</v>
      </c>
      <c r="B4981" t="s">
        <v>2976</v>
      </c>
      <c r="D4981" t="s">
        <v>14</v>
      </c>
      <c r="E4981" t="s">
        <v>21</v>
      </c>
      <c r="G4981" t="s">
        <v>3040</v>
      </c>
      <c r="H4981">
        <v>10121.1</v>
      </c>
      <c r="J4981">
        <v>0</v>
      </c>
      <c r="K4981">
        <v>0</v>
      </c>
      <c r="L4981" s="17">
        <f>IF($E4981&lt;&gt;"",VLOOKUP($E4981,GEMWs!$E$14:$L$20,7,FALSE),"")</f>
        <v>37.754918937403332</v>
      </c>
      <c r="M4981" s="17">
        <f>IF($E4981&lt;&gt;"",VLOOKUP($E4981,GEMWs!$E$14:$L$20,8,FALSE),"")</f>
        <v>96.174593288388181</v>
      </c>
      <c r="N4981" s="17">
        <f t="shared" ca="1" si="346"/>
        <v>37.754918937403332</v>
      </c>
      <c r="O4981" s="17">
        <f t="shared" ca="1" si="347"/>
        <v>96.174593288388181</v>
      </c>
      <c r="P4981" s="17">
        <f t="shared" ca="1" si="348"/>
        <v>105.23673304914293</v>
      </c>
      <c r="Q4981" s="17">
        <f t="shared" ca="1" si="349"/>
        <v>268.07367847300958</v>
      </c>
    </row>
    <row r="4982" spans="1:17" x14ac:dyDescent="0.35">
      <c r="A4982" t="s">
        <v>1934</v>
      </c>
      <c r="B4982" t="s">
        <v>528</v>
      </c>
      <c r="D4982" t="s">
        <v>14</v>
      </c>
      <c r="E4982" t="s">
        <v>21</v>
      </c>
      <c r="G4982" t="s">
        <v>3040</v>
      </c>
      <c r="H4982">
        <v>5104</v>
      </c>
      <c r="J4982">
        <v>0</v>
      </c>
      <c r="K4982">
        <v>0</v>
      </c>
      <c r="L4982" s="17">
        <f>IF($E4982&lt;&gt;"",VLOOKUP($E4982,GEMWs!$E$14:$L$20,7,FALSE),"")</f>
        <v>37.754918937403332</v>
      </c>
      <c r="M4982" s="17">
        <f>IF($E4982&lt;&gt;"",VLOOKUP($E4982,GEMWs!$E$14:$L$20,8,FALSE),"")</f>
        <v>96.174593288388181</v>
      </c>
      <c r="N4982" s="17">
        <f t="shared" ca="1" si="346"/>
        <v>37.754918937403332</v>
      </c>
      <c r="O4982" s="17">
        <f t="shared" ca="1" si="347"/>
        <v>96.174593288388181</v>
      </c>
      <c r="P4982" s="17">
        <f t="shared" ca="1" si="348"/>
        <v>53.070149043367373</v>
      </c>
      <c r="Q4982" s="17">
        <f t="shared" ca="1" si="349"/>
        <v>135.18768265566399</v>
      </c>
    </row>
    <row r="4983" spans="1:17" x14ac:dyDescent="0.35">
      <c r="A4983" t="s">
        <v>1934</v>
      </c>
      <c r="B4983" t="s">
        <v>2975</v>
      </c>
      <c r="D4983" t="s">
        <v>14</v>
      </c>
      <c r="E4983" t="s">
        <v>18</v>
      </c>
      <c r="G4983" t="s">
        <v>3040</v>
      </c>
      <c r="H4983">
        <v>0.3</v>
      </c>
      <c r="J4983">
        <v>0</v>
      </c>
      <c r="K4983">
        <v>0</v>
      </c>
      <c r="L4983" s="17">
        <f>IF($E4983&lt;&gt;"",VLOOKUP($E4983,GEMWs!$E$14:$L$20,7,FALSE),"")</f>
        <v>5950.3939027696888</v>
      </c>
      <c r="M4983" s="17">
        <f>IF($E4983&lt;&gt;"",VLOOKUP($E4983,GEMWs!$E$14:$L$20,8,FALSE),"")</f>
        <v>10539.430626954083</v>
      </c>
      <c r="N4983" s="17">
        <f t="shared" ca="1" si="346"/>
        <v>5950.3939027696888</v>
      </c>
      <c r="O4983" s="17">
        <f t="shared" ca="1" si="347"/>
        <v>10539.430626954083</v>
      </c>
      <c r="P4983" s="17">
        <f t="shared" ca="1" si="348"/>
        <v>2.8464535762754064E-5</v>
      </c>
      <c r="Q4983" s="17">
        <f t="shared" ca="1" si="349"/>
        <v>5.0416830364853842E-5</v>
      </c>
    </row>
    <row r="4984" spans="1:17" x14ac:dyDescent="0.35">
      <c r="A4984" t="s">
        <v>1934</v>
      </c>
      <c r="B4984" t="s">
        <v>1971</v>
      </c>
      <c r="C4984" t="s">
        <v>1972</v>
      </c>
      <c r="D4984" t="s">
        <v>22</v>
      </c>
      <c r="G4984" t="s">
        <v>3040</v>
      </c>
      <c r="H4984">
        <v>18390.5</v>
      </c>
      <c r="J4984">
        <v>0</v>
      </c>
      <c r="K4984">
        <v>0</v>
      </c>
      <c r="L4984" s="17" t="str">
        <f>IF($E4984&lt;&gt;"",VLOOKUP($E4984,GEMWs!$E$14:$L$20,7,FALSE),"")</f>
        <v/>
      </c>
      <c r="M4984" s="17" t="str">
        <f>IF($E4984&lt;&gt;"",VLOOKUP($E4984,GEMWs!$E$14:$L$20,8,FALSE),"")</f>
        <v/>
      </c>
      <c r="N4984" s="17">
        <f t="shared" ca="1" si="346"/>
        <v>0</v>
      </c>
      <c r="O4984" s="17">
        <f t="shared" ca="1" si="347"/>
        <v>0</v>
      </c>
      <c r="P4984" s="17">
        <f t="shared" ca="1" si="348"/>
        <v>0</v>
      </c>
      <c r="Q4984" s="17">
        <f t="shared" ca="1" si="349"/>
        <v>0</v>
      </c>
    </row>
    <row r="4985" spans="1:17" x14ac:dyDescent="0.35">
      <c r="A4985" t="s">
        <v>1934</v>
      </c>
      <c r="B4985" t="s">
        <v>1392</v>
      </c>
      <c r="C4985" t="s">
        <v>1393</v>
      </c>
      <c r="D4985" t="s">
        <v>14</v>
      </c>
      <c r="E4985" t="s">
        <v>21</v>
      </c>
      <c r="F4985" t="s">
        <v>22</v>
      </c>
      <c r="G4985" t="s">
        <v>3040</v>
      </c>
      <c r="H4985">
        <v>73599</v>
      </c>
      <c r="I4985">
        <v>302</v>
      </c>
      <c r="J4985">
        <v>62.94</v>
      </c>
      <c r="K4985">
        <v>62.94</v>
      </c>
      <c r="L4985" s="17">
        <f>IF($E4985&lt;&gt;"",VLOOKUP($E4985,GEMWs!$E$14:$L$20,7,FALSE),"")</f>
        <v>37.754918937403332</v>
      </c>
      <c r="M4985" s="17">
        <f>IF($E4985&lt;&gt;"",VLOOKUP($E4985,GEMWs!$E$14:$L$20,8,FALSE),"")</f>
        <v>96.174593288388181</v>
      </c>
      <c r="N4985" s="17">
        <f t="shared" si="346"/>
        <v>62.94</v>
      </c>
      <c r="O4985" s="17">
        <f t="shared" si="347"/>
        <v>62.94</v>
      </c>
      <c r="P4985" s="17">
        <f t="shared" si="348"/>
        <v>1169.3517635843662</v>
      </c>
      <c r="Q4985" s="17">
        <f t="shared" si="349"/>
        <v>1169.3517635843662</v>
      </c>
    </row>
    <row r="4986" spans="1:17" x14ac:dyDescent="0.35">
      <c r="A4986" t="s">
        <v>1934</v>
      </c>
      <c r="B4986" t="s">
        <v>346</v>
      </c>
      <c r="D4986" t="s">
        <v>14</v>
      </c>
      <c r="E4986" t="s">
        <v>21</v>
      </c>
      <c r="G4986" t="s">
        <v>3040</v>
      </c>
      <c r="H4986">
        <v>0.1</v>
      </c>
      <c r="J4986">
        <v>0</v>
      </c>
      <c r="K4986">
        <v>0</v>
      </c>
      <c r="L4986" s="17">
        <f>IF($E4986&lt;&gt;"",VLOOKUP($E4986,GEMWs!$E$14:$L$20,7,FALSE),"")</f>
        <v>37.754918937403332</v>
      </c>
      <c r="M4986" s="17">
        <f>IF($E4986&lt;&gt;"",VLOOKUP($E4986,GEMWs!$E$14:$L$20,8,FALSE),"")</f>
        <v>96.174593288388181</v>
      </c>
      <c r="N4986" s="17">
        <f t="shared" ca="1" si="346"/>
        <v>37.754918937403332</v>
      </c>
      <c r="O4986" s="17">
        <f t="shared" ca="1" si="347"/>
        <v>96.174593288388181</v>
      </c>
      <c r="P4986" s="17">
        <f t="shared" ca="1" si="348"/>
        <v>1.0397756474013985E-3</v>
      </c>
      <c r="Q4986" s="17">
        <f t="shared" ca="1" si="349"/>
        <v>2.6486614940373038E-3</v>
      </c>
    </row>
    <row r="4987" spans="1:17" x14ac:dyDescent="0.35">
      <c r="A4987" t="s">
        <v>1934</v>
      </c>
      <c r="B4987" t="s">
        <v>1106</v>
      </c>
      <c r="C4987" t="s">
        <v>1107</v>
      </c>
      <c r="D4987" t="s">
        <v>14</v>
      </c>
      <c r="E4987" t="s">
        <v>21</v>
      </c>
      <c r="F4987" t="s">
        <v>22</v>
      </c>
      <c r="G4987" t="s">
        <v>3040</v>
      </c>
      <c r="H4987">
        <v>1.2</v>
      </c>
      <c r="I4987">
        <v>369</v>
      </c>
      <c r="J4987">
        <v>371.8</v>
      </c>
      <c r="K4987">
        <v>507</v>
      </c>
      <c r="L4987" s="17">
        <f>IF($E4987&lt;&gt;"",VLOOKUP($E4987,GEMWs!$E$14:$L$20,7,FALSE),"")</f>
        <v>37.754918937403332</v>
      </c>
      <c r="M4987" s="17">
        <f>IF($E4987&lt;&gt;"",VLOOKUP($E4987,GEMWs!$E$14:$L$20,8,FALSE),"")</f>
        <v>96.174593288388181</v>
      </c>
      <c r="N4987" s="17">
        <f t="shared" si="346"/>
        <v>371.8</v>
      </c>
      <c r="O4987" s="17">
        <f t="shared" si="347"/>
        <v>507</v>
      </c>
      <c r="P4987" s="17">
        <f t="shared" si="348"/>
        <v>2.3668639053254438E-3</v>
      </c>
      <c r="Q4987" s="17">
        <f t="shared" si="349"/>
        <v>3.2275416890801506E-3</v>
      </c>
    </row>
    <row r="4988" spans="1:17" x14ac:dyDescent="0.35">
      <c r="A4988" t="s">
        <v>1934</v>
      </c>
      <c r="B4988" t="s">
        <v>2979</v>
      </c>
      <c r="D4988" t="s">
        <v>14</v>
      </c>
      <c r="E4988" t="s">
        <v>21</v>
      </c>
      <c r="G4988" t="s">
        <v>3040</v>
      </c>
      <c r="H4988">
        <v>1146.0999999999999</v>
      </c>
      <c r="J4988">
        <v>0</v>
      </c>
      <c r="K4988">
        <v>0</v>
      </c>
      <c r="L4988" s="17">
        <f>IF($E4988&lt;&gt;"",VLOOKUP($E4988,GEMWs!$E$14:$L$20,7,FALSE),"")</f>
        <v>37.754918937403332</v>
      </c>
      <c r="M4988" s="17">
        <f>IF($E4988&lt;&gt;"",VLOOKUP($E4988,GEMWs!$E$14:$L$20,8,FALSE),"")</f>
        <v>96.174593288388181</v>
      </c>
      <c r="N4988" s="17">
        <f t="shared" ca="1" si="346"/>
        <v>37.754918937403332</v>
      </c>
      <c r="O4988" s="17">
        <f t="shared" ca="1" si="347"/>
        <v>96.174593288388181</v>
      </c>
      <c r="P4988" s="17">
        <f t="shared" ca="1" si="348"/>
        <v>11.916868694867425</v>
      </c>
      <c r="Q4988" s="17">
        <f t="shared" ca="1" si="349"/>
        <v>30.356309383161534</v>
      </c>
    </row>
    <row r="4989" spans="1:17" x14ac:dyDescent="0.35">
      <c r="A4989" t="s">
        <v>1934</v>
      </c>
      <c r="B4989" t="s">
        <v>510</v>
      </c>
      <c r="D4989" t="s">
        <v>22</v>
      </c>
      <c r="G4989" t="s">
        <v>3040</v>
      </c>
      <c r="H4989">
        <v>2E-3</v>
      </c>
      <c r="J4989">
        <v>0</v>
      </c>
      <c r="K4989">
        <v>0</v>
      </c>
      <c r="L4989" s="17" t="str">
        <f>IF($E4989&lt;&gt;"",VLOOKUP($E4989,GEMWs!$E$14:$L$20,7,FALSE),"")</f>
        <v/>
      </c>
      <c r="M4989" s="17" t="str">
        <f>IF($E4989&lt;&gt;"",VLOOKUP($E4989,GEMWs!$E$14:$L$20,8,FALSE),"")</f>
        <v/>
      </c>
      <c r="N4989" s="17">
        <f t="shared" ca="1" si="346"/>
        <v>0</v>
      </c>
      <c r="O4989" s="17">
        <f t="shared" ca="1" si="347"/>
        <v>0</v>
      </c>
      <c r="P4989" s="17">
        <f t="shared" ca="1" si="348"/>
        <v>0</v>
      </c>
      <c r="Q4989" s="17">
        <f t="shared" ca="1" si="349"/>
        <v>0</v>
      </c>
    </row>
    <row r="4990" spans="1:17" x14ac:dyDescent="0.35">
      <c r="A4990" t="s">
        <v>1934</v>
      </c>
      <c r="B4990" t="s">
        <v>1135</v>
      </c>
      <c r="D4990" t="s">
        <v>22</v>
      </c>
      <c r="G4990" t="s">
        <v>3040</v>
      </c>
      <c r="H4990">
        <v>9288.2000000000007</v>
      </c>
      <c r="J4990">
        <v>0</v>
      </c>
      <c r="K4990">
        <v>0</v>
      </c>
      <c r="L4990" s="17" t="str">
        <f>IF($E4990&lt;&gt;"",VLOOKUP($E4990,GEMWs!$E$14:$L$20,7,FALSE),"")</f>
        <v/>
      </c>
      <c r="M4990" s="17" t="str">
        <f>IF($E4990&lt;&gt;"",VLOOKUP($E4990,GEMWs!$E$14:$L$20,8,FALSE),"")</f>
        <v/>
      </c>
      <c r="N4990" s="17">
        <f t="shared" ca="1" si="346"/>
        <v>0</v>
      </c>
      <c r="O4990" s="17">
        <f t="shared" ca="1" si="347"/>
        <v>0</v>
      </c>
      <c r="P4990" s="17">
        <f t="shared" ca="1" si="348"/>
        <v>0</v>
      </c>
      <c r="Q4990" s="17">
        <f t="shared" ca="1" si="349"/>
        <v>0</v>
      </c>
    </row>
    <row r="4991" spans="1:17" x14ac:dyDescent="0.35">
      <c r="A4991" t="s">
        <v>1934</v>
      </c>
      <c r="B4991" t="s">
        <v>2980</v>
      </c>
      <c r="D4991" t="s">
        <v>14</v>
      </c>
      <c r="E4991" t="s">
        <v>18</v>
      </c>
      <c r="G4991" t="s">
        <v>3040</v>
      </c>
      <c r="H4991">
        <v>16195.1</v>
      </c>
      <c r="J4991">
        <v>0</v>
      </c>
      <c r="K4991">
        <v>0</v>
      </c>
      <c r="L4991" s="17">
        <f>IF($E4991&lt;&gt;"",VLOOKUP($E4991,GEMWs!$E$14:$L$20,7,FALSE),"")</f>
        <v>5950.3939027696888</v>
      </c>
      <c r="M4991" s="17">
        <f>IF($E4991&lt;&gt;"",VLOOKUP($E4991,GEMWs!$E$14:$L$20,8,FALSE),"")</f>
        <v>10539.430626954083</v>
      </c>
      <c r="N4991" s="17">
        <f t="shared" ca="1" si="346"/>
        <v>5950.3939027696888</v>
      </c>
      <c r="O4991" s="17">
        <f t="shared" ca="1" si="347"/>
        <v>10539.430626954083</v>
      </c>
      <c r="P4991" s="17">
        <f t="shared" ca="1" si="348"/>
        <v>1.536620010437928</v>
      </c>
      <c r="Q4991" s="17">
        <f t="shared" ca="1" si="349"/>
        <v>2.7216853648061483</v>
      </c>
    </row>
    <row r="4992" spans="1:17" x14ac:dyDescent="0.35">
      <c r="A4992" t="s">
        <v>1934</v>
      </c>
      <c r="B4992" t="s">
        <v>3008</v>
      </c>
      <c r="C4992" t="s">
        <v>158</v>
      </c>
      <c r="D4992" t="s">
        <v>22</v>
      </c>
      <c r="G4992" t="s">
        <v>3040</v>
      </c>
      <c r="H4992">
        <v>0.09</v>
      </c>
      <c r="J4992">
        <v>0</v>
      </c>
      <c r="K4992">
        <v>0</v>
      </c>
      <c r="L4992" s="17" t="str">
        <f>IF($E4992&lt;&gt;"",VLOOKUP($E4992,GEMWs!$E$14:$L$20,7,FALSE),"")</f>
        <v/>
      </c>
      <c r="M4992" s="17" t="str">
        <f>IF($E4992&lt;&gt;"",VLOOKUP($E4992,GEMWs!$E$14:$L$20,8,FALSE),"")</f>
        <v/>
      </c>
      <c r="N4992" s="17">
        <f t="shared" ca="1" si="346"/>
        <v>0</v>
      </c>
      <c r="O4992" s="17">
        <f t="shared" ca="1" si="347"/>
        <v>0</v>
      </c>
      <c r="P4992" s="17">
        <f t="shared" ca="1" si="348"/>
        <v>0</v>
      </c>
      <c r="Q4992" s="17">
        <f t="shared" ca="1" si="349"/>
        <v>0</v>
      </c>
    </row>
    <row r="4993" spans="1:17" x14ac:dyDescent="0.35">
      <c r="A4993" t="s">
        <v>1934</v>
      </c>
      <c r="B4993" t="s">
        <v>1982</v>
      </c>
      <c r="C4993" t="s">
        <v>1983</v>
      </c>
      <c r="D4993" t="s">
        <v>22</v>
      </c>
      <c r="G4993" t="s">
        <v>3040</v>
      </c>
      <c r="H4993">
        <v>1E-3</v>
      </c>
      <c r="J4993">
        <v>0</v>
      </c>
      <c r="K4993">
        <v>0</v>
      </c>
      <c r="L4993" s="17" t="str">
        <f>IF($E4993&lt;&gt;"",VLOOKUP($E4993,GEMWs!$E$14:$L$20,7,FALSE),"")</f>
        <v/>
      </c>
      <c r="M4993" s="17" t="str">
        <f>IF($E4993&lt;&gt;"",VLOOKUP($E4993,GEMWs!$E$14:$L$20,8,FALSE),"")</f>
        <v/>
      </c>
      <c r="N4993" s="17">
        <f t="shared" ca="1" si="346"/>
        <v>0</v>
      </c>
      <c r="O4993" s="17">
        <f t="shared" ca="1" si="347"/>
        <v>0</v>
      </c>
      <c r="P4993" s="17">
        <f t="shared" ca="1" si="348"/>
        <v>0</v>
      </c>
      <c r="Q4993" s="17">
        <f t="shared" ca="1" si="349"/>
        <v>0</v>
      </c>
    </row>
    <row r="4994" spans="1:17" x14ac:dyDescent="0.35">
      <c r="A4994" t="s">
        <v>1934</v>
      </c>
      <c r="B4994" t="s">
        <v>486</v>
      </c>
      <c r="C4994" t="s">
        <v>487</v>
      </c>
      <c r="D4994" t="s">
        <v>14</v>
      </c>
      <c r="E4994" t="s">
        <v>21</v>
      </c>
      <c r="G4994" t="s">
        <v>3040</v>
      </c>
      <c r="H4994">
        <v>15354.2</v>
      </c>
      <c r="J4994">
        <v>0</v>
      </c>
      <c r="K4994">
        <v>0</v>
      </c>
      <c r="L4994" s="17">
        <f>IF($E4994&lt;&gt;"",VLOOKUP($E4994,GEMWs!$E$14:$L$20,7,FALSE),"")</f>
        <v>37.754918937403332</v>
      </c>
      <c r="M4994" s="17">
        <f>IF($E4994&lt;&gt;"",VLOOKUP($E4994,GEMWs!$E$14:$L$20,8,FALSE),"")</f>
        <v>96.174593288388181</v>
      </c>
      <c r="N4994" s="17">
        <f t="shared" ca="1" si="346"/>
        <v>37.754918937403332</v>
      </c>
      <c r="O4994" s="17">
        <f t="shared" ca="1" si="347"/>
        <v>96.174593288388181</v>
      </c>
      <c r="P4994" s="17">
        <f t="shared" ca="1" si="348"/>
        <v>159.6492324533055</v>
      </c>
      <c r="Q4994" s="17">
        <f t="shared" ca="1" si="349"/>
        <v>406.6807831174757</v>
      </c>
    </row>
    <row r="4995" spans="1:17" x14ac:dyDescent="0.35">
      <c r="A4995" t="s">
        <v>1934</v>
      </c>
      <c r="B4995" t="s">
        <v>144</v>
      </c>
      <c r="C4995" t="s">
        <v>145</v>
      </c>
      <c r="D4995" t="s">
        <v>14</v>
      </c>
      <c r="E4995" t="s">
        <v>21</v>
      </c>
      <c r="F4995" t="s">
        <v>22</v>
      </c>
      <c r="G4995" t="s">
        <v>3040</v>
      </c>
      <c r="H4995">
        <v>264857.2</v>
      </c>
      <c r="I4995">
        <v>317</v>
      </c>
      <c r="J4995">
        <v>2000</v>
      </c>
      <c r="K4995">
        <v>10000</v>
      </c>
      <c r="L4995" s="17">
        <f>IF($E4995&lt;&gt;"",VLOOKUP($E4995,GEMWs!$E$14:$L$20,7,FALSE),"")</f>
        <v>37.754918937403332</v>
      </c>
      <c r="M4995" s="17">
        <f>IF($E4995&lt;&gt;"",VLOOKUP($E4995,GEMWs!$E$14:$L$20,8,FALSE),"")</f>
        <v>96.174593288388181</v>
      </c>
      <c r="N4995" s="17">
        <f t="shared" si="346"/>
        <v>2000</v>
      </c>
      <c r="O4995" s="17">
        <f t="shared" si="347"/>
        <v>10000</v>
      </c>
      <c r="P4995" s="17">
        <f t="shared" si="348"/>
        <v>26.485720000000001</v>
      </c>
      <c r="Q4995" s="17">
        <f t="shared" si="349"/>
        <v>132.42860000000002</v>
      </c>
    </row>
    <row r="4996" spans="1:17" x14ac:dyDescent="0.35">
      <c r="A4996" t="s">
        <v>1934</v>
      </c>
      <c r="B4996" t="s">
        <v>1094</v>
      </c>
      <c r="C4996" t="s">
        <v>1095</v>
      </c>
      <c r="D4996" t="s">
        <v>14</v>
      </c>
      <c r="E4996" t="s">
        <v>21</v>
      </c>
      <c r="F4996" t="s">
        <v>22</v>
      </c>
      <c r="G4996" t="s">
        <v>3040</v>
      </c>
      <c r="H4996">
        <v>2435.3000000000002</v>
      </c>
      <c r="I4996">
        <v>322</v>
      </c>
      <c r="J4996">
        <v>2300</v>
      </c>
      <c r="K4996">
        <v>5000</v>
      </c>
      <c r="L4996" s="17">
        <f>IF($E4996&lt;&gt;"",VLOOKUP($E4996,GEMWs!$E$14:$L$20,7,FALSE),"")</f>
        <v>37.754918937403332</v>
      </c>
      <c r="M4996" s="17">
        <f>IF($E4996&lt;&gt;"",VLOOKUP($E4996,GEMWs!$E$14:$L$20,8,FALSE),"")</f>
        <v>96.174593288388181</v>
      </c>
      <c r="N4996" s="17">
        <f t="shared" si="346"/>
        <v>2300</v>
      </c>
      <c r="O4996" s="17">
        <f t="shared" si="347"/>
        <v>5000</v>
      </c>
      <c r="P4996" s="17">
        <f t="shared" si="348"/>
        <v>0.48706000000000005</v>
      </c>
      <c r="Q4996" s="17">
        <f t="shared" si="349"/>
        <v>1.0588260869565218</v>
      </c>
    </row>
    <row r="4997" spans="1:17" x14ac:dyDescent="0.35">
      <c r="A4997" t="s">
        <v>1934</v>
      </c>
      <c r="B4997" t="s">
        <v>293</v>
      </c>
      <c r="C4997" t="s">
        <v>294</v>
      </c>
      <c r="D4997" t="s">
        <v>14</v>
      </c>
      <c r="E4997" t="s">
        <v>21</v>
      </c>
      <c r="F4997" t="s">
        <v>22</v>
      </c>
      <c r="G4997" t="s">
        <v>3040</v>
      </c>
      <c r="H4997">
        <v>2929.6</v>
      </c>
      <c r="I4997">
        <v>327</v>
      </c>
      <c r="J4997">
        <v>400</v>
      </c>
      <c r="K4997">
        <v>400</v>
      </c>
      <c r="L4997" s="17">
        <f>IF($E4997&lt;&gt;"",VLOOKUP($E4997,GEMWs!$E$14:$L$20,7,FALSE),"")</f>
        <v>37.754918937403332</v>
      </c>
      <c r="M4997" s="17">
        <f>IF($E4997&lt;&gt;"",VLOOKUP($E4997,GEMWs!$E$14:$L$20,8,FALSE),"")</f>
        <v>96.174593288388181</v>
      </c>
      <c r="N4997" s="17">
        <f t="shared" si="346"/>
        <v>400</v>
      </c>
      <c r="O4997" s="17">
        <f t="shared" si="347"/>
        <v>400</v>
      </c>
      <c r="P4997" s="17">
        <f t="shared" si="348"/>
        <v>7.3239999999999998</v>
      </c>
      <c r="Q4997" s="17">
        <f t="shared" si="349"/>
        <v>7.3239999999999998</v>
      </c>
    </row>
    <row r="4998" spans="1:17" x14ac:dyDescent="0.35">
      <c r="A4998" t="s">
        <v>1934</v>
      </c>
      <c r="B4998" t="s">
        <v>439</v>
      </c>
      <c r="C4998" t="s">
        <v>440</v>
      </c>
      <c r="D4998" t="s">
        <v>14</v>
      </c>
      <c r="E4998" t="s">
        <v>21</v>
      </c>
      <c r="F4998" t="s">
        <v>22</v>
      </c>
      <c r="G4998" t="s">
        <v>3040</v>
      </c>
      <c r="H4998">
        <v>3154</v>
      </c>
      <c r="I4998">
        <v>328</v>
      </c>
      <c r="J4998">
        <v>7000</v>
      </c>
      <c r="K4998">
        <v>28333.33</v>
      </c>
      <c r="L4998" s="17">
        <f>IF($E4998&lt;&gt;"",VLOOKUP($E4998,GEMWs!$E$14:$L$20,7,FALSE),"")</f>
        <v>37.754918937403332</v>
      </c>
      <c r="M4998" s="17">
        <f>IF($E4998&lt;&gt;"",VLOOKUP($E4998,GEMWs!$E$14:$L$20,8,FALSE),"")</f>
        <v>96.174593288388181</v>
      </c>
      <c r="N4998" s="17">
        <f t="shared" si="346"/>
        <v>7000</v>
      </c>
      <c r="O4998" s="17">
        <f t="shared" si="347"/>
        <v>28333.33</v>
      </c>
      <c r="P4998" s="17">
        <f t="shared" si="348"/>
        <v>0.11131766015501883</v>
      </c>
      <c r="Q4998" s="17">
        <f t="shared" si="349"/>
        <v>0.45057142857142857</v>
      </c>
    </row>
    <row r="4999" spans="1:17" x14ac:dyDescent="0.35">
      <c r="A4999" t="s">
        <v>1934</v>
      </c>
      <c r="B4999" t="s">
        <v>180</v>
      </c>
      <c r="C4999" t="s">
        <v>181</v>
      </c>
      <c r="D4999" t="s">
        <v>14</v>
      </c>
      <c r="E4999" t="s">
        <v>21</v>
      </c>
      <c r="F4999" t="s">
        <v>22</v>
      </c>
      <c r="G4999" t="s">
        <v>3040</v>
      </c>
      <c r="H4999">
        <v>2696.7</v>
      </c>
      <c r="I4999">
        <v>445</v>
      </c>
      <c r="J4999">
        <v>56750</v>
      </c>
      <c r="K4999">
        <v>113500</v>
      </c>
      <c r="L4999" s="17">
        <f>IF($E4999&lt;&gt;"",VLOOKUP($E4999,GEMWs!$E$14:$L$20,7,FALSE),"")</f>
        <v>37.754918937403332</v>
      </c>
      <c r="M4999" s="17">
        <f>IF($E4999&lt;&gt;"",VLOOKUP($E4999,GEMWs!$E$14:$L$20,8,FALSE),"")</f>
        <v>96.174593288388181</v>
      </c>
      <c r="N4999" s="17">
        <f t="shared" si="346"/>
        <v>56750</v>
      </c>
      <c r="O4999" s="17">
        <f t="shared" si="347"/>
        <v>113500</v>
      </c>
      <c r="P4999" s="17">
        <f t="shared" si="348"/>
        <v>2.3759471365638767E-2</v>
      </c>
      <c r="Q4999" s="17">
        <f t="shared" si="349"/>
        <v>4.7518942731277533E-2</v>
      </c>
    </row>
    <row r="5000" spans="1:17" x14ac:dyDescent="0.35">
      <c r="A5000" t="s">
        <v>1934</v>
      </c>
      <c r="B5000" t="s">
        <v>71</v>
      </c>
      <c r="C5000" t="s">
        <v>72</v>
      </c>
      <c r="D5000" t="s">
        <v>14</v>
      </c>
      <c r="E5000" t="s">
        <v>21</v>
      </c>
      <c r="F5000" t="s">
        <v>22</v>
      </c>
      <c r="G5000" t="s">
        <v>3040</v>
      </c>
      <c r="H5000">
        <v>11795</v>
      </c>
      <c r="I5000">
        <v>333</v>
      </c>
      <c r="J5000">
        <v>31000</v>
      </c>
      <c r="K5000">
        <v>60000</v>
      </c>
      <c r="L5000" s="17">
        <f>IF($E5000&lt;&gt;"",VLOOKUP($E5000,GEMWs!$E$14:$L$20,7,FALSE),"")</f>
        <v>37.754918937403332</v>
      </c>
      <c r="M5000" s="17">
        <f>IF($E5000&lt;&gt;"",VLOOKUP($E5000,GEMWs!$E$14:$L$20,8,FALSE),"")</f>
        <v>96.174593288388181</v>
      </c>
      <c r="N5000" s="17">
        <f t="shared" si="346"/>
        <v>31000</v>
      </c>
      <c r="O5000" s="17">
        <f t="shared" si="347"/>
        <v>60000</v>
      </c>
      <c r="P5000" s="17">
        <f t="shared" si="348"/>
        <v>0.19658333333333333</v>
      </c>
      <c r="Q5000" s="17">
        <f t="shared" si="349"/>
        <v>0.38048387096774194</v>
      </c>
    </row>
    <row r="5001" spans="1:17" x14ac:dyDescent="0.35">
      <c r="A5001" t="s">
        <v>1934</v>
      </c>
      <c r="B5001" t="s">
        <v>295</v>
      </c>
      <c r="C5001" t="s">
        <v>296</v>
      </c>
      <c r="D5001" t="s">
        <v>14</v>
      </c>
      <c r="E5001" t="s">
        <v>21</v>
      </c>
      <c r="F5001" t="s">
        <v>22</v>
      </c>
      <c r="G5001" t="s">
        <v>3040</v>
      </c>
      <c r="H5001">
        <v>0.1</v>
      </c>
      <c r="I5001">
        <v>404</v>
      </c>
      <c r="J5001">
        <v>209.568074</v>
      </c>
      <c r="K5001">
        <v>329.28885000000002</v>
      </c>
      <c r="L5001" s="17">
        <f>IF($E5001&lt;&gt;"",VLOOKUP($E5001,GEMWs!$E$14:$L$20,7,FALSE),"")</f>
        <v>37.754918937403332</v>
      </c>
      <c r="M5001" s="17">
        <f>IF($E5001&lt;&gt;"",VLOOKUP($E5001,GEMWs!$E$14:$L$20,8,FALSE),"")</f>
        <v>96.174593288388181</v>
      </c>
      <c r="N5001" s="17">
        <f t="shared" si="346"/>
        <v>209.568074</v>
      </c>
      <c r="O5001" s="17">
        <f t="shared" si="347"/>
        <v>329.28885000000002</v>
      </c>
      <c r="P5001" s="17">
        <f t="shared" si="348"/>
        <v>3.0368474365287499E-4</v>
      </c>
      <c r="Q5001" s="17">
        <f t="shared" si="349"/>
        <v>4.7717191884866971E-4</v>
      </c>
    </row>
    <row r="5002" spans="1:17" x14ac:dyDescent="0.35">
      <c r="A5002" t="s">
        <v>1934</v>
      </c>
      <c r="B5002" t="s">
        <v>1973</v>
      </c>
      <c r="D5002" t="s">
        <v>22</v>
      </c>
      <c r="G5002" t="s">
        <v>3040</v>
      </c>
      <c r="H5002">
        <v>4673.7</v>
      </c>
      <c r="J5002">
        <v>0</v>
      </c>
      <c r="K5002">
        <v>0</v>
      </c>
      <c r="L5002" s="17" t="str">
        <f>IF($E5002&lt;&gt;"",VLOOKUP($E5002,GEMWs!$E$14:$L$20,7,FALSE),"")</f>
        <v/>
      </c>
      <c r="M5002" s="17" t="str">
        <f>IF($E5002&lt;&gt;"",VLOOKUP($E5002,GEMWs!$E$14:$L$20,8,FALSE),"")</f>
        <v/>
      </c>
      <c r="N5002" s="17">
        <f t="shared" ca="1" si="346"/>
        <v>0</v>
      </c>
      <c r="O5002" s="17">
        <f t="shared" ca="1" si="347"/>
        <v>0</v>
      </c>
      <c r="P5002" s="17">
        <f t="shared" ca="1" si="348"/>
        <v>0</v>
      </c>
      <c r="Q5002" s="17">
        <f t="shared" ca="1" si="349"/>
        <v>0</v>
      </c>
    </row>
    <row r="5003" spans="1:17" x14ac:dyDescent="0.35">
      <c r="A5003" t="s">
        <v>1934</v>
      </c>
      <c r="B5003" t="s">
        <v>837</v>
      </c>
      <c r="D5003" t="s">
        <v>14</v>
      </c>
      <c r="E5003" t="s">
        <v>21</v>
      </c>
      <c r="G5003" t="s">
        <v>3040</v>
      </c>
      <c r="H5003">
        <v>1265.0999999999999</v>
      </c>
      <c r="J5003">
        <v>0</v>
      </c>
      <c r="K5003">
        <v>0</v>
      </c>
      <c r="L5003" s="17">
        <f>IF($E5003&lt;&gt;"",VLOOKUP($E5003,GEMWs!$E$14:$L$20,7,FALSE),"")</f>
        <v>37.754918937403332</v>
      </c>
      <c r="M5003" s="17">
        <f>IF($E5003&lt;&gt;"",VLOOKUP($E5003,GEMWs!$E$14:$L$20,8,FALSE),"")</f>
        <v>96.174593288388181</v>
      </c>
      <c r="N5003" s="17">
        <f t="shared" ca="1" si="346"/>
        <v>37.754918937403332</v>
      </c>
      <c r="O5003" s="17">
        <f t="shared" ca="1" si="347"/>
        <v>96.174593288388181</v>
      </c>
      <c r="P5003" s="17">
        <f t="shared" ca="1" si="348"/>
        <v>13.154201715275089</v>
      </c>
      <c r="Q5003" s="17">
        <f t="shared" ca="1" si="349"/>
        <v>33.508216561065929</v>
      </c>
    </row>
    <row r="5004" spans="1:17" x14ac:dyDescent="0.35">
      <c r="A5004" t="s">
        <v>1934</v>
      </c>
      <c r="B5004" t="s">
        <v>408</v>
      </c>
      <c r="D5004" t="s">
        <v>14</v>
      </c>
      <c r="E5004" t="s">
        <v>21</v>
      </c>
      <c r="G5004" t="s">
        <v>3040</v>
      </c>
      <c r="H5004">
        <v>275.7</v>
      </c>
      <c r="J5004">
        <v>0</v>
      </c>
      <c r="K5004">
        <v>0</v>
      </c>
      <c r="L5004" s="17">
        <f>IF($E5004&lt;&gt;"",VLOOKUP($E5004,GEMWs!$E$14:$L$20,7,FALSE),"")</f>
        <v>37.754918937403332</v>
      </c>
      <c r="M5004" s="17">
        <f>IF($E5004&lt;&gt;"",VLOOKUP($E5004,GEMWs!$E$14:$L$20,8,FALSE),"")</f>
        <v>96.174593288388181</v>
      </c>
      <c r="N5004" s="17">
        <f t="shared" ca="1" si="346"/>
        <v>37.754918937403332</v>
      </c>
      <c r="O5004" s="17">
        <f t="shared" ca="1" si="347"/>
        <v>96.174593288388181</v>
      </c>
      <c r="P5004" s="17">
        <f t="shared" ca="1" si="348"/>
        <v>2.866661459885655</v>
      </c>
      <c r="Q5004" s="17">
        <f t="shared" ca="1" si="349"/>
        <v>7.3023597390608463</v>
      </c>
    </row>
    <row r="5005" spans="1:17" x14ac:dyDescent="0.35">
      <c r="A5005" t="s">
        <v>1934</v>
      </c>
      <c r="B5005" t="s">
        <v>186</v>
      </c>
      <c r="C5005" t="s">
        <v>187</v>
      </c>
      <c r="D5005" t="s">
        <v>14</v>
      </c>
      <c r="E5005" t="s">
        <v>21</v>
      </c>
      <c r="F5005" t="s">
        <v>14</v>
      </c>
      <c r="G5005" t="s">
        <v>3040</v>
      </c>
      <c r="H5005">
        <v>1038.5999999999999</v>
      </c>
      <c r="I5005">
        <v>337</v>
      </c>
      <c r="J5005">
        <v>53.942762999999999</v>
      </c>
      <c r="K5005">
        <v>180000</v>
      </c>
      <c r="L5005" s="17">
        <f>IF($E5005&lt;&gt;"",VLOOKUP($E5005,GEMWs!$E$14:$L$20,7,FALSE),"")</f>
        <v>37.754918937403332</v>
      </c>
      <c r="M5005" s="17">
        <f>IF($E5005&lt;&gt;"",VLOOKUP($E5005,GEMWs!$E$14:$L$20,8,FALSE),"")</f>
        <v>96.174593288388181</v>
      </c>
      <c r="N5005" s="17">
        <f t="shared" si="346"/>
        <v>53.942762999999999</v>
      </c>
      <c r="O5005" s="17">
        <f t="shared" si="347"/>
        <v>180000</v>
      </c>
      <c r="P5005" s="17">
        <f t="shared" si="348"/>
        <v>5.7699999999999991E-3</v>
      </c>
      <c r="Q5005" s="17">
        <f t="shared" si="349"/>
        <v>19.25374122938419</v>
      </c>
    </row>
    <row r="5006" spans="1:17" x14ac:dyDescent="0.35">
      <c r="A5006" t="s">
        <v>1934</v>
      </c>
      <c r="B5006" t="s">
        <v>233</v>
      </c>
      <c r="D5006" t="s">
        <v>22</v>
      </c>
      <c r="G5006" t="s">
        <v>3040</v>
      </c>
      <c r="H5006">
        <v>41349.4</v>
      </c>
      <c r="J5006">
        <v>0</v>
      </c>
      <c r="K5006">
        <v>0</v>
      </c>
      <c r="L5006" s="17" t="str">
        <f>IF($E5006&lt;&gt;"",VLOOKUP($E5006,GEMWs!$E$14:$L$20,7,FALSE),"")</f>
        <v/>
      </c>
      <c r="M5006" s="17" t="str">
        <f>IF($E5006&lt;&gt;"",VLOOKUP($E5006,GEMWs!$E$14:$L$20,8,FALSE),"")</f>
        <v/>
      </c>
      <c r="N5006" s="17">
        <f t="shared" ca="1" si="346"/>
        <v>0</v>
      </c>
      <c r="O5006" s="17">
        <f t="shared" ca="1" si="347"/>
        <v>0</v>
      </c>
      <c r="P5006" s="17">
        <f t="shared" ca="1" si="348"/>
        <v>0</v>
      </c>
      <c r="Q5006" s="17">
        <f t="shared" ca="1" si="349"/>
        <v>0</v>
      </c>
    </row>
    <row r="5007" spans="1:17" x14ac:dyDescent="0.35">
      <c r="A5007" t="s">
        <v>1934</v>
      </c>
      <c r="B5007" t="s">
        <v>1980</v>
      </c>
      <c r="C5007" t="s">
        <v>1981</v>
      </c>
      <c r="D5007" t="s">
        <v>14</v>
      </c>
      <c r="E5007" t="s">
        <v>21</v>
      </c>
      <c r="G5007" t="s">
        <v>3040</v>
      </c>
      <c r="H5007">
        <v>394.6</v>
      </c>
      <c r="J5007">
        <v>0</v>
      </c>
      <c r="K5007">
        <v>0</v>
      </c>
      <c r="L5007" s="17">
        <f>IF($E5007&lt;&gt;"",VLOOKUP($E5007,GEMWs!$E$14:$L$20,7,FALSE),"")</f>
        <v>37.754918937403332</v>
      </c>
      <c r="M5007" s="17">
        <f>IF($E5007&lt;&gt;"",VLOOKUP($E5007,GEMWs!$E$14:$L$20,8,FALSE),"")</f>
        <v>96.174593288388181</v>
      </c>
      <c r="N5007" s="17">
        <f t="shared" ca="1" si="346"/>
        <v>37.754918937403332</v>
      </c>
      <c r="O5007" s="17">
        <f t="shared" ca="1" si="347"/>
        <v>96.174593288388181</v>
      </c>
      <c r="P5007" s="17">
        <f t="shared" ca="1" si="348"/>
        <v>4.102954704645918</v>
      </c>
      <c r="Q5007" s="17">
        <f t="shared" ca="1" si="349"/>
        <v>10.451618255471201</v>
      </c>
    </row>
    <row r="5008" spans="1:17" x14ac:dyDescent="0.35">
      <c r="A5008" t="s">
        <v>1934</v>
      </c>
      <c r="B5008" t="s">
        <v>1975</v>
      </c>
      <c r="D5008" t="s">
        <v>22</v>
      </c>
      <c r="G5008" t="s">
        <v>3040</v>
      </c>
      <c r="H5008">
        <v>1343.6</v>
      </c>
      <c r="J5008">
        <v>0</v>
      </c>
      <c r="K5008">
        <v>0</v>
      </c>
      <c r="L5008" s="17" t="str">
        <f>IF($E5008&lt;&gt;"",VLOOKUP($E5008,GEMWs!$E$14:$L$20,7,FALSE),"")</f>
        <v/>
      </c>
      <c r="M5008" s="17" t="str">
        <f>IF($E5008&lt;&gt;"",VLOOKUP($E5008,GEMWs!$E$14:$L$20,8,FALSE),"")</f>
        <v/>
      </c>
      <c r="N5008" s="17">
        <f t="shared" ca="1" si="346"/>
        <v>0</v>
      </c>
      <c r="O5008" s="17">
        <f t="shared" ca="1" si="347"/>
        <v>0</v>
      </c>
      <c r="P5008" s="17">
        <f t="shared" ca="1" si="348"/>
        <v>0</v>
      </c>
      <c r="Q5008" s="17">
        <f t="shared" ca="1" si="349"/>
        <v>0</v>
      </c>
    </row>
    <row r="5009" spans="1:17" x14ac:dyDescent="0.35">
      <c r="A5009" t="s">
        <v>1934</v>
      </c>
      <c r="B5009" t="s">
        <v>242</v>
      </c>
      <c r="C5009" t="s">
        <v>243</v>
      </c>
      <c r="D5009" t="s">
        <v>22</v>
      </c>
      <c r="G5009" t="s">
        <v>3040</v>
      </c>
      <c r="H5009">
        <v>760.1</v>
      </c>
      <c r="J5009">
        <v>0</v>
      </c>
      <c r="K5009">
        <v>0</v>
      </c>
      <c r="L5009" s="17" t="str">
        <f>IF($E5009&lt;&gt;"",VLOOKUP($E5009,GEMWs!$E$14:$L$20,7,FALSE),"")</f>
        <v/>
      </c>
      <c r="M5009" s="17" t="str">
        <f>IF($E5009&lt;&gt;"",VLOOKUP($E5009,GEMWs!$E$14:$L$20,8,FALSE),"")</f>
        <v/>
      </c>
      <c r="N5009" s="17">
        <f t="shared" ca="1" si="346"/>
        <v>0</v>
      </c>
      <c r="O5009" s="17">
        <f t="shared" ca="1" si="347"/>
        <v>0</v>
      </c>
      <c r="P5009" s="17">
        <f t="shared" ca="1" si="348"/>
        <v>0</v>
      </c>
      <c r="Q5009" s="17">
        <f t="shared" ca="1" si="349"/>
        <v>0</v>
      </c>
    </row>
    <row r="5010" spans="1:17" x14ac:dyDescent="0.35">
      <c r="A5010" t="s">
        <v>1934</v>
      </c>
      <c r="B5010" t="s">
        <v>359</v>
      </c>
      <c r="D5010" t="s">
        <v>14</v>
      </c>
      <c r="E5010" t="s">
        <v>21</v>
      </c>
      <c r="G5010" t="s">
        <v>3040</v>
      </c>
      <c r="H5010">
        <v>0.8</v>
      </c>
      <c r="J5010">
        <v>0</v>
      </c>
      <c r="K5010">
        <v>0</v>
      </c>
      <c r="L5010" s="17">
        <f>IF($E5010&lt;&gt;"",VLOOKUP($E5010,GEMWs!$E$14:$L$20,7,FALSE),"")</f>
        <v>37.754918937403332</v>
      </c>
      <c r="M5010" s="17">
        <f>IF($E5010&lt;&gt;"",VLOOKUP($E5010,GEMWs!$E$14:$L$20,8,FALSE),"")</f>
        <v>96.174593288388181</v>
      </c>
      <c r="N5010" s="17">
        <f t="shared" ca="1" si="346"/>
        <v>37.754918937403332</v>
      </c>
      <c r="O5010" s="17">
        <f t="shared" ca="1" si="347"/>
        <v>96.174593288388181</v>
      </c>
      <c r="P5010" s="17">
        <f t="shared" ca="1" si="348"/>
        <v>8.3182051792111879E-3</v>
      </c>
      <c r="Q5010" s="17">
        <f t="shared" ca="1" si="349"/>
        <v>2.118929195229843E-2</v>
      </c>
    </row>
    <row r="5011" spans="1:17" x14ac:dyDescent="0.35">
      <c r="A5011" t="s">
        <v>1934</v>
      </c>
      <c r="B5011" t="s">
        <v>681</v>
      </c>
      <c r="C5011" t="s">
        <v>682</v>
      </c>
      <c r="D5011" t="s">
        <v>14</v>
      </c>
      <c r="E5011" t="s">
        <v>21</v>
      </c>
      <c r="F5011" t="s">
        <v>22</v>
      </c>
      <c r="G5011" t="s">
        <v>3040</v>
      </c>
      <c r="H5011">
        <v>2.4</v>
      </c>
      <c r="I5011">
        <v>412</v>
      </c>
      <c r="J5011">
        <v>300</v>
      </c>
      <c r="K5011">
        <v>1000</v>
      </c>
      <c r="L5011" s="17">
        <f>IF($E5011&lt;&gt;"",VLOOKUP($E5011,GEMWs!$E$14:$L$20,7,FALSE),"")</f>
        <v>37.754918937403332</v>
      </c>
      <c r="M5011" s="17">
        <f>IF($E5011&lt;&gt;"",VLOOKUP($E5011,GEMWs!$E$14:$L$20,8,FALSE),"")</f>
        <v>96.174593288388181</v>
      </c>
      <c r="N5011" s="17">
        <f t="shared" ref="N5011:N5074" si="350">IF($I5011&lt;&gt;"",J5011,IF(AND($D5011="Y",$M$6=236),L5011,0))</f>
        <v>300</v>
      </c>
      <c r="O5011" s="17">
        <f t="shared" ref="O5011:O5074" si="351">IF($I5011&lt;&gt;"",K5011,IF(AND($D5011="Y",$M$6=236),M5011,0))</f>
        <v>1000</v>
      </c>
      <c r="P5011" s="17">
        <f t="shared" si="348"/>
        <v>2.3999999999999998E-3</v>
      </c>
      <c r="Q5011" s="17">
        <f t="shared" si="349"/>
        <v>8.0000000000000002E-3</v>
      </c>
    </row>
    <row r="5012" spans="1:17" x14ac:dyDescent="0.35">
      <c r="A5012" t="s">
        <v>1934</v>
      </c>
      <c r="B5012" t="s">
        <v>1138</v>
      </c>
      <c r="D5012" t="s">
        <v>14</v>
      </c>
      <c r="E5012" t="s">
        <v>21</v>
      </c>
      <c r="G5012" t="s">
        <v>3040</v>
      </c>
      <c r="H5012">
        <v>0.5</v>
      </c>
      <c r="J5012">
        <v>0</v>
      </c>
      <c r="K5012">
        <v>0</v>
      </c>
      <c r="L5012" s="17">
        <f>IF($E5012&lt;&gt;"",VLOOKUP($E5012,GEMWs!$E$14:$L$20,7,FALSE),"")</f>
        <v>37.754918937403332</v>
      </c>
      <c r="M5012" s="17">
        <f>IF($E5012&lt;&gt;"",VLOOKUP($E5012,GEMWs!$E$14:$L$20,8,FALSE),"")</f>
        <v>96.174593288388181</v>
      </c>
      <c r="N5012" s="17">
        <f t="shared" ca="1" si="350"/>
        <v>37.754918937403332</v>
      </c>
      <c r="O5012" s="17">
        <f t="shared" ca="1" si="351"/>
        <v>96.174593288388181</v>
      </c>
      <c r="P5012" s="17">
        <f t="shared" ca="1" si="348"/>
        <v>5.1988782370069918E-3</v>
      </c>
      <c r="Q5012" s="17">
        <f t="shared" ca="1" si="349"/>
        <v>1.3243307470186519E-2</v>
      </c>
    </row>
    <row r="5013" spans="1:17" x14ac:dyDescent="0.35">
      <c r="A5013" t="s">
        <v>1934</v>
      </c>
      <c r="B5013" t="s">
        <v>184</v>
      </c>
      <c r="C5013" t="s">
        <v>185</v>
      </c>
      <c r="D5013" t="s">
        <v>14</v>
      </c>
      <c r="E5013" t="s">
        <v>21</v>
      </c>
      <c r="F5013" t="s">
        <v>22</v>
      </c>
      <c r="G5013" t="s">
        <v>3040</v>
      </c>
      <c r="H5013">
        <v>66085.899999999994</v>
      </c>
      <c r="I5013">
        <v>345</v>
      </c>
      <c r="J5013">
        <v>5000</v>
      </c>
      <c r="K5013">
        <v>20000</v>
      </c>
      <c r="L5013" s="17">
        <f>IF($E5013&lt;&gt;"",VLOOKUP($E5013,GEMWs!$E$14:$L$20,7,FALSE),"")</f>
        <v>37.754918937403332</v>
      </c>
      <c r="M5013" s="17">
        <f>IF($E5013&lt;&gt;"",VLOOKUP($E5013,GEMWs!$E$14:$L$20,8,FALSE),"")</f>
        <v>96.174593288388181</v>
      </c>
      <c r="N5013" s="17">
        <f t="shared" si="350"/>
        <v>5000</v>
      </c>
      <c r="O5013" s="17">
        <f t="shared" si="351"/>
        <v>20000</v>
      </c>
      <c r="P5013" s="17">
        <f t="shared" si="348"/>
        <v>3.3042949999999998</v>
      </c>
      <c r="Q5013" s="17">
        <f t="shared" si="349"/>
        <v>13.217179999999999</v>
      </c>
    </row>
    <row r="5014" spans="1:17" x14ac:dyDescent="0.35">
      <c r="A5014" t="s">
        <v>1934</v>
      </c>
      <c r="B5014" t="s">
        <v>1976</v>
      </c>
      <c r="D5014" t="s">
        <v>22</v>
      </c>
      <c r="G5014" t="s">
        <v>3040</v>
      </c>
      <c r="H5014">
        <v>298771.8</v>
      </c>
      <c r="J5014">
        <v>0</v>
      </c>
      <c r="K5014">
        <v>0</v>
      </c>
      <c r="L5014" s="17" t="str">
        <f>IF($E5014&lt;&gt;"",VLOOKUP($E5014,GEMWs!$E$14:$L$20,7,FALSE),"")</f>
        <v/>
      </c>
      <c r="M5014" s="17" t="str">
        <f>IF($E5014&lt;&gt;"",VLOOKUP($E5014,GEMWs!$E$14:$L$20,8,FALSE),"")</f>
        <v/>
      </c>
      <c r="N5014" s="17">
        <f t="shared" ca="1" si="350"/>
        <v>0</v>
      </c>
      <c r="O5014" s="17">
        <f t="shared" ca="1" si="351"/>
        <v>0</v>
      </c>
      <c r="P5014" s="17">
        <f t="shared" ca="1" si="348"/>
        <v>0</v>
      </c>
      <c r="Q5014" s="17">
        <f t="shared" ca="1" si="349"/>
        <v>0</v>
      </c>
    </row>
    <row r="5015" spans="1:17" x14ac:dyDescent="0.35">
      <c r="A5015" t="s">
        <v>1984</v>
      </c>
      <c r="B5015" t="s">
        <v>195</v>
      </c>
      <c r="D5015" t="s">
        <v>14</v>
      </c>
      <c r="E5015" t="s">
        <v>21</v>
      </c>
      <c r="G5015" t="s">
        <v>3040</v>
      </c>
      <c r="H5015">
        <v>10.1</v>
      </c>
      <c r="J5015">
        <v>0</v>
      </c>
      <c r="K5015">
        <v>0</v>
      </c>
      <c r="L5015" s="17">
        <f>IF($E5015&lt;&gt;"",VLOOKUP($E5015,GEMWs!$E$14:$L$20,7,FALSE),"")</f>
        <v>37.754918937403332</v>
      </c>
      <c r="M5015" s="17">
        <f>IF($E5015&lt;&gt;"",VLOOKUP($E5015,GEMWs!$E$14:$L$20,8,FALSE),"")</f>
        <v>96.174593288388181</v>
      </c>
      <c r="N5015" s="17">
        <f t="shared" ca="1" si="350"/>
        <v>37.754918937403332</v>
      </c>
      <c r="O5015" s="17">
        <f t="shared" ca="1" si="351"/>
        <v>96.174593288388181</v>
      </c>
      <c r="P5015" s="17">
        <f t="shared" ca="1" si="348"/>
        <v>0.10501734038754122</v>
      </c>
      <c r="Q5015" s="17">
        <f t="shared" ca="1" si="349"/>
        <v>0.26751481089776769</v>
      </c>
    </row>
    <row r="5016" spans="1:17" x14ac:dyDescent="0.35">
      <c r="A5016" t="s">
        <v>1984</v>
      </c>
      <c r="B5016" t="s">
        <v>13</v>
      </c>
      <c r="D5016" t="s">
        <v>14</v>
      </c>
      <c r="E5016" t="s">
        <v>15</v>
      </c>
      <c r="G5016" t="s">
        <v>3040</v>
      </c>
      <c r="H5016">
        <v>447.8</v>
      </c>
      <c r="J5016">
        <v>0</v>
      </c>
      <c r="K5016">
        <v>0</v>
      </c>
      <c r="L5016" s="17">
        <f>IF($E5016&lt;&gt;"",VLOOKUP($E5016,GEMWs!$E$14:$L$20,7,FALSE),"")</f>
        <v>37.892086284381016</v>
      </c>
      <c r="M5016" s="17">
        <f>IF($E5016&lt;&gt;"",VLOOKUP($E5016,GEMWs!$E$14:$L$20,8,FALSE),"")</f>
        <v>96.522753888300599</v>
      </c>
      <c r="N5016" s="17">
        <f t="shared" ca="1" si="350"/>
        <v>37.892086284381016</v>
      </c>
      <c r="O5016" s="17">
        <f t="shared" ca="1" si="351"/>
        <v>96.522753888300599</v>
      </c>
      <c r="P5016" s="17">
        <f t="shared" ca="1" si="348"/>
        <v>4.6393205949988676</v>
      </c>
      <c r="Q5016" s="17">
        <f t="shared" ca="1" si="349"/>
        <v>11.8177710416695</v>
      </c>
    </row>
    <row r="5017" spans="1:17" x14ac:dyDescent="0.35">
      <c r="A5017" t="s">
        <v>1984</v>
      </c>
      <c r="B5017" t="s">
        <v>139</v>
      </c>
      <c r="C5017" t="s">
        <v>3025</v>
      </c>
      <c r="D5017" t="s">
        <v>14</v>
      </c>
      <c r="E5017" t="s">
        <v>21</v>
      </c>
      <c r="F5017" t="s">
        <v>14</v>
      </c>
      <c r="G5017" t="s">
        <v>3040</v>
      </c>
      <c r="H5017">
        <v>7.3</v>
      </c>
      <c r="I5017">
        <v>237</v>
      </c>
      <c r="J5017">
        <v>237.43909400000001</v>
      </c>
      <c r="K5017">
        <v>1033.8267679999999</v>
      </c>
      <c r="L5017" s="17">
        <f>IF($E5017&lt;&gt;"",VLOOKUP($E5017,GEMWs!$E$14:$L$20,7,FALSE),"")</f>
        <v>37.754918937403332</v>
      </c>
      <c r="M5017" s="17">
        <f>IF($E5017&lt;&gt;"",VLOOKUP($E5017,GEMWs!$E$14:$L$20,8,FALSE),"")</f>
        <v>96.174593288388181</v>
      </c>
      <c r="N5017" s="17">
        <f t="shared" si="350"/>
        <v>237.43909400000001</v>
      </c>
      <c r="O5017" s="17">
        <f t="shared" si="351"/>
        <v>1033.8267679999999</v>
      </c>
      <c r="P5017" s="17">
        <f t="shared" si="348"/>
        <v>7.0611443096238345E-3</v>
      </c>
      <c r="Q5017" s="17">
        <f t="shared" si="349"/>
        <v>3.0744726477098163E-2</v>
      </c>
    </row>
    <row r="5018" spans="1:17" x14ac:dyDescent="0.35">
      <c r="A5018" t="s">
        <v>1984</v>
      </c>
      <c r="B5018" t="s">
        <v>1794</v>
      </c>
      <c r="D5018" t="s">
        <v>14</v>
      </c>
      <c r="E5018" t="s">
        <v>21</v>
      </c>
      <c r="G5018" t="s">
        <v>3040</v>
      </c>
      <c r="H5018">
        <v>15.8</v>
      </c>
      <c r="J5018">
        <v>0</v>
      </c>
      <c r="K5018">
        <v>0</v>
      </c>
      <c r="L5018" s="17">
        <f>IF($E5018&lt;&gt;"",VLOOKUP($E5018,GEMWs!$E$14:$L$20,7,FALSE),"")</f>
        <v>37.754918937403332</v>
      </c>
      <c r="M5018" s="17">
        <f>IF($E5018&lt;&gt;"",VLOOKUP($E5018,GEMWs!$E$14:$L$20,8,FALSE),"")</f>
        <v>96.174593288388181</v>
      </c>
      <c r="N5018" s="17">
        <f t="shared" ca="1" si="350"/>
        <v>37.754918937403332</v>
      </c>
      <c r="O5018" s="17">
        <f t="shared" ca="1" si="351"/>
        <v>96.174593288388181</v>
      </c>
      <c r="P5018" s="17">
        <f t="shared" ca="1" si="348"/>
        <v>0.16428455228942093</v>
      </c>
      <c r="Q5018" s="17">
        <f t="shared" ca="1" si="349"/>
        <v>0.418488516057894</v>
      </c>
    </row>
    <row r="5019" spans="1:17" x14ac:dyDescent="0.35">
      <c r="A5019" t="s">
        <v>1984</v>
      </c>
      <c r="B5019" t="s">
        <v>445</v>
      </c>
      <c r="C5019" t="s">
        <v>446</v>
      </c>
      <c r="D5019" t="s">
        <v>14</v>
      </c>
      <c r="E5019" t="s">
        <v>21</v>
      </c>
      <c r="F5019" t="s">
        <v>22</v>
      </c>
      <c r="G5019" t="s">
        <v>3040</v>
      </c>
      <c r="H5019">
        <v>44.3</v>
      </c>
      <c r="I5019">
        <v>263</v>
      </c>
      <c r="J5019">
        <v>5000</v>
      </c>
      <c r="K5019">
        <v>5000</v>
      </c>
      <c r="L5019" s="17">
        <f>IF($E5019&lt;&gt;"",VLOOKUP($E5019,GEMWs!$E$14:$L$20,7,FALSE),"")</f>
        <v>37.754918937403332</v>
      </c>
      <c r="M5019" s="17">
        <f>IF($E5019&lt;&gt;"",VLOOKUP($E5019,GEMWs!$E$14:$L$20,8,FALSE),"")</f>
        <v>96.174593288388181</v>
      </c>
      <c r="N5019" s="17">
        <f t="shared" si="350"/>
        <v>5000</v>
      </c>
      <c r="O5019" s="17">
        <f t="shared" si="351"/>
        <v>5000</v>
      </c>
      <c r="P5019" s="17">
        <f t="shared" ref="P5019:P5032" si="352">IF(O5019&gt;0,$H5019/O5019,0)</f>
        <v>8.8599999999999998E-3</v>
      </c>
      <c r="Q5019" s="17">
        <f t="shared" ref="Q5019:Q5032" si="353">IF(N5019&gt;0,$H5019/N5019,0)</f>
        <v>8.8599999999999998E-3</v>
      </c>
    </row>
    <row r="5020" spans="1:17" x14ac:dyDescent="0.35">
      <c r="A5020" t="s">
        <v>1984</v>
      </c>
      <c r="B5020" t="s">
        <v>431</v>
      </c>
      <c r="C5020" t="s">
        <v>432</v>
      </c>
      <c r="D5020" t="s">
        <v>14</v>
      </c>
      <c r="E5020" t="s">
        <v>21</v>
      </c>
      <c r="F5020" t="s">
        <v>22</v>
      </c>
      <c r="G5020" t="s">
        <v>3040</v>
      </c>
      <c r="H5020">
        <v>12</v>
      </c>
      <c r="I5020">
        <v>274</v>
      </c>
      <c r="J5020">
        <v>15000</v>
      </c>
      <c r="K5020">
        <v>20000</v>
      </c>
      <c r="L5020" s="17">
        <f>IF($E5020&lt;&gt;"",VLOOKUP($E5020,GEMWs!$E$14:$L$20,7,FALSE),"")</f>
        <v>37.754918937403332</v>
      </c>
      <c r="M5020" s="17">
        <f>IF($E5020&lt;&gt;"",VLOOKUP($E5020,GEMWs!$E$14:$L$20,8,FALSE),"")</f>
        <v>96.174593288388181</v>
      </c>
      <c r="N5020" s="17">
        <f t="shared" si="350"/>
        <v>15000</v>
      </c>
      <c r="O5020" s="17">
        <f t="shared" si="351"/>
        <v>20000</v>
      </c>
      <c r="P5020" s="17">
        <f t="shared" si="352"/>
        <v>5.9999999999999995E-4</v>
      </c>
      <c r="Q5020" s="17">
        <f t="shared" si="353"/>
        <v>8.0000000000000004E-4</v>
      </c>
    </row>
    <row r="5021" spans="1:17" x14ac:dyDescent="0.35">
      <c r="A5021" t="s">
        <v>1984</v>
      </c>
      <c r="B5021" t="s">
        <v>103</v>
      </c>
      <c r="D5021" t="s">
        <v>14</v>
      </c>
      <c r="E5021" t="s">
        <v>15</v>
      </c>
      <c r="G5021" t="s">
        <v>3040</v>
      </c>
      <c r="H5021">
        <v>29.4</v>
      </c>
      <c r="J5021">
        <v>0</v>
      </c>
      <c r="K5021">
        <v>0</v>
      </c>
      <c r="L5021" s="17">
        <f>IF($E5021&lt;&gt;"",VLOOKUP($E5021,GEMWs!$E$14:$L$20,7,FALSE),"")</f>
        <v>37.892086284381016</v>
      </c>
      <c r="M5021" s="17">
        <f>IF($E5021&lt;&gt;"",VLOOKUP($E5021,GEMWs!$E$14:$L$20,8,FALSE),"")</f>
        <v>96.522753888300599</v>
      </c>
      <c r="N5021" s="17">
        <f t="shared" ca="1" si="350"/>
        <v>37.892086284381016</v>
      </c>
      <c r="O5021" s="17">
        <f t="shared" ca="1" si="351"/>
        <v>96.522753888300599</v>
      </c>
      <c r="P5021" s="17">
        <f t="shared" ca="1" si="352"/>
        <v>0.30459139234695559</v>
      </c>
      <c r="Q5021" s="17">
        <f t="shared" ca="1" si="353"/>
        <v>0.77588760300375903</v>
      </c>
    </row>
    <row r="5022" spans="1:17" x14ac:dyDescent="0.35">
      <c r="A5022" t="s">
        <v>1984</v>
      </c>
      <c r="B5022" t="s">
        <v>433</v>
      </c>
      <c r="C5022" t="s">
        <v>434</v>
      </c>
      <c r="D5022" t="s">
        <v>14</v>
      </c>
      <c r="E5022" t="s">
        <v>21</v>
      </c>
      <c r="F5022" t="s">
        <v>22</v>
      </c>
      <c r="G5022" t="s">
        <v>3040</v>
      </c>
      <c r="H5022">
        <v>10.8</v>
      </c>
      <c r="I5022">
        <v>279</v>
      </c>
      <c r="J5022">
        <v>5750</v>
      </c>
      <c r="K5022">
        <v>5900</v>
      </c>
      <c r="L5022" s="17">
        <f>IF($E5022&lt;&gt;"",VLOOKUP($E5022,GEMWs!$E$14:$L$20,7,FALSE),"")</f>
        <v>37.754918937403332</v>
      </c>
      <c r="M5022" s="17">
        <f>IF($E5022&lt;&gt;"",VLOOKUP($E5022,GEMWs!$E$14:$L$20,8,FALSE),"")</f>
        <v>96.174593288388181</v>
      </c>
      <c r="N5022" s="17">
        <f t="shared" si="350"/>
        <v>5750</v>
      </c>
      <c r="O5022" s="17">
        <f t="shared" si="351"/>
        <v>5900</v>
      </c>
      <c r="P5022" s="17">
        <f t="shared" si="352"/>
        <v>1.8305084745762713E-3</v>
      </c>
      <c r="Q5022" s="17">
        <f t="shared" si="353"/>
        <v>1.8782608695652174E-3</v>
      </c>
    </row>
    <row r="5023" spans="1:17" x14ac:dyDescent="0.35">
      <c r="A5023" t="s">
        <v>1984</v>
      </c>
      <c r="B5023" t="s">
        <v>743</v>
      </c>
      <c r="C5023" t="s">
        <v>744</v>
      </c>
      <c r="D5023" t="s">
        <v>14</v>
      </c>
      <c r="E5023" t="s">
        <v>21</v>
      </c>
      <c r="F5023" t="s">
        <v>14</v>
      </c>
      <c r="G5023" t="s">
        <v>3040</v>
      </c>
      <c r="H5023">
        <v>14.9</v>
      </c>
      <c r="I5023">
        <v>308</v>
      </c>
      <c r="J5023">
        <v>63</v>
      </c>
      <c r="K5023">
        <v>231.414368</v>
      </c>
      <c r="L5023" s="17">
        <f>IF($E5023&lt;&gt;"",VLOOKUP($E5023,GEMWs!$E$14:$L$20,7,FALSE),"")</f>
        <v>37.754918937403332</v>
      </c>
      <c r="M5023" s="17">
        <f>IF($E5023&lt;&gt;"",VLOOKUP($E5023,GEMWs!$E$14:$L$20,8,FALSE),"")</f>
        <v>96.174593288388181</v>
      </c>
      <c r="N5023" s="17">
        <f t="shared" si="350"/>
        <v>63</v>
      </c>
      <c r="O5023" s="17">
        <f t="shared" si="351"/>
        <v>231.414368</v>
      </c>
      <c r="P5023" s="17">
        <f t="shared" si="352"/>
        <v>6.4386667642002252E-2</v>
      </c>
      <c r="Q5023" s="17">
        <f t="shared" si="353"/>
        <v>0.2365079365079365</v>
      </c>
    </row>
    <row r="5024" spans="1:17" x14ac:dyDescent="0.35">
      <c r="A5024" t="s">
        <v>1984</v>
      </c>
      <c r="B5024" t="s">
        <v>144</v>
      </c>
      <c r="C5024" t="s">
        <v>145</v>
      </c>
      <c r="D5024" t="s">
        <v>14</v>
      </c>
      <c r="E5024" t="s">
        <v>21</v>
      </c>
      <c r="F5024" t="s">
        <v>22</v>
      </c>
      <c r="G5024" t="s">
        <v>3040</v>
      </c>
      <c r="H5024">
        <v>35.1</v>
      </c>
      <c r="I5024">
        <v>317</v>
      </c>
      <c r="J5024">
        <v>2000</v>
      </c>
      <c r="K5024">
        <v>10000</v>
      </c>
      <c r="L5024" s="17">
        <f>IF($E5024&lt;&gt;"",VLOOKUP($E5024,GEMWs!$E$14:$L$20,7,FALSE),"")</f>
        <v>37.754918937403332</v>
      </c>
      <c r="M5024" s="17">
        <f>IF($E5024&lt;&gt;"",VLOOKUP($E5024,GEMWs!$E$14:$L$20,8,FALSE),"")</f>
        <v>96.174593288388181</v>
      </c>
      <c r="N5024" s="17">
        <f t="shared" si="350"/>
        <v>2000</v>
      </c>
      <c r="O5024" s="17">
        <f t="shared" si="351"/>
        <v>10000</v>
      </c>
      <c r="P5024" s="17">
        <f t="shared" si="352"/>
        <v>3.5100000000000001E-3</v>
      </c>
      <c r="Q5024" s="17">
        <f t="shared" si="353"/>
        <v>1.755E-2</v>
      </c>
    </row>
    <row r="5025" spans="1:17" x14ac:dyDescent="0.35">
      <c r="A5025" t="s">
        <v>1984</v>
      </c>
      <c r="B5025" t="s">
        <v>584</v>
      </c>
      <c r="D5025" t="s">
        <v>14</v>
      </c>
      <c r="E5025" t="s">
        <v>21</v>
      </c>
      <c r="G5025" t="s">
        <v>3040</v>
      </c>
      <c r="H5025">
        <v>8.9</v>
      </c>
      <c r="J5025">
        <v>0</v>
      </c>
      <c r="K5025">
        <v>0</v>
      </c>
      <c r="L5025" s="17">
        <f>IF($E5025&lt;&gt;"",VLOOKUP($E5025,GEMWs!$E$14:$L$20,7,FALSE),"")</f>
        <v>37.754918937403332</v>
      </c>
      <c r="M5025" s="17">
        <f>IF($E5025&lt;&gt;"",VLOOKUP($E5025,GEMWs!$E$14:$L$20,8,FALSE),"")</f>
        <v>96.174593288388181</v>
      </c>
      <c r="N5025" s="17">
        <f t="shared" ca="1" si="350"/>
        <v>37.754918937403332</v>
      </c>
      <c r="O5025" s="17">
        <f t="shared" ca="1" si="351"/>
        <v>96.174593288388181</v>
      </c>
      <c r="P5025" s="17">
        <f t="shared" ca="1" si="352"/>
        <v>9.2540032618724455E-2</v>
      </c>
      <c r="Q5025" s="17">
        <f t="shared" ca="1" si="353"/>
        <v>0.23573087296932005</v>
      </c>
    </row>
    <row r="5026" spans="1:17" x14ac:dyDescent="0.35">
      <c r="A5026" t="s">
        <v>1984</v>
      </c>
      <c r="B5026" t="s">
        <v>186</v>
      </c>
      <c r="C5026" t="s">
        <v>187</v>
      </c>
      <c r="D5026" t="s">
        <v>14</v>
      </c>
      <c r="E5026" t="s">
        <v>21</v>
      </c>
      <c r="F5026" t="s">
        <v>14</v>
      </c>
      <c r="G5026" t="s">
        <v>3040</v>
      </c>
      <c r="H5026">
        <v>8.6</v>
      </c>
      <c r="I5026">
        <v>337</v>
      </c>
      <c r="J5026">
        <v>53.942762999999999</v>
      </c>
      <c r="K5026">
        <v>180000</v>
      </c>
      <c r="L5026" s="17">
        <f>IF($E5026&lt;&gt;"",VLOOKUP($E5026,GEMWs!$E$14:$L$20,7,FALSE),"")</f>
        <v>37.754918937403332</v>
      </c>
      <c r="M5026" s="17">
        <f>IF($E5026&lt;&gt;"",VLOOKUP($E5026,GEMWs!$E$14:$L$20,8,FALSE),"")</f>
        <v>96.174593288388181</v>
      </c>
      <c r="N5026" s="17">
        <f t="shared" si="350"/>
        <v>53.942762999999999</v>
      </c>
      <c r="O5026" s="17">
        <f t="shared" si="351"/>
        <v>180000</v>
      </c>
      <c r="P5026" s="17">
        <f t="shared" si="352"/>
        <v>4.7777777777777777E-5</v>
      </c>
      <c r="Q5026" s="17">
        <f t="shared" si="353"/>
        <v>0.15942824434113617</v>
      </c>
    </row>
    <row r="5027" spans="1:17" x14ac:dyDescent="0.35">
      <c r="A5027" t="s">
        <v>1984</v>
      </c>
      <c r="B5027" t="s">
        <v>184</v>
      </c>
      <c r="C5027" t="s">
        <v>185</v>
      </c>
      <c r="D5027" t="s">
        <v>14</v>
      </c>
      <c r="E5027" t="s">
        <v>21</v>
      </c>
      <c r="F5027" t="s">
        <v>22</v>
      </c>
      <c r="G5027" t="s">
        <v>3040</v>
      </c>
      <c r="H5027">
        <v>13.8</v>
      </c>
      <c r="I5027">
        <v>345</v>
      </c>
      <c r="J5027">
        <v>5000</v>
      </c>
      <c r="K5027">
        <v>20000</v>
      </c>
      <c r="L5027" s="17">
        <f>IF($E5027&lt;&gt;"",VLOOKUP($E5027,GEMWs!$E$14:$L$20,7,FALSE),"")</f>
        <v>37.754918937403332</v>
      </c>
      <c r="M5027" s="17">
        <f>IF($E5027&lt;&gt;"",VLOOKUP($E5027,GEMWs!$E$14:$L$20,8,FALSE),"")</f>
        <v>96.174593288388181</v>
      </c>
      <c r="N5027" s="17">
        <f t="shared" si="350"/>
        <v>5000</v>
      </c>
      <c r="O5027" s="17">
        <f t="shared" si="351"/>
        <v>20000</v>
      </c>
      <c r="P5027" s="17">
        <f t="shared" si="352"/>
        <v>6.9000000000000008E-4</v>
      </c>
      <c r="Q5027" s="17">
        <f t="shared" si="353"/>
        <v>2.7600000000000003E-3</v>
      </c>
    </row>
    <row r="5028" spans="1:17" x14ac:dyDescent="0.35">
      <c r="A5028" t="s">
        <v>1985</v>
      </c>
      <c r="B5028" t="s">
        <v>534</v>
      </c>
      <c r="C5028" t="s">
        <v>535</v>
      </c>
      <c r="D5028" t="s">
        <v>14</v>
      </c>
      <c r="E5028" t="s">
        <v>21</v>
      </c>
      <c r="F5028" t="s">
        <v>22</v>
      </c>
      <c r="G5028" t="s">
        <v>3040</v>
      </c>
      <c r="H5028">
        <v>1561.3</v>
      </c>
      <c r="I5028">
        <v>48</v>
      </c>
      <c r="J5028">
        <v>2720</v>
      </c>
      <c r="K5028">
        <v>2720</v>
      </c>
      <c r="L5028" s="17">
        <f>IF($E5028&lt;&gt;"",VLOOKUP($E5028,GEMWs!$E$14:$L$20,7,FALSE),"")</f>
        <v>37.754918937403332</v>
      </c>
      <c r="M5028" s="17">
        <f>IF($E5028&lt;&gt;"",VLOOKUP($E5028,GEMWs!$E$14:$L$20,8,FALSE),"")</f>
        <v>96.174593288388181</v>
      </c>
      <c r="N5028" s="17">
        <f t="shared" si="350"/>
        <v>2720</v>
      </c>
      <c r="O5028" s="17">
        <f t="shared" si="351"/>
        <v>2720</v>
      </c>
      <c r="P5028" s="17">
        <f t="shared" si="352"/>
        <v>0.57400735294117644</v>
      </c>
      <c r="Q5028" s="17">
        <f t="shared" si="353"/>
        <v>0.57400735294117644</v>
      </c>
    </row>
    <row r="5029" spans="1:17" x14ac:dyDescent="0.35">
      <c r="A5029" t="s">
        <v>1985</v>
      </c>
      <c r="B5029" t="s">
        <v>931</v>
      </c>
      <c r="C5029" t="s">
        <v>932</v>
      </c>
      <c r="D5029" t="s">
        <v>14</v>
      </c>
      <c r="E5029" t="s">
        <v>21</v>
      </c>
      <c r="F5029" t="s">
        <v>22</v>
      </c>
      <c r="G5029" t="s">
        <v>3040</v>
      </c>
      <c r="H5029">
        <v>11.8</v>
      </c>
      <c r="I5029">
        <v>106</v>
      </c>
      <c r="J5029">
        <v>35000</v>
      </c>
      <c r="K5029">
        <v>100000</v>
      </c>
      <c r="L5029" s="17">
        <f>IF($E5029&lt;&gt;"",VLOOKUP($E5029,GEMWs!$E$14:$L$20,7,FALSE),"")</f>
        <v>37.754918937403332</v>
      </c>
      <c r="M5029" s="17">
        <f>IF($E5029&lt;&gt;"",VLOOKUP($E5029,GEMWs!$E$14:$L$20,8,FALSE),"")</f>
        <v>96.174593288388181</v>
      </c>
      <c r="N5029" s="17">
        <f t="shared" si="350"/>
        <v>35000</v>
      </c>
      <c r="O5029" s="17">
        <f t="shared" si="351"/>
        <v>100000</v>
      </c>
      <c r="P5029" s="17">
        <f t="shared" si="352"/>
        <v>1.1800000000000001E-4</v>
      </c>
      <c r="Q5029" s="17">
        <f t="shared" si="353"/>
        <v>3.3714285714285714E-4</v>
      </c>
    </row>
    <row r="5030" spans="1:17" x14ac:dyDescent="0.35">
      <c r="A5030" t="s">
        <v>1985</v>
      </c>
      <c r="B5030" t="s">
        <v>1986</v>
      </c>
      <c r="C5030" t="s">
        <v>1987</v>
      </c>
      <c r="D5030" t="s">
        <v>14</v>
      </c>
      <c r="E5030" t="s">
        <v>21</v>
      </c>
      <c r="G5030" t="s">
        <v>3040</v>
      </c>
      <c r="H5030">
        <v>2787.3</v>
      </c>
      <c r="J5030">
        <v>0</v>
      </c>
      <c r="K5030">
        <v>0</v>
      </c>
      <c r="L5030" s="17">
        <f>IF($E5030&lt;&gt;"",VLOOKUP($E5030,GEMWs!$E$14:$L$20,7,FALSE),"")</f>
        <v>37.754918937403332</v>
      </c>
      <c r="M5030" s="17">
        <f>IF($E5030&lt;&gt;"",VLOOKUP($E5030,GEMWs!$E$14:$L$20,8,FALSE),"")</f>
        <v>96.174593288388181</v>
      </c>
      <c r="N5030" s="17">
        <f t="shared" ca="1" si="350"/>
        <v>37.754918937403332</v>
      </c>
      <c r="O5030" s="17">
        <f t="shared" ca="1" si="351"/>
        <v>96.174593288388181</v>
      </c>
      <c r="P5030" s="17">
        <f t="shared" ca="1" si="352"/>
        <v>28.981666620019176</v>
      </c>
      <c r="Q5030" s="17">
        <f t="shared" ca="1" si="353"/>
        <v>73.826141823301768</v>
      </c>
    </row>
    <row r="5031" spans="1:17" x14ac:dyDescent="0.35">
      <c r="A5031" t="s">
        <v>1985</v>
      </c>
      <c r="B5031" t="s">
        <v>27</v>
      </c>
      <c r="C5031" t="s">
        <v>28</v>
      </c>
      <c r="D5031" t="s">
        <v>14</v>
      </c>
      <c r="E5031" t="s">
        <v>21</v>
      </c>
      <c r="F5031" t="s">
        <v>22</v>
      </c>
      <c r="G5031" t="s">
        <v>3040</v>
      </c>
      <c r="H5031">
        <v>178.9</v>
      </c>
      <c r="I5031">
        <v>218</v>
      </c>
      <c r="J5031">
        <v>2000</v>
      </c>
      <c r="K5031">
        <v>15000</v>
      </c>
      <c r="L5031" s="17">
        <f>IF($E5031&lt;&gt;"",VLOOKUP($E5031,GEMWs!$E$14:$L$20,7,FALSE),"")</f>
        <v>37.754918937403332</v>
      </c>
      <c r="M5031" s="17">
        <f>IF($E5031&lt;&gt;"",VLOOKUP($E5031,GEMWs!$E$14:$L$20,8,FALSE),"")</f>
        <v>96.174593288388181</v>
      </c>
      <c r="N5031" s="17">
        <f t="shared" si="350"/>
        <v>2000</v>
      </c>
      <c r="O5031" s="17">
        <f t="shared" si="351"/>
        <v>15000</v>
      </c>
      <c r="P5031" s="17">
        <f t="shared" si="352"/>
        <v>1.1926666666666667E-2</v>
      </c>
      <c r="Q5031" s="17">
        <f t="shared" si="353"/>
        <v>8.9450000000000002E-2</v>
      </c>
    </row>
    <row r="5032" spans="1:17" x14ac:dyDescent="0.35">
      <c r="A5032" t="s">
        <v>1985</v>
      </c>
      <c r="B5032" t="s">
        <v>31</v>
      </c>
      <c r="C5032" t="s">
        <v>32</v>
      </c>
      <c r="D5032" t="s">
        <v>14</v>
      </c>
      <c r="E5032" t="s">
        <v>21</v>
      </c>
      <c r="F5032" t="s">
        <v>22</v>
      </c>
      <c r="G5032" t="s">
        <v>3040</v>
      </c>
      <c r="H5032">
        <v>2266.4</v>
      </c>
      <c r="I5032">
        <v>362</v>
      </c>
      <c r="J5032">
        <v>150</v>
      </c>
      <c r="K5032">
        <v>150</v>
      </c>
      <c r="L5032" s="17">
        <f>IF($E5032&lt;&gt;"",VLOOKUP($E5032,GEMWs!$E$14:$L$20,7,FALSE),"")</f>
        <v>37.754918937403332</v>
      </c>
      <c r="M5032" s="17">
        <f>IF($E5032&lt;&gt;"",VLOOKUP($E5032,GEMWs!$E$14:$L$20,8,FALSE),"")</f>
        <v>96.174593288388181</v>
      </c>
      <c r="N5032" s="17">
        <f t="shared" si="350"/>
        <v>150</v>
      </c>
      <c r="O5032" s="17">
        <f t="shared" si="351"/>
        <v>150</v>
      </c>
      <c r="P5032" s="17">
        <f t="shared" si="352"/>
        <v>15.109333333333334</v>
      </c>
      <c r="Q5032" s="17">
        <f t="shared" si="353"/>
        <v>15.109333333333334</v>
      </c>
    </row>
    <row r="5033" spans="1:17" x14ac:dyDescent="0.35">
      <c r="A5033" t="s">
        <v>1985</v>
      </c>
      <c r="B5033" t="s">
        <v>407</v>
      </c>
      <c r="D5033" t="s">
        <v>14</v>
      </c>
      <c r="E5033" t="s">
        <v>21</v>
      </c>
      <c r="G5033" t="s">
        <v>3040</v>
      </c>
      <c r="H5033">
        <v>1522.3</v>
      </c>
      <c r="J5033">
        <v>0</v>
      </c>
      <c r="K5033">
        <v>0</v>
      </c>
      <c r="L5033" s="17">
        <f>IF($E5033&lt;&gt;"",VLOOKUP($E5033,GEMWs!$E$14:$L$20,7,FALSE),"")</f>
        <v>37.754918937403332</v>
      </c>
      <c r="M5033" s="17">
        <f>IF($E5033&lt;&gt;"",VLOOKUP($E5033,GEMWs!$E$14:$L$20,8,FALSE),"")</f>
        <v>96.174593288388181</v>
      </c>
      <c r="N5033" s="17">
        <f t="shared" ca="1" si="350"/>
        <v>37.754918937403332</v>
      </c>
      <c r="O5033" s="17">
        <f t="shared" ca="1" si="351"/>
        <v>96.174593288388181</v>
      </c>
      <c r="P5033" s="17">
        <f t="shared" ref="P5033:P5069" ca="1" si="354">IF(O5033&gt;0,$H5033/O5033,0)</f>
        <v>15.828504680391486</v>
      </c>
      <c r="Q5033" s="17">
        <f t="shared" ref="Q5033:Q5069" ca="1" si="355">IF(N5033&gt;0,$H5033/N5033,0)</f>
        <v>40.320573923729874</v>
      </c>
    </row>
    <row r="5034" spans="1:17" x14ac:dyDescent="0.35">
      <c r="A5034" t="s">
        <v>1985</v>
      </c>
      <c r="B5034" t="s">
        <v>745</v>
      </c>
      <c r="D5034" t="s">
        <v>14</v>
      </c>
      <c r="E5034" t="s">
        <v>21</v>
      </c>
      <c r="G5034" t="s">
        <v>3040</v>
      </c>
      <c r="H5034">
        <v>43.3</v>
      </c>
      <c r="J5034">
        <v>0</v>
      </c>
      <c r="K5034">
        <v>0</v>
      </c>
      <c r="L5034" s="17">
        <f>IF($E5034&lt;&gt;"",VLOOKUP($E5034,GEMWs!$E$14:$L$20,7,FALSE),"")</f>
        <v>37.754918937403332</v>
      </c>
      <c r="M5034" s="17">
        <f>IF($E5034&lt;&gt;"",VLOOKUP($E5034,GEMWs!$E$14:$L$20,8,FALSE),"")</f>
        <v>96.174593288388181</v>
      </c>
      <c r="N5034" s="17">
        <f t="shared" ca="1" si="350"/>
        <v>37.754918937403332</v>
      </c>
      <c r="O5034" s="17">
        <f t="shared" ca="1" si="351"/>
        <v>96.174593288388181</v>
      </c>
      <c r="P5034" s="17">
        <f t="shared" ca="1" si="354"/>
        <v>0.45022285532480544</v>
      </c>
      <c r="Q5034" s="17">
        <f t="shared" ca="1" si="355"/>
        <v>1.1468704269181524</v>
      </c>
    </row>
    <row r="5035" spans="1:17" x14ac:dyDescent="0.35">
      <c r="A5035" t="s">
        <v>1985</v>
      </c>
      <c r="B5035" t="s">
        <v>95</v>
      </c>
      <c r="C5035" t="s">
        <v>96</v>
      </c>
      <c r="D5035" t="s">
        <v>14</v>
      </c>
      <c r="E5035" t="s">
        <v>21</v>
      </c>
      <c r="F5035" t="s">
        <v>22</v>
      </c>
      <c r="G5035" t="s">
        <v>3040</v>
      </c>
      <c r="H5035">
        <v>441.9</v>
      </c>
      <c r="I5035">
        <v>384</v>
      </c>
      <c r="J5035">
        <v>1200</v>
      </c>
      <c r="K5035">
        <v>1200</v>
      </c>
      <c r="L5035" s="17">
        <f>IF($E5035&lt;&gt;"",VLOOKUP($E5035,GEMWs!$E$14:$L$20,7,FALSE),"")</f>
        <v>37.754918937403332</v>
      </c>
      <c r="M5035" s="17">
        <f>IF($E5035&lt;&gt;"",VLOOKUP($E5035,GEMWs!$E$14:$L$20,8,FALSE),"")</f>
        <v>96.174593288388181</v>
      </c>
      <c r="N5035" s="17">
        <f t="shared" si="350"/>
        <v>1200</v>
      </c>
      <c r="O5035" s="17">
        <f t="shared" si="351"/>
        <v>1200</v>
      </c>
      <c r="P5035" s="17">
        <f t="shared" si="354"/>
        <v>0.36824999999999997</v>
      </c>
      <c r="Q5035" s="17">
        <f t="shared" si="355"/>
        <v>0.36824999999999997</v>
      </c>
    </row>
    <row r="5036" spans="1:17" x14ac:dyDescent="0.35">
      <c r="A5036" t="s">
        <v>1985</v>
      </c>
      <c r="B5036" t="s">
        <v>127</v>
      </c>
      <c r="D5036" t="s">
        <v>14</v>
      </c>
      <c r="E5036" t="s">
        <v>21</v>
      </c>
      <c r="G5036" t="s">
        <v>3040</v>
      </c>
      <c r="H5036">
        <v>354.9</v>
      </c>
      <c r="J5036">
        <v>0</v>
      </c>
      <c r="K5036">
        <v>0</v>
      </c>
      <c r="L5036" s="17">
        <f>IF($E5036&lt;&gt;"",VLOOKUP($E5036,GEMWs!$E$14:$L$20,7,FALSE),"")</f>
        <v>37.754918937403332</v>
      </c>
      <c r="M5036" s="17">
        <f>IF($E5036&lt;&gt;"",VLOOKUP($E5036,GEMWs!$E$14:$L$20,8,FALSE),"")</f>
        <v>96.174593288388181</v>
      </c>
      <c r="N5036" s="17">
        <f t="shared" ca="1" si="350"/>
        <v>37.754918937403332</v>
      </c>
      <c r="O5036" s="17">
        <f t="shared" ca="1" si="351"/>
        <v>96.174593288388181</v>
      </c>
      <c r="P5036" s="17">
        <f t="shared" ca="1" si="354"/>
        <v>3.6901637726275625</v>
      </c>
      <c r="Q5036" s="17">
        <f t="shared" ca="1" si="355"/>
        <v>9.4000996423383896</v>
      </c>
    </row>
    <row r="5037" spans="1:17" x14ac:dyDescent="0.35">
      <c r="A5037" t="s">
        <v>1985</v>
      </c>
      <c r="B5037" t="s">
        <v>538</v>
      </c>
      <c r="C5037" t="s">
        <v>539</v>
      </c>
      <c r="D5037" t="s">
        <v>14</v>
      </c>
      <c r="E5037" t="s">
        <v>21</v>
      </c>
      <c r="F5037" t="s">
        <v>22</v>
      </c>
      <c r="G5037" t="s">
        <v>3040</v>
      </c>
      <c r="H5037">
        <v>15457.3</v>
      </c>
      <c r="I5037">
        <v>355</v>
      </c>
      <c r="J5037">
        <v>3600</v>
      </c>
      <c r="K5037">
        <v>3600</v>
      </c>
      <c r="L5037" s="17">
        <f>IF($E5037&lt;&gt;"",VLOOKUP($E5037,GEMWs!$E$14:$L$20,7,FALSE),"")</f>
        <v>37.754918937403332</v>
      </c>
      <c r="M5037" s="17">
        <f>IF($E5037&lt;&gt;"",VLOOKUP($E5037,GEMWs!$E$14:$L$20,8,FALSE),"")</f>
        <v>96.174593288388181</v>
      </c>
      <c r="N5037" s="17">
        <f t="shared" si="350"/>
        <v>3600</v>
      </c>
      <c r="O5037" s="17">
        <f t="shared" si="351"/>
        <v>3600</v>
      </c>
      <c r="P5037" s="17">
        <f t="shared" si="354"/>
        <v>4.2936944444444443</v>
      </c>
      <c r="Q5037" s="17">
        <f t="shared" si="355"/>
        <v>4.2936944444444443</v>
      </c>
    </row>
    <row r="5038" spans="1:17" x14ac:dyDescent="0.35">
      <c r="A5038" t="s">
        <v>1985</v>
      </c>
      <c r="B5038" t="s">
        <v>13</v>
      </c>
      <c r="D5038" t="s">
        <v>14</v>
      </c>
      <c r="E5038" t="s">
        <v>15</v>
      </c>
      <c r="G5038" t="s">
        <v>3040</v>
      </c>
      <c r="H5038">
        <v>5221</v>
      </c>
      <c r="J5038">
        <v>0</v>
      </c>
      <c r="K5038">
        <v>0</v>
      </c>
      <c r="L5038" s="17">
        <f>IF($E5038&lt;&gt;"",VLOOKUP($E5038,GEMWs!$E$14:$L$20,7,FALSE),"")</f>
        <v>37.892086284381016</v>
      </c>
      <c r="M5038" s="17">
        <f>IF($E5038&lt;&gt;"",VLOOKUP($E5038,GEMWs!$E$14:$L$20,8,FALSE),"")</f>
        <v>96.522753888300599</v>
      </c>
      <c r="N5038" s="17">
        <f t="shared" ca="1" si="350"/>
        <v>37.892086284381016</v>
      </c>
      <c r="O5038" s="17">
        <f t="shared" ca="1" si="351"/>
        <v>96.522753888300599</v>
      </c>
      <c r="P5038" s="17">
        <f t="shared" ca="1" si="354"/>
        <v>54.090872770185548</v>
      </c>
      <c r="Q5038" s="17">
        <f t="shared" ca="1" si="355"/>
        <v>137.78602637015734</v>
      </c>
    </row>
    <row r="5039" spans="1:17" x14ac:dyDescent="0.35">
      <c r="A5039" t="s">
        <v>1985</v>
      </c>
      <c r="B5039" t="s">
        <v>49</v>
      </c>
      <c r="C5039" t="s">
        <v>50</v>
      </c>
      <c r="D5039" t="s">
        <v>14</v>
      </c>
      <c r="E5039" t="s">
        <v>21</v>
      </c>
      <c r="F5039" t="s">
        <v>14</v>
      </c>
      <c r="G5039" t="s">
        <v>3040</v>
      </c>
      <c r="H5039">
        <v>231.9</v>
      </c>
      <c r="I5039">
        <v>278</v>
      </c>
      <c r="J5039">
        <v>20.321014999999999</v>
      </c>
      <c r="K5039">
        <v>2000</v>
      </c>
      <c r="L5039" s="17">
        <f>IF($E5039&lt;&gt;"",VLOOKUP($E5039,GEMWs!$E$14:$L$20,7,FALSE),"")</f>
        <v>37.754918937403332</v>
      </c>
      <c r="M5039" s="17">
        <f>IF($E5039&lt;&gt;"",VLOOKUP($E5039,GEMWs!$E$14:$L$20,8,FALSE),"")</f>
        <v>96.174593288388181</v>
      </c>
      <c r="N5039" s="17">
        <f t="shared" si="350"/>
        <v>20.321014999999999</v>
      </c>
      <c r="O5039" s="17">
        <f t="shared" si="351"/>
        <v>2000</v>
      </c>
      <c r="P5039" s="17">
        <f t="shared" si="354"/>
        <v>0.11595</v>
      </c>
      <c r="Q5039" s="17">
        <f t="shared" si="355"/>
        <v>11.411831544831792</v>
      </c>
    </row>
    <row r="5040" spans="1:17" x14ac:dyDescent="0.35">
      <c r="A5040" t="s">
        <v>1985</v>
      </c>
      <c r="B5040" t="s">
        <v>540</v>
      </c>
      <c r="C5040" t="s">
        <v>541</v>
      </c>
      <c r="D5040" t="s">
        <v>14</v>
      </c>
      <c r="E5040" t="s">
        <v>21</v>
      </c>
      <c r="F5040" t="s">
        <v>22</v>
      </c>
      <c r="G5040" t="s">
        <v>3040</v>
      </c>
      <c r="H5040">
        <v>1004.7</v>
      </c>
      <c r="I5040">
        <v>386</v>
      </c>
      <c r="J5040">
        <v>4500</v>
      </c>
      <c r="K5040">
        <v>4500</v>
      </c>
      <c r="L5040" s="17">
        <f>IF($E5040&lt;&gt;"",VLOOKUP($E5040,GEMWs!$E$14:$L$20,7,FALSE),"")</f>
        <v>37.754918937403332</v>
      </c>
      <c r="M5040" s="17">
        <f>IF($E5040&lt;&gt;"",VLOOKUP($E5040,GEMWs!$E$14:$L$20,8,FALSE),"")</f>
        <v>96.174593288388181</v>
      </c>
      <c r="N5040" s="17">
        <f t="shared" si="350"/>
        <v>4500</v>
      </c>
      <c r="O5040" s="17">
        <f t="shared" si="351"/>
        <v>4500</v>
      </c>
      <c r="P5040" s="17">
        <f t="shared" si="354"/>
        <v>0.22326666666666667</v>
      </c>
      <c r="Q5040" s="17">
        <f t="shared" si="355"/>
        <v>0.22326666666666667</v>
      </c>
    </row>
    <row r="5041" spans="1:17" x14ac:dyDescent="0.35">
      <c r="A5041" t="s">
        <v>1985</v>
      </c>
      <c r="B5041" t="s">
        <v>69</v>
      </c>
      <c r="C5041" t="s">
        <v>70</v>
      </c>
      <c r="D5041" t="s">
        <v>14</v>
      </c>
      <c r="E5041" t="s">
        <v>21</v>
      </c>
      <c r="F5041" t="s">
        <v>22</v>
      </c>
      <c r="G5041" t="s">
        <v>3040</v>
      </c>
      <c r="H5041">
        <v>5180.6000000000004</v>
      </c>
      <c r="I5041">
        <v>416</v>
      </c>
      <c r="J5041">
        <v>145.66</v>
      </c>
      <c r="K5041">
        <v>1199.98</v>
      </c>
      <c r="L5041" s="17">
        <f>IF($E5041&lt;&gt;"",VLOOKUP($E5041,GEMWs!$E$14:$L$20,7,FALSE),"")</f>
        <v>37.754918937403332</v>
      </c>
      <c r="M5041" s="17">
        <f>IF($E5041&lt;&gt;"",VLOOKUP($E5041,GEMWs!$E$14:$L$20,8,FALSE),"")</f>
        <v>96.174593288388181</v>
      </c>
      <c r="N5041" s="17">
        <f t="shared" si="350"/>
        <v>145.66</v>
      </c>
      <c r="O5041" s="17">
        <f t="shared" si="351"/>
        <v>1199.98</v>
      </c>
      <c r="P5041" s="17">
        <f t="shared" si="354"/>
        <v>4.3172386206436775</v>
      </c>
      <c r="Q5041" s="17">
        <f t="shared" si="355"/>
        <v>35.566387477687769</v>
      </c>
    </row>
    <row r="5042" spans="1:17" x14ac:dyDescent="0.35">
      <c r="A5042" t="s">
        <v>1985</v>
      </c>
      <c r="B5042" t="s">
        <v>131</v>
      </c>
      <c r="D5042" t="s">
        <v>14</v>
      </c>
      <c r="E5042" t="s">
        <v>21</v>
      </c>
      <c r="G5042" t="s">
        <v>3040</v>
      </c>
      <c r="H5042">
        <v>1066.7</v>
      </c>
      <c r="J5042">
        <v>0</v>
      </c>
      <c r="K5042">
        <v>0</v>
      </c>
      <c r="L5042" s="17">
        <f>IF($E5042&lt;&gt;"",VLOOKUP($E5042,GEMWs!$E$14:$L$20,7,FALSE),"")</f>
        <v>37.754918937403332</v>
      </c>
      <c r="M5042" s="17">
        <f>IF($E5042&lt;&gt;"",VLOOKUP($E5042,GEMWs!$E$14:$L$20,8,FALSE),"")</f>
        <v>96.174593288388181</v>
      </c>
      <c r="N5042" s="17">
        <f t="shared" ca="1" si="350"/>
        <v>37.754918937403332</v>
      </c>
      <c r="O5042" s="17">
        <f t="shared" ca="1" si="351"/>
        <v>96.174593288388181</v>
      </c>
      <c r="P5042" s="17">
        <f t="shared" ca="1" si="354"/>
        <v>11.091286830830716</v>
      </c>
      <c r="Q5042" s="17">
        <f t="shared" ca="1" si="355"/>
        <v>28.253272156895921</v>
      </c>
    </row>
    <row r="5043" spans="1:17" x14ac:dyDescent="0.35">
      <c r="A5043" t="s">
        <v>1985</v>
      </c>
      <c r="B5043" t="s">
        <v>51</v>
      </c>
      <c r="C5043" t="s">
        <v>52</v>
      </c>
      <c r="D5043" t="s">
        <v>14</v>
      </c>
      <c r="E5043" t="s">
        <v>21</v>
      </c>
      <c r="F5043" t="s">
        <v>22</v>
      </c>
      <c r="G5043" t="s">
        <v>3040</v>
      </c>
      <c r="H5043">
        <v>177.1</v>
      </c>
      <c r="I5043">
        <v>435</v>
      </c>
      <c r="J5043">
        <v>12793.928146</v>
      </c>
      <c r="K5043">
        <v>12793.928146</v>
      </c>
      <c r="L5043" s="17">
        <f>IF($E5043&lt;&gt;"",VLOOKUP($E5043,GEMWs!$E$14:$L$20,7,FALSE),"")</f>
        <v>37.754918937403332</v>
      </c>
      <c r="M5043" s="17">
        <f>IF($E5043&lt;&gt;"",VLOOKUP($E5043,GEMWs!$E$14:$L$20,8,FALSE),"")</f>
        <v>96.174593288388181</v>
      </c>
      <c r="N5043" s="17">
        <f t="shared" si="350"/>
        <v>12793.928146</v>
      </c>
      <c r="O5043" s="17">
        <f t="shared" si="351"/>
        <v>12793.928146</v>
      </c>
      <c r="P5043" s="17">
        <f t="shared" si="354"/>
        <v>1.3842503879886961E-2</v>
      </c>
      <c r="Q5043" s="17">
        <f t="shared" si="355"/>
        <v>1.3842503879886961E-2</v>
      </c>
    </row>
    <row r="5044" spans="1:17" x14ac:dyDescent="0.35">
      <c r="A5044" t="s">
        <v>1985</v>
      </c>
      <c r="B5044" t="s">
        <v>943</v>
      </c>
      <c r="C5044" t="s">
        <v>944</v>
      </c>
      <c r="D5044" t="s">
        <v>14</v>
      </c>
      <c r="E5044" t="s">
        <v>21</v>
      </c>
      <c r="F5044" t="s">
        <v>22</v>
      </c>
      <c r="G5044" t="s">
        <v>3040</v>
      </c>
      <c r="H5044">
        <v>14</v>
      </c>
      <c r="I5044">
        <v>396</v>
      </c>
      <c r="J5044">
        <v>8953.4683069999992</v>
      </c>
      <c r="K5044">
        <v>8953.4683069999992</v>
      </c>
      <c r="L5044" s="17">
        <f>IF($E5044&lt;&gt;"",VLOOKUP($E5044,GEMWs!$E$14:$L$20,7,FALSE),"")</f>
        <v>37.754918937403332</v>
      </c>
      <c r="M5044" s="17">
        <f>IF($E5044&lt;&gt;"",VLOOKUP($E5044,GEMWs!$E$14:$L$20,8,FALSE),"")</f>
        <v>96.174593288388181</v>
      </c>
      <c r="N5044" s="17">
        <f t="shared" si="350"/>
        <v>8953.4683069999992</v>
      </c>
      <c r="O5044" s="17">
        <f t="shared" si="351"/>
        <v>8953.4683069999992</v>
      </c>
      <c r="P5044" s="17">
        <f t="shared" si="354"/>
        <v>1.5636398678101672E-3</v>
      </c>
      <c r="Q5044" s="17">
        <f t="shared" si="355"/>
        <v>1.5636398678101672E-3</v>
      </c>
    </row>
    <row r="5045" spans="1:17" x14ac:dyDescent="0.35">
      <c r="A5045" t="s">
        <v>1985</v>
      </c>
      <c r="B5045" t="s">
        <v>547</v>
      </c>
      <c r="D5045" t="s">
        <v>14</v>
      </c>
      <c r="E5045" t="s">
        <v>21</v>
      </c>
      <c r="G5045" t="s">
        <v>3040</v>
      </c>
      <c r="H5045">
        <v>6.4</v>
      </c>
      <c r="J5045">
        <v>0</v>
      </c>
      <c r="K5045">
        <v>0</v>
      </c>
      <c r="L5045" s="17">
        <f>IF($E5045&lt;&gt;"",VLOOKUP($E5045,GEMWs!$E$14:$L$20,7,FALSE),"")</f>
        <v>37.754918937403332</v>
      </c>
      <c r="M5045" s="17">
        <f>IF($E5045&lt;&gt;"",VLOOKUP($E5045,GEMWs!$E$14:$L$20,8,FALSE),"")</f>
        <v>96.174593288388181</v>
      </c>
      <c r="N5045" s="17">
        <f t="shared" ca="1" si="350"/>
        <v>37.754918937403332</v>
      </c>
      <c r="O5045" s="17">
        <f t="shared" ca="1" si="351"/>
        <v>96.174593288388181</v>
      </c>
      <c r="P5045" s="17">
        <f t="shared" ca="1" si="354"/>
        <v>6.6545641433689504E-2</v>
      </c>
      <c r="Q5045" s="17">
        <f t="shared" ca="1" si="355"/>
        <v>0.16951433561838744</v>
      </c>
    </row>
    <row r="5046" spans="1:17" x14ac:dyDescent="0.35">
      <c r="A5046" t="s">
        <v>1985</v>
      </c>
      <c r="B5046" t="s">
        <v>1549</v>
      </c>
      <c r="D5046" t="s">
        <v>14</v>
      </c>
      <c r="E5046" t="s">
        <v>21</v>
      </c>
      <c r="G5046" t="s">
        <v>3040</v>
      </c>
      <c r="H5046">
        <v>79.7</v>
      </c>
      <c r="J5046">
        <v>0</v>
      </c>
      <c r="K5046">
        <v>0</v>
      </c>
      <c r="L5046" s="17">
        <f>IF($E5046&lt;&gt;"",VLOOKUP($E5046,GEMWs!$E$14:$L$20,7,FALSE),"")</f>
        <v>37.754918937403332</v>
      </c>
      <c r="M5046" s="17">
        <f>IF($E5046&lt;&gt;"",VLOOKUP($E5046,GEMWs!$E$14:$L$20,8,FALSE),"")</f>
        <v>96.174593288388181</v>
      </c>
      <c r="N5046" s="17">
        <f t="shared" ca="1" si="350"/>
        <v>37.754918937403332</v>
      </c>
      <c r="O5046" s="17">
        <f t="shared" ca="1" si="351"/>
        <v>96.174593288388181</v>
      </c>
      <c r="P5046" s="17">
        <f t="shared" ca="1" si="354"/>
        <v>0.82870119097891448</v>
      </c>
      <c r="Q5046" s="17">
        <f t="shared" ca="1" si="355"/>
        <v>2.1109832107477313</v>
      </c>
    </row>
    <row r="5047" spans="1:17" x14ac:dyDescent="0.35">
      <c r="A5047" t="s">
        <v>1985</v>
      </c>
      <c r="B5047" t="s">
        <v>544</v>
      </c>
      <c r="C5047" t="s">
        <v>545</v>
      </c>
      <c r="D5047" t="s">
        <v>14</v>
      </c>
      <c r="E5047" t="s">
        <v>21</v>
      </c>
      <c r="F5047" t="s">
        <v>22</v>
      </c>
      <c r="G5047" t="s">
        <v>3040</v>
      </c>
      <c r="H5047">
        <v>1985</v>
      </c>
      <c r="I5047">
        <v>363</v>
      </c>
      <c r="J5047">
        <v>100000</v>
      </c>
      <c r="K5047">
        <v>200000</v>
      </c>
      <c r="L5047" s="17">
        <f>IF($E5047&lt;&gt;"",VLOOKUP($E5047,GEMWs!$E$14:$L$20,7,FALSE),"")</f>
        <v>37.754918937403332</v>
      </c>
      <c r="M5047" s="17">
        <f>IF($E5047&lt;&gt;"",VLOOKUP($E5047,GEMWs!$E$14:$L$20,8,FALSE),"")</f>
        <v>96.174593288388181</v>
      </c>
      <c r="N5047" s="17">
        <f t="shared" si="350"/>
        <v>100000</v>
      </c>
      <c r="O5047" s="17">
        <f t="shared" si="351"/>
        <v>200000</v>
      </c>
      <c r="P5047" s="17">
        <f t="shared" si="354"/>
        <v>9.9249999999999998E-3</v>
      </c>
      <c r="Q5047" s="17">
        <f t="shared" si="355"/>
        <v>1.985E-2</v>
      </c>
    </row>
    <row r="5048" spans="1:17" x14ac:dyDescent="0.35">
      <c r="A5048" t="s">
        <v>1988</v>
      </c>
      <c r="B5048" t="s">
        <v>724</v>
      </c>
      <c r="C5048" t="s">
        <v>725</v>
      </c>
      <c r="D5048" t="s">
        <v>14</v>
      </c>
      <c r="E5048" t="s">
        <v>726</v>
      </c>
      <c r="F5048" t="s">
        <v>14</v>
      </c>
      <c r="G5048" t="s">
        <v>3040</v>
      </c>
      <c r="H5048">
        <v>2504.4</v>
      </c>
      <c r="I5048">
        <v>2</v>
      </c>
      <c r="J5048">
        <v>216.52518800000001</v>
      </c>
      <c r="K5048">
        <v>5100</v>
      </c>
      <c r="L5048" s="17">
        <f>IF($E5048&lt;&gt;"",VLOOKUP($E5048,GEMWs!$E$14:$L$20,7,FALSE),"")</f>
        <v>3739.9999999999991</v>
      </c>
      <c r="M5048" s="17">
        <f>IF($E5048&lt;&gt;"",VLOOKUP($E5048,GEMWs!$E$14:$L$20,8,FALSE),"")</f>
        <v>5099.9999999999991</v>
      </c>
      <c r="N5048" s="17">
        <f t="shared" si="350"/>
        <v>216.52518800000001</v>
      </c>
      <c r="O5048" s="17">
        <f t="shared" si="351"/>
        <v>5100</v>
      </c>
      <c r="P5048" s="17">
        <f t="shared" si="354"/>
        <v>0.49105882352941177</v>
      </c>
      <c r="Q5048" s="17">
        <f t="shared" si="355"/>
        <v>11.566321789777177</v>
      </c>
    </row>
    <row r="5049" spans="1:17" x14ac:dyDescent="0.35">
      <c r="A5049" t="s">
        <v>1988</v>
      </c>
      <c r="B5049" t="s">
        <v>414</v>
      </c>
      <c r="C5049" t="s">
        <v>415</v>
      </c>
      <c r="D5049" t="s">
        <v>14</v>
      </c>
      <c r="E5049" t="s">
        <v>21</v>
      </c>
      <c r="F5049" t="s">
        <v>14</v>
      </c>
      <c r="G5049" t="s">
        <v>3040</v>
      </c>
      <c r="H5049">
        <v>52.5</v>
      </c>
      <c r="I5049">
        <v>12</v>
      </c>
      <c r="J5049">
        <v>1056.69687</v>
      </c>
      <c r="K5049">
        <v>27300</v>
      </c>
      <c r="L5049" s="17">
        <f>IF($E5049&lt;&gt;"",VLOOKUP($E5049,GEMWs!$E$14:$L$20,7,FALSE),"")</f>
        <v>37.754918937403332</v>
      </c>
      <c r="M5049" s="17">
        <f>IF($E5049&lt;&gt;"",VLOOKUP($E5049,GEMWs!$E$14:$L$20,8,FALSE),"")</f>
        <v>96.174593288388181</v>
      </c>
      <c r="N5049" s="17">
        <f t="shared" si="350"/>
        <v>1056.69687</v>
      </c>
      <c r="O5049" s="17">
        <f t="shared" si="351"/>
        <v>27300</v>
      </c>
      <c r="P5049" s="17">
        <f t="shared" si="354"/>
        <v>1.9230769230769232E-3</v>
      </c>
      <c r="Q5049" s="17">
        <f t="shared" si="355"/>
        <v>4.9683122464439587E-2</v>
      </c>
    </row>
    <row r="5050" spans="1:17" x14ac:dyDescent="0.35">
      <c r="A5050" t="s">
        <v>1988</v>
      </c>
      <c r="B5050" t="s">
        <v>59</v>
      </c>
      <c r="C5050" t="s">
        <v>60</v>
      </c>
      <c r="D5050" t="s">
        <v>14</v>
      </c>
      <c r="E5050" t="s">
        <v>21</v>
      </c>
      <c r="F5050" t="s">
        <v>14</v>
      </c>
      <c r="G5050" t="s">
        <v>3040</v>
      </c>
      <c r="H5050">
        <v>350.9</v>
      </c>
      <c r="I5050">
        <v>91</v>
      </c>
      <c r="J5050">
        <v>186.795131</v>
      </c>
      <c r="K5050">
        <v>9072</v>
      </c>
      <c r="L5050" s="17">
        <f>IF($E5050&lt;&gt;"",VLOOKUP($E5050,GEMWs!$E$14:$L$20,7,FALSE),"")</f>
        <v>37.754918937403332</v>
      </c>
      <c r="M5050" s="17">
        <f>IF($E5050&lt;&gt;"",VLOOKUP($E5050,GEMWs!$E$14:$L$20,8,FALSE),"")</f>
        <v>96.174593288388181</v>
      </c>
      <c r="N5050" s="17">
        <f t="shared" si="350"/>
        <v>186.795131</v>
      </c>
      <c r="O5050" s="17">
        <f t="shared" si="351"/>
        <v>9072</v>
      </c>
      <c r="P5050" s="17">
        <f t="shared" si="354"/>
        <v>3.8679453262786594E-2</v>
      </c>
      <c r="Q5050" s="17">
        <f t="shared" si="355"/>
        <v>1.8785286218193771</v>
      </c>
    </row>
    <row r="5051" spans="1:17" x14ac:dyDescent="0.35">
      <c r="A5051" t="s">
        <v>1988</v>
      </c>
      <c r="B5051" t="s">
        <v>170</v>
      </c>
      <c r="C5051" t="s">
        <v>171</v>
      </c>
      <c r="D5051" t="s">
        <v>14</v>
      </c>
      <c r="E5051" t="s">
        <v>21</v>
      </c>
      <c r="F5051" t="s">
        <v>22</v>
      </c>
      <c r="G5051" t="s">
        <v>3040</v>
      </c>
      <c r="H5051">
        <v>7.7</v>
      </c>
      <c r="I5051">
        <v>114</v>
      </c>
      <c r="J5051">
        <v>15000</v>
      </c>
      <c r="K5051">
        <v>20000</v>
      </c>
      <c r="L5051" s="17">
        <f>IF($E5051&lt;&gt;"",VLOOKUP($E5051,GEMWs!$E$14:$L$20,7,FALSE),"")</f>
        <v>37.754918937403332</v>
      </c>
      <c r="M5051" s="17">
        <f>IF($E5051&lt;&gt;"",VLOOKUP($E5051,GEMWs!$E$14:$L$20,8,FALSE),"")</f>
        <v>96.174593288388181</v>
      </c>
      <c r="N5051" s="17">
        <f t="shared" si="350"/>
        <v>15000</v>
      </c>
      <c r="O5051" s="17">
        <f t="shared" si="351"/>
        <v>20000</v>
      </c>
      <c r="P5051" s="17">
        <f t="shared" si="354"/>
        <v>3.8500000000000003E-4</v>
      </c>
      <c r="Q5051" s="17">
        <f t="shared" si="355"/>
        <v>5.1333333333333331E-4</v>
      </c>
    </row>
    <row r="5052" spans="1:17" x14ac:dyDescent="0.35">
      <c r="A5052" t="s">
        <v>1988</v>
      </c>
      <c r="B5052" t="s">
        <v>194</v>
      </c>
      <c r="D5052" t="s">
        <v>14</v>
      </c>
      <c r="E5052" t="s">
        <v>21</v>
      </c>
      <c r="G5052" t="s">
        <v>3040</v>
      </c>
      <c r="H5052">
        <v>325.39999999999998</v>
      </c>
      <c r="J5052">
        <v>0</v>
      </c>
      <c r="K5052">
        <v>0</v>
      </c>
      <c r="L5052" s="17">
        <f>IF($E5052&lt;&gt;"",VLOOKUP($E5052,GEMWs!$E$14:$L$20,7,FALSE),"")</f>
        <v>37.754918937403332</v>
      </c>
      <c r="M5052" s="17">
        <f>IF($E5052&lt;&gt;"",VLOOKUP($E5052,GEMWs!$E$14:$L$20,8,FALSE),"")</f>
        <v>96.174593288388181</v>
      </c>
      <c r="N5052" s="17">
        <f t="shared" ca="1" si="350"/>
        <v>37.754918937403332</v>
      </c>
      <c r="O5052" s="17">
        <f t="shared" ca="1" si="351"/>
        <v>96.174593288388181</v>
      </c>
      <c r="P5052" s="17">
        <f t="shared" ca="1" si="354"/>
        <v>3.3834299566441501</v>
      </c>
      <c r="Q5052" s="17">
        <f t="shared" ca="1" si="355"/>
        <v>8.6187445015973854</v>
      </c>
    </row>
    <row r="5053" spans="1:17" x14ac:dyDescent="0.35">
      <c r="A5053" t="s">
        <v>1988</v>
      </c>
      <c r="B5053" t="s">
        <v>153</v>
      </c>
      <c r="D5053" t="s">
        <v>14</v>
      </c>
      <c r="E5053" t="s">
        <v>21</v>
      </c>
      <c r="G5053" t="s">
        <v>3040</v>
      </c>
      <c r="H5053">
        <v>270.8</v>
      </c>
      <c r="J5053">
        <v>0</v>
      </c>
      <c r="K5053">
        <v>0</v>
      </c>
      <c r="L5053" s="17">
        <f>IF($E5053&lt;&gt;"",VLOOKUP($E5053,GEMWs!$E$14:$L$20,7,FALSE),"")</f>
        <v>37.754918937403332</v>
      </c>
      <c r="M5053" s="17">
        <f>IF($E5053&lt;&gt;"",VLOOKUP($E5053,GEMWs!$E$14:$L$20,8,FALSE),"")</f>
        <v>96.174593288388181</v>
      </c>
      <c r="N5053" s="17">
        <f t="shared" ca="1" si="350"/>
        <v>37.754918937403332</v>
      </c>
      <c r="O5053" s="17">
        <f t="shared" ca="1" si="351"/>
        <v>96.174593288388181</v>
      </c>
      <c r="P5053" s="17">
        <f t="shared" ca="1" si="354"/>
        <v>2.8157124531629867</v>
      </c>
      <c r="Q5053" s="17">
        <f t="shared" ca="1" si="355"/>
        <v>7.1725753258530185</v>
      </c>
    </row>
    <row r="5054" spans="1:17" x14ac:dyDescent="0.35">
      <c r="A5054" t="s">
        <v>1988</v>
      </c>
      <c r="B5054" t="s">
        <v>27</v>
      </c>
      <c r="C5054" t="s">
        <v>28</v>
      </c>
      <c r="D5054" t="s">
        <v>14</v>
      </c>
      <c r="E5054" t="s">
        <v>21</v>
      </c>
      <c r="F5054" t="s">
        <v>22</v>
      </c>
      <c r="G5054" t="s">
        <v>3040</v>
      </c>
      <c r="H5054">
        <v>1464.7</v>
      </c>
      <c r="I5054">
        <v>218</v>
      </c>
      <c r="J5054">
        <v>2000</v>
      </c>
      <c r="K5054">
        <v>15000</v>
      </c>
      <c r="L5054" s="17">
        <f>IF($E5054&lt;&gt;"",VLOOKUP($E5054,GEMWs!$E$14:$L$20,7,FALSE),"")</f>
        <v>37.754918937403332</v>
      </c>
      <c r="M5054" s="17">
        <f>IF($E5054&lt;&gt;"",VLOOKUP($E5054,GEMWs!$E$14:$L$20,8,FALSE),"")</f>
        <v>96.174593288388181</v>
      </c>
      <c r="N5054" s="17">
        <f t="shared" si="350"/>
        <v>2000</v>
      </c>
      <c r="O5054" s="17">
        <f t="shared" si="351"/>
        <v>15000</v>
      </c>
      <c r="P5054" s="17">
        <f t="shared" si="354"/>
        <v>9.7646666666666673E-2</v>
      </c>
      <c r="Q5054" s="17">
        <f t="shared" si="355"/>
        <v>0.73235000000000006</v>
      </c>
    </row>
    <row r="5055" spans="1:17" x14ac:dyDescent="0.35">
      <c r="A5055" t="s">
        <v>1988</v>
      </c>
      <c r="B5055" t="s">
        <v>174</v>
      </c>
      <c r="C5055" t="s">
        <v>175</v>
      </c>
      <c r="D5055" t="s">
        <v>14</v>
      </c>
      <c r="E5055" t="s">
        <v>21</v>
      </c>
      <c r="F5055" t="s">
        <v>22</v>
      </c>
      <c r="G5055" t="s">
        <v>3040</v>
      </c>
      <c r="H5055">
        <v>35.6</v>
      </c>
      <c r="I5055">
        <v>219</v>
      </c>
      <c r="J5055">
        <v>28000</v>
      </c>
      <c r="K5055">
        <v>28000</v>
      </c>
      <c r="L5055" s="17">
        <f>IF($E5055&lt;&gt;"",VLOOKUP($E5055,GEMWs!$E$14:$L$20,7,FALSE),"")</f>
        <v>37.754918937403332</v>
      </c>
      <c r="M5055" s="17">
        <f>IF($E5055&lt;&gt;"",VLOOKUP($E5055,GEMWs!$E$14:$L$20,8,FALSE),"")</f>
        <v>96.174593288388181</v>
      </c>
      <c r="N5055" s="17">
        <f t="shared" si="350"/>
        <v>28000</v>
      </c>
      <c r="O5055" s="17">
        <f t="shared" si="351"/>
        <v>28000</v>
      </c>
      <c r="P5055" s="17">
        <f t="shared" si="354"/>
        <v>1.2714285714285716E-3</v>
      </c>
      <c r="Q5055" s="17">
        <f t="shared" si="355"/>
        <v>1.2714285714285716E-3</v>
      </c>
    </row>
    <row r="5056" spans="1:17" x14ac:dyDescent="0.35">
      <c r="A5056" t="s">
        <v>1988</v>
      </c>
      <c r="B5056" t="s">
        <v>824</v>
      </c>
      <c r="D5056" t="s">
        <v>22</v>
      </c>
      <c r="G5056" t="s">
        <v>3040</v>
      </c>
      <c r="H5056">
        <v>29.5</v>
      </c>
      <c r="J5056">
        <v>0</v>
      </c>
      <c r="K5056">
        <v>0</v>
      </c>
      <c r="L5056" s="17" t="str">
        <f>IF($E5056&lt;&gt;"",VLOOKUP($E5056,GEMWs!$E$14:$L$20,7,FALSE),"")</f>
        <v/>
      </c>
      <c r="M5056" s="17" t="str">
        <f>IF($E5056&lt;&gt;"",VLOOKUP($E5056,GEMWs!$E$14:$L$20,8,FALSE),"")</f>
        <v/>
      </c>
      <c r="N5056" s="17">
        <f t="shared" ca="1" si="350"/>
        <v>0</v>
      </c>
      <c r="O5056" s="17">
        <f t="shared" ca="1" si="351"/>
        <v>0</v>
      </c>
      <c r="P5056" s="17">
        <f t="shared" ca="1" si="354"/>
        <v>0</v>
      </c>
      <c r="Q5056" s="17">
        <f t="shared" ca="1" si="355"/>
        <v>0</v>
      </c>
    </row>
    <row r="5057" spans="1:17" x14ac:dyDescent="0.35">
      <c r="A5057" t="s">
        <v>1988</v>
      </c>
      <c r="B5057" t="s">
        <v>2982</v>
      </c>
      <c r="C5057" t="s">
        <v>158</v>
      </c>
      <c r="D5057" t="s">
        <v>22</v>
      </c>
      <c r="G5057" t="s">
        <v>3040</v>
      </c>
      <c r="H5057">
        <v>7</v>
      </c>
      <c r="J5057">
        <v>0</v>
      </c>
      <c r="K5057">
        <v>0</v>
      </c>
      <c r="L5057" s="17" t="str">
        <f>IF($E5057&lt;&gt;"",VLOOKUP($E5057,GEMWs!$E$14:$L$20,7,FALSE),"")</f>
        <v/>
      </c>
      <c r="M5057" s="17" t="str">
        <f>IF($E5057&lt;&gt;"",VLOOKUP($E5057,GEMWs!$E$14:$L$20,8,FALSE),"")</f>
        <v/>
      </c>
      <c r="N5057" s="17">
        <f t="shared" ca="1" si="350"/>
        <v>0</v>
      </c>
      <c r="O5057" s="17">
        <f t="shared" ca="1" si="351"/>
        <v>0</v>
      </c>
      <c r="P5057" s="17">
        <f t="shared" ca="1" si="354"/>
        <v>0</v>
      </c>
      <c r="Q5057" s="17">
        <f t="shared" ca="1" si="355"/>
        <v>0</v>
      </c>
    </row>
    <row r="5058" spans="1:17" x14ac:dyDescent="0.35">
      <c r="A5058" t="s">
        <v>1988</v>
      </c>
      <c r="B5058" t="s">
        <v>519</v>
      </c>
      <c r="D5058" t="s">
        <v>14</v>
      </c>
      <c r="E5058" t="s">
        <v>21</v>
      </c>
      <c r="G5058" t="s">
        <v>3040</v>
      </c>
      <c r="H5058">
        <v>1527.5</v>
      </c>
      <c r="J5058">
        <v>0</v>
      </c>
      <c r="K5058">
        <v>0</v>
      </c>
      <c r="L5058" s="17">
        <f>IF($E5058&lt;&gt;"",VLOOKUP($E5058,GEMWs!$E$14:$L$20,7,FALSE),"")</f>
        <v>37.754918937403332</v>
      </c>
      <c r="M5058" s="17">
        <f>IF($E5058&lt;&gt;"",VLOOKUP($E5058,GEMWs!$E$14:$L$20,8,FALSE),"")</f>
        <v>96.174593288388181</v>
      </c>
      <c r="N5058" s="17">
        <f t="shared" ca="1" si="350"/>
        <v>37.754918937403332</v>
      </c>
      <c r="O5058" s="17">
        <f t="shared" ca="1" si="351"/>
        <v>96.174593288388181</v>
      </c>
      <c r="P5058" s="17">
        <f t="shared" ca="1" si="354"/>
        <v>15.88257301405636</v>
      </c>
      <c r="Q5058" s="17">
        <f t="shared" ca="1" si="355"/>
        <v>40.458304321419817</v>
      </c>
    </row>
    <row r="5059" spans="1:17" x14ac:dyDescent="0.35">
      <c r="A5059" t="s">
        <v>1988</v>
      </c>
      <c r="B5059" t="s">
        <v>195</v>
      </c>
      <c r="D5059" t="s">
        <v>14</v>
      </c>
      <c r="E5059" t="s">
        <v>21</v>
      </c>
      <c r="G5059" t="s">
        <v>3040</v>
      </c>
      <c r="H5059">
        <v>670.9</v>
      </c>
      <c r="J5059">
        <v>0</v>
      </c>
      <c r="K5059">
        <v>0</v>
      </c>
      <c r="L5059" s="17">
        <f>IF($E5059&lt;&gt;"",VLOOKUP($E5059,GEMWs!$E$14:$L$20,7,FALSE),"")</f>
        <v>37.754918937403332</v>
      </c>
      <c r="M5059" s="17">
        <f>IF($E5059&lt;&gt;"",VLOOKUP($E5059,GEMWs!$E$14:$L$20,8,FALSE),"")</f>
        <v>96.174593288388181</v>
      </c>
      <c r="N5059" s="17">
        <f t="shared" ca="1" si="350"/>
        <v>37.754918937403332</v>
      </c>
      <c r="O5059" s="17">
        <f t="shared" ca="1" si="351"/>
        <v>96.174593288388181</v>
      </c>
      <c r="P5059" s="17">
        <f t="shared" ca="1" si="354"/>
        <v>6.9758548184159812</v>
      </c>
      <c r="Q5059" s="17">
        <f t="shared" ca="1" si="355"/>
        <v>17.769869963496269</v>
      </c>
    </row>
    <row r="5060" spans="1:17" x14ac:dyDescent="0.35">
      <c r="A5060" t="s">
        <v>1988</v>
      </c>
      <c r="B5060" t="s">
        <v>13</v>
      </c>
      <c r="D5060" t="s">
        <v>14</v>
      </c>
      <c r="E5060" t="s">
        <v>15</v>
      </c>
      <c r="G5060" t="s">
        <v>3040</v>
      </c>
      <c r="H5060">
        <v>3331.8</v>
      </c>
      <c r="J5060">
        <v>0</v>
      </c>
      <c r="K5060">
        <v>0</v>
      </c>
      <c r="L5060" s="17">
        <f>IF($E5060&lt;&gt;"",VLOOKUP($E5060,GEMWs!$E$14:$L$20,7,FALSE),"")</f>
        <v>37.892086284381016</v>
      </c>
      <c r="M5060" s="17">
        <f>IF($E5060&lt;&gt;"",VLOOKUP($E5060,GEMWs!$E$14:$L$20,8,FALSE),"")</f>
        <v>96.522753888300599</v>
      </c>
      <c r="N5060" s="17">
        <f t="shared" ca="1" si="350"/>
        <v>37.892086284381016</v>
      </c>
      <c r="O5060" s="17">
        <f t="shared" ca="1" si="351"/>
        <v>96.522753888300599</v>
      </c>
      <c r="P5060" s="17">
        <f t="shared" ca="1" si="354"/>
        <v>34.518285749033559</v>
      </c>
      <c r="Q5060" s="17">
        <f t="shared" ca="1" si="355"/>
        <v>87.928650193466822</v>
      </c>
    </row>
    <row r="5061" spans="1:17" x14ac:dyDescent="0.35">
      <c r="A5061" t="s">
        <v>1988</v>
      </c>
      <c r="B5061" t="s">
        <v>2983</v>
      </c>
      <c r="D5061" t="s">
        <v>14</v>
      </c>
      <c r="E5061" t="s">
        <v>21</v>
      </c>
      <c r="G5061" t="s">
        <v>3040</v>
      </c>
      <c r="H5061">
        <v>48.3</v>
      </c>
      <c r="J5061">
        <v>0</v>
      </c>
      <c r="K5061">
        <v>0</v>
      </c>
      <c r="L5061" s="17">
        <f>IF($E5061&lt;&gt;"",VLOOKUP($E5061,GEMWs!$E$14:$L$20,7,FALSE),"")</f>
        <v>37.754918937403332</v>
      </c>
      <c r="M5061" s="17">
        <f>IF($E5061&lt;&gt;"",VLOOKUP($E5061,GEMWs!$E$14:$L$20,8,FALSE),"")</f>
        <v>96.174593288388181</v>
      </c>
      <c r="N5061" s="17">
        <f t="shared" ca="1" si="350"/>
        <v>37.754918937403332</v>
      </c>
      <c r="O5061" s="17">
        <f t="shared" ca="1" si="351"/>
        <v>96.174593288388181</v>
      </c>
      <c r="P5061" s="17">
        <f t="shared" ca="1" si="354"/>
        <v>0.50221163769487531</v>
      </c>
      <c r="Q5061" s="17">
        <f t="shared" ca="1" si="355"/>
        <v>1.2793035016200176</v>
      </c>
    </row>
    <row r="5062" spans="1:17" x14ac:dyDescent="0.35">
      <c r="A5062" t="s">
        <v>1988</v>
      </c>
      <c r="B5062" t="s">
        <v>2984</v>
      </c>
      <c r="D5062" t="s">
        <v>14</v>
      </c>
      <c r="E5062" t="s">
        <v>21</v>
      </c>
      <c r="G5062" t="s">
        <v>3040</v>
      </c>
      <c r="H5062">
        <v>170.1</v>
      </c>
      <c r="J5062">
        <v>0</v>
      </c>
      <c r="K5062">
        <v>0</v>
      </c>
      <c r="L5062" s="17">
        <f>IF($E5062&lt;&gt;"",VLOOKUP($E5062,GEMWs!$E$14:$L$20,7,FALSE),"")</f>
        <v>37.754918937403332</v>
      </c>
      <c r="M5062" s="17">
        <f>IF($E5062&lt;&gt;"",VLOOKUP($E5062,GEMWs!$E$14:$L$20,8,FALSE),"")</f>
        <v>96.174593288388181</v>
      </c>
      <c r="N5062" s="17">
        <f t="shared" ca="1" si="350"/>
        <v>37.754918937403332</v>
      </c>
      <c r="O5062" s="17">
        <f t="shared" ca="1" si="351"/>
        <v>96.174593288388181</v>
      </c>
      <c r="P5062" s="17">
        <f t="shared" ca="1" si="354"/>
        <v>1.7686583762297785</v>
      </c>
      <c r="Q5062" s="17">
        <f t="shared" ca="1" si="355"/>
        <v>4.5053732013574539</v>
      </c>
    </row>
    <row r="5063" spans="1:17" x14ac:dyDescent="0.35">
      <c r="A5063" t="s">
        <v>1988</v>
      </c>
      <c r="B5063" t="s">
        <v>176</v>
      </c>
      <c r="C5063" t="s">
        <v>177</v>
      </c>
      <c r="D5063" t="s">
        <v>14</v>
      </c>
      <c r="E5063" t="s">
        <v>21</v>
      </c>
      <c r="F5063" t="s">
        <v>22</v>
      </c>
      <c r="G5063" t="s">
        <v>3040</v>
      </c>
      <c r="H5063">
        <v>181.6</v>
      </c>
      <c r="I5063">
        <v>255</v>
      </c>
      <c r="J5063">
        <v>13640</v>
      </c>
      <c r="K5063">
        <v>27270</v>
      </c>
      <c r="L5063" s="17">
        <f>IF($E5063&lt;&gt;"",VLOOKUP($E5063,GEMWs!$E$14:$L$20,7,FALSE),"")</f>
        <v>37.754918937403332</v>
      </c>
      <c r="M5063" s="17">
        <f>IF($E5063&lt;&gt;"",VLOOKUP($E5063,GEMWs!$E$14:$L$20,8,FALSE),"")</f>
        <v>96.174593288388181</v>
      </c>
      <c r="N5063" s="17">
        <f t="shared" si="350"/>
        <v>13640</v>
      </c>
      <c r="O5063" s="17">
        <f t="shared" si="351"/>
        <v>27270</v>
      </c>
      <c r="P5063" s="17">
        <f t="shared" si="354"/>
        <v>6.6593325999266591E-3</v>
      </c>
      <c r="Q5063" s="17">
        <f t="shared" si="355"/>
        <v>1.3313782991202346E-2</v>
      </c>
    </row>
    <row r="5064" spans="1:17" x14ac:dyDescent="0.35">
      <c r="A5064" t="s">
        <v>1988</v>
      </c>
      <c r="B5064" t="s">
        <v>445</v>
      </c>
      <c r="C5064" t="s">
        <v>446</v>
      </c>
      <c r="D5064" t="s">
        <v>14</v>
      </c>
      <c r="E5064" t="s">
        <v>21</v>
      </c>
      <c r="F5064" t="s">
        <v>22</v>
      </c>
      <c r="G5064" t="s">
        <v>3040</v>
      </c>
      <c r="H5064">
        <v>87.3</v>
      </c>
      <c r="I5064">
        <v>263</v>
      </c>
      <c r="J5064">
        <v>5000</v>
      </c>
      <c r="K5064">
        <v>5000</v>
      </c>
      <c r="L5064" s="17">
        <f>IF($E5064&lt;&gt;"",VLOOKUP($E5064,GEMWs!$E$14:$L$20,7,FALSE),"")</f>
        <v>37.754918937403332</v>
      </c>
      <c r="M5064" s="17">
        <f>IF($E5064&lt;&gt;"",VLOOKUP($E5064,GEMWs!$E$14:$L$20,8,FALSE),"")</f>
        <v>96.174593288388181</v>
      </c>
      <c r="N5064" s="17">
        <f t="shared" si="350"/>
        <v>5000</v>
      </c>
      <c r="O5064" s="17">
        <f t="shared" si="351"/>
        <v>5000</v>
      </c>
      <c r="P5064" s="17">
        <f t="shared" si="354"/>
        <v>1.746E-2</v>
      </c>
      <c r="Q5064" s="17">
        <f t="shared" si="355"/>
        <v>1.746E-2</v>
      </c>
    </row>
    <row r="5065" spans="1:17" x14ac:dyDescent="0.35">
      <c r="A5065" t="s">
        <v>1988</v>
      </c>
      <c r="B5065" t="s">
        <v>229</v>
      </c>
      <c r="D5065" t="s">
        <v>22</v>
      </c>
      <c r="G5065" t="s">
        <v>3040</v>
      </c>
      <c r="H5065">
        <v>182.1</v>
      </c>
      <c r="J5065">
        <v>0</v>
      </c>
      <c r="K5065">
        <v>0</v>
      </c>
      <c r="L5065" s="17" t="str">
        <f>IF($E5065&lt;&gt;"",VLOOKUP($E5065,GEMWs!$E$14:$L$20,7,FALSE),"")</f>
        <v/>
      </c>
      <c r="M5065" s="17" t="str">
        <f>IF($E5065&lt;&gt;"",VLOOKUP($E5065,GEMWs!$E$14:$L$20,8,FALSE),"")</f>
        <v/>
      </c>
      <c r="N5065" s="17">
        <f t="shared" ca="1" si="350"/>
        <v>0</v>
      </c>
      <c r="O5065" s="17">
        <f t="shared" ca="1" si="351"/>
        <v>0</v>
      </c>
      <c r="P5065" s="17">
        <f t="shared" ca="1" si="354"/>
        <v>0</v>
      </c>
      <c r="Q5065" s="17">
        <f t="shared" ca="1" si="355"/>
        <v>0</v>
      </c>
    </row>
    <row r="5066" spans="1:17" x14ac:dyDescent="0.35">
      <c r="A5066" t="s">
        <v>1988</v>
      </c>
      <c r="B5066" t="s">
        <v>157</v>
      </c>
      <c r="D5066" t="s">
        <v>22</v>
      </c>
      <c r="G5066" t="s">
        <v>3040</v>
      </c>
      <c r="H5066">
        <v>52.6</v>
      </c>
      <c r="J5066">
        <v>0</v>
      </c>
      <c r="K5066">
        <v>0</v>
      </c>
      <c r="L5066" s="17" t="str">
        <f>IF($E5066&lt;&gt;"",VLOOKUP($E5066,GEMWs!$E$14:$L$20,7,FALSE),"")</f>
        <v/>
      </c>
      <c r="M5066" s="17" t="str">
        <f>IF($E5066&lt;&gt;"",VLOOKUP($E5066,GEMWs!$E$14:$L$20,8,FALSE),"")</f>
        <v/>
      </c>
      <c r="N5066" s="17">
        <f t="shared" ca="1" si="350"/>
        <v>0</v>
      </c>
      <c r="O5066" s="17">
        <f t="shared" ca="1" si="351"/>
        <v>0</v>
      </c>
      <c r="P5066" s="17">
        <f t="shared" ca="1" si="354"/>
        <v>0</v>
      </c>
      <c r="Q5066" s="17">
        <f t="shared" ca="1" si="355"/>
        <v>0</v>
      </c>
    </row>
    <row r="5067" spans="1:17" x14ac:dyDescent="0.35">
      <c r="A5067" t="s">
        <v>1988</v>
      </c>
      <c r="B5067" t="s">
        <v>103</v>
      </c>
      <c r="D5067" t="s">
        <v>14</v>
      </c>
      <c r="E5067" t="s">
        <v>15</v>
      </c>
      <c r="G5067" t="s">
        <v>3040</v>
      </c>
      <c r="H5067">
        <v>549</v>
      </c>
      <c r="J5067">
        <v>0</v>
      </c>
      <c r="K5067">
        <v>0</v>
      </c>
      <c r="L5067" s="17">
        <f>IF($E5067&lt;&gt;"",VLOOKUP($E5067,GEMWs!$E$14:$L$20,7,FALSE),"")</f>
        <v>37.892086284381016</v>
      </c>
      <c r="M5067" s="17">
        <f>IF($E5067&lt;&gt;"",VLOOKUP($E5067,GEMWs!$E$14:$L$20,8,FALSE),"")</f>
        <v>96.522753888300599</v>
      </c>
      <c r="N5067" s="17">
        <f t="shared" ca="1" si="350"/>
        <v>37.892086284381016</v>
      </c>
      <c r="O5067" s="17">
        <f t="shared" ca="1" si="351"/>
        <v>96.522753888300599</v>
      </c>
      <c r="P5067" s="17">
        <f t="shared" ca="1" si="354"/>
        <v>5.687778040764579</v>
      </c>
      <c r="Q5067" s="17">
        <f t="shared" ca="1" si="355"/>
        <v>14.488513403029378</v>
      </c>
    </row>
    <row r="5068" spans="1:17" x14ac:dyDescent="0.35">
      <c r="A5068" t="s">
        <v>1988</v>
      </c>
      <c r="B5068" t="s">
        <v>554</v>
      </c>
      <c r="D5068" t="s">
        <v>22</v>
      </c>
      <c r="G5068" t="s">
        <v>3040</v>
      </c>
      <c r="H5068">
        <v>184.5</v>
      </c>
      <c r="J5068">
        <v>0</v>
      </c>
      <c r="K5068">
        <v>0</v>
      </c>
      <c r="L5068" s="17" t="str">
        <f>IF($E5068&lt;&gt;"",VLOOKUP($E5068,GEMWs!$E$14:$L$20,7,FALSE),"")</f>
        <v/>
      </c>
      <c r="M5068" s="17" t="str">
        <f>IF($E5068&lt;&gt;"",VLOOKUP($E5068,GEMWs!$E$14:$L$20,8,FALSE),"")</f>
        <v/>
      </c>
      <c r="N5068" s="17">
        <f t="shared" ca="1" si="350"/>
        <v>0</v>
      </c>
      <c r="O5068" s="17">
        <f t="shared" ca="1" si="351"/>
        <v>0</v>
      </c>
      <c r="P5068" s="17">
        <f t="shared" ca="1" si="354"/>
        <v>0</v>
      </c>
      <c r="Q5068" s="17">
        <f t="shared" ca="1" si="355"/>
        <v>0</v>
      </c>
    </row>
    <row r="5069" spans="1:17" x14ac:dyDescent="0.35">
      <c r="A5069" t="s">
        <v>1988</v>
      </c>
      <c r="B5069" t="s">
        <v>2994</v>
      </c>
      <c r="D5069" t="s">
        <v>14</v>
      </c>
      <c r="E5069" t="s">
        <v>21</v>
      </c>
      <c r="G5069" t="s">
        <v>3040</v>
      </c>
      <c r="H5069">
        <v>12</v>
      </c>
      <c r="J5069">
        <v>0</v>
      </c>
      <c r="K5069">
        <v>0</v>
      </c>
      <c r="L5069" s="17">
        <f>IF($E5069&lt;&gt;"",VLOOKUP($E5069,GEMWs!$E$14:$L$20,7,FALSE),"")</f>
        <v>37.754918937403332</v>
      </c>
      <c r="M5069" s="17">
        <f>IF($E5069&lt;&gt;"",VLOOKUP($E5069,GEMWs!$E$14:$L$20,8,FALSE),"")</f>
        <v>96.174593288388181</v>
      </c>
      <c r="N5069" s="17">
        <f t="shared" ca="1" si="350"/>
        <v>37.754918937403332</v>
      </c>
      <c r="O5069" s="17">
        <f t="shared" ca="1" si="351"/>
        <v>96.174593288388181</v>
      </c>
      <c r="P5069" s="17">
        <f t="shared" ca="1" si="354"/>
        <v>0.1247730776881678</v>
      </c>
      <c r="Q5069" s="17">
        <f t="shared" ca="1" si="355"/>
        <v>0.31783937928447642</v>
      </c>
    </row>
    <row r="5070" spans="1:17" x14ac:dyDescent="0.35">
      <c r="A5070" t="s">
        <v>1988</v>
      </c>
      <c r="B5070" t="s">
        <v>1989</v>
      </c>
      <c r="D5070" t="s">
        <v>14</v>
      </c>
      <c r="E5070" t="s">
        <v>21</v>
      </c>
      <c r="G5070" t="s">
        <v>3040</v>
      </c>
      <c r="H5070">
        <v>1947</v>
      </c>
      <c r="J5070">
        <v>0</v>
      </c>
      <c r="K5070">
        <v>0</v>
      </c>
      <c r="L5070" s="17">
        <f>IF($E5070&lt;&gt;"",VLOOKUP($E5070,GEMWs!$E$14:$L$20,7,FALSE),"")</f>
        <v>37.754918937403332</v>
      </c>
      <c r="M5070" s="17">
        <f>IF($E5070&lt;&gt;"",VLOOKUP($E5070,GEMWs!$E$14:$L$20,8,FALSE),"")</f>
        <v>96.174593288388181</v>
      </c>
      <c r="N5070" s="17">
        <f t="shared" ca="1" si="350"/>
        <v>37.754918937403332</v>
      </c>
      <c r="O5070" s="17">
        <f t="shared" ca="1" si="351"/>
        <v>96.174593288388181</v>
      </c>
      <c r="P5070" s="17">
        <f t="shared" ref="P5070:P5119" ca="1" si="356">IF(O5070&gt;0,$H5070/O5070,0)</f>
        <v>20.244431854905226</v>
      </c>
      <c r="Q5070" s="17">
        <f t="shared" ref="Q5070:Q5119" ca="1" si="357">IF(N5070&gt;0,$H5070/N5070,0)</f>
        <v>51.569439288906302</v>
      </c>
    </row>
    <row r="5071" spans="1:17" x14ac:dyDescent="0.35">
      <c r="A5071" t="s">
        <v>1988</v>
      </c>
      <c r="B5071" t="s">
        <v>49</v>
      </c>
      <c r="C5071" t="s">
        <v>50</v>
      </c>
      <c r="D5071" t="s">
        <v>14</v>
      </c>
      <c r="E5071" t="s">
        <v>21</v>
      </c>
      <c r="F5071" t="s">
        <v>14</v>
      </c>
      <c r="G5071" t="s">
        <v>3040</v>
      </c>
      <c r="H5071">
        <v>257.10000000000002</v>
      </c>
      <c r="I5071">
        <v>278</v>
      </c>
      <c r="J5071">
        <v>20.321014999999999</v>
      </c>
      <c r="K5071">
        <v>2000</v>
      </c>
      <c r="L5071" s="17">
        <f>IF($E5071&lt;&gt;"",VLOOKUP($E5071,GEMWs!$E$14:$L$20,7,FALSE),"")</f>
        <v>37.754918937403332</v>
      </c>
      <c r="M5071" s="17">
        <f>IF($E5071&lt;&gt;"",VLOOKUP($E5071,GEMWs!$E$14:$L$20,8,FALSE),"")</f>
        <v>96.174593288388181</v>
      </c>
      <c r="N5071" s="17">
        <f t="shared" si="350"/>
        <v>20.321014999999999</v>
      </c>
      <c r="O5071" s="17">
        <f t="shared" si="351"/>
        <v>2000</v>
      </c>
      <c r="P5071" s="17">
        <f t="shared" si="356"/>
        <v>0.12855</v>
      </c>
      <c r="Q5071" s="17">
        <f t="shared" si="357"/>
        <v>12.651927081398249</v>
      </c>
    </row>
    <row r="5072" spans="1:17" x14ac:dyDescent="0.35">
      <c r="A5072" t="s">
        <v>1988</v>
      </c>
      <c r="B5072" t="s">
        <v>1565</v>
      </c>
      <c r="D5072" t="s">
        <v>14</v>
      </c>
      <c r="E5072" t="s">
        <v>21</v>
      </c>
      <c r="G5072" t="s">
        <v>3040</v>
      </c>
      <c r="H5072">
        <v>151.19999999999999</v>
      </c>
      <c r="J5072">
        <v>0</v>
      </c>
      <c r="K5072">
        <v>0</v>
      </c>
      <c r="L5072" s="17">
        <f>IF($E5072&lt;&gt;"",VLOOKUP($E5072,GEMWs!$E$14:$L$20,7,FALSE),"")</f>
        <v>37.754918937403332</v>
      </c>
      <c r="M5072" s="17">
        <f>IF($E5072&lt;&gt;"",VLOOKUP($E5072,GEMWs!$E$14:$L$20,8,FALSE),"")</f>
        <v>96.174593288388181</v>
      </c>
      <c r="N5072" s="17">
        <f t="shared" ca="1" si="350"/>
        <v>37.754918937403332</v>
      </c>
      <c r="O5072" s="17">
        <f t="shared" ca="1" si="351"/>
        <v>96.174593288388181</v>
      </c>
      <c r="P5072" s="17">
        <f t="shared" ca="1" si="356"/>
        <v>1.5721407788709141</v>
      </c>
      <c r="Q5072" s="17">
        <f t="shared" ca="1" si="357"/>
        <v>4.004776178984403</v>
      </c>
    </row>
    <row r="5073" spans="1:17" x14ac:dyDescent="0.35">
      <c r="A5073" t="s">
        <v>1988</v>
      </c>
      <c r="B5073" t="s">
        <v>433</v>
      </c>
      <c r="C5073" t="s">
        <v>434</v>
      </c>
      <c r="D5073" t="s">
        <v>14</v>
      </c>
      <c r="E5073" t="s">
        <v>21</v>
      </c>
      <c r="F5073" t="s">
        <v>22</v>
      </c>
      <c r="G5073" t="s">
        <v>3040</v>
      </c>
      <c r="H5073">
        <v>314.2</v>
      </c>
      <c r="I5073">
        <v>279</v>
      </c>
      <c r="J5073">
        <v>5750</v>
      </c>
      <c r="K5073">
        <v>5900</v>
      </c>
      <c r="L5073" s="17">
        <f>IF($E5073&lt;&gt;"",VLOOKUP($E5073,GEMWs!$E$14:$L$20,7,FALSE),"")</f>
        <v>37.754918937403332</v>
      </c>
      <c r="M5073" s="17">
        <f>IF($E5073&lt;&gt;"",VLOOKUP($E5073,GEMWs!$E$14:$L$20,8,FALSE),"")</f>
        <v>96.174593288388181</v>
      </c>
      <c r="N5073" s="17">
        <f t="shared" si="350"/>
        <v>5750</v>
      </c>
      <c r="O5073" s="17">
        <f t="shared" si="351"/>
        <v>5900</v>
      </c>
      <c r="P5073" s="17">
        <f t="shared" si="356"/>
        <v>5.3254237288135595E-2</v>
      </c>
      <c r="Q5073" s="17">
        <f t="shared" si="357"/>
        <v>5.4643478260869564E-2</v>
      </c>
    </row>
    <row r="5074" spans="1:17" x14ac:dyDescent="0.35">
      <c r="A5074" t="s">
        <v>1988</v>
      </c>
      <c r="B5074" t="s">
        <v>236</v>
      </c>
      <c r="D5074" t="s">
        <v>22</v>
      </c>
      <c r="G5074" t="s">
        <v>3040</v>
      </c>
      <c r="H5074">
        <v>218.8</v>
      </c>
      <c r="J5074">
        <v>0</v>
      </c>
      <c r="K5074">
        <v>0</v>
      </c>
      <c r="L5074" s="17" t="str">
        <f>IF($E5074&lt;&gt;"",VLOOKUP($E5074,GEMWs!$E$14:$L$20,7,FALSE),"")</f>
        <v/>
      </c>
      <c r="M5074" s="17" t="str">
        <f>IF($E5074&lt;&gt;"",VLOOKUP($E5074,GEMWs!$E$14:$L$20,8,FALSE),"")</f>
        <v/>
      </c>
      <c r="N5074" s="17">
        <f t="shared" ca="1" si="350"/>
        <v>0</v>
      </c>
      <c r="O5074" s="17">
        <f t="shared" ca="1" si="351"/>
        <v>0</v>
      </c>
      <c r="P5074" s="17">
        <f t="shared" ca="1" si="356"/>
        <v>0</v>
      </c>
      <c r="Q5074" s="17">
        <f t="shared" ca="1" si="357"/>
        <v>0</v>
      </c>
    </row>
    <row r="5075" spans="1:17" x14ac:dyDescent="0.35">
      <c r="A5075" t="s">
        <v>1988</v>
      </c>
      <c r="B5075" t="s">
        <v>1504</v>
      </c>
      <c r="C5075" t="s">
        <v>1505</v>
      </c>
      <c r="D5075" t="s">
        <v>14</v>
      </c>
      <c r="E5075" t="s">
        <v>21</v>
      </c>
      <c r="F5075" t="s">
        <v>22</v>
      </c>
      <c r="G5075" t="s">
        <v>3040</v>
      </c>
      <c r="H5075">
        <v>43955.8</v>
      </c>
      <c r="I5075">
        <v>280</v>
      </c>
      <c r="J5075">
        <v>2000</v>
      </c>
      <c r="K5075">
        <v>4000</v>
      </c>
      <c r="L5075" s="17">
        <f>IF($E5075&lt;&gt;"",VLOOKUP($E5075,GEMWs!$E$14:$L$20,7,FALSE),"")</f>
        <v>37.754918937403332</v>
      </c>
      <c r="M5075" s="17">
        <f>IF($E5075&lt;&gt;"",VLOOKUP($E5075,GEMWs!$E$14:$L$20,8,FALSE),"")</f>
        <v>96.174593288388181</v>
      </c>
      <c r="N5075" s="17">
        <f t="shared" ref="N5075:N5138" si="358">IF($I5075&lt;&gt;"",J5075,IF(AND($D5075="Y",$M$6=236),L5075,0))</f>
        <v>2000</v>
      </c>
      <c r="O5075" s="17">
        <f t="shared" ref="O5075:O5138" si="359">IF($I5075&lt;&gt;"",K5075,IF(AND($D5075="Y",$M$6=236),M5075,0))</f>
        <v>4000</v>
      </c>
      <c r="P5075" s="17">
        <f t="shared" si="356"/>
        <v>10.988950000000001</v>
      </c>
      <c r="Q5075" s="17">
        <f t="shared" si="357"/>
        <v>21.977900000000002</v>
      </c>
    </row>
    <row r="5076" spans="1:17" x14ac:dyDescent="0.35">
      <c r="A5076" t="s">
        <v>1988</v>
      </c>
      <c r="B5076" t="s">
        <v>973</v>
      </c>
      <c r="C5076" t="s">
        <v>974</v>
      </c>
      <c r="D5076" t="s">
        <v>14</v>
      </c>
      <c r="E5076" t="s">
        <v>21</v>
      </c>
      <c r="F5076" t="s">
        <v>22</v>
      </c>
      <c r="G5076" t="s">
        <v>3040</v>
      </c>
      <c r="H5076">
        <v>22057.1</v>
      </c>
      <c r="I5076">
        <v>281</v>
      </c>
      <c r="J5076">
        <v>2000</v>
      </c>
      <c r="K5076">
        <v>2000</v>
      </c>
      <c r="L5076" s="17">
        <f>IF($E5076&lt;&gt;"",VLOOKUP($E5076,GEMWs!$E$14:$L$20,7,FALSE),"")</f>
        <v>37.754918937403332</v>
      </c>
      <c r="M5076" s="17">
        <f>IF($E5076&lt;&gt;"",VLOOKUP($E5076,GEMWs!$E$14:$L$20,8,FALSE),"")</f>
        <v>96.174593288388181</v>
      </c>
      <c r="N5076" s="17">
        <f t="shared" si="358"/>
        <v>2000</v>
      </c>
      <c r="O5076" s="17">
        <f t="shared" si="359"/>
        <v>2000</v>
      </c>
      <c r="P5076" s="17">
        <f t="shared" si="356"/>
        <v>11.028549999999999</v>
      </c>
      <c r="Q5076" s="17">
        <f t="shared" si="357"/>
        <v>11.028549999999999</v>
      </c>
    </row>
    <row r="5077" spans="1:17" x14ac:dyDescent="0.35">
      <c r="A5077" t="s">
        <v>1988</v>
      </c>
      <c r="B5077" t="s">
        <v>2978</v>
      </c>
      <c r="C5077" t="s">
        <v>158</v>
      </c>
      <c r="D5077" t="s">
        <v>22</v>
      </c>
      <c r="G5077" t="s">
        <v>3040</v>
      </c>
      <c r="H5077">
        <v>531.6</v>
      </c>
      <c r="J5077">
        <v>0</v>
      </c>
      <c r="K5077">
        <v>0</v>
      </c>
      <c r="L5077" s="17" t="str">
        <f>IF($E5077&lt;&gt;"",VLOOKUP($E5077,GEMWs!$E$14:$L$20,7,FALSE),"")</f>
        <v/>
      </c>
      <c r="M5077" s="17" t="str">
        <f>IF($E5077&lt;&gt;"",VLOOKUP($E5077,GEMWs!$E$14:$L$20,8,FALSE),"")</f>
        <v/>
      </c>
      <c r="N5077" s="17">
        <f t="shared" ca="1" si="358"/>
        <v>0</v>
      </c>
      <c r="O5077" s="17">
        <f t="shared" ca="1" si="359"/>
        <v>0</v>
      </c>
      <c r="P5077" s="17">
        <f t="shared" ca="1" si="356"/>
        <v>0</v>
      </c>
      <c r="Q5077" s="17">
        <f t="shared" ca="1" si="357"/>
        <v>0</v>
      </c>
    </row>
    <row r="5078" spans="1:17" x14ac:dyDescent="0.35">
      <c r="A5078" t="s">
        <v>1988</v>
      </c>
      <c r="B5078" t="s">
        <v>1026</v>
      </c>
      <c r="D5078" t="s">
        <v>14</v>
      </c>
      <c r="E5078" t="s">
        <v>21</v>
      </c>
      <c r="G5078" t="s">
        <v>3040</v>
      </c>
      <c r="H5078">
        <v>679.1</v>
      </c>
      <c r="J5078">
        <v>0</v>
      </c>
      <c r="K5078">
        <v>0</v>
      </c>
      <c r="L5078" s="17">
        <f>IF($E5078&lt;&gt;"",VLOOKUP($E5078,GEMWs!$E$14:$L$20,7,FALSE),"")</f>
        <v>37.754918937403332</v>
      </c>
      <c r="M5078" s="17">
        <f>IF($E5078&lt;&gt;"",VLOOKUP($E5078,GEMWs!$E$14:$L$20,8,FALSE),"")</f>
        <v>96.174593288388181</v>
      </c>
      <c r="N5078" s="17">
        <f t="shared" ca="1" si="358"/>
        <v>37.754918937403332</v>
      </c>
      <c r="O5078" s="17">
        <f t="shared" ca="1" si="359"/>
        <v>96.174593288388181</v>
      </c>
      <c r="P5078" s="17">
        <f t="shared" ca="1" si="356"/>
        <v>7.0611164215028968</v>
      </c>
      <c r="Q5078" s="17">
        <f t="shared" ca="1" si="357"/>
        <v>17.987060206007332</v>
      </c>
    </row>
    <row r="5079" spans="1:17" x14ac:dyDescent="0.35">
      <c r="A5079" t="s">
        <v>1988</v>
      </c>
      <c r="B5079" t="s">
        <v>2975</v>
      </c>
      <c r="D5079" t="s">
        <v>14</v>
      </c>
      <c r="E5079" t="s">
        <v>18</v>
      </c>
      <c r="G5079" t="s">
        <v>3040</v>
      </c>
      <c r="H5079">
        <v>65.3</v>
      </c>
      <c r="J5079">
        <v>0</v>
      </c>
      <c r="K5079">
        <v>0</v>
      </c>
      <c r="L5079" s="17">
        <f>IF($E5079&lt;&gt;"",VLOOKUP($E5079,GEMWs!$E$14:$L$20,7,FALSE),"")</f>
        <v>5950.3939027696888</v>
      </c>
      <c r="M5079" s="17">
        <f>IF($E5079&lt;&gt;"",VLOOKUP($E5079,GEMWs!$E$14:$L$20,8,FALSE),"")</f>
        <v>10539.430626954083</v>
      </c>
      <c r="N5079" s="17">
        <f t="shared" ca="1" si="358"/>
        <v>5950.3939027696888</v>
      </c>
      <c r="O5079" s="17">
        <f t="shared" ca="1" si="359"/>
        <v>10539.430626954083</v>
      </c>
      <c r="P5079" s="17">
        <f t="shared" ca="1" si="356"/>
        <v>6.1957806176928011E-3</v>
      </c>
      <c r="Q5079" s="17">
        <f t="shared" ca="1" si="357"/>
        <v>1.0974063409416519E-2</v>
      </c>
    </row>
    <row r="5080" spans="1:17" x14ac:dyDescent="0.35">
      <c r="A5080" t="s">
        <v>1988</v>
      </c>
      <c r="B5080" t="s">
        <v>1525</v>
      </c>
      <c r="D5080" t="s">
        <v>22</v>
      </c>
      <c r="G5080" t="s">
        <v>3040</v>
      </c>
      <c r="H5080">
        <v>21.3</v>
      </c>
      <c r="J5080">
        <v>0</v>
      </c>
      <c r="K5080">
        <v>0</v>
      </c>
      <c r="L5080" s="17" t="str">
        <f>IF($E5080&lt;&gt;"",VLOOKUP($E5080,GEMWs!$E$14:$L$20,7,FALSE),"")</f>
        <v/>
      </c>
      <c r="M5080" s="17" t="str">
        <f>IF($E5080&lt;&gt;"",VLOOKUP($E5080,GEMWs!$E$14:$L$20,8,FALSE),"")</f>
        <v/>
      </c>
      <c r="N5080" s="17">
        <f t="shared" ca="1" si="358"/>
        <v>0</v>
      </c>
      <c r="O5080" s="17">
        <f t="shared" ca="1" si="359"/>
        <v>0</v>
      </c>
      <c r="P5080" s="17">
        <f t="shared" ca="1" si="356"/>
        <v>0</v>
      </c>
      <c r="Q5080" s="17">
        <f t="shared" ca="1" si="357"/>
        <v>0</v>
      </c>
    </row>
    <row r="5081" spans="1:17" x14ac:dyDescent="0.35">
      <c r="A5081" t="s">
        <v>1988</v>
      </c>
      <c r="B5081" t="s">
        <v>1566</v>
      </c>
      <c r="D5081" t="s">
        <v>14</v>
      </c>
      <c r="E5081" t="s">
        <v>21</v>
      </c>
      <c r="G5081" t="s">
        <v>3040</v>
      </c>
      <c r="H5081">
        <v>1005.1</v>
      </c>
      <c r="J5081">
        <v>0</v>
      </c>
      <c r="K5081">
        <v>0</v>
      </c>
      <c r="L5081" s="17">
        <f>IF($E5081&lt;&gt;"",VLOOKUP($E5081,GEMWs!$E$14:$L$20,7,FALSE),"")</f>
        <v>37.754918937403332</v>
      </c>
      <c r="M5081" s="17">
        <f>IF($E5081&lt;&gt;"",VLOOKUP($E5081,GEMWs!$E$14:$L$20,8,FALSE),"")</f>
        <v>96.174593288388181</v>
      </c>
      <c r="N5081" s="17">
        <f t="shared" ca="1" si="358"/>
        <v>37.754918937403332</v>
      </c>
      <c r="O5081" s="17">
        <f t="shared" ca="1" si="359"/>
        <v>96.174593288388181</v>
      </c>
      <c r="P5081" s="17">
        <f t="shared" ca="1" si="356"/>
        <v>10.450785032031455</v>
      </c>
      <c r="Q5081" s="17">
        <f t="shared" ca="1" si="357"/>
        <v>26.621696676568941</v>
      </c>
    </row>
    <row r="5082" spans="1:17" x14ac:dyDescent="0.35">
      <c r="A5082" t="s">
        <v>1988</v>
      </c>
      <c r="B5082" t="s">
        <v>108</v>
      </c>
      <c r="D5082" t="s">
        <v>14</v>
      </c>
      <c r="E5082" t="s">
        <v>21</v>
      </c>
      <c r="G5082" t="s">
        <v>3040</v>
      </c>
      <c r="H5082">
        <v>155.5</v>
      </c>
      <c r="J5082">
        <v>0</v>
      </c>
      <c r="K5082">
        <v>0</v>
      </c>
      <c r="L5082" s="17">
        <f>IF($E5082&lt;&gt;"",VLOOKUP($E5082,GEMWs!$E$14:$L$20,7,FALSE),"")</f>
        <v>37.754918937403332</v>
      </c>
      <c r="M5082" s="17">
        <f>IF($E5082&lt;&gt;"",VLOOKUP($E5082,GEMWs!$E$14:$L$20,8,FALSE),"")</f>
        <v>96.174593288388181</v>
      </c>
      <c r="N5082" s="17">
        <f t="shared" ca="1" si="358"/>
        <v>37.754918937403332</v>
      </c>
      <c r="O5082" s="17">
        <f t="shared" ca="1" si="359"/>
        <v>96.174593288388181</v>
      </c>
      <c r="P5082" s="17">
        <f t="shared" ca="1" si="356"/>
        <v>1.6168511317091745</v>
      </c>
      <c r="Q5082" s="17">
        <f t="shared" ca="1" si="357"/>
        <v>4.1186686232280074</v>
      </c>
    </row>
    <row r="5083" spans="1:17" x14ac:dyDescent="0.35">
      <c r="A5083" t="s">
        <v>1988</v>
      </c>
      <c r="B5083" t="s">
        <v>230</v>
      </c>
      <c r="D5083" t="s">
        <v>14</v>
      </c>
      <c r="E5083" t="s">
        <v>21</v>
      </c>
      <c r="G5083" t="s">
        <v>3040</v>
      </c>
      <c r="H5083">
        <v>12.7</v>
      </c>
      <c r="J5083">
        <v>0</v>
      </c>
      <c r="K5083">
        <v>0</v>
      </c>
      <c r="L5083" s="17">
        <f>IF($E5083&lt;&gt;"",VLOOKUP($E5083,GEMWs!$E$14:$L$20,7,FALSE),"")</f>
        <v>37.754918937403332</v>
      </c>
      <c r="M5083" s="17">
        <f>IF($E5083&lt;&gt;"",VLOOKUP($E5083,GEMWs!$E$14:$L$20,8,FALSE),"")</f>
        <v>96.174593288388181</v>
      </c>
      <c r="N5083" s="17">
        <f t="shared" ca="1" si="358"/>
        <v>37.754918937403332</v>
      </c>
      <c r="O5083" s="17">
        <f t="shared" ca="1" si="359"/>
        <v>96.174593288388181</v>
      </c>
      <c r="P5083" s="17">
        <f t="shared" ca="1" si="356"/>
        <v>0.13205150721997758</v>
      </c>
      <c r="Q5083" s="17">
        <f t="shared" ca="1" si="357"/>
        <v>0.33638000974273757</v>
      </c>
    </row>
    <row r="5084" spans="1:17" x14ac:dyDescent="0.35">
      <c r="A5084" t="s">
        <v>1988</v>
      </c>
      <c r="B5084" t="s">
        <v>511</v>
      </c>
      <c r="D5084" t="s">
        <v>22</v>
      </c>
      <c r="G5084" t="s">
        <v>3040</v>
      </c>
      <c r="H5084">
        <v>41.4</v>
      </c>
      <c r="J5084">
        <v>0</v>
      </c>
      <c r="K5084">
        <v>0</v>
      </c>
      <c r="L5084" s="17" t="str">
        <f>IF($E5084&lt;&gt;"",VLOOKUP($E5084,GEMWs!$E$14:$L$20,7,FALSE),"")</f>
        <v/>
      </c>
      <c r="M5084" s="17" t="str">
        <f>IF($E5084&lt;&gt;"",VLOOKUP($E5084,GEMWs!$E$14:$L$20,8,FALSE),"")</f>
        <v/>
      </c>
      <c r="N5084" s="17">
        <f t="shared" ca="1" si="358"/>
        <v>0</v>
      </c>
      <c r="O5084" s="17">
        <f t="shared" ca="1" si="359"/>
        <v>0</v>
      </c>
      <c r="P5084" s="17">
        <f t="shared" ca="1" si="356"/>
        <v>0</v>
      </c>
      <c r="Q5084" s="17">
        <f t="shared" ca="1" si="357"/>
        <v>0</v>
      </c>
    </row>
    <row r="5085" spans="1:17" x14ac:dyDescent="0.35">
      <c r="A5085" t="s">
        <v>1988</v>
      </c>
      <c r="B5085" t="s">
        <v>2980</v>
      </c>
      <c r="D5085" t="s">
        <v>14</v>
      </c>
      <c r="E5085" t="s">
        <v>18</v>
      </c>
      <c r="G5085" t="s">
        <v>3040</v>
      </c>
      <c r="H5085">
        <v>276</v>
      </c>
      <c r="J5085">
        <v>0</v>
      </c>
      <c r="K5085">
        <v>0</v>
      </c>
      <c r="L5085" s="17">
        <f>IF($E5085&lt;&gt;"",VLOOKUP($E5085,GEMWs!$E$14:$L$20,7,FALSE),"")</f>
        <v>5950.3939027696888</v>
      </c>
      <c r="M5085" s="17">
        <f>IF($E5085&lt;&gt;"",VLOOKUP($E5085,GEMWs!$E$14:$L$20,8,FALSE),"")</f>
        <v>10539.430626954083</v>
      </c>
      <c r="N5085" s="17">
        <f t="shared" ca="1" si="358"/>
        <v>5950.3939027696888</v>
      </c>
      <c r="O5085" s="17">
        <f t="shared" ca="1" si="359"/>
        <v>10539.430626954083</v>
      </c>
      <c r="P5085" s="17">
        <f t="shared" ca="1" si="356"/>
        <v>2.618737290173374E-2</v>
      </c>
      <c r="Q5085" s="17">
        <f t="shared" ca="1" si="357"/>
        <v>4.6383483935665534E-2</v>
      </c>
    </row>
    <row r="5086" spans="1:17" x14ac:dyDescent="0.35">
      <c r="A5086" t="s">
        <v>1988</v>
      </c>
      <c r="B5086" t="s">
        <v>1990</v>
      </c>
      <c r="D5086" t="s">
        <v>14</v>
      </c>
      <c r="E5086" t="s">
        <v>21</v>
      </c>
      <c r="G5086" t="s">
        <v>3040</v>
      </c>
      <c r="H5086">
        <v>60655.4</v>
      </c>
      <c r="J5086">
        <v>0</v>
      </c>
      <c r="K5086">
        <v>0</v>
      </c>
      <c r="L5086" s="17">
        <f>IF($E5086&lt;&gt;"",VLOOKUP($E5086,GEMWs!$E$14:$L$20,7,FALSE),"")</f>
        <v>37.754918937403332</v>
      </c>
      <c r="M5086" s="17">
        <f>IF($E5086&lt;&gt;"",VLOOKUP($E5086,GEMWs!$E$14:$L$20,8,FALSE),"")</f>
        <v>96.174593288388181</v>
      </c>
      <c r="N5086" s="17">
        <f t="shared" ca="1" si="358"/>
        <v>37.754918937403332</v>
      </c>
      <c r="O5086" s="17">
        <f t="shared" ca="1" si="359"/>
        <v>96.174593288388181</v>
      </c>
      <c r="P5086" s="17">
        <f t="shared" ca="1" si="356"/>
        <v>630.68007803390776</v>
      </c>
      <c r="Q5086" s="17">
        <f t="shared" ca="1" si="357"/>
        <v>1606.5562238543027</v>
      </c>
    </row>
    <row r="5087" spans="1:17" x14ac:dyDescent="0.35">
      <c r="A5087" t="s">
        <v>1988</v>
      </c>
      <c r="B5087" t="s">
        <v>144</v>
      </c>
      <c r="C5087" t="s">
        <v>145</v>
      </c>
      <c r="D5087" t="s">
        <v>14</v>
      </c>
      <c r="E5087" t="s">
        <v>21</v>
      </c>
      <c r="F5087" t="s">
        <v>22</v>
      </c>
      <c r="G5087" t="s">
        <v>3040</v>
      </c>
      <c r="H5087">
        <v>39.700000000000003</v>
      </c>
      <c r="I5087">
        <v>317</v>
      </c>
      <c r="J5087">
        <v>2000</v>
      </c>
      <c r="K5087">
        <v>10000</v>
      </c>
      <c r="L5087" s="17">
        <f>IF($E5087&lt;&gt;"",VLOOKUP($E5087,GEMWs!$E$14:$L$20,7,FALSE),"")</f>
        <v>37.754918937403332</v>
      </c>
      <c r="M5087" s="17">
        <f>IF($E5087&lt;&gt;"",VLOOKUP($E5087,GEMWs!$E$14:$L$20,8,FALSE),"")</f>
        <v>96.174593288388181</v>
      </c>
      <c r="N5087" s="17">
        <f t="shared" si="358"/>
        <v>2000</v>
      </c>
      <c r="O5087" s="17">
        <f t="shared" si="359"/>
        <v>10000</v>
      </c>
      <c r="P5087" s="17">
        <f t="shared" si="356"/>
        <v>3.9700000000000004E-3</v>
      </c>
      <c r="Q5087" s="17">
        <f t="shared" si="357"/>
        <v>1.9850000000000003E-2</v>
      </c>
    </row>
    <row r="5088" spans="1:17" x14ac:dyDescent="0.35">
      <c r="A5088" t="s">
        <v>1988</v>
      </c>
      <c r="B5088" t="s">
        <v>2981</v>
      </c>
      <c r="D5088" t="s">
        <v>14</v>
      </c>
      <c r="E5088" t="s">
        <v>21</v>
      </c>
      <c r="G5088" t="s">
        <v>3040</v>
      </c>
      <c r="H5088">
        <v>462.5</v>
      </c>
      <c r="J5088">
        <v>0</v>
      </c>
      <c r="K5088">
        <v>0</v>
      </c>
      <c r="L5088" s="17">
        <f>IF($E5088&lt;&gt;"",VLOOKUP($E5088,GEMWs!$E$14:$L$20,7,FALSE),"")</f>
        <v>37.754918937403332</v>
      </c>
      <c r="M5088" s="17">
        <f>IF($E5088&lt;&gt;"",VLOOKUP($E5088,GEMWs!$E$14:$L$20,8,FALSE),"")</f>
        <v>96.174593288388181</v>
      </c>
      <c r="N5088" s="17">
        <f t="shared" ca="1" si="358"/>
        <v>37.754918937403332</v>
      </c>
      <c r="O5088" s="17">
        <f t="shared" ca="1" si="359"/>
        <v>96.174593288388181</v>
      </c>
      <c r="P5088" s="17">
        <f t="shared" ca="1" si="356"/>
        <v>4.8089623692314669</v>
      </c>
      <c r="Q5088" s="17">
        <f t="shared" ca="1" si="357"/>
        <v>12.25005940992253</v>
      </c>
    </row>
    <row r="5089" spans="1:17" x14ac:dyDescent="0.35">
      <c r="A5089" t="s">
        <v>1988</v>
      </c>
      <c r="B5089" t="s">
        <v>584</v>
      </c>
      <c r="D5089" t="s">
        <v>14</v>
      </c>
      <c r="E5089" t="s">
        <v>21</v>
      </c>
      <c r="G5089" t="s">
        <v>3040</v>
      </c>
      <c r="H5089">
        <v>817.5</v>
      </c>
      <c r="J5089">
        <v>0</v>
      </c>
      <c r="K5089">
        <v>0</v>
      </c>
      <c r="L5089" s="17">
        <f>IF($E5089&lt;&gt;"",VLOOKUP($E5089,GEMWs!$E$14:$L$20,7,FALSE),"")</f>
        <v>37.754918937403332</v>
      </c>
      <c r="M5089" s="17">
        <f>IF($E5089&lt;&gt;"",VLOOKUP($E5089,GEMWs!$E$14:$L$20,8,FALSE),"")</f>
        <v>96.174593288388181</v>
      </c>
      <c r="N5089" s="17">
        <f t="shared" ca="1" si="358"/>
        <v>37.754918937403332</v>
      </c>
      <c r="O5089" s="17">
        <f t="shared" ca="1" si="359"/>
        <v>96.174593288388181</v>
      </c>
      <c r="P5089" s="17">
        <f t="shared" ca="1" si="356"/>
        <v>8.5001659175064308</v>
      </c>
      <c r="Q5089" s="17">
        <f t="shared" ca="1" si="357"/>
        <v>21.652807713754957</v>
      </c>
    </row>
    <row r="5090" spans="1:17" x14ac:dyDescent="0.35">
      <c r="A5090" t="s">
        <v>1988</v>
      </c>
      <c r="B5090" t="s">
        <v>71</v>
      </c>
      <c r="C5090" t="s">
        <v>72</v>
      </c>
      <c r="D5090" t="s">
        <v>14</v>
      </c>
      <c r="E5090" t="s">
        <v>21</v>
      </c>
      <c r="F5090" t="s">
        <v>22</v>
      </c>
      <c r="G5090" t="s">
        <v>3040</v>
      </c>
      <c r="H5090">
        <v>126.7</v>
      </c>
      <c r="I5090">
        <v>333</v>
      </c>
      <c r="J5090">
        <v>31000</v>
      </c>
      <c r="K5090">
        <v>60000</v>
      </c>
      <c r="L5090" s="17">
        <f>IF($E5090&lt;&gt;"",VLOOKUP($E5090,GEMWs!$E$14:$L$20,7,FALSE),"")</f>
        <v>37.754918937403332</v>
      </c>
      <c r="M5090" s="17">
        <f>IF($E5090&lt;&gt;"",VLOOKUP($E5090,GEMWs!$E$14:$L$20,8,FALSE),"")</f>
        <v>96.174593288388181</v>
      </c>
      <c r="N5090" s="17">
        <f t="shared" si="358"/>
        <v>31000</v>
      </c>
      <c r="O5090" s="17">
        <f t="shared" si="359"/>
        <v>60000</v>
      </c>
      <c r="P5090" s="17">
        <f t="shared" si="356"/>
        <v>2.1116666666666666E-3</v>
      </c>
      <c r="Q5090" s="17">
        <f t="shared" si="357"/>
        <v>4.0870967741935488E-3</v>
      </c>
    </row>
    <row r="5091" spans="1:17" x14ac:dyDescent="0.35">
      <c r="A5091" t="s">
        <v>1988</v>
      </c>
      <c r="B5091" t="s">
        <v>748</v>
      </c>
      <c r="D5091" t="s">
        <v>14</v>
      </c>
      <c r="E5091" t="s">
        <v>21</v>
      </c>
      <c r="G5091" t="s">
        <v>3040</v>
      </c>
      <c r="H5091">
        <v>3120.7</v>
      </c>
      <c r="J5091">
        <v>0</v>
      </c>
      <c r="K5091">
        <v>0</v>
      </c>
      <c r="L5091" s="17">
        <f>IF($E5091&lt;&gt;"",VLOOKUP($E5091,GEMWs!$E$14:$L$20,7,FALSE),"")</f>
        <v>37.754918937403332</v>
      </c>
      <c r="M5091" s="17">
        <f>IF($E5091&lt;&gt;"",VLOOKUP($E5091,GEMWs!$E$14:$L$20,8,FALSE),"")</f>
        <v>96.174593288388181</v>
      </c>
      <c r="N5091" s="17">
        <f t="shared" ca="1" si="358"/>
        <v>37.754918937403332</v>
      </c>
      <c r="O5091" s="17">
        <f t="shared" ca="1" si="359"/>
        <v>96.174593288388181</v>
      </c>
      <c r="P5091" s="17">
        <f t="shared" ca="1" si="356"/>
        <v>32.448278628455434</v>
      </c>
      <c r="Q5091" s="17">
        <f t="shared" ca="1" si="357"/>
        <v>82.656779244422125</v>
      </c>
    </row>
    <row r="5092" spans="1:17" x14ac:dyDescent="0.35">
      <c r="A5092" t="s">
        <v>1988</v>
      </c>
      <c r="B5092" t="s">
        <v>749</v>
      </c>
      <c r="D5092" t="s">
        <v>14</v>
      </c>
      <c r="E5092" t="s">
        <v>21</v>
      </c>
      <c r="G5092" t="s">
        <v>3040</v>
      </c>
      <c r="H5092">
        <v>4982.6000000000004</v>
      </c>
      <c r="J5092">
        <v>0</v>
      </c>
      <c r="K5092">
        <v>0</v>
      </c>
      <c r="L5092" s="17">
        <f>IF($E5092&lt;&gt;"",VLOOKUP($E5092,GEMWs!$E$14:$L$20,7,FALSE),"")</f>
        <v>37.754918937403332</v>
      </c>
      <c r="M5092" s="17">
        <f>IF($E5092&lt;&gt;"",VLOOKUP($E5092,GEMWs!$E$14:$L$20,8,FALSE),"")</f>
        <v>96.174593288388181</v>
      </c>
      <c r="N5092" s="17">
        <f t="shared" ca="1" si="358"/>
        <v>37.754918937403332</v>
      </c>
      <c r="O5092" s="17">
        <f t="shared" ca="1" si="359"/>
        <v>96.174593288388181</v>
      </c>
      <c r="P5092" s="17">
        <f t="shared" ca="1" si="356"/>
        <v>51.807861407422074</v>
      </c>
      <c r="Q5092" s="17">
        <f t="shared" ca="1" si="357"/>
        <v>131.97220760190271</v>
      </c>
    </row>
    <row r="5093" spans="1:17" x14ac:dyDescent="0.35">
      <c r="A5093" t="s">
        <v>1988</v>
      </c>
      <c r="B5093" t="s">
        <v>199</v>
      </c>
      <c r="D5093" t="s">
        <v>22</v>
      </c>
      <c r="G5093" t="s">
        <v>3040</v>
      </c>
      <c r="H5093">
        <v>156.6</v>
      </c>
      <c r="J5093">
        <v>0</v>
      </c>
      <c r="K5093">
        <v>0</v>
      </c>
      <c r="L5093" s="17" t="str">
        <f>IF($E5093&lt;&gt;"",VLOOKUP($E5093,GEMWs!$E$14:$L$20,7,FALSE),"")</f>
        <v/>
      </c>
      <c r="M5093" s="17" t="str">
        <f>IF($E5093&lt;&gt;"",VLOOKUP($E5093,GEMWs!$E$14:$L$20,8,FALSE),"")</f>
        <v/>
      </c>
      <c r="N5093" s="17">
        <f t="shared" ca="1" si="358"/>
        <v>0</v>
      </c>
      <c r="O5093" s="17">
        <f t="shared" ca="1" si="359"/>
        <v>0</v>
      </c>
      <c r="P5093" s="17">
        <f t="shared" ca="1" si="356"/>
        <v>0</v>
      </c>
      <c r="Q5093" s="17">
        <f t="shared" ca="1" si="357"/>
        <v>0</v>
      </c>
    </row>
    <row r="5094" spans="1:17" x14ac:dyDescent="0.35">
      <c r="A5094" t="s">
        <v>1988</v>
      </c>
      <c r="B5094" t="s">
        <v>186</v>
      </c>
      <c r="C5094" t="s">
        <v>187</v>
      </c>
      <c r="D5094" t="s">
        <v>14</v>
      </c>
      <c r="E5094" t="s">
        <v>21</v>
      </c>
      <c r="F5094" t="s">
        <v>14</v>
      </c>
      <c r="G5094" t="s">
        <v>3040</v>
      </c>
      <c r="H5094">
        <v>130.4</v>
      </c>
      <c r="I5094">
        <v>337</v>
      </c>
      <c r="J5094">
        <v>53.942762999999999</v>
      </c>
      <c r="K5094">
        <v>180000</v>
      </c>
      <c r="L5094" s="17">
        <f>IF($E5094&lt;&gt;"",VLOOKUP($E5094,GEMWs!$E$14:$L$20,7,FALSE),"")</f>
        <v>37.754918937403332</v>
      </c>
      <c r="M5094" s="17">
        <f>IF($E5094&lt;&gt;"",VLOOKUP($E5094,GEMWs!$E$14:$L$20,8,FALSE),"")</f>
        <v>96.174593288388181</v>
      </c>
      <c r="N5094" s="17">
        <f t="shared" si="358"/>
        <v>53.942762999999999</v>
      </c>
      <c r="O5094" s="17">
        <f t="shared" si="359"/>
        <v>180000</v>
      </c>
      <c r="P5094" s="17">
        <f t="shared" si="356"/>
        <v>7.2444444444444444E-4</v>
      </c>
      <c r="Q5094" s="17">
        <f t="shared" si="357"/>
        <v>2.4173771002423439</v>
      </c>
    </row>
    <row r="5095" spans="1:17" x14ac:dyDescent="0.35">
      <c r="A5095" t="s">
        <v>1988</v>
      </c>
      <c r="B5095" t="s">
        <v>750</v>
      </c>
      <c r="D5095" t="s">
        <v>14</v>
      </c>
      <c r="E5095" t="s">
        <v>21</v>
      </c>
      <c r="G5095" t="s">
        <v>3040</v>
      </c>
      <c r="H5095">
        <v>730.1</v>
      </c>
      <c r="J5095">
        <v>0</v>
      </c>
      <c r="K5095">
        <v>0</v>
      </c>
      <c r="L5095" s="17">
        <f>IF($E5095&lt;&gt;"",VLOOKUP($E5095,GEMWs!$E$14:$L$20,7,FALSE),"")</f>
        <v>37.754918937403332</v>
      </c>
      <c r="M5095" s="17">
        <f>IF($E5095&lt;&gt;"",VLOOKUP($E5095,GEMWs!$E$14:$L$20,8,FALSE),"")</f>
        <v>96.174593288388181</v>
      </c>
      <c r="N5095" s="17">
        <f t="shared" ca="1" si="358"/>
        <v>37.754918937403332</v>
      </c>
      <c r="O5095" s="17">
        <f t="shared" ca="1" si="359"/>
        <v>96.174593288388181</v>
      </c>
      <c r="P5095" s="17">
        <f t="shared" ca="1" si="356"/>
        <v>7.5914020016776096</v>
      </c>
      <c r="Q5095" s="17">
        <f t="shared" ca="1" si="357"/>
        <v>19.337877567966355</v>
      </c>
    </row>
    <row r="5096" spans="1:17" x14ac:dyDescent="0.35">
      <c r="A5096" t="s">
        <v>1988</v>
      </c>
      <c r="B5096" t="s">
        <v>233</v>
      </c>
      <c r="D5096" t="s">
        <v>22</v>
      </c>
      <c r="G5096" t="s">
        <v>3040</v>
      </c>
      <c r="H5096">
        <v>163.80000000000001</v>
      </c>
      <c r="J5096">
        <v>0</v>
      </c>
      <c r="K5096">
        <v>0</v>
      </c>
      <c r="L5096" s="17" t="str">
        <f>IF($E5096&lt;&gt;"",VLOOKUP($E5096,GEMWs!$E$14:$L$20,7,FALSE),"")</f>
        <v/>
      </c>
      <c r="M5096" s="17" t="str">
        <f>IF($E5096&lt;&gt;"",VLOOKUP($E5096,GEMWs!$E$14:$L$20,8,FALSE),"")</f>
        <v/>
      </c>
      <c r="N5096" s="17">
        <f t="shared" ca="1" si="358"/>
        <v>0</v>
      </c>
      <c r="O5096" s="17">
        <f t="shared" ca="1" si="359"/>
        <v>0</v>
      </c>
      <c r="P5096" s="17">
        <f t="shared" ca="1" si="356"/>
        <v>0</v>
      </c>
      <c r="Q5096" s="17">
        <f t="shared" ca="1" si="357"/>
        <v>0</v>
      </c>
    </row>
    <row r="5097" spans="1:17" x14ac:dyDescent="0.35">
      <c r="A5097" t="s">
        <v>1988</v>
      </c>
      <c r="B5097" t="s">
        <v>182</v>
      </c>
      <c r="C5097" t="s">
        <v>183</v>
      </c>
      <c r="D5097" t="s">
        <v>14</v>
      </c>
      <c r="E5097" t="s">
        <v>21</v>
      </c>
      <c r="F5097" t="s">
        <v>22</v>
      </c>
      <c r="G5097" t="s">
        <v>3040</v>
      </c>
      <c r="H5097">
        <v>2.1</v>
      </c>
      <c r="I5097">
        <v>338</v>
      </c>
      <c r="J5097">
        <v>4536</v>
      </c>
      <c r="K5097">
        <v>38636</v>
      </c>
      <c r="L5097" s="17">
        <f>IF($E5097&lt;&gt;"",VLOOKUP($E5097,GEMWs!$E$14:$L$20,7,FALSE),"")</f>
        <v>37.754918937403332</v>
      </c>
      <c r="M5097" s="17">
        <f>IF($E5097&lt;&gt;"",VLOOKUP($E5097,GEMWs!$E$14:$L$20,8,FALSE),"")</f>
        <v>96.174593288388181</v>
      </c>
      <c r="N5097" s="17">
        <f t="shared" si="358"/>
        <v>4536</v>
      </c>
      <c r="O5097" s="17">
        <f t="shared" si="359"/>
        <v>38636</v>
      </c>
      <c r="P5097" s="17">
        <f t="shared" si="356"/>
        <v>5.4353452738378714E-5</v>
      </c>
      <c r="Q5097" s="17">
        <f t="shared" si="357"/>
        <v>4.6296296296296298E-4</v>
      </c>
    </row>
    <row r="5098" spans="1:17" x14ac:dyDescent="0.35">
      <c r="A5098" t="s">
        <v>1988</v>
      </c>
      <c r="B5098" t="s">
        <v>184</v>
      </c>
      <c r="C5098" t="s">
        <v>185</v>
      </c>
      <c r="D5098" t="s">
        <v>14</v>
      </c>
      <c r="E5098" t="s">
        <v>21</v>
      </c>
      <c r="F5098" t="s">
        <v>22</v>
      </c>
      <c r="G5098" t="s">
        <v>3040</v>
      </c>
      <c r="H5098">
        <v>99.4</v>
      </c>
      <c r="I5098">
        <v>345</v>
      </c>
      <c r="J5098">
        <v>5000</v>
      </c>
      <c r="K5098">
        <v>20000</v>
      </c>
      <c r="L5098" s="17">
        <f>IF($E5098&lt;&gt;"",VLOOKUP($E5098,GEMWs!$E$14:$L$20,7,FALSE),"")</f>
        <v>37.754918937403332</v>
      </c>
      <c r="M5098" s="17">
        <f>IF($E5098&lt;&gt;"",VLOOKUP($E5098,GEMWs!$E$14:$L$20,8,FALSE),"")</f>
        <v>96.174593288388181</v>
      </c>
      <c r="N5098" s="17">
        <f t="shared" si="358"/>
        <v>5000</v>
      </c>
      <c r="O5098" s="17">
        <f t="shared" si="359"/>
        <v>20000</v>
      </c>
      <c r="P5098" s="17">
        <f t="shared" si="356"/>
        <v>4.9700000000000005E-3</v>
      </c>
      <c r="Q5098" s="17">
        <f t="shared" si="357"/>
        <v>1.9880000000000002E-2</v>
      </c>
    </row>
    <row r="5099" spans="1:17" x14ac:dyDescent="0.35">
      <c r="A5099" t="s">
        <v>1991</v>
      </c>
      <c r="B5099" t="s">
        <v>168</v>
      </c>
      <c r="C5099" t="s">
        <v>169</v>
      </c>
      <c r="D5099" t="s">
        <v>14</v>
      </c>
      <c r="E5099" t="s">
        <v>21</v>
      </c>
      <c r="F5099" t="s">
        <v>22</v>
      </c>
      <c r="G5099" t="s">
        <v>3040</v>
      </c>
      <c r="H5099">
        <v>153.1</v>
      </c>
      <c r="I5099">
        <v>7</v>
      </c>
      <c r="J5099">
        <v>4540</v>
      </c>
      <c r="K5099">
        <v>21364</v>
      </c>
      <c r="L5099" s="17">
        <f>IF($E5099&lt;&gt;"",VLOOKUP($E5099,GEMWs!$E$14:$L$20,7,FALSE),"")</f>
        <v>37.754918937403332</v>
      </c>
      <c r="M5099" s="17">
        <f>IF($E5099&lt;&gt;"",VLOOKUP($E5099,GEMWs!$E$14:$L$20,8,FALSE),"")</f>
        <v>96.174593288388181</v>
      </c>
      <c r="N5099" s="17">
        <f t="shared" si="358"/>
        <v>4540</v>
      </c>
      <c r="O5099" s="17">
        <f t="shared" si="359"/>
        <v>21364</v>
      </c>
      <c r="P5099" s="17">
        <f t="shared" si="356"/>
        <v>7.1662609998127689E-3</v>
      </c>
      <c r="Q5099" s="17">
        <f t="shared" si="357"/>
        <v>3.3722466960352422E-2</v>
      </c>
    </row>
    <row r="5100" spans="1:17" x14ac:dyDescent="0.35">
      <c r="A5100" t="s">
        <v>1991</v>
      </c>
      <c r="B5100" t="s">
        <v>59</v>
      </c>
      <c r="C5100" t="s">
        <v>60</v>
      </c>
      <c r="D5100" t="s">
        <v>14</v>
      </c>
      <c r="E5100" t="s">
        <v>21</v>
      </c>
      <c r="F5100" t="s">
        <v>14</v>
      </c>
      <c r="G5100" t="s">
        <v>3040</v>
      </c>
      <c r="H5100">
        <v>65</v>
      </c>
      <c r="I5100">
        <v>91</v>
      </c>
      <c r="J5100">
        <v>186.795131</v>
      </c>
      <c r="K5100">
        <v>9072</v>
      </c>
      <c r="L5100" s="17">
        <f>IF($E5100&lt;&gt;"",VLOOKUP($E5100,GEMWs!$E$14:$L$20,7,FALSE),"")</f>
        <v>37.754918937403332</v>
      </c>
      <c r="M5100" s="17">
        <f>IF($E5100&lt;&gt;"",VLOOKUP($E5100,GEMWs!$E$14:$L$20,8,FALSE),"")</f>
        <v>96.174593288388181</v>
      </c>
      <c r="N5100" s="17">
        <f t="shared" si="358"/>
        <v>186.795131</v>
      </c>
      <c r="O5100" s="17">
        <f t="shared" si="359"/>
        <v>9072</v>
      </c>
      <c r="P5100" s="17">
        <f t="shared" si="356"/>
        <v>7.1649029982363312E-3</v>
      </c>
      <c r="Q5100" s="17">
        <f t="shared" si="357"/>
        <v>0.34797480882946569</v>
      </c>
    </row>
    <row r="5101" spans="1:17" x14ac:dyDescent="0.35">
      <c r="A5101" t="s">
        <v>1991</v>
      </c>
      <c r="B5101" t="s">
        <v>170</v>
      </c>
      <c r="C5101" t="s">
        <v>171</v>
      </c>
      <c r="D5101" t="s">
        <v>14</v>
      </c>
      <c r="E5101" t="s">
        <v>21</v>
      </c>
      <c r="F5101" t="s">
        <v>22</v>
      </c>
      <c r="G5101" t="s">
        <v>3040</v>
      </c>
      <c r="H5101">
        <v>3118.2</v>
      </c>
      <c r="I5101">
        <v>114</v>
      </c>
      <c r="J5101">
        <v>15000</v>
      </c>
      <c r="K5101">
        <v>20000</v>
      </c>
      <c r="L5101" s="17">
        <f>IF($E5101&lt;&gt;"",VLOOKUP($E5101,GEMWs!$E$14:$L$20,7,FALSE),"")</f>
        <v>37.754918937403332</v>
      </c>
      <c r="M5101" s="17">
        <f>IF($E5101&lt;&gt;"",VLOOKUP($E5101,GEMWs!$E$14:$L$20,8,FALSE),"")</f>
        <v>96.174593288388181</v>
      </c>
      <c r="N5101" s="17">
        <f t="shared" si="358"/>
        <v>15000</v>
      </c>
      <c r="O5101" s="17">
        <f t="shared" si="359"/>
        <v>20000</v>
      </c>
      <c r="P5101" s="17">
        <f t="shared" si="356"/>
        <v>0.15590999999999999</v>
      </c>
      <c r="Q5101" s="17">
        <f t="shared" si="357"/>
        <v>0.20787999999999998</v>
      </c>
    </row>
    <row r="5102" spans="1:17" x14ac:dyDescent="0.35">
      <c r="A5102" t="s">
        <v>1991</v>
      </c>
      <c r="B5102" t="s">
        <v>192</v>
      </c>
      <c r="C5102" t="s">
        <v>193</v>
      </c>
      <c r="D5102" t="s">
        <v>14</v>
      </c>
      <c r="E5102" t="s">
        <v>21</v>
      </c>
      <c r="F5102" t="s">
        <v>22</v>
      </c>
      <c r="G5102" t="s">
        <v>3040</v>
      </c>
      <c r="H5102">
        <v>53</v>
      </c>
      <c r="I5102">
        <v>129</v>
      </c>
      <c r="J5102">
        <v>85000</v>
      </c>
      <c r="K5102">
        <v>90000</v>
      </c>
      <c r="L5102" s="17">
        <f>IF($E5102&lt;&gt;"",VLOOKUP($E5102,GEMWs!$E$14:$L$20,7,FALSE),"")</f>
        <v>37.754918937403332</v>
      </c>
      <c r="M5102" s="17">
        <f>IF($E5102&lt;&gt;"",VLOOKUP($E5102,GEMWs!$E$14:$L$20,8,FALSE),"")</f>
        <v>96.174593288388181</v>
      </c>
      <c r="N5102" s="17">
        <f t="shared" si="358"/>
        <v>85000</v>
      </c>
      <c r="O5102" s="17">
        <f t="shared" si="359"/>
        <v>90000</v>
      </c>
      <c r="P5102" s="17">
        <f t="shared" si="356"/>
        <v>5.888888888888889E-4</v>
      </c>
      <c r="Q5102" s="17">
        <f t="shared" si="357"/>
        <v>6.2352941176470594E-4</v>
      </c>
    </row>
    <row r="5103" spans="1:17" x14ac:dyDescent="0.35">
      <c r="A5103" t="s">
        <v>1991</v>
      </c>
      <c r="B5103" t="s">
        <v>172</v>
      </c>
      <c r="C5103" t="s">
        <v>173</v>
      </c>
      <c r="D5103" t="s">
        <v>14</v>
      </c>
      <c r="E5103" t="s">
        <v>21</v>
      </c>
      <c r="F5103" t="s">
        <v>22</v>
      </c>
      <c r="G5103" t="s">
        <v>3040</v>
      </c>
      <c r="H5103">
        <v>32.299999999999997</v>
      </c>
      <c r="I5103">
        <v>154</v>
      </c>
      <c r="J5103">
        <v>180000</v>
      </c>
      <c r="K5103">
        <v>180000</v>
      </c>
      <c r="L5103" s="17">
        <f>IF($E5103&lt;&gt;"",VLOOKUP($E5103,GEMWs!$E$14:$L$20,7,FALSE),"")</f>
        <v>37.754918937403332</v>
      </c>
      <c r="M5103" s="17">
        <f>IF($E5103&lt;&gt;"",VLOOKUP($E5103,GEMWs!$E$14:$L$20,8,FALSE),"")</f>
        <v>96.174593288388181</v>
      </c>
      <c r="N5103" s="17">
        <f t="shared" si="358"/>
        <v>180000</v>
      </c>
      <c r="O5103" s="17">
        <f t="shared" si="359"/>
        <v>180000</v>
      </c>
      <c r="P5103" s="17">
        <f t="shared" si="356"/>
        <v>1.7944444444444442E-4</v>
      </c>
      <c r="Q5103" s="17">
        <f t="shared" si="357"/>
        <v>1.7944444444444442E-4</v>
      </c>
    </row>
    <row r="5104" spans="1:17" x14ac:dyDescent="0.35">
      <c r="A5104" t="s">
        <v>1991</v>
      </c>
      <c r="B5104" t="s">
        <v>153</v>
      </c>
      <c r="D5104" t="s">
        <v>14</v>
      </c>
      <c r="E5104" t="s">
        <v>21</v>
      </c>
      <c r="G5104" t="s">
        <v>3040</v>
      </c>
      <c r="H5104">
        <v>17.7</v>
      </c>
      <c r="J5104">
        <v>0</v>
      </c>
      <c r="K5104">
        <v>0</v>
      </c>
      <c r="L5104" s="17">
        <f>IF($E5104&lt;&gt;"",VLOOKUP($E5104,GEMWs!$E$14:$L$20,7,FALSE),"")</f>
        <v>37.754918937403332</v>
      </c>
      <c r="M5104" s="17">
        <f>IF($E5104&lt;&gt;"",VLOOKUP($E5104,GEMWs!$E$14:$L$20,8,FALSE),"")</f>
        <v>96.174593288388181</v>
      </c>
      <c r="N5104" s="17">
        <f t="shared" ca="1" si="358"/>
        <v>37.754918937403332</v>
      </c>
      <c r="O5104" s="17">
        <f t="shared" ca="1" si="359"/>
        <v>96.174593288388181</v>
      </c>
      <c r="P5104" s="17">
        <f t="shared" ca="1" si="356"/>
        <v>0.18404028959004751</v>
      </c>
      <c r="Q5104" s="17">
        <f t="shared" ca="1" si="357"/>
        <v>0.46881308444460273</v>
      </c>
    </row>
    <row r="5105" spans="1:17" x14ac:dyDescent="0.35">
      <c r="A5105" t="s">
        <v>1991</v>
      </c>
      <c r="B5105" t="s">
        <v>195</v>
      </c>
      <c r="D5105" t="s">
        <v>14</v>
      </c>
      <c r="E5105" t="s">
        <v>21</v>
      </c>
      <c r="G5105" t="s">
        <v>3040</v>
      </c>
      <c r="H5105">
        <v>532.9</v>
      </c>
      <c r="J5105">
        <v>0</v>
      </c>
      <c r="K5105">
        <v>0</v>
      </c>
      <c r="L5105" s="17">
        <f>IF($E5105&lt;&gt;"",VLOOKUP($E5105,GEMWs!$E$14:$L$20,7,FALSE),"")</f>
        <v>37.754918937403332</v>
      </c>
      <c r="M5105" s="17">
        <f>IF($E5105&lt;&gt;"",VLOOKUP($E5105,GEMWs!$E$14:$L$20,8,FALSE),"")</f>
        <v>96.174593288388181</v>
      </c>
      <c r="N5105" s="17">
        <f t="shared" ca="1" si="358"/>
        <v>37.754918937403332</v>
      </c>
      <c r="O5105" s="17">
        <f t="shared" ca="1" si="359"/>
        <v>96.174593288388181</v>
      </c>
      <c r="P5105" s="17">
        <f t="shared" ca="1" si="356"/>
        <v>5.5409644250020511</v>
      </c>
      <c r="Q5105" s="17">
        <f t="shared" ca="1" si="357"/>
        <v>14.114717101724791</v>
      </c>
    </row>
    <row r="5106" spans="1:17" x14ac:dyDescent="0.35">
      <c r="A5106" t="s">
        <v>1991</v>
      </c>
      <c r="B5106" t="s">
        <v>630</v>
      </c>
      <c r="D5106" t="s">
        <v>14</v>
      </c>
      <c r="E5106" t="s">
        <v>21</v>
      </c>
      <c r="G5106" t="s">
        <v>3040</v>
      </c>
      <c r="H5106">
        <v>267.5</v>
      </c>
      <c r="J5106">
        <v>0</v>
      </c>
      <c r="K5106">
        <v>0</v>
      </c>
      <c r="L5106" s="17">
        <f>IF($E5106&lt;&gt;"",VLOOKUP($E5106,GEMWs!$E$14:$L$20,7,FALSE),"")</f>
        <v>37.754918937403332</v>
      </c>
      <c r="M5106" s="17">
        <f>IF($E5106&lt;&gt;"",VLOOKUP($E5106,GEMWs!$E$14:$L$20,8,FALSE),"")</f>
        <v>96.174593288388181</v>
      </c>
      <c r="N5106" s="17">
        <f t="shared" ca="1" si="358"/>
        <v>37.754918937403332</v>
      </c>
      <c r="O5106" s="17">
        <f t="shared" ca="1" si="359"/>
        <v>96.174593288388181</v>
      </c>
      <c r="P5106" s="17">
        <f t="shared" ca="1" si="356"/>
        <v>2.7813998567987404</v>
      </c>
      <c r="Q5106" s="17">
        <f t="shared" ca="1" si="357"/>
        <v>7.0851694965497876</v>
      </c>
    </row>
    <row r="5107" spans="1:17" x14ac:dyDescent="0.35">
      <c r="A5107" t="s">
        <v>1991</v>
      </c>
      <c r="B5107" t="s">
        <v>917</v>
      </c>
      <c r="C5107" t="s">
        <v>918</v>
      </c>
      <c r="D5107" t="s">
        <v>14</v>
      </c>
      <c r="E5107" t="s">
        <v>21</v>
      </c>
      <c r="F5107" t="s">
        <v>14</v>
      </c>
      <c r="G5107" t="s">
        <v>3040</v>
      </c>
      <c r="H5107">
        <v>172.4</v>
      </c>
      <c r="I5107">
        <v>453</v>
      </c>
      <c r="J5107">
        <v>7</v>
      </c>
      <c r="K5107">
        <v>189.0625</v>
      </c>
      <c r="L5107" s="17">
        <f>IF($E5107&lt;&gt;"",VLOOKUP($E5107,GEMWs!$E$14:$L$20,7,FALSE),"")</f>
        <v>37.754918937403332</v>
      </c>
      <c r="M5107" s="17">
        <f>IF($E5107&lt;&gt;"",VLOOKUP($E5107,GEMWs!$E$14:$L$20,8,FALSE),"")</f>
        <v>96.174593288388181</v>
      </c>
      <c r="N5107" s="17">
        <f t="shared" si="358"/>
        <v>7</v>
      </c>
      <c r="O5107" s="17">
        <f t="shared" si="359"/>
        <v>189.0625</v>
      </c>
      <c r="P5107" s="17">
        <f t="shared" si="356"/>
        <v>0.91186776859504137</v>
      </c>
      <c r="Q5107" s="17">
        <f t="shared" si="357"/>
        <v>24.62857142857143</v>
      </c>
    </row>
    <row r="5108" spans="1:17" x14ac:dyDescent="0.35">
      <c r="A5108" t="s">
        <v>1991</v>
      </c>
      <c r="B5108" t="s">
        <v>2983</v>
      </c>
      <c r="D5108" t="s">
        <v>14</v>
      </c>
      <c r="E5108" t="s">
        <v>21</v>
      </c>
      <c r="G5108" t="s">
        <v>3040</v>
      </c>
      <c r="H5108">
        <v>92.4</v>
      </c>
      <c r="J5108">
        <v>0</v>
      </c>
      <c r="K5108">
        <v>0</v>
      </c>
      <c r="L5108" s="17">
        <f>IF($E5108&lt;&gt;"",VLOOKUP($E5108,GEMWs!$E$14:$L$20,7,FALSE),"")</f>
        <v>37.754918937403332</v>
      </c>
      <c r="M5108" s="17">
        <f>IF($E5108&lt;&gt;"",VLOOKUP($E5108,GEMWs!$E$14:$L$20,8,FALSE),"")</f>
        <v>96.174593288388181</v>
      </c>
      <c r="N5108" s="17">
        <f t="shared" ca="1" si="358"/>
        <v>37.754918937403332</v>
      </c>
      <c r="O5108" s="17">
        <f t="shared" ca="1" si="359"/>
        <v>96.174593288388181</v>
      </c>
      <c r="P5108" s="17">
        <f t="shared" ca="1" si="356"/>
        <v>0.96075269819889209</v>
      </c>
      <c r="Q5108" s="17">
        <f t="shared" ca="1" si="357"/>
        <v>2.4473632204904687</v>
      </c>
    </row>
    <row r="5109" spans="1:17" x14ac:dyDescent="0.35">
      <c r="A5109" t="s">
        <v>1991</v>
      </c>
      <c r="B5109" t="s">
        <v>3000</v>
      </c>
      <c r="D5109" t="s">
        <v>14</v>
      </c>
      <c r="E5109" t="s">
        <v>21</v>
      </c>
      <c r="G5109" t="s">
        <v>3040</v>
      </c>
      <c r="H5109">
        <v>341.8</v>
      </c>
      <c r="J5109">
        <v>0</v>
      </c>
      <c r="K5109">
        <v>0</v>
      </c>
      <c r="L5109" s="17">
        <f>IF($E5109&lt;&gt;"",VLOOKUP($E5109,GEMWs!$E$14:$L$20,7,FALSE),"")</f>
        <v>37.754918937403332</v>
      </c>
      <c r="M5109" s="17">
        <f>IF($E5109&lt;&gt;"",VLOOKUP($E5109,GEMWs!$E$14:$L$20,8,FALSE),"")</f>
        <v>96.174593288388181</v>
      </c>
      <c r="N5109" s="17">
        <f t="shared" ca="1" si="358"/>
        <v>37.754918937403332</v>
      </c>
      <c r="O5109" s="17">
        <f t="shared" ca="1" si="359"/>
        <v>96.174593288388181</v>
      </c>
      <c r="P5109" s="17">
        <f t="shared" ca="1" si="356"/>
        <v>3.5539531628179795</v>
      </c>
      <c r="Q5109" s="17">
        <f t="shared" ca="1" si="357"/>
        <v>9.0531249866195047</v>
      </c>
    </row>
    <row r="5110" spans="1:17" x14ac:dyDescent="0.35">
      <c r="A5110" t="s">
        <v>1991</v>
      </c>
      <c r="B5110" t="s">
        <v>157</v>
      </c>
      <c r="D5110" t="s">
        <v>22</v>
      </c>
      <c r="G5110" t="s">
        <v>3040</v>
      </c>
      <c r="H5110">
        <v>78.3</v>
      </c>
      <c r="J5110">
        <v>0</v>
      </c>
      <c r="K5110">
        <v>0</v>
      </c>
      <c r="L5110" s="17" t="str">
        <f>IF($E5110&lt;&gt;"",VLOOKUP($E5110,GEMWs!$E$14:$L$20,7,FALSE),"")</f>
        <v/>
      </c>
      <c r="M5110" s="17" t="str">
        <f>IF($E5110&lt;&gt;"",VLOOKUP($E5110,GEMWs!$E$14:$L$20,8,FALSE),"")</f>
        <v/>
      </c>
      <c r="N5110" s="17">
        <f t="shared" ca="1" si="358"/>
        <v>0</v>
      </c>
      <c r="O5110" s="17">
        <f t="shared" ca="1" si="359"/>
        <v>0</v>
      </c>
      <c r="P5110" s="17">
        <f t="shared" ca="1" si="356"/>
        <v>0</v>
      </c>
      <c r="Q5110" s="17">
        <f t="shared" ca="1" si="357"/>
        <v>0</v>
      </c>
    </row>
    <row r="5111" spans="1:17" x14ac:dyDescent="0.35">
      <c r="A5111" t="s">
        <v>1991</v>
      </c>
      <c r="B5111" t="s">
        <v>103</v>
      </c>
      <c r="D5111" t="s">
        <v>14</v>
      </c>
      <c r="E5111" t="s">
        <v>15</v>
      </c>
      <c r="G5111" t="s">
        <v>3040</v>
      </c>
      <c r="H5111">
        <v>534.79999999999995</v>
      </c>
      <c r="J5111">
        <v>0</v>
      </c>
      <c r="K5111">
        <v>0</v>
      </c>
      <c r="L5111" s="17">
        <f>IF($E5111&lt;&gt;"",VLOOKUP($E5111,GEMWs!$E$14:$L$20,7,FALSE),"")</f>
        <v>37.892086284381016</v>
      </c>
      <c r="M5111" s="17">
        <f>IF($E5111&lt;&gt;"",VLOOKUP($E5111,GEMWs!$E$14:$L$20,8,FALSE),"")</f>
        <v>96.522753888300599</v>
      </c>
      <c r="N5111" s="17">
        <f t="shared" ca="1" si="358"/>
        <v>37.892086284381016</v>
      </c>
      <c r="O5111" s="17">
        <f t="shared" ca="1" si="359"/>
        <v>96.522753888300599</v>
      </c>
      <c r="P5111" s="17">
        <f t="shared" ca="1" si="356"/>
        <v>5.540662470311287</v>
      </c>
      <c r="Q5111" s="17">
        <f t="shared" ca="1" si="357"/>
        <v>14.113764968925521</v>
      </c>
    </row>
    <row r="5112" spans="1:17" x14ac:dyDescent="0.35">
      <c r="A5112" t="s">
        <v>1991</v>
      </c>
      <c r="B5112" t="s">
        <v>163</v>
      </c>
      <c r="D5112" t="s">
        <v>22</v>
      </c>
      <c r="G5112" t="s">
        <v>3040</v>
      </c>
      <c r="H5112">
        <v>1045.5999999999999</v>
      </c>
      <c r="J5112">
        <v>0</v>
      </c>
      <c r="K5112">
        <v>0</v>
      </c>
      <c r="L5112" s="17" t="str">
        <f>IF($E5112&lt;&gt;"",VLOOKUP($E5112,GEMWs!$E$14:$L$20,7,FALSE),"")</f>
        <v/>
      </c>
      <c r="M5112" s="17" t="str">
        <f>IF($E5112&lt;&gt;"",VLOOKUP($E5112,GEMWs!$E$14:$L$20,8,FALSE),"")</f>
        <v/>
      </c>
      <c r="N5112" s="17">
        <f t="shared" ca="1" si="358"/>
        <v>0</v>
      </c>
      <c r="O5112" s="17">
        <f t="shared" ca="1" si="359"/>
        <v>0</v>
      </c>
      <c r="P5112" s="17">
        <f t="shared" ca="1" si="356"/>
        <v>0</v>
      </c>
      <c r="Q5112" s="17">
        <f t="shared" ca="1" si="357"/>
        <v>0</v>
      </c>
    </row>
    <row r="5113" spans="1:17" x14ac:dyDescent="0.35">
      <c r="A5113" t="s">
        <v>1991</v>
      </c>
      <c r="B5113" t="s">
        <v>572</v>
      </c>
      <c r="C5113" t="s">
        <v>573</v>
      </c>
      <c r="D5113" t="s">
        <v>14</v>
      </c>
      <c r="E5113" t="s">
        <v>21</v>
      </c>
      <c r="F5113" t="s">
        <v>22</v>
      </c>
      <c r="G5113" t="s">
        <v>3040</v>
      </c>
      <c r="H5113">
        <v>8.4</v>
      </c>
      <c r="I5113">
        <v>427</v>
      </c>
      <c r="J5113">
        <v>600</v>
      </c>
      <c r="K5113">
        <v>600</v>
      </c>
      <c r="L5113" s="17">
        <f>IF($E5113&lt;&gt;"",VLOOKUP($E5113,GEMWs!$E$14:$L$20,7,FALSE),"")</f>
        <v>37.754918937403332</v>
      </c>
      <c r="M5113" s="17">
        <f>IF($E5113&lt;&gt;"",VLOOKUP($E5113,GEMWs!$E$14:$L$20,8,FALSE),"")</f>
        <v>96.174593288388181</v>
      </c>
      <c r="N5113" s="17">
        <f t="shared" si="358"/>
        <v>600</v>
      </c>
      <c r="O5113" s="17">
        <f t="shared" si="359"/>
        <v>600</v>
      </c>
      <c r="P5113" s="17">
        <f t="shared" si="356"/>
        <v>1.4E-2</v>
      </c>
      <c r="Q5113" s="17">
        <f t="shared" si="357"/>
        <v>1.4E-2</v>
      </c>
    </row>
    <row r="5114" spans="1:17" x14ac:dyDescent="0.35">
      <c r="A5114" t="s">
        <v>1991</v>
      </c>
      <c r="B5114" t="s">
        <v>581</v>
      </c>
      <c r="D5114" t="s">
        <v>14</v>
      </c>
      <c r="E5114" t="s">
        <v>21</v>
      </c>
      <c r="G5114" t="s">
        <v>3040</v>
      </c>
      <c r="H5114">
        <v>307.7</v>
      </c>
      <c r="J5114">
        <v>0</v>
      </c>
      <c r="K5114">
        <v>0</v>
      </c>
      <c r="L5114" s="17">
        <f>IF($E5114&lt;&gt;"",VLOOKUP($E5114,GEMWs!$E$14:$L$20,7,FALSE),"")</f>
        <v>37.754918937403332</v>
      </c>
      <c r="M5114" s="17">
        <f>IF($E5114&lt;&gt;"",VLOOKUP($E5114,GEMWs!$E$14:$L$20,8,FALSE),"")</f>
        <v>96.174593288388181</v>
      </c>
      <c r="N5114" s="17">
        <f t="shared" ca="1" si="358"/>
        <v>37.754918937403332</v>
      </c>
      <c r="O5114" s="17">
        <f t="shared" ca="1" si="359"/>
        <v>96.174593288388181</v>
      </c>
      <c r="P5114" s="17">
        <f t="shared" ca="1" si="356"/>
        <v>3.1993896670541027</v>
      </c>
      <c r="Q5114" s="17">
        <f t="shared" ca="1" si="357"/>
        <v>8.1499314171527839</v>
      </c>
    </row>
    <row r="5115" spans="1:17" x14ac:dyDescent="0.35">
      <c r="A5115" t="s">
        <v>1991</v>
      </c>
      <c r="B5115" t="s">
        <v>49</v>
      </c>
      <c r="C5115" t="s">
        <v>50</v>
      </c>
      <c r="D5115" t="s">
        <v>14</v>
      </c>
      <c r="E5115" t="s">
        <v>21</v>
      </c>
      <c r="F5115" t="s">
        <v>14</v>
      </c>
      <c r="G5115" t="s">
        <v>3040</v>
      </c>
      <c r="H5115">
        <v>295.7</v>
      </c>
      <c r="I5115">
        <v>278</v>
      </c>
      <c r="J5115">
        <v>20.321014999999999</v>
      </c>
      <c r="K5115">
        <v>2000</v>
      </c>
      <c r="L5115" s="17">
        <f>IF($E5115&lt;&gt;"",VLOOKUP($E5115,GEMWs!$E$14:$L$20,7,FALSE),"")</f>
        <v>37.754918937403332</v>
      </c>
      <c r="M5115" s="17">
        <f>IF($E5115&lt;&gt;"",VLOOKUP($E5115,GEMWs!$E$14:$L$20,8,FALSE),"")</f>
        <v>96.174593288388181</v>
      </c>
      <c r="N5115" s="17">
        <f t="shared" si="358"/>
        <v>20.321014999999999</v>
      </c>
      <c r="O5115" s="17">
        <f t="shared" si="359"/>
        <v>2000</v>
      </c>
      <c r="P5115" s="17">
        <f t="shared" si="356"/>
        <v>0.14784999999999998</v>
      </c>
      <c r="Q5115" s="17">
        <f t="shared" si="357"/>
        <v>14.551438498519882</v>
      </c>
    </row>
    <row r="5116" spans="1:17" x14ac:dyDescent="0.35">
      <c r="A5116" t="s">
        <v>1991</v>
      </c>
      <c r="B5116" t="s">
        <v>2978</v>
      </c>
      <c r="C5116" t="s">
        <v>158</v>
      </c>
      <c r="D5116" t="s">
        <v>22</v>
      </c>
      <c r="G5116" t="s">
        <v>3040</v>
      </c>
      <c r="H5116">
        <v>15.8</v>
      </c>
      <c r="J5116">
        <v>0</v>
      </c>
      <c r="K5116">
        <v>0</v>
      </c>
      <c r="L5116" s="17" t="str">
        <f>IF($E5116&lt;&gt;"",VLOOKUP($E5116,GEMWs!$E$14:$L$20,7,FALSE),"")</f>
        <v/>
      </c>
      <c r="M5116" s="17" t="str">
        <f>IF($E5116&lt;&gt;"",VLOOKUP($E5116,GEMWs!$E$14:$L$20,8,FALSE),"")</f>
        <v/>
      </c>
      <c r="N5116" s="17">
        <f t="shared" ca="1" si="358"/>
        <v>0</v>
      </c>
      <c r="O5116" s="17">
        <f t="shared" ca="1" si="359"/>
        <v>0</v>
      </c>
      <c r="P5116" s="17">
        <f t="shared" ca="1" si="356"/>
        <v>0</v>
      </c>
      <c r="Q5116" s="17">
        <f t="shared" ca="1" si="357"/>
        <v>0</v>
      </c>
    </row>
    <row r="5117" spans="1:17" x14ac:dyDescent="0.35">
      <c r="A5117" t="s">
        <v>1991</v>
      </c>
      <c r="B5117" t="s">
        <v>500</v>
      </c>
      <c r="D5117" t="s">
        <v>14</v>
      </c>
      <c r="E5117" t="s">
        <v>21</v>
      </c>
      <c r="G5117" t="s">
        <v>3040</v>
      </c>
      <c r="H5117">
        <v>538.29999999999995</v>
      </c>
      <c r="J5117">
        <v>0</v>
      </c>
      <c r="K5117">
        <v>0</v>
      </c>
      <c r="L5117" s="17">
        <f>IF($E5117&lt;&gt;"",VLOOKUP($E5117,GEMWs!$E$14:$L$20,7,FALSE),"")</f>
        <v>37.754918937403332</v>
      </c>
      <c r="M5117" s="17">
        <f>IF($E5117&lt;&gt;"",VLOOKUP($E5117,GEMWs!$E$14:$L$20,8,FALSE),"")</f>
        <v>96.174593288388181</v>
      </c>
      <c r="N5117" s="17">
        <f t="shared" ca="1" si="358"/>
        <v>37.754918937403332</v>
      </c>
      <c r="O5117" s="17">
        <f t="shared" ca="1" si="359"/>
        <v>96.174593288388181</v>
      </c>
      <c r="P5117" s="17">
        <f t="shared" ca="1" si="356"/>
        <v>5.5971123099617266</v>
      </c>
      <c r="Q5117" s="17">
        <f t="shared" ca="1" si="357"/>
        <v>14.257744822402804</v>
      </c>
    </row>
    <row r="5118" spans="1:17" x14ac:dyDescent="0.35">
      <c r="A5118" t="s">
        <v>1991</v>
      </c>
      <c r="B5118" t="s">
        <v>511</v>
      </c>
      <c r="D5118" t="s">
        <v>22</v>
      </c>
      <c r="G5118" t="s">
        <v>3040</v>
      </c>
      <c r="H5118">
        <v>179</v>
      </c>
      <c r="J5118">
        <v>0</v>
      </c>
      <c r="K5118">
        <v>0</v>
      </c>
      <c r="L5118" s="17" t="str">
        <f>IF($E5118&lt;&gt;"",VLOOKUP($E5118,GEMWs!$E$14:$L$20,7,FALSE),"")</f>
        <v/>
      </c>
      <c r="M5118" s="17" t="str">
        <f>IF($E5118&lt;&gt;"",VLOOKUP($E5118,GEMWs!$E$14:$L$20,8,FALSE),"")</f>
        <v/>
      </c>
      <c r="N5118" s="17">
        <f t="shared" ca="1" si="358"/>
        <v>0</v>
      </c>
      <c r="O5118" s="17">
        <f t="shared" ca="1" si="359"/>
        <v>0</v>
      </c>
      <c r="P5118" s="17">
        <f t="shared" ca="1" si="356"/>
        <v>0</v>
      </c>
      <c r="Q5118" s="17">
        <f t="shared" ca="1" si="357"/>
        <v>0</v>
      </c>
    </row>
    <row r="5119" spans="1:17" x14ac:dyDescent="0.35">
      <c r="A5119" t="s">
        <v>1991</v>
      </c>
      <c r="B5119" t="s">
        <v>2980</v>
      </c>
      <c r="D5119" t="s">
        <v>14</v>
      </c>
      <c r="E5119" t="s">
        <v>18</v>
      </c>
      <c r="G5119" t="s">
        <v>3040</v>
      </c>
      <c r="H5119">
        <v>195.6</v>
      </c>
      <c r="J5119">
        <v>0</v>
      </c>
      <c r="K5119">
        <v>0</v>
      </c>
      <c r="L5119" s="17">
        <f>IF($E5119&lt;&gt;"",VLOOKUP($E5119,GEMWs!$E$14:$L$20,7,FALSE),"")</f>
        <v>5950.3939027696888</v>
      </c>
      <c r="M5119" s="17">
        <f>IF($E5119&lt;&gt;"",VLOOKUP($E5119,GEMWs!$E$14:$L$20,8,FALSE),"")</f>
        <v>10539.430626954083</v>
      </c>
      <c r="N5119" s="17">
        <f t="shared" ca="1" si="358"/>
        <v>5950.3939027696888</v>
      </c>
      <c r="O5119" s="17">
        <f t="shared" ca="1" si="359"/>
        <v>10539.430626954083</v>
      </c>
      <c r="P5119" s="17">
        <f t="shared" ca="1" si="356"/>
        <v>1.8558877317315651E-2</v>
      </c>
      <c r="Q5119" s="17">
        <f t="shared" ca="1" si="357"/>
        <v>3.2871773397884704E-2</v>
      </c>
    </row>
    <row r="5120" spans="1:17" x14ac:dyDescent="0.35">
      <c r="A5120" t="s">
        <v>1991</v>
      </c>
      <c r="B5120" t="s">
        <v>144</v>
      </c>
      <c r="C5120" t="s">
        <v>145</v>
      </c>
      <c r="D5120" t="s">
        <v>14</v>
      </c>
      <c r="E5120" t="s">
        <v>21</v>
      </c>
      <c r="F5120" t="s">
        <v>22</v>
      </c>
      <c r="G5120" t="s">
        <v>3040</v>
      </c>
      <c r="H5120">
        <v>57985.1</v>
      </c>
      <c r="I5120">
        <v>317</v>
      </c>
      <c r="J5120">
        <v>2000</v>
      </c>
      <c r="K5120">
        <v>10000</v>
      </c>
      <c r="L5120" s="17">
        <f>IF($E5120&lt;&gt;"",VLOOKUP($E5120,GEMWs!$E$14:$L$20,7,FALSE),"")</f>
        <v>37.754918937403332</v>
      </c>
      <c r="M5120" s="17">
        <f>IF($E5120&lt;&gt;"",VLOOKUP($E5120,GEMWs!$E$14:$L$20,8,FALSE),"")</f>
        <v>96.174593288388181</v>
      </c>
      <c r="N5120" s="17">
        <f t="shared" si="358"/>
        <v>2000</v>
      </c>
      <c r="O5120" s="17">
        <f t="shared" si="359"/>
        <v>10000</v>
      </c>
      <c r="P5120" s="17">
        <f t="shared" ref="P5120:P5143" si="360">IF(O5120&gt;0,$H5120/O5120,0)</f>
        <v>5.7985100000000003</v>
      </c>
      <c r="Q5120" s="17">
        <f t="shared" ref="Q5120:Q5143" si="361">IF(N5120&gt;0,$H5120/N5120,0)</f>
        <v>28.992549999999998</v>
      </c>
    </row>
    <row r="5121" spans="1:17" x14ac:dyDescent="0.35">
      <c r="A5121" t="s">
        <v>1991</v>
      </c>
      <c r="B5121" t="s">
        <v>2981</v>
      </c>
      <c r="D5121" t="s">
        <v>14</v>
      </c>
      <c r="E5121" t="s">
        <v>21</v>
      </c>
      <c r="G5121" t="s">
        <v>3040</v>
      </c>
      <c r="H5121">
        <v>680.2</v>
      </c>
      <c r="J5121">
        <v>0</v>
      </c>
      <c r="K5121">
        <v>0</v>
      </c>
      <c r="L5121" s="17">
        <f>IF($E5121&lt;&gt;"",VLOOKUP($E5121,GEMWs!$E$14:$L$20,7,FALSE),"")</f>
        <v>37.754918937403332</v>
      </c>
      <c r="M5121" s="17">
        <f>IF($E5121&lt;&gt;"",VLOOKUP($E5121,GEMWs!$E$14:$L$20,8,FALSE),"")</f>
        <v>96.174593288388181</v>
      </c>
      <c r="N5121" s="17">
        <f t="shared" ca="1" si="358"/>
        <v>37.754918937403332</v>
      </c>
      <c r="O5121" s="17">
        <f t="shared" ca="1" si="359"/>
        <v>96.174593288388181</v>
      </c>
      <c r="P5121" s="17">
        <f t="shared" ca="1" si="360"/>
        <v>7.0725539536243121</v>
      </c>
      <c r="Q5121" s="17">
        <f t="shared" ca="1" si="361"/>
        <v>18.016195482441741</v>
      </c>
    </row>
    <row r="5122" spans="1:17" x14ac:dyDescent="0.35">
      <c r="A5122" t="s">
        <v>1991</v>
      </c>
      <c r="B5122" t="s">
        <v>197</v>
      </c>
      <c r="D5122" t="s">
        <v>14</v>
      </c>
      <c r="E5122" t="s">
        <v>21</v>
      </c>
      <c r="G5122" t="s">
        <v>3040</v>
      </c>
      <c r="H5122">
        <v>21.2</v>
      </c>
      <c r="J5122">
        <v>0</v>
      </c>
      <c r="K5122">
        <v>0</v>
      </c>
      <c r="L5122" s="17">
        <f>IF($E5122&lt;&gt;"",VLOOKUP($E5122,GEMWs!$E$14:$L$20,7,FALSE),"")</f>
        <v>37.754918937403332</v>
      </c>
      <c r="M5122" s="17">
        <f>IF($E5122&lt;&gt;"",VLOOKUP($E5122,GEMWs!$E$14:$L$20,8,FALSE),"")</f>
        <v>96.174593288388181</v>
      </c>
      <c r="N5122" s="17">
        <f t="shared" ca="1" si="358"/>
        <v>37.754918937403332</v>
      </c>
      <c r="O5122" s="17">
        <f t="shared" ca="1" si="359"/>
        <v>96.174593288388181</v>
      </c>
      <c r="P5122" s="17">
        <f t="shared" ca="1" si="360"/>
        <v>0.22043243724909645</v>
      </c>
      <c r="Q5122" s="17">
        <f t="shared" ca="1" si="361"/>
        <v>0.56151623673590834</v>
      </c>
    </row>
    <row r="5123" spans="1:17" x14ac:dyDescent="0.35">
      <c r="A5123" t="s">
        <v>1991</v>
      </c>
      <c r="B5123" t="s">
        <v>180</v>
      </c>
      <c r="C5123" t="s">
        <v>181</v>
      </c>
      <c r="D5123" t="s">
        <v>14</v>
      </c>
      <c r="E5123" t="s">
        <v>21</v>
      </c>
      <c r="F5123" t="s">
        <v>22</v>
      </c>
      <c r="G5123" t="s">
        <v>3040</v>
      </c>
      <c r="H5123">
        <v>2.1</v>
      </c>
      <c r="I5123">
        <v>445</v>
      </c>
      <c r="J5123">
        <v>56750</v>
      </c>
      <c r="K5123">
        <v>113500</v>
      </c>
      <c r="L5123" s="17">
        <f>IF($E5123&lt;&gt;"",VLOOKUP($E5123,GEMWs!$E$14:$L$20,7,FALSE),"")</f>
        <v>37.754918937403332</v>
      </c>
      <c r="M5123" s="17">
        <f>IF($E5123&lt;&gt;"",VLOOKUP($E5123,GEMWs!$E$14:$L$20,8,FALSE),"")</f>
        <v>96.174593288388181</v>
      </c>
      <c r="N5123" s="17">
        <f t="shared" si="358"/>
        <v>56750</v>
      </c>
      <c r="O5123" s="17">
        <f t="shared" si="359"/>
        <v>113500</v>
      </c>
      <c r="P5123" s="17">
        <f t="shared" si="360"/>
        <v>1.8502202643171808E-5</v>
      </c>
      <c r="Q5123" s="17">
        <f t="shared" si="361"/>
        <v>3.7004405286343616E-5</v>
      </c>
    </row>
    <row r="5124" spans="1:17" x14ac:dyDescent="0.35">
      <c r="A5124" t="s">
        <v>1991</v>
      </c>
      <c r="B5124" t="s">
        <v>71</v>
      </c>
      <c r="C5124" t="s">
        <v>72</v>
      </c>
      <c r="D5124" t="s">
        <v>14</v>
      </c>
      <c r="E5124" t="s">
        <v>21</v>
      </c>
      <c r="F5124" t="s">
        <v>22</v>
      </c>
      <c r="G5124" t="s">
        <v>3040</v>
      </c>
      <c r="H5124">
        <v>8.1</v>
      </c>
      <c r="I5124">
        <v>333</v>
      </c>
      <c r="J5124">
        <v>31000</v>
      </c>
      <c r="K5124">
        <v>60000</v>
      </c>
      <c r="L5124" s="17">
        <f>IF($E5124&lt;&gt;"",VLOOKUP($E5124,GEMWs!$E$14:$L$20,7,FALSE),"")</f>
        <v>37.754918937403332</v>
      </c>
      <c r="M5124" s="17">
        <f>IF($E5124&lt;&gt;"",VLOOKUP($E5124,GEMWs!$E$14:$L$20,8,FALSE),"")</f>
        <v>96.174593288388181</v>
      </c>
      <c r="N5124" s="17">
        <f t="shared" si="358"/>
        <v>31000</v>
      </c>
      <c r="O5124" s="17">
        <f t="shared" si="359"/>
        <v>60000</v>
      </c>
      <c r="P5124" s="17">
        <f t="shared" si="360"/>
        <v>1.35E-4</v>
      </c>
      <c r="Q5124" s="17">
        <f t="shared" si="361"/>
        <v>2.6129032258064515E-4</v>
      </c>
    </row>
    <row r="5125" spans="1:17" x14ac:dyDescent="0.35">
      <c r="A5125" t="s">
        <v>1991</v>
      </c>
      <c r="B5125" t="s">
        <v>184</v>
      </c>
      <c r="C5125" t="s">
        <v>185</v>
      </c>
      <c r="D5125" t="s">
        <v>14</v>
      </c>
      <c r="E5125" t="s">
        <v>21</v>
      </c>
      <c r="F5125" t="s">
        <v>22</v>
      </c>
      <c r="G5125" t="s">
        <v>3040</v>
      </c>
      <c r="H5125">
        <v>13465.3</v>
      </c>
      <c r="I5125">
        <v>345</v>
      </c>
      <c r="J5125">
        <v>5000</v>
      </c>
      <c r="K5125">
        <v>20000</v>
      </c>
      <c r="L5125" s="17">
        <f>IF($E5125&lt;&gt;"",VLOOKUP($E5125,GEMWs!$E$14:$L$20,7,FALSE),"")</f>
        <v>37.754918937403332</v>
      </c>
      <c r="M5125" s="17">
        <f>IF($E5125&lt;&gt;"",VLOOKUP($E5125,GEMWs!$E$14:$L$20,8,FALSE),"")</f>
        <v>96.174593288388181</v>
      </c>
      <c r="N5125" s="17">
        <f t="shared" si="358"/>
        <v>5000</v>
      </c>
      <c r="O5125" s="17">
        <f t="shared" si="359"/>
        <v>20000</v>
      </c>
      <c r="P5125" s="17">
        <f t="shared" si="360"/>
        <v>0.673265</v>
      </c>
      <c r="Q5125" s="17">
        <f t="shared" si="361"/>
        <v>2.69306</v>
      </c>
    </row>
    <row r="5126" spans="1:17" x14ac:dyDescent="0.35">
      <c r="A5126" t="s">
        <v>2963</v>
      </c>
      <c r="B5126" t="s">
        <v>1032</v>
      </c>
      <c r="C5126" t="s">
        <v>1033</v>
      </c>
      <c r="D5126" t="s">
        <v>14</v>
      </c>
      <c r="E5126" t="s">
        <v>21</v>
      </c>
      <c r="F5126" t="s">
        <v>22</v>
      </c>
      <c r="G5126" t="s">
        <v>3040</v>
      </c>
      <c r="H5126">
        <v>62140</v>
      </c>
      <c r="I5126">
        <v>6</v>
      </c>
      <c r="J5126">
        <v>227</v>
      </c>
      <c r="K5126">
        <v>1000</v>
      </c>
      <c r="L5126" s="17">
        <f>IF($E5126&lt;&gt;"",VLOOKUP($E5126,GEMWs!$E$14:$L$20,7,FALSE),"")</f>
        <v>37.754918937403332</v>
      </c>
      <c r="M5126" s="17">
        <f>IF($E5126&lt;&gt;"",VLOOKUP($E5126,GEMWs!$E$14:$L$20,8,FALSE),"")</f>
        <v>96.174593288388181</v>
      </c>
      <c r="N5126" s="17">
        <f t="shared" si="358"/>
        <v>227</v>
      </c>
      <c r="O5126" s="17">
        <f t="shared" si="359"/>
        <v>1000</v>
      </c>
      <c r="P5126" s="17">
        <f t="shared" si="360"/>
        <v>62.14</v>
      </c>
      <c r="Q5126" s="17">
        <f t="shared" si="361"/>
        <v>273.74449339207047</v>
      </c>
    </row>
    <row r="5127" spans="1:17" x14ac:dyDescent="0.35">
      <c r="A5127" t="s">
        <v>2963</v>
      </c>
      <c r="B5127" t="s">
        <v>127</v>
      </c>
      <c r="D5127" t="s">
        <v>14</v>
      </c>
      <c r="E5127" t="s">
        <v>21</v>
      </c>
      <c r="G5127" t="s">
        <v>3040</v>
      </c>
      <c r="H5127">
        <v>3968</v>
      </c>
      <c r="J5127">
        <v>0</v>
      </c>
      <c r="K5127">
        <v>0</v>
      </c>
      <c r="L5127" s="17">
        <f>IF($E5127&lt;&gt;"",VLOOKUP($E5127,GEMWs!$E$14:$L$20,7,FALSE),"")</f>
        <v>37.754918937403332</v>
      </c>
      <c r="M5127" s="17">
        <f>IF($E5127&lt;&gt;"",VLOOKUP($E5127,GEMWs!$E$14:$L$20,8,FALSE),"")</f>
        <v>96.174593288388181</v>
      </c>
      <c r="N5127" s="17">
        <f t="shared" ca="1" si="358"/>
        <v>37.754918937403332</v>
      </c>
      <c r="O5127" s="17">
        <f t="shared" ca="1" si="359"/>
        <v>96.174593288388181</v>
      </c>
      <c r="P5127" s="17">
        <f t="shared" ca="1" si="360"/>
        <v>41.258297688887488</v>
      </c>
      <c r="Q5127" s="17">
        <f t="shared" ca="1" si="361"/>
        <v>105.09888808340021</v>
      </c>
    </row>
    <row r="5128" spans="1:17" x14ac:dyDescent="0.35">
      <c r="A5128" t="s">
        <v>2963</v>
      </c>
      <c r="B5128" t="s">
        <v>13</v>
      </c>
      <c r="D5128" t="s">
        <v>14</v>
      </c>
      <c r="E5128" t="s">
        <v>15</v>
      </c>
      <c r="G5128" t="s">
        <v>3040</v>
      </c>
      <c r="H5128">
        <v>5090</v>
      </c>
      <c r="J5128">
        <v>0</v>
      </c>
      <c r="K5128">
        <v>0</v>
      </c>
      <c r="L5128" s="17">
        <f>IF($E5128&lt;&gt;"",VLOOKUP($E5128,GEMWs!$E$14:$L$20,7,FALSE),"")</f>
        <v>37.892086284381016</v>
      </c>
      <c r="M5128" s="17">
        <f>IF($E5128&lt;&gt;"",VLOOKUP($E5128,GEMWs!$E$14:$L$20,8,FALSE),"")</f>
        <v>96.522753888300599</v>
      </c>
      <c r="N5128" s="17">
        <f t="shared" ca="1" si="358"/>
        <v>37.892086284381016</v>
      </c>
      <c r="O5128" s="17">
        <f t="shared" ca="1" si="359"/>
        <v>96.522753888300599</v>
      </c>
      <c r="P5128" s="17">
        <f t="shared" ca="1" si="360"/>
        <v>52.73367983149673</v>
      </c>
      <c r="Q5128" s="17">
        <f t="shared" ca="1" si="361"/>
        <v>134.32884011187528</v>
      </c>
    </row>
    <row r="5129" spans="1:17" x14ac:dyDescent="0.35">
      <c r="A5129" t="s">
        <v>2963</v>
      </c>
      <c r="B5129" t="s">
        <v>157</v>
      </c>
      <c r="D5129" t="s">
        <v>22</v>
      </c>
      <c r="G5129" t="s">
        <v>3040</v>
      </c>
      <c r="H5129">
        <v>16665</v>
      </c>
      <c r="J5129">
        <v>0</v>
      </c>
      <c r="K5129">
        <v>0</v>
      </c>
      <c r="L5129" s="17" t="str">
        <f>IF($E5129&lt;&gt;"",VLOOKUP($E5129,GEMWs!$E$14:$L$20,7,FALSE),"")</f>
        <v/>
      </c>
      <c r="M5129" s="17" t="str">
        <f>IF($E5129&lt;&gt;"",VLOOKUP($E5129,GEMWs!$E$14:$L$20,8,FALSE),"")</f>
        <v/>
      </c>
      <c r="N5129" s="17">
        <f t="shared" ca="1" si="358"/>
        <v>0</v>
      </c>
      <c r="O5129" s="17">
        <f t="shared" ca="1" si="359"/>
        <v>0</v>
      </c>
      <c r="P5129" s="17">
        <f t="shared" ca="1" si="360"/>
        <v>0</v>
      </c>
      <c r="Q5129" s="17">
        <f t="shared" ca="1" si="361"/>
        <v>0</v>
      </c>
    </row>
    <row r="5130" spans="1:17" x14ac:dyDescent="0.35">
      <c r="A5130" t="s">
        <v>2963</v>
      </c>
      <c r="B5130" t="s">
        <v>103</v>
      </c>
      <c r="D5130" t="s">
        <v>14</v>
      </c>
      <c r="E5130" t="s">
        <v>15</v>
      </c>
      <c r="G5130" t="s">
        <v>3040</v>
      </c>
      <c r="H5130">
        <v>111830</v>
      </c>
      <c r="J5130">
        <v>0</v>
      </c>
      <c r="K5130">
        <v>0</v>
      </c>
      <c r="L5130" s="17">
        <f>IF($E5130&lt;&gt;"",VLOOKUP($E5130,GEMWs!$E$14:$L$20,7,FALSE),"")</f>
        <v>37.892086284381016</v>
      </c>
      <c r="M5130" s="17">
        <f>IF($E5130&lt;&gt;"",VLOOKUP($E5130,GEMWs!$E$14:$L$20,8,FALSE),"")</f>
        <v>96.522753888300599</v>
      </c>
      <c r="N5130" s="17">
        <f t="shared" ca="1" si="358"/>
        <v>37.892086284381016</v>
      </c>
      <c r="O5130" s="17">
        <f t="shared" ca="1" si="359"/>
        <v>96.522753888300599</v>
      </c>
      <c r="P5130" s="17">
        <f t="shared" ca="1" si="360"/>
        <v>1158.5869185768722</v>
      </c>
      <c r="Q5130" s="17">
        <f t="shared" ca="1" si="361"/>
        <v>2951.2758722418494</v>
      </c>
    </row>
    <row r="5131" spans="1:17" x14ac:dyDescent="0.35">
      <c r="A5131" t="s">
        <v>2963</v>
      </c>
      <c r="B5131" t="s">
        <v>1945</v>
      </c>
      <c r="C5131" t="s">
        <v>1946</v>
      </c>
      <c r="D5131" t="s">
        <v>14</v>
      </c>
      <c r="E5131" t="s">
        <v>21</v>
      </c>
      <c r="F5131" t="s">
        <v>22</v>
      </c>
      <c r="G5131" t="s">
        <v>3040</v>
      </c>
      <c r="H5131">
        <v>3145</v>
      </c>
      <c r="I5131">
        <v>284</v>
      </c>
      <c r="J5131">
        <v>1295.269217</v>
      </c>
      <c r="K5131">
        <v>1295.269217</v>
      </c>
      <c r="L5131" s="17">
        <f>IF($E5131&lt;&gt;"",VLOOKUP($E5131,GEMWs!$E$14:$L$20,7,FALSE),"")</f>
        <v>37.754918937403332</v>
      </c>
      <c r="M5131" s="17">
        <f>IF($E5131&lt;&gt;"",VLOOKUP($E5131,GEMWs!$E$14:$L$20,8,FALSE),"")</f>
        <v>96.174593288388181</v>
      </c>
      <c r="N5131" s="17">
        <f t="shared" si="358"/>
        <v>1295.269217</v>
      </c>
      <c r="O5131" s="17">
        <f t="shared" si="359"/>
        <v>1295.269217</v>
      </c>
      <c r="P5131" s="17">
        <f t="shared" si="360"/>
        <v>2.4280666588249504</v>
      </c>
      <c r="Q5131" s="17">
        <f t="shared" si="361"/>
        <v>2.4280666588249504</v>
      </c>
    </row>
    <row r="5132" spans="1:17" x14ac:dyDescent="0.35">
      <c r="A5132" t="s">
        <v>2963</v>
      </c>
      <c r="B5132" t="s">
        <v>1135</v>
      </c>
      <c r="D5132" t="s">
        <v>22</v>
      </c>
      <c r="G5132" t="s">
        <v>3040</v>
      </c>
      <c r="H5132">
        <v>102</v>
      </c>
      <c r="J5132">
        <v>0</v>
      </c>
      <c r="K5132">
        <v>0</v>
      </c>
      <c r="L5132" s="17" t="str">
        <f>IF($E5132&lt;&gt;"",VLOOKUP($E5132,GEMWs!$E$14:$L$20,7,FALSE),"")</f>
        <v/>
      </c>
      <c r="M5132" s="17" t="str">
        <f>IF($E5132&lt;&gt;"",VLOOKUP($E5132,GEMWs!$E$14:$L$20,8,FALSE),"")</f>
        <v/>
      </c>
      <c r="N5132" s="17">
        <f t="shared" ca="1" si="358"/>
        <v>0</v>
      </c>
      <c r="O5132" s="17">
        <f t="shared" ca="1" si="359"/>
        <v>0</v>
      </c>
      <c r="P5132" s="17">
        <f t="shared" ca="1" si="360"/>
        <v>0</v>
      </c>
      <c r="Q5132" s="17">
        <f t="shared" ca="1" si="361"/>
        <v>0</v>
      </c>
    </row>
    <row r="5133" spans="1:17" x14ac:dyDescent="0.35">
      <c r="A5133" t="s">
        <v>2963</v>
      </c>
      <c r="B5133" t="s">
        <v>233</v>
      </c>
      <c r="D5133" t="s">
        <v>22</v>
      </c>
      <c r="G5133" t="s">
        <v>3040</v>
      </c>
      <c r="H5133">
        <v>10160</v>
      </c>
      <c r="J5133">
        <v>0</v>
      </c>
      <c r="K5133">
        <v>0</v>
      </c>
      <c r="L5133" s="17" t="str">
        <f>IF($E5133&lt;&gt;"",VLOOKUP($E5133,GEMWs!$E$14:$L$20,7,FALSE),"")</f>
        <v/>
      </c>
      <c r="M5133" s="17" t="str">
        <f>IF($E5133&lt;&gt;"",VLOOKUP($E5133,GEMWs!$E$14:$L$20,8,FALSE),"")</f>
        <v/>
      </c>
      <c r="N5133" s="17">
        <f t="shared" ca="1" si="358"/>
        <v>0</v>
      </c>
      <c r="O5133" s="17">
        <f t="shared" ca="1" si="359"/>
        <v>0</v>
      </c>
      <c r="P5133" s="17">
        <f t="shared" ca="1" si="360"/>
        <v>0</v>
      </c>
      <c r="Q5133" s="17">
        <f t="shared" ca="1" si="361"/>
        <v>0</v>
      </c>
    </row>
    <row r="5134" spans="1:17" x14ac:dyDescent="0.35">
      <c r="A5134" t="s">
        <v>2964</v>
      </c>
      <c r="B5134" t="s">
        <v>453</v>
      </c>
      <c r="D5134" t="s">
        <v>22</v>
      </c>
      <c r="G5134" t="s">
        <v>3040</v>
      </c>
      <c r="H5134">
        <v>178.3</v>
      </c>
      <c r="J5134">
        <v>0</v>
      </c>
      <c r="K5134">
        <v>0</v>
      </c>
      <c r="L5134" s="17" t="str">
        <f>IF($E5134&lt;&gt;"",VLOOKUP($E5134,GEMWs!$E$14:$L$20,7,FALSE),"")</f>
        <v/>
      </c>
      <c r="M5134" s="17" t="str">
        <f>IF($E5134&lt;&gt;"",VLOOKUP($E5134,GEMWs!$E$14:$L$20,8,FALSE),"")</f>
        <v/>
      </c>
      <c r="N5134" s="17">
        <f t="shared" ca="1" si="358"/>
        <v>0</v>
      </c>
      <c r="O5134" s="17">
        <f t="shared" ca="1" si="359"/>
        <v>0</v>
      </c>
      <c r="P5134" s="17">
        <f t="shared" ca="1" si="360"/>
        <v>0</v>
      </c>
      <c r="Q5134" s="17">
        <f t="shared" ca="1" si="361"/>
        <v>0</v>
      </c>
    </row>
    <row r="5135" spans="1:17" x14ac:dyDescent="0.35">
      <c r="A5135" t="s">
        <v>2964</v>
      </c>
      <c r="B5135" t="s">
        <v>1256</v>
      </c>
      <c r="D5135" t="s">
        <v>22</v>
      </c>
      <c r="G5135" t="s">
        <v>3040</v>
      </c>
      <c r="H5135">
        <v>16750.5</v>
      </c>
      <c r="J5135">
        <v>0</v>
      </c>
      <c r="K5135">
        <v>0</v>
      </c>
      <c r="L5135" s="17" t="str">
        <f>IF($E5135&lt;&gt;"",VLOOKUP($E5135,GEMWs!$E$14:$L$20,7,FALSE),"")</f>
        <v/>
      </c>
      <c r="M5135" s="17" t="str">
        <f>IF($E5135&lt;&gt;"",VLOOKUP($E5135,GEMWs!$E$14:$L$20,8,FALSE),"")</f>
        <v/>
      </c>
      <c r="N5135" s="17">
        <f t="shared" ca="1" si="358"/>
        <v>0</v>
      </c>
      <c r="O5135" s="17">
        <f t="shared" ca="1" si="359"/>
        <v>0</v>
      </c>
      <c r="P5135" s="17">
        <f t="shared" ca="1" si="360"/>
        <v>0</v>
      </c>
      <c r="Q5135" s="17">
        <f t="shared" ca="1" si="361"/>
        <v>0</v>
      </c>
    </row>
    <row r="5136" spans="1:17" x14ac:dyDescent="0.35">
      <c r="A5136" t="s">
        <v>2964</v>
      </c>
      <c r="B5136" t="s">
        <v>1032</v>
      </c>
      <c r="C5136" t="s">
        <v>1033</v>
      </c>
      <c r="D5136" t="s">
        <v>14</v>
      </c>
      <c r="E5136" t="s">
        <v>21</v>
      </c>
      <c r="F5136" t="s">
        <v>22</v>
      </c>
      <c r="G5136" t="s">
        <v>3040</v>
      </c>
      <c r="H5136">
        <v>31547.7</v>
      </c>
      <c r="I5136">
        <v>6</v>
      </c>
      <c r="J5136">
        <v>227</v>
      </c>
      <c r="K5136">
        <v>1000</v>
      </c>
      <c r="L5136" s="17">
        <f>IF($E5136&lt;&gt;"",VLOOKUP($E5136,GEMWs!$E$14:$L$20,7,FALSE),"")</f>
        <v>37.754918937403332</v>
      </c>
      <c r="M5136" s="17">
        <f>IF($E5136&lt;&gt;"",VLOOKUP($E5136,GEMWs!$E$14:$L$20,8,FALSE),"")</f>
        <v>96.174593288388181</v>
      </c>
      <c r="N5136" s="17">
        <f t="shared" si="358"/>
        <v>227</v>
      </c>
      <c r="O5136" s="17">
        <f t="shared" si="359"/>
        <v>1000</v>
      </c>
      <c r="P5136" s="17">
        <f t="shared" si="360"/>
        <v>31.547699999999999</v>
      </c>
      <c r="Q5136" s="17">
        <f t="shared" si="361"/>
        <v>138.97665198237885</v>
      </c>
    </row>
    <row r="5137" spans="1:17" x14ac:dyDescent="0.35">
      <c r="A5137" t="s">
        <v>2964</v>
      </c>
      <c r="B5137" t="s">
        <v>168</v>
      </c>
      <c r="C5137" t="s">
        <v>169</v>
      </c>
      <c r="D5137" t="s">
        <v>14</v>
      </c>
      <c r="E5137" t="s">
        <v>21</v>
      </c>
      <c r="F5137" t="s">
        <v>22</v>
      </c>
      <c r="G5137" t="s">
        <v>3040</v>
      </c>
      <c r="H5137">
        <v>1875.8</v>
      </c>
      <c r="I5137">
        <v>7</v>
      </c>
      <c r="J5137">
        <v>4540</v>
      </c>
      <c r="K5137">
        <v>21364</v>
      </c>
      <c r="L5137" s="17">
        <f>IF($E5137&lt;&gt;"",VLOOKUP($E5137,GEMWs!$E$14:$L$20,7,FALSE),"")</f>
        <v>37.754918937403332</v>
      </c>
      <c r="M5137" s="17">
        <f>IF($E5137&lt;&gt;"",VLOOKUP($E5137,GEMWs!$E$14:$L$20,8,FALSE),"")</f>
        <v>96.174593288388181</v>
      </c>
      <c r="N5137" s="17">
        <f t="shared" si="358"/>
        <v>4540</v>
      </c>
      <c r="O5137" s="17">
        <f t="shared" si="359"/>
        <v>21364</v>
      </c>
      <c r="P5137" s="17">
        <f t="shared" si="360"/>
        <v>8.7801909754727583E-2</v>
      </c>
      <c r="Q5137" s="17">
        <f t="shared" si="361"/>
        <v>0.41317180616740085</v>
      </c>
    </row>
    <row r="5138" spans="1:17" x14ac:dyDescent="0.35">
      <c r="A5138" t="s">
        <v>2964</v>
      </c>
      <c r="B5138" t="s">
        <v>443</v>
      </c>
      <c r="C5138" t="s">
        <v>444</v>
      </c>
      <c r="D5138" t="s">
        <v>14</v>
      </c>
      <c r="E5138" t="s">
        <v>21</v>
      </c>
      <c r="F5138" t="s">
        <v>14</v>
      </c>
      <c r="G5138" t="s">
        <v>3040</v>
      </c>
      <c r="H5138">
        <v>265.2</v>
      </c>
      <c r="I5138">
        <v>10</v>
      </c>
      <c r="J5138">
        <v>595.96249999999998</v>
      </c>
      <c r="K5138">
        <v>3239.0088190000001</v>
      </c>
      <c r="L5138" s="17">
        <f>IF($E5138&lt;&gt;"",VLOOKUP($E5138,GEMWs!$E$14:$L$20,7,FALSE),"")</f>
        <v>37.754918937403332</v>
      </c>
      <c r="M5138" s="17">
        <f>IF($E5138&lt;&gt;"",VLOOKUP($E5138,GEMWs!$E$14:$L$20,8,FALSE),"")</f>
        <v>96.174593288388181</v>
      </c>
      <c r="N5138" s="17">
        <f t="shared" si="358"/>
        <v>595.96249999999998</v>
      </c>
      <c r="O5138" s="17">
        <f t="shared" si="359"/>
        <v>3239.0088190000001</v>
      </c>
      <c r="P5138" s="17">
        <f t="shared" si="360"/>
        <v>8.1876899638043246E-2</v>
      </c>
      <c r="Q5138" s="17">
        <f t="shared" si="361"/>
        <v>0.44499444176437275</v>
      </c>
    </row>
    <row r="5139" spans="1:17" x14ac:dyDescent="0.35">
      <c r="A5139" t="s">
        <v>2964</v>
      </c>
      <c r="B5139" t="s">
        <v>414</v>
      </c>
      <c r="C5139" t="s">
        <v>415</v>
      </c>
      <c r="D5139" t="s">
        <v>14</v>
      </c>
      <c r="E5139" t="s">
        <v>21</v>
      </c>
      <c r="F5139" t="s">
        <v>14</v>
      </c>
      <c r="G5139" t="s">
        <v>3040</v>
      </c>
      <c r="H5139">
        <v>11997</v>
      </c>
      <c r="I5139">
        <v>12</v>
      </c>
      <c r="J5139">
        <v>1056.69687</v>
      </c>
      <c r="K5139">
        <v>27300</v>
      </c>
      <c r="L5139" s="17">
        <f>IF($E5139&lt;&gt;"",VLOOKUP($E5139,GEMWs!$E$14:$L$20,7,FALSE),"")</f>
        <v>37.754918937403332</v>
      </c>
      <c r="M5139" s="17">
        <f>IF($E5139&lt;&gt;"",VLOOKUP($E5139,GEMWs!$E$14:$L$20,8,FALSE),"")</f>
        <v>96.174593288388181</v>
      </c>
      <c r="N5139" s="17">
        <f t="shared" ref="N5139:N5202" si="362">IF($I5139&lt;&gt;"",J5139,IF(AND($D5139="Y",$M$6=236),L5139,0))</f>
        <v>1056.69687</v>
      </c>
      <c r="O5139" s="17">
        <f t="shared" ref="O5139:O5202" si="363">IF($I5139&lt;&gt;"",K5139,IF(AND($D5139="Y",$M$6=236),M5139,0))</f>
        <v>27300</v>
      </c>
      <c r="P5139" s="17">
        <f t="shared" si="360"/>
        <v>0.43945054945054945</v>
      </c>
      <c r="Q5139" s="17">
        <f t="shared" si="361"/>
        <v>11.353303242016795</v>
      </c>
    </row>
    <row r="5140" spans="1:17" x14ac:dyDescent="0.35">
      <c r="A5140" t="s">
        <v>2964</v>
      </c>
      <c r="B5140" t="s">
        <v>1992</v>
      </c>
      <c r="C5140" t="s">
        <v>1993</v>
      </c>
      <c r="D5140" t="s">
        <v>14</v>
      </c>
      <c r="E5140" t="s">
        <v>21</v>
      </c>
      <c r="F5140" t="s">
        <v>14</v>
      </c>
      <c r="G5140" t="s">
        <v>3040</v>
      </c>
      <c r="H5140">
        <v>13894.2</v>
      </c>
      <c r="I5140">
        <v>25</v>
      </c>
      <c r="J5140">
        <v>412.83260899999999</v>
      </c>
      <c r="K5140">
        <v>30000</v>
      </c>
      <c r="L5140" s="17">
        <f>IF($E5140&lt;&gt;"",VLOOKUP($E5140,GEMWs!$E$14:$L$20,7,FALSE),"")</f>
        <v>37.754918937403332</v>
      </c>
      <c r="M5140" s="17">
        <f>IF($E5140&lt;&gt;"",VLOOKUP($E5140,GEMWs!$E$14:$L$20,8,FALSE),"")</f>
        <v>96.174593288388181</v>
      </c>
      <c r="N5140" s="17">
        <f t="shared" si="362"/>
        <v>412.83260899999999</v>
      </c>
      <c r="O5140" s="17">
        <f t="shared" si="363"/>
        <v>30000</v>
      </c>
      <c r="P5140" s="17">
        <f t="shared" si="360"/>
        <v>0.46314000000000005</v>
      </c>
      <c r="Q5140" s="17">
        <f t="shared" si="361"/>
        <v>33.655771605968269</v>
      </c>
    </row>
    <row r="5141" spans="1:17" x14ac:dyDescent="0.35">
      <c r="A5141" t="s">
        <v>2964</v>
      </c>
      <c r="B5141" t="s">
        <v>323</v>
      </c>
      <c r="D5141" t="s">
        <v>22</v>
      </c>
      <c r="G5141" t="s">
        <v>3040</v>
      </c>
      <c r="H5141">
        <v>36301.800000000003</v>
      </c>
      <c r="J5141">
        <v>0</v>
      </c>
      <c r="K5141">
        <v>0</v>
      </c>
      <c r="L5141" s="17" t="str">
        <f>IF($E5141&lt;&gt;"",VLOOKUP($E5141,GEMWs!$E$14:$L$20,7,FALSE),"")</f>
        <v/>
      </c>
      <c r="M5141" s="17" t="str">
        <f>IF($E5141&lt;&gt;"",VLOOKUP($E5141,GEMWs!$E$14:$L$20,8,FALSE),"")</f>
        <v/>
      </c>
      <c r="N5141" s="17">
        <f t="shared" ca="1" si="362"/>
        <v>0</v>
      </c>
      <c r="O5141" s="17">
        <f t="shared" ca="1" si="363"/>
        <v>0</v>
      </c>
      <c r="P5141" s="17">
        <f t="shared" ca="1" si="360"/>
        <v>0</v>
      </c>
      <c r="Q5141" s="17">
        <f t="shared" ca="1" si="361"/>
        <v>0</v>
      </c>
    </row>
    <row r="5142" spans="1:17" x14ac:dyDescent="0.35">
      <c r="A5142" t="s">
        <v>2964</v>
      </c>
      <c r="B5142" t="s">
        <v>2988</v>
      </c>
      <c r="C5142" t="s">
        <v>301</v>
      </c>
      <c r="D5142" t="s">
        <v>14</v>
      </c>
      <c r="E5142" t="s">
        <v>21</v>
      </c>
      <c r="F5142" t="s">
        <v>14</v>
      </c>
      <c r="G5142" t="s">
        <v>3040</v>
      </c>
      <c r="H5142">
        <v>40.799999999999997</v>
      </c>
      <c r="I5142">
        <v>28</v>
      </c>
      <c r="J5142">
        <v>21.145994000000002</v>
      </c>
      <c r="K5142">
        <v>10000</v>
      </c>
      <c r="L5142" s="17">
        <f>IF($E5142&lt;&gt;"",VLOOKUP($E5142,GEMWs!$E$14:$L$20,7,FALSE),"")</f>
        <v>37.754918937403332</v>
      </c>
      <c r="M5142" s="17">
        <f>IF($E5142&lt;&gt;"",VLOOKUP($E5142,GEMWs!$E$14:$L$20,8,FALSE),"")</f>
        <v>96.174593288388181</v>
      </c>
      <c r="N5142" s="17">
        <f t="shared" si="362"/>
        <v>21.145994000000002</v>
      </c>
      <c r="O5142" s="17">
        <f t="shared" si="363"/>
        <v>10000</v>
      </c>
      <c r="P5142" s="17">
        <f t="shared" si="360"/>
        <v>4.0799999999999994E-3</v>
      </c>
      <c r="Q5142" s="17">
        <f t="shared" si="361"/>
        <v>1.9294434681103187</v>
      </c>
    </row>
    <row r="5143" spans="1:17" x14ac:dyDescent="0.35">
      <c r="A5143" t="s">
        <v>2964</v>
      </c>
      <c r="B5143" t="s">
        <v>302</v>
      </c>
      <c r="C5143" t="s">
        <v>303</v>
      </c>
      <c r="D5143" t="s">
        <v>14</v>
      </c>
      <c r="E5143" t="s">
        <v>18</v>
      </c>
      <c r="F5143" t="s">
        <v>22</v>
      </c>
      <c r="G5143" t="s">
        <v>3040</v>
      </c>
      <c r="H5143">
        <v>0.4</v>
      </c>
      <c r="I5143">
        <v>29</v>
      </c>
      <c r="J5143">
        <v>1200.6500000000001</v>
      </c>
      <c r="K5143">
        <v>1730.77</v>
      </c>
      <c r="L5143" s="17">
        <f>IF($E5143&lt;&gt;"",VLOOKUP($E5143,GEMWs!$E$14:$L$20,7,FALSE),"")</f>
        <v>5950.3939027696888</v>
      </c>
      <c r="M5143" s="17">
        <f>IF($E5143&lt;&gt;"",VLOOKUP($E5143,GEMWs!$E$14:$L$20,8,FALSE),"")</f>
        <v>10539.430626954083</v>
      </c>
      <c r="N5143" s="17">
        <f t="shared" si="362"/>
        <v>1200.6500000000001</v>
      </c>
      <c r="O5143" s="17">
        <f t="shared" si="363"/>
        <v>1730.77</v>
      </c>
      <c r="P5143" s="17">
        <f t="shared" si="360"/>
        <v>2.3111100839510741E-4</v>
      </c>
      <c r="Q5143" s="17">
        <f t="shared" si="361"/>
        <v>3.331528755257569E-4</v>
      </c>
    </row>
    <row r="5144" spans="1:17" x14ac:dyDescent="0.35">
      <c r="A5144" t="s">
        <v>2964</v>
      </c>
      <c r="B5144" t="s">
        <v>304</v>
      </c>
      <c r="C5144" t="s">
        <v>305</v>
      </c>
      <c r="D5144" t="s">
        <v>14</v>
      </c>
      <c r="E5144" t="s">
        <v>21</v>
      </c>
      <c r="F5144" t="s">
        <v>22</v>
      </c>
      <c r="G5144" t="s">
        <v>3040</v>
      </c>
      <c r="H5144">
        <v>1011.4</v>
      </c>
      <c r="I5144">
        <v>30</v>
      </c>
      <c r="J5144">
        <v>28000</v>
      </c>
      <c r="K5144">
        <v>28000</v>
      </c>
      <c r="L5144" s="17">
        <f>IF($E5144&lt;&gt;"",VLOOKUP($E5144,GEMWs!$E$14:$L$20,7,FALSE),"")</f>
        <v>37.754918937403332</v>
      </c>
      <c r="M5144" s="17">
        <f>IF($E5144&lt;&gt;"",VLOOKUP($E5144,GEMWs!$E$14:$L$20,8,FALSE),"")</f>
        <v>96.174593288388181</v>
      </c>
      <c r="N5144" s="17">
        <f t="shared" si="362"/>
        <v>28000</v>
      </c>
      <c r="O5144" s="17">
        <f t="shared" si="363"/>
        <v>28000</v>
      </c>
      <c r="P5144" s="17">
        <f t="shared" ref="P5144:P5176" si="364">IF(O5144&gt;0,$H5144/O5144,0)</f>
        <v>3.6121428571428568E-2</v>
      </c>
      <c r="Q5144" s="17">
        <f t="shared" ref="Q5144:Q5176" si="365">IF(N5144&gt;0,$H5144/N5144,0)</f>
        <v>3.6121428571428568E-2</v>
      </c>
    </row>
    <row r="5145" spans="1:17" x14ac:dyDescent="0.35">
      <c r="A5145" t="s">
        <v>2964</v>
      </c>
      <c r="B5145" t="s">
        <v>497</v>
      </c>
      <c r="D5145" t="s">
        <v>22</v>
      </c>
      <c r="G5145" t="s">
        <v>3040</v>
      </c>
      <c r="H5145">
        <v>885.7</v>
      </c>
      <c r="J5145">
        <v>0</v>
      </c>
      <c r="K5145">
        <v>0</v>
      </c>
      <c r="L5145" s="17" t="str">
        <f>IF($E5145&lt;&gt;"",VLOOKUP($E5145,GEMWs!$E$14:$L$20,7,FALSE),"")</f>
        <v/>
      </c>
      <c r="M5145" s="17" t="str">
        <f>IF($E5145&lt;&gt;"",VLOOKUP($E5145,GEMWs!$E$14:$L$20,8,FALSE),"")</f>
        <v/>
      </c>
      <c r="N5145" s="17">
        <f t="shared" ca="1" si="362"/>
        <v>0</v>
      </c>
      <c r="O5145" s="17">
        <f t="shared" ca="1" si="363"/>
        <v>0</v>
      </c>
      <c r="P5145" s="17">
        <f t="shared" ca="1" si="364"/>
        <v>0</v>
      </c>
      <c r="Q5145" s="17">
        <f t="shared" ca="1" si="365"/>
        <v>0</v>
      </c>
    </row>
    <row r="5146" spans="1:17" x14ac:dyDescent="0.35">
      <c r="A5146" t="s">
        <v>2964</v>
      </c>
      <c r="B5146" t="s">
        <v>1176</v>
      </c>
      <c r="D5146" t="s">
        <v>22</v>
      </c>
      <c r="G5146" t="s">
        <v>3040</v>
      </c>
      <c r="H5146">
        <v>4146.3999999999996</v>
      </c>
      <c r="J5146">
        <v>0</v>
      </c>
      <c r="K5146">
        <v>0</v>
      </c>
      <c r="L5146" s="17" t="str">
        <f>IF($E5146&lt;&gt;"",VLOOKUP($E5146,GEMWs!$E$14:$L$20,7,FALSE),"")</f>
        <v/>
      </c>
      <c r="M5146" s="17" t="str">
        <f>IF($E5146&lt;&gt;"",VLOOKUP($E5146,GEMWs!$E$14:$L$20,8,FALSE),"")</f>
        <v/>
      </c>
      <c r="N5146" s="17">
        <f t="shared" ca="1" si="362"/>
        <v>0</v>
      </c>
      <c r="O5146" s="17">
        <f t="shared" ca="1" si="363"/>
        <v>0</v>
      </c>
      <c r="P5146" s="17">
        <f t="shared" ca="1" si="364"/>
        <v>0</v>
      </c>
      <c r="Q5146" s="17">
        <f t="shared" ca="1" si="365"/>
        <v>0</v>
      </c>
    </row>
    <row r="5147" spans="1:17" x14ac:dyDescent="0.35">
      <c r="A5147" t="s">
        <v>2964</v>
      </c>
      <c r="B5147" t="s">
        <v>327</v>
      </c>
      <c r="D5147" t="s">
        <v>22</v>
      </c>
      <c r="G5147" t="s">
        <v>3040</v>
      </c>
      <c r="H5147">
        <v>81133.899999999994</v>
      </c>
      <c r="J5147">
        <v>0</v>
      </c>
      <c r="K5147">
        <v>0</v>
      </c>
      <c r="L5147" s="17" t="str">
        <f>IF($E5147&lt;&gt;"",VLOOKUP($E5147,GEMWs!$E$14:$L$20,7,FALSE),"")</f>
        <v/>
      </c>
      <c r="M5147" s="17" t="str">
        <f>IF($E5147&lt;&gt;"",VLOOKUP($E5147,GEMWs!$E$14:$L$20,8,FALSE),"")</f>
        <v/>
      </c>
      <c r="N5147" s="17">
        <f t="shared" ca="1" si="362"/>
        <v>0</v>
      </c>
      <c r="O5147" s="17">
        <f t="shared" ca="1" si="363"/>
        <v>0</v>
      </c>
      <c r="P5147" s="17">
        <f t="shared" ca="1" si="364"/>
        <v>0</v>
      </c>
      <c r="Q5147" s="17">
        <f t="shared" ca="1" si="365"/>
        <v>0</v>
      </c>
    </row>
    <row r="5148" spans="1:17" x14ac:dyDescent="0.35">
      <c r="A5148" t="s">
        <v>2964</v>
      </c>
      <c r="B5148" t="s">
        <v>1324</v>
      </c>
      <c r="D5148" t="s">
        <v>22</v>
      </c>
      <c r="G5148" t="s">
        <v>3040</v>
      </c>
      <c r="H5148">
        <v>1676.2</v>
      </c>
      <c r="J5148">
        <v>0</v>
      </c>
      <c r="K5148">
        <v>0</v>
      </c>
      <c r="L5148" s="17" t="str">
        <f>IF($E5148&lt;&gt;"",VLOOKUP($E5148,GEMWs!$E$14:$L$20,7,FALSE),"")</f>
        <v/>
      </c>
      <c r="M5148" s="17" t="str">
        <f>IF($E5148&lt;&gt;"",VLOOKUP($E5148,GEMWs!$E$14:$L$20,8,FALSE),"")</f>
        <v/>
      </c>
      <c r="N5148" s="17">
        <f t="shared" ca="1" si="362"/>
        <v>0</v>
      </c>
      <c r="O5148" s="17">
        <f t="shared" ca="1" si="363"/>
        <v>0</v>
      </c>
      <c r="P5148" s="17">
        <f t="shared" ca="1" si="364"/>
        <v>0</v>
      </c>
      <c r="Q5148" s="17">
        <f t="shared" ca="1" si="365"/>
        <v>0</v>
      </c>
    </row>
    <row r="5149" spans="1:17" x14ac:dyDescent="0.35">
      <c r="A5149" t="s">
        <v>2964</v>
      </c>
      <c r="B5149" t="s">
        <v>97</v>
      </c>
      <c r="C5149" t="s">
        <v>98</v>
      </c>
      <c r="D5149" t="s">
        <v>14</v>
      </c>
      <c r="E5149" t="s">
        <v>21</v>
      </c>
      <c r="F5149" t="s">
        <v>22</v>
      </c>
      <c r="G5149" t="s">
        <v>3040</v>
      </c>
      <c r="H5149">
        <v>111.2</v>
      </c>
      <c r="I5149">
        <v>51</v>
      </c>
      <c r="J5149">
        <v>262000</v>
      </c>
      <c r="K5149">
        <v>262000</v>
      </c>
      <c r="L5149" s="17">
        <f>IF($E5149&lt;&gt;"",VLOOKUP($E5149,GEMWs!$E$14:$L$20,7,FALSE),"")</f>
        <v>37.754918937403332</v>
      </c>
      <c r="M5149" s="17">
        <f>IF($E5149&lt;&gt;"",VLOOKUP($E5149,GEMWs!$E$14:$L$20,8,FALSE),"")</f>
        <v>96.174593288388181</v>
      </c>
      <c r="N5149" s="17">
        <f t="shared" si="362"/>
        <v>262000</v>
      </c>
      <c r="O5149" s="17">
        <f t="shared" si="363"/>
        <v>262000</v>
      </c>
      <c r="P5149" s="17">
        <f t="shared" si="364"/>
        <v>4.2442748091603053E-4</v>
      </c>
      <c r="Q5149" s="17">
        <f t="shared" si="365"/>
        <v>4.2442748091603053E-4</v>
      </c>
    </row>
    <row r="5150" spans="1:17" x14ac:dyDescent="0.35">
      <c r="A5150" t="s">
        <v>2964</v>
      </c>
      <c r="B5150" t="s">
        <v>218</v>
      </c>
      <c r="C5150" t="s">
        <v>219</v>
      </c>
      <c r="D5150" t="s">
        <v>14</v>
      </c>
      <c r="E5150" t="s">
        <v>21</v>
      </c>
      <c r="F5150" t="s">
        <v>22</v>
      </c>
      <c r="G5150" t="s">
        <v>3040</v>
      </c>
      <c r="H5150">
        <v>186.6</v>
      </c>
      <c r="I5150">
        <v>483</v>
      </c>
      <c r="J5150">
        <v>100</v>
      </c>
      <c r="K5150">
        <v>750</v>
      </c>
      <c r="L5150" s="17">
        <f>IF($E5150&lt;&gt;"",VLOOKUP($E5150,GEMWs!$E$14:$L$20,7,FALSE),"")</f>
        <v>37.754918937403332</v>
      </c>
      <c r="M5150" s="17">
        <f>IF($E5150&lt;&gt;"",VLOOKUP($E5150,GEMWs!$E$14:$L$20,8,FALSE),"")</f>
        <v>96.174593288388181</v>
      </c>
      <c r="N5150" s="17">
        <f t="shared" si="362"/>
        <v>100</v>
      </c>
      <c r="O5150" s="17">
        <f t="shared" si="363"/>
        <v>750</v>
      </c>
      <c r="P5150" s="17">
        <f t="shared" si="364"/>
        <v>0.24879999999999999</v>
      </c>
      <c r="Q5150" s="17">
        <f t="shared" si="365"/>
        <v>1.8659999999999999</v>
      </c>
    </row>
    <row r="5151" spans="1:17" x14ac:dyDescent="0.35">
      <c r="A5151" t="s">
        <v>2964</v>
      </c>
      <c r="B5151" t="s">
        <v>626</v>
      </c>
      <c r="C5151" t="s">
        <v>627</v>
      </c>
      <c r="D5151" t="s">
        <v>14</v>
      </c>
      <c r="E5151" t="s">
        <v>21</v>
      </c>
      <c r="F5151" t="s">
        <v>22</v>
      </c>
      <c r="G5151" t="s">
        <v>3040</v>
      </c>
      <c r="H5151">
        <v>1.7</v>
      </c>
      <c r="I5151">
        <v>68</v>
      </c>
      <c r="J5151">
        <v>18140</v>
      </c>
      <c r="K5151">
        <v>27220</v>
      </c>
      <c r="L5151" s="17">
        <f>IF($E5151&lt;&gt;"",VLOOKUP($E5151,GEMWs!$E$14:$L$20,7,FALSE),"")</f>
        <v>37.754918937403332</v>
      </c>
      <c r="M5151" s="17">
        <f>IF($E5151&lt;&gt;"",VLOOKUP($E5151,GEMWs!$E$14:$L$20,8,FALSE),"")</f>
        <v>96.174593288388181</v>
      </c>
      <c r="N5151" s="17">
        <f t="shared" si="362"/>
        <v>18140</v>
      </c>
      <c r="O5151" s="17">
        <f t="shared" si="363"/>
        <v>27220</v>
      </c>
      <c r="P5151" s="17">
        <f t="shared" si="364"/>
        <v>6.2454077883908885E-5</v>
      </c>
      <c r="Q5151" s="17">
        <f t="shared" si="365"/>
        <v>9.3715545755237043E-5</v>
      </c>
    </row>
    <row r="5152" spans="1:17" x14ac:dyDescent="0.35">
      <c r="A5152" t="s">
        <v>2964</v>
      </c>
      <c r="B5152" t="s">
        <v>628</v>
      </c>
      <c r="C5152" t="s">
        <v>629</v>
      </c>
      <c r="D5152" t="s">
        <v>14</v>
      </c>
      <c r="E5152" t="s">
        <v>21</v>
      </c>
      <c r="F5152" t="s">
        <v>22</v>
      </c>
      <c r="G5152" t="s">
        <v>3040</v>
      </c>
      <c r="H5152">
        <v>3</v>
      </c>
      <c r="I5152">
        <v>76</v>
      </c>
      <c r="J5152">
        <v>27215</v>
      </c>
      <c r="K5152">
        <v>27215</v>
      </c>
      <c r="L5152" s="17">
        <f>IF($E5152&lt;&gt;"",VLOOKUP($E5152,GEMWs!$E$14:$L$20,7,FALSE),"")</f>
        <v>37.754918937403332</v>
      </c>
      <c r="M5152" s="17">
        <f>IF($E5152&lt;&gt;"",VLOOKUP($E5152,GEMWs!$E$14:$L$20,8,FALSE),"")</f>
        <v>96.174593288388181</v>
      </c>
      <c r="N5152" s="17">
        <f t="shared" si="362"/>
        <v>27215</v>
      </c>
      <c r="O5152" s="17">
        <f t="shared" si="363"/>
        <v>27215</v>
      </c>
      <c r="P5152" s="17">
        <f t="shared" si="364"/>
        <v>1.1023332720925961E-4</v>
      </c>
      <c r="Q5152" s="17">
        <f t="shared" si="365"/>
        <v>1.1023332720925961E-4</v>
      </c>
    </row>
    <row r="5153" spans="1:17" x14ac:dyDescent="0.35">
      <c r="A5153" t="s">
        <v>2964</v>
      </c>
      <c r="B5153" t="s">
        <v>1847</v>
      </c>
      <c r="C5153" t="s">
        <v>1848</v>
      </c>
      <c r="D5153" t="s">
        <v>14</v>
      </c>
      <c r="E5153" t="s">
        <v>21</v>
      </c>
      <c r="F5153" t="s">
        <v>22</v>
      </c>
      <c r="G5153" t="s">
        <v>3040</v>
      </c>
      <c r="H5153">
        <v>1974.3</v>
      </c>
      <c r="I5153">
        <v>94</v>
      </c>
      <c r="J5153">
        <v>166.03588500000001</v>
      </c>
      <c r="K5153">
        <v>969.17239400000005</v>
      </c>
      <c r="L5153" s="17">
        <f>IF($E5153&lt;&gt;"",VLOOKUP($E5153,GEMWs!$E$14:$L$20,7,FALSE),"")</f>
        <v>37.754918937403332</v>
      </c>
      <c r="M5153" s="17">
        <f>IF($E5153&lt;&gt;"",VLOOKUP($E5153,GEMWs!$E$14:$L$20,8,FALSE),"")</f>
        <v>96.174593288388181</v>
      </c>
      <c r="N5153" s="17">
        <f t="shared" si="362"/>
        <v>166.03588500000001</v>
      </c>
      <c r="O5153" s="17">
        <f t="shared" si="363"/>
        <v>969.17239400000005</v>
      </c>
      <c r="P5153" s="17">
        <f t="shared" si="364"/>
        <v>2.0370988817083453</v>
      </c>
      <c r="Q5153" s="17">
        <f t="shared" si="365"/>
        <v>11.890803003218249</v>
      </c>
    </row>
    <row r="5154" spans="1:17" x14ac:dyDescent="0.35">
      <c r="A5154" t="s">
        <v>2964</v>
      </c>
      <c r="B5154" t="s">
        <v>1935</v>
      </c>
      <c r="C5154" t="s">
        <v>1936</v>
      </c>
      <c r="D5154" t="s">
        <v>14</v>
      </c>
      <c r="E5154" t="s">
        <v>21</v>
      </c>
      <c r="F5154" t="s">
        <v>22</v>
      </c>
      <c r="G5154" t="s">
        <v>3040</v>
      </c>
      <c r="H5154">
        <v>4348.8</v>
      </c>
      <c r="I5154">
        <v>98</v>
      </c>
      <c r="J5154">
        <v>6041.6</v>
      </c>
      <c r="K5154">
        <v>6297.6</v>
      </c>
      <c r="L5154" s="17">
        <f>IF($E5154&lt;&gt;"",VLOOKUP($E5154,GEMWs!$E$14:$L$20,7,FALSE),"")</f>
        <v>37.754918937403332</v>
      </c>
      <c r="M5154" s="17">
        <f>IF($E5154&lt;&gt;"",VLOOKUP($E5154,GEMWs!$E$14:$L$20,8,FALSE),"")</f>
        <v>96.174593288388181</v>
      </c>
      <c r="N5154" s="17">
        <f t="shared" si="362"/>
        <v>6041.6</v>
      </c>
      <c r="O5154" s="17">
        <f t="shared" si="363"/>
        <v>6297.6</v>
      </c>
      <c r="P5154" s="17">
        <f t="shared" si="364"/>
        <v>0.69054878048780488</v>
      </c>
      <c r="Q5154" s="17">
        <f t="shared" si="365"/>
        <v>0.71980932203389825</v>
      </c>
    </row>
    <row r="5155" spans="1:17" x14ac:dyDescent="0.35">
      <c r="A5155" t="s">
        <v>2964</v>
      </c>
      <c r="B5155" t="s">
        <v>1010</v>
      </c>
      <c r="C5155" t="s">
        <v>1011</v>
      </c>
      <c r="D5155" t="s">
        <v>14</v>
      </c>
      <c r="E5155" t="s">
        <v>21</v>
      </c>
      <c r="F5155" t="s">
        <v>22</v>
      </c>
      <c r="G5155" t="s">
        <v>3040</v>
      </c>
      <c r="H5155">
        <v>5.7</v>
      </c>
      <c r="I5155">
        <v>105</v>
      </c>
      <c r="J5155">
        <v>909</v>
      </c>
      <c r="K5155">
        <v>1364</v>
      </c>
      <c r="L5155" s="17">
        <f>IF($E5155&lt;&gt;"",VLOOKUP($E5155,GEMWs!$E$14:$L$20,7,FALSE),"")</f>
        <v>37.754918937403332</v>
      </c>
      <c r="M5155" s="17">
        <f>IF($E5155&lt;&gt;"",VLOOKUP($E5155,GEMWs!$E$14:$L$20,8,FALSE),"")</f>
        <v>96.174593288388181</v>
      </c>
      <c r="N5155" s="17">
        <f t="shared" si="362"/>
        <v>909</v>
      </c>
      <c r="O5155" s="17">
        <f t="shared" si="363"/>
        <v>1364</v>
      </c>
      <c r="P5155" s="17">
        <f t="shared" si="364"/>
        <v>4.1788856304985338E-3</v>
      </c>
      <c r="Q5155" s="17">
        <f t="shared" si="365"/>
        <v>6.2706270627062707E-3</v>
      </c>
    </row>
    <row r="5156" spans="1:17" x14ac:dyDescent="0.35">
      <c r="A5156" t="s">
        <v>2964</v>
      </c>
      <c r="B5156" t="s">
        <v>449</v>
      </c>
      <c r="C5156" t="s">
        <v>450</v>
      </c>
      <c r="D5156" t="s">
        <v>14</v>
      </c>
      <c r="E5156" t="s">
        <v>21</v>
      </c>
      <c r="F5156" t="s">
        <v>22</v>
      </c>
      <c r="G5156" t="s">
        <v>3040</v>
      </c>
      <c r="H5156">
        <v>0.4</v>
      </c>
      <c r="I5156">
        <v>110</v>
      </c>
      <c r="J5156">
        <v>468.28</v>
      </c>
      <c r="K5156">
        <v>468.28</v>
      </c>
      <c r="L5156" s="17">
        <f>IF($E5156&lt;&gt;"",VLOOKUP($E5156,GEMWs!$E$14:$L$20,7,FALSE),"")</f>
        <v>37.754918937403332</v>
      </c>
      <c r="M5156" s="17">
        <f>IF($E5156&lt;&gt;"",VLOOKUP($E5156,GEMWs!$E$14:$L$20,8,FALSE),"")</f>
        <v>96.174593288388181</v>
      </c>
      <c r="N5156" s="17">
        <f t="shared" si="362"/>
        <v>468.28</v>
      </c>
      <c r="O5156" s="17">
        <f t="shared" si="363"/>
        <v>468.28</v>
      </c>
      <c r="P5156" s="17">
        <f t="shared" si="364"/>
        <v>8.5418980097377644E-4</v>
      </c>
      <c r="Q5156" s="17">
        <f t="shared" si="365"/>
        <v>8.5418980097377644E-4</v>
      </c>
    </row>
    <row r="5157" spans="1:17" x14ac:dyDescent="0.35">
      <c r="A5157" t="s">
        <v>2964</v>
      </c>
      <c r="B5157" t="s">
        <v>170</v>
      </c>
      <c r="C5157" t="s">
        <v>171</v>
      </c>
      <c r="D5157" t="s">
        <v>14</v>
      </c>
      <c r="E5157" t="s">
        <v>21</v>
      </c>
      <c r="F5157" t="s">
        <v>22</v>
      </c>
      <c r="G5157" t="s">
        <v>3040</v>
      </c>
      <c r="H5157">
        <v>22777.200000000001</v>
      </c>
      <c r="I5157">
        <v>114</v>
      </c>
      <c r="J5157">
        <v>15000</v>
      </c>
      <c r="K5157">
        <v>20000</v>
      </c>
      <c r="L5157" s="17">
        <f>IF($E5157&lt;&gt;"",VLOOKUP($E5157,GEMWs!$E$14:$L$20,7,FALSE),"")</f>
        <v>37.754918937403332</v>
      </c>
      <c r="M5157" s="17">
        <f>IF($E5157&lt;&gt;"",VLOOKUP($E5157,GEMWs!$E$14:$L$20,8,FALSE),"")</f>
        <v>96.174593288388181</v>
      </c>
      <c r="N5157" s="17">
        <f t="shared" si="362"/>
        <v>15000</v>
      </c>
      <c r="O5157" s="17">
        <f t="shared" si="363"/>
        <v>20000</v>
      </c>
      <c r="P5157" s="17">
        <f t="shared" si="364"/>
        <v>1.13886</v>
      </c>
      <c r="Q5157" s="17">
        <f t="shared" si="365"/>
        <v>1.5184800000000001</v>
      </c>
    </row>
    <row r="5158" spans="1:17" x14ac:dyDescent="0.35">
      <c r="A5158" t="s">
        <v>2964</v>
      </c>
      <c r="B5158" t="s">
        <v>192</v>
      </c>
      <c r="C5158" t="s">
        <v>193</v>
      </c>
      <c r="D5158" t="s">
        <v>14</v>
      </c>
      <c r="E5158" t="s">
        <v>21</v>
      </c>
      <c r="F5158" t="s">
        <v>22</v>
      </c>
      <c r="G5158" t="s">
        <v>3040</v>
      </c>
      <c r="H5158">
        <v>723.3</v>
      </c>
      <c r="I5158">
        <v>129</v>
      </c>
      <c r="J5158">
        <v>85000</v>
      </c>
      <c r="K5158">
        <v>90000</v>
      </c>
      <c r="L5158" s="17">
        <f>IF($E5158&lt;&gt;"",VLOOKUP($E5158,GEMWs!$E$14:$L$20,7,FALSE),"")</f>
        <v>37.754918937403332</v>
      </c>
      <c r="M5158" s="17">
        <f>IF($E5158&lt;&gt;"",VLOOKUP($E5158,GEMWs!$E$14:$L$20,8,FALSE),"")</f>
        <v>96.174593288388181</v>
      </c>
      <c r="N5158" s="17">
        <f t="shared" si="362"/>
        <v>85000</v>
      </c>
      <c r="O5158" s="17">
        <f t="shared" si="363"/>
        <v>90000</v>
      </c>
      <c r="P5158" s="17">
        <f t="shared" si="364"/>
        <v>8.0366666666666659E-3</v>
      </c>
      <c r="Q5158" s="17">
        <f t="shared" si="365"/>
        <v>8.5094117647058817E-3</v>
      </c>
    </row>
    <row r="5159" spans="1:17" x14ac:dyDescent="0.35">
      <c r="A5159" t="s">
        <v>2964</v>
      </c>
      <c r="B5159" t="s">
        <v>277</v>
      </c>
      <c r="C5159" t="s">
        <v>278</v>
      </c>
      <c r="D5159" t="s">
        <v>14</v>
      </c>
      <c r="E5159" t="s">
        <v>21</v>
      </c>
      <c r="F5159" t="s">
        <v>22</v>
      </c>
      <c r="G5159" t="s">
        <v>3040</v>
      </c>
      <c r="H5159">
        <v>25.6</v>
      </c>
      <c r="I5159">
        <v>138</v>
      </c>
      <c r="J5159">
        <v>217.80402699999999</v>
      </c>
      <c r="K5159">
        <v>283.52520700000002</v>
      </c>
      <c r="L5159" s="17">
        <f>IF($E5159&lt;&gt;"",VLOOKUP($E5159,GEMWs!$E$14:$L$20,7,FALSE),"")</f>
        <v>37.754918937403332</v>
      </c>
      <c r="M5159" s="17">
        <f>IF($E5159&lt;&gt;"",VLOOKUP($E5159,GEMWs!$E$14:$L$20,8,FALSE),"")</f>
        <v>96.174593288388181</v>
      </c>
      <c r="N5159" s="17">
        <f t="shared" si="362"/>
        <v>217.80402699999999</v>
      </c>
      <c r="O5159" s="17">
        <f t="shared" si="363"/>
        <v>283.52520700000002</v>
      </c>
      <c r="P5159" s="17">
        <f t="shared" si="364"/>
        <v>9.0291795466355129E-2</v>
      </c>
      <c r="Q5159" s="17">
        <f t="shared" si="365"/>
        <v>0.11753685343935355</v>
      </c>
    </row>
    <row r="5160" spans="1:17" x14ac:dyDescent="0.35">
      <c r="A5160" t="s">
        <v>2964</v>
      </c>
      <c r="B5160" t="s">
        <v>1174</v>
      </c>
      <c r="C5160" t="s">
        <v>1175</v>
      </c>
      <c r="D5160" t="s">
        <v>14</v>
      </c>
      <c r="E5160" t="s">
        <v>21</v>
      </c>
      <c r="F5160" t="s">
        <v>22</v>
      </c>
      <c r="G5160" t="s">
        <v>3040</v>
      </c>
      <c r="H5160">
        <v>0.2</v>
      </c>
      <c r="I5160">
        <v>139</v>
      </c>
      <c r="J5160">
        <v>788.394993</v>
      </c>
      <c r="K5160">
        <v>929.18159200000002</v>
      </c>
      <c r="L5160" s="17">
        <f>IF($E5160&lt;&gt;"",VLOOKUP($E5160,GEMWs!$E$14:$L$20,7,FALSE),"")</f>
        <v>37.754918937403332</v>
      </c>
      <c r="M5160" s="17">
        <f>IF($E5160&lt;&gt;"",VLOOKUP($E5160,GEMWs!$E$14:$L$20,8,FALSE),"")</f>
        <v>96.174593288388181</v>
      </c>
      <c r="N5160" s="17">
        <f t="shared" si="362"/>
        <v>788.394993</v>
      </c>
      <c r="O5160" s="17">
        <f t="shared" si="363"/>
        <v>929.18159200000002</v>
      </c>
      <c r="P5160" s="17">
        <f t="shared" si="364"/>
        <v>2.1524317929018982E-4</v>
      </c>
      <c r="Q5160" s="17">
        <f t="shared" si="365"/>
        <v>2.5367994695014507E-4</v>
      </c>
    </row>
    <row r="5161" spans="1:17" x14ac:dyDescent="0.35">
      <c r="A5161" t="s">
        <v>2964</v>
      </c>
      <c r="B5161" t="s">
        <v>2016</v>
      </c>
      <c r="C5161" t="s">
        <v>2017</v>
      </c>
      <c r="D5161" t="s">
        <v>14</v>
      </c>
      <c r="E5161" t="s">
        <v>21</v>
      </c>
      <c r="G5161" t="s">
        <v>3040</v>
      </c>
      <c r="H5161">
        <v>3077.1</v>
      </c>
      <c r="J5161">
        <v>0</v>
      </c>
      <c r="K5161">
        <v>0</v>
      </c>
      <c r="L5161" s="17">
        <f>IF($E5161&lt;&gt;"",VLOOKUP($E5161,GEMWs!$E$14:$L$20,7,FALSE),"")</f>
        <v>37.754918937403332</v>
      </c>
      <c r="M5161" s="17">
        <f>IF($E5161&lt;&gt;"",VLOOKUP($E5161,GEMWs!$E$14:$L$20,8,FALSE),"")</f>
        <v>96.174593288388181</v>
      </c>
      <c r="N5161" s="17">
        <f t="shared" ca="1" si="362"/>
        <v>37.754918937403332</v>
      </c>
      <c r="O5161" s="17">
        <f t="shared" ca="1" si="363"/>
        <v>96.174593288388181</v>
      </c>
      <c r="P5161" s="17">
        <f t="shared" ca="1" si="364"/>
        <v>31.994936446188426</v>
      </c>
      <c r="Q5161" s="17">
        <f t="shared" ca="1" si="365"/>
        <v>81.501962833021864</v>
      </c>
    </row>
    <row r="5162" spans="1:17" x14ac:dyDescent="0.35">
      <c r="A5162" t="s">
        <v>2964</v>
      </c>
      <c r="B5162" t="s">
        <v>1792</v>
      </c>
      <c r="D5162" t="s">
        <v>22</v>
      </c>
      <c r="G5162" t="s">
        <v>3040</v>
      </c>
      <c r="H5162">
        <v>1810.2</v>
      </c>
      <c r="J5162">
        <v>0</v>
      </c>
      <c r="K5162">
        <v>0</v>
      </c>
      <c r="L5162" s="17" t="str">
        <f>IF($E5162&lt;&gt;"",VLOOKUP($E5162,GEMWs!$E$14:$L$20,7,FALSE),"")</f>
        <v/>
      </c>
      <c r="M5162" s="17" t="str">
        <f>IF($E5162&lt;&gt;"",VLOOKUP($E5162,GEMWs!$E$14:$L$20,8,FALSE),"")</f>
        <v/>
      </c>
      <c r="N5162" s="17">
        <f t="shared" ca="1" si="362"/>
        <v>0</v>
      </c>
      <c r="O5162" s="17">
        <f t="shared" ca="1" si="363"/>
        <v>0</v>
      </c>
      <c r="P5162" s="17">
        <f t="shared" ca="1" si="364"/>
        <v>0</v>
      </c>
      <c r="Q5162" s="17">
        <f t="shared" ca="1" si="365"/>
        <v>0</v>
      </c>
    </row>
    <row r="5163" spans="1:17" x14ac:dyDescent="0.35">
      <c r="A5163" t="s">
        <v>2964</v>
      </c>
      <c r="B5163" t="s">
        <v>423</v>
      </c>
      <c r="C5163" t="s">
        <v>424</v>
      </c>
      <c r="D5163" t="s">
        <v>14</v>
      </c>
      <c r="E5163" t="s">
        <v>21</v>
      </c>
      <c r="F5163" t="s">
        <v>22</v>
      </c>
      <c r="G5163" t="s">
        <v>3040</v>
      </c>
      <c r="H5163">
        <v>6752.8</v>
      </c>
      <c r="I5163">
        <v>151</v>
      </c>
      <c r="J5163">
        <v>1500</v>
      </c>
      <c r="K5163">
        <v>1500</v>
      </c>
      <c r="L5163" s="17">
        <f>IF($E5163&lt;&gt;"",VLOOKUP($E5163,GEMWs!$E$14:$L$20,7,FALSE),"")</f>
        <v>37.754918937403332</v>
      </c>
      <c r="M5163" s="17">
        <f>IF($E5163&lt;&gt;"",VLOOKUP($E5163,GEMWs!$E$14:$L$20,8,FALSE),"")</f>
        <v>96.174593288388181</v>
      </c>
      <c r="N5163" s="17">
        <f t="shared" si="362"/>
        <v>1500</v>
      </c>
      <c r="O5163" s="17">
        <f t="shared" si="363"/>
        <v>1500</v>
      </c>
      <c r="P5163" s="17">
        <f t="shared" si="364"/>
        <v>4.5018666666666665</v>
      </c>
      <c r="Q5163" s="17">
        <f t="shared" si="365"/>
        <v>4.5018666666666665</v>
      </c>
    </row>
    <row r="5164" spans="1:17" x14ac:dyDescent="0.35">
      <c r="A5164" t="s">
        <v>2964</v>
      </c>
      <c r="B5164" t="s">
        <v>1784</v>
      </c>
      <c r="C5164" t="s">
        <v>1785</v>
      </c>
      <c r="D5164" t="s">
        <v>14</v>
      </c>
      <c r="E5164" t="s">
        <v>21</v>
      </c>
      <c r="F5164" t="s">
        <v>22</v>
      </c>
      <c r="G5164" t="s">
        <v>3040</v>
      </c>
      <c r="H5164">
        <v>5121.8</v>
      </c>
      <c r="I5164">
        <v>153</v>
      </c>
      <c r="J5164">
        <v>1000</v>
      </c>
      <c r="K5164">
        <v>1000</v>
      </c>
      <c r="L5164" s="17">
        <f>IF($E5164&lt;&gt;"",VLOOKUP($E5164,GEMWs!$E$14:$L$20,7,FALSE),"")</f>
        <v>37.754918937403332</v>
      </c>
      <c r="M5164" s="17">
        <f>IF($E5164&lt;&gt;"",VLOOKUP($E5164,GEMWs!$E$14:$L$20,8,FALSE),"")</f>
        <v>96.174593288388181</v>
      </c>
      <c r="N5164" s="17">
        <f t="shared" si="362"/>
        <v>1000</v>
      </c>
      <c r="O5164" s="17">
        <f t="shared" si="363"/>
        <v>1000</v>
      </c>
      <c r="P5164" s="17">
        <f t="shared" si="364"/>
        <v>5.1218000000000004</v>
      </c>
      <c r="Q5164" s="17">
        <f t="shared" si="365"/>
        <v>5.1218000000000004</v>
      </c>
    </row>
    <row r="5165" spans="1:17" x14ac:dyDescent="0.35">
      <c r="A5165" t="s">
        <v>2964</v>
      </c>
      <c r="B5165" t="s">
        <v>172</v>
      </c>
      <c r="C5165" t="s">
        <v>173</v>
      </c>
      <c r="D5165" t="s">
        <v>14</v>
      </c>
      <c r="E5165" t="s">
        <v>21</v>
      </c>
      <c r="F5165" t="s">
        <v>22</v>
      </c>
      <c r="G5165" t="s">
        <v>3040</v>
      </c>
      <c r="H5165">
        <v>2133.3000000000002</v>
      </c>
      <c r="I5165">
        <v>154</v>
      </c>
      <c r="J5165">
        <v>180000</v>
      </c>
      <c r="K5165">
        <v>180000</v>
      </c>
      <c r="L5165" s="17">
        <f>IF($E5165&lt;&gt;"",VLOOKUP($E5165,GEMWs!$E$14:$L$20,7,FALSE),"")</f>
        <v>37.754918937403332</v>
      </c>
      <c r="M5165" s="17">
        <f>IF($E5165&lt;&gt;"",VLOOKUP($E5165,GEMWs!$E$14:$L$20,8,FALSE),"")</f>
        <v>96.174593288388181</v>
      </c>
      <c r="N5165" s="17">
        <f t="shared" si="362"/>
        <v>180000</v>
      </c>
      <c r="O5165" s="17">
        <f t="shared" si="363"/>
        <v>180000</v>
      </c>
      <c r="P5165" s="17">
        <f t="shared" si="364"/>
        <v>1.1851666666666668E-2</v>
      </c>
      <c r="Q5165" s="17">
        <f t="shared" si="365"/>
        <v>1.1851666666666668E-2</v>
      </c>
    </row>
    <row r="5166" spans="1:17" x14ac:dyDescent="0.35">
      <c r="A5166" t="s">
        <v>2964</v>
      </c>
      <c r="B5166" t="s">
        <v>188</v>
      </c>
      <c r="C5166" t="s">
        <v>189</v>
      </c>
      <c r="D5166" t="s">
        <v>14</v>
      </c>
      <c r="E5166" t="s">
        <v>18</v>
      </c>
      <c r="F5166" t="s">
        <v>22</v>
      </c>
      <c r="G5166" t="s">
        <v>3040</v>
      </c>
      <c r="H5166">
        <v>220.9</v>
      </c>
      <c r="I5166">
        <v>156</v>
      </c>
      <c r="J5166">
        <v>14411.9</v>
      </c>
      <c r="K5166">
        <v>16561.68</v>
      </c>
      <c r="L5166" s="17">
        <f>IF($E5166&lt;&gt;"",VLOOKUP($E5166,GEMWs!$E$14:$L$20,7,FALSE),"")</f>
        <v>5950.3939027696888</v>
      </c>
      <c r="M5166" s="17">
        <f>IF($E5166&lt;&gt;"",VLOOKUP($E5166,GEMWs!$E$14:$L$20,8,FALSE),"")</f>
        <v>10539.430626954083</v>
      </c>
      <c r="N5166" s="17">
        <f t="shared" si="362"/>
        <v>14411.9</v>
      </c>
      <c r="O5166" s="17">
        <f t="shared" si="363"/>
        <v>16561.68</v>
      </c>
      <c r="P5166" s="17">
        <f t="shared" si="364"/>
        <v>1.3338018848329396E-2</v>
      </c>
      <c r="Q5166" s="17">
        <f t="shared" si="365"/>
        <v>1.5327611210180477E-2</v>
      </c>
    </row>
    <row r="5167" spans="1:17" x14ac:dyDescent="0.35">
      <c r="A5167" t="s">
        <v>2964</v>
      </c>
      <c r="B5167" t="s">
        <v>441</v>
      </c>
      <c r="C5167" t="s">
        <v>442</v>
      </c>
      <c r="D5167" t="s">
        <v>14</v>
      </c>
      <c r="E5167" t="s">
        <v>21</v>
      </c>
      <c r="F5167" t="s">
        <v>22</v>
      </c>
      <c r="G5167" t="s">
        <v>3040</v>
      </c>
      <c r="H5167">
        <v>1214.3</v>
      </c>
      <c r="I5167">
        <v>161</v>
      </c>
      <c r="J5167">
        <v>603.327179</v>
      </c>
      <c r="K5167">
        <v>603.327179</v>
      </c>
      <c r="L5167" s="17">
        <f>IF($E5167&lt;&gt;"",VLOOKUP($E5167,GEMWs!$E$14:$L$20,7,FALSE),"")</f>
        <v>37.754918937403332</v>
      </c>
      <c r="M5167" s="17">
        <f>IF($E5167&lt;&gt;"",VLOOKUP($E5167,GEMWs!$E$14:$L$20,8,FALSE),"")</f>
        <v>96.174593288388181</v>
      </c>
      <c r="N5167" s="17">
        <f t="shared" si="362"/>
        <v>603.327179</v>
      </c>
      <c r="O5167" s="17">
        <f t="shared" si="363"/>
        <v>603.327179</v>
      </c>
      <c r="P5167" s="17">
        <f t="shared" si="364"/>
        <v>2.0126724640727645</v>
      </c>
      <c r="Q5167" s="17">
        <f t="shared" si="365"/>
        <v>2.0126724640727645</v>
      </c>
    </row>
    <row r="5168" spans="1:17" x14ac:dyDescent="0.35">
      <c r="A5168" t="s">
        <v>2964</v>
      </c>
      <c r="B5168" t="s">
        <v>712</v>
      </c>
      <c r="C5168" t="s">
        <v>713</v>
      </c>
      <c r="D5168" t="s">
        <v>14</v>
      </c>
      <c r="E5168" t="s">
        <v>21</v>
      </c>
      <c r="F5168" t="s">
        <v>14</v>
      </c>
      <c r="G5168" t="s">
        <v>3040</v>
      </c>
      <c r="H5168">
        <v>11.2</v>
      </c>
      <c r="I5168">
        <v>168</v>
      </c>
      <c r="J5168">
        <v>34.906281</v>
      </c>
      <c r="K5168">
        <v>115.546097</v>
      </c>
      <c r="L5168" s="17">
        <f>IF($E5168&lt;&gt;"",VLOOKUP($E5168,GEMWs!$E$14:$L$20,7,FALSE),"")</f>
        <v>37.754918937403332</v>
      </c>
      <c r="M5168" s="17">
        <f>IF($E5168&lt;&gt;"",VLOOKUP($E5168,GEMWs!$E$14:$L$20,8,FALSE),"")</f>
        <v>96.174593288388181</v>
      </c>
      <c r="N5168" s="17">
        <f t="shared" si="362"/>
        <v>34.906281</v>
      </c>
      <c r="O5168" s="17">
        <f t="shared" si="363"/>
        <v>115.546097</v>
      </c>
      <c r="P5168" s="17">
        <f t="shared" si="364"/>
        <v>9.6931011005936429E-2</v>
      </c>
      <c r="Q5168" s="17">
        <f t="shared" si="365"/>
        <v>0.32085915998900022</v>
      </c>
    </row>
    <row r="5169" spans="1:17" x14ac:dyDescent="0.35">
      <c r="A5169" t="s">
        <v>2964</v>
      </c>
      <c r="B5169" t="s">
        <v>459</v>
      </c>
      <c r="D5169" t="s">
        <v>22</v>
      </c>
      <c r="G5169" t="s">
        <v>3040</v>
      </c>
      <c r="H5169">
        <v>2444.3000000000002</v>
      </c>
      <c r="J5169">
        <v>0</v>
      </c>
      <c r="K5169">
        <v>0</v>
      </c>
      <c r="L5169" s="17" t="str">
        <f>IF($E5169&lt;&gt;"",VLOOKUP($E5169,GEMWs!$E$14:$L$20,7,FALSE),"")</f>
        <v/>
      </c>
      <c r="M5169" s="17" t="str">
        <f>IF($E5169&lt;&gt;"",VLOOKUP($E5169,GEMWs!$E$14:$L$20,8,FALSE),"")</f>
        <v/>
      </c>
      <c r="N5169" s="17">
        <f t="shared" ca="1" si="362"/>
        <v>0</v>
      </c>
      <c r="O5169" s="17">
        <f t="shared" ca="1" si="363"/>
        <v>0</v>
      </c>
      <c r="P5169" s="17">
        <f t="shared" ca="1" si="364"/>
        <v>0</v>
      </c>
      <c r="Q5169" s="17">
        <f t="shared" ca="1" si="365"/>
        <v>0</v>
      </c>
    </row>
    <row r="5170" spans="1:17" x14ac:dyDescent="0.35">
      <c r="A5170" t="s">
        <v>2964</v>
      </c>
      <c r="B5170" t="s">
        <v>1897</v>
      </c>
      <c r="C5170" t="s">
        <v>1898</v>
      </c>
      <c r="D5170" t="s">
        <v>14</v>
      </c>
      <c r="E5170" t="s">
        <v>21</v>
      </c>
      <c r="F5170" t="s">
        <v>22</v>
      </c>
      <c r="G5170" t="s">
        <v>3040</v>
      </c>
      <c r="H5170">
        <v>73</v>
      </c>
      <c r="I5170">
        <v>192</v>
      </c>
      <c r="J5170">
        <v>21.289262000000001</v>
      </c>
      <c r="K5170">
        <v>361.13507499999997</v>
      </c>
      <c r="L5170" s="17">
        <f>IF($E5170&lt;&gt;"",VLOOKUP($E5170,GEMWs!$E$14:$L$20,7,FALSE),"")</f>
        <v>37.754918937403332</v>
      </c>
      <c r="M5170" s="17">
        <f>IF($E5170&lt;&gt;"",VLOOKUP($E5170,GEMWs!$E$14:$L$20,8,FALSE),"")</f>
        <v>96.174593288388181</v>
      </c>
      <c r="N5170" s="17">
        <f t="shared" si="362"/>
        <v>21.289262000000001</v>
      </c>
      <c r="O5170" s="17">
        <f t="shared" si="363"/>
        <v>361.13507499999997</v>
      </c>
      <c r="P5170" s="17">
        <f t="shared" si="364"/>
        <v>0.20214043180380639</v>
      </c>
      <c r="Q5170" s="17">
        <f t="shared" si="365"/>
        <v>3.428958692884704</v>
      </c>
    </row>
    <row r="5171" spans="1:17" x14ac:dyDescent="0.35">
      <c r="A5171" t="s">
        <v>2964</v>
      </c>
      <c r="B5171" t="s">
        <v>3003</v>
      </c>
      <c r="C5171" t="s">
        <v>1173</v>
      </c>
      <c r="D5171" t="s">
        <v>14</v>
      </c>
      <c r="E5171" t="s">
        <v>21</v>
      </c>
      <c r="F5171" t="s">
        <v>14</v>
      </c>
      <c r="G5171" t="s">
        <v>3040</v>
      </c>
      <c r="H5171">
        <v>6108.5</v>
      </c>
      <c r="I5171">
        <v>195</v>
      </c>
      <c r="J5171">
        <v>80</v>
      </c>
      <c r="K5171">
        <v>500</v>
      </c>
      <c r="L5171" s="17">
        <f>IF($E5171&lt;&gt;"",VLOOKUP($E5171,GEMWs!$E$14:$L$20,7,FALSE),"")</f>
        <v>37.754918937403332</v>
      </c>
      <c r="M5171" s="17">
        <f>IF($E5171&lt;&gt;"",VLOOKUP($E5171,GEMWs!$E$14:$L$20,8,FALSE),"")</f>
        <v>96.174593288388181</v>
      </c>
      <c r="N5171" s="17">
        <f t="shared" si="362"/>
        <v>80</v>
      </c>
      <c r="O5171" s="17">
        <f t="shared" si="363"/>
        <v>500</v>
      </c>
      <c r="P5171" s="17">
        <f t="shared" si="364"/>
        <v>12.217000000000001</v>
      </c>
      <c r="Q5171" s="17">
        <f t="shared" si="365"/>
        <v>76.356250000000003</v>
      </c>
    </row>
    <row r="5172" spans="1:17" x14ac:dyDescent="0.35">
      <c r="A5172" t="s">
        <v>2964</v>
      </c>
      <c r="B5172" t="s">
        <v>1570</v>
      </c>
      <c r="C5172" t="s">
        <v>1571</v>
      </c>
      <c r="D5172" t="s">
        <v>14</v>
      </c>
      <c r="E5172" t="s">
        <v>21</v>
      </c>
      <c r="F5172" t="s">
        <v>22</v>
      </c>
      <c r="G5172" t="s">
        <v>3040</v>
      </c>
      <c r="H5172">
        <v>1.3</v>
      </c>
      <c r="I5172">
        <v>205</v>
      </c>
      <c r="J5172">
        <v>66.378139000000004</v>
      </c>
      <c r="K5172">
        <v>324.23914300000001</v>
      </c>
      <c r="L5172" s="17">
        <f>IF($E5172&lt;&gt;"",VLOOKUP($E5172,GEMWs!$E$14:$L$20,7,FALSE),"")</f>
        <v>37.754918937403332</v>
      </c>
      <c r="M5172" s="17">
        <f>IF($E5172&lt;&gt;"",VLOOKUP($E5172,GEMWs!$E$14:$L$20,8,FALSE),"")</f>
        <v>96.174593288388181</v>
      </c>
      <c r="N5172" s="17">
        <f t="shared" si="362"/>
        <v>66.378139000000004</v>
      </c>
      <c r="O5172" s="17">
        <f t="shared" si="363"/>
        <v>324.23914300000001</v>
      </c>
      <c r="P5172" s="17">
        <f t="shared" si="364"/>
        <v>4.009386368258443E-3</v>
      </c>
      <c r="Q5172" s="17">
        <f t="shared" si="365"/>
        <v>1.9584761181689652E-2</v>
      </c>
    </row>
    <row r="5173" spans="1:17" x14ac:dyDescent="0.35">
      <c r="A5173" t="s">
        <v>2964</v>
      </c>
      <c r="B5173" t="s">
        <v>224</v>
      </c>
      <c r="C5173" t="s">
        <v>225</v>
      </c>
      <c r="D5173" t="s">
        <v>14</v>
      </c>
      <c r="E5173" t="s">
        <v>21</v>
      </c>
      <c r="F5173" t="s">
        <v>22</v>
      </c>
      <c r="G5173" t="s">
        <v>3040</v>
      </c>
      <c r="H5173">
        <v>0.2</v>
      </c>
      <c r="I5173">
        <v>209</v>
      </c>
      <c r="J5173">
        <v>290.50308799999999</v>
      </c>
      <c r="K5173">
        <v>290.50308799999999</v>
      </c>
      <c r="L5173" s="17">
        <f>IF($E5173&lt;&gt;"",VLOOKUP($E5173,GEMWs!$E$14:$L$20,7,FALSE),"")</f>
        <v>37.754918937403332</v>
      </c>
      <c r="M5173" s="17">
        <f>IF($E5173&lt;&gt;"",VLOOKUP($E5173,GEMWs!$E$14:$L$20,8,FALSE),"")</f>
        <v>96.174593288388181</v>
      </c>
      <c r="N5173" s="17">
        <f t="shared" si="362"/>
        <v>290.50308799999999</v>
      </c>
      <c r="O5173" s="17">
        <f t="shared" si="363"/>
        <v>290.50308799999999</v>
      </c>
      <c r="P5173" s="17">
        <f t="shared" si="364"/>
        <v>6.8846084004449556E-4</v>
      </c>
      <c r="Q5173" s="17">
        <f t="shared" si="365"/>
        <v>6.8846084004449556E-4</v>
      </c>
    </row>
    <row r="5174" spans="1:17" x14ac:dyDescent="0.35">
      <c r="A5174" t="s">
        <v>2964</v>
      </c>
      <c r="B5174" t="s">
        <v>708</v>
      </c>
      <c r="C5174" t="s">
        <v>709</v>
      </c>
      <c r="D5174" t="s">
        <v>14</v>
      </c>
      <c r="E5174" t="s">
        <v>21</v>
      </c>
      <c r="F5174" t="s">
        <v>22</v>
      </c>
      <c r="G5174" t="s">
        <v>3040</v>
      </c>
      <c r="H5174">
        <v>8263.5</v>
      </c>
      <c r="I5174">
        <v>213</v>
      </c>
      <c r="J5174">
        <v>200</v>
      </c>
      <c r="K5174">
        <v>1000</v>
      </c>
      <c r="L5174" s="17">
        <f>IF($E5174&lt;&gt;"",VLOOKUP($E5174,GEMWs!$E$14:$L$20,7,FALSE),"")</f>
        <v>37.754918937403332</v>
      </c>
      <c r="M5174" s="17">
        <f>IF($E5174&lt;&gt;"",VLOOKUP($E5174,GEMWs!$E$14:$L$20,8,FALSE),"")</f>
        <v>96.174593288388181</v>
      </c>
      <c r="N5174" s="17">
        <f t="shared" si="362"/>
        <v>200</v>
      </c>
      <c r="O5174" s="17">
        <f t="shared" si="363"/>
        <v>1000</v>
      </c>
      <c r="P5174" s="17">
        <f t="shared" si="364"/>
        <v>8.2635000000000005</v>
      </c>
      <c r="Q5174" s="17">
        <f t="shared" si="365"/>
        <v>41.317500000000003</v>
      </c>
    </row>
    <row r="5175" spans="1:17" x14ac:dyDescent="0.35">
      <c r="A5175" t="s">
        <v>2964</v>
      </c>
      <c r="B5175" t="s">
        <v>1998</v>
      </c>
      <c r="D5175" t="s">
        <v>14</v>
      </c>
      <c r="E5175" t="s">
        <v>21</v>
      </c>
      <c r="G5175" t="s">
        <v>3040</v>
      </c>
      <c r="H5175">
        <v>10049.4</v>
      </c>
      <c r="J5175">
        <v>0</v>
      </c>
      <c r="K5175">
        <v>0</v>
      </c>
      <c r="L5175" s="17">
        <f>IF($E5175&lt;&gt;"",VLOOKUP($E5175,GEMWs!$E$14:$L$20,7,FALSE),"")</f>
        <v>37.754918937403332</v>
      </c>
      <c r="M5175" s="17">
        <f>IF($E5175&lt;&gt;"",VLOOKUP($E5175,GEMWs!$E$14:$L$20,8,FALSE),"")</f>
        <v>96.174593288388181</v>
      </c>
      <c r="N5175" s="17">
        <f t="shared" ca="1" si="362"/>
        <v>37.754918937403332</v>
      </c>
      <c r="O5175" s="17">
        <f t="shared" ca="1" si="363"/>
        <v>96.174593288388181</v>
      </c>
      <c r="P5175" s="17">
        <f t="shared" ca="1" si="364"/>
        <v>104.49121390995612</v>
      </c>
      <c r="Q5175" s="17">
        <f t="shared" ca="1" si="365"/>
        <v>266.17458818178477</v>
      </c>
    </row>
    <row r="5176" spans="1:17" x14ac:dyDescent="0.35">
      <c r="A5176" t="s">
        <v>2964</v>
      </c>
      <c r="B5176" t="s">
        <v>2018</v>
      </c>
      <c r="C5176" t="s">
        <v>158</v>
      </c>
      <c r="D5176" t="s">
        <v>14</v>
      </c>
      <c r="E5176" t="s">
        <v>21</v>
      </c>
      <c r="G5176" t="s">
        <v>3040</v>
      </c>
      <c r="H5176">
        <v>0.2</v>
      </c>
      <c r="J5176">
        <v>0</v>
      </c>
      <c r="K5176">
        <v>0</v>
      </c>
      <c r="L5176" s="17">
        <f>IF($E5176&lt;&gt;"",VLOOKUP($E5176,GEMWs!$E$14:$L$20,7,FALSE),"")</f>
        <v>37.754918937403332</v>
      </c>
      <c r="M5176" s="17">
        <f>IF($E5176&lt;&gt;"",VLOOKUP($E5176,GEMWs!$E$14:$L$20,8,FALSE),"")</f>
        <v>96.174593288388181</v>
      </c>
      <c r="N5176" s="17">
        <f t="shared" ca="1" si="362"/>
        <v>37.754918937403332</v>
      </c>
      <c r="O5176" s="17">
        <f t="shared" ca="1" si="363"/>
        <v>96.174593288388181</v>
      </c>
      <c r="P5176" s="17">
        <f t="shared" ca="1" si="364"/>
        <v>2.079551294802797E-3</v>
      </c>
      <c r="Q5176" s="17">
        <f t="shared" ca="1" si="365"/>
        <v>5.2973229880746075E-3</v>
      </c>
    </row>
    <row r="5177" spans="1:17" x14ac:dyDescent="0.35">
      <c r="A5177" t="s">
        <v>2964</v>
      </c>
      <c r="B5177" t="s">
        <v>3002</v>
      </c>
      <c r="C5177" t="s">
        <v>158</v>
      </c>
      <c r="D5177" t="s">
        <v>22</v>
      </c>
      <c r="G5177" t="s">
        <v>3040</v>
      </c>
      <c r="H5177">
        <v>8096</v>
      </c>
      <c r="J5177">
        <v>0</v>
      </c>
      <c r="K5177">
        <v>0</v>
      </c>
      <c r="L5177" s="17" t="str">
        <f>IF($E5177&lt;&gt;"",VLOOKUP($E5177,GEMWs!$E$14:$L$20,7,FALSE),"")</f>
        <v/>
      </c>
      <c r="M5177" s="17" t="str">
        <f>IF($E5177&lt;&gt;"",VLOOKUP($E5177,GEMWs!$E$14:$L$20,8,FALSE),"")</f>
        <v/>
      </c>
      <c r="N5177" s="17">
        <f t="shared" ca="1" si="362"/>
        <v>0</v>
      </c>
      <c r="O5177" s="17">
        <f t="shared" ca="1" si="363"/>
        <v>0</v>
      </c>
      <c r="P5177" s="17">
        <f t="shared" ref="P5177:P5189" ca="1" si="366">IF(O5177&gt;0,$H5177/O5177,0)</f>
        <v>0</v>
      </c>
      <c r="Q5177" s="17">
        <f t="shared" ref="Q5177:Q5189" ca="1" si="367">IF(N5177&gt;0,$H5177/N5177,0)</f>
        <v>0</v>
      </c>
    </row>
    <row r="5178" spans="1:17" x14ac:dyDescent="0.35">
      <c r="A5178" t="s">
        <v>2964</v>
      </c>
      <c r="B5178" t="s">
        <v>1653</v>
      </c>
      <c r="D5178" t="s">
        <v>22</v>
      </c>
      <c r="G5178" t="s">
        <v>3040</v>
      </c>
      <c r="H5178">
        <v>1006.5</v>
      </c>
      <c r="J5178">
        <v>0</v>
      </c>
      <c r="K5178">
        <v>0</v>
      </c>
      <c r="L5178" s="17" t="str">
        <f>IF($E5178&lt;&gt;"",VLOOKUP($E5178,GEMWs!$E$14:$L$20,7,FALSE),"")</f>
        <v/>
      </c>
      <c r="M5178" s="17" t="str">
        <f>IF($E5178&lt;&gt;"",VLOOKUP($E5178,GEMWs!$E$14:$L$20,8,FALSE),"")</f>
        <v/>
      </c>
      <c r="N5178" s="17">
        <f t="shared" ca="1" si="362"/>
        <v>0</v>
      </c>
      <c r="O5178" s="17">
        <f t="shared" ca="1" si="363"/>
        <v>0</v>
      </c>
      <c r="P5178" s="17">
        <f t="shared" ca="1" si="366"/>
        <v>0</v>
      </c>
      <c r="Q5178" s="17">
        <f t="shared" ca="1" si="367"/>
        <v>0</v>
      </c>
    </row>
    <row r="5179" spans="1:17" x14ac:dyDescent="0.35">
      <c r="A5179" t="s">
        <v>2964</v>
      </c>
      <c r="B5179" t="s">
        <v>27</v>
      </c>
      <c r="C5179" t="s">
        <v>28</v>
      </c>
      <c r="D5179" t="s">
        <v>14</v>
      </c>
      <c r="E5179" t="s">
        <v>21</v>
      </c>
      <c r="F5179" t="s">
        <v>22</v>
      </c>
      <c r="G5179" t="s">
        <v>3040</v>
      </c>
      <c r="H5179">
        <v>1412.7</v>
      </c>
      <c r="I5179">
        <v>218</v>
      </c>
      <c r="J5179">
        <v>2000</v>
      </c>
      <c r="K5179">
        <v>15000</v>
      </c>
      <c r="L5179" s="17">
        <f>IF($E5179&lt;&gt;"",VLOOKUP($E5179,GEMWs!$E$14:$L$20,7,FALSE),"")</f>
        <v>37.754918937403332</v>
      </c>
      <c r="M5179" s="17">
        <f>IF($E5179&lt;&gt;"",VLOOKUP($E5179,GEMWs!$E$14:$L$20,8,FALSE),"")</f>
        <v>96.174593288388181</v>
      </c>
      <c r="N5179" s="17">
        <f t="shared" si="362"/>
        <v>2000</v>
      </c>
      <c r="O5179" s="17">
        <f t="shared" si="363"/>
        <v>15000</v>
      </c>
      <c r="P5179" s="17">
        <f t="shared" si="366"/>
        <v>9.418E-2</v>
      </c>
      <c r="Q5179" s="17">
        <f t="shared" si="367"/>
        <v>0.70635000000000003</v>
      </c>
    </row>
    <row r="5180" spans="1:17" x14ac:dyDescent="0.35">
      <c r="A5180" t="s">
        <v>2964</v>
      </c>
      <c r="B5180" t="s">
        <v>102</v>
      </c>
      <c r="D5180" t="s">
        <v>22</v>
      </c>
      <c r="G5180" t="s">
        <v>3040</v>
      </c>
      <c r="H5180">
        <v>1279.2</v>
      </c>
      <c r="J5180">
        <v>0</v>
      </c>
      <c r="K5180">
        <v>0</v>
      </c>
      <c r="L5180" s="17" t="str">
        <f>IF($E5180&lt;&gt;"",VLOOKUP($E5180,GEMWs!$E$14:$L$20,7,FALSE),"")</f>
        <v/>
      </c>
      <c r="M5180" s="17" t="str">
        <f>IF($E5180&lt;&gt;"",VLOOKUP($E5180,GEMWs!$E$14:$L$20,8,FALSE),"")</f>
        <v/>
      </c>
      <c r="N5180" s="17">
        <f t="shared" ca="1" si="362"/>
        <v>0</v>
      </c>
      <c r="O5180" s="17">
        <f t="shared" ca="1" si="363"/>
        <v>0</v>
      </c>
      <c r="P5180" s="17">
        <f t="shared" ca="1" si="366"/>
        <v>0</v>
      </c>
      <c r="Q5180" s="17">
        <f t="shared" ca="1" si="367"/>
        <v>0</v>
      </c>
    </row>
    <row r="5181" spans="1:17" x14ac:dyDescent="0.35">
      <c r="A5181" t="s">
        <v>2964</v>
      </c>
      <c r="B5181" t="s">
        <v>2989</v>
      </c>
      <c r="D5181" t="s">
        <v>14</v>
      </c>
      <c r="E5181" t="s">
        <v>21</v>
      </c>
      <c r="G5181" t="s">
        <v>3040</v>
      </c>
      <c r="H5181">
        <v>63</v>
      </c>
      <c r="J5181">
        <v>0</v>
      </c>
      <c r="K5181">
        <v>0</v>
      </c>
      <c r="L5181" s="17">
        <f>IF($E5181&lt;&gt;"",VLOOKUP($E5181,GEMWs!$E$14:$L$20,7,FALSE),"")</f>
        <v>37.754918937403332</v>
      </c>
      <c r="M5181" s="17">
        <f>IF($E5181&lt;&gt;"",VLOOKUP($E5181,GEMWs!$E$14:$L$20,8,FALSE),"")</f>
        <v>96.174593288388181</v>
      </c>
      <c r="N5181" s="17">
        <f t="shared" ca="1" si="362"/>
        <v>37.754918937403332</v>
      </c>
      <c r="O5181" s="17">
        <f t="shared" ca="1" si="363"/>
        <v>96.174593288388181</v>
      </c>
      <c r="P5181" s="17">
        <f t="shared" ca="1" si="366"/>
        <v>0.65505865786288098</v>
      </c>
      <c r="Q5181" s="17">
        <f t="shared" ca="1" si="367"/>
        <v>1.6686567412435014</v>
      </c>
    </row>
    <row r="5182" spans="1:17" x14ac:dyDescent="0.35">
      <c r="A5182" t="s">
        <v>2964</v>
      </c>
      <c r="B5182" t="s">
        <v>2972</v>
      </c>
      <c r="D5182" t="s">
        <v>14</v>
      </c>
      <c r="E5182" t="s">
        <v>21</v>
      </c>
      <c r="G5182" t="s">
        <v>3040</v>
      </c>
      <c r="H5182">
        <v>30002.799999999999</v>
      </c>
      <c r="J5182">
        <v>0</v>
      </c>
      <c r="K5182">
        <v>0</v>
      </c>
      <c r="L5182" s="17">
        <f>IF($E5182&lt;&gt;"",VLOOKUP($E5182,GEMWs!$E$14:$L$20,7,FALSE),"")</f>
        <v>37.754918937403332</v>
      </c>
      <c r="M5182" s="17">
        <f>IF($E5182&lt;&gt;"",VLOOKUP($E5182,GEMWs!$E$14:$L$20,8,FALSE),"")</f>
        <v>96.174593288388181</v>
      </c>
      <c r="N5182" s="17">
        <f t="shared" ca="1" si="362"/>
        <v>37.754918937403332</v>
      </c>
      <c r="O5182" s="17">
        <f t="shared" ca="1" si="363"/>
        <v>96.174593288388181</v>
      </c>
      <c r="P5182" s="17">
        <f t="shared" ca="1" si="366"/>
        <v>311.96180793854671</v>
      </c>
      <c r="Q5182" s="17">
        <f t="shared" ca="1" si="367"/>
        <v>794.67261073302416</v>
      </c>
    </row>
    <row r="5183" spans="1:17" x14ac:dyDescent="0.35">
      <c r="A5183" t="s">
        <v>2964</v>
      </c>
      <c r="B5183" t="s">
        <v>361</v>
      </c>
      <c r="C5183" t="s">
        <v>362</v>
      </c>
      <c r="D5183" t="s">
        <v>14</v>
      </c>
      <c r="E5183" t="s">
        <v>21</v>
      </c>
      <c r="G5183" t="s">
        <v>3040</v>
      </c>
      <c r="H5183">
        <v>0.2</v>
      </c>
      <c r="J5183">
        <v>0</v>
      </c>
      <c r="K5183">
        <v>0</v>
      </c>
      <c r="L5183" s="17">
        <f>IF($E5183&lt;&gt;"",VLOOKUP($E5183,GEMWs!$E$14:$L$20,7,FALSE),"")</f>
        <v>37.754918937403332</v>
      </c>
      <c r="M5183" s="17">
        <f>IF($E5183&lt;&gt;"",VLOOKUP($E5183,GEMWs!$E$14:$L$20,8,FALSE),"")</f>
        <v>96.174593288388181</v>
      </c>
      <c r="N5183" s="17">
        <f t="shared" ca="1" si="362"/>
        <v>37.754918937403332</v>
      </c>
      <c r="O5183" s="17">
        <f t="shared" ca="1" si="363"/>
        <v>96.174593288388181</v>
      </c>
      <c r="P5183" s="17">
        <f t="shared" ca="1" si="366"/>
        <v>2.079551294802797E-3</v>
      </c>
      <c r="Q5183" s="17">
        <f t="shared" ca="1" si="367"/>
        <v>5.2973229880746075E-3</v>
      </c>
    </row>
    <row r="5184" spans="1:17" x14ac:dyDescent="0.35">
      <c r="A5184" t="s">
        <v>2964</v>
      </c>
      <c r="B5184" t="s">
        <v>2982</v>
      </c>
      <c r="C5184" t="s">
        <v>158</v>
      </c>
      <c r="D5184" t="s">
        <v>22</v>
      </c>
      <c r="G5184" t="s">
        <v>3040</v>
      </c>
      <c r="H5184">
        <v>4469.6000000000004</v>
      </c>
      <c r="J5184">
        <v>0</v>
      </c>
      <c r="K5184">
        <v>0</v>
      </c>
      <c r="L5184" s="17" t="str">
        <f>IF($E5184&lt;&gt;"",VLOOKUP($E5184,GEMWs!$E$14:$L$20,7,FALSE),"")</f>
        <v/>
      </c>
      <c r="M5184" s="17" t="str">
        <f>IF($E5184&lt;&gt;"",VLOOKUP($E5184,GEMWs!$E$14:$L$20,8,FALSE),"")</f>
        <v/>
      </c>
      <c r="N5184" s="17">
        <f t="shared" ca="1" si="362"/>
        <v>0</v>
      </c>
      <c r="O5184" s="17">
        <f t="shared" ca="1" si="363"/>
        <v>0</v>
      </c>
      <c r="P5184" s="17">
        <f t="shared" ca="1" si="366"/>
        <v>0</v>
      </c>
      <c r="Q5184" s="17">
        <f t="shared" ca="1" si="367"/>
        <v>0</v>
      </c>
    </row>
    <row r="5185" spans="1:17" x14ac:dyDescent="0.35">
      <c r="A5185" t="s">
        <v>2964</v>
      </c>
      <c r="B5185" t="s">
        <v>407</v>
      </c>
      <c r="D5185" t="s">
        <v>14</v>
      </c>
      <c r="E5185" t="s">
        <v>21</v>
      </c>
      <c r="G5185" t="s">
        <v>3040</v>
      </c>
      <c r="H5185">
        <v>2111</v>
      </c>
      <c r="J5185">
        <v>0</v>
      </c>
      <c r="K5185">
        <v>0</v>
      </c>
      <c r="L5185" s="17">
        <f>IF($E5185&lt;&gt;"",VLOOKUP($E5185,GEMWs!$E$14:$L$20,7,FALSE),"")</f>
        <v>37.754918937403332</v>
      </c>
      <c r="M5185" s="17">
        <f>IF($E5185&lt;&gt;"",VLOOKUP($E5185,GEMWs!$E$14:$L$20,8,FALSE),"")</f>
        <v>96.174593288388181</v>
      </c>
      <c r="N5185" s="17">
        <f t="shared" ca="1" si="362"/>
        <v>37.754918937403332</v>
      </c>
      <c r="O5185" s="17">
        <f t="shared" ca="1" si="363"/>
        <v>96.174593288388181</v>
      </c>
      <c r="P5185" s="17">
        <f t="shared" ca="1" si="366"/>
        <v>21.949663916643519</v>
      </c>
      <c r="Q5185" s="17">
        <f t="shared" ca="1" si="367"/>
        <v>55.913244139127478</v>
      </c>
    </row>
    <row r="5186" spans="1:17" x14ac:dyDescent="0.35">
      <c r="A5186" t="s">
        <v>2964</v>
      </c>
      <c r="B5186" t="s">
        <v>1235</v>
      </c>
      <c r="C5186" t="s">
        <v>1236</v>
      </c>
      <c r="D5186" t="s">
        <v>14</v>
      </c>
      <c r="E5186" t="s">
        <v>21</v>
      </c>
      <c r="F5186" t="s">
        <v>22</v>
      </c>
      <c r="G5186" t="s">
        <v>3040</v>
      </c>
      <c r="H5186">
        <v>1286</v>
      </c>
      <c r="I5186">
        <v>223</v>
      </c>
      <c r="J5186">
        <v>10689.164698</v>
      </c>
      <c r="K5186">
        <v>10689.164698</v>
      </c>
      <c r="L5186" s="17">
        <f>IF($E5186&lt;&gt;"",VLOOKUP($E5186,GEMWs!$E$14:$L$20,7,FALSE),"")</f>
        <v>37.754918937403332</v>
      </c>
      <c r="M5186" s="17">
        <f>IF($E5186&lt;&gt;"",VLOOKUP($E5186,GEMWs!$E$14:$L$20,8,FALSE),"")</f>
        <v>96.174593288388181</v>
      </c>
      <c r="N5186" s="17">
        <f t="shared" si="362"/>
        <v>10689.164698</v>
      </c>
      <c r="O5186" s="17">
        <f t="shared" si="363"/>
        <v>10689.164698</v>
      </c>
      <c r="P5186" s="17">
        <f t="shared" si="366"/>
        <v>0.12030874594350834</v>
      </c>
      <c r="Q5186" s="17">
        <f t="shared" si="367"/>
        <v>0.12030874594350834</v>
      </c>
    </row>
    <row r="5187" spans="1:17" x14ac:dyDescent="0.35">
      <c r="A5187" t="s">
        <v>2964</v>
      </c>
      <c r="B5187" t="s">
        <v>357</v>
      </c>
      <c r="D5187" t="s">
        <v>14</v>
      </c>
      <c r="E5187" t="s">
        <v>18</v>
      </c>
      <c r="G5187" t="s">
        <v>3040</v>
      </c>
      <c r="H5187">
        <v>0.1</v>
      </c>
      <c r="J5187">
        <v>0</v>
      </c>
      <c r="K5187">
        <v>0</v>
      </c>
      <c r="L5187" s="17">
        <f>IF($E5187&lt;&gt;"",VLOOKUP($E5187,GEMWs!$E$14:$L$20,7,FALSE),"")</f>
        <v>5950.3939027696888</v>
      </c>
      <c r="M5187" s="17">
        <f>IF($E5187&lt;&gt;"",VLOOKUP($E5187,GEMWs!$E$14:$L$20,8,FALSE),"")</f>
        <v>10539.430626954083</v>
      </c>
      <c r="N5187" s="17">
        <f t="shared" ca="1" si="362"/>
        <v>5950.3939027696888</v>
      </c>
      <c r="O5187" s="17">
        <f t="shared" ca="1" si="363"/>
        <v>10539.430626954083</v>
      </c>
      <c r="P5187" s="17">
        <f t="shared" ca="1" si="366"/>
        <v>9.4881785875846886E-6</v>
      </c>
      <c r="Q5187" s="17">
        <f t="shared" ca="1" si="367"/>
        <v>1.6805610121617947E-5</v>
      </c>
    </row>
    <row r="5188" spans="1:17" x14ac:dyDescent="0.35">
      <c r="A5188" t="s">
        <v>2964</v>
      </c>
      <c r="B5188" t="s">
        <v>1354</v>
      </c>
      <c r="D5188" t="s">
        <v>22</v>
      </c>
      <c r="G5188" t="s">
        <v>3040</v>
      </c>
      <c r="H5188">
        <v>2788.2</v>
      </c>
      <c r="J5188">
        <v>0</v>
      </c>
      <c r="K5188">
        <v>0</v>
      </c>
      <c r="L5188" s="17" t="str">
        <f>IF($E5188&lt;&gt;"",VLOOKUP($E5188,GEMWs!$E$14:$L$20,7,FALSE),"")</f>
        <v/>
      </c>
      <c r="M5188" s="17" t="str">
        <f>IF($E5188&lt;&gt;"",VLOOKUP($E5188,GEMWs!$E$14:$L$20,8,FALSE),"")</f>
        <v/>
      </c>
      <c r="N5188" s="17">
        <f t="shared" ca="1" si="362"/>
        <v>0</v>
      </c>
      <c r="O5188" s="17">
        <f t="shared" ca="1" si="363"/>
        <v>0</v>
      </c>
      <c r="P5188" s="17">
        <f t="shared" ca="1" si="366"/>
        <v>0</v>
      </c>
      <c r="Q5188" s="17">
        <f t="shared" ca="1" si="367"/>
        <v>0</v>
      </c>
    </row>
    <row r="5189" spans="1:17" x14ac:dyDescent="0.35">
      <c r="A5189" t="s">
        <v>2964</v>
      </c>
      <c r="B5189" t="s">
        <v>1237</v>
      </c>
      <c r="C5189" t="s">
        <v>1238</v>
      </c>
      <c r="D5189" t="s">
        <v>14</v>
      </c>
      <c r="E5189" t="s">
        <v>21</v>
      </c>
      <c r="F5189" t="s">
        <v>22</v>
      </c>
      <c r="G5189" t="s">
        <v>3040</v>
      </c>
      <c r="H5189">
        <v>6.9</v>
      </c>
      <c r="I5189">
        <v>227</v>
      </c>
      <c r="J5189">
        <v>30.8</v>
      </c>
      <c r="K5189">
        <v>42</v>
      </c>
      <c r="L5189" s="17">
        <f>IF($E5189&lt;&gt;"",VLOOKUP($E5189,GEMWs!$E$14:$L$20,7,FALSE),"")</f>
        <v>37.754918937403332</v>
      </c>
      <c r="M5189" s="17">
        <f>IF($E5189&lt;&gt;"",VLOOKUP($E5189,GEMWs!$E$14:$L$20,8,FALSE),"")</f>
        <v>96.174593288388181</v>
      </c>
      <c r="N5189" s="17">
        <f t="shared" si="362"/>
        <v>30.8</v>
      </c>
      <c r="O5189" s="17">
        <f t="shared" si="363"/>
        <v>42</v>
      </c>
      <c r="P5189" s="17">
        <f t="shared" si="366"/>
        <v>0.16428571428571428</v>
      </c>
      <c r="Q5189" s="17">
        <f t="shared" si="367"/>
        <v>0.22402597402597405</v>
      </c>
    </row>
    <row r="5190" spans="1:17" x14ac:dyDescent="0.35">
      <c r="A5190" t="s">
        <v>2964</v>
      </c>
      <c r="B5190" t="s">
        <v>39</v>
      </c>
      <c r="C5190" t="s">
        <v>40</v>
      </c>
      <c r="D5190" t="s">
        <v>14</v>
      </c>
      <c r="E5190" t="s">
        <v>21</v>
      </c>
      <c r="F5190" t="s">
        <v>22</v>
      </c>
      <c r="G5190" t="s">
        <v>3040</v>
      </c>
      <c r="H5190">
        <v>2190.8000000000002</v>
      </c>
      <c r="I5190">
        <v>230</v>
      </c>
      <c r="J5190">
        <v>68.8</v>
      </c>
      <c r="K5190">
        <v>127.171933</v>
      </c>
      <c r="L5190" s="17">
        <f>IF($E5190&lt;&gt;"",VLOOKUP($E5190,GEMWs!$E$14:$L$20,7,FALSE),"")</f>
        <v>37.754918937403332</v>
      </c>
      <c r="M5190" s="17">
        <f>IF($E5190&lt;&gt;"",VLOOKUP($E5190,GEMWs!$E$14:$L$20,8,FALSE),"")</f>
        <v>96.174593288388181</v>
      </c>
      <c r="N5190" s="17">
        <f t="shared" si="362"/>
        <v>68.8</v>
      </c>
      <c r="O5190" s="17">
        <f t="shared" si="363"/>
        <v>127.171933</v>
      </c>
      <c r="P5190" s="17">
        <f t="shared" ref="P5190:P5253" si="368">IF(O5190&gt;0,$H5190/O5190,0)</f>
        <v>17.22707163694681</v>
      </c>
      <c r="Q5190" s="17">
        <f t="shared" ref="Q5190:Q5253" si="369">IF(N5190&gt;0,$H5190/N5190,0)</f>
        <v>31.843023255813957</v>
      </c>
    </row>
    <row r="5191" spans="1:17" x14ac:dyDescent="0.35">
      <c r="A5191" t="s">
        <v>2964</v>
      </c>
      <c r="B5191" t="s">
        <v>127</v>
      </c>
      <c r="D5191" t="s">
        <v>14</v>
      </c>
      <c r="E5191" t="s">
        <v>21</v>
      </c>
      <c r="G5191" t="s">
        <v>3040</v>
      </c>
      <c r="H5191">
        <v>16.2</v>
      </c>
      <c r="J5191">
        <v>0</v>
      </c>
      <c r="K5191">
        <v>0</v>
      </c>
      <c r="L5191" s="17">
        <f>IF($E5191&lt;&gt;"",VLOOKUP($E5191,GEMWs!$E$14:$L$20,7,FALSE),"")</f>
        <v>37.754918937403332</v>
      </c>
      <c r="M5191" s="17">
        <f>IF($E5191&lt;&gt;"",VLOOKUP($E5191,GEMWs!$E$14:$L$20,8,FALSE),"")</f>
        <v>96.174593288388181</v>
      </c>
      <c r="N5191" s="17">
        <f t="shared" ca="1" si="362"/>
        <v>37.754918937403332</v>
      </c>
      <c r="O5191" s="17">
        <f t="shared" ca="1" si="363"/>
        <v>96.174593288388181</v>
      </c>
      <c r="P5191" s="17">
        <f t="shared" ca="1" si="368"/>
        <v>0.16844365487902652</v>
      </c>
      <c r="Q5191" s="17">
        <f t="shared" ca="1" si="369"/>
        <v>0.42908316203404318</v>
      </c>
    </row>
    <row r="5192" spans="1:17" x14ac:dyDescent="0.35">
      <c r="A5192" t="s">
        <v>2964</v>
      </c>
      <c r="B5192" t="s">
        <v>937</v>
      </c>
      <c r="C5192" t="s">
        <v>938</v>
      </c>
      <c r="D5192" t="s">
        <v>14</v>
      </c>
      <c r="E5192" t="s">
        <v>21</v>
      </c>
      <c r="F5192" t="s">
        <v>22</v>
      </c>
      <c r="G5192" t="s">
        <v>3040</v>
      </c>
      <c r="H5192">
        <v>5542.4</v>
      </c>
      <c r="I5192">
        <v>236</v>
      </c>
      <c r="J5192">
        <v>909</v>
      </c>
      <c r="K5192">
        <v>1364</v>
      </c>
      <c r="L5192" s="17">
        <f>IF($E5192&lt;&gt;"",VLOOKUP($E5192,GEMWs!$E$14:$L$20,7,FALSE),"")</f>
        <v>37.754918937403332</v>
      </c>
      <c r="M5192" s="17">
        <f>IF($E5192&lt;&gt;"",VLOOKUP($E5192,GEMWs!$E$14:$L$20,8,FALSE),"")</f>
        <v>96.174593288388181</v>
      </c>
      <c r="N5192" s="17">
        <f t="shared" si="362"/>
        <v>909</v>
      </c>
      <c r="O5192" s="17">
        <f t="shared" si="363"/>
        <v>1364</v>
      </c>
      <c r="P5192" s="17">
        <f t="shared" si="368"/>
        <v>4.0633431085043989</v>
      </c>
      <c r="Q5192" s="17">
        <f t="shared" si="369"/>
        <v>6.0972497249724968</v>
      </c>
    </row>
    <row r="5193" spans="1:17" x14ac:dyDescent="0.35">
      <c r="A5193" t="s">
        <v>2964</v>
      </c>
      <c r="B5193" t="s">
        <v>1258</v>
      </c>
      <c r="D5193" t="s">
        <v>22</v>
      </c>
      <c r="G5193" t="s">
        <v>3040</v>
      </c>
      <c r="H5193">
        <v>422.2</v>
      </c>
      <c r="J5193">
        <v>0</v>
      </c>
      <c r="K5193">
        <v>0</v>
      </c>
      <c r="L5193" s="17" t="str">
        <f>IF($E5193&lt;&gt;"",VLOOKUP($E5193,GEMWs!$E$14:$L$20,7,FALSE),"")</f>
        <v/>
      </c>
      <c r="M5193" s="17" t="str">
        <f>IF($E5193&lt;&gt;"",VLOOKUP($E5193,GEMWs!$E$14:$L$20,8,FALSE),"")</f>
        <v/>
      </c>
      <c r="N5193" s="17">
        <f t="shared" ca="1" si="362"/>
        <v>0</v>
      </c>
      <c r="O5193" s="17">
        <f t="shared" ca="1" si="363"/>
        <v>0</v>
      </c>
      <c r="P5193" s="17">
        <f t="shared" ca="1" si="368"/>
        <v>0</v>
      </c>
      <c r="Q5193" s="17">
        <f t="shared" ca="1" si="369"/>
        <v>0</v>
      </c>
    </row>
    <row r="5194" spans="1:17" x14ac:dyDescent="0.35">
      <c r="A5194" t="s">
        <v>2964</v>
      </c>
      <c r="B5194" t="s">
        <v>2011</v>
      </c>
      <c r="C5194" t="s">
        <v>2012</v>
      </c>
      <c r="D5194" t="s">
        <v>22</v>
      </c>
      <c r="G5194" t="s">
        <v>3040</v>
      </c>
      <c r="H5194">
        <v>827</v>
      </c>
      <c r="J5194">
        <v>0</v>
      </c>
      <c r="K5194">
        <v>0</v>
      </c>
      <c r="L5194" s="17" t="str">
        <f>IF($E5194&lt;&gt;"",VLOOKUP($E5194,GEMWs!$E$14:$L$20,7,FALSE),"")</f>
        <v/>
      </c>
      <c r="M5194" s="17" t="str">
        <f>IF($E5194&lt;&gt;"",VLOOKUP($E5194,GEMWs!$E$14:$L$20,8,FALSE),"")</f>
        <v/>
      </c>
      <c r="N5194" s="17">
        <f t="shared" ca="1" si="362"/>
        <v>0</v>
      </c>
      <c r="O5194" s="17">
        <f t="shared" ca="1" si="363"/>
        <v>0</v>
      </c>
      <c r="P5194" s="17">
        <f t="shared" ca="1" si="368"/>
        <v>0</v>
      </c>
      <c r="Q5194" s="17">
        <f t="shared" ca="1" si="369"/>
        <v>0</v>
      </c>
    </row>
    <row r="5195" spans="1:17" x14ac:dyDescent="0.35">
      <c r="A5195" t="s">
        <v>2964</v>
      </c>
      <c r="B5195" t="s">
        <v>622</v>
      </c>
      <c r="D5195" t="s">
        <v>22</v>
      </c>
      <c r="G5195" t="s">
        <v>3040</v>
      </c>
      <c r="H5195">
        <v>334.3</v>
      </c>
      <c r="J5195">
        <v>0</v>
      </c>
      <c r="K5195">
        <v>0</v>
      </c>
      <c r="L5195" s="17" t="str">
        <f>IF($E5195&lt;&gt;"",VLOOKUP($E5195,GEMWs!$E$14:$L$20,7,FALSE),"")</f>
        <v/>
      </c>
      <c r="M5195" s="17" t="str">
        <f>IF($E5195&lt;&gt;"",VLOOKUP($E5195,GEMWs!$E$14:$L$20,8,FALSE),"")</f>
        <v/>
      </c>
      <c r="N5195" s="17">
        <f t="shared" ca="1" si="362"/>
        <v>0</v>
      </c>
      <c r="O5195" s="17">
        <f t="shared" ca="1" si="363"/>
        <v>0</v>
      </c>
      <c r="P5195" s="17">
        <f t="shared" ca="1" si="368"/>
        <v>0</v>
      </c>
      <c r="Q5195" s="17">
        <f t="shared" ca="1" si="369"/>
        <v>0</v>
      </c>
    </row>
    <row r="5196" spans="1:17" x14ac:dyDescent="0.35">
      <c r="A5196" t="s">
        <v>2964</v>
      </c>
      <c r="B5196" t="s">
        <v>13</v>
      </c>
      <c r="D5196" t="s">
        <v>14</v>
      </c>
      <c r="E5196" t="s">
        <v>15</v>
      </c>
      <c r="G5196" t="s">
        <v>3040</v>
      </c>
      <c r="H5196">
        <v>2539.6</v>
      </c>
      <c r="J5196">
        <v>0</v>
      </c>
      <c r="K5196">
        <v>0</v>
      </c>
      <c r="L5196" s="17">
        <f>IF($E5196&lt;&gt;"",VLOOKUP($E5196,GEMWs!$E$14:$L$20,7,FALSE),"")</f>
        <v>37.892086284381016</v>
      </c>
      <c r="M5196" s="17">
        <f>IF($E5196&lt;&gt;"",VLOOKUP($E5196,GEMWs!$E$14:$L$20,8,FALSE),"")</f>
        <v>96.522753888300599</v>
      </c>
      <c r="N5196" s="17">
        <f t="shared" ca="1" si="362"/>
        <v>37.892086284381016</v>
      </c>
      <c r="O5196" s="17">
        <f t="shared" ca="1" si="363"/>
        <v>96.522753888300599</v>
      </c>
      <c r="P5196" s="17">
        <f t="shared" ca="1" si="368"/>
        <v>26.310894557970354</v>
      </c>
      <c r="Q5196" s="17">
        <f t="shared" ca="1" si="369"/>
        <v>67.021910088038993</v>
      </c>
    </row>
    <row r="5197" spans="1:17" x14ac:dyDescent="0.35">
      <c r="A5197" t="s">
        <v>2964</v>
      </c>
      <c r="B5197" t="s">
        <v>1259</v>
      </c>
      <c r="D5197" t="s">
        <v>22</v>
      </c>
      <c r="G5197" t="s">
        <v>3040</v>
      </c>
      <c r="H5197">
        <v>679.5</v>
      </c>
      <c r="J5197">
        <v>0</v>
      </c>
      <c r="K5197">
        <v>0</v>
      </c>
      <c r="L5197" s="17" t="str">
        <f>IF($E5197&lt;&gt;"",VLOOKUP($E5197,GEMWs!$E$14:$L$20,7,FALSE),"")</f>
        <v/>
      </c>
      <c r="M5197" s="17" t="str">
        <f>IF($E5197&lt;&gt;"",VLOOKUP($E5197,GEMWs!$E$14:$L$20,8,FALSE),"")</f>
        <v/>
      </c>
      <c r="N5197" s="17">
        <f t="shared" ca="1" si="362"/>
        <v>0</v>
      </c>
      <c r="O5197" s="17">
        <f t="shared" ca="1" si="363"/>
        <v>0</v>
      </c>
      <c r="P5197" s="17">
        <f t="shared" ca="1" si="368"/>
        <v>0</v>
      </c>
      <c r="Q5197" s="17">
        <f t="shared" ca="1" si="369"/>
        <v>0</v>
      </c>
    </row>
    <row r="5198" spans="1:17" x14ac:dyDescent="0.35">
      <c r="A5198" t="s">
        <v>2964</v>
      </c>
      <c r="B5198" t="s">
        <v>332</v>
      </c>
      <c r="D5198" t="s">
        <v>14</v>
      </c>
      <c r="E5198" t="s">
        <v>21</v>
      </c>
      <c r="G5198" t="s">
        <v>3040</v>
      </c>
      <c r="H5198">
        <v>397.8</v>
      </c>
      <c r="J5198">
        <v>0</v>
      </c>
      <c r="K5198">
        <v>0</v>
      </c>
      <c r="L5198" s="17">
        <f>IF($E5198&lt;&gt;"",VLOOKUP($E5198,GEMWs!$E$14:$L$20,7,FALSE),"")</f>
        <v>37.754918937403332</v>
      </c>
      <c r="M5198" s="17">
        <f>IF($E5198&lt;&gt;"",VLOOKUP($E5198,GEMWs!$E$14:$L$20,8,FALSE),"")</f>
        <v>96.174593288388181</v>
      </c>
      <c r="N5198" s="17">
        <f t="shared" ca="1" si="362"/>
        <v>37.754918937403332</v>
      </c>
      <c r="O5198" s="17">
        <f t="shared" ca="1" si="363"/>
        <v>96.174593288388181</v>
      </c>
      <c r="P5198" s="17">
        <f t="shared" ca="1" si="368"/>
        <v>4.1362275253627629</v>
      </c>
      <c r="Q5198" s="17">
        <f t="shared" ca="1" si="369"/>
        <v>10.536375423280395</v>
      </c>
    </row>
    <row r="5199" spans="1:17" x14ac:dyDescent="0.35">
      <c r="A5199" t="s">
        <v>2964</v>
      </c>
      <c r="B5199" t="s">
        <v>462</v>
      </c>
      <c r="D5199" t="s">
        <v>14</v>
      </c>
      <c r="E5199" t="s">
        <v>21</v>
      </c>
      <c r="G5199" t="s">
        <v>3040</v>
      </c>
      <c r="H5199">
        <v>948.9</v>
      </c>
      <c r="J5199">
        <v>0</v>
      </c>
      <c r="K5199">
        <v>0</v>
      </c>
      <c r="L5199" s="17">
        <f>IF($E5199&lt;&gt;"",VLOOKUP($E5199,GEMWs!$E$14:$L$20,7,FALSE),"")</f>
        <v>37.754918937403332</v>
      </c>
      <c r="M5199" s="17">
        <f>IF($E5199&lt;&gt;"",VLOOKUP($E5199,GEMWs!$E$14:$L$20,8,FALSE),"")</f>
        <v>96.174593288388181</v>
      </c>
      <c r="N5199" s="17">
        <f t="shared" ca="1" si="362"/>
        <v>37.754918937403332</v>
      </c>
      <c r="O5199" s="17">
        <f t="shared" ca="1" si="363"/>
        <v>96.174593288388181</v>
      </c>
      <c r="P5199" s="17">
        <f t="shared" ca="1" si="368"/>
        <v>9.8664311181918691</v>
      </c>
      <c r="Q5199" s="17">
        <f t="shared" ca="1" si="369"/>
        <v>25.133148916919975</v>
      </c>
    </row>
    <row r="5200" spans="1:17" x14ac:dyDescent="0.35">
      <c r="A5200" t="s">
        <v>2964</v>
      </c>
      <c r="B5200" t="s">
        <v>1193</v>
      </c>
      <c r="D5200" t="s">
        <v>22</v>
      </c>
      <c r="G5200" t="s">
        <v>3040</v>
      </c>
      <c r="H5200">
        <v>6430.5</v>
      </c>
      <c r="J5200">
        <v>0</v>
      </c>
      <c r="K5200">
        <v>0</v>
      </c>
      <c r="L5200" s="17" t="str">
        <f>IF($E5200&lt;&gt;"",VLOOKUP($E5200,GEMWs!$E$14:$L$20,7,FALSE),"")</f>
        <v/>
      </c>
      <c r="M5200" s="17" t="str">
        <f>IF($E5200&lt;&gt;"",VLOOKUP($E5200,GEMWs!$E$14:$L$20,8,FALSE),"")</f>
        <v/>
      </c>
      <c r="N5200" s="17">
        <f t="shared" ca="1" si="362"/>
        <v>0</v>
      </c>
      <c r="O5200" s="17">
        <f t="shared" ca="1" si="363"/>
        <v>0</v>
      </c>
      <c r="P5200" s="17">
        <f t="shared" ca="1" si="368"/>
        <v>0</v>
      </c>
      <c r="Q5200" s="17">
        <f t="shared" ca="1" si="369"/>
        <v>0</v>
      </c>
    </row>
    <row r="5201" spans="1:17" x14ac:dyDescent="0.35">
      <c r="A5201" t="s">
        <v>2964</v>
      </c>
      <c r="B5201" t="s">
        <v>1260</v>
      </c>
      <c r="D5201" t="s">
        <v>22</v>
      </c>
      <c r="G5201" t="s">
        <v>3040</v>
      </c>
      <c r="H5201">
        <v>23510.6</v>
      </c>
      <c r="J5201">
        <v>0</v>
      </c>
      <c r="K5201">
        <v>0</v>
      </c>
      <c r="L5201" s="17" t="str">
        <f>IF($E5201&lt;&gt;"",VLOOKUP($E5201,GEMWs!$E$14:$L$20,7,FALSE),"")</f>
        <v/>
      </c>
      <c r="M5201" s="17" t="str">
        <f>IF($E5201&lt;&gt;"",VLOOKUP($E5201,GEMWs!$E$14:$L$20,8,FALSE),"")</f>
        <v/>
      </c>
      <c r="N5201" s="17">
        <f t="shared" ca="1" si="362"/>
        <v>0</v>
      </c>
      <c r="O5201" s="17">
        <f t="shared" ca="1" si="363"/>
        <v>0</v>
      </c>
      <c r="P5201" s="17">
        <f t="shared" ca="1" si="368"/>
        <v>0</v>
      </c>
      <c r="Q5201" s="17">
        <f t="shared" ca="1" si="369"/>
        <v>0</v>
      </c>
    </row>
    <row r="5202" spans="1:17" x14ac:dyDescent="0.35">
      <c r="A5202" t="s">
        <v>2964</v>
      </c>
      <c r="B5202" t="s">
        <v>2996</v>
      </c>
      <c r="C5202" t="s">
        <v>565</v>
      </c>
      <c r="D5202" t="s">
        <v>14</v>
      </c>
      <c r="E5202" t="s">
        <v>21</v>
      </c>
      <c r="F5202" t="s">
        <v>14</v>
      </c>
      <c r="G5202" t="s">
        <v>3040</v>
      </c>
      <c r="H5202">
        <v>0.7</v>
      </c>
      <c r="I5202">
        <v>454</v>
      </c>
      <c r="J5202">
        <v>7</v>
      </c>
      <c r="K5202">
        <v>312.73</v>
      </c>
      <c r="L5202" s="17">
        <f>IF($E5202&lt;&gt;"",VLOOKUP($E5202,GEMWs!$E$14:$L$20,7,FALSE),"")</f>
        <v>37.754918937403332</v>
      </c>
      <c r="M5202" s="17">
        <f>IF($E5202&lt;&gt;"",VLOOKUP($E5202,GEMWs!$E$14:$L$20,8,FALSE),"")</f>
        <v>96.174593288388181</v>
      </c>
      <c r="N5202" s="17">
        <f t="shared" si="362"/>
        <v>7</v>
      </c>
      <c r="O5202" s="17">
        <f t="shared" si="363"/>
        <v>312.73</v>
      </c>
      <c r="P5202" s="17">
        <f t="shared" si="368"/>
        <v>2.2383525725066349E-3</v>
      </c>
      <c r="Q5202" s="17">
        <f t="shared" si="369"/>
        <v>9.9999999999999992E-2</v>
      </c>
    </row>
    <row r="5203" spans="1:17" x14ac:dyDescent="0.35">
      <c r="A5203" t="s">
        <v>2964</v>
      </c>
      <c r="B5203" t="s">
        <v>958</v>
      </c>
      <c r="D5203" t="s">
        <v>14</v>
      </c>
      <c r="E5203" t="s">
        <v>21</v>
      </c>
      <c r="G5203" t="s">
        <v>3040</v>
      </c>
      <c r="H5203">
        <v>865.2</v>
      </c>
      <c r="J5203">
        <v>0</v>
      </c>
      <c r="K5203">
        <v>0</v>
      </c>
      <c r="L5203" s="17">
        <f>IF($E5203&lt;&gt;"",VLOOKUP($E5203,GEMWs!$E$14:$L$20,7,FALSE),"")</f>
        <v>37.754918937403332</v>
      </c>
      <c r="M5203" s="17">
        <f>IF($E5203&lt;&gt;"",VLOOKUP($E5203,GEMWs!$E$14:$L$20,8,FALSE),"")</f>
        <v>96.174593288388181</v>
      </c>
      <c r="N5203" s="17">
        <f t="shared" ref="N5203:N5266" ca="1" si="370">IF($I5203&lt;&gt;"",J5203,IF(AND($D5203="Y",$M$6=236),L5203,0))</f>
        <v>37.754918937403332</v>
      </c>
      <c r="O5203" s="17">
        <f t="shared" ref="O5203:O5266" ca="1" si="371">IF($I5203&lt;&gt;"",K5203,IF(AND($D5203="Y",$M$6=236),M5203,0))</f>
        <v>96.174593288388181</v>
      </c>
      <c r="P5203" s="17">
        <f t="shared" ca="1" si="368"/>
        <v>8.9961389013168986</v>
      </c>
      <c r="Q5203" s="17">
        <f t="shared" ca="1" si="369"/>
        <v>22.916219246410751</v>
      </c>
    </row>
    <row r="5204" spans="1:17" x14ac:dyDescent="0.35">
      <c r="A5204" t="s">
        <v>2964</v>
      </c>
      <c r="B5204" t="s">
        <v>335</v>
      </c>
      <c r="D5204" t="s">
        <v>22</v>
      </c>
      <c r="G5204" t="s">
        <v>3040</v>
      </c>
      <c r="H5204">
        <v>6.3</v>
      </c>
      <c r="J5204">
        <v>0</v>
      </c>
      <c r="K5204">
        <v>0</v>
      </c>
      <c r="L5204" s="17" t="str">
        <f>IF($E5204&lt;&gt;"",VLOOKUP($E5204,GEMWs!$E$14:$L$20,7,FALSE),"")</f>
        <v/>
      </c>
      <c r="M5204" s="17" t="str">
        <f>IF($E5204&lt;&gt;"",VLOOKUP($E5204,GEMWs!$E$14:$L$20,8,FALSE),"")</f>
        <v/>
      </c>
      <c r="N5204" s="17">
        <f t="shared" ca="1" si="370"/>
        <v>0</v>
      </c>
      <c r="O5204" s="17">
        <f t="shared" ca="1" si="371"/>
        <v>0</v>
      </c>
      <c r="P5204" s="17">
        <f t="shared" ca="1" si="368"/>
        <v>0</v>
      </c>
      <c r="Q5204" s="17">
        <f t="shared" ca="1" si="369"/>
        <v>0</v>
      </c>
    </row>
    <row r="5205" spans="1:17" x14ac:dyDescent="0.35">
      <c r="A5205" t="s">
        <v>2964</v>
      </c>
      <c r="B5205" t="s">
        <v>2013</v>
      </c>
      <c r="C5205" t="s">
        <v>2014</v>
      </c>
      <c r="D5205" t="s">
        <v>22</v>
      </c>
      <c r="G5205" t="s">
        <v>3040</v>
      </c>
      <c r="H5205">
        <v>522.5</v>
      </c>
      <c r="J5205">
        <v>0</v>
      </c>
      <c r="K5205">
        <v>0</v>
      </c>
      <c r="L5205" s="17" t="str">
        <f>IF($E5205&lt;&gt;"",VLOOKUP($E5205,GEMWs!$E$14:$L$20,7,FALSE),"")</f>
        <v/>
      </c>
      <c r="M5205" s="17" t="str">
        <f>IF($E5205&lt;&gt;"",VLOOKUP($E5205,GEMWs!$E$14:$L$20,8,FALSE),"")</f>
        <v/>
      </c>
      <c r="N5205" s="17">
        <f t="shared" ca="1" si="370"/>
        <v>0</v>
      </c>
      <c r="O5205" s="17">
        <f t="shared" ca="1" si="371"/>
        <v>0</v>
      </c>
      <c r="P5205" s="17">
        <f t="shared" ca="1" si="368"/>
        <v>0</v>
      </c>
      <c r="Q5205" s="17">
        <f t="shared" ca="1" si="369"/>
        <v>0</v>
      </c>
    </row>
    <row r="5206" spans="1:17" x14ac:dyDescent="0.35">
      <c r="A5206" t="s">
        <v>2964</v>
      </c>
      <c r="B5206" t="s">
        <v>1600</v>
      </c>
      <c r="D5206" t="s">
        <v>22</v>
      </c>
      <c r="G5206" t="s">
        <v>3040</v>
      </c>
      <c r="H5206">
        <v>0.2</v>
      </c>
      <c r="J5206">
        <v>0</v>
      </c>
      <c r="K5206">
        <v>0</v>
      </c>
      <c r="L5206" s="17" t="str">
        <f>IF($E5206&lt;&gt;"",VLOOKUP($E5206,GEMWs!$E$14:$L$20,7,FALSE),"")</f>
        <v/>
      </c>
      <c r="M5206" s="17" t="str">
        <f>IF($E5206&lt;&gt;"",VLOOKUP($E5206,GEMWs!$E$14:$L$20,8,FALSE),"")</f>
        <v/>
      </c>
      <c r="N5206" s="17">
        <f t="shared" ca="1" si="370"/>
        <v>0</v>
      </c>
      <c r="O5206" s="17">
        <f t="shared" ca="1" si="371"/>
        <v>0</v>
      </c>
      <c r="P5206" s="17">
        <f t="shared" ca="1" si="368"/>
        <v>0</v>
      </c>
      <c r="Q5206" s="17">
        <f t="shared" ca="1" si="369"/>
        <v>0</v>
      </c>
    </row>
    <row r="5207" spans="1:17" x14ac:dyDescent="0.35">
      <c r="A5207" t="s">
        <v>2964</v>
      </c>
      <c r="B5207" t="s">
        <v>358</v>
      </c>
      <c r="D5207" t="s">
        <v>14</v>
      </c>
      <c r="E5207" t="s">
        <v>21</v>
      </c>
      <c r="G5207" t="s">
        <v>3040</v>
      </c>
      <c r="H5207">
        <v>1046</v>
      </c>
      <c r="J5207">
        <v>0</v>
      </c>
      <c r="K5207">
        <v>0</v>
      </c>
      <c r="L5207" s="17">
        <f>IF($E5207&lt;&gt;"",VLOOKUP($E5207,GEMWs!$E$14:$L$20,7,FALSE),"")</f>
        <v>37.754918937403332</v>
      </c>
      <c r="M5207" s="17">
        <f>IF($E5207&lt;&gt;"",VLOOKUP($E5207,GEMWs!$E$14:$L$20,8,FALSE),"")</f>
        <v>96.174593288388181</v>
      </c>
      <c r="N5207" s="17">
        <f t="shared" ca="1" si="370"/>
        <v>37.754918937403332</v>
      </c>
      <c r="O5207" s="17">
        <f t="shared" ca="1" si="371"/>
        <v>96.174593288388181</v>
      </c>
      <c r="P5207" s="17">
        <f t="shared" ca="1" si="368"/>
        <v>10.876053271818627</v>
      </c>
      <c r="Q5207" s="17">
        <f t="shared" ca="1" si="369"/>
        <v>27.704999227630196</v>
      </c>
    </row>
    <row r="5208" spans="1:17" x14ac:dyDescent="0.35">
      <c r="A5208" t="s">
        <v>2964</v>
      </c>
      <c r="B5208" t="s">
        <v>122</v>
      </c>
      <c r="D5208" t="s">
        <v>14</v>
      </c>
      <c r="E5208" t="s">
        <v>21</v>
      </c>
      <c r="G5208" t="s">
        <v>3040</v>
      </c>
      <c r="H5208">
        <v>74.900000000000006</v>
      </c>
      <c r="J5208">
        <v>0</v>
      </c>
      <c r="K5208">
        <v>0</v>
      </c>
      <c r="L5208" s="17">
        <f>IF($E5208&lt;&gt;"",VLOOKUP($E5208,GEMWs!$E$14:$L$20,7,FALSE),"")</f>
        <v>37.754918937403332</v>
      </c>
      <c r="M5208" s="17">
        <f>IF($E5208&lt;&gt;"",VLOOKUP($E5208,GEMWs!$E$14:$L$20,8,FALSE),"")</f>
        <v>96.174593288388181</v>
      </c>
      <c r="N5208" s="17">
        <f t="shared" ca="1" si="370"/>
        <v>37.754918937403332</v>
      </c>
      <c r="O5208" s="17">
        <f t="shared" ca="1" si="371"/>
        <v>96.174593288388181</v>
      </c>
      <c r="P5208" s="17">
        <f t="shared" ca="1" si="368"/>
        <v>0.77879195990364747</v>
      </c>
      <c r="Q5208" s="17">
        <f t="shared" ca="1" si="369"/>
        <v>1.9838474590339406</v>
      </c>
    </row>
    <row r="5209" spans="1:17" x14ac:dyDescent="0.35">
      <c r="A5209" t="s">
        <v>2964</v>
      </c>
      <c r="B5209" t="s">
        <v>2983</v>
      </c>
      <c r="D5209" t="s">
        <v>14</v>
      </c>
      <c r="E5209" t="s">
        <v>21</v>
      </c>
      <c r="G5209" t="s">
        <v>3040</v>
      </c>
      <c r="H5209">
        <v>158.30000000000001</v>
      </c>
      <c r="J5209">
        <v>0</v>
      </c>
      <c r="K5209">
        <v>0</v>
      </c>
      <c r="L5209" s="17">
        <f>IF($E5209&lt;&gt;"",VLOOKUP($E5209,GEMWs!$E$14:$L$20,7,FALSE),"")</f>
        <v>37.754918937403332</v>
      </c>
      <c r="M5209" s="17">
        <f>IF($E5209&lt;&gt;"",VLOOKUP($E5209,GEMWs!$E$14:$L$20,8,FALSE),"")</f>
        <v>96.174593288388181</v>
      </c>
      <c r="N5209" s="17">
        <f t="shared" ca="1" si="370"/>
        <v>37.754918937403332</v>
      </c>
      <c r="O5209" s="17">
        <f t="shared" ca="1" si="371"/>
        <v>96.174593288388181</v>
      </c>
      <c r="P5209" s="17">
        <f t="shared" ca="1" si="368"/>
        <v>1.6459648498364137</v>
      </c>
      <c r="Q5209" s="17">
        <f t="shared" ca="1" si="369"/>
        <v>4.192831145061052</v>
      </c>
    </row>
    <row r="5210" spans="1:17" x14ac:dyDescent="0.35">
      <c r="A5210" t="s">
        <v>2964</v>
      </c>
      <c r="B5210" t="s">
        <v>2984</v>
      </c>
      <c r="D5210" t="s">
        <v>14</v>
      </c>
      <c r="E5210" t="s">
        <v>21</v>
      </c>
      <c r="G5210" t="s">
        <v>3040</v>
      </c>
      <c r="H5210">
        <v>66.5</v>
      </c>
      <c r="J5210">
        <v>0</v>
      </c>
      <c r="K5210">
        <v>0</v>
      </c>
      <c r="L5210" s="17">
        <f>IF($E5210&lt;&gt;"",VLOOKUP($E5210,GEMWs!$E$14:$L$20,7,FALSE),"")</f>
        <v>37.754918937403332</v>
      </c>
      <c r="M5210" s="17">
        <f>IF($E5210&lt;&gt;"",VLOOKUP($E5210,GEMWs!$E$14:$L$20,8,FALSE),"")</f>
        <v>96.174593288388181</v>
      </c>
      <c r="N5210" s="17">
        <f t="shared" ca="1" si="370"/>
        <v>37.754918937403332</v>
      </c>
      <c r="O5210" s="17">
        <f t="shared" ca="1" si="371"/>
        <v>96.174593288388181</v>
      </c>
      <c r="P5210" s="17">
        <f t="shared" ca="1" si="368"/>
        <v>0.69145080552192995</v>
      </c>
      <c r="Q5210" s="17">
        <f t="shared" ca="1" si="369"/>
        <v>1.7613598935348069</v>
      </c>
    </row>
    <row r="5211" spans="1:17" x14ac:dyDescent="0.35">
      <c r="A5211" t="s">
        <v>2964</v>
      </c>
      <c r="B5211" t="s">
        <v>2010</v>
      </c>
      <c r="D5211" t="s">
        <v>14</v>
      </c>
      <c r="E5211" t="s">
        <v>1445</v>
      </c>
      <c r="G5211" t="s">
        <v>3040</v>
      </c>
      <c r="H5211">
        <v>41.3</v>
      </c>
      <c r="J5211">
        <v>0</v>
      </c>
      <c r="K5211">
        <v>0</v>
      </c>
      <c r="L5211" s="17">
        <f>IF($E5211&lt;&gt;"",VLOOKUP($E5211,GEMWs!$E$14:$L$20,7,FALSE),"")</f>
        <v>37.892086284381016</v>
      </c>
      <c r="M5211" s="17">
        <f>IF($E5211&lt;&gt;"",VLOOKUP($E5211,GEMWs!$E$14:$L$20,8,FALSE),"")</f>
        <v>96.522753888300599</v>
      </c>
      <c r="N5211" s="17">
        <f t="shared" ca="1" si="370"/>
        <v>37.892086284381016</v>
      </c>
      <c r="O5211" s="17">
        <f t="shared" ca="1" si="371"/>
        <v>96.522753888300599</v>
      </c>
      <c r="P5211" s="17">
        <f t="shared" ca="1" si="368"/>
        <v>0.42787838448738996</v>
      </c>
      <c r="Q5211" s="17">
        <f t="shared" ca="1" si="369"/>
        <v>1.0899373470767091</v>
      </c>
    </row>
    <row r="5212" spans="1:17" x14ac:dyDescent="0.35">
      <c r="A5212" t="s">
        <v>2964</v>
      </c>
      <c r="B5212" t="s">
        <v>3006</v>
      </c>
      <c r="D5212" t="s">
        <v>14</v>
      </c>
      <c r="E5212" t="s">
        <v>21</v>
      </c>
      <c r="G5212" t="s">
        <v>3040</v>
      </c>
      <c r="H5212">
        <v>1061</v>
      </c>
      <c r="J5212">
        <v>0</v>
      </c>
      <c r="K5212">
        <v>0</v>
      </c>
      <c r="L5212" s="17">
        <f>IF($E5212&lt;&gt;"",VLOOKUP($E5212,GEMWs!$E$14:$L$20,7,FALSE),"")</f>
        <v>37.754918937403332</v>
      </c>
      <c r="M5212" s="17">
        <f>IF($E5212&lt;&gt;"",VLOOKUP($E5212,GEMWs!$E$14:$L$20,8,FALSE),"")</f>
        <v>96.174593288388181</v>
      </c>
      <c r="N5212" s="17">
        <f t="shared" ca="1" si="370"/>
        <v>37.754918937403332</v>
      </c>
      <c r="O5212" s="17">
        <f t="shared" ca="1" si="371"/>
        <v>96.174593288388181</v>
      </c>
      <c r="P5212" s="17">
        <f t="shared" ca="1" si="368"/>
        <v>11.032019618928837</v>
      </c>
      <c r="Q5212" s="17">
        <f t="shared" ca="1" si="369"/>
        <v>28.102298451735791</v>
      </c>
    </row>
    <row r="5213" spans="1:17" x14ac:dyDescent="0.35">
      <c r="A5213" t="s">
        <v>2964</v>
      </c>
      <c r="B5213" t="s">
        <v>718</v>
      </c>
      <c r="D5213" t="s">
        <v>14</v>
      </c>
      <c r="E5213" t="s">
        <v>21</v>
      </c>
      <c r="G5213" t="s">
        <v>3040</v>
      </c>
      <c r="H5213">
        <v>1836.8</v>
      </c>
      <c r="J5213">
        <v>0</v>
      </c>
      <c r="K5213">
        <v>0</v>
      </c>
      <c r="L5213" s="17">
        <f>IF($E5213&lt;&gt;"",VLOOKUP($E5213,GEMWs!$E$14:$L$20,7,FALSE),"")</f>
        <v>37.754918937403332</v>
      </c>
      <c r="M5213" s="17">
        <f>IF($E5213&lt;&gt;"",VLOOKUP($E5213,GEMWs!$E$14:$L$20,8,FALSE),"")</f>
        <v>96.174593288388181</v>
      </c>
      <c r="N5213" s="17">
        <f t="shared" ca="1" si="370"/>
        <v>37.754918937403332</v>
      </c>
      <c r="O5213" s="17">
        <f t="shared" ca="1" si="371"/>
        <v>96.174593288388181</v>
      </c>
      <c r="P5213" s="17">
        <f t="shared" ca="1" si="368"/>
        <v>19.098599091468884</v>
      </c>
      <c r="Q5213" s="17">
        <f t="shared" ca="1" si="369"/>
        <v>48.650614322477196</v>
      </c>
    </row>
    <row r="5214" spans="1:17" x14ac:dyDescent="0.35">
      <c r="A5214" t="s">
        <v>2964</v>
      </c>
      <c r="B5214" t="s">
        <v>1999</v>
      </c>
      <c r="D5214" t="s">
        <v>14</v>
      </c>
      <c r="E5214" t="s">
        <v>21</v>
      </c>
      <c r="G5214" t="s">
        <v>3040</v>
      </c>
      <c r="H5214">
        <v>303</v>
      </c>
      <c r="J5214">
        <v>0</v>
      </c>
      <c r="K5214">
        <v>0</v>
      </c>
      <c r="L5214" s="17">
        <f>IF($E5214&lt;&gt;"",VLOOKUP($E5214,GEMWs!$E$14:$L$20,7,FALSE),"")</f>
        <v>37.754918937403332</v>
      </c>
      <c r="M5214" s="17">
        <f>IF($E5214&lt;&gt;"",VLOOKUP($E5214,GEMWs!$E$14:$L$20,8,FALSE),"")</f>
        <v>96.174593288388181</v>
      </c>
      <c r="N5214" s="17">
        <f t="shared" ca="1" si="370"/>
        <v>37.754918937403332</v>
      </c>
      <c r="O5214" s="17">
        <f t="shared" ca="1" si="371"/>
        <v>96.174593288388181</v>
      </c>
      <c r="P5214" s="17">
        <f t="shared" ca="1" si="368"/>
        <v>3.1505202116262367</v>
      </c>
      <c r="Q5214" s="17">
        <f t="shared" ca="1" si="369"/>
        <v>8.0254443269330302</v>
      </c>
    </row>
    <row r="5215" spans="1:17" x14ac:dyDescent="0.35">
      <c r="A5215" t="s">
        <v>2964</v>
      </c>
      <c r="B5215" t="s">
        <v>1954</v>
      </c>
      <c r="D5215" t="s">
        <v>22</v>
      </c>
      <c r="G5215" t="s">
        <v>3040</v>
      </c>
      <c r="H5215">
        <v>3117.6</v>
      </c>
      <c r="J5215">
        <v>0</v>
      </c>
      <c r="K5215">
        <v>0</v>
      </c>
      <c r="L5215" s="17" t="str">
        <f>IF($E5215&lt;&gt;"",VLOOKUP($E5215,GEMWs!$E$14:$L$20,7,FALSE),"")</f>
        <v/>
      </c>
      <c r="M5215" s="17" t="str">
        <f>IF($E5215&lt;&gt;"",VLOOKUP($E5215,GEMWs!$E$14:$L$20,8,FALSE),"")</f>
        <v/>
      </c>
      <c r="N5215" s="17">
        <f t="shared" ca="1" si="370"/>
        <v>0</v>
      </c>
      <c r="O5215" s="17">
        <f t="shared" ca="1" si="371"/>
        <v>0</v>
      </c>
      <c r="P5215" s="17">
        <f t="shared" ca="1" si="368"/>
        <v>0</v>
      </c>
      <c r="Q5215" s="17">
        <f t="shared" ca="1" si="369"/>
        <v>0</v>
      </c>
    </row>
    <row r="5216" spans="1:17" x14ac:dyDescent="0.35">
      <c r="A5216" t="s">
        <v>2964</v>
      </c>
      <c r="B5216" t="s">
        <v>1955</v>
      </c>
      <c r="D5216" t="s">
        <v>22</v>
      </c>
      <c r="G5216" t="s">
        <v>3040</v>
      </c>
      <c r="H5216">
        <v>315</v>
      </c>
      <c r="J5216">
        <v>0</v>
      </c>
      <c r="K5216">
        <v>0</v>
      </c>
      <c r="L5216" s="17" t="str">
        <f>IF($E5216&lt;&gt;"",VLOOKUP($E5216,GEMWs!$E$14:$L$20,7,FALSE),"")</f>
        <v/>
      </c>
      <c r="M5216" s="17" t="str">
        <f>IF($E5216&lt;&gt;"",VLOOKUP($E5216,GEMWs!$E$14:$L$20,8,FALSE),"")</f>
        <v/>
      </c>
      <c r="N5216" s="17">
        <f t="shared" ca="1" si="370"/>
        <v>0</v>
      </c>
      <c r="O5216" s="17">
        <f t="shared" ca="1" si="371"/>
        <v>0</v>
      </c>
      <c r="P5216" s="17">
        <f t="shared" ca="1" si="368"/>
        <v>0</v>
      </c>
      <c r="Q5216" s="17">
        <f t="shared" ca="1" si="369"/>
        <v>0</v>
      </c>
    </row>
    <row r="5217" spans="1:17" x14ac:dyDescent="0.35">
      <c r="A5217" t="s">
        <v>2964</v>
      </c>
      <c r="B5217" t="s">
        <v>176</v>
      </c>
      <c r="C5217" t="s">
        <v>177</v>
      </c>
      <c r="D5217" t="s">
        <v>14</v>
      </c>
      <c r="E5217" t="s">
        <v>21</v>
      </c>
      <c r="F5217" t="s">
        <v>22</v>
      </c>
      <c r="G5217" t="s">
        <v>3040</v>
      </c>
      <c r="H5217">
        <v>15.2</v>
      </c>
      <c r="I5217">
        <v>255</v>
      </c>
      <c r="J5217">
        <v>13640</v>
      </c>
      <c r="K5217">
        <v>27270</v>
      </c>
      <c r="L5217" s="17">
        <f>IF($E5217&lt;&gt;"",VLOOKUP($E5217,GEMWs!$E$14:$L$20,7,FALSE),"")</f>
        <v>37.754918937403332</v>
      </c>
      <c r="M5217" s="17">
        <f>IF($E5217&lt;&gt;"",VLOOKUP($E5217,GEMWs!$E$14:$L$20,8,FALSE),"")</f>
        <v>96.174593288388181</v>
      </c>
      <c r="N5217" s="17">
        <f t="shared" si="370"/>
        <v>13640</v>
      </c>
      <c r="O5217" s="17">
        <f t="shared" si="371"/>
        <v>27270</v>
      </c>
      <c r="P5217" s="17">
        <f t="shared" si="368"/>
        <v>5.5738907224055733E-4</v>
      </c>
      <c r="Q5217" s="17">
        <f t="shared" si="369"/>
        <v>1.1143695014662757E-3</v>
      </c>
    </row>
    <row r="5218" spans="1:17" x14ac:dyDescent="0.35">
      <c r="A5218" t="s">
        <v>2964</v>
      </c>
      <c r="B5218" t="s">
        <v>47</v>
      </c>
      <c r="C5218" t="s">
        <v>48</v>
      </c>
      <c r="D5218" t="s">
        <v>14</v>
      </c>
      <c r="E5218" t="s">
        <v>21</v>
      </c>
      <c r="F5218" t="s">
        <v>14</v>
      </c>
      <c r="G5218" t="s">
        <v>3040</v>
      </c>
      <c r="H5218">
        <v>1443.2</v>
      </c>
      <c r="I5218">
        <v>256</v>
      </c>
      <c r="J5218">
        <v>11.292441</v>
      </c>
      <c r="K5218">
        <v>1000</v>
      </c>
      <c r="L5218" s="17">
        <f>IF($E5218&lt;&gt;"",VLOOKUP($E5218,GEMWs!$E$14:$L$20,7,FALSE),"")</f>
        <v>37.754918937403332</v>
      </c>
      <c r="M5218" s="17">
        <f>IF($E5218&lt;&gt;"",VLOOKUP($E5218,GEMWs!$E$14:$L$20,8,FALSE),"")</f>
        <v>96.174593288388181</v>
      </c>
      <c r="N5218" s="17">
        <f t="shared" si="370"/>
        <v>11.292441</v>
      </c>
      <c r="O5218" s="17">
        <f t="shared" si="371"/>
        <v>1000</v>
      </c>
      <c r="P5218" s="17">
        <f t="shared" si="368"/>
        <v>1.4432</v>
      </c>
      <c r="Q5218" s="17">
        <f t="shared" si="369"/>
        <v>127.80230598503903</v>
      </c>
    </row>
    <row r="5219" spans="1:17" x14ac:dyDescent="0.35">
      <c r="A5219" t="s">
        <v>2964</v>
      </c>
      <c r="B5219" t="s">
        <v>3000</v>
      </c>
      <c r="D5219" t="s">
        <v>14</v>
      </c>
      <c r="E5219" t="s">
        <v>21</v>
      </c>
      <c r="G5219" t="s">
        <v>3040</v>
      </c>
      <c r="H5219">
        <v>0.4</v>
      </c>
      <c r="J5219">
        <v>0</v>
      </c>
      <c r="K5219">
        <v>0</v>
      </c>
      <c r="L5219" s="17">
        <f>IF($E5219&lt;&gt;"",VLOOKUP($E5219,GEMWs!$E$14:$L$20,7,FALSE),"")</f>
        <v>37.754918937403332</v>
      </c>
      <c r="M5219" s="17">
        <f>IF($E5219&lt;&gt;"",VLOOKUP($E5219,GEMWs!$E$14:$L$20,8,FALSE),"")</f>
        <v>96.174593288388181</v>
      </c>
      <c r="N5219" s="17">
        <f t="shared" ca="1" si="370"/>
        <v>37.754918937403332</v>
      </c>
      <c r="O5219" s="17">
        <f t="shared" ca="1" si="371"/>
        <v>96.174593288388181</v>
      </c>
      <c r="P5219" s="17">
        <f t="shared" ca="1" si="368"/>
        <v>4.159102589605594E-3</v>
      </c>
      <c r="Q5219" s="17">
        <f t="shared" ca="1" si="369"/>
        <v>1.0594645976149215E-2</v>
      </c>
    </row>
    <row r="5220" spans="1:17" x14ac:dyDescent="0.35">
      <c r="A5220" t="s">
        <v>2964</v>
      </c>
      <c r="B5220" t="s">
        <v>1239</v>
      </c>
      <c r="C5220" t="s">
        <v>1240</v>
      </c>
      <c r="D5220" t="s">
        <v>14</v>
      </c>
      <c r="E5220" t="s">
        <v>21</v>
      </c>
      <c r="F5220" t="s">
        <v>22</v>
      </c>
      <c r="G5220" t="s">
        <v>3040</v>
      </c>
      <c r="H5220">
        <v>224059.9</v>
      </c>
      <c r="I5220">
        <v>257</v>
      </c>
      <c r="J5220">
        <v>20</v>
      </c>
      <c r="K5220">
        <v>22</v>
      </c>
      <c r="L5220" s="17">
        <f>IF($E5220&lt;&gt;"",VLOOKUP($E5220,GEMWs!$E$14:$L$20,7,FALSE),"")</f>
        <v>37.754918937403332</v>
      </c>
      <c r="M5220" s="17">
        <f>IF($E5220&lt;&gt;"",VLOOKUP($E5220,GEMWs!$E$14:$L$20,8,FALSE),"")</f>
        <v>96.174593288388181</v>
      </c>
      <c r="N5220" s="17">
        <f t="shared" si="370"/>
        <v>20</v>
      </c>
      <c r="O5220" s="17">
        <f t="shared" si="371"/>
        <v>22</v>
      </c>
      <c r="P5220" s="17">
        <f t="shared" si="368"/>
        <v>10184.540909090909</v>
      </c>
      <c r="Q5220" s="17">
        <f t="shared" si="369"/>
        <v>11202.994999999999</v>
      </c>
    </row>
    <row r="5221" spans="1:17" x14ac:dyDescent="0.35">
      <c r="A5221" t="s">
        <v>2964</v>
      </c>
      <c r="B5221" t="s">
        <v>1642</v>
      </c>
      <c r="D5221" t="s">
        <v>22</v>
      </c>
      <c r="G5221" t="s">
        <v>3040</v>
      </c>
      <c r="H5221">
        <v>14468.6</v>
      </c>
      <c r="J5221">
        <v>0</v>
      </c>
      <c r="K5221">
        <v>0</v>
      </c>
      <c r="L5221" s="17" t="str">
        <f>IF($E5221&lt;&gt;"",VLOOKUP($E5221,GEMWs!$E$14:$L$20,7,FALSE),"")</f>
        <v/>
      </c>
      <c r="M5221" s="17" t="str">
        <f>IF($E5221&lt;&gt;"",VLOOKUP($E5221,GEMWs!$E$14:$L$20,8,FALSE),"")</f>
        <v/>
      </c>
      <c r="N5221" s="17">
        <f t="shared" ca="1" si="370"/>
        <v>0</v>
      </c>
      <c r="O5221" s="17">
        <f t="shared" ca="1" si="371"/>
        <v>0</v>
      </c>
      <c r="P5221" s="17">
        <f t="shared" ca="1" si="368"/>
        <v>0</v>
      </c>
      <c r="Q5221" s="17">
        <f t="shared" ca="1" si="369"/>
        <v>0</v>
      </c>
    </row>
    <row r="5222" spans="1:17" x14ac:dyDescent="0.35">
      <c r="A5222" t="s">
        <v>2964</v>
      </c>
      <c r="B5222" t="s">
        <v>1956</v>
      </c>
      <c r="D5222" t="s">
        <v>22</v>
      </c>
      <c r="G5222" t="s">
        <v>3040</v>
      </c>
      <c r="H5222">
        <v>872.3</v>
      </c>
      <c r="J5222">
        <v>0</v>
      </c>
      <c r="K5222">
        <v>0</v>
      </c>
      <c r="L5222" s="17" t="str">
        <f>IF($E5222&lt;&gt;"",VLOOKUP($E5222,GEMWs!$E$14:$L$20,7,FALSE),"")</f>
        <v/>
      </c>
      <c r="M5222" s="17" t="str">
        <f>IF($E5222&lt;&gt;"",VLOOKUP($E5222,GEMWs!$E$14:$L$20,8,FALSE),"")</f>
        <v/>
      </c>
      <c r="N5222" s="17">
        <f t="shared" ca="1" si="370"/>
        <v>0</v>
      </c>
      <c r="O5222" s="17">
        <f t="shared" ca="1" si="371"/>
        <v>0</v>
      </c>
      <c r="P5222" s="17">
        <f t="shared" ca="1" si="368"/>
        <v>0</v>
      </c>
      <c r="Q5222" s="17">
        <f t="shared" ca="1" si="369"/>
        <v>0</v>
      </c>
    </row>
    <row r="5223" spans="1:17" x14ac:dyDescent="0.35">
      <c r="A5223" t="s">
        <v>2964</v>
      </c>
      <c r="B5223" t="s">
        <v>1937</v>
      </c>
      <c r="C5223" t="s">
        <v>1938</v>
      </c>
      <c r="D5223" t="s">
        <v>14</v>
      </c>
      <c r="E5223" t="s">
        <v>21</v>
      </c>
      <c r="F5223" t="s">
        <v>22</v>
      </c>
      <c r="G5223" t="s">
        <v>3040</v>
      </c>
      <c r="H5223">
        <v>88</v>
      </c>
      <c r="I5223">
        <v>372</v>
      </c>
      <c r="J5223">
        <v>86.000714000000002</v>
      </c>
      <c r="K5223">
        <v>86.000714000000002</v>
      </c>
      <c r="L5223" s="17">
        <f>IF($E5223&lt;&gt;"",VLOOKUP($E5223,GEMWs!$E$14:$L$20,7,FALSE),"")</f>
        <v>37.754918937403332</v>
      </c>
      <c r="M5223" s="17">
        <f>IF($E5223&lt;&gt;"",VLOOKUP($E5223,GEMWs!$E$14:$L$20,8,FALSE),"")</f>
        <v>96.174593288388181</v>
      </c>
      <c r="N5223" s="17">
        <f t="shared" si="370"/>
        <v>86.000714000000002</v>
      </c>
      <c r="O5223" s="17">
        <f t="shared" si="371"/>
        <v>86.000714000000002</v>
      </c>
      <c r="P5223" s="17">
        <f t="shared" si="368"/>
        <v>1.0232473186210989</v>
      </c>
      <c r="Q5223" s="17">
        <f t="shared" si="369"/>
        <v>1.0232473186210989</v>
      </c>
    </row>
    <row r="5224" spans="1:17" x14ac:dyDescent="0.35">
      <c r="A5224" t="s">
        <v>2964</v>
      </c>
      <c r="B5224" t="s">
        <v>1957</v>
      </c>
      <c r="D5224" t="s">
        <v>22</v>
      </c>
      <c r="G5224" t="s">
        <v>3040</v>
      </c>
      <c r="H5224">
        <v>165792.1</v>
      </c>
      <c r="J5224">
        <v>0</v>
      </c>
      <c r="K5224">
        <v>0</v>
      </c>
      <c r="L5224" s="17" t="str">
        <f>IF($E5224&lt;&gt;"",VLOOKUP($E5224,GEMWs!$E$14:$L$20,7,FALSE),"")</f>
        <v/>
      </c>
      <c r="M5224" s="17" t="str">
        <f>IF($E5224&lt;&gt;"",VLOOKUP($E5224,GEMWs!$E$14:$L$20,8,FALSE),"")</f>
        <v/>
      </c>
      <c r="N5224" s="17">
        <f t="shared" ca="1" si="370"/>
        <v>0</v>
      </c>
      <c r="O5224" s="17">
        <f t="shared" ca="1" si="371"/>
        <v>0</v>
      </c>
      <c r="P5224" s="17">
        <f t="shared" ca="1" si="368"/>
        <v>0</v>
      </c>
      <c r="Q5224" s="17">
        <f t="shared" ca="1" si="369"/>
        <v>0</v>
      </c>
    </row>
    <row r="5225" spans="1:17" x14ac:dyDescent="0.35">
      <c r="A5225" t="s">
        <v>2964</v>
      </c>
      <c r="B5225" t="s">
        <v>2000</v>
      </c>
      <c r="D5225" t="s">
        <v>14</v>
      </c>
      <c r="E5225" t="s">
        <v>21</v>
      </c>
      <c r="G5225" t="s">
        <v>3040</v>
      </c>
      <c r="H5225">
        <v>540.9</v>
      </c>
      <c r="J5225">
        <v>0</v>
      </c>
      <c r="K5225">
        <v>0</v>
      </c>
      <c r="L5225" s="17">
        <f>IF($E5225&lt;&gt;"",VLOOKUP($E5225,GEMWs!$E$14:$L$20,7,FALSE),"")</f>
        <v>37.754918937403332</v>
      </c>
      <c r="M5225" s="17">
        <f>IF($E5225&lt;&gt;"",VLOOKUP($E5225,GEMWs!$E$14:$L$20,8,FALSE),"")</f>
        <v>96.174593288388181</v>
      </c>
      <c r="N5225" s="17">
        <f t="shared" ca="1" si="370"/>
        <v>37.754918937403332</v>
      </c>
      <c r="O5225" s="17">
        <f t="shared" ca="1" si="371"/>
        <v>96.174593288388181</v>
      </c>
      <c r="P5225" s="17">
        <f t="shared" ca="1" si="368"/>
        <v>5.6241464767941638</v>
      </c>
      <c r="Q5225" s="17">
        <f t="shared" ca="1" si="369"/>
        <v>14.326610021247776</v>
      </c>
    </row>
    <row r="5226" spans="1:17" x14ac:dyDescent="0.35">
      <c r="A5226" t="s">
        <v>2964</v>
      </c>
      <c r="B5226" t="s">
        <v>1958</v>
      </c>
      <c r="D5226" t="s">
        <v>22</v>
      </c>
      <c r="G5226" t="s">
        <v>3040</v>
      </c>
      <c r="H5226">
        <v>913.2</v>
      </c>
      <c r="J5226">
        <v>0</v>
      </c>
      <c r="K5226">
        <v>0</v>
      </c>
      <c r="L5226" s="17" t="str">
        <f>IF($E5226&lt;&gt;"",VLOOKUP($E5226,GEMWs!$E$14:$L$20,7,FALSE),"")</f>
        <v/>
      </c>
      <c r="M5226" s="17" t="str">
        <f>IF($E5226&lt;&gt;"",VLOOKUP($E5226,GEMWs!$E$14:$L$20,8,FALSE),"")</f>
        <v/>
      </c>
      <c r="N5226" s="17">
        <f t="shared" ca="1" si="370"/>
        <v>0</v>
      </c>
      <c r="O5226" s="17">
        <f t="shared" ca="1" si="371"/>
        <v>0</v>
      </c>
      <c r="P5226" s="17">
        <f t="shared" ca="1" si="368"/>
        <v>0</v>
      </c>
      <c r="Q5226" s="17">
        <f t="shared" ca="1" si="369"/>
        <v>0</v>
      </c>
    </row>
    <row r="5227" spans="1:17" x14ac:dyDescent="0.35">
      <c r="A5227" t="s">
        <v>2964</v>
      </c>
      <c r="B5227" t="s">
        <v>1248</v>
      </c>
      <c r="C5227" t="s">
        <v>1249</v>
      </c>
      <c r="D5227" t="s">
        <v>14</v>
      </c>
      <c r="E5227" t="s">
        <v>21</v>
      </c>
      <c r="F5227" t="s">
        <v>22</v>
      </c>
      <c r="G5227" t="s">
        <v>3040</v>
      </c>
      <c r="H5227">
        <v>26404.3</v>
      </c>
      <c r="I5227">
        <v>258</v>
      </c>
      <c r="J5227">
        <v>15.256088999999999</v>
      </c>
      <c r="K5227">
        <v>84.488315</v>
      </c>
      <c r="L5227" s="17">
        <f>IF($E5227&lt;&gt;"",VLOOKUP($E5227,GEMWs!$E$14:$L$20,7,FALSE),"")</f>
        <v>37.754918937403332</v>
      </c>
      <c r="M5227" s="17">
        <f>IF($E5227&lt;&gt;"",VLOOKUP($E5227,GEMWs!$E$14:$L$20,8,FALSE),"")</f>
        <v>96.174593288388181</v>
      </c>
      <c r="N5227" s="17">
        <f t="shared" si="370"/>
        <v>15.256088999999999</v>
      </c>
      <c r="O5227" s="17">
        <f t="shared" si="371"/>
        <v>84.488315</v>
      </c>
      <c r="P5227" s="17">
        <f t="shared" si="368"/>
        <v>312.52013961930709</v>
      </c>
      <c r="Q5227" s="17">
        <f t="shared" si="369"/>
        <v>1730.7384612137489</v>
      </c>
    </row>
    <row r="5228" spans="1:17" x14ac:dyDescent="0.35">
      <c r="A5228" t="s">
        <v>2964</v>
      </c>
      <c r="B5228" t="s">
        <v>1961</v>
      </c>
      <c r="D5228" t="s">
        <v>22</v>
      </c>
      <c r="G5228" t="s">
        <v>3040</v>
      </c>
      <c r="H5228">
        <v>73.2</v>
      </c>
      <c r="J5228">
        <v>0</v>
      </c>
      <c r="K5228">
        <v>0</v>
      </c>
      <c r="L5228" s="17" t="str">
        <f>IF($E5228&lt;&gt;"",VLOOKUP($E5228,GEMWs!$E$14:$L$20,7,FALSE),"")</f>
        <v/>
      </c>
      <c r="M5228" s="17" t="str">
        <f>IF($E5228&lt;&gt;"",VLOOKUP($E5228,GEMWs!$E$14:$L$20,8,FALSE),"")</f>
        <v/>
      </c>
      <c r="N5228" s="17">
        <f t="shared" ca="1" si="370"/>
        <v>0</v>
      </c>
      <c r="O5228" s="17">
        <f t="shared" ca="1" si="371"/>
        <v>0</v>
      </c>
      <c r="P5228" s="17">
        <f t="shared" ca="1" si="368"/>
        <v>0</v>
      </c>
      <c r="Q5228" s="17">
        <f t="shared" ca="1" si="369"/>
        <v>0</v>
      </c>
    </row>
    <row r="5229" spans="1:17" x14ac:dyDescent="0.35">
      <c r="A5229" t="s">
        <v>2964</v>
      </c>
      <c r="B5229" t="s">
        <v>1241</v>
      </c>
      <c r="C5229" t="s">
        <v>223</v>
      </c>
      <c r="D5229" t="s">
        <v>14</v>
      </c>
      <c r="E5229" t="s">
        <v>21</v>
      </c>
      <c r="F5229" t="s">
        <v>22</v>
      </c>
      <c r="G5229" t="s">
        <v>3040</v>
      </c>
      <c r="H5229">
        <v>1581.6</v>
      </c>
      <c r="I5229">
        <v>259</v>
      </c>
      <c r="J5229">
        <v>120</v>
      </c>
      <c r="K5229">
        <v>183</v>
      </c>
      <c r="L5229" s="17">
        <f>IF($E5229&lt;&gt;"",VLOOKUP($E5229,GEMWs!$E$14:$L$20,7,FALSE),"")</f>
        <v>37.754918937403332</v>
      </c>
      <c r="M5229" s="17">
        <f>IF($E5229&lt;&gt;"",VLOOKUP($E5229,GEMWs!$E$14:$L$20,8,FALSE),"")</f>
        <v>96.174593288388181</v>
      </c>
      <c r="N5229" s="17">
        <f t="shared" si="370"/>
        <v>120</v>
      </c>
      <c r="O5229" s="17">
        <f t="shared" si="371"/>
        <v>183</v>
      </c>
      <c r="P5229" s="17">
        <f t="shared" si="368"/>
        <v>8.6426229508196712</v>
      </c>
      <c r="Q5229" s="17">
        <f t="shared" si="369"/>
        <v>13.18</v>
      </c>
    </row>
    <row r="5230" spans="1:17" x14ac:dyDescent="0.35">
      <c r="A5230" t="s">
        <v>2964</v>
      </c>
      <c r="B5230" t="s">
        <v>1962</v>
      </c>
      <c r="D5230" t="s">
        <v>14</v>
      </c>
      <c r="E5230" t="s">
        <v>21</v>
      </c>
      <c r="G5230" t="s">
        <v>3040</v>
      </c>
      <c r="H5230">
        <v>4733</v>
      </c>
      <c r="J5230">
        <v>0</v>
      </c>
      <c r="K5230">
        <v>0</v>
      </c>
      <c r="L5230" s="17">
        <f>IF($E5230&lt;&gt;"",VLOOKUP($E5230,GEMWs!$E$14:$L$20,7,FALSE),"")</f>
        <v>37.754918937403332</v>
      </c>
      <c r="M5230" s="17">
        <f>IF($E5230&lt;&gt;"",VLOOKUP($E5230,GEMWs!$E$14:$L$20,8,FALSE),"")</f>
        <v>96.174593288388181</v>
      </c>
      <c r="N5230" s="17">
        <f t="shared" ca="1" si="370"/>
        <v>37.754918937403332</v>
      </c>
      <c r="O5230" s="17">
        <f t="shared" ca="1" si="371"/>
        <v>96.174593288388181</v>
      </c>
      <c r="P5230" s="17">
        <f t="shared" ca="1" si="368"/>
        <v>49.212581391508181</v>
      </c>
      <c r="Q5230" s="17">
        <f t="shared" ca="1" si="369"/>
        <v>125.36114851278559</v>
      </c>
    </row>
    <row r="5231" spans="1:17" x14ac:dyDescent="0.35">
      <c r="A5231" t="s">
        <v>2964</v>
      </c>
      <c r="B5231" t="s">
        <v>1994</v>
      </c>
      <c r="C5231" t="s">
        <v>1995</v>
      </c>
      <c r="D5231" t="s">
        <v>14</v>
      </c>
      <c r="E5231" t="s">
        <v>21</v>
      </c>
      <c r="F5231" t="s">
        <v>22</v>
      </c>
      <c r="G5231" t="s">
        <v>3040</v>
      </c>
      <c r="H5231">
        <v>2444.4</v>
      </c>
      <c r="I5231">
        <v>260</v>
      </c>
      <c r="J5231">
        <v>10.288954</v>
      </c>
      <c r="K5231">
        <v>10.288954</v>
      </c>
      <c r="L5231" s="17">
        <f>IF($E5231&lt;&gt;"",VLOOKUP($E5231,GEMWs!$E$14:$L$20,7,FALSE),"")</f>
        <v>37.754918937403332</v>
      </c>
      <c r="M5231" s="17">
        <f>IF($E5231&lt;&gt;"",VLOOKUP($E5231,GEMWs!$E$14:$L$20,8,FALSE),"")</f>
        <v>96.174593288388181</v>
      </c>
      <c r="N5231" s="17">
        <f t="shared" si="370"/>
        <v>10.288954</v>
      </c>
      <c r="O5231" s="17">
        <f t="shared" si="371"/>
        <v>10.288954</v>
      </c>
      <c r="P5231" s="17">
        <f t="shared" si="368"/>
        <v>237.57517042062779</v>
      </c>
      <c r="Q5231" s="17">
        <f t="shared" si="369"/>
        <v>237.57517042062779</v>
      </c>
    </row>
    <row r="5232" spans="1:17" x14ac:dyDescent="0.35">
      <c r="A5232" t="s">
        <v>2964</v>
      </c>
      <c r="B5232" t="s">
        <v>1963</v>
      </c>
      <c r="D5232" t="s">
        <v>22</v>
      </c>
      <c r="G5232" t="s">
        <v>3040</v>
      </c>
      <c r="H5232">
        <v>2461.5</v>
      </c>
      <c r="J5232">
        <v>0</v>
      </c>
      <c r="K5232">
        <v>0</v>
      </c>
      <c r="L5232" s="17" t="str">
        <f>IF($E5232&lt;&gt;"",VLOOKUP($E5232,GEMWs!$E$14:$L$20,7,FALSE),"")</f>
        <v/>
      </c>
      <c r="M5232" s="17" t="str">
        <f>IF($E5232&lt;&gt;"",VLOOKUP($E5232,GEMWs!$E$14:$L$20,8,FALSE),"")</f>
        <v/>
      </c>
      <c r="N5232" s="17">
        <f t="shared" ca="1" si="370"/>
        <v>0</v>
      </c>
      <c r="O5232" s="17">
        <f t="shared" ca="1" si="371"/>
        <v>0</v>
      </c>
      <c r="P5232" s="17">
        <f t="shared" ca="1" si="368"/>
        <v>0</v>
      </c>
      <c r="Q5232" s="17">
        <f t="shared" ca="1" si="369"/>
        <v>0</v>
      </c>
    </row>
    <row r="5233" spans="1:17" x14ac:dyDescent="0.35">
      <c r="A5233" t="s">
        <v>2964</v>
      </c>
      <c r="B5233" t="s">
        <v>1964</v>
      </c>
      <c r="D5233" t="s">
        <v>14</v>
      </c>
      <c r="E5233" t="s">
        <v>21</v>
      </c>
      <c r="G5233" t="s">
        <v>3040</v>
      </c>
      <c r="H5233">
        <v>1340.1</v>
      </c>
      <c r="J5233">
        <v>0</v>
      </c>
      <c r="K5233">
        <v>0</v>
      </c>
      <c r="L5233" s="17">
        <f>IF($E5233&lt;&gt;"",VLOOKUP($E5233,GEMWs!$E$14:$L$20,7,FALSE),"")</f>
        <v>37.754918937403332</v>
      </c>
      <c r="M5233" s="17">
        <f>IF($E5233&lt;&gt;"",VLOOKUP($E5233,GEMWs!$E$14:$L$20,8,FALSE),"")</f>
        <v>96.174593288388181</v>
      </c>
      <c r="N5233" s="17">
        <f t="shared" ca="1" si="370"/>
        <v>37.754918937403332</v>
      </c>
      <c r="O5233" s="17">
        <f t="shared" ca="1" si="371"/>
        <v>96.174593288388181</v>
      </c>
      <c r="P5233" s="17">
        <f t="shared" ca="1" si="368"/>
        <v>13.934033450826139</v>
      </c>
      <c r="Q5233" s="17">
        <f t="shared" ca="1" si="369"/>
        <v>35.494712681593903</v>
      </c>
    </row>
    <row r="5234" spans="1:17" x14ac:dyDescent="0.35">
      <c r="A5234" t="s">
        <v>2964</v>
      </c>
      <c r="B5234" t="s">
        <v>1941</v>
      </c>
      <c r="C5234" t="s">
        <v>1942</v>
      </c>
      <c r="D5234" t="s">
        <v>14</v>
      </c>
      <c r="E5234" t="s">
        <v>21</v>
      </c>
      <c r="F5234" t="s">
        <v>22</v>
      </c>
      <c r="G5234" t="s">
        <v>3040</v>
      </c>
      <c r="H5234">
        <v>35392.300000000003</v>
      </c>
      <c r="I5234">
        <v>262</v>
      </c>
      <c r="J5234">
        <v>1562</v>
      </c>
      <c r="K5234">
        <v>2130</v>
      </c>
      <c r="L5234" s="17">
        <f>IF($E5234&lt;&gt;"",VLOOKUP($E5234,GEMWs!$E$14:$L$20,7,FALSE),"")</f>
        <v>37.754918937403332</v>
      </c>
      <c r="M5234" s="17">
        <f>IF($E5234&lt;&gt;"",VLOOKUP($E5234,GEMWs!$E$14:$L$20,8,FALSE),"")</f>
        <v>96.174593288388181</v>
      </c>
      <c r="N5234" s="17">
        <f t="shared" si="370"/>
        <v>1562</v>
      </c>
      <c r="O5234" s="17">
        <f t="shared" si="371"/>
        <v>2130</v>
      </c>
      <c r="P5234" s="17">
        <f t="shared" si="368"/>
        <v>16.616103286384977</v>
      </c>
      <c r="Q5234" s="17">
        <f t="shared" si="369"/>
        <v>22.658322663252243</v>
      </c>
    </row>
    <row r="5235" spans="1:17" x14ac:dyDescent="0.35">
      <c r="A5235" t="s">
        <v>2964</v>
      </c>
      <c r="B5235" t="s">
        <v>77</v>
      </c>
      <c r="C5235" t="s">
        <v>78</v>
      </c>
      <c r="D5235" t="s">
        <v>14</v>
      </c>
      <c r="E5235" t="s">
        <v>21</v>
      </c>
      <c r="F5235" t="s">
        <v>22</v>
      </c>
      <c r="G5235" t="s">
        <v>3040</v>
      </c>
      <c r="H5235">
        <v>1.1000000000000001</v>
      </c>
      <c r="I5235">
        <v>373</v>
      </c>
      <c r="J5235">
        <v>1400</v>
      </c>
      <c r="K5235">
        <v>1400</v>
      </c>
      <c r="L5235" s="17">
        <f>IF($E5235&lt;&gt;"",VLOOKUP($E5235,GEMWs!$E$14:$L$20,7,FALSE),"")</f>
        <v>37.754918937403332</v>
      </c>
      <c r="M5235" s="17">
        <f>IF($E5235&lt;&gt;"",VLOOKUP($E5235,GEMWs!$E$14:$L$20,8,FALSE),"")</f>
        <v>96.174593288388181</v>
      </c>
      <c r="N5235" s="17">
        <f t="shared" si="370"/>
        <v>1400</v>
      </c>
      <c r="O5235" s="17">
        <f t="shared" si="371"/>
        <v>1400</v>
      </c>
      <c r="P5235" s="17">
        <f t="shared" si="368"/>
        <v>7.8571428571428575E-4</v>
      </c>
      <c r="Q5235" s="17">
        <f t="shared" si="369"/>
        <v>7.8571428571428575E-4</v>
      </c>
    </row>
    <row r="5236" spans="1:17" x14ac:dyDescent="0.35">
      <c r="A5236" t="s">
        <v>2964</v>
      </c>
      <c r="B5236" t="s">
        <v>1198</v>
      </c>
      <c r="D5236" t="s">
        <v>22</v>
      </c>
      <c r="G5236" t="s">
        <v>3040</v>
      </c>
      <c r="H5236">
        <v>6757.6</v>
      </c>
      <c r="J5236">
        <v>0</v>
      </c>
      <c r="K5236">
        <v>0</v>
      </c>
      <c r="L5236" s="17" t="str">
        <f>IF($E5236&lt;&gt;"",VLOOKUP($E5236,GEMWs!$E$14:$L$20,7,FALSE),"")</f>
        <v/>
      </c>
      <c r="M5236" s="17" t="str">
        <f>IF($E5236&lt;&gt;"",VLOOKUP($E5236,GEMWs!$E$14:$L$20,8,FALSE),"")</f>
        <v/>
      </c>
      <c r="N5236" s="17">
        <f t="shared" ca="1" si="370"/>
        <v>0</v>
      </c>
      <c r="O5236" s="17">
        <f t="shared" ca="1" si="371"/>
        <v>0</v>
      </c>
      <c r="P5236" s="17">
        <f t="shared" ca="1" si="368"/>
        <v>0</v>
      </c>
      <c r="Q5236" s="17">
        <f t="shared" ca="1" si="369"/>
        <v>0</v>
      </c>
    </row>
    <row r="5237" spans="1:17" x14ac:dyDescent="0.35">
      <c r="A5237" t="s">
        <v>2964</v>
      </c>
      <c r="B5237" t="s">
        <v>2001</v>
      </c>
      <c r="D5237" t="s">
        <v>22</v>
      </c>
      <c r="G5237" t="s">
        <v>3040</v>
      </c>
      <c r="H5237">
        <v>2126.4</v>
      </c>
      <c r="J5237">
        <v>0</v>
      </c>
      <c r="K5237">
        <v>0</v>
      </c>
      <c r="L5237" s="17" t="str">
        <f>IF($E5237&lt;&gt;"",VLOOKUP($E5237,GEMWs!$E$14:$L$20,7,FALSE),"")</f>
        <v/>
      </c>
      <c r="M5237" s="17" t="str">
        <f>IF($E5237&lt;&gt;"",VLOOKUP($E5237,GEMWs!$E$14:$L$20,8,FALSE),"")</f>
        <v/>
      </c>
      <c r="N5237" s="17">
        <f t="shared" ca="1" si="370"/>
        <v>0</v>
      </c>
      <c r="O5237" s="17">
        <f t="shared" ca="1" si="371"/>
        <v>0</v>
      </c>
      <c r="P5237" s="17">
        <f t="shared" ca="1" si="368"/>
        <v>0</v>
      </c>
      <c r="Q5237" s="17">
        <f t="shared" ca="1" si="369"/>
        <v>0</v>
      </c>
    </row>
    <row r="5238" spans="1:17" x14ac:dyDescent="0.35">
      <c r="A5238" t="s">
        <v>2964</v>
      </c>
      <c r="B5238" t="s">
        <v>2002</v>
      </c>
      <c r="D5238" t="s">
        <v>14</v>
      </c>
      <c r="E5238" t="s">
        <v>21</v>
      </c>
      <c r="G5238" t="s">
        <v>3040</v>
      </c>
      <c r="H5238">
        <v>1137.5</v>
      </c>
      <c r="J5238">
        <v>0</v>
      </c>
      <c r="K5238">
        <v>0</v>
      </c>
      <c r="L5238" s="17">
        <f>IF($E5238&lt;&gt;"",VLOOKUP($E5238,GEMWs!$E$14:$L$20,7,FALSE),"")</f>
        <v>37.754918937403332</v>
      </c>
      <c r="M5238" s="17">
        <f>IF($E5238&lt;&gt;"",VLOOKUP($E5238,GEMWs!$E$14:$L$20,8,FALSE),"")</f>
        <v>96.174593288388181</v>
      </c>
      <c r="N5238" s="17">
        <f t="shared" ca="1" si="370"/>
        <v>37.754918937403332</v>
      </c>
      <c r="O5238" s="17">
        <f t="shared" ca="1" si="371"/>
        <v>96.174593288388181</v>
      </c>
      <c r="P5238" s="17">
        <f t="shared" ca="1" si="368"/>
        <v>11.827447989190906</v>
      </c>
      <c r="Q5238" s="17">
        <f t="shared" ca="1" si="369"/>
        <v>30.12852449467433</v>
      </c>
    </row>
    <row r="5239" spans="1:17" x14ac:dyDescent="0.35">
      <c r="A5239" t="s">
        <v>2964</v>
      </c>
      <c r="B5239" t="s">
        <v>1651</v>
      </c>
      <c r="D5239" t="s">
        <v>22</v>
      </c>
      <c r="G5239" t="s">
        <v>3040</v>
      </c>
      <c r="H5239">
        <v>218.8</v>
      </c>
      <c r="J5239">
        <v>0</v>
      </c>
      <c r="K5239">
        <v>0</v>
      </c>
      <c r="L5239" s="17" t="str">
        <f>IF($E5239&lt;&gt;"",VLOOKUP($E5239,GEMWs!$E$14:$L$20,7,FALSE),"")</f>
        <v/>
      </c>
      <c r="M5239" s="17" t="str">
        <f>IF($E5239&lt;&gt;"",VLOOKUP($E5239,GEMWs!$E$14:$L$20,8,FALSE),"")</f>
        <v/>
      </c>
      <c r="N5239" s="17">
        <f t="shared" ca="1" si="370"/>
        <v>0</v>
      </c>
      <c r="O5239" s="17">
        <f t="shared" ca="1" si="371"/>
        <v>0</v>
      </c>
      <c r="P5239" s="17">
        <f t="shared" ca="1" si="368"/>
        <v>0</v>
      </c>
      <c r="Q5239" s="17">
        <f t="shared" ca="1" si="369"/>
        <v>0</v>
      </c>
    </row>
    <row r="5240" spans="1:17" x14ac:dyDescent="0.35">
      <c r="A5240" t="s">
        <v>2964</v>
      </c>
      <c r="B5240" t="s">
        <v>1242</v>
      </c>
      <c r="C5240" t="s">
        <v>1243</v>
      </c>
      <c r="D5240" t="s">
        <v>14</v>
      </c>
      <c r="E5240" t="s">
        <v>21</v>
      </c>
      <c r="F5240" t="s">
        <v>22</v>
      </c>
      <c r="G5240" t="s">
        <v>3040</v>
      </c>
      <c r="H5240">
        <v>280.5</v>
      </c>
      <c r="I5240">
        <v>269</v>
      </c>
      <c r="J5240">
        <v>450.806737</v>
      </c>
      <c r="K5240">
        <v>3490.3802860000001</v>
      </c>
      <c r="L5240" s="17">
        <f>IF($E5240&lt;&gt;"",VLOOKUP($E5240,GEMWs!$E$14:$L$20,7,FALSE),"")</f>
        <v>37.754918937403332</v>
      </c>
      <c r="M5240" s="17">
        <f>IF($E5240&lt;&gt;"",VLOOKUP($E5240,GEMWs!$E$14:$L$20,8,FALSE),"")</f>
        <v>96.174593288388181</v>
      </c>
      <c r="N5240" s="17">
        <f t="shared" si="370"/>
        <v>450.806737</v>
      </c>
      <c r="O5240" s="17">
        <f t="shared" si="371"/>
        <v>3490.3802860000001</v>
      </c>
      <c r="P5240" s="17">
        <f t="shared" si="368"/>
        <v>8.0363736044777784E-2</v>
      </c>
      <c r="Q5240" s="17">
        <f t="shared" si="369"/>
        <v>0.62221785296877674</v>
      </c>
    </row>
    <row r="5241" spans="1:17" x14ac:dyDescent="0.35">
      <c r="A5241" t="s">
        <v>2964</v>
      </c>
      <c r="B5241" t="s">
        <v>214</v>
      </c>
      <c r="C5241" t="s">
        <v>215</v>
      </c>
      <c r="D5241" t="s">
        <v>14</v>
      </c>
      <c r="E5241" t="s">
        <v>21</v>
      </c>
      <c r="F5241" t="s">
        <v>22</v>
      </c>
      <c r="G5241" t="s">
        <v>3040</v>
      </c>
      <c r="H5241">
        <v>51690.3</v>
      </c>
      <c r="I5241">
        <v>270</v>
      </c>
      <c r="J5241">
        <v>32</v>
      </c>
      <c r="K5241">
        <v>713</v>
      </c>
      <c r="L5241" s="17">
        <f>IF($E5241&lt;&gt;"",VLOOKUP($E5241,GEMWs!$E$14:$L$20,7,FALSE),"")</f>
        <v>37.754918937403332</v>
      </c>
      <c r="M5241" s="17">
        <f>IF($E5241&lt;&gt;"",VLOOKUP($E5241,GEMWs!$E$14:$L$20,8,FALSE),"")</f>
        <v>96.174593288388181</v>
      </c>
      <c r="N5241" s="17">
        <f t="shared" si="370"/>
        <v>32</v>
      </c>
      <c r="O5241" s="17">
        <f t="shared" si="371"/>
        <v>713</v>
      </c>
      <c r="P5241" s="17">
        <f t="shared" si="368"/>
        <v>72.496914446002805</v>
      </c>
      <c r="Q5241" s="17">
        <f t="shared" si="369"/>
        <v>1615.3218750000001</v>
      </c>
    </row>
    <row r="5242" spans="1:17" x14ac:dyDescent="0.35">
      <c r="A5242" t="s">
        <v>2964</v>
      </c>
      <c r="B5242" t="s">
        <v>2015</v>
      </c>
      <c r="D5242" t="s">
        <v>22</v>
      </c>
      <c r="G5242" t="s">
        <v>3040</v>
      </c>
      <c r="H5242">
        <v>29.3</v>
      </c>
      <c r="J5242">
        <v>0</v>
      </c>
      <c r="K5242">
        <v>0</v>
      </c>
      <c r="L5242" s="17" t="str">
        <f>IF($E5242&lt;&gt;"",VLOOKUP($E5242,GEMWs!$E$14:$L$20,7,FALSE),"")</f>
        <v/>
      </c>
      <c r="M5242" s="17" t="str">
        <f>IF($E5242&lt;&gt;"",VLOOKUP($E5242,GEMWs!$E$14:$L$20,8,FALSE),"")</f>
        <v/>
      </c>
      <c r="N5242" s="17">
        <f t="shared" ca="1" si="370"/>
        <v>0</v>
      </c>
      <c r="O5242" s="17">
        <f t="shared" ca="1" si="371"/>
        <v>0</v>
      </c>
      <c r="P5242" s="17">
        <f t="shared" ca="1" si="368"/>
        <v>0</v>
      </c>
      <c r="Q5242" s="17">
        <f t="shared" ca="1" si="369"/>
        <v>0</v>
      </c>
    </row>
    <row r="5243" spans="1:17" x14ac:dyDescent="0.35">
      <c r="A5243" t="s">
        <v>2964</v>
      </c>
      <c r="B5243" t="s">
        <v>1530</v>
      </c>
      <c r="D5243" t="s">
        <v>14</v>
      </c>
      <c r="E5243" t="s">
        <v>21</v>
      </c>
      <c r="G5243" t="s">
        <v>3040</v>
      </c>
      <c r="H5243">
        <v>0.1</v>
      </c>
      <c r="J5243">
        <v>0</v>
      </c>
      <c r="K5243">
        <v>0</v>
      </c>
      <c r="L5243" s="17">
        <f>IF($E5243&lt;&gt;"",VLOOKUP($E5243,GEMWs!$E$14:$L$20,7,FALSE),"")</f>
        <v>37.754918937403332</v>
      </c>
      <c r="M5243" s="17">
        <f>IF($E5243&lt;&gt;"",VLOOKUP($E5243,GEMWs!$E$14:$L$20,8,FALSE),"")</f>
        <v>96.174593288388181</v>
      </c>
      <c r="N5243" s="17">
        <f t="shared" ca="1" si="370"/>
        <v>37.754918937403332</v>
      </c>
      <c r="O5243" s="17">
        <f t="shared" ca="1" si="371"/>
        <v>96.174593288388181</v>
      </c>
      <c r="P5243" s="17">
        <f t="shared" ca="1" si="368"/>
        <v>1.0397756474013985E-3</v>
      </c>
      <c r="Q5243" s="17">
        <f t="shared" ca="1" si="369"/>
        <v>2.6486614940373038E-3</v>
      </c>
    </row>
    <row r="5244" spans="1:17" x14ac:dyDescent="0.35">
      <c r="A5244" t="s">
        <v>2964</v>
      </c>
      <c r="B5244" t="s">
        <v>1968</v>
      </c>
      <c r="D5244" t="s">
        <v>22</v>
      </c>
      <c r="G5244" t="s">
        <v>3040</v>
      </c>
      <c r="H5244">
        <v>836.2</v>
      </c>
      <c r="J5244">
        <v>0</v>
      </c>
      <c r="K5244">
        <v>0</v>
      </c>
      <c r="L5244" s="17" t="str">
        <f>IF($E5244&lt;&gt;"",VLOOKUP($E5244,GEMWs!$E$14:$L$20,7,FALSE),"")</f>
        <v/>
      </c>
      <c r="M5244" s="17" t="str">
        <f>IF($E5244&lt;&gt;"",VLOOKUP($E5244,GEMWs!$E$14:$L$20,8,FALSE),"")</f>
        <v/>
      </c>
      <c r="N5244" s="17">
        <f t="shared" ca="1" si="370"/>
        <v>0</v>
      </c>
      <c r="O5244" s="17">
        <f t="shared" ca="1" si="371"/>
        <v>0</v>
      </c>
      <c r="P5244" s="17">
        <f t="shared" ca="1" si="368"/>
        <v>0</v>
      </c>
      <c r="Q5244" s="17">
        <f t="shared" ca="1" si="369"/>
        <v>0</v>
      </c>
    </row>
    <row r="5245" spans="1:17" x14ac:dyDescent="0.35">
      <c r="A5245" t="s">
        <v>2964</v>
      </c>
      <c r="B5245" t="s">
        <v>1573</v>
      </c>
      <c r="D5245" t="s">
        <v>14</v>
      </c>
      <c r="E5245" t="s">
        <v>21</v>
      </c>
      <c r="G5245" t="s">
        <v>3040</v>
      </c>
      <c r="H5245">
        <v>164.2</v>
      </c>
      <c r="J5245">
        <v>0</v>
      </c>
      <c r="K5245">
        <v>0</v>
      </c>
      <c r="L5245" s="17">
        <f>IF($E5245&lt;&gt;"",VLOOKUP($E5245,GEMWs!$E$14:$L$20,7,FALSE),"")</f>
        <v>37.754918937403332</v>
      </c>
      <c r="M5245" s="17">
        <f>IF($E5245&lt;&gt;"",VLOOKUP($E5245,GEMWs!$E$14:$L$20,8,FALSE),"")</f>
        <v>96.174593288388181</v>
      </c>
      <c r="N5245" s="17">
        <f t="shared" ca="1" si="370"/>
        <v>37.754918937403332</v>
      </c>
      <c r="O5245" s="17">
        <f t="shared" ca="1" si="371"/>
        <v>96.174593288388181</v>
      </c>
      <c r="P5245" s="17">
        <f t="shared" ca="1" si="368"/>
        <v>1.7073116130330959</v>
      </c>
      <c r="Q5245" s="17">
        <f t="shared" ca="1" si="369"/>
        <v>4.3491021732092525</v>
      </c>
    </row>
    <row r="5246" spans="1:17" x14ac:dyDescent="0.35">
      <c r="A5246" t="s">
        <v>2964</v>
      </c>
      <c r="B5246" t="s">
        <v>404</v>
      </c>
      <c r="D5246" t="s">
        <v>14</v>
      </c>
      <c r="E5246" t="s">
        <v>21</v>
      </c>
      <c r="G5246" t="s">
        <v>3040</v>
      </c>
      <c r="H5246">
        <v>199.9</v>
      </c>
      <c r="J5246">
        <v>0</v>
      </c>
      <c r="K5246">
        <v>0</v>
      </c>
      <c r="L5246" s="17">
        <f>IF($E5246&lt;&gt;"",VLOOKUP($E5246,GEMWs!$E$14:$L$20,7,FALSE),"")</f>
        <v>37.754918937403332</v>
      </c>
      <c r="M5246" s="17">
        <f>IF($E5246&lt;&gt;"",VLOOKUP($E5246,GEMWs!$E$14:$L$20,8,FALSE),"")</f>
        <v>96.174593288388181</v>
      </c>
      <c r="N5246" s="17">
        <f t="shared" ca="1" si="370"/>
        <v>37.754918937403332</v>
      </c>
      <c r="O5246" s="17">
        <f t="shared" ca="1" si="371"/>
        <v>96.174593288388181</v>
      </c>
      <c r="P5246" s="17">
        <f t="shared" ca="1" si="368"/>
        <v>2.0785115191553953</v>
      </c>
      <c r="Q5246" s="17">
        <f t="shared" ca="1" si="369"/>
        <v>5.2946743265805702</v>
      </c>
    </row>
    <row r="5247" spans="1:17" x14ac:dyDescent="0.35">
      <c r="A5247" t="s">
        <v>2964</v>
      </c>
      <c r="B5247" t="s">
        <v>405</v>
      </c>
      <c r="D5247" t="s">
        <v>14</v>
      </c>
      <c r="E5247" t="s">
        <v>21</v>
      </c>
      <c r="G5247" t="s">
        <v>3040</v>
      </c>
      <c r="H5247">
        <v>0.1</v>
      </c>
      <c r="J5247">
        <v>0</v>
      </c>
      <c r="K5247">
        <v>0</v>
      </c>
      <c r="L5247" s="17">
        <f>IF($E5247&lt;&gt;"",VLOOKUP($E5247,GEMWs!$E$14:$L$20,7,FALSE),"")</f>
        <v>37.754918937403332</v>
      </c>
      <c r="M5247" s="17">
        <f>IF($E5247&lt;&gt;"",VLOOKUP($E5247,GEMWs!$E$14:$L$20,8,FALSE),"")</f>
        <v>96.174593288388181</v>
      </c>
      <c r="N5247" s="17">
        <f t="shared" ca="1" si="370"/>
        <v>37.754918937403332</v>
      </c>
      <c r="O5247" s="17">
        <f t="shared" ca="1" si="371"/>
        <v>96.174593288388181</v>
      </c>
      <c r="P5247" s="17">
        <f t="shared" ca="1" si="368"/>
        <v>1.0397756474013985E-3</v>
      </c>
      <c r="Q5247" s="17">
        <f t="shared" ca="1" si="369"/>
        <v>2.6486614940373038E-3</v>
      </c>
    </row>
    <row r="5248" spans="1:17" x14ac:dyDescent="0.35">
      <c r="A5248" t="s">
        <v>2964</v>
      </c>
      <c r="B5248" t="s">
        <v>229</v>
      </c>
      <c r="D5248" t="s">
        <v>22</v>
      </c>
      <c r="G5248" t="s">
        <v>3040</v>
      </c>
      <c r="H5248">
        <v>7681.2</v>
      </c>
      <c r="J5248">
        <v>0</v>
      </c>
      <c r="K5248">
        <v>0</v>
      </c>
      <c r="L5248" s="17" t="str">
        <f>IF($E5248&lt;&gt;"",VLOOKUP($E5248,GEMWs!$E$14:$L$20,7,FALSE),"")</f>
        <v/>
      </c>
      <c r="M5248" s="17" t="str">
        <f>IF($E5248&lt;&gt;"",VLOOKUP($E5248,GEMWs!$E$14:$L$20,8,FALSE),"")</f>
        <v/>
      </c>
      <c r="N5248" s="17">
        <f t="shared" ca="1" si="370"/>
        <v>0</v>
      </c>
      <c r="O5248" s="17">
        <f t="shared" ca="1" si="371"/>
        <v>0</v>
      </c>
      <c r="P5248" s="17">
        <f t="shared" ca="1" si="368"/>
        <v>0</v>
      </c>
      <c r="Q5248" s="17">
        <f t="shared" ca="1" si="369"/>
        <v>0</v>
      </c>
    </row>
    <row r="5249" spans="1:17" x14ac:dyDescent="0.35">
      <c r="A5249" t="s">
        <v>2964</v>
      </c>
      <c r="B5249" t="s">
        <v>157</v>
      </c>
      <c r="D5249" t="s">
        <v>22</v>
      </c>
      <c r="G5249" t="s">
        <v>3040</v>
      </c>
      <c r="H5249">
        <v>1178.5</v>
      </c>
      <c r="J5249">
        <v>0</v>
      </c>
      <c r="K5249">
        <v>0</v>
      </c>
      <c r="L5249" s="17" t="str">
        <f>IF($E5249&lt;&gt;"",VLOOKUP($E5249,GEMWs!$E$14:$L$20,7,FALSE),"")</f>
        <v/>
      </c>
      <c r="M5249" s="17" t="str">
        <f>IF($E5249&lt;&gt;"",VLOOKUP($E5249,GEMWs!$E$14:$L$20,8,FALSE),"")</f>
        <v/>
      </c>
      <c r="N5249" s="17">
        <f t="shared" ca="1" si="370"/>
        <v>0</v>
      </c>
      <c r="O5249" s="17">
        <f t="shared" ca="1" si="371"/>
        <v>0</v>
      </c>
      <c r="P5249" s="17">
        <f t="shared" ca="1" si="368"/>
        <v>0</v>
      </c>
      <c r="Q5249" s="17">
        <f t="shared" ca="1" si="369"/>
        <v>0</v>
      </c>
    </row>
    <row r="5250" spans="1:17" x14ac:dyDescent="0.35">
      <c r="A5250" t="s">
        <v>2964</v>
      </c>
      <c r="B5250" t="s">
        <v>103</v>
      </c>
      <c r="D5250" t="s">
        <v>14</v>
      </c>
      <c r="E5250" t="s">
        <v>15</v>
      </c>
      <c r="G5250" t="s">
        <v>3040</v>
      </c>
      <c r="H5250">
        <v>51205.9</v>
      </c>
      <c r="J5250">
        <v>0</v>
      </c>
      <c r="K5250">
        <v>0</v>
      </c>
      <c r="L5250" s="17">
        <f>IF($E5250&lt;&gt;"",VLOOKUP($E5250,GEMWs!$E$14:$L$20,7,FALSE),"")</f>
        <v>37.892086284381016</v>
      </c>
      <c r="M5250" s="17">
        <f>IF($E5250&lt;&gt;"",VLOOKUP($E5250,GEMWs!$E$14:$L$20,8,FALSE),"")</f>
        <v>96.522753888300599</v>
      </c>
      <c r="N5250" s="17">
        <f t="shared" ca="1" si="370"/>
        <v>37.892086284381016</v>
      </c>
      <c r="O5250" s="17">
        <f t="shared" ca="1" si="371"/>
        <v>96.522753888300599</v>
      </c>
      <c r="P5250" s="17">
        <f t="shared" ca="1" si="368"/>
        <v>530.50599923057734</v>
      </c>
      <c r="Q5250" s="17">
        <f t="shared" ca="1" si="369"/>
        <v>1351.3613268928634</v>
      </c>
    </row>
    <row r="5251" spans="1:17" x14ac:dyDescent="0.35">
      <c r="A5251" t="s">
        <v>2964</v>
      </c>
      <c r="B5251" t="s">
        <v>163</v>
      </c>
      <c r="D5251" t="s">
        <v>22</v>
      </c>
      <c r="G5251" t="s">
        <v>3040</v>
      </c>
      <c r="H5251">
        <v>741.6</v>
      </c>
      <c r="J5251">
        <v>0</v>
      </c>
      <c r="K5251">
        <v>0</v>
      </c>
      <c r="L5251" s="17" t="str">
        <f>IF($E5251&lt;&gt;"",VLOOKUP($E5251,GEMWs!$E$14:$L$20,7,FALSE),"")</f>
        <v/>
      </c>
      <c r="M5251" s="17" t="str">
        <f>IF($E5251&lt;&gt;"",VLOOKUP($E5251,GEMWs!$E$14:$L$20,8,FALSE),"")</f>
        <v/>
      </c>
      <c r="N5251" s="17">
        <f t="shared" ca="1" si="370"/>
        <v>0</v>
      </c>
      <c r="O5251" s="17">
        <f t="shared" ca="1" si="371"/>
        <v>0</v>
      </c>
      <c r="P5251" s="17">
        <f t="shared" ca="1" si="368"/>
        <v>0</v>
      </c>
      <c r="Q5251" s="17">
        <f t="shared" ca="1" si="369"/>
        <v>0</v>
      </c>
    </row>
    <row r="5252" spans="1:17" x14ac:dyDescent="0.35">
      <c r="A5252" t="s">
        <v>2964</v>
      </c>
      <c r="B5252" t="s">
        <v>2994</v>
      </c>
      <c r="D5252" t="s">
        <v>14</v>
      </c>
      <c r="E5252" t="s">
        <v>21</v>
      </c>
      <c r="G5252" t="s">
        <v>3040</v>
      </c>
      <c r="H5252">
        <v>738.3</v>
      </c>
      <c r="J5252">
        <v>0</v>
      </c>
      <c r="K5252">
        <v>0</v>
      </c>
      <c r="L5252" s="17">
        <f>IF($E5252&lt;&gt;"",VLOOKUP($E5252,GEMWs!$E$14:$L$20,7,FALSE),"")</f>
        <v>37.754918937403332</v>
      </c>
      <c r="M5252" s="17">
        <f>IF($E5252&lt;&gt;"",VLOOKUP($E5252,GEMWs!$E$14:$L$20,8,FALSE),"")</f>
        <v>96.174593288388181</v>
      </c>
      <c r="N5252" s="17">
        <f t="shared" ca="1" si="370"/>
        <v>37.754918937403332</v>
      </c>
      <c r="O5252" s="17">
        <f t="shared" ca="1" si="371"/>
        <v>96.174593288388181</v>
      </c>
      <c r="P5252" s="17">
        <f t="shared" ca="1" si="368"/>
        <v>7.6766636047645234</v>
      </c>
      <c r="Q5252" s="17">
        <f t="shared" ca="1" si="369"/>
        <v>19.555067810477411</v>
      </c>
    </row>
    <row r="5253" spans="1:17" x14ac:dyDescent="0.35">
      <c r="A5253" t="s">
        <v>2964</v>
      </c>
      <c r="B5253" t="s">
        <v>1943</v>
      </c>
      <c r="C5253" t="s">
        <v>1944</v>
      </c>
      <c r="D5253" t="s">
        <v>14</v>
      </c>
      <c r="E5253" t="s">
        <v>21</v>
      </c>
      <c r="F5253" t="s">
        <v>22</v>
      </c>
      <c r="G5253" t="s">
        <v>3040</v>
      </c>
      <c r="H5253">
        <v>0.1</v>
      </c>
      <c r="I5253">
        <v>357</v>
      </c>
      <c r="J5253">
        <v>2000</v>
      </c>
      <c r="K5253">
        <v>2000</v>
      </c>
      <c r="L5253" s="17">
        <f>IF($E5253&lt;&gt;"",VLOOKUP($E5253,GEMWs!$E$14:$L$20,7,FALSE),"")</f>
        <v>37.754918937403332</v>
      </c>
      <c r="M5253" s="17">
        <f>IF($E5253&lt;&gt;"",VLOOKUP($E5253,GEMWs!$E$14:$L$20,8,FALSE),"")</f>
        <v>96.174593288388181</v>
      </c>
      <c r="N5253" s="17">
        <f t="shared" si="370"/>
        <v>2000</v>
      </c>
      <c r="O5253" s="17">
        <f t="shared" si="371"/>
        <v>2000</v>
      </c>
      <c r="P5253" s="17">
        <f t="shared" si="368"/>
        <v>5.0000000000000002E-5</v>
      </c>
      <c r="Q5253" s="17">
        <f t="shared" si="369"/>
        <v>5.0000000000000002E-5</v>
      </c>
    </row>
    <row r="5254" spans="1:17" x14ac:dyDescent="0.35">
      <c r="A5254" t="s">
        <v>2964</v>
      </c>
      <c r="B5254" t="s">
        <v>49</v>
      </c>
      <c r="C5254" t="s">
        <v>50</v>
      </c>
      <c r="D5254" t="s">
        <v>14</v>
      </c>
      <c r="E5254" t="s">
        <v>21</v>
      </c>
      <c r="F5254" t="s">
        <v>14</v>
      </c>
      <c r="G5254" t="s">
        <v>3040</v>
      </c>
      <c r="H5254">
        <v>841.9</v>
      </c>
      <c r="I5254">
        <v>278</v>
      </c>
      <c r="J5254">
        <v>20.321014999999999</v>
      </c>
      <c r="K5254">
        <v>2000</v>
      </c>
      <c r="L5254" s="17">
        <f>IF($E5254&lt;&gt;"",VLOOKUP($E5254,GEMWs!$E$14:$L$20,7,FALSE),"")</f>
        <v>37.754918937403332</v>
      </c>
      <c r="M5254" s="17">
        <f>IF($E5254&lt;&gt;"",VLOOKUP($E5254,GEMWs!$E$14:$L$20,8,FALSE),"")</f>
        <v>96.174593288388181</v>
      </c>
      <c r="N5254" s="17">
        <f t="shared" si="370"/>
        <v>20.321014999999999</v>
      </c>
      <c r="O5254" s="17">
        <f t="shared" si="371"/>
        <v>2000</v>
      </c>
      <c r="P5254" s="17">
        <f t="shared" ref="P5254:P5287" si="372">IF(O5254&gt;0,$H5254/O5254,0)</f>
        <v>0.42094999999999999</v>
      </c>
      <c r="Q5254" s="17">
        <f t="shared" ref="Q5254:Q5287" si="373">IF(N5254&gt;0,$H5254/N5254,0)</f>
        <v>41.430017152194416</v>
      </c>
    </row>
    <row r="5255" spans="1:17" x14ac:dyDescent="0.35">
      <c r="A5255" t="s">
        <v>2964</v>
      </c>
      <c r="B5255" t="s">
        <v>236</v>
      </c>
      <c r="D5255" t="s">
        <v>22</v>
      </c>
      <c r="G5255" t="s">
        <v>3040</v>
      </c>
      <c r="H5255">
        <v>8407.5</v>
      </c>
      <c r="J5255">
        <v>0</v>
      </c>
      <c r="K5255">
        <v>0</v>
      </c>
      <c r="L5255" s="17" t="str">
        <f>IF($E5255&lt;&gt;"",VLOOKUP($E5255,GEMWs!$E$14:$L$20,7,FALSE),"")</f>
        <v/>
      </c>
      <c r="M5255" s="17" t="str">
        <f>IF($E5255&lt;&gt;"",VLOOKUP($E5255,GEMWs!$E$14:$L$20,8,FALSE),"")</f>
        <v/>
      </c>
      <c r="N5255" s="17">
        <f t="shared" ca="1" si="370"/>
        <v>0</v>
      </c>
      <c r="O5255" s="17">
        <f t="shared" ca="1" si="371"/>
        <v>0</v>
      </c>
      <c r="P5255" s="17">
        <f t="shared" ca="1" si="372"/>
        <v>0</v>
      </c>
      <c r="Q5255" s="17">
        <f t="shared" ca="1" si="373"/>
        <v>0</v>
      </c>
    </row>
    <row r="5256" spans="1:17" x14ac:dyDescent="0.35">
      <c r="A5256" t="s">
        <v>2964</v>
      </c>
      <c r="B5256" t="s">
        <v>2978</v>
      </c>
      <c r="C5256" t="s">
        <v>158</v>
      </c>
      <c r="D5256" t="s">
        <v>22</v>
      </c>
      <c r="G5256" t="s">
        <v>3040</v>
      </c>
      <c r="H5256">
        <v>20993.1</v>
      </c>
      <c r="J5256">
        <v>0</v>
      </c>
      <c r="K5256">
        <v>0</v>
      </c>
      <c r="L5256" s="17" t="str">
        <f>IF($E5256&lt;&gt;"",VLOOKUP($E5256,GEMWs!$E$14:$L$20,7,FALSE),"")</f>
        <v/>
      </c>
      <c r="M5256" s="17" t="str">
        <f>IF($E5256&lt;&gt;"",VLOOKUP($E5256,GEMWs!$E$14:$L$20,8,FALSE),"")</f>
        <v/>
      </c>
      <c r="N5256" s="17">
        <f t="shared" ca="1" si="370"/>
        <v>0</v>
      </c>
      <c r="O5256" s="17">
        <f t="shared" ca="1" si="371"/>
        <v>0</v>
      </c>
      <c r="P5256" s="17">
        <f t="shared" ca="1" si="372"/>
        <v>0</v>
      </c>
      <c r="Q5256" s="17">
        <f t="shared" ca="1" si="373"/>
        <v>0</v>
      </c>
    </row>
    <row r="5257" spans="1:17" x14ac:dyDescent="0.35">
      <c r="A5257" t="s">
        <v>2964</v>
      </c>
      <c r="B5257" t="s">
        <v>1395</v>
      </c>
      <c r="D5257" t="s">
        <v>14</v>
      </c>
      <c r="E5257" t="s">
        <v>21</v>
      </c>
      <c r="G5257" t="s">
        <v>3040</v>
      </c>
      <c r="H5257">
        <v>2.5</v>
      </c>
      <c r="J5257">
        <v>0</v>
      </c>
      <c r="K5257">
        <v>0</v>
      </c>
      <c r="L5257" s="17">
        <f>IF($E5257&lt;&gt;"",VLOOKUP($E5257,GEMWs!$E$14:$L$20,7,FALSE),"")</f>
        <v>37.754918937403332</v>
      </c>
      <c r="M5257" s="17">
        <f>IF($E5257&lt;&gt;"",VLOOKUP($E5257,GEMWs!$E$14:$L$20,8,FALSE),"")</f>
        <v>96.174593288388181</v>
      </c>
      <c r="N5257" s="17">
        <f t="shared" ca="1" si="370"/>
        <v>37.754918937403332</v>
      </c>
      <c r="O5257" s="17">
        <f t="shared" ca="1" si="371"/>
        <v>96.174593288388181</v>
      </c>
      <c r="P5257" s="17">
        <f t="shared" ca="1" si="372"/>
        <v>2.5994391185034958E-2</v>
      </c>
      <c r="Q5257" s="17">
        <f t="shared" ca="1" si="373"/>
        <v>6.6216537350932594E-2</v>
      </c>
    </row>
    <row r="5258" spans="1:17" x14ac:dyDescent="0.35">
      <c r="A5258" t="s">
        <v>2964</v>
      </c>
      <c r="B5258" t="s">
        <v>1945</v>
      </c>
      <c r="C5258" t="s">
        <v>1946</v>
      </c>
      <c r="D5258" t="s">
        <v>14</v>
      </c>
      <c r="E5258" t="s">
        <v>21</v>
      </c>
      <c r="F5258" t="s">
        <v>22</v>
      </c>
      <c r="G5258" t="s">
        <v>3040</v>
      </c>
      <c r="H5258">
        <v>1153.2</v>
      </c>
      <c r="I5258">
        <v>284</v>
      </c>
      <c r="J5258">
        <v>1295.269217</v>
      </c>
      <c r="K5258">
        <v>1295.269217</v>
      </c>
      <c r="L5258" s="17">
        <f>IF($E5258&lt;&gt;"",VLOOKUP($E5258,GEMWs!$E$14:$L$20,7,FALSE),"")</f>
        <v>37.754918937403332</v>
      </c>
      <c r="M5258" s="17">
        <f>IF($E5258&lt;&gt;"",VLOOKUP($E5258,GEMWs!$E$14:$L$20,8,FALSE),"")</f>
        <v>96.174593288388181</v>
      </c>
      <c r="N5258" s="17">
        <f t="shared" si="370"/>
        <v>1295.269217</v>
      </c>
      <c r="O5258" s="17">
        <f t="shared" si="371"/>
        <v>1295.269217</v>
      </c>
      <c r="P5258" s="17">
        <f t="shared" si="372"/>
        <v>0.89031684291158453</v>
      </c>
      <c r="Q5258" s="17">
        <f t="shared" si="373"/>
        <v>0.89031684291158453</v>
      </c>
    </row>
    <row r="5259" spans="1:17" x14ac:dyDescent="0.35">
      <c r="A5259" t="s">
        <v>2964</v>
      </c>
      <c r="B5259" t="s">
        <v>435</v>
      </c>
      <c r="C5259" t="s">
        <v>436</v>
      </c>
      <c r="D5259" t="s">
        <v>14</v>
      </c>
      <c r="E5259" t="s">
        <v>21</v>
      </c>
      <c r="F5259" t="s">
        <v>22</v>
      </c>
      <c r="G5259" t="s">
        <v>3040</v>
      </c>
      <c r="H5259">
        <v>4.4000000000000004</v>
      </c>
      <c r="I5259">
        <v>381</v>
      </c>
      <c r="J5259">
        <v>1500</v>
      </c>
      <c r="K5259">
        <v>1500</v>
      </c>
      <c r="L5259" s="17">
        <f>IF($E5259&lt;&gt;"",VLOOKUP($E5259,GEMWs!$E$14:$L$20,7,FALSE),"")</f>
        <v>37.754918937403332</v>
      </c>
      <c r="M5259" s="17">
        <f>IF($E5259&lt;&gt;"",VLOOKUP($E5259,GEMWs!$E$14:$L$20,8,FALSE),"")</f>
        <v>96.174593288388181</v>
      </c>
      <c r="N5259" s="17">
        <f t="shared" si="370"/>
        <v>1500</v>
      </c>
      <c r="O5259" s="17">
        <f t="shared" si="371"/>
        <v>1500</v>
      </c>
      <c r="P5259" s="17">
        <f t="shared" si="372"/>
        <v>2.9333333333333334E-3</v>
      </c>
      <c r="Q5259" s="17">
        <f t="shared" si="373"/>
        <v>2.9333333333333334E-3</v>
      </c>
    </row>
    <row r="5260" spans="1:17" x14ac:dyDescent="0.35">
      <c r="A5260" t="s">
        <v>2964</v>
      </c>
      <c r="B5260" t="s">
        <v>714</v>
      </c>
      <c r="C5260" t="s">
        <v>715</v>
      </c>
      <c r="D5260" t="s">
        <v>14</v>
      </c>
      <c r="E5260" t="s">
        <v>21</v>
      </c>
      <c r="F5260" t="s">
        <v>22</v>
      </c>
      <c r="G5260" t="s">
        <v>3040</v>
      </c>
      <c r="H5260">
        <v>130573.7</v>
      </c>
      <c r="I5260">
        <v>215</v>
      </c>
      <c r="J5260">
        <v>100</v>
      </c>
      <c r="K5260">
        <v>750</v>
      </c>
      <c r="L5260" s="17">
        <f>IF($E5260&lt;&gt;"",VLOOKUP($E5260,GEMWs!$E$14:$L$20,7,FALSE),"")</f>
        <v>37.754918937403332</v>
      </c>
      <c r="M5260" s="17">
        <f>IF($E5260&lt;&gt;"",VLOOKUP($E5260,GEMWs!$E$14:$L$20,8,FALSE),"")</f>
        <v>96.174593288388181</v>
      </c>
      <c r="N5260" s="17">
        <f t="shared" si="370"/>
        <v>100</v>
      </c>
      <c r="O5260" s="17">
        <f t="shared" si="371"/>
        <v>750</v>
      </c>
      <c r="P5260" s="17">
        <f t="shared" si="372"/>
        <v>174.09826666666666</v>
      </c>
      <c r="Q5260" s="17">
        <f t="shared" si="373"/>
        <v>1305.7370000000001</v>
      </c>
    </row>
    <row r="5261" spans="1:17" x14ac:dyDescent="0.35">
      <c r="A5261" t="s">
        <v>2964</v>
      </c>
      <c r="B5261" t="s">
        <v>1076</v>
      </c>
      <c r="C5261" t="s">
        <v>1077</v>
      </c>
      <c r="D5261" t="s">
        <v>14</v>
      </c>
      <c r="E5261" t="s">
        <v>21</v>
      </c>
      <c r="F5261" t="s">
        <v>22</v>
      </c>
      <c r="G5261" t="s">
        <v>3040</v>
      </c>
      <c r="H5261">
        <v>11229</v>
      </c>
      <c r="I5261">
        <v>287</v>
      </c>
      <c r="J5261">
        <v>2273</v>
      </c>
      <c r="K5261">
        <v>4545</v>
      </c>
      <c r="L5261" s="17">
        <f>IF($E5261&lt;&gt;"",VLOOKUP($E5261,GEMWs!$E$14:$L$20,7,FALSE),"")</f>
        <v>37.754918937403332</v>
      </c>
      <c r="M5261" s="17">
        <f>IF($E5261&lt;&gt;"",VLOOKUP($E5261,GEMWs!$E$14:$L$20,8,FALSE),"")</f>
        <v>96.174593288388181</v>
      </c>
      <c r="N5261" s="17">
        <f t="shared" si="370"/>
        <v>2273</v>
      </c>
      <c r="O5261" s="17">
        <f t="shared" si="371"/>
        <v>4545</v>
      </c>
      <c r="P5261" s="17">
        <f t="shared" si="372"/>
        <v>2.4706270627062707</v>
      </c>
      <c r="Q5261" s="17">
        <f t="shared" si="373"/>
        <v>4.940167179938407</v>
      </c>
    </row>
    <row r="5262" spans="1:17" x14ac:dyDescent="0.35">
      <c r="A5262" t="s">
        <v>2964</v>
      </c>
      <c r="B5262" t="s">
        <v>1466</v>
      </c>
      <c r="D5262" t="s">
        <v>22</v>
      </c>
      <c r="G5262" t="s">
        <v>3040</v>
      </c>
      <c r="H5262">
        <v>21826.1</v>
      </c>
      <c r="J5262">
        <v>0</v>
      </c>
      <c r="K5262">
        <v>0</v>
      </c>
      <c r="L5262" s="17" t="str">
        <f>IF($E5262&lt;&gt;"",VLOOKUP($E5262,GEMWs!$E$14:$L$20,7,FALSE),"")</f>
        <v/>
      </c>
      <c r="M5262" s="17" t="str">
        <f>IF($E5262&lt;&gt;"",VLOOKUP($E5262,GEMWs!$E$14:$L$20,8,FALSE),"")</f>
        <v/>
      </c>
      <c r="N5262" s="17">
        <f t="shared" ca="1" si="370"/>
        <v>0</v>
      </c>
      <c r="O5262" s="17">
        <f t="shared" ca="1" si="371"/>
        <v>0</v>
      </c>
      <c r="P5262" s="17">
        <f t="shared" ca="1" si="372"/>
        <v>0</v>
      </c>
      <c r="Q5262" s="17">
        <f t="shared" ca="1" si="373"/>
        <v>0</v>
      </c>
    </row>
    <row r="5263" spans="1:17" x14ac:dyDescent="0.35">
      <c r="A5263" t="s">
        <v>2964</v>
      </c>
      <c r="B5263" t="s">
        <v>1080</v>
      </c>
      <c r="C5263" t="s">
        <v>1081</v>
      </c>
      <c r="D5263" t="s">
        <v>14</v>
      </c>
      <c r="E5263" t="s">
        <v>21</v>
      </c>
      <c r="F5263" t="s">
        <v>22</v>
      </c>
      <c r="G5263" t="s">
        <v>3040</v>
      </c>
      <c r="H5263">
        <v>30812.7</v>
      </c>
      <c r="I5263">
        <v>289</v>
      </c>
      <c r="J5263">
        <v>64</v>
      </c>
      <c r="K5263">
        <v>400</v>
      </c>
      <c r="L5263" s="17">
        <f>IF($E5263&lt;&gt;"",VLOOKUP($E5263,GEMWs!$E$14:$L$20,7,FALSE),"")</f>
        <v>37.754918937403332</v>
      </c>
      <c r="M5263" s="17">
        <f>IF($E5263&lt;&gt;"",VLOOKUP($E5263,GEMWs!$E$14:$L$20,8,FALSE),"")</f>
        <v>96.174593288388181</v>
      </c>
      <c r="N5263" s="17">
        <f t="shared" si="370"/>
        <v>64</v>
      </c>
      <c r="O5263" s="17">
        <f t="shared" si="371"/>
        <v>400</v>
      </c>
      <c r="P5263" s="17">
        <f t="shared" si="372"/>
        <v>77.031750000000002</v>
      </c>
      <c r="Q5263" s="17">
        <f t="shared" si="373"/>
        <v>481.44843750000001</v>
      </c>
    </row>
    <row r="5264" spans="1:17" x14ac:dyDescent="0.35">
      <c r="A5264" t="s">
        <v>2964</v>
      </c>
      <c r="B5264" t="s">
        <v>1250</v>
      </c>
      <c r="C5264" t="s">
        <v>1251</v>
      </c>
      <c r="D5264" t="s">
        <v>14</v>
      </c>
      <c r="E5264" t="s">
        <v>21</v>
      </c>
      <c r="F5264" t="s">
        <v>22</v>
      </c>
      <c r="G5264" t="s">
        <v>3040</v>
      </c>
      <c r="H5264">
        <v>5142.3</v>
      </c>
      <c r="I5264">
        <v>455</v>
      </c>
      <c r="J5264">
        <v>45.715561999999998</v>
      </c>
      <c r="K5264">
        <v>45.715561999999998</v>
      </c>
      <c r="L5264" s="17">
        <f>IF($E5264&lt;&gt;"",VLOOKUP($E5264,GEMWs!$E$14:$L$20,7,FALSE),"")</f>
        <v>37.754918937403332</v>
      </c>
      <c r="M5264" s="17">
        <f>IF($E5264&lt;&gt;"",VLOOKUP($E5264,GEMWs!$E$14:$L$20,8,FALSE),"")</f>
        <v>96.174593288388181</v>
      </c>
      <c r="N5264" s="17">
        <f t="shared" si="370"/>
        <v>45.715561999999998</v>
      </c>
      <c r="O5264" s="17">
        <f t="shared" si="371"/>
        <v>45.715561999999998</v>
      </c>
      <c r="P5264" s="17">
        <f t="shared" si="372"/>
        <v>112.48467206856169</v>
      </c>
      <c r="Q5264" s="17">
        <f t="shared" si="373"/>
        <v>112.48467206856169</v>
      </c>
    </row>
    <row r="5265" spans="1:17" x14ac:dyDescent="0.35">
      <c r="A5265" t="s">
        <v>2964</v>
      </c>
      <c r="B5265" t="s">
        <v>1254</v>
      </c>
      <c r="C5265" t="s">
        <v>1255</v>
      </c>
      <c r="D5265" t="s">
        <v>14</v>
      </c>
      <c r="E5265" t="s">
        <v>21</v>
      </c>
      <c r="F5265" t="s">
        <v>22</v>
      </c>
      <c r="G5265" t="s">
        <v>3040</v>
      </c>
      <c r="H5265">
        <v>21957.7</v>
      </c>
      <c r="I5265">
        <v>292</v>
      </c>
      <c r="J5265">
        <v>82.585008000000002</v>
      </c>
      <c r="K5265">
        <v>82.585008000000002</v>
      </c>
      <c r="L5265" s="17">
        <f>IF($E5265&lt;&gt;"",VLOOKUP($E5265,GEMWs!$E$14:$L$20,7,FALSE),"")</f>
        <v>37.754918937403332</v>
      </c>
      <c r="M5265" s="17">
        <f>IF($E5265&lt;&gt;"",VLOOKUP($E5265,GEMWs!$E$14:$L$20,8,FALSE),"")</f>
        <v>96.174593288388181</v>
      </c>
      <c r="N5265" s="17">
        <f t="shared" si="370"/>
        <v>82.585008000000002</v>
      </c>
      <c r="O5265" s="17">
        <f t="shared" si="371"/>
        <v>82.585008000000002</v>
      </c>
      <c r="P5265" s="17">
        <f t="shared" si="372"/>
        <v>265.87997666598278</v>
      </c>
      <c r="Q5265" s="17">
        <f t="shared" si="373"/>
        <v>265.87997666598278</v>
      </c>
    </row>
    <row r="5266" spans="1:17" x14ac:dyDescent="0.35">
      <c r="A5266" t="s">
        <v>2964</v>
      </c>
      <c r="B5266" t="s">
        <v>285</v>
      </c>
      <c r="C5266" t="s">
        <v>286</v>
      </c>
      <c r="D5266" t="s">
        <v>14</v>
      </c>
      <c r="E5266" t="s">
        <v>21</v>
      </c>
      <c r="F5266" t="s">
        <v>22</v>
      </c>
      <c r="G5266" t="s">
        <v>3040</v>
      </c>
      <c r="H5266">
        <v>546.1</v>
      </c>
      <c r="I5266">
        <v>294</v>
      </c>
      <c r="J5266">
        <v>993.42307900000003</v>
      </c>
      <c r="K5266">
        <v>2102.9131750000001</v>
      </c>
      <c r="L5266" s="17">
        <f>IF($E5266&lt;&gt;"",VLOOKUP($E5266,GEMWs!$E$14:$L$20,7,FALSE),"")</f>
        <v>37.754918937403332</v>
      </c>
      <c r="M5266" s="17">
        <f>IF($E5266&lt;&gt;"",VLOOKUP($E5266,GEMWs!$E$14:$L$20,8,FALSE),"")</f>
        <v>96.174593288388181</v>
      </c>
      <c r="N5266" s="17">
        <f t="shared" si="370"/>
        <v>993.42307900000003</v>
      </c>
      <c r="O5266" s="17">
        <f t="shared" si="371"/>
        <v>2102.9131750000001</v>
      </c>
      <c r="P5266" s="17">
        <f t="shared" si="372"/>
        <v>0.25968737392117958</v>
      </c>
      <c r="Q5266" s="17">
        <f t="shared" si="373"/>
        <v>0.54971543498839937</v>
      </c>
    </row>
    <row r="5267" spans="1:17" x14ac:dyDescent="0.35">
      <c r="A5267" t="s">
        <v>2964</v>
      </c>
      <c r="B5267" t="s">
        <v>287</v>
      </c>
      <c r="C5267" t="s">
        <v>288</v>
      </c>
      <c r="D5267" t="s">
        <v>14</v>
      </c>
      <c r="E5267" t="s">
        <v>21</v>
      </c>
      <c r="F5267" t="s">
        <v>22</v>
      </c>
      <c r="G5267" t="s">
        <v>3040</v>
      </c>
      <c r="H5267">
        <v>1642.4</v>
      </c>
      <c r="I5267">
        <v>295</v>
      </c>
      <c r="J5267">
        <v>9000</v>
      </c>
      <c r="K5267">
        <v>10000</v>
      </c>
      <c r="L5267" s="17">
        <f>IF($E5267&lt;&gt;"",VLOOKUP($E5267,GEMWs!$E$14:$L$20,7,FALSE),"")</f>
        <v>37.754918937403332</v>
      </c>
      <c r="M5267" s="17">
        <f>IF($E5267&lt;&gt;"",VLOOKUP($E5267,GEMWs!$E$14:$L$20,8,FALSE),"")</f>
        <v>96.174593288388181</v>
      </c>
      <c r="N5267" s="17">
        <f t="shared" ref="N5267:N5330" si="374">IF($I5267&lt;&gt;"",J5267,IF(AND($D5267="Y",$M$6=236),L5267,0))</f>
        <v>9000</v>
      </c>
      <c r="O5267" s="17">
        <f t="shared" ref="O5267:O5330" si="375">IF($I5267&lt;&gt;"",K5267,IF(AND($D5267="Y",$M$6=236),M5267,0))</f>
        <v>10000</v>
      </c>
      <c r="P5267" s="17">
        <f t="shared" si="372"/>
        <v>0.16424</v>
      </c>
      <c r="Q5267" s="17">
        <f t="shared" si="373"/>
        <v>0.18248888888888889</v>
      </c>
    </row>
    <row r="5268" spans="1:17" x14ac:dyDescent="0.35">
      <c r="A5268" t="s">
        <v>2964</v>
      </c>
      <c r="B5268" t="s">
        <v>1262</v>
      </c>
      <c r="D5268" t="s">
        <v>14</v>
      </c>
      <c r="E5268" t="s">
        <v>21</v>
      </c>
      <c r="G5268" t="s">
        <v>3040</v>
      </c>
      <c r="H5268">
        <v>121.8</v>
      </c>
      <c r="J5268">
        <v>0</v>
      </c>
      <c r="K5268">
        <v>0</v>
      </c>
      <c r="L5268" s="17">
        <f>IF($E5268&lt;&gt;"",VLOOKUP($E5268,GEMWs!$E$14:$L$20,7,FALSE),"")</f>
        <v>37.754918937403332</v>
      </c>
      <c r="M5268" s="17">
        <f>IF($E5268&lt;&gt;"",VLOOKUP($E5268,GEMWs!$E$14:$L$20,8,FALSE),"")</f>
        <v>96.174593288388181</v>
      </c>
      <c r="N5268" s="17">
        <f t="shared" ca="1" si="374"/>
        <v>37.754918937403332</v>
      </c>
      <c r="O5268" s="17">
        <f t="shared" ca="1" si="375"/>
        <v>96.174593288388181</v>
      </c>
      <c r="P5268" s="17">
        <f t="shared" ca="1" si="372"/>
        <v>1.2664467385349032</v>
      </c>
      <c r="Q5268" s="17">
        <f t="shared" ca="1" si="373"/>
        <v>3.2260696997374358</v>
      </c>
    </row>
    <row r="5269" spans="1:17" x14ac:dyDescent="0.35">
      <c r="A5269" t="s">
        <v>2964</v>
      </c>
      <c r="B5269" t="s">
        <v>289</v>
      </c>
      <c r="C5269" t="s">
        <v>290</v>
      </c>
      <c r="D5269" t="s">
        <v>14</v>
      </c>
      <c r="E5269" t="s">
        <v>21</v>
      </c>
      <c r="F5269" t="s">
        <v>22</v>
      </c>
      <c r="G5269" t="s">
        <v>3040</v>
      </c>
      <c r="H5269">
        <v>1638.4</v>
      </c>
      <c r="I5269">
        <v>375</v>
      </c>
      <c r="J5269">
        <v>5000</v>
      </c>
      <c r="K5269">
        <v>20000</v>
      </c>
      <c r="L5269" s="17">
        <f>IF($E5269&lt;&gt;"",VLOOKUP($E5269,GEMWs!$E$14:$L$20,7,FALSE),"")</f>
        <v>37.754918937403332</v>
      </c>
      <c r="M5269" s="17">
        <f>IF($E5269&lt;&gt;"",VLOOKUP($E5269,GEMWs!$E$14:$L$20,8,FALSE),"")</f>
        <v>96.174593288388181</v>
      </c>
      <c r="N5269" s="17">
        <f t="shared" si="374"/>
        <v>5000</v>
      </c>
      <c r="O5269" s="17">
        <f t="shared" si="375"/>
        <v>20000</v>
      </c>
      <c r="P5269" s="17">
        <f t="shared" si="372"/>
        <v>8.1920000000000007E-2</v>
      </c>
      <c r="Q5269" s="17">
        <f t="shared" si="373"/>
        <v>0.32768000000000003</v>
      </c>
    </row>
    <row r="5270" spans="1:17" x14ac:dyDescent="0.35">
      <c r="A5270" t="s">
        <v>2964</v>
      </c>
      <c r="B5270" t="s">
        <v>2976</v>
      </c>
      <c r="D5270" t="s">
        <v>14</v>
      </c>
      <c r="E5270" t="s">
        <v>21</v>
      </c>
      <c r="G5270" t="s">
        <v>3040</v>
      </c>
      <c r="H5270">
        <v>8790.9</v>
      </c>
      <c r="J5270">
        <v>0</v>
      </c>
      <c r="K5270">
        <v>0</v>
      </c>
      <c r="L5270" s="17">
        <f>IF($E5270&lt;&gt;"",VLOOKUP($E5270,GEMWs!$E$14:$L$20,7,FALSE),"")</f>
        <v>37.754918937403332</v>
      </c>
      <c r="M5270" s="17">
        <f>IF($E5270&lt;&gt;"",VLOOKUP($E5270,GEMWs!$E$14:$L$20,8,FALSE),"")</f>
        <v>96.174593288388181</v>
      </c>
      <c r="N5270" s="17">
        <f t="shared" ca="1" si="374"/>
        <v>37.754918937403332</v>
      </c>
      <c r="O5270" s="17">
        <f t="shared" ca="1" si="375"/>
        <v>96.174593288388181</v>
      </c>
      <c r="P5270" s="17">
        <f t="shared" ca="1" si="372"/>
        <v>91.405637387409527</v>
      </c>
      <c r="Q5270" s="17">
        <f t="shared" ca="1" si="373"/>
        <v>232.84118327932532</v>
      </c>
    </row>
    <row r="5271" spans="1:17" x14ac:dyDescent="0.35">
      <c r="A5271" t="s">
        <v>2964</v>
      </c>
      <c r="B5271" t="s">
        <v>528</v>
      </c>
      <c r="D5271" t="s">
        <v>14</v>
      </c>
      <c r="E5271" t="s">
        <v>21</v>
      </c>
      <c r="G5271" t="s">
        <v>3040</v>
      </c>
      <c r="H5271">
        <v>4022.1</v>
      </c>
      <c r="J5271">
        <v>0</v>
      </c>
      <c r="K5271">
        <v>0</v>
      </c>
      <c r="L5271" s="17">
        <f>IF($E5271&lt;&gt;"",VLOOKUP($E5271,GEMWs!$E$14:$L$20,7,FALSE),"")</f>
        <v>37.754918937403332</v>
      </c>
      <c r="M5271" s="17">
        <f>IF($E5271&lt;&gt;"",VLOOKUP($E5271,GEMWs!$E$14:$L$20,8,FALSE),"")</f>
        <v>96.174593288388181</v>
      </c>
      <c r="N5271" s="17">
        <f t="shared" ca="1" si="374"/>
        <v>37.754918937403332</v>
      </c>
      <c r="O5271" s="17">
        <f t="shared" ca="1" si="375"/>
        <v>96.174593288388181</v>
      </c>
      <c r="P5271" s="17">
        <f t="shared" ca="1" si="372"/>
        <v>41.82081631413164</v>
      </c>
      <c r="Q5271" s="17">
        <f t="shared" ca="1" si="373"/>
        <v>106.53181395167439</v>
      </c>
    </row>
    <row r="5272" spans="1:17" x14ac:dyDescent="0.35">
      <c r="A5272" t="s">
        <v>2964</v>
      </c>
      <c r="B5272" t="s">
        <v>368</v>
      </c>
      <c r="D5272" t="s">
        <v>14</v>
      </c>
      <c r="E5272" t="s">
        <v>18</v>
      </c>
      <c r="G5272" t="s">
        <v>3040</v>
      </c>
      <c r="H5272">
        <v>0.1</v>
      </c>
      <c r="J5272">
        <v>0</v>
      </c>
      <c r="K5272">
        <v>0</v>
      </c>
      <c r="L5272" s="17">
        <f>IF($E5272&lt;&gt;"",VLOOKUP($E5272,GEMWs!$E$14:$L$20,7,FALSE),"")</f>
        <v>5950.3939027696888</v>
      </c>
      <c r="M5272" s="17">
        <f>IF($E5272&lt;&gt;"",VLOOKUP($E5272,GEMWs!$E$14:$L$20,8,FALSE),"")</f>
        <v>10539.430626954083</v>
      </c>
      <c r="N5272" s="17">
        <f t="shared" ca="1" si="374"/>
        <v>5950.3939027696888</v>
      </c>
      <c r="O5272" s="17">
        <f t="shared" ca="1" si="375"/>
        <v>10539.430626954083</v>
      </c>
      <c r="P5272" s="17">
        <f t="shared" ca="1" si="372"/>
        <v>9.4881785875846886E-6</v>
      </c>
      <c r="Q5272" s="17">
        <f t="shared" ca="1" si="373"/>
        <v>1.6805610121617947E-5</v>
      </c>
    </row>
    <row r="5273" spans="1:17" x14ac:dyDescent="0.35">
      <c r="A5273" t="s">
        <v>2964</v>
      </c>
      <c r="B5273" t="s">
        <v>2975</v>
      </c>
      <c r="D5273" t="s">
        <v>14</v>
      </c>
      <c r="E5273" t="s">
        <v>18</v>
      </c>
      <c r="G5273" t="s">
        <v>3040</v>
      </c>
      <c r="H5273">
        <v>8671.5</v>
      </c>
      <c r="J5273">
        <v>0</v>
      </c>
      <c r="K5273">
        <v>0</v>
      </c>
      <c r="L5273" s="17">
        <f>IF($E5273&lt;&gt;"",VLOOKUP($E5273,GEMWs!$E$14:$L$20,7,FALSE),"")</f>
        <v>5950.3939027696888</v>
      </c>
      <c r="M5273" s="17">
        <f>IF($E5273&lt;&gt;"",VLOOKUP($E5273,GEMWs!$E$14:$L$20,8,FALSE),"")</f>
        <v>10539.430626954083</v>
      </c>
      <c r="N5273" s="17">
        <f t="shared" ca="1" si="374"/>
        <v>5950.3939027696888</v>
      </c>
      <c r="O5273" s="17">
        <f t="shared" ca="1" si="375"/>
        <v>10539.430626954083</v>
      </c>
      <c r="P5273" s="17">
        <f t="shared" ca="1" si="372"/>
        <v>0.82276740622240629</v>
      </c>
      <c r="Q5273" s="17">
        <f t="shared" ca="1" si="373"/>
        <v>1.4572984816961003</v>
      </c>
    </row>
    <row r="5274" spans="1:17" x14ac:dyDescent="0.35">
      <c r="A5274" t="s">
        <v>2964</v>
      </c>
      <c r="B5274" t="s">
        <v>346</v>
      </c>
      <c r="D5274" t="s">
        <v>14</v>
      </c>
      <c r="E5274" t="s">
        <v>21</v>
      </c>
      <c r="G5274" t="s">
        <v>3040</v>
      </c>
      <c r="H5274">
        <v>0.3</v>
      </c>
      <c r="J5274">
        <v>0</v>
      </c>
      <c r="K5274">
        <v>0</v>
      </c>
      <c r="L5274" s="17">
        <f>IF($E5274&lt;&gt;"",VLOOKUP($E5274,GEMWs!$E$14:$L$20,7,FALSE),"")</f>
        <v>37.754918937403332</v>
      </c>
      <c r="M5274" s="17">
        <f>IF($E5274&lt;&gt;"",VLOOKUP($E5274,GEMWs!$E$14:$L$20,8,FALSE),"")</f>
        <v>96.174593288388181</v>
      </c>
      <c r="N5274" s="17">
        <f t="shared" ca="1" si="374"/>
        <v>37.754918937403332</v>
      </c>
      <c r="O5274" s="17">
        <f t="shared" ca="1" si="375"/>
        <v>96.174593288388181</v>
      </c>
      <c r="P5274" s="17">
        <f t="shared" ca="1" si="372"/>
        <v>3.1193269422041948E-3</v>
      </c>
      <c r="Q5274" s="17">
        <f t="shared" ca="1" si="373"/>
        <v>7.9459844821119108E-3</v>
      </c>
    </row>
    <row r="5275" spans="1:17" x14ac:dyDescent="0.35">
      <c r="A5275" t="s">
        <v>2964</v>
      </c>
      <c r="B5275" t="s">
        <v>2993</v>
      </c>
      <c r="D5275" t="s">
        <v>14</v>
      </c>
      <c r="E5275" t="s">
        <v>21</v>
      </c>
      <c r="G5275" t="s">
        <v>3040</v>
      </c>
      <c r="H5275">
        <v>597.5</v>
      </c>
      <c r="J5275">
        <v>0</v>
      </c>
      <c r="K5275">
        <v>0</v>
      </c>
      <c r="L5275" s="17">
        <f>IF($E5275&lt;&gt;"",VLOOKUP($E5275,GEMWs!$E$14:$L$20,7,FALSE),"")</f>
        <v>37.754918937403332</v>
      </c>
      <c r="M5275" s="17">
        <f>IF($E5275&lt;&gt;"",VLOOKUP($E5275,GEMWs!$E$14:$L$20,8,FALSE),"")</f>
        <v>96.174593288388181</v>
      </c>
      <c r="N5275" s="17">
        <f t="shared" ca="1" si="374"/>
        <v>37.754918937403332</v>
      </c>
      <c r="O5275" s="17">
        <f t="shared" ca="1" si="375"/>
        <v>96.174593288388181</v>
      </c>
      <c r="P5275" s="17">
        <f t="shared" ca="1" si="372"/>
        <v>6.212659493223355</v>
      </c>
      <c r="Q5275" s="17">
        <f t="shared" ca="1" si="373"/>
        <v>15.82575242687289</v>
      </c>
    </row>
    <row r="5276" spans="1:17" x14ac:dyDescent="0.35">
      <c r="A5276" t="s">
        <v>2964</v>
      </c>
      <c r="B5276" t="s">
        <v>108</v>
      </c>
      <c r="D5276" t="s">
        <v>14</v>
      </c>
      <c r="E5276" t="s">
        <v>21</v>
      </c>
      <c r="G5276" t="s">
        <v>3040</v>
      </c>
      <c r="H5276">
        <v>221.1</v>
      </c>
      <c r="J5276">
        <v>0</v>
      </c>
      <c r="K5276">
        <v>0</v>
      </c>
      <c r="L5276" s="17">
        <f>IF($E5276&lt;&gt;"",VLOOKUP($E5276,GEMWs!$E$14:$L$20,7,FALSE),"")</f>
        <v>37.754918937403332</v>
      </c>
      <c r="M5276" s="17">
        <f>IF($E5276&lt;&gt;"",VLOOKUP($E5276,GEMWs!$E$14:$L$20,8,FALSE),"")</f>
        <v>96.174593288388181</v>
      </c>
      <c r="N5276" s="17">
        <f t="shared" ca="1" si="374"/>
        <v>37.754918937403332</v>
      </c>
      <c r="O5276" s="17">
        <f t="shared" ca="1" si="375"/>
        <v>96.174593288388181</v>
      </c>
      <c r="P5276" s="17">
        <f t="shared" ca="1" si="372"/>
        <v>2.2989439564044916</v>
      </c>
      <c r="Q5276" s="17">
        <f t="shared" ca="1" si="373"/>
        <v>5.8561905633164786</v>
      </c>
    </row>
    <row r="5277" spans="1:17" x14ac:dyDescent="0.35">
      <c r="A5277" t="s">
        <v>2964</v>
      </c>
      <c r="B5277" t="s">
        <v>142</v>
      </c>
      <c r="C5277" t="s">
        <v>143</v>
      </c>
      <c r="D5277" t="s">
        <v>14</v>
      </c>
      <c r="E5277" t="s">
        <v>21</v>
      </c>
      <c r="F5277" t="s">
        <v>14</v>
      </c>
      <c r="G5277" t="s">
        <v>3040</v>
      </c>
      <c r="H5277">
        <v>308.7</v>
      </c>
      <c r="I5277">
        <v>307</v>
      </c>
      <c r="J5277">
        <v>6.6173489999999999</v>
      </c>
      <c r="K5277">
        <v>223.606798</v>
      </c>
      <c r="L5277" s="17">
        <f>IF($E5277&lt;&gt;"",VLOOKUP($E5277,GEMWs!$E$14:$L$20,7,FALSE),"")</f>
        <v>37.754918937403332</v>
      </c>
      <c r="M5277" s="17">
        <f>IF($E5277&lt;&gt;"",VLOOKUP($E5277,GEMWs!$E$14:$L$20,8,FALSE),"")</f>
        <v>96.174593288388181</v>
      </c>
      <c r="N5277" s="17">
        <f t="shared" si="374"/>
        <v>6.6173489999999999</v>
      </c>
      <c r="O5277" s="17">
        <f t="shared" si="375"/>
        <v>223.606798</v>
      </c>
      <c r="P5277" s="17">
        <f t="shared" si="372"/>
        <v>1.3805483677647403</v>
      </c>
      <c r="Q5277" s="17">
        <f t="shared" si="373"/>
        <v>46.650101120554467</v>
      </c>
    </row>
    <row r="5278" spans="1:17" x14ac:dyDescent="0.35">
      <c r="A5278" t="s">
        <v>2964</v>
      </c>
      <c r="B5278" t="s">
        <v>2979</v>
      </c>
      <c r="D5278" t="s">
        <v>14</v>
      </c>
      <c r="E5278" t="s">
        <v>21</v>
      </c>
      <c r="G5278" t="s">
        <v>3040</v>
      </c>
      <c r="H5278">
        <v>4540.7</v>
      </c>
      <c r="J5278">
        <v>0</v>
      </c>
      <c r="K5278">
        <v>0</v>
      </c>
      <c r="L5278" s="17">
        <f>IF($E5278&lt;&gt;"",VLOOKUP($E5278,GEMWs!$E$14:$L$20,7,FALSE),"")</f>
        <v>37.754918937403332</v>
      </c>
      <c r="M5278" s="17">
        <f>IF($E5278&lt;&gt;"",VLOOKUP($E5278,GEMWs!$E$14:$L$20,8,FALSE),"")</f>
        <v>96.174593288388181</v>
      </c>
      <c r="N5278" s="17">
        <f t="shared" ca="1" si="374"/>
        <v>37.754918937403332</v>
      </c>
      <c r="O5278" s="17">
        <f t="shared" ca="1" si="375"/>
        <v>96.174593288388181</v>
      </c>
      <c r="P5278" s="17">
        <f t="shared" ca="1" si="372"/>
        <v>47.213092821555293</v>
      </c>
      <c r="Q5278" s="17">
        <f t="shared" ca="1" si="373"/>
        <v>120.26777245975184</v>
      </c>
    </row>
    <row r="5279" spans="1:17" x14ac:dyDescent="0.35">
      <c r="A5279" t="s">
        <v>2964</v>
      </c>
      <c r="B5279" t="s">
        <v>832</v>
      </c>
      <c r="D5279" t="s">
        <v>22</v>
      </c>
      <c r="G5279" t="s">
        <v>3040</v>
      </c>
      <c r="H5279">
        <v>6749.7</v>
      </c>
      <c r="J5279">
        <v>0</v>
      </c>
      <c r="K5279">
        <v>0</v>
      </c>
      <c r="L5279" s="17" t="str">
        <f>IF($E5279&lt;&gt;"",VLOOKUP($E5279,GEMWs!$E$14:$L$20,7,FALSE),"")</f>
        <v/>
      </c>
      <c r="M5279" s="17" t="str">
        <f>IF($E5279&lt;&gt;"",VLOOKUP($E5279,GEMWs!$E$14:$L$20,8,FALSE),"")</f>
        <v/>
      </c>
      <c r="N5279" s="17">
        <f t="shared" ca="1" si="374"/>
        <v>0</v>
      </c>
      <c r="O5279" s="17">
        <f t="shared" ca="1" si="375"/>
        <v>0</v>
      </c>
      <c r="P5279" s="17">
        <f t="shared" ca="1" si="372"/>
        <v>0</v>
      </c>
      <c r="Q5279" s="17">
        <f t="shared" ca="1" si="373"/>
        <v>0</v>
      </c>
    </row>
    <row r="5280" spans="1:17" x14ac:dyDescent="0.35">
      <c r="A5280" t="s">
        <v>2964</v>
      </c>
      <c r="B5280" t="s">
        <v>525</v>
      </c>
      <c r="D5280" t="s">
        <v>22</v>
      </c>
      <c r="G5280" t="s">
        <v>3040</v>
      </c>
      <c r="H5280">
        <v>1454.7</v>
      </c>
      <c r="J5280">
        <v>0</v>
      </c>
      <c r="K5280">
        <v>0</v>
      </c>
      <c r="L5280" s="17" t="str">
        <f>IF($E5280&lt;&gt;"",VLOOKUP($E5280,GEMWs!$E$14:$L$20,7,FALSE),"")</f>
        <v/>
      </c>
      <c r="M5280" s="17" t="str">
        <f>IF($E5280&lt;&gt;"",VLOOKUP($E5280,GEMWs!$E$14:$L$20,8,FALSE),"")</f>
        <v/>
      </c>
      <c r="N5280" s="17">
        <f t="shared" ca="1" si="374"/>
        <v>0</v>
      </c>
      <c r="O5280" s="17">
        <f t="shared" ca="1" si="375"/>
        <v>0</v>
      </c>
      <c r="P5280" s="17">
        <f t="shared" ca="1" si="372"/>
        <v>0</v>
      </c>
      <c r="Q5280" s="17">
        <f t="shared" ca="1" si="373"/>
        <v>0</v>
      </c>
    </row>
    <row r="5281" spans="1:17" x14ac:dyDescent="0.35">
      <c r="A5281" t="s">
        <v>2964</v>
      </c>
      <c r="B5281" t="s">
        <v>502</v>
      </c>
      <c r="D5281" t="s">
        <v>14</v>
      </c>
      <c r="E5281" t="s">
        <v>21</v>
      </c>
      <c r="G5281" t="s">
        <v>3040</v>
      </c>
      <c r="H5281">
        <v>3492.8</v>
      </c>
      <c r="J5281">
        <v>0</v>
      </c>
      <c r="K5281">
        <v>0</v>
      </c>
      <c r="L5281" s="17">
        <f>IF($E5281&lt;&gt;"",VLOOKUP($E5281,GEMWs!$E$14:$L$20,7,FALSE),"")</f>
        <v>37.754918937403332</v>
      </c>
      <c r="M5281" s="17">
        <f>IF($E5281&lt;&gt;"",VLOOKUP($E5281,GEMWs!$E$14:$L$20,8,FALSE),"")</f>
        <v>96.174593288388181</v>
      </c>
      <c r="N5281" s="17">
        <f t="shared" ca="1" si="374"/>
        <v>37.754918937403332</v>
      </c>
      <c r="O5281" s="17">
        <f t="shared" ca="1" si="375"/>
        <v>96.174593288388181</v>
      </c>
      <c r="P5281" s="17">
        <f t="shared" ca="1" si="372"/>
        <v>36.317283812436045</v>
      </c>
      <c r="Q5281" s="17">
        <f t="shared" ca="1" si="373"/>
        <v>92.512448663734943</v>
      </c>
    </row>
    <row r="5282" spans="1:17" x14ac:dyDescent="0.35">
      <c r="A5282" t="s">
        <v>2964</v>
      </c>
      <c r="B5282" t="s">
        <v>2980</v>
      </c>
      <c r="D5282" t="s">
        <v>14</v>
      </c>
      <c r="E5282" t="s">
        <v>18</v>
      </c>
      <c r="G5282" t="s">
        <v>3040</v>
      </c>
      <c r="H5282">
        <v>2073</v>
      </c>
      <c r="J5282">
        <v>0</v>
      </c>
      <c r="K5282">
        <v>0</v>
      </c>
      <c r="L5282" s="17">
        <f>IF($E5282&lt;&gt;"",VLOOKUP($E5282,GEMWs!$E$14:$L$20,7,FALSE),"")</f>
        <v>5950.3939027696888</v>
      </c>
      <c r="M5282" s="17">
        <f>IF($E5282&lt;&gt;"",VLOOKUP($E5282,GEMWs!$E$14:$L$20,8,FALSE),"")</f>
        <v>10539.430626954083</v>
      </c>
      <c r="N5282" s="17">
        <f t="shared" ca="1" si="374"/>
        <v>5950.3939027696888</v>
      </c>
      <c r="O5282" s="17">
        <f t="shared" ca="1" si="375"/>
        <v>10539.430626954083</v>
      </c>
      <c r="P5282" s="17">
        <f t="shared" ca="1" si="372"/>
        <v>0.1966899421206306</v>
      </c>
      <c r="Q5282" s="17">
        <f t="shared" ca="1" si="373"/>
        <v>0.34838029782114005</v>
      </c>
    </row>
    <row r="5283" spans="1:17" x14ac:dyDescent="0.35">
      <c r="A5283" t="s">
        <v>2964</v>
      </c>
      <c r="B5283" t="s">
        <v>2003</v>
      </c>
      <c r="D5283" t="s">
        <v>22</v>
      </c>
      <c r="G5283" t="s">
        <v>3040</v>
      </c>
      <c r="H5283">
        <v>1026.5999999999999</v>
      </c>
      <c r="J5283">
        <v>0</v>
      </c>
      <c r="K5283">
        <v>0</v>
      </c>
      <c r="L5283" s="17" t="str">
        <f>IF($E5283&lt;&gt;"",VLOOKUP($E5283,GEMWs!$E$14:$L$20,7,FALSE),"")</f>
        <v/>
      </c>
      <c r="M5283" s="17" t="str">
        <f>IF($E5283&lt;&gt;"",VLOOKUP($E5283,GEMWs!$E$14:$L$20,8,FALSE),"")</f>
        <v/>
      </c>
      <c r="N5283" s="17">
        <f t="shared" ca="1" si="374"/>
        <v>0</v>
      </c>
      <c r="O5283" s="17">
        <f t="shared" ca="1" si="375"/>
        <v>0</v>
      </c>
      <c r="P5283" s="17">
        <f t="shared" ca="1" si="372"/>
        <v>0</v>
      </c>
      <c r="Q5283" s="17">
        <f t="shared" ca="1" si="373"/>
        <v>0</v>
      </c>
    </row>
    <row r="5284" spans="1:17" x14ac:dyDescent="0.35">
      <c r="A5284" t="s">
        <v>2964</v>
      </c>
      <c r="B5284" t="s">
        <v>484</v>
      </c>
      <c r="D5284" t="s">
        <v>14</v>
      </c>
      <c r="E5284" t="s">
        <v>21</v>
      </c>
      <c r="G5284" t="s">
        <v>3040</v>
      </c>
      <c r="H5284">
        <v>57.8</v>
      </c>
      <c r="J5284">
        <v>0</v>
      </c>
      <c r="K5284">
        <v>0</v>
      </c>
      <c r="L5284" s="17">
        <f>IF($E5284&lt;&gt;"",VLOOKUP($E5284,GEMWs!$E$14:$L$20,7,FALSE),"")</f>
        <v>37.754918937403332</v>
      </c>
      <c r="M5284" s="17">
        <f>IF($E5284&lt;&gt;"",VLOOKUP($E5284,GEMWs!$E$14:$L$20,8,FALSE),"")</f>
        <v>96.174593288388181</v>
      </c>
      <c r="N5284" s="17">
        <f t="shared" ca="1" si="374"/>
        <v>37.754918937403332</v>
      </c>
      <c r="O5284" s="17">
        <f t="shared" ca="1" si="375"/>
        <v>96.174593288388181</v>
      </c>
      <c r="P5284" s="17">
        <f t="shared" ca="1" si="372"/>
        <v>0.60099032419800824</v>
      </c>
      <c r="Q5284" s="17">
        <f t="shared" ca="1" si="373"/>
        <v>1.5309263435535614</v>
      </c>
    </row>
    <row r="5285" spans="1:17" x14ac:dyDescent="0.35">
      <c r="A5285" t="s">
        <v>2964</v>
      </c>
      <c r="B5285" t="s">
        <v>53</v>
      </c>
      <c r="C5285" t="s">
        <v>54</v>
      </c>
      <c r="D5285" t="s">
        <v>14</v>
      </c>
      <c r="E5285" t="s">
        <v>21</v>
      </c>
      <c r="F5285" t="s">
        <v>22</v>
      </c>
      <c r="G5285" t="s">
        <v>3040</v>
      </c>
      <c r="H5285">
        <v>4.7</v>
      </c>
      <c r="I5285">
        <v>315</v>
      </c>
      <c r="J5285">
        <v>1000</v>
      </c>
      <c r="K5285">
        <v>2300</v>
      </c>
      <c r="L5285" s="17">
        <f>IF($E5285&lt;&gt;"",VLOOKUP($E5285,GEMWs!$E$14:$L$20,7,FALSE),"")</f>
        <v>37.754918937403332</v>
      </c>
      <c r="M5285" s="17">
        <f>IF($E5285&lt;&gt;"",VLOOKUP($E5285,GEMWs!$E$14:$L$20,8,FALSE),"")</f>
        <v>96.174593288388181</v>
      </c>
      <c r="N5285" s="17">
        <f t="shared" si="374"/>
        <v>1000</v>
      </c>
      <c r="O5285" s="17">
        <f t="shared" si="375"/>
        <v>2300</v>
      </c>
      <c r="P5285" s="17">
        <f t="shared" si="372"/>
        <v>2.0434782608695651E-3</v>
      </c>
      <c r="Q5285" s="17">
        <f t="shared" si="373"/>
        <v>4.7000000000000002E-3</v>
      </c>
    </row>
    <row r="5286" spans="1:17" x14ac:dyDescent="0.35">
      <c r="A5286" t="s">
        <v>2964</v>
      </c>
      <c r="B5286" t="s">
        <v>486</v>
      </c>
      <c r="C5286" t="s">
        <v>487</v>
      </c>
      <c r="D5286" t="s">
        <v>14</v>
      </c>
      <c r="E5286" t="s">
        <v>21</v>
      </c>
      <c r="G5286" t="s">
        <v>3040</v>
      </c>
      <c r="H5286">
        <v>68.599999999999994</v>
      </c>
      <c r="J5286">
        <v>0</v>
      </c>
      <c r="K5286">
        <v>0</v>
      </c>
      <c r="L5286" s="17">
        <f>IF($E5286&lt;&gt;"",VLOOKUP($E5286,GEMWs!$E$14:$L$20,7,FALSE),"")</f>
        <v>37.754918937403332</v>
      </c>
      <c r="M5286" s="17">
        <f>IF($E5286&lt;&gt;"",VLOOKUP($E5286,GEMWs!$E$14:$L$20,8,FALSE),"")</f>
        <v>96.174593288388181</v>
      </c>
      <c r="N5286" s="17">
        <f t="shared" ca="1" si="374"/>
        <v>37.754918937403332</v>
      </c>
      <c r="O5286" s="17">
        <f t="shared" ca="1" si="375"/>
        <v>96.174593288388181</v>
      </c>
      <c r="P5286" s="17">
        <f t="shared" ca="1" si="372"/>
        <v>0.71328609411735922</v>
      </c>
      <c r="Q5286" s="17">
        <f t="shared" ca="1" si="373"/>
        <v>1.8169817849095902</v>
      </c>
    </row>
    <row r="5287" spans="1:17" x14ac:dyDescent="0.35">
      <c r="A5287" t="s">
        <v>2964</v>
      </c>
      <c r="B5287" t="s">
        <v>144</v>
      </c>
      <c r="C5287" t="s">
        <v>145</v>
      </c>
      <c r="D5287" t="s">
        <v>14</v>
      </c>
      <c r="E5287" t="s">
        <v>21</v>
      </c>
      <c r="F5287" t="s">
        <v>22</v>
      </c>
      <c r="G5287" t="s">
        <v>3040</v>
      </c>
      <c r="H5287">
        <v>215742.2</v>
      </c>
      <c r="I5287">
        <v>317</v>
      </c>
      <c r="J5287">
        <v>2000</v>
      </c>
      <c r="K5287">
        <v>10000</v>
      </c>
      <c r="L5287" s="17">
        <f>IF($E5287&lt;&gt;"",VLOOKUP($E5287,GEMWs!$E$14:$L$20,7,FALSE),"")</f>
        <v>37.754918937403332</v>
      </c>
      <c r="M5287" s="17">
        <f>IF($E5287&lt;&gt;"",VLOOKUP($E5287,GEMWs!$E$14:$L$20,8,FALSE),"")</f>
        <v>96.174593288388181</v>
      </c>
      <c r="N5287" s="17">
        <f t="shared" si="374"/>
        <v>2000</v>
      </c>
      <c r="O5287" s="17">
        <f t="shared" si="375"/>
        <v>10000</v>
      </c>
      <c r="P5287" s="17">
        <f t="shared" si="372"/>
        <v>21.57422</v>
      </c>
      <c r="Q5287" s="17">
        <f t="shared" si="373"/>
        <v>107.87110000000001</v>
      </c>
    </row>
    <row r="5288" spans="1:17" x14ac:dyDescent="0.35">
      <c r="A5288" t="s">
        <v>2964</v>
      </c>
      <c r="B5288" t="s">
        <v>2004</v>
      </c>
      <c r="D5288" t="s">
        <v>14</v>
      </c>
      <c r="E5288" t="s">
        <v>21</v>
      </c>
      <c r="G5288" t="s">
        <v>3040</v>
      </c>
      <c r="H5288">
        <v>49.5</v>
      </c>
      <c r="J5288">
        <v>0</v>
      </c>
      <c r="K5288">
        <v>0</v>
      </c>
      <c r="L5288" s="17">
        <f>IF($E5288&lt;&gt;"",VLOOKUP($E5288,GEMWs!$E$14:$L$20,7,FALSE),"")</f>
        <v>37.754918937403332</v>
      </c>
      <c r="M5288" s="17">
        <f>IF($E5288&lt;&gt;"",VLOOKUP($E5288,GEMWs!$E$14:$L$20,8,FALSE),"")</f>
        <v>96.174593288388181</v>
      </c>
      <c r="N5288" s="17">
        <f t="shared" ca="1" si="374"/>
        <v>37.754918937403332</v>
      </c>
      <c r="O5288" s="17">
        <f t="shared" ca="1" si="375"/>
        <v>96.174593288388181</v>
      </c>
      <c r="P5288" s="17">
        <f t="shared" ref="P5288:P5306" ca="1" si="376">IF(O5288&gt;0,$H5288/O5288,0)</f>
        <v>0.51468894546369215</v>
      </c>
      <c r="Q5288" s="17">
        <f t="shared" ref="Q5288:Q5306" ca="1" si="377">IF(N5288&gt;0,$H5288/N5288,0)</f>
        <v>1.3110874395484653</v>
      </c>
    </row>
    <row r="5289" spans="1:17" x14ac:dyDescent="0.35">
      <c r="A5289" t="s">
        <v>2964</v>
      </c>
      <c r="B5289" t="s">
        <v>1311</v>
      </c>
      <c r="D5289" t="s">
        <v>14</v>
      </c>
      <c r="E5289" t="s">
        <v>21</v>
      </c>
      <c r="G5289" t="s">
        <v>3040</v>
      </c>
      <c r="H5289">
        <v>170.8</v>
      </c>
      <c r="J5289">
        <v>0</v>
      </c>
      <c r="K5289">
        <v>0</v>
      </c>
      <c r="L5289" s="17">
        <f>IF($E5289&lt;&gt;"",VLOOKUP($E5289,GEMWs!$E$14:$L$20,7,FALSE),"")</f>
        <v>37.754918937403332</v>
      </c>
      <c r="M5289" s="17">
        <f>IF($E5289&lt;&gt;"",VLOOKUP($E5289,GEMWs!$E$14:$L$20,8,FALSE),"")</f>
        <v>96.174593288388181</v>
      </c>
      <c r="N5289" s="17">
        <f t="shared" ca="1" si="374"/>
        <v>37.754918937403332</v>
      </c>
      <c r="O5289" s="17">
        <f t="shared" ca="1" si="375"/>
        <v>96.174593288388181</v>
      </c>
      <c r="P5289" s="17">
        <f t="shared" ca="1" si="376"/>
        <v>1.7759368057615885</v>
      </c>
      <c r="Q5289" s="17">
        <f t="shared" ca="1" si="377"/>
        <v>4.5239138318157153</v>
      </c>
    </row>
    <row r="5290" spans="1:17" x14ac:dyDescent="0.35">
      <c r="A5290" t="s">
        <v>2964</v>
      </c>
      <c r="B5290" t="s">
        <v>1231</v>
      </c>
      <c r="D5290" t="s">
        <v>14</v>
      </c>
      <c r="E5290" t="s">
        <v>21</v>
      </c>
      <c r="G5290" t="s">
        <v>3040</v>
      </c>
      <c r="H5290">
        <v>0.2</v>
      </c>
      <c r="J5290">
        <v>0</v>
      </c>
      <c r="K5290">
        <v>0</v>
      </c>
      <c r="L5290" s="17">
        <f>IF($E5290&lt;&gt;"",VLOOKUP($E5290,GEMWs!$E$14:$L$20,7,FALSE),"")</f>
        <v>37.754918937403332</v>
      </c>
      <c r="M5290" s="17">
        <f>IF($E5290&lt;&gt;"",VLOOKUP($E5290,GEMWs!$E$14:$L$20,8,FALSE),"")</f>
        <v>96.174593288388181</v>
      </c>
      <c r="N5290" s="17">
        <f t="shared" ca="1" si="374"/>
        <v>37.754918937403332</v>
      </c>
      <c r="O5290" s="17">
        <f t="shared" ca="1" si="375"/>
        <v>96.174593288388181</v>
      </c>
      <c r="P5290" s="17">
        <f t="shared" ca="1" si="376"/>
        <v>2.079551294802797E-3</v>
      </c>
      <c r="Q5290" s="17">
        <f t="shared" ca="1" si="377"/>
        <v>5.2973229880746075E-3</v>
      </c>
    </row>
    <row r="5291" spans="1:17" x14ac:dyDescent="0.35">
      <c r="A5291" t="s">
        <v>2964</v>
      </c>
      <c r="B5291" t="s">
        <v>2005</v>
      </c>
      <c r="D5291" t="s">
        <v>14</v>
      </c>
      <c r="E5291" t="s">
        <v>21</v>
      </c>
      <c r="G5291" t="s">
        <v>3040</v>
      </c>
      <c r="H5291">
        <v>182.2</v>
      </c>
      <c r="J5291">
        <v>0</v>
      </c>
      <c r="K5291">
        <v>0</v>
      </c>
      <c r="L5291" s="17">
        <f>IF($E5291&lt;&gt;"",VLOOKUP($E5291,GEMWs!$E$14:$L$20,7,FALSE),"")</f>
        <v>37.754918937403332</v>
      </c>
      <c r="M5291" s="17">
        <f>IF($E5291&lt;&gt;"",VLOOKUP($E5291,GEMWs!$E$14:$L$20,8,FALSE),"")</f>
        <v>96.174593288388181</v>
      </c>
      <c r="N5291" s="17">
        <f t="shared" ca="1" si="374"/>
        <v>37.754918937403332</v>
      </c>
      <c r="O5291" s="17">
        <f t="shared" ca="1" si="375"/>
        <v>96.174593288388181</v>
      </c>
      <c r="P5291" s="17">
        <f t="shared" ca="1" si="376"/>
        <v>1.8944712295653476</v>
      </c>
      <c r="Q5291" s="17">
        <f t="shared" ca="1" si="377"/>
        <v>4.825861242135967</v>
      </c>
    </row>
    <row r="5292" spans="1:17" x14ac:dyDescent="0.35">
      <c r="A5292" t="s">
        <v>2964</v>
      </c>
      <c r="B5292" t="s">
        <v>293</v>
      </c>
      <c r="C5292" t="s">
        <v>294</v>
      </c>
      <c r="D5292" t="s">
        <v>14</v>
      </c>
      <c r="E5292" t="s">
        <v>21</v>
      </c>
      <c r="F5292" t="s">
        <v>22</v>
      </c>
      <c r="G5292" t="s">
        <v>3040</v>
      </c>
      <c r="H5292">
        <v>53.4</v>
      </c>
      <c r="I5292">
        <v>327</v>
      </c>
      <c r="J5292">
        <v>400</v>
      </c>
      <c r="K5292">
        <v>400</v>
      </c>
      <c r="L5292" s="17">
        <f>IF($E5292&lt;&gt;"",VLOOKUP($E5292,GEMWs!$E$14:$L$20,7,FALSE),"")</f>
        <v>37.754918937403332</v>
      </c>
      <c r="M5292" s="17">
        <f>IF($E5292&lt;&gt;"",VLOOKUP($E5292,GEMWs!$E$14:$L$20,8,FALSE),"")</f>
        <v>96.174593288388181</v>
      </c>
      <c r="N5292" s="17">
        <f t="shared" si="374"/>
        <v>400</v>
      </c>
      <c r="O5292" s="17">
        <f t="shared" si="375"/>
        <v>400</v>
      </c>
      <c r="P5292" s="17">
        <f t="shared" si="376"/>
        <v>0.13350000000000001</v>
      </c>
      <c r="Q5292" s="17">
        <f t="shared" si="377"/>
        <v>0.13350000000000001</v>
      </c>
    </row>
    <row r="5293" spans="1:17" x14ac:dyDescent="0.35">
      <c r="A5293" t="s">
        <v>2964</v>
      </c>
      <c r="B5293" t="s">
        <v>439</v>
      </c>
      <c r="C5293" t="s">
        <v>440</v>
      </c>
      <c r="D5293" t="s">
        <v>14</v>
      </c>
      <c r="E5293" t="s">
        <v>21</v>
      </c>
      <c r="F5293" t="s">
        <v>22</v>
      </c>
      <c r="G5293" t="s">
        <v>3040</v>
      </c>
      <c r="H5293">
        <v>940</v>
      </c>
      <c r="I5293">
        <v>328</v>
      </c>
      <c r="J5293">
        <v>7000</v>
      </c>
      <c r="K5293">
        <v>28333.33</v>
      </c>
      <c r="L5293" s="17">
        <f>IF($E5293&lt;&gt;"",VLOOKUP($E5293,GEMWs!$E$14:$L$20,7,FALSE),"")</f>
        <v>37.754918937403332</v>
      </c>
      <c r="M5293" s="17">
        <f>IF($E5293&lt;&gt;"",VLOOKUP($E5293,GEMWs!$E$14:$L$20,8,FALSE),"")</f>
        <v>96.174593288388181</v>
      </c>
      <c r="N5293" s="17">
        <f t="shared" si="374"/>
        <v>7000</v>
      </c>
      <c r="O5293" s="17">
        <f t="shared" si="375"/>
        <v>28333.33</v>
      </c>
      <c r="P5293" s="17">
        <f t="shared" si="376"/>
        <v>3.3176474491349937E-2</v>
      </c>
      <c r="Q5293" s="17">
        <f t="shared" si="377"/>
        <v>0.13428571428571429</v>
      </c>
    </row>
    <row r="5294" spans="1:17" x14ac:dyDescent="0.35">
      <c r="A5294" t="s">
        <v>2964</v>
      </c>
      <c r="B5294" t="s">
        <v>351</v>
      </c>
      <c r="D5294" t="s">
        <v>14</v>
      </c>
      <c r="E5294" t="s">
        <v>21</v>
      </c>
      <c r="G5294" t="s">
        <v>3040</v>
      </c>
      <c r="H5294">
        <v>2014</v>
      </c>
      <c r="J5294">
        <v>0</v>
      </c>
      <c r="K5294">
        <v>0</v>
      </c>
      <c r="L5294" s="17">
        <f>IF($E5294&lt;&gt;"",VLOOKUP($E5294,GEMWs!$E$14:$L$20,7,FALSE),"")</f>
        <v>37.754918937403332</v>
      </c>
      <c r="M5294" s="17">
        <f>IF($E5294&lt;&gt;"",VLOOKUP($E5294,GEMWs!$E$14:$L$20,8,FALSE),"")</f>
        <v>96.174593288388181</v>
      </c>
      <c r="N5294" s="17">
        <f t="shared" ca="1" si="374"/>
        <v>37.754918937403332</v>
      </c>
      <c r="O5294" s="17">
        <f t="shared" ca="1" si="375"/>
        <v>96.174593288388181</v>
      </c>
      <c r="P5294" s="17">
        <f t="shared" ca="1" si="376"/>
        <v>20.941081538664161</v>
      </c>
      <c r="Q5294" s="17">
        <f t="shared" ca="1" si="377"/>
        <v>53.344042489911295</v>
      </c>
    </row>
    <row r="5295" spans="1:17" x14ac:dyDescent="0.35">
      <c r="A5295" t="s">
        <v>2964</v>
      </c>
      <c r="B5295" t="s">
        <v>1261</v>
      </c>
      <c r="D5295" t="s">
        <v>22</v>
      </c>
      <c r="G5295" t="s">
        <v>3040</v>
      </c>
      <c r="H5295">
        <v>2254.9</v>
      </c>
      <c r="J5295">
        <v>0</v>
      </c>
      <c r="K5295">
        <v>0</v>
      </c>
      <c r="L5295" s="17" t="str">
        <f>IF($E5295&lt;&gt;"",VLOOKUP($E5295,GEMWs!$E$14:$L$20,7,FALSE),"")</f>
        <v/>
      </c>
      <c r="M5295" s="17" t="str">
        <f>IF($E5295&lt;&gt;"",VLOOKUP($E5295,GEMWs!$E$14:$L$20,8,FALSE),"")</f>
        <v/>
      </c>
      <c r="N5295" s="17">
        <f t="shared" ca="1" si="374"/>
        <v>0</v>
      </c>
      <c r="O5295" s="17">
        <f t="shared" ca="1" si="375"/>
        <v>0</v>
      </c>
      <c r="P5295" s="17">
        <f t="shared" ca="1" si="376"/>
        <v>0</v>
      </c>
      <c r="Q5295" s="17">
        <f t="shared" ca="1" si="377"/>
        <v>0</v>
      </c>
    </row>
    <row r="5296" spans="1:17" x14ac:dyDescent="0.35">
      <c r="A5296" t="s">
        <v>2964</v>
      </c>
      <c r="B5296" t="s">
        <v>180</v>
      </c>
      <c r="C5296" t="s">
        <v>181</v>
      </c>
      <c r="D5296" t="s">
        <v>14</v>
      </c>
      <c r="E5296" t="s">
        <v>21</v>
      </c>
      <c r="F5296" t="s">
        <v>22</v>
      </c>
      <c r="G5296" t="s">
        <v>3040</v>
      </c>
      <c r="H5296">
        <v>102.6</v>
      </c>
      <c r="I5296">
        <v>445</v>
      </c>
      <c r="J5296">
        <v>56750</v>
      </c>
      <c r="K5296">
        <v>113500</v>
      </c>
      <c r="L5296" s="17">
        <f>IF($E5296&lt;&gt;"",VLOOKUP($E5296,GEMWs!$E$14:$L$20,7,FALSE),"")</f>
        <v>37.754918937403332</v>
      </c>
      <c r="M5296" s="17">
        <f>IF($E5296&lt;&gt;"",VLOOKUP($E5296,GEMWs!$E$14:$L$20,8,FALSE),"")</f>
        <v>96.174593288388181</v>
      </c>
      <c r="N5296" s="17">
        <f t="shared" si="374"/>
        <v>56750</v>
      </c>
      <c r="O5296" s="17">
        <f t="shared" si="375"/>
        <v>113500</v>
      </c>
      <c r="P5296" s="17">
        <f t="shared" si="376"/>
        <v>9.0396475770925108E-4</v>
      </c>
      <c r="Q5296" s="17">
        <f t="shared" si="377"/>
        <v>1.8079295154185022E-3</v>
      </c>
    </row>
    <row r="5297" spans="1:17" x14ac:dyDescent="0.35">
      <c r="A5297" t="s">
        <v>2964</v>
      </c>
      <c r="B5297" t="s">
        <v>55</v>
      </c>
      <c r="C5297" t="s">
        <v>56</v>
      </c>
      <c r="D5297" t="s">
        <v>14</v>
      </c>
      <c r="E5297" t="s">
        <v>21</v>
      </c>
      <c r="F5297" t="s">
        <v>14</v>
      </c>
      <c r="G5297" t="s">
        <v>3040</v>
      </c>
      <c r="H5297">
        <v>30.7</v>
      </c>
      <c r="I5297">
        <v>332</v>
      </c>
      <c r="J5297">
        <v>80.760000000000005</v>
      </c>
      <c r="K5297">
        <v>1000</v>
      </c>
      <c r="L5297" s="17">
        <f>IF($E5297&lt;&gt;"",VLOOKUP($E5297,GEMWs!$E$14:$L$20,7,FALSE),"")</f>
        <v>37.754918937403332</v>
      </c>
      <c r="M5297" s="17">
        <f>IF($E5297&lt;&gt;"",VLOOKUP($E5297,GEMWs!$E$14:$L$20,8,FALSE),"")</f>
        <v>96.174593288388181</v>
      </c>
      <c r="N5297" s="17">
        <f t="shared" si="374"/>
        <v>80.760000000000005</v>
      </c>
      <c r="O5297" s="17">
        <f t="shared" si="375"/>
        <v>1000</v>
      </c>
      <c r="P5297" s="17">
        <f t="shared" si="376"/>
        <v>3.0699999999999998E-2</v>
      </c>
      <c r="Q5297" s="17">
        <f t="shared" si="377"/>
        <v>0.38013868251609706</v>
      </c>
    </row>
    <row r="5298" spans="1:17" x14ac:dyDescent="0.35">
      <c r="A5298" t="s">
        <v>2964</v>
      </c>
      <c r="B5298" t="s">
        <v>71</v>
      </c>
      <c r="C5298" t="s">
        <v>72</v>
      </c>
      <c r="D5298" t="s">
        <v>14</v>
      </c>
      <c r="E5298" t="s">
        <v>21</v>
      </c>
      <c r="F5298" t="s">
        <v>22</v>
      </c>
      <c r="G5298" t="s">
        <v>3040</v>
      </c>
      <c r="H5298">
        <v>2050</v>
      </c>
      <c r="I5298">
        <v>333</v>
      </c>
      <c r="J5298">
        <v>31000</v>
      </c>
      <c r="K5298">
        <v>60000</v>
      </c>
      <c r="L5298" s="17">
        <f>IF($E5298&lt;&gt;"",VLOOKUP($E5298,GEMWs!$E$14:$L$20,7,FALSE),"")</f>
        <v>37.754918937403332</v>
      </c>
      <c r="M5298" s="17">
        <f>IF($E5298&lt;&gt;"",VLOOKUP($E5298,GEMWs!$E$14:$L$20,8,FALSE),"")</f>
        <v>96.174593288388181</v>
      </c>
      <c r="N5298" s="17">
        <f t="shared" si="374"/>
        <v>31000</v>
      </c>
      <c r="O5298" s="17">
        <f t="shared" si="375"/>
        <v>60000</v>
      </c>
      <c r="P5298" s="17">
        <f t="shared" si="376"/>
        <v>3.4166666666666665E-2</v>
      </c>
      <c r="Q5298" s="17">
        <f t="shared" si="377"/>
        <v>6.6129032258064518E-2</v>
      </c>
    </row>
    <row r="5299" spans="1:17" x14ac:dyDescent="0.35">
      <c r="A5299" t="s">
        <v>2964</v>
      </c>
      <c r="B5299" t="s">
        <v>295</v>
      </c>
      <c r="C5299" t="s">
        <v>296</v>
      </c>
      <c r="D5299" t="s">
        <v>14</v>
      </c>
      <c r="E5299" t="s">
        <v>21</v>
      </c>
      <c r="F5299" t="s">
        <v>22</v>
      </c>
      <c r="G5299" t="s">
        <v>3040</v>
      </c>
      <c r="H5299">
        <v>27.3</v>
      </c>
      <c r="I5299">
        <v>404</v>
      </c>
      <c r="J5299">
        <v>209.568074</v>
      </c>
      <c r="K5299">
        <v>329.28885000000002</v>
      </c>
      <c r="L5299" s="17">
        <f>IF($E5299&lt;&gt;"",VLOOKUP($E5299,GEMWs!$E$14:$L$20,7,FALSE),"")</f>
        <v>37.754918937403332</v>
      </c>
      <c r="M5299" s="17">
        <f>IF($E5299&lt;&gt;"",VLOOKUP($E5299,GEMWs!$E$14:$L$20,8,FALSE),"")</f>
        <v>96.174593288388181</v>
      </c>
      <c r="N5299" s="17">
        <f t="shared" si="374"/>
        <v>209.568074</v>
      </c>
      <c r="O5299" s="17">
        <f t="shared" si="375"/>
        <v>329.28885000000002</v>
      </c>
      <c r="P5299" s="17">
        <f t="shared" si="376"/>
        <v>8.2905935017234866E-2</v>
      </c>
      <c r="Q5299" s="17">
        <f t="shared" si="377"/>
        <v>0.13026793384568683</v>
      </c>
    </row>
    <row r="5300" spans="1:17" x14ac:dyDescent="0.35">
      <c r="A5300" t="s">
        <v>2964</v>
      </c>
      <c r="B5300" t="s">
        <v>2019</v>
      </c>
      <c r="C5300" t="s">
        <v>2020</v>
      </c>
      <c r="D5300" t="s">
        <v>14</v>
      </c>
      <c r="E5300" t="s">
        <v>21</v>
      </c>
      <c r="G5300" t="s">
        <v>3040</v>
      </c>
      <c r="H5300">
        <v>4522.7</v>
      </c>
      <c r="J5300">
        <v>0</v>
      </c>
      <c r="K5300">
        <v>0</v>
      </c>
      <c r="L5300" s="17">
        <f>IF($E5300&lt;&gt;"",VLOOKUP($E5300,GEMWs!$E$14:$L$20,7,FALSE),"")</f>
        <v>37.754918937403332</v>
      </c>
      <c r="M5300" s="17">
        <f>IF($E5300&lt;&gt;"",VLOOKUP($E5300,GEMWs!$E$14:$L$20,8,FALSE),"")</f>
        <v>96.174593288388181</v>
      </c>
      <c r="N5300" s="17">
        <f t="shared" ca="1" si="374"/>
        <v>37.754918937403332</v>
      </c>
      <c r="O5300" s="17">
        <f t="shared" ca="1" si="375"/>
        <v>96.174593288388181</v>
      </c>
      <c r="P5300" s="17">
        <f t="shared" ca="1" si="376"/>
        <v>47.025933205023044</v>
      </c>
      <c r="Q5300" s="17">
        <f t="shared" ca="1" si="377"/>
        <v>119.79101339082513</v>
      </c>
    </row>
    <row r="5301" spans="1:17" x14ac:dyDescent="0.35">
      <c r="A5301" t="s">
        <v>2964</v>
      </c>
      <c r="B5301" t="s">
        <v>1973</v>
      </c>
      <c r="D5301" t="s">
        <v>22</v>
      </c>
      <c r="G5301" t="s">
        <v>3040</v>
      </c>
      <c r="H5301">
        <v>36341.1</v>
      </c>
      <c r="J5301">
        <v>0</v>
      </c>
      <c r="K5301">
        <v>0</v>
      </c>
      <c r="L5301" s="17" t="str">
        <f>IF($E5301&lt;&gt;"",VLOOKUP($E5301,GEMWs!$E$14:$L$20,7,FALSE),"")</f>
        <v/>
      </c>
      <c r="M5301" s="17" t="str">
        <f>IF($E5301&lt;&gt;"",VLOOKUP($E5301,GEMWs!$E$14:$L$20,8,FALSE),"")</f>
        <v/>
      </c>
      <c r="N5301" s="17">
        <f t="shared" ca="1" si="374"/>
        <v>0</v>
      </c>
      <c r="O5301" s="17">
        <f t="shared" ca="1" si="375"/>
        <v>0</v>
      </c>
      <c r="P5301" s="17">
        <f t="shared" ca="1" si="376"/>
        <v>0</v>
      </c>
      <c r="Q5301" s="17">
        <f t="shared" ca="1" si="377"/>
        <v>0</v>
      </c>
    </row>
    <row r="5302" spans="1:17" x14ac:dyDescent="0.35">
      <c r="A5302" t="s">
        <v>2964</v>
      </c>
      <c r="B5302" t="s">
        <v>2006</v>
      </c>
      <c r="D5302" t="s">
        <v>14</v>
      </c>
      <c r="E5302" t="s">
        <v>21</v>
      </c>
      <c r="G5302" t="s">
        <v>3040</v>
      </c>
      <c r="H5302">
        <v>2796.8</v>
      </c>
      <c r="J5302">
        <v>0</v>
      </c>
      <c r="K5302">
        <v>0</v>
      </c>
      <c r="L5302" s="17">
        <f>IF($E5302&lt;&gt;"",VLOOKUP($E5302,GEMWs!$E$14:$L$20,7,FALSE),"")</f>
        <v>37.754918937403332</v>
      </c>
      <c r="M5302" s="17">
        <f>IF($E5302&lt;&gt;"",VLOOKUP($E5302,GEMWs!$E$14:$L$20,8,FALSE),"")</f>
        <v>96.174593288388181</v>
      </c>
      <c r="N5302" s="17">
        <f t="shared" ca="1" si="374"/>
        <v>37.754918937403332</v>
      </c>
      <c r="O5302" s="17">
        <f t="shared" ca="1" si="375"/>
        <v>96.174593288388181</v>
      </c>
      <c r="P5302" s="17">
        <f t="shared" ca="1" si="376"/>
        <v>29.080445306522311</v>
      </c>
      <c r="Q5302" s="17">
        <f t="shared" ca="1" si="377"/>
        <v>74.077764665235321</v>
      </c>
    </row>
    <row r="5303" spans="1:17" x14ac:dyDescent="0.35">
      <c r="A5303" t="s">
        <v>2964</v>
      </c>
      <c r="B5303" t="s">
        <v>1608</v>
      </c>
      <c r="C5303" t="s">
        <v>1609</v>
      </c>
      <c r="D5303" t="s">
        <v>14</v>
      </c>
      <c r="E5303" t="s">
        <v>18</v>
      </c>
      <c r="F5303" t="s">
        <v>22</v>
      </c>
      <c r="G5303" t="s">
        <v>3040</v>
      </c>
      <c r="H5303">
        <v>3.3</v>
      </c>
      <c r="I5303">
        <v>443</v>
      </c>
      <c r="J5303">
        <v>113500</v>
      </c>
      <c r="K5303">
        <v>113500</v>
      </c>
      <c r="L5303" s="17">
        <f>IF($E5303&lt;&gt;"",VLOOKUP($E5303,GEMWs!$E$14:$L$20,7,FALSE),"")</f>
        <v>5950.3939027696888</v>
      </c>
      <c r="M5303" s="17">
        <f>IF($E5303&lt;&gt;"",VLOOKUP($E5303,GEMWs!$E$14:$L$20,8,FALSE),"")</f>
        <v>10539.430626954083</v>
      </c>
      <c r="N5303" s="17">
        <f t="shared" si="374"/>
        <v>113500</v>
      </c>
      <c r="O5303" s="17">
        <f t="shared" si="375"/>
        <v>113500</v>
      </c>
      <c r="P5303" s="17">
        <f t="shared" si="376"/>
        <v>2.9074889867841408E-5</v>
      </c>
      <c r="Q5303" s="17">
        <f t="shared" si="377"/>
        <v>2.9074889867841408E-5</v>
      </c>
    </row>
    <row r="5304" spans="1:17" x14ac:dyDescent="0.35">
      <c r="A5304" t="s">
        <v>2964</v>
      </c>
      <c r="B5304" t="s">
        <v>837</v>
      </c>
      <c r="D5304" t="s">
        <v>14</v>
      </c>
      <c r="E5304" t="s">
        <v>21</v>
      </c>
      <c r="G5304" t="s">
        <v>3040</v>
      </c>
      <c r="H5304">
        <v>1506.9</v>
      </c>
      <c r="J5304">
        <v>0</v>
      </c>
      <c r="K5304">
        <v>0</v>
      </c>
      <c r="L5304" s="17">
        <f>IF($E5304&lt;&gt;"",VLOOKUP($E5304,GEMWs!$E$14:$L$20,7,FALSE),"")</f>
        <v>37.754918937403332</v>
      </c>
      <c r="M5304" s="17">
        <f>IF($E5304&lt;&gt;"",VLOOKUP($E5304,GEMWs!$E$14:$L$20,8,FALSE),"")</f>
        <v>96.174593288388181</v>
      </c>
      <c r="N5304" s="17">
        <f t="shared" ca="1" si="374"/>
        <v>37.754918937403332</v>
      </c>
      <c r="O5304" s="17">
        <f t="shared" ca="1" si="375"/>
        <v>96.174593288388181</v>
      </c>
      <c r="P5304" s="17">
        <f t="shared" ca="1" si="376"/>
        <v>15.668379230691672</v>
      </c>
      <c r="Q5304" s="17">
        <f t="shared" ca="1" si="377"/>
        <v>39.912680053648131</v>
      </c>
    </row>
    <row r="5305" spans="1:17" x14ac:dyDescent="0.35">
      <c r="A5305" t="s">
        <v>2964</v>
      </c>
      <c r="B5305" t="s">
        <v>1022</v>
      </c>
      <c r="D5305" t="s">
        <v>14</v>
      </c>
      <c r="E5305" t="s">
        <v>21</v>
      </c>
      <c r="G5305" t="s">
        <v>3040</v>
      </c>
      <c r="H5305">
        <v>2326.1999999999998</v>
      </c>
      <c r="J5305">
        <v>0</v>
      </c>
      <c r="K5305">
        <v>0</v>
      </c>
      <c r="L5305" s="17">
        <f>IF($E5305&lt;&gt;"",VLOOKUP($E5305,GEMWs!$E$14:$L$20,7,FALSE),"")</f>
        <v>37.754918937403332</v>
      </c>
      <c r="M5305" s="17">
        <f>IF($E5305&lt;&gt;"",VLOOKUP($E5305,GEMWs!$E$14:$L$20,8,FALSE),"")</f>
        <v>96.174593288388181</v>
      </c>
      <c r="N5305" s="17">
        <f t="shared" ca="1" si="374"/>
        <v>37.754918937403332</v>
      </c>
      <c r="O5305" s="17">
        <f t="shared" ca="1" si="375"/>
        <v>96.174593288388181</v>
      </c>
      <c r="P5305" s="17">
        <f t="shared" ca="1" si="376"/>
        <v>24.187261109851327</v>
      </c>
      <c r="Q5305" s="17">
        <f t="shared" ca="1" si="377"/>
        <v>61.613163674295755</v>
      </c>
    </row>
    <row r="5306" spans="1:17" x14ac:dyDescent="0.35">
      <c r="A5306" t="s">
        <v>2964</v>
      </c>
      <c r="B5306" t="s">
        <v>186</v>
      </c>
      <c r="C5306" t="s">
        <v>187</v>
      </c>
      <c r="D5306" t="s">
        <v>14</v>
      </c>
      <c r="E5306" t="s">
        <v>21</v>
      </c>
      <c r="F5306" t="s">
        <v>14</v>
      </c>
      <c r="G5306" t="s">
        <v>3040</v>
      </c>
      <c r="H5306">
        <v>7324.2</v>
      </c>
      <c r="I5306">
        <v>337</v>
      </c>
      <c r="J5306">
        <v>53.942762999999999</v>
      </c>
      <c r="K5306">
        <v>180000</v>
      </c>
      <c r="L5306" s="17">
        <f>IF($E5306&lt;&gt;"",VLOOKUP($E5306,GEMWs!$E$14:$L$20,7,FALSE),"")</f>
        <v>37.754918937403332</v>
      </c>
      <c r="M5306" s="17">
        <f>IF($E5306&lt;&gt;"",VLOOKUP($E5306,GEMWs!$E$14:$L$20,8,FALSE),"")</f>
        <v>96.174593288388181</v>
      </c>
      <c r="N5306" s="17">
        <f t="shared" si="374"/>
        <v>53.942762999999999</v>
      </c>
      <c r="O5306" s="17">
        <f t="shared" si="375"/>
        <v>180000</v>
      </c>
      <c r="P5306" s="17">
        <f t="shared" si="376"/>
        <v>4.0689999999999997E-2</v>
      </c>
      <c r="Q5306" s="17">
        <f t="shared" si="377"/>
        <v>135.7772496748081</v>
      </c>
    </row>
    <row r="5307" spans="1:17" x14ac:dyDescent="0.35">
      <c r="A5307" t="s">
        <v>2964</v>
      </c>
      <c r="B5307" t="s">
        <v>233</v>
      </c>
      <c r="D5307" t="s">
        <v>22</v>
      </c>
      <c r="G5307" t="s">
        <v>3040</v>
      </c>
      <c r="H5307">
        <v>30445.4</v>
      </c>
      <c r="J5307">
        <v>0</v>
      </c>
      <c r="K5307">
        <v>0</v>
      </c>
      <c r="L5307" s="17" t="str">
        <f>IF($E5307&lt;&gt;"",VLOOKUP($E5307,GEMWs!$E$14:$L$20,7,FALSE),"")</f>
        <v/>
      </c>
      <c r="M5307" s="17" t="str">
        <f>IF($E5307&lt;&gt;"",VLOOKUP($E5307,GEMWs!$E$14:$L$20,8,FALSE),"")</f>
        <v/>
      </c>
      <c r="N5307" s="17">
        <f t="shared" ca="1" si="374"/>
        <v>0</v>
      </c>
      <c r="O5307" s="17">
        <f t="shared" ca="1" si="375"/>
        <v>0</v>
      </c>
      <c r="P5307" s="17">
        <f t="shared" ref="P5307:P5344" ca="1" si="378">IF(O5307&gt;0,$H5307/O5307,0)</f>
        <v>0</v>
      </c>
      <c r="Q5307" s="17">
        <f t="shared" ref="Q5307:Q5344" ca="1" si="379">IF(N5307&gt;0,$H5307/N5307,0)</f>
        <v>0</v>
      </c>
    </row>
    <row r="5308" spans="1:17" x14ac:dyDescent="0.35">
      <c r="A5308" t="s">
        <v>2964</v>
      </c>
      <c r="B5308" t="s">
        <v>2021</v>
      </c>
      <c r="D5308" t="s">
        <v>14</v>
      </c>
      <c r="E5308" t="s">
        <v>21</v>
      </c>
      <c r="G5308" t="s">
        <v>3040</v>
      </c>
      <c r="H5308">
        <v>8.3000000000000007</v>
      </c>
      <c r="J5308">
        <v>0</v>
      </c>
      <c r="K5308">
        <v>0</v>
      </c>
      <c r="L5308" s="17">
        <f>IF($E5308&lt;&gt;"",VLOOKUP($E5308,GEMWs!$E$14:$L$20,7,FALSE),"")</f>
        <v>37.754918937403332</v>
      </c>
      <c r="M5308" s="17">
        <f>IF($E5308&lt;&gt;"",VLOOKUP($E5308,GEMWs!$E$14:$L$20,8,FALSE),"")</f>
        <v>96.174593288388181</v>
      </c>
      <c r="N5308" s="17">
        <f t="shared" ca="1" si="374"/>
        <v>37.754918937403332</v>
      </c>
      <c r="O5308" s="17">
        <f t="shared" ca="1" si="375"/>
        <v>96.174593288388181</v>
      </c>
      <c r="P5308" s="17">
        <f t="shared" ca="1" si="378"/>
        <v>8.6301378734316064E-2</v>
      </c>
      <c r="Q5308" s="17">
        <f t="shared" ca="1" si="379"/>
        <v>0.21983890400509623</v>
      </c>
    </row>
    <row r="5309" spans="1:17" x14ac:dyDescent="0.35">
      <c r="A5309" t="s">
        <v>2964</v>
      </c>
      <c r="B5309" t="s">
        <v>1974</v>
      </c>
      <c r="D5309" t="s">
        <v>22</v>
      </c>
      <c r="G5309" t="s">
        <v>3040</v>
      </c>
      <c r="H5309">
        <v>3594.3</v>
      </c>
      <c r="J5309">
        <v>0</v>
      </c>
      <c r="K5309">
        <v>0</v>
      </c>
      <c r="L5309" s="17" t="str">
        <f>IF($E5309&lt;&gt;"",VLOOKUP($E5309,GEMWs!$E$14:$L$20,7,FALSE),"")</f>
        <v/>
      </c>
      <c r="M5309" s="17" t="str">
        <f>IF($E5309&lt;&gt;"",VLOOKUP($E5309,GEMWs!$E$14:$L$20,8,FALSE),"")</f>
        <v/>
      </c>
      <c r="N5309" s="17">
        <f t="shared" ca="1" si="374"/>
        <v>0</v>
      </c>
      <c r="O5309" s="17">
        <f t="shared" ca="1" si="375"/>
        <v>0</v>
      </c>
      <c r="P5309" s="17">
        <f t="shared" ca="1" si="378"/>
        <v>0</v>
      </c>
      <c r="Q5309" s="17">
        <f t="shared" ca="1" si="379"/>
        <v>0</v>
      </c>
    </row>
    <row r="5310" spans="1:17" x14ac:dyDescent="0.35">
      <c r="A5310" t="s">
        <v>2964</v>
      </c>
      <c r="B5310" t="s">
        <v>755</v>
      </c>
      <c r="D5310" t="s">
        <v>14</v>
      </c>
      <c r="E5310" t="s">
        <v>21</v>
      </c>
      <c r="G5310" t="s">
        <v>3040</v>
      </c>
      <c r="H5310">
        <v>0.2</v>
      </c>
      <c r="J5310">
        <v>0</v>
      </c>
      <c r="K5310">
        <v>0</v>
      </c>
      <c r="L5310" s="17">
        <f>IF($E5310&lt;&gt;"",VLOOKUP($E5310,GEMWs!$E$14:$L$20,7,FALSE),"")</f>
        <v>37.754918937403332</v>
      </c>
      <c r="M5310" s="17">
        <f>IF($E5310&lt;&gt;"",VLOOKUP($E5310,GEMWs!$E$14:$L$20,8,FALSE),"")</f>
        <v>96.174593288388181</v>
      </c>
      <c r="N5310" s="17">
        <f t="shared" ca="1" si="374"/>
        <v>37.754918937403332</v>
      </c>
      <c r="O5310" s="17">
        <f t="shared" ca="1" si="375"/>
        <v>96.174593288388181</v>
      </c>
      <c r="P5310" s="17">
        <f t="shared" ca="1" si="378"/>
        <v>2.079551294802797E-3</v>
      </c>
      <c r="Q5310" s="17">
        <f t="shared" ca="1" si="379"/>
        <v>5.2973229880746075E-3</v>
      </c>
    </row>
    <row r="5311" spans="1:17" x14ac:dyDescent="0.35">
      <c r="A5311" t="s">
        <v>2964</v>
      </c>
      <c r="B5311" t="s">
        <v>220</v>
      </c>
      <c r="C5311" t="s">
        <v>221</v>
      </c>
      <c r="D5311" t="s">
        <v>14</v>
      </c>
      <c r="E5311" t="s">
        <v>21</v>
      </c>
      <c r="F5311" t="s">
        <v>22</v>
      </c>
      <c r="G5311" t="s">
        <v>3040</v>
      </c>
      <c r="H5311">
        <v>1.7</v>
      </c>
      <c r="I5311">
        <v>450</v>
      </c>
      <c r="J5311">
        <v>1711.018155</v>
      </c>
      <c r="K5311">
        <v>1711.018155</v>
      </c>
      <c r="L5311" s="17">
        <f>IF($E5311&lt;&gt;"",VLOOKUP($E5311,GEMWs!$E$14:$L$20,7,FALSE),"")</f>
        <v>37.754918937403332</v>
      </c>
      <c r="M5311" s="17">
        <f>IF($E5311&lt;&gt;"",VLOOKUP($E5311,GEMWs!$E$14:$L$20,8,FALSE),"")</f>
        <v>96.174593288388181</v>
      </c>
      <c r="N5311" s="17">
        <f t="shared" si="374"/>
        <v>1711.018155</v>
      </c>
      <c r="O5311" s="17">
        <f t="shared" si="375"/>
        <v>1711.018155</v>
      </c>
      <c r="P5311" s="17">
        <f t="shared" si="378"/>
        <v>9.9356046867895447E-4</v>
      </c>
      <c r="Q5311" s="17">
        <f t="shared" si="379"/>
        <v>9.9356046867895447E-4</v>
      </c>
    </row>
    <row r="5312" spans="1:17" x14ac:dyDescent="0.35">
      <c r="A5312" t="s">
        <v>2964</v>
      </c>
      <c r="B5312" t="s">
        <v>2007</v>
      </c>
      <c r="D5312" t="s">
        <v>14</v>
      </c>
      <c r="E5312" t="s">
        <v>21</v>
      </c>
      <c r="G5312" t="s">
        <v>3040</v>
      </c>
      <c r="H5312">
        <v>14934.7</v>
      </c>
      <c r="J5312">
        <v>0</v>
      </c>
      <c r="K5312">
        <v>0</v>
      </c>
      <c r="L5312" s="17">
        <f>IF($E5312&lt;&gt;"",VLOOKUP($E5312,GEMWs!$E$14:$L$20,7,FALSE),"")</f>
        <v>37.754918937403332</v>
      </c>
      <c r="M5312" s="17">
        <f>IF($E5312&lt;&gt;"",VLOOKUP($E5312,GEMWs!$E$14:$L$20,8,FALSE),"")</f>
        <v>96.174593288388181</v>
      </c>
      <c r="N5312" s="17">
        <f t="shared" ca="1" si="374"/>
        <v>37.754918937403332</v>
      </c>
      <c r="O5312" s="17">
        <f t="shared" ca="1" si="375"/>
        <v>96.174593288388181</v>
      </c>
      <c r="P5312" s="17">
        <f t="shared" ca="1" si="378"/>
        <v>155.28737361245663</v>
      </c>
      <c r="Q5312" s="17">
        <f t="shared" ca="1" si="379"/>
        <v>395.56964814998923</v>
      </c>
    </row>
    <row r="5313" spans="1:17" x14ac:dyDescent="0.35">
      <c r="A5313" t="s">
        <v>2964</v>
      </c>
      <c r="B5313" t="s">
        <v>359</v>
      </c>
      <c r="D5313" t="s">
        <v>14</v>
      </c>
      <c r="E5313" t="s">
        <v>21</v>
      </c>
      <c r="G5313" t="s">
        <v>3040</v>
      </c>
      <c r="H5313">
        <v>1.6</v>
      </c>
      <c r="J5313">
        <v>0</v>
      </c>
      <c r="K5313">
        <v>0</v>
      </c>
      <c r="L5313" s="17">
        <f>IF($E5313&lt;&gt;"",VLOOKUP($E5313,GEMWs!$E$14:$L$20,7,FALSE),"")</f>
        <v>37.754918937403332</v>
      </c>
      <c r="M5313" s="17">
        <f>IF($E5313&lt;&gt;"",VLOOKUP($E5313,GEMWs!$E$14:$L$20,8,FALSE),"")</f>
        <v>96.174593288388181</v>
      </c>
      <c r="N5313" s="17">
        <f t="shared" ca="1" si="374"/>
        <v>37.754918937403332</v>
      </c>
      <c r="O5313" s="17">
        <f t="shared" ca="1" si="375"/>
        <v>96.174593288388181</v>
      </c>
      <c r="P5313" s="17">
        <f t="shared" ca="1" si="378"/>
        <v>1.6636410358422376E-2</v>
      </c>
      <c r="Q5313" s="17">
        <f t="shared" ca="1" si="379"/>
        <v>4.237858390459686E-2</v>
      </c>
    </row>
    <row r="5314" spans="1:17" x14ac:dyDescent="0.35">
      <c r="A5314" t="s">
        <v>2964</v>
      </c>
      <c r="B5314" t="s">
        <v>1246</v>
      </c>
      <c r="C5314" t="s">
        <v>1247</v>
      </c>
      <c r="D5314" t="s">
        <v>14</v>
      </c>
      <c r="E5314" t="s">
        <v>21</v>
      </c>
      <c r="F5314" t="s">
        <v>22</v>
      </c>
      <c r="G5314" t="s">
        <v>3040</v>
      </c>
      <c r="H5314">
        <v>34487.699999999997</v>
      </c>
      <c r="I5314">
        <v>344</v>
      </c>
      <c r="J5314">
        <v>229.07672199999999</v>
      </c>
      <c r="K5314">
        <v>498.720418</v>
      </c>
      <c r="L5314" s="17">
        <f>IF($E5314&lt;&gt;"",VLOOKUP($E5314,GEMWs!$E$14:$L$20,7,FALSE),"")</f>
        <v>37.754918937403332</v>
      </c>
      <c r="M5314" s="17">
        <f>IF($E5314&lt;&gt;"",VLOOKUP($E5314,GEMWs!$E$14:$L$20,8,FALSE),"")</f>
        <v>96.174593288388181</v>
      </c>
      <c r="N5314" s="17">
        <f t="shared" si="374"/>
        <v>229.07672199999999</v>
      </c>
      <c r="O5314" s="17">
        <f t="shared" si="375"/>
        <v>498.720418</v>
      </c>
      <c r="P5314" s="17">
        <f t="shared" si="378"/>
        <v>69.152372261606502</v>
      </c>
      <c r="Q5314" s="17">
        <f t="shared" si="379"/>
        <v>150.55087089992494</v>
      </c>
    </row>
    <row r="5315" spans="1:17" x14ac:dyDescent="0.35">
      <c r="A5315" t="s">
        <v>2964</v>
      </c>
      <c r="B5315" t="s">
        <v>2008</v>
      </c>
      <c r="D5315" t="s">
        <v>14</v>
      </c>
      <c r="E5315" t="s">
        <v>21</v>
      </c>
      <c r="G5315" t="s">
        <v>3040</v>
      </c>
      <c r="H5315">
        <v>19558.7</v>
      </c>
      <c r="J5315">
        <v>0</v>
      </c>
      <c r="K5315">
        <v>0</v>
      </c>
      <c r="L5315" s="17">
        <f>IF($E5315&lt;&gt;"",VLOOKUP($E5315,GEMWs!$E$14:$L$20,7,FALSE),"")</f>
        <v>37.754918937403332</v>
      </c>
      <c r="M5315" s="17">
        <f>IF($E5315&lt;&gt;"",VLOOKUP($E5315,GEMWs!$E$14:$L$20,8,FALSE),"")</f>
        <v>96.174593288388181</v>
      </c>
      <c r="N5315" s="17">
        <f t="shared" ca="1" si="374"/>
        <v>37.754918937403332</v>
      </c>
      <c r="O5315" s="17">
        <f t="shared" ca="1" si="375"/>
        <v>96.174593288388181</v>
      </c>
      <c r="P5315" s="17">
        <f t="shared" ca="1" si="378"/>
        <v>203.3665995482973</v>
      </c>
      <c r="Q5315" s="17">
        <f t="shared" ca="1" si="379"/>
        <v>518.04375563427413</v>
      </c>
    </row>
    <row r="5316" spans="1:17" x14ac:dyDescent="0.35">
      <c r="A5316" t="s">
        <v>2964</v>
      </c>
      <c r="B5316" t="s">
        <v>184</v>
      </c>
      <c r="C5316" t="s">
        <v>185</v>
      </c>
      <c r="D5316" t="s">
        <v>14</v>
      </c>
      <c r="E5316" t="s">
        <v>21</v>
      </c>
      <c r="F5316" t="s">
        <v>22</v>
      </c>
      <c r="G5316" t="s">
        <v>3040</v>
      </c>
      <c r="H5316">
        <v>57210.7</v>
      </c>
      <c r="I5316">
        <v>345</v>
      </c>
      <c r="J5316">
        <v>5000</v>
      </c>
      <c r="K5316">
        <v>20000</v>
      </c>
      <c r="L5316" s="17">
        <f>IF($E5316&lt;&gt;"",VLOOKUP($E5316,GEMWs!$E$14:$L$20,7,FALSE),"")</f>
        <v>37.754918937403332</v>
      </c>
      <c r="M5316" s="17">
        <f>IF($E5316&lt;&gt;"",VLOOKUP($E5316,GEMWs!$E$14:$L$20,8,FALSE),"")</f>
        <v>96.174593288388181</v>
      </c>
      <c r="N5316" s="17">
        <f t="shared" si="374"/>
        <v>5000</v>
      </c>
      <c r="O5316" s="17">
        <f t="shared" si="375"/>
        <v>20000</v>
      </c>
      <c r="P5316" s="17">
        <f t="shared" si="378"/>
        <v>2.860535</v>
      </c>
      <c r="Q5316" s="17">
        <f t="shared" si="379"/>
        <v>11.44214</v>
      </c>
    </row>
    <row r="5317" spans="1:17" x14ac:dyDescent="0.35">
      <c r="A5317" t="s">
        <v>2964</v>
      </c>
      <c r="B5317" t="s">
        <v>1976</v>
      </c>
      <c r="D5317" t="s">
        <v>22</v>
      </c>
      <c r="G5317" t="s">
        <v>3040</v>
      </c>
      <c r="H5317">
        <v>82.5</v>
      </c>
      <c r="J5317">
        <v>0</v>
      </c>
      <c r="K5317">
        <v>0</v>
      </c>
      <c r="L5317" s="17" t="str">
        <f>IF($E5317&lt;&gt;"",VLOOKUP($E5317,GEMWs!$E$14:$L$20,7,FALSE),"")</f>
        <v/>
      </c>
      <c r="M5317" s="17" t="str">
        <f>IF($E5317&lt;&gt;"",VLOOKUP($E5317,GEMWs!$E$14:$L$20,8,FALSE),"")</f>
        <v/>
      </c>
      <c r="N5317" s="17">
        <f t="shared" ca="1" si="374"/>
        <v>0</v>
      </c>
      <c r="O5317" s="17">
        <f t="shared" ca="1" si="375"/>
        <v>0</v>
      </c>
      <c r="P5317" s="17">
        <f t="shared" ca="1" si="378"/>
        <v>0</v>
      </c>
      <c r="Q5317" s="17">
        <f t="shared" ca="1" si="379"/>
        <v>0</v>
      </c>
    </row>
    <row r="5318" spans="1:17" x14ac:dyDescent="0.35">
      <c r="A5318" t="s">
        <v>2022</v>
      </c>
      <c r="B5318" t="s">
        <v>1768</v>
      </c>
      <c r="C5318" t="s">
        <v>1769</v>
      </c>
      <c r="D5318" t="s">
        <v>14</v>
      </c>
      <c r="E5318" t="s">
        <v>21</v>
      </c>
      <c r="F5318" t="s">
        <v>22</v>
      </c>
      <c r="G5318" t="s">
        <v>3040</v>
      </c>
      <c r="H5318">
        <v>47.8</v>
      </c>
      <c r="I5318">
        <v>130</v>
      </c>
      <c r="J5318">
        <v>583.29506800000001</v>
      </c>
      <c r="K5318">
        <v>583.29506800000001</v>
      </c>
      <c r="L5318" s="17">
        <f>IF($E5318&lt;&gt;"",VLOOKUP($E5318,GEMWs!$E$14:$L$20,7,FALSE),"")</f>
        <v>37.754918937403332</v>
      </c>
      <c r="M5318" s="17">
        <f>IF($E5318&lt;&gt;"",VLOOKUP($E5318,GEMWs!$E$14:$L$20,8,FALSE),"")</f>
        <v>96.174593288388181</v>
      </c>
      <c r="N5318" s="17">
        <f t="shared" si="374"/>
        <v>583.29506800000001</v>
      </c>
      <c r="O5318" s="17">
        <f t="shared" si="375"/>
        <v>583.29506800000001</v>
      </c>
      <c r="P5318" s="17">
        <f t="shared" si="378"/>
        <v>8.1948232759615922E-2</v>
      </c>
      <c r="Q5318" s="17">
        <f t="shared" si="379"/>
        <v>8.1948232759615922E-2</v>
      </c>
    </row>
    <row r="5319" spans="1:17" x14ac:dyDescent="0.35">
      <c r="A5319" t="s">
        <v>2022</v>
      </c>
      <c r="B5319" t="s">
        <v>458</v>
      </c>
      <c r="D5319" t="s">
        <v>22</v>
      </c>
      <c r="G5319" t="s">
        <v>3040</v>
      </c>
      <c r="H5319">
        <v>2.2000000000000002</v>
      </c>
      <c r="J5319">
        <v>0</v>
      </c>
      <c r="K5319">
        <v>0</v>
      </c>
      <c r="L5319" s="17" t="str">
        <f>IF($E5319&lt;&gt;"",VLOOKUP($E5319,GEMWs!$E$14:$L$20,7,FALSE),"")</f>
        <v/>
      </c>
      <c r="M5319" s="17" t="str">
        <f>IF($E5319&lt;&gt;"",VLOOKUP($E5319,GEMWs!$E$14:$L$20,8,FALSE),"")</f>
        <v/>
      </c>
      <c r="N5319" s="17">
        <f t="shared" ca="1" si="374"/>
        <v>0</v>
      </c>
      <c r="O5319" s="17">
        <f t="shared" ca="1" si="375"/>
        <v>0</v>
      </c>
      <c r="P5319" s="17">
        <f t="shared" ca="1" si="378"/>
        <v>0</v>
      </c>
      <c r="Q5319" s="17">
        <f t="shared" ca="1" si="379"/>
        <v>0</v>
      </c>
    </row>
    <row r="5320" spans="1:17" x14ac:dyDescent="0.35">
      <c r="A5320" t="s">
        <v>2022</v>
      </c>
      <c r="B5320" t="s">
        <v>1897</v>
      </c>
      <c r="C5320" t="s">
        <v>1898</v>
      </c>
      <c r="D5320" t="s">
        <v>14</v>
      </c>
      <c r="E5320" t="s">
        <v>21</v>
      </c>
      <c r="F5320" t="s">
        <v>22</v>
      </c>
      <c r="G5320" t="s">
        <v>3040</v>
      </c>
      <c r="H5320">
        <v>18</v>
      </c>
      <c r="I5320">
        <v>192</v>
      </c>
      <c r="J5320">
        <v>21.289262000000001</v>
      </c>
      <c r="K5320">
        <v>361.13507499999997</v>
      </c>
      <c r="L5320" s="17">
        <f>IF($E5320&lt;&gt;"",VLOOKUP($E5320,GEMWs!$E$14:$L$20,7,FALSE),"")</f>
        <v>37.754918937403332</v>
      </c>
      <c r="M5320" s="17">
        <f>IF($E5320&lt;&gt;"",VLOOKUP($E5320,GEMWs!$E$14:$L$20,8,FALSE),"")</f>
        <v>96.174593288388181</v>
      </c>
      <c r="N5320" s="17">
        <f t="shared" si="374"/>
        <v>21.289262000000001</v>
      </c>
      <c r="O5320" s="17">
        <f t="shared" si="375"/>
        <v>361.13507499999997</v>
      </c>
      <c r="P5320" s="17">
        <f t="shared" si="378"/>
        <v>4.9842846198198835E-2</v>
      </c>
      <c r="Q5320" s="17">
        <f t="shared" si="379"/>
        <v>0.84549666399896806</v>
      </c>
    </row>
    <row r="5321" spans="1:17" x14ac:dyDescent="0.35">
      <c r="A5321" t="s">
        <v>2022</v>
      </c>
      <c r="B5321" t="s">
        <v>194</v>
      </c>
      <c r="D5321" t="s">
        <v>14</v>
      </c>
      <c r="E5321" t="s">
        <v>21</v>
      </c>
      <c r="G5321" t="s">
        <v>3040</v>
      </c>
      <c r="H5321">
        <v>75.8</v>
      </c>
      <c r="J5321">
        <v>0</v>
      </c>
      <c r="K5321">
        <v>0</v>
      </c>
      <c r="L5321" s="17">
        <f>IF($E5321&lt;&gt;"",VLOOKUP($E5321,GEMWs!$E$14:$L$20,7,FALSE),"")</f>
        <v>37.754918937403332</v>
      </c>
      <c r="M5321" s="17">
        <f>IF($E5321&lt;&gt;"",VLOOKUP($E5321,GEMWs!$E$14:$L$20,8,FALSE),"")</f>
        <v>96.174593288388181</v>
      </c>
      <c r="N5321" s="17">
        <f t="shared" ca="1" si="374"/>
        <v>37.754918937403332</v>
      </c>
      <c r="O5321" s="17">
        <f t="shared" ca="1" si="375"/>
        <v>96.174593288388181</v>
      </c>
      <c r="P5321" s="17">
        <f t="shared" ca="1" si="378"/>
        <v>0.7881499407302599</v>
      </c>
      <c r="Q5321" s="17">
        <f t="shared" ca="1" si="379"/>
        <v>2.0076854124802761</v>
      </c>
    </row>
    <row r="5322" spans="1:17" x14ac:dyDescent="0.35">
      <c r="A5322" t="s">
        <v>2022</v>
      </c>
      <c r="B5322" t="s">
        <v>563</v>
      </c>
      <c r="C5322" t="s">
        <v>564</v>
      </c>
      <c r="D5322" t="s">
        <v>14</v>
      </c>
      <c r="E5322" t="s">
        <v>21</v>
      </c>
      <c r="F5322" t="s">
        <v>22</v>
      </c>
      <c r="G5322" t="s">
        <v>3040</v>
      </c>
      <c r="H5322">
        <v>28</v>
      </c>
      <c r="I5322">
        <v>217</v>
      </c>
      <c r="J5322">
        <v>6364</v>
      </c>
      <c r="K5322">
        <v>18182</v>
      </c>
      <c r="L5322" s="17">
        <f>IF($E5322&lt;&gt;"",VLOOKUP($E5322,GEMWs!$E$14:$L$20,7,FALSE),"")</f>
        <v>37.754918937403332</v>
      </c>
      <c r="M5322" s="17">
        <f>IF($E5322&lt;&gt;"",VLOOKUP($E5322,GEMWs!$E$14:$L$20,8,FALSE),"")</f>
        <v>96.174593288388181</v>
      </c>
      <c r="N5322" s="17">
        <f t="shared" si="374"/>
        <v>6364</v>
      </c>
      <c r="O5322" s="17">
        <f t="shared" si="375"/>
        <v>18182</v>
      </c>
      <c r="P5322" s="17">
        <f t="shared" si="378"/>
        <v>1.5399846001539984E-3</v>
      </c>
      <c r="Q5322" s="17">
        <f t="shared" si="379"/>
        <v>4.3997485857950975E-3</v>
      </c>
    </row>
    <row r="5323" spans="1:17" x14ac:dyDescent="0.35">
      <c r="A5323" t="s">
        <v>2022</v>
      </c>
      <c r="B5323" t="s">
        <v>2972</v>
      </c>
      <c r="D5323" t="s">
        <v>14</v>
      </c>
      <c r="E5323" t="s">
        <v>21</v>
      </c>
      <c r="G5323" t="s">
        <v>3040</v>
      </c>
      <c r="H5323">
        <v>59.5</v>
      </c>
      <c r="J5323">
        <v>0</v>
      </c>
      <c r="K5323">
        <v>0</v>
      </c>
      <c r="L5323" s="17">
        <f>IF($E5323&lt;&gt;"",VLOOKUP($E5323,GEMWs!$E$14:$L$20,7,FALSE),"")</f>
        <v>37.754918937403332</v>
      </c>
      <c r="M5323" s="17">
        <f>IF($E5323&lt;&gt;"",VLOOKUP($E5323,GEMWs!$E$14:$L$20,8,FALSE),"")</f>
        <v>96.174593288388181</v>
      </c>
      <c r="N5323" s="17">
        <f t="shared" ca="1" si="374"/>
        <v>37.754918937403332</v>
      </c>
      <c r="O5323" s="17">
        <f t="shared" ca="1" si="375"/>
        <v>96.174593288388181</v>
      </c>
      <c r="P5323" s="17">
        <f t="shared" ca="1" si="378"/>
        <v>0.61866651020383201</v>
      </c>
      <c r="Q5323" s="17">
        <f t="shared" ca="1" si="379"/>
        <v>1.5759535889521956</v>
      </c>
    </row>
    <row r="5324" spans="1:17" x14ac:dyDescent="0.35">
      <c r="A5324" t="s">
        <v>2022</v>
      </c>
      <c r="B5324" t="s">
        <v>195</v>
      </c>
      <c r="D5324" t="s">
        <v>14</v>
      </c>
      <c r="E5324" t="s">
        <v>21</v>
      </c>
      <c r="G5324" t="s">
        <v>3040</v>
      </c>
      <c r="H5324">
        <v>101.1</v>
      </c>
      <c r="J5324">
        <v>0</v>
      </c>
      <c r="K5324">
        <v>0</v>
      </c>
      <c r="L5324" s="17">
        <f>IF($E5324&lt;&gt;"",VLOOKUP($E5324,GEMWs!$E$14:$L$20,7,FALSE),"")</f>
        <v>37.754918937403332</v>
      </c>
      <c r="M5324" s="17">
        <f>IF($E5324&lt;&gt;"",VLOOKUP($E5324,GEMWs!$E$14:$L$20,8,FALSE),"")</f>
        <v>96.174593288388181</v>
      </c>
      <c r="N5324" s="17">
        <f t="shared" ca="1" si="374"/>
        <v>37.754918937403332</v>
      </c>
      <c r="O5324" s="17">
        <f t="shared" ca="1" si="375"/>
        <v>96.174593288388181</v>
      </c>
      <c r="P5324" s="17">
        <f t="shared" ca="1" si="378"/>
        <v>1.0512131795228137</v>
      </c>
      <c r="Q5324" s="17">
        <f t="shared" ca="1" si="379"/>
        <v>2.6777967704717138</v>
      </c>
    </row>
    <row r="5325" spans="1:17" x14ac:dyDescent="0.35">
      <c r="A5325" t="s">
        <v>2022</v>
      </c>
      <c r="B5325" t="s">
        <v>1816</v>
      </c>
      <c r="D5325" t="s">
        <v>14</v>
      </c>
      <c r="E5325" t="s">
        <v>21</v>
      </c>
      <c r="G5325" t="s">
        <v>3040</v>
      </c>
      <c r="H5325">
        <v>38.299999999999997</v>
      </c>
      <c r="J5325">
        <v>0</v>
      </c>
      <c r="K5325">
        <v>0</v>
      </c>
      <c r="L5325" s="17">
        <f>IF($E5325&lt;&gt;"",VLOOKUP($E5325,GEMWs!$E$14:$L$20,7,FALSE),"")</f>
        <v>37.754918937403332</v>
      </c>
      <c r="M5325" s="17">
        <f>IF($E5325&lt;&gt;"",VLOOKUP($E5325,GEMWs!$E$14:$L$20,8,FALSE),"")</f>
        <v>96.174593288388181</v>
      </c>
      <c r="N5325" s="17">
        <f t="shared" ca="1" si="374"/>
        <v>37.754918937403332</v>
      </c>
      <c r="O5325" s="17">
        <f t="shared" ca="1" si="375"/>
        <v>96.174593288388181</v>
      </c>
      <c r="P5325" s="17">
        <f t="shared" ca="1" si="378"/>
        <v>0.39823407295473551</v>
      </c>
      <c r="Q5325" s="17">
        <f t="shared" ca="1" si="379"/>
        <v>1.0144373522162873</v>
      </c>
    </row>
    <row r="5326" spans="1:17" x14ac:dyDescent="0.35">
      <c r="A5326" t="s">
        <v>2022</v>
      </c>
      <c r="B5326" t="s">
        <v>122</v>
      </c>
      <c r="D5326" t="s">
        <v>14</v>
      </c>
      <c r="E5326" t="s">
        <v>21</v>
      </c>
      <c r="G5326" t="s">
        <v>3040</v>
      </c>
      <c r="H5326">
        <v>196.5</v>
      </c>
      <c r="J5326">
        <v>0</v>
      </c>
      <c r="K5326">
        <v>0</v>
      </c>
      <c r="L5326" s="17">
        <f>IF($E5326&lt;&gt;"",VLOOKUP($E5326,GEMWs!$E$14:$L$20,7,FALSE),"")</f>
        <v>37.754918937403332</v>
      </c>
      <c r="M5326" s="17">
        <f>IF($E5326&lt;&gt;"",VLOOKUP($E5326,GEMWs!$E$14:$L$20,8,FALSE),"")</f>
        <v>96.174593288388181</v>
      </c>
      <c r="N5326" s="17">
        <f t="shared" ca="1" si="374"/>
        <v>37.754918937403332</v>
      </c>
      <c r="O5326" s="17">
        <f t="shared" ca="1" si="375"/>
        <v>96.174593288388181</v>
      </c>
      <c r="P5326" s="17">
        <f t="shared" ca="1" si="378"/>
        <v>2.0431591471437476</v>
      </c>
      <c r="Q5326" s="17">
        <f t="shared" ca="1" si="379"/>
        <v>5.2046198357833022</v>
      </c>
    </row>
    <row r="5327" spans="1:17" x14ac:dyDescent="0.35">
      <c r="A5327" t="s">
        <v>2022</v>
      </c>
      <c r="B5327" t="s">
        <v>2984</v>
      </c>
      <c r="D5327" t="s">
        <v>14</v>
      </c>
      <c r="E5327" t="s">
        <v>21</v>
      </c>
      <c r="G5327" t="s">
        <v>3040</v>
      </c>
      <c r="H5327">
        <v>121.6</v>
      </c>
      <c r="J5327">
        <v>0</v>
      </c>
      <c r="K5327">
        <v>0</v>
      </c>
      <c r="L5327" s="17">
        <f>IF($E5327&lt;&gt;"",VLOOKUP($E5327,GEMWs!$E$14:$L$20,7,FALSE),"")</f>
        <v>37.754918937403332</v>
      </c>
      <c r="M5327" s="17">
        <f>IF($E5327&lt;&gt;"",VLOOKUP($E5327,GEMWs!$E$14:$L$20,8,FALSE),"")</f>
        <v>96.174593288388181</v>
      </c>
      <c r="N5327" s="17">
        <f t="shared" ca="1" si="374"/>
        <v>37.754918937403332</v>
      </c>
      <c r="O5327" s="17">
        <f t="shared" ca="1" si="375"/>
        <v>96.174593288388181</v>
      </c>
      <c r="P5327" s="17">
        <f t="shared" ca="1" si="378"/>
        <v>1.2643671872401003</v>
      </c>
      <c r="Q5327" s="17">
        <f t="shared" ca="1" si="379"/>
        <v>3.2207723767493612</v>
      </c>
    </row>
    <row r="5328" spans="1:17" x14ac:dyDescent="0.35">
      <c r="A5328" t="s">
        <v>2022</v>
      </c>
      <c r="B5328" t="s">
        <v>618</v>
      </c>
      <c r="C5328" t="s">
        <v>619</v>
      </c>
      <c r="D5328" t="s">
        <v>14</v>
      </c>
      <c r="E5328" t="s">
        <v>21</v>
      </c>
      <c r="F5328" t="s">
        <v>22</v>
      </c>
      <c r="G5328" t="s">
        <v>3040</v>
      </c>
      <c r="H5328">
        <v>108.4</v>
      </c>
      <c r="I5328">
        <v>251</v>
      </c>
      <c r="J5328">
        <v>1400</v>
      </c>
      <c r="K5328">
        <v>1400</v>
      </c>
      <c r="L5328" s="17">
        <f>IF($E5328&lt;&gt;"",VLOOKUP($E5328,GEMWs!$E$14:$L$20,7,FALSE),"")</f>
        <v>37.754918937403332</v>
      </c>
      <c r="M5328" s="17">
        <f>IF($E5328&lt;&gt;"",VLOOKUP($E5328,GEMWs!$E$14:$L$20,8,FALSE),"")</f>
        <v>96.174593288388181</v>
      </c>
      <c r="N5328" s="17">
        <f t="shared" si="374"/>
        <v>1400</v>
      </c>
      <c r="O5328" s="17">
        <f t="shared" si="375"/>
        <v>1400</v>
      </c>
      <c r="P5328" s="17">
        <f t="shared" si="378"/>
        <v>7.742857142857143E-2</v>
      </c>
      <c r="Q5328" s="17">
        <f t="shared" si="379"/>
        <v>7.742857142857143E-2</v>
      </c>
    </row>
    <row r="5329" spans="1:17" x14ac:dyDescent="0.35">
      <c r="A5329" t="s">
        <v>2022</v>
      </c>
      <c r="B5329" t="s">
        <v>1757</v>
      </c>
      <c r="C5329" t="s">
        <v>1758</v>
      </c>
      <c r="D5329" t="s">
        <v>14</v>
      </c>
      <c r="E5329" t="s">
        <v>21</v>
      </c>
      <c r="F5329" t="s">
        <v>22</v>
      </c>
      <c r="G5329" t="s">
        <v>3040</v>
      </c>
      <c r="H5329">
        <v>64.099999999999994</v>
      </c>
      <c r="I5329">
        <v>424</v>
      </c>
      <c r="J5329">
        <v>730.08863199999996</v>
      </c>
      <c r="K5329">
        <v>730.08863199999996</v>
      </c>
      <c r="L5329" s="17">
        <f>IF($E5329&lt;&gt;"",VLOOKUP($E5329,GEMWs!$E$14:$L$20,7,FALSE),"")</f>
        <v>37.754918937403332</v>
      </c>
      <c r="M5329" s="17">
        <f>IF($E5329&lt;&gt;"",VLOOKUP($E5329,GEMWs!$E$14:$L$20,8,FALSE),"")</f>
        <v>96.174593288388181</v>
      </c>
      <c r="N5329" s="17">
        <f t="shared" si="374"/>
        <v>730.08863199999996</v>
      </c>
      <c r="O5329" s="17">
        <f t="shared" si="375"/>
        <v>730.08863199999996</v>
      </c>
      <c r="P5329" s="17">
        <f t="shared" si="378"/>
        <v>8.7797559351670607E-2</v>
      </c>
      <c r="Q5329" s="17">
        <f t="shared" si="379"/>
        <v>8.7797559351670607E-2</v>
      </c>
    </row>
    <row r="5330" spans="1:17" x14ac:dyDescent="0.35">
      <c r="A5330" t="s">
        <v>2022</v>
      </c>
      <c r="B5330" t="s">
        <v>1513</v>
      </c>
      <c r="D5330" t="s">
        <v>14</v>
      </c>
      <c r="E5330" t="s">
        <v>21</v>
      </c>
      <c r="G5330" t="s">
        <v>3040</v>
      </c>
      <c r="H5330">
        <v>36.9</v>
      </c>
      <c r="J5330">
        <v>0</v>
      </c>
      <c r="K5330">
        <v>0</v>
      </c>
      <c r="L5330" s="17">
        <f>IF($E5330&lt;&gt;"",VLOOKUP($E5330,GEMWs!$E$14:$L$20,7,FALSE),"")</f>
        <v>37.754918937403332</v>
      </c>
      <c r="M5330" s="17">
        <f>IF($E5330&lt;&gt;"",VLOOKUP($E5330,GEMWs!$E$14:$L$20,8,FALSE),"")</f>
        <v>96.174593288388181</v>
      </c>
      <c r="N5330" s="17">
        <f t="shared" ca="1" si="374"/>
        <v>37.754918937403332</v>
      </c>
      <c r="O5330" s="17">
        <f t="shared" ca="1" si="375"/>
        <v>96.174593288388181</v>
      </c>
      <c r="P5330" s="17">
        <f t="shared" ca="1" si="378"/>
        <v>0.38367721389111598</v>
      </c>
      <c r="Q5330" s="17">
        <f t="shared" ca="1" si="379"/>
        <v>0.97735609129976508</v>
      </c>
    </row>
    <row r="5331" spans="1:17" x14ac:dyDescent="0.35">
      <c r="A5331" t="s">
        <v>2022</v>
      </c>
      <c r="B5331" t="s">
        <v>1863</v>
      </c>
      <c r="C5331" t="s">
        <v>1864</v>
      </c>
      <c r="D5331" t="s">
        <v>14</v>
      </c>
      <c r="E5331" t="s">
        <v>21</v>
      </c>
      <c r="F5331" t="s">
        <v>22</v>
      </c>
      <c r="G5331" t="s">
        <v>3040</v>
      </c>
      <c r="H5331">
        <v>333.9</v>
      </c>
      <c r="I5331">
        <v>267</v>
      </c>
      <c r="J5331">
        <v>20.321014999999999</v>
      </c>
      <c r="K5331">
        <v>27.710474000000001</v>
      </c>
      <c r="L5331" s="17">
        <f>IF($E5331&lt;&gt;"",VLOOKUP($E5331,GEMWs!$E$14:$L$20,7,FALSE),"")</f>
        <v>37.754918937403332</v>
      </c>
      <c r="M5331" s="17">
        <f>IF($E5331&lt;&gt;"",VLOOKUP($E5331,GEMWs!$E$14:$L$20,8,FALSE),"")</f>
        <v>96.174593288388181</v>
      </c>
      <c r="N5331" s="17">
        <f t="shared" ref="N5331:N5394" si="380">IF($I5331&lt;&gt;"",J5331,IF(AND($D5331="Y",$M$6=236),L5331,0))</f>
        <v>20.321014999999999</v>
      </c>
      <c r="O5331" s="17">
        <f t="shared" ref="O5331:O5394" si="381">IF($I5331&lt;&gt;"",K5331,IF(AND($D5331="Y",$M$6=236),M5331,0))</f>
        <v>27.710474000000001</v>
      </c>
      <c r="P5331" s="17">
        <f t="shared" si="378"/>
        <v>12.049595398476402</v>
      </c>
      <c r="Q5331" s="17">
        <f t="shared" si="379"/>
        <v>16.43126585950554</v>
      </c>
    </row>
    <row r="5332" spans="1:17" x14ac:dyDescent="0.35">
      <c r="A5332" t="s">
        <v>2022</v>
      </c>
      <c r="B5332" t="s">
        <v>103</v>
      </c>
      <c r="D5332" t="s">
        <v>14</v>
      </c>
      <c r="E5332" t="s">
        <v>15</v>
      </c>
      <c r="G5332" t="s">
        <v>3040</v>
      </c>
      <c r="H5332">
        <v>436</v>
      </c>
      <c r="J5332">
        <v>0</v>
      </c>
      <c r="K5332">
        <v>0</v>
      </c>
      <c r="L5332" s="17">
        <f>IF($E5332&lt;&gt;"",VLOOKUP($E5332,GEMWs!$E$14:$L$20,7,FALSE),"")</f>
        <v>37.892086284381016</v>
      </c>
      <c r="M5332" s="17">
        <f>IF($E5332&lt;&gt;"",VLOOKUP($E5332,GEMWs!$E$14:$L$20,8,FALSE),"")</f>
        <v>96.522753888300599</v>
      </c>
      <c r="N5332" s="17">
        <f t="shared" ca="1" si="380"/>
        <v>37.892086284381016</v>
      </c>
      <c r="O5332" s="17">
        <f t="shared" ca="1" si="381"/>
        <v>96.522753888300599</v>
      </c>
      <c r="P5332" s="17">
        <f t="shared" ca="1" si="378"/>
        <v>4.5170696280024707</v>
      </c>
      <c r="Q5332" s="17">
        <f t="shared" ca="1" si="379"/>
        <v>11.506360371076154</v>
      </c>
    </row>
    <row r="5333" spans="1:17" x14ac:dyDescent="0.35">
      <c r="A5333" t="s">
        <v>2022</v>
      </c>
      <c r="B5333" t="s">
        <v>49</v>
      </c>
      <c r="C5333" t="s">
        <v>50</v>
      </c>
      <c r="D5333" t="s">
        <v>14</v>
      </c>
      <c r="E5333" t="s">
        <v>21</v>
      </c>
      <c r="F5333" t="s">
        <v>14</v>
      </c>
      <c r="G5333" t="s">
        <v>3040</v>
      </c>
      <c r="H5333">
        <v>53.7</v>
      </c>
      <c r="I5333">
        <v>278</v>
      </c>
      <c r="J5333">
        <v>20.321014999999999</v>
      </c>
      <c r="K5333">
        <v>2000</v>
      </c>
      <c r="L5333" s="17">
        <f>IF($E5333&lt;&gt;"",VLOOKUP($E5333,GEMWs!$E$14:$L$20,7,FALSE),"")</f>
        <v>37.754918937403332</v>
      </c>
      <c r="M5333" s="17">
        <f>IF($E5333&lt;&gt;"",VLOOKUP($E5333,GEMWs!$E$14:$L$20,8,FALSE),"")</f>
        <v>96.174593288388181</v>
      </c>
      <c r="N5333" s="17">
        <f t="shared" si="380"/>
        <v>20.321014999999999</v>
      </c>
      <c r="O5333" s="17">
        <f t="shared" si="381"/>
        <v>2000</v>
      </c>
      <c r="P5333" s="17">
        <f t="shared" si="378"/>
        <v>2.6850000000000002E-2</v>
      </c>
      <c r="Q5333" s="17">
        <f t="shared" si="379"/>
        <v>2.6425845362547098</v>
      </c>
    </row>
    <row r="5334" spans="1:17" x14ac:dyDescent="0.35">
      <c r="A5334" t="s">
        <v>2022</v>
      </c>
      <c r="B5334" t="s">
        <v>433</v>
      </c>
      <c r="C5334" t="s">
        <v>434</v>
      </c>
      <c r="D5334" t="s">
        <v>14</v>
      </c>
      <c r="E5334" t="s">
        <v>21</v>
      </c>
      <c r="F5334" t="s">
        <v>22</v>
      </c>
      <c r="G5334" t="s">
        <v>3040</v>
      </c>
      <c r="H5334">
        <v>107.1</v>
      </c>
      <c r="I5334">
        <v>279</v>
      </c>
      <c r="J5334">
        <v>5750</v>
      </c>
      <c r="K5334">
        <v>5900</v>
      </c>
      <c r="L5334" s="17">
        <f>IF($E5334&lt;&gt;"",VLOOKUP($E5334,GEMWs!$E$14:$L$20,7,FALSE),"")</f>
        <v>37.754918937403332</v>
      </c>
      <c r="M5334" s="17">
        <f>IF($E5334&lt;&gt;"",VLOOKUP($E5334,GEMWs!$E$14:$L$20,8,FALSE),"")</f>
        <v>96.174593288388181</v>
      </c>
      <c r="N5334" s="17">
        <f t="shared" si="380"/>
        <v>5750</v>
      </c>
      <c r="O5334" s="17">
        <f t="shared" si="381"/>
        <v>5900</v>
      </c>
      <c r="P5334" s="17">
        <f t="shared" si="378"/>
        <v>1.8152542372881355E-2</v>
      </c>
      <c r="Q5334" s="17">
        <f t="shared" si="379"/>
        <v>1.8626086956521737E-2</v>
      </c>
    </row>
    <row r="5335" spans="1:17" x14ac:dyDescent="0.35">
      <c r="A5335" t="s">
        <v>2022</v>
      </c>
      <c r="B5335" t="s">
        <v>236</v>
      </c>
      <c r="D5335" t="s">
        <v>22</v>
      </c>
      <c r="G5335" t="s">
        <v>3040</v>
      </c>
      <c r="H5335">
        <v>1618.1</v>
      </c>
      <c r="J5335">
        <v>0</v>
      </c>
      <c r="K5335">
        <v>0</v>
      </c>
      <c r="L5335" s="17" t="str">
        <f>IF($E5335&lt;&gt;"",VLOOKUP($E5335,GEMWs!$E$14:$L$20,7,FALSE),"")</f>
        <v/>
      </c>
      <c r="M5335" s="17" t="str">
        <f>IF($E5335&lt;&gt;"",VLOOKUP($E5335,GEMWs!$E$14:$L$20,8,FALSE),"")</f>
        <v/>
      </c>
      <c r="N5335" s="17">
        <f t="shared" ca="1" si="380"/>
        <v>0</v>
      </c>
      <c r="O5335" s="17">
        <f t="shared" ca="1" si="381"/>
        <v>0</v>
      </c>
      <c r="P5335" s="17">
        <f t="shared" ca="1" si="378"/>
        <v>0</v>
      </c>
      <c r="Q5335" s="17">
        <f t="shared" ca="1" si="379"/>
        <v>0</v>
      </c>
    </row>
    <row r="5336" spans="1:17" x14ac:dyDescent="0.35">
      <c r="A5336" t="s">
        <v>2022</v>
      </c>
      <c r="B5336" t="s">
        <v>1778</v>
      </c>
      <c r="C5336" t="s">
        <v>1779</v>
      </c>
      <c r="D5336" t="s">
        <v>14</v>
      </c>
      <c r="E5336" t="s">
        <v>21</v>
      </c>
      <c r="F5336" t="s">
        <v>22</v>
      </c>
      <c r="G5336" t="s">
        <v>3040</v>
      </c>
      <c r="H5336">
        <v>195.3</v>
      </c>
      <c r="I5336">
        <v>313</v>
      </c>
      <c r="J5336">
        <v>454.86874899999998</v>
      </c>
      <c r="K5336">
        <v>500</v>
      </c>
      <c r="L5336" s="17">
        <f>IF($E5336&lt;&gt;"",VLOOKUP($E5336,GEMWs!$E$14:$L$20,7,FALSE),"")</f>
        <v>37.754918937403332</v>
      </c>
      <c r="M5336" s="17">
        <f>IF($E5336&lt;&gt;"",VLOOKUP($E5336,GEMWs!$E$14:$L$20,8,FALSE),"")</f>
        <v>96.174593288388181</v>
      </c>
      <c r="N5336" s="17">
        <f t="shared" si="380"/>
        <v>454.86874899999998</v>
      </c>
      <c r="O5336" s="17">
        <f t="shared" si="381"/>
        <v>500</v>
      </c>
      <c r="P5336" s="17">
        <f t="shared" si="378"/>
        <v>0.3906</v>
      </c>
      <c r="Q5336" s="17">
        <f t="shared" si="379"/>
        <v>0.42935462246934891</v>
      </c>
    </row>
    <row r="5337" spans="1:17" x14ac:dyDescent="0.35">
      <c r="A5337" t="s">
        <v>2022</v>
      </c>
      <c r="B5337" t="s">
        <v>556</v>
      </c>
      <c r="D5337" t="s">
        <v>14</v>
      </c>
      <c r="E5337" t="s">
        <v>21</v>
      </c>
      <c r="G5337" t="s">
        <v>3040</v>
      </c>
      <c r="H5337">
        <v>19.2</v>
      </c>
      <c r="J5337">
        <v>0</v>
      </c>
      <c r="K5337">
        <v>0</v>
      </c>
      <c r="L5337" s="17">
        <f>IF($E5337&lt;&gt;"",VLOOKUP($E5337,GEMWs!$E$14:$L$20,7,FALSE),"")</f>
        <v>37.754918937403332</v>
      </c>
      <c r="M5337" s="17">
        <f>IF($E5337&lt;&gt;"",VLOOKUP($E5337,GEMWs!$E$14:$L$20,8,FALSE),"")</f>
        <v>96.174593288388181</v>
      </c>
      <c r="N5337" s="17">
        <f t="shared" ca="1" si="380"/>
        <v>37.754918937403332</v>
      </c>
      <c r="O5337" s="17">
        <f t="shared" ca="1" si="381"/>
        <v>96.174593288388181</v>
      </c>
      <c r="P5337" s="17">
        <f t="shared" ca="1" si="378"/>
        <v>0.19963692430106847</v>
      </c>
      <c r="Q5337" s="17">
        <f t="shared" ca="1" si="379"/>
        <v>0.50854300685516229</v>
      </c>
    </row>
    <row r="5338" spans="1:17" x14ac:dyDescent="0.35">
      <c r="A5338" t="s">
        <v>2022</v>
      </c>
      <c r="B5338" t="s">
        <v>927</v>
      </c>
      <c r="D5338" t="s">
        <v>14</v>
      </c>
      <c r="E5338" t="s">
        <v>21</v>
      </c>
      <c r="G5338" t="s">
        <v>3040</v>
      </c>
      <c r="H5338">
        <v>37.6</v>
      </c>
      <c r="J5338">
        <v>0</v>
      </c>
      <c r="K5338">
        <v>0</v>
      </c>
      <c r="L5338" s="17">
        <f>IF($E5338&lt;&gt;"",VLOOKUP($E5338,GEMWs!$E$14:$L$20,7,FALSE),"")</f>
        <v>37.754918937403332</v>
      </c>
      <c r="M5338" s="17">
        <f>IF($E5338&lt;&gt;"",VLOOKUP($E5338,GEMWs!$E$14:$L$20,8,FALSE),"")</f>
        <v>96.174593288388181</v>
      </c>
      <c r="N5338" s="17">
        <f t="shared" ca="1" si="380"/>
        <v>37.754918937403332</v>
      </c>
      <c r="O5338" s="17">
        <f t="shared" ca="1" si="381"/>
        <v>96.174593288388181</v>
      </c>
      <c r="P5338" s="17">
        <f t="shared" ca="1" si="378"/>
        <v>0.39095564342292577</v>
      </c>
      <c r="Q5338" s="17">
        <f t="shared" ca="1" si="379"/>
        <v>0.99589672175802624</v>
      </c>
    </row>
    <row r="5339" spans="1:17" x14ac:dyDescent="0.35">
      <c r="A5339" t="s">
        <v>2022</v>
      </c>
      <c r="B5339" t="s">
        <v>1859</v>
      </c>
      <c r="C5339" t="s">
        <v>1860</v>
      </c>
      <c r="D5339" t="s">
        <v>14</v>
      </c>
      <c r="E5339" t="s">
        <v>21</v>
      </c>
      <c r="F5339" t="s">
        <v>22</v>
      </c>
      <c r="G5339" t="s">
        <v>3040</v>
      </c>
      <c r="H5339">
        <v>552</v>
      </c>
      <c r="I5339">
        <v>442</v>
      </c>
      <c r="J5339">
        <v>953.02210200000002</v>
      </c>
      <c r="K5339">
        <v>953.02210200000002</v>
      </c>
      <c r="L5339" s="17">
        <f>IF($E5339&lt;&gt;"",VLOOKUP($E5339,GEMWs!$E$14:$L$20,7,FALSE),"")</f>
        <v>37.754918937403332</v>
      </c>
      <c r="M5339" s="17">
        <f>IF($E5339&lt;&gt;"",VLOOKUP($E5339,GEMWs!$E$14:$L$20,8,FALSE),"")</f>
        <v>96.174593288388181</v>
      </c>
      <c r="N5339" s="17">
        <f t="shared" si="380"/>
        <v>953.02210200000002</v>
      </c>
      <c r="O5339" s="17">
        <f t="shared" si="381"/>
        <v>953.02210200000002</v>
      </c>
      <c r="P5339" s="17">
        <f t="shared" si="378"/>
        <v>0.57921007166736205</v>
      </c>
      <c r="Q5339" s="17">
        <f t="shared" si="379"/>
        <v>0.57921007166736205</v>
      </c>
    </row>
    <row r="5340" spans="1:17" x14ac:dyDescent="0.35">
      <c r="A5340" t="s">
        <v>2022</v>
      </c>
      <c r="B5340" t="s">
        <v>2023</v>
      </c>
      <c r="D5340" t="s">
        <v>14</v>
      </c>
      <c r="E5340" t="s">
        <v>21</v>
      </c>
      <c r="G5340" t="s">
        <v>3040</v>
      </c>
      <c r="H5340">
        <v>360</v>
      </c>
      <c r="J5340">
        <v>0</v>
      </c>
      <c r="K5340">
        <v>0</v>
      </c>
      <c r="L5340" s="17">
        <f>IF($E5340&lt;&gt;"",VLOOKUP($E5340,GEMWs!$E$14:$L$20,7,FALSE),"")</f>
        <v>37.754918937403332</v>
      </c>
      <c r="M5340" s="17">
        <f>IF($E5340&lt;&gt;"",VLOOKUP($E5340,GEMWs!$E$14:$L$20,8,FALSE),"")</f>
        <v>96.174593288388181</v>
      </c>
      <c r="N5340" s="17">
        <f t="shared" ca="1" si="380"/>
        <v>37.754918937403332</v>
      </c>
      <c r="O5340" s="17">
        <f t="shared" ca="1" si="381"/>
        <v>96.174593288388181</v>
      </c>
      <c r="P5340" s="17">
        <f t="shared" ca="1" si="378"/>
        <v>3.7431923306450341</v>
      </c>
      <c r="Q5340" s="17">
        <f t="shared" ca="1" si="379"/>
        <v>9.5351813785342934</v>
      </c>
    </row>
    <row r="5341" spans="1:17" x14ac:dyDescent="0.35">
      <c r="A5341" t="s">
        <v>2024</v>
      </c>
      <c r="B5341" t="s">
        <v>27</v>
      </c>
      <c r="C5341" t="s">
        <v>28</v>
      </c>
      <c r="D5341" t="s">
        <v>14</v>
      </c>
      <c r="E5341" t="s">
        <v>21</v>
      </c>
      <c r="F5341" t="s">
        <v>22</v>
      </c>
      <c r="G5341" t="s">
        <v>3040</v>
      </c>
      <c r="H5341">
        <v>25.7</v>
      </c>
      <c r="I5341">
        <v>218</v>
      </c>
      <c r="J5341">
        <v>2000</v>
      </c>
      <c r="K5341">
        <v>15000</v>
      </c>
      <c r="L5341" s="17">
        <f>IF($E5341&lt;&gt;"",VLOOKUP($E5341,GEMWs!$E$14:$L$20,7,FALSE),"")</f>
        <v>37.754918937403332</v>
      </c>
      <c r="M5341" s="17">
        <f>IF($E5341&lt;&gt;"",VLOOKUP($E5341,GEMWs!$E$14:$L$20,8,FALSE),"")</f>
        <v>96.174593288388181</v>
      </c>
      <c r="N5341" s="17">
        <f t="shared" si="380"/>
        <v>2000</v>
      </c>
      <c r="O5341" s="17">
        <f t="shared" si="381"/>
        <v>15000</v>
      </c>
      <c r="P5341" s="17">
        <f t="shared" si="378"/>
        <v>1.7133333333333332E-3</v>
      </c>
      <c r="Q5341" s="17">
        <f t="shared" si="379"/>
        <v>1.285E-2</v>
      </c>
    </row>
    <row r="5342" spans="1:17" x14ac:dyDescent="0.35">
      <c r="A5342" t="s">
        <v>2024</v>
      </c>
      <c r="B5342" t="s">
        <v>407</v>
      </c>
      <c r="D5342" t="s">
        <v>14</v>
      </c>
      <c r="E5342" t="s">
        <v>21</v>
      </c>
      <c r="G5342" t="s">
        <v>3040</v>
      </c>
      <c r="H5342">
        <v>0.8</v>
      </c>
      <c r="J5342">
        <v>0</v>
      </c>
      <c r="K5342">
        <v>0</v>
      </c>
      <c r="L5342" s="17">
        <f>IF($E5342&lt;&gt;"",VLOOKUP($E5342,GEMWs!$E$14:$L$20,7,FALSE),"")</f>
        <v>37.754918937403332</v>
      </c>
      <c r="M5342" s="17">
        <f>IF($E5342&lt;&gt;"",VLOOKUP($E5342,GEMWs!$E$14:$L$20,8,FALSE),"")</f>
        <v>96.174593288388181</v>
      </c>
      <c r="N5342" s="17">
        <f t="shared" ca="1" si="380"/>
        <v>37.754918937403332</v>
      </c>
      <c r="O5342" s="17">
        <f t="shared" ca="1" si="381"/>
        <v>96.174593288388181</v>
      </c>
      <c r="P5342" s="17">
        <f t="shared" ca="1" si="378"/>
        <v>8.3182051792111879E-3</v>
      </c>
      <c r="Q5342" s="17">
        <f t="shared" ca="1" si="379"/>
        <v>2.118929195229843E-2</v>
      </c>
    </row>
    <row r="5343" spans="1:17" x14ac:dyDescent="0.35">
      <c r="A5343" t="s">
        <v>2024</v>
      </c>
      <c r="B5343" t="s">
        <v>538</v>
      </c>
      <c r="C5343" t="s">
        <v>539</v>
      </c>
      <c r="D5343" t="s">
        <v>14</v>
      </c>
      <c r="E5343" t="s">
        <v>21</v>
      </c>
      <c r="F5343" t="s">
        <v>22</v>
      </c>
      <c r="G5343" t="s">
        <v>3040</v>
      </c>
      <c r="H5343">
        <v>2.1</v>
      </c>
      <c r="I5343">
        <v>355</v>
      </c>
      <c r="J5343">
        <v>3600</v>
      </c>
      <c r="K5343">
        <v>3600</v>
      </c>
      <c r="L5343" s="17">
        <f>IF($E5343&lt;&gt;"",VLOOKUP($E5343,GEMWs!$E$14:$L$20,7,FALSE),"")</f>
        <v>37.754918937403332</v>
      </c>
      <c r="M5343" s="17">
        <f>IF($E5343&lt;&gt;"",VLOOKUP($E5343,GEMWs!$E$14:$L$20,8,FALSE),"")</f>
        <v>96.174593288388181</v>
      </c>
      <c r="N5343" s="17">
        <f t="shared" si="380"/>
        <v>3600</v>
      </c>
      <c r="O5343" s="17">
        <f t="shared" si="381"/>
        <v>3600</v>
      </c>
      <c r="P5343" s="17">
        <f t="shared" si="378"/>
        <v>5.8333333333333338E-4</v>
      </c>
      <c r="Q5343" s="17">
        <f t="shared" si="379"/>
        <v>5.8333333333333338E-4</v>
      </c>
    </row>
    <row r="5344" spans="1:17" x14ac:dyDescent="0.35">
      <c r="A5344" t="s">
        <v>2024</v>
      </c>
      <c r="B5344" t="s">
        <v>634</v>
      </c>
      <c r="C5344" t="s">
        <v>635</v>
      </c>
      <c r="D5344" t="s">
        <v>14</v>
      </c>
      <c r="E5344" t="s">
        <v>21</v>
      </c>
      <c r="F5344" t="s">
        <v>22</v>
      </c>
      <c r="G5344" t="s">
        <v>3040</v>
      </c>
      <c r="H5344">
        <v>7.7</v>
      </c>
      <c r="I5344">
        <v>474</v>
      </c>
      <c r="J5344">
        <v>7.2078579999999999</v>
      </c>
      <c r="K5344">
        <v>566.85718399999996</v>
      </c>
      <c r="L5344" s="17">
        <f>IF($E5344&lt;&gt;"",VLOOKUP($E5344,GEMWs!$E$14:$L$20,7,FALSE),"")</f>
        <v>37.754918937403332</v>
      </c>
      <c r="M5344" s="17">
        <f>IF($E5344&lt;&gt;"",VLOOKUP($E5344,GEMWs!$E$14:$L$20,8,FALSE),"")</f>
        <v>96.174593288388181</v>
      </c>
      <c r="N5344" s="17">
        <f t="shared" si="380"/>
        <v>7.2078579999999999</v>
      </c>
      <c r="O5344" s="17">
        <f t="shared" si="381"/>
        <v>566.85718399999996</v>
      </c>
      <c r="P5344" s="17">
        <f t="shared" si="378"/>
        <v>1.3583668368927297E-2</v>
      </c>
      <c r="Q5344" s="17">
        <f t="shared" si="379"/>
        <v>1.0682785371187946</v>
      </c>
    </row>
    <row r="5345" spans="1:17" x14ac:dyDescent="0.35">
      <c r="A5345" t="s">
        <v>2024</v>
      </c>
      <c r="B5345" t="s">
        <v>45</v>
      </c>
      <c r="C5345" t="s">
        <v>46</v>
      </c>
      <c r="D5345" t="s">
        <v>14</v>
      </c>
      <c r="E5345" t="s">
        <v>21</v>
      </c>
      <c r="F5345" t="s">
        <v>22</v>
      </c>
      <c r="G5345" t="s">
        <v>3040</v>
      </c>
      <c r="H5345">
        <v>5</v>
      </c>
      <c r="I5345">
        <v>420</v>
      </c>
      <c r="J5345">
        <v>29540</v>
      </c>
      <c r="K5345">
        <v>36360</v>
      </c>
      <c r="L5345" s="17">
        <f>IF($E5345&lt;&gt;"",VLOOKUP($E5345,GEMWs!$E$14:$L$20,7,FALSE),"")</f>
        <v>37.754918937403332</v>
      </c>
      <c r="M5345" s="17">
        <f>IF($E5345&lt;&gt;"",VLOOKUP($E5345,GEMWs!$E$14:$L$20,8,FALSE),"")</f>
        <v>96.174593288388181</v>
      </c>
      <c r="N5345" s="17">
        <f t="shared" si="380"/>
        <v>29540</v>
      </c>
      <c r="O5345" s="17">
        <f t="shared" si="381"/>
        <v>36360</v>
      </c>
      <c r="P5345" s="17">
        <f t="shared" ref="P5345:P5408" si="382">IF(O5345&gt;0,$H5345/O5345,0)</f>
        <v>1.3751375137513751E-4</v>
      </c>
      <c r="Q5345" s="17">
        <f t="shared" ref="Q5345:Q5408" si="383">IF(N5345&gt;0,$H5345/N5345,0)</f>
        <v>1.6926201760324982E-4</v>
      </c>
    </row>
    <row r="5346" spans="1:17" x14ac:dyDescent="0.35">
      <c r="A5346" t="s">
        <v>2024</v>
      </c>
      <c r="B5346" t="s">
        <v>540</v>
      </c>
      <c r="C5346" t="s">
        <v>541</v>
      </c>
      <c r="D5346" t="s">
        <v>14</v>
      </c>
      <c r="E5346" t="s">
        <v>21</v>
      </c>
      <c r="F5346" t="s">
        <v>22</v>
      </c>
      <c r="G5346" t="s">
        <v>3040</v>
      </c>
      <c r="H5346">
        <v>0.3</v>
      </c>
      <c r="I5346">
        <v>386</v>
      </c>
      <c r="J5346">
        <v>4500</v>
      </c>
      <c r="K5346">
        <v>4500</v>
      </c>
      <c r="L5346" s="17">
        <f>IF($E5346&lt;&gt;"",VLOOKUP($E5346,GEMWs!$E$14:$L$20,7,FALSE),"")</f>
        <v>37.754918937403332</v>
      </c>
      <c r="M5346" s="17">
        <f>IF($E5346&lt;&gt;"",VLOOKUP($E5346,GEMWs!$E$14:$L$20,8,FALSE),"")</f>
        <v>96.174593288388181</v>
      </c>
      <c r="N5346" s="17">
        <f t="shared" si="380"/>
        <v>4500</v>
      </c>
      <c r="O5346" s="17">
        <f t="shared" si="381"/>
        <v>4500</v>
      </c>
      <c r="P5346" s="17">
        <f t="shared" si="382"/>
        <v>6.666666666666667E-5</v>
      </c>
      <c r="Q5346" s="17">
        <f t="shared" si="383"/>
        <v>6.666666666666667E-5</v>
      </c>
    </row>
    <row r="5347" spans="1:17" x14ac:dyDescent="0.35">
      <c r="A5347" t="s">
        <v>2024</v>
      </c>
      <c r="B5347" t="s">
        <v>69</v>
      </c>
      <c r="C5347" t="s">
        <v>70</v>
      </c>
      <c r="D5347" t="s">
        <v>14</v>
      </c>
      <c r="E5347" t="s">
        <v>21</v>
      </c>
      <c r="F5347" t="s">
        <v>22</v>
      </c>
      <c r="G5347" t="s">
        <v>3040</v>
      </c>
      <c r="H5347">
        <v>3.8</v>
      </c>
      <c r="I5347">
        <v>416</v>
      </c>
      <c r="J5347">
        <v>145.66</v>
      </c>
      <c r="K5347">
        <v>1199.98</v>
      </c>
      <c r="L5347" s="17">
        <f>IF($E5347&lt;&gt;"",VLOOKUP($E5347,GEMWs!$E$14:$L$20,7,FALSE),"")</f>
        <v>37.754918937403332</v>
      </c>
      <c r="M5347" s="17">
        <f>IF($E5347&lt;&gt;"",VLOOKUP($E5347,GEMWs!$E$14:$L$20,8,FALSE),"")</f>
        <v>96.174593288388181</v>
      </c>
      <c r="N5347" s="17">
        <f t="shared" si="380"/>
        <v>145.66</v>
      </c>
      <c r="O5347" s="17">
        <f t="shared" si="381"/>
        <v>1199.98</v>
      </c>
      <c r="P5347" s="17">
        <f t="shared" si="382"/>
        <v>3.1667194453240885E-3</v>
      </c>
      <c r="Q5347" s="17">
        <f t="shared" si="383"/>
        <v>2.6088150487436495E-2</v>
      </c>
    </row>
    <row r="5348" spans="1:17" x14ac:dyDescent="0.35">
      <c r="A5348" t="s">
        <v>2024</v>
      </c>
      <c r="B5348" t="s">
        <v>79</v>
      </c>
      <c r="C5348" t="s">
        <v>80</v>
      </c>
      <c r="D5348" t="s">
        <v>14</v>
      </c>
      <c r="E5348" t="s">
        <v>21</v>
      </c>
      <c r="F5348" t="s">
        <v>22</v>
      </c>
      <c r="G5348" t="s">
        <v>3040</v>
      </c>
      <c r="H5348">
        <v>3</v>
      </c>
      <c r="I5348">
        <v>388</v>
      </c>
      <c r="J5348">
        <v>500</v>
      </c>
      <c r="K5348">
        <v>5000</v>
      </c>
      <c r="L5348" s="17">
        <f>IF($E5348&lt;&gt;"",VLOOKUP($E5348,GEMWs!$E$14:$L$20,7,FALSE),"")</f>
        <v>37.754918937403332</v>
      </c>
      <c r="M5348" s="17">
        <f>IF($E5348&lt;&gt;"",VLOOKUP($E5348,GEMWs!$E$14:$L$20,8,FALSE),"")</f>
        <v>96.174593288388181</v>
      </c>
      <c r="N5348" s="17">
        <f t="shared" si="380"/>
        <v>500</v>
      </c>
      <c r="O5348" s="17">
        <f t="shared" si="381"/>
        <v>5000</v>
      </c>
      <c r="P5348" s="17">
        <f t="shared" si="382"/>
        <v>5.9999999999999995E-4</v>
      </c>
      <c r="Q5348" s="17">
        <f t="shared" si="383"/>
        <v>6.0000000000000001E-3</v>
      </c>
    </row>
    <row r="5349" spans="1:17" x14ac:dyDescent="0.35">
      <c r="A5349" t="s">
        <v>2024</v>
      </c>
      <c r="B5349" t="s">
        <v>542</v>
      </c>
      <c r="C5349" t="s">
        <v>543</v>
      </c>
      <c r="D5349" t="s">
        <v>14</v>
      </c>
      <c r="E5349" t="s">
        <v>21</v>
      </c>
      <c r="F5349" t="s">
        <v>22</v>
      </c>
      <c r="G5349" t="s">
        <v>3040</v>
      </c>
      <c r="H5349">
        <v>1.6</v>
      </c>
      <c r="I5349">
        <v>393</v>
      </c>
      <c r="J5349">
        <v>69.463928999999993</v>
      </c>
      <c r="K5349">
        <v>255.49058400000001</v>
      </c>
      <c r="L5349" s="17">
        <f>IF($E5349&lt;&gt;"",VLOOKUP($E5349,GEMWs!$E$14:$L$20,7,FALSE),"")</f>
        <v>37.754918937403332</v>
      </c>
      <c r="M5349" s="17">
        <f>IF($E5349&lt;&gt;"",VLOOKUP($E5349,GEMWs!$E$14:$L$20,8,FALSE),"")</f>
        <v>96.174593288388181</v>
      </c>
      <c r="N5349" s="17">
        <f t="shared" si="380"/>
        <v>69.463928999999993</v>
      </c>
      <c r="O5349" s="17">
        <f t="shared" si="381"/>
        <v>255.49058400000001</v>
      </c>
      <c r="P5349" s="17">
        <f t="shared" si="382"/>
        <v>6.2624617117004984E-3</v>
      </c>
      <c r="Q5349" s="17">
        <f t="shared" si="383"/>
        <v>2.303353730538335E-2</v>
      </c>
    </row>
    <row r="5350" spans="1:17" x14ac:dyDescent="0.35">
      <c r="A5350" t="s">
        <v>2024</v>
      </c>
      <c r="B5350" t="s">
        <v>2025</v>
      </c>
      <c r="C5350" t="s">
        <v>2026</v>
      </c>
      <c r="D5350" t="s">
        <v>14</v>
      </c>
      <c r="E5350" t="s">
        <v>21</v>
      </c>
      <c r="G5350" t="s">
        <v>3040</v>
      </c>
      <c r="H5350">
        <v>0.3</v>
      </c>
      <c r="J5350">
        <v>0</v>
      </c>
      <c r="K5350">
        <v>0</v>
      </c>
      <c r="L5350" s="17">
        <f>IF($E5350&lt;&gt;"",VLOOKUP($E5350,GEMWs!$E$14:$L$20,7,FALSE),"")</f>
        <v>37.754918937403332</v>
      </c>
      <c r="M5350" s="17">
        <f>IF($E5350&lt;&gt;"",VLOOKUP($E5350,GEMWs!$E$14:$L$20,8,FALSE),"")</f>
        <v>96.174593288388181</v>
      </c>
      <c r="N5350" s="17">
        <f t="shared" ca="1" si="380"/>
        <v>37.754918937403332</v>
      </c>
      <c r="O5350" s="17">
        <f t="shared" ca="1" si="381"/>
        <v>96.174593288388181</v>
      </c>
      <c r="P5350" s="17">
        <f t="shared" ca="1" si="382"/>
        <v>3.1193269422041948E-3</v>
      </c>
      <c r="Q5350" s="17">
        <f t="shared" ca="1" si="383"/>
        <v>7.9459844821119108E-3</v>
      </c>
    </row>
    <row r="5351" spans="1:17" x14ac:dyDescent="0.35">
      <c r="A5351" t="s">
        <v>2024</v>
      </c>
      <c r="B5351" t="s">
        <v>671</v>
      </c>
      <c r="C5351" t="s">
        <v>672</v>
      </c>
      <c r="D5351" t="s">
        <v>14</v>
      </c>
      <c r="E5351" t="s">
        <v>21</v>
      </c>
      <c r="F5351" t="s">
        <v>22</v>
      </c>
      <c r="G5351" t="s">
        <v>3040</v>
      </c>
      <c r="H5351">
        <v>0.5</v>
      </c>
      <c r="I5351">
        <v>310</v>
      </c>
      <c r="J5351">
        <v>6000</v>
      </c>
      <c r="K5351">
        <v>6000</v>
      </c>
      <c r="L5351" s="17">
        <f>IF($E5351&lt;&gt;"",VLOOKUP($E5351,GEMWs!$E$14:$L$20,7,FALSE),"")</f>
        <v>37.754918937403332</v>
      </c>
      <c r="M5351" s="17">
        <f>IF($E5351&lt;&gt;"",VLOOKUP($E5351,GEMWs!$E$14:$L$20,8,FALSE),"")</f>
        <v>96.174593288388181</v>
      </c>
      <c r="N5351" s="17">
        <f t="shared" si="380"/>
        <v>6000</v>
      </c>
      <c r="O5351" s="17">
        <f t="shared" si="381"/>
        <v>6000</v>
      </c>
      <c r="P5351" s="17">
        <f t="shared" si="382"/>
        <v>8.3333333333333331E-5</v>
      </c>
      <c r="Q5351" s="17">
        <f t="shared" si="383"/>
        <v>8.3333333333333331E-5</v>
      </c>
    </row>
    <row r="5352" spans="1:17" x14ac:dyDescent="0.35">
      <c r="A5352" t="s">
        <v>2024</v>
      </c>
      <c r="B5352" t="s">
        <v>2027</v>
      </c>
      <c r="C5352" t="s">
        <v>2028</v>
      </c>
      <c r="D5352" t="s">
        <v>14</v>
      </c>
      <c r="E5352" t="s">
        <v>21</v>
      </c>
      <c r="G5352" t="s">
        <v>3040</v>
      </c>
      <c r="H5352">
        <v>0.1</v>
      </c>
      <c r="J5352">
        <v>0</v>
      </c>
      <c r="K5352">
        <v>0</v>
      </c>
      <c r="L5352" s="17">
        <f>IF($E5352&lt;&gt;"",VLOOKUP($E5352,GEMWs!$E$14:$L$20,7,FALSE),"")</f>
        <v>37.754918937403332</v>
      </c>
      <c r="M5352" s="17">
        <f>IF($E5352&lt;&gt;"",VLOOKUP($E5352,GEMWs!$E$14:$L$20,8,FALSE),"")</f>
        <v>96.174593288388181</v>
      </c>
      <c r="N5352" s="17">
        <f t="shared" ca="1" si="380"/>
        <v>37.754918937403332</v>
      </c>
      <c r="O5352" s="17">
        <f t="shared" ca="1" si="381"/>
        <v>96.174593288388181</v>
      </c>
      <c r="P5352" s="17">
        <f t="shared" ca="1" si="382"/>
        <v>1.0397756474013985E-3</v>
      </c>
      <c r="Q5352" s="17">
        <f t="shared" ca="1" si="383"/>
        <v>2.6486614940373038E-3</v>
      </c>
    </row>
    <row r="5353" spans="1:17" x14ac:dyDescent="0.35">
      <c r="A5353" t="s">
        <v>2024</v>
      </c>
      <c r="B5353" t="s">
        <v>51</v>
      </c>
      <c r="C5353" t="s">
        <v>52</v>
      </c>
      <c r="D5353" t="s">
        <v>14</v>
      </c>
      <c r="E5353" t="s">
        <v>21</v>
      </c>
      <c r="F5353" t="s">
        <v>22</v>
      </c>
      <c r="G5353" t="s">
        <v>3040</v>
      </c>
      <c r="H5353">
        <v>6</v>
      </c>
      <c r="I5353">
        <v>435</v>
      </c>
      <c r="J5353">
        <v>12793.928146</v>
      </c>
      <c r="K5353">
        <v>12793.928146</v>
      </c>
      <c r="L5353" s="17">
        <f>IF($E5353&lt;&gt;"",VLOOKUP($E5353,GEMWs!$E$14:$L$20,7,FALSE),"")</f>
        <v>37.754918937403332</v>
      </c>
      <c r="M5353" s="17">
        <f>IF($E5353&lt;&gt;"",VLOOKUP($E5353,GEMWs!$E$14:$L$20,8,FALSE),"")</f>
        <v>96.174593288388181</v>
      </c>
      <c r="N5353" s="17">
        <f t="shared" si="380"/>
        <v>12793.928146</v>
      </c>
      <c r="O5353" s="17">
        <f t="shared" si="381"/>
        <v>12793.928146</v>
      </c>
      <c r="P5353" s="17">
        <f t="shared" si="382"/>
        <v>4.6897246346313816E-4</v>
      </c>
      <c r="Q5353" s="17">
        <f t="shared" si="383"/>
        <v>4.6897246346313816E-4</v>
      </c>
    </row>
    <row r="5354" spans="1:17" x14ac:dyDescent="0.35">
      <c r="A5354" t="s">
        <v>2024</v>
      </c>
      <c r="B5354" t="s">
        <v>2004</v>
      </c>
      <c r="D5354" t="s">
        <v>14</v>
      </c>
      <c r="E5354" t="s">
        <v>21</v>
      </c>
      <c r="G5354" t="s">
        <v>3040</v>
      </c>
      <c r="H5354">
        <v>3</v>
      </c>
      <c r="J5354">
        <v>0</v>
      </c>
      <c r="K5354">
        <v>0</v>
      </c>
      <c r="L5354" s="17">
        <f>IF($E5354&lt;&gt;"",VLOOKUP($E5354,GEMWs!$E$14:$L$20,7,FALSE),"")</f>
        <v>37.754918937403332</v>
      </c>
      <c r="M5354" s="17">
        <f>IF($E5354&lt;&gt;"",VLOOKUP($E5354,GEMWs!$E$14:$L$20,8,FALSE),"")</f>
        <v>96.174593288388181</v>
      </c>
      <c r="N5354" s="17">
        <f t="shared" ca="1" si="380"/>
        <v>37.754918937403332</v>
      </c>
      <c r="O5354" s="17">
        <f t="shared" ca="1" si="381"/>
        <v>96.174593288388181</v>
      </c>
      <c r="P5354" s="17">
        <f t="shared" ca="1" si="382"/>
        <v>3.1193269422041949E-2</v>
      </c>
      <c r="Q5354" s="17">
        <f t="shared" ca="1" si="383"/>
        <v>7.9459844821119105E-2</v>
      </c>
    </row>
    <row r="5355" spans="1:17" x14ac:dyDescent="0.35">
      <c r="A5355" t="s">
        <v>2024</v>
      </c>
      <c r="B5355" t="s">
        <v>409</v>
      </c>
      <c r="D5355" t="s">
        <v>14</v>
      </c>
      <c r="E5355" t="s">
        <v>21</v>
      </c>
      <c r="G5355" t="s">
        <v>3040</v>
      </c>
      <c r="H5355">
        <v>7.7</v>
      </c>
      <c r="J5355">
        <v>0</v>
      </c>
      <c r="K5355">
        <v>0</v>
      </c>
      <c r="L5355" s="17">
        <f>IF($E5355&lt;&gt;"",VLOOKUP($E5355,GEMWs!$E$14:$L$20,7,FALSE),"")</f>
        <v>37.754918937403332</v>
      </c>
      <c r="M5355" s="17">
        <f>IF($E5355&lt;&gt;"",VLOOKUP($E5355,GEMWs!$E$14:$L$20,8,FALSE),"")</f>
        <v>96.174593288388181</v>
      </c>
      <c r="N5355" s="17">
        <f t="shared" ca="1" si="380"/>
        <v>37.754918937403332</v>
      </c>
      <c r="O5355" s="17">
        <f t="shared" ca="1" si="381"/>
        <v>96.174593288388181</v>
      </c>
      <c r="P5355" s="17">
        <f t="shared" ca="1" si="382"/>
        <v>8.0062724849907674E-2</v>
      </c>
      <c r="Q5355" s="17">
        <f t="shared" ca="1" si="383"/>
        <v>0.20394693504087238</v>
      </c>
    </row>
    <row r="5356" spans="1:17" x14ac:dyDescent="0.35">
      <c r="A5356" t="s">
        <v>2029</v>
      </c>
      <c r="B5356" t="s">
        <v>407</v>
      </c>
      <c r="D5356" t="s">
        <v>14</v>
      </c>
      <c r="E5356" t="s">
        <v>21</v>
      </c>
      <c r="G5356" t="s">
        <v>3040</v>
      </c>
      <c r="H5356">
        <v>6646.6</v>
      </c>
      <c r="J5356">
        <v>0</v>
      </c>
      <c r="K5356">
        <v>0</v>
      </c>
      <c r="L5356" s="17">
        <f>IF($E5356&lt;&gt;"",VLOOKUP($E5356,GEMWs!$E$14:$L$20,7,FALSE),"")</f>
        <v>37.754918937403332</v>
      </c>
      <c r="M5356" s="17">
        <f>IF($E5356&lt;&gt;"",VLOOKUP($E5356,GEMWs!$E$14:$L$20,8,FALSE),"")</f>
        <v>96.174593288388181</v>
      </c>
      <c r="N5356" s="17">
        <f t="shared" ca="1" si="380"/>
        <v>37.754918937403332</v>
      </c>
      <c r="O5356" s="17">
        <f t="shared" ca="1" si="381"/>
        <v>96.174593288388181</v>
      </c>
      <c r="P5356" s="17">
        <f t="shared" ca="1" si="382"/>
        <v>69.109728180181349</v>
      </c>
      <c r="Q5356" s="17">
        <f t="shared" ca="1" si="383"/>
        <v>176.04593486268342</v>
      </c>
    </row>
    <row r="5357" spans="1:17" x14ac:dyDescent="0.35">
      <c r="A5357" t="s">
        <v>2029</v>
      </c>
      <c r="B5357" t="s">
        <v>13</v>
      </c>
      <c r="D5357" t="s">
        <v>14</v>
      </c>
      <c r="E5357" t="s">
        <v>15</v>
      </c>
      <c r="G5357" t="s">
        <v>3040</v>
      </c>
      <c r="H5357">
        <v>35368.300000000003</v>
      </c>
      <c r="J5357">
        <v>0</v>
      </c>
      <c r="K5357">
        <v>0</v>
      </c>
      <c r="L5357" s="17">
        <f>IF($E5357&lt;&gt;"",VLOOKUP($E5357,GEMWs!$E$14:$L$20,7,FALSE),"")</f>
        <v>37.892086284381016</v>
      </c>
      <c r="M5357" s="17">
        <f>IF($E5357&lt;&gt;"",VLOOKUP($E5357,GEMWs!$E$14:$L$20,8,FALSE),"")</f>
        <v>96.522753888300599</v>
      </c>
      <c r="N5357" s="17">
        <f t="shared" ca="1" si="380"/>
        <v>37.892086284381016</v>
      </c>
      <c r="O5357" s="17">
        <f t="shared" ca="1" si="381"/>
        <v>96.522753888300599</v>
      </c>
      <c r="P5357" s="17">
        <f t="shared" ca="1" si="382"/>
        <v>366.42448101853165</v>
      </c>
      <c r="Q5357" s="17">
        <f t="shared" ca="1" si="383"/>
        <v>933.39542548700183</v>
      </c>
    </row>
    <row r="5358" spans="1:17" x14ac:dyDescent="0.35">
      <c r="A5358" t="s">
        <v>2030</v>
      </c>
      <c r="B5358" t="s">
        <v>19</v>
      </c>
      <c r="C5358" t="s">
        <v>20</v>
      </c>
      <c r="D5358" t="s">
        <v>14</v>
      </c>
      <c r="E5358" t="s">
        <v>21</v>
      </c>
      <c r="F5358" t="s">
        <v>22</v>
      </c>
      <c r="G5358" t="s">
        <v>3040</v>
      </c>
      <c r="H5358">
        <v>623.5</v>
      </c>
      <c r="I5358">
        <v>52</v>
      </c>
      <c r="J5358">
        <v>1818</v>
      </c>
      <c r="K5358">
        <v>5000</v>
      </c>
      <c r="L5358" s="17">
        <f>IF($E5358&lt;&gt;"",VLOOKUP($E5358,GEMWs!$E$14:$L$20,7,FALSE),"")</f>
        <v>37.754918937403332</v>
      </c>
      <c r="M5358" s="17">
        <f>IF($E5358&lt;&gt;"",VLOOKUP($E5358,GEMWs!$E$14:$L$20,8,FALSE),"")</f>
        <v>96.174593288388181</v>
      </c>
      <c r="N5358" s="17">
        <f t="shared" si="380"/>
        <v>1818</v>
      </c>
      <c r="O5358" s="17">
        <f t="shared" si="381"/>
        <v>5000</v>
      </c>
      <c r="P5358" s="17">
        <f t="shared" si="382"/>
        <v>0.12470000000000001</v>
      </c>
      <c r="Q5358" s="17">
        <f t="shared" si="383"/>
        <v>0.34295929592959296</v>
      </c>
    </row>
    <row r="5359" spans="1:17" x14ac:dyDescent="0.35">
      <c r="A5359" t="s">
        <v>2030</v>
      </c>
      <c r="B5359" t="s">
        <v>218</v>
      </c>
      <c r="C5359" t="s">
        <v>219</v>
      </c>
      <c r="D5359" t="s">
        <v>14</v>
      </c>
      <c r="E5359" t="s">
        <v>21</v>
      </c>
      <c r="F5359" t="s">
        <v>22</v>
      </c>
      <c r="G5359" t="s">
        <v>3040</v>
      </c>
      <c r="H5359">
        <v>9563</v>
      </c>
      <c r="I5359">
        <v>483</v>
      </c>
      <c r="J5359">
        <v>100</v>
      </c>
      <c r="K5359">
        <v>750</v>
      </c>
      <c r="L5359" s="17">
        <f>IF($E5359&lt;&gt;"",VLOOKUP($E5359,GEMWs!$E$14:$L$20,7,FALSE),"")</f>
        <v>37.754918937403332</v>
      </c>
      <c r="M5359" s="17">
        <f>IF($E5359&lt;&gt;"",VLOOKUP($E5359,GEMWs!$E$14:$L$20,8,FALSE),"")</f>
        <v>96.174593288388181</v>
      </c>
      <c r="N5359" s="17">
        <f t="shared" si="380"/>
        <v>100</v>
      </c>
      <c r="O5359" s="17">
        <f t="shared" si="381"/>
        <v>750</v>
      </c>
      <c r="P5359" s="17">
        <f t="shared" si="382"/>
        <v>12.750666666666667</v>
      </c>
      <c r="Q5359" s="17">
        <f t="shared" si="383"/>
        <v>95.63</v>
      </c>
    </row>
    <row r="5360" spans="1:17" x14ac:dyDescent="0.35">
      <c r="A5360" t="s">
        <v>2030</v>
      </c>
      <c r="B5360" t="s">
        <v>643</v>
      </c>
      <c r="C5360" t="s">
        <v>644</v>
      </c>
      <c r="D5360" t="s">
        <v>14</v>
      </c>
      <c r="E5360" t="s">
        <v>21</v>
      </c>
      <c r="F5360" t="s">
        <v>22</v>
      </c>
      <c r="G5360" t="s">
        <v>3040</v>
      </c>
      <c r="H5360">
        <v>3761.5</v>
      </c>
      <c r="I5360">
        <v>55</v>
      </c>
      <c r="J5360">
        <v>800</v>
      </c>
      <c r="K5360">
        <v>4000</v>
      </c>
      <c r="L5360" s="17">
        <f>IF($E5360&lt;&gt;"",VLOOKUP($E5360,GEMWs!$E$14:$L$20,7,FALSE),"")</f>
        <v>37.754918937403332</v>
      </c>
      <c r="M5360" s="17">
        <f>IF($E5360&lt;&gt;"",VLOOKUP($E5360,GEMWs!$E$14:$L$20,8,FALSE),"")</f>
        <v>96.174593288388181</v>
      </c>
      <c r="N5360" s="17">
        <f t="shared" si="380"/>
        <v>800</v>
      </c>
      <c r="O5360" s="17">
        <f t="shared" si="381"/>
        <v>4000</v>
      </c>
      <c r="P5360" s="17">
        <f t="shared" si="382"/>
        <v>0.94037499999999996</v>
      </c>
      <c r="Q5360" s="17">
        <f t="shared" si="383"/>
        <v>4.7018750000000002</v>
      </c>
    </row>
    <row r="5361" spans="1:17" x14ac:dyDescent="0.35">
      <c r="A5361" t="s">
        <v>2030</v>
      </c>
      <c r="B5361" t="s">
        <v>647</v>
      </c>
      <c r="C5361" t="s">
        <v>648</v>
      </c>
      <c r="D5361" t="s">
        <v>14</v>
      </c>
      <c r="E5361" t="s">
        <v>21</v>
      </c>
      <c r="F5361" t="s">
        <v>22</v>
      </c>
      <c r="G5361" t="s">
        <v>3040</v>
      </c>
      <c r="H5361">
        <v>22621.599999999999</v>
      </c>
      <c r="I5361">
        <v>60</v>
      </c>
      <c r="J5361">
        <v>100</v>
      </c>
      <c r="K5361">
        <v>600</v>
      </c>
      <c r="L5361" s="17">
        <f>IF($E5361&lt;&gt;"",VLOOKUP($E5361,GEMWs!$E$14:$L$20,7,FALSE),"")</f>
        <v>37.754918937403332</v>
      </c>
      <c r="M5361" s="17">
        <f>IF($E5361&lt;&gt;"",VLOOKUP($E5361,GEMWs!$E$14:$L$20,8,FALSE),"")</f>
        <v>96.174593288388181</v>
      </c>
      <c r="N5361" s="17">
        <f t="shared" si="380"/>
        <v>100</v>
      </c>
      <c r="O5361" s="17">
        <f t="shared" si="381"/>
        <v>600</v>
      </c>
      <c r="P5361" s="17">
        <f t="shared" si="382"/>
        <v>37.702666666666666</v>
      </c>
      <c r="Q5361" s="17">
        <f t="shared" si="383"/>
        <v>226.21599999999998</v>
      </c>
    </row>
    <row r="5362" spans="1:17" x14ac:dyDescent="0.35">
      <c r="A5362" t="s">
        <v>2030</v>
      </c>
      <c r="B5362" t="s">
        <v>137</v>
      </c>
      <c r="C5362" t="s">
        <v>138</v>
      </c>
      <c r="D5362" t="s">
        <v>14</v>
      </c>
      <c r="E5362" t="s">
        <v>21</v>
      </c>
      <c r="F5362" t="s">
        <v>22</v>
      </c>
      <c r="G5362" t="s">
        <v>3040</v>
      </c>
      <c r="H5362">
        <v>0.7</v>
      </c>
      <c r="I5362">
        <v>62</v>
      </c>
      <c r="J5362">
        <v>389</v>
      </c>
      <c r="K5362">
        <v>454</v>
      </c>
      <c r="L5362" s="17">
        <f>IF($E5362&lt;&gt;"",VLOOKUP($E5362,GEMWs!$E$14:$L$20,7,FALSE),"")</f>
        <v>37.754918937403332</v>
      </c>
      <c r="M5362" s="17">
        <f>IF($E5362&lt;&gt;"",VLOOKUP($E5362,GEMWs!$E$14:$L$20,8,FALSE),"")</f>
        <v>96.174593288388181</v>
      </c>
      <c r="N5362" s="17">
        <f t="shared" si="380"/>
        <v>389</v>
      </c>
      <c r="O5362" s="17">
        <f t="shared" si="381"/>
        <v>454</v>
      </c>
      <c r="P5362" s="17">
        <f t="shared" si="382"/>
        <v>1.541850220264317E-3</v>
      </c>
      <c r="Q5362" s="17">
        <f t="shared" si="383"/>
        <v>1.7994858611825191E-3</v>
      </c>
    </row>
    <row r="5363" spans="1:17" x14ac:dyDescent="0.35">
      <c r="A5363" t="s">
        <v>2030</v>
      </c>
      <c r="B5363" t="s">
        <v>1604</v>
      </c>
      <c r="C5363" t="s">
        <v>1605</v>
      </c>
      <c r="D5363" t="s">
        <v>14</v>
      </c>
      <c r="E5363" t="s">
        <v>21</v>
      </c>
      <c r="F5363" t="s">
        <v>22</v>
      </c>
      <c r="G5363" t="s">
        <v>3040</v>
      </c>
      <c r="H5363">
        <v>43.4</v>
      </c>
      <c r="I5363">
        <v>65</v>
      </c>
      <c r="J5363">
        <v>737.18</v>
      </c>
      <c r="K5363">
        <v>1259.72</v>
      </c>
      <c r="L5363" s="17">
        <f>IF($E5363&lt;&gt;"",VLOOKUP($E5363,GEMWs!$E$14:$L$20,7,FALSE),"")</f>
        <v>37.754918937403332</v>
      </c>
      <c r="M5363" s="17">
        <f>IF($E5363&lt;&gt;"",VLOOKUP($E5363,GEMWs!$E$14:$L$20,8,FALSE),"")</f>
        <v>96.174593288388181</v>
      </c>
      <c r="N5363" s="17">
        <f t="shared" si="380"/>
        <v>737.18</v>
      </c>
      <c r="O5363" s="17">
        <f t="shared" si="381"/>
        <v>1259.72</v>
      </c>
      <c r="P5363" s="17">
        <f t="shared" si="382"/>
        <v>3.4452100466770393E-2</v>
      </c>
      <c r="Q5363" s="17">
        <f t="shared" si="383"/>
        <v>5.887300252312868E-2</v>
      </c>
    </row>
    <row r="5364" spans="1:17" x14ac:dyDescent="0.35">
      <c r="A5364" t="s">
        <v>2030</v>
      </c>
      <c r="B5364" t="s">
        <v>651</v>
      </c>
      <c r="C5364" t="s">
        <v>652</v>
      </c>
      <c r="D5364" t="s">
        <v>14</v>
      </c>
      <c r="E5364" t="s">
        <v>21</v>
      </c>
      <c r="F5364" t="s">
        <v>14</v>
      </c>
      <c r="G5364" t="s">
        <v>3040</v>
      </c>
      <c r="H5364">
        <v>1395.9</v>
      </c>
      <c r="I5364">
        <v>66</v>
      </c>
      <c r="J5364">
        <v>109.283739</v>
      </c>
      <c r="K5364">
        <v>1283.7313360000001</v>
      </c>
      <c r="L5364" s="17">
        <f>IF($E5364&lt;&gt;"",VLOOKUP($E5364,GEMWs!$E$14:$L$20,7,FALSE),"")</f>
        <v>37.754918937403332</v>
      </c>
      <c r="M5364" s="17">
        <f>IF($E5364&lt;&gt;"",VLOOKUP($E5364,GEMWs!$E$14:$L$20,8,FALSE),"")</f>
        <v>96.174593288388181</v>
      </c>
      <c r="N5364" s="17">
        <f t="shared" si="380"/>
        <v>109.283739</v>
      </c>
      <c r="O5364" s="17">
        <f t="shared" si="381"/>
        <v>1283.7313360000001</v>
      </c>
      <c r="P5364" s="17">
        <f t="shared" si="382"/>
        <v>1.0873770553498432</v>
      </c>
      <c r="Q5364" s="17">
        <f t="shared" si="383"/>
        <v>12.773172045293949</v>
      </c>
    </row>
    <row r="5365" spans="1:17" x14ac:dyDescent="0.35">
      <c r="A5365" t="s">
        <v>2030</v>
      </c>
      <c r="B5365" t="s">
        <v>1050</v>
      </c>
      <c r="C5365" t="s">
        <v>1051</v>
      </c>
      <c r="D5365" t="s">
        <v>14</v>
      </c>
      <c r="E5365" t="s">
        <v>21</v>
      </c>
      <c r="F5365" t="s">
        <v>22</v>
      </c>
      <c r="G5365" t="s">
        <v>3040</v>
      </c>
      <c r="H5365">
        <v>9.6</v>
      </c>
      <c r="I5365">
        <v>69</v>
      </c>
      <c r="J5365">
        <v>4500</v>
      </c>
      <c r="K5365">
        <v>4500</v>
      </c>
      <c r="L5365" s="17">
        <f>IF($E5365&lt;&gt;"",VLOOKUP($E5365,GEMWs!$E$14:$L$20,7,FALSE),"")</f>
        <v>37.754918937403332</v>
      </c>
      <c r="M5365" s="17">
        <f>IF($E5365&lt;&gt;"",VLOOKUP($E5365,GEMWs!$E$14:$L$20,8,FALSE),"")</f>
        <v>96.174593288388181</v>
      </c>
      <c r="N5365" s="17">
        <f t="shared" si="380"/>
        <v>4500</v>
      </c>
      <c r="O5365" s="17">
        <f t="shared" si="381"/>
        <v>4500</v>
      </c>
      <c r="P5365" s="17">
        <f t="shared" si="382"/>
        <v>2.1333333333333334E-3</v>
      </c>
      <c r="Q5365" s="17">
        <f t="shared" si="383"/>
        <v>2.1333333333333334E-3</v>
      </c>
    </row>
    <row r="5366" spans="1:17" x14ac:dyDescent="0.35">
      <c r="A5366" t="s">
        <v>2030</v>
      </c>
      <c r="B5366" t="s">
        <v>87</v>
      </c>
      <c r="C5366" t="s">
        <v>88</v>
      </c>
      <c r="D5366" t="s">
        <v>14</v>
      </c>
      <c r="E5366" t="s">
        <v>21</v>
      </c>
      <c r="F5366" t="s">
        <v>22</v>
      </c>
      <c r="G5366" t="s">
        <v>3040</v>
      </c>
      <c r="H5366">
        <v>3.8</v>
      </c>
      <c r="I5366">
        <v>162</v>
      </c>
      <c r="J5366">
        <v>1942.671564</v>
      </c>
      <c r="K5366">
        <v>1942.671564</v>
      </c>
      <c r="L5366" s="17">
        <f>IF($E5366&lt;&gt;"",VLOOKUP($E5366,GEMWs!$E$14:$L$20,7,FALSE),"")</f>
        <v>37.754918937403332</v>
      </c>
      <c r="M5366" s="17">
        <f>IF($E5366&lt;&gt;"",VLOOKUP($E5366,GEMWs!$E$14:$L$20,8,FALSE),"")</f>
        <v>96.174593288388181</v>
      </c>
      <c r="N5366" s="17">
        <f t="shared" si="380"/>
        <v>1942.671564</v>
      </c>
      <c r="O5366" s="17">
        <f t="shared" si="381"/>
        <v>1942.671564</v>
      </c>
      <c r="P5366" s="17">
        <f t="shared" si="382"/>
        <v>1.9560691937939951E-3</v>
      </c>
      <c r="Q5366" s="17">
        <f t="shared" si="383"/>
        <v>1.9560691937939951E-3</v>
      </c>
    </row>
    <row r="5367" spans="1:17" x14ac:dyDescent="0.35">
      <c r="A5367" t="s">
        <v>2030</v>
      </c>
      <c r="B5367" t="s">
        <v>27</v>
      </c>
      <c r="C5367" t="s">
        <v>28</v>
      </c>
      <c r="D5367" t="s">
        <v>14</v>
      </c>
      <c r="E5367" t="s">
        <v>21</v>
      </c>
      <c r="F5367" t="s">
        <v>22</v>
      </c>
      <c r="G5367" t="s">
        <v>3040</v>
      </c>
      <c r="H5367">
        <v>0.9</v>
      </c>
      <c r="I5367">
        <v>218</v>
      </c>
      <c r="J5367">
        <v>2000</v>
      </c>
      <c r="K5367">
        <v>15000</v>
      </c>
      <c r="L5367" s="17">
        <f>IF($E5367&lt;&gt;"",VLOOKUP($E5367,GEMWs!$E$14:$L$20,7,FALSE),"")</f>
        <v>37.754918937403332</v>
      </c>
      <c r="M5367" s="17">
        <f>IF($E5367&lt;&gt;"",VLOOKUP($E5367,GEMWs!$E$14:$L$20,8,FALSE),"")</f>
        <v>96.174593288388181</v>
      </c>
      <c r="N5367" s="17">
        <f t="shared" si="380"/>
        <v>2000</v>
      </c>
      <c r="O5367" s="17">
        <f t="shared" si="381"/>
        <v>15000</v>
      </c>
      <c r="P5367" s="17">
        <f t="shared" si="382"/>
        <v>6.0000000000000002E-5</v>
      </c>
      <c r="Q5367" s="17">
        <f t="shared" si="383"/>
        <v>4.4999999999999999E-4</v>
      </c>
    </row>
    <row r="5368" spans="1:17" x14ac:dyDescent="0.35">
      <c r="A5368" t="s">
        <v>2030</v>
      </c>
      <c r="B5368" t="s">
        <v>63</v>
      </c>
      <c r="C5368" t="s">
        <v>64</v>
      </c>
      <c r="D5368" t="s">
        <v>14</v>
      </c>
      <c r="E5368" t="s">
        <v>21</v>
      </c>
      <c r="F5368" t="s">
        <v>22</v>
      </c>
      <c r="G5368" t="s">
        <v>3040</v>
      </c>
      <c r="H5368">
        <v>5.9</v>
      </c>
      <c r="I5368">
        <v>419</v>
      </c>
      <c r="J5368">
        <v>1259.5719409999999</v>
      </c>
      <c r="K5368">
        <v>2350.1462649999999</v>
      </c>
      <c r="L5368" s="17">
        <f>IF($E5368&lt;&gt;"",VLOOKUP($E5368,GEMWs!$E$14:$L$20,7,FALSE),"")</f>
        <v>37.754918937403332</v>
      </c>
      <c r="M5368" s="17">
        <f>IF($E5368&lt;&gt;"",VLOOKUP($E5368,GEMWs!$E$14:$L$20,8,FALSE),"")</f>
        <v>96.174593288388181</v>
      </c>
      <c r="N5368" s="17">
        <f t="shared" si="380"/>
        <v>1259.5719409999999</v>
      </c>
      <c r="O5368" s="17">
        <f t="shared" si="381"/>
        <v>2350.1462649999999</v>
      </c>
      <c r="P5368" s="17">
        <f t="shared" si="382"/>
        <v>2.510482044401607E-3</v>
      </c>
      <c r="Q5368" s="17">
        <f t="shared" si="383"/>
        <v>4.6841310193968515E-3</v>
      </c>
    </row>
    <row r="5369" spans="1:17" x14ac:dyDescent="0.35">
      <c r="A5369" t="s">
        <v>2030</v>
      </c>
      <c r="B5369" t="s">
        <v>31</v>
      </c>
      <c r="C5369" t="s">
        <v>32</v>
      </c>
      <c r="D5369" t="s">
        <v>14</v>
      </c>
      <c r="E5369" t="s">
        <v>21</v>
      </c>
      <c r="F5369" t="s">
        <v>22</v>
      </c>
      <c r="G5369" t="s">
        <v>3040</v>
      </c>
      <c r="H5369">
        <v>11.3</v>
      </c>
      <c r="I5369">
        <v>362</v>
      </c>
      <c r="J5369">
        <v>150</v>
      </c>
      <c r="K5369">
        <v>150</v>
      </c>
      <c r="L5369" s="17">
        <f>IF($E5369&lt;&gt;"",VLOOKUP($E5369,GEMWs!$E$14:$L$20,7,FALSE),"")</f>
        <v>37.754918937403332</v>
      </c>
      <c r="M5369" s="17">
        <f>IF($E5369&lt;&gt;"",VLOOKUP($E5369,GEMWs!$E$14:$L$20,8,FALSE),"")</f>
        <v>96.174593288388181</v>
      </c>
      <c r="N5369" s="17">
        <f t="shared" si="380"/>
        <v>150</v>
      </c>
      <c r="O5369" s="17">
        <f t="shared" si="381"/>
        <v>150</v>
      </c>
      <c r="P5369" s="17">
        <f t="shared" si="382"/>
        <v>7.5333333333333335E-2</v>
      </c>
      <c r="Q5369" s="17">
        <f t="shared" si="383"/>
        <v>7.5333333333333335E-2</v>
      </c>
    </row>
    <row r="5370" spans="1:17" x14ac:dyDescent="0.35">
      <c r="A5370" t="s">
        <v>2030</v>
      </c>
      <c r="B5370" t="s">
        <v>1432</v>
      </c>
      <c r="D5370" t="s">
        <v>14</v>
      </c>
      <c r="E5370" t="s">
        <v>21</v>
      </c>
      <c r="G5370" t="s">
        <v>3040</v>
      </c>
      <c r="H5370">
        <v>43.2</v>
      </c>
      <c r="J5370">
        <v>0</v>
      </c>
      <c r="K5370">
        <v>0</v>
      </c>
      <c r="L5370" s="17">
        <f>IF($E5370&lt;&gt;"",VLOOKUP($E5370,GEMWs!$E$14:$L$20,7,FALSE),"")</f>
        <v>37.754918937403332</v>
      </c>
      <c r="M5370" s="17">
        <f>IF($E5370&lt;&gt;"",VLOOKUP($E5370,GEMWs!$E$14:$L$20,8,FALSE),"")</f>
        <v>96.174593288388181</v>
      </c>
      <c r="N5370" s="17">
        <f t="shared" ca="1" si="380"/>
        <v>37.754918937403332</v>
      </c>
      <c r="O5370" s="17">
        <f t="shared" ca="1" si="381"/>
        <v>96.174593288388181</v>
      </c>
      <c r="P5370" s="17">
        <f t="shared" ca="1" si="382"/>
        <v>0.44918307967740412</v>
      </c>
      <c r="Q5370" s="17">
        <f t="shared" ca="1" si="383"/>
        <v>1.1442217654241154</v>
      </c>
    </row>
    <row r="5371" spans="1:17" x14ac:dyDescent="0.35">
      <c r="A5371" t="s">
        <v>2030</v>
      </c>
      <c r="B5371" t="s">
        <v>65</v>
      </c>
      <c r="C5371" t="s">
        <v>66</v>
      </c>
      <c r="D5371" t="s">
        <v>14</v>
      </c>
      <c r="E5371" t="s">
        <v>21</v>
      </c>
      <c r="F5371" t="s">
        <v>22</v>
      </c>
      <c r="G5371" t="s">
        <v>3040</v>
      </c>
      <c r="H5371">
        <v>4737.2</v>
      </c>
      <c r="I5371">
        <v>228</v>
      </c>
      <c r="J5371">
        <v>8.1199999999999992</v>
      </c>
      <c r="K5371">
        <v>38</v>
      </c>
      <c r="L5371" s="17">
        <f>IF($E5371&lt;&gt;"",VLOOKUP($E5371,GEMWs!$E$14:$L$20,7,FALSE),"")</f>
        <v>37.754918937403332</v>
      </c>
      <c r="M5371" s="17">
        <f>IF($E5371&lt;&gt;"",VLOOKUP($E5371,GEMWs!$E$14:$L$20,8,FALSE),"")</f>
        <v>96.174593288388181</v>
      </c>
      <c r="N5371" s="17">
        <f t="shared" si="380"/>
        <v>8.1199999999999992</v>
      </c>
      <c r="O5371" s="17">
        <f t="shared" si="381"/>
        <v>38</v>
      </c>
      <c r="P5371" s="17">
        <f t="shared" si="382"/>
        <v>124.66315789473684</v>
      </c>
      <c r="Q5371" s="17">
        <f t="shared" si="383"/>
        <v>583.39901477832518</v>
      </c>
    </row>
    <row r="5372" spans="1:17" x14ac:dyDescent="0.35">
      <c r="A5372" t="s">
        <v>2030</v>
      </c>
      <c r="B5372" t="s">
        <v>33</v>
      </c>
      <c r="C5372" t="s">
        <v>34</v>
      </c>
      <c r="D5372" t="s">
        <v>14</v>
      </c>
      <c r="E5372" t="s">
        <v>21</v>
      </c>
      <c r="F5372" t="s">
        <v>22</v>
      </c>
      <c r="G5372" t="s">
        <v>3040</v>
      </c>
      <c r="H5372">
        <v>6.6</v>
      </c>
      <c r="I5372">
        <v>364</v>
      </c>
      <c r="J5372">
        <v>3500</v>
      </c>
      <c r="K5372">
        <v>3500</v>
      </c>
      <c r="L5372" s="17">
        <f>IF($E5372&lt;&gt;"",VLOOKUP($E5372,GEMWs!$E$14:$L$20,7,FALSE),"")</f>
        <v>37.754918937403332</v>
      </c>
      <c r="M5372" s="17">
        <f>IF($E5372&lt;&gt;"",VLOOKUP($E5372,GEMWs!$E$14:$L$20,8,FALSE),"")</f>
        <v>96.174593288388181</v>
      </c>
      <c r="N5372" s="17">
        <f t="shared" si="380"/>
        <v>3500</v>
      </c>
      <c r="O5372" s="17">
        <f t="shared" si="381"/>
        <v>3500</v>
      </c>
      <c r="P5372" s="17">
        <f t="shared" si="382"/>
        <v>1.8857142857142857E-3</v>
      </c>
      <c r="Q5372" s="17">
        <f t="shared" si="383"/>
        <v>1.8857142857142857E-3</v>
      </c>
    </row>
    <row r="5373" spans="1:17" x14ac:dyDescent="0.35">
      <c r="A5373" t="s">
        <v>2030</v>
      </c>
      <c r="B5373" t="s">
        <v>35</v>
      </c>
      <c r="C5373" t="s">
        <v>36</v>
      </c>
      <c r="D5373" t="s">
        <v>14</v>
      </c>
      <c r="E5373" t="s">
        <v>21</v>
      </c>
      <c r="F5373" t="s">
        <v>22</v>
      </c>
      <c r="G5373" t="s">
        <v>3040</v>
      </c>
      <c r="H5373">
        <v>1082.4000000000001</v>
      </c>
      <c r="I5373">
        <v>365</v>
      </c>
      <c r="J5373">
        <v>239.01020199999999</v>
      </c>
      <c r="K5373">
        <v>367.30557099999999</v>
      </c>
      <c r="L5373" s="17">
        <f>IF($E5373&lt;&gt;"",VLOOKUP($E5373,GEMWs!$E$14:$L$20,7,FALSE),"")</f>
        <v>37.754918937403332</v>
      </c>
      <c r="M5373" s="17">
        <f>IF($E5373&lt;&gt;"",VLOOKUP($E5373,GEMWs!$E$14:$L$20,8,FALSE),"")</f>
        <v>96.174593288388181</v>
      </c>
      <c r="N5373" s="17">
        <f t="shared" si="380"/>
        <v>239.01020199999999</v>
      </c>
      <c r="O5373" s="17">
        <f t="shared" si="381"/>
        <v>367.30557099999999</v>
      </c>
      <c r="P5373" s="17">
        <f t="shared" si="382"/>
        <v>2.9468651865342932</v>
      </c>
      <c r="Q5373" s="17">
        <f t="shared" si="383"/>
        <v>4.5286769809097942</v>
      </c>
    </row>
    <row r="5374" spans="1:17" x14ac:dyDescent="0.35">
      <c r="A5374" t="s">
        <v>2030</v>
      </c>
      <c r="B5374" t="s">
        <v>95</v>
      </c>
      <c r="C5374" t="s">
        <v>96</v>
      </c>
      <c r="D5374" t="s">
        <v>14</v>
      </c>
      <c r="E5374" t="s">
        <v>21</v>
      </c>
      <c r="F5374" t="s">
        <v>22</v>
      </c>
      <c r="G5374" t="s">
        <v>3040</v>
      </c>
      <c r="H5374">
        <v>51.6</v>
      </c>
      <c r="I5374">
        <v>384</v>
      </c>
      <c r="J5374">
        <v>1200</v>
      </c>
      <c r="K5374">
        <v>1200</v>
      </c>
      <c r="L5374" s="17">
        <f>IF($E5374&lt;&gt;"",VLOOKUP($E5374,GEMWs!$E$14:$L$20,7,FALSE),"")</f>
        <v>37.754918937403332</v>
      </c>
      <c r="M5374" s="17">
        <f>IF($E5374&lt;&gt;"",VLOOKUP($E5374,GEMWs!$E$14:$L$20,8,FALSE),"")</f>
        <v>96.174593288388181</v>
      </c>
      <c r="N5374" s="17">
        <f t="shared" si="380"/>
        <v>1200</v>
      </c>
      <c r="O5374" s="17">
        <f t="shared" si="381"/>
        <v>1200</v>
      </c>
      <c r="P5374" s="17">
        <f t="shared" si="382"/>
        <v>4.3000000000000003E-2</v>
      </c>
      <c r="Q5374" s="17">
        <f t="shared" si="383"/>
        <v>4.3000000000000003E-2</v>
      </c>
    </row>
    <row r="5375" spans="1:17" x14ac:dyDescent="0.35">
      <c r="A5375" t="s">
        <v>2030</v>
      </c>
      <c r="B5375" t="s">
        <v>39</v>
      </c>
      <c r="C5375" t="s">
        <v>40</v>
      </c>
      <c r="D5375" t="s">
        <v>14</v>
      </c>
      <c r="E5375" t="s">
        <v>21</v>
      </c>
      <c r="F5375" t="s">
        <v>22</v>
      </c>
      <c r="G5375" t="s">
        <v>3040</v>
      </c>
      <c r="H5375">
        <v>5886.3</v>
      </c>
      <c r="I5375">
        <v>230</v>
      </c>
      <c r="J5375">
        <v>68.8</v>
      </c>
      <c r="K5375">
        <v>127.171933</v>
      </c>
      <c r="L5375" s="17">
        <f>IF($E5375&lt;&gt;"",VLOOKUP($E5375,GEMWs!$E$14:$L$20,7,FALSE),"")</f>
        <v>37.754918937403332</v>
      </c>
      <c r="M5375" s="17">
        <f>IF($E5375&lt;&gt;"",VLOOKUP($E5375,GEMWs!$E$14:$L$20,8,FALSE),"")</f>
        <v>96.174593288388181</v>
      </c>
      <c r="N5375" s="17">
        <f t="shared" si="380"/>
        <v>68.8</v>
      </c>
      <c r="O5375" s="17">
        <f t="shared" si="381"/>
        <v>127.171933</v>
      </c>
      <c r="P5375" s="17">
        <f t="shared" si="382"/>
        <v>46.286156553113024</v>
      </c>
      <c r="Q5375" s="17">
        <f t="shared" si="383"/>
        <v>85.556686046511629</v>
      </c>
    </row>
    <row r="5376" spans="1:17" x14ac:dyDescent="0.35">
      <c r="A5376" t="s">
        <v>2030</v>
      </c>
      <c r="B5376" t="s">
        <v>1434</v>
      </c>
      <c r="D5376" t="s">
        <v>14</v>
      </c>
      <c r="E5376" t="s">
        <v>21</v>
      </c>
      <c r="G5376" t="s">
        <v>3040</v>
      </c>
      <c r="H5376">
        <v>1449</v>
      </c>
      <c r="J5376">
        <v>0</v>
      </c>
      <c r="K5376">
        <v>0</v>
      </c>
      <c r="L5376" s="17">
        <f>IF($E5376&lt;&gt;"",VLOOKUP($E5376,GEMWs!$E$14:$L$20,7,FALSE),"")</f>
        <v>37.754918937403332</v>
      </c>
      <c r="M5376" s="17">
        <f>IF($E5376&lt;&gt;"",VLOOKUP($E5376,GEMWs!$E$14:$L$20,8,FALSE),"")</f>
        <v>96.174593288388181</v>
      </c>
      <c r="N5376" s="17">
        <f t="shared" ca="1" si="380"/>
        <v>37.754918937403332</v>
      </c>
      <c r="O5376" s="17">
        <f t="shared" ca="1" si="381"/>
        <v>96.174593288388181</v>
      </c>
      <c r="P5376" s="17">
        <f t="shared" ca="1" si="382"/>
        <v>15.066349130846262</v>
      </c>
      <c r="Q5376" s="17">
        <f t="shared" ca="1" si="383"/>
        <v>38.379105048600529</v>
      </c>
    </row>
    <row r="5377" spans="1:17" x14ac:dyDescent="0.35">
      <c r="A5377" t="s">
        <v>2030</v>
      </c>
      <c r="B5377" t="s">
        <v>89</v>
      </c>
      <c r="C5377" t="s">
        <v>90</v>
      </c>
      <c r="D5377" t="s">
        <v>14</v>
      </c>
      <c r="E5377" t="s">
        <v>21</v>
      </c>
      <c r="F5377" t="s">
        <v>22</v>
      </c>
      <c r="G5377" t="s">
        <v>3040</v>
      </c>
      <c r="H5377">
        <v>39999.1</v>
      </c>
      <c r="I5377">
        <v>233</v>
      </c>
      <c r="J5377">
        <v>16.640218999999998</v>
      </c>
      <c r="K5377">
        <v>16.640218999999998</v>
      </c>
      <c r="L5377" s="17">
        <f>IF($E5377&lt;&gt;"",VLOOKUP($E5377,GEMWs!$E$14:$L$20,7,FALSE),"")</f>
        <v>37.754918937403332</v>
      </c>
      <c r="M5377" s="17">
        <f>IF($E5377&lt;&gt;"",VLOOKUP($E5377,GEMWs!$E$14:$L$20,8,FALSE),"")</f>
        <v>96.174593288388181</v>
      </c>
      <c r="N5377" s="17">
        <f t="shared" si="380"/>
        <v>16.640218999999998</v>
      </c>
      <c r="O5377" s="17">
        <f t="shared" si="381"/>
        <v>16.640218999999998</v>
      </c>
      <c r="P5377" s="17">
        <f t="shared" si="382"/>
        <v>2403.7604312779781</v>
      </c>
      <c r="Q5377" s="17">
        <f t="shared" si="383"/>
        <v>2403.7604312779781</v>
      </c>
    </row>
    <row r="5378" spans="1:17" x14ac:dyDescent="0.35">
      <c r="A5378" t="s">
        <v>2030</v>
      </c>
      <c r="B5378" t="s">
        <v>538</v>
      </c>
      <c r="C5378" t="s">
        <v>539</v>
      </c>
      <c r="D5378" t="s">
        <v>14</v>
      </c>
      <c r="E5378" t="s">
        <v>21</v>
      </c>
      <c r="F5378" t="s">
        <v>22</v>
      </c>
      <c r="G5378" t="s">
        <v>3040</v>
      </c>
      <c r="H5378">
        <v>92.2</v>
      </c>
      <c r="I5378">
        <v>355</v>
      </c>
      <c r="J5378">
        <v>3600</v>
      </c>
      <c r="K5378">
        <v>3600</v>
      </c>
      <c r="L5378" s="17">
        <f>IF($E5378&lt;&gt;"",VLOOKUP($E5378,GEMWs!$E$14:$L$20,7,FALSE),"")</f>
        <v>37.754918937403332</v>
      </c>
      <c r="M5378" s="17">
        <f>IF($E5378&lt;&gt;"",VLOOKUP($E5378,GEMWs!$E$14:$L$20,8,FALSE),"")</f>
        <v>96.174593288388181</v>
      </c>
      <c r="N5378" s="17">
        <f t="shared" si="380"/>
        <v>3600</v>
      </c>
      <c r="O5378" s="17">
        <f t="shared" si="381"/>
        <v>3600</v>
      </c>
      <c r="P5378" s="17">
        <f t="shared" si="382"/>
        <v>2.5611111111111112E-2</v>
      </c>
      <c r="Q5378" s="17">
        <f t="shared" si="383"/>
        <v>2.5611111111111112E-2</v>
      </c>
    </row>
    <row r="5379" spans="1:17" x14ac:dyDescent="0.35">
      <c r="A5379" t="s">
        <v>2030</v>
      </c>
      <c r="B5379" t="s">
        <v>13</v>
      </c>
      <c r="D5379" t="s">
        <v>14</v>
      </c>
      <c r="E5379" t="s">
        <v>15</v>
      </c>
      <c r="G5379" t="s">
        <v>3040</v>
      </c>
      <c r="H5379">
        <v>8.3000000000000007</v>
      </c>
      <c r="J5379">
        <v>0</v>
      </c>
      <c r="K5379">
        <v>0</v>
      </c>
      <c r="L5379" s="17">
        <f>IF($E5379&lt;&gt;"",VLOOKUP($E5379,GEMWs!$E$14:$L$20,7,FALSE),"")</f>
        <v>37.892086284381016</v>
      </c>
      <c r="M5379" s="17">
        <f>IF($E5379&lt;&gt;"",VLOOKUP($E5379,GEMWs!$E$14:$L$20,8,FALSE),"")</f>
        <v>96.522753888300599</v>
      </c>
      <c r="N5379" s="17">
        <f t="shared" ca="1" si="380"/>
        <v>37.892086284381016</v>
      </c>
      <c r="O5379" s="17">
        <f t="shared" ca="1" si="381"/>
        <v>96.522753888300599</v>
      </c>
      <c r="P5379" s="17">
        <f t="shared" ca="1" si="382"/>
        <v>8.5990086955092915E-2</v>
      </c>
      <c r="Q5379" s="17">
        <f t="shared" ca="1" si="383"/>
        <v>0.2190430988071837</v>
      </c>
    </row>
    <row r="5380" spans="1:17" x14ac:dyDescent="0.35">
      <c r="A5380" t="s">
        <v>2030</v>
      </c>
      <c r="B5380" t="s">
        <v>83</v>
      </c>
      <c r="C5380" t="s">
        <v>84</v>
      </c>
      <c r="D5380" t="s">
        <v>14</v>
      </c>
      <c r="E5380" t="s">
        <v>21</v>
      </c>
      <c r="F5380" t="s">
        <v>22</v>
      </c>
      <c r="G5380" t="s">
        <v>3040</v>
      </c>
      <c r="H5380">
        <v>24</v>
      </c>
      <c r="I5380">
        <v>239</v>
      </c>
      <c r="J5380">
        <v>20</v>
      </c>
      <c r="K5380">
        <v>500</v>
      </c>
      <c r="L5380" s="17">
        <f>IF($E5380&lt;&gt;"",VLOOKUP($E5380,GEMWs!$E$14:$L$20,7,FALSE),"")</f>
        <v>37.754918937403332</v>
      </c>
      <c r="M5380" s="17">
        <f>IF($E5380&lt;&gt;"",VLOOKUP($E5380,GEMWs!$E$14:$L$20,8,FALSE),"")</f>
        <v>96.174593288388181</v>
      </c>
      <c r="N5380" s="17">
        <f t="shared" si="380"/>
        <v>20</v>
      </c>
      <c r="O5380" s="17">
        <f t="shared" si="381"/>
        <v>500</v>
      </c>
      <c r="P5380" s="17">
        <f t="shared" si="382"/>
        <v>4.8000000000000001E-2</v>
      </c>
      <c r="Q5380" s="17">
        <f t="shared" si="383"/>
        <v>1.2</v>
      </c>
    </row>
    <row r="5381" spans="1:17" x14ac:dyDescent="0.35">
      <c r="A5381" t="s">
        <v>2030</v>
      </c>
      <c r="B5381" t="s">
        <v>1064</v>
      </c>
      <c r="C5381" t="s">
        <v>1065</v>
      </c>
      <c r="D5381" t="s">
        <v>14</v>
      </c>
      <c r="E5381" t="s">
        <v>21</v>
      </c>
      <c r="F5381" t="s">
        <v>22</v>
      </c>
      <c r="G5381" t="s">
        <v>3040</v>
      </c>
      <c r="H5381">
        <v>1.4</v>
      </c>
      <c r="I5381">
        <v>247</v>
      </c>
      <c r="J5381">
        <v>2273</v>
      </c>
      <c r="K5381">
        <v>25000</v>
      </c>
      <c r="L5381" s="17">
        <f>IF($E5381&lt;&gt;"",VLOOKUP($E5381,GEMWs!$E$14:$L$20,7,FALSE),"")</f>
        <v>37.754918937403332</v>
      </c>
      <c r="M5381" s="17">
        <f>IF($E5381&lt;&gt;"",VLOOKUP($E5381,GEMWs!$E$14:$L$20,8,FALSE),"")</f>
        <v>96.174593288388181</v>
      </c>
      <c r="N5381" s="17">
        <f t="shared" si="380"/>
        <v>2273</v>
      </c>
      <c r="O5381" s="17">
        <f t="shared" si="381"/>
        <v>25000</v>
      </c>
      <c r="P5381" s="17">
        <f t="shared" si="382"/>
        <v>5.5999999999999999E-5</v>
      </c>
      <c r="Q5381" s="17">
        <f t="shared" si="383"/>
        <v>6.1592608886933565E-4</v>
      </c>
    </row>
    <row r="5382" spans="1:17" x14ac:dyDescent="0.35">
      <c r="A5382" t="s">
        <v>2030</v>
      </c>
      <c r="B5382" t="s">
        <v>718</v>
      </c>
      <c r="D5382" t="s">
        <v>14</v>
      </c>
      <c r="E5382" t="s">
        <v>21</v>
      </c>
      <c r="G5382" t="s">
        <v>3040</v>
      </c>
      <c r="H5382">
        <v>39.5</v>
      </c>
      <c r="J5382">
        <v>0</v>
      </c>
      <c r="K5382">
        <v>0</v>
      </c>
      <c r="L5382" s="17">
        <f>IF($E5382&lt;&gt;"",VLOOKUP($E5382,GEMWs!$E$14:$L$20,7,FALSE),"")</f>
        <v>37.754918937403332</v>
      </c>
      <c r="M5382" s="17">
        <f>IF($E5382&lt;&gt;"",VLOOKUP($E5382,GEMWs!$E$14:$L$20,8,FALSE),"")</f>
        <v>96.174593288388181</v>
      </c>
      <c r="N5382" s="17">
        <f t="shared" ca="1" si="380"/>
        <v>37.754918937403332</v>
      </c>
      <c r="O5382" s="17">
        <f t="shared" ca="1" si="381"/>
        <v>96.174593288388181</v>
      </c>
      <c r="P5382" s="17">
        <f t="shared" ca="1" si="382"/>
        <v>0.41071138072355234</v>
      </c>
      <c r="Q5382" s="17">
        <f t="shared" ca="1" si="383"/>
        <v>1.046221290144735</v>
      </c>
    </row>
    <row r="5383" spans="1:17" x14ac:dyDescent="0.35">
      <c r="A5383" t="s">
        <v>2030</v>
      </c>
      <c r="B5383" t="s">
        <v>47</v>
      </c>
      <c r="C5383" t="s">
        <v>48</v>
      </c>
      <c r="D5383" t="s">
        <v>14</v>
      </c>
      <c r="E5383" t="s">
        <v>21</v>
      </c>
      <c r="F5383" t="s">
        <v>14</v>
      </c>
      <c r="G5383" t="s">
        <v>3040</v>
      </c>
      <c r="H5383">
        <v>25604.2</v>
      </c>
      <c r="I5383">
        <v>256</v>
      </c>
      <c r="J5383">
        <v>11.292441</v>
      </c>
      <c r="K5383">
        <v>1000</v>
      </c>
      <c r="L5383" s="17">
        <f>IF($E5383&lt;&gt;"",VLOOKUP($E5383,GEMWs!$E$14:$L$20,7,FALSE),"")</f>
        <v>37.754918937403332</v>
      </c>
      <c r="M5383" s="17">
        <f>IF($E5383&lt;&gt;"",VLOOKUP($E5383,GEMWs!$E$14:$L$20,8,FALSE),"")</f>
        <v>96.174593288388181</v>
      </c>
      <c r="N5383" s="17">
        <f t="shared" si="380"/>
        <v>11.292441</v>
      </c>
      <c r="O5383" s="17">
        <f t="shared" si="381"/>
        <v>1000</v>
      </c>
      <c r="P5383" s="17">
        <f t="shared" si="382"/>
        <v>25.604200000000002</v>
      </c>
      <c r="Q5383" s="17">
        <f t="shared" si="383"/>
        <v>2267.3751405918347</v>
      </c>
    </row>
    <row r="5384" spans="1:17" x14ac:dyDescent="0.35">
      <c r="A5384" t="s">
        <v>2030</v>
      </c>
      <c r="B5384" t="s">
        <v>77</v>
      </c>
      <c r="C5384" t="s">
        <v>78</v>
      </c>
      <c r="D5384" t="s">
        <v>14</v>
      </c>
      <c r="E5384" t="s">
        <v>21</v>
      </c>
      <c r="F5384" t="s">
        <v>22</v>
      </c>
      <c r="G5384" t="s">
        <v>3040</v>
      </c>
      <c r="H5384">
        <v>2.4</v>
      </c>
      <c r="I5384">
        <v>373</v>
      </c>
      <c r="J5384">
        <v>1400</v>
      </c>
      <c r="K5384">
        <v>1400</v>
      </c>
      <c r="L5384" s="17">
        <f>IF($E5384&lt;&gt;"",VLOOKUP($E5384,GEMWs!$E$14:$L$20,7,FALSE),"")</f>
        <v>37.754918937403332</v>
      </c>
      <c r="M5384" s="17">
        <f>IF($E5384&lt;&gt;"",VLOOKUP($E5384,GEMWs!$E$14:$L$20,8,FALSE),"")</f>
        <v>96.174593288388181</v>
      </c>
      <c r="N5384" s="17">
        <f t="shared" si="380"/>
        <v>1400</v>
      </c>
      <c r="O5384" s="17">
        <f t="shared" si="381"/>
        <v>1400</v>
      </c>
      <c r="P5384" s="17">
        <f t="shared" si="382"/>
        <v>1.7142857142857142E-3</v>
      </c>
      <c r="Q5384" s="17">
        <f t="shared" si="383"/>
        <v>1.7142857142857142E-3</v>
      </c>
    </row>
    <row r="5385" spans="1:17" x14ac:dyDescent="0.35">
      <c r="A5385" t="s">
        <v>2030</v>
      </c>
      <c r="B5385" t="s">
        <v>214</v>
      </c>
      <c r="C5385" t="s">
        <v>215</v>
      </c>
      <c r="D5385" t="s">
        <v>14</v>
      </c>
      <c r="E5385" t="s">
        <v>21</v>
      </c>
      <c r="F5385" t="s">
        <v>22</v>
      </c>
      <c r="G5385" t="s">
        <v>3040</v>
      </c>
      <c r="H5385">
        <v>285.5</v>
      </c>
      <c r="I5385">
        <v>270</v>
      </c>
      <c r="J5385">
        <v>32</v>
      </c>
      <c r="K5385">
        <v>713</v>
      </c>
      <c r="L5385" s="17">
        <f>IF($E5385&lt;&gt;"",VLOOKUP($E5385,GEMWs!$E$14:$L$20,7,FALSE),"")</f>
        <v>37.754918937403332</v>
      </c>
      <c r="M5385" s="17">
        <f>IF($E5385&lt;&gt;"",VLOOKUP($E5385,GEMWs!$E$14:$L$20,8,FALSE),"")</f>
        <v>96.174593288388181</v>
      </c>
      <c r="N5385" s="17">
        <f t="shared" si="380"/>
        <v>32</v>
      </c>
      <c r="O5385" s="17">
        <f t="shared" si="381"/>
        <v>713</v>
      </c>
      <c r="P5385" s="17">
        <f t="shared" si="382"/>
        <v>0.40042075736325383</v>
      </c>
      <c r="Q5385" s="17">
        <f t="shared" si="383"/>
        <v>8.921875</v>
      </c>
    </row>
    <row r="5386" spans="1:17" x14ac:dyDescent="0.35">
      <c r="A5386" t="s">
        <v>2030</v>
      </c>
      <c r="B5386" t="s">
        <v>123</v>
      </c>
      <c r="D5386" t="s">
        <v>14</v>
      </c>
      <c r="E5386" t="s">
        <v>21</v>
      </c>
      <c r="G5386" t="s">
        <v>3040</v>
      </c>
      <c r="H5386">
        <v>65.3</v>
      </c>
      <c r="J5386">
        <v>0</v>
      </c>
      <c r="K5386">
        <v>0</v>
      </c>
      <c r="L5386" s="17">
        <f>IF($E5386&lt;&gt;"",VLOOKUP($E5386,GEMWs!$E$14:$L$20,7,FALSE),"")</f>
        <v>37.754918937403332</v>
      </c>
      <c r="M5386" s="17">
        <f>IF($E5386&lt;&gt;"",VLOOKUP($E5386,GEMWs!$E$14:$L$20,8,FALSE),"")</f>
        <v>96.174593288388181</v>
      </c>
      <c r="N5386" s="17">
        <f t="shared" ca="1" si="380"/>
        <v>37.754918937403332</v>
      </c>
      <c r="O5386" s="17">
        <f t="shared" ca="1" si="381"/>
        <v>96.174593288388181</v>
      </c>
      <c r="P5386" s="17">
        <f t="shared" ca="1" si="382"/>
        <v>0.67897349775311311</v>
      </c>
      <c r="Q5386" s="17">
        <f t="shared" ca="1" si="383"/>
        <v>1.7295759556063592</v>
      </c>
    </row>
    <row r="5387" spans="1:17" x14ac:dyDescent="0.35">
      <c r="A5387" t="s">
        <v>2030</v>
      </c>
      <c r="B5387" t="s">
        <v>103</v>
      </c>
      <c r="D5387" t="s">
        <v>14</v>
      </c>
      <c r="E5387" t="s">
        <v>15</v>
      </c>
      <c r="G5387" t="s">
        <v>3040</v>
      </c>
      <c r="H5387">
        <v>2626.8</v>
      </c>
      <c r="J5387">
        <v>0</v>
      </c>
      <c r="K5387">
        <v>0</v>
      </c>
      <c r="L5387" s="17">
        <f>IF($E5387&lt;&gt;"",VLOOKUP($E5387,GEMWs!$E$14:$L$20,7,FALSE),"")</f>
        <v>37.892086284381016</v>
      </c>
      <c r="M5387" s="17">
        <f>IF($E5387&lt;&gt;"",VLOOKUP($E5387,GEMWs!$E$14:$L$20,8,FALSE),"")</f>
        <v>96.522753888300599</v>
      </c>
      <c r="N5387" s="17">
        <f t="shared" ca="1" si="380"/>
        <v>37.892086284381016</v>
      </c>
      <c r="O5387" s="17">
        <f t="shared" ca="1" si="381"/>
        <v>96.522753888300599</v>
      </c>
      <c r="P5387" s="17">
        <f t="shared" ca="1" si="382"/>
        <v>27.21430848357085</v>
      </c>
      <c r="Q5387" s="17">
        <f t="shared" ca="1" si="383"/>
        <v>69.323182162254227</v>
      </c>
    </row>
    <row r="5388" spans="1:17" x14ac:dyDescent="0.35">
      <c r="A5388" t="s">
        <v>2030</v>
      </c>
      <c r="B5388" t="s">
        <v>49</v>
      </c>
      <c r="C5388" t="s">
        <v>50</v>
      </c>
      <c r="D5388" t="s">
        <v>14</v>
      </c>
      <c r="E5388" t="s">
        <v>21</v>
      </c>
      <c r="F5388" t="s">
        <v>14</v>
      </c>
      <c r="G5388" t="s">
        <v>3040</v>
      </c>
      <c r="H5388">
        <v>15.2</v>
      </c>
      <c r="I5388">
        <v>278</v>
      </c>
      <c r="J5388">
        <v>20.321014999999999</v>
      </c>
      <c r="K5388">
        <v>2000</v>
      </c>
      <c r="L5388" s="17">
        <f>IF($E5388&lt;&gt;"",VLOOKUP($E5388,GEMWs!$E$14:$L$20,7,FALSE),"")</f>
        <v>37.754918937403332</v>
      </c>
      <c r="M5388" s="17">
        <f>IF($E5388&lt;&gt;"",VLOOKUP($E5388,GEMWs!$E$14:$L$20,8,FALSE),"")</f>
        <v>96.174593288388181</v>
      </c>
      <c r="N5388" s="17">
        <f t="shared" si="380"/>
        <v>20.321014999999999</v>
      </c>
      <c r="O5388" s="17">
        <f t="shared" si="381"/>
        <v>2000</v>
      </c>
      <c r="P5388" s="17">
        <f t="shared" si="382"/>
        <v>7.6E-3</v>
      </c>
      <c r="Q5388" s="17">
        <f t="shared" si="383"/>
        <v>0.74799413316706864</v>
      </c>
    </row>
    <row r="5389" spans="1:17" x14ac:dyDescent="0.35">
      <c r="A5389" t="s">
        <v>2030</v>
      </c>
      <c r="B5389" t="s">
        <v>540</v>
      </c>
      <c r="C5389" t="s">
        <v>541</v>
      </c>
      <c r="D5389" t="s">
        <v>14</v>
      </c>
      <c r="E5389" t="s">
        <v>21</v>
      </c>
      <c r="F5389" t="s">
        <v>22</v>
      </c>
      <c r="G5389" t="s">
        <v>3040</v>
      </c>
      <c r="H5389">
        <v>38.299999999999997</v>
      </c>
      <c r="I5389">
        <v>386</v>
      </c>
      <c r="J5389">
        <v>4500</v>
      </c>
      <c r="K5389">
        <v>4500</v>
      </c>
      <c r="L5389" s="17">
        <f>IF($E5389&lt;&gt;"",VLOOKUP($E5389,GEMWs!$E$14:$L$20,7,FALSE),"")</f>
        <v>37.754918937403332</v>
      </c>
      <c r="M5389" s="17">
        <f>IF($E5389&lt;&gt;"",VLOOKUP($E5389,GEMWs!$E$14:$L$20,8,FALSE),"")</f>
        <v>96.174593288388181</v>
      </c>
      <c r="N5389" s="17">
        <f t="shared" si="380"/>
        <v>4500</v>
      </c>
      <c r="O5389" s="17">
        <f t="shared" si="381"/>
        <v>4500</v>
      </c>
      <c r="P5389" s="17">
        <f t="shared" si="382"/>
        <v>8.5111111111111099E-3</v>
      </c>
      <c r="Q5389" s="17">
        <f t="shared" si="383"/>
        <v>8.5111111111111099E-3</v>
      </c>
    </row>
    <row r="5390" spans="1:17" x14ac:dyDescent="0.35">
      <c r="A5390" t="s">
        <v>2030</v>
      </c>
      <c r="B5390" t="s">
        <v>1126</v>
      </c>
      <c r="D5390" t="s">
        <v>22</v>
      </c>
      <c r="G5390" t="s">
        <v>3040</v>
      </c>
      <c r="H5390">
        <v>776.6</v>
      </c>
      <c r="J5390">
        <v>0</v>
      </c>
      <c r="K5390">
        <v>0</v>
      </c>
      <c r="L5390" s="17" t="str">
        <f>IF($E5390&lt;&gt;"",VLOOKUP($E5390,GEMWs!$E$14:$L$20,7,FALSE),"")</f>
        <v/>
      </c>
      <c r="M5390" s="17" t="str">
        <f>IF($E5390&lt;&gt;"",VLOOKUP($E5390,GEMWs!$E$14:$L$20,8,FALSE),"")</f>
        <v/>
      </c>
      <c r="N5390" s="17">
        <f t="shared" ca="1" si="380"/>
        <v>0</v>
      </c>
      <c r="O5390" s="17">
        <f t="shared" ca="1" si="381"/>
        <v>0</v>
      </c>
      <c r="P5390" s="17">
        <f t="shared" ca="1" si="382"/>
        <v>0</v>
      </c>
      <c r="Q5390" s="17">
        <f t="shared" ca="1" si="383"/>
        <v>0</v>
      </c>
    </row>
    <row r="5391" spans="1:17" x14ac:dyDescent="0.35">
      <c r="A5391" t="s">
        <v>2030</v>
      </c>
      <c r="B5391" t="s">
        <v>159</v>
      </c>
      <c r="D5391" t="s">
        <v>22</v>
      </c>
      <c r="G5391" t="s">
        <v>3040</v>
      </c>
      <c r="H5391">
        <v>0.7</v>
      </c>
      <c r="J5391">
        <v>0</v>
      </c>
      <c r="K5391">
        <v>0</v>
      </c>
      <c r="L5391" s="17" t="str">
        <f>IF($E5391&lt;&gt;"",VLOOKUP($E5391,GEMWs!$E$14:$L$20,7,FALSE),"")</f>
        <v/>
      </c>
      <c r="M5391" s="17" t="str">
        <f>IF($E5391&lt;&gt;"",VLOOKUP($E5391,GEMWs!$E$14:$L$20,8,FALSE),"")</f>
        <v/>
      </c>
      <c r="N5391" s="17">
        <f t="shared" ca="1" si="380"/>
        <v>0</v>
      </c>
      <c r="O5391" s="17">
        <f t="shared" ca="1" si="381"/>
        <v>0</v>
      </c>
      <c r="P5391" s="17">
        <f t="shared" ca="1" si="382"/>
        <v>0</v>
      </c>
      <c r="Q5391" s="17">
        <f t="shared" ca="1" si="383"/>
        <v>0</v>
      </c>
    </row>
    <row r="5392" spans="1:17" x14ac:dyDescent="0.35">
      <c r="A5392" t="s">
        <v>2030</v>
      </c>
      <c r="B5392" t="s">
        <v>69</v>
      </c>
      <c r="C5392" t="s">
        <v>70</v>
      </c>
      <c r="D5392" t="s">
        <v>14</v>
      </c>
      <c r="E5392" t="s">
        <v>21</v>
      </c>
      <c r="F5392" t="s">
        <v>22</v>
      </c>
      <c r="G5392" t="s">
        <v>3040</v>
      </c>
      <c r="H5392">
        <v>38.4</v>
      </c>
      <c r="I5392">
        <v>416</v>
      </c>
      <c r="J5392">
        <v>145.66</v>
      </c>
      <c r="K5392">
        <v>1199.98</v>
      </c>
      <c r="L5392" s="17">
        <f>IF($E5392&lt;&gt;"",VLOOKUP($E5392,GEMWs!$E$14:$L$20,7,FALSE),"")</f>
        <v>37.754918937403332</v>
      </c>
      <c r="M5392" s="17">
        <f>IF($E5392&lt;&gt;"",VLOOKUP($E5392,GEMWs!$E$14:$L$20,8,FALSE),"")</f>
        <v>96.174593288388181</v>
      </c>
      <c r="N5392" s="17">
        <f t="shared" si="380"/>
        <v>145.66</v>
      </c>
      <c r="O5392" s="17">
        <f t="shared" si="381"/>
        <v>1199.98</v>
      </c>
      <c r="P5392" s="17">
        <f t="shared" si="382"/>
        <v>3.2000533342222366E-2</v>
      </c>
      <c r="Q5392" s="17">
        <f t="shared" si="383"/>
        <v>0.26362762597830564</v>
      </c>
    </row>
    <row r="5393" spans="1:17" x14ac:dyDescent="0.35">
      <c r="A5393" t="s">
        <v>2030</v>
      </c>
      <c r="B5393" t="s">
        <v>2976</v>
      </c>
      <c r="D5393" t="s">
        <v>14</v>
      </c>
      <c r="E5393" t="s">
        <v>21</v>
      </c>
      <c r="G5393" t="s">
        <v>3040</v>
      </c>
      <c r="H5393">
        <v>29.5</v>
      </c>
      <c r="J5393">
        <v>0</v>
      </c>
      <c r="K5393">
        <v>0</v>
      </c>
      <c r="L5393" s="17">
        <f>IF($E5393&lt;&gt;"",VLOOKUP($E5393,GEMWs!$E$14:$L$20,7,FALSE),"")</f>
        <v>37.754918937403332</v>
      </c>
      <c r="M5393" s="17">
        <f>IF($E5393&lt;&gt;"",VLOOKUP($E5393,GEMWs!$E$14:$L$20,8,FALSE),"")</f>
        <v>96.174593288388181</v>
      </c>
      <c r="N5393" s="17">
        <f t="shared" ca="1" si="380"/>
        <v>37.754918937403332</v>
      </c>
      <c r="O5393" s="17">
        <f t="shared" ca="1" si="381"/>
        <v>96.174593288388181</v>
      </c>
      <c r="P5393" s="17">
        <f t="shared" ca="1" si="382"/>
        <v>0.30673381598341248</v>
      </c>
      <c r="Q5393" s="17">
        <f t="shared" ca="1" si="383"/>
        <v>0.78135514074100465</v>
      </c>
    </row>
    <row r="5394" spans="1:17" x14ac:dyDescent="0.35">
      <c r="A5394" t="s">
        <v>2030</v>
      </c>
      <c r="B5394" t="s">
        <v>1134</v>
      </c>
      <c r="D5394" t="s">
        <v>22</v>
      </c>
      <c r="G5394" t="s">
        <v>3040</v>
      </c>
      <c r="H5394">
        <v>929.6</v>
      </c>
      <c r="J5394">
        <v>0</v>
      </c>
      <c r="K5394">
        <v>0</v>
      </c>
      <c r="L5394" s="17" t="str">
        <f>IF($E5394&lt;&gt;"",VLOOKUP($E5394,GEMWs!$E$14:$L$20,7,FALSE),"")</f>
        <v/>
      </c>
      <c r="M5394" s="17" t="str">
        <f>IF($E5394&lt;&gt;"",VLOOKUP($E5394,GEMWs!$E$14:$L$20,8,FALSE),"")</f>
        <v/>
      </c>
      <c r="N5394" s="17">
        <f t="shared" ca="1" si="380"/>
        <v>0</v>
      </c>
      <c r="O5394" s="17">
        <f t="shared" ca="1" si="381"/>
        <v>0</v>
      </c>
      <c r="P5394" s="17">
        <f t="shared" ca="1" si="382"/>
        <v>0</v>
      </c>
      <c r="Q5394" s="17">
        <f t="shared" ca="1" si="383"/>
        <v>0</v>
      </c>
    </row>
    <row r="5395" spans="1:17" x14ac:dyDescent="0.35">
      <c r="A5395" t="s">
        <v>2030</v>
      </c>
      <c r="B5395" t="s">
        <v>1537</v>
      </c>
      <c r="C5395" t="s">
        <v>1538</v>
      </c>
      <c r="D5395" t="s">
        <v>14</v>
      </c>
      <c r="E5395" t="s">
        <v>1539</v>
      </c>
      <c r="F5395" t="s">
        <v>22</v>
      </c>
      <c r="G5395" t="s">
        <v>3040</v>
      </c>
      <c r="H5395">
        <v>80.5</v>
      </c>
      <c r="I5395">
        <v>378</v>
      </c>
      <c r="J5395">
        <v>47.976719000000003</v>
      </c>
      <c r="K5395">
        <v>81.462500000000006</v>
      </c>
      <c r="L5395" s="17">
        <f>IF($E5395&lt;&gt;"",VLOOKUP($E5395,GEMWs!$E$14:$L$20,7,FALSE),"")</f>
        <v>47.97671900000001</v>
      </c>
      <c r="M5395" s="17">
        <f>IF($E5395&lt;&gt;"",VLOOKUP($E5395,GEMWs!$E$14:$L$20,8,FALSE),"")</f>
        <v>81.462499999999991</v>
      </c>
      <c r="N5395" s="17">
        <f t="shared" ref="N5395:N5458" si="384">IF($I5395&lt;&gt;"",J5395,IF(AND($D5395="Y",$M$6=236),L5395,0))</f>
        <v>47.976719000000003</v>
      </c>
      <c r="O5395" s="17">
        <f t="shared" ref="O5395:O5458" si="385">IF($I5395&lt;&gt;"",K5395,IF(AND($D5395="Y",$M$6=236),M5395,0))</f>
        <v>81.462500000000006</v>
      </c>
      <c r="P5395" s="17">
        <f t="shared" si="382"/>
        <v>0.98818474758324371</v>
      </c>
      <c r="Q5395" s="17">
        <f t="shared" si="383"/>
        <v>1.6778971484065011</v>
      </c>
    </row>
    <row r="5396" spans="1:17" x14ac:dyDescent="0.35">
      <c r="A5396" t="s">
        <v>2030</v>
      </c>
      <c r="B5396" t="s">
        <v>542</v>
      </c>
      <c r="C5396" t="s">
        <v>543</v>
      </c>
      <c r="D5396" t="s">
        <v>14</v>
      </c>
      <c r="E5396" t="s">
        <v>21</v>
      </c>
      <c r="F5396" t="s">
        <v>22</v>
      </c>
      <c r="G5396" t="s">
        <v>3040</v>
      </c>
      <c r="H5396">
        <v>22.7</v>
      </c>
      <c r="I5396">
        <v>393</v>
      </c>
      <c r="J5396">
        <v>69.463928999999993</v>
      </c>
      <c r="K5396">
        <v>255.49058400000001</v>
      </c>
      <c r="L5396" s="17">
        <f>IF($E5396&lt;&gt;"",VLOOKUP($E5396,GEMWs!$E$14:$L$20,7,FALSE),"")</f>
        <v>37.754918937403332</v>
      </c>
      <c r="M5396" s="17">
        <f>IF($E5396&lt;&gt;"",VLOOKUP($E5396,GEMWs!$E$14:$L$20,8,FALSE),"")</f>
        <v>96.174593288388181</v>
      </c>
      <c r="N5396" s="17">
        <f t="shared" si="384"/>
        <v>69.463928999999993</v>
      </c>
      <c r="O5396" s="17">
        <f t="shared" si="385"/>
        <v>255.49058400000001</v>
      </c>
      <c r="P5396" s="17">
        <f t="shared" si="382"/>
        <v>8.8848675534750815E-2</v>
      </c>
      <c r="Q5396" s="17">
        <f t="shared" si="383"/>
        <v>0.32678831052012625</v>
      </c>
    </row>
    <row r="5397" spans="1:17" x14ac:dyDescent="0.35">
      <c r="A5397" t="s">
        <v>2030</v>
      </c>
      <c r="B5397" t="s">
        <v>1562</v>
      </c>
      <c r="C5397" t="s">
        <v>1563</v>
      </c>
      <c r="D5397" t="s">
        <v>14</v>
      </c>
      <c r="E5397" t="s">
        <v>21</v>
      </c>
      <c r="G5397" t="s">
        <v>3040</v>
      </c>
      <c r="H5397">
        <v>88.8</v>
      </c>
      <c r="J5397">
        <v>0</v>
      </c>
      <c r="K5397">
        <v>0</v>
      </c>
      <c r="L5397" s="17">
        <f>IF($E5397&lt;&gt;"",VLOOKUP($E5397,GEMWs!$E$14:$L$20,7,FALSE),"")</f>
        <v>37.754918937403332</v>
      </c>
      <c r="M5397" s="17">
        <f>IF($E5397&lt;&gt;"",VLOOKUP($E5397,GEMWs!$E$14:$L$20,8,FALSE),"")</f>
        <v>96.174593288388181</v>
      </c>
      <c r="N5397" s="17">
        <f t="shared" ca="1" si="384"/>
        <v>37.754918937403332</v>
      </c>
      <c r="O5397" s="17">
        <f t="shared" ca="1" si="385"/>
        <v>96.174593288388181</v>
      </c>
      <c r="P5397" s="17">
        <f t="shared" ca="1" si="382"/>
        <v>0.92332077489244169</v>
      </c>
      <c r="Q5397" s="17">
        <f t="shared" ca="1" si="383"/>
        <v>2.3520114067051257</v>
      </c>
    </row>
    <row r="5398" spans="1:17" x14ac:dyDescent="0.35">
      <c r="A5398" t="s">
        <v>2030</v>
      </c>
      <c r="B5398" t="s">
        <v>142</v>
      </c>
      <c r="C5398" t="s">
        <v>143</v>
      </c>
      <c r="D5398" t="s">
        <v>14</v>
      </c>
      <c r="E5398" t="s">
        <v>21</v>
      </c>
      <c r="F5398" t="s">
        <v>14</v>
      </c>
      <c r="G5398" t="s">
        <v>3040</v>
      </c>
      <c r="H5398">
        <v>9785.4</v>
      </c>
      <c r="I5398">
        <v>307</v>
      </c>
      <c r="J5398">
        <v>6.6173489999999999</v>
      </c>
      <c r="K5398">
        <v>223.606798</v>
      </c>
      <c r="L5398" s="17">
        <f>IF($E5398&lt;&gt;"",VLOOKUP($E5398,GEMWs!$E$14:$L$20,7,FALSE),"")</f>
        <v>37.754918937403332</v>
      </c>
      <c r="M5398" s="17">
        <f>IF($E5398&lt;&gt;"",VLOOKUP($E5398,GEMWs!$E$14:$L$20,8,FALSE),"")</f>
        <v>96.174593288388181</v>
      </c>
      <c r="N5398" s="17">
        <f t="shared" si="384"/>
        <v>6.6173489999999999</v>
      </c>
      <c r="O5398" s="17">
        <f t="shared" si="385"/>
        <v>223.606798</v>
      </c>
      <c r="P5398" s="17">
        <f t="shared" si="382"/>
        <v>43.761639125121768</v>
      </c>
      <c r="Q5398" s="17">
        <f t="shared" si="383"/>
        <v>1478.7492695337664</v>
      </c>
    </row>
    <row r="5399" spans="1:17" x14ac:dyDescent="0.35">
      <c r="A5399" t="s">
        <v>2030</v>
      </c>
      <c r="B5399" t="s">
        <v>964</v>
      </c>
      <c r="D5399" t="s">
        <v>14</v>
      </c>
      <c r="E5399" t="s">
        <v>21</v>
      </c>
      <c r="G5399" t="s">
        <v>3040</v>
      </c>
      <c r="H5399">
        <v>13.9</v>
      </c>
      <c r="J5399">
        <v>0</v>
      </c>
      <c r="K5399">
        <v>0</v>
      </c>
      <c r="L5399" s="17">
        <f>IF($E5399&lt;&gt;"",VLOOKUP($E5399,GEMWs!$E$14:$L$20,7,FALSE),"")</f>
        <v>37.754918937403332</v>
      </c>
      <c r="M5399" s="17">
        <f>IF($E5399&lt;&gt;"",VLOOKUP($E5399,GEMWs!$E$14:$L$20,8,FALSE),"")</f>
        <v>96.174593288388181</v>
      </c>
      <c r="N5399" s="17">
        <f t="shared" ca="1" si="384"/>
        <v>37.754918937403332</v>
      </c>
      <c r="O5399" s="17">
        <f t="shared" ca="1" si="385"/>
        <v>96.174593288388181</v>
      </c>
      <c r="P5399" s="17">
        <f t="shared" ca="1" si="382"/>
        <v>0.14452881498879439</v>
      </c>
      <c r="Q5399" s="17">
        <f t="shared" ca="1" si="383"/>
        <v>0.36816394767118521</v>
      </c>
    </row>
    <row r="5400" spans="1:17" x14ac:dyDescent="0.35">
      <c r="A5400" t="s">
        <v>2030</v>
      </c>
      <c r="B5400" t="s">
        <v>2031</v>
      </c>
      <c r="D5400" t="s">
        <v>14</v>
      </c>
      <c r="E5400" t="s">
        <v>21</v>
      </c>
      <c r="G5400" t="s">
        <v>3040</v>
      </c>
      <c r="H5400">
        <v>1.2</v>
      </c>
      <c r="J5400">
        <v>0</v>
      </c>
      <c r="K5400">
        <v>0</v>
      </c>
      <c r="L5400" s="17">
        <f>IF($E5400&lt;&gt;"",VLOOKUP($E5400,GEMWs!$E$14:$L$20,7,FALSE),"")</f>
        <v>37.754918937403332</v>
      </c>
      <c r="M5400" s="17">
        <f>IF($E5400&lt;&gt;"",VLOOKUP($E5400,GEMWs!$E$14:$L$20,8,FALSE),"")</f>
        <v>96.174593288388181</v>
      </c>
      <c r="N5400" s="17">
        <f t="shared" ca="1" si="384"/>
        <v>37.754918937403332</v>
      </c>
      <c r="O5400" s="17">
        <f t="shared" ca="1" si="385"/>
        <v>96.174593288388181</v>
      </c>
      <c r="P5400" s="17">
        <f t="shared" ca="1" si="382"/>
        <v>1.2477307768816779E-2</v>
      </c>
      <c r="Q5400" s="17">
        <f t="shared" ca="1" si="383"/>
        <v>3.1783937928447643E-2</v>
      </c>
    </row>
    <row r="5401" spans="1:17" x14ac:dyDescent="0.35">
      <c r="A5401" t="s">
        <v>2030</v>
      </c>
      <c r="B5401" t="s">
        <v>671</v>
      </c>
      <c r="C5401" t="s">
        <v>672</v>
      </c>
      <c r="D5401" t="s">
        <v>14</v>
      </c>
      <c r="E5401" t="s">
        <v>21</v>
      </c>
      <c r="F5401" t="s">
        <v>22</v>
      </c>
      <c r="G5401" t="s">
        <v>3040</v>
      </c>
      <c r="H5401">
        <v>8</v>
      </c>
      <c r="I5401">
        <v>310</v>
      </c>
      <c r="J5401">
        <v>6000</v>
      </c>
      <c r="K5401">
        <v>6000</v>
      </c>
      <c r="L5401" s="17">
        <f>IF($E5401&lt;&gt;"",VLOOKUP($E5401,GEMWs!$E$14:$L$20,7,FALSE),"")</f>
        <v>37.754918937403332</v>
      </c>
      <c r="M5401" s="17">
        <f>IF($E5401&lt;&gt;"",VLOOKUP($E5401,GEMWs!$E$14:$L$20,8,FALSE),"")</f>
        <v>96.174593288388181</v>
      </c>
      <c r="N5401" s="17">
        <f t="shared" si="384"/>
        <v>6000</v>
      </c>
      <c r="O5401" s="17">
        <f t="shared" si="385"/>
        <v>6000</v>
      </c>
      <c r="P5401" s="17">
        <f t="shared" si="382"/>
        <v>1.3333333333333333E-3</v>
      </c>
      <c r="Q5401" s="17">
        <f t="shared" si="383"/>
        <v>1.3333333333333333E-3</v>
      </c>
    </row>
    <row r="5402" spans="1:17" x14ac:dyDescent="0.35">
      <c r="A5402" t="s">
        <v>2030</v>
      </c>
      <c r="B5402" t="s">
        <v>2032</v>
      </c>
      <c r="C5402" t="s">
        <v>2033</v>
      </c>
      <c r="D5402" t="s">
        <v>14</v>
      </c>
      <c r="E5402" t="s">
        <v>21</v>
      </c>
      <c r="G5402" t="s">
        <v>3040</v>
      </c>
      <c r="H5402">
        <v>69</v>
      </c>
      <c r="J5402">
        <v>0</v>
      </c>
      <c r="K5402">
        <v>0</v>
      </c>
      <c r="L5402" s="17">
        <f>IF($E5402&lt;&gt;"",VLOOKUP($E5402,GEMWs!$E$14:$L$20,7,FALSE),"")</f>
        <v>37.754918937403332</v>
      </c>
      <c r="M5402" s="17">
        <f>IF($E5402&lt;&gt;"",VLOOKUP($E5402,GEMWs!$E$14:$L$20,8,FALSE),"")</f>
        <v>96.174593288388181</v>
      </c>
      <c r="N5402" s="17">
        <f t="shared" ca="1" si="384"/>
        <v>37.754918937403332</v>
      </c>
      <c r="O5402" s="17">
        <f t="shared" ca="1" si="385"/>
        <v>96.174593288388181</v>
      </c>
      <c r="P5402" s="17">
        <f t="shared" ca="1" si="382"/>
        <v>0.71744519670696483</v>
      </c>
      <c r="Q5402" s="17">
        <f t="shared" ca="1" si="383"/>
        <v>1.8275764308857396</v>
      </c>
    </row>
    <row r="5403" spans="1:17" x14ac:dyDescent="0.35">
      <c r="A5403" t="s">
        <v>2030</v>
      </c>
      <c r="B5403" t="s">
        <v>636</v>
      </c>
      <c r="C5403" t="s">
        <v>637</v>
      </c>
      <c r="D5403" t="s">
        <v>14</v>
      </c>
      <c r="E5403" t="s">
        <v>21</v>
      </c>
      <c r="F5403" t="s">
        <v>22</v>
      </c>
      <c r="G5403" t="s">
        <v>3040</v>
      </c>
      <c r="H5403">
        <v>35.5</v>
      </c>
      <c r="I5403">
        <v>405</v>
      </c>
      <c r="J5403">
        <v>3900</v>
      </c>
      <c r="K5403">
        <v>3900</v>
      </c>
      <c r="L5403" s="17">
        <f>IF($E5403&lt;&gt;"",VLOOKUP($E5403,GEMWs!$E$14:$L$20,7,FALSE),"")</f>
        <v>37.754918937403332</v>
      </c>
      <c r="M5403" s="17">
        <f>IF($E5403&lt;&gt;"",VLOOKUP($E5403,GEMWs!$E$14:$L$20,8,FALSE),"")</f>
        <v>96.174593288388181</v>
      </c>
      <c r="N5403" s="17">
        <f t="shared" si="384"/>
        <v>3900</v>
      </c>
      <c r="O5403" s="17">
        <f t="shared" si="385"/>
        <v>3900</v>
      </c>
      <c r="P5403" s="17">
        <f t="shared" si="382"/>
        <v>9.1025641025641018E-3</v>
      </c>
      <c r="Q5403" s="17">
        <f t="shared" si="383"/>
        <v>9.1025641025641018E-3</v>
      </c>
    </row>
    <row r="5404" spans="1:17" x14ac:dyDescent="0.35">
      <c r="A5404" t="s">
        <v>2030</v>
      </c>
      <c r="B5404" t="s">
        <v>186</v>
      </c>
      <c r="C5404" t="s">
        <v>187</v>
      </c>
      <c r="D5404" t="s">
        <v>14</v>
      </c>
      <c r="E5404" t="s">
        <v>21</v>
      </c>
      <c r="F5404" t="s">
        <v>14</v>
      </c>
      <c r="G5404" t="s">
        <v>3040</v>
      </c>
      <c r="H5404">
        <v>92.9</v>
      </c>
      <c r="I5404">
        <v>337</v>
      </c>
      <c r="J5404">
        <v>53.942762999999999</v>
      </c>
      <c r="K5404">
        <v>180000</v>
      </c>
      <c r="L5404" s="17">
        <f>IF($E5404&lt;&gt;"",VLOOKUP($E5404,GEMWs!$E$14:$L$20,7,FALSE),"")</f>
        <v>37.754918937403332</v>
      </c>
      <c r="M5404" s="17">
        <f>IF($E5404&lt;&gt;"",VLOOKUP($E5404,GEMWs!$E$14:$L$20,8,FALSE),"")</f>
        <v>96.174593288388181</v>
      </c>
      <c r="N5404" s="17">
        <f t="shared" si="384"/>
        <v>53.942762999999999</v>
      </c>
      <c r="O5404" s="17">
        <f t="shared" si="385"/>
        <v>180000</v>
      </c>
      <c r="P5404" s="17">
        <f t="shared" si="382"/>
        <v>5.1611111111111118E-4</v>
      </c>
      <c r="Q5404" s="17">
        <f t="shared" si="383"/>
        <v>1.7221958022432038</v>
      </c>
    </row>
    <row r="5405" spans="1:17" x14ac:dyDescent="0.35">
      <c r="A5405" t="s">
        <v>2030</v>
      </c>
      <c r="B5405" t="s">
        <v>57</v>
      </c>
      <c r="C5405" t="s">
        <v>58</v>
      </c>
      <c r="D5405" t="s">
        <v>14</v>
      </c>
      <c r="E5405" t="s">
        <v>21</v>
      </c>
      <c r="F5405" t="s">
        <v>22</v>
      </c>
      <c r="G5405" t="s">
        <v>3040</v>
      </c>
      <c r="H5405">
        <v>6</v>
      </c>
      <c r="I5405">
        <v>407</v>
      </c>
      <c r="J5405">
        <v>2065.3591289999999</v>
      </c>
      <c r="K5405">
        <v>11224.793958</v>
      </c>
      <c r="L5405" s="17">
        <f>IF($E5405&lt;&gt;"",VLOOKUP($E5405,GEMWs!$E$14:$L$20,7,FALSE),"")</f>
        <v>37.754918937403332</v>
      </c>
      <c r="M5405" s="17">
        <f>IF($E5405&lt;&gt;"",VLOOKUP($E5405,GEMWs!$E$14:$L$20,8,FALSE),"")</f>
        <v>96.174593288388181</v>
      </c>
      <c r="N5405" s="17">
        <f t="shared" si="384"/>
        <v>2065.3591289999999</v>
      </c>
      <c r="O5405" s="17">
        <f t="shared" si="385"/>
        <v>11224.793958</v>
      </c>
      <c r="P5405" s="17">
        <f t="shared" si="382"/>
        <v>5.3453096978441658E-4</v>
      </c>
      <c r="Q5405" s="17">
        <f t="shared" si="383"/>
        <v>2.9050637807987727E-3</v>
      </c>
    </row>
    <row r="5406" spans="1:17" x14ac:dyDescent="0.35">
      <c r="A5406" t="s">
        <v>2030</v>
      </c>
      <c r="B5406" t="s">
        <v>1647</v>
      </c>
      <c r="D5406" t="s">
        <v>14</v>
      </c>
      <c r="E5406" t="s">
        <v>21</v>
      </c>
      <c r="G5406" t="s">
        <v>3040</v>
      </c>
      <c r="H5406">
        <v>0.1</v>
      </c>
      <c r="J5406">
        <v>0</v>
      </c>
      <c r="K5406">
        <v>0</v>
      </c>
      <c r="L5406" s="17">
        <f>IF($E5406&lt;&gt;"",VLOOKUP($E5406,GEMWs!$E$14:$L$20,7,FALSE),"")</f>
        <v>37.754918937403332</v>
      </c>
      <c r="M5406" s="17">
        <f>IF($E5406&lt;&gt;"",VLOOKUP($E5406,GEMWs!$E$14:$L$20,8,FALSE),"")</f>
        <v>96.174593288388181</v>
      </c>
      <c r="N5406" s="17">
        <f t="shared" ca="1" si="384"/>
        <v>37.754918937403332</v>
      </c>
      <c r="O5406" s="17">
        <f t="shared" ca="1" si="385"/>
        <v>96.174593288388181</v>
      </c>
      <c r="P5406" s="17">
        <f t="shared" ca="1" si="382"/>
        <v>1.0397756474013985E-3</v>
      </c>
      <c r="Q5406" s="17">
        <f t="shared" ca="1" si="383"/>
        <v>2.6486614940373038E-3</v>
      </c>
    </row>
    <row r="5407" spans="1:17" x14ac:dyDescent="0.35">
      <c r="A5407" t="s">
        <v>2030</v>
      </c>
      <c r="B5407" t="s">
        <v>549</v>
      </c>
      <c r="D5407" t="s">
        <v>14</v>
      </c>
      <c r="E5407" t="s">
        <v>21</v>
      </c>
      <c r="G5407" t="s">
        <v>3040</v>
      </c>
      <c r="H5407">
        <v>51.9</v>
      </c>
      <c r="J5407">
        <v>0</v>
      </c>
      <c r="K5407">
        <v>0</v>
      </c>
      <c r="L5407" s="17">
        <f>IF($E5407&lt;&gt;"",VLOOKUP($E5407,GEMWs!$E$14:$L$20,7,FALSE),"")</f>
        <v>37.754918937403332</v>
      </c>
      <c r="M5407" s="17">
        <f>IF($E5407&lt;&gt;"",VLOOKUP($E5407,GEMWs!$E$14:$L$20,8,FALSE),"")</f>
        <v>96.174593288388181</v>
      </c>
      <c r="N5407" s="17">
        <f t="shared" ca="1" si="384"/>
        <v>37.754918937403332</v>
      </c>
      <c r="O5407" s="17">
        <f t="shared" ca="1" si="385"/>
        <v>96.174593288388181</v>
      </c>
      <c r="P5407" s="17">
        <f t="shared" ca="1" si="382"/>
        <v>0.53964356100132571</v>
      </c>
      <c r="Q5407" s="17">
        <f t="shared" ca="1" si="383"/>
        <v>1.3746553154053607</v>
      </c>
    </row>
    <row r="5408" spans="1:17" x14ac:dyDescent="0.35">
      <c r="A5408" t="s">
        <v>2030</v>
      </c>
      <c r="B5408" t="s">
        <v>641</v>
      </c>
      <c r="D5408" t="s">
        <v>14</v>
      </c>
      <c r="E5408" t="s">
        <v>21</v>
      </c>
      <c r="G5408" t="s">
        <v>3040</v>
      </c>
      <c r="H5408">
        <v>1.2</v>
      </c>
      <c r="J5408">
        <v>0</v>
      </c>
      <c r="K5408">
        <v>0</v>
      </c>
      <c r="L5408" s="17">
        <f>IF($E5408&lt;&gt;"",VLOOKUP($E5408,GEMWs!$E$14:$L$20,7,FALSE),"")</f>
        <v>37.754918937403332</v>
      </c>
      <c r="M5408" s="17">
        <f>IF($E5408&lt;&gt;"",VLOOKUP($E5408,GEMWs!$E$14:$L$20,8,FALSE),"")</f>
        <v>96.174593288388181</v>
      </c>
      <c r="N5408" s="17">
        <f t="shared" ca="1" si="384"/>
        <v>37.754918937403332</v>
      </c>
      <c r="O5408" s="17">
        <f t="shared" ca="1" si="385"/>
        <v>96.174593288388181</v>
      </c>
      <c r="P5408" s="17">
        <f t="shared" ca="1" si="382"/>
        <v>1.2477307768816779E-2</v>
      </c>
      <c r="Q5408" s="17">
        <f t="shared" ca="1" si="383"/>
        <v>3.1783937928447643E-2</v>
      </c>
    </row>
    <row r="5409" spans="1:17" x14ac:dyDescent="0.35">
      <c r="A5409" t="s">
        <v>2030</v>
      </c>
      <c r="B5409" t="s">
        <v>409</v>
      </c>
      <c r="D5409" t="s">
        <v>14</v>
      </c>
      <c r="E5409" t="s">
        <v>21</v>
      </c>
      <c r="G5409" t="s">
        <v>3040</v>
      </c>
      <c r="H5409">
        <v>2.6</v>
      </c>
      <c r="J5409">
        <v>0</v>
      </c>
      <c r="K5409">
        <v>0</v>
      </c>
      <c r="L5409" s="17">
        <f>IF($E5409&lt;&gt;"",VLOOKUP($E5409,GEMWs!$E$14:$L$20,7,FALSE),"")</f>
        <v>37.754918937403332</v>
      </c>
      <c r="M5409" s="17">
        <f>IF($E5409&lt;&gt;"",VLOOKUP($E5409,GEMWs!$E$14:$L$20,8,FALSE),"")</f>
        <v>96.174593288388181</v>
      </c>
      <c r="N5409" s="17">
        <f t="shared" ca="1" si="384"/>
        <v>37.754918937403332</v>
      </c>
      <c r="O5409" s="17">
        <f t="shared" ca="1" si="385"/>
        <v>96.174593288388181</v>
      </c>
      <c r="P5409" s="17">
        <f t="shared" ref="P5409:P5472" ca="1" si="386">IF(O5409&gt;0,$H5409/O5409,0)</f>
        <v>2.7034166832436358E-2</v>
      </c>
      <c r="Q5409" s="17">
        <f t="shared" ref="Q5409:Q5472" ca="1" si="387">IF(N5409&gt;0,$H5409/N5409,0)</f>
        <v>6.8865198844969902E-2</v>
      </c>
    </row>
    <row r="5410" spans="1:17" x14ac:dyDescent="0.35">
      <c r="A5410" t="s">
        <v>2030</v>
      </c>
      <c r="B5410" t="s">
        <v>184</v>
      </c>
      <c r="C5410" t="s">
        <v>185</v>
      </c>
      <c r="D5410" t="s">
        <v>14</v>
      </c>
      <c r="E5410" t="s">
        <v>21</v>
      </c>
      <c r="F5410" t="s">
        <v>22</v>
      </c>
      <c r="G5410" t="s">
        <v>3040</v>
      </c>
      <c r="H5410">
        <v>170.1</v>
      </c>
      <c r="I5410">
        <v>345</v>
      </c>
      <c r="J5410">
        <v>5000</v>
      </c>
      <c r="K5410">
        <v>20000</v>
      </c>
      <c r="L5410" s="17">
        <f>IF($E5410&lt;&gt;"",VLOOKUP($E5410,GEMWs!$E$14:$L$20,7,FALSE),"")</f>
        <v>37.754918937403332</v>
      </c>
      <c r="M5410" s="17">
        <f>IF($E5410&lt;&gt;"",VLOOKUP($E5410,GEMWs!$E$14:$L$20,8,FALSE),"")</f>
        <v>96.174593288388181</v>
      </c>
      <c r="N5410" s="17">
        <f t="shared" si="384"/>
        <v>5000</v>
      </c>
      <c r="O5410" s="17">
        <f t="shared" si="385"/>
        <v>20000</v>
      </c>
      <c r="P5410" s="17">
        <f t="shared" si="386"/>
        <v>8.5050000000000004E-3</v>
      </c>
      <c r="Q5410" s="17">
        <f t="shared" si="387"/>
        <v>3.4020000000000002E-2</v>
      </c>
    </row>
    <row r="5411" spans="1:17" x14ac:dyDescent="0.35">
      <c r="A5411" t="s">
        <v>2034</v>
      </c>
      <c r="B5411" t="s">
        <v>19</v>
      </c>
      <c r="C5411" t="s">
        <v>20</v>
      </c>
      <c r="D5411" t="s">
        <v>14</v>
      </c>
      <c r="E5411" t="s">
        <v>21</v>
      </c>
      <c r="F5411" t="s">
        <v>22</v>
      </c>
      <c r="G5411" t="s">
        <v>3040</v>
      </c>
      <c r="H5411">
        <v>2.1</v>
      </c>
      <c r="I5411">
        <v>52</v>
      </c>
      <c r="J5411">
        <v>1818</v>
      </c>
      <c r="K5411">
        <v>5000</v>
      </c>
      <c r="L5411" s="17">
        <f>IF($E5411&lt;&gt;"",VLOOKUP($E5411,GEMWs!$E$14:$L$20,7,FALSE),"")</f>
        <v>37.754918937403332</v>
      </c>
      <c r="M5411" s="17">
        <f>IF($E5411&lt;&gt;"",VLOOKUP($E5411,GEMWs!$E$14:$L$20,8,FALSE),"")</f>
        <v>96.174593288388181</v>
      </c>
      <c r="N5411" s="17">
        <f t="shared" si="384"/>
        <v>1818</v>
      </c>
      <c r="O5411" s="17">
        <f t="shared" si="385"/>
        <v>5000</v>
      </c>
      <c r="P5411" s="17">
        <f t="shared" si="386"/>
        <v>4.2000000000000002E-4</v>
      </c>
      <c r="Q5411" s="17">
        <f t="shared" si="387"/>
        <v>1.1551155115511551E-3</v>
      </c>
    </row>
    <row r="5412" spans="1:17" x14ac:dyDescent="0.35">
      <c r="A5412" t="s">
        <v>2034</v>
      </c>
      <c r="B5412" t="s">
        <v>1327</v>
      </c>
      <c r="C5412" t="s">
        <v>1328</v>
      </c>
      <c r="D5412" t="s">
        <v>14</v>
      </c>
      <c r="E5412" t="s">
        <v>21</v>
      </c>
      <c r="F5412" t="s">
        <v>22</v>
      </c>
      <c r="G5412" t="s">
        <v>3040</v>
      </c>
      <c r="H5412">
        <v>65.8</v>
      </c>
      <c r="I5412">
        <v>80</v>
      </c>
      <c r="J5412">
        <v>13.39035</v>
      </c>
      <c r="K5412">
        <v>446.82182899999998</v>
      </c>
      <c r="L5412" s="17">
        <f>IF($E5412&lt;&gt;"",VLOOKUP($E5412,GEMWs!$E$14:$L$20,7,FALSE),"")</f>
        <v>37.754918937403332</v>
      </c>
      <c r="M5412" s="17">
        <f>IF($E5412&lt;&gt;"",VLOOKUP($E5412,GEMWs!$E$14:$L$20,8,FALSE),"")</f>
        <v>96.174593288388181</v>
      </c>
      <c r="N5412" s="17">
        <f t="shared" si="384"/>
        <v>13.39035</v>
      </c>
      <c r="O5412" s="17">
        <f t="shared" si="385"/>
        <v>446.82182899999998</v>
      </c>
      <c r="P5412" s="17">
        <f t="shared" si="386"/>
        <v>0.14726227710777309</v>
      </c>
      <c r="Q5412" s="17">
        <f t="shared" si="387"/>
        <v>4.9139865649516254</v>
      </c>
    </row>
    <row r="5413" spans="1:17" x14ac:dyDescent="0.35">
      <c r="A5413" t="s">
        <v>2034</v>
      </c>
      <c r="B5413" t="s">
        <v>59</v>
      </c>
      <c r="C5413" t="s">
        <v>60</v>
      </c>
      <c r="D5413" t="s">
        <v>14</v>
      </c>
      <c r="E5413" t="s">
        <v>21</v>
      </c>
      <c r="F5413" t="s">
        <v>14</v>
      </c>
      <c r="G5413" t="s">
        <v>3040</v>
      </c>
      <c r="H5413">
        <v>196.2</v>
      </c>
      <c r="I5413">
        <v>91</v>
      </c>
      <c r="J5413">
        <v>186.795131</v>
      </c>
      <c r="K5413">
        <v>9072</v>
      </c>
      <c r="L5413" s="17">
        <f>IF($E5413&lt;&gt;"",VLOOKUP($E5413,GEMWs!$E$14:$L$20,7,FALSE),"")</f>
        <v>37.754918937403332</v>
      </c>
      <c r="M5413" s="17">
        <f>IF($E5413&lt;&gt;"",VLOOKUP($E5413,GEMWs!$E$14:$L$20,8,FALSE),"")</f>
        <v>96.174593288388181</v>
      </c>
      <c r="N5413" s="17">
        <f t="shared" si="384"/>
        <v>186.795131</v>
      </c>
      <c r="O5413" s="17">
        <f t="shared" si="385"/>
        <v>9072</v>
      </c>
      <c r="P5413" s="17">
        <f t="shared" si="386"/>
        <v>2.1626984126984126E-2</v>
      </c>
      <c r="Q5413" s="17">
        <f t="shared" si="387"/>
        <v>1.0503485768052487</v>
      </c>
    </row>
    <row r="5414" spans="1:17" x14ac:dyDescent="0.35">
      <c r="A5414" t="s">
        <v>2034</v>
      </c>
      <c r="B5414" t="s">
        <v>458</v>
      </c>
      <c r="D5414" t="s">
        <v>22</v>
      </c>
      <c r="G5414" t="s">
        <v>3040</v>
      </c>
      <c r="H5414">
        <v>14.8</v>
      </c>
      <c r="J5414">
        <v>0</v>
      </c>
      <c r="K5414">
        <v>0</v>
      </c>
      <c r="L5414" s="17" t="str">
        <f>IF($E5414&lt;&gt;"",VLOOKUP($E5414,GEMWs!$E$14:$L$20,7,FALSE),"")</f>
        <v/>
      </c>
      <c r="M5414" s="17" t="str">
        <f>IF($E5414&lt;&gt;"",VLOOKUP($E5414,GEMWs!$E$14:$L$20,8,FALSE),"")</f>
        <v/>
      </c>
      <c r="N5414" s="17">
        <f t="shared" ca="1" si="384"/>
        <v>0</v>
      </c>
      <c r="O5414" s="17">
        <f t="shared" ca="1" si="385"/>
        <v>0</v>
      </c>
      <c r="P5414" s="17">
        <f t="shared" ca="1" si="386"/>
        <v>0</v>
      </c>
      <c r="Q5414" s="17">
        <f t="shared" ca="1" si="387"/>
        <v>0</v>
      </c>
    </row>
    <row r="5415" spans="1:17" x14ac:dyDescent="0.35">
      <c r="A5415" t="s">
        <v>2034</v>
      </c>
      <c r="B5415" t="s">
        <v>73</v>
      </c>
      <c r="C5415" t="s">
        <v>74</v>
      </c>
      <c r="D5415" t="s">
        <v>14</v>
      </c>
      <c r="E5415" t="s">
        <v>21</v>
      </c>
      <c r="F5415" t="s">
        <v>22</v>
      </c>
      <c r="G5415" t="s">
        <v>3040</v>
      </c>
      <c r="H5415">
        <v>3.9</v>
      </c>
      <c r="I5415">
        <v>159</v>
      </c>
      <c r="J5415">
        <v>135</v>
      </c>
      <c r="K5415">
        <v>340</v>
      </c>
      <c r="L5415" s="17">
        <f>IF($E5415&lt;&gt;"",VLOOKUP($E5415,GEMWs!$E$14:$L$20,7,FALSE),"")</f>
        <v>37.754918937403332</v>
      </c>
      <c r="M5415" s="17">
        <f>IF($E5415&lt;&gt;"",VLOOKUP($E5415,GEMWs!$E$14:$L$20,8,FALSE),"")</f>
        <v>96.174593288388181</v>
      </c>
      <c r="N5415" s="17">
        <f t="shared" si="384"/>
        <v>135</v>
      </c>
      <c r="O5415" s="17">
        <f t="shared" si="385"/>
        <v>340</v>
      </c>
      <c r="P5415" s="17">
        <f t="shared" si="386"/>
        <v>1.1470588235294118E-2</v>
      </c>
      <c r="Q5415" s="17">
        <f t="shared" si="387"/>
        <v>2.8888888888888888E-2</v>
      </c>
    </row>
    <row r="5416" spans="1:17" x14ac:dyDescent="0.35">
      <c r="A5416" t="s">
        <v>2034</v>
      </c>
      <c r="B5416" t="s">
        <v>87</v>
      </c>
      <c r="C5416" t="s">
        <v>88</v>
      </c>
      <c r="D5416" t="s">
        <v>14</v>
      </c>
      <c r="E5416" t="s">
        <v>21</v>
      </c>
      <c r="F5416" t="s">
        <v>22</v>
      </c>
      <c r="G5416" t="s">
        <v>3040</v>
      </c>
      <c r="H5416">
        <v>0.4</v>
      </c>
      <c r="I5416">
        <v>162</v>
      </c>
      <c r="J5416">
        <v>1942.671564</v>
      </c>
      <c r="K5416">
        <v>1942.671564</v>
      </c>
      <c r="L5416" s="17">
        <f>IF($E5416&lt;&gt;"",VLOOKUP($E5416,GEMWs!$E$14:$L$20,7,FALSE),"")</f>
        <v>37.754918937403332</v>
      </c>
      <c r="M5416" s="17">
        <f>IF($E5416&lt;&gt;"",VLOOKUP($E5416,GEMWs!$E$14:$L$20,8,FALSE),"")</f>
        <v>96.174593288388181</v>
      </c>
      <c r="N5416" s="17">
        <f t="shared" si="384"/>
        <v>1942.671564</v>
      </c>
      <c r="O5416" s="17">
        <f t="shared" si="385"/>
        <v>1942.671564</v>
      </c>
      <c r="P5416" s="17">
        <f t="shared" si="386"/>
        <v>2.0590202039936795E-4</v>
      </c>
      <c r="Q5416" s="17">
        <f t="shared" si="387"/>
        <v>2.0590202039936795E-4</v>
      </c>
    </row>
    <row r="5417" spans="1:17" x14ac:dyDescent="0.35">
      <c r="A5417" t="s">
        <v>2034</v>
      </c>
      <c r="B5417" t="s">
        <v>1398</v>
      </c>
      <c r="C5417" t="s">
        <v>1399</v>
      </c>
      <c r="D5417" t="s">
        <v>14</v>
      </c>
      <c r="E5417" t="s">
        <v>21</v>
      </c>
      <c r="G5417" t="s">
        <v>3040</v>
      </c>
      <c r="H5417">
        <v>0.5</v>
      </c>
      <c r="J5417">
        <v>0</v>
      </c>
      <c r="K5417">
        <v>0</v>
      </c>
      <c r="L5417" s="17">
        <f>IF($E5417&lt;&gt;"",VLOOKUP($E5417,GEMWs!$E$14:$L$20,7,FALSE),"")</f>
        <v>37.754918937403332</v>
      </c>
      <c r="M5417" s="17">
        <f>IF($E5417&lt;&gt;"",VLOOKUP($E5417,GEMWs!$E$14:$L$20,8,FALSE),"")</f>
        <v>96.174593288388181</v>
      </c>
      <c r="N5417" s="17">
        <f t="shared" ca="1" si="384"/>
        <v>37.754918937403332</v>
      </c>
      <c r="O5417" s="17">
        <f t="shared" ca="1" si="385"/>
        <v>96.174593288388181</v>
      </c>
      <c r="P5417" s="17">
        <f t="shared" ca="1" si="386"/>
        <v>5.1988782370069918E-3</v>
      </c>
      <c r="Q5417" s="17">
        <f t="shared" ca="1" si="387"/>
        <v>1.3243307470186519E-2</v>
      </c>
    </row>
    <row r="5418" spans="1:17" x14ac:dyDescent="0.35">
      <c r="A5418" t="s">
        <v>2034</v>
      </c>
      <c r="B5418" t="s">
        <v>2035</v>
      </c>
      <c r="C5418" t="s">
        <v>2036</v>
      </c>
      <c r="D5418" t="s">
        <v>14</v>
      </c>
      <c r="E5418" t="s">
        <v>21</v>
      </c>
      <c r="F5418" t="s">
        <v>22</v>
      </c>
      <c r="G5418" t="s">
        <v>3040</v>
      </c>
      <c r="H5418">
        <v>26.1</v>
      </c>
      <c r="I5418">
        <v>165</v>
      </c>
      <c r="J5418">
        <v>2015.6904569999999</v>
      </c>
      <c r="K5418">
        <v>2015.6904569999999</v>
      </c>
      <c r="L5418" s="17">
        <f>IF($E5418&lt;&gt;"",VLOOKUP($E5418,GEMWs!$E$14:$L$20,7,FALSE),"")</f>
        <v>37.754918937403332</v>
      </c>
      <c r="M5418" s="17">
        <f>IF($E5418&lt;&gt;"",VLOOKUP($E5418,GEMWs!$E$14:$L$20,8,FALSE),"")</f>
        <v>96.174593288388181</v>
      </c>
      <c r="N5418" s="17">
        <f t="shared" si="384"/>
        <v>2015.6904569999999</v>
      </c>
      <c r="O5418" s="17">
        <f t="shared" si="385"/>
        <v>2015.6904569999999</v>
      </c>
      <c r="P5418" s="17">
        <f t="shared" si="386"/>
        <v>1.2948416712179733E-2</v>
      </c>
      <c r="Q5418" s="17">
        <f t="shared" si="387"/>
        <v>1.2948416712179733E-2</v>
      </c>
    </row>
    <row r="5419" spans="1:17" x14ac:dyDescent="0.35">
      <c r="A5419" t="s">
        <v>2034</v>
      </c>
      <c r="B5419" t="s">
        <v>25</v>
      </c>
      <c r="C5419" t="s">
        <v>26</v>
      </c>
      <c r="D5419" t="s">
        <v>14</v>
      </c>
      <c r="E5419" t="s">
        <v>21</v>
      </c>
      <c r="F5419" t="s">
        <v>22</v>
      </c>
      <c r="G5419" t="s">
        <v>3040</v>
      </c>
      <c r="H5419">
        <v>44.8</v>
      </c>
      <c r="I5419">
        <v>173</v>
      </c>
      <c r="J5419">
        <v>58.313439000000002</v>
      </c>
      <c r="K5419">
        <v>111.57155899999999</v>
      </c>
      <c r="L5419" s="17">
        <f>IF($E5419&lt;&gt;"",VLOOKUP($E5419,GEMWs!$E$14:$L$20,7,FALSE),"")</f>
        <v>37.754918937403332</v>
      </c>
      <c r="M5419" s="17">
        <f>IF($E5419&lt;&gt;"",VLOOKUP($E5419,GEMWs!$E$14:$L$20,8,FALSE),"")</f>
        <v>96.174593288388181</v>
      </c>
      <c r="N5419" s="17">
        <f t="shared" si="384"/>
        <v>58.313439000000002</v>
      </c>
      <c r="O5419" s="17">
        <f t="shared" si="385"/>
        <v>111.57155899999999</v>
      </c>
      <c r="P5419" s="17">
        <f t="shared" si="386"/>
        <v>0.40153602227607127</v>
      </c>
      <c r="Q5419" s="17">
        <f t="shared" si="387"/>
        <v>0.76826201246680026</v>
      </c>
    </row>
    <row r="5420" spans="1:17" x14ac:dyDescent="0.35">
      <c r="A5420" t="s">
        <v>2034</v>
      </c>
      <c r="B5420" t="s">
        <v>194</v>
      </c>
      <c r="D5420" t="s">
        <v>14</v>
      </c>
      <c r="E5420" t="s">
        <v>21</v>
      </c>
      <c r="G5420" t="s">
        <v>3040</v>
      </c>
      <c r="H5420">
        <v>197.1</v>
      </c>
      <c r="J5420">
        <v>0</v>
      </c>
      <c r="K5420">
        <v>0</v>
      </c>
      <c r="L5420" s="17">
        <f>IF($E5420&lt;&gt;"",VLOOKUP($E5420,GEMWs!$E$14:$L$20,7,FALSE),"")</f>
        <v>37.754918937403332</v>
      </c>
      <c r="M5420" s="17">
        <f>IF($E5420&lt;&gt;"",VLOOKUP($E5420,GEMWs!$E$14:$L$20,8,FALSE),"")</f>
        <v>96.174593288388181</v>
      </c>
      <c r="N5420" s="17">
        <f t="shared" ca="1" si="384"/>
        <v>37.754918937403332</v>
      </c>
      <c r="O5420" s="17">
        <f t="shared" ca="1" si="385"/>
        <v>96.174593288388181</v>
      </c>
      <c r="P5420" s="17">
        <f t="shared" ca="1" si="386"/>
        <v>2.0493978010281562</v>
      </c>
      <c r="Q5420" s="17">
        <f t="shared" ca="1" si="387"/>
        <v>5.2205118047475256</v>
      </c>
    </row>
    <row r="5421" spans="1:17" x14ac:dyDescent="0.35">
      <c r="A5421" t="s">
        <v>2034</v>
      </c>
      <c r="B5421" t="s">
        <v>153</v>
      </c>
      <c r="D5421" t="s">
        <v>14</v>
      </c>
      <c r="E5421" t="s">
        <v>21</v>
      </c>
      <c r="G5421" t="s">
        <v>3040</v>
      </c>
      <c r="H5421">
        <v>551.1</v>
      </c>
      <c r="J5421">
        <v>0</v>
      </c>
      <c r="K5421">
        <v>0</v>
      </c>
      <c r="L5421" s="17">
        <f>IF($E5421&lt;&gt;"",VLOOKUP($E5421,GEMWs!$E$14:$L$20,7,FALSE),"")</f>
        <v>37.754918937403332</v>
      </c>
      <c r="M5421" s="17">
        <f>IF($E5421&lt;&gt;"",VLOOKUP($E5421,GEMWs!$E$14:$L$20,8,FALSE),"")</f>
        <v>96.174593288388181</v>
      </c>
      <c r="N5421" s="17">
        <f t="shared" ca="1" si="384"/>
        <v>37.754918937403332</v>
      </c>
      <c r="O5421" s="17">
        <f t="shared" ca="1" si="385"/>
        <v>96.174593288388181</v>
      </c>
      <c r="P5421" s="17">
        <f t="shared" ca="1" si="386"/>
        <v>5.7302035928291062</v>
      </c>
      <c r="Q5421" s="17">
        <f t="shared" ca="1" si="387"/>
        <v>14.596773493639581</v>
      </c>
    </row>
    <row r="5422" spans="1:17" x14ac:dyDescent="0.35">
      <c r="A5422" t="s">
        <v>2034</v>
      </c>
      <c r="B5422" t="s">
        <v>1350</v>
      </c>
      <c r="C5422" t="s">
        <v>1351</v>
      </c>
      <c r="D5422" t="s">
        <v>14</v>
      </c>
      <c r="E5422" t="s">
        <v>21</v>
      </c>
      <c r="G5422" t="s">
        <v>3040</v>
      </c>
      <c r="H5422">
        <v>2.6</v>
      </c>
      <c r="J5422">
        <v>0</v>
      </c>
      <c r="K5422">
        <v>0</v>
      </c>
      <c r="L5422" s="17">
        <f>IF($E5422&lt;&gt;"",VLOOKUP($E5422,GEMWs!$E$14:$L$20,7,FALSE),"")</f>
        <v>37.754918937403332</v>
      </c>
      <c r="M5422" s="17">
        <f>IF($E5422&lt;&gt;"",VLOOKUP($E5422,GEMWs!$E$14:$L$20,8,FALSE),"")</f>
        <v>96.174593288388181</v>
      </c>
      <c r="N5422" s="17">
        <f t="shared" ca="1" si="384"/>
        <v>37.754918937403332</v>
      </c>
      <c r="O5422" s="17">
        <f t="shared" ca="1" si="385"/>
        <v>96.174593288388181</v>
      </c>
      <c r="P5422" s="17">
        <f t="shared" ca="1" si="386"/>
        <v>2.7034166832436358E-2</v>
      </c>
      <c r="Q5422" s="17">
        <f t="shared" ca="1" si="387"/>
        <v>6.8865198844969902E-2</v>
      </c>
    </row>
    <row r="5423" spans="1:17" x14ac:dyDescent="0.35">
      <c r="A5423" t="s">
        <v>2034</v>
      </c>
      <c r="B5423" t="s">
        <v>174</v>
      </c>
      <c r="C5423" t="s">
        <v>175</v>
      </c>
      <c r="D5423" t="s">
        <v>14</v>
      </c>
      <c r="E5423" t="s">
        <v>21</v>
      </c>
      <c r="F5423" t="s">
        <v>22</v>
      </c>
      <c r="G5423" t="s">
        <v>3040</v>
      </c>
      <c r="H5423">
        <v>1.7</v>
      </c>
      <c r="I5423">
        <v>219</v>
      </c>
      <c r="J5423">
        <v>28000</v>
      </c>
      <c r="K5423">
        <v>28000</v>
      </c>
      <c r="L5423" s="17">
        <f>IF($E5423&lt;&gt;"",VLOOKUP($E5423,GEMWs!$E$14:$L$20,7,FALSE),"")</f>
        <v>37.754918937403332</v>
      </c>
      <c r="M5423" s="17">
        <f>IF($E5423&lt;&gt;"",VLOOKUP($E5423,GEMWs!$E$14:$L$20,8,FALSE),"")</f>
        <v>96.174593288388181</v>
      </c>
      <c r="N5423" s="17">
        <f t="shared" si="384"/>
        <v>28000</v>
      </c>
      <c r="O5423" s="17">
        <f t="shared" si="385"/>
        <v>28000</v>
      </c>
      <c r="P5423" s="17">
        <f t="shared" si="386"/>
        <v>6.0714285714285715E-5</v>
      </c>
      <c r="Q5423" s="17">
        <f t="shared" si="387"/>
        <v>6.0714285714285715E-5</v>
      </c>
    </row>
    <row r="5424" spans="1:17" x14ac:dyDescent="0.35">
      <c r="A5424" t="s">
        <v>2034</v>
      </c>
      <c r="B5424" t="s">
        <v>1901</v>
      </c>
      <c r="C5424" t="s">
        <v>1902</v>
      </c>
      <c r="D5424" t="s">
        <v>14</v>
      </c>
      <c r="E5424" t="s">
        <v>18</v>
      </c>
      <c r="G5424" t="s">
        <v>3040</v>
      </c>
      <c r="H5424">
        <v>0.4</v>
      </c>
      <c r="J5424">
        <v>0</v>
      </c>
      <c r="K5424">
        <v>0</v>
      </c>
      <c r="L5424" s="17">
        <f>IF($E5424&lt;&gt;"",VLOOKUP($E5424,GEMWs!$E$14:$L$20,7,FALSE),"")</f>
        <v>5950.3939027696888</v>
      </c>
      <c r="M5424" s="17">
        <f>IF($E5424&lt;&gt;"",VLOOKUP($E5424,GEMWs!$E$14:$L$20,8,FALSE),"")</f>
        <v>10539.430626954083</v>
      </c>
      <c r="N5424" s="17">
        <f t="shared" ca="1" si="384"/>
        <v>5950.3939027696888</v>
      </c>
      <c r="O5424" s="17">
        <f t="shared" ca="1" si="385"/>
        <v>10539.430626954083</v>
      </c>
      <c r="P5424" s="17">
        <f t="shared" ca="1" si="386"/>
        <v>3.7952714350338755E-5</v>
      </c>
      <c r="Q5424" s="17">
        <f t="shared" ca="1" si="387"/>
        <v>6.7222440486471789E-5</v>
      </c>
    </row>
    <row r="5425" spans="1:17" x14ac:dyDescent="0.35">
      <c r="A5425" t="s">
        <v>2034</v>
      </c>
      <c r="B5425" t="s">
        <v>101</v>
      </c>
      <c r="D5425" t="s">
        <v>22</v>
      </c>
      <c r="G5425" t="s">
        <v>3040</v>
      </c>
      <c r="H5425">
        <v>17.3</v>
      </c>
      <c r="J5425">
        <v>0</v>
      </c>
      <c r="K5425">
        <v>0</v>
      </c>
      <c r="L5425" s="17" t="str">
        <f>IF($E5425&lt;&gt;"",VLOOKUP($E5425,GEMWs!$E$14:$L$20,7,FALSE),"")</f>
        <v/>
      </c>
      <c r="M5425" s="17" t="str">
        <f>IF($E5425&lt;&gt;"",VLOOKUP($E5425,GEMWs!$E$14:$L$20,8,FALSE),"")</f>
        <v/>
      </c>
      <c r="N5425" s="17">
        <f t="shared" ca="1" si="384"/>
        <v>0</v>
      </c>
      <c r="O5425" s="17">
        <f t="shared" ca="1" si="385"/>
        <v>0</v>
      </c>
      <c r="P5425" s="17">
        <f t="shared" ca="1" si="386"/>
        <v>0</v>
      </c>
      <c r="Q5425" s="17">
        <f t="shared" ca="1" si="387"/>
        <v>0</v>
      </c>
    </row>
    <row r="5426" spans="1:17" x14ac:dyDescent="0.35">
      <c r="A5426" t="s">
        <v>2034</v>
      </c>
      <c r="B5426" t="s">
        <v>154</v>
      </c>
      <c r="D5426" t="s">
        <v>14</v>
      </c>
      <c r="E5426" t="s">
        <v>21</v>
      </c>
      <c r="G5426" t="s">
        <v>3040</v>
      </c>
      <c r="H5426">
        <v>44</v>
      </c>
      <c r="J5426">
        <v>0</v>
      </c>
      <c r="K5426">
        <v>0</v>
      </c>
      <c r="L5426" s="17">
        <f>IF($E5426&lt;&gt;"",VLOOKUP($E5426,GEMWs!$E$14:$L$20,7,FALSE),"")</f>
        <v>37.754918937403332</v>
      </c>
      <c r="M5426" s="17">
        <f>IF($E5426&lt;&gt;"",VLOOKUP($E5426,GEMWs!$E$14:$L$20,8,FALSE),"")</f>
        <v>96.174593288388181</v>
      </c>
      <c r="N5426" s="17">
        <f t="shared" ca="1" si="384"/>
        <v>37.754918937403332</v>
      </c>
      <c r="O5426" s="17">
        <f t="shared" ca="1" si="385"/>
        <v>96.174593288388181</v>
      </c>
      <c r="P5426" s="17">
        <f t="shared" ca="1" si="386"/>
        <v>0.45750128485661529</v>
      </c>
      <c r="Q5426" s="17">
        <f t="shared" ca="1" si="387"/>
        <v>1.1654110573764136</v>
      </c>
    </row>
    <row r="5427" spans="1:17" x14ac:dyDescent="0.35">
      <c r="A5427" t="s">
        <v>2034</v>
      </c>
      <c r="B5427" t="s">
        <v>2982</v>
      </c>
      <c r="C5427" t="s">
        <v>158</v>
      </c>
      <c r="D5427" t="s">
        <v>22</v>
      </c>
      <c r="G5427" t="s">
        <v>3040</v>
      </c>
      <c r="H5427">
        <v>11.4</v>
      </c>
      <c r="J5427">
        <v>0</v>
      </c>
      <c r="K5427">
        <v>0</v>
      </c>
      <c r="L5427" s="17" t="str">
        <f>IF($E5427&lt;&gt;"",VLOOKUP($E5427,GEMWs!$E$14:$L$20,7,FALSE),"")</f>
        <v/>
      </c>
      <c r="M5427" s="17" t="str">
        <f>IF($E5427&lt;&gt;"",VLOOKUP($E5427,GEMWs!$E$14:$L$20,8,FALSE),"")</f>
        <v/>
      </c>
      <c r="N5427" s="17">
        <f t="shared" ca="1" si="384"/>
        <v>0</v>
      </c>
      <c r="O5427" s="17">
        <f t="shared" ca="1" si="385"/>
        <v>0</v>
      </c>
      <c r="P5427" s="17">
        <f t="shared" ca="1" si="386"/>
        <v>0</v>
      </c>
      <c r="Q5427" s="17">
        <f t="shared" ca="1" si="387"/>
        <v>0</v>
      </c>
    </row>
    <row r="5428" spans="1:17" x14ac:dyDescent="0.35">
      <c r="A5428" t="s">
        <v>2034</v>
      </c>
      <c r="B5428" t="s">
        <v>407</v>
      </c>
      <c r="D5428" t="s">
        <v>14</v>
      </c>
      <c r="E5428" t="s">
        <v>21</v>
      </c>
      <c r="G5428" t="s">
        <v>3040</v>
      </c>
      <c r="H5428">
        <v>7</v>
      </c>
      <c r="J5428">
        <v>0</v>
      </c>
      <c r="K5428">
        <v>0</v>
      </c>
      <c r="L5428" s="17">
        <f>IF($E5428&lt;&gt;"",VLOOKUP($E5428,GEMWs!$E$14:$L$20,7,FALSE),"")</f>
        <v>37.754918937403332</v>
      </c>
      <c r="M5428" s="17">
        <f>IF($E5428&lt;&gt;"",VLOOKUP($E5428,GEMWs!$E$14:$L$20,8,FALSE),"")</f>
        <v>96.174593288388181</v>
      </c>
      <c r="N5428" s="17">
        <f t="shared" ca="1" si="384"/>
        <v>37.754918937403332</v>
      </c>
      <c r="O5428" s="17">
        <f t="shared" ca="1" si="385"/>
        <v>96.174593288388181</v>
      </c>
      <c r="P5428" s="17">
        <f t="shared" ca="1" si="386"/>
        <v>7.278429531809788E-2</v>
      </c>
      <c r="Q5428" s="17">
        <f t="shared" ca="1" si="387"/>
        <v>0.18540630458261126</v>
      </c>
    </row>
    <row r="5429" spans="1:17" x14ac:dyDescent="0.35">
      <c r="A5429" t="s">
        <v>2034</v>
      </c>
      <c r="B5429" t="s">
        <v>1390</v>
      </c>
      <c r="C5429" t="s">
        <v>1391</v>
      </c>
      <c r="D5429" t="s">
        <v>14</v>
      </c>
      <c r="E5429" t="s">
        <v>21</v>
      </c>
      <c r="F5429" t="s">
        <v>22</v>
      </c>
      <c r="G5429" t="s">
        <v>3040</v>
      </c>
      <c r="H5429">
        <v>6.9</v>
      </c>
      <c r="I5429">
        <v>349</v>
      </c>
      <c r="J5429">
        <v>44078.846755999999</v>
      </c>
      <c r="K5429">
        <v>44078.846755999999</v>
      </c>
      <c r="L5429" s="17">
        <f>IF($E5429&lt;&gt;"",VLOOKUP($E5429,GEMWs!$E$14:$L$20,7,FALSE),"")</f>
        <v>37.754918937403332</v>
      </c>
      <c r="M5429" s="17">
        <f>IF($E5429&lt;&gt;"",VLOOKUP($E5429,GEMWs!$E$14:$L$20,8,FALSE),"")</f>
        <v>96.174593288388181</v>
      </c>
      <c r="N5429" s="17">
        <f t="shared" si="384"/>
        <v>44078.846755999999</v>
      </c>
      <c r="O5429" s="17">
        <f t="shared" si="385"/>
        <v>44078.846755999999</v>
      </c>
      <c r="P5429" s="17">
        <f t="shared" si="386"/>
        <v>1.5653767073796628E-4</v>
      </c>
      <c r="Q5429" s="17">
        <f t="shared" si="387"/>
        <v>1.5653767073796628E-4</v>
      </c>
    </row>
    <row r="5430" spans="1:17" x14ac:dyDescent="0.35">
      <c r="A5430" t="s">
        <v>2034</v>
      </c>
      <c r="B5430" t="s">
        <v>65</v>
      </c>
      <c r="C5430" t="s">
        <v>66</v>
      </c>
      <c r="D5430" t="s">
        <v>14</v>
      </c>
      <c r="E5430" t="s">
        <v>21</v>
      </c>
      <c r="F5430" t="s">
        <v>22</v>
      </c>
      <c r="G5430" t="s">
        <v>3040</v>
      </c>
      <c r="H5430">
        <v>4.2</v>
      </c>
      <c r="I5430">
        <v>228</v>
      </c>
      <c r="J5430">
        <v>8.1199999999999992</v>
      </c>
      <c r="K5430">
        <v>38</v>
      </c>
      <c r="L5430" s="17">
        <f>IF($E5430&lt;&gt;"",VLOOKUP($E5430,GEMWs!$E$14:$L$20,7,FALSE),"")</f>
        <v>37.754918937403332</v>
      </c>
      <c r="M5430" s="17">
        <f>IF($E5430&lt;&gt;"",VLOOKUP($E5430,GEMWs!$E$14:$L$20,8,FALSE),"")</f>
        <v>96.174593288388181</v>
      </c>
      <c r="N5430" s="17">
        <f t="shared" si="384"/>
        <v>8.1199999999999992</v>
      </c>
      <c r="O5430" s="17">
        <f t="shared" si="385"/>
        <v>38</v>
      </c>
      <c r="P5430" s="17">
        <f t="shared" si="386"/>
        <v>0.11052631578947369</v>
      </c>
      <c r="Q5430" s="17">
        <f t="shared" si="387"/>
        <v>0.51724137931034486</v>
      </c>
    </row>
    <row r="5431" spans="1:17" x14ac:dyDescent="0.35">
      <c r="A5431" t="s">
        <v>2034</v>
      </c>
      <c r="B5431" t="s">
        <v>75</v>
      </c>
      <c r="C5431" t="s">
        <v>76</v>
      </c>
      <c r="D5431" t="s">
        <v>14</v>
      </c>
      <c r="E5431" t="s">
        <v>21</v>
      </c>
      <c r="F5431" t="s">
        <v>22</v>
      </c>
      <c r="G5431" t="s">
        <v>3040</v>
      </c>
      <c r="H5431">
        <v>2.8</v>
      </c>
      <c r="I5431">
        <v>361</v>
      </c>
      <c r="J5431">
        <v>1718.388093</v>
      </c>
      <c r="K5431">
        <v>14854.242462</v>
      </c>
      <c r="L5431" s="17">
        <f>IF($E5431&lt;&gt;"",VLOOKUP($E5431,GEMWs!$E$14:$L$20,7,FALSE),"")</f>
        <v>37.754918937403332</v>
      </c>
      <c r="M5431" s="17">
        <f>IF($E5431&lt;&gt;"",VLOOKUP($E5431,GEMWs!$E$14:$L$20,8,FALSE),"")</f>
        <v>96.174593288388181</v>
      </c>
      <c r="N5431" s="17">
        <f t="shared" si="384"/>
        <v>1718.388093</v>
      </c>
      <c r="O5431" s="17">
        <f t="shared" si="385"/>
        <v>14854.242462</v>
      </c>
      <c r="P5431" s="17">
        <f t="shared" si="386"/>
        <v>1.8849833690024495E-4</v>
      </c>
      <c r="Q5431" s="17">
        <f t="shared" si="387"/>
        <v>1.6294340093521585E-3</v>
      </c>
    </row>
    <row r="5432" spans="1:17" x14ac:dyDescent="0.35">
      <c r="A5432" t="s">
        <v>2034</v>
      </c>
      <c r="B5432" t="s">
        <v>127</v>
      </c>
      <c r="D5432" t="s">
        <v>14</v>
      </c>
      <c r="E5432" t="s">
        <v>21</v>
      </c>
      <c r="G5432" t="s">
        <v>3040</v>
      </c>
      <c r="H5432">
        <v>4.7</v>
      </c>
      <c r="J5432">
        <v>0</v>
      </c>
      <c r="K5432">
        <v>0</v>
      </c>
      <c r="L5432" s="17">
        <f>IF($E5432&lt;&gt;"",VLOOKUP($E5432,GEMWs!$E$14:$L$20,7,FALSE),"")</f>
        <v>37.754918937403332</v>
      </c>
      <c r="M5432" s="17">
        <f>IF($E5432&lt;&gt;"",VLOOKUP($E5432,GEMWs!$E$14:$L$20,8,FALSE),"")</f>
        <v>96.174593288388181</v>
      </c>
      <c r="N5432" s="17">
        <f t="shared" ca="1" si="384"/>
        <v>37.754918937403332</v>
      </c>
      <c r="O5432" s="17">
        <f t="shared" ca="1" si="385"/>
        <v>96.174593288388181</v>
      </c>
      <c r="P5432" s="17">
        <f t="shared" ca="1" si="386"/>
        <v>4.8869455427865721E-2</v>
      </c>
      <c r="Q5432" s="17">
        <f t="shared" ca="1" si="387"/>
        <v>0.12448709021975328</v>
      </c>
    </row>
    <row r="5433" spans="1:17" x14ac:dyDescent="0.35">
      <c r="A5433" t="s">
        <v>2034</v>
      </c>
      <c r="B5433" t="s">
        <v>586</v>
      </c>
      <c r="D5433" t="s">
        <v>14</v>
      </c>
      <c r="E5433" t="s">
        <v>21</v>
      </c>
      <c r="G5433" t="s">
        <v>3040</v>
      </c>
      <c r="H5433">
        <v>0.2</v>
      </c>
      <c r="J5433">
        <v>0</v>
      </c>
      <c r="K5433">
        <v>0</v>
      </c>
      <c r="L5433" s="17">
        <f>IF($E5433&lt;&gt;"",VLOOKUP($E5433,GEMWs!$E$14:$L$20,7,FALSE),"")</f>
        <v>37.754918937403332</v>
      </c>
      <c r="M5433" s="17">
        <f>IF($E5433&lt;&gt;"",VLOOKUP($E5433,GEMWs!$E$14:$L$20,8,FALSE),"")</f>
        <v>96.174593288388181</v>
      </c>
      <c r="N5433" s="17">
        <f t="shared" ca="1" si="384"/>
        <v>37.754918937403332</v>
      </c>
      <c r="O5433" s="17">
        <f t="shared" ca="1" si="385"/>
        <v>96.174593288388181</v>
      </c>
      <c r="P5433" s="17">
        <f t="shared" ca="1" si="386"/>
        <v>2.079551294802797E-3</v>
      </c>
      <c r="Q5433" s="17">
        <f t="shared" ca="1" si="387"/>
        <v>5.2973229880746075E-3</v>
      </c>
    </row>
    <row r="5434" spans="1:17" x14ac:dyDescent="0.35">
      <c r="A5434" t="s">
        <v>2034</v>
      </c>
      <c r="B5434" t="s">
        <v>13</v>
      </c>
      <c r="D5434" t="s">
        <v>14</v>
      </c>
      <c r="E5434" t="s">
        <v>15</v>
      </c>
      <c r="G5434" t="s">
        <v>3040</v>
      </c>
      <c r="H5434">
        <v>97</v>
      </c>
      <c r="J5434">
        <v>0</v>
      </c>
      <c r="K5434">
        <v>0</v>
      </c>
      <c r="L5434" s="17">
        <f>IF($E5434&lt;&gt;"",VLOOKUP($E5434,GEMWs!$E$14:$L$20,7,FALSE),"")</f>
        <v>37.892086284381016</v>
      </c>
      <c r="M5434" s="17">
        <f>IF($E5434&lt;&gt;"",VLOOKUP($E5434,GEMWs!$E$14:$L$20,8,FALSE),"")</f>
        <v>96.522753888300599</v>
      </c>
      <c r="N5434" s="17">
        <f t="shared" ca="1" si="384"/>
        <v>37.892086284381016</v>
      </c>
      <c r="O5434" s="17">
        <f t="shared" ca="1" si="385"/>
        <v>96.522753888300599</v>
      </c>
      <c r="P5434" s="17">
        <f t="shared" ca="1" si="386"/>
        <v>1.0049443897161459</v>
      </c>
      <c r="Q5434" s="17">
        <f t="shared" ca="1" si="387"/>
        <v>2.5599012752164838</v>
      </c>
    </row>
    <row r="5435" spans="1:17" x14ac:dyDescent="0.35">
      <c r="A5435" t="s">
        <v>2034</v>
      </c>
      <c r="B5435" t="s">
        <v>139</v>
      </c>
      <c r="C5435" t="s">
        <v>3025</v>
      </c>
      <c r="D5435" t="s">
        <v>14</v>
      </c>
      <c r="E5435" t="s">
        <v>21</v>
      </c>
      <c r="F5435" t="s">
        <v>14</v>
      </c>
      <c r="G5435" t="s">
        <v>3040</v>
      </c>
      <c r="H5435">
        <v>4.2</v>
      </c>
      <c r="I5435">
        <v>237</v>
      </c>
      <c r="J5435">
        <v>237.43909400000001</v>
      </c>
      <c r="K5435">
        <v>1033.8267679999999</v>
      </c>
      <c r="L5435" s="17">
        <f>IF($E5435&lt;&gt;"",VLOOKUP($E5435,GEMWs!$E$14:$L$20,7,FALSE),"")</f>
        <v>37.754918937403332</v>
      </c>
      <c r="M5435" s="17">
        <f>IF($E5435&lt;&gt;"",VLOOKUP($E5435,GEMWs!$E$14:$L$20,8,FALSE),"")</f>
        <v>96.174593288388181</v>
      </c>
      <c r="N5435" s="17">
        <f t="shared" si="384"/>
        <v>237.43909400000001</v>
      </c>
      <c r="O5435" s="17">
        <f t="shared" si="385"/>
        <v>1033.8267679999999</v>
      </c>
      <c r="P5435" s="17">
        <f t="shared" si="386"/>
        <v>4.0625761781397408E-3</v>
      </c>
      <c r="Q5435" s="17">
        <f t="shared" si="387"/>
        <v>1.768874674024826E-2</v>
      </c>
    </row>
    <row r="5436" spans="1:17" x14ac:dyDescent="0.35">
      <c r="A5436" t="s">
        <v>2034</v>
      </c>
      <c r="B5436" t="s">
        <v>462</v>
      </c>
      <c r="D5436" t="s">
        <v>14</v>
      </c>
      <c r="E5436" t="s">
        <v>21</v>
      </c>
      <c r="G5436" t="s">
        <v>3040</v>
      </c>
      <c r="H5436">
        <v>15.6</v>
      </c>
      <c r="J5436">
        <v>0</v>
      </c>
      <c r="K5436">
        <v>0</v>
      </c>
      <c r="L5436" s="17">
        <f>IF($E5436&lt;&gt;"",VLOOKUP($E5436,GEMWs!$E$14:$L$20,7,FALSE),"")</f>
        <v>37.754918937403332</v>
      </c>
      <c r="M5436" s="17">
        <f>IF($E5436&lt;&gt;"",VLOOKUP($E5436,GEMWs!$E$14:$L$20,8,FALSE),"")</f>
        <v>96.174593288388181</v>
      </c>
      <c r="N5436" s="17">
        <f t="shared" ca="1" si="384"/>
        <v>37.754918937403332</v>
      </c>
      <c r="O5436" s="17">
        <f t="shared" ca="1" si="385"/>
        <v>96.174593288388181</v>
      </c>
      <c r="P5436" s="17">
        <f t="shared" ca="1" si="386"/>
        <v>0.16220500099461813</v>
      </c>
      <c r="Q5436" s="17">
        <f t="shared" ca="1" si="387"/>
        <v>0.41319119306981938</v>
      </c>
    </row>
    <row r="5437" spans="1:17" x14ac:dyDescent="0.35">
      <c r="A5437" t="s">
        <v>2034</v>
      </c>
      <c r="B5437" t="s">
        <v>83</v>
      </c>
      <c r="C5437" t="s">
        <v>84</v>
      </c>
      <c r="D5437" t="s">
        <v>14</v>
      </c>
      <c r="E5437" t="s">
        <v>21</v>
      </c>
      <c r="F5437" t="s">
        <v>22</v>
      </c>
      <c r="G5437" t="s">
        <v>3040</v>
      </c>
      <c r="H5437">
        <v>1.2</v>
      </c>
      <c r="I5437">
        <v>239</v>
      </c>
      <c r="J5437">
        <v>20</v>
      </c>
      <c r="K5437">
        <v>500</v>
      </c>
      <c r="L5437" s="17">
        <f>IF($E5437&lt;&gt;"",VLOOKUP($E5437,GEMWs!$E$14:$L$20,7,FALSE),"")</f>
        <v>37.754918937403332</v>
      </c>
      <c r="M5437" s="17">
        <f>IF($E5437&lt;&gt;"",VLOOKUP($E5437,GEMWs!$E$14:$L$20,8,FALSE),"")</f>
        <v>96.174593288388181</v>
      </c>
      <c r="N5437" s="17">
        <f t="shared" si="384"/>
        <v>20</v>
      </c>
      <c r="O5437" s="17">
        <f t="shared" si="385"/>
        <v>500</v>
      </c>
      <c r="P5437" s="17">
        <f t="shared" si="386"/>
        <v>2.3999999999999998E-3</v>
      </c>
      <c r="Q5437" s="17">
        <f t="shared" si="387"/>
        <v>0.06</v>
      </c>
    </row>
    <row r="5438" spans="1:17" x14ac:dyDescent="0.35">
      <c r="A5438" t="s">
        <v>2034</v>
      </c>
      <c r="B5438" t="s">
        <v>67</v>
      </c>
      <c r="C5438" t="s">
        <v>68</v>
      </c>
      <c r="D5438" t="s">
        <v>14</v>
      </c>
      <c r="E5438" t="s">
        <v>21</v>
      </c>
      <c r="F5438" t="s">
        <v>22</v>
      </c>
      <c r="G5438" t="s">
        <v>3040</v>
      </c>
      <c r="H5438">
        <v>27.7</v>
      </c>
      <c r="I5438">
        <v>245</v>
      </c>
      <c r="J5438">
        <v>8182</v>
      </c>
      <c r="K5438">
        <v>27300</v>
      </c>
      <c r="L5438" s="17">
        <f>IF($E5438&lt;&gt;"",VLOOKUP($E5438,GEMWs!$E$14:$L$20,7,FALSE),"")</f>
        <v>37.754918937403332</v>
      </c>
      <c r="M5438" s="17">
        <f>IF($E5438&lt;&gt;"",VLOOKUP($E5438,GEMWs!$E$14:$L$20,8,FALSE),"")</f>
        <v>96.174593288388181</v>
      </c>
      <c r="N5438" s="17">
        <f t="shared" si="384"/>
        <v>8182</v>
      </c>
      <c r="O5438" s="17">
        <f t="shared" si="385"/>
        <v>27300</v>
      </c>
      <c r="P5438" s="17">
        <f t="shared" si="386"/>
        <v>1.0146520146520146E-3</v>
      </c>
      <c r="Q5438" s="17">
        <f t="shared" si="387"/>
        <v>3.3854803226594965E-3</v>
      </c>
    </row>
    <row r="5439" spans="1:17" x14ac:dyDescent="0.35">
      <c r="A5439" t="s">
        <v>2034</v>
      </c>
      <c r="B5439" t="s">
        <v>129</v>
      </c>
      <c r="D5439" t="s">
        <v>14</v>
      </c>
      <c r="E5439" t="s">
        <v>21</v>
      </c>
      <c r="G5439" t="s">
        <v>3040</v>
      </c>
      <c r="H5439">
        <v>0.3</v>
      </c>
      <c r="J5439">
        <v>0</v>
      </c>
      <c r="K5439">
        <v>0</v>
      </c>
      <c r="L5439" s="17">
        <f>IF($E5439&lt;&gt;"",VLOOKUP($E5439,GEMWs!$E$14:$L$20,7,FALSE),"")</f>
        <v>37.754918937403332</v>
      </c>
      <c r="M5439" s="17">
        <f>IF($E5439&lt;&gt;"",VLOOKUP($E5439,GEMWs!$E$14:$L$20,8,FALSE),"")</f>
        <v>96.174593288388181</v>
      </c>
      <c r="N5439" s="17">
        <f t="shared" ca="1" si="384"/>
        <v>37.754918937403332</v>
      </c>
      <c r="O5439" s="17">
        <f t="shared" ca="1" si="385"/>
        <v>96.174593288388181</v>
      </c>
      <c r="P5439" s="17">
        <f t="shared" ca="1" si="386"/>
        <v>3.1193269422041948E-3</v>
      </c>
      <c r="Q5439" s="17">
        <f t="shared" ca="1" si="387"/>
        <v>7.9459844821119108E-3</v>
      </c>
    </row>
    <row r="5440" spans="1:17" x14ac:dyDescent="0.35">
      <c r="A5440" t="s">
        <v>2034</v>
      </c>
      <c r="B5440" t="s">
        <v>2983</v>
      </c>
      <c r="D5440" t="s">
        <v>14</v>
      </c>
      <c r="E5440" t="s">
        <v>21</v>
      </c>
      <c r="G5440" t="s">
        <v>3040</v>
      </c>
      <c r="H5440">
        <v>119.7</v>
      </c>
      <c r="J5440">
        <v>0</v>
      </c>
      <c r="K5440">
        <v>0</v>
      </c>
      <c r="L5440" s="17">
        <f>IF($E5440&lt;&gt;"",VLOOKUP($E5440,GEMWs!$E$14:$L$20,7,FALSE),"")</f>
        <v>37.754918937403332</v>
      </c>
      <c r="M5440" s="17">
        <f>IF($E5440&lt;&gt;"",VLOOKUP($E5440,GEMWs!$E$14:$L$20,8,FALSE),"")</f>
        <v>96.174593288388181</v>
      </c>
      <c r="N5440" s="17">
        <f t="shared" ca="1" si="384"/>
        <v>37.754918937403332</v>
      </c>
      <c r="O5440" s="17">
        <f t="shared" ca="1" si="385"/>
        <v>96.174593288388181</v>
      </c>
      <c r="P5440" s="17">
        <f t="shared" ca="1" si="386"/>
        <v>1.2446114499394738</v>
      </c>
      <c r="Q5440" s="17">
        <f t="shared" ca="1" si="387"/>
        <v>3.1704478083626526</v>
      </c>
    </row>
    <row r="5441" spans="1:17" x14ac:dyDescent="0.35">
      <c r="A5441" t="s">
        <v>2034</v>
      </c>
      <c r="B5441" t="s">
        <v>47</v>
      </c>
      <c r="C5441" t="s">
        <v>48</v>
      </c>
      <c r="D5441" t="s">
        <v>14</v>
      </c>
      <c r="E5441" t="s">
        <v>21</v>
      </c>
      <c r="F5441" t="s">
        <v>14</v>
      </c>
      <c r="G5441" t="s">
        <v>3040</v>
      </c>
      <c r="H5441">
        <v>1.3</v>
      </c>
      <c r="I5441">
        <v>256</v>
      </c>
      <c r="J5441">
        <v>11.292441</v>
      </c>
      <c r="K5441">
        <v>1000</v>
      </c>
      <c r="L5441" s="17">
        <f>IF($E5441&lt;&gt;"",VLOOKUP($E5441,GEMWs!$E$14:$L$20,7,FALSE),"")</f>
        <v>37.754918937403332</v>
      </c>
      <c r="M5441" s="17">
        <f>IF($E5441&lt;&gt;"",VLOOKUP($E5441,GEMWs!$E$14:$L$20,8,FALSE),"")</f>
        <v>96.174593288388181</v>
      </c>
      <c r="N5441" s="17">
        <f t="shared" si="384"/>
        <v>11.292441</v>
      </c>
      <c r="O5441" s="17">
        <f t="shared" si="385"/>
        <v>1000</v>
      </c>
      <c r="P5441" s="17">
        <f t="shared" si="386"/>
        <v>1.2999999999999999E-3</v>
      </c>
      <c r="Q5441" s="17">
        <f t="shared" si="387"/>
        <v>0.11512125677698914</v>
      </c>
    </row>
    <row r="5442" spans="1:17" x14ac:dyDescent="0.35">
      <c r="A5442" t="s">
        <v>2034</v>
      </c>
      <c r="B5442" t="s">
        <v>241</v>
      </c>
      <c r="D5442" t="s">
        <v>14</v>
      </c>
      <c r="E5442" t="s">
        <v>21</v>
      </c>
      <c r="G5442" t="s">
        <v>3040</v>
      </c>
      <c r="H5442">
        <v>8</v>
      </c>
      <c r="J5442">
        <v>0</v>
      </c>
      <c r="K5442">
        <v>0</v>
      </c>
      <c r="L5442" s="17">
        <f>IF($E5442&lt;&gt;"",VLOOKUP($E5442,GEMWs!$E$14:$L$20,7,FALSE),"")</f>
        <v>37.754918937403332</v>
      </c>
      <c r="M5442" s="17">
        <f>IF($E5442&lt;&gt;"",VLOOKUP($E5442,GEMWs!$E$14:$L$20,8,FALSE),"")</f>
        <v>96.174593288388181</v>
      </c>
      <c r="N5442" s="17">
        <f t="shared" ca="1" si="384"/>
        <v>37.754918937403332</v>
      </c>
      <c r="O5442" s="17">
        <f t="shared" ca="1" si="385"/>
        <v>96.174593288388181</v>
      </c>
      <c r="P5442" s="17">
        <f t="shared" ca="1" si="386"/>
        <v>8.3182051792111869E-2</v>
      </c>
      <c r="Q5442" s="17">
        <f t="shared" ca="1" si="387"/>
        <v>0.21189291952298431</v>
      </c>
    </row>
    <row r="5443" spans="1:17" x14ac:dyDescent="0.35">
      <c r="A5443" t="s">
        <v>2034</v>
      </c>
      <c r="B5443" t="s">
        <v>214</v>
      </c>
      <c r="C5443" t="s">
        <v>215</v>
      </c>
      <c r="D5443" t="s">
        <v>14</v>
      </c>
      <c r="E5443" t="s">
        <v>21</v>
      </c>
      <c r="F5443" t="s">
        <v>22</v>
      </c>
      <c r="G5443" t="s">
        <v>3040</v>
      </c>
      <c r="H5443">
        <v>0.4</v>
      </c>
      <c r="I5443">
        <v>270</v>
      </c>
      <c r="J5443">
        <v>32</v>
      </c>
      <c r="K5443">
        <v>713</v>
      </c>
      <c r="L5443" s="17">
        <f>IF($E5443&lt;&gt;"",VLOOKUP($E5443,GEMWs!$E$14:$L$20,7,FALSE),"")</f>
        <v>37.754918937403332</v>
      </c>
      <c r="M5443" s="17">
        <f>IF($E5443&lt;&gt;"",VLOOKUP($E5443,GEMWs!$E$14:$L$20,8,FALSE),"")</f>
        <v>96.174593288388181</v>
      </c>
      <c r="N5443" s="17">
        <f t="shared" si="384"/>
        <v>32</v>
      </c>
      <c r="O5443" s="17">
        <f t="shared" si="385"/>
        <v>713</v>
      </c>
      <c r="P5443" s="17">
        <f t="shared" si="386"/>
        <v>5.6100981767180928E-4</v>
      </c>
      <c r="Q5443" s="17">
        <f t="shared" si="387"/>
        <v>1.2500000000000001E-2</v>
      </c>
    </row>
    <row r="5444" spans="1:17" x14ac:dyDescent="0.35">
      <c r="A5444" t="s">
        <v>2034</v>
      </c>
      <c r="B5444" t="s">
        <v>140</v>
      </c>
      <c r="C5444" t="s">
        <v>141</v>
      </c>
      <c r="D5444" t="s">
        <v>14</v>
      </c>
      <c r="E5444" t="s">
        <v>21</v>
      </c>
      <c r="F5444" t="s">
        <v>22</v>
      </c>
      <c r="G5444" t="s">
        <v>3040</v>
      </c>
      <c r="H5444">
        <v>87.3</v>
      </c>
      <c r="I5444">
        <v>425</v>
      </c>
      <c r="J5444">
        <v>3722.8</v>
      </c>
      <c r="K5444">
        <v>5548.3</v>
      </c>
      <c r="L5444" s="17">
        <f>IF($E5444&lt;&gt;"",VLOOKUP($E5444,GEMWs!$E$14:$L$20,7,FALSE),"")</f>
        <v>37.754918937403332</v>
      </c>
      <c r="M5444" s="17">
        <f>IF($E5444&lt;&gt;"",VLOOKUP($E5444,GEMWs!$E$14:$L$20,8,FALSE),"")</f>
        <v>96.174593288388181</v>
      </c>
      <c r="N5444" s="17">
        <f t="shared" si="384"/>
        <v>3722.8</v>
      </c>
      <c r="O5444" s="17">
        <f t="shared" si="385"/>
        <v>5548.3</v>
      </c>
      <c r="P5444" s="17">
        <f t="shared" si="386"/>
        <v>1.5734549321413764E-2</v>
      </c>
      <c r="Q5444" s="17">
        <f t="shared" si="387"/>
        <v>2.3450091329107123E-2</v>
      </c>
    </row>
    <row r="5445" spans="1:17" x14ac:dyDescent="0.35">
      <c r="A5445" t="s">
        <v>2034</v>
      </c>
      <c r="B5445" t="s">
        <v>471</v>
      </c>
      <c r="D5445" t="s">
        <v>14</v>
      </c>
      <c r="E5445" t="s">
        <v>21</v>
      </c>
      <c r="G5445" t="s">
        <v>3040</v>
      </c>
      <c r="H5445">
        <v>119.2</v>
      </c>
      <c r="J5445">
        <v>0</v>
      </c>
      <c r="K5445">
        <v>0</v>
      </c>
      <c r="L5445" s="17">
        <f>IF($E5445&lt;&gt;"",VLOOKUP($E5445,GEMWs!$E$14:$L$20,7,FALSE),"")</f>
        <v>37.754918937403332</v>
      </c>
      <c r="M5445" s="17">
        <f>IF($E5445&lt;&gt;"",VLOOKUP($E5445,GEMWs!$E$14:$L$20,8,FALSE),"")</f>
        <v>96.174593288388181</v>
      </c>
      <c r="N5445" s="17">
        <f t="shared" ca="1" si="384"/>
        <v>37.754918937403332</v>
      </c>
      <c r="O5445" s="17">
        <f t="shared" ca="1" si="385"/>
        <v>96.174593288388181</v>
      </c>
      <c r="P5445" s="17">
        <f t="shared" ca="1" si="386"/>
        <v>1.2394125717024669</v>
      </c>
      <c r="Q5445" s="17">
        <f t="shared" ca="1" si="387"/>
        <v>3.1572045008924663</v>
      </c>
    </row>
    <row r="5446" spans="1:17" x14ac:dyDescent="0.35">
      <c r="A5446" t="s">
        <v>2034</v>
      </c>
      <c r="B5446" t="s">
        <v>157</v>
      </c>
      <c r="D5446" t="s">
        <v>22</v>
      </c>
      <c r="G5446" t="s">
        <v>3040</v>
      </c>
      <c r="H5446">
        <v>45.8</v>
      </c>
      <c r="J5446">
        <v>0</v>
      </c>
      <c r="K5446">
        <v>0</v>
      </c>
      <c r="L5446" s="17" t="str">
        <f>IF($E5446&lt;&gt;"",VLOOKUP($E5446,GEMWs!$E$14:$L$20,7,FALSE),"")</f>
        <v/>
      </c>
      <c r="M5446" s="17" t="str">
        <f>IF($E5446&lt;&gt;"",VLOOKUP($E5446,GEMWs!$E$14:$L$20,8,FALSE),"")</f>
        <v/>
      </c>
      <c r="N5446" s="17">
        <f t="shared" ca="1" si="384"/>
        <v>0</v>
      </c>
      <c r="O5446" s="17">
        <f t="shared" ca="1" si="385"/>
        <v>0</v>
      </c>
      <c r="P5446" s="17">
        <f t="shared" ca="1" si="386"/>
        <v>0</v>
      </c>
      <c r="Q5446" s="17">
        <f t="shared" ca="1" si="387"/>
        <v>0</v>
      </c>
    </row>
    <row r="5447" spans="1:17" x14ac:dyDescent="0.35">
      <c r="A5447" t="s">
        <v>2034</v>
      </c>
      <c r="B5447" t="s">
        <v>103</v>
      </c>
      <c r="D5447" t="s">
        <v>14</v>
      </c>
      <c r="E5447" t="s">
        <v>15</v>
      </c>
      <c r="G5447" t="s">
        <v>3040</v>
      </c>
      <c r="H5447">
        <v>33.200000000000003</v>
      </c>
      <c r="J5447">
        <v>0</v>
      </c>
      <c r="K5447">
        <v>0</v>
      </c>
      <c r="L5447" s="17">
        <f>IF($E5447&lt;&gt;"",VLOOKUP($E5447,GEMWs!$E$14:$L$20,7,FALSE),"")</f>
        <v>37.892086284381016</v>
      </c>
      <c r="M5447" s="17">
        <f>IF($E5447&lt;&gt;"",VLOOKUP($E5447,GEMWs!$E$14:$L$20,8,FALSE),"")</f>
        <v>96.522753888300599</v>
      </c>
      <c r="N5447" s="17">
        <f t="shared" ca="1" si="384"/>
        <v>37.892086284381016</v>
      </c>
      <c r="O5447" s="17">
        <f t="shared" ca="1" si="385"/>
        <v>96.522753888300599</v>
      </c>
      <c r="P5447" s="17">
        <f t="shared" ca="1" si="386"/>
        <v>0.34396034782037166</v>
      </c>
      <c r="Q5447" s="17">
        <f t="shared" ca="1" si="387"/>
        <v>0.8761723952287348</v>
      </c>
    </row>
    <row r="5448" spans="1:17" x14ac:dyDescent="0.35">
      <c r="A5448" t="s">
        <v>2034</v>
      </c>
      <c r="B5448" t="s">
        <v>1020</v>
      </c>
      <c r="D5448" t="s">
        <v>14</v>
      </c>
      <c r="E5448" t="s">
        <v>21</v>
      </c>
      <c r="G5448" t="s">
        <v>3040</v>
      </c>
      <c r="H5448">
        <v>2.6</v>
      </c>
      <c r="J5448">
        <v>0</v>
      </c>
      <c r="K5448">
        <v>0</v>
      </c>
      <c r="L5448" s="17">
        <f>IF($E5448&lt;&gt;"",VLOOKUP($E5448,GEMWs!$E$14:$L$20,7,FALSE),"")</f>
        <v>37.754918937403332</v>
      </c>
      <c r="M5448" s="17">
        <f>IF($E5448&lt;&gt;"",VLOOKUP($E5448,GEMWs!$E$14:$L$20,8,FALSE),"")</f>
        <v>96.174593288388181</v>
      </c>
      <c r="N5448" s="17">
        <f t="shared" ca="1" si="384"/>
        <v>37.754918937403332</v>
      </c>
      <c r="O5448" s="17">
        <f t="shared" ca="1" si="385"/>
        <v>96.174593288388181</v>
      </c>
      <c r="P5448" s="17">
        <f t="shared" ca="1" si="386"/>
        <v>2.7034166832436358E-2</v>
      </c>
      <c r="Q5448" s="17">
        <f t="shared" ca="1" si="387"/>
        <v>6.8865198844969902E-2</v>
      </c>
    </row>
    <row r="5449" spans="1:17" x14ac:dyDescent="0.35">
      <c r="A5449" t="s">
        <v>2034</v>
      </c>
      <c r="B5449" t="s">
        <v>2039</v>
      </c>
      <c r="C5449" t="s">
        <v>2040</v>
      </c>
      <c r="D5449" t="s">
        <v>14</v>
      </c>
      <c r="E5449" t="s">
        <v>21</v>
      </c>
      <c r="G5449" t="s">
        <v>3040</v>
      </c>
      <c r="H5449">
        <v>7.8</v>
      </c>
      <c r="J5449">
        <v>0</v>
      </c>
      <c r="K5449">
        <v>0</v>
      </c>
      <c r="L5449" s="17">
        <f>IF($E5449&lt;&gt;"",VLOOKUP($E5449,GEMWs!$E$14:$L$20,7,FALSE),"")</f>
        <v>37.754918937403332</v>
      </c>
      <c r="M5449" s="17">
        <f>IF($E5449&lt;&gt;"",VLOOKUP($E5449,GEMWs!$E$14:$L$20,8,FALSE),"")</f>
        <v>96.174593288388181</v>
      </c>
      <c r="N5449" s="17">
        <f t="shared" ca="1" si="384"/>
        <v>37.754918937403332</v>
      </c>
      <c r="O5449" s="17">
        <f t="shared" ca="1" si="385"/>
        <v>96.174593288388181</v>
      </c>
      <c r="P5449" s="17">
        <f t="shared" ca="1" si="386"/>
        <v>8.1102500497309063E-2</v>
      </c>
      <c r="Q5449" s="17">
        <f t="shared" ca="1" si="387"/>
        <v>0.20659559653490969</v>
      </c>
    </row>
    <row r="5450" spans="1:17" x14ac:dyDescent="0.35">
      <c r="A5450" t="s">
        <v>2034</v>
      </c>
      <c r="B5450" t="s">
        <v>49</v>
      </c>
      <c r="C5450" t="s">
        <v>50</v>
      </c>
      <c r="D5450" t="s">
        <v>14</v>
      </c>
      <c r="E5450" t="s">
        <v>21</v>
      </c>
      <c r="F5450" t="s">
        <v>14</v>
      </c>
      <c r="G5450" t="s">
        <v>3040</v>
      </c>
      <c r="H5450">
        <v>187.9</v>
      </c>
      <c r="I5450">
        <v>278</v>
      </c>
      <c r="J5450">
        <v>20.321014999999999</v>
      </c>
      <c r="K5450">
        <v>2000</v>
      </c>
      <c r="L5450" s="17">
        <f>IF($E5450&lt;&gt;"",VLOOKUP($E5450,GEMWs!$E$14:$L$20,7,FALSE),"")</f>
        <v>37.754918937403332</v>
      </c>
      <c r="M5450" s="17">
        <f>IF($E5450&lt;&gt;"",VLOOKUP($E5450,GEMWs!$E$14:$L$20,8,FALSE),"")</f>
        <v>96.174593288388181</v>
      </c>
      <c r="N5450" s="17">
        <f t="shared" si="384"/>
        <v>20.321014999999999</v>
      </c>
      <c r="O5450" s="17">
        <f t="shared" si="385"/>
        <v>2000</v>
      </c>
      <c r="P5450" s="17">
        <f t="shared" si="386"/>
        <v>9.3950000000000006E-2</v>
      </c>
      <c r="Q5450" s="17">
        <f t="shared" si="387"/>
        <v>9.246585369874488</v>
      </c>
    </row>
    <row r="5451" spans="1:17" x14ac:dyDescent="0.35">
      <c r="A5451" t="s">
        <v>2034</v>
      </c>
      <c r="B5451" t="s">
        <v>433</v>
      </c>
      <c r="C5451" t="s">
        <v>434</v>
      </c>
      <c r="D5451" t="s">
        <v>14</v>
      </c>
      <c r="E5451" t="s">
        <v>21</v>
      </c>
      <c r="F5451" t="s">
        <v>22</v>
      </c>
      <c r="G5451" t="s">
        <v>3040</v>
      </c>
      <c r="H5451">
        <v>12.5</v>
      </c>
      <c r="I5451">
        <v>279</v>
      </c>
      <c r="J5451">
        <v>5750</v>
      </c>
      <c r="K5451">
        <v>5900</v>
      </c>
      <c r="L5451" s="17">
        <f>IF($E5451&lt;&gt;"",VLOOKUP($E5451,GEMWs!$E$14:$L$20,7,FALSE),"")</f>
        <v>37.754918937403332</v>
      </c>
      <c r="M5451" s="17">
        <f>IF($E5451&lt;&gt;"",VLOOKUP($E5451,GEMWs!$E$14:$L$20,8,FALSE),"")</f>
        <v>96.174593288388181</v>
      </c>
      <c r="N5451" s="17">
        <f t="shared" si="384"/>
        <v>5750</v>
      </c>
      <c r="O5451" s="17">
        <f t="shared" si="385"/>
        <v>5900</v>
      </c>
      <c r="P5451" s="17">
        <f t="shared" si="386"/>
        <v>2.1186440677966102E-3</v>
      </c>
      <c r="Q5451" s="17">
        <f t="shared" si="387"/>
        <v>2.1739130434782609E-3</v>
      </c>
    </row>
    <row r="5452" spans="1:17" x14ac:dyDescent="0.35">
      <c r="A5452" t="s">
        <v>2034</v>
      </c>
      <c r="B5452" t="s">
        <v>236</v>
      </c>
      <c r="D5452" t="s">
        <v>22</v>
      </c>
      <c r="G5452" t="s">
        <v>3040</v>
      </c>
      <c r="H5452">
        <v>3.2</v>
      </c>
      <c r="J5452">
        <v>0</v>
      </c>
      <c r="K5452">
        <v>0</v>
      </c>
      <c r="L5452" s="17" t="str">
        <f>IF($E5452&lt;&gt;"",VLOOKUP($E5452,GEMWs!$E$14:$L$20,7,FALSE),"")</f>
        <v/>
      </c>
      <c r="M5452" s="17" t="str">
        <f>IF($E5452&lt;&gt;"",VLOOKUP($E5452,GEMWs!$E$14:$L$20,8,FALSE),"")</f>
        <v/>
      </c>
      <c r="N5452" s="17">
        <f t="shared" ca="1" si="384"/>
        <v>0</v>
      </c>
      <c r="O5452" s="17">
        <f t="shared" ca="1" si="385"/>
        <v>0</v>
      </c>
      <c r="P5452" s="17">
        <f t="shared" ca="1" si="386"/>
        <v>0</v>
      </c>
      <c r="Q5452" s="17">
        <f t="shared" ca="1" si="387"/>
        <v>0</v>
      </c>
    </row>
    <row r="5453" spans="1:17" x14ac:dyDescent="0.35">
      <c r="A5453" t="s">
        <v>2034</v>
      </c>
      <c r="B5453" t="s">
        <v>1394</v>
      </c>
      <c r="D5453" t="s">
        <v>14</v>
      </c>
      <c r="E5453" t="s">
        <v>21</v>
      </c>
      <c r="G5453" t="s">
        <v>3040</v>
      </c>
      <c r="H5453">
        <v>2</v>
      </c>
      <c r="J5453">
        <v>0</v>
      </c>
      <c r="K5453">
        <v>0</v>
      </c>
      <c r="L5453" s="17">
        <f>IF($E5453&lt;&gt;"",VLOOKUP($E5453,GEMWs!$E$14:$L$20,7,FALSE),"")</f>
        <v>37.754918937403332</v>
      </c>
      <c r="M5453" s="17">
        <f>IF($E5453&lt;&gt;"",VLOOKUP($E5453,GEMWs!$E$14:$L$20,8,FALSE),"")</f>
        <v>96.174593288388181</v>
      </c>
      <c r="N5453" s="17">
        <f t="shared" ca="1" si="384"/>
        <v>37.754918937403332</v>
      </c>
      <c r="O5453" s="17">
        <f t="shared" ca="1" si="385"/>
        <v>96.174593288388181</v>
      </c>
      <c r="P5453" s="17">
        <f t="shared" ca="1" si="386"/>
        <v>2.0795512948027967E-2</v>
      </c>
      <c r="Q5453" s="17">
        <f t="shared" ca="1" si="387"/>
        <v>5.2973229880746077E-2</v>
      </c>
    </row>
    <row r="5454" spans="1:17" x14ac:dyDescent="0.35">
      <c r="A5454" t="s">
        <v>2034</v>
      </c>
      <c r="B5454" t="s">
        <v>1904</v>
      </c>
      <c r="D5454" t="s">
        <v>14</v>
      </c>
      <c r="E5454" t="s">
        <v>21</v>
      </c>
      <c r="G5454" t="s">
        <v>3040</v>
      </c>
      <c r="H5454">
        <v>0.9</v>
      </c>
      <c r="J5454">
        <v>0</v>
      </c>
      <c r="K5454">
        <v>0</v>
      </c>
      <c r="L5454" s="17">
        <f>IF($E5454&lt;&gt;"",VLOOKUP($E5454,GEMWs!$E$14:$L$20,7,FALSE),"")</f>
        <v>37.754918937403332</v>
      </c>
      <c r="M5454" s="17">
        <f>IF($E5454&lt;&gt;"",VLOOKUP($E5454,GEMWs!$E$14:$L$20,8,FALSE),"")</f>
        <v>96.174593288388181</v>
      </c>
      <c r="N5454" s="17">
        <f t="shared" ca="1" si="384"/>
        <v>37.754918937403332</v>
      </c>
      <c r="O5454" s="17">
        <f t="shared" ca="1" si="385"/>
        <v>96.174593288388181</v>
      </c>
      <c r="P5454" s="17">
        <f t="shared" ca="1" si="386"/>
        <v>9.3579808266125858E-3</v>
      </c>
      <c r="Q5454" s="17">
        <f t="shared" ca="1" si="387"/>
        <v>2.3837953446335734E-2</v>
      </c>
    </row>
    <row r="5455" spans="1:17" x14ac:dyDescent="0.35">
      <c r="A5455" t="s">
        <v>2034</v>
      </c>
      <c r="B5455" t="s">
        <v>106</v>
      </c>
      <c r="D5455" t="s">
        <v>14</v>
      </c>
      <c r="E5455" t="s">
        <v>21</v>
      </c>
      <c r="G5455" t="s">
        <v>3040</v>
      </c>
      <c r="H5455">
        <v>32</v>
      </c>
      <c r="J5455">
        <v>0</v>
      </c>
      <c r="K5455">
        <v>0</v>
      </c>
      <c r="L5455" s="17">
        <f>IF($E5455&lt;&gt;"",VLOOKUP($E5455,GEMWs!$E$14:$L$20,7,FALSE),"")</f>
        <v>37.754918937403332</v>
      </c>
      <c r="M5455" s="17">
        <f>IF($E5455&lt;&gt;"",VLOOKUP($E5455,GEMWs!$E$14:$L$20,8,FALSE),"")</f>
        <v>96.174593288388181</v>
      </c>
      <c r="N5455" s="17">
        <f t="shared" ca="1" si="384"/>
        <v>37.754918937403332</v>
      </c>
      <c r="O5455" s="17">
        <f t="shared" ca="1" si="385"/>
        <v>96.174593288388181</v>
      </c>
      <c r="P5455" s="17">
        <f t="shared" ca="1" si="386"/>
        <v>0.33272820716844748</v>
      </c>
      <c r="Q5455" s="17">
        <f t="shared" ca="1" si="387"/>
        <v>0.84757167809193723</v>
      </c>
    </row>
    <row r="5456" spans="1:17" x14ac:dyDescent="0.35">
      <c r="A5456" t="s">
        <v>2034</v>
      </c>
      <c r="B5456" t="s">
        <v>237</v>
      </c>
      <c r="D5456" t="s">
        <v>14</v>
      </c>
      <c r="E5456" t="s">
        <v>21</v>
      </c>
      <c r="G5456" t="s">
        <v>3040</v>
      </c>
      <c r="H5456">
        <v>8.6</v>
      </c>
      <c r="J5456">
        <v>0</v>
      </c>
      <c r="K5456">
        <v>0</v>
      </c>
      <c r="L5456" s="17">
        <f>IF($E5456&lt;&gt;"",VLOOKUP($E5456,GEMWs!$E$14:$L$20,7,FALSE),"")</f>
        <v>37.754918937403332</v>
      </c>
      <c r="M5456" s="17">
        <f>IF($E5456&lt;&gt;"",VLOOKUP($E5456,GEMWs!$E$14:$L$20,8,FALSE),"")</f>
        <v>96.174593288388181</v>
      </c>
      <c r="N5456" s="17">
        <f t="shared" ca="1" si="384"/>
        <v>37.754918937403332</v>
      </c>
      <c r="O5456" s="17">
        <f t="shared" ca="1" si="385"/>
        <v>96.174593288388181</v>
      </c>
      <c r="P5456" s="17">
        <f t="shared" ca="1" si="386"/>
        <v>8.942070567652026E-2</v>
      </c>
      <c r="Q5456" s="17">
        <f t="shared" ca="1" si="387"/>
        <v>0.2277848884872081</v>
      </c>
    </row>
    <row r="5457" spans="1:17" x14ac:dyDescent="0.35">
      <c r="A5457" t="s">
        <v>2034</v>
      </c>
      <c r="B5457" t="s">
        <v>2976</v>
      </c>
      <c r="D5457" t="s">
        <v>14</v>
      </c>
      <c r="E5457" t="s">
        <v>21</v>
      </c>
      <c r="G5457" t="s">
        <v>3040</v>
      </c>
      <c r="H5457">
        <v>525.29999999999995</v>
      </c>
      <c r="J5457">
        <v>0</v>
      </c>
      <c r="K5457">
        <v>0</v>
      </c>
      <c r="L5457" s="17">
        <f>IF($E5457&lt;&gt;"",VLOOKUP($E5457,GEMWs!$E$14:$L$20,7,FALSE),"")</f>
        <v>37.754918937403332</v>
      </c>
      <c r="M5457" s="17">
        <f>IF($E5457&lt;&gt;"",VLOOKUP($E5457,GEMWs!$E$14:$L$20,8,FALSE),"")</f>
        <v>96.174593288388181</v>
      </c>
      <c r="N5457" s="17">
        <f t="shared" ca="1" si="384"/>
        <v>37.754918937403332</v>
      </c>
      <c r="O5457" s="17">
        <f t="shared" ca="1" si="385"/>
        <v>96.174593288388181</v>
      </c>
      <c r="P5457" s="17">
        <f t="shared" ca="1" si="386"/>
        <v>5.461941475799545</v>
      </c>
      <c r="Q5457" s="17">
        <f t="shared" ca="1" si="387"/>
        <v>13.913418828177955</v>
      </c>
    </row>
    <row r="5458" spans="1:17" x14ac:dyDescent="0.35">
      <c r="A5458" t="s">
        <v>2034</v>
      </c>
      <c r="B5458" t="s">
        <v>1524</v>
      </c>
      <c r="D5458" t="s">
        <v>14</v>
      </c>
      <c r="E5458" t="s">
        <v>21</v>
      </c>
      <c r="G5458" t="s">
        <v>3040</v>
      </c>
      <c r="H5458">
        <v>2.2000000000000002</v>
      </c>
      <c r="J5458">
        <v>0</v>
      </c>
      <c r="K5458">
        <v>0</v>
      </c>
      <c r="L5458" s="17">
        <f>IF($E5458&lt;&gt;"",VLOOKUP($E5458,GEMWs!$E$14:$L$20,7,FALSE),"")</f>
        <v>37.754918937403332</v>
      </c>
      <c r="M5458" s="17">
        <f>IF($E5458&lt;&gt;"",VLOOKUP($E5458,GEMWs!$E$14:$L$20,8,FALSE),"")</f>
        <v>96.174593288388181</v>
      </c>
      <c r="N5458" s="17">
        <f t="shared" ca="1" si="384"/>
        <v>37.754918937403332</v>
      </c>
      <c r="O5458" s="17">
        <f t="shared" ca="1" si="385"/>
        <v>96.174593288388181</v>
      </c>
      <c r="P5458" s="17">
        <f t="shared" ca="1" si="386"/>
        <v>2.2875064242830766E-2</v>
      </c>
      <c r="Q5458" s="17">
        <f t="shared" ca="1" si="387"/>
        <v>5.8270552868820685E-2</v>
      </c>
    </row>
    <row r="5459" spans="1:17" x14ac:dyDescent="0.35">
      <c r="A5459" t="s">
        <v>2034</v>
      </c>
      <c r="B5459" t="s">
        <v>945</v>
      </c>
      <c r="C5459" t="s">
        <v>946</v>
      </c>
      <c r="D5459" t="s">
        <v>14</v>
      </c>
      <c r="E5459" t="s">
        <v>21</v>
      </c>
      <c r="F5459" t="s">
        <v>22</v>
      </c>
      <c r="G5459" t="s">
        <v>3040</v>
      </c>
      <c r="H5459">
        <v>9.4</v>
      </c>
      <c r="I5459">
        <v>301</v>
      </c>
      <c r="J5459">
        <v>500</v>
      </c>
      <c r="K5459">
        <v>1000</v>
      </c>
      <c r="L5459" s="17">
        <f>IF($E5459&lt;&gt;"",VLOOKUP($E5459,GEMWs!$E$14:$L$20,7,FALSE),"")</f>
        <v>37.754918937403332</v>
      </c>
      <c r="M5459" s="17">
        <f>IF($E5459&lt;&gt;"",VLOOKUP($E5459,GEMWs!$E$14:$L$20,8,FALSE),"")</f>
        <v>96.174593288388181</v>
      </c>
      <c r="N5459" s="17">
        <f t="shared" ref="N5459:N5522" si="388">IF($I5459&lt;&gt;"",J5459,IF(AND($D5459="Y",$M$6=236),L5459,0))</f>
        <v>500</v>
      </c>
      <c r="O5459" s="17">
        <f t="shared" ref="O5459:O5522" si="389">IF($I5459&lt;&gt;"",K5459,IF(AND($D5459="Y",$M$6=236),M5459,0))</f>
        <v>1000</v>
      </c>
      <c r="P5459" s="17">
        <f t="shared" si="386"/>
        <v>9.4000000000000004E-3</v>
      </c>
      <c r="Q5459" s="17">
        <f t="shared" si="387"/>
        <v>1.8800000000000001E-2</v>
      </c>
    </row>
    <row r="5460" spans="1:17" x14ac:dyDescent="0.35">
      <c r="A5460" t="s">
        <v>2034</v>
      </c>
      <c r="B5460" t="s">
        <v>1392</v>
      </c>
      <c r="C5460" t="s">
        <v>1393</v>
      </c>
      <c r="D5460" t="s">
        <v>14</v>
      </c>
      <c r="E5460" t="s">
        <v>21</v>
      </c>
      <c r="F5460" t="s">
        <v>22</v>
      </c>
      <c r="G5460" t="s">
        <v>3040</v>
      </c>
      <c r="H5460">
        <v>1.1000000000000001</v>
      </c>
      <c r="I5460">
        <v>302</v>
      </c>
      <c r="J5460">
        <v>62.94</v>
      </c>
      <c r="K5460">
        <v>62.94</v>
      </c>
      <c r="L5460" s="17">
        <f>IF($E5460&lt;&gt;"",VLOOKUP($E5460,GEMWs!$E$14:$L$20,7,FALSE),"")</f>
        <v>37.754918937403332</v>
      </c>
      <c r="M5460" s="17">
        <f>IF($E5460&lt;&gt;"",VLOOKUP($E5460,GEMWs!$E$14:$L$20,8,FALSE),"")</f>
        <v>96.174593288388181</v>
      </c>
      <c r="N5460" s="17">
        <f t="shared" si="388"/>
        <v>62.94</v>
      </c>
      <c r="O5460" s="17">
        <f t="shared" si="389"/>
        <v>62.94</v>
      </c>
      <c r="P5460" s="17">
        <f t="shared" si="386"/>
        <v>1.7476962186209088E-2</v>
      </c>
      <c r="Q5460" s="17">
        <f t="shared" si="387"/>
        <v>1.7476962186209088E-2</v>
      </c>
    </row>
    <row r="5461" spans="1:17" x14ac:dyDescent="0.35">
      <c r="A5461" t="s">
        <v>2034</v>
      </c>
      <c r="B5461" t="s">
        <v>1408</v>
      </c>
      <c r="C5461" t="s">
        <v>1409</v>
      </c>
      <c r="D5461" t="s">
        <v>14</v>
      </c>
      <c r="E5461" t="s">
        <v>21</v>
      </c>
      <c r="G5461" t="s">
        <v>3040</v>
      </c>
      <c r="H5461">
        <v>4.9000000000000004</v>
      </c>
      <c r="J5461">
        <v>0</v>
      </c>
      <c r="K5461">
        <v>0</v>
      </c>
      <c r="L5461" s="17">
        <f>IF($E5461&lt;&gt;"",VLOOKUP($E5461,GEMWs!$E$14:$L$20,7,FALSE),"")</f>
        <v>37.754918937403332</v>
      </c>
      <c r="M5461" s="17">
        <f>IF($E5461&lt;&gt;"",VLOOKUP($E5461,GEMWs!$E$14:$L$20,8,FALSE),"")</f>
        <v>96.174593288388181</v>
      </c>
      <c r="N5461" s="17">
        <f t="shared" ca="1" si="388"/>
        <v>37.754918937403332</v>
      </c>
      <c r="O5461" s="17">
        <f t="shared" ca="1" si="389"/>
        <v>96.174593288388181</v>
      </c>
      <c r="P5461" s="17">
        <f t="shared" ca="1" si="386"/>
        <v>5.094900672266852E-2</v>
      </c>
      <c r="Q5461" s="17">
        <f t="shared" ca="1" si="387"/>
        <v>0.12978441320782788</v>
      </c>
    </row>
    <row r="5462" spans="1:17" x14ac:dyDescent="0.35">
      <c r="A5462" t="s">
        <v>2034</v>
      </c>
      <c r="B5462" t="s">
        <v>2043</v>
      </c>
      <c r="C5462" t="s">
        <v>2044</v>
      </c>
      <c r="D5462" t="s">
        <v>14</v>
      </c>
      <c r="E5462" t="s">
        <v>21</v>
      </c>
      <c r="G5462" t="s">
        <v>3040</v>
      </c>
      <c r="H5462">
        <v>0.3</v>
      </c>
      <c r="J5462">
        <v>0</v>
      </c>
      <c r="K5462">
        <v>0</v>
      </c>
      <c r="L5462" s="17">
        <f>IF($E5462&lt;&gt;"",VLOOKUP($E5462,GEMWs!$E$14:$L$20,7,FALSE),"")</f>
        <v>37.754918937403332</v>
      </c>
      <c r="M5462" s="17">
        <f>IF($E5462&lt;&gt;"",VLOOKUP($E5462,GEMWs!$E$14:$L$20,8,FALSE),"")</f>
        <v>96.174593288388181</v>
      </c>
      <c r="N5462" s="17">
        <f t="shared" ca="1" si="388"/>
        <v>37.754918937403332</v>
      </c>
      <c r="O5462" s="17">
        <f t="shared" ca="1" si="389"/>
        <v>96.174593288388181</v>
      </c>
      <c r="P5462" s="17">
        <f t="shared" ca="1" si="386"/>
        <v>3.1193269422041948E-3</v>
      </c>
      <c r="Q5462" s="17">
        <f t="shared" ca="1" si="387"/>
        <v>7.9459844821119108E-3</v>
      </c>
    </row>
    <row r="5463" spans="1:17" x14ac:dyDescent="0.35">
      <c r="A5463" t="s">
        <v>2034</v>
      </c>
      <c r="B5463" t="s">
        <v>85</v>
      </c>
      <c r="C5463" t="s">
        <v>86</v>
      </c>
      <c r="D5463" t="s">
        <v>14</v>
      </c>
      <c r="E5463" t="s">
        <v>21</v>
      </c>
      <c r="F5463" t="s">
        <v>22</v>
      </c>
      <c r="G5463" t="s">
        <v>3040</v>
      </c>
      <c r="H5463">
        <v>26.1</v>
      </c>
      <c r="I5463">
        <v>304</v>
      </c>
      <c r="J5463">
        <v>100</v>
      </c>
      <c r="K5463">
        <v>100</v>
      </c>
      <c r="L5463" s="17">
        <f>IF($E5463&lt;&gt;"",VLOOKUP($E5463,GEMWs!$E$14:$L$20,7,FALSE),"")</f>
        <v>37.754918937403332</v>
      </c>
      <c r="M5463" s="17">
        <f>IF($E5463&lt;&gt;"",VLOOKUP($E5463,GEMWs!$E$14:$L$20,8,FALSE),"")</f>
        <v>96.174593288388181</v>
      </c>
      <c r="N5463" s="17">
        <f t="shared" si="388"/>
        <v>100</v>
      </c>
      <c r="O5463" s="17">
        <f t="shared" si="389"/>
        <v>100</v>
      </c>
      <c r="P5463" s="17">
        <f t="shared" si="386"/>
        <v>0.26100000000000001</v>
      </c>
      <c r="Q5463" s="17">
        <f t="shared" si="387"/>
        <v>0.26100000000000001</v>
      </c>
    </row>
    <row r="5464" spans="1:17" x14ac:dyDescent="0.35">
      <c r="A5464" t="s">
        <v>2034</v>
      </c>
      <c r="B5464" t="s">
        <v>164</v>
      </c>
      <c r="D5464" t="s">
        <v>14</v>
      </c>
      <c r="E5464" t="s">
        <v>21</v>
      </c>
      <c r="G5464" t="s">
        <v>3040</v>
      </c>
      <c r="H5464">
        <v>34.1</v>
      </c>
      <c r="J5464">
        <v>0</v>
      </c>
      <c r="K5464">
        <v>0</v>
      </c>
      <c r="L5464" s="17">
        <f>IF($E5464&lt;&gt;"",VLOOKUP($E5464,GEMWs!$E$14:$L$20,7,FALSE),"")</f>
        <v>37.754918937403332</v>
      </c>
      <c r="M5464" s="17">
        <f>IF($E5464&lt;&gt;"",VLOOKUP($E5464,GEMWs!$E$14:$L$20,8,FALSE),"")</f>
        <v>96.174593288388181</v>
      </c>
      <c r="N5464" s="17">
        <f t="shared" ca="1" si="388"/>
        <v>37.754918937403332</v>
      </c>
      <c r="O5464" s="17">
        <f t="shared" ca="1" si="389"/>
        <v>96.174593288388181</v>
      </c>
      <c r="P5464" s="17">
        <f t="shared" ca="1" si="386"/>
        <v>0.35456349576387686</v>
      </c>
      <c r="Q5464" s="17">
        <f t="shared" ca="1" si="387"/>
        <v>0.90319356946672058</v>
      </c>
    </row>
    <row r="5465" spans="1:17" x14ac:dyDescent="0.35">
      <c r="A5465" t="s">
        <v>2034</v>
      </c>
      <c r="B5465" t="s">
        <v>165</v>
      </c>
      <c r="D5465" t="s">
        <v>14</v>
      </c>
      <c r="E5465" t="s">
        <v>21</v>
      </c>
      <c r="G5465" t="s">
        <v>3040</v>
      </c>
      <c r="H5465">
        <v>39</v>
      </c>
      <c r="J5465">
        <v>0</v>
      </c>
      <c r="K5465">
        <v>0</v>
      </c>
      <c r="L5465" s="17">
        <f>IF($E5465&lt;&gt;"",VLOOKUP($E5465,GEMWs!$E$14:$L$20,7,FALSE),"")</f>
        <v>37.754918937403332</v>
      </c>
      <c r="M5465" s="17">
        <f>IF($E5465&lt;&gt;"",VLOOKUP($E5465,GEMWs!$E$14:$L$20,8,FALSE),"")</f>
        <v>96.174593288388181</v>
      </c>
      <c r="N5465" s="17">
        <f t="shared" ca="1" si="388"/>
        <v>37.754918937403332</v>
      </c>
      <c r="O5465" s="17">
        <f t="shared" ca="1" si="389"/>
        <v>96.174593288388181</v>
      </c>
      <c r="P5465" s="17">
        <f t="shared" ca="1" si="386"/>
        <v>0.40551250248654536</v>
      </c>
      <c r="Q5465" s="17">
        <f t="shared" ca="1" si="387"/>
        <v>1.0329779826745484</v>
      </c>
    </row>
    <row r="5466" spans="1:17" x14ac:dyDescent="0.35">
      <c r="A5466" t="s">
        <v>2034</v>
      </c>
      <c r="B5466" t="s">
        <v>2037</v>
      </c>
      <c r="C5466" t="s">
        <v>2038</v>
      </c>
      <c r="D5466" t="s">
        <v>14</v>
      </c>
      <c r="E5466" t="s">
        <v>18</v>
      </c>
      <c r="F5466" t="s">
        <v>22</v>
      </c>
      <c r="G5466" t="s">
        <v>3040</v>
      </c>
      <c r="H5466">
        <v>1.2</v>
      </c>
      <c r="I5466">
        <v>433</v>
      </c>
      <c r="J5466">
        <v>60000</v>
      </c>
      <c r="K5466">
        <v>96000</v>
      </c>
      <c r="L5466" s="17">
        <f>IF($E5466&lt;&gt;"",VLOOKUP($E5466,GEMWs!$E$14:$L$20,7,FALSE),"")</f>
        <v>5950.3939027696888</v>
      </c>
      <c r="M5466" s="17">
        <f>IF($E5466&lt;&gt;"",VLOOKUP($E5466,GEMWs!$E$14:$L$20,8,FALSE),"")</f>
        <v>10539.430626954083</v>
      </c>
      <c r="N5466" s="17">
        <f t="shared" si="388"/>
        <v>60000</v>
      </c>
      <c r="O5466" s="17">
        <f t="shared" si="389"/>
        <v>96000</v>
      </c>
      <c r="P5466" s="17">
        <f t="shared" si="386"/>
        <v>1.2499999999999999E-5</v>
      </c>
      <c r="Q5466" s="17">
        <f t="shared" si="387"/>
        <v>1.9999999999999998E-5</v>
      </c>
    </row>
    <row r="5467" spans="1:17" x14ac:dyDescent="0.35">
      <c r="A5467" t="s">
        <v>2034</v>
      </c>
      <c r="B5467" t="s">
        <v>2979</v>
      </c>
      <c r="D5467" t="s">
        <v>14</v>
      </c>
      <c r="E5467" t="s">
        <v>21</v>
      </c>
      <c r="G5467" t="s">
        <v>3040</v>
      </c>
      <c r="H5467">
        <v>48.8</v>
      </c>
      <c r="J5467">
        <v>0</v>
      </c>
      <c r="K5467">
        <v>0</v>
      </c>
      <c r="L5467" s="17">
        <f>IF($E5467&lt;&gt;"",VLOOKUP($E5467,GEMWs!$E$14:$L$20,7,FALSE),"")</f>
        <v>37.754918937403332</v>
      </c>
      <c r="M5467" s="17">
        <f>IF($E5467&lt;&gt;"",VLOOKUP($E5467,GEMWs!$E$14:$L$20,8,FALSE),"")</f>
        <v>96.174593288388181</v>
      </c>
      <c r="N5467" s="17">
        <f t="shared" ca="1" si="388"/>
        <v>37.754918937403332</v>
      </c>
      <c r="O5467" s="17">
        <f t="shared" ca="1" si="389"/>
        <v>96.174593288388181</v>
      </c>
      <c r="P5467" s="17">
        <f t="shared" ca="1" si="386"/>
        <v>0.50741051593188236</v>
      </c>
      <c r="Q5467" s="17">
        <f t="shared" ca="1" si="387"/>
        <v>1.2925468090902041</v>
      </c>
    </row>
    <row r="5468" spans="1:17" x14ac:dyDescent="0.35">
      <c r="A5468" t="s">
        <v>2034</v>
      </c>
      <c r="B5468" t="s">
        <v>2980</v>
      </c>
      <c r="D5468" t="s">
        <v>14</v>
      </c>
      <c r="E5468" t="s">
        <v>18</v>
      </c>
      <c r="G5468" t="s">
        <v>3040</v>
      </c>
      <c r="H5468">
        <v>21.3</v>
      </c>
      <c r="J5468">
        <v>0</v>
      </c>
      <c r="K5468">
        <v>0</v>
      </c>
      <c r="L5468" s="17">
        <f>IF($E5468&lt;&gt;"",VLOOKUP($E5468,GEMWs!$E$14:$L$20,7,FALSE),"")</f>
        <v>5950.3939027696888</v>
      </c>
      <c r="M5468" s="17">
        <f>IF($E5468&lt;&gt;"",VLOOKUP($E5468,GEMWs!$E$14:$L$20,8,FALSE),"")</f>
        <v>10539.430626954083</v>
      </c>
      <c r="N5468" s="17">
        <f t="shared" ca="1" si="388"/>
        <v>5950.3939027696888</v>
      </c>
      <c r="O5468" s="17">
        <f t="shared" ca="1" si="389"/>
        <v>10539.430626954083</v>
      </c>
      <c r="P5468" s="17">
        <f t="shared" ca="1" si="386"/>
        <v>2.0209820391555388E-3</v>
      </c>
      <c r="Q5468" s="17">
        <f t="shared" ca="1" si="387"/>
        <v>3.579594955904623E-3</v>
      </c>
    </row>
    <row r="5469" spans="1:17" x14ac:dyDescent="0.35">
      <c r="A5469" t="s">
        <v>2034</v>
      </c>
      <c r="B5469" t="s">
        <v>125</v>
      </c>
      <c r="D5469" t="s">
        <v>14</v>
      </c>
      <c r="E5469" t="s">
        <v>21</v>
      </c>
      <c r="G5469" t="s">
        <v>3040</v>
      </c>
      <c r="H5469">
        <v>3.5</v>
      </c>
      <c r="J5469">
        <v>0</v>
      </c>
      <c r="K5469">
        <v>0</v>
      </c>
      <c r="L5469" s="17">
        <f>IF($E5469&lt;&gt;"",VLOOKUP($E5469,GEMWs!$E$14:$L$20,7,FALSE),"")</f>
        <v>37.754918937403332</v>
      </c>
      <c r="M5469" s="17">
        <f>IF($E5469&lt;&gt;"",VLOOKUP($E5469,GEMWs!$E$14:$L$20,8,FALSE),"")</f>
        <v>96.174593288388181</v>
      </c>
      <c r="N5469" s="17">
        <f t="shared" ca="1" si="388"/>
        <v>37.754918937403332</v>
      </c>
      <c r="O5469" s="17">
        <f t="shared" ca="1" si="389"/>
        <v>96.174593288388181</v>
      </c>
      <c r="P5469" s="17">
        <f t="shared" ca="1" si="386"/>
        <v>3.639214765904894E-2</v>
      </c>
      <c r="Q5469" s="17">
        <f t="shared" ca="1" si="387"/>
        <v>9.2703152291305629E-2</v>
      </c>
    </row>
    <row r="5470" spans="1:17" x14ac:dyDescent="0.35">
      <c r="A5470" t="s">
        <v>2034</v>
      </c>
      <c r="B5470" t="s">
        <v>1833</v>
      </c>
      <c r="D5470" t="s">
        <v>14</v>
      </c>
      <c r="E5470" t="s">
        <v>21</v>
      </c>
      <c r="G5470" t="s">
        <v>3040</v>
      </c>
      <c r="H5470">
        <v>0.9</v>
      </c>
      <c r="J5470">
        <v>0</v>
      </c>
      <c r="K5470">
        <v>0</v>
      </c>
      <c r="L5470" s="17">
        <f>IF($E5470&lt;&gt;"",VLOOKUP($E5470,GEMWs!$E$14:$L$20,7,FALSE),"")</f>
        <v>37.754918937403332</v>
      </c>
      <c r="M5470" s="17">
        <f>IF($E5470&lt;&gt;"",VLOOKUP($E5470,GEMWs!$E$14:$L$20,8,FALSE),"")</f>
        <v>96.174593288388181</v>
      </c>
      <c r="N5470" s="17">
        <f t="shared" ca="1" si="388"/>
        <v>37.754918937403332</v>
      </c>
      <c r="O5470" s="17">
        <f t="shared" ca="1" si="389"/>
        <v>96.174593288388181</v>
      </c>
      <c r="P5470" s="17">
        <f t="shared" ca="1" si="386"/>
        <v>9.3579808266125858E-3</v>
      </c>
      <c r="Q5470" s="17">
        <f t="shared" ca="1" si="387"/>
        <v>2.3837953446335734E-2</v>
      </c>
    </row>
    <row r="5471" spans="1:17" x14ac:dyDescent="0.35">
      <c r="A5471" t="s">
        <v>2034</v>
      </c>
      <c r="B5471" t="s">
        <v>111</v>
      </c>
      <c r="D5471" t="s">
        <v>14</v>
      </c>
      <c r="E5471" t="s">
        <v>21</v>
      </c>
      <c r="G5471" t="s">
        <v>3040</v>
      </c>
      <c r="H5471">
        <v>24.1</v>
      </c>
      <c r="J5471">
        <v>0</v>
      </c>
      <c r="K5471">
        <v>0</v>
      </c>
      <c r="L5471" s="17">
        <f>IF($E5471&lt;&gt;"",VLOOKUP($E5471,GEMWs!$E$14:$L$20,7,FALSE),"")</f>
        <v>37.754918937403332</v>
      </c>
      <c r="M5471" s="17">
        <f>IF($E5471&lt;&gt;"",VLOOKUP($E5471,GEMWs!$E$14:$L$20,8,FALSE),"")</f>
        <v>96.174593288388181</v>
      </c>
      <c r="N5471" s="17">
        <f t="shared" ca="1" si="388"/>
        <v>37.754918937403332</v>
      </c>
      <c r="O5471" s="17">
        <f t="shared" ca="1" si="389"/>
        <v>96.174593288388181</v>
      </c>
      <c r="P5471" s="17">
        <f t="shared" ca="1" si="386"/>
        <v>0.250585931023737</v>
      </c>
      <c r="Q5471" s="17">
        <f t="shared" ca="1" si="387"/>
        <v>0.63832742006299026</v>
      </c>
    </row>
    <row r="5472" spans="1:17" x14ac:dyDescent="0.35">
      <c r="A5472" t="s">
        <v>2034</v>
      </c>
      <c r="B5472" t="s">
        <v>2041</v>
      </c>
      <c r="C5472" t="s">
        <v>2042</v>
      </c>
      <c r="D5472" t="s">
        <v>14</v>
      </c>
      <c r="E5472" t="s">
        <v>21</v>
      </c>
      <c r="G5472" t="s">
        <v>3040</v>
      </c>
      <c r="H5472">
        <v>2.2000000000000002</v>
      </c>
      <c r="J5472">
        <v>0</v>
      </c>
      <c r="K5472">
        <v>0</v>
      </c>
      <c r="L5472" s="17">
        <f>IF($E5472&lt;&gt;"",VLOOKUP($E5472,GEMWs!$E$14:$L$20,7,FALSE),"")</f>
        <v>37.754918937403332</v>
      </c>
      <c r="M5472" s="17">
        <f>IF($E5472&lt;&gt;"",VLOOKUP($E5472,GEMWs!$E$14:$L$20,8,FALSE),"")</f>
        <v>96.174593288388181</v>
      </c>
      <c r="N5472" s="17">
        <f t="shared" ca="1" si="388"/>
        <v>37.754918937403332</v>
      </c>
      <c r="O5472" s="17">
        <f t="shared" ca="1" si="389"/>
        <v>96.174593288388181</v>
      </c>
      <c r="P5472" s="17">
        <f t="shared" ca="1" si="386"/>
        <v>2.2875064242830766E-2</v>
      </c>
      <c r="Q5472" s="17">
        <f t="shared" ca="1" si="387"/>
        <v>5.8270552868820685E-2</v>
      </c>
    </row>
    <row r="5473" spans="1:17" x14ac:dyDescent="0.35">
      <c r="A5473" t="s">
        <v>2034</v>
      </c>
      <c r="B5473" t="s">
        <v>584</v>
      </c>
      <c r="D5473" t="s">
        <v>14</v>
      </c>
      <c r="E5473" t="s">
        <v>21</v>
      </c>
      <c r="G5473" t="s">
        <v>3040</v>
      </c>
      <c r="H5473">
        <v>305</v>
      </c>
      <c r="J5473">
        <v>0</v>
      </c>
      <c r="K5473">
        <v>0</v>
      </c>
      <c r="L5473" s="17">
        <f>IF($E5473&lt;&gt;"",VLOOKUP($E5473,GEMWs!$E$14:$L$20,7,FALSE),"")</f>
        <v>37.754918937403332</v>
      </c>
      <c r="M5473" s="17">
        <f>IF($E5473&lt;&gt;"",VLOOKUP($E5473,GEMWs!$E$14:$L$20,8,FALSE),"")</f>
        <v>96.174593288388181</v>
      </c>
      <c r="N5473" s="17">
        <f t="shared" ca="1" si="388"/>
        <v>37.754918937403332</v>
      </c>
      <c r="O5473" s="17">
        <f t="shared" ca="1" si="389"/>
        <v>96.174593288388181</v>
      </c>
      <c r="P5473" s="17">
        <f t="shared" ref="P5473:P5536" ca="1" si="390">IF(O5473&gt;0,$H5473/O5473,0)</f>
        <v>3.1713157245742649</v>
      </c>
      <c r="Q5473" s="17">
        <f t="shared" ref="Q5473:Q5536" ca="1" si="391">IF(N5473&gt;0,$H5473/N5473,0)</f>
        <v>8.0784175568137755</v>
      </c>
    </row>
    <row r="5474" spans="1:17" x14ac:dyDescent="0.35">
      <c r="A5474" t="s">
        <v>2034</v>
      </c>
      <c r="B5474" t="s">
        <v>673</v>
      </c>
      <c r="C5474" t="s">
        <v>674</v>
      </c>
      <c r="D5474" t="s">
        <v>14</v>
      </c>
      <c r="E5474" t="s">
        <v>21</v>
      </c>
      <c r="F5474" t="s">
        <v>22</v>
      </c>
      <c r="G5474" t="s">
        <v>3040</v>
      </c>
      <c r="H5474">
        <v>5.3</v>
      </c>
      <c r="I5474">
        <v>331</v>
      </c>
      <c r="J5474">
        <v>80.760000000000005</v>
      </c>
      <c r="K5474">
        <v>260</v>
      </c>
      <c r="L5474" s="17">
        <f>IF($E5474&lt;&gt;"",VLOOKUP($E5474,GEMWs!$E$14:$L$20,7,FALSE),"")</f>
        <v>37.754918937403332</v>
      </c>
      <c r="M5474" s="17">
        <f>IF($E5474&lt;&gt;"",VLOOKUP($E5474,GEMWs!$E$14:$L$20,8,FALSE),"")</f>
        <v>96.174593288388181</v>
      </c>
      <c r="N5474" s="17">
        <f t="shared" si="388"/>
        <v>80.760000000000005</v>
      </c>
      <c r="O5474" s="17">
        <f t="shared" si="389"/>
        <v>260</v>
      </c>
      <c r="P5474" s="17">
        <f t="shared" si="390"/>
        <v>2.0384615384615383E-2</v>
      </c>
      <c r="Q5474" s="17">
        <f t="shared" si="391"/>
        <v>6.5626547795938572E-2</v>
      </c>
    </row>
    <row r="5475" spans="1:17" x14ac:dyDescent="0.35">
      <c r="A5475" t="s">
        <v>2034</v>
      </c>
      <c r="B5475" t="s">
        <v>55</v>
      </c>
      <c r="C5475" t="s">
        <v>56</v>
      </c>
      <c r="D5475" t="s">
        <v>14</v>
      </c>
      <c r="E5475" t="s">
        <v>21</v>
      </c>
      <c r="F5475" t="s">
        <v>14</v>
      </c>
      <c r="G5475" t="s">
        <v>3040</v>
      </c>
      <c r="H5475">
        <v>70.8</v>
      </c>
      <c r="I5475">
        <v>332</v>
      </c>
      <c r="J5475">
        <v>80.760000000000005</v>
      </c>
      <c r="K5475">
        <v>1000</v>
      </c>
      <c r="L5475" s="17">
        <f>IF($E5475&lt;&gt;"",VLOOKUP($E5475,GEMWs!$E$14:$L$20,7,FALSE),"")</f>
        <v>37.754918937403332</v>
      </c>
      <c r="M5475" s="17">
        <f>IF($E5475&lt;&gt;"",VLOOKUP($E5475,GEMWs!$E$14:$L$20,8,FALSE),"")</f>
        <v>96.174593288388181</v>
      </c>
      <c r="N5475" s="17">
        <f t="shared" si="388"/>
        <v>80.760000000000005</v>
      </c>
      <c r="O5475" s="17">
        <f t="shared" si="389"/>
        <v>1000</v>
      </c>
      <c r="P5475" s="17">
        <f t="shared" si="390"/>
        <v>7.0800000000000002E-2</v>
      </c>
      <c r="Q5475" s="17">
        <f t="shared" si="391"/>
        <v>0.87667161961367002</v>
      </c>
    </row>
    <row r="5476" spans="1:17" x14ac:dyDescent="0.35">
      <c r="A5476" t="s">
        <v>2034</v>
      </c>
      <c r="B5476" t="s">
        <v>71</v>
      </c>
      <c r="C5476" t="s">
        <v>72</v>
      </c>
      <c r="D5476" t="s">
        <v>14</v>
      </c>
      <c r="E5476" t="s">
        <v>21</v>
      </c>
      <c r="F5476" t="s">
        <v>22</v>
      </c>
      <c r="G5476" t="s">
        <v>3040</v>
      </c>
      <c r="H5476">
        <v>0.7</v>
      </c>
      <c r="I5476">
        <v>333</v>
      </c>
      <c r="J5476">
        <v>31000</v>
      </c>
      <c r="K5476">
        <v>60000</v>
      </c>
      <c r="L5476" s="17">
        <f>IF($E5476&lt;&gt;"",VLOOKUP($E5476,GEMWs!$E$14:$L$20,7,FALSE),"")</f>
        <v>37.754918937403332</v>
      </c>
      <c r="M5476" s="17">
        <f>IF($E5476&lt;&gt;"",VLOOKUP($E5476,GEMWs!$E$14:$L$20,8,FALSE),"")</f>
        <v>96.174593288388181</v>
      </c>
      <c r="N5476" s="17">
        <f t="shared" si="388"/>
        <v>31000</v>
      </c>
      <c r="O5476" s="17">
        <f t="shared" si="389"/>
        <v>60000</v>
      </c>
      <c r="P5476" s="17">
        <f t="shared" si="390"/>
        <v>1.1666666666666666E-5</v>
      </c>
      <c r="Q5476" s="17">
        <f t="shared" si="391"/>
        <v>2.2580645161290321E-5</v>
      </c>
    </row>
    <row r="5477" spans="1:17" x14ac:dyDescent="0.35">
      <c r="A5477" t="s">
        <v>2034</v>
      </c>
      <c r="B5477" t="s">
        <v>186</v>
      </c>
      <c r="C5477" t="s">
        <v>187</v>
      </c>
      <c r="D5477" t="s">
        <v>14</v>
      </c>
      <c r="E5477" t="s">
        <v>21</v>
      </c>
      <c r="F5477" t="s">
        <v>14</v>
      </c>
      <c r="G5477" t="s">
        <v>3040</v>
      </c>
      <c r="H5477">
        <v>238.4</v>
      </c>
      <c r="I5477">
        <v>337</v>
      </c>
      <c r="J5477">
        <v>53.942762999999999</v>
      </c>
      <c r="K5477">
        <v>180000</v>
      </c>
      <c r="L5477" s="17">
        <f>IF($E5477&lt;&gt;"",VLOOKUP($E5477,GEMWs!$E$14:$L$20,7,FALSE),"")</f>
        <v>37.754918937403332</v>
      </c>
      <c r="M5477" s="17">
        <f>IF($E5477&lt;&gt;"",VLOOKUP($E5477,GEMWs!$E$14:$L$20,8,FALSE),"")</f>
        <v>96.174593288388181</v>
      </c>
      <c r="N5477" s="17">
        <f t="shared" si="388"/>
        <v>53.942762999999999</v>
      </c>
      <c r="O5477" s="17">
        <f t="shared" si="389"/>
        <v>180000</v>
      </c>
      <c r="P5477" s="17">
        <f t="shared" si="390"/>
        <v>1.3244444444444445E-3</v>
      </c>
      <c r="Q5477" s="17">
        <f t="shared" si="391"/>
        <v>4.4194992384798679</v>
      </c>
    </row>
    <row r="5478" spans="1:17" x14ac:dyDescent="0.35">
      <c r="A5478" t="s">
        <v>2034</v>
      </c>
      <c r="B5478" t="s">
        <v>233</v>
      </c>
      <c r="D5478" t="s">
        <v>22</v>
      </c>
      <c r="G5478" t="s">
        <v>3040</v>
      </c>
      <c r="H5478">
        <v>11.9</v>
      </c>
      <c r="J5478">
        <v>0</v>
      </c>
      <c r="K5478">
        <v>0</v>
      </c>
      <c r="L5478" s="17" t="str">
        <f>IF($E5478&lt;&gt;"",VLOOKUP($E5478,GEMWs!$E$14:$L$20,7,FALSE),"")</f>
        <v/>
      </c>
      <c r="M5478" s="17" t="str">
        <f>IF($E5478&lt;&gt;"",VLOOKUP($E5478,GEMWs!$E$14:$L$20,8,FALSE),"")</f>
        <v/>
      </c>
      <c r="N5478" s="17">
        <f t="shared" ca="1" si="388"/>
        <v>0</v>
      </c>
      <c r="O5478" s="17">
        <f t="shared" ca="1" si="389"/>
        <v>0</v>
      </c>
      <c r="P5478" s="17">
        <f t="shared" ca="1" si="390"/>
        <v>0</v>
      </c>
      <c r="Q5478" s="17">
        <f t="shared" ca="1" si="391"/>
        <v>0</v>
      </c>
    </row>
    <row r="5479" spans="1:17" x14ac:dyDescent="0.35">
      <c r="A5479" t="s">
        <v>2034</v>
      </c>
      <c r="B5479" t="s">
        <v>1018</v>
      </c>
      <c r="C5479" t="s">
        <v>1019</v>
      </c>
      <c r="D5479" t="s">
        <v>14</v>
      </c>
      <c r="E5479" t="s">
        <v>21</v>
      </c>
      <c r="F5479" t="s">
        <v>22</v>
      </c>
      <c r="G5479" t="s">
        <v>3040</v>
      </c>
      <c r="H5479">
        <v>6.9</v>
      </c>
      <c r="I5479">
        <v>449</v>
      </c>
      <c r="J5479">
        <v>2419.3650859999998</v>
      </c>
      <c r="K5479">
        <v>2419.3650859999998</v>
      </c>
      <c r="L5479" s="17">
        <f>IF($E5479&lt;&gt;"",VLOOKUP($E5479,GEMWs!$E$14:$L$20,7,FALSE),"")</f>
        <v>37.754918937403332</v>
      </c>
      <c r="M5479" s="17">
        <f>IF($E5479&lt;&gt;"",VLOOKUP($E5479,GEMWs!$E$14:$L$20,8,FALSE),"")</f>
        <v>96.174593288388181</v>
      </c>
      <c r="N5479" s="17">
        <f t="shared" si="388"/>
        <v>2419.3650859999998</v>
      </c>
      <c r="O5479" s="17">
        <f t="shared" si="389"/>
        <v>2419.3650859999998</v>
      </c>
      <c r="P5479" s="17">
        <f t="shared" si="390"/>
        <v>2.8519879202720715E-3</v>
      </c>
      <c r="Q5479" s="17">
        <f t="shared" si="391"/>
        <v>2.8519879202720715E-3</v>
      </c>
    </row>
    <row r="5480" spans="1:17" x14ac:dyDescent="0.35">
      <c r="A5480" t="s">
        <v>2034</v>
      </c>
      <c r="B5480" t="s">
        <v>166</v>
      </c>
      <c r="D5480" t="s">
        <v>14</v>
      </c>
      <c r="E5480" t="s">
        <v>21</v>
      </c>
      <c r="G5480" t="s">
        <v>3040</v>
      </c>
      <c r="H5480">
        <v>64.900000000000006</v>
      </c>
      <c r="J5480">
        <v>0</v>
      </c>
      <c r="K5480">
        <v>0</v>
      </c>
      <c r="L5480" s="17">
        <f>IF($E5480&lt;&gt;"",VLOOKUP($E5480,GEMWs!$E$14:$L$20,7,FALSE),"")</f>
        <v>37.754918937403332</v>
      </c>
      <c r="M5480" s="17">
        <f>IF($E5480&lt;&gt;"",VLOOKUP($E5480,GEMWs!$E$14:$L$20,8,FALSE),"")</f>
        <v>96.174593288388181</v>
      </c>
      <c r="N5480" s="17">
        <f t="shared" ca="1" si="388"/>
        <v>37.754918937403332</v>
      </c>
      <c r="O5480" s="17">
        <f t="shared" ca="1" si="389"/>
        <v>96.174593288388181</v>
      </c>
      <c r="P5480" s="17">
        <f t="shared" ca="1" si="390"/>
        <v>0.67481439516350761</v>
      </c>
      <c r="Q5480" s="17">
        <f t="shared" ca="1" si="391"/>
        <v>1.7189813096302102</v>
      </c>
    </row>
    <row r="5481" spans="1:17" x14ac:dyDescent="0.35">
      <c r="A5481" t="s">
        <v>2045</v>
      </c>
      <c r="B5481" t="s">
        <v>27</v>
      </c>
      <c r="C5481" t="s">
        <v>28</v>
      </c>
      <c r="D5481" t="s">
        <v>14</v>
      </c>
      <c r="E5481" t="s">
        <v>21</v>
      </c>
      <c r="F5481" t="s">
        <v>22</v>
      </c>
      <c r="G5481" t="s">
        <v>3040</v>
      </c>
      <c r="H5481">
        <v>15.3</v>
      </c>
      <c r="I5481">
        <v>218</v>
      </c>
      <c r="J5481">
        <v>2000</v>
      </c>
      <c r="K5481">
        <v>15000</v>
      </c>
      <c r="L5481" s="17">
        <f>IF($E5481&lt;&gt;"",VLOOKUP($E5481,GEMWs!$E$14:$L$20,7,FALSE),"")</f>
        <v>37.754918937403332</v>
      </c>
      <c r="M5481" s="17">
        <f>IF($E5481&lt;&gt;"",VLOOKUP($E5481,GEMWs!$E$14:$L$20,8,FALSE),"")</f>
        <v>96.174593288388181</v>
      </c>
      <c r="N5481" s="17">
        <f t="shared" si="388"/>
        <v>2000</v>
      </c>
      <c r="O5481" s="17">
        <f t="shared" si="389"/>
        <v>15000</v>
      </c>
      <c r="P5481" s="17">
        <f t="shared" si="390"/>
        <v>1.0200000000000001E-3</v>
      </c>
      <c r="Q5481" s="17">
        <f t="shared" si="391"/>
        <v>7.6500000000000005E-3</v>
      </c>
    </row>
    <row r="5482" spans="1:17" x14ac:dyDescent="0.35">
      <c r="A5482" t="s">
        <v>2045</v>
      </c>
      <c r="B5482" t="s">
        <v>13</v>
      </c>
      <c r="D5482" t="s">
        <v>14</v>
      </c>
      <c r="E5482" t="s">
        <v>15</v>
      </c>
      <c r="G5482" t="s">
        <v>3040</v>
      </c>
      <c r="H5482">
        <v>27.1</v>
      </c>
      <c r="J5482">
        <v>0</v>
      </c>
      <c r="K5482">
        <v>0</v>
      </c>
      <c r="L5482" s="17">
        <f>IF($E5482&lt;&gt;"",VLOOKUP($E5482,GEMWs!$E$14:$L$20,7,FALSE),"")</f>
        <v>37.892086284381016</v>
      </c>
      <c r="M5482" s="17">
        <f>IF($E5482&lt;&gt;"",VLOOKUP($E5482,GEMWs!$E$14:$L$20,8,FALSE),"")</f>
        <v>96.522753888300599</v>
      </c>
      <c r="N5482" s="17">
        <f t="shared" ca="1" si="388"/>
        <v>37.892086284381016</v>
      </c>
      <c r="O5482" s="17">
        <f t="shared" ca="1" si="389"/>
        <v>96.522753888300599</v>
      </c>
      <c r="P5482" s="17">
        <f t="shared" ca="1" si="390"/>
        <v>0.28076281403409853</v>
      </c>
      <c r="Q5482" s="17">
        <f t="shared" ca="1" si="391"/>
        <v>0.7151889129728527</v>
      </c>
    </row>
    <row r="5483" spans="1:17" x14ac:dyDescent="0.35">
      <c r="A5483" t="s">
        <v>2045</v>
      </c>
      <c r="B5483" t="s">
        <v>975</v>
      </c>
      <c r="C5483" t="s">
        <v>976</v>
      </c>
      <c r="D5483" t="s">
        <v>14</v>
      </c>
      <c r="E5483" t="s">
        <v>21</v>
      </c>
      <c r="F5483" t="s">
        <v>22</v>
      </c>
      <c r="G5483" t="s">
        <v>3040</v>
      </c>
      <c r="H5483">
        <v>6.5</v>
      </c>
      <c r="I5483">
        <v>417</v>
      </c>
      <c r="J5483">
        <v>5411.141842</v>
      </c>
      <c r="K5483">
        <v>8248.8567139999996</v>
      </c>
      <c r="L5483" s="17">
        <f>IF($E5483&lt;&gt;"",VLOOKUP($E5483,GEMWs!$E$14:$L$20,7,FALSE),"")</f>
        <v>37.754918937403332</v>
      </c>
      <c r="M5483" s="17">
        <f>IF($E5483&lt;&gt;"",VLOOKUP($E5483,GEMWs!$E$14:$L$20,8,FALSE),"")</f>
        <v>96.174593288388181</v>
      </c>
      <c r="N5483" s="17">
        <f t="shared" si="388"/>
        <v>5411.141842</v>
      </c>
      <c r="O5483" s="17">
        <f t="shared" si="389"/>
        <v>8248.8567139999996</v>
      </c>
      <c r="P5483" s="17">
        <f t="shared" si="390"/>
        <v>7.8798798734958857E-4</v>
      </c>
      <c r="Q5483" s="17">
        <f t="shared" si="391"/>
        <v>1.201225210832313E-3</v>
      </c>
    </row>
    <row r="5484" spans="1:17" x14ac:dyDescent="0.35">
      <c r="A5484" t="s">
        <v>2046</v>
      </c>
      <c r="B5484" t="s">
        <v>727</v>
      </c>
      <c r="C5484" t="s">
        <v>728</v>
      </c>
      <c r="D5484" t="s">
        <v>14</v>
      </c>
      <c r="E5484" t="s">
        <v>21</v>
      </c>
      <c r="F5484" t="s">
        <v>22</v>
      </c>
      <c r="G5484" t="s">
        <v>3040</v>
      </c>
      <c r="H5484">
        <v>397.9</v>
      </c>
      <c r="I5484">
        <v>3</v>
      </c>
      <c r="J5484">
        <v>141.939336</v>
      </c>
      <c r="K5484">
        <v>494.364465</v>
      </c>
      <c r="L5484" s="17">
        <f>IF($E5484&lt;&gt;"",VLOOKUP($E5484,GEMWs!$E$14:$L$20,7,FALSE),"")</f>
        <v>37.754918937403332</v>
      </c>
      <c r="M5484" s="17">
        <f>IF($E5484&lt;&gt;"",VLOOKUP($E5484,GEMWs!$E$14:$L$20,8,FALSE),"")</f>
        <v>96.174593288388181</v>
      </c>
      <c r="N5484" s="17">
        <f t="shared" si="388"/>
        <v>141.939336</v>
      </c>
      <c r="O5484" s="17">
        <f t="shared" si="389"/>
        <v>494.364465</v>
      </c>
      <c r="P5484" s="17">
        <f t="shared" si="390"/>
        <v>0.80487176601578747</v>
      </c>
      <c r="Q5484" s="17">
        <f t="shared" si="391"/>
        <v>2.8033102817953157</v>
      </c>
    </row>
    <row r="5485" spans="1:17" x14ac:dyDescent="0.35">
      <c r="A5485" t="s">
        <v>2046</v>
      </c>
      <c r="B5485" t="s">
        <v>706</v>
      </c>
      <c r="C5485" t="s">
        <v>707</v>
      </c>
      <c r="D5485" t="s">
        <v>14</v>
      </c>
      <c r="E5485" t="s">
        <v>21</v>
      </c>
      <c r="F5485" t="s">
        <v>22</v>
      </c>
      <c r="G5485" t="s">
        <v>3040</v>
      </c>
      <c r="H5485">
        <v>203.5</v>
      </c>
      <c r="I5485">
        <v>4</v>
      </c>
      <c r="J5485">
        <v>165</v>
      </c>
      <c r="K5485">
        <v>225</v>
      </c>
      <c r="L5485" s="17">
        <f>IF($E5485&lt;&gt;"",VLOOKUP($E5485,GEMWs!$E$14:$L$20,7,FALSE),"")</f>
        <v>37.754918937403332</v>
      </c>
      <c r="M5485" s="17">
        <f>IF($E5485&lt;&gt;"",VLOOKUP($E5485,GEMWs!$E$14:$L$20,8,FALSE),"")</f>
        <v>96.174593288388181</v>
      </c>
      <c r="N5485" s="17">
        <f t="shared" si="388"/>
        <v>165</v>
      </c>
      <c r="O5485" s="17">
        <f t="shared" si="389"/>
        <v>225</v>
      </c>
      <c r="P5485" s="17">
        <f t="shared" si="390"/>
        <v>0.9044444444444445</v>
      </c>
      <c r="Q5485" s="17">
        <f t="shared" si="391"/>
        <v>1.2333333333333334</v>
      </c>
    </row>
    <row r="5486" spans="1:17" x14ac:dyDescent="0.35">
      <c r="A5486" t="s">
        <v>2046</v>
      </c>
      <c r="B5486" t="s">
        <v>168</v>
      </c>
      <c r="C5486" t="s">
        <v>169</v>
      </c>
      <c r="D5486" t="s">
        <v>14</v>
      </c>
      <c r="E5486" t="s">
        <v>21</v>
      </c>
      <c r="F5486" t="s">
        <v>22</v>
      </c>
      <c r="G5486" t="s">
        <v>3040</v>
      </c>
      <c r="H5486">
        <v>1.2</v>
      </c>
      <c r="I5486">
        <v>7</v>
      </c>
      <c r="J5486">
        <v>4540</v>
      </c>
      <c r="K5486">
        <v>21364</v>
      </c>
      <c r="L5486" s="17">
        <f>IF($E5486&lt;&gt;"",VLOOKUP($E5486,GEMWs!$E$14:$L$20,7,FALSE),"")</f>
        <v>37.754918937403332</v>
      </c>
      <c r="M5486" s="17">
        <f>IF($E5486&lt;&gt;"",VLOOKUP($E5486,GEMWs!$E$14:$L$20,8,FALSE),"")</f>
        <v>96.174593288388181</v>
      </c>
      <c r="N5486" s="17">
        <f t="shared" si="388"/>
        <v>4540</v>
      </c>
      <c r="O5486" s="17">
        <f t="shared" si="389"/>
        <v>21364</v>
      </c>
      <c r="P5486" s="17">
        <f t="shared" si="390"/>
        <v>5.6169256693503086E-5</v>
      </c>
      <c r="Q5486" s="17">
        <f t="shared" si="391"/>
        <v>2.6431718061674007E-4</v>
      </c>
    </row>
    <row r="5487" spans="1:17" x14ac:dyDescent="0.35">
      <c r="A5487" t="s">
        <v>2046</v>
      </c>
      <c r="B5487" t="s">
        <v>1717</v>
      </c>
      <c r="C5487" t="s">
        <v>1718</v>
      </c>
      <c r="D5487" t="s">
        <v>14</v>
      </c>
      <c r="E5487" t="s">
        <v>21</v>
      </c>
      <c r="F5487" t="s">
        <v>22</v>
      </c>
      <c r="G5487" t="s">
        <v>3040</v>
      </c>
      <c r="H5487">
        <v>2</v>
      </c>
      <c r="I5487">
        <v>26</v>
      </c>
      <c r="J5487">
        <v>101.24</v>
      </c>
      <c r="K5487">
        <v>385.56</v>
      </c>
      <c r="L5487" s="17">
        <f>IF($E5487&lt;&gt;"",VLOOKUP($E5487,GEMWs!$E$14:$L$20,7,FALSE),"")</f>
        <v>37.754918937403332</v>
      </c>
      <c r="M5487" s="17">
        <f>IF($E5487&lt;&gt;"",VLOOKUP($E5487,GEMWs!$E$14:$L$20,8,FALSE),"")</f>
        <v>96.174593288388181</v>
      </c>
      <c r="N5487" s="17">
        <f t="shared" si="388"/>
        <v>101.24</v>
      </c>
      <c r="O5487" s="17">
        <f t="shared" si="389"/>
        <v>385.56</v>
      </c>
      <c r="P5487" s="17">
        <f t="shared" si="390"/>
        <v>5.1872600892208737E-3</v>
      </c>
      <c r="Q5487" s="17">
        <f t="shared" si="391"/>
        <v>1.9755037534571317E-2</v>
      </c>
    </row>
    <row r="5488" spans="1:17" x14ac:dyDescent="0.35">
      <c r="A5488" t="s">
        <v>2046</v>
      </c>
      <c r="B5488" t="s">
        <v>735</v>
      </c>
      <c r="C5488" t="s">
        <v>736</v>
      </c>
      <c r="D5488" t="s">
        <v>14</v>
      </c>
      <c r="E5488" t="s">
        <v>21</v>
      </c>
      <c r="F5488" t="s">
        <v>22</v>
      </c>
      <c r="G5488" t="s">
        <v>3040</v>
      </c>
      <c r="H5488">
        <v>689.4</v>
      </c>
      <c r="I5488">
        <v>53</v>
      </c>
      <c r="J5488">
        <v>21.049858</v>
      </c>
      <c r="K5488">
        <v>140.07230300000001</v>
      </c>
      <c r="L5488" s="17">
        <f>IF($E5488&lt;&gt;"",VLOOKUP($E5488,GEMWs!$E$14:$L$20,7,FALSE),"")</f>
        <v>37.754918937403332</v>
      </c>
      <c r="M5488" s="17">
        <f>IF($E5488&lt;&gt;"",VLOOKUP($E5488,GEMWs!$E$14:$L$20,8,FALSE),"")</f>
        <v>96.174593288388181</v>
      </c>
      <c r="N5488" s="17">
        <f t="shared" si="388"/>
        <v>21.049858</v>
      </c>
      <c r="O5488" s="17">
        <f t="shared" si="389"/>
        <v>140.07230300000001</v>
      </c>
      <c r="P5488" s="17">
        <f t="shared" si="390"/>
        <v>4.921743879659064</v>
      </c>
      <c r="Q5488" s="17">
        <f t="shared" si="391"/>
        <v>32.750814756090037</v>
      </c>
    </row>
    <row r="5489" spans="1:17" x14ac:dyDescent="0.35">
      <c r="A5489" t="s">
        <v>2046</v>
      </c>
      <c r="B5489" t="s">
        <v>218</v>
      </c>
      <c r="C5489" t="s">
        <v>219</v>
      </c>
      <c r="D5489" t="s">
        <v>14</v>
      </c>
      <c r="E5489" t="s">
        <v>21</v>
      </c>
      <c r="F5489" t="s">
        <v>22</v>
      </c>
      <c r="G5489" t="s">
        <v>3040</v>
      </c>
      <c r="H5489">
        <v>391.7</v>
      </c>
      <c r="I5489">
        <v>483</v>
      </c>
      <c r="J5489">
        <v>100</v>
      </c>
      <c r="K5489">
        <v>750</v>
      </c>
      <c r="L5489" s="17">
        <f>IF($E5489&lt;&gt;"",VLOOKUP($E5489,GEMWs!$E$14:$L$20,7,FALSE),"")</f>
        <v>37.754918937403332</v>
      </c>
      <c r="M5489" s="17">
        <f>IF($E5489&lt;&gt;"",VLOOKUP($E5489,GEMWs!$E$14:$L$20,8,FALSE),"")</f>
        <v>96.174593288388181</v>
      </c>
      <c r="N5489" s="17">
        <f t="shared" si="388"/>
        <v>100</v>
      </c>
      <c r="O5489" s="17">
        <f t="shared" si="389"/>
        <v>750</v>
      </c>
      <c r="P5489" s="17">
        <f t="shared" si="390"/>
        <v>0.52226666666666666</v>
      </c>
      <c r="Q5489" s="17">
        <f t="shared" si="391"/>
        <v>3.9169999999999998</v>
      </c>
    </row>
    <row r="5490" spans="1:17" x14ac:dyDescent="0.35">
      <c r="A5490" t="s">
        <v>2046</v>
      </c>
      <c r="B5490" t="s">
        <v>626</v>
      </c>
      <c r="C5490" t="s">
        <v>627</v>
      </c>
      <c r="D5490" t="s">
        <v>14</v>
      </c>
      <c r="E5490" t="s">
        <v>21</v>
      </c>
      <c r="F5490" t="s">
        <v>22</v>
      </c>
      <c r="G5490" t="s">
        <v>3040</v>
      </c>
      <c r="H5490">
        <v>11.5</v>
      </c>
      <c r="I5490">
        <v>68</v>
      </c>
      <c r="J5490">
        <v>18140</v>
      </c>
      <c r="K5490">
        <v>27220</v>
      </c>
      <c r="L5490" s="17">
        <f>IF($E5490&lt;&gt;"",VLOOKUP($E5490,GEMWs!$E$14:$L$20,7,FALSE),"")</f>
        <v>37.754918937403332</v>
      </c>
      <c r="M5490" s="17">
        <f>IF($E5490&lt;&gt;"",VLOOKUP($E5490,GEMWs!$E$14:$L$20,8,FALSE),"")</f>
        <v>96.174593288388181</v>
      </c>
      <c r="N5490" s="17">
        <f t="shared" si="388"/>
        <v>18140</v>
      </c>
      <c r="O5490" s="17">
        <f t="shared" si="389"/>
        <v>27220</v>
      </c>
      <c r="P5490" s="17">
        <f t="shared" si="390"/>
        <v>4.2248346803820718E-4</v>
      </c>
      <c r="Q5490" s="17">
        <f t="shared" si="391"/>
        <v>6.3395810363836829E-4</v>
      </c>
    </row>
    <row r="5491" spans="1:17" x14ac:dyDescent="0.35">
      <c r="A5491" t="s">
        <v>2046</v>
      </c>
      <c r="B5491" t="s">
        <v>628</v>
      </c>
      <c r="C5491" t="s">
        <v>629</v>
      </c>
      <c r="D5491" t="s">
        <v>14</v>
      </c>
      <c r="E5491" t="s">
        <v>21</v>
      </c>
      <c r="F5491" t="s">
        <v>22</v>
      </c>
      <c r="G5491" t="s">
        <v>3040</v>
      </c>
      <c r="H5491">
        <v>9.8000000000000007</v>
      </c>
      <c r="I5491">
        <v>76</v>
      </c>
      <c r="J5491">
        <v>27215</v>
      </c>
      <c r="K5491">
        <v>27215</v>
      </c>
      <c r="L5491" s="17">
        <f>IF($E5491&lt;&gt;"",VLOOKUP($E5491,GEMWs!$E$14:$L$20,7,FALSE),"")</f>
        <v>37.754918937403332</v>
      </c>
      <c r="M5491" s="17">
        <f>IF($E5491&lt;&gt;"",VLOOKUP($E5491,GEMWs!$E$14:$L$20,8,FALSE),"")</f>
        <v>96.174593288388181</v>
      </c>
      <c r="N5491" s="17">
        <f t="shared" si="388"/>
        <v>27215</v>
      </c>
      <c r="O5491" s="17">
        <f t="shared" si="389"/>
        <v>27215</v>
      </c>
      <c r="P5491" s="17">
        <f t="shared" si="390"/>
        <v>3.6009553555024803E-4</v>
      </c>
      <c r="Q5491" s="17">
        <f t="shared" si="391"/>
        <v>3.6009553555024803E-4</v>
      </c>
    </row>
    <row r="5492" spans="1:17" x14ac:dyDescent="0.35">
      <c r="A5492" t="s">
        <v>2046</v>
      </c>
      <c r="B5492" t="s">
        <v>59</v>
      </c>
      <c r="C5492" t="s">
        <v>60</v>
      </c>
      <c r="D5492" t="s">
        <v>14</v>
      </c>
      <c r="E5492" t="s">
        <v>21</v>
      </c>
      <c r="F5492" t="s">
        <v>14</v>
      </c>
      <c r="G5492" t="s">
        <v>3040</v>
      </c>
      <c r="H5492">
        <v>322.8</v>
      </c>
      <c r="I5492">
        <v>91</v>
      </c>
      <c r="J5492">
        <v>186.795131</v>
      </c>
      <c r="K5492">
        <v>9072</v>
      </c>
      <c r="L5492" s="17">
        <f>IF($E5492&lt;&gt;"",VLOOKUP($E5492,GEMWs!$E$14:$L$20,7,FALSE),"")</f>
        <v>37.754918937403332</v>
      </c>
      <c r="M5492" s="17">
        <f>IF($E5492&lt;&gt;"",VLOOKUP($E5492,GEMWs!$E$14:$L$20,8,FALSE),"")</f>
        <v>96.174593288388181</v>
      </c>
      <c r="N5492" s="17">
        <f t="shared" si="388"/>
        <v>186.795131</v>
      </c>
      <c r="O5492" s="17">
        <f t="shared" si="389"/>
        <v>9072</v>
      </c>
      <c r="P5492" s="17">
        <f t="shared" si="390"/>
        <v>3.5582010582010583E-2</v>
      </c>
      <c r="Q5492" s="17">
        <f t="shared" si="391"/>
        <v>1.7280964352331005</v>
      </c>
    </row>
    <row r="5493" spans="1:17" x14ac:dyDescent="0.35">
      <c r="A5493" t="s">
        <v>2046</v>
      </c>
      <c r="B5493" t="s">
        <v>1010</v>
      </c>
      <c r="C5493" t="s">
        <v>1011</v>
      </c>
      <c r="D5493" t="s">
        <v>14</v>
      </c>
      <c r="E5493" t="s">
        <v>21</v>
      </c>
      <c r="F5493" t="s">
        <v>22</v>
      </c>
      <c r="G5493" t="s">
        <v>3040</v>
      </c>
      <c r="H5493">
        <v>75.2</v>
      </c>
      <c r="I5493">
        <v>105</v>
      </c>
      <c r="J5493">
        <v>909</v>
      </c>
      <c r="K5493">
        <v>1364</v>
      </c>
      <c r="L5493" s="17">
        <f>IF($E5493&lt;&gt;"",VLOOKUP($E5493,GEMWs!$E$14:$L$20,7,FALSE),"")</f>
        <v>37.754918937403332</v>
      </c>
      <c r="M5493" s="17">
        <f>IF($E5493&lt;&gt;"",VLOOKUP($E5493,GEMWs!$E$14:$L$20,8,FALSE),"")</f>
        <v>96.174593288388181</v>
      </c>
      <c r="N5493" s="17">
        <f t="shared" si="388"/>
        <v>909</v>
      </c>
      <c r="O5493" s="17">
        <f t="shared" si="389"/>
        <v>1364</v>
      </c>
      <c r="P5493" s="17">
        <f t="shared" si="390"/>
        <v>5.5131964809384169E-2</v>
      </c>
      <c r="Q5493" s="17">
        <f t="shared" si="391"/>
        <v>8.2728272827282734E-2</v>
      </c>
    </row>
    <row r="5494" spans="1:17" x14ac:dyDescent="0.35">
      <c r="A5494" t="s">
        <v>2046</v>
      </c>
      <c r="B5494" t="s">
        <v>204</v>
      </c>
      <c r="C5494" t="s">
        <v>205</v>
      </c>
      <c r="D5494" t="s">
        <v>14</v>
      </c>
      <c r="E5494" t="s">
        <v>21</v>
      </c>
      <c r="F5494" t="s">
        <v>22</v>
      </c>
      <c r="G5494" t="s">
        <v>3040</v>
      </c>
      <c r="H5494">
        <v>409.1</v>
      </c>
      <c r="I5494">
        <v>111</v>
      </c>
      <c r="J5494">
        <v>10.18595</v>
      </c>
      <c r="K5494">
        <v>44.804944999999996</v>
      </c>
      <c r="L5494" s="17">
        <f>IF($E5494&lt;&gt;"",VLOOKUP($E5494,GEMWs!$E$14:$L$20,7,FALSE),"")</f>
        <v>37.754918937403332</v>
      </c>
      <c r="M5494" s="17">
        <f>IF($E5494&lt;&gt;"",VLOOKUP($E5494,GEMWs!$E$14:$L$20,8,FALSE),"")</f>
        <v>96.174593288388181</v>
      </c>
      <c r="N5494" s="17">
        <f t="shared" si="388"/>
        <v>10.18595</v>
      </c>
      <c r="O5494" s="17">
        <f t="shared" si="389"/>
        <v>44.804944999999996</v>
      </c>
      <c r="P5494" s="17">
        <f t="shared" si="390"/>
        <v>9.1306885880565201</v>
      </c>
      <c r="Q5494" s="17">
        <f t="shared" si="391"/>
        <v>40.163165929540199</v>
      </c>
    </row>
    <row r="5495" spans="1:17" x14ac:dyDescent="0.35">
      <c r="A5495" t="s">
        <v>2046</v>
      </c>
      <c r="B5495" t="s">
        <v>170</v>
      </c>
      <c r="C5495" t="s">
        <v>171</v>
      </c>
      <c r="D5495" t="s">
        <v>14</v>
      </c>
      <c r="E5495" t="s">
        <v>21</v>
      </c>
      <c r="F5495" t="s">
        <v>22</v>
      </c>
      <c r="G5495" t="s">
        <v>3040</v>
      </c>
      <c r="H5495">
        <v>114.3</v>
      </c>
      <c r="I5495">
        <v>114</v>
      </c>
      <c r="J5495">
        <v>15000</v>
      </c>
      <c r="K5495">
        <v>20000</v>
      </c>
      <c r="L5495" s="17">
        <f>IF($E5495&lt;&gt;"",VLOOKUP($E5495,GEMWs!$E$14:$L$20,7,FALSE),"")</f>
        <v>37.754918937403332</v>
      </c>
      <c r="M5495" s="17">
        <f>IF($E5495&lt;&gt;"",VLOOKUP($E5495,GEMWs!$E$14:$L$20,8,FALSE),"")</f>
        <v>96.174593288388181</v>
      </c>
      <c r="N5495" s="17">
        <f t="shared" si="388"/>
        <v>15000</v>
      </c>
      <c r="O5495" s="17">
        <f t="shared" si="389"/>
        <v>20000</v>
      </c>
      <c r="P5495" s="17">
        <f t="shared" si="390"/>
        <v>5.7149999999999996E-3</v>
      </c>
      <c r="Q5495" s="17">
        <f t="shared" si="391"/>
        <v>7.62E-3</v>
      </c>
    </row>
    <row r="5496" spans="1:17" x14ac:dyDescent="0.35">
      <c r="A5496" t="s">
        <v>2046</v>
      </c>
      <c r="B5496" t="s">
        <v>719</v>
      </c>
      <c r="D5496" t="s">
        <v>14</v>
      </c>
      <c r="E5496" t="s">
        <v>21</v>
      </c>
      <c r="G5496" t="s">
        <v>3040</v>
      </c>
      <c r="H5496">
        <v>1.5</v>
      </c>
      <c r="J5496">
        <v>0</v>
      </c>
      <c r="K5496">
        <v>0</v>
      </c>
      <c r="L5496" s="17">
        <f>IF($E5496&lt;&gt;"",VLOOKUP($E5496,GEMWs!$E$14:$L$20,7,FALSE),"")</f>
        <v>37.754918937403332</v>
      </c>
      <c r="M5496" s="17">
        <f>IF($E5496&lt;&gt;"",VLOOKUP($E5496,GEMWs!$E$14:$L$20,8,FALSE),"")</f>
        <v>96.174593288388181</v>
      </c>
      <c r="N5496" s="17">
        <f t="shared" ca="1" si="388"/>
        <v>37.754918937403332</v>
      </c>
      <c r="O5496" s="17">
        <f t="shared" ca="1" si="389"/>
        <v>96.174593288388181</v>
      </c>
      <c r="P5496" s="17">
        <f t="shared" ca="1" si="390"/>
        <v>1.5596634711020975E-2</v>
      </c>
      <c r="Q5496" s="17">
        <f t="shared" ca="1" si="391"/>
        <v>3.9729922410559552E-2</v>
      </c>
    </row>
    <row r="5497" spans="1:17" x14ac:dyDescent="0.35">
      <c r="A5497" t="s">
        <v>2046</v>
      </c>
      <c r="B5497" t="s">
        <v>172</v>
      </c>
      <c r="C5497" t="s">
        <v>173</v>
      </c>
      <c r="D5497" t="s">
        <v>14</v>
      </c>
      <c r="E5497" t="s">
        <v>21</v>
      </c>
      <c r="F5497" t="s">
        <v>22</v>
      </c>
      <c r="G5497" t="s">
        <v>3040</v>
      </c>
      <c r="H5497">
        <v>16.2</v>
      </c>
      <c r="I5497">
        <v>154</v>
      </c>
      <c r="J5497">
        <v>180000</v>
      </c>
      <c r="K5497">
        <v>180000</v>
      </c>
      <c r="L5497" s="17">
        <f>IF($E5497&lt;&gt;"",VLOOKUP($E5497,GEMWs!$E$14:$L$20,7,FALSE),"")</f>
        <v>37.754918937403332</v>
      </c>
      <c r="M5497" s="17">
        <f>IF($E5497&lt;&gt;"",VLOOKUP($E5497,GEMWs!$E$14:$L$20,8,FALSE),"")</f>
        <v>96.174593288388181</v>
      </c>
      <c r="N5497" s="17">
        <f t="shared" si="388"/>
        <v>180000</v>
      </c>
      <c r="O5497" s="17">
        <f t="shared" si="389"/>
        <v>180000</v>
      </c>
      <c r="P5497" s="17">
        <f t="shared" si="390"/>
        <v>8.9999999999999992E-5</v>
      </c>
      <c r="Q5497" s="17">
        <f t="shared" si="391"/>
        <v>8.9999999999999992E-5</v>
      </c>
    </row>
    <row r="5498" spans="1:17" x14ac:dyDescent="0.35">
      <c r="A5498" t="s">
        <v>2046</v>
      </c>
      <c r="B5498" t="s">
        <v>1012</v>
      </c>
      <c r="C5498" t="s">
        <v>1013</v>
      </c>
      <c r="D5498" t="s">
        <v>14</v>
      </c>
      <c r="E5498" t="s">
        <v>21</v>
      </c>
      <c r="F5498" t="s">
        <v>22</v>
      </c>
      <c r="G5498" t="s">
        <v>3040</v>
      </c>
      <c r="H5498">
        <v>230.4</v>
      </c>
      <c r="I5498">
        <v>169</v>
      </c>
      <c r="J5498">
        <v>216.43948</v>
      </c>
      <c r="K5498">
        <v>216.43948</v>
      </c>
      <c r="L5498" s="17">
        <f>IF($E5498&lt;&gt;"",VLOOKUP($E5498,GEMWs!$E$14:$L$20,7,FALSE),"")</f>
        <v>37.754918937403332</v>
      </c>
      <c r="M5498" s="17">
        <f>IF($E5498&lt;&gt;"",VLOOKUP($E5498,GEMWs!$E$14:$L$20,8,FALSE),"")</f>
        <v>96.174593288388181</v>
      </c>
      <c r="N5498" s="17">
        <f t="shared" si="388"/>
        <v>216.43948</v>
      </c>
      <c r="O5498" s="17">
        <f t="shared" si="389"/>
        <v>216.43948</v>
      </c>
      <c r="P5498" s="17">
        <f t="shared" si="390"/>
        <v>1.064500801794571</v>
      </c>
      <c r="Q5498" s="17">
        <f t="shared" si="391"/>
        <v>1.064500801794571</v>
      </c>
    </row>
    <row r="5499" spans="1:17" x14ac:dyDescent="0.35">
      <c r="A5499" t="s">
        <v>2046</v>
      </c>
      <c r="B5499" t="s">
        <v>737</v>
      </c>
      <c r="C5499" t="s">
        <v>738</v>
      </c>
      <c r="D5499" t="s">
        <v>14</v>
      </c>
      <c r="E5499" t="s">
        <v>21</v>
      </c>
      <c r="F5499" t="s">
        <v>22</v>
      </c>
      <c r="G5499" t="s">
        <v>3040</v>
      </c>
      <c r="H5499">
        <v>24.3</v>
      </c>
      <c r="I5499">
        <v>175</v>
      </c>
      <c r="J5499">
        <v>3333</v>
      </c>
      <c r="K5499">
        <v>3333</v>
      </c>
      <c r="L5499" s="17">
        <f>IF($E5499&lt;&gt;"",VLOOKUP($E5499,GEMWs!$E$14:$L$20,7,FALSE),"")</f>
        <v>37.754918937403332</v>
      </c>
      <c r="M5499" s="17">
        <f>IF($E5499&lt;&gt;"",VLOOKUP($E5499,GEMWs!$E$14:$L$20,8,FALSE),"")</f>
        <v>96.174593288388181</v>
      </c>
      <c r="N5499" s="17">
        <f t="shared" si="388"/>
        <v>3333</v>
      </c>
      <c r="O5499" s="17">
        <f t="shared" si="389"/>
        <v>3333</v>
      </c>
      <c r="P5499" s="17">
        <f t="shared" si="390"/>
        <v>7.2907290729072906E-3</v>
      </c>
      <c r="Q5499" s="17">
        <f t="shared" si="391"/>
        <v>7.2907290729072906E-3</v>
      </c>
    </row>
    <row r="5500" spans="1:17" x14ac:dyDescent="0.35">
      <c r="A5500" t="s">
        <v>2046</v>
      </c>
      <c r="B5500" t="s">
        <v>733</v>
      </c>
      <c r="C5500" t="s">
        <v>734</v>
      </c>
      <c r="D5500" t="s">
        <v>14</v>
      </c>
      <c r="E5500" t="s">
        <v>21</v>
      </c>
      <c r="F5500" t="s">
        <v>22</v>
      </c>
      <c r="G5500" t="s">
        <v>3040</v>
      </c>
      <c r="H5500">
        <v>25.9</v>
      </c>
      <c r="I5500">
        <v>176</v>
      </c>
      <c r="J5500">
        <v>142.73912899999999</v>
      </c>
      <c r="K5500">
        <v>291.90089799999998</v>
      </c>
      <c r="L5500" s="17">
        <f>IF($E5500&lt;&gt;"",VLOOKUP($E5500,GEMWs!$E$14:$L$20,7,FALSE),"")</f>
        <v>37.754918937403332</v>
      </c>
      <c r="M5500" s="17">
        <f>IF($E5500&lt;&gt;"",VLOOKUP($E5500,GEMWs!$E$14:$L$20,8,FALSE),"")</f>
        <v>96.174593288388181</v>
      </c>
      <c r="N5500" s="17">
        <f t="shared" si="388"/>
        <v>142.73912899999999</v>
      </c>
      <c r="O5500" s="17">
        <f t="shared" si="389"/>
        <v>291.90089799999998</v>
      </c>
      <c r="P5500" s="17">
        <f t="shared" si="390"/>
        <v>8.872874382181585E-2</v>
      </c>
      <c r="Q5500" s="17">
        <f t="shared" si="391"/>
        <v>0.18144989521408666</v>
      </c>
    </row>
    <row r="5501" spans="1:17" x14ac:dyDescent="0.35">
      <c r="A5501" t="s">
        <v>2046</v>
      </c>
      <c r="B5501" t="s">
        <v>194</v>
      </c>
      <c r="D5501" t="s">
        <v>14</v>
      </c>
      <c r="E5501" t="s">
        <v>21</v>
      </c>
      <c r="G5501" t="s">
        <v>3040</v>
      </c>
      <c r="H5501">
        <v>117.9</v>
      </c>
      <c r="J5501">
        <v>0</v>
      </c>
      <c r="K5501">
        <v>0</v>
      </c>
      <c r="L5501" s="17">
        <f>IF($E5501&lt;&gt;"",VLOOKUP($E5501,GEMWs!$E$14:$L$20,7,FALSE),"")</f>
        <v>37.754918937403332</v>
      </c>
      <c r="M5501" s="17">
        <f>IF($E5501&lt;&gt;"",VLOOKUP($E5501,GEMWs!$E$14:$L$20,8,FALSE),"")</f>
        <v>96.174593288388181</v>
      </c>
      <c r="N5501" s="17">
        <f t="shared" ca="1" si="388"/>
        <v>37.754918937403332</v>
      </c>
      <c r="O5501" s="17">
        <f t="shared" ca="1" si="389"/>
        <v>96.174593288388181</v>
      </c>
      <c r="P5501" s="17">
        <f t="shared" ca="1" si="390"/>
        <v>1.2258954882862487</v>
      </c>
      <c r="Q5501" s="17">
        <f t="shared" ca="1" si="391"/>
        <v>3.1227719014699811</v>
      </c>
    </row>
    <row r="5502" spans="1:17" x14ac:dyDescent="0.35">
      <c r="A5502" t="s">
        <v>2046</v>
      </c>
      <c r="B5502" t="s">
        <v>1014</v>
      </c>
      <c r="C5502" t="s">
        <v>1015</v>
      </c>
      <c r="D5502" t="s">
        <v>14</v>
      </c>
      <c r="E5502" t="s">
        <v>21</v>
      </c>
      <c r="F5502" t="s">
        <v>22</v>
      </c>
      <c r="G5502" t="s">
        <v>3040</v>
      </c>
      <c r="H5502">
        <v>235.7</v>
      </c>
      <c r="I5502">
        <v>211</v>
      </c>
      <c r="J5502">
        <v>1000</v>
      </c>
      <c r="K5502">
        <v>1000</v>
      </c>
      <c r="L5502" s="17">
        <f>IF($E5502&lt;&gt;"",VLOOKUP($E5502,GEMWs!$E$14:$L$20,7,FALSE),"")</f>
        <v>37.754918937403332</v>
      </c>
      <c r="M5502" s="17">
        <f>IF($E5502&lt;&gt;"",VLOOKUP($E5502,GEMWs!$E$14:$L$20,8,FALSE),"")</f>
        <v>96.174593288388181</v>
      </c>
      <c r="N5502" s="17">
        <f t="shared" si="388"/>
        <v>1000</v>
      </c>
      <c r="O5502" s="17">
        <f t="shared" si="389"/>
        <v>1000</v>
      </c>
      <c r="P5502" s="17">
        <f t="shared" si="390"/>
        <v>0.23569999999999999</v>
      </c>
      <c r="Q5502" s="17">
        <f t="shared" si="391"/>
        <v>0.23569999999999999</v>
      </c>
    </row>
    <row r="5503" spans="1:17" x14ac:dyDescent="0.35">
      <c r="A5503" t="s">
        <v>2046</v>
      </c>
      <c r="B5503" t="s">
        <v>153</v>
      </c>
      <c r="D5503" t="s">
        <v>14</v>
      </c>
      <c r="E5503" t="s">
        <v>21</v>
      </c>
      <c r="G5503" t="s">
        <v>3040</v>
      </c>
      <c r="H5503">
        <v>350.1</v>
      </c>
      <c r="J5503">
        <v>0</v>
      </c>
      <c r="K5503">
        <v>0</v>
      </c>
      <c r="L5503" s="17">
        <f>IF($E5503&lt;&gt;"",VLOOKUP($E5503,GEMWs!$E$14:$L$20,7,FALSE),"")</f>
        <v>37.754918937403332</v>
      </c>
      <c r="M5503" s="17">
        <f>IF($E5503&lt;&gt;"",VLOOKUP($E5503,GEMWs!$E$14:$L$20,8,FALSE),"")</f>
        <v>96.174593288388181</v>
      </c>
      <c r="N5503" s="17">
        <f t="shared" ca="1" si="388"/>
        <v>37.754918937403332</v>
      </c>
      <c r="O5503" s="17">
        <f t="shared" ca="1" si="389"/>
        <v>96.174593288388181</v>
      </c>
      <c r="P5503" s="17">
        <f t="shared" ca="1" si="390"/>
        <v>3.640254541552296</v>
      </c>
      <c r="Q5503" s="17">
        <f t="shared" ca="1" si="391"/>
        <v>9.2729638906246006</v>
      </c>
    </row>
    <row r="5504" spans="1:17" x14ac:dyDescent="0.35">
      <c r="A5504" t="s">
        <v>2046</v>
      </c>
      <c r="B5504" t="s">
        <v>2989</v>
      </c>
      <c r="D5504" t="s">
        <v>14</v>
      </c>
      <c r="E5504" t="s">
        <v>21</v>
      </c>
      <c r="G5504" t="s">
        <v>3040</v>
      </c>
      <c r="H5504">
        <v>238.9</v>
      </c>
      <c r="J5504">
        <v>0</v>
      </c>
      <c r="K5504">
        <v>0</v>
      </c>
      <c r="L5504" s="17">
        <f>IF($E5504&lt;&gt;"",VLOOKUP($E5504,GEMWs!$E$14:$L$20,7,FALSE),"")</f>
        <v>37.754918937403332</v>
      </c>
      <c r="M5504" s="17">
        <f>IF($E5504&lt;&gt;"",VLOOKUP($E5504,GEMWs!$E$14:$L$20,8,FALSE),"")</f>
        <v>96.174593288388181</v>
      </c>
      <c r="N5504" s="17">
        <f t="shared" ca="1" si="388"/>
        <v>37.754918937403332</v>
      </c>
      <c r="O5504" s="17">
        <f t="shared" ca="1" si="389"/>
        <v>96.174593288388181</v>
      </c>
      <c r="P5504" s="17">
        <f t="shared" ca="1" si="390"/>
        <v>2.4840240216419405</v>
      </c>
      <c r="Q5504" s="17">
        <f t="shared" ca="1" si="391"/>
        <v>6.3276523092551189</v>
      </c>
    </row>
    <row r="5505" spans="1:17" x14ac:dyDescent="0.35">
      <c r="A5505" t="s">
        <v>2046</v>
      </c>
      <c r="B5505" t="s">
        <v>212</v>
      </c>
      <c r="C5505" t="s">
        <v>213</v>
      </c>
      <c r="D5505" t="s">
        <v>14</v>
      </c>
      <c r="E5505" t="s">
        <v>21</v>
      </c>
      <c r="F5505" t="s">
        <v>22</v>
      </c>
      <c r="G5505" t="s">
        <v>3040</v>
      </c>
      <c r="H5505">
        <v>77.8</v>
      </c>
      <c r="I5505">
        <v>222</v>
      </c>
      <c r="J5505">
        <v>20.871381</v>
      </c>
      <c r="K5505">
        <v>497.93767800000001</v>
      </c>
      <c r="L5505" s="17">
        <f>IF($E5505&lt;&gt;"",VLOOKUP($E5505,GEMWs!$E$14:$L$20,7,FALSE),"")</f>
        <v>37.754918937403332</v>
      </c>
      <c r="M5505" s="17">
        <f>IF($E5505&lt;&gt;"",VLOOKUP($E5505,GEMWs!$E$14:$L$20,8,FALSE),"")</f>
        <v>96.174593288388181</v>
      </c>
      <c r="N5505" s="17">
        <f t="shared" si="388"/>
        <v>20.871381</v>
      </c>
      <c r="O5505" s="17">
        <f t="shared" si="389"/>
        <v>497.93767800000001</v>
      </c>
      <c r="P5505" s="17">
        <f t="shared" si="390"/>
        <v>0.15624445274454607</v>
      </c>
      <c r="Q5505" s="17">
        <f t="shared" si="391"/>
        <v>3.7275923428353877</v>
      </c>
    </row>
    <row r="5506" spans="1:17" x14ac:dyDescent="0.35">
      <c r="A5506" t="s">
        <v>2046</v>
      </c>
      <c r="B5506" t="s">
        <v>2982</v>
      </c>
      <c r="C5506" t="s">
        <v>158</v>
      </c>
      <c r="D5506" t="s">
        <v>22</v>
      </c>
      <c r="G5506" t="s">
        <v>3040</v>
      </c>
      <c r="H5506">
        <v>15.6</v>
      </c>
      <c r="J5506">
        <v>0</v>
      </c>
      <c r="K5506">
        <v>0</v>
      </c>
      <c r="L5506" s="17" t="str">
        <f>IF($E5506&lt;&gt;"",VLOOKUP($E5506,GEMWs!$E$14:$L$20,7,FALSE),"")</f>
        <v/>
      </c>
      <c r="M5506" s="17" t="str">
        <f>IF($E5506&lt;&gt;"",VLOOKUP($E5506,GEMWs!$E$14:$L$20,8,FALSE),"")</f>
        <v/>
      </c>
      <c r="N5506" s="17">
        <f t="shared" ca="1" si="388"/>
        <v>0</v>
      </c>
      <c r="O5506" s="17">
        <f t="shared" ca="1" si="389"/>
        <v>0</v>
      </c>
      <c r="P5506" s="17">
        <f t="shared" ca="1" si="390"/>
        <v>0</v>
      </c>
      <c r="Q5506" s="17">
        <f t="shared" ca="1" si="391"/>
        <v>0</v>
      </c>
    </row>
    <row r="5507" spans="1:17" x14ac:dyDescent="0.35">
      <c r="A5507" t="s">
        <v>2046</v>
      </c>
      <c r="B5507" t="s">
        <v>114</v>
      </c>
      <c r="D5507" t="s">
        <v>22</v>
      </c>
      <c r="G5507" t="s">
        <v>3040</v>
      </c>
      <c r="H5507">
        <v>12.9</v>
      </c>
      <c r="J5507">
        <v>0</v>
      </c>
      <c r="K5507">
        <v>0</v>
      </c>
      <c r="L5507" s="17" t="str">
        <f>IF($E5507&lt;&gt;"",VLOOKUP($E5507,GEMWs!$E$14:$L$20,7,FALSE),"")</f>
        <v/>
      </c>
      <c r="M5507" s="17" t="str">
        <f>IF($E5507&lt;&gt;"",VLOOKUP($E5507,GEMWs!$E$14:$L$20,8,FALSE),"")</f>
        <v/>
      </c>
      <c r="N5507" s="17">
        <f t="shared" ca="1" si="388"/>
        <v>0</v>
      </c>
      <c r="O5507" s="17">
        <f t="shared" ca="1" si="389"/>
        <v>0</v>
      </c>
      <c r="P5507" s="17">
        <f t="shared" ca="1" si="390"/>
        <v>0</v>
      </c>
      <c r="Q5507" s="17">
        <f t="shared" ca="1" si="391"/>
        <v>0</v>
      </c>
    </row>
    <row r="5508" spans="1:17" x14ac:dyDescent="0.35">
      <c r="A5508" t="s">
        <v>2046</v>
      </c>
      <c r="B5508" t="s">
        <v>228</v>
      </c>
      <c r="D5508" t="s">
        <v>14</v>
      </c>
      <c r="E5508" t="s">
        <v>21</v>
      </c>
      <c r="G5508" t="s">
        <v>3040</v>
      </c>
      <c r="H5508">
        <v>424.1</v>
      </c>
      <c r="J5508">
        <v>0</v>
      </c>
      <c r="K5508">
        <v>0</v>
      </c>
      <c r="L5508" s="17">
        <f>IF($E5508&lt;&gt;"",VLOOKUP($E5508,GEMWs!$E$14:$L$20,7,FALSE),"")</f>
        <v>37.754918937403332</v>
      </c>
      <c r="M5508" s="17">
        <f>IF($E5508&lt;&gt;"",VLOOKUP($E5508,GEMWs!$E$14:$L$20,8,FALSE),"")</f>
        <v>96.174593288388181</v>
      </c>
      <c r="N5508" s="17">
        <f t="shared" ca="1" si="388"/>
        <v>37.754918937403332</v>
      </c>
      <c r="O5508" s="17">
        <f t="shared" ca="1" si="389"/>
        <v>96.174593288388181</v>
      </c>
      <c r="P5508" s="17">
        <f t="shared" ca="1" si="390"/>
        <v>4.4096885206293308</v>
      </c>
      <c r="Q5508" s="17">
        <f t="shared" ca="1" si="391"/>
        <v>11.232973396212206</v>
      </c>
    </row>
    <row r="5509" spans="1:17" x14ac:dyDescent="0.35">
      <c r="A5509" t="s">
        <v>2046</v>
      </c>
      <c r="B5509" t="s">
        <v>630</v>
      </c>
      <c r="D5509" t="s">
        <v>14</v>
      </c>
      <c r="E5509" t="s">
        <v>21</v>
      </c>
      <c r="G5509" t="s">
        <v>3040</v>
      </c>
      <c r="H5509">
        <v>114.5</v>
      </c>
      <c r="J5509">
        <v>0</v>
      </c>
      <c r="K5509">
        <v>0</v>
      </c>
      <c r="L5509" s="17">
        <f>IF($E5509&lt;&gt;"",VLOOKUP($E5509,GEMWs!$E$14:$L$20,7,FALSE),"")</f>
        <v>37.754918937403332</v>
      </c>
      <c r="M5509" s="17">
        <f>IF($E5509&lt;&gt;"",VLOOKUP($E5509,GEMWs!$E$14:$L$20,8,FALSE),"")</f>
        <v>96.174593288388181</v>
      </c>
      <c r="N5509" s="17">
        <f t="shared" ca="1" si="388"/>
        <v>37.754918937403332</v>
      </c>
      <c r="O5509" s="17">
        <f t="shared" ca="1" si="389"/>
        <v>96.174593288388181</v>
      </c>
      <c r="P5509" s="17">
        <f t="shared" ca="1" si="390"/>
        <v>1.1905431162746012</v>
      </c>
      <c r="Q5509" s="17">
        <f t="shared" ca="1" si="391"/>
        <v>3.0327174106727126</v>
      </c>
    </row>
    <row r="5510" spans="1:17" x14ac:dyDescent="0.35">
      <c r="A5510" t="s">
        <v>2046</v>
      </c>
      <c r="B5510" t="s">
        <v>13</v>
      </c>
      <c r="D5510" t="s">
        <v>14</v>
      </c>
      <c r="E5510" t="s">
        <v>15</v>
      </c>
      <c r="G5510" t="s">
        <v>3040</v>
      </c>
      <c r="H5510">
        <v>2010.6</v>
      </c>
      <c r="J5510">
        <v>0</v>
      </c>
      <c r="K5510">
        <v>0</v>
      </c>
      <c r="L5510" s="17">
        <f>IF($E5510&lt;&gt;"",VLOOKUP($E5510,GEMWs!$E$14:$L$20,7,FALSE),"")</f>
        <v>37.892086284381016</v>
      </c>
      <c r="M5510" s="17">
        <f>IF($E5510&lt;&gt;"",VLOOKUP($E5510,GEMWs!$E$14:$L$20,8,FALSE),"")</f>
        <v>96.522753888300599</v>
      </c>
      <c r="N5510" s="17">
        <f t="shared" ca="1" si="388"/>
        <v>37.892086284381016</v>
      </c>
      <c r="O5510" s="17">
        <f t="shared" ca="1" si="389"/>
        <v>96.522753888300599</v>
      </c>
      <c r="P5510" s="17">
        <f t="shared" ca="1" si="390"/>
        <v>20.830321546013227</v>
      </c>
      <c r="Q5510" s="17">
        <f t="shared" ca="1" si="391"/>
        <v>53.061211380930537</v>
      </c>
    </row>
    <row r="5511" spans="1:17" x14ac:dyDescent="0.35">
      <c r="A5511" t="s">
        <v>2046</v>
      </c>
      <c r="B5511" t="s">
        <v>122</v>
      </c>
      <c r="D5511" t="s">
        <v>14</v>
      </c>
      <c r="E5511" t="s">
        <v>21</v>
      </c>
      <c r="G5511" t="s">
        <v>3040</v>
      </c>
      <c r="H5511">
        <v>157.6</v>
      </c>
      <c r="J5511">
        <v>0</v>
      </c>
      <c r="K5511">
        <v>0</v>
      </c>
      <c r="L5511" s="17">
        <f>IF($E5511&lt;&gt;"",VLOOKUP($E5511,GEMWs!$E$14:$L$20,7,FALSE),"")</f>
        <v>37.754918937403332</v>
      </c>
      <c r="M5511" s="17">
        <f>IF($E5511&lt;&gt;"",VLOOKUP($E5511,GEMWs!$E$14:$L$20,8,FALSE),"")</f>
        <v>96.174593288388181</v>
      </c>
      <c r="N5511" s="17">
        <f t="shared" ca="1" si="388"/>
        <v>37.754918937403332</v>
      </c>
      <c r="O5511" s="17">
        <f t="shared" ca="1" si="389"/>
        <v>96.174593288388181</v>
      </c>
      <c r="P5511" s="17">
        <f t="shared" ca="1" si="390"/>
        <v>1.6386864203046037</v>
      </c>
      <c r="Q5511" s="17">
        <f t="shared" ca="1" si="391"/>
        <v>4.1742905146027907</v>
      </c>
    </row>
    <row r="5512" spans="1:17" x14ac:dyDescent="0.35">
      <c r="A5512" t="s">
        <v>2046</v>
      </c>
      <c r="B5512" t="s">
        <v>2984</v>
      </c>
      <c r="D5512" t="s">
        <v>14</v>
      </c>
      <c r="E5512" t="s">
        <v>21</v>
      </c>
      <c r="G5512" t="s">
        <v>3040</v>
      </c>
      <c r="H5512">
        <v>100.8</v>
      </c>
      <c r="J5512">
        <v>0</v>
      </c>
      <c r="K5512">
        <v>0</v>
      </c>
      <c r="L5512" s="17">
        <f>IF($E5512&lt;&gt;"",VLOOKUP($E5512,GEMWs!$E$14:$L$20,7,FALSE),"")</f>
        <v>37.754918937403332</v>
      </c>
      <c r="M5512" s="17">
        <f>IF($E5512&lt;&gt;"",VLOOKUP($E5512,GEMWs!$E$14:$L$20,8,FALSE),"")</f>
        <v>96.174593288388181</v>
      </c>
      <c r="N5512" s="17">
        <f t="shared" ca="1" si="388"/>
        <v>37.754918937403332</v>
      </c>
      <c r="O5512" s="17">
        <f t="shared" ca="1" si="389"/>
        <v>96.174593288388181</v>
      </c>
      <c r="P5512" s="17">
        <f t="shared" ca="1" si="390"/>
        <v>1.0480938525806094</v>
      </c>
      <c r="Q5512" s="17">
        <f t="shared" ca="1" si="391"/>
        <v>2.6698507859896021</v>
      </c>
    </row>
    <row r="5513" spans="1:17" x14ac:dyDescent="0.35">
      <c r="A5513" t="s">
        <v>2046</v>
      </c>
      <c r="B5513" t="s">
        <v>469</v>
      </c>
      <c r="D5513" t="s">
        <v>14</v>
      </c>
      <c r="E5513" t="s">
        <v>21</v>
      </c>
      <c r="G5513" t="s">
        <v>3040</v>
      </c>
      <c r="H5513">
        <v>242.5</v>
      </c>
      <c r="J5513">
        <v>0</v>
      </c>
      <c r="K5513">
        <v>0</v>
      </c>
      <c r="L5513" s="17">
        <f>IF($E5513&lt;&gt;"",VLOOKUP($E5513,GEMWs!$E$14:$L$20,7,FALSE),"")</f>
        <v>37.754918937403332</v>
      </c>
      <c r="M5513" s="17">
        <f>IF($E5513&lt;&gt;"",VLOOKUP($E5513,GEMWs!$E$14:$L$20,8,FALSE),"")</f>
        <v>96.174593288388181</v>
      </c>
      <c r="N5513" s="17">
        <f t="shared" ca="1" si="388"/>
        <v>37.754918937403332</v>
      </c>
      <c r="O5513" s="17">
        <f t="shared" ca="1" si="389"/>
        <v>96.174593288388181</v>
      </c>
      <c r="P5513" s="17">
        <f t="shared" ca="1" si="390"/>
        <v>2.5214559449483911</v>
      </c>
      <c r="Q5513" s="17">
        <f t="shared" ca="1" si="391"/>
        <v>6.4230041230404611</v>
      </c>
    </row>
    <row r="5514" spans="1:17" x14ac:dyDescent="0.35">
      <c r="A5514" t="s">
        <v>2046</v>
      </c>
      <c r="B5514" t="s">
        <v>2998</v>
      </c>
      <c r="D5514" t="s">
        <v>14</v>
      </c>
      <c r="E5514" t="s">
        <v>18</v>
      </c>
      <c r="G5514" t="s">
        <v>3040</v>
      </c>
      <c r="H5514">
        <v>123.2</v>
      </c>
      <c r="J5514">
        <v>0</v>
      </c>
      <c r="K5514">
        <v>0</v>
      </c>
      <c r="L5514" s="17">
        <f>IF($E5514&lt;&gt;"",VLOOKUP($E5514,GEMWs!$E$14:$L$20,7,FALSE),"")</f>
        <v>5950.3939027696888</v>
      </c>
      <c r="M5514" s="17">
        <f>IF($E5514&lt;&gt;"",VLOOKUP($E5514,GEMWs!$E$14:$L$20,8,FALSE),"")</f>
        <v>10539.430626954083</v>
      </c>
      <c r="N5514" s="17">
        <f t="shared" ca="1" si="388"/>
        <v>5950.3939027696888</v>
      </c>
      <c r="O5514" s="17">
        <f t="shared" ca="1" si="389"/>
        <v>10539.430626954083</v>
      </c>
      <c r="P5514" s="17">
        <f t="shared" ca="1" si="390"/>
        <v>1.1689436019904336E-2</v>
      </c>
      <c r="Q5514" s="17">
        <f t="shared" ca="1" si="391"/>
        <v>2.0704511669833312E-2</v>
      </c>
    </row>
    <row r="5515" spans="1:17" x14ac:dyDescent="0.35">
      <c r="A5515" t="s">
        <v>2046</v>
      </c>
      <c r="B5515" t="s">
        <v>241</v>
      </c>
      <c r="D5515" t="s">
        <v>14</v>
      </c>
      <c r="E5515" t="s">
        <v>21</v>
      </c>
      <c r="G5515" t="s">
        <v>3040</v>
      </c>
      <c r="H5515">
        <v>1.1000000000000001</v>
      </c>
      <c r="J5515">
        <v>0</v>
      </c>
      <c r="K5515">
        <v>0</v>
      </c>
      <c r="L5515" s="17">
        <f>IF($E5515&lt;&gt;"",VLOOKUP($E5515,GEMWs!$E$14:$L$20,7,FALSE),"")</f>
        <v>37.754918937403332</v>
      </c>
      <c r="M5515" s="17">
        <f>IF($E5515&lt;&gt;"",VLOOKUP($E5515,GEMWs!$E$14:$L$20,8,FALSE),"")</f>
        <v>96.174593288388181</v>
      </c>
      <c r="N5515" s="17">
        <f t="shared" ca="1" si="388"/>
        <v>37.754918937403332</v>
      </c>
      <c r="O5515" s="17">
        <f t="shared" ca="1" si="389"/>
        <v>96.174593288388181</v>
      </c>
      <c r="P5515" s="17">
        <f t="shared" ca="1" si="390"/>
        <v>1.1437532121415383E-2</v>
      </c>
      <c r="Q5515" s="17">
        <f t="shared" ca="1" si="391"/>
        <v>2.9135276434410343E-2</v>
      </c>
    </row>
    <row r="5516" spans="1:17" x14ac:dyDescent="0.35">
      <c r="A5516" t="s">
        <v>2046</v>
      </c>
      <c r="B5516" t="s">
        <v>214</v>
      </c>
      <c r="C5516" t="s">
        <v>215</v>
      </c>
      <c r="D5516" t="s">
        <v>14</v>
      </c>
      <c r="E5516" t="s">
        <v>21</v>
      </c>
      <c r="F5516" t="s">
        <v>22</v>
      </c>
      <c r="G5516" t="s">
        <v>3040</v>
      </c>
      <c r="H5516">
        <v>132.30000000000001</v>
      </c>
      <c r="I5516">
        <v>270</v>
      </c>
      <c r="J5516">
        <v>32</v>
      </c>
      <c r="K5516">
        <v>713</v>
      </c>
      <c r="L5516" s="17">
        <f>IF($E5516&lt;&gt;"",VLOOKUP($E5516,GEMWs!$E$14:$L$20,7,FALSE),"")</f>
        <v>37.754918937403332</v>
      </c>
      <c r="M5516" s="17">
        <f>IF($E5516&lt;&gt;"",VLOOKUP($E5516,GEMWs!$E$14:$L$20,8,FALSE),"")</f>
        <v>96.174593288388181</v>
      </c>
      <c r="N5516" s="17">
        <f t="shared" si="388"/>
        <v>32</v>
      </c>
      <c r="O5516" s="17">
        <f t="shared" si="389"/>
        <v>713</v>
      </c>
      <c r="P5516" s="17">
        <f t="shared" si="390"/>
        <v>0.18555399719495091</v>
      </c>
      <c r="Q5516" s="17">
        <f t="shared" si="391"/>
        <v>4.1343750000000004</v>
      </c>
    </row>
    <row r="5517" spans="1:17" x14ac:dyDescent="0.35">
      <c r="A5517" t="s">
        <v>2046</v>
      </c>
      <c r="B5517" t="s">
        <v>753</v>
      </c>
      <c r="D5517" t="s">
        <v>14</v>
      </c>
      <c r="E5517" t="s">
        <v>21</v>
      </c>
      <c r="G5517" t="s">
        <v>3040</v>
      </c>
      <c r="H5517">
        <v>829.3</v>
      </c>
      <c r="J5517">
        <v>0</v>
      </c>
      <c r="K5517">
        <v>0</v>
      </c>
      <c r="L5517" s="17">
        <f>IF($E5517&lt;&gt;"",VLOOKUP($E5517,GEMWs!$E$14:$L$20,7,FALSE),"")</f>
        <v>37.754918937403332</v>
      </c>
      <c r="M5517" s="17">
        <f>IF($E5517&lt;&gt;"",VLOOKUP($E5517,GEMWs!$E$14:$L$20,8,FALSE),"")</f>
        <v>96.174593288388181</v>
      </c>
      <c r="N5517" s="17">
        <f t="shared" ca="1" si="388"/>
        <v>37.754918937403332</v>
      </c>
      <c r="O5517" s="17">
        <f t="shared" ca="1" si="389"/>
        <v>96.174593288388181</v>
      </c>
      <c r="P5517" s="17">
        <f t="shared" ca="1" si="390"/>
        <v>8.6228594438997952</v>
      </c>
      <c r="Q5517" s="17">
        <f t="shared" ca="1" si="391"/>
        <v>21.965349770051358</v>
      </c>
    </row>
    <row r="5518" spans="1:17" x14ac:dyDescent="0.35">
      <c r="A5518" t="s">
        <v>2046</v>
      </c>
      <c r="B5518" t="s">
        <v>229</v>
      </c>
      <c r="D5518" t="s">
        <v>22</v>
      </c>
      <c r="G5518" t="s">
        <v>3040</v>
      </c>
      <c r="H5518">
        <v>49.7</v>
      </c>
      <c r="J5518">
        <v>0</v>
      </c>
      <c r="K5518">
        <v>0</v>
      </c>
      <c r="L5518" s="17" t="str">
        <f>IF($E5518&lt;&gt;"",VLOOKUP($E5518,GEMWs!$E$14:$L$20,7,FALSE),"")</f>
        <v/>
      </c>
      <c r="M5518" s="17" t="str">
        <f>IF($E5518&lt;&gt;"",VLOOKUP($E5518,GEMWs!$E$14:$L$20,8,FALSE),"")</f>
        <v/>
      </c>
      <c r="N5518" s="17">
        <f t="shared" ca="1" si="388"/>
        <v>0</v>
      </c>
      <c r="O5518" s="17">
        <f t="shared" ca="1" si="389"/>
        <v>0</v>
      </c>
      <c r="P5518" s="17">
        <f t="shared" ca="1" si="390"/>
        <v>0</v>
      </c>
      <c r="Q5518" s="17">
        <f t="shared" ca="1" si="391"/>
        <v>0</v>
      </c>
    </row>
    <row r="5519" spans="1:17" x14ac:dyDescent="0.35">
      <c r="A5519" t="s">
        <v>2046</v>
      </c>
      <c r="B5519" t="s">
        <v>103</v>
      </c>
      <c r="D5519" t="s">
        <v>14</v>
      </c>
      <c r="E5519" t="s">
        <v>15</v>
      </c>
      <c r="G5519" t="s">
        <v>3040</v>
      </c>
      <c r="H5519">
        <v>2044.7</v>
      </c>
      <c r="J5519">
        <v>0</v>
      </c>
      <c r="K5519">
        <v>0</v>
      </c>
      <c r="L5519" s="17">
        <f>IF($E5519&lt;&gt;"",VLOOKUP($E5519,GEMWs!$E$14:$L$20,7,FALSE),"")</f>
        <v>37.892086284381016</v>
      </c>
      <c r="M5519" s="17">
        <f>IF($E5519&lt;&gt;"",VLOOKUP($E5519,GEMWs!$E$14:$L$20,8,FALSE),"")</f>
        <v>96.522753888300599</v>
      </c>
      <c r="N5519" s="17">
        <f t="shared" ca="1" si="388"/>
        <v>37.892086284381016</v>
      </c>
      <c r="O5519" s="17">
        <f t="shared" ca="1" si="389"/>
        <v>96.522753888300599</v>
      </c>
      <c r="P5519" s="17">
        <f t="shared" ca="1" si="390"/>
        <v>21.183606120129934</v>
      </c>
      <c r="Q5519" s="17">
        <f t="shared" ca="1" si="391"/>
        <v>53.961135437475718</v>
      </c>
    </row>
    <row r="5520" spans="1:17" x14ac:dyDescent="0.35">
      <c r="A5520" t="s">
        <v>2046</v>
      </c>
      <c r="B5520" t="s">
        <v>2994</v>
      </c>
      <c r="D5520" t="s">
        <v>14</v>
      </c>
      <c r="E5520" t="s">
        <v>21</v>
      </c>
      <c r="G5520" t="s">
        <v>3040</v>
      </c>
      <c r="H5520">
        <v>169.9</v>
      </c>
      <c r="J5520">
        <v>0</v>
      </c>
      <c r="K5520">
        <v>0</v>
      </c>
      <c r="L5520" s="17">
        <f>IF($E5520&lt;&gt;"",VLOOKUP($E5520,GEMWs!$E$14:$L$20,7,FALSE),"")</f>
        <v>37.754918937403332</v>
      </c>
      <c r="M5520" s="17">
        <f>IF($E5520&lt;&gt;"",VLOOKUP($E5520,GEMWs!$E$14:$L$20,8,FALSE),"")</f>
        <v>96.174593288388181</v>
      </c>
      <c r="N5520" s="17">
        <f t="shared" ca="1" si="388"/>
        <v>37.754918937403332</v>
      </c>
      <c r="O5520" s="17">
        <f t="shared" ca="1" si="389"/>
        <v>96.174593288388181</v>
      </c>
      <c r="P5520" s="17">
        <f t="shared" ca="1" si="390"/>
        <v>1.7665788249349759</v>
      </c>
      <c r="Q5520" s="17">
        <f t="shared" ca="1" si="391"/>
        <v>4.5000758783693788</v>
      </c>
    </row>
    <row r="5521" spans="1:17" x14ac:dyDescent="0.35">
      <c r="A5521" t="s">
        <v>2046</v>
      </c>
      <c r="B5521" t="s">
        <v>49</v>
      </c>
      <c r="C5521" t="s">
        <v>50</v>
      </c>
      <c r="D5521" t="s">
        <v>14</v>
      </c>
      <c r="E5521" t="s">
        <v>21</v>
      </c>
      <c r="F5521" t="s">
        <v>14</v>
      </c>
      <c r="G5521" t="s">
        <v>3040</v>
      </c>
      <c r="H5521">
        <v>29.2</v>
      </c>
      <c r="I5521">
        <v>278</v>
      </c>
      <c r="J5521">
        <v>20.321014999999999</v>
      </c>
      <c r="K5521">
        <v>2000</v>
      </c>
      <c r="L5521" s="17">
        <f>IF($E5521&lt;&gt;"",VLOOKUP($E5521,GEMWs!$E$14:$L$20,7,FALSE),"")</f>
        <v>37.754918937403332</v>
      </c>
      <c r="M5521" s="17">
        <f>IF($E5521&lt;&gt;"",VLOOKUP($E5521,GEMWs!$E$14:$L$20,8,FALSE),"")</f>
        <v>96.174593288388181</v>
      </c>
      <c r="N5521" s="17">
        <f t="shared" si="388"/>
        <v>20.321014999999999</v>
      </c>
      <c r="O5521" s="17">
        <f t="shared" si="389"/>
        <v>2000</v>
      </c>
      <c r="P5521" s="17">
        <f t="shared" si="390"/>
        <v>1.46E-2</v>
      </c>
      <c r="Q5521" s="17">
        <f t="shared" si="391"/>
        <v>1.4369360979262109</v>
      </c>
    </row>
    <row r="5522" spans="1:17" x14ac:dyDescent="0.35">
      <c r="A5522" t="s">
        <v>2046</v>
      </c>
      <c r="B5522" t="s">
        <v>236</v>
      </c>
      <c r="D5522" t="s">
        <v>22</v>
      </c>
      <c r="G5522" t="s">
        <v>3040</v>
      </c>
      <c r="H5522">
        <v>120.4</v>
      </c>
      <c r="J5522">
        <v>0</v>
      </c>
      <c r="K5522">
        <v>0</v>
      </c>
      <c r="L5522" s="17" t="str">
        <f>IF($E5522&lt;&gt;"",VLOOKUP($E5522,GEMWs!$E$14:$L$20,7,FALSE),"")</f>
        <v/>
      </c>
      <c r="M5522" s="17" t="str">
        <f>IF($E5522&lt;&gt;"",VLOOKUP($E5522,GEMWs!$E$14:$L$20,8,FALSE),"")</f>
        <v/>
      </c>
      <c r="N5522" s="17">
        <f t="shared" ca="1" si="388"/>
        <v>0</v>
      </c>
      <c r="O5522" s="17">
        <f t="shared" ca="1" si="389"/>
        <v>0</v>
      </c>
      <c r="P5522" s="17">
        <f t="shared" ca="1" si="390"/>
        <v>0</v>
      </c>
      <c r="Q5522" s="17">
        <f t="shared" ca="1" si="391"/>
        <v>0</v>
      </c>
    </row>
    <row r="5523" spans="1:17" x14ac:dyDescent="0.35">
      <c r="A5523" t="s">
        <v>2046</v>
      </c>
      <c r="B5523" t="s">
        <v>2999</v>
      </c>
      <c r="D5523" t="s">
        <v>14</v>
      </c>
      <c r="E5523" t="s">
        <v>21</v>
      </c>
      <c r="G5523" t="s">
        <v>3040</v>
      </c>
      <c r="H5523">
        <v>175.6</v>
      </c>
      <c r="J5523">
        <v>0</v>
      </c>
      <c r="K5523">
        <v>0</v>
      </c>
      <c r="L5523" s="17">
        <f>IF($E5523&lt;&gt;"",VLOOKUP($E5523,GEMWs!$E$14:$L$20,7,FALSE),"")</f>
        <v>37.754918937403332</v>
      </c>
      <c r="M5523" s="17">
        <f>IF($E5523&lt;&gt;"",VLOOKUP($E5523,GEMWs!$E$14:$L$20,8,FALSE),"")</f>
        <v>96.174593288388181</v>
      </c>
      <c r="N5523" s="17">
        <f t="shared" ref="N5523:N5586" ca="1" si="392">IF($I5523&lt;&gt;"",J5523,IF(AND($D5523="Y",$M$6=236),L5523,0))</f>
        <v>37.754918937403332</v>
      </c>
      <c r="O5523" s="17">
        <f t="shared" ref="O5523:O5586" ca="1" si="393">IF($I5523&lt;&gt;"",K5523,IF(AND($D5523="Y",$M$6=236),M5523,0))</f>
        <v>96.174593288388181</v>
      </c>
      <c r="P5523" s="17">
        <f t="shared" ca="1" si="390"/>
        <v>1.8258460368368554</v>
      </c>
      <c r="Q5523" s="17">
        <f t="shared" ca="1" si="391"/>
        <v>4.6510495835295051</v>
      </c>
    </row>
    <row r="5524" spans="1:17" x14ac:dyDescent="0.35">
      <c r="A5524" t="s">
        <v>2046</v>
      </c>
      <c r="B5524" t="s">
        <v>2978</v>
      </c>
      <c r="C5524" t="s">
        <v>158</v>
      </c>
      <c r="D5524" t="s">
        <v>22</v>
      </c>
      <c r="G5524" t="s">
        <v>3040</v>
      </c>
      <c r="H5524">
        <v>12</v>
      </c>
      <c r="J5524">
        <v>0</v>
      </c>
      <c r="K5524">
        <v>0</v>
      </c>
      <c r="L5524" s="17" t="str">
        <f>IF($E5524&lt;&gt;"",VLOOKUP($E5524,GEMWs!$E$14:$L$20,7,FALSE),"")</f>
        <v/>
      </c>
      <c r="M5524" s="17" t="str">
        <f>IF($E5524&lt;&gt;"",VLOOKUP($E5524,GEMWs!$E$14:$L$20,8,FALSE),"")</f>
        <v/>
      </c>
      <c r="N5524" s="17">
        <f t="shared" ca="1" si="392"/>
        <v>0</v>
      </c>
      <c r="O5524" s="17">
        <f t="shared" ca="1" si="393"/>
        <v>0</v>
      </c>
      <c r="P5524" s="17">
        <f t="shared" ca="1" si="390"/>
        <v>0</v>
      </c>
      <c r="Q5524" s="17">
        <f t="shared" ca="1" si="391"/>
        <v>0</v>
      </c>
    </row>
    <row r="5525" spans="1:17" x14ac:dyDescent="0.35">
      <c r="A5525" t="s">
        <v>2046</v>
      </c>
      <c r="B5525" t="s">
        <v>237</v>
      </c>
      <c r="D5525" t="s">
        <v>14</v>
      </c>
      <c r="E5525" t="s">
        <v>21</v>
      </c>
      <c r="G5525" t="s">
        <v>3040</v>
      </c>
      <c r="H5525">
        <v>3.9</v>
      </c>
      <c r="J5525">
        <v>0</v>
      </c>
      <c r="K5525">
        <v>0</v>
      </c>
      <c r="L5525" s="17">
        <f>IF($E5525&lt;&gt;"",VLOOKUP($E5525,GEMWs!$E$14:$L$20,7,FALSE),"")</f>
        <v>37.754918937403332</v>
      </c>
      <c r="M5525" s="17">
        <f>IF($E5525&lt;&gt;"",VLOOKUP($E5525,GEMWs!$E$14:$L$20,8,FALSE),"")</f>
        <v>96.174593288388181</v>
      </c>
      <c r="N5525" s="17">
        <f t="shared" ca="1" si="392"/>
        <v>37.754918937403332</v>
      </c>
      <c r="O5525" s="17">
        <f t="shared" ca="1" si="393"/>
        <v>96.174593288388181</v>
      </c>
      <c r="P5525" s="17">
        <f t="shared" ca="1" si="390"/>
        <v>4.0551250248654531E-2</v>
      </c>
      <c r="Q5525" s="17">
        <f t="shared" ca="1" si="391"/>
        <v>0.10329779826745485</v>
      </c>
    </row>
    <row r="5526" spans="1:17" x14ac:dyDescent="0.35">
      <c r="A5526" t="s">
        <v>2046</v>
      </c>
      <c r="B5526" t="s">
        <v>2975</v>
      </c>
      <c r="D5526" t="s">
        <v>14</v>
      </c>
      <c r="E5526" t="s">
        <v>18</v>
      </c>
      <c r="G5526" t="s">
        <v>3040</v>
      </c>
      <c r="H5526">
        <v>60.2</v>
      </c>
      <c r="J5526">
        <v>0</v>
      </c>
      <c r="K5526">
        <v>0</v>
      </c>
      <c r="L5526" s="17">
        <f>IF($E5526&lt;&gt;"",VLOOKUP($E5526,GEMWs!$E$14:$L$20,7,FALSE),"")</f>
        <v>5950.3939027696888</v>
      </c>
      <c r="M5526" s="17">
        <f>IF($E5526&lt;&gt;"",VLOOKUP($E5526,GEMWs!$E$14:$L$20,8,FALSE),"")</f>
        <v>10539.430626954083</v>
      </c>
      <c r="N5526" s="17">
        <f t="shared" ca="1" si="392"/>
        <v>5950.3939027696888</v>
      </c>
      <c r="O5526" s="17">
        <f t="shared" ca="1" si="393"/>
        <v>10539.430626954083</v>
      </c>
      <c r="P5526" s="17">
        <f t="shared" ca="1" si="390"/>
        <v>5.7118835097259828E-3</v>
      </c>
      <c r="Q5526" s="17">
        <f t="shared" ca="1" si="391"/>
        <v>1.0116977293214004E-2</v>
      </c>
    </row>
    <row r="5527" spans="1:17" x14ac:dyDescent="0.35">
      <c r="A5527" t="s">
        <v>2046</v>
      </c>
      <c r="B5527" t="s">
        <v>754</v>
      </c>
      <c r="D5527" t="s">
        <v>14</v>
      </c>
      <c r="E5527" t="s">
        <v>21</v>
      </c>
      <c r="G5527" t="s">
        <v>3040</v>
      </c>
      <c r="H5527">
        <v>269.3</v>
      </c>
      <c r="J5527">
        <v>0</v>
      </c>
      <c r="K5527">
        <v>0</v>
      </c>
      <c r="L5527" s="17">
        <f>IF($E5527&lt;&gt;"",VLOOKUP($E5527,GEMWs!$E$14:$L$20,7,FALSE),"")</f>
        <v>37.754918937403332</v>
      </c>
      <c r="M5527" s="17">
        <f>IF($E5527&lt;&gt;"",VLOOKUP($E5527,GEMWs!$E$14:$L$20,8,FALSE),"")</f>
        <v>96.174593288388181</v>
      </c>
      <c r="N5527" s="17">
        <f t="shared" ca="1" si="392"/>
        <v>37.754918937403332</v>
      </c>
      <c r="O5527" s="17">
        <f t="shared" ca="1" si="393"/>
        <v>96.174593288388181</v>
      </c>
      <c r="P5527" s="17">
        <f t="shared" ca="1" si="390"/>
        <v>2.8001158184519657</v>
      </c>
      <c r="Q5527" s="17">
        <f t="shared" ca="1" si="391"/>
        <v>7.1328454034424595</v>
      </c>
    </row>
    <row r="5528" spans="1:17" x14ac:dyDescent="0.35">
      <c r="A5528" t="s">
        <v>2046</v>
      </c>
      <c r="B5528" t="s">
        <v>142</v>
      </c>
      <c r="C5528" t="s">
        <v>143</v>
      </c>
      <c r="D5528" t="s">
        <v>14</v>
      </c>
      <c r="E5528" t="s">
        <v>21</v>
      </c>
      <c r="F5528" t="s">
        <v>14</v>
      </c>
      <c r="G5528" t="s">
        <v>3040</v>
      </c>
      <c r="H5528">
        <v>586.5</v>
      </c>
      <c r="I5528">
        <v>307</v>
      </c>
      <c r="J5528">
        <v>6.6173489999999999</v>
      </c>
      <c r="K5528">
        <v>223.606798</v>
      </c>
      <c r="L5528" s="17">
        <f>IF($E5528&lt;&gt;"",VLOOKUP($E5528,GEMWs!$E$14:$L$20,7,FALSE),"")</f>
        <v>37.754918937403332</v>
      </c>
      <c r="M5528" s="17">
        <f>IF($E5528&lt;&gt;"",VLOOKUP($E5528,GEMWs!$E$14:$L$20,8,FALSE),"")</f>
        <v>96.174593288388181</v>
      </c>
      <c r="N5528" s="17">
        <f t="shared" si="392"/>
        <v>6.6173489999999999</v>
      </c>
      <c r="O5528" s="17">
        <f t="shared" si="393"/>
        <v>223.606798</v>
      </c>
      <c r="P5528" s="17">
        <f t="shared" si="390"/>
        <v>2.6229077346745067</v>
      </c>
      <c r="Q5528" s="17">
        <f t="shared" si="391"/>
        <v>88.630658591529624</v>
      </c>
    </row>
    <row r="5529" spans="1:17" x14ac:dyDescent="0.35">
      <c r="A5529" t="s">
        <v>2046</v>
      </c>
      <c r="B5529" t="s">
        <v>230</v>
      </c>
      <c r="D5529" t="s">
        <v>14</v>
      </c>
      <c r="E5529" t="s">
        <v>21</v>
      </c>
      <c r="G5529" t="s">
        <v>3040</v>
      </c>
      <c r="H5529">
        <v>68.8</v>
      </c>
      <c r="J5529">
        <v>0</v>
      </c>
      <c r="K5529">
        <v>0</v>
      </c>
      <c r="L5529" s="17">
        <f>IF($E5529&lt;&gt;"",VLOOKUP($E5529,GEMWs!$E$14:$L$20,7,FALSE),"")</f>
        <v>37.754918937403332</v>
      </c>
      <c r="M5529" s="17">
        <f>IF($E5529&lt;&gt;"",VLOOKUP($E5529,GEMWs!$E$14:$L$20,8,FALSE),"")</f>
        <v>96.174593288388181</v>
      </c>
      <c r="N5529" s="17">
        <f t="shared" ca="1" si="392"/>
        <v>37.754918937403332</v>
      </c>
      <c r="O5529" s="17">
        <f t="shared" ca="1" si="393"/>
        <v>96.174593288388181</v>
      </c>
      <c r="P5529" s="17">
        <f t="shared" ca="1" si="390"/>
        <v>0.71536564541216208</v>
      </c>
      <c r="Q5529" s="17">
        <f t="shared" ca="1" si="391"/>
        <v>1.8222791078976648</v>
      </c>
    </row>
    <row r="5530" spans="1:17" x14ac:dyDescent="0.35">
      <c r="A5530" t="s">
        <v>2046</v>
      </c>
      <c r="B5530" t="s">
        <v>2980</v>
      </c>
      <c r="D5530" t="s">
        <v>14</v>
      </c>
      <c r="E5530" t="s">
        <v>18</v>
      </c>
      <c r="G5530" t="s">
        <v>3040</v>
      </c>
      <c r="H5530">
        <v>106.7</v>
      </c>
      <c r="J5530">
        <v>0</v>
      </c>
      <c r="K5530">
        <v>0</v>
      </c>
      <c r="L5530" s="17">
        <f>IF($E5530&lt;&gt;"",VLOOKUP($E5530,GEMWs!$E$14:$L$20,7,FALSE),"")</f>
        <v>5950.3939027696888</v>
      </c>
      <c r="M5530" s="17">
        <f>IF($E5530&lt;&gt;"",VLOOKUP($E5530,GEMWs!$E$14:$L$20,8,FALSE),"")</f>
        <v>10539.430626954083</v>
      </c>
      <c r="N5530" s="17">
        <f t="shared" ca="1" si="392"/>
        <v>5950.3939027696888</v>
      </c>
      <c r="O5530" s="17">
        <f t="shared" ca="1" si="393"/>
        <v>10539.430626954083</v>
      </c>
      <c r="P5530" s="17">
        <f t="shared" ca="1" si="390"/>
        <v>1.0123886552952863E-2</v>
      </c>
      <c r="Q5530" s="17">
        <f t="shared" ca="1" si="391"/>
        <v>1.7931585999766349E-2</v>
      </c>
    </row>
    <row r="5531" spans="1:17" x14ac:dyDescent="0.35">
      <c r="A5531" t="s">
        <v>2046</v>
      </c>
      <c r="B5531" t="s">
        <v>144</v>
      </c>
      <c r="C5531" t="s">
        <v>145</v>
      </c>
      <c r="D5531" t="s">
        <v>14</v>
      </c>
      <c r="E5531" t="s">
        <v>21</v>
      </c>
      <c r="F5531" t="s">
        <v>22</v>
      </c>
      <c r="G5531" t="s">
        <v>3040</v>
      </c>
      <c r="H5531">
        <v>1.9</v>
      </c>
      <c r="I5531">
        <v>317</v>
      </c>
      <c r="J5531">
        <v>2000</v>
      </c>
      <c r="K5531">
        <v>10000</v>
      </c>
      <c r="L5531" s="17">
        <f>IF($E5531&lt;&gt;"",VLOOKUP($E5531,GEMWs!$E$14:$L$20,7,FALSE),"")</f>
        <v>37.754918937403332</v>
      </c>
      <c r="M5531" s="17">
        <f>IF($E5531&lt;&gt;"",VLOOKUP($E5531,GEMWs!$E$14:$L$20,8,FALSE),"")</f>
        <v>96.174593288388181</v>
      </c>
      <c r="N5531" s="17">
        <f t="shared" si="392"/>
        <v>2000</v>
      </c>
      <c r="O5531" s="17">
        <f t="shared" si="393"/>
        <v>10000</v>
      </c>
      <c r="P5531" s="17">
        <f t="shared" si="390"/>
        <v>1.8999999999999998E-4</v>
      </c>
      <c r="Q5531" s="17">
        <f t="shared" si="391"/>
        <v>9.5E-4</v>
      </c>
    </row>
    <row r="5532" spans="1:17" x14ac:dyDescent="0.35">
      <c r="A5532" t="s">
        <v>2046</v>
      </c>
      <c r="B5532" t="s">
        <v>2047</v>
      </c>
      <c r="C5532" t="s">
        <v>2048</v>
      </c>
      <c r="D5532" t="s">
        <v>14</v>
      </c>
      <c r="E5532" t="s">
        <v>21</v>
      </c>
      <c r="G5532" t="s">
        <v>3040</v>
      </c>
      <c r="H5532">
        <v>0.2</v>
      </c>
      <c r="J5532">
        <v>0</v>
      </c>
      <c r="K5532">
        <v>0</v>
      </c>
      <c r="L5532" s="17">
        <f>IF($E5532&lt;&gt;"",VLOOKUP($E5532,GEMWs!$E$14:$L$20,7,FALSE),"")</f>
        <v>37.754918937403332</v>
      </c>
      <c r="M5532" s="17">
        <f>IF($E5532&lt;&gt;"",VLOOKUP($E5532,GEMWs!$E$14:$L$20,8,FALSE),"")</f>
        <v>96.174593288388181</v>
      </c>
      <c r="N5532" s="17">
        <f t="shared" ca="1" si="392"/>
        <v>37.754918937403332</v>
      </c>
      <c r="O5532" s="17">
        <f t="shared" ca="1" si="393"/>
        <v>96.174593288388181</v>
      </c>
      <c r="P5532" s="17">
        <f t="shared" ca="1" si="390"/>
        <v>2.079551294802797E-3</v>
      </c>
      <c r="Q5532" s="17">
        <f t="shared" ca="1" si="391"/>
        <v>5.2973229880746075E-3</v>
      </c>
    </row>
    <row r="5533" spans="1:17" x14ac:dyDescent="0.35">
      <c r="A5533" t="s">
        <v>2046</v>
      </c>
      <c r="B5533" t="s">
        <v>556</v>
      </c>
      <c r="D5533" t="s">
        <v>14</v>
      </c>
      <c r="E5533" t="s">
        <v>21</v>
      </c>
      <c r="G5533" t="s">
        <v>3040</v>
      </c>
      <c r="H5533">
        <v>394.4</v>
      </c>
      <c r="J5533">
        <v>0</v>
      </c>
      <c r="K5533">
        <v>0</v>
      </c>
      <c r="L5533" s="17">
        <f>IF($E5533&lt;&gt;"",VLOOKUP($E5533,GEMWs!$E$14:$L$20,7,FALSE),"")</f>
        <v>37.754918937403332</v>
      </c>
      <c r="M5533" s="17">
        <f>IF($E5533&lt;&gt;"",VLOOKUP($E5533,GEMWs!$E$14:$L$20,8,FALSE),"")</f>
        <v>96.174593288388181</v>
      </c>
      <c r="N5533" s="17">
        <f t="shared" ca="1" si="392"/>
        <v>37.754918937403332</v>
      </c>
      <c r="O5533" s="17">
        <f t="shared" ca="1" si="393"/>
        <v>96.174593288388181</v>
      </c>
      <c r="P5533" s="17">
        <f t="shared" ca="1" si="390"/>
        <v>4.1008751533511152</v>
      </c>
      <c r="Q5533" s="17">
        <f t="shared" ca="1" si="391"/>
        <v>10.446320932483125</v>
      </c>
    </row>
    <row r="5534" spans="1:17" x14ac:dyDescent="0.35">
      <c r="A5534" t="s">
        <v>2046</v>
      </c>
      <c r="B5534" t="s">
        <v>1311</v>
      </c>
      <c r="D5534" t="s">
        <v>14</v>
      </c>
      <c r="E5534" t="s">
        <v>21</v>
      </c>
      <c r="G5534" t="s">
        <v>3040</v>
      </c>
      <c r="H5534">
        <v>304.60000000000002</v>
      </c>
      <c r="J5534">
        <v>0</v>
      </c>
      <c r="K5534">
        <v>0</v>
      </c>
      <c r="L5534" s="17">
        <f>IF($E5534&lt;&gt;"",VLOOKUP($E5534,GEMWs!$E$14:$L$20,7,FALSE),"")</f>
        <v>37.754918937403332</v>
      </c>
      <c r="M5534" s="17">
        <f>IF($E5534&lt;&gt;"",VLOOKUP($E5534,GEMWs!$E$14:$L$20,8,FALSE),"")</f>
        <v>96.174593288388181</v>
      </c>
      <c r="N5534" s="17">
        <f t="shared" ca="1" si="392"/>
        <v>37.754918937403332</v>
      </c>
      <c r="O5534" s="17">
        <f t="shared" ca="1" si="393"/>
        <v>96.174593288388181</v>
      </c>
      <c r="P5534" s="17">
        <f t="shared" ca="1" si="390"/>
        <v>3.1671566219846596</v>
      </c>
      <c r="Q5534" s="17">
        <f t="shared" ca="1" si="391"/>
        <v>8.0678229108376271</v>
      </c>
    </row>
    <row r="5535" spans="1:17" x14ac:dyDescent="0.35">
      <c r="A5535" t="s">
        <v>2046</v>
      </c>
      <c r="B5535" t="s">
        <v>1021</v>
      </c>
      <c r="D5535" t="s">
        <v>14</v>
      </c>
      <c r="E5535" t="s">
        <v>21</v>
      </c>
      <c r="G5535" t="s">
        <v>3040</v>
      </c>
      <c r="H5535">
        <v>132.80000000000001</v>
      </c>
      <c r="J5535">
        <v>0</v>
      </c>
      <c r="K5535">
        <v>0</v>
      </c>
      <c r="L5535" s="17">
        <f>IF($E5535&lt;&gt;"",VLOOKUP($E5535,GEMWs!$E$14:$L$20,7,FALSE),"")</f>
        <v>37.754918937403332</v>
      </c>
      <c r="M5535" s="17">
        <f>IF($E5535&lt;&gt;"",VLOOKUP($E5535,GEMWs!$E$14:$L$20,8,FALSE),"")</f>
        <v>96.174593288388181</v>
      </c>
      <c r="N5535" s="17">
        <f t="shared" ca="1" si="392"/>
        <v>37.754918937403332</v>
      </c>
      <c r="O5535" s="17">
        <f t="shared" ca="1" si="393"/>
        <v>96.174593288388181</v>
      </c>
      <c r="P5535" s="17">
        <f t="shared" ca="1" si="390"/>
        <v>1.380822059749057</v>
      </c>
      <c r="Q5535" s="17">
        <f t="shared" ca="1" si="391"/>
        <v>3.5174224640815397</v>
      </c>
    </row>
    <row r="5536" spans="1:17" x14ac:dyDescent="0.35">
      <c r="A5536" t="s">
        <v>2046</v>
      </c>
      <c r="B5536" t="s">
        <v>71</v>
      </c>
      <c r="C5536" t="s">
        <v>72</v>
      </c>
      <c r="D5536" t="s">
        <v>14</v>
      </c>
      <c r="E5536" t="s">
        <v>21</v>
      </c>
      <c r="F5536" t="s">
        <v>22</v>
      </c>
      <c r="G5536" t="s">
        <v>3040</v>
      </c>
      <c r="H5536">
        <v>40.4</v>
      </c>
      <c r="I5536">
        <v>333</v>
      </c>
      <c r="J5536">
        <v>31000</v>
      </c>
      <c r="K5536">
        <v>60000</v>
      </c>
      <c r="L5536" s="17">
        <f>IF($E5536&lt;&gt;"",VLOOKUP($E5536,GEMWs!$E$14:$L$20,7,FALSE),"")</f>
        <v>37.754918937403332</v>
      </c>
      <c r="M5536" s="17">
        <f>IF($E5536&lt;&gt;"",VLOOKUP($E5536,GEMWs!$E$14:$L$20,8,FALSE),"")</f>
        <v>96.174593288388181</v>
      </c>
      <c r="N5536" s="17">
        <f t="shared" si="392"/>
        <v>31000</v>
      </c>
      <c r="O5536" s="17">
        <f t="shared" si="393"/>
        <v>60000</v>
      </c>
      <c r="P5536" s="17">
        <f t="shared" si="390"/>
        <v>6.7333333333333329E-4</v>
      </c>
      <c r="Q5536" s="17">
        <f t="shared" si="391"/>
        <v>1.3032258064516128E-3</v>
      </c>
    </row>
    <row r="5537" spans="1:17" x14ac:dyDescent="0.35">
      <c r="A5537" t="s">
        <v>2046</v>
      </c>
      <c r="B5537" t="s">
        <v>2987</v>
      </c>
      <c r="D5537" t="s">
        <v>14</v>
      </c>
      <c r="E5537" t="s">
        <v>21</v>
      </c>
      <c r="G5537" t="s">
        <v>3040</v>
      </c>
      <c r="H5537">
        <v>0.5</v>
      </c>
      <c r="J5537">
        <v>0</v>
      </c>
      <c r="K5537">
        <v>0</v>
      </c>
      <c r="L5537" s="17">
        <f>IF($E5537&lt;&gt;"",VLOOKUP($E5537,GEMWs!$E$14:$L$20,7,FALSE),"")</f>
        <v>37.754918937403332</v>
      </c>
      <c r="M5537" s="17">
        <f>IF($E5537&lt;&gt;"",VLOOKUP($E5537,GEMWs!$E$14:$L$20,8,FALSE),"")</f>
        <v>96.174593288388181</v>
      </c>
      <c r="N5537" s="17">
        <f t="shared" ca="1" si="392"/>
        <v>37.754918937403332</v>
      </c>
      <c r="O5537" s="17">
        <f t="shared" ca="1" si="393"/>
        <v>96.174593288388181</v>
      </c>
      <c r="P5537" s="17">
        <f t="shared" ref="P5537:P5600" ca="1" si="394">IF(O5537&gt;0,$H5537/O5537,0)</f>
        <v>5.1988782370069918E-3</v>
      </c>
      <c r="Q5537" s="17">
        <f t="shared" ref="Q5537:Q5600" ca="1" si="395">IF(N5537&gt;0,$H5537/N5537,0)</f>
        <v>1.3243307470186519E-2</v>
      </c>
    </row>
    <row r="5538" spans="1:17" x14ac:dyDescent="0.35">
      <c r="A5538" t="s">
        <v>2046</v>
      </c>
      <c r="B5538" t="s">
        <v>186</v>
      </c>
      <c r="C5538" t="s">
        <v>187</v>
      </c>
      <c r="D5538" t="s">
        <v>14</v>
      </c>
      <c r="E5538" t="s">
        <v>21</v>
      </c>
      <c r="F5538" t="s">
        <v>14</v>
      </c>
      <c r="G5538" t="s">
        <v>3040</v>
      </c>
      <c r="H5538">
        <v>4.5</v>
      </c>
      <c r="I5538">
        <v>337</v>
      </c>
      <c r="J5538">
        <v>53.942762999999999</v>
      </c>
      <c r="K5538">
        <v>180000</v>
      </c>
      <c r="L5538" s="17">
        <f>IF($E5538&lt;&gt;"",VLOOKUP($E5538,GEMWs!$E$14:$L$20,7,FALSE),"")</f>
        <v>37.754918937403332</v>
      </c>
      <c r="M5538" s="17">
        <f>IF($E5538&lt;&gt;"",VLOOKUP($E5538,GEMWs!$E$14:$L$20,8,FALSE),"")</f>
        <v>96.174593288388181</v>
      </c>
      <c r="N5538" s="17">
        <f t="shared" si="392"/>
        <v>53.942762999999999</v>
      </c>
      <c r="O5538" s="17">
        <f t="shared" si="393"/>
        <v>180000</v>
      </c>
      <c r="P5538" s="17">
        <f t="shared" si="394"/>
        <v>2.5000000000000001E-5</v>
      </c>
      <c r="Q5538" s="17">
        <f t="shared" si="395"/>
        <v>8.342175575989684E-2</v>
      </c>
    </row>
    <row r="5539" spans="1:17" x14ac:dyDescent="0.35">
      <c r="A5539" t="s">
        <v>2046</v>
      </c>
      <c r="B5539" t="s">
        <v>234</v>
      </c>
      <c r="D5539" t="s">
        <v>14</v>
      </c>
      <c r="E5539" t="s">
        <v>21</v>
      </c>
      <c r="G5539" t="s">
        <v>3040</v>
      </c>
      <c r="H5539">
        <v>46</v>
      </c>
      <c r="J5539">
        <v>0</v>
      </c>
      <c r="K5539">
        <v>0</v>
      </c>
      <c r="L5539" s="17">
        <f>IF($E5539&lt;&gt;"",VLOOKUP($E5539,GEMWs!$E$14:$L$20,7,FALSE),"")</f>
        <v>37.754918937403332</v>
      </c>
      <c r="M5539" s="17">
        <f>IF($E5539&lt;&gt;"",VLOOKUP($E5539,GEMWs!$E$14:$L$20,8,FALSE),"")</f>
        <v>96.174593288388181</v>
      </c>
      <c r="N5539" s="17">
        <f t="shared" ca="1" si="392"/>
        <v>37.754918937403332</v>
      </c>
      <c r="O5539" s="17">
        <f t="shared" ca="1" si="393"/>
        <v>96.174593288388181</v>
      </c>
      <c r="P5539" s="17">
        <f t="shared" ca="1" si="394"/>
        <v>0.47829679780464324</v>
      </c>
      <c r="Q5539" s="17">
        <f t="shared" ca="1" si="395"/>
        <v>1.2183842872571597</v>
      </c>
    </row>
    <row r="5540" spans="1:17" x14ac:dyDescent="0.35">
      <c r="A5540" t="s">
        <v>2046</v>
      </c>
      <c r="B5540" t="s">
        <v>755</v>
      </c>
      <c r="D5540" t="s">
        <v>14</v>
      </c>
      <c r="E5540" t="s">
        <v>21</v>
      </c>
      <c r="G5540" t="s">
        <v>3040</v>
      </c>
      <c r="H5540">
        <v>15.7</v>
      </c>
      <c r="J5540">
        <v>0</v>
      </c>
      <c r="K5540">
        <v>0</v>
      </c>
      <c r="L5540" s="17">
        <f>IF($E5540&lt;&gt;"",VLOOKUP($E5540,GEMWs!$E$14:$L$20,7,FALSE),"")</f>
        <v>37.754918937403332</v>
      </c>
      <c r="M5540" s="17">
        <f>IF($E5540&lt;&gt;"",VLOOKUP($E5540,GEMWs!$E$14:$L$20,8,FALSE),"")</f>
        <v>96.174593288388181</v>
      </c>
      <c r="N5540" s="17">
        <f t="shared" ca="1" si="392"/>
        <v>37.754918937403332</v>
      </c>
      <c r="O5540" s="17">
        <f t="shared" ca="1" si="393"/>
        <v>96.174593288388181</v>
      </c>
      <c r="P5540" s="17">
        <f t="shared" ca="1" si="394"/>
        <v>0.16324477664201953</v>
      </c>
      <c r="Q5540" s="17">
        <f t="shared" ca="1" si="395"/>
        <v>0.41583985456385664</v>
      </c>
    </row>
    <row r="5541" spans="1:17" x14ac:dyDescent="0.35">
      <c r="A5541" t="s">
        <v>2046</v>
      </c>
      <c r="B5541" t="s">
        <v>240</v>
      </c>
      <c r="D5541" t="s">
        <v>14</v>
      </c>
      <c r="E5541" t="s">
        <v>21</v>
      </c>
      <c r="G5541" t="s">
        <v>3040</v>
      </c>
      <c r="H5541">
        <v>198.9</v>
      </c>
      <c r="J5541">
        <v>0</v>
      </c>
      <c r="K5541">
        <v>0</v>
      </c>
      <c r="L5541" s="17">
        <f>IF($E5541&lt;&gt;"",VLOOKUP($E5541,GEMWs!$E$14:$L$20,7,FALSE),"")</f>
        <v>37.754918937403332</v>
      </c>
      <c r="M5541" s="17">
        <f>IF($E5541&lt;&gt;"",VLOOKUP($E5541,GEMWs!$E$14:$L$20,8,FALSE),"")</f>
        <v>96.174593288388181</v>
      </c>
      <c r="N5541" s="17">
        <f t="shared" ca="1" si="392"/>
        <v>37.754918937403332</v>
      </c>
      <c r="O5541" s="17">
        <f t="shared" ca="1" si="393"/>
        <v>96.174593288388181</v>
      </c>
      <c r="P5541" s="17">
        <f t="shared" ca="1" si="394"/>
        <v>2.0681137626813815</v>
      </c>
      <c r="Q5541" s="17">
        <f t="shared" ca="1" si="395"/>
        <v>5.2681877116401976</v>
      </c>
    </row>
    <row r="5542" spans="1:17" x14ac:dyDescent="0.35">
      <c r="A5542" t="s">
        <v>2046</v>
      </c>
      <c r="B5542" t="s">
        <v>184</v>
      </c>
      <c r="C5542" t="s">
        <v>185</v>
      </c>
      <c r="D5542" t="s">
        <v>14</v>
      </c>
      <c r="E5542" t="s">
        <v>21</v>
      </c>
      <c r="F5542" t="s">
        <v>22</v>
      </c>
      <c r="G5542" t="s">
        <v>3040</v>
      </c>
      <c r="H5542">
        <v>49.4</v>
      </c>
      <c r="I5542">
        <v>345</v>
      </c>
      <c r="J5542">
        <v>5000</v>
      </c>
      <c r="K5542">
        <v>20000</v>
      </c>
      <c r="L5542" s="17">
        <f>IF($E5542&lt;&gt;"",VLOOKUP($E5542,GEMWs!$E$14:$L$20,7,FALSE),"")</f>
        <v>37.754918937403332</v>
      </c>
      <c r="M5542" s="17">
        <f>IF($E5542&lt;&gt;"",VLOOKUP($E5542,GEMWs!$E$14:$L$20,8,FALSE),"")</f>
        <v>96.174593288388181</v>
      </c>
      <c r="N5542" s="17">
        <f t="shared" si="392"/>
        <v>5000</v>
      </c>
      <c r="O5542" s="17">
        <f t="shared" si="393"/>
        <v>20000</v>
      </c>
      <c r="P5542" s="17">
        <f t="shared" si="394"/>
        <v>2.47E-3</v>
      </c>
      <c r="Q5542" s="17">
        <f t="shared" si="395"/>
        <v>9.8799999999999999E-3</v>
      </c>
    </row>
    <row r="5543" spans="1:17" x14ac:dyDescent="0.35">
      <c r="A5543" t="s">
        <v>2049</v>
      </c>
      <c r="B5543" t="s">
        <v>97</v>
      </c>
      <c r="C5543" t="s">
        <v>98</v>
      </c>
      <c r="D5543" t="s">
        <v>14</v>
      </c>
      <c r="E5543" t="s">
        <v>21</v>
      </c>
      <c r="F5543" t="s">
        <v>22</v>
      </c>
      <c r="G5543" t="s">
        <v>3040</v>
      </c>
      <c r="H5543">
        <v>992</v>
      </c>
      <c r="I5543">
        <v>51</v>
      </c>
      <c r="J5543">
        <v>262000</v>
      </c>
      <c r="K5543">
        <v>262000</v>
      </c>
      <c r="L5543" s="17">
        <f>IF($E5543&lt;&gt;"",VLOOKUP($E5543,GEMWs!$E$14:$L$20,7,FALSE),"")</f>
        <v>37.754918937403332</v>
      </c>
      <c r="M5543" s="17">
        <f>IF($E5543&lt;&gt;"",VLOOKUP($E5543,GEMWs!$E$14:$L$20,8,FALSE),"")</f>
        <v>96.174593288388181</v>
      </c>
      <c r="N5543" s="17">
        <f t="shared" si="392"/>
        <v>262000</v>
      </c>
      <c r="O5543" s="17">
        <f t="shared" si="393"/>
        <v>262000</v>
      </c>
      <c r="P5543" s="17">
        <f t="shared" si="394"/>
        <v>3.7862595419847329E-3</v>
      </c>
      <c r="Q5543" s="17">
        <f t="shared" si="395"/>
        <v>3.7862595419847329E-3</v>
      </c>
    </row>
    <row r="5544" spans="1:17" x14ac:dyDescent="0.35">
      <c r="A5544" t="s">
        <v>2049</v>
      </c>
      <c r="B5544" t="s">
        <v>218</v>
      </c>
      <c r="C5544" t="s">
        <v>219</v>
      </c>
      <c r="D5544" t="s">
        <v>14</v>
      </c>
      <c r="E5544" t="s">
        <v>21</v>
      </c>
      <c r="F5544" t="s">
        <v>22</v>
      </c>
      <c r="G5544" t="s">
        <v>3040</v>
      </c>
      <c r="H5544">
        <v>992.4</v>
      </c>
      <c r="I5544">
        <v>483</v>
      </c>
      <c r="J5544">
        <v>100</v>
      </c>
      <c r="K5544">
        <v>750</v>
      </c>
      <c r="L5544" s="17">
        <f>IF($E5544&lt;&gt;"",VLOOKUP($E5544,GEMWs!$E$14:$L$20,7,FALSE),"")</f>
        <v>37.754918937403332</v>
      </c>
      <c r="M5544" s="17">
        <f>IF($E5544&lt;&gt;"",VLOOKUP($E5544,GEMWs!$E$14:$L$20,8,FALSE),"")</f>
        <v>96.174593288388181</v>
      </c>
      <c r="N5544" s="17">
        <f t="shared" si="392"/>
        <v>100</v>
      </c>
      <c r="O5544" s="17">
        <f t="shared" si="393"/>
        <v>750</v>
      </c>
      <c r="P5544" s="17">
        <f t="shared" si="394"/>
        <v>1.3231999999999999</v>
      </c>
      <c r="Q5544" s="17">
        <f t="shared" si="395"/>
        <v>9.9239999999999995</v>
      </c>
    </row>
    <row r="5545" spans="1:17" x14ac:dyDescent="0.35">
      <c r="A5545" t="s">
        <v>2049</v>
      </c>
      <c r="B5545" t="s">
        <v>59</v>
      </c>
      <c r="C5545" t="s">
        <v>60</v>
      </c>
      <c r="D5545" t="s">
        <v>14</v>
      </c>
      <c r="E5545" t="s">
        <v>21</v>
      </c>
      <c r="F5545" t="s">
        <v>14</v>
      </c>
      <c r="G5545" t="s">
        <v>3040</v>
      </c>
      <c r="H5545">
        <v>288.10000000000002</v>
      </c>
      <c r="I5545">
        <v>91</v>
      </c>
      <c r="J5545">
        <v>186.795131</v>
      </c>
      <c r="K5545">
        <v>9072</v>
      </c>
      <c r="L5545" s="17">
        <f>IF($E5545&lt;&gt;"",VLOOKUP($E5545,GEMWs!$E$14:$L$20,7,FALSE),"")</f>
        <v>37.754918937403332</v>
      </c>
      <c r="M5545" s="17">
        <f>IF($E5545&lt;&gt;"",VLOOKUP($E5545,GEMWs!$E$14:$L$20,8,FALSE),"")</f>
        <v>96.174593288388181</v>
      </c>
      <c r="N5545" s="17">
        <f t="shared" si="392"/>
        <v>186.795131</v>
      </c>
      <c r="O5545" s="17">
        <f t="shared" si="393"/>
        <v>9072</v>
      </c>
      <c r="P5545" s="17">
        <f t="shared" si="394"/>
        <v>3.1757054673721342E-2</v>
      </c>
      <c r="Q5545" s="17">
        <f t="shared" si="395"/>
        <v>1.5423314219041395</v>
      </c>
    </row>
    <row r="5546" spans="1:17" x14ac:dyDescent="0.35">
      <c r="A5546" t="s">
        <v>2049</v>
      </c>
      <c r="B5546" t="s">
        <v>25</v>
      </c>
      <c r="C5546" t="s">
        <v>26</v>
      </c>
      <c r="D5546" t="s">
        <v>14</v>
      </c>
      <c r="E5546" t="s">
        <v>21</v>
      </c>
      <c r="F5546" t="s">
        <v>22</v>
      </c>
      <c r="G5546" t="s">
        <v>3040</v>
      </c>
      <c r="H5546">
        <v>1868.7</v>
      </c>
      <c r="I5546">
        <v>173</v>
      </c>
      <c r="J5546">
        <v>58.313439000000002</v>
      </c>
      <c r="K5546">
        <v>111.57155899999999</v>
      </c>
      <c r="L5546" s="17">
        <f>IF($E5546&lt;&gt;"",VLOOKUP($E5546,GEMWs!$E$14:$L$20,7,FALSE),"")</f>
        <v>37.754918937403332</v>
      </c>
      <c r="M5546" s="17">
        <f>IF($E5546&lt;&gt;"",VLOOKUP($E5546,GEMWs!$E$14:$L$20,8,FALSE),"")</f>
        <v>96.174593288388181</v>
      </c>
      <c r="N5546" s="17">
        <f t="shared" si="392"/>
        <v>58.313439000000002</v>
      </c>
      <c r="O5546" s="17">
        <f t="shared" si="393"/>
        <v>111.57155899999999</v>
      </c>
      <c r="P5546" s="17">
        <f t="shared" si="394"/>
        <v>16.748892072037822</v>
      </c>
      <c r="Q5546" s="17">
        <f t="shared" si="395"/>
        <v>32.045786220908703</v>
      </c>
    </row>
    <row r="5547" spans="1:17" x14ac:dyDescent="0.35">
      <c r="A5547" t="s">
        <v>2049</v>
      </c>
      <c r="B5547" t="s">
        <v>1337</v>
      </c>
      <c r="C5547" t="s">
        <v>1338</v>
      </c>
      <c r="D5547" t="s">
        <v>14</v>
      </c>
      <c r="E5547" t="s">
        <v>21</v>
      </c>
      <c r="F5547" t="s">
        <v>22</v>
      </c>
      <c r="G5547" t="s">
        <v>3040</v>
      </c>
      <c r="H5547">
        <v>117.1</v>
      </c>
      <c r="I5547">
        <v>190</v>
      </c>
      <c r="J5547">
        <v>523.651614</v>
      </c>
      <c r="K5547">
        <v>1790.0372259999999</v>
      </c>
      <c r="L5547" s="17">
        <f>IF($E5547&lt;&gt;"",VLOOKUP($E5547,GEMWs!$E$14:$L$20,7,FALSE),"")</f>
        <v>37.754918937403332</v>
      </c>
      <c r="M5547" s="17">
        <f>IF($E5547&lt;&gt;"",VLOOKUP($E5547,GEMWs!$E$14:$L$20,8,FALSE),"")</f>
        <v>96.174593288388181</v>
      </c>
      <c r="N5547" s="17">
        <f t="shared" si="392"/>
        <v>523.651614</v>
      </c>
      <c r="O5547" s="17">
        <f t="shared" si="393"/>
        <v>1790.0372259999999</v>
      </c>
      <c r="P5547" s="17">
        <f t="shared" si="394"/>
        <v>6.5417633945898737E-2</v>
      </c>
      <c r="Q5547" s="17">
        <f t="shared" si="395"/>
        <v>0.22362195946559232</v>
      </c>
    </row>
    <row r="5548" spans="1:17" x14ac:dyDescent="0.35">
      <c r="A5548" t="s">
        <v>2049</v>
      </c>
      <c r="B5548" t="s">
        <v>99</v>
      </c>
      <c r="D5548" t="s">
        <v>22</v>
      </c>
      <c r="G5548" t="s">
        <v>3040</v>
      </c>
      <c r="H5548">
        <v>419.8</v>
      </c>
      <c r="J5548">
        <v>0</v>
      </c>
      <c r="K5548">
        <v>0</v>
      </c>
      <c r="L5548" s="17" t="str">
        <f>IF($E5548&lt;&gt;"",VLOOKUP($E5548,GEMWs!$E$14:$L$20,7,FALSE),"")</f>
        <v/>
      </c>
      <c r="M5548" s="17" t="str">
        <f>IF($E5548&lt;&gt;"",VLOOKUP($E5548,GEMWs!$E$14:$L$20,8,FALSE),"")</f>
        <v/>
      </c>
      <c r="N5548" s="17">
        <f t="shared" ca="1" si="392"/>
        <v>0</v>
      </c>
      <c r="O5548" s="17">
        <f t="shared" ca="1" si="393"/>
        <v>0</v>
      </c>
      <c r="P5548" s="17">
        <f t="shared" ca="1" si="394"/>
        <v>0</v>
      </c>
      <c r="Q5548" s="17">
        <f t="shared" ca="1" si="395"/>
        <v>0</v>
      </c>
    </row>
    <row r="5549" spans="1:17" x14ac:dyDescent="0.35">
      <c r="A5549" t="s">
        <v>2049</v>
      </c>
      <c r="B5549" t="s">
        <v>100</v>
      </c>
      <c r="D5549" t="s">
        <v>22</v>
      </c>
      <c r="G5549" t="s">
        <v>3040</v>
      </c>
      <c r="H5549">
        <v>1034.8</v>
      </c>
      <c r="J5549">
        <v>0</v>
      </c>
      <c r="K5549">
        <v>0</v>
      </c>
      <c r="L5549" s="17" t="str">
        <f>IF($E5549&lt;&gt;"",VLOOKUP($E5549,GEMWs!$E$14:$L$20,7,FALSE),"")</f>
        <v/>
      </c>
      <c r="M5549" s="17" t="str">
        <f>IF($E5549&lt;&gt;"",VLOOKUP($E5549,GEMWs!$E$14:$L$20,8,FALSE),"")</f>
        <v/>
      </c>
      <c r="N5549" s="17">
        <f t="shared" ca="1" si="392"/>
        <v>0</v>
      </c>
      <c r="O5549" s="17">
        <f t="shared" ca="1" si="393"/>
        <v>0</v>
      </c>
      <c r="P5549" s="17">
        <f t="shared" ca="1" si="394"/>
        <v>0</v>
      </c>
      <c r="Q5549" s="17">
        <f t="shared" ca="1" si="395"/>
        <v>0</v>
      </c>
    </row>
    <row r="5550" spans="1:17" x14ac:dyDescent="0.35">
      <c r="A5550" t="s">
        <v>2049</v>
      </c>
      <c r="B5550" t="s">
        <v>63</v>
      </c>
      <c r="C5550" t="s">
        <v>64</v>
      </c>
      <c r="D5550" t="s">
        <v>14</v>
      </c>
      <c r="E5550" t="s">
        <v>21</v>
      </c>
      <c r="F5550" t="s">
        <v>22</v>
      </c>
      <c r="G5550" t="s">
        <v>3040</v>
      </c>
      <c r="H5550">
        <v>530.6</v>
      </c>
      <c r="I5550">
        <v>419</v>
      </c>
      <c r="J5550">
        <v>1259.5719409999999</v>
      </c>
      <c r="K5550">
        <v>2350.1462649999999</v>
      </c>
      <c r="L5550" s="17">
        <f>IF($E5550&lt;&gt;"",VLOOKUP($E5550,GEMWs!$E$14:$L$20,7,FALSE),"")</f>
        <v>37.754918937403332</v>
      </c>
      <c r="M5550" s="17">
        <f>IF($E5550&lt;&gt;"",VLOOKUP($E5550,GEMWs!$E$14:$L$20,8,FALSE),"")</f>
        <v>96.174593288388181</v>
      </c>
      <c r="N5550" s="17">
        <f t="shared" si="392"/>
        <v>1259.5719409999999</v>
      </c>
      <c r="O5550" s="17">
        <f t="shared" si="393"/>
        <v>2350.1462649999999</v>
      </c>
      <c r="P5550" s="17">
        <f t="shared" si="394"/>
        <v>0.22577318182364281</v>
      </c>
      <c r="Q5550" s="17">
        <f t="shared" si="395"/>
        <v>0.42125422354101172</v>
      </c>
    </row>
    <row r="5551" spans="1:17" x14ac:dyDescent="0.35">
      <c r="A5551" t="s">
        <v>2049</v>
      </c>
      <c r="B5551" t="s">
        <v>174</v>
      </c>
      <c r="C5551" t="s">
        <v>175</v>
      </c>
      <c r="D5551" t="s">
        <v>14</v>
      </c>
      <c r="E5551" t="s">
        <v>21</v>
      </c>
      <c r="F5551" t="s">
        <v>22</v>
      </c>
      <c r="G5551" t="s">
        <v>3040</v>
      </c>
      <c r="H5551">
        <v>202.5</v>
      </c>
      <c r="I5551">
        <v>219</v>
      </c>
      <c r="J5551">
        <v>28000</v>
      </c>
      <c r="K5551">
        <v>28000</v>
      </c>
      <c r="L5551" s="17">
        <f>IF($E5551&lt;&gt;"",VLOOKUP($E5551,GEMWs!$E$14:$L$20,7,FALSE),"")</f>
        <v>37.754918937403332</v>
      </c>
      <c r="M5551" s="17">
        <f>IF($E5551&lt;&gt;"",VLOOKUP($E5551,GEMWs!$E$14:$L$20,8,FALSE),"")</f>
        <v>96.174593288388181</v>
      </c>
      <c r="N5551" s="17">
        <f t="shared" si="392"/>
        <v>28000</v>
      </c>
      <c r="O5551" s="17">
        <f t="shared" si="393"/>
        <v>28000</v>
      </c>
      <c r="P5551" s="17">
        <f t="shared" si="394"/>
        <v>7.2321428571428571E-3</v>
      </c>
      <c r="Q5551" s="17">
        <f t="shared" si="395"/>
        <v>7.2321428571428571E-3</v>
      </c>
    </row>
    <row r="5552" spans="1:17" x14ac:dyDescent="0.35">
      <c r="A5552" t="s">
        <v>2049</v>
      </c>
      <c r="B5552" t="s">
        <v>101</v>
      </c>
      <c r="D5552" t="s">
        <v>22</v>
      </c>
      <c r="G5552" t="s">
        <v>3040</v>
      </c>
      <c r="H5552">
        <v>39.5</v>
      </c>
      <c r="J5552">
        <v>0</v>
      </c>
      <c r="K5552">
        <v>0</v>
      </c>
      <c r="L5552" s="17" t="str">
        <f>IF($E5552&lt;&gt;"",VLOOKUP($E5552,GEMWs!$E$14:$L$20,7,FALSE),"")</f>
        <v/>
      </c>
      <c r="M5552" s="17" t="str">
        <f>IF($E5552&lt;&gt;"",VLOOKUP($E5552,GEMWs!$E$14:$L$20,8,FALSE),"")</f>
        <v/>
      </c>
      <c r="N5552" s="17">
        <f t="shared" ca="1" si="392"/>
        <v>0</v>
      </c>
      <c r="O5552" s="17">
        <f t="shared" ca="1" si="393"/>
        <v>0</v>
      </c>
      <c r="P5552" s="17">
        <f t="shared" ca="1" si="394"/>
        <v>0</v>
      </c>
      <c r="Q5552" s="17">
        <f t="shared" ca="1" si="395"/>
        <v>0</v>
      </c>
    </row>
    <row r="5553" spans="1:17" x14ac:dyDescent="0.35">
      <c r="A5553" t="s">
        <v>2049</v>
      </c>
      <c r="B5553" t="s">
        <v>154</v>
      </c>
      <c r="D5553" t="s">
        <v>14</v>
      </c>
      <c r="E5553" t="s">
        <v>21</v>
      </c>
      <c r="G5553" t="s">
        <v>3040</v>
      </c>
      <c r="H5553">
        <v>4110.6000000000004</v>
      </c>
      <c r="J5553">
        <v>0</v>
      </c>
      <c r="K5553">
        <v>0</v>
      </c>
      <c r="L5553" s="17">
        <f>IF($E5553&lt;&gt;"",VLOOKUP($E5553,GEMWs!$E$14:$L$20,7,FALSE),"")</f>
        <v>37.754918937403332</v>
      </c>
      <c r="M5553" s="17">
        <f>IF($E5553&lt;&gt;"",VLOOKUP($E5553,GEMWs!$E$14:$L$20,8,FALSE),"")</f>
        <v>96.174593288388181</v>
      </c>
      <c r="N5553" s="17">
        <f t="shared" ca="1" si="392"/>
        <v>37.754918937403332</v>
      </c>
      <c r="O5553" s="17">
        <f t="shared" ca="1" si="393"/>
        <v>96.174593288388181</v>
      </c>
      <c r="P5553" s="17">
        <f t="shared" ca="1" si="394"/>
        <v>42.741017762081881</v>
      </c>
      <c r="Q5553" s="17">
        <f t="shared" ca="1" si="395"/>
        <v>108.87587937389742</v>
      </c>
    </row>
    <row r="5554" spans="1:17" x14ac:dyDescent="0.35">
      <c r="A5554" t="s">
        <v>2049</v>
      </c>
      <c r="B5554" t="s">
        <v>29</v>
      </c>
      <c r="C5554" t="s">
        <v>30</v>
      </c>
      <c r="D5554" t="s">
        <v>14</v>
      </c>
      <c r="E5554" t="s">
        <v>21</v>
      </c>
      <c r="F5554" t="s">
        <v>22</v>
      </c>
      <c r="G5554" t="s">
        <v>3040</v>
      </c>
      <c r="H5554">
        <v>119</v>
      </c>
      <c r="I5554">
        <v>220</v>
      </c>
      <c r="J5554">
        <v>23.318957000000001</v>
      </c>
      <c r="K5554">
        <v>970.84579099999996</v>
      </c>
      <c r="L5554" s="17">
        <f>IF($E5554&lt;&gt;"",VLOOKUP($E5554,GEMWs!$E$14:$L$20,7,FALSE),"")</f>
        <v>37.754918937403332</v>
      </c>
      <c r="M5554" s="17">
        <f>IF($E5554&lt;&gt;"",VLOOKUP($E5554,GEMWs!$E$14:$L$20,8,FALSE),"")</f>
        <v>96.174593288388181</v>
      </c>
      <c r="N5554" s="17">
        <f t="shared" si="392"/>
        <v>23.318957000000001</v>
      </c>
      <c r="O5554" s="17">
        <f t="shared" si="393"/>
        <v>970.84579099999996</v>
      </c>
      <c r="P5554" s="17">
        <f t="shared" si="394"/>
        <v>0.12257353444096046</v>
      </c>
      <c r="Q5554" s="17">
        <f t="shared" si="395"/>
        <v>5.1031441929413903</v>
      </c>
    </row>
    <row r="5555" spans="1:17" x14ac:dyDescent="0.35">
      <c r="A5555" t="s">
        <v>2049</v>
      </c>
      <c r="B5555" t="s">
        <v>102</v>
      </c>
      <c r="D5555" t="s">
        <v>22</v>
      </c>
      <c r="G5555" t="s">
        <v>3040</v>
      </c>
      <c r="H5555">
        <v>520.29999999999995</v>
      </c>
      <c r="J5555">
        <v>0</v>
      </c>
      <c r="K5555">
        <v>0</v>
      </c>
      <c r="L5555" s="17" t="str">
        <f>IF($E5555&lt;&gt;"",VLOOKUP($E5555,GEMWs!$E$14:$L$20,7,FALSE),"")</f>
        <v/>
      </c>
      <c r="M5555" s="17" t="str">
        <f>IF($E5555&lt;&gt;"",VLOOKUP($E5555,GEMWs!$E$14:$L$20,8,FALSE),"")</f>
        <v/>
      </c>
      <c r="N5555" s="17">
        <f t="shared" ca="1" si="392"/>
        <v>0</v>
      </c>
      <c r="O5555" s="17">
        <f t="shared" ca="1" si="393"/>
        <v>0</v>
      </c>
      <c r="P5555" s="17">
        <f t="shared" ca="1" si="394"/>
        <v>0</v>
      </c>
      <c r="Q5555" s="17">
        <f t="shared" ca="1" si="395"/>
        <v>0</v>
      </c>
    </row>
    <row r="5556" spans="1:17" x14ac:dyDescent="0.35">
      <c r="A5556" t="s">
        <v>2049</v>
      </c>
      <c r="B5556" t="s">
        <v>115</v>
      </c>
      <c r="D5556" t="s">
        <v>14</v>
      </c>
      <c r="E5556" t="s">
        <v>18</v>
      </c>
      <c r="G5556" t="s">
        <v>3040</v>
      </c>
      <c r="H5556">
        <v>4074.6</v>
      </c>
      <c r="J5556">
        <v>0</v>
      </c>
      <c r="K5556">
        <v>0</v>
      </c>
      <c r="L5556" s="17">
        <f>IF($E5556&lt;&gt;"",VLOOKUP($E5556,GEMWs!$E$14:$L$20,7,FALSE),"")</f>
        <v>5950.3939027696888</v>
      </c>
      <c r="M5556" s="17">
        <f>IF($E5556&lt;&gt;"",VLOOKUP($E5556,GEMWs!$E$14:$L$20,8,FALSE),"")</f>
        <v>10539.430626954083</v>
      </c>
      <c r="N5556" s="17">
        <f t="shared" ca="1" si="392"/>
        <v>5950.3939027696888</v>
      </c>
      <c r="O5556" s="17">
        <f t="shared" ca="1" si="393"/>
        <v>10539.430626954083</v>
      </c>
      <c r="P5556" s="17">
        <f t="shared" ca="1" si="394"/>
        <v>0.3866053247297257</v>
      </c>
      <c r="Q5556" s="17">
        <f t="shared" ca="1" si="395"/>
        <v>0.68476139001544489</v>
      </c>
    </row>
    <row r="5557" spans="1:17" x14ac:dyDescent="0.35">
      <c r="A5557" t="s">
        <v>2049</v>
      </c>
      <c r="B5557" t="s">
        <v>1390</v>
      </c>
      <c r="C5557" t="s">
        <v>1391</v>
      </c>
      <c r="D5557" t="s">
        <v>14</v>
      </c>
      <c r="E5557" t="s">
        <v>21</v>
      </c>
      <c r="F5557" t="s">
        <v>22</v>
      </c>
      <c r="G5557" t="s">
        <v>3040</v>
      </c>
      <c r="H5557">
        <v>772.3</v>
      </c>
      <c r="I5557">
        <v>349</v>
      </c>
      <c r="J5557">
        <v>44078.846755999999</v>
      </c>
      <c r="K5557">
        <v>44078.846755999999</v>
      </c>
      <c r="L5557" s="17">
        <f>IF($E5557&lt;&gt;"",VLOOKUP($E5557,GEMWs!$E$14:$L$20,7,FALSE),"")</f>
        <v>37.754918937403332</v>
      </c>
      <c r="M5557" s="17">
        <f>IF($E5557&lt;&gt;"",VLOOKUP($E5557,GEMWs!$E$14:$L$20,8,FALSE),"")</f>
        <v>96.174593288388181</v>
      </c>
      <c r="N5557" s="17">
        <f t="shared" si="392"/>
        <v>44078.846755999999</v>
      </c>
      <c r="O5557" s="17">
        <f t="shared" si="393"/>
        <v>44078.846755999999</v>
      </c>
      <c r="P5557" s="17">
        <f t="shared" si="394"/>
        <v>1.7520875813178453E-2</v>
      </c>
      <c r="Q5557" s="17">
        <f t="shared" si="395"/>
        <v>1.7520875813178453E-2</v>
      </c>
    </row>
    <row r="5558" spans="1:17" x14ac:dyDescent="0.35">
      <c r="A5558" t="s">
        <v>2049</v>
      </c>
      <c r="B5558" t="s">
        <v>937</v>
      </c>
      <c r="C5558" t="s">
        <v>938</v>
      </c>
      <c r="D5558" t="s">
        <v>14</v>
      </c>
      <c r="E5558" t="s">
        <v>21</v>
      </c>
      <c r="F5558" t="s">
        <v>22</v>
      </c>
      <c r="G5558" t="s">
        <v>3040</v>
      </c>
      <c r="H5558">
        <v>398</v>
      </c>
      <c r="I5558">
        <v>236</v>
      </c>
      <c r="J5558">
        <v>909</v>
      </c>
      <c r="K5558">
        <v>1364</v>
      </c>
      <c r="L5558" s="17">
        <f>IF($E5558&lt;&gt;"",VLOOKUP($E5558,GEMWs!$E$14:$L$20,7,FALSE),"")</f>
        <v>37.754918937403332</v>
      </c>
      <c r="M5558" s="17">
        <f>IF($E5558&lt;&gt;"",VLOOKUP($E5558,GEMWs!$E$14:$L$20,8,FALSE),"")</f>
        <v>96.174593288388181</v>
      </c>
      <c r="N5558" s="17">
        <f t="shared" si="392"/>
        <v>909</v>
      </c>
      <c r="O5558" s="17">
        <f t="shared" si="393"/>
        <v>1364</v>
      </c>
      <c r="P5558" s="17">
        <f t="shared" si="394"/>
        <v>0.29178885630498536</v>
      </c>
      <c r="Q5558" s="17">
        <f t="shared" si="395"/>
        <v>0.43784378437843785</v>
      </c>
    </row>
    <row r="5559" spans="1:17" x14ac:dyDescent="0.35">
      <c r="A5559" t="s">
        <v>2049</v>
      </c>
      <c r="B5559" t="s">
        <v>43</v>
      </c>
      <c r="C5559" t="s">
        <v>44</v>
      </c>
      <c r="D5559" t="s">
        <v>14</v>
      </c>
      <c r="E5559" t="s">
        <v>21</v>
      </c>
      <c r="F5559" t="s">
        <v>22</v>
      </c>
      <c r="G5559" t="s">
        <v>3040</v>
      </c>
      <c r="H5559">
        <v>117.1</v>
      </c>
      <c r="I5559">
        <v>418</v>
      </c>
      <c r="J5559">
        <v>590.49856699999998</v>
      </c>
      <c r="K5559">
        <v>6253.5111509999997</v>
      </c>
      <c r="L5559" s="17">
        <f>IF($E5559&lt;&gt;"",VLOOKUP($E5559,GEMWs!$E$14:$L$20,7,FALSE),"")</f>
        <v>37.754918937403332</v>
      </c>
      <c r="M5559" s="17">
        <f>IF($E5559&lt;&gt;"",VLOOKUP($E5559,GEMWs!$E$14:$L$20,8,FALSE),"")</f>
        <v>96.174593288388181</v>
      </c>
      <c r="N5559" s="17">
        <f t="shared" si="392"/>
        <v>590.49856699999998</v>
      </c>
      <c r="O5559" s="17">
        <f t="shared" si="393"/>
        <v>6253.5111509999997</v>
      </c>
      <c r="P5559" s="17">
        <f t="shared" si="394"/>
        <v>1.8725480321766838E-2</v>
      </c>
      <c r="Q5559" s="17">
        <f t="shared" si="395"/>
        <v>0.19830700114129152</v>
      </c>
    </row>
    <row r="5560" spans="1:17" x14ac:dyDescent="0.35">
      <c r="A5560" t="s">
        <v>2049</v>
      </c>
      <c r="B5560" t="s">
        <v>67</v>
      </c>
      <c r="C5560" t="s">
        <v>68</v>
      </c>
      <c r="D5560" t="s">
        <v>14</v>
      </c>
      <c r="E5560" t="s">
        <v>21</v>
      </c>
      <c r="F5560" t="s">
        <v>22</v>
      </c>
      <c r="G5560" t="s">
        <v>3040</v>
      </c>
      <c r="H5560">
        <v>462.1</v>
      </c>
      <c r="I5560">
        <v>245</v>
      </c>
      <c r="J5560">
        <v>8182</v>
      </c>
      <c r="K5560">
        <v>27300</v>
      </c>
      <c r="L5560" s="17">
        <f>IF($E5560&lt;&gt;"",VLOOKUP($E5560,GEMWs!$E$14:$L$20,7,FALSE),"")</f>
        <v>37.754918937403332</v>
      </c>
      <c r="M5560" s="17">
        <f>IF($E5560&lt;&gt;"",VLOOKUP($E5560,GEMWs!$E$14:$L$20,8,FALSE),"")</f>
        <v>96.174593288388181</v>
      </c>
      <c r="N5560" s="17">
        <f t="shared" si="392"/>
        <v>8182</v>
      </c>
      <c r="O5560" s="17">
        <f t="shared" si="393"/>
        <v>27300</v>
      </c>
      <c r="P5560" s="17">
        <f t="shared" si="394"/>
        <v>1.6926739926739928E-2</v>
      </c>
      <c r="Q5560" s="17">
        <f t="shared" si="395"/>
        <v>5.6477633830359329E-2</v>
      </c>
    </row>
    <row r="5561" spans="1:17" x14ac:dyDescent="0.35">
      <c r="A5561" t="s">
        <v>2049</v>
      </c>
      <c r="B5561" t="s">
        <v>129</v>
      </c>
      <c r="D5561" t="s">
        <v>14</v>
      </c>
      <c r="E5561" t="s">
        <v>21</v>
      </c>
      <c r="G5561" t="s">
        <v>3040</v>
      </c>
      <c r="H5561">
        <v>232.7</v>
      </c>
      <c r="J5561">
        <v>0</v>
      </c>
      <c r="K5561">
        <v>0</v>
      </c>
      <c r="L5561" s="17">
        <f>IF($E5561&lt;&gt;"",VLOOKUP($E5561,GEMWs!$E$14:$L$20,7,FALSE),"")</f>
        <v>37.754918937403332</v>
      </c>
      <c r="M5561" s="17">
        <f>IF($E5561&lt;&gt;"",VLOOKUP($E5561,GEMWs!$E$14:$L$20,8,FALSE),"")</f>
        <v>96.174593288388181</v>
      </c>
      <c r="N5561" s="17">
        <f t="shared" ca="1" si="392"/>
        <v>37.754918937403332</v>
      </c>
      <c r="O5561" s="17">
        <f t="shared" ca="1" si="393"/>
        <v>96.174593288388181</v>
      </c>
      <c r="P5561" s="17">
        <f t="shared" ca="1" si="394"/>
        <v>2.419557931503054</v>
      </c>
      <c r="Q5561" s="17">
        <f t="shared" ca="1" si="395"/>
        <v>6.1634352966248054</v>
      </c>
    </row>
    <row r="5562" spans="1:17" x14ac:dyDescent="0.35">
      <c r="A5562" t="s">
        <v>2049</v>
      </c>
      <c r="B5562" t="s">
        <v>2973</v>
      </c>
      <c r="D5562" t="s">
        <v>14</v>
      </c>
      <c r="E5562" t="s">
        <v>18</v>
      </c>
      <c r="G5562" t="s">
        <v>3040</v>
      </c>
      <c r="H5562">
        <v>65.8</v>
      </c>
      <c r="J5562">
        <v>0</v>
      </c>
      <c r="K5562">
        <v>0</v>
      </c>
      <c r="L5562" s="17">
        <f>IF($E5562&lt;&gt;"",VLOOKUP($E5562,GEMWs!$E$14:$L$20,7,FALSE),"")</f>
        <v>5950.3939027696888</v>
      </c>
      <c r="M5562" s="17">
        <f>IF($E5562&lt;&gt;"",VLOOKUP($E5562,GEMWs!$E$14:$L$20,8,FALSE),"")</f>
        <v>10539.430626954083</v>
      </c>
      <c r="N5562" s="17">
        <f t="shared" ca="1" si="392"/>
        <v>5950.3939027696888</v>
      </c>
      <c r="O5562" s="17">
        <f t="shared" ca="1" si="393"/>
        <v>10539.430626954083</v>
      </c>
      <c r="P5562" s="17">
        <f t="shared" ca="1" si="394"/>
        <v>6.2432215106307245E-3</v>
      </c>
      <c r="Q5562" s="17">
        <f t="shared" ca="1" si="395"/>
        <v>1.1058091460024609E-2</v>
      </c>
    </row>
    <row r="5563" spans="1:17" x14ac:dyDescent="0.35">
      <c r="A5563" t="s">
        <v>2049</v>
      </c>
      <c r="B5563" t="s">
        <v>47</v>
      </c>
      <c r="C5563" t="s">
        <v>48</v>
      </c>
      <c r="D5563" t="s">
        <v>14</v>
      </c>
      <c r="E5563" t="s">
        <v>21</v>
      </c>
      <c r="F5563" t="s">
        <v>14</v>
      </c>
      <c r="G5563" t="s">
        <v>3040</v>
      </c>
      <c r="H5563">
        <v>2723.3</v>
      </c>
      <c r="I5563">
        <v>256</v>
      </c>
      <c r="J5563">
        <v>11.292441</v>
      </c>
      <c r="K5563">
        <v>1000</v>
      </c>
      <c r="L5563" s="17">
        <f>IF($E5563&lt;&gt;"",VLOOKUP($E5563,GEMWs!$E$14:$L$20,7,FALSE),"")</f>
        <v>37.754918937403332</v>
      </c>
      <c r="M5563" s="17">
        <f>IF($E5563&lt;&gt;"",VLOOKUP($E5563,GEMWs!$E$14:$L$20,8,FALSE),"")</f>
        <v>96.174593288388181</v>
      </c>
      <c r="N5563" s="17">
        <f t="shared" si="392"/>
        <v>11.292441</v>
      </c>
      <c r="O5563" s="17">
        <f t="shared" si="393"/>
        <v>1000</v>
      </c>
      <c r="P5563" s="17">
        <f t="shared" si="394"/>
        <v>2.7233000000000001</v>
      </c>
      <c r="Q5563" s="17">
        <f t="shared" si="395"/>
        <v>241.16132198521117</v>
      </c>
    </row>
    <row r="5564" spans="1:17" x14ac:dyDescent="0.35">
      <c r="A5564" t="s">
        <v>2049</v>
      </c>
      <c r="B5564" t="s">
        <v>140</v>
      </c>
      <c r="C5564" t="s">
        <v>141</v>
      </c>
      <c r="D5564" t="s">
        <v>14</v>
      </c>
      <c r="E5564" t="s">
        <v>21</v>
      </c>
      <c r="F5564" t="s">
        <v>22</v>
      </c>
      <c r="G5564" t="s">
        <v>3040</v>
      </c>
      <c r="H5564">
        <v>460.4</v>
      </c>
      <c r="I5564">
        <v>425</v>
      </c>
      <c r="J5564">
        <v>3722.8</v>
      </c>
      <c r="K5564">
        <v>5548.3</v>
      </c>
      <c r="L5564" s="17">
        <f>IF($E5564&lt;&gt;"",VLOOKUP($E5564,GEMWs!$E$14:$L$20,7,FALSE),"")</f>
        <v>37.754918937403332</v>
      </c>
      <c r="M5564" s="17">
        <f>IF($E5564&lt;&gt;"",VLOOKUP($E5564,GEMWs!$E$14:$L$20,8,FALSE),"")</f>
        <v>96.174593288388181</v>
      </c>
      <c r="N5564" s="17">
        <f t="shared" si="392"/>
        <v>3722.8</v>
      </c>
      <c r="O5564" s="17">
        <f t="shared" si="393"/>
        <v>5548.3</v>
      </c>
      <c r="P5564" s="17">
        <f t="shared" si="394"/>
        <v>8.2980372366310395E-2</v>
      </c>
      <c r="Q5564" s="17">
        <f t="shared" si="395"/>
        <v>0.12367035564628773</v>
      </c>
    </row>
    <row r="5565" spans="1:17" x14ac:dyDescent="0.35">
      <c r="A5565" t="s">
        <v>2049</v>
      </c>
      <c r="B5565" t="s">
        <v>157</v>
      </c>
      <c r="D5565" t="s">
        <v>22</v>
      </c>
      <c r="G5565" t="s">
        <v>3040</v>
      </c>
      <c r="H5565">
        <v>19.8</v>
      </c>
      <c r="J5565">
        <v>0</v>
      </c>
      <c r="K5565">
        <v>0</v>
      </c>
      <c r="L5565" s="17" t="str">
        <f>IF($E5565&lt;&gt;"",VLOOKUP($E5565,GEMWs!$E$14:$L$20,7,FALSE),"")</f>
        <v/>
      </c>
      <c r="M5565" s="17" t="str">
        <f>IF($E5565&lt;&gt;"",VLOOKUP($E5565,GEMWs!$E$14:$L$20,8,FALSE),"")</f>
        <v/>
      </c>
      <c r="N5565" s="17">
        <f t="shared" ca="1" si="392"/>
        <v>0</v>
      </c>
      <c r="O5565" s="17">
        <f t="shared" ca="1" si="393"/>
        <v>0</v>
      </c>
      <c r="P5565" s="17">
        <f t="shared" ca="1" si="394"/>
        <v>0</v>
      </c>
      <c r="Q5565" s="17">
        <f t="shared" ca="1" si="395"/>
        <v>0</v>
      </c>
    </row>
    <row r="5566" spans="1:17" x14ac:dyDescent="0.35">
      <c r="A5566" t="s">
        <v>2049</v>
      </c>
      <c r="B5566" t="s">
        <v>1394</v>
      </c>
      <c r="D5566" t="s">
        <v>14</v>
      </c>
      <c r="E5566" t="s">
        <v>21</v>
      </c>
      <c r="G5566" t="s">
        <v>3040</v>
      </c>
      <c r="H5566">
        <v>166.1</v>
      </c>
      <c r="J5566">
        <v>0</v>
      </c>
      <c r="K5566">
        <v>0</v>
      </c>
      <c r="L5566" s="17">
        <f>IF($E5566&lt;&gt;"",VLOOKUP($E5566,GEMWs!$E$14:$L$20,7,FALSE),"")</f>
        <v>37.754918937403332</v>
      </c>
      <c r="M5566" s="17">
        <f>IF($E5566&lt;&gt;"",VLOOKUP($E5566,GEMWs!$E$14:$L$20,8,FALSE),"")</f>
        <v>96.174593288388181</v>
      </c>
      <c r="N5566" s="17">
        <f t="shared" ca="1" si="392"/>
        <v>37.754918937403332</v>
      </c>
      <c r="O5566" s="17">
        <f t="shared" ca="1" si="393"/>
        <v>96.174593288388181</v>
      </c>
      <c r="P5566" s="17">
        <f t="shared" ca="1" si="394"/>
        <v>1.7270673503337226</v>
      </c>
      <c r="Q5566" s="17">
        <f t="shared" ca="1" si="395"/>
        <v>4.3994267415959616</v>
      </c>
    </row>
    <row r="5567" spans="1:17" x14ac:dyDescent="0.35">
      <c r="A5567" t="s">
        <v>2049</v>
      </c>
      <c r="B5567" t="s">
        <v>690</v>
      </c>
      <c r="D5567" t="s">
        <v>14</v>
      </c>
      <c r="E5567" t="s">
        <v>21</v>
      </c>
      <c r="G5567" t="s">
        <v>3040</v>
      </c>
      <c r="H5567">
        <v>656.4</v>
      </c>
      <c r="J5567">
        <v>0</v>
      </c>
      <c r="K5567">
        <v>0</v>
      </c>
      <c r="L5567" s="17">
        <f>IF($E5567&lt;&gt;"",VLOOKUP($E5567,GEMWs!$E$14:$L$20,7,FALSE),"")</f>
        <v>37.754918937403332</v>
      </c>
      <c r="M5567" s="17">
        <f>IF($E5567&lt;&gt;"",VLOOKUP($E5567,GEMWs!$E$14:$L$20,8,FALSE),"")</f>
        <v>96.174593288388181</v>
      </c>
      <c r="N5567" s="17">
        <f t="shared" ca="1" si="392"/>
        <v>37.754918937403332</v>
      </c>
      <c r="O5567" s="17">
        <f t="shared" ca="1" si="393"/>
        <v>96.174593288388181</v>
      </c>
      <c r="P5567" s="17">
        <f t="shared" ca="1" si="394"/>
        <v>6.8250873495427786</v>
      </c>
      <c r="Q5567" s="17">
        <f t="shared" ca="1" si="395"/>
        <v>17.385814046860862</v>
      </c>
    </row>
    <row r="5568" spans="1:17" x14ac:dyDescent="0.35">
      <c r="A5568" t="s">
        <v>2049</v>
      </c>
      <c r="B5568" t="s">
        <v>85</v>
      </c>
      <c r="C5568" t="s">
        <v>86</v>
      </c>
      <c r="D5568" t="s">
        <v>14</v>
      </c>
      <c r="E5568" t="s">
        <v>21</v>
      </c>
      <c r="F5568" t="s">
        <v>22</v>
      </c>
      <c r="G5568" t="s">
        <v>3040</v>
      </c>
      <c r="H5568">
        <v>8515.2000000000007</v>
      </c>
      <c r="I5568">
        <v>304</v>
      </c>
      <c r="J5568">
        <v>100</v>
      </c>
      <c r="K5568">
        <v>100</v>
      </c>
      <c r="L5568" s="17">
        <f>IF($E5568&lt;&gt;"",VLOOKUP($E5568,GEMWs!$E$14:$L$20,7,FALSE),"")</f>
        <v>37.754918937403332</v>
      </c>
      <c r="M5568" s="17">
        <f>IF($E5568&lt;&gt;"",VLOOKUP($E5568,GEMWs!$E$14:$L$20,8,FALSE),"")</f>
        <v>96.174593288388181</v>
      </c>
      <c r="N5568" s="17">
        <f t="shared" si="392"/>
        <v>100</v>
      </c>
      <c r="O5568" s="17">
        <f t="shared" si="393"/>
        <v>100</v>
      </c>
      <c r="P5568" s="17">
        <f t="shared" si="394"/>
        <v>85.152000000000001</v>
      </c>
      <c r="Q5568" s="17">
        <f t="shared" si="395"/>
        <v>85.152000000000001</v>
      </c>
    </row>
    <row r="5569" spans="1:17" x14ac:dyDescent="0.35">
      <c r="A5569" t="s">
        <v>2049</v>
      </c>
      <c r="B5569" t="s">
        <v>164</v>
      </c>
      <c r="D5569" t="s">
        <v>14</v>
      </c>
      <c r="E5569" t="s">
        <v>21</v>
      </c>
      <c r="G5569" t="s">
        <v>3040</v>
      </c>
      <c r="H5569">
        <v>328.3</v>
      </c>
      <c r="J5569">
        <v>0</v>
      </c>
      <c r="K5569">
        <v>0</v>
      </c>
      <c r="L5569" s="17">
        <f>IF($E5569&lt;&gt;"",VLOOKUP($E5569,GEMWs!$E$14:$L$20,7,FALSE),"")</f>
        <v>37.754918937403332</v>
      </c>
      <c r="M5569" s="17">
        <f>IF($E5569&lt;&gt;"",VLOOKUP($E5569,GEMWs!$E$14:$L$20,8,FALSE),"")</f>
        <v>96.174593288388181</v>
      </c>
      <c r="N5569" s="17">
        <f t="shared" ca="1" si="392"/>
        <v>37.754918937403332</v>
      </c>
      <c r="O5569" s="17">
        <f t="shared" ca="1" si="393"/>
        <v>96.174593288388181</v>
      </c>
      <c r="P5569" s="17">
        <f t="shared" ca="1" si="394"/>
        <v>3.4135834504187907</v>
      </c>
      <c r="Q5569" s="17">
        <f t="shared" ca="1" si="395"/>
        <v>8.695555684924468</v>
      </c>
    </row>
    <row r="5570" spans="1:17" x14ac:dyDescent="0.35">
      <c r="A5570" t="s">
        <v>2049</v>
      </c>
      <c r="B5570" t="s">
        <v>119</v>
      </c>
      <c r="D5570" t="s">
        <v>14</v>
      </c>
      <c r="E5570" t="s">
        <v>21</v>
      </c>
      <c r="G5570" t="s">
        <v>3040</v>
      </c>
      <c r="H5570">
        <v>523.4</v>
      </c>
      <c r="J5570">
        <v>0</v>
      </c>
      <c r="K5570">
        <v>0</v>
      </c>
      <c r="L5570" s="17">
        <f>IF($E5570&lt;&gt;"",VLOOKUP($E5570,GEMWs!$E$14:$L$20,7,FALSE),"")</f>
        <v>37.754918937403332</v>
      </c>
      <c r="M5570" s="17">
        <f>IF($E5570&lt;&gt;"",VLOOKUP($E5570,GEMWs!$E$14:$L$20,8,FALSE),"")</f>
        <v>96.174593288388181</v>
      </c>
      <c r="N5570" s="17">
        <f t="shared" ca="1" si="392"/>
        <v>37.754918937403332</v>
      </c>
      <c r="O5570" s="17">
        <f t="shared" ca="1" si="393"/>
        <v>96.174593288388181</v>
      </c>
      <c r="P5570" s="17">
        <f t="shared" ca="1" si="394"/>
        <v>5.4421857384989183</v>
      </c>
      <c r="Q5570" s="17">
        <f t="shared" ca="1" si="395"/>
        <v>13.863094259791247</v>
      </c>
    </row>
    <row r="5571" spans="1:17" x14ac:dyDescent="0.35">
      <c r="A5571" t="s">
        <v>2049</v>
      </c>
      <c r="B5571" t="s">
        <v>2979</v>
      </c>
      <c r="D5571" t="s">
        <v>14</v>
      </c>
      <c r="E5571" t="s">
        <v>21</v>
      </c>
      <c r="G5571" t="s">
        <v>3040</v>
      </c>
      <c r="H5571">
        <v>216.6</v>
      </c>
      <c r="J5571">
        <v>0</v>
      </c>
      <c r="K5571">
        <v>0</v>
      </c>
      <c r="L5571" s="17">
        <f>IF($E5571&lt;&gt;"",VLOOKUP($E5571,GEMWs!$E$14:$L$20,7,FALSE),"")</f>
        <v>37.754918937403332</v>
      </c>
      <c r="M5571" s="17">
        <f>IF($E5571&lt;&gt;"",VLOOKUP($E5571,GEMWs!$E$14:$L$20,8,FALSE),"")</f>
        <v>96.174593288388181</v>
      </c>
      <c r="N5571" s="17">
        <f t="shared" ca="1" si="392"/>
        <v>37.754918937403332</v>
      </c>
      <c r="O5571" s="17">
        <f t="shared" ca="1" si="393"/>
        <v>96.174593288388181</v>
      </c>
      <c r="P5571" s="17">
        <f t="shared" ca="1" si="394"/>
        <v>2.252154052271429</v>
      </c>
      <c r="Q5571" s="17">
        <f t="shared" ca="1" si="395"/>
        <v>5.7370007960848</v>
      </c>
    </row>
    <row r="5572" spans="1:17" x14ac:dyDescent="0.35">
      <c r="A5572" t="s">
        <v>2049</v>
      </c>
      <c r="B5572" t="s">
        <v>710</v>
      </c>
      <c r="C5572" t="s">
        <v>711</v>
      </c>
      <c r="D5572" t="s">
        <v>14</v>
      </c>
      <c r="E5572" t="s">
        <v>18</v>
      </c>
      <c r="F5572" t="s">
        <v>22</v>
      </c>
      <c r="G5572" t="s">
        <v>3040</v>
      </c>
      <c r="H5572">
        <v>15.6</v>
      </c>
      <c r="I5572">
        <v>398</v>
      </c>
      <c r="J5572">
        <v>60000</v>
      </c>
      <c r="K5572">
        <v>135000</v>
      </c>
      <c r="L5572" s="17">
        <f>IF($E5572&lt;&gt;"",VLOOKUP($E5572,GEMWs!$E$14:$L$20,7,FALSE),"")</f>
        <v>5950.3939027696888</v>
      </c>
      <c r="M5572" s="17">
        <f>IF($E5572&lt;&gt;"",VLOOKUP($E5572,GEMWs!$E$14:$L$20,8,FALSE),"")</f>
        <v>10539.430626954083</v>
      </c>
      <c r="N5572" s="17">
        <f t="shared" si="392"/>
        <v>60000</v>
      </c>
      <c r="O5572" s="17">
        <f t="shared" si="393"/>
        <v>135000</v>
      </c>
      <c r="P5572" s="17">
        <f t="shared" si="394"/>
        <v>1.1555555555555555E-4</v>
      </c>
      <c r="Q5572" s="17">
        <f t="shared" si="395"/>
        <v>2.5999999999999998E-4</v>
      </c>
    </row>
    <row r="5573" spans="1:17" x14ac:dyDescent="0.35">
      <c r="A5573" t="s">
        <v>2049</v>
      </c>
      <c r="B5573" t="s">
        <v>112</v>
      </c>
      <c r="D5573" t="s">
        <v>14</v>
      </c>
      <c r="E5573" t="s">
        <v>18</v>
      </c>
      <c r="G5573" t="s">
        <v>3040</v>
      </c>
      <c r="H5573">
        <v>649.79999999999995</v>
      </c>
      <c r="J5573">
        <v>0</v>
      </c>
      <c r="K5573">
        <v>0</v>
      </c>
      <c r="L5573" s="17">
        <f>IF($E5573&lt;&gt;"",VLOOKUP($E5573,GEMWs!$E$14:$L$20,7,FALSE),"")</f>
        <v>5950.3939027696888</v>
      </c>
      <c r="M5573" s="17">
        <f>IF($E5573&lt;&gt;"",VLOOKUP($E5573,GEMWs!$E$14:$L$20,8,FALSE),"")</f>
        <v>10539.430626954083</v>
      </c>
      <c r="N5573" s="17">
        <f t="shared" ca="1" si="392"/>
        <v>5950.3939027696888</v>
      </c>
      <c r="O5573" s="17">
        <f t="shared" ca="1" si="393"/>
        <v>10539.430626954083</v>
      </c>
      <c r="P5573" s="17">
        <f t="shared" ca="1" si="394"/>
        <v>6.1654184462125304E-2</v>
      </c>
      <c r="Q5573" s="17">
        <f t="shared" ca="1" si="395"/>
        <v>0.10920285457027341</v>
      </c>
    </row>
    <row r="5574" spans="1:17" x14ac:dyDescent="0.35">
      <c r="A5574" t="s">
        <v>2049</v>
      </c>
      <c r="B5574" t="s">
        <v>584</v>
      </c>
      <c r="D5574" t="s">
        <v>14</v>
      </c>
      <c r="E5574" t="s">
        <v>21</v>
      </c>
      <c r="G5574" t="s">
        <v>3040</v>
      </c>
      <c r="H5574">
        <v>410.6</v>
      </c>
      <c r="J5574">
        <v>0</v>
      </c>
      <c r="K5574">
        <v>0</v>
      </c>
      <c r="L5574" s="17">
        <f>IF($E5574&lt;&gt;"",VLOOKUP($E5574,GEMWs!$E$14:$L$20,7,FALSE),"")</f>
        <v>37.754918937403332</v>
      </c>
      <c r="M5574" s="17">
        <f>IF($E5574&lt;&gt;"",VLOOKUP($E5574,GEMWs!$E$14:$L$20,8,FALSE),"")</f>
        <v>96.174593288388181</v>
      </c>
      <c r="N5574" s="17">
        <f t="shared" ca="1" si="392"/>
        <v>37.754918937403332</v>
      </c>
      <c r="O5574" s="17">
        <f t="shared" ca="1" si="393"/>
        <v>96.174593288388181</v>
      </c>
      <c r="P5574" s="17">
        <f t="shared" ca="1" si="394"/>
        <v>4.2693188082301416</v>
      </c>
      <c r="Q5574" s="17">
        <f t="shared" ca="1" si="395"/>
        <v>10.875404094517169</v>
      </c>
    </row>
    <row r="5575" spans="1:17" x14ac:dyDescent="0.35">
      <c r="A5575" t="s">
        <v>2049</v>
      </c>
      <c r="B5575" t="s">
        <v>508</v>
      </c>
      <c r="D5575" t="s">
        <v>22</v>
      </c>
      <c r="G5575" t="s">
        <v>3040</v>
      </c>
      <c r="H5575">
        <v>4.13</v>
      </c>
      <c r="J5575">
        <v>0</v>
      </c>
      <c r="K5575">
        <v>0</v>
      </c>
      <c r="L5575" s="17" t="str">
        <f>IF($E5575&lt;&gt;"",VLOOKUP($E5575,GEMWs!$E$14:$L$20,7,FALSE),"")</f>
        <v/>
      </c>
      <c r="M5575" s="17" t="str">
        <f>IF($E5575&lt;&gt;"",VLOOKUP($E5575,GEMWs!$E$14:$L$20,8,FALSE),"")</f>
        <v/>
      </c>
      <c r="N5575" s="17">
        <f t="shared" ca="1" si="392"/>
        <v>0</v>
      </c>
      <c r="O5575" s="17">
        <f t="shared" ca="1" si="393"/>
        <v>0</v>
      </c>
      <c r="P5575" s="17">
        <f t="shared" ca="1" si="394"/>
        <v>0</v>
      </c>
      <c r="Q5575" s="17">
        <f t="shared" ca="1" si="395"/>
        <v>0</v>
      </c>
    </row>
    <row r="5576" spans="1:17" x14ac:dyDescent="0.35">
      <c r="A5576" t="s">
        <v>2049</v>
      </c>
      <c r="B5576" t="s">
        <v>1508</v>
      </c>
      <c r="D5576" t="s">
        <v>14</v>
      </c>
      <c r="E5576" t="s">
        <v>21</v>
      </c>
      <c r="G5576" t="s">
        <v>3040</v>
      </c>
      <c r="H5576">
        <v>88.8</v>
      </c>
      <c r="J5576">
        <v>0</v>
      </c>
      <c r="K5576">
        <v>0</v>
      </c>
      <c r="L5576" s="17">
        <f>IF($E5576&lt;&gt;"",VLOOKUP($E5576,GEMWs!$E$14:$L$20,7,FALSE),"")</f>
        <v>37.754918937403332</v>
      </c>
      <c r="M5576" s="17">
        <f>IF($E5576&lt;&gt;"",VLOOKUP($E5576,GEMWs!$E$14:$L$20,8,FALSE),"")</f>
        <v>96.174593288388181</v>
      </c>
      <c r="N5576" s="17">
        <f t="shared" ca="1" si="392"/>
        <v>37.754918937403332</v>
      </c>
      <c r="O5576" s="17">
        <f t="shared" ca="1" si="393"/>
        <v>96.174593288388181</v>
      </c>
      <c r="P5576" s="17">
        <f t="shared" ca="1" si="394"/>
        <v>0.92332077489244169</v>
      </c>
      <c r="Q5576" s="17">
        <f t="shared" ca="1" si="395"/>
        <v>2.3520114067051257</v>
      </c>
    </row>
    <row r="5577" spans="1:17" x14ac:dyDescent="0.35">
      <c r="A5577" t="s">
        <v>2049</v>
      </c>
      <c r="B5577" t="s">
        <v>55</v>
      </c>
      <c r="C5577" t="s">
        <v>56</v>
      </c>
      <c r="D5577" t="s">
        <v>14</v>
      </c>
      <c r="E5577" t="s">
        <v>21</v>
      </c>
      <c r="F5577" t="s">
        <v>14</v>
      </c>
      <c r="G5577" t="s">
        <v>3040</v>
      </c>
      <c r="H5577">
        <v>3575.4</v>
      </c>
      <c r="I5577">
        <v>332</v>
      </c>
      <c r="J5577">
        <v>80.760000000000005</v>
      </c>
      <c r="K5577">
        <v>1000</v>
      </c>
      <c r="L5577" s="17">
        <f>IF($E5577&lt;&gt;"",VLOOKUP($E5577,GEMWs!$E$14:$L$20,7,FALSE),"")</f>
        <v>37.754918937403332</v>
      </c>
      <c r="M5577" s="17">
        <f>IF($E5577&lt;&gt;"",VLOOKUP($E5577,GEMWs!$E$14:$L$20,8,FALSE),"")</f>
        <v>96.174593288388181</v>
      </c>
      <c r="N5577" s="17">
        <f t="shared" si="392"/>
        <v>80.760000000000005</v>
      </c>
      <c r="O5577" s="17">
        <f t="shared" si="393"/>
        <v>1000</v>
      </c>
      <c r="P5577" s="17">
        <f t="shared" si="394"/>
        <v>3.5754000000000001</v>
      </c>
      <c r="Q5577" s="17">
        <f t="shared" si="395"/>
        <v>44.271916790490337</v>
      </c>
    </row>
    <row r="5578" spans="1:17" x14ac:dyDescent="0.35">
      <c r="A5578" t="s">
        <v>2049</v>
      </c>
      <c r="B5578" t="s">
        <v>186</v>
      </c>
      <c r="C5578" t="s">
        <v>187</v>
      </c>
      <c r="D5578" t="s">
        <v>14</v>
      </c>
      <c r="E5578" t="s">
        <v>21</v>
      </c>
      <c r="F5578" t="s">
        <v>14</v>
      </c>
      <c r="G5578" t="s">
        <v>3040</v>
      </c>
      <c r="H5578">
        <v>175.5</v>
      </c>
      <c r="I5578">
        <v>337</v>
      </c>
      <c r="J5578">
        <v>53.942762999999999</v>
      </c>
      <c r="K5578">
        <v>180000</v>
      </c>
      <c r="L5578" s="17">
        <f>IF($E5578&lt;&gt;"",VLOOKUP($E5578,GEMWs!$E$14:$L$20,7,FALSE),"")</f>
        <v>37.754918937403332</v>
      </c>
      <c r="M5578" s="17">
        <f>IF($E5578&lt;&gt;"",VLOOKUP($E5578,GEMWs!$E$14:$L$20,8,FALSE),"")</f>
        <v>96.174593288388181</v>
      </c>
      <c r="N5578" s="17">
        <f t="shared" si="392"/>
        <v>53.942762999999999</v>
      </c>
      <c r="O5578" s="17">
        <f t="shared" si="393"/>
        <v>180000</v>
      </c>
      <c r="P5578" s="17">
        <f t="shared" si="394"/>
        <v>9.7499999999999996E-4</v>
      </c>
      <c r="Q5578" s="17">
        <f t="shared" si="395"/>
        <v>3.2534484746359769</v>
      </c>
    </row>
    <row r="5579" spans="1:17" x14ac:dyDescent="0.35">
      <c r="A5579" t="s">
        <v>2049</v>
      </c>
      <c r="B5579" t="s">
        <v>166</v>
      </c>
      <c r="D5579" t="s">
        <v>14</v>
      </c>
      <c r="E5579" t="s">
        <v>21</v>
      </c>
      <c r="G5579" t="s">
        <v>3040</v>
      </c>
      <c r="H5579">
        <v>484.5</v>
      </c>
      <c r="J5579">
        <v>0</v>
      </c>
      <c r="K5579">
        <v>0</v>
      </c>
      <c r="L5579" s="17">
        <f>IF($E5579&lt;&gt;"",VLOOKUP($E5579,GEMWs!$E$14:$L$20,7,FALSE),"")</f>
        <v>37.754918937403332</v>
      </c>
      <c r="M5579" s="17">
        <f>IF($E5579&lt;&gt;"",VLOOKUP($E5579,GEMWs!$E$14:$L$20,8,FALSE),"")</f>
        <v>96.174593288388181</v>
      </c>
      <c r="N5579" s="17">
        <f t="shared" ca="1" si="392"/>
        <v>37.754918937403332</v>
      </c>
      <c r="O5579" s="17">
        <f t="shared" ca="1" si="393"/>
        <v>96.174593288388181</v>
      </c>
      <c r="P5579" s="17">
        <f t="shared" ca="1" si="394"/>
        <v>5.0377130116597746</v>
      </c>
      <c r="Q5579" s="17">
        <f t="shared" ca="1" si="395"/>
        <v>12.832764938610737</v>
      </c>
    </row>
    <row r="5580" spans="1:17" x14ac:dyDescent="0.35">
      <c r="A5580" t="s">
        <v>2050</v>
      </c>
      <c r="B5580" t="s">
        <v>1578</v>
      </c>
      <c r="C5580" t="s">
        <v>1579</v>
      </c>
      <c r="D5580" t="s">
        <v>14</v>
      </c>
      <c r="E5580" t="s">
        <v>21</v>
      </c>
      <c r="G5580" t="s">
        <v>3040</v>
      </c>
      <c r="H5580">
        <v>58.6</v>
      </c>
      <c r="J5580">
        <v>0</v>
      </c>
      <c r="K5580">
        <v>0</v>
      </c>
      <c r="L5580" s="17">
        <f>IF($E5580&lt;&gt;"",VLOOKUP($E5580,GEMWs!$E$14:$L$20,7,FALSE),"")</f>
        <v>37.754918937403332</v>
      </c>
      <c r="M5580" s="17">
        <f>IF($E5580&lt;&gt;"",VLOOKUP($E5580,GEMWs!$E$14:$L$20,8,FALSE),"")</f>
        <v>96.174593288388181</v>
      </c>
      <c r="N5580" s="17">
        <f t="shared" ca="1" si="392"/>
        <v>37.754918937403332</v>
      </c>
      <c r="O5580" s="17">
        <f t="shared" ca="1" si="393"/>
        <v>96.174593288388181</v>
      </c>
      <c r="P5580" s="17">
        <f t="shared" ca="1" si="394"/>
        <v>0.60930852937721947</v>
      </c>
      <c r="Q5580" s="17">
        <f t="shared" ca="1" si="395"/>
        <v>1.5521156355058601</v>
      </c>
    </row>
    <row r="5581" spans="1:17" x14ac:dyDescent="0.35">
      <c r="A5581" t="s">
        <v>2050</v>
      </c>
      <c r="B5581" t="s">
        <v>741</v>
      </c>
      <c r="C5581" t="s">
        <v>742</v>
      </c>
      <c r="D5581" t="s">
        <v>14</v>
      </c>
      <c r="E5581" t="s">
        <v>21</v>
      </c>
      <c r="F5581" t="s">
        <v>22</v>
      </c>
      <c r="G5581" t="s">
        <v>3040</v>
      </c>
      <c r="H5581">
        <v>4.5999999999999996</v>
      </c>
      <c r="I5581">
        <v>9</v>
      </c>
      <c r="J5581">
        <v>2851.2</v>
      </c>
      <c r="K5581">
        <v>2851.2</v>
      </c>
      <c r="L5581" s="17">
        <f>IF($E5581&lt;&gt;"",VLOOKUP($E5581,GEMWs!$E$14:$L$20,7,FALSE),"")</f>
        <v>37.754918937403332</v>
      </c>
      <c r="M5581" s="17">
        <f>IF($E5581&lt;&gt;"",VLOOKUP($E5581,GEMWs!$E$14:$L$20,8,FALSE),"")</f>
        <v>96.174593288388181</v>
      </c>
      <c r="N5581" s="17">
        <f t="shared" si="392"/>
        <v>2851.2</v>
      </c>
      <c r="O5581" s="17">
        <f t="shared" si="393"/>
        <v>2851.2</v>
      </c>
      <c r="P5581" s="17">
        <f t="shared" si="394"/>
        <v>1.6133557800224467E-3</v>
      </c>
      <c r="Q5581" s="17">
        <f t="shared" si="395"/>
        <v>1.6133557800224467E-3</v>
      </c>
    </row>
    <row r="5582" spans="1:17" x14ac:dyDescent="0.35">
      <c r="A5582" t="s">
        <v>2050</v>
      </c>
      <c r="B5582" t="s">
        <v>443</v>
      </c>
      <c r="C5582" t="s">
        <v>444</v>
      </c>
      <c r="D5582" t="s">
        <v>14</v>
      </c>
      <c r="E5582" t="s">
        <v>21</v>
      </c>
      <c r="F5582" t="s">
        <v>14</v>
      </c>
      <c r="G5582" t="s">
        <v>3040</v>
      </c>
      <c r="H5582">
        <v>211.4</v>
      </c>
      <c r="I5582">
        <v>10</v>
      </c>
      <c r="J5582">
        <v>595.96249999999998</v>
      </c>
      <c r="K5582">
        <v>3239.0088190000001</v>
      </c>
      <c r="L5582" s="17">
        <f>IF($E5582&lt;&gt;"",VLOOKUP($E5582,GEMWs!$E$14:$L$20,7,FALSE),"")</f>
        <v>37.754918937403332</v>
      </c>
      <c r="M5582" s="17">
        <f>IF($E5582&lt;&gt;"",VLOOKUP($E5582,GEMWs!$E$14:$L$20,8,FALSE),"")</f>
        <v>96.174593288388181</v>
      </c>
      <c r="N5582" s="17">
        <f t="shared" si="392"/>
        <v>595.96249999999998</v>
      </c>
      <c r="O5582" s="17">
        <f t="shared" si="393"/>
        <v>3239.0088190000001</v>
      </c>
      <c r="P5582" s="17">
        <f t="shared" si="394"/>
        <v>6.5266880028213958E-2</v>
      </c>
      <c r="Q5582" s="17">
        <f t="shared" si="395"/>
        <v>0.35472030538834243</v>
      </c>
    </row>
    <row r="5583" spans="1:17" x14ac:dyDescent="0.35">
      <c r="A5583" t="s">
        <v>2050</v>
      </c>
      <c r="B5583" t="s">
        <v>414</v>
      </c>
      <c r="C5583" t="s">
        <v>415</v>
      </c>
      <c r="D5583" t="s">
        <v>14</v>
      </c>
      <c r="E5583" t="s">
        <v>21</v>
      </c>
      <c r="F5583" t="s">
        <v>14</v>
      </c>
      <c r="G5583" t="s">
        <v>3040</v>
      </c>
      <c r="H5583">
        <v>2.7</v>
      </c>
      <c r="I5583">
        <v>12</v>
      </c>
      <c r="J5583">
        <v>1056.69687</v>
      </c>
      <c r="K5583">
        <v>27300</v>
      </c>
      <c r="L5583" s="17">
        <f>IF($E5583&lt;&gt;"",VLOOKUP($E5583,GEMWs!$E$14:$L$20,7,FALSE),"")</f>
        <v>37.754918937403332</v>
      </c>
      <c r="M5583" s="17">
        <f>IF($E5583&lt;&gt;"",VLOOKUP($E5583,GEMWs!$E$14:$L$20,8,FALSE),"")</f>
        <v>96.174593288388181</v>
      </c>
      <c r="N5583" s="17">
        <f t="shared" si="392"/>
        <v>1056.69687</v>
      </c>
      <c r="O5583" s="17">
        <f t="shared" si="393"/>
        <v>27300</v>
      </c>
      <c r="P5583" s="17">
        <f t="shared" si="394"/>
        <v>9.8901098901098906E-5</v>
      </c>
      <c r="Q5583" s="17">
        <f t="shared" si="395"/>
        <v>2.5551320124568935E-3</v>
      </c>
    </row>
    <row r="5584" spans="1:17" x14ac:dyDescent="0.35">
      <c r="A5584" t="s">
        <v>2050</v>
      </c>
      <c r="B5584" t="s">
        <v>1036</v>
      </c>
      <c r="C5584" t="s">
        <v>1037</v>
      </c>
      <c r="D5584" t="s">
        <v>14</v>
      </c>
      <c r="E5584" t="s">
        <v>21</v>
      </c>
      <c r="F5584" t="s">
        <v>22</v>
      </c>
      <c r="G5584" t="s">
        <v>3040</v>
      </c>
      <c r="H5584">
        <v>5.2</v>
      </c>
      <c r="I5584">
        <v>13</v>
      </c>
      <c r="J5584">
        <v>909</v>
      </c>
      <c r="K5584">
        <v>2500</v>
      </c>
      <c r="L5584" s="17">
        <f>IF($E5584&lt;&gt;"",VLOOKUP($E5584,GEMWs!$E$14:$L$20,7,FALSE),"")</f>
        <v>37.754918937403332</v>
      </c>
      <c r="M5584" s="17">
        <f>IF($E5584&lt;&gt;"",VLOOKUP($E5584,GEMWs!$E$14:$L$20,8,FALSE),"")</f>
        <v>96.174593288388181</v>
      </c>
      <c r="N5584" s="17">
        <f t="shared" si="392"/>
        <v>909</v>
      </c>
      <c r="O5584" s="17">
        <f t="shared" si="393"/>
        <v>2500</v>
      </c>
      <c r="P5584" s="17">
        <f t="shared" si="394"/>
        <v>2.0800000000000003E-3</v>
      </c>
      <c r="Q5584" s="17">
        <f t="shared" si="395"/>
        <v>5.7205720572057204E-3</v>
      </c>
    </row>
    <row r="5585" spans="1:17" x14ac:dyDescent="0.35">
      <c r="A5585" t="s">
        <v>2050</v>
      </c>
      <c r="B5585" t="s">
        <v>1038</v>
      </c>
      <c r="C5585" t="s">
        <v>1039</v>
      </c>
      <c r="D5585" t="s">
        <v>14</v>
      </c>
      <c r="E5585" t="s">
        <v>21</v>
      </c>
      <c r="F5585" t="s">
        <v>22</v>
      </c>
      <c r="G5585" t="s">
        <v>3040</v>
      </c>
      <c r="H5585">
        <v>0.2</v>
      </c>
      <c r="I5585">
        <v>14</v>
      </c>
      <c r="J5585">
        <v>3182</v>
      </c>
      <c r="K5585">
        <v>6818</v>
      </c>
      <c r="L5585" s="17">
        <f>IF($E5585&lt;&gt;"",VLOOKUP($E5585,GEMWs!$E$14:$L$20,7,FALSE),"")</f>
        <v>37.754918937403332</v>
      </c>
      <c r="M5585" s="17">
        <f>IF($E5585&lt;&gt;"",VLOOKUP($E5585,GEMWs!$E$14:$L$20,8,FALSE),"")</f>
        <v>96.174593288388181</v>
      </c>
      <c r="N5585" s="17">
        <f t="shared" si="392"/>
        <v>3182</v>
      </c>
      <c r="O5585" s="17">
        <f t="shared" si="393"/>
        <v>6818</v>
      </c>
      <c r="P5585" s="17">
        <f t="shared" si="394"/>
        <v>2.9334115576415372E-5</v>
      </c>
      <c r="Q5585" s="17">
        <f t="shared" si="395"/>
        <v>6.2853551225644248E-5</v>
      </c>
    </row>
    <row r="5586" spans="1:17" x14ac:dyDescent="0.35">
      <c r="A5586" t="s">
        <v>2050</v>
      </c>
      <c r="B5586" t="s">
        <v>327</v>
      </c>
      <c r="D5586" t="s">
        <v>22</v>
      </c>
      <c r="G5586" t="s">
        <v>3040</v>
      </c>
      <c r="H5586">
        <v>7</v>
      </c>
      <c r="J5586">
        <v>0</v>
      </c>
      <c r="K5586">
        <v>0</v>
      </c>
      <c r="L5586" s="17" t="str">
        <f>IF($E5586&lt;&gt;"",VLOOKUP($E5586,GEMWs!$E$14:$L$20,7,FALSE),"")</f>
        <v/>
      </c>
      <c r="M5586" s="17" t="str">
        <f>IF($E5586&lt;&gt;"",VLOOKUP($E5586,GEMWs!$E$14:$L$20,8,FALSE),"")</f>
        <v/>
      </c>
      <c r="N5586" s="17">
        <f t="shared" ca="1" si="392"/>
        <v>0</v>
      </c>
      <c r="O5586" s="17">
        <f t="shared" ca="1" si="393"/>
        <v>0</v>
      </c>
      <c r="P5586" s="17">
        <f t="shared" ca="1" si="394"/>
        <v>0</v>
      </c>
      <c r="Q5586" s="17">
        <f t="shared" ca="1" si="395"/>
        <v>0</v>
      </c>
    </row>
    <row r="5587" spans="1:17" x14ac:dyDescent="0.35">
      <c r="A5587" t="s">
        <v>2050</v>
      </c>
      <c r="B5587" t="s">
        <v>534</v>
      </c>
      <c r="C5587" t="s">
        <v>535</v>
      </c>
      <c r="D5587" t="s">
        <v>14</v>
      </c>
      <c r="E5587" t="s">
        <v>21</v>
      </c>
      <c r="F5587" t="s">
        <v>22</v>
      </c>
      <c r="G5587" t="s">
        <v>3040</v>
      </c>
      <c r="H5587">
        <v>3.1</v>
      </c>
      <c r="I5587">
        <v>48</v>
      </c>
      <c r="J5587">
        <v>2720</v>
      </c>
      <c r="K5587">
        <v>2720</v>
      </c>
      <c r="L5587" s="17">
        <f>IF($E5587&lt;&gt;"",VLOOKUP($E5587,GEMWs!$E$14:$L$20,7,FALSE),"")</f>
        <v>37.754918937403332</v>
      </c>
      <c r="M5587" s="17">
        <f>IF($E5587&lt;&gt;"",VLOOKUP($E5587,GEMWs!$E$14:$L$20,8,FALSE),"")</f>
        <v>96.174593288388181</v>
      </c>
      <c r="N5587" s="17">
        <f t="shared" ref="N5587:N5650" si="396">IF($I5587&lt;&gt;"",J5587,IF(AND($D5587="Y",$M$6=236),L5587,0))</f>
        <v>2720</v>
      </c>
      <c r="O5587" s="17">
        <f t="shared" ref="O5587:O5650" si="397">IF($I5587&lt;&gt;"",K5587,IF(AND($D5587="Y",$M$6=236),M5587,0))</f>
        <v>2720</v>
      </c>
      <c r="P5587" s="17">
        <f t="shared" si="394"/>
        <v>1.1397058823529411E-3</v>
      </c>
      <c r="Q5587" s="17">
        <f t="shared" si="395"/>
        <v>1.1397058823529411E-3</v>
      </c>
    </row>
    <row r="5588" spans="1:17" x14ac:dyDescent="0.35">
      <c r="A5588" t="s">
        <v>2050</v>
      </c>
      <c r="B5588" t="s">
        <v>19</v>
      </c>
      <c r="C5588" t="s">
        <v>20</v>
      </c>
      <c r="D5588" t="s">
        <v>14</v>
      </c>
      <c r="E5588" t="s">
        <v>21</v>
      </c>
      <c r="F5588" t="s">
        <v>22</v>
      </c>
      <c r="G5588" t="s">
        <v>3040</v>
      </c>
      <c r="H5588">
        <v>804.8</v>
      </c>
      <c r="I5588">
        <v>52</v>
      </c>
      <c r="J5588">
        <v>1818</v>
      </c>
      <c r="K5588">
        <v>5000</v>
      </c>
      <c r="L5588" s="17">
        <f>IF($E5588&lt;&gt;"",VLOOKUP($E5588,GEMWs!$E$14:$L$20,7,FALSE),"")</f>
        <v>37.754918937403332</v>
      </c>
      <c r="M5588" s="17">
        <f>IF($E5588&lt;&gt;"",VLOOKUP($E5588,GEMWs!$E$14:$L$20,8,FALSE),"")</f>
        <v>96.174593288388181</v>
      </c>
      <c r="N5588" s="17">
        <f t="shared" si="396"/>
        <v>1818</v>
      </c>
      <c r="O5588" s="17">
        <f t="shared" si="397"/>
        <v>5000</v>
      </c>
      <c r="P5588" s="17">
        <f t="shared" si="394"/>
        <v>0.16095999999999999</v>
      </c>
      <c r="Q5588" s="17">
        <f t="shared" si="395"/>
        <v>0.44268426842684266</v>
      </c>
    </row>
    <row r="5589" spans="1:17" x14ac:dyDescent="0.35">
      <c r="A5589" t="s">
        <v>2050</v>
      </c>
      <c r="B5589" t="s">
        <v>735</v>
      </c>
      <c r="C5589" t="s">
        <v>736</v>
      </c>
      <c r="D5589" t="s">
        <v>14</v>
      </c>
      <c r="E5589" t="s">
        <v>21</v>
      </c>
      <c r="F5589" t="s">
        <v>22</v>
      </c>
      <c r="G5589" t="s">
        <v>3040</v>
      </c>
      <c r="H5589">
        <v>776.9</v>
      </c>
      <c r="I5589">
        <v>53</v>
      </c>
      <c r="J5589">
        <v>21.049858</v>
      </c>
      <c r="K5589">
        <v>140.07230300000001</v>
      </c>
      <c r="L5589" s="17">
        <f>IF($E5589&lt;&gt;"",VLOOKUP($E5589,GEMWs!$E$14:$L$20,7,FALSE),"")</f>
        <v>37.754918937403332</v>
      </c>
      <c r="M5589" s="17">
        <f>IF($E5589&lt;&gt;"",VLOOKUP($E5589,GEMWs!$E$14:$L$20,8,FALSE),"")</f>
        <v>96.174593288388181</v>
      </c>
      <c r="N5589" s="17">
        <f t="shared" si="396"/>
        <v>21.049858</v>
      </c>
      <c r="O5589" s="17">
        <f t="shared" si="397"/>
        <v>140.07230300000001</v>
      </c>
      <c r="P5589" s="17">
        <f t="shared" si="394"/>
        <v>5.5464212650233922</v>
      </c>
      <c r="Q5589" s="17">
        <f t="shared" si="395"/>
        <v>36.907612393394764</v>
      </c>
    </row>
    <row r="5590" spans="1:17" x14ac:dyDescent="0.35">
      <c r="A5590" t="s">
        <v>2050</v>
      </c>
      <c r="B5590" t="s">
        <v>218</v>
      </c>
      <c r="C5590" t="s">
        <v>219</v>
      </c>
      <c r="D5590" t="s">
        <v>14</v>
      </c>
      <c r="E5590" t="s">
        <v>21</v>
      </c>
      <c r="F5590" t="s">
        <v>22</v>
      </c>
      <c r="G5590" t="s">
        <v>3040</v>
      </c>
      <c r="H5590">
        <v>13671.8</v>
      </c>
      <c r="I5590">
        <v>483</v>
      </c>
      <c r="J5590">
        <v>100</v>
      </c>
      <c r="K5590">
        <v>750</v>
      </c>
      <c r="L5590" s="17">
        <f>IF($E5590&lt;&gt;"",VLOOKUP($E5590,GEMWs!$E$14:$L$20,7,FALSE),"")</f>
        <v>37.754918937403332</v>
      </c>
      <c r="M5590" s="17">
        <f>IF($E5590&lt;&gt;"",VLOOKUP($E5590,GEMWs!$E$14:$L$20,8,FALSE),"")</f>
        <v>96.174593288388181</v>
      </c>
      <c r="N5590" s="17">
        <f t="shared" si="396"/>
        <v>100</v>
      </c>
      <c r="O5590" s="17">
        <f t="shared" si="397"/>
        <v>750</v>
      </c>
      <c r="P5590" s="17">
        <f t="shared" si="394"/>
        <v>18.229066666666665</v>
      </c>
      <c r="Q5590" s="17">
        <f t="shared" si="395"/>
        <v>136.71799999999999</v>
      </c>
    </row>
    <row r="5591" spans="1:17" x14ac:dyDescent="0.35">
      <c r="A5591" t="s">
        <v>2050</v>
      </c>
      <c r="B5591" t="s">
        <v>643</v>
      </c>
      <c r="C5591" t="s">
        <v>644</v>
      </c>
      <c r="D5591" t="s">
        <v>14</v>
      </c>
      <c r="E5591" t="s">
        <v>21</v>
      </c>
      <c r="F5591" t="s">
        <v>22</v>
      </c>
      <c r="G5591" t="s">
        <v>3040</v>
      </c>
      <c r="H5591">
        <v>2353.5</v>
      </c>
      <c r="I5591">
        <v>55</v>
      </c>
      <c r="J5591">
        <v>800</v>
      </c>
      <c r="K5591">
        <v>4000</v>
      </c>
      <c r="L5591" s="17">
        <f>IF($E5591&lt;&gt;"",VLOOKUP($E5591,GEMWs!$E$14:$L$20,7,FALSE),"")</f>
        <v>37.754918937403332</v>
      </c>
      <c r="M5591" s="17">
        <f>IF($E5591&lt;&gt;"",VLOOKUP($E5591,GEMWs!$E$14:$L$20,8,FALSE),"")</f>
        <v>96.174593288388181</v>
      </c>
      <c r="N5591" s="17">
        <f t="shared" si="396"/>
        <v>800</v>
      </c>
      <c r="O5591" s="17">
        <f t="shared" si="397"/>
        <v>4000</v>
      </c>
      <c r="P5591" s="17">
        <f t="shared" si="394"/>
        <v>0.58837499999999998</v>
      </c>
      <c r="Q5591" s="17">
        <f t="shared" si="395"/>
        <v>2.941875</v>
      </c>
    </row>
    <row r="5592" spans="1:17" x14ac:dyDescent="0.35">
      <c r="A5592" t="s">
        <v>2050</v>
      </c>
      <c r="B5592" t="s">
        <v>645</v>
      </c>
      <c r="C5592" t="s">
        <v>646</v>
      </c>
      <c r="D5592" t="s">
        <v>14</v>
      </c>
      <c r="E5592" t="s">
        <v>21</v>
      </c>
      <c r="F5592" t="s">
        <v>22</v>
      </c>
      <c r="G5592" t="s">
        <v>3040</v>
      </c>
      <c r="H5592">
        <v>1.2</v>
      </c>
      <c r="I5592">
        <v>59</v>
      </c>
      <c r="J5592">
        <v>21000</v>
      </c>
      <c r="K5592">
        <v>21000</v>
      </c>
      <c r="L5592" s="17">
        <f>IF($E5592&lt;&gt;"",VLOOKUP($E5592,GEMWs!$E$14:$L$20,7,FALSE),"")</f>
        <v>37.754918937403332</v>
      </c>
      <c r="M5592" s="17">
        <f>IF($E5592&lt;&gt;"",VLOOKUP($E5592,GEMWs!$E$14:$L$20,8,FALSE),"")</f>
        <v>96.174593288388181</v>
      </c>
      <c r="N5592" s="17">
        <f t="shared" si="396"/>
        <v>21000</v>
      </c>
      <c r="O5592" s="17">
        <f t="shared" si="397"/>
        <v>21000</v>
      </c>
      <c r="P5592" s="17">
        <f t="shared" si="394"/>
        <v>5.7142857142857142E-5</v>
      </c>
      <c r="Q5592" s="17">
        <f t="shared" si="395"/>
        <v>5.7142857142857142E-5</v>
      </c>
    </row>
    <row r="5593" spans="1:17" x14ac:dyDescent="0.35">
      <c r="A5593" t="s">
        <v>2050</v>
      </c>
      <c r="B5593" t="s">
        <v>647</v>
      </c>
      <c r="C5593" t="s">
        <v>648</v>
      </c>
      <c r="D5593" t="s">
        <v>14</v>
      </c>
      <c r="E5593" t="s">
        <v>21</v>
      </c>
      <c r="F5593" t="s">
        <v>22</v>
      </c>
      <c r="G5593" t="s">
        <v>3040</v>
      </c>
      <c r="H5593">
        <v>4123.5</v>
      </c>
      <c r="I5593">
        <v>60</v>
      </c>
      <c r="J5593">
        <v>100</v>
      </c>
      <c r="K5593">
        <v>600</v>
      </c>
      <c r="L5593" s="17">
        <f>IF($E5593&lt;&gt;"",VLOOKUP($E5593,GEMWs!$E$14:$L$20,7,FALSE),"")</f>
        <v>37.754918937403332</v>
      </c>
      <c r="M5593" s="17">
        <f>IF($E5593&lt;&gt;"",VLOOKUP($E5593,GEMWs!$E$14:$L$20,8,FALSE),"")</f>
        <v>96.174593288388181</v>
      </c>
      <c r="N5593" s="17">
        <f t="shared" si="396"/>
        <v>100</v>
      </c>
      <c r="O5593" s="17">
        <f t="shared" si="397"/>
        <v>600</v>
      </c>
      <c r="P5593" s="17">
        <f t="shared" si="394"/>
        <v>6.8724999999999996</v>
      </c>
      <c r="Q5593" s="17">
        <f t="shared" si="395"/>
        <v>41.234999999999999</v>
      </c>
    </row>
    <row r="5594" spans="1:17" x14ac:dyDescent="0.35">
      <c r="A5594" t="s">
        <v>2050</v>
      </c>
      <c r="B5594" t="s">
        <v>649</v>
      </c>
      <c r="C5594" t="s">
        <v>650</v>
      </c>
      <c r="D5594" t="s">
        <v>14</v>
      </c>
      <c r="E5594" t="s">
        <v>21</v>
      </c>
      <c r="F5594" t="s">
        <v>22</v>
      </c>
      <c r="G5594" t="s">
        <v>3040</v>
      </c>
      <c r="H5594">
        <v>1694.5</v>
      </c>
      <c r="I5594">
        <v>61</v>
      </c>
      <c r="J5594">
        <v>159.83000000000001</v>
      </c>
      <c r="K5594">
        <v>159.83000000000001</v>
      </c>
      <c r="L5594" s="17">
        <f>IF($E5594&lt;&gt;"",VLOOKUP($E5594,GEMWs!$E$14:$L$20,7,FALSE),"")</f>
        <v>37.754918937403332</v>
      </c>
      <c r="M5594" s="17">
        <f>IF($E5594&lt;&gt;"",VLOOKUP($E5594,GEMWs!$E$14:$L$20,8,FALSE),"")</f>
        <v>96.174593288388181</v>
      </c>
      <c r="N5594" s="17">
        <f t="shared" si="396"/>
        <v>159.83000000000001</v>
      </c>
      <c r="O5594" s="17">
        <f t="shared" si="397"/>
        <v>159.83000000000001</v>
      </c>
      <c r="P5594" s="17">
        <f t="shared" si="394"/>
        <v>10.601889507601825</v>
      </c>
      <c r="Q5594" s="17">
        <f t="shared" si="395"/>
        <v>10.601889507601825</v>
      </c>
    </row>
    <row r="5595" spans="1:17" x14ac:dyDescent="0.35">
      <c r="A5595" t="s">
        <v>2050</v>
      </c>
      <c r="B5595" t="s">
        <v>137</v>
      </c>
      <c r="C5595" t="s">
        <v>138</v>
      </c>
      <c r="D5595" t="s">
        <v>14</v>
      </c>
      <c r="E5595" t="s">
        <v>21</v>
      </c>
      <c r="F5595" t="s">
        <v>22</v>
      </c>
      <c r="G5595" t="s">
        <v>3040</v>
      </c>
      <c r="H5595">
        <v>1266.8</v>
      </c>
      <c r="I5595">
        <v>62</v>
      </c>
      <c r="J5595">
        <v>389</v>
      </c>
      <c r="K5595">
        <v>454</v>
      </c>
      <c r="L5595" s="17">
        <f>IF($E5595&lt;&gt;"",VLOOKUP($E5595,GEMWs!$E$14:$L$20,7,FALSE),"")</f>
        <v>37.754918937403332</v>
      </c>
      <c r="M5595" s="17">
        <f>IF($E5595&lt;&gt;"",VLOOKUP($E5595,GEMWs!$E$14:$L$20,8,FALSE),"")</f>
        <v>96.174593288388181</v>
      </c>
      <c r="N5595" s="17">
        <f t="shared" si="396"/>
        <v>389</v>
      </c>
      <c r="O5595" s="17">
        <f t="shared" si="397"/>
        <v>454</v>
      </c>
      <c r="P5595" s="17">
        <f t="shared" si="394"/>
        <v>2.7903083700440527</v>
      </c>
      <c r="Q5595" s="17">
        <f t="shared" si="395"/>
        <v>3.2565552699228792</v>
      </c>
    </row>
    <row r="5596" spans="1:17" x14ac:dyDescent="0.35">
      <c r="A5596" t="s">
        <v>2050</v>
      </c>
      <c r="B5596" t="s">
        <v>1604</v>
      </c>
      <c r="C5596" t="s">
        <v>1605</v>
      </c>
      <c r="D5596" t="s">
        <v>14</v>
      </c>
      <c r="E5596" t="s">
        <v>21</v>
      </c>
      <c r="F5596" t="s">
        <v>22</v>
      </c>
      <c r="G5596" t="s">
        <v>3040</v>
      </c>
      <c r="H5596">
        <v>231.7</v>
      </c>
      <c r="I5596">
        <v>65</v>
      </c>
      <c r="J5596">
        <v>737.18</v>
      </c>
      <c r="K5596">
        <v>1259.72</v>
      </c>
      <c r="L5596" s="17">
        <f>IF($E5596&lt;&gt;"",VLOOKUP($E5596,GEMWs!$E$14:$L$20,7,FALSE),"")</f>
        <v>37.754918937403332</v>
      </c>
      <c r="M5596" s="17">
        <f>IF($E5596&lt;&gt;"",VLOOKUP($E5596,GEMWs!$E$14:$L$20,8,FALSE),"")</f>
        <v>96.174593288388181</v>
      </c>
      <c r="N5596" s="17">
        <f t="shared" si="396"/>
        <v>737.18</v>
      </c>
      <c r="O5596" s="17">
        <f t="shared" si="397"/>
        <v>1259.72</v>
      </c>
      <c r="P5596" s="17">
        <f t="shared" si="394"/>
        <v>0.18392976216937096</v>
      </c>
      <c r="Q5596" s="17">
        <f t="shared" si="395"/>
        <v>0.31430586830896118</v>
      </c>
    </row>
    <row r="5597" spans="1:17" x14ac:dyDescent="0.35">
      <c r="A5597" t="s">
        <v>2050</v>
      </c>
      <c r="B5597" t="s">
        <v>651</v>
      </c>
      <c r="C5597" t="s">
        <v>652</v>
      </c>
      <c r="D5597" t="s">
        <v>14</v>
      </c>
      <c r="E5597" t="s">
        <v>21</v>
      </c>
      <c r="F5597" t="s">
        <v>14</v>
      </c>
      <c r="G5597" t="s">
        <v>3040</v>
      </c>
      <c r="H5597">
        <v>2230</v>
      </c>
      <c r="I5597">
        <v>66</v>
      </c>
      <c r="J5597">
        <v>109.283739</v>
      </c>
      <c r="K5597">
        <v>1283.7313360000001</v>
      </c>
      <c r="L5597" s="17">
        <f>IF($E5597&lt;&gt;"",VLOOKUP($E5597,GEMWs!$E$14:$L$20,7,FALSE),"")</f>
        <v>37.754918937403332</v>
      </c>
      <c r="M5597" s="17">
        <f>IF($E5597&lt;&gt;"",VLOOKUP($E5597,GEMWs!$E$14:$L$20,8,FALSE),"")</f>
        <v>96.174593288388181</v>
      </c>
      <c r="N5597" s="17">
        <f t="shared" si="396"/>
        <v>109.283739</v>
      </c>
      <c r="O5597" s="17">
        <f t="shared" si="397"/>
        <v>1283.7313360000001</v>
      </c>
      <c r="P5597" s="17">
        <f t="shared" si="394"/>
        <v>1.7371236001362202</v>
      </c>
      <c r="Q5597" s="17">
        <f t="shared" si="395"/>
        <v>20.405597579343439</v>
      </c>
    </row>
    <row r="5598" spans="1:17" x14ac:dyDescent="0.35">
      <c r="A5598" t="s">
        <v>2050</v>
      </c>
      <c r="B5598" t="s">
        <v>1050</v>
      </c>
      <c r="C5598" t="s">
        <v>1051</v>
      </c>
      <c r="D5598" t="s">
        <v>14</v>
      </c>
      <c r="E5598" t="s">
        <v>21</v>
      </c>
      <c r="F5598" t="s">
        <v>22</v>
      </c>
      <c r="G5598" t="s">
        <v>3040</v>
      </c>
      <c r="H5598">
        <v>1.6</v>
      </c>
      <c r="I5598">
        <v>69</v>
      </c>
      <c r="J5598">
        <v>4500</v>
      </c>
      <c r="K5598">
        <v>4500</v>
      </c>
      <c r="L5598" s="17">
        <f>IF($E5598&lt;&gt;"",VLOOKUP($E5598,GEMWs!$E$14:$L$20,7,FALSE),"")</f>
        <v>37.754918937403332</v>
      </c>
      <c r="M5598" s="17">
        <f>IF($E5598&lt;&gt;"",VLOOKUP($E5598,GEMWs!$E$14:$L$20,8,FALSE),"")</f>
        <v>96.174593288388181</v>
      </c>
      <c r="N5598" s="17">
        <f t="shared" si="396"/>
        <v>4500</v>
      </c>
      <c r="O5598" s="17">
        <f t="shared" si="397"/>
        <v>4500</v>
      </c>
      <c r="P5598" s="17">
        <f t="shared" si="394"/>
        <v>3.5555555555555557E-4</v>
      </c>
      <c r="Q5598" s="17">
        <f t="shared" si="395"/>
        <v>3.5555555555555557E-4</v>
      </c>
    </row>
    <row r="5599" spans="1:17" x14ac:dyDescent="0.35">
      <c r="A5599" t="s">
        <v>2050</v>
      </c>
      <c r="B5599" t="s">
        <v>1327</v>
      </c>
      <c r="C5599" t="s">
        <v>1328</v>
      </c>
      <c r="D5599" t="s">
        <v>14</v>
      </c>
      <c r="E5599" t="s">
        <v>21</v>
      </c>
      <c r="F5599" t="s">
        <v>22</v>
      </c>
      <c r="G5599" t="s">
        <v>3040</v>
      </c>
      <c r="H5599">
        <v>6.2</v>
      </c>
      <c r="I5599">
        <v>80</v>
      </c>
      <c r="J5599">
        <v>13.39035</v>
      </c>
      <c r="K5599">
        <v>446.82182899999998</v>
      </c>
      <c r="L5599" s="17">
        <f>IF($E5599&lt;&gt;"",VLOOKUP($E5599,GEMWs!$E$14:$L$20,7,FALSE),"")</f>
        <v>37.754918937403332</v>
      </c>
      <c r="M5599" s="17">
        <f>IF($E5599&lt;&gt;"",VLOOKUP($E5599,GEMWs!$E$14:$L$20,8,FALSE),"")</f>
        <v>96.174593288388181</v>
      </c>
      <c r="N5599" s="17">
        <f t="shared" si="396"/>
        <v>13.39035</v>
      </c>
      <c r="O5599" s="17">
        <f t="shared" si="397"/>
        <v>446.82182899999998</v>
      </c>
      <c r="P5599" s="17">
        <f t="shared" si="394"/>
        <v>1.3875776870337283E-2</v>
      </c>
      <c r="Q5599" s="17">
        <f t="shared" si="395"/>
        <v>0.46302001067933252</v>
      </c>
    </row>
    <row r="5600" spans="1:17" x14ac:dyDescent="0.35">
      <c r="A5600" t="s">
        <v>2050</v>
      </c>
      <c r="B5600" t="s">
        <v>1540</v>
      </c>
      <c r="C5600" t="s">
        <v>1541</v>
      </c>
      <c r="D5600" t="s">
        <v>14</v>
      </c>
      <c r="E5600" t="s">
        <v>21</v>
      </c>
      <c r="F5600" t="s">
        <v>22</v>
      </c>
      <c r="G5600" t="s">
        <v>3040</v>
      </c>
      <c r="H5600">
        <v>25.9</v>
      </c>
      <c r="I5600">
        <v>84</v>
      </c>
      <c r="J5600">
        <v>32.659999999999997</v>
      </c>
      <c r="K5600">
        <v>2430.5</v>
      </c>
      <c r="L5600" s="17">
        <f>IF($E5600&lt;&gt;"",VLOOKUP($E5600,GEMWs!$E$14:$L$20,7,FALSE),"")</f>
        <v>37.754918937403332</v>
      </c>
      <c r="M5600" s="17">
        <f>IF($E5600&lt;&gt;"",VLOOKUP($E5600,GEMWs!$E$14:$L$20,8,FALSE),"")</f>
        <v>96.174593288388181</v>
      </c>
      <c r="N5600" s="17">
        <f t="shared" si="396"/>
        <v>32.659999999999997</v>
      </c>
      <c r="O5600" s="17">
        <f t="shared" si="397"/>
        <v>2430.5</v>
      </c>
      <c r="P5600" s="17">
        <f t="shared" si="394"/>
        <v>1.0656243571281629E-2</v>
      </c>
      <c r="Q5600" s="17">
        <f t="shared" si="395"/>
        <v>0.79301898346601352</v>
      </c>
    </row>
    <row r="5601" spans="1:17" x14ac:dyDescent="0.35">
      <c r="A5601" t="s">
        <v>2050</v>
      </c>
      <c r="B5601" t="s">
        <v>59</v>
      </c>
      <c r="C5601" t="s">
        <v>60</v>
      </c>
      <c r="D5601" t="s">
        <v>14</v>
      </c>
      <c r="E5601" t="s">
        <v>21</v>
      </c>
      <c r="F5601" t="s">
        <v>14</v>
      </c>
      <c r="G5601" t="s">
        <v>3040</v>
      </c>
      <c r="H5601">
        <v>22.2</v>
      </c>
      <c r="I5601">
        <v>91</v>
      </c>
      <c r="J5601">
        <v>186.795131</v>
      </c>
      <c r="K5601">
        <v>9072</v>
      </c>
      <c r="L5601" s="17">
        <f>IF($E5601&lt;&gt;"",VLOOKUP($E5601,GEMWs!$E$14:$L$20,7,FALSE),"")</f>
        <v>37.754918937403332</v>
      </c>
      <c r="M5601" s="17">
        <f>IF($E5601&lt;&gt;"",VLOOKUP($E5601,GEMWs!$E$14:$L$20,8,FALSE),"")</f>
        <v>96.174593288388181</v>
      </c>
      <c r="N5601" s="17">
        <f t="shared" si="396"/>
        <v>186.795131</v>
      </c>
      <c r="O5601" s="17">
        <f t="shared" si="397"/>
        <v>9072</v>
      </c>
      <c r="P5601" s="17">
        <f t="shared" ref="P5601:P5664" si="398">IF(O5601&gt;0,$H5601/O5601,0)</f>
        <v>2.4470899470899472E-3</v>
      </c>
      <c r="Q5601" s="17">
        <f t="shared" ref="Q5601:Q5664" si="399">IF(N5601&gt;0,$H5601/N5601,0)</f>
        <v>0.11884678086175597</v>
      </c>
    </row>
    <row r="5602" spans="1:17" x14ac:dyDescent="0.35">
      <c r="A5602" t="s">
        <v>2050</v>
      </c>
      <c r="B5602" t="s">
        <v>2051</v>
      </c>
      <c r="C5602" t="s">
        <v>2052</v>
      </c>
      <c r="D5602" t="s">
        <v>14</v>
      </c>
      <c r="E5602" t="s">
        <v>21</v>
      </c>
      <c r="F5602" t="s">
        <v>22</v>
      </c>
      <c r="G5602" t="s">
        <v>3040</v>
      </c>
      <c r="H5602">
        <v>0.7</v>
      </c>
      <c r="I5602">
        <v>97</v>
      </c>
      <c r="J5602">
        <v>27.194600000000001</v>
      </c>
      <c r="K5602">
        <v>419.29008900000002</v>
      </c>
      <c r="L5602" s="17">
        <f>IF($E5602&lt;&gt;"",VLOOKUP($E5602,GEMWs!$E$14:$L$20,7,FALSE),"")</f>
        <v>37.754918937403332</v>
      </c>
      <c r="M5602" s="17">
        <f>IF($E5602&lt;&gt;"",VLOOKUP($E5602,GEMWs!$E$14:$L$20,8,FALSE),"")</f>
        <v>96.174593288388181</v>
      </c>
      <c r="N5602" s="17">
        <f t="shared" si="396"/>
        <v>27.194600000000001</v>
      </c>
      <c r="O5602" s="17">
        <f t="shared" si="397"/>
        <v>419.29008900000002</v>
      </c>
      <c r="P5602" s="17">
        <f t="shared" si="398"/>
        <v>1.6694885435271996E-3</v>
      </c>
      <c r="Q5602" s="17">
        <f t="shared" si="399"/>
        <v>2.5740404344980251E-2</v>
      </c>
    </row>
    <row r="5603" spans="1:17" x14ac:dyDescent="0.35">
      <c r="A5603" t="s">
        <v>2050</v>
      </c>
      <c r="B5603" t="s">
        <v>204</v>
      </c>
      <c r="C5603" t="s">
        <v>205</v>
      </c>
      <c r="D5603" t="s">
        <v>14</v>
      </c>
      <c r="E5603" t="s">
        <v>21</v>
      </c>
      <c r="F5603" t="s">
        <v>22</v>
      </c>
      <c r="G5603" t="s">
        <v>3040</v>
      </c>
      <c r="H5603">
        <v>0.4</v>
      </c>
      <c r="I5603">
        <v>111</v>
      </c>
      <c r="J5603">
        <v>10.18595</v>
      </c>
      <c r="K5603">
        <v>44.804944999999996</v>
      </c>
      <c r="L5603" s="17">
        <f>IF($E5603&lt;&gt;"",VLOOKUP($E5603,GEMWs!$E$14:$L$20,7,FALSE),"")</f>
        <v>37.754918937403332</v>
      </c>
      <c r="M5603" s="17">
        <f>IF($E5603&lt;&gt;"",VLOOKUP($E5603,GEMWs!$E$14:$L$20,8,FALSE),"")</f>
        <v>96.174593288388181</v>
      </c>
      <c r="N5603" s="17">
        <f t="shared" si="396"/>
        <v>10.18595</v>
      </c>
      <c r="O5603" s="17">
        <f t="shared" si="397"/>
        <v>44.804944999999996</v>
      </c>
      <c r="P5603" s="17">
        <f t="shared" si="398"/>
        <v>8.9275860064106771E-3</v>
      </c>
      <c r="Q5603" s="17">
        <f t="shared" si="399"/>
        <v>3.9269778469362214E-2</v>
      </c>
    </row>
    <row r="5604" spans="1:17" x14ac:dyDescent="0.35">
      <c r="A5604" t="s">
        <v>2050</v>
      </c>
      <c r="B5604" t="s">
        <v>1542</v>
      </c>
      <c r="C5604" t="s">
        <v>1543</v>
      </c>
      <c r="D5604" t="s">
        <v>14</v>
      </c>
      <c r="E5604" t="s">
        <v>21</v>
      </c>
      <c r="F5604" t="s">
        <v>22</v>
      </c>
      <c r="G5604" t="s">
        <v>3040</v>
      </c>
      <c r="H5604">
        <v>0.1</v>
      </c>
      <c r="I5604">
        <v>132</v>
      </c>
      <c r="J5604">
        <v>499.288363</v>
      </c>
      <c r="K5604">
        <v>499.288363</v>
      </c>
      <c r="L5604" s="17">
        <f>IF($E5604&lt;&gt;"",VLOOKUP($E5604,GEMWs!$E$14:$L$20,7,FALSE),"")</f>
        <v>37.754918937403332</v>
      </c>
      <c r="M5604" s="17">
        <f>IF($E5604&lt;&gt;"",VLOOKUP($E5604,GEMWs!$E$14:$L$20,8,FALSE),"")</f>
        <v>96.174593288388181</v>
      </c>
      <c r="N5604" s="17">
        <f t="shared" si="396"/>
        <v>499.288363</v>
      </c>
      <c r="O5604" s="17">
        <f t="shared" si="397"/>
        <v>499.288363</v>
      </c>
      <c r="P5604" s="17">
        <f t="shared" si="398"/>
        <v>2.0028506051922545E-4</v>
      </c>
      <c r="Q5604" s="17">
        <f t="shared" si="399"/>
        <v>2.0028506051922545E-4</v>
      </c>
    </row>
    <row r="5605" spans="1:17" x14ac:dyDescent="0.35">
      <c r="A5605" t="s">
        <v>2050</v>
      </c>
      <c r="B5605" t="s">
        <v>719</v>
      </c>
      <c r="D5605" t="s">
        <v>14</v>
      </c>
      <c r="E5605" t="s">
        <v>21</v>
      </c>
      <c r="G5605" t="s">
        <v>3040</v>
      </c>
      <c r="H5605">
        <v>0.5</v>
      </c>
      <c r="J5605">
        <v>0</v>
      </c>
      <c r="K5605">
        <v>0</v>
      </c>
      <c r="L5605" s="17">
        <f>IF($E5605&lt;&gt;"",VLOOKUP($E5605,GEMWs!$E$14:$L$20,7,FALSE),"")</f>
        <v>37.754918937403332</v>
      </c>
      <c r="M5605" s="17">
        <f>IF($E5605&lt;&gt;"",VLOOKUP($E5605,GEMWs!$E$14:$L$20,8,FALSE),"")</f>
        <v>96.174593288388181</v>
      </c>
      <c r="N5605" s="17">
        <f t="shared" ca="1" si="396"/>
        <v>37.754918937403332</v>
      </c>
      <c r="O5605" s="17">
        <f t="shared" ca="1" si="397"/>
        <v>96.174593288388181</v>
      </c>
      <c r="P5605" s="17">
        <f t="shared" ca="1" si="398"/>
        <v>5.1988782370069918E-3</v>
      </c>
      <c r="Q5605" s="17">
        <f t="shared" ca="1" si="399"/>
        <v>1.3243307470186519E-2</v>
      </c>
    </row>
    <row r="5606" spans="1:17" x14ac:dyDescent="0.35">
      <c r="A5606" t="s">
        <v>2050</v>
      </c>
      <c r="B5606" t="s">
        <v>1425</v>
      </c>
      <c r="C5606" t="s">
        <v>1426</v>
      </c>
      <c r="D5606" t="s">
        <v>14</v>
      </c>
      <c r="E5606" t="s">
        <v>21</v>
      </c>
      <c r="F5606" t="s">
        <v>22</v>
      </c>
      <c r="G5606" t="s">
        <v>3040</v>
      </c>
      <c r="H5606">
        <v>1.5</v>
      </c>
      <c r="I5606">
        <v>152</v>
      </c>
      <c r="J5606">
        <v>6600</v>
      </c>
      <c r="K5606">
        <v>9000</v>
      </c>
      <c r="L5606" s="17">
        <f>IF($E5606&lt;&gt;"",VLOOKUP($E5606,GEMWs!$E$14:$L$20,7,FALSE),"")</f>
        <v>37.754918937403332</v>
      </c>
      <c r="M5606" s="17">
        <f>IF($E5606&lt;&gt;"",VLOOKUP($E5606,GEMWs!$E$14:$L$20,8,FALSE),"")</f>
        <v>96.174593288388181</v>
      </c>
      <c r="N5606" s="17">
        <f t="shared" si="396"/>
        <v>6600</v>
      </c>
      <c r="O5606" s="17">
        <f t="shared" si="397"/>
        <v>9000</v>
      </c>
      <c r="P5606" s="17">
        <f t="shared" si="398"/>
        <v>1.6666666666666666E-4</v>
      </c>
      <c r="Q5606" s="17">
        <f t="shared" si="399"/>
        <v>2.2727272727272727E-4</v>
      </c>
    </row>
    <row r="5607" spans="1:17" x14ac:dyDescent="0.35">
      <c r="A5607" t="s">
        <v>2050</v>
      </c>
      <c r="B5607" t="s">
        <v>172</v>
      </c>
      <c r="C5607" t="s">
        <v>173</v>
      </c>
      <c r="D5607" t="s">
        <v>14</v>
      </c>
      <c r="E5607" t="s">
        <v>21</v>
      </c>
      <c r="F5607" t="s">
        <v>22</v>
      </c>
      <c r="G5607" t="s">
        <v>3040</v>
      </c>
      <c r="H5607">
        <v>0.7</v>
      </c>
      <c r="I5607">
        <v>154</v>
      </c>
      <c r="J5607">
        <v>180000</v>
      </c>
      <c r="K5607">
        <v>180000</v>
      </c>
      <c r="L5607" s="17">
        <f>IF($E5607&lt;&gt;"",VLOOKUP($E5607,GEMWs!$E$14:$L$20,7,FALSE),"")</f>
        <v>37.754918937403332</v>
      </c>
      <c r="M5607" s="17">
        <f>IF($E5607&lt;&gt;"",VLOOKUP($E5607,GEMWs!$E$14:$L$20,8,FALSE),"")</f>
        <v>96.174593288388181</v>
      </c>
      <c r="N5607" s="17">
        <f t="shared" si="396"/>
        <v>180000</v>
      </c>
      <c r="O5607" s="17">
        <f t="shared" si="397"/>
        <v>180000</v>
      </c>
      <c r="P5607" s="17">
        <f t="shared" si="398"/>
        <v>3.8888888888888887E-6</v>
      </c>
      <c r="Q5607" s="17">
        <f t="shared" si="399"/>
        <v>3.8888888888888887E-6</v>
      </c>
    </row>
    <row r="5608" spans="1:17" x14ac:dyDescent="0.35">
      <c r="A5608" t="s">
        <v>2050</v>
      </c>
      <c r="B5608" t="s">
        <v>73</v>
      </c>
      <c r="C5608" t="s">
        <v>74</v>
      </c>
      <c r="D5608" t="s">
        <v>14</v>
      </c>
      <c r="E5608" t="s">
        <v>21</v>
      </c>
      <c r="F5608" t="s">
        <v>22</v>
      </c>
      <c r="G5608" t="s">
        <v>3040</v>
      </c>
      <c r="H5608">
        <v>2092.6999999999998</v>
      </c>
      <c r="I5608">
        <v>159</v>
      </c>
      <c r="J5608">
        <v>135</v>
      </c>
      <c r="K5608">
        <v>340</v>
      </c>
      <c r="L5608" s="17">
        <f>IF($E5608&lt;&gt;"",VLOOKUP($E5608,GEMWs!$E$14:$L$20,7,FALSE),"")</f>
        <v>37.754918937403332</v>
      </c>
      <c r="M5608" s="17">
        <f>IF($E5608&lt;&gt;"",VLOOKUP($E5608,GEMWs!$E$14:$L$20,8,FALSE),"")</f>
        <v>96.174593288388181</v>
      </c>
      <c r="N5608" s="17">
        <f t="shared" si="396"/>
        <v>135</v>
      </c>
      <c r="O5608" s="17">
        <f t="shared" si="397"/>
        <v>340</v>
      </c>
      <c r="P5608" s="17">
        <f t="shared" si="398"/>
        <v>6.1549999999999994</v>
      </c>
      <c r="Q5608" s="17">
        <f t="shared" si="399"/>
        <v>15.501481481481481</v>
      </c>
    </row>
    <row r="5609" spans="1:17" x14ac:dyDescent="0.35">
      <c r="A5609" t="s">
        <v>2050</v>
      </c>
      <c r="B5609" t="s">
        <v>87</v>
      </c>
      <c r="C5609" t="s">
        <v>88</v>
      </c>
      <c r="D5609" t="s">
        <v>14</v>
      </c>
      <c r="E5609" t="s">
        <v>21</v>
      </c>
      <c r="F5609" t="s">
        <v>22</v>
      </c>
      <c r="G5609" t="s">
        <v>3040</v>
      </c>
      <c r="H5609">
        <v>23.3</v>
      </c>
      <c r="I5609">
        <v>162</v>
      </c>
      <c r="J5609">
        <v>1942.671564</v>
      </c>
      <c r="K5609">
        <v>1942.671564</v>
      </c>
      <c r="L5609" s="17">
        <f>IF($E5609&lt;&gt;"",VLOOKUP($E5609,GEMWs!$E$14:$L$20,7,FALSE),"")</f>
        <v>37.754918937403332</v>
      </c>
      <c r="M5609" s="17">
        <f>IF($E5609&lt;&gt;"",VLOOKUP($E5609,GEMWs!$E$14:$L$20,8,FALSE),"")</f>
        <v>96.174593288388181</v>
      </c>
      <c r="N5609" s="17">
        <f t="shared" si="396"/>
        <v>1942.671564</v>
      </c>
      <c r="O5609" s="17">
        <f t="shared" si="397"/>
        <v>1942.671564</v>
      </c>
      <c r="P5609" s="17">
        <f t="shared" si="398"/>
        <v>1.1993792688263182E-2</v>
      </c>
      <c r="Q5609" s="17">
        <f t="shared" si="399"/>
        <v>1.1993792688263182E-2</v>
      </c>
    </row>
    <row r="5610" spans="1:17" x14ac:dyDescent="0.35">
      <c r="A5610" t="s">
        <v>2050</v>
      </c>
      <c r="B5610" t="s">
        <v>737</v>
      </c>
      <c r="C5610" t="s">
        <v>738</v>
      </c>
      <c r="D5610" t="s">
        <v>14</v>
      </c>
      <c r="E5610" t="s">
        <v>21</v>
      </c>
      <c r="F5610" t="s">
        <v>22</v>
      </c>
      <c r="G5610" t="s">
        <v>3040</v>
      </c>
      <c r="H5610">
        <v>15</v>
      </c>
      <c r="I5610">
        <v>175</v>
      </c>
      <c r="J5610">
        <v>3333</v>
      </c>
      <c r="K5610">
        <v>3333</v>
      </c>
      <c r="L5610" s="17">
        <f>IF($E5610&lt;&gt;"",VLOOKUP($E5610,GEMWs!$E$14:$L$20,7,FALSE),"")</f>
        <v>37.754918937403332</v>
      </c>
      <c r="M5610" s="17">
        <f>IF($E5610&lt;&gt;"",VLOOKUP($E5610,GEMWs!$E$14:$L$20,8,FALSE),"")</f>
        <v>96.174593288388181</v>
      </c>
      <c r="N5610" s="17">
        <f t="shared" si="396"/>
        <v>3333</v>
      </c>
      <c r="O5610" s="17">
        <f t="shared" si="397"/>
        <v>3333</v>
      </c>
      <c r="P5610" s="17">
        <f t="shared" si="398"/>
        <v>4.5004500450045006E-3</v>
      </c>
      <c r="Q5610" s="17">
        <f t="shared" si="399"/>
        <v>4.5004500450045006E-3</v>
      </c>
    </row>
    <row r="5611" spans="1:17" x14ac:dyDescent="0.35">
      <c r="A5611" t="s">
        <v>2050</v>
      </c>
      <c r="B5611" t="s">
        <v>733</v>
      </c>
      <c r="C5611" t="s">
        <v>734</v>
      </c>
      <c r="D5611" t="s">
        <v>14</v>
      </c>
      <c r="E5611" t="s">
        <v>21</v>
      </c>
      <c r="F5611" t="s">
        <v>22</v>
      </c>
      <c r="G5611" t="s">
        <v>3040</v>
      </c>
      <c r="H5611">
        <v>1.1000000000000001</v>
      </c>
      <c r="I5611">
        <v>176</v>
      </c>
      <c r="J5611">
        <v>142.73912899999999</v>
      </c>
      <c r="K5611">
        <v>291.90089799999998</v>
      </c>
      <c r="L5611" s="17">
        <f>IF($E5611&lt;&gt;"",VLOOKUP($E5611,GEMWs!$E$14:$L$20,7,FALSE),"")</f>
        <v>37.754918937403332</v>
      </c>
      <c r="M5611" s="17">
        <f>IF($E5611&lt;&gt;"",VLOOKUP($E5611,GEMWs!$E$14:$L$20,8,FALSE),"")</f>
        <v>96.174593288388181</v>
      </c>
      <c r="N5611" s="17">
        <f t="shared" si="396"/>
        <v>142.73912899999999</v>
      </c>
      <c r="O5611" s="17">
        <f t="shared" si="397"/>
        <v>291.90089799999998</v>
      </c>
      <c r="P5611" s="17">
        <f t="shared" si="398"/>
        <v>3.7684022472585887E-3</v>
      </c>
      <c r="Q5611" s="17">
        <f t="shared" si="399"/>
        <v>7.7063662060036821E-3</v>
      </c>
    </row>
    <row r="5612" spans="1:17" x14ac:dyDescent="0.35">
      <c r="A5612" t="s">
        <v>2050</v>
      </c>
      <c r="B5612" t="s">
        <v>3020</v>
      </c>
      <c r="D5612" t="s">
        <v>14</v>
      </c>
      <c r="E5612" t="s">
        <v>21</v>
      </c>
      <c r="G5612" t="s">
        <v>3040</v>
      </c>
      <c r="H5612">
        <v>1.1000000000000001</v>
      </c>
      <c r="J5612">
        <v>0</v>
      </c>
      <c r="K5612">
        <v>0</v>
      </c>
      <c r="L5612" s="17">
        <f>IF($E5612&lt;&gt;"",VLOOKUP($E5612,GEMWs!$E$14:$L$20,7,FALSE),"")</f>
        <v>37.754918937403332</v>
      </c>
      <c r="M5612" s="17">
        <f>IF($E5612&lt;&gt;"",VLOOKUP($E5612,GEMWs!$E$14:$L$20,8,FALSE),"")</f>
        <v>96.174593288388181</v>
      </c>
      <c r="N5612" s="17">
        <f t="shared" ca="1" si="396"/>
        <v>37.754918937403332</v>
      </c>
      <c r="O5612" s="17">
        <f t="shared" ca="1" si="397"/>
        <v>96.174593288388181</v>
      </c>
      <c r="P5612" s="17">
        <f t="shared" ca="1" si="398"/>
        <v>1.1437532121415383E-2</v>
      </c>
      <c r="Q5612" s="17">
        <f t="shared" ca="1" si="399"/>
        <v>2.9135276434410343E-2</v>
      </c>
    </row>
    <row r="5613" spans="1:17" x14ac:dyDescent="0.35">
      <c r="A5613" t="s">
        <v>2050</v>
      </c>
      <c r="B5613" t="s">
        <v>632</v>
      </c>
      <c r="C5613" t="s">
        <v>633</v>
      </c>
      <c r="D5613" t="s">
        <v>14</v>
      </c>
      <c r="E5613" t="s">
        <v>21</v>
      </c>
      <c r="F5613" t="s">
        <v>22</v>
      </c>
      <c r="G5613" t="s">
        <v>3040</v>
      </c>
      <c r="H5613">
        <v>17.600000000000001</v>
      </c>
      <c r="I5613">
        <v>194</v>
      </c>
      <c r="J5613">
        <v>496.80336899999998</v>
      </c>
      <c r="K5613">
        <v>496.80336899999998</v>
      </c>
      <c r="L5613" s="17">
        <f>IF($E5613&lt;&gt;"",VLOOKUP($E5613,GEMWs!$E$14:$L$20,7,FALSE),"")</f>
        <v>37.754918937403332</v>
      </c>
      <c r="M5613" s="17">
        <f>IF($E5613&lt;&gt;"",VLOOKUP($E5613,GEMWs!$E$14:$L$20,8,FALSE),"")</f>
        <v>96.174593288388181</v>
      </c>
      <c r="N5613" s="17">
        <f t="shared" si="396"/>
        <v>496.80336899999998</v>
      </c>
      <c r="O5613" s="17">
        <f t="shared" si="397"/>
        <v>496.80336899999998</v>
      </c>
      <c r="P5613" s="17">
        <f t="shared" si="398"/>
        <v>3.5426490837665803E-2</v>
      </c>
      <c r="Q5613" s="17">
        <f t="shared" si="399"/>
        <v>3.5426490837665803E-2</v>
      </c>
    </row>
    <row r="5614" spans="1:17" x14ac:dyDescent="0.35">
      <c r="A5614" t="s">
        <v>2050</v>
      </c>
      <c r="B5614" t="s">
        <v>2053</v>
      </c>
      <c r="C5614" t="s">
        <v>3027</v>
      </c>
      <c r="D5614" t="s">
        <v>14</v>
      </c>
      <c r="E5614" t="s">
        <v>21</v>
      </c>
      <c r="F5614" t="s">
        <v>14</v>
      </c>
      <c r="G5614" t="s">
        <v>3040</v>
      </c>
      <c r="H5614">
        <v>39.6</v>
      </c>
      <c r="I5614">
        <v>208</v>
      </c>
      <c r="J5614">
        <v>465.050479</v>
      </c>
      <c r="K5614">
        <v>2030.4</v>
      </c>
      <c r="L5614" s="17">
        <f>IF($E5614&lt;&gt;"",VLOOKUP($E5614,GEMWs!$E$14:$L$20,7,FALSE),"")</f>
        <v>37.754918937403332</v>
      </c>
      <c r="M5614" s="17">
        <f>IF($E5614&lt;&gt;"",VLOOKUP($E5614,GEMWs!$E$14:$L$20,8,FALSE),"")</f>
        <v>96.174593288388181</v>
      </c>
      <c r="N5614" s="17">
        <f t="shared" si="396"/>
        <v>465.050479</v>
      </c>
      <c r="O5614" s="17">
        <f t="shared" si="397"/>
        <v>2030.4</v>
      </c>
      <c r="P5614" s="17">
        <f t="shared" si="398"/>
        <v>1.9503546099290781E-2</v>
      </c>
      <c r="Q5614" s="17">
        <f t="shared" si="399"/>
        <v>8.5152046472787318E-2</v>
      </c>
    </row>
    <row r="5615" spans="1:17" x14ac:dyDescent="0.35">
      <c r="A5615" t="s">
        <v>2050</v>
      </c>
      <c r="B5615" t="s">
        <v>708</v>
      </c>
      <c r="C5615" t="s">
        <v>709</v>
      </c>
      <c r="D5615" t="s">
        <v>14</v>
      </c>
      <c r="E5615" t="s">
        <v>21</v>
      </c>
      <c r="F5615" t="s">
        <v>22</v>
      </c>
      <c r="G5615" t="s">
        <v>3040</v>
      </c>
      <c r="H5615">
        <v>10569.2</v>
      </c>
      <c r="I5615">
        <v>213</v>
      </c>
      <c r="J5615">
        <v>200</v>
      </c>
      <c r="K5615">
        <v>1000</v>
      </c>
      <c r="L5615" s="17">
        <f>IF($E5615&lt;&gt;"",VLOOKUP($E5615,GEMWs!$E$14:$L$20,7,FALSE),"")</f>
        <v>37.754918937403332</v>
      </c>
      <c r="M5615" s="17">
        <f>IF($E5615&lt;&gt;"",VLOOKUP($E5615,GEMWs!$E$14:$L$20,8,FALSE),"")</f>
        <v>96.174593288388181</v>
      </c>
      <c r="N5615" s="17">
        <f t="shared" si="396"/>
        <v>200</v>
      </c>
      <c r="O5615" s="17">
        <f t="shared" si="397"/>
        <v>1000</v>
      </c>
      <c r="P5615" s="17">
        <f t="shared" si="398"/>
        <v>10.5692</v>
      </c>
      <c r="Q5615" s="17">
        <f t="shared" si="399"/>
        <v>52.846000000000004</v>
      </c>
    </row>
    <row r="5616" spans="1:17" x14ac:dyDescent="0.35">
      <c r="A5616" t="s">
        <v>2050</v>
      </c>
      <c r="B5616" t="s">
        <v>27</v>
      </c>
      <c r="C5616" t="s">
        <v>28</v>
      </c>
      <c r="D5616" t="s">
        <v>14</v>
      </c>
      <c r="E5616" t="s">
        <v>21</v>
      </c>
      <c r="F5616" t="s">
        <v>22</v>
      </c>
      <c r="G5616" t="s">
        <v>3040</v>
      </c>
      <c r="H5616">
        <v>3.2</v>
      </c>
      <c r="I5616">
        <v>218</v>
      </c>
      <c r="J5616">
        <v>2000</v>
      </c>
      <c r="K5616">
        <v>15000</v>
      </c>
      <c r="L5616" s="17">
        <f>IF($E5616&lt;&gt;"",VLOOKUP($E5616,GEMWs!$E$14:$L$20,7,FALSE),"")</f>
        <v>37.754918937403332</v>
      </c>
      <c r="M5616" s="17">
        <f>IF($E5616&lt;&gt;"",VLOOKUP($E5616,GEMWs!$E$14:$L$20,8,FALSE),"")</f>
        <v>96.174593288388181</v>
      </c>
      <c r="N5616" s="17">
        <f t="shared" si="396"/>
        <v>2000</v>
      </c>
      <c r="O5616" s="17">
        <f t="shared" si="397"/>
        <v>15000</v>
      </c>
      <c r="P5616" s="17">
        <f t="shared" si="398"/>
        <v>2.1333333333333333E-4</v>
      </c>
      <c r="Q5616" s="17">
        <f t="shared" si="399"/>
        <v>1.6000000000000001E-3</v>
      </c>
    </row>
    <row r="5617" spans="1:17" x14ac:dyDescent="0.35">
      <c r="A5617" t="s">
        <v>2050</v>
      </c>
      <c r="B5617" t="s">
        <v>212</v>
      </c>
      <c r="C5617" t="s">
        <v>213</v>
      </c>
      <c r="D5617" t="s">
        <v>14</v>
      </c>
      <c r="E5617" t="s">
        <v>21</v>
      </c>
      <c r="F5617" t="s">
        <v>22</v>
      </c>
      <c r="G5617" t="s">
        <v>3040</v>
      </c>
      <c r="H5617">
        <v>10034</v>
      </c>
      <c r="I5617">
        <v>222</v>
      </c>
      <c r="J5617">
        <v>20.871381</v>
      </c>
      <c r="K5617">
        <v>497.93767800000001</v>
      </c>
      <c r="L5617" s="17">
        <f>IF($E5617&lt;&gt;"",VLOOKUP($E5617,GEMWs!$E$14:$L$20,7,FALSE),"")</f>
        <v>37.754918937403332</v>
      </c>
      <c r="M5617" s="17">
        <f>IF($E5617&lt;&gt;"",VLOOKUP($E5617,GEMWs!$E$14:$L$20,8,FALSE),"")</f>
        <v>96.174593288388181</v>
      </c>
      <c r="N5617" s="17">
        <f t="shared" si="396"/>
        <v>20.871381</v>
      </c>
      <c r="O5617" s="17">
        <f t="shared" si="397"/>
        <v>497.93767800000001</v>
      </c>
      <c r="P5617" s="17">
        <f t="shared" si="398"/>
        <v>20.151116180446984</v>
      </c>
      <c r="Q5617" s="17">
        <f t="shared" si="399"/>
        <v>480.75400473020926</v>
      </c>
    </row>
    <row r="5618" spans="1:17" x14ac:dyDescent="0.35">
      <c r="A5618" t="s">
        <v>2050</v>
      </c>
      <c r="B5618" t="s">
        <v>228</v>
      </c>
      <c r="D5618" t="s">
        <v>14</v>
      </c>
      <c r="E5618" t="s">
        <v>21</v>
      </c>
      <c r="G5618" t="s">
        <v>3040</v>
      </c>
      <c r="H5618">
        <v>148.9</v>
      </c>
      <c r="J5618">
        <v>0</v>
      </c>
      <c r="K5618">
        <v>0</v>
      </c>
      <c r="L5618" s="17">
        <f>IF($E5618&lt;&gt;"",VLOOKUP($E5618,GEMWs!$E$14:$L$20,7,FALSE),"")</f>
        <v>37.754918937403332</v>
      </c>
      <c r="M5618" s="17">
        <f>IF($E5618&lt;&gt;"",VLOOKUP($E5618,GEMWs!$E$14:$L$20,8,FALSE),"")</f>
        <v>96.174593288388181</v>
      </c>
      <c r="N5618" s="17">
        <f t="shared" ca="1" si="396"/>
        <v>37.754918937403332</v>
      </c>
      <c r="O5618" s="17">
        <f t="shared" ca="1" si="397"/>
        <v>96.174593288388181</v>
      </c>
      <c r="P5618" s="17">
        <f t="shared" ca="1" si="398"/>
        <v>1.5482259389806823</v>
      </c>
      <c r="Q5618" s="17">
        <f t="shared" ca="1" si="399"/>
        <v>3.9438569646215456</v>
      </c>
    </row>
    <row r="5619" spans="1:17" x14ac:dyDescent="0.35">
      <c r="A5619" t="s">
        <v>2050</v>
      </c>
      <c r="B5619" t="s">
        <v>115</v>
      </c>
      <c r="D5619" t="s">
        <v>14</v>
      </c>
      <c r="E5619" t="s">
        <v>18</v>
      </c>
      <c r="G5619" t="s">
        <v>3040</v>
      </c>
      <c r="H5619">
        <v>0.3</v>
      </c>
      <c r="J5619">
        <v>0</v>
      </c>
      <c r="K5619">
        <v>0</v>
      </c>
      <c r="L5619" s="17">
        <f>IF($E5619&lt;&gt;"",VLOOKUP($E5619,GEMWs!$E$14:$L$20,7,FALSE),"")</f>
        <v>5950.3939027696888</v>
      </c>
      <c r="M5619" s="17">
        <f>IF($E5619&lt;&gt;"",VLOOKUP($E5619,GEMWs!$E$14:$L$20,8,FALSE),"")</f>
        <v>10539.430626954083</v>
      </c>
      <c r="N5619" s="17">
        <f t="shared" ca="1" si="396"/>
        <v>5950.3939027696888</v>
      </c>
      <c r="O5619" s="17">
        <f t="shared" ca="1" si="397"/>
        <v>10539.430626954083</v>
      </c>
      <c r="P5619" s="17">
        <f t="shared" ca="1" si="398"/>
        <v>2.8464535762754064E-5</v>
      </c>
      <c r="Q5619" s="17">
        <f t="shared" ca="1" si="399"/>
        <v>5.0416830364853842E-5</v>
      </c>
    </row>
    <row r="5620" spans="1:17" x14ac:dyDescent="0.35">
      <c r="A5620" t="s">
        <v>2050</v>
      </c>
      <c r="B5620" t="s">
        <v>65</v>
      </c>
      <c r="C5620" t="s">
        <v>66</v>
      </c>
      <c r="D5620" t="s">
        <v>14</v>
      </c>
      <c r="E5620" t="s">
        <v>21</v>
      </c>
      <c r="F5620" t="s">
        <v>22</v>
      </c>
      <c r="G5620" t="s">
        <v>3040</v>
      </c>
      <c r="H5620">
        <v>4462.8</v>
      </c>
      <c r="I5620">
        <v>228</v>
      </c>
      <c r="J5620">
        <v>8.1199999999999992</v>
      </c>
      <c r="K5620">
        <v>38</v>
      </c>
      <c r="L5620" s="17">
        <f>IF($E5620&lt;&gt;"",VLOOKUP($E5620,GEMWs!$E$14:$L$20,7,FALSE),"")</f>
        <v>37.754918937403332</v>
      </c>
      <c r="M5620" s="17">
        <f>IF($E5620&lt;&gt;"",VLOOKUP($E5620,GEMWs!$E$14:$L$20,8,FALSE),"")</f>
        <v>96.174593288388181</v>
      </c>
      <c r="N5620" s="17">
        <f t="shared" si="396"/>
        <v>8.1199999999999992</v>
      </c>
      <c r="O5620" s="17">
        <f t="shared" si="397"/>
        <v>38</v>
      </c>
      <c r="P5620" s="17">
        <f t="shared" si="398"/>
        <v>117.4421052631579</v>
      </c>
      <c r="Q5620" s="17">
        <f t="shared" si="399"/>
        <v>549.60591133004937</v>
      </c>
    </row>
    <row r="5621" spans="1:17" x14ac:dyDescent="0.35">
      <c r="A5621" t="s">
        <v>2050</v>
      </c>
      <c r="B5621" t="s">
        <v>33</v>
      </c>
      <c r="C5621" t="s">
        <v>34</v>
      </c>
      <c r="D5621" t="s">
        <v>14</v>
      </c>
      <c r="E5621" t="s">
        <v>21</v>
      </c>
      <c r="F5621" t="s">
        <v>22</v>
      </c>
      <c r="G5621" t="s">
        <v>3040</v>
      </c>
      <c r="H5621">
        <v>11.3</v>
      </c>
      <c r="I5621">
        <v>364</v>
      </c>
      <c r="J5621">
        <v>3500</v>
      </c>
      <c r="K5621">
        <v>3500</v>
      </c>
      <c r="L5621" s="17">
        <f>IF($E5621&lt;&gt;"",VLOOKUP($E5621,GEMWs!$E$14:$L$20,7,FALSE),"")</f>
        <v>37.754918937403332</v>
      </c>
      <c r="M5621" s="17">
        <f>IF($E5621&lt;&gt;"",VLOOKUP($E5621,GEMWs!$E$14:$L$20,8,FALSE),"")</f>
        <v>96.174593288388181</v>
      </c>
      <c r="N5621" s="17">
        <f t="shared" si="396"/>
        <v>3500</v>
      </c>
      <c r="O5621" s="17">
        <f t="shared" si="397"/>
        <v>3500</v>
      </c>
      <c r="P5621" s="17">
        <f t="shared" si="398"/>
        <v>3.2285714285714287E-3</v>
      </c>
      <c r="Q5621" s="17">
        <f t="shared" si="399"/>
        <v>3.2285714285714287E-3</v>
      </c>
    </row>
    <row r="5622" spans="1:17" x14ac:dyDescent="0.35">
      <c r="A5622" t="s">
        <v>2050</v>
      </c>
      <c r="B5622" t="s">
        <v>35</v>
      </c>
      <c r="C5622" t="s">
        <v>36</v>
      </c>
      <c r="D5622" t="s">
        <v>14</v>
      </c>
      <c r="E5622" t="s">
        <v>21</v>
      </c>
      <c r="F5622" t="s">
        <v>22</v>
      </c>
      <c r="G5622" t="s">
        <v>3040</v>
      </c>
      <c r="H5622">
        <v>537.4</v>
      </c>
      <c r="I5622">
        <v>365</v>
      </c>
      <c r="J5622">
        <v>239.01020199999999</v>
      </c>
      <c r="K5622">
        <v>367.30557099999999</v>
      </c>
      <c r="L5622" s="17">
        <f>IF($E5622&lt;&gt;"",VLOOKUP($E5622,GEMWs!$E$14:$L$20,7,FALSE),"")</f>
        <v>37.754918937403332</v>
      </c>
      <c r="M5622" s="17">
        <f>IF($E5622&lt;&gt;"",VLOOKUP($E5622,GEMWs!$E$14:$L$20,8,FALSE),"")</f>
        <v>96.174593288388181</v>
      </c>
      <c r="N5622" s="17">
        <f t="shared" si="396"/>
        <v>239.01020199999999</v>
      </c>
      <c r="O5622" s="17">
        <f t="shared" si="397"/>
        <v>367.30557099999999</v>
      </c>
      <c r="P5622" s="17">
        <f t="shared" si="398"/>
        <v>1.4630869837800526</v>
      </c>
      <c r="Q5622" s="17">
        <f t="shared" si="399"/>
        <v>2.2484395875285692</v>
      </c>
    </row>
    <row r="5623" spans="1:17" x14ac:dyDescent="0.35">
      <c r="A5623" t="s">
        <v>2050</v>
      </c>
      <c r="B5623" t="s">
        <v>95</v>
      </c>
      <c r="C5623" t="s">
        <v>96</v>
      </c>
      <c r="D5623" t="s">
        <v>14</v>
      </c>
      <c r="E5623" t="s">
        <v>21</v>
      </c>
      <c r="F5623" t="s">
        <v>22</v>
      </c>
      <c r="G5623" t="s">
        <v>3040</v>
      </c>
      <c r="H5623">
        <v>53.1</v>
      </c>
      <c r="I5623">
        <v>384</v>
      </c>
      <c r="J5623">
        <v>1200</v>
      </c>
      <c r="K5623">
        <v>1200</v>
      </c>
      <c r="L5623" s="17">
        <f>IF($E5623&lt;&gt;"",VLOOKUP($E5623,GEMWs!$E$14:$L$20,7,FALSE),"")</f>
        <v>37.754918937403332</v>
      </c>
      <c r="M5623" s="17">
        <f>IF($E5623&lt;&gt;"",VLOOKUP($E5623,GEMWs!$E$14:$L$20,8,FALSE),"")</f>
        <v>96.174593288388181</v>
      </c>
      <c r="N5623" s="17">
        <f t="shared" si="396"/>
        <v>1200</v>
      </c>
      <c r="O5623" s="17">
        <f t="shared" si="397"/>
        <v>1200</v>
      </c>
      <c r="P5623" s="17">
        <f t="shared" si="398"/>
        <v>4.4250000000000005E-2</v>
      </c>
      <c r="Q5623" s="17">
        <f t="shared" si="399"/>
        <v>4.4250000000000005E-2</v>
      </c>
    </row>
    <row r="5624" spans="1:17" x14ac:dyDescent="0.35">
      <c r="A5624" t="s">
        <v>2050</v>
      </c>
      <c r="B5624" t="s">
        <v>39</v>
      </c>
      <c r="C5624" t="s">
        <v>40</v>
      </c>
      <c r="D5624" t="s">
        <v>14</v>
      </c>
      <c r="E5624" t="s">
        <v>21</v>
      </c>
      <c r="F5624" t="s">
        <v>22</v>
      </c>
      <c r="G5624" t="s">
        <v>3040</v>
      </c>
      <c r="H5624">
        <v>11299.7</v>
      </c>
      <c r="I5624">
        <v>230</v>
      </c>
      <c r="J5624">
        <v>68.8</v>
      </c>
      <c r="K5624">
        <v>127.171933</v>
      </c>
      <c r="L5624" s="17">
        <f>IF($E5624&lt;&gt;"",VLOOKUP($E5624,GEMWs!$E$14:$L$20,7,FALSE),"")</f>
        <v>37.754918937403332</v>
      </c>
      <c r="M5624" s="17">
        <f>IF($E5624&lt;&gt;"",VLOOKUP($E5624,GEMWs!$E$14:$L$20,8,FALSE),"")</f>
        <v>96.174593288388181</v>
      </c>
      <c r="N5624" s="17">
        <f t="shared" si="396"/>
        <v>68.8</v>
      </c>
      <c r="O5624" s="17">
        <f t="shared" si="397"/>
        <v>127.171933</v>
      </c>
      <c r="P5624" s="17">
        <f t="shared" si="398"/>
        <v>88.853725294873058</v>
      </c>
      <c r="Q5624" s="17">
        <f t="shared" si="399"/>
        <v>164.23982558139537</v>
      </c>
    </row>
    <row r="5625" spans="1:17" x14ac:dyDescent="0.35">
      <c r="A5625" t="s">
        <v>2050</v>
      </c>
      <c r="B5625" t="s">
        <v>1434</v>
      </c>
      <c r="D5625" t="s">
        <v>14</v>
      </c>
      <c r="E5625" t="s">
        <v>21</v>
      </c>
      <c r="G5625" t="s">
        <v>3040</v>
      </c>
      <c r="H5625">
        <v>280.8</v>
      </c>
      <c r="J5625">
        <v>0</v>
      </c>
      <c r="K5625">
        <v>0</v>
      </c>
      <c r="L5625" s="17">
        <f>IF($E5625&lt;&gt;"",VLOOKUP($E5625,GEMWs!$E$14:$L$20,7,FALSE),"")</f>
        <v>37.754918937403332</v>
      </c>
      <c r="M5625" s="17">
        <f>IF($E5625&lt;&gt;"",VLOOKUP($E5625,GEMWs!$E$14:$L$20,8,FALSE),"")</f>
        <v>96.174593288388181</v>
      </c>
      <c r="N5625" s="17">
        <f t="shared" ca="1" si="396"/>
        <v>37.754918937403332</v>
      </c>
      <c r="O5625" s="17">
        <f t="shared" ca="1" si="397"/>
        <v>96.174593288388181</v>
      </c>
      <c r="P5625" s="17">
        <f t="shared" ca="1" si="398"/>
        <v>2.9196900179031267</v>
      </c>
      <c r="Q5625" s="17">
        <f t="shared" ca="1" si="399"/>
        <v>7.4374414752567493</v>
      </c>
    </row>
    <row r="5626" spans="1:17" x14ac:dyDescent="0.35">
      <c r="A5626" t="s">
        <v>2050</v>
      </c>
      <c r="B5626" t="s">
        <v>89</v>
      </c>
      <c r="C5626" t="s">
        <v>90</v>
      </c>
      <c r="D5626" t="s">
        <v>14</v>
      </c>
      <c r="E5626" t="s">
        <v>21</v>
      </c>
      <c r="F5626" t="s">
        <v>22</v>
      </c>
      <c r="G5626" t="s">
        <v>3040</v>
      </c>
      <c r="H5626">
        <v>13133.8</v>
      </c>
      <c r="I5626">
        <v>233</v>
      </c>
      <c r="J5626">
        <v>16.640218999999998</v>
      </c>
      <c r="K5626">
        <v>16.640218999999998</v>
      </c>
      <c r="L5626" s="17">
        <f>IF($E5626&lt;&gt;"",VLOOKUP($E5626,GEMWs!$E$14:$L$20,7,FALSE),"")</f>
        <v>37.754918937403332</v>
      </c>
      <c r="M5626" s="17">
        <f>IF($E5626&lt;&gt;"",VLOOKUP($E5626,GEMWs!$E$14:$L$20,8,FALSE),"")</f>
        <v>96.174593288388181</v>
      </c>
      <c r="N5626" s="17">
        <f t="shared" si="396"/>
        <v>16.640218999999998</v>
      </c>
      <c r="O5626" s="17">
        <f t="shared" si="397"/>
        <v>16.640218999999998</v>
      </c>
      <c r="P5626" s="17">
        <f t="shared" si="398"/>
        <v>789.28047761871403</v>
      </c>
      <c r="Q5626" s="17">
        <f t="shared" si="399"/>
        <v>789.28047761871403</v>
      </c>
    </row>
    <row r="5627" spans="1:17" x14ac:dyDescent="0.35">
      <c r="A5627" t="s">
        <v>2050</v>
      </c>
      <c r="B5627" t="s">
        <v>1421</v>
      </c>
      <c r="D5627" t="s">
        <v>14</v>
      </c>
      <c r="E5627" t="s">
        <v>21</v>
      </c>
      <c r="G5627" t="s">
        <v>3040</v>
      </c>
      <c r="H5627">
        <v>0.8</v>
      </c>
      <c r="J5627">
        <v>0</v>
      </c>
      <c r="K5627">
        <v>0</v>
      </c>
      <c r="L5627" s="17">
        <f>IF($E5627&lt;&gt;"",VLOOKUP($E5627,GEMWs!$E$14:$L$20,7,FALSE),"")</f>
        <v>37.754918937403332</v>
      </c>
      <c r="M5627" s="17">
        <f>IF($E5627&lt;&gt;"",VLOOKUP($E5627,GEMWs!$E$14:$L$20,8,FALSE),"")</f>
        <v>96.174593288388181</v>
      </c>
      <c r="N5627" s="17">
        <f t="shared" ca="1" si="396"/>
        <v>37.754918937403332</v>
      </c>
      <c r="O5627" s="17">
        <f t="shared" ca="1" si="397"/>
        <v>96.174593288388181</v>
      </c>
      <c r="P5627" s="17">
        <f t="shared" ca="1" si="398"/>
        <v>8.3182051792111879E-3</v>
      </c>
      <c r="Q5627" s="17">
        <f t="shared" ca="1" si="399"/>
        <v>2.118929195229843E-2</v>
      </c>
    </row>
    <row r="5628" spans="1:17" x14ac:dyDescent="0.35">
      <c r="A5628" t="s">
        <v>2050</v>
      </c>
      <c r="B5628" t="s">
        <v>1122</v>
      </c>
      <c r="D5628" t="s">
        <v>14</v>
      </c>
      <c r="E5628" t="s">
        <v>15</v>
      </c>
      <c r="G5628" t="s">
        <v>3040</v>
      </c>
      <c r="H5628">
        <v>0.6</v>
      </c>
      <c r="J5628">
        <v>0</v>
      </c>
      <c r="K5628">
        <v>0</v>
      </c>
      <c r="L5628" s="17">
        <f>IF($E5628&lt;&gt;"",VLOOKUP($E5628,GEMWs!$E$14:$L$20,7,FALSE),"")</f>
        <v>37.892086284381016</v>
      </c>
      <c r="M5628" s="17">
        <f>IF($E5628&lt;&gt;"",VLOOKUP($E5628,GEMWs!$E$14:$L$20,8,FALSE),"")</f>
        <v>96.522753888300599</v>
      </c>
      <c r="N5628" s="17">
        <f t="shared" ca="1" si="396"/>
        <v>37.892086284381016</v>
      </c>
      <c r="O5628" s="17">
        <f t="shared" ca="1" si="397"/>
        <v>96.522753888300599</v>
      </c>
      <c r="P5628" s="17">
        <f t="shared" ca="1" si="398"/>
        <v>6.2161508642235826E-3</v>
      </c>
      <c r="Q5628" s="17">
        <f t="shared" ca="1" si="399"/>
        <v>1.5834440877627736E-2</v>
      </c>
    </row>
    <row r="5629" spans="1:17" x14ac:dyDescent="0.35">
      <c r="A5629" t="s">
        <v>2050</v>
      </c>
      <c r="B5629" t="s">
        <v>538</v>
      </c>
      <c r="C5629" t="s">
        <v>539</v>
      </c>
      <c r="D5629" t="s">
        <v>14</v>
      </c>
      <c r="E5629" t="s">
        <v>21</v>
      </c>
      <c r="F5629" t="s">
        <v>22</v>
      </c>
      <c r="G5629" t="s">
        <v>3040</v>
      </c>
      <c r="H5629">
        <v>449.1</v>
      </c>
      <c r="I5629">
        <v>355</v>
      </c>
      <c r="J5629">
        <v>3600</v>
      </c>
      <c r="K5629">
        <v>3600</v>
      </c>
      <c r="L5629" s="17">
        <f>IF($E5629&lt;&gt;"",VLOOKUP($E5629,GEMWs!$E$14:$L$20,7,FALSE),"")</f>
        <v>37.754918937403332</v>
      </c>
      <c r="M5629" s="17">
        <f>IF($E5629&lt;&gt;"",VLOOKUP($E5629,GEMWs!$E$14:$L$20,8,FALSE),"")</f>
        <v>96.174593288388181</v>
      </c>
      <c r="N5629" s="17">
        <f t="shared" si="396"/>
        <v>3600</v>
      </c>
      <c r="O5629" s="17">
        <f t="shared" si="397"/>
        <v>3600</v>
      </c>
      <c r="P5629" s="17">
        <f t="shared" si="398"/>
        <v>0.12475</v>
      </c>
      <c r="Q5629" s="17">
        <f t="shared" si="399"/>
        <v>0.12475</v>
      </c>
    </row>
    <row r="5630" spans="1:17" x14ac:dyDescent="0.35">
      <c r="A5630" t="s">
        <v>2050</v>
      </c>
      <c r="B5630" t="s">
        <v>13</v>
      </c>
      <c r="D5630" t="s">
        <v>14</v>
      </c>
      <c r="E5630" t="s">
        <v>15</v>
      </c>
      <c r="G5630" t="s">
        <v>3040</v>
      </c>
      <c r="H5630">
        <v>3.9</v>
      </c>
      <c r="J5630">
        <v>0</v>
      </c>
      <c r="K5630">
        <v>0</v>
      </c>
      <c r="L5630" s="17">
        <f>IF($E5630&lt;&gt;"",VLOOKUP($E5630,GEMWs!$E$14:$L$20,7,FALSE),"")</f>
        <v>37.892086284381016</v>
      </c>
      <c r="M5630" s="17">
        <f>IF($E5630&lt;&gt;"",VLOOKUP($E5630,GEMWs!$E$14:$L$20,8,FALSE),"")</f>
        <v>96.522753888300599</v>
      </c>
      <c r="N5630" s="17">
        <f t="shared" ca="1" si="396"/>
        <v>37.892086284381016</v>
      </c>
      <c r="O5630" s="17">
        <f t="shared" ca="1" si="397"/>
        <v>96.522753888300599</v>
      </c>
      <c r="P5630" s="17">
        <f t="shared" ca="1" si="398"/>
        <v>4.040498061745329E-2</v>
      </c>
      <c r="Q5630" s="17">
        <f t="shared" ca="1" si="399"/>
        <v>0.10292386570458027</v>
      </c>
    </row>
    <row r="5631" spans="1:17" x14ac:dyDescent="0.35">
      <c r="A5631" t="s">
        <v>2050</v>
      </c>
      <c r="B5631" t="s">
        <v>139</v>
      </c>
      <c r="C5631" t="s">
        <v>3025</v>
      </c>
      <c r="D5631" t="s">
        <v>14</v>
      </c>
      <c r="E5631" t="s">
        <v>21</v>
      </c>
      <c r="F5631" t="s">
        <v>14</v>
      </c>
      <c r="G5631" t="s">
        <v>3040</v>
      </c>
      <c r="H5631">
        <v>56</v>
      </c>
      <c r="I5631">
        <v>237</v>
      </c>
      <c r="J5631">
        <v>237.43909400000001</v>
      </c>
      <c r="K5631">
        <v>1033.8267679999999</v>
      </c>
      <c r="L5631" s="17">
        <f>IF($E5631&lt;&gt;"",VLOOKUP($E5631,GEMWs!$E$14:$L$20,7,FALSE),"")</f>
        <v>37.754918937403332</v>
      </c>
      <c r="M5631" s="17">
        <f>IF($E5631&lt;&gt;"",VLOOKUP($E5631,GEMWs!$E$14:$L$20,8,FALSE),"")</f>
        <v>96.174593288388181</v>
      </c>
      <c r="N5631" s="17">
        <f t="shared" si="396"/>
        <v>237.43909400000001</v>
      </c>
      <c r="O5631" s="17">
        <f t="shared" si="397"/>
        <v>1033.8267679999999</v>
      </c>
      <c r="P5631" s="17">
        <f t="shared" si="398"/>
        <v>5.4167682375196542E-2</v>
      </c>
      <c r="Q5631" s="17">
        <f t="shared" si="399"/>
        <v>0.23584995653664345</v>
      </c>
    </row>
    <row r="5632" spans="1:17" x14ac:dyDescent="0.35">
      <c r="A5632" t="s">
        <v>2050</v>
      </c>
      <c r="B5632" t="s">
        <v>83</v>
      </c>
      <c r="C5632" t="s">
        <v>84</v>
      </c>
      <c r="D5632" t="s">
        <v>14</v>
      </c>
      <c r="E5632" t="s">
        <v>21</v>
      </c>
      <c r="F5632" t="s">
        <v>22</v>
      </c>
      <c r="G5632" t="s">
        <v>3040</v>
      </c>
      <c r="H5632">
        <v>5.2</v>
      </c>
      <c r="I5632">
        <v>239</v>
      </c>
      <c r="J5632">
        <v>20</v>
      </c>
      <c r="K5632">
        <v>500</v>
      </c>
      <c r="L5632" s="17">
        <f>IF($E5632&lt;&gt;"",VLOOKUP($E5632,GEMWs!$E$14:$L$20,7,FALSE),"")</f>
        <v>37.754918937403332</v>
      </c>
      <c r="M5632" s="17">
        <f>IF($E5632&lt;&gt;"",VLOOKUP($E5632,GEMWs!$E$14:$L$20,8,FALSE),"")</f>
        <v>96.174593288388181</v>
      </c>
      <c r="N5632" s="17">
        <f t="shared" si="396"/>
        <v>20</v>
      </c>
      <c r="O5632" s="17">
        <f t="shared" si="397"/>
        <v>500</v>
      </c>
      <c r="P5632" s="17">
        <f t="shared" si="398"/>
        <v>1.04E-2</v>
      </c>
      <c r="Q5632" s="17">
        <f t="shared" si="399"/>
        <v>0.26</v>
      </c>
    </row>
    <row r="5633" spans="1:17" x14ac:dyDescent="0.35">
      <c r="A5633" t="s">
        <v>2050</v>
      </c>
      <c r="B5633" t="s">
        <v>958</v>
      </c>
      <c r="D5633" t="s">
        <v>14</v>
      </c>
      <c r="E5633" t="s">
        <v>21</v>
      </c>
      <c r="G5633" t="s">
        <v>3040</v>
      </c>
      <c r="H5633">
        <v>23.4</v>
      </c>
      <c r="J5633">
        <v>0</v>
      </c>
      <c r="K5633">
        <v>0</v>
      </c>
      <c r="L5633" s="17">
        <f>IF($E5633&lt;&gt;"",VLOOKUP($E5633,GEMWs!$E$14:$L$20,7,FALSE),"")</f>
        <v>37.754918937403332</v>
      </c>
      <c r="M5633" s="17">
        <f>IF($E5633&lt;&gt;"",VLOOKUP($E5633,GEMWs!$E$14:$L$20,8,FALSE),"")</f>
        <v>96.174593288388181</v>
      </c>
      <c r="N5633" s="17">
        <f t="shared" ca="1" si="396"/>
        <v>37.754918937403332</v>
      </c>
      <c r="O5633" s="17">
        <f t="shared" ca="1" si="397"/>
        <v>96.174593288388181</v>
      </c>
      <c r="P5633" s="17">
        <f t="shared" ca="1" si="398"/>
        <v>0.2433075014919272</v>
      </c>
      <c r="Q5633" s="17">
        <f t="shared" ca="1" si="399"/>
        <v>0.61978678960472899</v>
      </c>
    </row>
    <row r="5634" spans="1:17" x14ac:dyDescent="0.35">
      <c r="A5634" t="s">
        <v>2050</v>
      </c>
      <c r="B5634" t="s">
        <v>634</v>
      </c>
      <c r="C5634" t="s">
        <v>635</v>
      </c>
      <c r="D5634" t="s">
        <v>14</v>
      </c>
      <c r="E5634" t="s">
        <v>21</v>
      </c>
      <c r="F5634" t="s">
        <v>22</v>
      </c>
      <c r="G5634" t="s">
        <v>3040</v>
      </c>
      <c r="H5634">
        <v>18.5</v>
      </c>
      <c r="I5634">
        <v>474</v>
      </c>
      <c r="J5634">
        <v>7.2078579999999999</v>
      </c>
      <c r="K5634">
        <v>566.85718399999996</v>
      </c>
      <c r="L5634" s="17">
        <f>IF($E5634&lt;&gt;"",VLOOKUP($E5634,GEMWs!$E$14:$L$20,7,FALSE),"")</f>
        <v>37.754918937403332</v>
      </c>
      <c r="M5634" s="17">
        <f>IF($E5634&lt;&gt;"",VLOOKUP($E5634,GEMWs!$E$14:$L$20,8,FALSE),"")</f>
        <v>96.174593288388181</v>
      </c>
      <c r="N5634" s="17">
        <f t="shared" si="396"/>
        <v>7.2078579999999999</v>
      </c>
      <c r="O5634" s="17">
        <f t="shared" si="397"/>
        <v>566.85718399999996</v>
      </c>
      <c r="P5634" s="17">
        <f t="shared" si="398"/>
        <v>3.2636086340929217E-2</v>
      </c>
      <c r="Q5634" s="17">
        <f t="shared" si="399"/>
        <v>2.5666432385321687</v>
      </c>
    </row>
    <row r="5635" spans="1:17" x14ac:dyDescent="0.35">
      <c r="A5635" t="s">
        <v>2050</v>
      </c>
      <c r="B5635" t="s">
        <v>1064</v>
      </c>
      <c r="C5635" t="s">
        <v>1065</v>
      </c>
      <c r="D5635" t="s">
        <v>14</v>
      </c>
      <c r="E5635" t="s">
        <v>21</v>
      </c>
      <c r="F5635" t="s">
        <v>22</v>
      </c>
      <c r="G5635" t="s">
        <v>3040</v>
      </c>
      <c r="H5635">
        <v>63.1</v>
      </c>
      <c r="I5635">
        <v>247</v>
      </c>
      <c r="J5635">
        <v>2273</v>
      </c>
      <c r="K5635">
        <v>25000</v>
      </c>
      <c r="L5635" s="17">
        <f>IF($E5635&lt;&gt;"",VLOOKUP($E5635,GEMWs!$E$14:$L$20,7,FALSE),"")</f>
        <v>37.754918937403332</v>
      </c>
      <c r="M5635" s="17">
        <f>IF($E5635&lt;&gt;"",VLOOKUP($E5635,GEMWs!$E$14:$L$20,8,FALSE),"")</f>
        <v>96.174593288388181</v>
      </c>
      <c r="N5635" s="17">
        <f t="shared" si="396"/>
        <v>2273</v>
      </c>
      <c r="O5635" s="17">
        <f t="shared" si="397"/>
        <v>25000</v>
      </c>
      <c r="P5635" s="17">
        <f t="shared" si="398"/>
        <v>2.5240000000000002E-3</v>
      </c>
      <c r="Q5635" s="17">
        <f t="shared" si="399"/>
        <v>2.776066871975363E-2</v>
      </c>
    </row>
    <row r="5636" spans="1:17" x14ac:dyDescent="0.35">
      <c r="A5636" t="s">
        <v>2050</v>
      </c>
      <c r="B5636" t="s">
        <v>2984</v>
      </c>
      <c r="D5636" t="s">
        <v>14</v>
      </c>
      <c r="E5636" t="s">
        <v>21</v>
      </c>
      <c r="G5636" t="s">
        <v>3040</v>
      </c>
      <c r="H5636">
        <v>4.2</v>
      </c>
      <c r="J5636">
        <v>0</v>
      </c>
      <c r="K5636">
        <v>0</v>
      </c>
      <c r="L5636" s="17">
        <f>IF($E5636&lt;&gt;"",VLOOKUP($E5636,GEMWs!$E$14:$L$20,7,FALSE),"")</f>
        <v>37.754918937403332</v>
      </c>
      <c r="M5636" s="17">
        <f>IF($E5636&lt;&gt;"",VLOOKUP($E5636,GEMWs!$E$14:$L$20,8,FALSE),"")</f>
        <v>96.174593288388181</v>
      </c>
      <c r="N5636" s="17">
        <f t="shared" ca="1" si="396"/>
        <v>37.754918937403332</v>
      </c>
      <c r="O5636" s="17">
        <f t="shared" ca="1" si="397"/>
        <v>96.174593288388181</v>
      </c>
      <c r="P5636" s="17">
        <f t="shared" ca="1" si="398"/>
        <v>4.3670577190858734E-2</v>
      </c>
      <c r="Q5636" s="17">
        <f t="shared" ca="1" si="399"/>
        <v>0.11124378274956676</v>
      </c>
    </row>
    <row r="5637" spans="1:17" x14ac:dyDescent="0.35">
      <c r="A5637" t="s">
        <v>2050</v>
      </c>
      <c r="B5637" t="s">
        <v>3006</v>
      </c>
      <c r="D5637" t="s">
        <v>14</v>
      </c>
      <c r="E5637" t="s">
        <v>21</v>
      </c>
      <c r="G5637" t="s">
        <v>3040</v>
      </c>
      <c r="H5637">
        <v>393.8</v>
      </c>
      <c r="J5637">
        <v>0</v>
      </c>
      <c r="K5637">
        <v>0</v>
      </c>
      <c r="L5637" s="17">
        <f>IF($E5637&lt;&gt;"",VLOOKUP($E5637,GEMWs!$E$14:$L$20,7,FALSE),"")</f>
        <v>37.754918937403332</v>
      </c>
      <c r="M5637" s="17">
        <f>IF($E5637&lt;&gt;"",VLOOKUP($E5637,GEMWs!$E$14:$L$20,8,FALSE),"")</f>
        <v>96.174593288388181</v>
      </c>
      <c r="N5637" s="17">
        <f t="shared" ca="1" si="396"/>
        <v>37.754918937403332</v>
      </c>
      <c r="O5637" s="17">
        <f t="shared" ca="1" si="397"/>
        <v>96.174593288388181</v>
      </c>
      <c r="P5637" s="17">
        <f t="shared" ca="1" si="398"/>
        <v>4.0946364994667066</v>
      </c>
      <c r="Q5637" s="17">
        <f t="shared" ca="1" si="399"/>
        <v>10.430428963518903</v>
      </c>
    </row>
    <row r="5638" spans="1:17" x14ac:dyDescent="0.35">
      <c r="A5638" t="s">
        <v>2050</v>
      </c>
      <c r="B5638" t="s">
        <v>718</v>
      </c>
      <c r="D5638" t="s">
        <v>14</v>
      </c>
      <c r="E5638" t="s">
        <v>21</v>
      </c>
      <c r="G5638" t="s">
        <v>3040</v>
      </c>
      <c r="H5638">
        <v>109.5</v>
      </c>
      <c r="J5638">
        <v>0</v>
      </c>
      <c r="K5638">
        <v>0</v>
      </c>
      <c r="L5638" s="17">
        <f>IF($E5638&lt;&gt;"",VLOOKUP($E5638,GEMWs!$E$14:$L$20,7,FALSE),"")</f>
        <v>37.754918937403332</v>
      </c>
      <c r="M5638" s="17">
        <f>IF($E5638&lt;&gt;"",VLOOKUP($E5638,GEMWs!$E$14:$L$20,8,FALSE),"")</f>
        <v>96.174593288388181</v>
      </c>
      <c r="N5638" s="17">
        <f t="shared" ca="1" si="396"/>
        <v>37.754918937403332</v>
      </c>
      <c r="O5638" s="17">
        <f t="shared" ca="1" si="397"/>
        <v>96.174593288388181</v>
      </c>
      <c r="P5638" s="17">
        <f t="shared" ca="1" si="398"/>
        <v>1.1385543339045312</v>
      </c>
      <c r="Q5638" s="17">
        <f t="shared" ca="1" si="399"/>
        <v>2.9002843359708477</v>
      </c>
    </row>
    <row r="5639" spans="1:17" x14ac:dyDescent="0.35">
      <c r="A5639" t="s">
        <v>2050</v>
      </c>
      <c r="B5639" t="s">
        <v>47</v>
      </c>
      <c r="C5639" t="s">
        <v>48</v>
      </c>
      <c r="D5639" t="s">
        <v>14</v>
      </c>
      <c r="E5639" t="s">
        <v>21</v>
      </c>
      <c r="F5639" t="s">
        <v>14</v>
      </c>
      <c r="G5639" t="s">
        <v>3040</v>
      </c>
      <c r="H5639">
        <v>30314.1</v>
      </c>
      <c r="I5639">
        <v>256</v>
      </c>
      <c r="J5639">
        <v>11.292441</v>
      </c>
      <c r="K5639">
        <v>1000</v>
      </c>
      <c r="L5639" s="17">
        <f>IF($E5639&lt;&gt;"",VLOOKUP($E5639,GEMWs!$E$14:$L$20,7,FALSE),"")</f>
        <v>37.754918937403332</v>
      </c>
      <c r="M5639" s="17">
        <f>IF($E5639&lt;&gt;"",VLOOKUP($E5639,GEMWs!$E$14:$L$20,8,FALSE),"")</f>
        <v>96.174593288388181</v>
      </c>
      <c r="N5639" s="17">
        <f t="shared" si="396"/>
        <v>11.292441</v>
      </c>
      <c r="O5639" s="17">
        <f t="shared" si="397"/>
        <v>1000</v>
      </c>
      <c r="P5639" s="17">
        <f t="shared" si="398"/>
        <v>30.3141</v>
      </c>
      <c r="Q5639" s="17">
        <f t="shared" si="399"/>
        <v>2684.4594538948663</v>
      </c>
    </row>
    <row r="5640" spans="1:17" x14ac:dyDescent="0.35">
      <c r="A5640" t="s">
        <v>2050</v>
      </c>
      <c r="B5640" t="s">
        <v>3000</v>
      </c>
      <c r="D5640" t="s">
        <v>14</v>
      </c>
      <c r="E5640" t="s">
        <v>21</v>
      </c>
      <c r="G5640" t="s">
        <v>3040</v>
      </c>
      <c r="H5640">
        <v>74.8</v>
      </c>
      <c r="J5640">
        <v>0</v>
      </c>
      <c r="K5640">
        <v>0</v>
      </c>
      <c r="L5640" s="17">
        <f>IF($E5640&lt;&gt;"",VLOOKUP($E5640,GEMWs!$E$14:$L$20,7,FALSE),"")</f>
        <v>37.754918937403332</v>
      </c>
      <c r="M5640" s="17">
        <f>IF($E5640&lt;&gt;"",VLOOKUP($E5640,GEMWs!$E$14:$L$20,8,FALSE),"")</f>
        <v>96.174593288388181</v>
      </c>
      <c r="N5640" s="17">
        <f t="shared" ca="1" si="396"/>
        <v>37.754918937403332</v>
      </c>
      <c r="O5640" s="17">
        <f t="shared" ca="1" si="397"/>
        <v>96.174593288388181</v>
      </c>
      <c r="P5640" s="17">
        <f t="shared" ca="1" si="398"/>
        <v>0.77775218425624593</v>
      </c>
      <c r="Q5640" s="17">
        <f t="shared" ca="1" si="399"/>
        <v>1.981198797539903</v>
      </c>
    </row>
    <row r="5641" spans="1:17" x14ac:dyDescent="0.35">
      <c r="A5641" t="s">
        <v>2050</v>
      </c>
      <c r="B5641" t="s">
        <v>77</v>
      </c>
      <c r="C5641" t="s">
        <v>78</v>
      </c>
      <c r="D5641" t="s">
        <v>14</v>
      </c>
      <c r="E5641" t="s">
        <v>21</v>
      </c>
      <c r="F5641" t="s">
        <v>22</v>
      </c>
      <c r="G5641" t="s">
        <v>3040</v>
      </c>
      <c r="H5641">
        <v>14.8</v>
      </c>
      <c r="I5641">
        <v>373</v>
      </c>
      <c r="J5641">
        <v>1400</v>
      </c>
      <c r="K5641">
        <v>1400</v>
      </c>
      <c r="L5641" s="17">
        <f>IF($E5641&lt;&gt;"",VLOOKUP($E5641,GEMWs!$E$14:$L$20,7,FALSE),"")</f>
        <v>37.754918937403332</v>
      </c>
      <c r="M5641" s="17">
        <f>IF($E5641&lt;&gt;"",VLOOKUP($E5641,GEMWs!$E$14:$L$20,8,FALSE),"")</f>
        <v>96.174593288388181</v>
      </c>
      <c r="N5641" s="17">
        <f t="shared" si="396"/>
        <v>1400</v>
      </c>
      <c r="O5641" s="17">
        <f t="shared" si="397"/>
        <v>1400</v>
      </c>
      <c r="P5641" s="17">
        <f t="shared" si="398"/>
        <v>1.0571428571428572E-2</v>
      </c>
      <c r="Q5641" s="17">
        <f t="shared" si="399"/>
        <v>1.0571428571428572E-2</v>
      </c>
    </row>
    <row r="5642" spans="1:17" x14ac:dyDescent="0.35">
      <c r="A5642" t="s">
        <v>2050</v>
      </c>
      <c r="B5642" t="s">
        <v>241</v>
      </c>
      <c r="D5642" t="s">
        <v>14</v>
      </c>
      <c r="E5642" t="s">
        <v>21</v>
      </c>
      <c r="G5642" t="s">
        <v>3040</v>
      </c>
      <c r="H5642">
        <v>2.8</v>
      </c>
      <c r="J5642">
        <v>0</v>
      </c>
      <c r="K5642">
        <v>0</v>
      </c>
      <c r="L5642" s="17">
        <f>IF($E5642&lt;&gt;"",VLOOKUP($E5642,GEMWs!$E$14:$L$20,7,FALSE),"")</f>
        <v>37.754918937403332</v>
      </c>
      <c r="M5642" s="17">
        <f>IF($E5642&lt;&gt;"",VLOOKUP($E5642,GEMWs!$E$14:$L$20,8,FALSE),"")</f>
        <v>96.174593288388181</v>
      </c>
      <c r="N5642" s="17">
        <f t="shared" ca="1" si="396"/>
        <v>37.754918937403332</v>
      </c>
      <c r="O5642" s="17">
        <f t="shared" ca="1" si="397"/>
        <v>96.174593288388181</v>
      </c>
      <c r="P5642" s="17">
        <f t="shared" ca="1" si="398"/>
        <v>2.911371812723915E-2</v>
      </c>
      <c r="Q5642" s="17">
        <f t="shared" ca="1" si="399"/>
        <v>7.4162521833044504E-2</v>
      </c>
    </row>
    <row r="5643" spans="1:17" x14ac:dyDescent="0.35">
      <c r="A5643" t="s">
        <v>2050</v>
      </c>
      <c r="B5643" t="s">
        <v>123</v>
      </c>
      <c r="D5643" t="s">
        <v>14</v>
      </c>
      <c r="E5643" t="s">
        <v>21</v>
      </c>
      <c r="G5643" t="s">
        <v>3040</v>
      </c>
      <c r="H5643">
        <v>186.9</v>
      </c>
      <c r="J5643">
        <v>0</v>
      </c>
      <c r="K5643">
        <v>0</v>
      </c>
      <c r="L5643" s="17">
        <f>IF($E5643&lt;&gt;"",VLOOKUP($E5643,GEMWs!$E$14:$L$20,7,FALSE),"")</f>
        <v>37.754918937403332</v>
      </c>
      <c r="M5643" s="17">
        <f>IF($E5643&lt;&gt;"",VLOOKUP($E5643,GEMWs!$E$14:$L$20,8,FALSE),"")</f>
        <v>96.174593288388181</v>
      </c>
      <c r="N5643" s="17">
        <f t="shared" ca="1" si="396"/>
        <v>37.754918937403332</v>
      </c>
      <c r="O5643" s="17">
        <f t="shared" ca="1" si="397"/>
        <v>96.174593288388181</v>
      </c>
      <c r="P5643" s="17">
        <f t="shared" ca="1" si="398"/>
        <v>1.9433406849932136</v>
      </c>
      <c r="Q5643" s="17">
        <f t="shared" ca="1" si="399"/>
        <v>4.9503483323557207</v>
      </c>
    </row>
    <row r="5644" spans="1:17" x14ac:dyDescent="0.35">
      <c r="A5644" t="s">
        <v>2050</v>
      </c>
      <c r="B5644" t="s">
        <v>140</v>
      </c>
      <c r="C5644" t="s">
        <v>141</v>
      </c>
      <c r="D5644" t="s">
        <v>14</v>
      </c>
      <c r="E5644" t="s">
        <v>21</v>
      </c>
      <c r="F5644" t="s">
        <v>22</v>
      </c>
      <c r="G5644" t="s">
        <v>3040</v>
      </c>
      <c r="H5644">
        <v>7.2</v>
      </c>
      <c r="I5644">
        <v>425</v>
      </c>
      <c r="J5644">
        <v>3722.8</v>
      </c>
      <c r="K5644">
        <v>5548.3</v>
      </c>
      <c r="L5644" s="17">
        <f>IF($E5644&lt;&gt;"",VLOOKUP($E5644,GEMWs!$E$14:$L$20,7,FALSE),"")</f>
        <v>37.754918937403332</v>
      </c>
      <c r="M5644" s="17">
        <f>IF($E5644&lt;&gt;"",VLOOKUP($E5644,GEMWs!$E$14:$L$20,8,FALSE),"")</f>
        <v>96.174593288388181</v>
      </c>
      <c r="N5644" s="17">
        <f t="shared" si="396"/>
        <v>3722.8</v>
      </c>
      <c r="O5644" s="17">
        <f t="shared" si="397"/>
        <v>5548.3</v>
      </c>
      <c r="P5644" s="17">
        <f t="shared" si="398"/>
        <v>1.2976947893949499E-3</v>
      </c>
      <c r="Q5644" s="17">
        <f t="shared" si="399"/>
        <v>1.9340281508541956E-3</v>
      </c>
    </row>
    <row r="5645" spans="1:17" x14ac:dyDescent="0.35">
      <c r="A5645" t="s">
        <v>2050</v>
      </c>
      <c r="B5645" t="s">
        <v>1554</v>
      </c>
      <c r="D5645" t="s">
        <v>14</v>
      </c>
      <c r="E5645" t="s">
        <v>18</v>
      </c>
      <c r="G5645" t="s">
        <v>3040</v>
      </c>
      <c r="H5645">
        <v>0.1</v>
      </c>
      <c r="J5645">
        <v>0</v>
      </c>
      <c r="K5645">
        <v>0</v>
      </c>
      <c r="L5645" s="17">
        <f>IF($E5645&lt;&gt;"",VLOOKUP($E5645,GEMWs!$E$14:$L$20,7,FALSE),"")</f>
        <v>5950.3939027696888</v>
      </c>
      <c r="M5645" s="17">
        <f>IF($E5645&lt;&gt;"",VLOOKUP($E5645,GEMWs!$E$14:$L$20,8,FALSE),"")</f>
        <v>10539.430626954083</v>
      </c>
      <c r="N5645" s="17">
        <f t="shared" ca="1" si="396"/>
        <v>5950.3939027696888</v>
      </c>
      <c r="O5645" s="17">
        <f t="shared" ca="1" si="397"/>
        <v>10539.430626954083</v>
      </c>
      <c r="P5645" s="17">
        <f t="shared" ca="1" si="398"/>
        <v>9.4881785875846886E-6</v>
      </c>
      <c r="Q5645" s="17">
        <f t="shared" ca="1" si="399"/>
        <v>1.6805610121617947E-5</v>
      </c>
    </row>
    <row r="5646" spans="1:17" x14ac:dyDescent="0.35">
      <c r="A5646" t="s">
        <v>2050</v>
      </c>
      <c r="B5646" t="s">
        <v>1016</v>
      </c>
      <c r="C5646" t="s">
        <v>1017</v>
      </c>
      <c r="D5646" t="s">
        <v>14</v>
      </c>
      <c r="E5646" t="s">
        <v>21</v>
      </c>
      <c r="F5646" t="s">
        <v>22</v>
      </c>
      <c r="G5646" t="s">
        <v>3040</v>
      </c>
      <c r="H5646">
        <v>319.10000000000002</v>
      </c>
      <c r="I5646">
        <v>275</v>
      </c>
      <c r="J5646">
        <v>29.575904000000001</v>
      </c>
      <c r="K5646">
        <v>223.606798</v>
      </c>
      <c r="L5646" s="17">
        <f>IF($E5646&lt;&gt;"",VLOOKUP($E5646,GEMWs!$E$14:$L$20,7,FALSE),"")</f>
        <v>37.754918937403332</v>
      </c>
      <c r="M5646" s="17">
        <f>IF($E5646&lt;&gt;"",VLOOKUP($E5646,GEMWs!$E$14:$L$20,8,FALSE),"")</f>
        <v>96.174593288388181</v>
      </c>
      <c r="N5646" s="17">
        <f t="shared" si="396"/>
        <v>29.575904000000001</v>
      </c>
      <c r="O5646" s="17">
        <f t="shared" si="397"/>
        <v>223.606798</v>
      </c>
      <c r="P5646" s="17">
        <f t="shared" si="398"/>
        <v>1.4270585816447316</v>
      </c>
      <c r="Q5646" s="17">
        <f t="shared" si="399"/>
        <v>10.789188387952571</v>
      </c>
    </row>
    <row r="5647" spans="1:17" x14ac:dyDescent="0.35">
      <c r="A5647" t="s">
        <v>2050</v>
      </c>
      <c r="B5647" t="s">
        <v>103</v>
      </c>
      <c r="D5647" t="s">
        <v>14</v>
      </c>
      <c r="E5647" t="s">
        <v>15</v>
      </c>
      <c r="G5647" t="s">
        <v>3040</v>
      </c>
      <c r="H5647">
        <v>231.9</v>
      </c>
      <c r="J5647">
        <v>0</v>
      </c>
      <c r="K5647">
        <v>0</v>
      </c>
      <c r="L5647" s="17">
        <f>IF($E5647&lt;&gt;"",VLOOKUP($E5647,GEMWs!$E$14:$L$20,7,FALSE),"")</f>
        <v>37.892086284381016</v>
      </c>
      <c r="M5647" s="17">
        <f>IF($E5647&lt;&gt;"",VLOOKUP($E5647,GEMWs!$E$14:$L$20,8,FALSE),"")</f>
        <v>96.522753888300599</v>
      </c>
      <c r="N5647" s="17">
        <f t="shared" ca="1" si="396"/>
        <v>37.892086284381016</v>
      </c>
      <c r="O5647" s="17">
        <f t="shared" ca="1" si="397"/>
        <v>96.522753888300599</v>
      </c>
      <c r="P5647" s="17">
        <f t="shared" ca="1" si="398"/>
        <v>2.4025423090224152</v>
      </c>
      <c r="Q5647" s="17">
        <f t="shared" ca="1" si="399"/>
        <v>6.1200113992031202</v>
      </c>
    </row>
    <row r="5648" spans="1:17" x14ac:dyDescent="0.35">
      <c r="A5648" t="s">
        <v>2050</v>
      </c>
      <c r="B5648" t="s">
        <v>49</v>
      </c>
      <c r="C5648" t="s">
        <v>50</v>
      </c>
      <c r="D5648" t="s">
        <v>14</v>
      </c>
      <c r="E5648" t="s">
        <v>21</v>
      </c>
      <c r="F5648" t="s">
        <v>14</v>
      </c>
      <c r="G5648" t="s">
        <v>3040</v>
      </c>
      <c r="H5648">
        <v>14.8</v>
      </c>
      <c r="I5648">
        <v>278</v>
      </c>
      <c r="J5648">
        <v>20.321014999999999</v>
      </c>
      <c r="K5648">
        <v>2000</v>
      </c>
      <c r="L5648" s="17">
        <f>IF($E5648&lt;&gt;"",VLOOKUP($E5648,GEMWs!$E$14:$L$20,7,FALSE),"")</f>
        <v>37.754918937403332</v>
      </c>
      <c r="M5648" s="17">
        <f>IF($E5648&lt;&gt;"",VLOOKUP($E5648,GEMWs!$E$14:$L$20,8,FALSE),"")</f>
        <v>96.174593288388181</v>
      </c>
      <c r="N5648" s="17">
        <f t="shared" si="396"/>
        <v>20.321014999999999</v>
      </c>
      <c r="O5648" s="17">
        <f t="shared" si="397"/>
        <v>2000</v>
      </c>
      <c r="P5648" s="17">
        <f t="shared" si="398"/>
        <v>7.4000000000000003E-3</v>
      </c>
      <c r="Q5648" s="17">
        <f t="shared" si="399"/>
        <v>0.72831007703109329</v>
      </c>
    </row>
    <row r="5649" spans="1:17" x14ac:dyDescent="0.35">
      <c r="A5649" t="s">
        <v>2050</v>
      </c>
      <c r="B5649" t="s">
        <v>540</v>
      </c>
      <c r="C5649" t="s">
        <v>541</v>
      </c>
      <c r="D5649" t="s">
        <v>14</v>
      </c>
      <c r="E5649" t="s">
        <v>21</v>
      </c>
      <c r="F5649" t="s">
        <v>22</v>
      </c>
      <c r="G5649" t="s">
        <v>3040</v>
      </c>
      <c r="H5649">
        <v>14.1</v>
      </c>
      <c r="I5649">
        <v>386</v>
      </c>
      <c r="J5649">
        <v>4500</v>
      </c>
      <c r="K5649">
        <v>4500</v>
      </c>
      <c r="L5649" s="17">
        <f>IF($E5649&lt;&gt;"",VLOOKUP($E5649,GEMWs!$E$14:$L$20,7,FALSE),"")</f>
        <v>37.754918937403332</v>
      </c>
      <c r="M5649" s="17">
        <f>IF($E5649&lt;&gt;"",VLOOKUP($E5649,GEMWs!$E$14:$L$20,8,FALSE),"")</f>
        <v>96.174593288388181</v>
      </c>
      <c r="N5649" s="17">
        <f t="shared" si="396"/>
        <v>4500</v>
      </c>
      <c r="O5649" s="17">
        <f t="shared" si="397"/>
        <v>4500</v>
      </c>
      <c r="P5649" s="17">
        <f t="shared" si="398"/>
        <v>3.1333333333333335E-3</v>
      </c>
      <c r="Q5649" s="17">
        <f t="shared" si="399"/>
        <v>3.1333333333333335E-3</v>
      </c>
    </row>
    <row r="5650" spans="1:17" x14ac:dyDescent="0.35">
      <c r="A5650" t="s">
        <v>2050</v>
      </c>
      <c r="B5650" t="s">
        <v>1126</v>
      </c>
      <c r="D5650" t="s">
        <v>22</v>
      </c>
      <c r="G5650" t="s">
        <v>3040</v>
      </c>
      <c r="H5650">
        <v>949.5</v>
      </c>
      <c r="J5650">
        <v>0</v>
      </c>
      <c r="K5650">
        <v>0</v>
      </c>
      <c r="L5650" s="17" t="str">
        <f>IF($E5650&lt;&gt;"",VLOOKUP($E5650,GEMWs!$E$14:$L$20,7,FALSE),"")</f>
        <v/>
      </c>
      <c r="M5650" s="17" t="str">
        <f>IF($E5650&lt;&gt;"",VLOOKUP($E5650,GEMWs!$E$14:$L$20,8,FALSE),"")</f>
        <v/>
      </c>
      <c r="N5650" s="17">
        <f t="shared" ca="1" si="396"/>
        <v>0</v>
      </c>
      <c r="O5650" s="17">
        <f t="shared" ca="1" si="397"/>
        <v>0</v>
      </c>
      <c r="P5650" s="17">
        <f t="shared" ca="1" si="398"/>
        <v>0</v>
      </c>
      <c r="Q5650" s="17">
        <f t="shared" ca="1" si="399"/>
        <v>0</v>
      </c>
    </row>
    <row r="5651" spans="1:17" x14ac:dyDescent="0.35">
      <c r="A5651" t="s">
        <v>2050</v>
      </c>
      <c r="B5651" t="s">
        <v>714</v>
      </c>
      <c r="C5651" t="s">
        <v>715</v>
      </c>
      <c r="D5651" t="s">
        <v>14</v>
      </c>
      <c r="E5651" t="s">
        <v>21</v>
      </c>
      <c r="F5651" t="s">
        <v>22</v>
      </c>
      <c r="G5651" t="s">
        <v>3040</v>
      </c>
      <c r="H5651">
        <v>525.79999999999995</v>
      </c>
      <c r="I5651">
        <v>215</v>
      </c>
      <c r="J5651">
        <v>100</v>
      </c>
      <c r="K5651">
        <v>750</v>
      </c>
      <c r="L5651" s="17">
        <f>IF($E5651&lt;&gt;"",VLOOKUP($E5651,GEMWs!$E$14:$L$20,7,FALSE),"")</f>
        <v>37.754918937403332</v>
      </c>
      <c r="M5651" s="17">
        <f>IF($E5651&lt;&gt;"",VLOOKUP($E5651,GEMWs!$E$14:$L$20,8,FALSE),"")</f>
        <v>96.174593288388181</v>
      </c>
      <c r="N5651" s="17">
        <f t="shared" ref="N5651:N5714" si="400">IF($I5651&lt;&gt;"",J5651,IF(AND($D5651="Y",$M$6=236),L5651,0))</f>
        <v>100</v>
      </c>
      <c r="O5651" s="17">
        <f t="shared" ref="O5651:O5714" si="401">IF($I5651&lt;&gt;"",K5651,IF(AND($D5651="Y",$M$6=236),M5651,0))</f>
        <v>750</v>
      </c>
      <c r="P5651" s="17">
        <f t="shared" si="398"/>
        <v>0.70106666666666662</v>
      </c>
      <c r="Q5651" s="17">
        <f t="shared" si="399"/>
        <v>5.2579999999999991</v>
      </c>
    </row>
    <row r="5652" spans="1:17" x14ac:dyDescent="0.35">
      <c r="A5652" t="s">
        <v>2050</v>
      </c>
      <c r="B5652" t="s">
        <v>69</v>
      </c>
      <c r="C5652" t="s">
        <v>70</v>
      </c>
      <c r="D5652" t="s">
        <v>14</v>
      </c>
      <c r="E5652" t="s">
        <v>21</v>
      </c>
      <c r="F5652" t="s">
        <v>22</v>
      </c>
      <c r="G5652" t="s">
        <v>3040</v>
      </c>
      <c r="H5652">
        <v>94.8</v>
      </c>
      <c r="I5652">
        <v>416</v>
      </c>
      <c r="J5652">
        <v>145.66</v>
      </c>
      <c r="K5652">
        <v>1199.98</v>
      </c>
      <c r="L5652" s="17">
        <f>IF($E5652&lt;&gt;"",VLOOKUP($E5652,GEMWs!$E$14:$L$20,7,FALSE),"")</f>
        <v>37.754918937403332</v>
      </c>
      <c r="M5652" s="17">
        <f>IF($E5652&lt;&gt;"",VLOOKUP($E5652,GEMWs!$E$14:$L$20,8,FALSE),"")</f>
        <v>96.174593288388181</v>
      </c>
      <c r="N5652" s="17">
        <f t="shared" si="400"/>
        <v>145.66</v>
      </c>
      <c r="O5652" s="17">
        <f t="shared" si="401"/>
        <v>1199.98</v>
      </c>
      <c r="P5652" s="17">
        <f t="shared" si="398"/>
        <v>7.9001316688611475E-2</v>
      </c>
      <c r="Q5652" s="17">
        <f t="shared" si="399"/>
        <v>0.65083070163394208</v>
      </c>
    </row>
    <row r="5653" spans="1:17" x14ac:dyDescent="0.35">
      <c r="A5653" t="s">
        <v>2050</v>
      </c>
      <c r="B5653" t="s">
        <v>237</v>
      </c>
      <c r="D5653" t="s">
        <v>14</v>
      </c>
      <c r="E5653" t="s">
        <v>21</v>
      </c>
      <c r="G5653" t="s">
        <v>3040</v>
      </c>
      <c r="H5653">
        <v>3.8</v>
      </c>
      <c r="J5653">
        <v>0</v>
      </c>
      <c r="K5653">
        <v>0</v>
      </c>
      <c r="L5653" s="17">
        <f>IF($E5653&lt;&gt;"",VLOOKUP($E5653,GEMWs!$E$14:$L$20,7,FALSE),"")</f>
        <v>37.754918937403332</v>
      </c>
      <c r="M5653" s="17">
        <f>IF($E5653&lt;&gt;"",VLOOKUP($E5653,GEMWs!$E$14:$L$20,8,FALSE),"")</f>
        <v>96.174593288388181</v>
      </c>
      <c r="N5653" s="17">
        <f t="shared" ca="1" si="400"/>
        <v>37.754918937403332</v>
      </c>
      <c r="O5653" s="17">
        <f t="shared" ca="1" si="401"/>
        <v>96.174593288388181</v>
      </c>
      <c r="P5653" s="17">
        <f t="shared" ca="1" si="398"/>
        <v>3.9511474601253135E-2</v>
      </c>
      <c r="Q5653" s="17">
        <f t="shared" ca="1" si="399"/>
        <v>0.10064913677341754</v>
      </c>
    </row>
    <row r="5654" spans="1:17" x14ac:dyDescent="0.35">
      <c r="A5654" t="s">
        <v>2050</v>
      </c>
      <c r="B5654" t="s">
        <v>2976</v>
      </c>
      <c r="D5654" t="s">
        <v>14</v>
      </c>
      <c r="E5654" t="s">
        <v>21</v>
      </c>
      <c r="G5654" t="s">
        <v>3040</v>
      </c>
      <c r="H5654">
        <v>193.5</v>
      </c>
      <c r="J5654">
        <v>0</v>
      </c>
      <c r="K5654">
        <v>0</v>
      </c>
      <c r="L5654" s="17">
        <f>IF($E5654&lt;&gt;"",VLOOKUP($E5654,GEMWs!$E$14:$L$20,7,FALSE),"")</f>
        <v>37.754918937403332</v>
      </c>
      <c r="M5654" s="17">
        <f>IF($E5654&lt;&gt;"",VLOOKUP($E5654,GEMWs!$E$14:$L$20,8,FALSE),"")</f>
        <v>96.174593288388181</v>
      </c>
      <c r="N5654" s="17">
        <f t="shared" ca="1" si="400"/>
        <v>37.754918937403332</v>
      </c>
      <c r="O5654" s="17">
        <f t="shared" ca="1" si="401"/>
        <v>96.174593288388181</v>
      </c>
      <c r="P5654" s="17">
        <f t="shared" ca="1" si="398"/>
        <v>2.011965877721706</v>
      </c>
      <c r="Q5654" s="17">
        <f t="shared" ca="1" si="399"/>
        <v>5.1251599909621826</v>
      </c>
    </row>
    <row r="5655" spans="1:17" x14ac:dyDescent="0.35">
      <c r="A5655" t="s">
        <v>2050</v>
      </c>
      <c r="B5655" t="s">
        <v>1553</v>
      </c>
      <c r="D5655" t="s">
        <v>14</v>
      </c>
      <c r="E5655" t="s">
        <v>18</v>
      </c>
      <c r="G5655" t="s">
        <v>3040</v>
      </c>
      <c r="H5655">
        <v>0.2</v>
      </c>
      <c r="J5655">
        <v>0</v>
      </c>
      <c r="K5655">
        <v>0</v>
      </c>
      <c r="L5655" s="17">
        <f>IF($E5655&lt;&gt;"",VLOOKUP($E5655,GEMWs!$E$14:$L$20,7,FALSE),"")</f>
        <v>5950.3939027696888</v>
      </c>
      <c r="M5655" s="17">
        <f>IF($E5655&lt;&gt;"",VLOOKUP($E5655,GEMWs!$E$14:$L$20,8,FALSE),"")</f>
        <v>10539.430626954083</v>
      </c>
      <c r="N5655" s="17">
        <f t="shared" ca="1" si="400"/>
        <v>5950.3939027696888</v>
      </c>
      <c r="O5655" s="17">
        <f t="shared" ca="1" si="401"/>
        <v>10539.430626954083</v>
      </c>
      <c r="P5655" s="17">
        <f t="shared" ca="1" si="398"/>
        <v>1.8976357175169377E-5</v>
      </c>
      <c r="Q5655" s="17">
        <f t="shared" ca="1" si="399"/>
        <v>3.3611220243235894E-5</v>
      </c>
    </row>
    <row r="5656" spans="1:17" x14ac:dyDescent="0.35">
      <c r="A5656" t="s">
        <v>2050</v>
      </c>
      <c r="B5656" t="s">
        <v>1633</v>
      </c>
      <c r="D5656" t="s">
        <v>14</v>
      </c>
      <c r="E5656" t="s">
        <v>343</v>
      </c>
      <c r="G5656" t="s">
        <v>3040</v>
      </c>
      <c r="H5656">
        <v>9.3000000000000007</v>
      </c>
      <c r="J5656">
        <v>0</v>
      </c>
      <c r="K5656">
        <v>0</v>
      </c>
      <c r="L5656" s="17">
        <f>IF($E5656&lt;&gt;"",VLOOKUP($E5656,GEMWs!$E$14:$L$20,7,FALSE),"")</f>
        <v>1154.9999999999998</v>
      </c>
      <c r="M5656" s="17">
        <f>IF($E5656&lt;&gt;"",VLOOKUP($E5656,GEMWs!$E$14:$L$20,8,FALSE),"")</f>
        <v>1575.0000000000002</v>
      </c>
      <c r="N5656" s="17">
        <f t="shared" ca="1" si="400"/>
        <v>1154.9999999999998</v>
      </c>
      <c r="O5656" s="17">
        <f t="shared" ca="1" si="401"/>
        <v>1575.0000000000002</v>
      </c>
      <c r="P5656" s="17">
        <f t="shared" ca="1" si="398"/>
        <v>5.904761904761904E-3</v>
      </c>
      <c r="Q5656" s="17">
        <f t="shared" ca="1" si="399"/>
        <v>8.051948051948055E-3</v>
      </c>
    </row>
    <row r="5657" spans="1:17" x14ac:dyDescent="0.35">
      <c r="A5657" t="s">
        <v>2050</v>
      </c>
      <c r="B5657" t="s">
        <v>368</v>
      </c>
      <c r="D5657" t="s">
        <v>14</v>
      </c>
      <c r="E5657" t="s">
        <v>18</v>
      </c>
      <c r="G5657" t="s">
        <v>3040</v>
      </c>
      <c r="H5657">
        <v>19.100000000000001</v>
      </c>
      <c r="J5657">
        <v>0</v>
      </c>
      <c r="K5657">
        <v>0</v>
      </c>
      <c r="L5657" s="17">
        <f>IF($E5657&lt;&gt;"",VLOOKUP($E5657,GEMWs!$E$14:$L$20,7,FALSE),"")</f>
        <v>5950.3939027696888</v>
      </c>
      <c r="M5657" s="17">
        <f>IF($E5657&lt;&gt;"",VLOOKUP($E5657,GEMWs!$E$14:$L$20,8,FALSE),"")</f>
        <v>10539.430626954083</v>
      </c>
      <c r="N5657" s="17">
        <f t="shared" ca="1" si="400"/>
        <v>5950.3939027696888</v>
      </c>
      <c r="O5657" s="17">
        <f t="shared" ca="1" si="401"/>
        <v>10539.430626954083</v>
      </c>
      <c r="P5657" s="17">
        <f t="shared" ca="1" si="398"/>
        <v>1.8122421102286757E-3</v>
      </c>
      <c r="Q5657" s="17">
        <f t="shared" ca="1" si="399"/>
        <v>3.2098715332290282E-3</v>
      </c>
    </row>
    <row r="5658" spans="1:17" x14ac:dyDescent="0.35">
      <c r="A5658" t="s">
        <v>2050</v>
      </c>
      <c r="B5658" t="s">
        <v>2975</v>
      </c>
      <c r="D5658" t="s">
        <v>14</v>
      </c>
      <c r="E5658" t="s">
        <v>18</v>
      </c>
      <c r="G5658" t="s">
        <v>3040</v>
      </c>
      <c r="H5658">
        <v>0.3</v>
      </c>
      <c r="J5658">
        <v>0</v>
      </c>
      <c r="K5658">
        <v>0</v>
      </c>
      <c r="L5658" s="17">
        <f>IF($E5658&lt;&gt;"",VLOOKUP($E5658,GEMWs!$E$14:$L$20,7,FALSE),"")</f>
        <v>5950.3939027696888</v>
      </c>
      <c r="M5658" s="17">
        <f>IF($E5658&lt;&gt;"",VLOOKUP($E5658,GEMWs!$E$14:$L$20,8,FALSE),"")</f>
        <v>10539.430626954083</v>
      </c>
      <c r="N5658" s="17">
        <f t="shared" ca="1" si="400"/>
        <v>5950.3939027696888</v>
      </c>
      <c r="O5658" s="17">
        <f t="shared" ca="1" si="401"/>
        <v>10539.430626954083</v>
      </c>
      <c r="P5658" s="17">
        <f t="shared" ca="1" si="398"/>
        <v>2.8464535762754064E-5</v>
      </c>
      <c r="Q5658" s="17">
        <f t="shared" ca="1" si="399"/>
        <v>5.0416830364853842E-5</v>
      </c>
    </row>
    <row r="5659" spans="1:17" x14ac:dyDescent="0.35">
      <c r="A5659" t="s">
        <v>2050</v>
      </c>
      <c r="B5659" t="s">
        <v>1088</v>
      </c>
      <c r="C5659" t="s">
        <v>1089</v>
      </c>
      <c r="D5659" t="s">
        <v>14</v>
      </c>
      <c r="E5659" t="s">
        <v>21</v>
      </c>
      <c r="F5659" t="s">
        <v>22</v>
      </c>
      <c r="G5659" t="s">
        <v>3040</v>
      </c>
      <c r="H5659">
        <v>0.2</v>
      </c>
      <c r="I5659">
        <v>390</v>
      </c>
      <c r="J5659">
        <v>1500</v>
      </c>
      <c r="K5659">
        <v>1500</v>
      </c>
      <c r="L5659" s="17">
        <f>IF($E5659&lt;&gt;"",VLOOKUP($E5659,GEMWs!$E$14:$L$20,7,FALSE),"")</f>
        <v>37.754918937403332</v>
      </c>
      <c r="M5659" s="17">
        <f>IF($E5659&lt;&gt;"",VLOOKUP($E5659,GEMWs!$E$14:$L$20,8,FALSE),"")</f>
        <v>96.174593288388181</v>
      </c>
      <c r="N5659" s="17">
        <f t="shared" si="400"/>
        <v>1500</v>
      </c>
      <c r="O5659" s="17">
        <f t="shared" si="401"/>
        <v>1500</v>
      </c>
      <c r="P5659" s="17">
        <f t="shared" si="398"/>
        <v>1.3333333333333334E-4</v>
      </c>
      <c r="Q5659" s="17">
        <f t="shared" si="399"/>
        <v>1.3333333333333334E-4</v>
      </c>
    </row>
    <row r="5660" spans="1:17" x14ac:dyDescent="0.35">
      <c r="A5660" t="s">
        <v>2050</v>
      </c>
      <c r="B5660" t="s">
        <v>1537</v>
      </c>
      <c r="C5660" t="s">
        <v>1538</v>
      </c>
      <c r="D5660" t="s">
        <v>14</v>
      </c>
      <c r="E5660" t="s">
        <v>1539</v>
      </c>
      <c r="F5660" t="s">
        <v>22</v>
      </c>
      <c r="G5660" t="s">
        <v>3040</v>
      </c>
      <c r="H5660">
        <v>4.9000000000000004</v>
      </c>
      <c r="I5660">
        <v>378</v>
      </c>
      <c r="J5660">
        <v>47.976719000000003</v>
      </c>
      <c r="K5660">
        <v>81.462500000000006</v>
      </c>
      <c r="L5660" s="17">
        <f>IF($E5660&lt;&gt;"",VLOOKUP($E5660,GEMWs!$E$14:$L$20,7,FALSE),"")</f>
        <v>47.97671900000001</v>
      </c>
      <c r="M5660" s="17">
        <f>IF($E5660&lt;&gt;"",VLOOKUP($E5660,GEMWs!$E$14:$L$20,8,FALSE),"")</f>
        <v>81.462499999999991</v>
      </c>
      <c r="N5660" s="17">
        <f t="shared" si="400"/>
        <v>47.976719000000003</v>
      </c>
      <c r="O5660" s="17">
        <f t="shared" si="401"/>
        <v>81.462500000000006</v>
      </c>
      <c r="P5660" s="17">
        <f t="shared" si="398"/>
        <v>6.0150375939849628E-2</v>
      </c>
      <c r="Q5660" s="17">
        <f t="shared" si="399"/>
        <v>0.10213286990300441</v>
      </c>
    </row>
    <row r="5661" spans="1:17" x14ac:dyDescent="0.35">
      <c r="A5661" t="s">
        <v>2050</v>
      </c>
      <c r="B5661" t="s">
        <v>542</v>
      </c>
      <c r="C5661" t="s">
        <v>543</v>
      </c>
      <c r="D5661" t="s">
        <v>14</v>
      </c>
      <c r="E5661" t="s">
        <v>21</v>
      </c>
      <c r="F5661" t="s">
        <v>22</v>
      </c>
      <c r="G5661" t="s">
        <v>3040</v>
      </c>
      <c r="H5661">
        <v>355.6</v>
      </c>
      <c r="I5661">
        <v>393</v>
      </c>
      <c r="J5661">
        <v>69.463928999999993</v>
      </c>
      <c r="K5661">
        <v>255.49058400000001</v>
      </c>
      <c r="L5661" s="17">
        <f>IF($E5661&lt;&gt;"",VLOOKUP($E5661,GEMWs!$E$14:$L$20,7,FALSE),"")</f>
        <v>37.754918937403332</v>
      </c>
      <c r="M5661" s="17">
        <f>IF($E5661&lt;&gt;"",VLOOKUP($E5661,GEMWs!$E$14:$L$20,8,FALSE),"")</f>
        <v>96.174593288388181</v>
      </c>
      <c r="N5661" s="17">
        <f t="shared" si="400"/>
        <v>69.463928999999993</v>
      </c>
      <c r="O5661" s="17">
        <f t="shared" si="401"/>
        <v>255.49058400000001</v>
      </c>
      <c r="P5661" s="17">
        <f t="shared" si="398"/>
        <v>1.3918321154254358</v>
      </c>
      <c r="Q5661" s="17">
        <f t="shared" si="399"/>
        <v>5.1192036661214493</v>
      </c>
    </row>
    <row r="5662" spans="1:17" x14ac:dyDescent="0.35">
      <c r="A5662" t="s">
        <v>2050</v>
      </c>
      <c r="B5662" t="s">
        <v>1551</v>
      </c>
      <c r="D5662" t="s">
        <v>14</v>
      </c>
      <c r="E5662" t="s">
        <v>21</v>
      </c>
      <c r="G5662" t="s">
        <v>3040</v>
      </c>
      <c r="H5662">
        <v>86.1</v>
      </c>
      <c r="J5662">
        <v>0</v>
      </c>
      <c r="K5662">
        <v>0</v>
      </c>
      <c r="L5662" s="17">
        <f>IF($E5662&lt;&gt;"",VLOOKUP($E5662,GEMWs!$E$14:$L$20,7,FALSE),"")</f>
        <v>37.754918937403332</v>
      </c>
      <c r="M5662" s="17">
        <f>IF($E5662&lt;&gt;"",VLOOKUP($E5662,GEMWs!$E$14:$L$20,8,FALSE),"")</f>
        <v>96.174593288388181</v>
      </c>
      <c r="N5662" s="17">
        <f t="shared" ca="1" si="400"/>
        <v>37.754918937403332</v>
      </c>
      <c r="O5662" s="17">
        <f t="shared" ca="1" si="401"/>
        <v>96.174593288388181</v>
      </c>
      <c r="P5662" s="17">
        <f t="shared" ca="1" si="398"/>
        <v>0.89524683241260394</v>
      </c>
      <c r="Q5662" s="17">
        <f t="shared" ca="1" si="399"/>
        <v>2.2804975463661186</v>
      </c>
    </row>
    <row r="5663" spans="1:17" x14ac:dyDescent="0.35">
      <c r="A5663" t="s">
        <v>2050</v>
      </c>
      <c r="B5663" t="s">
        <v>2054</v>
      </c>
      <c r="D5663" t="s">
        <v>14</v>
      </c>
      <c r="E5663" t="s">
        <v>21</v>
      </c>
      <c r="G5663" t="s">
        <v>3040</v>
      </c>
      <c r="H5663">
        <v>64.2</v>
      </c>
      <c r="J5663">
        <v>0</v>
      </c>
      <c r="K5663">
        <v>0</v>
      </c>
      <c r="L5663" s="17">
        <f>IF($E5663&lt;&gt;"",VLOOKUP($E5663,GEMWs!$E$14:$L$20,7,FALSE),"")</f>
        <v>37.754918937403332</v>
      </c>
      <c r="M5663" s="17">
        <f>IF($E5663&lt;&gt;"",VLOOKUP($E5663,GEMWs!$E$14:$L$20,8,FALSE),"")</f>
        <v>96.174593288388181</v>
      </c>
      <c r="N5663" s="17">
        <f t="shared" ca="1" si="400"/>
        <v>37.754918937403332</v>
      </c>
      <c r="O5663" s="17">
        <f t="shared" ca="1" si="401"/>
        <v>96.174593288388181</v>
      </c>
      <c r="P5663" s="17">
        <f t="shared" ca="1" si="398"/>
        <v>0.66753596563169781</v>
      </c>
      <c r="Q5663" s="17">
        <f t="shared" ca="1" si="399"/>
        <v>1.7004406791719491</v>
      </c>
    </row>
    <row r="5664" spans="1:17" x14ac:dyDescent="0.35">
      <c r="A5664" t="s">
        <v>2050</v>
      </c>
      <c r="B5664" t="s">
        <v>85</v>
      </c>
      <c r="C5664" t="s">
        <v>86</v>
      </c>
      <c r="D5664" t="s">
        <v>14</v>
      </c>
      <c r="E5664" t="s">
        <v>21</v>
      </c>
      <c r="F5664" t="s">
        <v>22</v>
      </c>
      <c r="G5664" t="s">
        <v>3040</v>
      </c>
      <c r="H5664">
        <v>15606.9</v>
      </c>
      <c r="I5664">
        <v>304</v>
      </c>
      <c r="J5664">
        <v>100</v>
      </c>
      <c r="K5664">
        <v>100</v>
      </c>
      <c r="L5664" s="17">
        <f>IF($E5664&lt;&gt;"",VLOOKUP($E5664,GEMWs!$E$14:$L$20,7,FALSE),"")</f>
        <v>37.754918937403332</v>
      </c>
      <c r="M5664" s="17">
        <f>IF($E5664&lt;&gt;"",VLOOKUP($E5664,GEMWs!$E$14:$L$20,8,FALSE),"")</f>
        <v>96.174593288388181</v>
      </c>
      <c r="N5664" s="17">
        <f t="shared" si="400"/>
        <v>100</v>
      </c>
      <c r="O5664" s="17">
        <f t="shared" si="401"/>
        <v>100</v>
      </c>
      <c r="P5664" s="17">
        <f t="shared" si="398"/>
        <v>156.06899999999999</v>
      </c>
      <c r="Q5664" s="17">
        <f t="shared" si="399"/>
        <v>156.06899999999999</v>
      </c>
    </row>
    <row r="5665" spans="1:17" x14ac:dyDescent="0.35">
      <c r="A5665" t="s">
        <v>2050</v>
      </c>
      <c r="B5665" t="s">
        <v>1106</v>
      </c>
      <c r="C5665" t="s">
        <v>1107</v>
      </c>
      <c r="D5665" t="s">
        <v>14</v>
      </c>
      <c r="E5665" t="s">
        <v>21</v>
      </c>
      <c r="F5665" t="s">
        <v>22</v>
      </c>
      <c r="G5665" t="s">
        <v>3040</v>
      </c>
      <c r="H5665">
        <v>11.6</v>
      </c>
      <c r="I5665">
        <v>369</v>
      </c>
      <c r="J5665">
        <v>371.8</v>
      </c>
      <c r="K5665">
        <v>507</v>
      </c>
      <c r="L5665" s="17">
        <f>IF($E5665&lt;&gt;"",VLOOKUP($E5665,GEMWs!$E$14:$L$20,7,FALSE),"")</f>
        <v>37.754918937403332</v>
      </c>
      <c r="M5665" s="17">
        <f>IF($E5665&lt;&gt;"",VLOOKUP($E5665,GEMWs!$E$14:$L$20,8,FALSE),"")</f>
        <v>96.174593288388181</v>
      </c>
      <c r="N5665" s="17">
        <f t="shared" si="400"/>
        <v>371.8</v>
      </c>
      <c r="O5665" s="17">
        <f t="shared" si="401"/>
        <v>507</v>
      </c>
      <c r="P5665" s="17">
        <f t="shared" ref="P5665:P5672" si="402">IF(O5665&gt;0,$H5665/O5665,0)</f>
        <v>2.2879684418145956E-2</v>
      </c>
      <c r="Q5665" s="17">
        <f t="shared" ref="Q5665:Q5672" si="403">IF(N5665&gt;0,$H5665/N5665,0)</f>
        <v>3.119956966110812E-2</v>
      </c>
    </row>
    <row r="5666" spans="1:17" x14ac:dyDescent="0.35">
      <c r="A5666" t="s">
        <v>2050</v>
      </c>
      <c r="B5666" t="s">
        <v>1701</v>
      </c>
      <c r="D5666" t="s">
        <v>14</v>
      </c>
      <c r="E5666" t="s">
        <v>21</v>
      </c>
      <c r="G5666" t="s">
        <v>3040</v>
      </c>
      <c r="H5666">
        <v>4.7</v>
      </c>
      <c r="J5666">
        <v>0</v>
      </c>
      <c r="K5666">
        <v>0</v>
      </c>
      <c r="L5666" s="17">
        <f>IF($E5666&lt;&gt;"",VLOOKUP($E5666,GEMWs!$E$14:$L$20,7,FALSE),"")</f>
        <v>37.754918937403332</v>
      </c>
      <c r="M5666" s="17">
        <f>IF($E5666&lt;&gt;"",VLOOKUP($E5666,GEMWs!$E$14:$L$20,8,FALSE),"")</f>
        <v>96.174593288388181</v>
      </c>
      <c r="N5666" s="17">
        <f t="shared" ca="1" si="400"/>
        <v>37.754918937403332</v>
      </c>
      <c r="O5666" s="17">
        <f t="shared" ca="1" si="401"/>
        <v>96.174593288388181</v>
      </c>
      <c r="P5666" s="17">
        <f t="shared" ca="1" si="402"/>
        <v>4.8869455427865721E-2</v>
      </c>
      <c r="Q5666" s="17">
        <f t="shared" ca="1" si="403"/>
        <v>0.12448709021975328</v>
      </c>
    </row>
    <row r="5667" spans="1:17" x14ac:dyDescent="0.35">
      <c r="A5667" t="s">
        <v>2050</v>
      </c>
      <c r="B5667" t="s">
        <v>697</v>
      </c>
      <c r="D5667" t="s">
        <v>14</v>
      </c>
      <c r="E5667" t="s">
        <v>21</v>
      </c>
      <c r="G5667" t="s">
        <v>3040</v>
      </c>
      <c r="H5667">
        <v>0.9</v>
      </c>
      <c r="J5667">
        <v>0</v>
      </c>
      <c r="K5667">
        <v>0</v>
      </c>
      <c r="L5667" s="17">
        <f>IF($E5667&lt;&gt;"",VLOOKUP($E5667,GEMWs!$E$14:$L$20,7,FALSE),"")</f>
        <v>37.754918937403332</v>
      </c>
      <c r="M5667" s="17">
        <f>IF($E5667&lt;&gt;"",VLOOKUP($E5667,GEMWs!$E$14:$L$20,8,FALSE),"")</f>
        <v>96.174593288388181</v>
      </c>
      <c r="N5667" s="17">
        <f t="shared" ca="1" si="400"/>
        <v>37.754918937403332</v>
      </c>
      <c r="O5667" s="17">
        <f t="shared" ca="1" si="401"/>
        <v>96.174593288388181</v>
      </c>
      <c r="P5667" s="17">
        <f t="shared" ca="1" si="402"/>
        <v>9.3579808266125858E-3</v>
      </c>
      <c r="Q5667" s="17">
        <f t="shared" ca="1" si="403"/>
        <v>2.3837953446335734E-2</v>
      </c>
    </row>
    <row r="5668" spans="1:17" x14ac:dyDescent="0.35">
      <c r="A5668" t="s">
        <v>2050</v>
      </c>
      <c r="B5668" t="s">
        <v>640</v>
      </c>
      <c r="D5668" t="s">
        <v>14</v>
      </c>
      <c r="E5668" t="s">
        <v>21</v>
      </c>
      <c r="G5668" t="s">
        <v>3040</v>
      </c>
      <c r="H5668">
        <v>13.3</v>
      </c>
      <c r="J5668">
        <v>0</v>
      </c>
      <c r="K5668">
        <v>0</v>
      </c>
      <c r="L5668" s="17">
        <f>IF($E5668&lt;&gt;"",VLOOKUP($E5668,GEMWs!$E$14:$L$20,7,FALSE),"")</f>
        <v>37.754918937403332</v>
      </c>
      <c r="M5668" s="17">
        <f>IF($E5668&lt;&gt;"",VLOOKUP($E5668,GEMWs!$E$14:$L$20,8,FALSE),"")</f>
        <v>96.174593288388181</v>
      </c>
      <c r="N5668" s="17">
        <f t="shared" ca="1" si="400"/>
        <v>37.754918937403332</v>
      </c>
      <c r="O5668" s="17">
        <f t="shared" ca="1" si="401"/>
        <v>96.174593288388181</v>
      </c>
      <c r="P5668" s="17">
        <f t="shared" ca="1" si="402"/>
        <v>0.13829016110438599</v>
      </c>
      <c r="Q5668" s="17">
        <f t="shared" ca="1" si="403"/>
        <v>0.35227197870696142</v>
      </c>
    </row>
    <row r="5669" spans="1:17" x14ac:dyDescent="0.35">
      <c r="A5669" t="s">
        <v>2050</v>
      </c>
      <c r="B5669" t="s">
        <v>2993</v>
      </c>
      <c r="D5669" t="s">
        <v>14</v>
      </c>
      <c r="E5669" t="s">
        <v>21</v>
      </c>
      <c r="G5669" t="s">
        <v>3040</v>
      </c>
      <c r="H5669">
        <v>5</v>
      </c>
      <c r="J5669">
        <v>0</v>
      </c>
      <c r="K5669">
        <v>0</v>
      </c>
      <c r="L5669" s="17">
        <f>IF($E5669&lt;&gt;"",VLOOKUP($E5669,GEMWs!$E$14:$L$20,7,FALSE),"")</f>
        <v>37.754918937403332</v>
      </c>
      <c r="M5669" s="17">
        <f>IF($E5669&lt;&gt;"",VLOOKUP($E5669,GEMWs!$E$14:$L$20,8,FALSE),"")</f>
        <v>96.174593288388181</v>
      </c>
      <c r="N5669" s="17">
        <f t="shared" ca="1" si="400"/>
        <v>37.754918937403332</v>
      </c>
      <c r="O5669" s="17">
        <f t="shared" ca="1" si="401"/>
        <v>96.174593288388181</v>
      </c>
      <c r="P5669" s="17">
        <f t="shared" ca="1" si="402"/>
        <v>5.1988782370069916E-2</v>
      </c>
      <c r="Q5669" s="17">
        <f t="shared" ca="1" si="403"/>
        <v>0.13243307470186519</v>
      </c>
    </row>
    <row r="5670" spans="1:17" x14ac:dyDescent="0.35">
      <c r="A5670" t="s">
        <v>2050</v>
      </c>
      <c r="B5670" t="s">
        <v>1108</v>
      </c>
      <c r="C5670" t="s">
        <v>1109</v>
      </c>
      <c r="D5670" t="s">
        <v>14</v>
      </c>
      <c r="E5670" t="s">
        <v>21</v>
      </c>
      <c r="F5670" t="s">
        <v>14</v>
      </c>
      <c r="G5670" t="s">
        <v>3040</v>
      </c>
      <c r="H5670">
        <v>804.2</v>
      </c>
      <c r="I5670">
        <v>306</v>
      </c>
      <c r="J5670">
        <v>10</v>
      </c>
      <c r="K5670">
        <v>10</v>
      </c>
      <c r="L5670" s="17">
        <f>IF($E5670&lt;&gt;"",VLOOKUP($E5670,GEMWs!$E$14:$L$20,7,FALSE),"")</f>
        <v>37.754918937403332</v>
      </c>
      <c r="M5670" s="17">
        <f>IF($E5670&lt;&gt;"",VLOOKUP($E5670,GEMWs!$E$14:$L$20,8,FALSE),"")</f>
        <v>96.174593288388181</v>
      </c>
      <c r="N5670" s="17">
        <f t="shared" si="400"/>
        <v>10</v>
      </c>
      <c r="O5670" s="17">
        <f t="shared" si="401"/>
        <v>10</v>
      </c>
      <c r="P5670" s="17">
        <f t="shared" si="402"/>
        <v>80.42</v>
      </c>
      <c r="Q5670" s="17">
        <f t="shared" si="403"/>
        <v>80.42</v>
      </c>
    </row>
    <row r="5671" spans="1:17" x14ac:dyDescent="0.35">
      <c r="A5671" t="s">
        <v>2050</v>
      </c>
      <c r="B5671" t="s">
        <v>142</v>
      </c>
      <c r="C5671" t="s">
        <v>143</v>
      </c>
      <c r="D5671" t="s">
        <v>14</v>
      </c>
      <c r="E5671" t="s">
        <v>21</v>
      </c>
      <c r="F5671" t="s">
        <v>14</v>
      </c>
      <c r="G5671" t="s">
        <v>3040</v>
      </c>
      <c r="H5671">
        <v>830.9</v>
      </c>
      <c r="I5671">
        <v>307</v>
      </c>
      <c r="J5671">
        <v>6.6173489999999999</v>
      </c>
      <c r="K5671">
        <v>223.606798</v>
      </c>
      <c r="L5671" s="17">
        <f>IF($E5671&lt;&gt;"",VLOOKUP($E5671,GEMWs!$E$14:$L$20,7,FALSE),"")</f>
        <v>37.754918937403332</v>
      </c>
      <c r="M5671" s="17">
        <f>IF($E5671&lt;&gt;"",VLOOKUP($E5671,GEMWs!$E$14:$L$20,8,FALSE),"")</f>
        <v>96.174593288388181</v>
      </c>
      <c r="N5671" s="17">
        <f t="shared" si="400"/>
        <v>6.6173489999999999</v>
      </c>
      <c r="O5671" s="17">
        <f t="shared" si="401"/>
        <v>223.606798</v>
      </c>
      <c r="P5671" s="17">
        <f t="shared" si="402"/>
        <v>3.7158977608543009</v>
      </c>
      <c r="Q5671" s="17">
        <f t="shared" si="403"/>
        <v>125.56387761927019</v>
      </c>
    </row>
    <row r="5672" spans="1:17" x14ac:dyDescent="0.35">
      <c r="A5672" t="s">
        <v>2050</v>
      </c>
      <c r="B5672" t="s">
        <v>230</v>
      </c>
      <c r="D5672" t="s">
        <v>14</v>
      </c>
      <c r="E5672" t="s">
        <v>21</v>
      </c>
      <c r="G5672" t="s">
        <v>3040</v>
      </c>
      <c r="H5672">
        <v>19.7</v>
      </c>
      <c r="J5672">
        <v>0</v>
      </c>
      <c r="K5672">
        <v>0</v>
      </c>
      <c r="L5672" s="17">
        <f>IF($E5672&lt;&gt;"",VLOOKUP($E5672,GEMWs!$E$14:$L$20,7,FALSE),"")</f>
        <v>37.754918937403332</v>
      </c>
      <c r="M5672" s="17">
        <f>IF($E5672&lt;&gt;"",VLOOKUP($E5672,GEMWs!$E$14:$L$20,8,FALSE),"")</f>
        <v>96.174593288388181</v>
      </c>
      <c r="N5672" s="17">
        <f t="shared" ca="1" si="400"/>
        <v>37.754918937403332</v>
      </c>
      <c r="O5672" s="17">
        <f t="shared" ca="1" si="401"/>
        <v>96.174593288388181</v>
      </c>
      <c r="P5672" s="17">
        <f t="shared" ca="1" si="402"/>
        <v>0.20483580253807546</v>
      </c>
      <c r="Q5672" s="17">
        <f t="shared" ca="1" si="403"/>
        <v>0.52178631432534883</v>
      </c>
    </row>
    <row r="5673" spans="1:17" x14ac:dyDescent="0.35">
      <c r="A5673" t="s">
        <v>2050</v>
      </c>
      <c r="B5673" t="s">
        <v>671</v>
      </c>
      <c r="C5673" t="s">
        <v>672</v>
      </c>
      <c r="D5673" t="s">
        <v>14</v>
      </c>
      <c r="E5673" t="s">
        <v>21</v>
      </c>
      <c r="F5673" t="s">
        <v>22</v>
      </c>
      <c r="G5673" t="s">
        <v>3040</v>
      </c>
      <c r="H5673">
        <v>2.2000000000000002</v>
      </c>
      <c r="I5673">
        <v>310</v>
      </c>
      <c r="J5673">
        <v>6000</v>
      </c>
      <c r="K5673">
        <v>6000</v>
      </c>
      <c r="L5673" s="17">
        <f>IF($E5673&lt;&gt;"",VLOOKUP($E5673,GEMWs!$E$14:$L$20,7,FALSE),"")</f>
        <v>37.754918937403332</v>
      </c>
      <c r="M5673" s="17">
        <f>IF($E5673&lt;&gt;"",VLOOKUP($E5673,GEMWs!$E$14:$L$20,8,FALSE),"")</f>
        <v>96.174593288388181</v>
      </c>
      <c r="N5673" s="17">
        <f t="shared" si="400"/>
        <v>6000</v>
      </c>
      <c r="O5673" s="17">
        <f t="shared" si="401"/>
        <v>6000</v>
      </c>
      <c r="P5673" s="17">
        <f t="shared" ref="P5673:P5731" si="404">IF(O5673&gt;0,$H5673/O5673,0)</f>
        <v>3.6666666666666667E-4</v>
      </c>
      <c r="Q5673" s="17">
        <f t="shared" ref="Q5673:Q5731" si="405">IF(N5673&gt;0,$H5673/N5673,0)</f>
        <v>3.6666666666666667E-4</v>
      </c>
    </row>
    <row r="5674" spans="1:17" x14ac:dyDescent="0.35">
      <c r="A5674" t="s">
        <v>2050</v>
      </c>
      <c r="B5674" t="s">
        <v>120</v>
      </c>
      <c r="D5674" t="s">
        <v>14</v>
      </c>
      <c r="E5674" t="s">
        <v>21</v>
      </c>
      <c r="G5674" t="s">
        <v>3040</v>
      </c>
      <c r="H5674">
        <v>18.5</v>
      </c>
      <c r="J5674">
        <v>0</v>
      </c>
      <c r="K5674">
        <v>0</v>
      </c>
      <c r="L5674" s="17">
        <f>IF($E5674&lt;&gt;"",VLOOKUP($E5674,GEMWs!$E$14:$L$20,7,FALSE),"")</f>
        <v>37.754918937403332</v>
      </c>
      <c r="M5674" s="17">
        <f>IF($E5674&lt;&gt;"",VLOOKUP($E5674,GEMWs!$E$14:$L$20,8,FALSE),"")</f>
        <v>96.174593288388181</v>
      </c>
      <c r="N5674" s="17">
        <f t="shared" ca="1" si="400"/>
        <v>37.754918937403332</v>
      </c>
      <c r="O5674" s="17">
        <f t="shared" ca="1" si="401"/>
        <v>96.174593288388181</v>
      </c>
      <c r="P5674" s="17">
        <f t="shared" ca="1" si="404"/>
        <v>0.1923584947692587</v>
      </c>
      <c r="Q5674" s="17">
        <f t="shared" ca="1" si="405"/>
        <v>0.4900023763969012</v>
      </c>
    </row>
    <row r="5675" spans="1:17" x14ac:dyDescent="0.35">
      <c r="A5675" t="s">
        <v>2050</v>
      </c>
      <c r="B5675" t="s">
        <v>2032</v>
      </c>
      <c r="C5675" t="s">
        <v>2033</v>
      </c>
      <c r="D5675" t="s">
        <v>14</v>
      </c>
      <c r="E5675" t="s">
        <v>21</v>
      </c>
      <c r="G5675" t="s">
        <v>3040</v>
      </c>
      <c r="H5675">
        <v>0.1</v>
      </c>
      <c r="J5675">
        <v>0</v>
      </c>
      <c r="K5675">
        <v>0</v>
      </c>
      <c r="L5675" s="17">
        <f>IF($E5675&lt;&gt;"",VLOOKUP($E5675,GEMWs!$E$14:$L$20,7,FALSE),"")</f>
        <v>37.754918937403332</v>
      </c>
      <c r="M5675" s="17">
        <f>IF($E5675&lt;&gt;"",VLOOKUP($E5675,GEMWs!$E$14:$L$20,8,FALSE),"")</f>
        <v>96.174593288388181</v>
      </c>
      <c r="N5675" s="17">
        <f t="shared" ca="1" si="400"/>
        <v>37.754918937403332</v>
      </c>
      <c r="O5675" s="17">
        <f t="shared" ca="1" si="401"/>
        <v>96.174593288388181</v>
      </c>
      <c r="P5675" s="17">
        <f t="shared" ca="1" si="404"/>
        <v>1.0397756474013985E-3</v>
      </c>
      <c r="Q5675" s="17">
        <f t="shared" ca="1" si="405"/>
        <v>2.6486614940373038E-3</v>
      </c>
    </row>
    <row r="5676" spans="1:17" x14ac:dyDescent="0.35">
      <c r="A5676" t="s">
        <v>2050</v>
      </c>
      <c r="B5676" t="s">
        <v>967</v>
      </c>
      <c r="D5676" t="s">
        <v>14</v>
      </c>
      <c r="E5676" t="s">
        <v>21</v>
      </c>
      <c r="G5676" t="s">
        <v>3040</v>
      </c>
      <c r="H5676">
        <v>8.8000000000000007</v>
      </c>
      <c r="J5676">
        <v>0</v>
      </c>
      <c r="K5676">
        <v>0</v>
      </c>
      <c r="L5676" s="17">
        <f>IF($E5676&lt;&gt;"",VLOOKUP($E5676,GEMWs!$E$14:$L$20,7,FALSE),"")</f>
        <v>37.754918937403332</v>
      </c>
      <c r="M5676" s="17">
        <f>IF($E5676&lt;&gt;"",VLOOKUP($E5676,GEMWs!$E$14:$L$20,8,FALSE),"")</f>
        <v>96.174593288388181</v>
      </c>
      <c r="N5676" s="17">
        <f t="shared" ca="1" si="400"/>
        <v>37.754918937403332</v>
      </c>
      <c r="O5676" s="17">
        <f t="shared" ca="1" si="401"/>
        <v>96.174593288388181</v>
      </c>
      <c r="P5676" s="17">
        <f t="shared" ca="1" si="404"/>
        <v>9.1500256971323066E-2</v>
      </c>
      <c r="Q5676" s="17">
        <f t="shared" ca="1" si="405"/>
        <v>0.23308221147528274</v>
      </c>
    </row>
    <row r="5677" spans="1:17" x14ac:dyDescent="0.35">
      <c r="A5677" t="s">
        <v>2050</v>
      </c>
      <c r="B5677" t="s">
        <v>53</v>
      </c>
      <c r="C5677" t="s">
        <v>54</v>
      </c>
      <c r="D5677" t="s">
        <v>14</v>
      </c>
      <c r="E5677" t="s">
        <v>21</v>
      </c>
      <c r="F5677" t="s">
        <v>22</v>
      </c>
      <c r="G5677" t="s">
        <v>3040</v>
      </c>
      <c r="H5677">
        <v>2.8</v>
      </c>
      <c r="I5677">
        <v>315</v>
      </c>
      <c r="J5677">
        <v>1000</v>
      </c>
      <c r="K5677">
        <v>2300</v>
      </c>
      <c r="L5677" s="17">
        <f>IF($E5677&lt;&gt;"",VLOOKUP($E5677,GEMWs!$E$14:$L$20,7,FALSE),"")</f>
        <v>37.754918937403332</v>
      </c>
      <c r="M5677" s="17">
        <f>IF($E5677&lt;&gt;"",VLOOKUP($E5677,GEMWs!$E$14:$L$20,8,FALSE),"")</f>
        <v>96.174593288388181</v>
      </c>
      <c r="N5677" s="17">
        <f t="shared" si="400"/>
        <v>1000</v>
      </c>
      <c r="O5677" s="17">
        <f t="shared" si="401"/>
        <v>2300</v>
      </c>
      <c r="P5677" s="17">
        <f t="shared" si="404"/>
        <v>1.217391304347826E-3</v>
      </c>
      <c r="Q5677" s="17">
        <f t="shared" si="405"/>
        <v>2.8E-3</v>
      </c>
    </row>
    <row r="5678" spans="1:17" x14ac:dyDescent="0.35">
      <c r="A5678" t="s">
        <v>2050</v>
      </c>
      <c r="B5678" t="s">
        <v>144</v>
      </c>
      <c r="C5678" t="s">
        <v>145</v>
      </c>
      <c r="D5678" t="s">
        <v>14</v>
      </c>
      <c r="E5678" t="s">
        <v>21</v>
      </c>
      <c r="F5678" t="s">
        <v>22</v>
      </c>
      <c r="G5678" t="s">
        <v>3040</v>
      </c>
      <c r="H5678">
        <v>396.3</v>
      </c>
      <c r="I5678">
        <v>317</v>
      </c>
      <c r="J5678">
        <v>2000</v>
      </c>
      <c r="K5678">
        <v>10000</v>
      </c>
      <c r="L5678" s="17">
        <f>IF($E5678&lt;&gt;"",VLOOKUP($E5678,GEMWs!$E$14:$L$20,7,FALSE),"")</f>
        <v>37.754918937403332</v>
      </c>
      <c r="M5678" s="17">
        <f>IF($E5678&lt;&gt;"",VLOOKUP($E5678,GEMWs!$E$14:$L$20,8,FALSE),"")</f>
        <v>96.174593288388181</v>
      </c>
      <c r="N5678" s="17">
        <f t="shared" si="400"/>
        <v>2000</v>
      </c>
      <c r="O5678" s="17">
        <f t="shared" si="401"/>
        <v>10000</v>
      </c>
      <c r="P5678" s="17">
        <f t="shared" si="404"/>
        <v>3.9629999999999999E-2</v>
      </c>
      <c r="Q5678" s="17">
        <f t="shared" si="405"/>
        <v>0.19814999999999999</v>
      </c>
    </row>
    <row r="5679" spans="1:17" x14ac:dyDescent="0.35">
      <c r="A5679" t="s">
        <v>2050</v>
      </c>
      <c r="B5679" t="s">
        <v>1210</v>
      </c>
      <c r="C5679" t="s">
        <v>1211</v>
      </c>
      <c r="D5679" t="s">
        <v>14</v>
      </c>
      <c r="E5679" t="s">
        <v>21</v>
      </c>
      <c r="G5679" t="s">
        <v>3040</v>
      </c>
      <c r="H5679">
        <v>25.3</v>
      </c>
      <c r="J5679">
        <v>0</v>
      </c>
      <c r="K5679">
        <v>0</v>
      </c>
      <c r="L5679" s="17">
        <f>IF($E5679&lt;&gt;"",VLOOKUP($E5679,GEMWs!$E$14:$L$20,7,FALSE),"")</f>
        <v>37.754918937403332</v>
      </c>
      <c r="M5679" s="17">
        <f>IF($E5679&lt;&gt;"",VLOOKUP($E5679,GEMWs!$E$14:$L$20,8,FALSE),"")</f>
        <v>96.174593288388181</v>
      </c>
      <c r="N5679" s="17">
        <f t="shared" ca="1" si="400"/>
        <v>37.754918937403332</v>
      </c>
      <c r="O5679" s="17">
        <f t="shared" ca="1" si="401"/>
        <v>96.174593288388181</v>
      </c>
      <c r="P5679" s="17">
        <f t="shared" ca="1" si="404"/>
        <v>0.26306323879255378</v>
      </c>
      <c r="Q5679" s="17">
        <f t="shared" ca="1" si="405"/>
        <v>0.67011135799143784</v>
      </c>
    </row>
    <row r="5680" spans="1:17" x14ac:dyDescent="0.35">
      <c r="A5680" t="s">
        <v>2050</v>
      </c>
      <c r="B5680" t="s">
        <v>1973</v>
      </c>
      <c r="D5680" t="s">
        <v>22</v>
      </c>
      <c r="G5680" t="s">
        <v>3040</v>
      </c>
      <c r="H5680">
        <v>328.2</v>
      </c>
      <c r="J5680">
        <v>0</v>
      </c>
      <c r="K5680">
        <v>0</v>
      </c>
      <c r="L5680" s="17" t="str">
        <f>IF($E5680&lt;&gt;"",VLOOKUP($E5680,GEMWs!$E$14:$L$20,7,FALSE),"")</f>
        <v/>
      </c>
      <c r="M5680" s="17" t="str">
        <f>IF($E5680&lt;&gt;"",VLOOKUP($E5680,GEMWs!$E$14:$L$20,8,FALSE),"")</f>
        <v/>
      </c>
      <c r="N5680" s="17">
        <f t="shared" ca="1" si="400"/>
        <v>0</v>
      </c>
      <c r="O5680" s="17">
        <f t="shared" ca="1" si="401"/>
        <v>0</v>
      </c>
      <c r="P5680" s="17">
        <f t="shared" ca="1" si="404"/>
        <v>0</v>
      </c>
      <c r="Q5680" s="17">
        <f t="shared" ca="1" si="405"/>
        <v>0</v>
      </c>
    </row>
    <row r="5681" spans="1:17" x14ac:dyDescent="0.35">
      <c r="A5681" t="s">
        <v>2050</v>
      </c>
      <c r="B5681" t="s">
        <v>636</v>
      </c>
      <c r="C5681" t="s">
        <v>637</v>
      </c>
      <c r="D5681" t="s">
        <v>14</v>
      </c>
      <c r="E5681" t="s">
        <v>21</v>
      </c>
      <c r="F5681" t="s">
        <v>22</v>
      </c>
      <c r="G5681" t="s">
        <v>3040</v>
      </c>
      <c r="H5681">
        <v>3.7</v>
      </c>
      <c r="I5681">
        <v>405</v>
      </c>
      <c r="J5681">
        <v>3900</v>
      </c>
      <c r="K5681">
        <v>3900</v>
      </c>
      <c r="L5681" s="17">
        <f>IF($E5681&lt;&gt;"",VLOOKUP($E5681,GEMWs!$E$14:$L$20,7,FALSE),"")</f>
        <v>37.754918937403332</v>
      </c>
      <c r="M5681" s="17">
        <f>IF($E5681&lt;&gt;"",VLOOKUP($E5681,GEMWs!$E$14:$L$20,8,FALSE),"")</f>
        <v>96.174593288388181</v>
      </c>
      <c r="N5681" s="17">
        <f t="shared" si="400"/>
        <v>3900</v>
      </c>
      <c r="O5681" s="17">
        <f t="shared" si="401"/>
        <v>3900</v>
      </c>
      <c r="P5681" s="17">
        <f t="shared" si="404"/>
        <v>9.4871794871794878E-4</v>
      </c>
      <c r="Q5681" s="17">
        <f t="shared" si="405"/>
        <v>9.4871794871794878E-4</v>
      </c>
    </row>
    <row r="5682" spans="1:17" x14ac:dyDescent="0.35">
      <c r="A5682" t="s">
        <v>2050</v>
      </c>
      <c r="B5682" t="s">
        <v>639</v>
      </c>
      <c r="D5682" t="s">
        <v>14</v>
      </c>
      <c r="E5682" t="s">
        <v>21</v>
      </c>
      <c r="G5682" t="s">
        <v>3040</v>
      </c>
      <c r="H5682">
        <v>1.8</v>
      </c>
      <c r="J5682">
        <v>0</v>
      </c>
      <c r="K5682">
        <v>0</v>
      </c>
      <c r="L5682" s="17">
        <f>IF($E5682&lt;&gt;"",VLOOKUP($E5682,GEMWs!$E$14:$L$20,7,FALSE),"")</f>
        <v>37.754918937403332</v>
      </c>
      <c r="M5682" s="17">
        <f>IF($E5682&lt;&gt;"",VLOOKUP($E5682,GEMWs!$E$14:$L$20,8,FALSE),"")</f>
        <v>96.174593288388181</v>
      </c>
      <c r="N5682" s="17">
        <f t="shared" ca="1" si="400"/>
        <v>37.754918937403332</v>
      </c>
      <c r="O5682" s="17">
        <f t="shared" ca="1" si="401"/>
        <v>96.174593288388181</v>
      </c>
      <c r="P5682" s="17">
        <f t="shared" ca="1" si="404"/>
        <v>1.8715961653225172E-2</v>
      </c>
      <c r="Q5682" s="17">
        <f t="shared" ca="1" si="405"/>
        <v>4.7675906892671469E-2</v>
      </c>
    </row>
    <row r="5683" spans="1:17" x14ac:dyDescent="0.35">
      <c r="A5683" t="s">
        <v>2050</v>
      </c>
      <c r="B5683" t="s">
        <v>186</v>
      </c>
      <c r="C5683" t="s">
        <v>187</v>
      </c>
      <c r="D5683" t="s">
        <v>14</v>
      </c>
      <c r="E5683" t="s">
        <v>21</v>
      </c>
      <c r="F5683" t="s">
        <v>14</v>
      </c>
      <c r="G5683" t="s">
        <v>3040</v>
      </c>
      <c r="H5683">
        <v>0.9</v>
      </c>
      <c r="I5683">
        <v>337</v>
      </c>
      <c r="J5683">
        <v>53.942762999999999</v>
      </c>
      <c r="K5683">
        <v>180000</v>
      </c>
      <c r="L5683" s="17">
        <f>IF($E5683&lt;&gt;"",VLOOKUP($E5683,GEMWs!$E$14:$L$20,7,FALSE),"")</f>
        <v>37.754918937403332</v>
      </c>
      <c r="M5683" s="17">
        <f>IF($E5683&lt;&gt;"",VLOOKUP($E5683,GEMWs!$E$14:$L$20,8,FALSE),"")</f>
        <v>96.174593288388181</v>
      </c>
      <c r="N5683" s="17">
        <f t="shared" si="400"/>
        <v>53.942762999999999</v>
      </c>
      <c r="O5683" s="17">
        <f t="shared" si="401"/>
        <v>180000</v>
      </c>
      <c r="P5683" s="17">
        <f t="shared" si="404"/>
        <v>5.0000000000000004E-6</v>
      </c>
      <c r="Q5683" s="17">
        <f t="shared" si="405"/>
        <v>1.6684351151979367E-2</v>
      </c>
    </row>
    <row r="5684" spans="1:17" x14ac:dyDescent="0.35">
      <c r="A5684" t="s">
        <v>2050</v>
      </c>
      <c r="B5684" t="s">
        <v>57</v>
      </c>
      <c r="C5684" t="s">
        <v>58</v>
      </c>
      <c r="D5684" t="s">
        <v>14</v>
      </c>
      <c r="E5684" t="s">
        <v>21</v>
      </c>
      <c r="F5684" t="s">
        <v>22</v>
      </c>
      <c r="G5684" t="s">
        <v>3040</v>
      </c>
      <c r="H5684">
        <v>9</v>
      </c>
      <c r="I5684">
        <v>407</v>
      </c>
      <c r="J5684">
        <v>2065.3591289999999</v>
      </c>
      <c r="K5684">
        <v>11224.793958</v>
      </c>
      <c r="L5684" s="17">
        <f>IF($E5684&lt;&gt;"",VLOOKUP($E5684,GEMWs!$E$14:$L$20,7,FALSE),"")</f>
        <v>37.754918937403332</v>
      </c>
      <c r="M5684" s="17">
        <f>IF($E5684&lt;&gt;"",VLOOKUP($E5684,GEMWs!$E$14:$L$20,8,FALSE),"")</f>
        <v>96.174593288388181</v>
      </c>
      <c r="N5684" s="17">
        <f t="shared" si="400"/>
        <v>2065.3591289999999</v>
      </c>
      <c r="O5684" s="17">
        <f t="shared" si="401"/>
        <v>11224.793958</v>
      </c>
      <c r="P5684" s="17">
        <f t="shared" si="404"/>
        <v>8.0179645467662493E-4</v>
      </c>
      <c r="Q5684" s="17">
        <f t="shared" si="405"/>
        <v>4.3575956711981592E-3</v>
      </c>
    </row>
    <row r="5685" spans="1:17" x14ac:dyDescent="0.35">
      <c r="A5685" t="s">
        <v>2050</v>
      </c>
      <c r="B5685" t="s">
        <v>2055</v>
      </c>
      <c r="C5685" t="s">
        <v>158</v>
      </c>
      <c r="D5685" t="s">
        <v>14</v>
      </c>
      <c r="E5685" t="s">
        <v>21</v>
      </c>
      <c r="G5685" t="s">
        <v>3040</v>
      </c>
      <c r="H5685">
        <v>10.7</v>
      </c>
      <c r="J5685">
        <v>0</v>
      </c>
      <c r="K5685">
        <v>0</v>
      </c>
      <c r="L5685" s="17">
        <f>IF($E5685&lt;&gt;"",VLOOKUP($E5685,GEMWs!$E$14:$L$20,7,FALSE),"")</f>
        <v>37.754918937403332</v>
      </c>
      <c r="M5685" s="17">
        <f>IF($E5685&lt;&gt;"",VLOOKUP($E5685,GEMWs!$E$14:$L$20,8,FALSE),"")</f>
        <v>96.174593288388181</v>
      </c>
      <c r="N5685" s="17">
        <f t="shared" ca="1" si="400"/>
        <v>37.754918937403332</v>
      </c>
      <c r="O5685" s="17">
        <f t="shared" ca="1" si="401"/>
        <v>96.174593288388181</v>
      </c>
      <c r="P5685" s="17">
        <f t="shared" ca="1" si="404"/>
        <v>0.11125599427194961</v>
      </c>
      <c r="Q5685" s="17">
        <f t="shared" ca="1" si="405"/>
        <v>0.28340677986199148</v>
      </c>
    </row>
    <row r="5686" spans="1:17" x14ac:dyDescent="0.35">
      <c r="A5686" t="s">
        <v>2050</v>
      </c>
      <c r="B5686" t="s">
        <v>1549</v>
      </c>
      <c r="D5686" t="s">
        <v>14</v>
      </c>
      <c r="E5686" t="s">
        <v>21</v>
      </c>
      <c r="G5686" t="s">
        <v>3040</v>
      </c>
      <c r="H5686">
        <v>24.9</v>
      </c>
      <c r="J5686">
        <v>0</v>
      </c>
      <c r="K5686">
        <v>0</v>
      </c>
      <c r="L5686" s="17">
        <f>IF($E5686&lt;&gt;"",VLOOKUP($E5686,GEMWs!$E$14:$L$20,7,FALSE),"")</f>
        <v>37.754918937403332</v>
      </c>
      <c r="M5686" s="17">
        <f>IF($E5686&lt;&gt;"",VLOOKUP($E5686,GEMWs!$E$14:$L$20,8,FALSE),"")</f>
        <v>96.174593288388181</v>
      </c>
      <c r="N5686" s="17">
        <f t="shared" ca="1" si="400"/>
        <v>37.754918937403332</v>
      </c>
      <c r="O5686" s="17">
        <f t="shared" ca="1" si="401"/>
        <v>96.174593288388181</v>
      </c>
      <c r="P5686" s="17">
        <f t="shared" ca="1" si="404"/>
        <v>0.25890413620294817</v>
      </c>
      <c r="Q5686" s="17">
        <f t="shared" ca="1" si="405"/>
        <v>0.65951671201528861</v>
      </c>
    </row>
    <row r="5687" spans="1:17" x14ac:dyDescent="0.35">
      <c r="A5687" t="s">
        <v>2050</v>
      </c>
      <c r="B5687" t="s">
        <v>549</v>
      </c>
      <c r="D5687" t="s">
        <v>14</v>
      </c>
      <c r="E5687" t="s">
        <v>21</v>
      </c>
      <c r="G5687" t="s">
        <v>3040</v>
      </c>
      <c r="H5687">
        <v>97.3</v>
      </c>
      <c r="J5687">
        <v>0</v>
      </c>
      <c r="K5687">
        <v>0</v>
      </c>
      <c r="L5687" s="17">
        <f>IF($E5687&lt;&gt;"",VLOOKUP($E5687,GEMWs!$E$14:$L$20,7,FALSE),"")</f>
        <v>37.754918937403332</v>
      </c>
      <c r="M5687" s="17">
        <f>IF($E5687&lt;&gt;"",VLOOKUP($E5687,GEMWs!$E$14:$L$20,8,FALSE),"")</f>
        <v>96.174593288388181</v>
      </c>
      <c r="N5687" s="17">
        <f t="shared" ca="1" si="400"/>
        <v>37.754918937403332</v>
      </c>
      <c r="O5687" s="17">
        <f t="shared" ca="1" si="401"/>
        <v>96.174593288388181</v>
      </c>
      <c r="P5687" s="17">
        <f t="shared" ca="1" si="404"/>
        <v>1.0117017049215606</v>
      </c>
      <c r="Q5687" s="17">
        <f t="shared" ca="1" si="405"/>
        <v>2.5771476336982966</v>
      </c>
    </row>
    <row r="5688" spans="1:17" x14ac:dyDescent="0.35">
      <c r="A5688" t="s">
        <v>2050</v>
      </c>
      <c r="B5688" t="s">
        <v>544</v>
      </c>
      <c r="C5688" t="s">
        <v>545</v>
      </c>
      <c r="D5688" t="s">
        <v>14</v>
      </c>
      <c r="E5688" t="s">
        <v>21</v>
      </c>
      <c r="F5688" t="s">
        <v>22</v>
      </c>
      <c r="G5688" t="s">
        <v>3040</v>
      </c>
      <c r="H5688">
        <v>0.1</v>
      </c>
      <c r="I5688">
        <v>363</v>
      </c>
      <c r="J5688">
        <v>100000</v>
      </c>
      <c r="K5688">
        <v>200000</v>
      </c>
      <c r="L5688" s="17">
        <f>IF($E5688&lt;&gt;"",VLOOKUP($E5688,GEMWs!$E$14:$L$20,7,FALSE),"")</f>
        <v>37.754918937403332</v>
      </c>
      <c r="M5688" s="17">
        <f>IF($E5688&lt;&gt;"",VLOOKUP($E5688,GEMWs!$E$14:$L$20,8,FALSE),"")</f>
        <v>96.174593288388181</v>
      </c>
      <c r="N5688" s="17">
        <f t="shared" si="400"/>
        <v>100000</v>
      </c>
      <c r="O5688" s="17">
        <f t="shared" si="401"/>
        <v>200000</v>
      </c>
      <c r="P5688" s="17">
        <f t="shared" si="404"/>
        <v>4.9999999999999998E-7</v>
      </c>
      <c r="Q5688" s="17">
        <f t="shared" si="405"/>
        <v>9.9999999999999995E-7</v>
      </c>
    </row>
    <row r="5689" spans="1:17" x14ac:dyDescent="0.35">
      <c r="A5689" t="s">
        <v>2050</v>
      </c>
      <c r="B5689" t="s">
        <v>234</v>
      </c>
      <c r="D5689" t="s">
        <v>14</v>
      </c>
      <c r="E5689" t="s">
        <v>21</v>
      </c>
      <c r="G5689" t="s">
        <v>3040</v>
      </c>
      <c r="H5689">
        <v>1.1000000000000001</v>
      </c>
      <c r="J5689">
        <v>0</v>
      </c>
      <c r="K5689">
        <v>0</v>
      </c>
      <c r="L5689" s="17">
        <f>IF($E5689&lt;&gt;"",VLOOKUP($E5689,GEMWs!$E$14:$L$20,7,FALSE),"")</f>
        <v>37.754918937403332</v>
      </c>
      <c r="M5689" s="17">
        <f>IF($E5689&lt;&gt;"",VLOOKUP($E5689,GEMWs!$E$14:$L$20,8,FALSE),"")</f>
        <v>96.174593288388181</v>
      </c>
      <c r="N5689" s="17">
        <f t="shared" ca="1" si="400"/>
        <v>37.754918937403332</v>
      </c>
      <c r="O5689" s="17">
        <f t="shared" ca="1" si="401"/>
        <v>96.174593288388181</v>
      </c>
      <c r="P5689" s="17">
        <f t="shared" ca="1" si="404"/>
        <v>1.1437532121415383E-2</v>
      </c>
      <c r="Q5689" s="17">
        <f t="shared" ca="1" si="405"/>
        <v>2.9135276434410343E-2</v>
      </c>
    </row>
    <row r="5690" spans="1:17" x14ac:dyDescent="0.35">
      <c r="A5690" t="s">
        <v>2050</v>
      </c>
      <c r="B5690" t="s">
        <v>220</v>
      </c>
      <c r="C5690" t="s">
        <v>221</v>
      </c>
      <c r="D5690" t="s">
        <v>14</v>
      </c>
      <c r="E5690" t="s">
        <v>21</v>
      </c>
      <c r="F5690" t="s">
        <v>22</v>
      </c>
      <c r="G5690" t="s">
        <v>3040</v>
      </c>
      <c r="H5690">
        <v>3.8</v>
      </c>
      <c r="I5690">
        <v>450</v>
      </c>
      <c r="J5690">
        <v>1711.018155</v>
      </c>
      <c r="K5690">
        <v>1711.018155</v>
      </c>
      <c r="L5690" s="17">
        <f>IF($E5690&lt;&gt;"",VLOOKUP($E5690,GEMWs!$E$14:$L$20,7,FALSE),"")</f>
        <v>37.754918937403332</v>
      </c>
      <c r="M5690" s="17">
        <f>IF($E5690&lt;&gt;"",VLOOKUP($E5690,GEMWs!$E$14:$L$20,8,FALSE),"")</f>
        <v>96.174593288388181</v>
      </c>
      <c r="N5690" s="17">
        <f t="shared" si="400"/>
        <v>1711.018155</v>
      </c>
      <c r="O5690" s="17">
        <f t="shared" si="401"/>
        <v>1711.018155</v>
      </c>
      <c r="P5690" s="17">
        <f t="shared" si="404"/>
        <v>2.2208998711647217E-3</v>
      </c>
      <c r="Q5690" s="17">
        <f t="shared" si="405"/>
        <v>2.2208998711647217E-3</v>
      </c>
    </row>
    <row r="5691" spans="1:17" x14ac:dyDescent="0.35">
      <c r="A5691" t="s">
        <v>2050</v>
      </c>
      <c r="B5691" t="s">
        <v>641</v>
      </c>
      <c r="D5691" t="s">
        <v>14</v>
      </c>
      <c r="E5691" t="s">
        <v>21</v>
      </c>
      <c r="G5691" t="s">
        <v>3040</v>
      </c>
      <c r="H5691">
        <v>49.8</v>
      </c>
      <c r="J5691">
        <v>0</v>
      </c>
      <c r="K5691">
        <v>0</v>
      </c>
      <c r="L5691" s="17">
        <f>IF($E5691&lt;&gt;"",VLOOKUP($E5691,GEMWs!$E$14:$L$20,7,FALSE),"")</f>
        <v>37.754918937403332</v>
      </c>
      <c r="M5691" s="17">
        <f>IF($E5691&lt;&gt;"",VLOOKUP($E5691,GEMWs!$E$14:$L$20,8,FALSE),"")</f>
        <v>96.174593288388181</v>
      </c>
      <c r="N5691" s="17">
        <f t="shared" ca="1" si="400"/>
        <v>37.754918937403332</v>
      </c>
      <c r="O5691" s="17">
        <f t="shared" ca="1" si="401"/>
        <v>96.174593288388181</v>
      </c>
      <c r="P5691" s="17">
        <f t="shared" ca="1" si="404"/>
        <v>0.51780827240589633</v>
      </c>
      <c r="Q5691" s="17">
        <f t="shared" ca="1" si="405"/>
        <v>1.3190334240305772</v>
      </c>
    </row>
    <row r="5692" spans="1:17" x14ac:dyDescent="0.35">
      <c r="A5692" t="s">
        <v>2050</v>
      </c>
      <c r="B5692" t="s">
        <v>1100</v>
      </c>
      <c r="C5692" t="s">
        <v>1101</v>
      </c>
      <c r="D5692" t="s">
        <v>14</v>
      </c>
      <c r="E5692" t="s">
        <v>21</v>
      </c>
      <c r="F5692" t="s">
        <v>22</v>
      </c>
      <c r="G5692" t="s">
        <v>3040</v>
      </c>
      <c r="H5692">
        <v>0.7</v>
      </c>
      <c r="I5692">
        <v>409</v>
      </c>
      <c r="J5692">
        <v>2360.65</v>
      </c>
      <c r="K5692">
        <v>3656.43</v>
      </c>
      <c r="L5692" s="17">
        <f>IF($E5692&lt;&gt;"",VLOOKUP($E5692,GEMWs!$E$14:$L$20,7,FALSE),"")</f>
        <v>37.754918937403332</v>
      </c>
      <c r="M5692" s="17">
        <f>IF($E5692&lt;&gt;"",VLOOKUP($E5692,GEMWs!$E$14:$L$20,8,FALSE),"")</f>
        <v>96.174593288388181</v>
      </c>
      <c r="N5692" s="17">
        <f t="shared" si="400"/>
        <v>2360.65</v>
      </c>
      <c r="O5692" s="17">
        <f t="shared" si="401"/>
        <v>3656.43</v>
      </c>
      <c r="P5692" s="17">
        <f t="shared" si="404"/>
        <v>1.9144356653894644E-4</v>
      </c>
      <c r="Q5692" s="17">
        <f t="shared" si="405"/>
        <v>2.9652849850676717E-4</v>
      </c>
    </row>
    <row r="5693" spans="1:17" x14ac:dyDescent="0.35">
      <c r="A5693" t="s">
        <v>2050</v>
      </c>
      <c r="B5693" t="s">
        <v>166</v>
      </c>
      <c r="D5693" t="s">
        <v>14</v>
      </c>
      <c r="E5693" t="s">
        <v>21</v>
      </c>
      <c r="G5693" t="s">
        <v>3040</v>
      </c>
      <c r="H5693">
        <v>1.7</v>
      </c>
      <c r="J5693">
        <v>0</v>
      </c>
      <c r="K5693">
        <v>0</v>
      </c>
      <c r="L5693" s="17">
        <f>IF($E5693&lt;&gt;"",VLOOKUP($E5693,GEMWs!$E$14:$L$20,7,FALSE),"")</f>
        <v>37.754918937403332</v>
      </c>
      <c r="M5693" s="17">
        <f>IF($E5693&lt;&gt;"",VLOOKUP($E5693,GEMWs!$E$14:$L$20,8,FALSE),"")</f>
        <v>96.174593288388181</v>
      </c>
      <c r="N5693" s="17">
        <f t="shared" ca="1" si="400"/>
        <v>37.754918937403332</v>
      </c>
      <c r="O5693" s="17">
        <f t="shared" ca="1" si="401"/>
        <v>96.174593288388181</v>
      </c>
      <c r="P5693" s="17">
        <f t="shared" ca="1" si="404"/>
        <v>1.7676186005823772E-2</v>
      </c>
      <c r="Q5693" s="17">
        <f t="shared" ca="1" si="405"/>
        <v>4.5027245398634161E-2</v>
      </c>
    </row>
    <row r="5694" spans="1:17" x14ac:dyDescent="0.35">
      <c r="A5694" t="s">
        <v>2050</v>
      </c>
      <c r="B5694" t="s">
        <v>681</v>
      </c>
      <c r="C5694" t="s">
        <v>682</v>
      </c>
      <c r="D5694" t="s">
        <v>14</v>
      </c>
      <c r="E5694" t="s">
        <v>21</v>
      </c>
      <c r="F5694" t="s">
        <v>22</v>
      </c>
      <c r="G5694" t="s">
        <v>3040</v>
      </c>
      <c r="H5694">
        <v>1.1000000000000001</v>
      </c>
      <c r="I5694">
        <v>412</v>
      </c>
      <c r="J5694">
        <v>300</v>
      </c>
      <c r="K5694">
        <v>1000</v>
      </c>
      <c r="L5694" s="17">
        <f>IF($E5694&lt;&gt;"",VLOOKUP($E5694,GEMWs!$E$14:$L$20,7,FALSE),"")</f>
        <v>37.754918937403332</v>
      </c>
      <c r="M5694" s="17">
        <f>IF($E5694&lt;&gt;"",VLOOKUP($E5694,GEMWs!$E$14:$L$20,8,FALSE),"")</f>
        <v>96.174593288388181</v>
      </c>
      <c r="N5694" s="17">
        <f t="shared" si="400"/>
        <v>300</v>
      </c>
      <c r="O5694" s="17">
        <f t="shared" si="401"/>
        <v>1000</v>
      </c>
      <c r="P5694" s="17">
        <f t="shared" si="404"/>
        <v>1.1000000000000001E-3</v>
      </c>
      <c r="Q5694" s="17">
        <f t="shared" si="405"/>
        <v>3.666666666666667E-3</v>
      </c>
    </row>
    <row r="5695" spans="1:17" x14ac:dyDescent="0.35">
      <c r="A5695" t="s">
        <v>2050</v>
      </c>
      <c r="B5695" t="s">
        <v>1138</v>
      </c>
      <c r="D5695" t="s">
        <v>14</v>
      </c>
      <c r="E5695" t="s">
        <v>21</v>
      </c>
      <c r="G5695" t="s">
        <v>3040</v>
      </c>
      <c r="H5695">
        <v>0.2</v>
      </c>
      <c r="J5695">
        <v>0</v>
      </c>
      <c r="K5695">
        <v>0</v>
      </c>
      <c r="L5695" s="17">
        <f>IF($E5695&lt;&gt;"",VLOOKUP($E5695,GEMWs!$E$14:$L$20,7,FALSE),"")</f>
        <v>37.754918937403332</v>
      </c>
      <c r="M5695" s="17">
        <f>IF($E5695&lt;&gt;"",VLOOKUP($E5695,GEMWs!$E$14:$L$20,8,FALSE),"")</f>
        <v>96.174593288388181</v>
      </c>
      <c r="N5695" s="17">
        <f t="shared" ca="1" si="400"/>
        <v>37.754918937403332</v>
      </c>
      <c r="O5695" s="17">
        <f t="shared" ca="1" si="401"/>
        <v>96.174593288388181</v>
      </c>
      <c r="P5695" s="17">
        <f t="shared" ca="1" si="404"/>
        <v>2.079551294802797E-3</v>
      </c>
      <c r="Q5695" s="17">
        <f t="shared" ca="1" si="405"/>
        <v>5.2973229880746075E-3</v>
      </c>
    </row>
    <row r="5696" spans="1:17" x14ac:dyDescent="0.35">
      <c r="A5696" t="s">
        <v>2050</v>
      </c>
      <c r="B5696" t="s">
        <v>1104</v>
      </c>
      <c r="C5696" t="s">
        <v>1105</v>
      </c>
      <c r="D5696" t="s">
        <v>14</v>
      </c>
      <c r="E5696" t="s">
        <v>21</v>
      </c>
      <c r="F5696" t="s">
        <v>22</v>
      </c>
      <c r="G5696" t="s">
        <v>3040</v>
      </c>
      <c r="H5696">
        <v>2.6</v>
      </c>
      <c r="I5696">
        <v>415</v>
      </c>
      <c r="J5696">
        <v>500</v>
      </c>
      <c r="K5696">
        <v>600</v>
      </c>
      <c r="L5696" s="17">
        <f>IF($E5696&lt;&gt;"",VLOOKUP($E5696,GEMWs!$E$14:$L$20,7,FALSE),"")</f>
        <v>37.754918937403332</v>
      </c>
      <c r="M5696" s="17">
        <f>IF($E5696&lt;&gt;"",VLOOKUP($E5696,GEMWs!$E$14:$L$20,8,FALSE),"")</f>
        <v>96.174593288388181</v>
      </c>
      <c r="N5696" s="17">
        <f t="shared" si="400"/>
        <v>500</v>
      </c>
      <c r="O5696" s="17">
        <f t="shared" si="401"/>
        <v>600</v>
      </c>
      <c r="P5696" s="17">
        <f t="shared" si="404"/>
        <v>4.3333333333333331E-3</v>
      </c>
      <c r="Q5696" s="17">
        <f t="shared" si="405"/>
        <v>5.1999999999999998E-3</v>
      </c>
    </row>
    <row r="5697" spans="1:17" x14ac:dyDescent="0.35">
      <c r="A5697" t="s">
        <v>2965</v>
      </c>
      <c r="B5697" t="s">
        <v>23</v>
      </c>
      <c r="C5697" t="s">
        <v>24</v>
      </c>
      <c r="D5697" t="s">
        <v>14</v>
      </c>
      <c r="E5697" t="s">
        <v>21</v>
      </c>
      <c r="F5697" t="s">
        <v>22</v>
      </c>
      <c r="G5697" t="s">
        <v>3040</v>
      </c>
      <c r="H5697">
        <v>0.8</v>
      </c>
      <c r="I5697">
        <v>147</v>
      </c>
      <c r="J5697">
        <v>22.748228999999998</v>
      </c>
      <c r="K5697">
        <v>27.708825999999998</v>
      </c>
      <c r="L5697" s="17">
        <f>IF($E5697&lt;&gt;"",VLOOKUP($E5697,GEMWs!$E$14:$L$20,7,FALSE),"")</f>
        <v>37.754918937403332</v>
      </c>
      <c r="M5697" s="17">
        <f>IF($E5697&lt;&gt;"",VLOOKUP($E5697,GEMWs!$E$14:$L$20,8,FALSE),"")</f>
        <v>96.174593288388181</v>
      </c>
      <c r="N5697" s="17">
        <f t="shared" si="400"/>
        <v>22.748228999999998</v>
      </c>
      <c r="O5697" s="17">
        <f t="shared" si="401"/>
        <v>27.708825999999998</v>
      </c>
      <c r="P5697" s="17">
        <f t="shared" si="404"/>
        <v>2.8871667099861976E-2</v>
      </c>
      <c r="Q5697" s="17">
        <f t="shared" si="405"/>
        <v>3.516757282511971E-2</v>
      </c>
    </row>
    <row r="5698" spans="1:17" x14ac:dyDescent="0.35">
      <c r="A5698" t="s">
        <v>2965</v>
      </c>
      <c r="B5698" t="s">
        <v>27</v>
      </c>
      <c r="C5698" t="s">
        <v>28</v>
      </c>
      <c r="D5698" t="s">
        <v>14</v>
      </c>
      <c r="E5698" t="s">
        <v>21</v>
      </c>
      <c r="F5698" t="s">
        <v>22</v>
      </c>
      <c r="G5698" t="s">
        <v>3040</v>
      </c>
      <c r="H5698">
        <v>13.9</v>
      </c>
      <c r="I5698">
        <v>218</v>
      </c>
      <c r="J5698">
        <v>2000</v>
      </c>
      <c r="K5698">
        <v>15000</v>
      </c>
      <c r="L5698" s="17">
        <f>IF($E5698&lt;&gt;"",VLOOKUP($E5698,GEMWs!$E$14:$L$20,7,FALSE),"")</f>
        <v>37.754918937403332</v>
      </c>
      <c r="M5698" s="17">
        <f>IF($E5698&lt;&gt;"",VLOOKUP($E5698,GEMWs!$E$14:$L$20,8,FALSE),"")</f>
        <v>96.174593288388181</v>
      </c>
      <c r="N5698" s="17">
        <f t="shared" si="400"/>
        <v>2000</v>
      </c>
      <c r="O5698" s="17">
        <f t="shared" si="401"/>
        <v>15000</v>
      </c>
      <c r="P5698" s="17">
        <f t="shared" si="404"/>
        <v>9.2666666666666668E-4</v>
      </c>
      <c r="Q5698" s="17">
        <f t="shared" si="405"/>
        <v>6.9500000000000004E-3</v>
      </c>
    </row>
    <row r="5699" spans="1:17" x14ac:dyDescent="0.35">
      <c r="A5699" t="s">
        <v>2965</v>
      </c>
      <c r="B5699" t="s">
        <v>33</v>
      </c>
      <c r="C5699" t="s">
        <v>34</v>
      </c>
      <c r="D5699" t="s">
        <v>14</v>
      </c>
      <c r="E5699" t="s">
        <v>21</v>
      </c>
      <c r="F5699" t="s">
        <v>22</v>
      </c>
      <c r="G5699" t="s">
        <v>3040</v>
      </c>
      <c r="H5699">
        <v>9.3000000000000007</v>
      </c>
      <c r="I5699">
        <v>364</v>
      </c>
      <c r="J5699">
        <v>3500</v>
      </c>
      <c r="K5699">
        <v>3500</v>
      </c>
      <c r="L5699" s="17">
        <f>IF($E5699&lt;&gt;"",VLOOKUP($E5699,GEMWs!$E$14:$L$20,7,FALSE),"")</f>
        <v>37.754918937403332</v>
      </c>
      <c r="M5699" s="17">
        <f>IF($E5699&lt;&gt;"",VLOOKUP($E5699,GEMWs!$E$14:$L$20,8,FALSE),"")</f>
        <v>96.174593288388181</v>
      </c>
      <c r="N5699" s="17">
        <f t="shared" si="400"/>
        <v>3500</v>
      </c>
      <c r="O5699" s="17">
        <f t="shared" si="401"/>
        <v>3500</v>
      </c>
      <c r="P5699" s="17">
        <f t="shared" si="404"/>
        <v>2.6571428571428575E-3</v>
      </c>
      <c r="Q5699" s="17">
        <f t="shared" si="405"/>
        <v>2.6571428571428575E-3</v>
      </c>
    </row>
    <row r="5700" spans="1:17" x14ac:dyDescent="0.35">
      <c r="A5700" t="s">
        <v>2965</v>
      </c>
      <c r="B5700" t="s">
        <v>95</v>
      </c>
      <c r="C5700" t="s">
        <v>96</v>
      </c>
      <c r="D5700" t="s">
        <v>14</v>
      </c>
      <c r="E5700" t="s">
        <v>21</v>
      </c>
      <c r="F5700" t="s">
        <v>22</v>
      </c>
      <c r="G5700" t="s">
        <v>3040</v>
      </c>
      <c r="H5700">
        <v>26.8</v>
      </c>
      <c r="I5700">
        <v>384</v>
      </c>
      <c r="J5700">
        <v>1200</v>
      </c>
      <c r="K5700">
        <v>1200</v>
      </c>
      <c r="L5700" s="17">
        <f>IF($E5700&lt;&gt;"",VLOOKUP($E5700,GEMWs!$E$14:$L$20,7,FALSE),"")</f>
        <v>37.754918937403332</v>
      </c>
      <c r="M5700" s="17">
        <f>IF($E5700&lt;&gt;"",VLOOKUP($E5700,GEMWs!$E$14:$L$20,8,FALSE),"")</f>
        <v>96.174593288388181</v>
      </c>
      <c r="N5700" s="17">
        <f t="shared" si="400"/>
        <v>1200</v>
      </c>
      <c r="O5700" s="17">
        <f t="shared" si="401"/>
        <v>1200</v>
      </c>
      <c r="P5700" s="17">
        <f t="shared" si="404"/>
        <v>2.2333333333333334E-2</v>
      </c>
      <c r="Q5700" s="17">
        <f t="shared" si="405"/>
        <v>2.2333333333333334E-2</v>
      </c>
    </row>
    <row r="5701" spans="1:17" x14ac:dyDescent="0.35">
      <c r="A5701" t="s">
        <v>2965</v>
      </c>
      <c r="B5701" t="s">
        <v>13</v>
      </c>
      <c r="D5701" t="s">
        <v>14</v>
      </c>
      <c r="E5701" t="s">
        <v>15</v>
      </c>
      <c r="G5701" t="s">
        <v>3040</v>
      </c>
      <c r="H5701">
        <v>52.4</v>
      </c>
      <c r="J5701">
        <v>0</v>
      </c>
      <c r="K5701">
        <v>0</v>
      </c>
      <c r="L5701" s="17">
        <f>IF($E5701&lt;&gt;"",VLOOKUP($E5701,GEMWs!$E$14:$L$20,7,FALSE),"")</f>
        <v>37.892086284381016</v>
      </c>
      <c r="M5701" s="17">
        <f>IF($E5701&lt;&gt;"",VLOOKUP($E5701,GEMWs!$E$14:$L$20,8,FALSE),"")</f>
        <v>96.522753888300599</v>
      </c>
      <c r="N5701" s="17">
        <f t="shared" ca="1" si="400"/>
        <v>37.892086284381016</v>
      </c>
      <c r="O5701" s="17">
        <f t="shared" ca="1" si="401"/>
        <v>96.522753888300599</v>
      </c>
      <c r="P5701" s="17">
        <f t="shared" ca="1" si="404"/>
        <v>0.54287717547552627</v>
      </c>
      <c r="Q5701" s="17">
        <f t="shared" ca="1" si="405"/>
        <v>1.3828745033128222</v>
      </c>
    </row>
    <row r="5702" spans="1:17" x14ac:dyDescent="0.35">
      <c r="A5702" t="s">
        <v>2965</v>
      </c>
      <c r="B5702" t="s">
        <v>45</v>
      </c>
      <c r="C5702" t="s">
        <v>46</v>
      </c>
      <c r="D5702" t="s">
        <v>14</v>
      </c>
      <c r="E5702" t="s">
        <v>21</v>
      </c>
      <c r="F5702" t="s">
        <v>22</v>
      </c>
      <c r="G5702" t="s">
        <v>3040</v>
      </c>
      <c r="H5702">
        <v>11.1</v>
      </c>
      <c r="I5702">
        <v>420</v>
      </c>
      <c r="J5702">
        <v>29540</v>
      </c>
      <c r="K5702">
        <v>36360</v>
      </c>
      <c r="L5702" s="17">
        <f>IF($E5702&lt;&gt;"",VLOOKUP($E5702,GEMWs!$E$14:$L$20,7,FALSE),"")</f>
        <v>37.754918937403332</v>
      </c>
      <c r="M5702" s="17">
        <f>IF($E5702&lt;&gt;"",VLOOKUP($E5702,GEMWs!$E$14:$L$20,8,FALSE),"")</f>
        <v>96.174593288388181</v>
      </c>
      <c r="N5702" s="17">
        <f t="shared" si="400"/>
        <v>29540</v>
      </c>
      <c r="O5702" s="17">
        <f t="shared" si="401"/>
        <v>36360</v>
      </c>
      <c r="P5702" s="17">
        <f t="shared" si="404"/>
        <v>3.0528052805280526E-4</v>
      </c>
      <c r="Q5702" s="17">
        <f t="shared" si="405"/>
        <v>3.7576167907921464E-4</v>
      </c>
    </row>
    <row r="5703" spans="1:17" x14ac:dyDescent="0.35">
      <c r="A5703" t="s">
        <v>2965</v>
      </c>
      <c r="B5703" t="s">
        <v>661</v>
      </c>
      <c r="C5703" t="s">
        <v>662</v>
      </c>
      <c r="D5703" t="s">
        <v>14</v>
      </c>
      <c r="E5703" t="s">
        <v>21</v>
      </c>
      <c r="F5703" t="s">
        <v>22</v>
      </c>
      <c r="G5703" t="s">
        <v>3040</v>
      </c>
      <c r="H5703">
        <v>6.5</v>
      </c>
      <c r="I5703">
        <v>371</v>
      </c>
      <c r="J5703">
        <v>300</v>
      </c>
      <c r="K5703">
        <v>800</v>
      </c>
      <c r="L5703" s="17">
        <f>IF($E5703&lt;&gt;"",VLOOKUP($E5703,GEMWs!$E$14:$L$20,7,FALSE),"")</f>
        <v>37.754918937403332</v>
      </c>
      <c r="M5703" s="17">
        <f>IF($E5703&lt;&gt;"",VLOOKUP($E5703,GEMWs!$E$14:$L$20,8,FALSE),"")</f>
        <v>96.174593288388181</v>
      </c>
      <c r="N5703" s="17">
        <f t="shared" si="400"/>
        <v>300</v>
      </c>
      <c r="O5703" s="17">
        <f t="shared" si="401"/>
        <v>800</v>
      </c>
      <c r="P5703" s="17">
        <f t="shared" si="404"/>
        <v>8.1250000000000003E-3</v>
      </c>
      <c r="Q5703" s="17">
        <f t="shared" si="405"/>
        <v>2.1666666666666667E-2</v>
      </c>
    </row>
    <row r="5704" spans="1:17" x14ac:dyDescent="0.35">
      <c r="A5704" t="s">
        <v>2965</v>
      </c>
      <c r="B5704" t="s">
        <v>2056</v>
      </c>
      <c r="D5704" t="s">
        <v>14</v>
      </c>
      <c r="E5704" t="s">
        <v>21</v>
      </c>
      <c r="G5704" t="s">
        <v>3040</v>
      </c>
      <c r="H5704">
        <v>7.5</v>
      </c>
      <c r="J5704">
        <v>0</v>
      </c>
      <c r="K5704">
        <v>0</v>
      </c>
      <c r="L5704" s="17">
        <f>IF($E5704&lt;&gt;"",VLOOKUP($E5704,GEMWs!$E$14:$L$20,7,FALSE),"")</f>
        <v>37.754918937403332</v>
      </c>
      <c r="M5704" s="17">
        <f>IF($E5704&lt;&gt;"",VLOOKUP($E5704,GEMWs!$E$14:$L$20,8,FALSE),"")</f>
        <v>96.174593288388181</v>
      </c>
      <c r="N5704" s="17">
        <f t="shared" ca="1" si="400"/>
        <v>37.754918937403332</v>
      </c>
      <c r="O5704" s="17">
        <f t="shared" ca="1" si="401"/>
        <v>96.174593288388181</v>
      </c>
      <c r="P5704" s="17">
        <f t="shared" ca="1" si="404"/>
        <v>7.7983173555104882E-2</v>
      </c>
      <c r="Q5704" s="17">
        <f t="shared" ca="1" si="405"/>
        <v>0.19864961205279777</v>
      </c>
    </row>
    <row r="5705" spans="1:17" x14ac:dyDescent="0.35">
      <c r="A5705" t="s">
        <v>2965</v>
      </c>
      <c r="B5705" t="s">
        <v>540</v>
      </c>
      <c r="C5705" t="s">
        <v>541</v>
      </c>
      <c r="D5705" t="s">
        <v>14</v>
      </c>
      <c r="E5705" t="s">
        <v>21</v>
      </c>
      <c r="F5705" t="s">
        <v>22</v>
      </c>
      <c r="G5705" t="s">
        <v>3040</v>
      </c>
      <c r="H5705">
        <v>1.9</v>
      </c>
      <c r="I5705">
        <v>386</v>
      </c>
      <c r="J5705">
        <v>4500</v>
      </c>
      <c r="K5705">
        <v>4500</v>
      </c>
      <c r="L5705" s="17">
        <f>IF($E5705&lt;&gt;"",VLOOKUP($E5705,GEMWs!$E$14:$L$20,7,FALSE),"")</f>
        <v>37.754918937403332</v>
      </c>
      <c r="M5705" s="17">
        <f>IF($E5705&lt;&gt;"",VLOOKUP($E5705,GEMWs!$E$14:$L$20,8,FALSE),"")</f>
        <v>96.174593288388181</v>
      </c>
      <c r="N5705" s="17">
        <f t="shared" si="400"/>
        <v>4500</v>
      </c>
      <c r="O5705" s="17">
        <f t="shared" si="401"/>
        <v>4500</v>
      </c>
      <c r="P5705" s="17">
        <f t="shared" si="404"/>
        <v>4.2222222222222222E-4</v>
      </c>
      <c r="Q5705" s="17">
        <f t="shared" si="405"/>
        <v>4.2222222222222222E-4</v>
      </c>
    </row>
    <row r="5706" spans="1:17" x14ac:dyDescent="0.35">
      <c r="A5706" t="s">
        <v>2965</v>
      </c>
      <c r="B5706" t="s">
        <v>108</v>
      </c>
      <c r="D5706" t="s">
        <v>14</v>
      </c>
      <c r="E5706" t="s">
        <v>21</v>
      </c>
      <c r="G5706" t="s">
        <v>3040</v>
      </c>
      <c r="H5706">
        <v>80.3</v>
      </c>
      <c r="J5706">
        <v>0</v>
      </c>
      <c r="K5706">
        <v>0</v>
      </c>
      <c r="L5706" s="17">
        <f>IF($E5706&lt;&gt;"",VLOOKUP($E5706,GEMWs!$E$14:$L$20,7,FALSE),"")</f>
        <v>37.754918937403332</v>
      </c>
      <c r="M5706" s="17">
        <f>IF($E5706&lt;&gt;"",VLOOKUP($E5706,GEMWs!$E$14:$L$20,8,FALSE),"")</f>
        <v>96.174593288388181</v>
      </c>
      <c r="N5706" s="17">
        <f t="shared" ca="1" si="400"/>
        <v>37.754918937403332</v>
      </c>
      <c r="O5706" s="17">
        <f t="shared" ca="1" si="401"/>
        <v>96.174593288388181</v>
      </c>
      <c r="P5706" s="17">
        <f t="shared" ca="1" si="404"/>
        <v>0.83493984486332284</v>
      </c>
      <c r="Q5706" s="17">
        <f t="shared" ca="1" si="405"/>
        <v>2.1268751797119547</v>
      </c>
    </row>
    <row r="5707" spans="1:17" x14ac:dyDescent="0.35">
      <c r="A5707" t="s">
        <v>2965</v>
      </c>
      <c r="B5707" t="s">
        <v>547</v>
      </c>
      <c r="D5707" t="s">
        <v>14</v>
      </c>
      <c r="E5707" t="s">
        <v>21</v>
      </c>
      <c r="G5707" t="s">
        <v>3040</v>
      </c>
      <c r="H5707">
        <v>0.5</v>
      </c>
      <c r="J5707">
        <v>0</v>
      </c>
      <c r="K5707">
        <v>0</v>
      </c>
      <c r="L5707" s="17">
        <f>IF($E5707&lt;&gt;"",VLOOKUP($E5707,GEMWs!$E$14:$L$20,7,FALSE),"")</f>
        <v>37.754918937403332</v>
      </c>
      <c r="M5707" s="17">
        <f>IF($E5707&lt;&gt;"",VLOOKUP($E5707,GEMWs!$E$14:$L$20,8,FALSE),"")</f>
        <v>96.174593288388181</v>
      </c>
      <c r="N5707" s="17">
        <f t="shared" ca="1" si="400"/>
        <v>37.754918937403332</v>
      </c>
      <c r="O5707" s="17">
        <f t="shared" ca="1" si="401"/>
        <v>96.174593288388181</v>
      </c>
      <c r="P5707" s="17">
        <f t="shared" ca="1" si="404"/>
        <v>5.1988782370069918E-3</v>
      </c>
      <c r="Q5707" s="17">
        <f t="shared" ca="1" si="405"/>
        <v>1.3243307470186519E-2</v>
      </c>
    </row>
    <row r="5708" spans="1:17" x14ac:dyDescent="0.35">
      <c r="A5708" t="s">
        <v>2965</v>
      </c>
      <c r="B5708" t="s">
        <v>636</v>
      </c>
      <c r="C5708" t="s">
        <v>637</v>
      </c>
      <c r="D5708" t="s">
        <v>14</v>
      </c>
      <c r="E5708" t="s">
        <v>21</v>
      </c>
      <c r="F5708" t="s">
        <v>22</v>
      </c>
      <c r="G5708" t="s">
        <v>3040</v>
      </c>
      <c r="H5708">
        <v>3.3</v>
      </c>
      <c r="I5708">
        <v>405</v>
      </c>
      <c r="J5708">
        <v>3900</v>
      </c>
      <c r="K5708">
        <v>3900</v>
      </c>
      <c r="L5708" s="17">
        <f>IF($E5708&lt;&gt;"",VLOOKUP($E5708,GEMWs!$E$14:$L$20,7,FALSE),"")</f>
        <v>37.754918937403332</v>
      </c>
      <c r="M5708" s="17">
        <f>IF($E5708&lt;&gt;"",VLOOKUP($E5708,GEMWs!$E$14:$L$20,8,FALSE),"")</f>
        <v>96.174593288388181</v>
      </c>
      <c r="N5708" s="17">
        <f t="shared" si="400"/>
        <v>3900</v>
      </c>
      <c r="O5708" s="17">
        <f t="shared" si="401"/>
        <v>3900</v>
      </c>
      <c r="P5708" s="17">
        <f t="shared" si="404"/>
        <v>8.4615384615384609E-4</v>
      </c>
      <c r="Q5708" s="17">
        <f t="shared" si="405"/>
        <v>8.4615384615384609E-4</v>
      </c>
    </row>
    <row r="5709" spans="1:17" x14ac:dyDescent="0.35">
      <c r="A5709" t="s">
        <v>2965</v>
      </c>
      <c r="B5709" t="s">
        <v>544</v>
      </c>
      <c r="C5709" t="s">
        <v>545</v>
      </c>
      <c r="D5709" t="s">
        <v>14</v>
      </c>
      <c r="E5709" t="s">
        <v>21</v>
      </c>
      <c r="F5709" t="s">
        <v>22</v>
      </c>
      <c r="G5709" t="s">
        <v>3040</v>
      </c>
      <c r="H5709">
        <v>29.9</v>
      </c>
      <c r="I5709">
        <v>363</v>
      </c>
      <c r="J5709">
        <v>100000</v>
      </c>
      <c r="K5709">
        <v>200000</v>
      </c>
      <c r="L5709" s="17">
        <f>IF($E5709&lt;&gt;"",VLOOKUP($E5709,GEMWs!$E$14:$L$20,7,FALSE),"")</f>
        <v>37.754918937403332</v>
      </c>
      <c r="M5709" s="17">
        <f>IF($E5709&lt;&gt;"",VLOOKUP($E5709,GEMWs!$E$14:$L$20,8,FALSE),"")</f>
        <v>96.174593288388181</v>
      </c>
      <c r="N5709" s="17">
        <f t="shared" si="400"/>
        <v>100000</v>
      </c>
      <c r="O5709" s="17">
        <f t="shared" si="401"/>
        <v>200000</v>
      </c>
      <c r="P5709" s="17">
        <f t="shared" si="404"/>
        <v>1.495E-4</v>
      </c>
      <c r="Q5709" s="17">
        <f t="shared" si="405"/>
        <v>2.99E-4</v>
      </c>
    </row>
    <row r="5710" spans="1:17" x14ac:dyDescent="0.35">
      <c r="A5710" t="s">
        <v>2965</v>
      </c>
      <c r="B5710" t="s">
        <v>409</v>
      </c>
      <c r="D5710" t="s">
        <v>14</v>
      </c>
      <c r="E5710" t="s">
        <v>21</v>
      </c>
      <c r="G5710" t="s">
        <v>3040</v>
      </c>
      <c r="H5710">
        <v>14.8</v>
      </c>
      <c r="J5710">
        <v>0</v>
      </c>
      <c r="K5710">
        <v>0</v>
      </c>
      <c r="L5710" s="17">
        <f>IF($E5710&lt;&gt;"",VLOOKUP($E5710,GEMWs!$E$14:$L$20,7,FALSE),"")</f>
        <v>37.754918937403332</v>
      </c>
      <c r="M5710" s="17">
        <f>IF($E5710&lt;&gt;"",VLOOKUP($E5710,GEMWs!$E$14:$L$20,8,FALSE),"")</f>
        <v>96.174593288388181</v>
      </c>
      <c r="N5710" s="17">
        <f t="shared" ca="1" si="400"/>
        <v>37.754918937403332</v>
      </c>
      <c r="O5710" s="17">
        <f t="shared" ca="1" si="401"/>
        <v>96.174593288388181</v>
      </c>
      <c r="P5710" s="17">
        <f t="shared" ca="1" si="404"/>
        <v>0.15388679581540696</v>
      </c>
      <c r="Q5710" s="17">
        <f t="shared" ca="1" si="405"/>
        <v>0.39200190111752098</v>
      </c>
    </row>
    <row r="5711" spans="1:17" x14ac:dyDescent="0.35">
      <c r="A5711" t="s">
        <v>2057</v>
      </c>
      <c r="B5711" t="s">
        <v>168</v>
      </c>
      <c r="C5711" t="s">
        <v>169</v>
      </c>
      <c r="D5711" t="s">
        <v>14</v>
      </c>
      <c r="E5711" t="s">
        <v>21</v>
      </c>
      <c r="F5711" t="s">
        <v>22</v>
      </c>
      <c r="G5711" t="s">
        <v>3040</v>
      </c>
      <c r="H5711">
        <v>55.9</v>
      </c>
      <c r="I5711">
        <v>7</v>
      </c>
      <c r="J5711">
        <v>4540</v>
      </c>
      <c r="K5711">
        <v>21364</v>
      </c>
      <c r="L5711" s="17">
        <f>IF($E5711&lt;&gt;"",VLOOKUP($E5711,GEMWs!$E$14:$L$20,7,FALSE),"")</f>
        <v>37.754918937403332</v>
      </c>
      <c r="M5711" s="17">
        <f>IF($E5711&lt;&gt;"",VLOOKUP($E5711,GEMWs!$E$14:$L$20,8,FALSE),"")</f>
        <v>96.174593288388181</v>
      </c>
      <c r="N5711" s="17">
        <f t="shared" si="400"/>
        <v>4540</v>
      </c>
      <c r="O5711" s="17">
        <f t="shared" si="401"/>
        <v>21364</v>
      </c>
      <c r="P5711" s="17">
        <f t="shared" si="404"/>
        <v>2.6165512076390188E-3</v>
      </c>
      <c r="Q5711" s="17">
        <f t="shared" si="405"/>
        <v>1.2312775330396476E-2</v>
      </c>
    </row>
    <row r="5712" spans="1:17" x14ac:dyDescent="0.35">
      <c r="A5712" t="s">
        <v>2057</v>
      </c>
      <c r="B5712" t="s">
        <v>170</v>
      </c>
      <c r="C5712" t="s">
        <v>171</v>
      </c>
      <c r="D5712" t="s">
        <v>14</v>
      </c>
      <c r="E5712" t="s">
        <v>21</v>
      </c>
      <c r="F5712" t="s">
        <v>22</v>
      </c>
      <c r="G5712" t="s">
        <v>3040</v>
      </c>
      <c r="H5712">
        <v>85</v>
      </c>
      <c r="I5712">
        <v>114</v>
      </c>
      <c r="J5712">
        <v>15000</v>
      </c>
      <c r="K5712">
        <v>20000</v>
      </c>
      <c r="L5712" s="17">
        <f>IF($E5712&lt;&gt;"",VLOOKUP($E5712,GEMWs!$E$14:$L$20,7,FALSE),"")</f>
        <v>37.754918937403332</v>
      </c>
      <c r="M5712" s="17">
        <f>IF($E5712&lt;&gt;"",VLOOKUP($E5712,GEMWs!$E$14:$L$20,8,FALSE),"")</f>
        <v>96.174593288388181</v>
      </c>
      <c r="N5712" s="17">
        <f t="shared" si="400"/>
        <v>15000</v>
      </c>
      <c r="O5712" s="17">
        <f t="shared" si="401"/>
        <v>20000</v>
      </c>
      <c r="P5712" s="17">
        <f t="shared" si="404"/>
        <v>4.2500000000000003E-3</v>
      </c>
      <c r="Q5712" s="17">
        <f t="shared" si="405"/>
        <v>5.6666666666666671E-3</v>
      </c>
    </row>
    <row r="5713" spans="1:17" x14ac:dyDescent="0.35">
      <c r="A5713" t="s">
        <v>2057</v>
      </c>
      <c r="B5713" t="s">
        <v>192</v>
      </c>
      <c r="C5713" t="s">
        <v>193</v>
      </c>
      <c r="D5713" t="s">
        <v>14</v>
      </c>
      <c r="E5713" t="s">
        <v>21</v>
      </c>
      <c r="F5713" t="s">
        <v>22</v>
      </c>
      <c r="G5713" t="s">
        <v>3040</v>
      </c>
      <c r="H5713">
        <v>4</v>
      </c>
      <c r="I5713">
        <v>129</v>
      </c>
      <c r="J5713">
        <v>85000</v>
      </c>
      <c r="K5713">
        <v>90000</v>
      </c>
      <c r="L5713" s="17">
        <f>IF($E5713&lt;&gt;"",VLOOKUP($E5713,GEMWs!$E$14:$L$20,7,FALSE),"")</f>
        <v>37.754918937403332</v>
      </c>
      <c r="M5713" s="17">
        <f>IF($E5713&lt;&gt;"",VLOOKUP($E5713,GEMWs!$E$14:$L$20,8,FALSE),"")</f>
        <v>96.174593288388181</v>
      </c>
      <c r="N5713" s="17">
        <f t="shared" si="400"/>
        <v>85000</v>
      </c>
      <c r="O5713" s="17">
        <f t="shared" si="401"/>
        <v>90000</v>
      </c>
      <c r="P5713" s="17">
        <f t="shared" si="404"/>
        <v>4.4444444444444447E-5</v>
      </c>
      <c r="Q5713" s="17">
        <f t="shared" si="405"/>
        <v>4.7058823529411767E-5</v>
      </c>
    </row>
    <row r="5714" spans="1:17" x14ac:dyDescent="0.35">
      <c r="A5714" t="s">
        <v>2057</v>
      </c>
      <c r="B5714" t="s">
        <v>188</v>
      </c>
      <c r="C5714" t="s">
        <v>189</v>
      </c>
      <c r="D5714" t="s">
        <v>14</v>
      </c>
      <c r="E5714" t="s">
        <v>18</v>
      </c>
      <c r="F5714" t="s">
        <v>22</v>
      </c>
      <c r="G5714" t="s">
        <v>3040</v>
      </c>
      <c r="H5714">
        <v>15.5</v>
      </c>
      <c r="I5714">
        <v>156</v>
      </c>
      <c r="J5714">
        <v>14411.9</v>
      </c>
      <c r="K5714">
        <v>16561.68</v>
      </c>
      <c r="L5714" s="17">
        <f>IF($E5714&lt;&gt;"",VLOOKUP($E5714,GEMWs!$E$14:$L$20,7,FALSE),"")</f>
        <v>5950.3939027696888</v>
      </c>
      <c r="M5714" s="17">
        <f>IF($E5714&lt;&gt;"",VLOOKUP($E5714,GEMWs!$E$14:$L$20,8,FALSE),"")</f>
        <v>10539.430626954083</v>
      </c>
      <c r="N5714" s="17">
        <f t="shared" si="400"/>
        <v>14411.9</v>
      </c>
      <c r="O5714" s="17">
        <f t="shared" si="401"/>
        <v>16561.68</v>
      </c>
      <c r="P5714" s="17">
        <f t="shared" si="404"/>
        <v>9.3589539225489204E-4</v>
      </c>
      <c r="Q5714" s="17">
        <f t="shared" si="405"/>
        <v>1.0755001075500108E-3</v>
      </c>
    </row>
    <row r="5715" spans="1:17" x14ac:dyDescent="0.35">
      <c r="A5715" t="s">
        <v>2057</v>
      </c>
      <c r="B5715" t="s">
        <v>152</v>
      </c>
      <c r="D5715" t="s">
        <v>22</v>
      </c>
      <c r="G5715" t="s">
        <v>3040</v>
      </c>
      <c r="H5715">
        <v>2149.6</v>
      </c>
      <c r="J5715">
        <v>0</v>
      </c>
      <c r="K5715">
        <v>0</v>
      </c>
      <c r="L5715" s="17" t="str">
        <f>IF($E5715&lt;&gt;"",VLOOKUP($E5715,GEMWs!$E$14:$L$20,7,FALSE),"")</f>
        <v/>
      </c>
      <c r="M5715" s="17" t="str">
        <f>IF($E5715&lt;&gt;"",VLOOKUP($E5715,GEMWs!$E$14:$L$20,8,FALSE),"")</f>
        <v/>
      </c>
      <c r="N5715" s="17">
        <f t="shared" ref="N5715:N5778" ca="1" si="406">IF($I5715&lt;&gt;"",J5715,IF(AND($D5715="Y",$M$6=236),L5715,0))</f>
        <v>0</v>
      </c>
      <c r="O5715" s="17">
        <f t="shared" ref="O5715:O5778" ca="1" si="407">IF($I5715&lt;&gt;"",K5715,IF(AND($D5715="Y",$M$6=236),M5715,0))</f>
        <v>0</v>
      </c>
      <c r="P5715" s="17">
        <f t="shared" ca="1" si="404"/>
        <v>0</v>
      </c>
      <c r="Q5715" s="17">
        <f t="shared" ca="1" si="405"/>
        <v>0</v>
      </c>
    </row>
    <row r="5716" spans="1:17" x14ac:dyDescent="0.35">
      <c r="A5716" t="s">
        <v>2057</v>
      </c>
      <c r="B5716" t="s">
        <v>823</v>
      </c>
      <c r="D5716" t="s">
        <v>14</v>
      </c>
      <c r="E5716" t="s">
        <v>21</v>
      </c>
      <c r="G5716" t="s">
        <v>3040</v>
      </c>
      <c r="H5716">
        <v>14290.7</v>
      </c>
      <c r="J5716">
        <v>0</v>
      </c>
      <c r="K5716">
        <v>0</v>
      </c>
      <c r="L5716" s="17">
        <f>IF($E5716&lt;&gt;"",VLOOKUP($E5716,GEMWs!$E$14:$L$20,7,FALSE),"")</f>
        <v>37.754918937403332</v>
      </c>
      <c r="M5716" s="17">
        <f>IF($E5716&lt;&gt;"",VLOOKUP($E5716,GEMWs!$E$14:$L$20,8,FALSE),"")</f>
        <v>96.174593288388181</v>
      </c>
      <c r="N5716" s="17">
        <f t="shared" ca="1" si="406"/>
        <v>37.754918937403332</v>
      </c>
      <c r="O5716" s="17">
        <f t="shared" ca="1" si="407"/>
        <v>96.174593288388181</v>
      </c>
      <c r="P5716" s="17">
        <f t="shared" ca="1" si="404"/>
        <v>148.59121844319165</v>
      </c>
      <c r="Q5716" s="17">
        <f t="shared" ca="1" si="405"/>
        <v>378.512268128389</v>
      </c>
    </row>
    <row r="5717" spans="1:17" x14ac:dyDescent="0.35">
      <c r="A5717" t="s">
        <v>2057</v>
      </c>
      <c r="B5717" t="s">
        <v>174</v>
      </c>
      <c r="C5717" t="s">
        <v>175</v>
      </c>
      <c r="D5717" t="s">
        <v>14</v>
      </c>
      <c r="E5717" t="s">
        <v>21</v>
      </c>
      <c r="F5717" t="s">
        <v>22</v>
      </c>
      <c r="G5717" t="s">
        <v>3040</v>
      </c>
      <c r="H5717">
        <v>21.4</v>
      </c>
      <c r="I5717">
        <v>219</v>
      </c>
      <c r="J5717">
        <v>28000</v>
      </c>
      <c r="K5717">
        <v>28000</v>
      </c>
      <c r="L5717" s="17">
        <f>IF($E5717&lt;&gt;"",VLOOKUP($E5717,GEMWs!$E$14:$L$20,7,FALSE),"")</f>
        <v>37.754918937403332</v>
      </c>
      <c r="M5717" s="17">
        <f>IF($E5717&lt;&gt;"",VLOOKUP($E5717,GEMWs!$E$14:$L$20,8,FALSE),"")</f>
        <v>96.174593288388181</v>
      </c>
      <c r="N5717" s="17">
        <f t="shared" si="406"/>
        <v>28000</v>
      </c>
      <c r="O5717" s="17">
        <f t="shared" si="407"/>
        <v>28000</v>
      </c>
      <c r="P5717" s="17">
        <f t="shared" si="404"/>
        <v>7.642857142857142E-4</v>
      </c>
      <c r="Q5717" s="17">
        <f t="shared" si="405"/>
        <v>7.642857142857142E-4</v>
      </c>
    </row>
    <row r="5718" spans="1:17" x14ac:dyDescent="0.35">
      <c r="A5718" t="s">
        <v>2057</v>
      </c>
      <c r="B5718" t="s">
        <v>407</v>
      </c>
      <c r="D5718" t="s">
        <v>14</v>
      </c>
      <c r="E5718" t="s">
        <v>21</v>
      </c>
      <c r="G5718" t="s">
        <v>3040</v>
      </c>
      <c r="H5718">
        <v>3076.6</v>
      </c>
      <c r="J5718">
        <v>0</v>
      </c>
      <c r="K5718">
        <v>0</v>
      </c>
      <c r="L5718" s="17">
        <f>IF($E5718&lt;&gt;"",VLOOKUP($E5718,GEMWs!$E$14:$L$20,7,FALSE),"")</f>
        <v>37.754918937403332</v>
      </c>
      <c r="M5718" s="17">
        <f>IF($E5718&lt;&gt;"",VLOOKUP($E5718,GEMWs!$E$14:$L$20,8,FALSE),"")</f>
        <v>96.174593288388181</v>
      </c>
      <c r="N5718" s="17">
        <f t="shared" ca="1" si="406"/>
        <v>37.754918937403332</v>
      </c>
      <c r="O5718" s="17">
        <f t="shared" ca="1" si="407"/>
        <v>96.174593288388181</v>
      </c>
      <c r="P5718" s="17">
        <f t="shared" ca="1" si="404"/>
        <v>31.989737567951419</v>
      </c>
      <c r="Q5718" s="17">
        <f t="shared" ca="1" si="405"/>
        <v>81.488719525551687</v>
      </c>
    </row>
    <row r="5719" spans="1:17" x14ac:dyDescent="0.35">
      <c r="A5719" t="s">
        <v>2057</v>
      </c>
      <c r="B5719" t="s">
        <v>13</v>
      </c>
      <c r="D5719" t="s">
        <v>14</v>
      </c>
      <c r="E5719" t="s">
        <v>15</v>
      </c>
      <c r="G5719" t="s">
        <v>3040</v>
      </c>
      <c r="H5719">
        <v>11931</v>
      </c>
      <c r="J5719">
        <v>0</v>
      </c>
      <c r="K5719">
        <v>0</v>
      </c>
      <c r="L5719" s="17">
        <f>IF($E5719&lt;&gt;"",VLOOKUP($E5719,GEMWs!$E$14:$L$20,7,FALSE),"")</f>
        <v>37.892086284381016</v>
      </c>
      <c r="M5719" s="17">
        <f>IF($E5719&lt;&gt;"",VLOOKUP($E5719,GEMWs!$E$14:$L$20,8,FALSE),"")</f>
        <v>96.522753888300599</v>
      </c>
      <c r="N5719" s="17">
        <f t="shared" ca="1" si="406"/>
        <v>37.892086284381016</v>
      </c>
      <c r="O5719" s="17">
        <f t="shared" ca="1" si="407"/>
        <v>96.522753888300599</v>
      </c>
      <c r="P5719" s="17">
        <f t="shared" ca="1" si="404"/>
        <v>123.60815993508595</v>
      </c>
      <c r="Q5719" s="17">
        <f t="shared" ca="1" si="405"/>
        <v>314.86785685162749</v>
      </c>
    </row>
    <row r="5720" spans="1:17" x14ac:dyDescent="0.35">
      <c r="A5720" t="s">
        <v>2057</v>
      </c>
      <c r="B5720" t="s">
        <v>139</v>
      </c>
      <c r="C5720" t="s">
        <v>3025</v>
      </c>
      <c r="D5720" t="s">
        <v>14</v>
      </c>
      <c r="E5720" t="s">
        <v>21</v>
      </c>
      <c r="F5720" t="s">
        <v>14</v>
      </c>
      <c r="G5720" t="s">
        <v>3040</v>
      </c>
      <c r="H5720">
        <v>369.9</v>
      </c>
      <c r="I5720">
        <v>237</v>
      </c>
      <c r="J5720">
        <v>237.43909400000001</v>
      </c>
      <c r="K5720">
        <v>1033.8267679999999</v>
      </c>
      <c r="L5720" s="17">
        <f>IF($E5720&lt;&gt;"",VLOOKUP($E5720,GEMWs!$E$14:$L$20,7,FALSE),"")</f>
        <v>37.754918937403332</v>
      </c>
      <c r="M5720" s="17">
        <f>IF($E5720&lt;&gt;"",VLOOKUP($E5720,GEMWs!$E$14:$L$20,8,FALSE),"")</f>
        <v>96.174593288388181</v>
      </c>
      <c r="N5720" s="17">
        <f t="shared" si="406"/>
        <v>237.43909400000001</v>
      </c>
      <c r="O5720" s="17">
        <f t="shared" si="407"/>
        <v>1033.8267679999999</v>
      </c>
      <c r="P5720" s="17">
        <f t="shared" si="404"/>
        <v>0.3577968876890214</v>
      </c>
      <c r="Q5720" s="17">
        <f t="shared" si="405"/>
        <v>1.5578731950518643</v>
      </c>
    </row>
    <row r="5721" spans="1:17" x14ac:dyDescent="0.35">
      <c r="A5721" t="s">
        <v>2057</v>
      </c>
      <c r="B5721" t="s">
        <v>1757</v>
      </c>
      <c r="C5721" t="s">
        <v>1758</v>
      </c>
      <c r="D5721" t="s">
        <v>14</v>
      </c>
      <c r="E5721" t="s">
        <v>21</v>
      </c>
      <c r="F5721" t="s">
        <v>22</v>
      </c>
      <c r="G5721" t="s">
        <v>3040</v>
      </c>
      <c r="H5721">
        <v>97.2</v>
      </c>
      <c r="I5721">
        <v>424</v>
      </c>
      <c r="J5721">
        <v>730.08863199999996</v>
      </c>
      <c r="K5721">
        <v>730.08863199999996</v>
      </c>
      <c r="L5721" s="17">
        <f>IF($E5721&lt;&gt;"",VLOOKUP($E5721,GEMWs!$E$14:$L$20,7,FALSE),"")</f>
        <v>37.754918937403332</v>
      </c>
      <c r="M5721" s="17">
        <f>IF($E5721&lt;&gt;"",VLOOKUP($E5721,GEMWs!$E$14:$L$20,8,FALSE),"")</f>
        <v>96.174593288388181</v>
      </c>
      <c r="N5721" s="17">
        <f t="shared" si="406"/>
        <v>730.08863199999996</v>
      </c>
      <c r="O5721" s="17">
        <f t="shared" si="407"/>
        <v>730.08863199999996</v>
      </c>
      <c r="P5721" s="17">
        <f t="shared" si="404"/>
        <v>0.13313452057694827</v>
      </c>
      <c r="Q5721" s="17">
        <f t="shared" si="405"/>
        <v>0.13313452057694827</v>
      </c>
    </row>
    <row r="5722" spans="1:17" x14ac:dyDescent="0.35">
      <c r="A5722" t="s">
        <v>2057</v>
      </c>
      <c r="B5722" t="s">
        <v>176</v>
      </c>
      <c r="C5722" t="s">
        <v>177</v>
      </c>
      <c r="D5722" t="s">
        <v>14</v>
      </c>
      <c r="E5722" t="s">
        <v>21</v>
      </c>
      <c r="F5722" t="s">
        <v>22</v>
      </c>
      <c r="G5722" t="s">
        <v>3040</v>
      </c>
      <c r="H5722">
        <v>847.4</v>
      </c>
      <c r="I5722">
        <v>255</v>
      </c>
      <c r="J5722">
        <v>13640</v>
      </c>
      <c r="K5722">
        <v>27270</v>
      </c>
      <c r="L5722" s="17">
        <f>IF($E5722&lt;&gt;"",VLOOKUP($E5722,GEMWs!$E$14:$L$20,7,FALSE),"")</f>
        <v>37.754918937403332</v>
      </c>
      <c r="M5722" s="17">
        <f>IF($E5722&lt;&gt;"",VLOOKUP($E5722,GEMWs!$E$14:$L$20,8,FALSE),"")</f>
        <v>96.174593288388181</v>
      </c>
      <c r="N5722" s="17">
        <f t="shared" si="406"/>
        <v>13640</v>
      </c>
      <c r="O5722" s="17">
        <f t="shared" si="407"/>
        <v>27270</v>
      </c>
      <c r="P5722" s="17">
        <f t="shared" si="404"/>
        <v>3.1074440777411075E-2</v>
      </c>
      <c r="Q5722" s="17">
        <f t="shared" si="405"/>
        <v>6.2126099706744868E-2</v>
      </c>
    </row>
    <row r="5723" spans="1:17" x14ac:dyDescent="0.35">
      <c r="A5723" t="s">
        <v>2057</v>
      </c>
      <c r="B5723" t="s">
        <v>445</v>
      </c>
      <c r="C5723" t="s">
        <v>446</v>
      </c>
      <c r="D5723" t="s">
        <v>14</v>
      </c>
      <c r="E5723" t="s">
        <v>21</v>
      </c>
      <c r="F5723" t="s">
        <v>22</v>
      </c>
      <c r="G5723" t="s">
        <v>3040</v>
      </c>
      <c r="H5723">
        <v>1088.9000000000001</v>
      </c>
      <c r="I5723">
        <v>263</v>
      </c>
      <c r="J5723">
        <v>5000</v>
      </c>
      <c r="K5723">
        <v>5000</v>
      </c>
      <c r="L5723" s="17">
        <f>IF($E5723&lt;&gt;"",VLOOKUP($E5723,GEMWs!$E$14:$L$20,7,FALSE),"")</f>
        <v>37.754918937403332</v>
      </c>
      <c r="M5723" s="17">
        <f>IF($E5723&lt;&gt;"",VLOOKUP($E5723,GEMWs!$E$14:$L$20,8,FALSE),"")</f>
        <v>96.174593288388181</v>
      </c>
      <c r="N5723" s="17">
        <f t="shared" si="406"/>
        <v>5000</v>
      </c>
      <c r="O5723" s="17">
        <f t="shared" si="407"/>
        <v>5000</v>
      </c>
      <c r="P5723" s="17">
        <f t="shared" si="404"/>
        <v>0.21778000000000003</v>
      </c>
      <c r="Q5723" s="17">
        <f t="shared" si="405"/>
        <v>0.21778000000000003</v>
      </c>
    </row>
    <row r="5724" spans="1:17" x14ac:dyDescent="0.35">
      <c r="A5724" t="s">
        <v>2057</v>
      </c>
      <c r="B5724" t="s">
        <v>431</v>
      </c>
      <c r="C5724" t="s">
        <v>432</v>
      </c>
      <c r="D5724" t="s">
        <v>14</v>
      </c>
      <c r="E5724" t="s">
        <v>21</v>
      </c>
      <c r="F5724" t="s">
        <v>22</v>
      </c>
      <c r="G5724" t="s">
        <v>3040</v>
      </c>
      <c r="H5724">
        <v>748.3</v>
      </c>
      <c r="I5724">
        <v>274</v>
      </c>
      <c r="J5724">
        <v>15000</v>
      </c>
      <c r="K5724">
        <v>20000</v>
      </c>
      <c r="L5724" s="17">
        <f>IF($E5724&lt;&gt;"",VLOOKUP($E5724,GEMWs!$E$14:$L$20,7,FALSE),"")</f>
        <v>37.754918937403332</v>
      </c>
      <c r="M5724" s="17">
        <f>IF($E5724&lt;&gt;"",VLOOKUP($E5724,GEMWs!$E$14:$L$20,8,FALSE),"")</f>
        <v>96.174593288388181</v>
      </c>
      <c r="N5724" s="17">
        <f t="shared" si="406"/>
        <v>15000</v>
      </c>
      <c r="O5724" s="17">
        <f t="shared" si="407"/>
        <v>20000</v>
      </c>
      <c r="P5724" s="17">
        <f t="shared" si="404"/>
        <v>3.7414999999999997E-2</v>
      </c>
      <c r="Q5724" s="17">
        <f t="shared" si="405"/>
        <v>4.9886666666666662E-2</v>
      </c>
    </row>
    <row r="5725" spans="1:17" x14ac:dyDescent="0.35">
      <c r="A5725" t="s">
        <v>2057</v>
      </c>
      <c r="B5725" t="s">
        <v>229</v>
      </c>
      <c r="D5725" t="s">
        <v>22</v>
      </c>
      <c r="G5725" t="s">
        <v>3040</v>
      </c>
      <c r="H5725">
        <v>2994.4</v>
      </c>
      <c r="J5725">
        <v>0</v>
      </c>
      <c r="K5725">
        <v>0</v>
      </c>
      <c r="L5725" s="17" t="str">
        <f>IF($E5725&lt;&gt;"",VLOOKUP($E5725,GEMWs!$E$14:$L$20,7,FALSE),"")</f>
        <v/>
      </c>
      <c r="M5725" s="17" t="str">
        <f>IF($E5725&lt;&gt;"",VLOOKUP($E5725,GEMWs!$E$14:$L$20,8,FALSE),"")</f>
        <v/>
      </c>
      <c r="N5725" s="17">
        <f t="shared" ca="1" si="406"/>
        <v>0</v>
      </c>
      <c r="O5725" s="17">
        <f t="shared" ca="1" si="407"/>
        <v>0</v>
      </c>
      <c r="P5725" s="17">
        <f t="shared" ca="1" si="404"/>
        <v>0</v>
      </c>
      <c r="Q5725" s="17">
        <f t="shared" ca="1" si="405"/>
        <v>0</v>
      </c>
    </row>
    <row r="5726" spans="1:17" x14ac:dyDescent="0.35">
      <c r="A5726" t="s">
        <v>2057</v>
      </c>
      <c r="B5726" t="s">
        <v>103</v>
      </c>
      <c r="D5726" t="s">
        <v>14</v>
      </c>
      <c r="E5726" t="s">
        <v>15</v>
      </c>
      <c r="G5726" t="s">
        <v>3040</v>
      </c>
      <c r="H5726">
        <v>61255.7</v>
      </c>
      <c r="J5726">
        <v>0</v>
      </c>
      <c r="K5726">
        <v>0</v>
      </c>
      <c r="L5726" s="17">
        <f>IF($E5726&lt;&gt;"",VLOOKUP($E5726,GEMWs!$E$14:$L$20,7,FALSE),"")</f>
        <v>37.892086284381016</v>
      </c>
      <c r="M5726" s="17">
        <f>IF($E5726&lt;&gt;"",VLOOKUP($E5726,GEMWs!$E$14:$L$20,8,FALSE),"")</f>
        <v>96.522753888300599</v>
      </c>
      <c r="N5726" s="17">
        <f t="shared" ca="1" si="406"/>
        <v>37.892086284381016</v>
      </c>
      <c r="O5726" s="17">
        <f t="shared" ca="1" si="407"/>
        <v>96.522753888300599</v>
      </c>
      <c r="P5726" s="17">
        <f t="shared" ca="1" si="404"/>
        <v>634.62445415603418</v>
      </c>
      <c r="Q5726" s="17">
        <f t="shared" ca="1" si="405"/>
        <v>1616.5829334461687</v>
      </c>
    </row>
    <row r="5727" spans="1:17" x14ac:dyDescent="0.35">
      <c r="A5727" t="s">
        <v>2057</v>
      </c>
      <c r="B5727" t="s">
        <v>163</v>
      </c>
      <c r="D5727" t="s">
        <v>22</v>
      </c>
      <c r="G5727" t="s">
        <v>3040</v>
      </c>
      <c r="H5727">
        <v>978.4</v>
      </c>
      <c r="J5727">
        <v>0</v>
      </c>
      <c r="K5727">
        <v>0</v>
      </c>
      <c r="L5727" s="17" t="str">
        <f>IF($E5727&lt;&gt;"",VLOOKUP($E5727,GEMWs!$E$14:$L$20,7,FALSE),"")</f>
        <v/>
      </c>
      <c r="M5727" s="17" t="str">
        <f>IF($E5727&lt;&gt;"",VLOOKUP($E5727,GEMWs!$E$14:$L$20,8,FALSE),"")</f>
        <v/>
      </c>
      <c r="N5727" s="17">
        <f t="shared" ca="1" si="406"/>
        <v>0</v>
      </c>
      <c r="O5727" s="17">
        <f t="shared" ca="1" si="407"/>
        <v>0</v>
      </c>
      <c r="P5727" s="17">
        <f t="shared" ca="1" si="404"/>
        <v>0</v>
      </c>
      <c r="Q5727" s="17">
        <f t="shared" ca="1" si="405"/>
        <v>0</v>
      </c>
    </row>
    <row r="5728" spans="1:17" x14ac:dyDescent="0.35">
      <c r="A5728" t="s">
        <v>2057</v>
      </c>
      <c r="B5728" t="s">
        <v>2994</v>
      </c>
      <c r="D5728" t="s">
        <v>14</v>
      </c>
      <c r="E5728" t="s">
        <v>21</v>
      </c>
      <c r="G5728" t="s">
        <v>3040</v>
      </c>
      <c r="H5728">
        <v>1.1000000000000001</v>
      </c>
      <c r="J5728">
        <v>0</v>
      </c>
      <c r="K5728">
        <v>0</v>
      </c>
      <c r="L5728" s="17">
        <f>IF($E5728&lt;&gt;"",VLOOKUP($E5728,GEMWs!$E$14:$L$20,7,FALSE),"")</f>
        <v>37.754918937403332</v>
      </c>
      <c r="M5728" s="17">
        <f>IF($E5728&lt;&gt;"",VLOOKUP($E5728,GEMWs!$E$14:$L$20,8,FALSE),"")</f>
        <v>96.174593288388181</v>
      </c>
      <c r="N5728" s="17">
        <f t="shared" ca="1" si="406"/>
        <v>37.754918937403332</v>
      </c>
      <c r="O5728" s="17">
        <f t="shared" ca="1" si="407"/>
        <v>96.174593288388181</v>
      </c>
      <c r="P5728" s="17">
        <f t="shared" ca="1" si="404"/>
        <v>1.1437532121415383E-2</v>
      </c>
      <c r="Q5728" s="17">
        <f t="shared" ca="1" si="405"/>
        <v>2.9135276434410343E-2</v>
      </c>
    </row>
    <row r="5729" spans="1:17" x14ac:dyDescent="0.35">
      <c r="A5729" t="s">
        <v>2057</v>
      </c>
      <c r="B5729" t="s">
        <v>433</v>
      </c>
      <c r="C5729" t="s">
        <v>434</v>
      </c>
      <c r="D5729" t="s">
        <v>14</v>
      </c>
      <c r="E5729" t="s">
        <v>21</v>
      </c>
      <c r="F5729" t="s">
        <v>22</v>
      </c>
      <c r="G5729" t="s">
        <v>3040</v>
      </c>
      <c r="H5729">
        <v>3771.1</v>
      </c>
      <c r="I5729">
        <v>279</v>
      </c>
      <c r="J5729">
        <v>5750</v>
      </c>
      <c r="K5729">
        <v>5900</v>
      </c>
      <c r="L5729" s="17">
        <f>IF($E5729&lt;&gt;"",VLOOKUP($E5729,GEMWs!$E$14:$L$20,7,FALSE),"")</f>
        <v>37.754918937403332</v>
      </c>
      <c r="M5729" s="17">
        <f>IF($E5729&lt;&gt;"",VLOOKUP($E5729,GEMWs!$E$14:$L$20,8,FALSE),"")</f>
        <v>96.174593288388181</v>
      </c>
      <c r="N5729" s="17">
        <f t="shared" si="406"/>
        <v>5750</v>
      </c>
      <c r="O5729" s="17">
        <f t="shared" si="407"/>
        <v>5900</v>
      </c>
      <c r="P5729" s="17">
        <f t="shared" si="404"/>
        <v>0.63916949152542368</v>
      </c>
      <c r="Q5729" s="17">
        <f t="shared" si="405"/>
        <v>0.65584347826086953</v>
      </c>
    </row>
    <row r="5730" spans="1:17" x14ac:dyDescent="0.35">
      <c r="A5730" t="s">
        <v>2057</v>
      </c>
      <c r="B5730" t="s">
        <v>236</v>
      </c>
      <c r="D5730" t="s">
        <v>22</v>
      </c>
      <c r="G5730" t="s">
        <v>3040</v>
      </c>
      <c r="H5730">
        <v>10028.5</v>
      </c>
      <c r="J5730">
        <v>0</v>
      </c>
      <c r="K5730">
        <v>0</v>
      </c>
      <c r="L5730" s="17" t="str">
        <f>IF($E5730&lt;&gt;"",VLOOKUP($E5730,GEMWs!$E$14:$L$20,7,FALSE),"")</f>
        <v/>
      </c>
      <c r="M5730" s="17" t="str">
        <f>IF($E5730&lt;&gt;"",VLOOKUP($E5730,GEMWs!$E$14:$L$20,8,FALSE),"")</f>
        <v/>
      </c>
      <c r="N5730" s="17">
        <f t="shared" ca="1" si="406"/>
        <v>0</v>
      </c>
      <c r="O5730" s="17">
        <f t="shared" ca="1" si="407"/>
        <v>0</v>
      </c>
      <c r="P5730" s="17">
        <f t="shared" ca="1" si="404"/>
        <v>0</v>
      </c>
      <c r="Q5730" s="17">
        <f t="shared" ca="1" si="405"/>
        <v>0</v>
      </c>
    </row>
    <row r="5731" spans="1:17" x14ac:dyDescent="0.35">
      <c r="A5731" t="s">
        <v>2057</v>
      </c>
      <c r="B5731" t="s">
        <v>345</v>
      </c>
      <c r="D5731" t="s">
        <v>22</v>
      </c>
      <c r="G5731" t="s">
        <v>3040</v>
      </c>
      <c r="H5731">
        <v>801.5</v>
      </c>
      <c r="J5731">
        <v>0</v>
      </c>
      <c r="K5731">
        <v>0</v>
      </c>
      <c r="L5731" s="17" t="str">
        <f>IF($E5731&lt;&gt;"",VLOOKUP($E5731,GEMWs!$E$14:$L$20,7,FALSE),"")</f>
        <v/>
      </c>
      <c r="M5731" s="17" t="str">
        <f>IF($E5731&lt;&gt;"",VLOOKUP($E5731,GEMWs!$E$14:$L$20,8,FALSE),"")</f>
        <v/>
      </c>
      <c r="N5731" s="17">
        <f t="shared" ca="1" si="406"/>
        <v>0</v>
      </c>
      <c r="O5731" s="17">
        <f t="shared" ca="1" si="407"/>
        <v>0</v>
      </c>
      <c r="P5731" s="17">
        <f t="shared" ca="1" si="404"/>
        <v>0</v>
      </c>
      <c r="Q5731" s="17">
        <f t="shared" ca="1" si="405"/>
        <v>0</v>
      </c>
    </row>
    <row r="5732" spans="1:17" x14ac:dyDescent="0.35">
      <c r="A5732" t="s">
        <v>2057</v>
      </c>
      <c r="B5732" t="s">
        <v>511</v>
      </c>
      <c r="D5732" t="s">
        <v>22</v>
      </c>
      <c r="G5732" t="s">
        <v>3040</v>
      </c>
      <c r="H5732">
        <v>1183.4000000000001</v>
      </c>
      <c r="J5732">
        <v>0</v>
      </c>
      <c r="K5732">
        <v>0</v>
      </c>
      <c r="L5732" s="17" t="str">
        <f>IF($E5732&lt;&gt;"",VLOOKUP($E5732,GEMWs!$E$14:$L$20,7,FALSE),"")</f>
        <v/>
      </c>
      <c r="M5732" s="17" t="str">
        <f>IF($E5732&lt;&gt;"",VLOOKUP($E5732,GEMWs!$E$14:$L$20,8,FALSE),"")</f>
        <v/>
      </c>
      <c r="N5732" s="17">
        <f t="shared" ca="1" si="406"/>
        <v>0</v>
      </c>
      <c r="O5732" s="17">
        <f t="shared" ca="1" si="407"/>
        <v>0</v>
      </c>
      <c r="P5732" s="17">
        <f t="shared" ref="P5732:P5795" ca="1" si="408">IF(O5732&gt;0,$H5732/O5732,0)</f>
        <v>0</v>
      </c>
      <c r="Q5732" s="17">
        <f t="shared" ref="Q5732:Q5795" ca="1" si="409">IF(N5732&gt;0,$H5732/N5732,0)</f>
        <v>0</v>
      </c>
    </row>
    <row r="5733" spans="1:17" x14ac:dyDescent="0.35">
      <c r="A5733" t="s">
        <v>2057</v>
      </c>
      <c r="B5733" t="s">
        <v>2980</v>
      </c>
      <c r="D5733" t="s">
        <v>14</v>
      </c>
      <c r="E5733" t="s">
        <v>18</v>
      </c>
      <c r="G5733" t="s">
        <v>3040</v>
      </c>
      <c r="H5733">
        <v>5639.4</v>
      </c>
      <c r="J5733">
        <v>0</v>
      </c>
      <c r="K5733">
        <v>0</v>
      </c>
      <c r="L5733" s="17">
        <f>IF($E5733&lt;&gt;"",VLOOKUP($E5733,GEMWs!$E$14:$L$20,7,FALSE),"")</f>
        <v>5950.3939027696888</v>
      </c>
      <c r="M5733" s="17">
        <f>IF($E5733&lt;&gt;"",VLOOKUP($E5733,GEMWs!$E$14:$L$20,8,FALSE),"")</f>
        <v>10539.430626954083</v>
      </c>
      <c r="N5733" s="17">
        <f t="shared" ca="1" si="406"/>
        <v>5950.3939027696888</v>
      </c>
      <c r="O5733" s="17">
        <f t="shared" ca="1" si="407"/>
        <v>10539.430626954083</v>
      </c>
      <c r="P5733" s="17">
        <f t="shared" ca="1" si="408"/>
        <v>0.53507634326825093</v>
      </c>
      <c r="Q5733" s="17">
        <f t="shared" ca="1" si="409"/>
        <v>0.94773557719852242</v>
      </c>
    </row>
    <row r="5734" spans="1:17" x14ac:dyDescent="0.35">
      <c r="A5734" t="s">
        <v>2057</v>
      </c>
      <c r="B5734" t="s">
        <v>201</v>
      </c>
      <c r="D5734" t="s">
        <v>14</v>
      </c>
      <c r="E5734" t="s">
        <v>21</v>
      </c>
      <c r="G5734" t="s">
        <v>3040</v>
      </c>
      <c r="H5734">
        <v>0.2</v>
      </c>
      <c r="J5734">
        <v>0</v>
      </c>
      <c r="K5734">
        <v>0</v>
      </c>
      <c r="L5734" s="17">
        <f>IF($E5734&lt;&gt;"",VLOOKUP($E5734,GEMWs!$E$14:$L$20,7,FALSE),"")</f>
        <v>37.754918937403332</v>
      </c>
      <c r="M5734" s="17">
        <f>IF($E5734&lt;&gt;"",VLOOKUP($E5734,GEMWs!$E$14:$L$20,8,FALSE),"")</f>
        <v>96.174593288388181</v>
      </c>
      <c r="N5734" s="17">
        <f t="shared" ca="1" si="406"/>
        <v>37.754918937403332</v>
      </c>
      <c r="O5734" s="17">
        <f t="shared" ca="1" si="407"/>
        <v>96.174593288388181</v>
      </c>
      <c r="P5734" s="17">
        <f t="shared" ca="1" si="408"/>
        <v>2.079551294802797E-3</v>
      </c>
      <c r="Q5734" s="17">
        <f t="shared" ca="1" si="409"/>
        <v>5.2973229880746075E-3</v>
      </c>
    </row>
    <row r="5735" spans="1:17" x14ac:dyDescent="0.35">
      <c r="A5735" t="s">
        <v>2057</v>
      </c>
      <c r="B5735" t="s">
        <v>144</v>
      </c>
      <c r="C5735" t="s">
        <v>145</v>
      </c>
      <c r="D5735" t="s">
        <v>14</v>
      </c>
      <c r="E5735" t="s">
        <v>21</v>
      </c>
      <c r="F5735" t="s">
        <v>22</v>
      </c>
      <c r="G5735" t="s">
        <v>3040</v>
      </c>
      <c r="H5735">
        <v>824.7</v>
      </c>
      <c r="I5735">
        <v>317</v>
      </c>
      <c r="J5735">
        <v>2000</v>
      </c>
      <c r="K5735">
        <v>10000</v>
      </c>
      <c r="L5735" s="17">
        <f>IF($E5735&lt;&gt;"",VLOOKUP($E5735,GEMWs!$E$14:$L$20,7,FALSE),"")</f>
        <v>37.754918937403332</v>
      </c>
      <c r="M5735" s="17">
        <f>IF($E5735&lt;&gt;"",VLOOKUP($E5735,GEMWs!$E$14:$L$20,8,FALSE),"")</f>
        <v>96.174593288388181</v>
      </c>
      <c r="N5735" s="17">
        <f t="shared" si="406"/>
        <v>2000</v>
      </c>
      <c r="O5735" s="17">
        <f t="shared" si="407"/>
        <v>10000</v>
      </c>
      <c r="P5735" s="17">
        <f t="shared" si="408"/>
        <v>8.2470000000000002E-2</v>
      </c>
      <c r="Q5735" s="17">
        <f t="shared" si="409"/>
        <v>0.41235000000000005</v>
      </c>
    </row>
    <row r="5736" spans="1:17" x14ac:dyDescent="0.35">
      <c r="A5736" t="s">
        <v>2057</v>
      </c>
      <c r="B5736" t="s">
        <v>439</v>
      </c>
      <c r="C5736" t="s">
        <v>440</v>
      </c>
      <c r="D5736" t="s">
        <v>14</v>
      </c>
      <c r="E5736" t="s">
        <v>21</v>
      </c>
      <c r="F5736" t="s">
        <v>22</v>
      </c>
      <c r="G5736" t="s">
        <v>3040</v>
      </c>
      <c r="H5736">
        <v>0.1</v>
      </c>
      <c r="I5736">
        <v>328</v>
      </c>
      <c r="J5736">
        <v>7000</v>
      </c>
      <c r="K5736">
        <v>28333.33</v>
      </c>
      <c r="L5736" s="17">
        <f>IF($E5736&lt;&gt;"",VLOOKUP($E5736,GEMWs!$E$14:$L$20,7,FALSE),"")</f>
        <v>37.754918937403332</v>
      </c>
      <c r="M5736" s="17">
        <f>IF($E5736&lt;&gt;"",VLOOKUP($E5736,GEMWs!$E$14:$L$20,8,FALSE),"")</f>
        <v>96.174593288388181</v>
      </c>
      <c r="N5736" s="17">
        <f t="shared" si="406"/>
        <v>7000</v>
      </c>
      <c r="O5736" s="17">
        <f t="shared" si="407"/>
        <v>28333.33</v>
      </c>
      <c r="P5736" s="17">
        <f t="shared" si="408"/>
        <v>3.5294121799308446E-6</v>
      </c>
      <c r="Q5736" s="17">
        <f t="shared" si="409"/>
        <v>1.4285714285714287E-5</v>
      </c>
    </row>
    <row r="5737" spans="1:17" x14ac:dyDescent="0.35">
      <c r="A5737" t="s">
        <v>2057</v>
      </c>
      <c r="B5737" t="s">
        <v>180</v>
      </c>
      <c r="C5737" t="s">
        <v>181</v>
      </c>
      <c r="D5737" t="s">
        <v>14</v>
      </c>
      <c r="E5737" t="s">
        <v>21</v>
      </c>
      <c r="F5737" t="s">
        <v>22</v>
      </c>
      <c r="G5737" t="s">
        <v>3040</v>
      </c>
      <c r="H5737">
        <v>5.9</v>
      </c>
      <c r="I5737">
        <v>445</v>
      </c>
      <c r="J5737">
        <v>56750</v>
      </c>
      <c r="K5737">
        <v>113500</v>
      </c>
      <c r="L5737" s="17">
        <f>IF($E5737&lt;&gt;"",VLOOKUP($E5737,GEMWs!$E$14:$L$20,7,FALSE),"")</f>
        <v>37.754918937403332</v>
      </c>
      <c r="M5737" s="17">
        <f>IF($E5737&lt;&gt;"",VLOOKUP($E5737,GEMWs!$E$14:$L$20,8,FALSE),"")</f>
        <v>96.174593288388181</v>
      </c>
      <c r="N5737" s="17">
        <f t="shared" si="406"/>
        <v>56750</v>
      </c>
      <c r="O5737" s="17">
        <f t="shared" si="407"/>
        <v>113500</v>
      </c>
      <c r="P5737" s="17">
        <f t="shared" si="408"/>
        <v>5.1982378854625553E-5</v>
      </c>
      <c r="Q5737" s="17">
        <f t="shared" si="409"/>
        <v>1.0396475770925111E-4</v>
      </c>
    </row>
    <row r="5738" spans="1:17" x14ac:dyDescent="0.35">
      <c r="A5738" t="s">
        <v>2057</v>
      </c>
      <c r="B5738" t="s">
        <v>71</v>
      </c>
      <c r="C5738" t="s">
        <v>72</v>
      </c>
      <c r="D5738" t="s">
        <v>14</v>
      </c>
      <c r="E5738" t="s">
        <v>21</v>
      </c>
      <c r="F5738" t="s">
        <v>22</v>
      </c>
      <c r="G5738" t="s">
        <v>3040</v>
      </c>
      <c r="H5738">
        <v>56.1</v>
      </c>
      <c r="I5738">
        <v>333</v>
      </c>
      <c r="J5738">
        <v>31000</v>
      </c>
      <c r="K5738">
        <v>60000</v>
      </c>
      <c r="L5738" s="17">
        <f>IF($E5738&lt;&gt;"",VLOOKUP($E5738,GEMWs!$E$14:$L$20,7,FALSE),"")</f>
        <v>37.754918937403332</v>
      </c>
      <c r="M5738" s="17">
        <f>IF($E5738&lt;&gt;"",VLOOKUP($E5738,GEMWs!$E$14:$L$20,8,FALSE),"")</f>
        <v>96.174593288388181</v>
      </c>
      <c r="N5738" s="17">
        <f t="shared" si="406"/>
        <v>31000</v>
      </c>
      <c r="O5738" s="17">
        <f t="shared" si="407"/>
        <v>60000</v>
      </c>
      <c r="P5738" s="17">
        <f t="shared" si="408"/>
        <v>9.3500000000000007E-4</v>
      </c>
      <c r="Q5738" s="17">
        <f t="shared" si="409"/>
        <v>1.8096774193548388E-3</v>
      </c>
    </row>
    <row r="5739" spans="1:17" x14ac:dyDescent="0.35">
      <c r="A5739" t="s">
        <v>2057</v>
      </c>
      <c r="B5739" t="s">
        <v>199</v>
      </c>
      <c r="D5739" t="s">
        <v>22</v>
      </c>
      <c r="G5739" t="s">
        <v>3040</v>
      </c>
      <c r="H5739">
        <v>386.9</v>
      </c>
      <c r="J5739">
        <v>0</v>
      </c>
      <c r="K5739">
        <v>0</v>
      </c>
      <c r="L5739" s="17" t="str">
        <f>IF($E5739&lt;&gt;"",VLOOKUP($E5739,GEMWs!$E$14:$L$20,7,FALSE),"")</f>
        <v/>
      </c>
      <c r="M5739" s="17" t="str">
        <f>IF($E5739&lt;&gt;"",VLOOKUP($E5739,GEMWs!$E$14:$L$20,8,FALSE),"")</f>
        <v/>
      </c>
      <c r="N5739" s="17">
        <f t="shared" ca="1" si="406"/>
        <v>0</v>
      </c>
      <c r="O5739" s="17">
        <f t="shared" ca="1" si="407"/>
        <v>0</v>
      </c>
      <c r="P5739" s="17">
        <f t="shared" ca="1" si="408"/>
        <v>0</v>
      </c>
      <c r="Q5739" s="17">
        <f t="shared" ca="1" si="409"/>
        <v>0</v>
      </c>
    </row>
    <row r="5740" spans="1:17" x14ac:dyDescent="0.35">
      <c r="A5740" t="s">
        <v>2057</v>
      </c>
      <c r="B5740" t="s">
        <v>182</v>
      </c>
      <c r="C5740" t="s">
        <v>183</v>
      </c>
      <c r="D5740" t="s">
        <v>14</v>
      </c>
      <c r="E5740" t="s">
        <v>21</v>
      </c>
      <c r="F5740" t="s">
        <v>22</v>
      </c>
      <c r="G5740" t="s">
        <v>3040</v>
      </c>
      <c r="H5740">
        <v>0.3</v>
      </c>
      <c r="I5740">
        <v>338</v>
      </c>
      <c r="J5740">
        <v>4536</v>
      </c>
      <c r="K5740">
        <v>38636</v>
      </c>
      <c r="L5740" s="17">
        <f>IF($E5740&lt;&gt;"",VLOOKUP($E5740,GEMWs!$E$14:$L$20,7,FALSE),"")</f>
        <v>37.754918937403332</v>
      </c>
      <c r="M5740" s="17">
        <f>IF($E5740&lt;&gt;"",VLOOKUP($E5740,GEMWs!$E$14:$L$20,8,FALSE),"")</f>
        <v>96.174593288388181</v>
      </c>
      <c r="N5740" s="17">
        <f t="shared" si="406"/>
        <v>4536</v>
      </c>
      <c r="O5740" s="17">
        <f t="shared" si="407"/>
        <v>38636</v>
      </c>
      <c r="P5740" s="17">
        <f t="shared" si="408"/>
        <v>7.7647789626255299E-6</v>
      </c>
      <c r="Q5740" s="17">
        <f t="shared" si="409"/>
        <v>6.6137566137566128E-5</v>
      </c>
    </row>
    <row r="5741" spans="1:17" x14ac:dyDescent="0.35">
      <c r="A5741" t="s">
        <v>2057</v>
      </c>
      <c r="B5741" t="s">
        <v>184</v>
      </c>
      <c r="C5741" t="s">
        <v>185</v>
      </c>
      <c r="D5741" t="s">
        <v>14</v>
      </c>
      <c r="E5741" t="s">
        <v>21</v>
      </c>
      <c r="F5741" t="s">
        <v>22</v>
      </c>
      <c r="G5741" t="s">
        <v>3040</v>
      </c>
      <c r="H5741">
        <v>713.9</v>
      </c>
      <c r="I5741">
        <v>345</v>
      </c>
      <c r="J5741">
        <v>5000</v>
      </c>
      <c r="K5741">
        <v>20000</v>
      </c>
      <c r="L5741" s="17">
        <f>IF($E5741&lt;&gt;"",VLOOKUP($E5741,GEMWs!$E$14:$L$20,7,FALSE),"")</f>
        <v>37.754918937403332</v>
      </c>
      <c r="M5741" s="17">
        <f>IF($E5741&lt;&gt;"",VLOOKUP($E5741,GEMWs!$E$14:$L$20,8,FALSE),"")</f>
        <v>96.174593288388181</v>
      </c>
      <c r="N5741" s="17">
        <f t="shared" si="406"/>
        <v>5000</v>
      </c>
      <c r="O5741" s="17">
        <f t="shared" si="407"/>
        <v>20000</v>
      </c>
      <c r="P5741" s="17">
        <f t="shared" si="408"/>
        <v>3.5694999999999998E-2</v>
      </c>
      <c r="Q5741" s="17">
        <f t="shared" si="409"/>
        <v>0.14277999999999999</v>
      </c>
    </row>
    <row r="5742" spans="1:17" x14ac:dyDescent="0.35">
      <c r="A5742" t="s">
        <v>2058</v>
      </c>
      <c r="B5742" t="s">
        <v>823</v>
      </c>
      <c r="D5742" t="s">
        <v>14</v>
      </c>
      <c r="E5742" t="s">
        <v>21</v>
      </c>
      <c r="G5742" t="s">
        <v>3040</v>
      </c>
      <c r="H5742">
        <v>12334.9</v>
      </c>
      <c r="J5742">
        <v>0</v>
      </c>
      <c r="K5742">
        <v>0</v>
      </c>
      <c r="L5742" s="17">
        <f>IF($E5742&lt;&gt;"",VLOOKUP($E5742,GEMWs!$E$14:$L$20,7,FALSE),"")</f>
        <v>37.754918937403332</v>
      </c>
      <c r="M5742" s="17">
        <f>IF($E5742&lt;&gt;"",VLOOKUP($E5742,GEMWs!$E$14:$L$20,8,FALSE),"")</f>
        <v>96.174593288388181</v>
      </c>
      <c r="N5742" s="17">
        <f t="shared" ca="1" si="406"/>
        <v>37.754918937403332</v>
      </c>
      <c r="O5742" s="17">
        <f t="shared" ca="1" si="407"/>
        <v>96.174593288388181</v>
      </c>
      <c r="P5742" s="17">
        <f t="shared" ca="1" si="408"/>
        <v>128.25528633131509</v>
      </c>
      <c r="Q5742" s="17">
        <f t="shared" ca="1" si="409"/>
        <v>326.70974662800734</v>
      </c>
    </row>
    <row r="5743" spans="1:17" x14ac:dyDescent="0.35">
      <c r="A5743" t="s">
        <v>2058</v>
      </c>
      <c r="B5743" t="s">
        <v>407</v>
      </c>
      <c r="D5743" t="s">
        <v>14</v>
      </c>
      <c r="E5743" t="s">
        <v>21</v>
      </c>
      <c r="G5743" t="s">
        <v>3040</v>
      </c>
      <c r="H5743">
        <v>5965.6</v>
      </c>
      <c r="J5743">
        <v>0</v>
      </c>
      <c r="K5743">
        <v>0</v>
      </c>
      <c r="L5743" s="17">
        <f>IF($E5743&lt;&gt;"",VLOOKUP($E5743,GEMWs!$E$14:$L$20,7,FALSE),"")</f>
        <v>37.754918937403332</v>
      </c>
      <c r="M5743" s="17">
        <f>IF($E5743&lt;&gt;"",VLOOKUP($E5743,GEMWs!$E$14:$L$20,8,FALSE),"")</f>
        <v>96.174593288388181</v>
      </c>
      <c r="N5743" s="17">
        <f t="shared" ca="1" si="406"/>
        <v>37.754918937403332</v>
      </c>
      <c r="O5743" s="17">
        <f t="shared" ca="1" si="407"/>
        <v>96.174593288388181</v>
      </c>
      <c r="P5743" s="17">
        <f t="shared" ca="1" si="408"/>
        <v>62.02885602137782</v>
      </c>
      <c r="Q5743" s="17">
        <f t="shared" ca="1" si="409"/>
        <v>158.00855008828941</v>
      </c>
    </row>
    <row r="5744" spans="1:17" x14ac:dyDescent="0.35">
      <c r="A5744" t="s">
        <v>2058</v>
      </c>
      <c r="B5744" t="s">
        <v>13</v>
      </c>
      <c r="D5744" t="s">
        <v>14</v>
      </c>
      <c r="E5744" t="s">
        <v>15</v>
      </c>
      <c r="G5744" t="s">
        <v>3040</v>
      </c>
      <c r="H5744">
        <v>4068.8</v>
      </c>
      <c r="J5744">
        <v>0</v>
      </c>
      <c r="K5744">
        <v>0</v>
      </c>
      <c r="L5744" s="17">
        <f>IF($E5744&lt;&gt;"",VLOOKUP($E5744,GEMWs!$E$14:$L$20,7,FALSE),"")</f>
        <v>37.892086284381016</v>
      </c>
      <c r="M5744" s="17">
        <f>IF($E5744&lt;&gt;"",VLOOKUP($E5744,GEMWs!$E$14:$L$20,8,FALSE),"")</f>
        <v>96.522753888300599</v>
      </c>
      <c r="N5744" s="17">
        <f t="shared" ca="1" si="406"/>
        <v>37.892086284381016</v>
      </c>
      <c r="O5744" s="17">
        <f t="shared" ca="1" si="407"/>
        <v>96.522753888300599</v>
      </c>
      <c r="P5744" s="17">
        <f t="shared" ca="1" si="408"/>
        <v>42.153791060588198</v>
      </c>
      <c r="Q5744" s="17">
        <f t="shared" ca="1" si="409"/>
        <v>107.37862173815289</v>
      </c>
    </row>
    <row r="5745" spans="1:17" x14ac:dyDescent="0.35">
      <c r="A5745" t="s">
        <v>2058</v>
      </c>
      <c r="B5745" t="s">
        <v>2059</v>
      </c>
      <c r="C5745" t="s">
        <v>2060</v>
      </c>
      <c r="D5745" t="s">
        <v>14</v>
      </c>
      <c r="E5745" t="s">
        <v>21</v>
      </c>
      <c r="G5745" t="s">
        <v>3040</v>
      </c>
      <c r="H5745">
        <v>58378.8</v>
      </c>
      <c r="J5745">
        <v>0</v>
      </c>
      <c r="K5745">
        <v>0</v>
      </c>
      <c r="L5745" s="17">
        <f>IF($E5745&lt;&gt;"",VLOOKUP($E5745,GEMWs!$E$14:$L$20,7,FALSE),"")</f>
        <v>37.754918937403332</v>
      </c>
      <c r="M5745" s="17">
        <f>IF($E5745&lt;&gt;"",VLOOKUP($E5745,GEMWs!$E$14:$L$20,8,FALSE),"")</f>
        <v>96.174593288388181</v>
      </c>
      <c r="N5745" s="17">
        <f t="shared" ca="1" si="406"/>
        <v>37.754918937403332</v>
      </c>
      <c r="O5745" s="17">
        <f t="shared" ca="1" si="407"/>
        <v>96.174593288388181</v>
      </c>
      <c r="P5745" s="17">
        <f t="shared" ca="1" si="408"/>
        <v>607.0085456451676</v>
      </c>
      <c r="Q5745" s="17">
        <f t="shared" ca="1" si="409"/>
        <v>1546.2567962810494</v>
      </c>
    </row>
    <row r="5746" spans="1:17" x14ac:dyDescent="0.35">
      <c r="A5746" t="s">
        <v>2058</v>
      </c>
      <c r="B5746" t="s">
        <v>2061</v>
      </c>
      <c r="C5746" t="s">
        <v>2062</v>
      </c>
      <c r="D5746" t="s">
        <v>14</v>
      </c>
      <c r="E5746" t="s">
        <v>21</v>
      </c>
      <c r="G5746" t="s">
        <v>3040</v>
      </c>
      <c r="H5746">
        <v>10255.1</v>
      </c>
      <c r="J5746">
        <v>0</v>
      </c>
      <c r="K5746">
        <v>0</v>
      </c>
      <c r="L5746" s="17">
        <f>IF($E5746&lt;&gt;"",VLOOKUP($E5746,GEMWs!$E$14:$L$20,7,FALSE),"")</f>
        <v>37.754918937403332</v>
      </c>
      <c r="M5746" s="17">
        <f>IF($E5746&lt;&gt;"",VLOOKUP($E5746,GEMWs!$E$14:$L$20,8,FALSE),"")</f>
        <v>96.174593288388181</v>
      </c>
      <c r="N5746" s="17">
        <f t="shared" ca="1" si="406"/>
        <v>37.754918937403332</v>
      </c>
      <c r="O5746" s="17">
        <f t="shared" ca="1" si="407"/>
        <v>96.174593288388181</v>
      </c>
      <c r="P5746" s="17">
        <f t="shared" ca="1" si="408"/>
        <v>106.63003241666081</v>
      </c>
      <c r="Q5746" s="17">
        <f t="shared" ca="1" si="409"/>
        <v>271.62288487501957</v>
      </c>
    </row>
    <row r="5747" spans="1:17" x14ac:dyDescent="0.35">
      <c r="A5747" t="s">
        <v>2058</v>
      </c>
      <c r="B5747" t="s">
        <v>2063</v>
      </c>
      <c r="C5747" t="s">
        <v>2064</v>
      </c>
      <c r="D5747" t="s">
        <v>14</v>
      </c>
      <c r="E5747" t="s">
        <v>21</v>
      </c>
      <c r="G5747" t="s">
        <v>3040</v>
      </c>
      <c r="H5747">
        <v>2687.1</v>
      </c>
      <c r="J5747">
        <v>0</v>
      </c>
      <c r="K5747">
        <v>0</v>
      </c>
      <c r="L5747" s="17">
        <f>IF($E5747&lt;&gt;"",VLOOKUP($E5747,GEMWs!$E$14:$L$20,7,FALSE),"")</f>
        <v>37.754918937403332</v>
      </c>
      <c r="M5747" s="17">
        <f>IF($E5747&lt;&gt;"",VLOOKUP($E5747,GEMWs!$E$14:$L$20,8,FALSE),"")</f>
        <v>96.174593288388181</v>
      </c>
      <c r="N5747" s="17">
        <f t="shared" ca="1" si="406"/>
        <v>37.754918937403332</v>
      </c>
      <c r="O5747" s="17">
        <f t="shared" ca="1" si="407"/>
        <v>96.174593288388181</v>
      </c>
      <c r="P5747" s="17">
        <f t="shared" ca="1" si="408"/>
        <v>27.939811421322975</v>
      </c>
      <c r="Q5747" s="17">
        <f t="shared" ca="1" si="409"/>
        <v>71.172183006276384</v>
      </c>
    </row>
    <row r="5748" spans="1:17" x14ac:dyDescent="0.35">
      <c r="A5748" t="s">
        <v>2058</v>
      </c>
      <c r="B5748" t="s">
        <v>748</v>
      </c>
      <c r="D5748" t="s">
        <v>14</v>
      </c>
      <c r="E5748" t="s">
        <v>21</v>
      </c>
      <c r="G5748" t="s">
        <v>3040</v>
      </c>
      <c r="H5748">
        <v>5274.4</v>
      </c>
      <c r="J5748">
        <v>0</v>
      </c>
      <c r="K5748">
        <v>0</v>
      </c>
      <c r="L5748" s="17">
        <f>IF($E5748&lt;&gt;"",VLOOKUP($E5748,GEMWs!$E$14:$L$20,7,FALSE),"")</f>
        <v>37.754918937403332</v>
      </c>
      <c r="M5748" s="17">
        <f>IF($E5748&lt;&gt;"",VLOOKUP($E5748,GEMWs!$E$14:$L$20,8,FALSE),"")</f>
        <v>96.174593288388181</v>
      </c>
      <c r="N5748" s="17">
        <f t="shared" ca="1" si="406"/>
        <v>37.754918937403332</v>
      </c>
      <c r="O5748" s="17">
        <f t="shared" ca="1" si="407"/>
        <v>96.174593288388181</v>
      </c>
      <c r="P5748" s="17">
        <f t="shared" ca="1" si="408"/>
        <v>54.84192674653935</v>
      </c>
      <c r="Q5748" s="17">
        <f t="shared" ca="1" si="409"/>
        <v>139.70100184150354</v>
      </c>
    </row>
    <row r="5749" spans="1:17" x14ac:dyDescent="0.35">
      <c r="A5749" t="s">
        <v>2058</v>
      </c>
      <c r="B5749" t="s">
        <v>749</v>
      </c>
      <c r="D5749" t="s">
        <v>14</v>
      </c>
      <c r="E5749" t="s">
        <v>21</v>
      </c>
      <c r="G5749" t="s">
        <v>3040</v>
      </c>
      <c r="H5749">
        <v>4517.3999999999996</v>
      </c>
      <c r="J5749">
        <v>0</v>
      </c>
      <c r="K5749">
        <v>0</v>
      </c>
      <c r="L5749" s="17">
        <f>IF($E5749&lt;&gt;"",VLOOKUP($E5749,GEMWs!$E$14:$L$20,7,FALSE),"")</f>
        <v>37.754918937403332</v>
      </c>
      <c r="M5749" s="17">
        <f>IF($E5749&lt;&gt;"",VLOOKUP($E5749,GEMWs!$E$14:$L$20,8,FALSE),"")</f>
        <v>96.174593288388181</v>
      </c>
      <c r="N5749" s="17">
        <f t="shared" ca="1" si="406"/>
        <v>37.754918937403332</v>
      </c>
      <c r="O5749" s="17">
        <f t="shared" ca="1" si="407"/>
        <v>96.174593288388181</v>
      </c>
      <c r="P5749" s="17">
        <f t="shared" ca="1" si="408"/>
        <v>46.970825095710765</v>
      </c>
      <c r="Q5749" s="17">
        <f t="shared" ca="1" si="409"/>
        <v>119.65063433164114</v>
      </c>
    </row>
    <row r="5750" spans="1:17" x14ac:dyDescent="0.35">
      <c r="A5750" t="s">
        <v>2065</v>
      </c>
      <c r="B5750" t="s">
        <v>168</v>
      </c>
      <c r="C5750" t="s">
        <v>169</v>
      </c>
      <c r="D5750" t="s">
        <v>14</v>
      </c>
      <c r="E5750" t="s">
        <v>21</v>
      </c>
      <c r="F5750" t="s">
        <v>22</v>
      </c>
      <c r="G5750" t="s">
        <v>3040</v>
      </c>
      <c r="H5750">
        <v>766.9</v>
      </c>
      <c r="I5750">
        <v>7</v>
      </c>
      <c r="J5750">
        <v>4540</v>
      </c>
      <c r="K5750">
        <v>21364</v>
      </c>
      <c r="L5750" s="17">
        <f>IF($E5750&lt;&gt;"",VLOOKUP($E5750,GEMWs!$E$14:$L$20,7,FALSE),"")</f>
        <v>37.754918937403332</v>
      </c>
      <c r="M5750" s="17">
        <f>IF($E5750&lt;&gt;"",VLOOKUP($E5750,GEMWs!$E$14:$L$20,8,FALSE),"")</f>
        <v>96.174593288388181</v>
      </c>
      <c r="N5750" s="17">
        <f t="shared" si="406"/>
        <v>4540</v>
      </c>
      <c r="O5750" s="17">
        <f t="shared" si="407"/>
        <v>21364</v>
      </c>
      <c r="P5750" s="17">
        <f t="shared" si="408"/>
        <v>3.5896835798539597E-2</v>
      </c>
      <c r="Q5750" s="17">
        <f t="shared" si="409"/>
        <v>0.16892070484581498</v>
      </c>
    </row>
    <row r="5751" spans="1:17" x14ac:dyDescent="0.35">
      <c r="A5751" t="s">
        <v>2065</v>
      </c>
      <c r="B5751" t="s">
        <v>59</v>
      </c>
      <c r="C5751" t="s">
        <v>60</v>
      </c>
      <c r="D5751" t="s">
        <v>14</v>
      </c>
      <c r="E5751" t="s">
        <v>21</v>
      </c>
      <c r="F5751" t="s">
        <v>14</v>
      </c>
      <c r="G5751" t="s">
        <v>3040</v>
      </c>
      <c r="H5751">
        <v>7547.2</v>
      </c>
      <c r="I5751">
        <v>91</v>
      </c>
      <c r="J5751">
        <v>186.795131</v>
      </c>
      <c r="K5751">
        <v>9072</v>
      </c>
      <c r="L5751" s="17">
        <f>IF($E5751&lt;&gt;"",VLOOKUP($E5751,GEMWs!$E$14:$L$20,7,FALSE),"")</f>
        <v>37.754918937403332</v>
      </c>
      <c r="M5751" s="17">
        <f>IF($E5751&lt;&gt;"",VLOOKUP($E5751,GEMWs!$E$14:$L$20,8,FALSE),"")</f>
        <v>96.174593288388181</v>
      </c>
      <c r="N5751" s="17">
        <f t="shared" si="406"/>
        <v>186.795131</v>
      </c>
      <c r="O5751" s="17">
        <f t="shared" si="407"/>
        <v>9072</v>
      </c>
      <c r="P5751" s="17">
        <f t="shared" si="408"/>
        <v>0.83192239858906525</v>
      </c>
      <c r="Q5751" s="17">
        <f t="shared" si="409"/>
        <v>40.403622726119131</v>
      </c>
    </row>
    <row r="5752" spans="1:17" x14ac:dyDescent="0.35">
      <c r="A5752" t="s">
        <v>2065</v>
      </c>
      <c r="B5752" t="s">
        <v>419</v>
      </c>
      <c r="C5752" t="s">
        <v>420</v>
      </c>
      <c r="D5752" t="s">
        <v>14</v>
      </c>
      <c r="E5752" t="s">
        <v>21</v>
      </c>
      <c r="F5752" t="s">
        <v>22</v>
      </c>
      <c r="G5752" t="s">
        <v>3040</v>
      </c>
      <c r="H5752">
        <v>1558</v>
      </c>
      <c r="I5752">
        <v>92</v>
      </c>
      <c r="J5752">
        <v>1500</v>
      </c>
      <c r="K5752">
        <v>14000</v>
      </c>
      <c r="L5752" s="17">
        <f>IF($E5752&lt;&gt;"",VLOOKUP($E5752,GEMWs!$E$14:$L$20,7,FALSE),"")</f>
        <v>37.754918937403332</v>
      </c>
      <c r="M5752" s="17">
        <f>IF($E5752&lt;&gt;"",VLOOKUP($E5752,GEMWs!$E$14:$L$20,8,FALSE),"")</f>
        <v>96.174593288388181</v>
      </c>
      <c r="N5752" s="17">
        <f t="shared" si="406"/>
        <v>1500</v>
      </c>
      <c r="O5752" s="17">
        <f t="shared" si="407"/>
        <v>14000</v>
      </c>
      <c r="P5752" s="17">
        <f t="shared" si="408"/>
        <v>0.11128571428571428</v>
      </c>
      <c r="Q5752" s="17">
        <f t="shared" si="409"/>
        <v>1.0386666666666666</v>
      </c>
    </row>
    <row r="5753" spans="1:17" x14ac:dyDescent="0.35">
      <c r="A5753" t="s">
        <v>2065</v>
      </c>
      <c r="B5753" t="s">
        <v>819</v>
      </c>
      <c r="C5753" t="s">
        <v>820</v>
      </c>
      <c r="D5753" t="s">
        <v>14</v>
      </c>
      <c r="E5753" t="s">
        <v>21</v>
      </c>
      <c r="F5753" t="s">
        <v>22</v>
      </c>
      <c r="G5753" t="s">
        <v>3040</v>
      </c>
      <c r="H5753">
        <v>48194.9</v>
      </c>
      <c r="I5753">
        <v>112</v>
      </c>
      <c r="J5753">
        <v>230</v>
      </c>
      <c r="K5753">
        <v>230</v>
      </c>
      <c r="L5753" s="17">
        <f>IF($E5753&lt;&gt;"",VLOOKUP($E5753,GEMWs!$E$14:$L$20,7,FALSE),"")</f>
        <v>37.754918937403332</v>
      </c>
      <c r="M5753" s="17">
        <f>IF($E5753&lt;&gt;"",VLOOKUP($E5753,GEMWs!$E$14:$L$20,8,FALSE),"")</f>
        <v>96.174593288388181</v>
      </c>
      <c r="N5753" s="17">
        <f t="shared" si="406"/>
        <v>230</v>
      </c>
      <c r="O5753" s="17">
        <f t="shared" si="407"/>
        <v>230</v>
      </c>
      <c r="P5753" s="17">
        <f t="shared" si="408"/>
        <v>209.54304347826087</v>
      </c>
      <c r="Q5753" s="17">
        <f t="shared" si="409"/>
        <v>209.54304347826087</v>
      </c>
    </row>
    <row r="5754" spans="1:17" x14ac:dyDescent="0.35">
      <c r="A5754" t="s">
        <v>2065</v>
      </c>
      <c r="B5754" t="s">
        <v>170</v>
      </c>
      <c r="C5754" t="s">
        <v>171</v>
      </c>
      <c r="D5754" t="s">
        <v>14</v>
      </c>
      <c r="E5754" t="s">
        <v>21</v>
      </c>
      <c r="F5754" t="s">
        <v>22</v>
      </c>
      <c r="G5754" t="s">
        <v>3040</v>
      </c>
      <c r="H5754">
        <v>971.7</v>
      </c>
      <c r="I5754">
        <v>114</v>
      </c>
      <c r="J5754">
        <v>15000</v>
      </c>
      <c r="K5754">
        <v>20000</v>
      </c>
      <c r="L5754" s="17">
        <f>IF($E5754&lt;&gt;"",VLOOKUP($E5754,GEMWs!$E$14:$L$20,7,FALSE),"")</f>
        <v>37.754918937403332</v>
      </c>
      <c r="M5754" s="17">
        <f>IF($E5754&lt;&gt;"",VLOOKUP($E5754,GEMWs!$E$14:$L$20,8,FALSE),"")</f>
        <v>96.174593288388181</v>
      </c>
      <c r="N5754" s="17">
        <f t="shared" si="406"/>
        <v>15000</v>
      </c>
      <c r="O5754" s="17">
        <f t="shared" si="407"/>
        <v>20000</v>
      </c>
      <c r="P5754" s="17">
        <f t="shared" si="408"/>
        <v>4.8585000000000003E-2</v>
      </c>
      <c r="Q5754" s="17">
        <f t="shared" si="409"/>
        <v>6.4780000000000004E-2</v>
      </c>
    </row>
    <row r="5755" spans="1:17" x14ac:dyDescent="0.35">
      <c r="A5755" t="s">
        <v>2065</v>
      </c>
      <c r="B5755" t="s">
        <v>793</v>
      </c>
      <c r="C5755" t="s">
        <v>794</v>
      </c>
      <c r="D5755" t="s">
        <v>14</v>
      </c>
      <c r="E5755" t="s">
        <v>21</v>
      </c>
      <c r="F5755" t="s">
        <v>14</v>
      </c>
      <c r="G5755" t="s">
        <v>3040</v>
      </c>
      <c r="H5755">
        <v>18346.599999999999</v>
      </c>
      <c r="I5755">
        <v>115</v>
      </c>
      <c r="J5755">
        <v>50</v>
      </c>
      <c r="K5755">
        <v>617.64119100000005</v>
      </c>
      <c r="L5755" s="17">
        <f>IF($E5755&lt;&gt;"",VLOOKUP($E5755,GEMWs!$E$14:$L$20,7,FALSE),"")</f>
        <v>37.754918937403332</v>
      </c>
      <c r="M5755" s="17">
        <f>IF($E5755&lt;&gt;"",VLOOKUP($E5755,GEMWs!$E$14:$L$20,8,FALSE),"")</f>
        <v>96.174593288388181</v>
      </c>
      <c r="N5755" s="17">
        <f t="shared" si="406"/>
        <v>50</v>
      </c>
      <c r="O5755" s="17">
        <f t="shared" si="407"/>
        <v>617.64119100000005</v>
      </c>
      <c r="P5755" s="17">
        <f t="shared" si="408"/>
        <v>29.704301246967834</v>
      </c>
      <c r="Q5755" s="17">
        <f t="shared" si="409"/>
        <v>366.93199999999996</v>
      </c>
    </row>
    <row r="5756" spans="1:17" x14ac:dyDescent="0.35">
      <c r="A5756" t="s">
        <v>2065</v>
      </c>
      <c r="B5756" t="s">
        <v>1768</v>
      </c>
      <c r="C5756" t="s">
        <v>1769</v>
      </c>
      <c r="D5756" t="s">
        <v>14</v>
      </c>
      <c r="E5756" t="s">
        <v>21</v>
      </c>
      <c r="F5756" t="s">
        <v>22</v>
      </c>
      <c r="G5756" t="s">
        <v>3040</v>
      </c>
      <c r="H5756">
        <v>5285.1</v>
      </c>
      <c r="I5756">
        <v>130</v>
      </c>
      <c r="J5756">
        <v>583.29506800000001</v>
      </c>
      <c r="K5756">
        <v>583.29506800000001</v>
      </c>
      <c r="L5756" s="17">
        <f>IF($E5756&lt;&gt;"",VLOOKUP($E5756,GEMWs!$E$14:$L$20,7,FALSE),"")</f>
        <v>37.754918937403332</v>
      </c>
      <c r="M5756" s="17">
        <f>IF($E5756&lt;&gt;"",VLOOKUP($E5756,GEMWs!$E$14:$L$20,8,FALSE),"")</f>
        <v>96.174593288388181</v>
      </c>
      <c r="N5756" s="17">
        <f t="shared" si="406"/>
        <v>583.29506800000001</v>
      </c>
      <c r="O5756" s="17">
        <f t="shared" si="407"/>
        <v>583.29506800000001</v>
      </c>
      <c r="P5756" s="17">
        <f t="shared" si="408"/>
        <v>9.0607657940972004</v>
      </c>
      <c r="Q5756" s="17">
        <f t="shared" si="409"/>
        <v>9.0607657940972004</v>
      </c>
    </row>
    <row r="5757" spans="1:17" x14ac:dyDescent="0.35">
      <c r="A5757" t="s">
        <v>2065</v>
      </c>
      <c r="B5757" t="s">
        <v>620</v>
      </c>
      <c r="C5757" t="s">
        <v>621</v>
      </c>
      <c r="D5757" t="s">
        <v>14</v>
      </c>
      <c r="E5757" t="s">
        <v>21</v>
      </c>
      <c r="F5757" t="s">
        <v>22</v>
      </c>
      <c r="G5757" t="s">
        <v>3040</v>
      </c>
      <c r="H5757">
        <v>2755.7</v>
      </c>
      <c r="I5757">
        <v>174</v>
      </c>
      <c r="J5757">
        <v>4.7690070000000002</v>
      </c>
      <c r="K5757">
        <v>68.932355000000001</v>
      </c>
      <c r="L5757" s="17">
        <f>IF($E5757&lt;&gt;"",VLOOKUP($E5757,GEMWs!$E$14:$L$20,7,FALSE),"")</f>
        <v>37.754918937403332</v>
      </c>
      <c r="M5757" s="17">
        <f>IF($E5757&lt;&gt;"",VLOOKUP($E5757,GEMWs!$E$14:$L$20,8,FALSE),"")</f>
        <v>96.174593288388181</v>
      </c>
      <c r="N5757" s="17">
        <f t="shared" si="406"/>
        <v>4.7690070000000002</v>
      </c>
      <c r="O5757" s="17">
        <f t="shared" si="407"/>
        <v>68.932355000000001</v>
      </c>
      <c r="P5757" s="17">
        <f t="shared" si="408"/>
        <v>39.97687297931428</v>
      </c>
      <c r="Q5757" s="17">
        <f t="shared" si="409"/>
        <v>577.83517616979793</v>
      </c>
    </row>
    <row r="5758" spans="1:17" x14ac:dyDescent="0.35">
      <c r="A5758" t="s">
        <v>2065</v>
      </c>
      <c r="B5758" t="s">
        <v>3003</v>
      </c>
      <c r="C5758" t="s">
        <v>1173</v>
      </c>
      <c r="D5758" t="s">
        <v>14</v>
      </c>
      <c r="E5758" t="s">
        <v>21</v>
      </c>
      <c r="F5758" t="s">
        <v>14</v>
      </c>
      <c r="G5758" t="s">
        <v>3040</v>
      </c>
      <c r="H5758">
        <v>3272.5</v>
      </c>
      <c r="I5758">
        <v>195</v>
      </c>
      <c r="J5758">
        <v>80</v>
      </c>
      <c r="K5758">
        <v>500</v>
      </c>
      <c r="L5758" s="17">
        <f>IF($E5758&lt;&gt;"",VLOOKUP($E5758,GEMWs!$E$14:$L$20,7,FALSE),"")</f>
        <v>37.754918937403332</v>
      </c>
      <c r="M5758" s="17">
        <f>IF($E5758&lt;&gt;"",VLOOKUP($E5758,GEMWs!$E$14:$L$20,8,FALSE),"")</f>
        <v>96.174593288388181</v>
      </c>
      <c r="N5758" s="17">
        <f t="shared" si="406"/>
        <v>80</v>
      </c>
      <c r="O5758" s="17">
        <f t="shared" si="407"/>
        <v>500</v>
      </c>
      <c r="P5758" s="17">
        <f t="shared" si="408"/>
        <v>6.5449999999999999</v>
      </c>
      <c r="Q5758" s="17">
        <f t="shared" si="409"/>
        <v>40.90625</v>
      </c>
    </row>
    <row r="5759" spans="1:17" x14ac:dyDescent="0.35">
      <c r="A5759" t="s">
        <v>2065</v>
      </c>
      <c r="B5759" t="s">
        <v>194</v>
      </c>
      <c r="D5759" t="s">
        <v>14</v>
      </c>
      <c r="E5759" t="s">
        <v>21</v>
      </c>
      <c r="G5759" t="s">
        <v>3040</v>
      </c>
      <c r="H5759">
        <v>17491.8</v>
      </c>
      <c r="J5759">
        <v>0</v>
      </c>
      <c r="K5759">
        <v>0</v>
      </c>
      <c r="L5759" s="17">
        <f>IF($E5759&lt;&gt;"",VLOOKUP($E5759,GEMWs!$E$14:$L$20,7,FALSE),"")</f>
        <v>37.754918937403332</v>
      </c>
      <c r="M5759" s="17">
        <f>IF($E5759&lt;&gt;"",VLOOKUP($E5759,GEMWs!$E$14:$L$20,8,FALSE),"")</f>
        <v>96.174593288388181</v>
      </c>
      <c r="N5759" s="17">
        <f t="shared" ca="1" si="406"/>
        <v>37.754918937403332</v>
      </c>
      <c r="O5759" s="17">
        <f t="shared" ca="1" si="407"/>
        <v>96.174593288388181</v>
      </c>
      <c r="P5759" s="17">
        <f t="shared" ca="1" si="408"/>
        <v>181.87547669215778</v>
      </c>
      <c r="Q5759" s="17">
        <f t="shared" ca="1" si="409"/>
        <v>463.29857121401704</v>
      </c>
    </row>
    <row r="5760" spans="1:17" x14ac:dyDescent="0.35">
      <c r="A5760" t="s">
        <v>2065</v>
      </c>
      <c r="B5760" t="s">
        <v>1786</v>
      </c>
      <c r="C5760" t="s">
        <v>1787</v>
      </c>
      <c r="D5760" t="s">
        <v>14</v>
      </c>
      <c r="E5760" t="s">
        <v>21</v>
      </c>
      <c r="F5760" t="s">
        <v>22</v>
      </c>
      <c r="G5760" t="s">
        <v>3040</v>
      </c>
      <c r="H5760">
        <v>6828.6</v>
      </c>
      <c r="I5760">
        <v>212</v>
      </c>
      <c r="J5760">
        <v>78.456068000000002</v>
      </c>
      <c r="K5760">
        <v>78.665323000000001</v>
      </c>
      <c r="L5760" s="17">
        <f>IF($E5760&lt;&gt;"",VLOOKUP($E5760,GEMWs!$E$14:$L$20,7,FALSE),"")</f>
        <v>37.754918937403332</v>
      </c>
      <c r="M5760" s="17">
        <f>IF($E5760&lt;&gt;"",VLOOKUP($E5760,GEMWs!$E$14:$L$20,8,FALSE),"")</f>
        <v>96.174593288388181</v>
      </c>
      <c r="N5760" s="17">
        <f t="shared" si="406"/>
        <v>78.456068000000002</v>
      </c>
      <c r="O5760" s="17">
        <f t="shared" si="407"/>
        <v>78.665323000000001</v>
      </c>
      <c r="P5760" s="17">
        <f t="shared" si="408"/>
        <v>86.80571997397125</v>
      </c>
      <c r="Q5760" s="17">
        <f t="shared" si="409"/>
        <v>87.037244843827764</v>
      </c>
    </row>
    <row r="5761" spans="1:17" x14ac:dyDescent="0.35">
      <c r="A5761" t="s">
        <v>2065</v>
      </c>
      <c r="B5761" t="s">
        <v>3002</v>
      </c>
      <c r="C5761" t="s">
        <v>158</v>
      </c>
      <c r="D5761" t="s">
        <v>22</v>
      </c>
      <c r="G5761" t="s">
        <v>3040</v>
      </c>
      <c r="H5761">
        <v>7395.6</v>
      </c>
      <c r="J5761">
        <v>0</v>
      </c>
      <c r="K5761">
        <v>0</v>
      </c>
      <c r="L5761" s="17" t="str">
        <f>IF($E5761&lt;&gt;"",VLOOKUP($E5761,GEMWs!$E$14:$L$20,7,FALSE),"")</f>
        <v/>
      </c>
      <c r="M5761" s="17" t="str">
        <f>IF($E5761&lt;&gt;"",VLOOKUP($E5761,GEMWs!$E$14:$L$20,8,FALSE),"")</f>
        <v/>
      </c>
      <c r="N5761" s="17">
        <f t="shared" ca="1" si="406"/>
        <v>0</v>
      </c>
      <c r="O5761" s="17">
        <f t="shared" ca="1" si="407"/>
        <v>0</v>
      </c>
      <c r="P5761" s="17">
        <f t="shared" ca="1" si="408"/>
        <v>0</v>
      </c>
      <c r="Q5761" s="17">
        <f t="shared" ca="1" si="409"/>
        <v>0</v>
      </c>
    </row>
    <row r="5762" spans="1:17" x14ac:dyDescent="0.35">
      <c r="A5762" t="s">
        <v>2065</v>
      </c>
      <c r="B5762" t="s">
        <v>153</v>
      </c>
      <c r="D5762" t="s">
        <v>14</v>
      </c>
      <c r="E5762" t="s">
        <v>21</v>
      </c>
      <c r="G5762" t="s">
        <v>3040</v>
      </c>
      <c r="H5762">
        <v>39251.699999999997</v>
      </c>
      <c r="J5762">
        <v>0</v>
      </c>
      <c r="K5762">
        <v>0</v>
      </c>
      <c r="L5762" s="17">
        <f>IF($E5762&lt;&gt;"",VLOOKUP($E5762,GEMWs!$E$14:$L$20,7,FALSE),"")</f>
        <v>37.754918937403332</v>
      </c>
      <c r="M5762" s="17">
        <f>IF($E5762&lt;&gt;"",VLOOKUP($E5762,GEMWs!$E$14:$L$20,8,FALSE),"")</f>
        <v>96.174593288388181</v>
      </c>
      <c r="N5762" s="17">
        <f t="shared" ca="1" si="406"/>
        <v>37.754918937403332</v>
      </c>
      <c r="O5762" s="17">
        <f t="shared" ca="1" si="407"/>
        <v>96.174593288388181</v>
      </c>
      <c r="P5762" s="17">
        <f t="shared" ca="1" si="408"/>
        <v>408.12961779105461</v>
      </c>
      <c r="Q5762" s="17">
        <f t="shared" ca="1" si="409"/>
        <v>1039.6446636550402</v>
      </c>
    </row>
    <row r="5763" spans="1:17" x14ac:dyDescent="0.35">
      <c r="A5763" t="s">
        <v>2065</v>
      </c>
      <c r="B5763" t="s">
        <v>563</v>
      </c>
      <c r="C5763" t="s">
        <v>564</v>
      </c>
      <c r="D5763" t="s">
        <v>14</v>
      </c>
      <c r="E5763" t="s">
        <v>21</v>
      </c>
      <c r="F5763" t="s">
        <v>22</v>
      </c>
      <c r="G5763" t="s">
        <v>3040</v>
      </c>
      <c r="H5763">
        <v>1284.9000000000001</v>
      </c>
      <c r="I5763">
        <v>217</v>
      </c>
      <c r="J5763">
        <v>6364</v>
      </c>
      <c r="K5763">
        <v>18182</v>
      </c>
      <c r="L5763" s="17">
        <f>IF($E5763&lt;&gt;"",VLOOKUP($E5763,GEMWs!$E$14:$L$20,7,FALSE),"")</f>
        <v>37.754918937403332</v>
      </c>
      <c r="M5763" s="17">
        <f>IF($E5763&lt;&gt;"",VLOOKUP($E5763,GEMWs!$E$14:$L$20,8,FALSE),"")</f>
        <v>96.174593288388181</v>
      </c>
      <c r="N5763" s="17">
        <f t="shared" si="406"/>
        <v>6364</v>
      </c>
      <c r="O5763" s="17">
        <f t="shared" si="407"/>
        <v>18182</v>
      </c>
      <c r="P5763" s="17">
        <f t="shared" si="408"/>
        <v>7.066879331206688E-2</v>
      </c>
      <c r="Q5763" s="17">
        <f t="shared" si="409"/>
        <v>0.20190131992457575</v>
      </c>
    </row>
    <row r="5764" spans="1:17" x14ac:dyDescent="0.35">
      <c r="A5764" t="s">
        <v>2065</v>
      </c>
      <c r="B5764" t="s">
        <v>2972</v>
      </c>
      <c r="D5764" t="s">
        <v>14</v>
      </c>
      <c r="E5764" t="s">
        <v>21</v>
      </c>
      <c r="G5764" t="s">
        <v>3040</v>
      </c>
      <c r="H5764">
        <v>34455.5</v>
      </c>
      <c r="J5764">
        <v>0</v>
      </c>
      <c r="K5764">
        <v>0</v>
      </c>
      <c r="L5764" s="17">
        <f>IF($E5764&lt;&gt;"",VLOOKUP($E5764,GEMWs!$E$14:$L$20,7,FALSE),"")</f>
        <v>37.754918937403332</v>
      </c>
      <c r="M5764" s="17">
        <f>IF($E5764&lt;&gt;"",VLOOKUP($E5764,GEMWs!$E$14:$L$20,8,FALSE),"")</f>
        <v>96.174593288388181</v>
      </c>
      <c r="N5764" s="17">
        <f t="shared" ca="1" si="406"/>
        <v>37.754918937403332</v>
      </c>
      <c r="O5764" s="17">
        <f t="shared" ca="1" si="407"/>
        <v>96.174593288388181</v>
      </c>
      <c r="P5764" s="17">
        <f t="shared" ca="1" si="408"/>
        <v>358.25989819038881</v>
      </c>
      <c r="Q5764" s="17">
        <f t="shared" ca="1" si="409"/>
        <v>912.60956107802315</v>
      </c>
    </row>
    <row r="5765" spans="1:17" x14ac:dyDescent="0.35">
      <c r="A5765" t="s">
        <v>2065</v>
      </c>
      <c r="B5765" t="s">
        <v>2982</v>
      </c>
      <c r="C5765" t="s">
        <v>158</v>
      </c>
      <c r="D5765" t="s">
        <v>22</v>
      </c>
      <c r="G5765" t="s">
        <v>3040</v>
      </c>
      <c r="H5765">
        <v>22872.400000000001</v>
      </c>
      <c r="J5765">
        <v>0</v>
      </c>
      <c r="K5765">
        <v>0</v>
      </c>
      <c r="L5765" s="17" t="str">
        <f>IF($E5765&lt;&gt;"",VLOOKUP($E5765,GEMWs!$E$14:$L$20,7,FALSE),"")</f>
        <v/>
      </c>
      <c r="M5765" s="17" t="str">
        <f>IF($E5765&lt;&gt;"",VLOOKUP($E5765,GEMWs!$E$14:$L$20,8,FALSE),"")</f>
        <v/>
      </c>
      <c r="N5765" s="17">
        <f t="shared" ca="1" si="406"/>
        <v>0</v>
      </c>
      <c r="O5765" s="17">
        <f t="shared" ca="1" si="407"/>
        <v>0</v>
      </c>
      <c r="P5765" s="17">
        <f t="shared" ca="1" si="408"/>
        <v>0</v>
      </c>
      <c r="Q5765" s="17">
        <f t="shared" ca="1" si="409"/>
        <v>0</v>
      </c>
    </row>
    <row r="5766" spans="1:17" x14ac:dyDescent="0.35">
      <c r="A5766" t="s">
        <v>2065</v>
      </c>
      <c r="B5766" t="s">
        <v>1235</v>
      </c>
      <c r="C5766" t="s">
        <v>1236</v>
      </c>
      <c r="D5766" t="s">
        <v>14</v>
      </c>
      <c r="E5766" t="s">
        <v>21</v>
      </c>
      <c r="F5766" t="s">
        <v>22</v>
      </c>
      <c r="G5766" t="s">
        <v>3040</v>
      </c>
      <c r="H5766">
        <v>4966.1000000000004</v>
      </c>
      <c r="I5766">
        <v>223</v>
      </c>
      <c r="J5766">
        <v>10689.164698</v>
      </c>
      <c r="K5766">
        <v>10689.164698</v>
      </c>
      <c r="L5766" s="17">
        <f>IF($E5766&lt;&gt;"",VLOOKUP($E5766,GEMWs!$E$14:$L$20,7,FALSE),"")</f>
        <v>37.754918937403332</v>
      </c>
      <c r="M5766" s="17">
        <f>IF($E5766&lt;&gt;"",VLOOKUP($E5766,GEMWs!$E$14:$L$20,8,FALSE),"")</f>
        <v>96.174593288388181</v>
      </c>
      <c r="N5766" s="17">
        <f t="shared" si="406"/>
        <v>10689.164698</v>
      </c>
      <c r="O5766" s="17">
        <f t="shared" si="407"/>
        <v>10689.164698</v>
      </c>
      <c r="P5766" s="17">
        <f t="shared" si="408"/>
        <v>0.46459196207624942</v>
      </c>
      <c r="Q5766" s="17">
        <f t="shared" si="409"/>
        <v>0.46459196207624942</v>
      </c>
    </row>
    <row r="5767" spans="1:17" x14ac:dyDescent="0.35">
      <c r="A5767" t="s">
        <v>2065</v>
      </c>
      <c r="B5767" t="s">
        <v>745</v>
      </c>
      <c r="D5767" t="s">
        <v>14</v>
      </c>
      <c r="E5767" t="s">
        <v>21</v>
      </c>
      <c r="G5767" t="s">
        <v>3040</v>
      </c>
      <c r="H5767">
        <v>1616.2</v>
      </c>
      <c r="J5767">
        <v>0</v>
      </c>
      <c r="K5767">
        <v>0</v>
      </c>
      <c r="L5767" s="17">
        <f>IF($E5767&lt;&gt;"",VLOOKUP($E5767,GEMWs!$E$14:$L$20,7,FALSE),"")</f>
        <v>37.754918937403332</v>
      </c>
      <c r="M5767" s="17">
        <f>IF($E5767&lt;&gt;"",VLOOKUP($E5767,GEMWs!$E$14:$L$20,8,FALSE),"")</f>
        <v>96.174593288388181</v>
      </c>
      <c r="N5767" s="17">
        <f t="shared" ca="1" si="406"/>
        <v>37.754918937403332</v>
      </c>
      <c r="O5767" s="17">
        <f t="shared" ca="1" si="407"/>
        <v>96.174593288388181</v>
      </c>
      <c r="P5767" s="17">
        <f t="shared" ca="1" si="408"/>
        <v>16.804854013301401</v>
      </c>
      <c r="Q5767" s="17">
        <f t="shared" ca="1" si="409"/>
        <v>42.807667066630906</v>
      </c>
    </row>
    <row r="5768" spans="1:17" x14ac:dyDescent="0.35">
      <c r="A5768" t="s">
        <v>2065</v>
      </c>
      <c r="B5768" t="s">
        <v>2070</v>
      </c>
      <c r="D5768" t="s">
        <v>14</v>
      </c>
      <c r="E5768" t="s">
        <v>21</v>
      </c>
      <c r="G5768" t="s">
        <v>3040</v>
      </c>
      <c r="H5768">
        <v>2695.2</v>
      </c>
      <c r="J5768">
        <v>0</v>
      </c>
      <c r="K5768">
        <v>0</v>
      </c>
      <c r="L5768" s="17">
        <f>IF($E5768&lt;&gt;"",VLOOKUP($E5768,GEMWs!$E$14:$L$20,7,FALSE),"")</f>
        <v>37.754918937403332</v>
      </c>
      <c r="M5768" s="17">
        <f>IF($E5768&lt;&gt;"",VLOOKUP($E5768,GEMWs!$E$14:$L$20,8,FALSE),"")</f>
        <v>96.174593288388181</v>
      </c>
      <c r="N5768" s="17">
        <f t="shared" ca="1" si="406"/>
        <v>37.754918937403332</v>
      </c>
      <c r="O5768" s="17">
        <f t="shared" ca="1" si="407"/>
        <v>96.174593288388181</v>
      </c>
      <c r="P5768" s="17">
        <f t="shared" ca="1" si="408"/>
        <v>28.024033248762485</v>
      </c>
      <c r="Q5768" s="17">
        <f t="shared" ca="1" si="409"/>
        <v>71.386724587293401</v>
      </c>
    </row>
    <row r="5769" spans="1:17" x14ac:dyDescent="0.35">
      <c r="A5769" t="s">
        <v>2065</v>
      </c>
      <c r="B5769" t="s">
        <v>195</v>
      </c>
      <c r="D5769" t="s">
        <v>14</v>
      </c>
      <c r="E5769" t="s">
        <v>21</v>
      </c>
      <c r="G5769" t="s">
        <v>3040</v>
      </c>
      <c r="H5769">
        <v>1265.8</v>
      </c>
      <c r="J5769">
        <v>0</v>
      </c>
      <c r="K5769">
        <v>0</v>
      </c>
      <c r="L5769" s="17">
        <f>IF($E5769&lt;&gt;"",VLOOKUP($E5769,GEMWs!$E$14:$L$20,7,FALSE),"")</f>
        <v>37.754918937403332</v>
      </c>
      <c r="M5769" s="17">
        <f>IF($E5769&lt;&gt;"",VLOOKUP($E5769,GEMWs!$E$14:$L$20,8,FALSE),"")</f>
        <v>96.174593288388181</v>
      </c>
      <c r="N5769" s="17">
        <f t="shared" ca="1" si="406"/>
        <v>37.754918937403332</v>
      </c>
      <c r="O5769" s="17">
        <f t="shared" ca="1" si="407"/>
        <v>96.174593288388181</v>
      </c>
      <c r="P5769" s="17">
        <f t="shared" ca="1" si="408"/>
        <v>13.1614801448069</v>
      </c>
      <c r="Q5769" s="17">
        <f t="shared" ca="1" si="409"/>
        <v>33.52675719152419</v>
      </c>
    </row>
    <row r="5770" spans="1:17" x14ac:dyDescent="0.35">
      <c r="A5770" t="s">
        <v>2065</v>
      </c>
      <c r="B5770" t="s">
        <v>923</v>
      </c>
      <c r="D5770" t="s">
        <v>14</v>
      </c>
      <c r="E5770" t="s">
        <v>21</v>
      </c>
      <c r="G5770" t="s">
        <v>3040</v>
      </c>
      <c r="H5770">
        <v>423.9</v>
      </c>
      <c r="J5770">
        <v>0</v>
      </c>
      <c r="K5770">
        <v>0</v>
      </c>
      <c r="L5770" s="17">
        <f>IF($E5770&lt;&gt;"",VLOOKUP($E5770,GEMWs!$E$14:$L$20,7,FALSE),"")</f>
        <v>37.754918937403332</v>
      </c>
      <c r="M5770" s="17">
        <f>IF($E5770&lt;&gt;"",VLOOKUP($E5770,GEMWs!$E$14:$L$20,8,FALSE),"")</f>
        <v>96.174593288388181</v>
      </c>
      <c r="N5770" s="17">
        <f t="shared" ca="1" si="406"/>
        <v>37.754918937403332</v>
      </c>
      <c r="O5770" s="17">
        <f t="shared" ca="1" si="407"/>
        <v>96.174593288388181</v>
      </c>
      <c r="P5770" s="17">
        <f t="shared" ca="1" si="408"/>
        <v>4.4076089693345271</v>
      </c>
      <c r="Q5770" s="17">
        <f t="shared" ca="1" si="409"/>
        <v>11.22767607322413</v>
      </c>
    </row>
    <row r="5771" spans="1:17" x14ac:dyDescent="0.35">
      <c r="A5771" t="s">
        <v>2065</v>
      </c>
      <c r="B5771" t="s">
        <v>127</v>
      </c>
      <c r="D5771" t="s">
        <v>14</v>
      </c>
      <c r="E5771" t="s">
        <v>21</v>
      </c>
      <c r="G5771" t="s">
        <v>3040</v>
      </c>
      <c r="H5771">
        <v>3165.8</v>
      </c>
      <c r="J5771">
        <v>0</v>
      </c>
      <c r="K5771">
        <v>0</v>
      </c>
      <c r="L5771" s="17">
        <f>IF($E5771&lt;&gt;"",VLOOKUP($E5771,GEMWs!$E$14:$L$20,7,FALSE),"")</f>
        <v>37.754918937403332</v>
      </c>
      <c r="M5771" s="17">
        <f>IF($E5771&lt;&gt;"",VLOOKUP($E5771,GEMWs!$E$14:$L$20,8,FALSE),"")</f>
        <v>96.174593288388181</v>
      </c>
      <c r="N5771" s="17">
        <f t="shared" ca="1" si="406"/>
        <v>37.754918937403332</v>
      </c>
      <c r="O5771" s="17">
        <f t="shared" ca="1" si="407"/>
        <v>96.174593288388181</v>
      </c>
      <c r="P5771" s="17">
        <f t="shared" ca="1" si="408"/>
        <v>32.917217445433472</v>
      </c>
      <c r="Q5771" s="17">
        <f t="shared" ca="1" si="409"/>
        <v>83.851325578232959</v>
      </c>
    </row>
    <row r="5772" spans="1:17" x14ac:dyDescent="0.35">
      <c r="A5772" t="s">
        <v>2065</v>
      </c>
      <c r="B5772" t="s">
        <v>13</v>
      </c>
      <c r="D5772" t="s">
        <v>14</v>
      </c>
      <c r="E5772" t="s">
        <v>15</v>
      </c>
      <c r="G5772" t="s">
        <v>3040</v>
      </c>
      <c r="H5772">
        <v>4838.7</v>
      </c>
      <c r="J5772">
        <v>0</v>
      </c>
      <c r="K5772">
        <v>0</v>
      </c>
      <c r="L5772" s="17">
        <f>IF($E5772&lt;&gt;"",VLOOKUP($E5772,GEMWs!$E$14:$L$20,7,FALSE),"")</f>
        <v>37.892086284381016</v>
      </c>
      <c r="M5772" s="17">
        <f>IF($E5772&lt;&gt;"",VLOOKUP($E5772,GEMWs!$E$14:$L$20,8,FALSE),"")</f>
        <v>96.522753888300599</v>
      </c>
      <c r="N5772" s="17">
        <f t="shared" ca="1" si="406"/>
        <v>37.892086284381016</v>
      </c>
      <c r="O5772" s="17">
        <f t="shared" ca="1" si="407"/>
        <v>96.522753888300599</v>
      </c>
      <c r="P5772" s="17">
        <f t="shared" ca="1" si="408"/>
        <v>50.130148644531083</v>
      </c>
      <c r="Q5772" s="17">
        <f t="shared" ca="1" si="409"/>
        <v>127.69684845762886</v>
      </c>
    </row>
    <row r="5773" spans="1:17" x14ac:dyDescent="0.35">
      <c r="A5773" t="s">
        <v>2065</v>
      </c>
      <c r="B5773" t="s">
        <v>3012</v>
      </c>
      <c r="C5773" t="s">
        <v>158</v>
      </c>
      <c r="D5773" t="s">
        <v>22</v>
      </c>
      <c r="G5773" t="s">
        <v>3040</v>
      </c>
      <c r="H5773">
        <v>392.9</v>
      </c>
      <c r="J5773">
        <v>0</v>
      </c>
      <c r="K5773">
        <v>0</v>
      </c>
      <c r="L5773" s="17" t="str">
        <f>IF($E5773&lt;&gt;"",VLOOKUP($E5773,GEMWs!$E$14:$L$20,7,FALSE),"")</f>
        <v/>
      </c>
      <c r="M5773" s="17" t="str">
        <f>IF($E5773&lt;&gt;"",VLOOKUP($E5773,GEMWs!$E$14:$L$20,8,FALSE),"")</f>
        <v/>
      </c>
      <c r="N5773" s="17">
        <f t="shared" ca="1" si="406"/>
        <v>0</v>
      </c>
      <c r="O5773" s="17">
        <f t="shared" ca="1" si="407"/>
        <v>0</v>
      </c>
      <c r="P5773" s="17">
        <f t="shared" ca="1" si="408"/>
        <v>0</v>
      </c>
      <c r="Q5773" s="17">
        <f t="shared" ca="1" si="409"/>
        <v>0</v>
      </c>
    </row>
    <row r="5774" spans="1:17" x14ac:dyDescent="0.35">
      <c r="A5774" t="s">
        <v>2065</v>
      </c>
      <c r="B5774" t="s">
        <v>139</v>
      </c>
      <c r="C5774" t="s">
        <v>3025</v>
      </c>
      <c r="D5774" t="s">
        <v>14</v>
      </c>
      <c r="E5774" t="s">
        <v>21</v>
      </c>
      <c r="F5774" t="s">
        <v>14</v>
      </c>
      <c r="G5774" t="s">
        <v>3040</v>
      </c>
      <c r="H5774">
        <v>1861.9</v>
      </c>
      <c r="I5774">
        <v>237</v>
      </c>
      <c r="J5774">
        <v>237.43909400000001</v>
      </c>
      <c r="K5774">
        <v>1033.8267679999999</v>
      </c>
      <c r="L5774" s="17">
        <f>IF($E5774&lt;&gt;"",VLOOKUP($E5774,GEMWs!$E$14:$L$20,7,FALSE),"")</f>
        <v>37.754918937403332</v>
      </c>
      <c r="M5774" s="17">
        <f>IF($E5774&lt;&gt;"",VLOOKUP($E5774,GEMWs!$E$14:$L$20,8,FALSE),"")</f>
        <v>96.174593288388181</v>
      </c>
      <c r="N5774" s="17">
        <f t="shared" si="406"/>
        <v>237.43909400000001</v>
      </c>
      <c r="O5774" s="17">
        <f t="shared" si="407"/>
        <v>1033.8267679999999</v>
      </c>
      <c r="P5774" s="17">
        <f t="shared" si="408"/>
        <v>1.8009787109710438</v>
      </c>
      <c r="Q5774" s="17">
        <f t="shared" si="409"/>
        <v>7.8415898942067219</v>
      </c>
    </row>
    <row r="5775" spans="1:17" x14ac:dyDescent="0.35">
      <c r="A5775" t="s">
        <v>2065</v>
      </c>
      <c r="B5775" t="s">
        <v>1794</v>
      </c>
      <c r="D5775" t="s">
        <v>14</v>
      </c>
      <c r="E5775" t="s">
        <v>21</v>
      </c>
      <c r="G5775" t="s">
        <v>3040</v>
      </c>
      <c r="H5775">
        <v>937.2</v>
      </c>
      <c r="J5775">
        <v>0</v>
      </c>
      <c r="K5775">
        <v>0</v>
      </c>
      <c r="L5775" s="17">
        <f>IF($E5775&lt;&gt;"",VLOOKUP($E5775,GEMWs!$E$14:$L$20,7,FALSE),"")</f>
        <v>37.754918937403332</v>
      </c>
      <c r="M5775" s="17">
        <f>IF($E5775&lt;&gt;"",VLOOKUP($E5775,GEMWs!$E$14:$L$20,8,FALSE),"")</f>
        <v>96.174593288388181</v>
      </c>
      <c r="N5775" s="17">
        <f t="shared" ca="1" si="406"/>
        <v>37.754918937403332</v>
      </c>
      <c r="O5775" s="17">
        <f t="shared" ca="1" si="407"/>
        <v>96.174593288388181</v>
      </c>
      <c r="P5775" s="17">
        <f t="shared" ca="1" si="408"/>
        <v>9.7447773674459057</v>
      </c>
      <c r="Q5775" s="17">
        <f t="shared" ca="1" si="409"/>
        <v>24.823255522117613</v>
      </c>
    </row>
    <row r="5776" spans="1:17" x14ac:dyDescent="0.35">
      <c r="A5776" t="s">
        <v>2065</v>
      </c>
      <c r="B5776" t="s">
        <v>917</v>
      </c>
      <c r="C5776" t="s">
        <v>918</v>
      </c>
      <c r="D5776" t="s">
        <v>14</v>
      </c>
      <c r="E5776" t="s">
        <v>21</v>
      </c>
      <c r="F5776" t="s">
        <v>14</v>
      </c>
      <c r="G5776" t="s">
        <v>3040</v>
      </c>
      <c r="H5776">
        <v>17685.900000000001</v>
      </c>
      <c r="I5776">
        <v>453</v>
      </c>
      <c r="J5776">
        <v>7</v>
      </c>
      <c r="K5776">
        <v>189.0625</v>
      </c>
      <c r="L5776" s="17">
        <f>IF($E5776&lt;&gt;"",VLOOKUP($E5776,GEMWs!$E$14:$L$20,7,FALSE),"")</f>
        <v>37.754918937403332</v>
      </c>
      <c r="M5776" s="17">
        <f>IF($E5776&lt;&gt;"",VLOOKUP($E5776,GEMWs!$E$14:$L$20,8,FALSE),"")</f>
        <v>96.174593288388181</v>
      </c>
      <c r="N5776" s="17">
        <f t="shared" si="406"/>
        <v>7</v>
      </c>
      <c r="O5776" s="17">
        <f t="shared" si="407"/>
        <v>189.0625</v>
      </c>
      <c r="P5776" s="17">
        <f t="shared" si="408"/>
        <v>93.545256198347118</v>
      </c>
      <c r="Q5776" s="17">
        <f t="shared" si="409"/>
        <v>2526.5571428571429</v>
      </c>
    </row>
    <row r="5777" spans="1:17" x14ac:dyDescent="0.35">
      <c r="A5777" t="s">
        <v>2065</v>
      </c>
      <c r="B5777" t="s">
        <v>122</v>
      </c>
      <c r="D5777" t="s">
        <v>14</v>
      </c>
      <c r="E5777" t="s">
        <v>21</v>
      </c>
      <c r="G5777" t="s">
        <v>3040</v>
      </c>
      <c r="H5777">
        <v>10140.5</v>
      </c>
      <c r="J5777">
        <v>0</v>
      </c>
      <c r="K5777">
        <v>0</v>
      </c>
      <c r="L5777" s="17">
        <f>IF($E5777&lt;&gt;"",VLOOKUP($E5777,GEMWs!$E$14:$L$20,7,FALSE),"")</f>
        <v>37.754918937403332</v>
      </c>
      <c r="M5777" s="17">
        <f>IF($E5777&lt;&gt;"",VLOOKUP($E5777,GEMWs!$E$14:$L$20,8,FALSE),"")</f>
        <v>96.174593288388181</v>
      </c>
      <c r="N5777" s="17">
        <f t="shared" ca="1" si="406"/>
        <v>37.754918937403332</v>
      </c>
      <c r="O5777" s="17">
        <f t="shared" ca="1" si="407"/>
        <v>96.174593288388181</v>
      </c>
      <c r="P5777" s="17">
        <f t="shared" ca="1" si="408"/>
        <v>105.4384495247388</v>
      </c>
      <c r="Q5777" s="17">
        <f t="shared" ca="1" si="409"/>
        <v>268.5875188028528</v>
      </c>
    </row>
    <row r="5778" spans="1:17" x14ac:dyDescent="0.35">
      <c r="A5778" t="s">
        <v>2065</v>
      </c>
      <c r="B5778" t="s">
        <v>2984</v>
      </c>
      <c r="D5778" t="s">
        <v>14</v>
      </c>
      <c r="E5778" t="s">
        <v>21</v>
      </c>
      <c r="G5778" t="s">
        <v>3040</v>
      </c>
      <c r="H5778">
        <v>1421.7</v>
      </c>
      <c r="J5778">
        <v>0</v>
      </c>
      <c r="K5778">
        <v>0</v>
      </c>
      <c r="L5778" s="17">
        <f>IF($E5778&lt;&gt;"",VLOOKUP($E5778,GEMWs!$E$14:$L$20,7,FALSE),"")</f>
        <v>37.754918937403332</v>
      </c>
      <c r="M5778" s="17">
        <f>IF($E5778&lt;&gt;"",VLOOKUP($E5778,GEMWs!$E$14:$L$20,8,FALSE),"")</f>
        <v>96.174593288388181</v>
      </c>
      <c r="N5778" s="17">
        <f t="shared" ca="1" si="406"/>
        <v>37.754918937403332</v>
      </c>
      <c r="O5778" s="17">
        <f t="shared" ca="1" si="407"/>
        <v>96.174593288388181</v>
      </c>
      <c r="P5778" s="17">
        <f t="shared" ca="1" si="408"/>
        <v>14.782490379105681</v>
      </c>
      <c r="Q5778" s="17">
        <f t="shared" ca="1" si="409"/>
        <v>37.65602046072835</v>
      </c>
    </row>
    <row r="5779" spans="1:17" x14ac:dyDescent="0.35">
      <c r="A5779" t="s">
        <v>2065</v>
      </c>
      <c r="B5779" t="s">
        <v>2995</v>
      </c>
      <c r="C5779" t="s">
        <v>158</v>
      </c>
      <c r="D5779" t="s">
        <v>22</v>
      </c>
      <c r="G5779" t="s">
        <v>3040</v>
      </c>
      <c r="H5779">
        <v>4000</v>
      </c>
      <c r="J5779">
        <v>0</v>
      </c>
      <c r="K5779">
        <v>0</v>
      </c>
      <c r="L5779" s="17" t="str">
        <f>IF($E5779&lt;&gt;"",VLOOKUP($E5779,GEMWs!$E$14:$L$20,7,FALSE),"")</f>
        <v/>
      </c>
      <c r="M5779" s="17" t="str">
        <f>IF($E5779&lt;&gt;"",VLOOKUP($E5779,GEMWs!$E$14:$L$20,8,FALSE),"")</f>
        <v/>
      </c>
      <c r="N5779" s="17">
        <f t="shared" ref="N5779:N5842" ca="1" si="410">IF($I5779&lt;&gt;"",J5779,IF(AND($D5779="Y",$M$6=236),L5779,0))</f>
        <v>0</v>
      </c>
      <c r="O5779" s="17">
        <f t="shared" ref="O5779:O5842" ca="1" si="411">IF($I5779&lt;&gt;"",K5779,IF(AND($D5779="Y",$M$6=236),M5779,0))</f>
        <v>0</v>
      </c>
      <c r="P5779" s="17">
        <f t="shared" ca="1" si="408"/>
        <v>0</v>
      </c>
      <c r="Q5779" s="17">
        <f t="shared" ca="1" si="409"/>
        <v>0</v>
      </c>
    </row>
    <row r="5780" spans="1:17" x14ac:dyDescent="0.35">
      <c r="A5780" t="s">
        <v>2065</v>
      </c>
      <c r="B5780" t="s">
        <v>924</v>
      </c>
      <c r="D5780" t="s">
        <v>14</v>
      </c>
      <c r="E5780" t="s">
        <v>21</v>
      </c>
      <c r="G5780" t="s">
        <v>3040</v>
      </c>
      <c r="H5780">
        <v>182450.5</v>
      </c>
      <c r="J5780">
        <v>0</v>
      </c>
      <c r="K5780">
        <v>0</v>
      </c>
      <c r="L5780" s="17">
        <f>IF($E5780&lt;&gt;"",VLOOKUP($E5780,GEMWs!$E$14:$L$20,7,FALSE),"")</f>
        <v>37.754918937403332</v>
      </c>
      <c r="M5780" s="17">
        <f>IF($E5780&lt;&gt;"",VLOOKUP($E5780,GEMWs!$E$14:$L$20,8,FALSE),"")</f>
        <v>96.174593288388181</v>
      </c>
      <c r="N5780" s="17">
        <f t="shared" ca="1" si="410"/>
        <v>37.754918937403332</v>
      </c>
      <c r="O5780" s="17">
        <f t="shared" ca="1" si="411"/>
        <v>96.174593288388181</v>
      </c>
      <c r="P5780" s="17">
        <f t="shared" ca="1" si="408"/>
        <v>1897.0758675620882</v>
      </c>
      <c r="Q5780" s="17">
        <f t="shared" ca="1" si="409"/>
        <v>4832.4961391785309</v>
      </c>
    </row>
    <row r="5781" spans="1:17" x14ac:dyDescent="0.35">
      <c r="A5781" t="s">
        <v>2065</v>
      </c>
      <c r="B5781" t="s">
        <v>2071</v>
      </c>
      <c r="D5781" t="s">
        <v>14</v>
      </c>
      <c r="E5781" t="s">
        <v>21</v>
      </c>
      <c r="G5781" t="s">
        <v>3040</v>
      </c>
      <c r="H5781">
        <v>15784.9</v>
      </c>
      <c r="J5781">
        <v>0</v>
      </c>
      <c r="K5781">
        <v>0</v>
      </c>
      <c r="L5781" s="17">
        <f>IF($E5781&lt;&gt;"",VLOOKUP($E5781,GEMWs!$E$14:$L$20,7,FALSE),"")</f>
        <v>37.754918937403332</v>
      </c>
      <c r="M5781" s="17">
        <f>IF($E5781&lt;&gt;"",VLOOKUP($E5781,GEMWs!$E$14:$L$20,8,FALSE),"")</f>
        <v>96.174593288388181</v>
      </c>
      <c r="N5781" s="17">
        <f t="shared" ca="1" si="410"/>
        <v>37.754918937403332</v>
      </c>
      <c r="O5781" s="17">
        <f t="shared" ca="1" si="411"/>
        <v>96.174593288388181</v>
      </c>
      <c r="P5781" s="17">
        <f t="shared" ca="1" si="408"/>
        <v>164.12754616666334</v>
      </c>
      <c r="Q5781" s="17">
        <f t="shared" ca="1" si="409"/>
        <v>418.08856817229434</v>
      </c>
    </row>
    <row r="5782" spans="1:17" x14ac:dyDescent="0.35">
      <c r="A5782" t="s">
        <v>2065</v>
      </c>
      <c r="B5782" t="s">
        <v>2066</v>
      </c>
      <c r="C5782" t="s">
        <v>2067</v>
      </c>
      <c r="D5782" t="s">
        <v>14</v>
      </c>
      <c r="E5782" t="s">
        <v>21</v>
      </c>
      <c r="F5782" t="s">
        <v>22</v>
      </c>
      <c r="G5782" t="s">
        <v>3040</v>
      </c>
      <c r="H5782">
        <v>100543.3</v>
      </c>
      <c r="I5782">
        <v>254</v>
      </c>
      <c r="J5782">
        <v>50</v>
      </c>
      <c r="K5782">
        <v>50</v>
      </c>
      <c r="L5782" s="17">
        <f>IF($E5782&lt;&gt;"",VLOOKUP($E5782,GEMWs!$E$14:$L$20,7,FALSE),"")</f>
        <v>37.754918937403332</v>
      </c>
      <c r="M5782" s="17">
        <f>IF($E5782&lt;&gt;"",VLOOKUP($E5782,GEMWs!$E$14:$L$20,8,FALSE),"")</f>
        <v>96.174593288388181</v>
      </c>
      <c r="N5782" s="17">
        <f t="shared" si="410"/>
        <v>50</v>
      </c>
      <c r="O5782" s="17">
        <f t="shared" si="411"/>
        <v>50</v>
      </c>
      <c r="P5782" s="17">
        <f t="shared" si="408"/>
        <v>2010.866</v>
      </c>
      <c r="Q5782" s="17">
        <f t="shared" si="409"/>
        <v>2010.866</v>
      </c>
    </row>
    <row r="5783" spans="1:17" x14ac:dyDescent="0.35">
      <c r="A5783" t="s">
        <v>2065</v>
      </c>
      <c r="B5783" t="s">
        <v>176</v>
      </c>
      <c r="C5783" t="s">
        <v>177</v>
      </c>
      <c r="D5783" t="s">
        <v>14</v>
      </c>
      <c r="E5783" t="s">
        <v>21</v>
      </c>
      <c r="F5783" t="s">
        <v>22</v>
      </c>
      <c r="G5783" t="s">
        <v>3040</v>
      </c>
      <c r="H5783">
        <v>35</v>
      </c>
      <c r="I5783">
        <v>255</v>
      </c>
      <c r="J5783">
        <v>13640</v>
      </c>
      <c r="K5783">
        <v>27270</v>
      </c>
      <c r="L5783" s="17">
        <f>IF($E5783&lt;&gt;"",VLOOKUP($E5783,GEMWs!$E$14:$L$20,7,FALSE),"")</f>
        <v>37.754918937403332</v>
      </c>
      <c r="M5783" s="17">
        <f>IF($E5783&lt;&gt;"",VLOOKUP($E5783,GEMWs!$E$14:$L$20,8,FALSE),"")</f>
        <v>96.174593288388181</v>
      </c>
      <c r="N5783" s="17">
        <f t="shared" si="410"/>
        <v>13640</v>
      </c>
      <c r="O5783" s="17">
        <f t="shared" si="411"/>
        <v>27270</v>
      </c>
      <c r="P5783" s="17">
        <f t="shared" si="408"/>
        <v>1.2834616795012834E-3</v>
      </c>
      <c r="Q5783" s="17">
        <f t="shared" si="409"/>
        <v>2.565982404692082E-3</v>
      </c>
    </row>
    <row r="5784" spans="1:17" x14ac:dyDescent="0.35">
      <c r="A5784" t="s">
        <v>2065</v>
      </c>
      <c r="B5784" t="s">
        <v>2068</v>
      </c>
      <c r="C5784" t="s">
        <v>2069</v>
      </c>
      <c r="D5784" t="s">
        <v>14</v>
      </c>
      <c r="E5784" t="s">
        <v>21</v>
      </c>
      <c r="F5784" t="s">
        <v>22</v>
      </c>
      <c r="G5784" t="s">
        <v>3040</v>
      </c>
      <c r="H5784">
        <v>340.1</v>
      </c>
      <c r="I5784">
        <v>429</v>
      </c>
      <c r="J5784">
        <v>1062.2486200000001</v>
      </c>
      <c r="K5784">
        <v>1065.2779390000001</v>
      </c>
      <c r="L5784" s="17">
        <f>IF($E5784&lt;&gt;"",VLOOKUP($E5784,GEMWs!$E$14:$L$20,7,FALSE),"")</f>
        <v>37.754918937403332</v>
      </c>
      <c r="M5784" s="17">
        <f>IF($E5784&lt;&gt;"",VLOOKUP($E5784,GEMWs!$E$14:$L$20,8,FALSE),"")</f>
        <v>96.174593288388181</v>
      </c>
      <c r="N5784" s="17">
        <f t="shared" si="410"/>
        <v>1062.2486200000001</v>
      </c>
      <c r="O5784" s="17">
        <f t="shared" si="411"/>
        <v>1065.2779390000001</v>
      </c>
      <c r="P5784" s="17">
        <f t="shared" si="408"/>
        <v>0.31925940409435249</v>
      </c>
      <c r="Q5784" s="17">
        <f t="shared" si="409"/>
        <v>0.3201698675777051</v>
      </c>
    </row>
    <row r="5785" spans="1:17" x14ac:dyDescent="0.35">
      <c r="A5785" t="s">
        <v>2065</v>
      </c>
      <c r="B5785" t="s">
        <v>504</v>
      </c>
      <c r="C5785" t="s">
        <v>505</v>
      </c>
      <c r="D5785" t="s">
        <v>22</v>
      </c>
      <c r="G5785" t="s">
        <v>3040</v>
      </c>
      <c r="H5785">
        <v>7993.2</v>
      </c>
      <c r="J5785">
        <v>0</v>
      </c>
      <c r="K5785">
        <v>0</v>
      </c>
      <c r="L5785" s="17" t="str">
        <f>IF($E5785&lt;&gt;"",VLOOKUP($E5785,GEMWs!$E$14:$L$20,7,FALSE),"")</f>
        <v/>
      </c>
      <c r="M5785" s="17" t="str">
        <f>IF($E5785&lt;&gt;"",VLOOKUP($E5785,GEMWs!$E$14:$L$20,8,FALSE),"")</f>
        <v/>
      </c>
      <c r="N5785" s="17">
        <f t="shared" ca="1" si="410"/>
        <v>0</v>
      </c>
      <c r="O5785" s="17">
        <f t="shared" ca="1" si="411"/>
        <v>0</v>
      </c>
      <c r="P5785" s="17">
        <f t="shared" ca="1" si="408"/>
        <v>0</v>
      </c>
      <c r="Q5785" s="17">
        <f t="shared" ca="1" si="409"/>
        <v>0</v>
      </c>
    </row>
    <row r="5786" spans="1:17" x14ac:dyDescent="0.35">
      <c r="A5786" t="s">
        <v>2065</v>
      </c>
      <c r="B5786" t="s">
        <v>445</v>
      </c>
      <c r="C5786" t="s">
        <v>446</v>
      </c>
      <c r="D5786" t="s">
        <v>14</v>
      </c>
      <c r="E5786" t="s">
        <v>21</v>
      </c>
      <c r="F5786" t="s">
        <v>22</v>
      </c>
      <c r="G5786" t="s">
        <v>3040</v>
      </c>
      <c r="H5786">
        <v>22770.3</v>
      </c>
      <c r="I5786">
        <v>263</v>
      </c>
      <c r="J5786">
        <v>5000</v>
      </c>
      <c r="K5786">
        <v>5000</v>
      </c>
      <c r="L5786" s="17">
        <f>IF($E5786&lt;&gt;"",VLOOKUP($E5786,GEMWs!$E$14:$L$20,7,FALSE),"")</f>
        <v>37.754918937403332</v>
      </c>
      <c r="M5786" s="17">
        <f>IF($E5786&lt;&gt;"",VLOOKUP($E5786,GEMWs!$E$14:$L$20,8,FALSE),"")</f>
        <v>96.174593288388181</v>
      </c>
      <c r="N5786" s="17">
        <f t="shared" si="410"/>
        <v>5000</v>
      </c>
      <c r="O5786" s="17">
        <f t="shared" si="411"/>
        <v>5000</v>
      </c>
      <c r="P5786" s="17">
        <f t="shared" si="408"/>
        <v>4.5540599999999998</v>
      </c>
      <c r="Q5786" s="17">
        <f t="shared" si="409"/>
        <v>4.5540599999999998</v>
      </c>
    </row>
    <row r="5787" spans="1:17" x14ac:dyDescent="0.35">
      <c r="A5787" t="s">
        <v>2065</v>
      </c>
      <c r="B5787" t="s">
        <v>214</v>
      </c>
      <c r="C5787" t="s">
        <v>215</v>
      </c>
      <c r="D5787" t="s">
        <v>14</v>
      </c>
      <c r="E5787" t="s">
        <v>21</v>
      </c>
      <c r="F5787" t="s">
        <v>22</v>
      </c>
      <c r="G5787" t="s">
        <v>3040</v>
      </c>
      <c r="H5787">
        <v>12143</v>
      </c>
      <c r="I5787">
        <v>270</v>
      </c>
      <c r="J5787">
        <v>32</v>
      </c>
      <c r="K5787">
        <v>713</v>
      </c>
      <c r="L5787" s="17">
        <f>IF($E5787&lt;&gt;"",VLOOKUP($E5787,GEMWs!$E$14:$L$20,7,FALSE),"")</f>
        <v>37.754918937403332</v>
      </c>
      <c r="M5787" s="17">
        <f>IF($E5787&lt;&gt;"",VLOOKUP($E5787,GEMWs!$E$14:$L$20,8,FALSE),"")</f>
        <v>96.174593288388181</v>
      </c>
      <c r="N5787" s="17">
        <f t="shared" si="410"/>
        <v>32</v>
      </c>
      <c r="O5787" s="17">
        <f t="shared" si="411"/>
        <v>713</v>
      </c>
      <c r="P5787" s="17">
        <f t="shared" si="408"/>
        <v>17.030855539971949</v>
      </c>
      <c r="Q5787" s="17">
        <f t="shared" si="409"/>
        <v>379.46875</v>
      </c>
    </row>
    <row r="5788" spans="1:17" x14ac:dyDescent="0.35">
      <c r="A5788" t="s">
        <v>2065</v>
      </c>
      <c r="B5788" t="s">
        <v>610</v>
      </c>
      <c r="D5788" t="s">
        <v>14</v>
      </c>
      <c r="E5788" t="s">
        <v>21</v>
      </c>
      <c r="G5788" t="s">
        <v>3040</v>
      </c>
      <c r="H5788">
        <v>33347.300000000003</v>
      </c>
      <c r="J5788">
        <v>0</v>
      </c>
      <c r="K5788">
        <v>0</v>
      </c>
      <c r="L5788" s="17">
        <f>IF($E5788&lt;&gt;"",VLOOKUP($E5788,GEMWs!$E$14:$L$20,7,FALSE),"")</f>
        <v>37.754918937403332</v>
      </c>
      <c r="M5788" s="17">
        <f>IF($E5788&lt;&gt;"",VLOOKUP($E5788,GEMWs!$E$14:$L$20,8,FALSE),"")</f>
        <v>96.174593288388181</v>
      </c>
      <c r="N5788" s="17">
        <f t="shared" ca="1" si="410"/>
        <v>37.754918937403332</v>
      </c>
      <c r="O5788" s="17">
        <f t="shared" ca="1" si="411"/>
        <v>96.174593288388181</v>
      </c>
      <c r="P5788" s="17">
        <f t="shared" ca="1" si="408"/>
        <v>346.73710446588655</v>
      </c>
      <c r="Q5788" s="17">
        <f t="shared" ca="1" si="409"/>
        <v>883.25709440110188</v>
      </c>
    </row>
    <row r="5789" spans="1:17" x14ac:dyDescent="0.35">
      <c r="A5789" t="s">
        <v>2065</v>
      </c>
      <c r="B5789" t="s">
        <v>431</v>
      </c>
      <c r="C5789" t="s">
        <v>432</v>
      </c>
      <c r="D5789" t="s">
        <v>14</v>
      </c>
      <c r="E5789" t="s">
        <v>21</v>
      </c>
      <c r="F5789" t="s">
        <v>22</v>
      </c>
      <c r="G5789" t="s">
        <v>3040</v>
      </c>
      <c r="H5789">
        <v>31850.400000000001</v>
      </c>
      <c r="I5789">
        <v>274</v>
      </c>
      <c r="J5789">
        <v>15000</v>
      </c>
      <c r="K5789">
        <v>20000</v>
      </c>
      <c r="L5789" s="17">
        <f>IF($E5789&lt;&gt;"",VLOOKUP($E5789,GEMWs!$E$14:$L$20,7,FALSE),"")</f>
        <v>37.754918937403332</v>
      </c>
      <c r="M5789" s="17">
        <f>IF($E5789&lt;&gt;"",VLOOKUP($E5789,GEMWs!$E$14:$L$20,8,FALSE),"")</f>
        <v>96.174593288388181</v>
      </c>
      <c r="N5789" s="17">
        <f t="shared" si="410"/>
        <v>15000</v>
      </c>
      <c r="O5789" s="17">
        <f t="shared" si="411"/>
        <v>20000</v>
      </c>
      <c r="P5789" s="17">
        <f t="shared" si="408"/>
        <v>1.5925200000000002</v>
      </c>
      <c r="Q5789" s="17">
        <f t="shared" si="409"/>
        <v>2.1233599999999999</v>
      </c>
    </row>
    <row r="5790" spans="1:17" x14ac:dyDescent="0.35">
      <c r="A5790" t="s">
        <v>2065</v>
      </c>
      <c r="B5790" t="s">
        <v>612</v>
      </c>
      <c r="D5790" t="s">
        <v>14</v>
      </c>
      <c r="E5790" t="s">
        <v>21</v>
      </c>
      <c r="G5790" t="s">
        <v>3040</v>
      </c>
      <c r="H5790">
        <v>9631.5</v>
      </c>
      <c r="J5790">
        <v>0</v>
      </c>
      <c r="K5790">
        <v>0</v>
      </c>
      <c r="L5790" s="17">
        <f>IF($E5790&lt;&gt;"",VLOOKUP($E5790,GEMWs!$E$14:$L$20,7,FALSE),"")</f>
        <v>37.754918937403332</v>
      </c>
      <c r="M5790" s="17">
        <f>IF($E5790&lt;&gt;"",VLOOKUP($E5790,GEMWs!$E$14:$L$20,8,FALSE),"")</f>
        <v>96.174593288388181</v>
      </c>
      <c r="N5790" s="17">
        <f t="shared" ca="1" si="410"/>
        <v>37.754918937403332</v>
      </c>
      <c r="O5790" s="17">
        <f t="shared" ca="1" si="411"/>
        <v>96.174593288388181</v>
      </c>
      <c r="P5790" s="17">
        <f t="shared" ca="1" si="408"/>
        <v>100.14599147946568</v>
      </c>
      <c r="Q5790" s="17">
        <f t="shared" ca="1" si="409"/>
        <v>255.1058317982029</v>
      </c>
    </row>
    <row r="5791" spans="1:17" x14ac:dyDescent="0.35">
      <c r="A5791" t="s">
        <v>2065</v>
      </c>
      <c r="B5791" t="s">
        <v>229</v>
      </c>
      <c r="D5791" t="s">
        <v>22</v>
      </c>
      <c r="G5791" t="s">
        <v>3040</v>
      </c>
      <c r="H5791">
        <v>13006</v>
      </c>
      <c r="J5791">
        <v>0</v>
      </c>
      <c r="K5791">
        <v>0</v>
      </c>
      <c r="L5791" s="17" t="str">
        <f>IF($E5791&lt;&gt;"",VLOOKUP($E5791,GEMWs!$E$14:$L$20,7,FALSE),"")</f>
        <v/>
      </c>
      <c r="M5791" s="17" t="str">
        <f>IF($E5791&lt;&gt;"",VLOOKUP($E5791,GEMWs!$E$14:$L$20,8,FALSE),"")</f>
        <v/>
      </c>
      <c r="N5791" s="17">
        <f t="shared" ca="1" si="410"/>
        <v>0</v>
      </c>
      <c r="O5791" s="17">
        <f t="shared" ca="1" si="411"/>
        <v>0</v>
      </c>
      <c r="P5791" s="17">
        <f t="shared" ca="1" si="408"/>
        <v>0</v>
      </c>
      <c r="Q5791" s="17">
        <f t="shared" ca="1" si="409"/>
        <v>0</v>
      </c>
    </row>
    <row r="5792" spans="1:17" x14ac:dyDescent="0.35">
      <c r="A5792" t="s">
        <v>2065</v>
      </c>
      <c r="B5792" t="s">
        <v>103</v>
      </c>
      <c r="D5792" t="s">
        <v>14</v>
      </c>
      <c r="E5792" t="s">
        <v>15</v>
      </c>
      <c r="G5792" t="s">
        <v>3040</v>
      </c>
      <c r="H5792">
        <v>355166.2</v>
      </c>
      <c r="J5792">
        <v>0</v>
      </c>
      <c r="K5792">
        <v>0</v>
      </c>
      <c r="L5792" s="17">
        <f>IF($E5792&lt;&gt;"",VLOOKUP($E5792,GEMWs!$E$14:$L$20,7,FALSE),"")</f>
        <v>37.892086284381016</v>
      </c>
      <c r="M5792" s="17">
        <f>IF($E5792&lt;&gt;"",VLOOKUP($E5792,GEMWs!$E$14:$L$20,8,FALSE),"")</f>
        <v>96.522753888300599</v>
      </c>
      <c r="N5792" s="17">
        <f t="shared" ca="1" si="410"/>
        <v>37.892086284381016</v>
      </c>
      <c r="O5792" s="17">
        <f t="shared" ca="1" si="411"/>
        <v>96.522753888300599</v>
      </c>
      <c r="P5792" s="17">
        <f t="shared" ca="1" si="408"/>
        <v>3679.6111351216769</v>
      </c>
      <c r="Q5792" s="17">
        <f t="shared" ca="1" si="409"/>
        <v>9373.0969927195129</v>
      </c>
    </row>
    <row r="5793" spans="1:17" x14ac:dyDescent="0.35">
      <c r="A5793" t="s">
        <v>2065</v>
      </c>
      <c r="B5793" t="s">
        <v>2994</v>
      </c>
      <c r="D5793" t="s">
        <v>14</v>
      </c>
      <c r="E5793" t="s">
        <v>21</v>
      </c>
      <c r="G5793" t="s">
        <v>3040</v>
      </c>
      <c r="H5793">
        <v>465.4</v>
      </c>
      <c r="J5793">
        <v>0</v>
      </c>
      <c r="K5793">
        <v>0</v>
      </c>
      <c r="L5793" s="17">
        <f>IF($E5793&lt;&gt;"",VLOOKUP($E5793,GEMWs!$E$14:$L$20,7,FALSE),"")</f>
        <v>37.754918937403332</v>
      </c>
      <c r="M5793" s="17">
        <f>IF($E5793&lt;&gt;"",VLOOKUP($E5793,GEMWs!$E$14:$L$20,8,FALSE),"")</f>
        <v>96.174593288388181</v>
      </c>
      <c r="N5793" s="17">
        <f t="shared" ca="1" si="410"/>
        <v>37.754918937403332</v>
      </c>
      <c r="O5793" s="17">
        <f t="shared" ca="1" si="411"/>
        <v>96.174593288388181</v>
      </c>
      <c r="P5793" s="17">
        <f t="shared" ca="1" si="408"/>
        <v>4.839115863006108</v>
      </c>
      <c r="Q5793" s="17">
        <f t="shared" ca="1" si="409"/>
        <v>12.326870593249611</v>
      </c>
    </row>
    <row r="5794" spans="1:17" x14ac:dyDescent="0.35">
      <c r="A5794" t="s">
        <v>2065</v>
      </c>
      <c r="B5794" t="s">
        <v>581</v>
      </c>
      <c r="D5794" t="s">
        <v>14</v>
      </c>
      <c r="E5794" t="s">
        <v>21</v>
      </c>
      <c r="G5794" t="s">
        <v>3040</v>
      </c>
      <c r="H5794">
        <v>1058.9000000000001</v>
      </c>
      <c r="J5794">
        <v>0</v>
      </c>
      <c r="K5794">
        <v>0</v>
      </c>
      <c r="L5794" s="17">
        <f>IF($E5794&lt;&gt;"",VLOOKUP($E5794,GEMWs!$E$14:$L$20,7,FALSE),"")</f>
        <v>37.754918937403332</v>
      </c>
      <c r="M5794" s="17">
        <f>IF($E5794&lt;&gt;"",VLOOKUP($E5794,GEMWs!$E$14:$L$20,8,FALSE),"")</f>
        <v>96.174593288388181</v>
      </c>
      <c r="N5794" s="17">
        <f t="shared" ca="1" si="410"/>
        <v>37.754918937403332</v>
      </c>
      <c r="O5794" s="17">
        <f t="shared" ca="1" si="411"/>
        <v>96.174593288388181</v>
      </c>
      <c r="P5794" s="17">
        <f t="shared" ca="1" si="408"/>
        <v>11.010184330333407</v>
      </c>
      <c r="Q5794" s="17">
        <f t="shared" ca="1" si="409"/>
        <v>28.046676560361011</v>
      </c>
    </row>
    <row r="5795" spans="1:17" x14ac:dyDescent="0.35">
      <c r="A5795" t="s">
        <v>2065</v>
      </c>
      <c r="B5795" t="s">
        <v>2072</v>
      </c>
      <c r="D5795" t="s">
        <v>14</v>
      </c>
      <c r="E5795" t="s">
        <v>21</v>
      </c>
      <c r="G5795" t="s">
        <v>3040</v>
      </c>
      <c r="H5795">
        <v>1840.8</v>
      </c>
      <c r="J5795">
        <v>0</v>
      </c>
      <c r="K5795">
        <v>0</v>
      </c>
      <c r="L5795" s="17">
        <f>IF($E5795&lt;&gt;"",VLOOKUP($E5795,GEMWs!$E$14:$L$20,7,FALSE),"")</f>
        <v>37.754918937403332</v>
      </c>
      <c r="M5795" s="17">
        <f>IF($E5795&lt;&gt;"",VLOOKUP($E5795,GEMWs!$E$14:$L$20,8,FALSE),"")</f>
        <v>96.174593288388181</v>
      </c>
      <c r="N5795" s="17">
        <f t="shared" ca="1" si="410"/>
        <v>37.754918937403332</v>
      </c>
      <c r="O5795" s="17">
        <f t="shared" ca="1" si="411"/>
        <v>96.174593288388181</v>
      </c>
      <c r="P5795" s="17">
        <f t="shared" ca="1" si="408"/>
        <v>19.140190117364941</v>
      </c>
      <c r="Q5795" s="17">
        <f t="shared" ca="1" si="409"/>
        <v>48.756560782238687</v>
      </c>
    </row>
    <row r="5796" spans="1:17" x14ac:dyDescent="0.35">
      <c r="A5796" t="s">
        <v>2065</v>
      </c>
      <c r="B5796" t="s">
        <v>49</v>
      </c>
      <c r="C5796" t="s">
        <v>50</v>
      </c>
      <c r="D5796" t="s">
        <v>14</v>
      </c>
      <c r="E5796" t="s">
        <v>21</v>
      </c>
      <c r="F5796" t="s">
        <v>14</v>
      </c>
      <c r="G5796" t="s">
        <v>3040</v>
      </c>
      <c r="H5796">
        <v>4275.3999999999996</v>
      </c>
      <c r="I5796">
        <v>278</v>
      </c>
      <c r="J5796">
        <v>20.321014999999999</v>
      </c>
      <c r="K5796">
        <v>2000</v>
      </c>
      <c r="L5796" s="17">
        <f>IF($E5796&lt;&gt;"",VLOOKUP($E5796,GEMWs!$E$14:$L$20,7,FALSE),"")</f>
        <v>37.754918937403332</v>
      </c>
      <c r="M5796" s="17">
        <f>IF($E5796&lt;&gt;"",VLOOKUP($E5796,GEMWs!$E$14:$L$20,8,FALSE),"")</f>
        <v>96.174593288388181</v>
      </c>
      <c r="N5796" s="17">
        <f t="shared" si="410"/>
        <v>20.321014999999999</v>
      </c>
      <c r="O5796" s="17">
        <f t="shared" si="411"/>
        <v>2000</v>
      </c>
      <c r="P5796" s="17">
        <f t="shared" ref="P5796:P5859" si="412">IF(O5796&gt;0,$H5796/O5796,0)</f>
        <v>2.1376999999999997</v>
      </c>
      <c r="Q5796" s="17">
        <f t="shared" ref="Q5796:Q5859" si="413">IF(N5796&gt;0,$H5796/N5796,0)</f>
        <v>210.39303400937402</v>
      </c>
    </row>
    <row r="5797" spans="1:17" x14ac:dyDescent="0.35">
      <c r="A5797" t="s">
        <v>2065</v>
      </c>
      <c r="B5797" t="s">
        <v>236</v>
      </c>
      <c r="D5797" t="s">
        <v>22</v>
      </c>
      <c r="G5797" t="s">
        <v>3040</v>
      </c>
      <c r="H5797">
        <v>66887.5</v>
      </c>
      <c r="J5797">
        <v>0</v>
      </c>
      <c r="K5797">
        <v>0</v>
      </c>
      <c r="L5797" s="17" t="str">
        <f>IF($E5797&lt;&gt;"",VLOOKUP($E5797,GEMWs!$E$14:$L$20,7,FALSE),"")</f>
        <v/>
      </c>
      <c r="M5797" s="17" t="str">
        <f>IF($E5797&lt;&gt;"",VLOOKUP($E5797,GEMWs!$E$14:$L$20,8,FALSE),"")</f>
        <v/>
      </c>
      <c r="N5797" s="17">
        <f t="shared" ca="1" si="410"/>
        <v>0</v>
      </c>
      <c r="O5797" s="17">
        <f t="shared" ca="1" si="411"/>
        <v>0</v>
      </c>
      <c r="P5797" s="17">
        <f t="shared" ca="1" si="412"/>
        <v>0</v>
      </c>
      <c r="Q5797" s="17">
        <f t="shared" ca="1" si="413"/>
        <v>0</v>
      </c>
    </row>
    <row r="5798" spans="1:17" x14ac:dyDescent="0.35">
      <c r="A5798" t="s">
        <v>2065</v>
      </c>
      <c r="B5798" t="s">
        <v>2978</v>
      </c>
      <c r="C5798" t="s">
        <v>158</v>
      </c>
      <c r="D5798" t="s">
        <v>22</v>
      </c>
      <c r="G5798" t="s">
        <v>3040</v>
      </c>
      <c r="H5798">
        <v>1917.4</v>
      </c>
      <c r="J5798">
        <v>0</v>
      </c>
      <c r="K5798">
        <v>0</v>
      </c>
      <c r="L5798" s="17" t="str">
        <f>IF($E5798&lt;&gt;"",VLOOKUP($E5798,GEMWs!$E$14:$L$20,7,FALSE),"")</f>
        <v/>
      </c>
      <c r="M5798" s="17" t="str">
        <f>IF($E5798&lt;&gt;"",VLOOKUP($E5798,GEMWs!$E$14:$L$20,8,FALSE),"")</f>
        <v/>
      </c>
      <c r="N5798" s="17">
        <f t="shared" ca="1" si="410"/>
        <v>0</v>
      </c>
      <c r="O5798" s="17">
        <f t="shared" ca="1" si="411"/>
        <v>0</v>
      </c>
      <c r="P5798" s="17">
        <f t="shared" ca="1" si="412"/>
        <v>0</v>
      </c>
      <c r="Q5798" s="17">
        <f t="shared" ca="1" si="413"/>
        <v>0</v>
      </c>
    </row>
    <row r="5799" spans="1:17" x14ac:dyDescent="0.35">
      <c r="A5799" t="s">
        <v>2065</v>
      </c>
      <c r="B5799" t="s">
        <v>925</v>
      </c>
      <c r="D5799" t="s">
        <v>14</v>
      </c>
      <c r="E5799" t="s">
        <v>21</v>
      </c>
      <c r="G5799" t="s">
        <v>3040</v>
      </c>
      <c r="H5799">
        <v>4427.8999999999996</v>
      </c>
      <c r="J5799">
        <v>0</v>
      </c>
      <c r="K5799">
        <v>0</v>
      </c>
      <c r="L5799" s="17">
        <f>IF($E5799&lt;&gt;"",VLOOKUP($E5799,GEMWs!$E$14:$L$20,7,FALSE),"")</f>
        <v>37.754918937403332</v>
      </c>
      <c r="M5799" s="17">
        <f>IF($E5799&lt;&gt;"",VLOOKUP($E5799,GEMWs!$E$14:$L$20,8,FALSE),"")</f>
        <v>96.174593288388181</v>
      </c>
      <c r="N5799" s="17">
        <f t="shared" ca="1" si="410"/>
        <v>37.754918937403332</v>
      </c>
      <c r="O5799" s="17">
        <f t="shared" ca="1" si="411"/>
        <v>96.174593288388181</v>
      </c>
      <c r="P5799" s="17">
        <f t="shared" ca="1" si="412"/>
        <v>46.040225891286511</v>
      </c>
      <c r="Q5799" s="17">
        <f t="shared" ca="1" si="413"/>
        <v>117.28008229447777</v>
      </c>
    </row>
    <row r="5800" spans="1:17" x14ac:dyDescent="0.35">
      <c r="A5800" t="s">
        <v>2065</v>
      </c>
      <c r="B5800" t="s">
        <v>1532</v>
      </c>
      <c r="D5800" t="s">
        <v>14</v>
      </c>
      <c r="E5800" t="s">
        <v>21</v>
      </c>
      <c r="G5800" t="s">
        <v>3040</v>
      </c>
      <c r="H5800">
        <v>3364.8</v>
      </c>
      <c r="J5800">
        <v>0</v>
      </c>
      <c r="K5800">
        <v>0</v>
      </c>
      <c r="L5800" s="17">
        <f>IF($E5800&lt;&gt;"",VLOOKUP($E5800,GEMWs!$E$14:$L$20,7,FALSE),"")</f>
        <v>37.754918937403332</v>
      </c>
      <c r="M5800" s="17">
        <f>IF($E5800&lt;&gt;"",VLOOKUP($E5800,GEMWs!$E$14:$L$20,8,FALSE),"")</f>
        <v>96.174593288388181</v>
      </c>
      <c r="N5800" s="17">
        <f t="shared" ca="1" si="410"/>
        <v>37.754918937403332</v>
      </c>
      <c r="O5800" s="17">
        <f t="shared" ca="1" si="411"/>
        <v>96.174593288388181</v>
      </c>
      <c r="P5800" s="17">
        <f t="shared" ca="1" si="412"/>
        <v>34.986370983762257</v>
      </c>
      <c r="Q5800" s="17">
        <f t="shared" ca="1" si="413"/>
        <v>89.122161951367204</v>
      </c>
    </row>
    <row r="5801" spans="1:17" x14ac:dyDescent="0.35">
      <c r="A5801" t="s">
        <v>2065</v>
      </c>
      <c r="B5801" t="s">
        <v>1622</v>
      </c>
      <c r="C5801" t="s">
        <v>1623</v>
      </c>
      <c r="D5801" t="s">
        <v>14</v>
      </c>
      <c r="E5801" t="s">
        <v>21</v>
      </c>
      <c r="F5801" t="s">
        <v>22</v>
      </c>
      <c r="G5801" t="s">
        <v>3040</v>
      </c>
      <c r="H5801">
        <v>960.8</v>
      </c>
      <c r="I5801">
        <v>432</v>
      </c>
      <c r="J5801">
        <v>10000</v>
      </c>
      <c r="K5801">
        <v>10000</v>
      </c>
      <c r="L5801" s="17">
        <f>IF($E5801&lt;&gt;"",VLOOKUP($E5801,GEMWs!$E$14:$L$20,7,FALSE),"")</f>
        <v>37.754918937403332</v>
      </c>
      <c r="M5801" s="17">
        <f>IF($E5801&lt;&gt;"",VLOOKUP($E5801,GEMWs!$E$14:$L$20,8,FALSE),"")</f>
        <v>96.174593288388181</v>
      </c>
      <c r="N5801" s="17">
        <f t="shared" si="410"/>
        <v>10000</v>
      </c>
      <c r="O5801" s="17">
        <f t="shared" si="411"/>
        <v>10000</v>
      </c>
      <c r="P5801" s="17">
        <f t="shared" si="412"/>
        <v>9.6079999999999999E-2</v>
      </c>
      <c r="Q5801" s="17">
        <f t="shared" si="413"/>
        <v>9.6079999999999999E-2</v>
      </c>
    </row>
    <row r="5802" spans="1:17" x14ac:dyDescent="0.35">
      <c r="A5802" t="s">
        <v>2065</v>
      </c>
      <c r="B5802" t="s">
        <v>2975</v>
      </c>
      <c r="D5802" t="s">
        <v>14</v>
      </c>
      <c r="E5802" t="s">
        <v>18</v>
      </c>
      <c r="G5802" t="s">
        <v>3040</v>
      </c>
      <c r="H5802">
        <v>14545.4</v>
      </c>
      <c r="J5802">
        <v>0</v>
      </c>
      <c r="K5802">
        <v>0</v>
      </c>
      <c r="L5802" s="17">
        <f>IF($E5802&lt;&gt;"",VLOOKUP($E5802,GEMWs!$E$14:$L$20,7,FALSE),"")</f>
        <v>5950.3939027696888</v>
      </c>
      <c r="M5802" s="17">
        <f>IF($E5802&lt;&gt;"",VLOOKUP($E5802,GEMWs!$E$14:$L$20,8,FALSE),"")</f>
        <v>10539.430626954083</v>
      </c>
      <c r="N5802" s="17">
        <f t="shared" ca="1" si="410"/>
        <v>5950.3939027696888</v>
      </c>
      <c r="O5802" s="17">
        <f t="shared" ca="1" si="411"/>
        <v>10539.430626954083</v>
      </c>
      <c r="P5802" s="17">
        <f t="shared" ca="1" si="412"/>
        <v>1.3800935282785434</v>
      </c>
      <c r="Q5802" s="17">
        <f t="shared" ca="1" si="413"/>
        <v>2.4444432146298167</v>
      </c>
    </row>
    <row r="5803" spans="1:17" x14ac:dyDescent="0.35">
      <c r="A5803" t="s">
        <v>2065</v>
      </c>
      <c r="B5803" t="s">
        <v>230</v>
      </c>
      <c r="D5803" t="s">
        <v>14</v>
      </c>
      <c r="E5803" t="s">
        <v>21</v>
      </c>
      <c r="G5803" t="s">
        <v>3040</v>
      </c>
      <c r="H5803">
        <v>20069.3</v>
      </c>
      <c r="J5803">
        <v>0</v>
      </c>
      <c r="K5803">
        <v>0</v>
      </c>
      <c r="L5803" s="17">
        <f>IF($E5803&lt;&gt;"",VLOOKUP($E5803,GEMWs!$E$14:$L$20,7,FALSE),"")</f>
        <v>37.754918937403332</v>
      </c>
      <c r="M5803" s="17">
        <f>IF($E5803&lt;&gt;"",VLOOKUP($E5803,GEMWs!$E$14:$L$20,8,FALSE),"")</f>
        <v>96.174593288388181</v>
      </c>
      <c r="N5803" s="17">
        <f t="shared" ca="1" si="410"/>
        <v>37.754918937403332</v>
      </c>
      <c r="O5803" s="17">
        <f t="shared" ca="1" si="411"/>
        <v>96.174593288388181</v>
      </c>
      <c r="P5803" s="17">
        <f t="shared" ca="1" si="412"/>
        <v>208.67569400392884</v>
      </c>
      <c r="Q5803" s="17">
        <f t="shared" ca="1" si="413"/>
        <v>531.56782122282857</v>
      </c>
    </row>
    <row r="5804" spans="1:17" x14ac:dyDescent="0.35">
      <c r="A5804" t="s">
        <v>2065</v>
      </c>
      <c r="B5804" t="s">
        <v>502</v>
      </c>
      <c r="D5804" t="s">
        <v>14</v>
      </c>
      <c r="E5804" t="s">
        <v>21</v>
      </c>
      <c r="G5804" t="s">
        <v>3040</v>
      </c>
      <c r="H5804">
        <v>14956.1</v>
      </c>
      <c r="J5804">
        <v>0</v>
      </c>
      <c r="K5804">
        <v>0</v>
      </c>
      <c r="L5804" s="17">
        <f>IF($E5804&lt;&gt;"",VLOOKUP($E5804,GEMWs!$E$14:$L$20,7,FALSE),"")</f>
        <v>37.754918937403332</v>
      </c>
      <c r="M5804" s="17">
        <f>IF($E5804&lt;&gt;"",VLOOKUP($E5804,GEMWs!$E$14:$L$20,8,FALSE),"")</f>
        <v>96.174593288388181</v>
      </c>
      <c r="N5804" s="17">
        <f t="shared" ca="1" si="410"/>
        <v>37.754918937403332</v>
      </c>
      <c r="O5804" s="17">
        <f t="shared" ca="1" si="411"/>
        <v>96.174593288388181</v>
      </c>
      <c r="P5804" s="17">
        <f t="shared" ca="1" si="412"/>
        <v>155.50988560100055</v>
      </c>
      <c r="Q5804" s="17">
        <f t="shared" ca="1" si="413"/>
        <v>396.13646170971322</v>
      </c>
    </row>
    <row r="5805" spans="1:17" x14ac:dyDescent="0.35">
      <c r="A5805" t="s">
        <v>2065</v>
      </c>
      <c r="B5805" t="s">
        <v>926</v>
      </c>
      <c r="D5805" t="s">
        <v>22</v>
      </c>
      <c r="G5805" t="s">
        <v>3040</v>
      </c>
      <c r="H5805">
        <v>36100.800000000003</v>
      </c>
      <c r="J5805">
        <v>0</v>
      </c>
      <c r="K5805">
        <v>0</v>
      </c>
      <c r="L5805" s="17" t="str">
        <f>IF($E5805&lt;&gt;"",VLOOKUP($E5805,GEMWs!$E$14:$L$20,7,FALSE),"")</f>
        <v/>
      </c>
      <c r="M5805" s="17" t="str">
        <f>IF($E5805&lt;&gt;"",VLOOKUP($E5805,GEMWs!$E$14:$L$20,8,FALSE),"")</f>
        <v/>
      </c>
      <c r="N5805" s="17">
        <f t="shared" ca="1" si="410"/>
        <v>0</v>
      </c>
      <c r="O5805" s="17">
        <f t="shared" ca="1" si="411"/>
        <v>0</v>
      </c>
      <c r="P5805" s="17">
        <f t="shared" ca="1" si="412"/>
        <v>0</v>
      </c>
      <c r="Q5805" s="17">
        <f t="shared" ca="1" si="413"/>
        <v>0</v>
      </c>
    </row>
    <row r="5806" spans="1:17" x14ac:dyDescent="0.35">
      <c r="A5806" t="s">
        <v>2065</v>
      </c>
      <c r="B5806" t="s">
        <v>2980</v>
      </c>
      <c r="D5806" t="s">
        <v>14</v>
      </c>
      <c r="E5806" t="s">
        <v>18</v>
      </c>
      <c r="G5806" t="s">
        <v>3040</v>
      </c>
      <c r="H5806">
        <v>7049.7</v>
      </c>
      <c r="J5806">
        <v>0</v>
      </c>
      <c r="K5806">
        <v>0</v>
      </c>
      <c r="L5806" s="17">
        <f>IF($E5806&lt;&gt;"",VLOOKUP($E5806,GEMWs!$E$14:$L$20,7,FALSE),"")</f>
        <v>5950.3939027696888</v>
      </c>
      <c r="M5806" s="17">
        <f>IF($E5806&lt;&gt;"",VLOOKUP($E5806,GEMWs!$E$14:$L$20,8,FALSE),"")</f>
        <v>10539.430626954083</v>
      </c>
      <c r="N5806" s="17">
        <f t="shared" ca="1" si="410"/>
        <v>5950.3939027696888</v>
      </c>
      <c r="O5806" s="17">
        <f t="shared" ca="1" si="411"/>
        <v>10539.430626954083</v>
      </c>
      <c r="P5806" s="17">
        <f t="shared" ca="1" si="412"/>
        <v>0.66888812588895774</v>
      </c>
      <c r="Q5806" s="17">
        <f t="shared" ca="1" si="413"/>
        <v>1.1847450967437003</v>
      </c>
    </row>
    <row r="5807" spans="1:17" x14ac:dyDescent="0.35">
      <c r="A5807" t="s">
        <v>2065</v>
      </c>
      <c r="B5807" t="s">
        <v>484</v>
      </c>
      <c r="D5807" t="s">
        <v>14</v>
      </c>
      <c r="E5807" t="s">
        <v>21</v>
      </c>
      <c r="G5807" t="s">
        <v>3040</v>
      </c>
      <c r="H5807">
        <v>2379.6999999999998</v>
      </c>
      <c r="J5807">
        <v>0</v>
      </c>
      <c r="K5807">
        <v>0</v>
      </c>
      <c r="L5807" s="17">
        <f>IF($E5807&lt;&gt;"",VLOOKUP($E5807,GEMWs!$E$14:$L$20,7,FALSE),"")</f>
        <v>37.754918937403332</v>
      </c>
      <c r="M5807" s="17">
        <f>IF($E5807&lt;&gt;"",VLOOKUP($E5807,GEMWs!$E$14:$L$20,8,FALSE),"")</f>
        <v>96.174593288388181</v>
      </c>
      <c r="N5807" s="17">
        <f t="shared" ca="1" si="410"/>
        <v>37.754918937403332</v>
      </c>
      <c r="O5807" s="17">
        <f t="shared" ca="1" si="411"/>
        <v>96.174593288388181</v>
      </c>
      <c r="P5807" s="17">
        <f t="shared" ca="1" si="412"/>
        <v>24.743541081211074</v>
      </c>
      <c r="Q5807" s="17">
        <f t="shared" ca="1" si="413"/>
        <v>63.030197573605712</v>
      </c>
    </row>
    <row r="5808" spans="1:17" x14ac:dyDescent="0.35">
      <c r="A5808" t="s">
        <v>2065</v>
      </c>
      <c r="B5808" t="s">
        <v>1534</v>
      </c>
      <c r="D5808" t="s">
        <v>14</v>
      </c>
      <c r="E5808" t="s">
        <v>21</v>
      </c>
      <c r="G5808" t="s">
        <v>3040</v>
      </c>
      <c r="H5808">
        <v>2762.9</v>
      </c>
      <c r="J5808">
        <v>0</v>
      </c>
      <c r="K5808">
        <v>0</v>
      </c>
      <c r="L5808" s="17">
        <f>IF($E5808&lt;&gt;"",VLOOKUP($E5808,GEMWs!$E$14:$L$20,7,FALSE),"")</f>
        <v>37.754918937403332</v>
      </c>
      <c r="M5808" s="17">
        <f>IF($E5808&lt;&gt;"",VLOOKUP($E5808,GEMWs!$E$14:$L$20,8,FALSE),"")</f>
        <v>96.174593288388181</v>
      </c>
      <c r="N5808" s="17">
        <f t="shared" ca="1" si="410"/>
        <v>37.754918937403332</v>
      </c>
      <c r="O5808" s="17">
        <f t="shared" ca="1" si="411"/>
        <v>96.174593288388181</v>
      </c>
      <c r="P5808" s="17">
        <f t="shared" ca="1" si="412"/>
        <v>28.727961362053236</v>
      </c>
      <c r="Q5808" s="17">
        <f t="shared" ca="1" si="413"/>
        <v>73.179868418756669</v>
      </c>
    </row>
    <row r="5809" spans="1:17" x14ac:dyDescent="0.35">
      <c r="A5809" t="s">
        <v>2065</v>
      </c>
      <c r="B5809" t="s">
        <v>1778</v>
      </c>
      <c r="C5809" t="s">
        <v>1779</v>
      </c>
      <c r="D5809" t="s">
        <v>14</v>
      </c>
      <c r="E5809" t="s">
        <v>21</v>
      </c>
      <c r="F5809" t="s">
        <v>22</v>
      </c>
      <c r="G5809" t="s">
        <v>3040</v>
      </c>
      <c r="H5809">
        <v>4271.8</v>
      </c>
      <c r="I5809">
        <v>313</v>
      </c>
      <c r="J5809">
        <v>454.86874899999998</v>
      </c>
      <c r="K5809">
        <v>500</v>
      </c>
      <c r="L5809" s="17">
        <f>IF($E5809&lt;&gt;"",VLOOKUP($E5809,GEMWs!$E$14:$L$20,7,FALSE),"")</f>
        <v>37.754918937403332</v>
      </c>
      <c r="M5809" s="17">
        <f>IF($E5809&lt;&gt;"",VLOOKUP($E5809,GEMWs!$E$14:$L$20,8,FALSE),"")</f>
        <v>96.174593288388181</v>
      </c>
      <c r="N5809" s="17">
        <f t="shared" si="410"/>
        <v>454.86874899999998</v>
      </c>
      <c r="O5809" s="17">
        <f t="shared" si="411"/>
        <v>500</v>
      </c>
      <c r="P5809" s="17">
        <f t="shared" si="412"/>
        <v>8.5435999999999996</v>
      </c>
      <c r="Q5809" s="17">
        <f t="shared" si="413"/>
        <v>9.3912804724248051</v>
      </c>
    </row>
    <row r="5810" spans="1:17" x14ac:dyDescent="0.35">
      <c r="A5810" t="s">
        <v>2065</v>
      </c>
      <c r="B5810" t="s">
        <v>144</v>
      </c>
      <c r="C5810" t="s">
        <v>145</v>
      </c>
      <c r="D5810" t="s">
        <v>14</v>
      </c>
      <c r="E5810" t="s">
        <v>21</v>
      </c>
      <c r="F5810" t="s">
        <v>22</v>
      </c>
      <c r="G5810" t="s">
        <v>3040</v>
      </c>
      <c r="H5810">
        <v>4636.5</v>
      </c>
      <c r="I5810">
        <v>317</v>
      </c>
      <c r="J5810">
        <v>2000</v>
      </c>
      <c r="K5810">
        <v>10000</v>
      </c>
      <c r="L5810" s="17">
        <f>IF($E5810&lt;&gt;"",VLOOKUP($E5810,GEMWs!$E$14:$L$20,7,FALSE),"")</f>
        <v>37.754918937403332</v>
      </c>
      <c r="M5810" s="17">
        <f>IF($E5810&lt;&gt;"",VLOOKUP($E5810,GEMWs!$E$14:$L$20,8,FALSE),"")</f>
        <v>96.174593288388181</v>
      </c>
      <c r="N5810" s="17">
        <f t="shared" si="410"/>
        <v>2000</v>
      </c>
      <c r="O5810" s="17">
        <f t="shared" si="411"/>
        <v>10000</v>
      </c>
      <c r="P5810" s="17">
        <f t="shared" si="412"/>
        <v>0.46365000000000001</v>
      </c>
      <c r="Q5810" s="17">
        <f t="shared" si="413"/>
        <v>2.3182499999999999</v>
      </c>
    </row>
    <row r="5811" spans="1:17" x14ac:dyDescent="0.35">
      <c r="A5811" t="s">
        <v>2065</v>
      </c>
      <c r="B5811" t="s">
        <v>556</v>
      </c>
      <c r="D5811" t="s">
        <v>14</v>
      </c>
      <c r="E5811" t="s">
        <v>21</v>
      </c>
      <c r="G5811" t="s">
        <v>3040</v>
      </c>
      <c r="H5811">
        <v>4162.7</v>
      </c>
      <c r="J5811">
        <v>0</v>
      </c>
      <c r="K5811">
        <v>0</v>
      </c>
      <c r="L5811" s="17">
        <f>IF($E5811&lt;&gt;"",VLOOKUP($E5811,GEMWs!$E$14:$L$20,7,FALSE),"")</f>
        <v>37.754918937403332</v>
      </c>
      <c r="M5811" s="17">
        <f>IF($E5811&lt;&gt;"",VLOOKUP($E5811,GEMWs!$E$14:$L$20,8,FALSE),"")</f>
        <v>96.174593288388181</v>
      </c>
      <c r="N5811" s="17">
        <f t="shared" ca="1" si="410"/>
        <v>37.754918937403332</v>
      </c>
      <c r="O5811" s="17">
        <f t="shared" ca="1" si="411"/>
        <v>96.174593288388181</v>
      </c>
      <c r="P5811" s="17">
        <f t="shared" ca="1" si="412"/>
        <v>43.282740874378007</v>
      </c>
      <c r="Q5811" s="17">
        <f t="shared" ca="1" si="413"/>
        <v>110.25583201229084</v>
      </c>
    </row>
    <row r="5812" spans="1:17" x14ac:dyDescent="0.35">
      <c r="A5812" t="s">
        <v>2065</v>
      </c>
      <c r="B5812" t="s">
        <v>2981</v>
      </c>
      <c r="D5812" t="s">
        <v>14</v>
      </c>
      <c r="E5812" t="s">
        <v>21</v>
      </c>
      <c r="G5812" t="s">
        <v>3040</v>
      </c>
      <c r="H5812">
        <v>4550.2</v>
      </c>
      <c r="J5812">
        <v>0</v>
      </c>
      <c r="K5812">
        <v>0</v>
      </c>
      <c r="L5812" s="17">
        <f>IF($E5812&lt;&gt;"",VLOOKUP($E5812,GEMWs!$E$14:$L$20,7,FALSE),"")</f>
        <v>37.754918937403332</v>
      </c>
      <c r="M5812" s="17">
        <f>IF($E5812&lt;&gt;"",VLOOKUP($E5812,GEMWs!$E$14:$L$20,8,FALSE),"")</f>
        <v>96.174593288388181</v>
      </c>
      <c r="N5812" s="17">
        <f t="shared" ca="1" si="410"/>
        <v>37.754918937403332</v>
      </c>
      <c r="O5812" s="17">
        <f t="shared" ca="1" si="411"/>
        <v>96.174593288388181</v>
      </c>
      <c r="P5812" s="17">
        <f t="shared" ca="1" si="412"/>
        <v>47.311871508058424</v>
      </c>
      <c r="Q5812" s="17">
        <f t="shared" ca="1" si="413"/>
        <v>120.51939530168539</v>
      </c>
    </row>
    <row r="5813" spans="1:17" x14ac:dyDescent="0.35">
      <c r="A5813" t="s">
        <v>2065</v>
      </c>
      <c r="B5813" t="s">
        <v>584</v>
      </c>
      <c r="D5813" t="s">
        <v>14</v>
      </c>
      <c r="E5813" t="s">
        <v>21</v>
      </c>
      <c r="G5813" t="s">
        <v>3040</v>
      </c>
      <c r="H5813">
        <v>2100.3000000000002</v>
      </c>
      <c r="J5813">
        <v>0</v>
      </c>
      <c r="K5813">
        <v>0</v>
      </c>
      <c r="L5813" s="17">
        <f>IF($E5813&lt;&gt;"",VLOOKUP($E5813,GEMWs!$E$14:$L$20,7,FALSE),"")</f>
        <v>37.754918937403332</v>
      </c>
      <c r="M5813" s="17">
        <f>IF($E5813&lt;&gt;"",VLOOKUP($E5813,GEMWs!$E$14:$L$20,8,FALSE),"")</f>
        <v>96.174593288388181</v>
      </c>
      <c r="N5813" s="17">
        <f t="shared" ca="1" si="410"/>
        <v>37.754918937403332</v>
      </c>
      <c r="O5813" s="17">
        <f t="shared" ca="1" si="411"/>
        <v>96.174593288388181</v>
      </c>
      <c r="P5813" s="17">
        <f t="shared" ca="1" si="412"/>
        <v>21.838407922371569</v>
      </c>
      <c r="Q5813" s="17">
        <f t="shared" ca="1" si="413"/>
        <v>55.629837359265494</v>
      </c>
    </row>
    <row r="5814" spans="1:17" x14ac:dyDescent="0.35">
      <c r="A5814" t="s">
        <v>2065</v>
      </c>
      <c r="B5814" t="s">
        <v>1871</v>
      </c>
      <c r="D5814" t="s">
        <v>14</v>
      </c>
      <c r="E5814" t="s">
        <v>21</v>
      </c>
      <c r="G5814" t="s">
        <v>3040</v>
      </c>
      <c r="H5814">
        <v>1298.9000000000001</v>
      </c>
      <c r="J5814">
        <v>0</v>
      </c>
      <c r="K5814">
        <v>0</v>
      </c>
      <c r="L5814" s="17">
        <f>IF($E5814&lt;&gt;"",VLOOKUP($E5814,GEMWs!$E$14:$L$20,7,FALSE),"")</f>
        <v>37.754918937403332</v>
      </c>
      <c r="M5814" s="17">
        <f>IF($E5814&lt;&gt;"",VLOOKUP($E5814,GEMWs!$E$14:$L$20,8,FALSE),"")</f>
        <v>96.174593288388181</v>
      </c>
      <c r="N5814" s="17">
        <f t="shared" ca="1" si="410"/>
        <v>37.754918937403332</v>
      </c>
      <c r="O5814" s="17">
        <f t="shared" ca="1" si="411"/>
        <v>96.174593288388181</v>
      </c>
      <c r="P5814" s="17">
        <f t="shared" ca="1" si="412"/>
        <v>13.505645884096763</v>
      </c>
      <c r="Q5814" s="17">
        <f t="shared" ca="1" si="413"/>
        <v>34.403464146050538</v>
      </c>
    </row>
    <row r="5815" spans="1:17" x14ac:dyDescent="0.35">
      <c r="A5815" t="s">
        <v>2065</v>
      </c>
      <c r="B5815" t="s">
        <v>1279</v>
      </c>
      <c r="C5815" t="s">
        <v>1280</v>
      </c>
      <c r="D5815" t="s">
        <v>14</v>
      </c>
      <c r="E5815" t="s">
        <v>21</v>
      </c>
      <c r="F5815" t="s">
        <v>14</v>
      </c>
      <c r="G5815" t="s">
        <v>3040</v>
      </c>
      <c r="H5815">
        <v>22505.200000000001</v>
      </c>
      <c r="I5815">
        <v>329</v>
      </c>
      <c r="J5815">
        <v>3.1</v>
      </c>
      <c r="K5815">
        <v>22.481569</v>
      </c>
      <c r="L5815" s="17">
        <f>IF($E5815&lt;&gt;"",VLOOKUP($E5815,GEMWs!$E$14:$L$20,7,FALSE),"")</f>
        <v>37.754918937403332</v>
      </c>
      <c r="M5815" s="17">
        <f>IF($E5815&lt;&gt;"",VLOOKUP($E5815,GEMWs!$E$14:$L$20,8,FALSE),"")</f>
        <v>96.174593288388181</v>
      </c>
      <c r="N5815" s="17">
        <f t="shared" si="410"/>
        <v>3.1</v>
      </c>
      <c r="O5815" s="17">
        <f t="shared" si="411"/>
        <v>22.481569</v>
      </c>
      <c r="P5815" s="17">
        <f t="shared" si="412"/>
        <v>1001.0511277037648</v>
      </c>
      <c r="Q5815" s="17">
        <f t="shared" si="413"/>
        <v>7259.7419354838712</v>
      </c>
    </row>
    <row r="5816" spans="1:17" x14ac:dyDescent="0.35">
      <c r="A5816" t="s">
        <v>2065</v>
      </c>
      <c r="B5816" t="s">
        <v>71</v>
      </c>
      <c r="C5816" t="s">
        <v>72</v>
      </c>
      <c r="D5816" t="s">
        <v>14</v>
      </c>
      <c r="E5816" t="s">
        <v>21</v>
      </c>
      <c r="F5816" t="s">
        <v>22</v>
      </c>
      <c r="G5816" t="s">
        <v>3040</v>
      </c>
      <c r="H5816">
        <v>333</v>
      </c>
      <c r="I5816">
        <v>333</v>
      </c>
      <c r="J5816">
        <v>31000</v>
      </c>
      <c r="K5816">
        <v>60000</v>
      </c>
      <c r="L5816" s="17">
        <f>IF($E5816&lt;&gt;"",VLOOKUP($E5816,GEMWs!$E$14:$L$20,7,FALSE),"")</f>
        <v>37.754918937403332</v>
      </c>
      <c r="M5816" s="17">
        <f>IF($E5816&lt;&gt;"",VLOOKUP($E5816,GEMWs!$E$14:$L$20,8,FALSE),"")</f>
        <v>96.174593288388181</v>
      </c>
      <c r="N5816" s="17">
        <f t="shared" si="410"/>
        <v>31000</v>
      </c>
      <c r="O5816" s="17">
        <f t="shared" si="411"/>
        <v>60000</v>
      </c>
      <c r="P5816" s="17">
        <f t="shared" si="412"/>
        <v>5.5500000000000002E-3</v>
      </c>
      <c r="Q5816" s="17">
        <f t="shared" si="413"/>
        <v>1.0741935483870967E-2</v>
      </c>
    </row>
    <row r="5817" spans="1:17" x14ac:dyDescent="0.35">
      <c r="A5817" t="s">
        <v>2065</v>
      </c>
      <c r="B5817" t="s">
        <v>927</v>
      </c>
      <c r="D5817" t="s">
        <v>14</v>
      </c>
      <c r="E5817" t="s">
        <v>21</v>
      </c>
      <c r="G5817" t="s">
        <v>3040</v>
      </c>
      <c r="H5817">
        <v>43833.4</v>
      </c>
      <c r="J5817">
        <v>0</v>
      </c>
      <c r="K5817">
        <v>0</v>
      </c>
      <c r="L5817" s="17">
        <f>IF($E5817&lt;&gt;"",VLOOKUP($E5817,GEMWs!$E$14:$L$20,7,FALSE),"")</f>
        <v>37.754918937403332</v>
      </c>
      <c r="M5817" s="17">
        <f>IF($E5817&lt;&gt;"",VLOOKUP($E5817,GEMWs!$E$14:$L$20,8,FALSE),"")</f>
        <v>96.174593288388181</v>
      </c>
      <c r="N5817" s="17">
        <f t="shared" ca="1" si="410"/>
        <v>37.754918937403332</v>
      </c>
      <c r="O5817" s="17">
        <f t="shared" ca="1" si="411"/>
        <v>96.174593288388181</v>
      </c>
      <c r="P5817" s="17">
        <f t="shared" ca="1" si="412"/>
        <v>455.76901862804453</v>
      </c>
      <c r="Q5817" s="17">
        <f t="shared" ca="1" si="413"/>
        <v>1160.9983873273475</v>
      </c>
    </row>
    <row r="5818" spans="1:17" x14ac:dyDescent="0.35">
      <c r="A5818" t="s">
        <v>2065</v>
      </c>
      <c r="B5818" t="s">
        <v>2985</v>
      </c>
      <c r="D5818" t="s">
        <v>14</v>
      </c>
      <c r="E5818" t="s">
        <v>21</v>
      </c>
      <c r="G5818" t="s">
        <v>3040</v>
      </c>
      <c r="H5818">
        <v>11705.7</v>
      </c>
      <c r="J5818">
        <v>0</v>
      </c>
      <c r="K5818">
        <v>0</v>
      </c>
      <c r="L5818" s="17">
        <f>IF($E5818&lt;&gt;"",VLOOKUP($E5818,GEMWs!$E$14:$L$20,7,FALSE),"")</f>
        <v>37.754918937403332</v>
      </c>
      <c r="M5818" s="17">
        <f>IF($E5818&lt;&gt;"",VLOOKUP($E5818,GEMWs!$E$14:$L$20,8,FALSE),"")</f>
        <v>96.174593288388181</v>
      </c>
      <c r="N5818" s="17">
        <f t="shared" ca="1" si="410"/>
        <v>37.754918937403332</v>
      </c>
      <c r="O5818" s="17">
        <f t="shared" ca="1" si="411"/>
        <v>96.174593288388181</v>
      </c>
      <c r="P5818" s="17">
        <f t="shared" ca="1" si="412"/>
        <v>121.71301795786549</v>
      </c>
      <c r="Q5818" s="17">
        <f t="shared" ca="1" si="413"/>
        <v>310.04436850752467</v>
      </c>
    </row>
    <row r="5819" spans="1:17" x14ac:dyDescent="0.35">
      <c r="A5819" t="s">
        <v>2065</v>
      </c>
      <c r="B5819" t="s">
        <v>1022</v>
      </c>
      <c r="D5819" t="s">
        <v>14</v>
      </c>
      <c r="E5819" t="s">
        <v>21</v>
      </c>
      <c r="G5819" t="s">
        <v>3040</v>
      </c>
      <c r="H5819">
        <v>3683.1</v>
      </c>
      <c r="J5819">
        <v>0</v>
      </c>
      <c r="K5819">
        <v>0</v>
      </c>
      <c r="L5819" s="17">
        <f>IF($E5819&lt;&gt;"",VLOOKUP($E5819,GEMWs!$E$14:$L$20,7,FALSE),"")</f>
        <v>37.754918937403332</v>
      </c>
      <c r="M5819" s="17">
        <f>IF($E5819&lt;&gt;"",VLOOKUP($E5819,GEMWs!$E$14:$L$20,8,FALSE),"")</f>
        <v>96.174593288388181</v>
      </c>
      <c r="N5819" s="17">
        <f t="shared" ca="1" si="410"/>
        <v>37.754918937403332</v>
      </c>
      <c r="O5819" s="17">
        <f t="shared" ca="1" si="411"/>
        <v>96.174593288388181</v>
      </c>
      <c r="P5819" s="17">
        <f t="shared" ca="1" si="412"/>
        <v>38.295976869440899</v>
      </c>
      <c r="Q5819" s="17">
        <f t="shared" ca="1" si="413"/>
        <v>97.552851486887931</v>
      </c>
    </row>
    <row r="5820" spans="1:17" x14ac:dyDescent="0.35">
      <c r="A5820" t="s">
        <v>2065</v>
      </c>
      <c r="B5820" t="s">
        <v>574</v>
      </c>
      <c r="C5820" t="s">
        <v>575</v>
      </c>
      <c r="D5820" t="s">
        <v>14</v>
      </c>
      <c r="E5820" t="s">
        <v>21</v>
      </c>
      <c r="F5820" t="s">
        <v>22</v>
      </c>
      <c r="G5820" t="s">
        <v>3040</v>
      </c>
      <c r="H5820">
        <v>26674.9</v>
      </c>
      <c r="I5820">
        <v>335</v>
      </c>
      <c r="J5820">
        <v>930.882519</v>
      </c>
      <c r="K5820">
        <v>930.882519</v>
      </c>
      <c r="L5820" s="17">
        <f>IF($E5820&lt;&gt;"",VLOOKUP($E5820,GEMWs!$E$14:$L$20,7,FALSE),"")</f>
        <v>37.754918937403332</v>
      </c>
      <c r="M5820" s="17">
        <f>IF($E5820&lt;&gt;"",VLOOKUP($E5820,GEMWs!$E$14:$L$20,8,FALSE),"")</f>
        <v>96.174593288388181</v>
      </c>
      <c r="N5820" s="17">
        <f t="shared" si="410"/>
        <v>930.882519</v>
      </c>
      <c r="O5820" s="17">
        <f t="shared" si="411"/>
        <v>930.882519</v>
      </c>
      <c r="P5820" s="17">
        <f t="shared" si="412"/>
        <v>28.655495678074928</v>
      </c>
      <c r="Q5820" s="17">
        <f t="shared" si="413"/>
        <v>28.655495678074928</v>
      </c>
    </row>
    <row r="5821" spans="1:17" x14ac:dyDescent="0.35">
      <c r="A5821" t="s">
        <v>2065</v>
      </c>
      <c r="B5821" t="s">
        <v>2987</v>
      </c>
      <c r="D5821" t="s">
        <v>14</v>
      </c>
      <c r="E5821" t="s">
        <v>21</v>
      </c>
      <c r="G5821" t="s">
        <v>3040</v>
      </c>
      <c r="H5821">
        <v>1185.0999999999999</v>
      </c>
      <c r="J5821">
        <v>0</v>
      </c>
      <c r="K5821">
        <v>0</v>
      </c>
      <c r="L5821" s="17">
        <f>IF($E5821&lt;&gt;"",VLOOKUP($E5821,GEMWs!$E$14:$L$20,7,FALSE),"")</f>
        <v>37.754918937403332</v>
      </c>
      <c r="M5821" s="17">
        <f>IF($E5821&lt;&gt;"",VLOOKUP($E5821,GEMWs!$E$14:$L$20,8,FALSE),"")</f>
        <v>96.174593288388181</v>
      </c>
      <c r="N5821" s="17">
        <f t="shared" ca="1" si="410"/>
        <v>37.754918937403332</v>
      </c>
      <c r="O5821" s="17">
        <f t="shared" ca="1" si="411"/>
        <v>96.174593288388181</v>
      </c>
      <c r="P5821" s="17">
        <f t="shared" ca="1" si="412"/>
        <v>12.322381197353971</v>
      </c>
      <c r="Q5821" s="17">
        <f t="shared" ca="1" si="413"/>
        <v>31.389287365836083</v>
      </c>
    </row>
    <row r="5822" spans="1:17" x14ac:dyDescent="0.35">
      <c r="A5822" t="s">
        <v>2065</v>
      </c>
      <c r="B5822" t="s">
        <v>199</v>
      </c>
      <c r="D5822" t="s">
        <v>22</v>
      </c>
      <c r="G5822" t="s">
        <v>3040</v>
      </c>
      <c r="H5822">
        <v>776.1</v>
      </c>
      <c r="J5822">
        <v>0</v>
      </c>
      <c r="K5822">
        <v>0</v>
      </c>
      <c r="L5822" s="17" t="str">
        <f>IF($E5822&lt;&gt;"",VLOOKUP($E5822,GEMWs!$E$14:$L$20,7,FALSE),"")</f>
        <v/>
      </c>
      <c r="M5822" s="17" t="str">
        <f>IF($E5822&lt;&gt;"",VLOOKUP($E5822,GEMWs!$E$14:$L$20,8,FALSE),"")</f>
        <v/>
      </c>
      <c r="N5822" s="17">
        <f t="shared" ca="1" si="410"/>
        <v>0</v>
      </c>
      <c r="O5822" s="17">
        <f t="shared" ca="1" si="411"/>
        <v>0</v>
      </c>
      <c r="P5822" s="17">
        <f t="shared" ca="1" si="412"/>
        <v>0</v>
      </c>
      <c r="Q5822" s="17">
        <f t="shared" ca="1" si="413"/>
        <v>0</v>
      </c>
    </row>
    <row r="5823" spans="1:17" x14ac:dyDescent="0.35">
      <c r="A5823" t="s">
        <v>2065</v>
      </c>
      <c r="B5823" t="s">
        <v>186</v>
      </c>
      <c r="C5823" t="s">
        <v>187</v>
      </c>
      <c r="D5823" t="s">
        <v>14</v>
      </c>
      <c r="E5823" t="s">
        <v>21</v>
      </c>
      <c r="F5823" t="s">
        <v>14</v>
      </c>
      <c r="G5823" t="s">
        <v>3040</v>
      </c>
      <c r="H5823">
        <v>4.5</v>
      </c>
      <c r="I5823">
        <v>337</v>
      </c>
      <c r="J5823">
        <v>53.942762999999999</v>
      </c>
      <c r="K5823">
        <v>180000</v>
      </c>
      <c r="L5823" s="17">
        <f>IF($E5823&lt;&gt;"",VLOOKUP($E5823,GEMWs!$E$14:$L$20,7,FALSE),"")</f>
        <v>37.754918937403332</v>
      </c>
      <c r="M5823" s="17">
        <f>IF($E5823&lt;&gt;"",VLOOKUP($E5823,GEMWs!$E$14:$L$20,8,FALSE),"")</f>
        <v>96.174593288388181</v>
      </c>
      <c r="N5823" s="17">
        <f t="shared" si="410"/>
        <v>53.942762999999999</v>
      </c>
      <c r="O5823" s="17">
        <f t="shared" si="411"/>
        <v>180000</v>
      </c>
      <c r="P5823" s="17">
        <f t="shared" si="412"/>
        <v>2.5000000000000001E-5</v>
      </c>
      <c r="Q5823" s="17">
        <f t="shared" si="413"/>
        <v>8.342175575989684E-2</v>
      </c>
    </row>
    <row r="5824" spans="1:17" x14ac:dyDescent="0.35">
      <c r="A5824" t="s">
        <v>2065</v>
      </c>
      <c r="B5824" t="s">
        <v>2073</v>
      </c>
      <c r="D5824" t="s">
        <v>22</v>
      </c>
      <c r="G5824" t="s">
        <v>3040</v>
      </c>
      <c r="H5824">
        <v>80</v>
      </c>
      <c r="J5824">
        <v>0</v>
      </c>
      <c r="K5824">
        <v>0</v>
      </c>
      <c r="L5824" s="17" t="str">
        <f>IF($E5824&lt;&gt;"",VLOOKUP($E5824,GEMWs!$E$14:$L$20,7,FALSE),"")</f>
        <v/>
      </c>
      <c r="M5824" s="17" t="str">
        <f>IF($E5824&lt;&gt;"",VLOOKUP($E5824,GEMWs!$E$14:$L$20,8,FALSE),"")</f>
        <v/>
      </c>
      <c r="N5824" s="17">
        <f t="shared" ca="1" si="410"/>
        <v>0</v>
      </c>
      <c r="O5824" s="17">
        <f t="shared" ca="1" si="411"/>
        <v>0</v>
      </c>
      <c r="P5824" s="17">
        <f t="shared" ca="1" si="412"/>
        <v>0</v>
      </c>
      <c r="Q5824" s="17">
        <f t="shared" ca="1" si="413"/>
        <v>0</v>
      </c>
    </row>
    <row r="5825" spans="1:17" x14ac:dyDescent="0.35">
      <c r="A5825" t="s">
        <v>2065</v>
      </c>
      <c r="B5825" t="s">
        <v>233</v>
      </c>
      <c r="D5825" t="s">
        <v>22</v>
      </c>
      <c r="G5825" t="s">
        <v>3040</v>
      </c>
      <c r="H5825">
        <v>55203.6</v>
      </c>
      <c r="J5825">
        <v>0</v>
      </c>
      <c r="K5825">
        <v>0</v>
      </c>
      <c r="L5825" s="17" t="str">
        <f>IF($E5825&lt;&gt;"",VLOOKUP($E5825,GEMWs!$E$14:$L$20,7,FALSE),"")</f>
        <v/>
      </c>
      <c r="M5825" s="17" t="str">
        <f>IF($E5825&lt;&gt;"",VLOOKUP($E5825,GEMWs!$E$14:$L$20,8,FALSE),"")</f>
        <v/>
      </c>
      <c r="N5825" s="17">
        <f t="shared" ca="1" si="410"/>
        <v>0</v>
      </c>
      <c r="O5825" s="17">
        <f t="shared" ca="1" si="411"/>
        <v>0</v>
      </c>
      <c r="P5825" s="17">
        <f t="shared" ca="1" si="412"/>
        <v>0</v>
      </c>
      <c r="Q5825" s="17">
        <f t="shared" ca="1" si="413"/>
        <v>0</v>
      </c>
    </row>
    <row r="5826" spans="1:17" x14ac:dyDescent="0.35">
      <c r="A5826" t="s">
        <v>2065</v>
      </c>
      <c r="B5826" t="s">
        <v>1759</v>
      </c>
      <c r="C5826" t="s">
        <v>1760</v>
      </c>
      <c r="D5826" t="s">
        <v>14</v>
      </c>
      <c r="E5826" t="s">
        <v>21</v>
      </c>
      <c r="F5826" t="s">
        <v>14</v>
      </c>
      <c r="G5826" t="s">
        <v>3040</v>
      </c>
      <c r="H5826">
        <v>4876.2</v>
      </c>
      <c r="I5826">
        <v>343</v>
      </c>
      <c r="J5826">
        <v>90.2</v>
      </c>
      <c r="K5826">
        <v>756.67769199999998</v>
      </c>
      <c r="L5826" s="17">
        <f>IF($E5826&lt;&gt;"",VLOOKUP($E5826,GEMWs!$E$14:$L$20,7,FALSE),"")</f>
        <v>37.754918937403332</v>
      </c>
      <c r="M5826" s="17">
        <f>IF($E5826&lt;&gt;"",VLOOKUP($E5826,GEMWs!$E$14:$L$20,8,FALSE),"")</f>
        <v>96.174593288388181</v>
      </c>
      <c r="N5826" s="17">
        <f t="shared" si="410"/>
        <v>90.2</v>
      </c>
      <c r="O5826" s="17">
        <f t="shared" si="411"/>
        <v>756.67769199999998</v>
      </c>
      <c r="P5826" s="17">
        <f t="shared" si="412"/>
        <v>6.4442232823219001</v>
      </c>
      <c r="Q5826" s="17">
        <f t="shared" si="413"/>
        <v>54.059866962305982</v>
      </c>
    </row>
    <row r="5827" spans="1:17" x14ac:dyDescent="0.35">
      <c r="A5827" t="s">
        <v>2065</v>
      </c>
      <c r="B5827" t="s">
        <v>2991</v>
      </c>
      <c r="D5827" t="s">
        <v>14</v>
      </c>
      <c r="E5827" t="s">
        <v>21</v>
      </c>
      <c r="G5827" t="s">
        <v>3040</v>
      </c>
      <c r="H5827">
        <v>1641.7</v>
      </c>
      <c r="J5827">
        <v>0</v>
      </c>
      <c r="K5827">
        <v>0</v>
      </c>
      <c r="L5827" s="17">
        <f>IF($E5827&lt;&gt;"",VLOOKUP($E5827,GEMWs!$E$14:$L$20,7,FALSE),"")</f>
        <v>37.754918937403332</v>
      </c>
      <c r="M5827" s="17">
        <f>IF($E5827&lt;&gt;"",VLOOKUP($E5827,GEMWs!$E$14:$L$20,8,FALSE),"")</f>
        <v>96.174593288388181</v>
      </c>
      <c r="N5827" s="17">
        <f t="shared" ca="1" si="410"/>
        <v>37.754918937403332</v>
      </c>
      <c r="O5827" s="17">
        <f t="shared" ca="1" si="411"/>
        <v>96.174593288388181</v>
      </c>
      <c r="P5827" s="17">
        <f t="shared" ca="1" si="412"/>
        <v>17.069996803388758</v>
      </c>
      <c r="Q5827" s="17">
        <f t="shared" ca="1" si="413"/>
        <v>43.483075747610414</v>
      </c>
    </row>
    <row r="5828" spans="1:17" x14ac:dyDescent="0.35">
      <c r="A5828" t="s">
        <v>2065</v>
      </c>
      <c r="B5828" t="s">
        <v>184</v>
      </c>
      <c r="C5828" t="s">
        <v>185</v>
      </c>
      <c r="D5828" t="s">
        <v>14</v>
      </c>
      <c r="E5828" t="s">
        <v>21</v>
      </c>
      <c r="F5828" t="s">
        <v>22</v>
      </c>
      <c r="G5828" t="s">
        <v>3040</v>
      </c>
      <c r="H5828">
        <v>2081</v>
      </c>
      <c r="I5828">
        <v>345</v>
      </c>
      <c r="J5828">
        <v>5000</v>
      </c>
      <c r="K5828">
        <v>20000</v>
      </c>
      <c r="L5828" s="17">
        <f>IF($E5828&lt;&gt;"",VLOOKUP($E5828,GEMWs!$E$14:$L$20,7,FALSE),"")</f>
        <v>37.754918937403332</v>
      </c>
      <c r="M5828" s="17">
        <f>IF($E5828&lt;&gt;"",VLOOKUP($E5828,GEMWs!$E$14:$L$20,8,FALSE),"")</f>
        <v>96.174593288388181</v>
      </c>
      <c r="N5828" s="17">
        <f t="shared" si="410"/>
        <v>5000</v>
      </c>
      <c r="O5828" s="17">
        <f t="shared" si="411"/>
        <v>20000</v>
      </c>
      <c r="P5828" s="17">
        <f t="shared" si="412"/>
        <v>0.10405</v>
      </c>
      <c r="Q5828" s="17">
        <f t="shared" si="413"/>
        <v>0.41620000000000001</v>
      </c>
    </row>
    <row r="5829" spans="1:17" x14ac:dyDescent="0.35">
      <c r="A5829" t="s">
        <v>2065</v>
      </c>
      <c r="B5829" t="s">
        <v>1782</v>
      </c>
      <c r="C5829" t="s">
        <v>1783</v>
      </c>
      <c r="D5829" t="s">
        <v>14</v>
      </c>
      <c r="E5829" t="s">
        <v>21</v>
      </c>
      <c r="F5829" t="s">
        <v>22</v>
      </c>
      <c r="G5829" t="s">
        <v>3040</v>
      </c>
      <c r="H5829">
        <v>16327.6</v>
      </c>
      <c r="I5829">
        <v>346</v>
      </c>
      <c r="J5829">
        <v>63.877715999999999</v>
      </c>
      <c r="K5829">
        <v>66.056636999999995</v>
      </c>
      <c r="L5829" s="17">
        <f>IF($E5829&lt;&gt;"",VLOOKUP($E5829,GEMWs!$E$14:$L$20,7,FALSE),"")</f>
        <v>37.754918937403332</v>
      </c>
      <c r="M5829" s="17">
        <f>IF($E5829&lt;&gt;"",VLOOKUP($E5829,GEMWs!$E$14:$L$20,8,FALSE),"")</f>
        <v>96.174593288388181</v>
      </c>
      <c r="N5829" s="17">
        <f t="shared" si="410"/>
        <v>63.877715999999999</v>
      </c>
      <c r="O5829" s="17">
        <f t="shared" si="411"/>
        <v>66.056636999999995</v>
      </c>
      <c r="P5829" s="17">
        <f t="shared" si="412"/>
        <v>247.17576827291407</v>
      </c>
      <c r="Q5829" s="17">
        <f t="shared" si="413"/>
        <v>255.60713535844019</v>
      </c>
    </row>
    <row r="5830" spans="1:17" x14ac:dyDescent="0.35">
      <c r="A5830" t="s">
        <v>2074</v>
      </c>
      <c r="B5830" t="s">
        <v>168</v>
      </c>
      <c r="C5830" t="s">
        <v>169</v>
      </c>
      <c r="D5830" t="s">
        <v>14</v>
      </c>
      <c r="E5830" t="s">
        <v>21</v>
      </c>
      <c r="F5830" t="s">
        <v>22</v>
      </c>
      <c r="G5830" t="s">
        <v>3040</v>
      </c>
      <c r="H5830">
        <v>3.1</v>
      </c>
      <c r="I5830">
        <v>7</v>
      </c>
      <c r="J5830">
        <v>4540</v>
      </c>
      <c r="K5830">
        <v>21364</v>
      </c>
      <c r="L5830" s="17">
        <f>IF($E5830&lt;&gt;"",VLOOKUP($E5830,GEMWs!$E$14:$L$20,7,FALSE),"")</f>
        <v>37.754918937403332</v>
      </c>
      <c r="M5830" s="17">
        <f>IF($E5830&lt;&gt;"",VLOOKUP($E5830,GEMWs!$E$14:$L$20,8,FALSE),"")</f>
        <v>96.174593288388181</v>
      </c>
      <c r="N5830" s="17">
        <f t="shared" si="410"/>
        <v>4540</v>
      </c>
      <c r="O5830" s="17">
        <f t="shared" si="411"/>
        <v>21364</v>
      </c>
      <c r="P5830" s="17">
        <f t="shared" si="412"/>
        <v>1.4510391312488299E-4</v>
      </c>
      <c r="Q5830" s="17">
        <f t="shared" si="413"/>
        <v>6.8281938325991196E-4</v>
      </c>
    </row>
    <row r="5831" spans="1:17" x14ac:dyDescent="0.35">
      <c r="A5831" t="s">
        <v>2074</v>
      </c>
      <c r="B5831" t="s">
        <v>59</v>
      </c>
      <c r="C5831" t="s">
        <v>60</v>
      </c>
      <c r="D5831" t="s">
        <v>14</v>
      </c>
      <c r="E5831" t="s">
        <v>21</v>
      </c>
      <c r="F5831" t="s">
        <v>14</v>
      </c>
      <c r="G5831" t="s">
        <v>3040</v>
      </c>
      <c r="H5831">
        <v>0.3</v>
      </c>
      <c r="I5831">
        <v>91</v>
      </c>
      <c r="J5831">
        <v>186.795131</v>
      </c>
      <c r="K5831">
        <v>9072</v>
      </c>
      <c r="L5831" s="17">
        <f>IF($E5831&lt;&gt;"",VLOOKUP($E5831,GEMWs!$E$14:$L$20,7,FALSE),"")</f>
        <v>37.754918937403332</v>
      </c>
      <c r="M5831" s="17">
        <f>IF($E5831&lt;&gt;"",VLOOKUP($E5831,GEMWs!$E$14:$L$20,8,FALSE),"")</f>
        <v>96.174593288388181</v>
      </c>
      <c r="N5831" s="17">
        <f t="shared" si="410"/>
        <v>186.795131</v>
      </c>
      <c r="O5831" s="17">
        <f t="shared" si="411"/>
        <v>9072</v>
      </c>
      <c r="P5831" s="17">
        <f t="shared" si="412"/>
        <v>3.3068783068783064E-5</v>
      </c>
      <c r="Q5831" s="17">
        <f t="shared" si="413"/>
        <v>1.6060375792129186E-3</v>
      </c>
    </row>
    <row r="5832" spans="1:17" x14ac:dyDescent="0.35">
      <c r="A5832" t="s">
        <v>2074</v>
      </c>
      <c r="B5832" t="s">
        <v>170</v>
      </c>
      <c r="C5832" t="s">
        <v>171</v>
      </c>
      <c r="D5832" t="s">
        <v>14</v>
      </c>
      <c r="E5832" t="s">
        <v>21</v>
      </c>
      <c r="F5832" t="s">
        <v>22</v>
      </c>
      <c r="G5832" t="s">
        <v>3040</v>
      </c>
      <c r="H5832">
        <v>1495.5</v>
      </c>
      <c r="I5832">
        <v>114</v>
      </c>
      <c r="J5832">
        <v>15000</v>
      </c>
      <c r="K5832">
        <v>20000</v>
      </c>
      <c r="L5832" s="17">
        <f>IF($E5832&lt;&gt;"",VLOOKUP($E5832,GEMWs!$E$14:$L$20,7,FALSE),"")</f>
        <v>37.754918937403332</v>
      </c>
      <c r="M5832" s="17">
        <f>IF($E5832&lt;&gt;"",VLOOKUP($E5832,GEMWs!$E$14:$L$20,8,FALSE),"")</f>
        <v>96.174593288388181</v>
      </c>
      <c r="N5832" s="17">
        <f t="shared" si="410"/>
        <v>15000</v>
      </c>
      <c r="O5832" s="17">
        <f t="shared" si="411"/>
        <v>20000</v>
      </c>
      <c r="P5832" s="17">
        <f t="shared" si="412"/>
        <v>7.4774999999999994E-2</v>
      </c>
      <c r="Q5832" s="17">
        <f t="shared" si="413"/>
        <v>9.9699999999999997E-2</v>
      </c>
    </row>
    <row r="5833" spans="1:17" x14ac:dyDescent="0.35">
      <c r="A5833" t="s">
        <v>2074</v>
      </c>
      <c r="B5833" t="s">
        <v>192</v>
      </c>
      <c r="C5833" t="s">
        <v>193</v>
      </c>
      <c r="D5833" t="s">
        <v>14</v>
      </c>
      <c r="E5833" t="s">
        <v>21</v>
      </c>
      <c r="F5833" t="s">
        <v>22</v>
      </c>
      <c r="G5833" t="s">
        <v>3040</v>
      </c>
      <c r="H5833">
        <v>14.4</v>
      </c>
      <c r="I5833">
        <v>129</v>
      </c>
      <c r="J5833">
        <v>85000</v>
      </c>
      <c r="K5833">
        <v>90000</v>
      </c>
      <c r="L5833" s="17">
        <f>IF($E5833&lt;&gt;"",VLOOKUP($E5833,GEMWs!$E$14:$L$20,7,FALSE),"")</f>
        <v>37.754918937403332</v>
      </c>
      <c r="M5833" s="17">
        <f>IF($E5833&lt;&gt;"",VLOOKUP($E5833,GEMWs!$E$14:$L$20,8,FALSE),"")</f>
        <v>96.174593288388181</v>
      </c>
      <c r="N5833" s="17">
        <f t="shared" si="410"/>
        <v>85000</v>
      </c>
      <c r="O5833" s="17">
        <f t="shared" si="411"/>
        <v>90000</v>
      </c>
      <c r="P5833" s="17">
        <f t="shared" si="412"/>
        <v>1.6000000000000001E-4</v>
      </c>
      <c r="Q5833" s="17">
        <f t="shared" si="413"/>
        <v>1.6941176470588237E-4</v>
      </c>
    </row>
    <row r="5834" spans="1:17" x14ac:dyDescent="0.35">
      <c r="A5834" t="s">
        <v>2074</v>
      </c>
      <c r="B5834" t="s">
        <v>172</v>
      </c>
      <c r="C5834" t="s">
        <v>173</v>
      </c>
      <c r="D5834" t="s">
        <v>14</v>
      </c>
      <c r="E5834" t="s">
        <v>21</v>
      </c>
      <c r="F5834" t="s">
        <v>22</v>
      </c>
      <c r="G5834" t="s">
        <v>3040</v>
      </c>
      <c r="H5834">
        <v>26.7</v>
      </c>
      <c r="I5834">
        <v>154</v>
      </c>
      <c r="J5834">
        <v>180000</v>
      </c>
      <c r="K5834">
        <v>180000</v>
      </c>
      <c r="L5834" s="17">
        <f>IF($E5834&lt;&gt;"",VLOOKUP($E5834,GEMWs!$E$14:$L$20,7,FALSE),"")</f>
        <v>37.754918937403332</v>
      </c>
      <c r="M5834" s="17">
        <f>IF($E5834&lt;&gt;"",VLOOKUP($E5834,GEMWs!$E$14:$L$20,8,FALSE),"")</f>
        <v>96.174593288388181</v>
      </c>
      <c r="N5834" s="17">
        <f t="shared" si="410"/>
        <v>180000</v>
      </c>
      <c r="O5834" s="17">
        <f t="shared" si="411"/>
        <v>180000</v>
      </c>
      <c r="P5834" s="17">
        <f t="shared" si="412"/>
        <v>1.4833333333333332E-4</v>
      </c>
      <c r="Q5834" s="17">
        <f t="shared" si="413"/>
        <v>1.4833333333333332E-4</v>
      </c>
    </row>
    <row r="5835" spans="1:17" x14ac:dyDescent="0.35">
      <c r="A5835" t="s">
        <v>2074</v>
      </c>
      <c r="B5835" t="s">
        <v>174</v>
      </c>
      <c r="C5835" t="s">
        <v>175</v>
      </c>
      <c r="D5835" t="s">
        <v>14</v>
      </c>
      <c r="E5835" t="s">
        <v>21</v>
      </c>
      <c r="F5835" t="s">
        <v>22</v>
      </c>
      <c r="G5835" t="s">
        <v>3040</v>
      </c>
      <c r="H5835">
        <v>4.0999999999999996</v>
      </c>
      <c r="I5835">
        <v>219</v>
      </c>
      <c r="J5835">
        <v>28000</v>
      </c>
      <c r="K5835">
        <v>28000</v>
      </c>
      <c r="L5835" s="17">
        <f>IF($E5835&lt;&gt;"",VLOOKUP($E5835,GEMWs!$E$14:$L$20,7,FALSE),"")</f>
        <v>37.754918937403332</v>
      </c>
      <c r="M5835" s="17">
        <f>IF($E5835&lt;&gt;"",VLOOKUP($E5835,GEMWs!$E$14:$L$20,8,FALSE),"")</f>
        <v>96.174593288388181</v>
      </c>
      <c r="N5835" s="17">
        <f t="shared" si="410"/>
        <v>28000</v>
      </c>
      <c r="O5835" s="17">
        <f t="shared" si="411"/>
        <v>28000</v>
      </c>
      <c r="P5835" s="17">
        <f t="shared" si="412"/>
        <v>1.4642857142857141E-4</v>
      </c>
      <c r="Q5835" s="17">
        <f t="shared" si="413"/>
        <v>1.4642857142857141E-4</v>
      </c>
    </row>
    <row r="5836" spans="1:17" x14ac:dyDescent="0.35">
      <c r="A5836" t="s">
        <v>2074</v>
      </c>
      <c r="B5836" t="s">
        <v>1620</v>
      </c>
      <c r="C5836" t="s">
        <v>1621</v>
      </c>
      <c r="D5836" t="s">
        <v>14</v>
      </c>
      <c r="E5836" t="s">
        <v>21</v>
      </c>
      <c r="F5836" t="s">
        <v>22</v>
      </c>
      <c r="G5836" t="s">
        <v>3040</v>
      </c>
      <c r="H5836">
        <v>362.5</v>
      </c>
      <c r="I5836">
        <v>224</v>
      </c>
      <c r="J5836">
        <v>15000</v>
      </c>
      <c r="K5836">
        <v>20000</v>
      </c>
      <c r="L5836" s="17">
        <f>IF($E5836&lt;&gt;"",VLOOKUP($E5836,GEMWs!$E$14:$L$20,7,FALSE),"")</f>
        <v>37.754918937403332</v>
      </c>
      <c r="M5836" s="17">
        <f>IF($E5836&lt;&gt;"",VLOOKUP($E5836,GEMWs!$E$14:$L$20,8,FALSE),"")</f>
        <v>96.174593288388181</v>
      </c>
      <c r="N5836" s="17">
        <f t="shared" si="410"/>
        <v>15000</v>
      </c>
      <c r="O5836" s="17">
        <f t="shared" si="411"/>
        <v>20000</v>
      </c>
      <c r="P5836" s="17">
        <f t="shared" si="412"/>
        <v>1.8124999999999999E-2</v>
      </c>
      <c r="Q5836" s="17">
        <f t="shared" si="413"/>
        <v>2.4166666666666666E-2</v>
      </c>
    </row>
    <row r="5837" spans="1:17" x14ac:dyDescent="0.35">
      <c r="A5837" t="s">
        <v>2074</v>
      </c>
      <c r="B5837" t="s">
        <v>139</v>
      </c>
      <c r="C5837" t="s">
        <v>3025</v>
      </c>
      <c r="D5837" t="s">
        <v>14</v>
      </c>
      <c r="E5837" t="s">
        <v>21</v>
      </c>
      <c r="F5837" t="s">
        <v>14</v>
      </c>
      <c r="G5837" t="s">
        <v>3040</v>
      </c>
      <c r="H5837">
        <v>2017.8</v>
      </c>
      <c r="I5837">
        <v>237</v>
      </c>
      <c r="J5837">
        <v>237.43909400000001</v>
      </c>
      <c r="K5837">
        <v>1033.8267679999999</v>
      </c>
      <c r="L5837" s="17">
        <f>IF($E5837&lt;&gt;"",VLOOKUP($E5837,GEMWs!$E$14:$L$20,7,FALSE),"")</f>
        <v>37.754918937403332</v>
      </c>
      <c r="M5837" s="17">
        <f>IF($E5837&lt;&gt;"",VLOOKUP($E5837,GEMWs!$E$14:$L$20,8,FALSE),"")</f>
        <v>96.174593288388181</v>
      </c>
      <c r="N5837" s="17">
        <f t="shared" si="410"/>
        <v>237.43909400000001</v>
      </c>
      <c r="O5837" s="17">
        <f t="shared" si="411"/>
        <v>1033.8267679999999</v>
      </c>
      <c r="P5837" s="17">
        <f t="shared" si="412"/>
        <v>1.951777669583421</v>
      </c>
      <c r="Q5837" s="17">
        <f t="shared" si="413"/>
        <v>8.4981793267792707</v>
      </c>
    </row>
    <row r="5838" spans="1:17" x14ac:dyDescent="0.35">
      <c r="A5838" t="s">
        <v>2074</v>
      </c>
      <c r="B5838" t="s">
        <v>2998</v>
      </c>
      <c r="D5838" t="s">
        <v>14</v>
      </c>
      <c r="E5838" t="s">
        <v>18</v>
      </c>
      <c r="G5838" t="s">
        <v>3040</v>
      </c>
      <c r="H5838">
        <v>0.4</v>
      </c>
      <c r="J5838">
        <v>0</v>
      </c>
      <c r="K5838">
        <v>0</v>
      </c>
      <c r="L5838" s="17">
        <f>IF($E5838&lt;&gt;"",VLOOKUP($E5838,GEMWs!$E$14:$L$20,7,FALSE),"")</f>
        <v>5950.3939027696888</v>
      </c>
      <c r="M5838" s="17">
        <f>IF($E5838&lt;&gt;"",VLOOKUP($E5838,GEMWs!$E$14:$L$20,8,FALSE),"")</f>
        <v>10539.430626954083</v>
      </c>
      <c r="N5838" s="17">
        <f t="shared" ca="1" si="410"/>
        <v>5950.3939027696888</v>
      </c>
      <c r="O5838" s="17">
        <f t="shared" ca="1" si="411"/>
        <v>10539.430626954083</v>
      </c>
      <c r="P5838" s="17">
        <f t="shared" ca="1" si="412"/>
        <v>3.7952714350338755E-5</v>
      </c>
      <c r="Q5838" s="17">
        <f t="shared" ca="1" si="413"/>
        <v>6.7222440486471789E-5</v>
      </c>
    </row>
    <row r="5839" spans="1:17" x14ac:dyDescent="0.35">
      <c r="A5839" t="s">
        <v>2074</v>
      </c>
      <c r="B5839" t="s">
        <v>176</v>
      </c>
      <c r="C5839" t="s">
        <v>177</v>
      </c>
      <c r="D5839" t="s">
        <v>14</v>
      </c>
      <c r="E5839" t="s">
        <v>21</v>
      </c>
      <c r="F5839" t="s">
        <v>22</v>
      </c>
      <c r="G5839" t="s">
        <v>3040</v>
      </c>
      <c r="H5839">
        <v>19.2</v>
      </c>
      <c r="I5839">
        <v>255</v>
      </c>
      <c r="J5839">
        <v>13640</v>
      </c>
      <c r="K5839">
        <v>27270</v>
      </c>
      <c r="L5839" s="17">
        <f>IF($E5839&lt;&gt;"",VLOOKUP($E5839,GEMWs!$E$14:$L$20,7,FALSE),"")</f>
        <v>37.754918937403332</v>
      </c>
      <c r="M5839" s="17">
        <f>IF($E5839&lt;&gt;"",VLOOKUP($E5839,GEMWs!$E$14:$L$20,8,FALSE),"")</f>
        <v>96.174593288388181</v>
      </c>
      <c r="N5839" s="17">
        <f t="shared" si="410"/>
        <v>13640</v>
      </c>
      <c r="O5839" s="17">
        <f t="shared" si="411"/>
        <v>27270</v>
      </c>
      <c r="P5839" s="17">
        <f t="shared" si="412"/>
        <v>7.0407040704070409E-4</v>
      </c>
      <c r="Q5839" s="17">
        <f t="shared" si="413"/>
        <v>1.407624633431085E-3</v>
      </c>
    </row>
    <row r="5840" spans="1:17" x14ac:dyDescent="0.35">
      <c r="A5840" t="s">
        <v>2074</v>
      </c>
      <c r="B5840" t="s">
        <v>445</v>
      </c>
      <c r="C5840" t="s">
        <v>446</v>
      </c>
      <c r="D5840" t="s">
        <v>14</v>
      </c>
      <c r="E5840" t="s">
        <v>21</v>
      </c>
      <c r="F5840" t="s">
        <v>22</v>
      </c>
      <c r="G5840" t="s">
        <v>3040</v>
      </c>
      <c r="H5840">
        <v>1716.6</v>
      </c>
      <c r="I5840">
        <v>263</v>
      </c>
      <c r="J5840">
        <v>5000</v>
      </c>
      <c r="K5840">
        <v>5000</v>
      </c>
      <c r="L5840" s="17">
        <f>IF($E5840&lt;&gt;"",VLOOKUP($E5840,GEMWs!$E$14:$L$20,7,FALSE),"")</f>
        <v>37.754918937403332</v>
      </c>
      <c r="M5840" s="17">
        <f>IF($E5840&lt;&gt;"",VLOOKUP($E5840,GEMWs!$E$14:$L$20,8,FALSE),"")</f>
        <v>96.174593288388181</v>
      </c>
      <c r="N5840" s="17">
        <f t="shared" si="410"/>
        <v>5000</v>
      </c>
      <c r="O5840" s="17">
        <f t="shared" si="411"/>
        <v>5000</v>
      </c>
      <c r="P5840" s="17">
        <f t="shared" si="412"/>
        <v>0.34331999999999996</v>
      </c>
      <c r="Q5840" s="17">
        <f t="shared" si="413"/>
        <v>0.34331999999999996</v>
      </c>
    </row>
    <row r="5841" spans="1:17" x14ac:dyDescent="0.35">
      <c r="A5841" t="s">
        <v>2074</v>
      </c>
      <c r="B5841" t="s">
        <v>103</v>
      </c>
      <c r="D5841" t="s">
        <v>14</v>
      </c>
      <c r="E5841" t="s">
        <v>15</v>
      </c>
      <c r="G5841" t="s">
        <v>3040</v>
      </c>
      <c r="H5841">
        <v>13040.9</v>
      </c>
      <c r="J5841">
        <v>0</v>
      </c>
      <c r="K5841">
        <v>0</v>
      </c>
      <c r="L5841" s="17">
        <f>IF($E5841&lt;&gt;"",VLOOKUP($E5841,GEMWs!$E$14:$L$20,7,FALSE),"")</f>
        <v>37.892086284381016</v>
      </c>
      <c r="M5841" s="17">
        <f>IF($E5841&lt;&gt;"",VLOOKUP($E5841,GEMWs!$E$14:$L$20,8,FALSE),"")</f>
        <v>96.522753888300599</v>
      </c>
      <c r="N5841" s="17">
        <f t="shared" ca="1" si="410"/>
        <v>37.892086284381016</v>
      </c>
      <c r="O5841" s="17">
        <f t="shared" ca="1" si="411"/>
        <v>96.522753888300599</v>
      </c>
      <c r="P5841" s="17">
        <f t="shared" ca="1" si="412"/>
        <v>135.10700300875556</v>
      </c>
      <c r="Q5841" s="17">
        <f t="shared" ca="1" si="413"/>
        <v>344.15893340175921</v>
      </c>
    </row>
    <row r="5842" spans="1:17" x14ac:dyDescent="0.35">
      <c r="A5842" t="s">
        <v>2074</v>
      </c>
      <c r="B5842" t="s">
        <v>2994</v>
      </c>
      <c r="D5842" t="s">
        <v>14</v>
      </c>
      <c r="E5842" t="s">
        <v>21</v>
      </c>
      <c r="G5842" t="s">
        <v>3040</v>
      </c>
      <c r="H5842">
        <v>66</v>
      </c>
      <c r="J5842">
        <v>0</v>
      </c>
      <c r="K5842">
        <v>0</v>
      </c>
      <c r="L5842" s="17">
        <f>IF($E5842&lt;&gt;"",VLOOKUP($E5842,GEMWs!$E$14:$L$20,7,FALSE),"")</f>
        <v>37.754918937403332</v>
      </c>
      <c r="M5842" s="17">
        <f>IF($E5842&lt;&gt;"",VLOOKUP($E5842,GEMWs!$E$14:$L$20,8,FALSE),"")</f>
        <v>96.174593288388181</v>
      </c>
      <c r="N5842" s="17">
        <f t="shared" ca="1" si="410"/>
        <v>37.754918937403332</v>
      </c>
      <c r="O5842" s="17">
        <f t="shared" ca="1" si="411"/>
        <v>96.174593288388181</v>
      </c>
      <c r="P5842" s="17">
        <f t="shared" ca="1" si="412"/>
        <v>0.6862519272849229</v>
      </c>
      <c r="Q5842" s="17">
        <f t="shared" ca="1" si="413"/>
        <v>1.7481165860646204</v>
      </c>
    </row>
    <row r="5843" spans="1:17" x14ac:dyDescent="0.35">
      <c r="A5843" t="s">
        <v>2074</v>
      </c>
      <c r="B5843" t="s">
        <v>815</v>
      </c>
      <c r="C5843" t="s">
        <v>816</v>
      </c>
      <c r="D5843" t="s">
        <v>14</v>
      </c>
      <c r="E5843" t="s">
        <v>18</v>
      </c>
      <c r="F5843" t="s">
        <v>22</v>
      </c>
      <c r="G5843" t="s">
        <v>3040</v>
      </c>
      <c r="H5843">
        <v>2</v>
      </c>
      <c r="I5843">
        <v>452</v>
      </c>
      <c r="J5843">
        <v>35000</v>
      </c>
      <c r="K5843">
        <v>70000</v>
      </c>
      <c r="L5843" s="17">
        <f>IF($E5843&lt;&gt;"",VLOOKUP($E5843,GEMWs!$E$14:$L$20,7,FALSE),"")</f>
        <v>5950.3939027696888</v>
      </c>
      <c r="M5843" s="17">
        <f>IF($E5843&lt;&gt;"",VLOOKUP($E5843,GEMWs!$E$14:$L$20,8,FALSE),"")</f>
        <v>10539.430626954083</v>
      </c>
      <c r="N5843" s="17">
        <f t="shared" ref="N5843:N5906" si="414">IF($I5843&lt;&gt;"",J5843,IF(AND($D5843="Y",$M$6=236),L5843,0))</f>
        <v>35000</v>
      </c>
      <c r="O5843" s="17">
        <f t="shared" ref="O5843:O5906" si="415">IF($I5843&lt;&gt;"",K5843,IF(AND($D5843="Y",$M$6=236),M5843,0))</f>
        <v>70000</v>
      </c>
      <c r="P5843" s="17">
        <f t="shared" si="412"/>
        <v>2.8571428571428571E-5</v>
      </c>
      <c r="Q5843" s="17">
        <f t="shared" si="413"/>
        <v>5.7142857142857142E-5</v>
      </c>
    </row>
    <row r="5844" spans="1:17" x14ac:dyDescent="0.35">
      <c r="A5844" t="s">
        <v>2074</v>
      </c>
      <c r="B5844" t="s">
        <v>1395</v>
      </c>
      <c r="D5844" t="s">
        <v>14</v>
      </c>
      <c r="E5844" t="s">
        <v>21</v>
      </c>
      <c r="G5844" t="s">
        <v>3040</v>
      </c>
      <c r="H5844">
        <v>2.6</v>
      </c>
      <c r="J5844">
        <v>0</v>
      </c>
      <c r="K5844">
        <v>0</v>
      </c>
      <c r="L5844" s="17">
        <f>IF($E5844&lt;&gt;"",VLOOKUP($E5844,GEMWs!$E$14:$L$20,7,FALSE),"")</f>
        <v>37.754918937403332</v>
      </c>
      <c r="M5844" s="17">
        <f>IF($E5844&lt;&gt;"",VLOOKUP($E5844,GEMWs!$E$14:$L$20,8,FALSE),"")</f>
        <v>96.174593288388181</v>
      </c>
      <c r="N5844" s="17">
        <f t="shared" ca="1" si="414"/>
        <v>37.754918937403332</v>
      </c>
      <c r="O5844" s="17">
        <f t="shared" ca="1" si="415"/>
        <v>96.174593288388181</v>
      </c>
      <c r="P5844" s="17">
        <f t="shared" ca="1" si="412"/>
        <v>2.7034166832436358E-2</v>
      </c>
      <c r="Q5844" s="17">
        <f t="shared" ca="1" si="413"/>
        <v>6.8865198844969902E-2</v>
      </c>
    </row>
    <row r="5845" spans="1:17" x14ac:dyDescent="0.35">
      <c r="A5845" t="s">
        <v>2074</v>
      </c>
      <c r="B5845" t="s">
        <v>511</v>
      </c>
      <c r="D5845" t="s">
        <v>22</v>
      </c>
      <c r="G5845" t="s">
        <v>3040</v>
      </c>
      <c r="H5845">
        <v>137.69999999999999</v>
      </c>
      <c r="J5845">
        <v>0</v>
      </c>
      <c r="K5845">
        <v>0</v>
      </c>
      <c r="L5845" s="17" t="str">
        <f>IF($E5845&lt;&gt;"",VLOOKUP($E5845,GEMWs!$E$14:$L$20,7,FALSE),"")</f>
        <v/>
      </c>
      <c r="M5845" s="17" t="str">
        <f>IF($E5845&lt;&gt;"",VLOOKUP($E5845,GEMWs!$E$14:$L$20,8,FALSE),"")</f>
        <v/>
      </c>
      <c r="N5845" s="17">
        <f t="shared" ca="1" si="414"/>
        <v>0</v>
      </c>
      <c r="O5845" s="17">
        <f t="shared" ca="1" si="415"/>
        <v>0</v>
      </c>
      <c r="P5845" s="17">
        <f t="shared" ca="1" si="412"/>
        <v>0</v>
      </c>
      <c r="Q5845" s="17">
        <f t="shared" ca="1" si="413"/>
        <v>0</v>
      </c>
    </row>
    <row r="5846" spans="1:17" x14ac:dyDescent="0.35">
      <c r="A5846" t="s">
        <v>2074</v>
      </c>
      <c r="B5846" t="s">
        <v>2980</v>
      </c>
      <c r="D5846" t="s">
        <v>14</v>
      </c>
      <c r="E5846" t="s">
        <v>18</v>
      </c>
      <c r="G5846" t="s">
        <v>3040</v>
      </c>
      <c r="H5846">
        <v>210</v>
      </c>
      <c r="J5846">
        <v>0</v>
      </c>
      <c r="K5846">
        <v>0</v>
      </c>
      <c r="L5846" s="17">
        <f>IF($E5846&lt;&gt;"",VLOOKUP($E5846,GEMWs!$E$14:$L$20,7,FALSE),"")</f>
        <v>5950.3939027696888</v>
      </c>
      <c r="M5846" s="17">
        <f>IF($E5846&lt;&gt;"",VLOOKUP($E5846,GEMWs!$E$14:$L$20,8,FALSE),"")</f>
        <v>10539.430626954083</v>
      </c>
      <c r="N5846" s="17">
        <f t="shared" ca="1" si="414"/>
        <v>5950.3939027696888</v>
      </c>
      <c r="O5846" s="17">
        <f t="shared" ca="1" si="415"/>
        <v>10539.430626954083</v>
      </c>
      <c r="P5846" s="17">
        <f t="shared" ca="1" si="412"/>
        <v>1.9925175033927846E-2</v>
      </c>
      <c r="Q5846" s="17">
        <f t="shared" ca="1" si="413"/>
        <v>3.529178125539769E-2</v>
      </c>
    </row>
    <row r="5847" spans="1:17" x14ac:dyDescent="0.35">
      <c r="A5847" t="s">
        <v>2074</v>
      </c>
      <c r="B5847" t="s">
        <v>144</v>
      </c>
      <c r="C5847" t="s">
        <v>145</v>
      </c>
      <c r="D5847" t="s">
        <v>14</v>
      </c>
      <c r="E5847" t="s">
        <v>21</v>
      </c>
      <c r="F5847" t="s">
        <v>22</v>
      </c>
      <c r="G5847" t="s">
        <v>3040</v>
      </c>
      <c r="H5847">
        <v>71769.100000000006</v>
      </c>
      <c r="I5847">
        <v>317</v>
      </c>
      <c r="J5847">
        <v>2000</v>
      </c>
      <c r="K5847">
        <v>10000</v>
      </c>
      <c r="L5847" s="17">
        <f>IF($E5847&lt;&gt;"",VLOOKUP($E5847,GEMWs!$E$14:$L$20,7,FALSE),"")</f>
        <v>37.754918937403332</v>
      </c>
      <c r="M5847" s="17">
        <f>IF($E5847&lt;&gt;"",VLOOKUP($E5847,GEMWs!$E$14:$L$20,8,FALSE),"")</f>
        <v>96.174593288388181</v>
      </c>
      <c r="N5847" s="17">
        <f t="shared" si="414"/>
        <v>2000</v>
      </c>
      <c r="O5847" s="17">
        <f t="shared" si="415"/>
        <v>10000</v>
      </c>
      <c r="P5847" s="17">
        <f t="shared" si="412"/>
        <v>7.1769100000000003</v>
      </c>
      <c r="Q5847" s="17">
        <f t="shared" si="413"/>
        <v>35.884550000000004</v>
      </c>
    </row>
    <row r="5848" spans="1:17" x14ac:dyDescent="0.35">
      <c r="A5848" t="s">
        <v>2074</v>
      </c>
      <c r="B5848" t="s">
        <v>180</v>
      </c>
      <c r="C5848" t="s">
        <v>181</v>
      </c>
      <c r="D5848" t="s">
        <v>14</v>
      </c>
      <c r="E5848" t="s">
        <v>21</v>
      </c>
      <c r="F5848" t="s">
        <v>22</v>
      </c>
      <c r="G5848" t="s">
        <v>3040</v>
      </c>
      <c r="H5848">
        <v>8.4</v>
      </c>
      <c r="I5848">
        <v>445</v>
      </c>
      <c r="J5848">
        <v>56750</v>
      </c>
      <c r="K5848">
        <v>113500</v>
      </c>
      <c r="L5848" s="17">
        <f>IF($E5848&lt;&gt;"",VLOOKUP($E5848,GEMWs!$E$14:$L$20,7,FALSE),"")</f>
        <v>37.754918937403332</v>
      </c>
      <c r="M5848" s="17">
        <f>IF($E5848&lt;&gt;"",VLOOKUP($E5848,GEMWs!$E$14:$L$20,8,FALSE),"")</f>
        <v>96.174593288388181</v>
      </c>
      <c r="N5848" s="17">
        <f t="shared" si="414"/>
        <v>56750</v>
      </c>
      <c r="O5848" s="17">
        <f t="shared" si="415"/>
        <v>113500</v>
      </c>
      <c r="P5848" s="17">
        <f t="shared" si="412"/>
        <v>7.4008810572687232E-5</v>
      </c>
      <c r="Q5848" s="17">
        <f t="shared" si="413"/>
        <v>1.4801762114537446E-4</v>
      </c>
    </row>
    <row r="5849" spans="1:17" x14ac:dyDescent="0.35">
      <c r="A5849" t="s">
        <v>2074</v>
      </c>
      <c r="B5849" t="s">
        <v>71</v>
      </c>
      <c r="C5849" t="s">
        <v>72</v>
      </c>
      <c r="D5849" t="s">
        <v>14</v>
      </c>
      <c r="E5849" t="s">
        <v>21</v>
      </c>
      <c r="F5849" t="s">
        <v>22</v>
      </c>
      <c r="G5849" t="s">
        <v>3040</v>
      </c>
      <c r="H5849">
        <v>74.7</v>
      </c>
      <c r="I5849">
        <v>333</v>
      </c>
      <c r="J5849">
        <v>31000</v>
      </c>
      <c r="K5849">
        <v>60000</v>
      </c>
      <c r="L5849" s="17">
        <f>IF($E5849&lt;&gt;"",VLOOKUP($E5849,GEMWs!$E$14:$L$20,7,FALSE),"")</f>
        <v>37.754918937403332</v>
      </c>
      <c r="M5849" s="17">
        <f>IF($E5849&lt;&gt;"",VLOOKUP($E5849,GEMWs!$E$14:$L$20,8,FALSE),"")</f>
        <v>96.174593288388181</v>
      </c>
      <c r="N5849" s="17">
        <f t="shared" si="414"/>
        <v>31000</v>
      </c>
      <c r="O5849" s="17">
        <f t="shared" si="415"/>
        <v>60000</v>
      </c>
      <c r="P5849" s="17">
        <f t="shared" si="412"/>
        <v>1.245E-3</v>
      </c>
      <c r="Q5849" s="17">
        <f t="shared" si="413"/>
        <v>2.4096774193548389E-3</v>
      </c>
    </row>
    <row r="5850" spans="1:17" x14ac:dyDescent="0.35">
      <c r="A5850" t="s">
        <v>2074</v>
      </c>
      <c r="B5850" t="s">
        <v>1608</v>
      </c>
      <c r="C5850" t="s">
        <v>1609</v>
      </c>
      <c r="D5850" t="s">
        <v>14</v>
      </c>
      <c r="E5850" t="s">
        <v>18</v>
      </c>
      <c r="F5850" t="s">
        <v>22</v>
      </c>
      <c r="G5850" t="s">
        <v>3040</v>
      </c>
      <c r="H5850">
        <v>1.9</v>
      </c>
      <c r="I5850">
        <v>443</v>
      </c>
      <c r="J5850">
        <v>113500</v>
      </c>
      <c r="K5850">
        <v>113500</v>
      </c>
      <c r="L5850" s="17">
        <f>IF($E5850&lt;&gt;"",VLOOKUP($E5850,GEMWs!$E$14:$L$20,7,FALSE),"")</f>
        <v>5950.3939027696888</v>
      </c>
      <c r="M5850" s="17">
        <f>IF($E5850&lt;&gt;"",VLOOKUP($E5850,GEMWs!$E$14:$L$20,8,FALSE),"")</f>
        <v>10539.430626954083</v>
      </c>
      <c r="N5850" s="17">
        <f t="shared" si="414"/>
        <v>113500</v>
      </c>
      <c r="O5850" s="17">
        <f t="shared" si="415"/>
        <v>113500</v>
      </c>
      <c r="P5850" s="17">
        <f t="shared" si="412"/>
        <v>1.6740088105726872E-5</v>
      </c>
      <c r="Q5850" s="17">
        <f t="shared" si="413"/>
        <v>1.6740088105726872E-5</v>
      </c>
    </row>
    <row r="5851" spans="1:17" x14ac:dyDescent="0.35">
      <c r="A5851" t="s">
        <v>2074</v>
      </c>
      <c r="B5851" t="s">
        <v>182</v>
      </c>
      <c r="C5851" t="s">
        <v>183</v>
      </c>
      <c r="D5851" t="s">
        <v>14</v>
      </c>
      <c r="E5851" t="s">
        <v>21</v>
      </c>
      <c r="F5851" t="s">
        <v>22</v>
      </c>
      <c r="G5851" t="s">
        <v>3040</v>
      </c>
      <c r="H5851">
        <v>1.6</v>
      </c>
      <c r="I5851">
        <v>338</v>
      </c>
      <c r="J5851">
        <v>4536</v>
      </c>
      <c r="K5851">
        <v>38636</v>
      </c>
      <c r="L5851" s="17">
        <f>IF($E5851&lt;&gt;"",VLOOKUP($E5851,GEMWs!$E$14:$L$20,7,FALSE),"")</f>
        <v>37.754918937403332</v>
      </c>
      <c r="M5851" s="17">
        <f>IF($E5851&lt;&gt;"",VLOOKUP($E5851,GEMWs!$E$14:$L$20,8,FALSE),"")</f>
        <v>96.174593288388181</v>
      </c>
      <c r="N5851" s="17">
        <f t="shared" si="414"/>
        <v>4536</v>
      </c>
      <c r="O5851" s="17">
        <f t="shared" si="415"/>
        <v>38636</v>
      </c>
      <c r="P5851" s="17">
        <f t="shared" si="412"/>
        <v>4.1412154467336169E-5</v>
      </c>
      <c r="Q5851" s="17">
        <f t="shared" si="413"/>
        <v>3.5273368606701942E-4</v>
      </c>
    </row>
    <row r="5852" spans="1:17" x14ac:dyDescent="0.35">
      <c r="A5852" t="s">
        <v>2074</v>
      </c>
      <c r="B5852" t="s">
        <v>184</v>
      </c>
      <c r="C5852" t="s">
        <v>185</v>
      </c>
      <c r="D5852" t="s">
        <v>14</v>
      </c>
      <c r="E5852" t="s">
        <v>21</v>
      </c>
      <c r="F5852" t="s">
        <v>22</v>
      </c>
      <c r="G5852" t="s">
        <v>3040</v>
      </c>
      <c r="H5852">
        <v>36436.199999999997</v>
      </c>
      <c r="I5852">
        <v>345</v>
      </c>
      <c r="J5852">
        <v>5000</v>
      </c>
      <c r="K5852">
        <v>20000</v>
      </c>
      <c r="L5852" s="17">
        <f>IF($E5852&lt;&gt;"",VLOOKUP($E5852,GEMWs!$E$14:$L$20,7,FALSE),"")</f>
        <v>37.754918937403332</v>
      </c>
      <c r="M5852" s="17">
        <f>IF($E5852&lt;&gt;"",VLOOKUP($E5852,GEMWs!$E$14:$L$20,8,FALSE),"")</f>
        <v>96.174593288388181</v>
      </c>
      <c r="N5852" s="17">
        <f t="shared" si="414"/>
        <v>5000</v>
      </c>
      <c r="O5852" s="17">
        <f t="shared" si="415"/>
        <v>20000</v>
      </c>
      <c r="P5852" s="17">
        <f t="shared" si="412"/>
        <v>1.8218099999999999</v>
      </c>
      <c r="Q5852" s="17">
        <f t="shared" si="413"/>
        <v>7.2872399999999997</v>
      </c>
    </row>
    <row r="5853" spans="1:17" x14ac:dyDescent="0.35">
      <c r="A5853" t="s">
        <v>2075</v>
      </c>
      <c r="B5853" t="s">
        <v>722</v>
      </c>
      <c r="C5853" t="s">
        <v>723</v>
      </c>
      <c r="D5853" t="s">
        <v>14</v>
      </c>
      <c r="E5853" t="s">
        <v>21</v>
      </c>
      <c r="F5853" t="s">
        <v>22</v>
      </c>
      <c r="G5853" t="s">
        <v>3040</v>
      </c>
      <c r="H5853">
        <v>991</v>
      </c>
      <c r="I5853">
        <v>482</v>
      </c>
      <c r="J5853">
        <v>2244</v>
      </c>
      <c r="K5853">
        <v>3060</v>
      </c>
      <c r="L5853" s="17">
        <f>IF($E5853&lt;&gt;"",VLOOKUP($E5853,GEMWs!$E$14:$L$20,7,FALSE),"")</f>
        <v>37.754918937403332</v>
      </c>
      <c r="M5853" s="17">
        <f>IF($E5853&lt;&gt;"",VLOOKUP($E5853,GEMWs!$E$14:$L$20,8,FALSE),"")</f>
        <v>96.174593288388181</v>
      </c>
      <c r="N5853" s="17">
        <f t="shared" si="414"/>
        <v>2244</v>
      </c>
      <c r="O5853" s="17">
        <f t="shared" si="415"/>
        <v>3060</v>
      </c>
      <c r="P5853" s="17">
        <f t="shared" si="412"/>
        <v>0.32385620915032681</v>
      </c>
      <c r="Q5853" s="17">
        <f t="shared" si="413"/>
        <v>0.44162210338680929</v>
      </c>
    </row>
    <row r="5854" spans="1:17" x14ac:dyDescent="0.35">
      <c r="A5854" t="s">
        <v>2075</v>
      </c>
      <c r="B5854" t="s">
        <v>729</v>
      </c>
      <c r="C5854" t="s">
        <v>730</v>
      </c>
      <c r="D5854" t="s">
        <v>14</v>
      </c>
      <c r="E5854" t="s">
        <v>21</v>
      </c>
      <c r="F5854" t="s">
        <v>14</v>
      </c>
      <c r="G5854" t="s">
        <v>3040</v>
      </c>
      <c r="H5854">
        <v>3478.8</v>
      </c>
      <c r="I5854">
        <v>122</v>
      </c>
      <c r="J5854">
        <v>3.1</v>
      </c>
      <c r="K5854">
        <v>40500</v>
      </c>
      <c r="L5854" s="17">
        <f>IF($E5854&lt;&gt;"",VLOOKUP($E5854,GEMWs!$E$14:$L$20,7,FALSE),"")</f>
        <v>37.754918937403332</v>
      </c>
      <c r="M5854" s="17">
        <f>IF($E5854&lt;&gt;"",VLOOKUP($E5854,GEMWs!$E$14:$L$20,8,FALSE),"")</f>
        <v>96.174593288388181</v>
      </c>
      <c r="N5854" s="17">
        <f t="shared" si="414"/>
        <v>3.1</v>
      </c>
      <c r="O5854" s="17">
        <f t="shared" si="415"/>
        <v>40500</v>
      </c>
      <c r="P5854" s="17">
        <f t="shared" si="412"/>
        <v>8.5896296296296304E-2</v>
      </c>
      <c r="Q5854" s="17">
        <f t="shared" si="413"/>
        <v>1122.1935483870968</v>
      </c>
    </row>
    <row r="5855" spans="1:17" x14ac:dyDescent="0.35">
      <c r="A5855" t="s">
        <v>2075</v>
      </c>
      <c r="B5855" t="s">
        <v>330</v>
      </c>
      <c r="D5855" t="s">
        <v>14</v>
      </c>
      <c r="E5855" t="s">
        <v>21</v>
      </c>
      <c r="G5855" t="s">
        <v>3040</v>
      </c>
      <c r="H5855">
        <v>3588.7</v>
      </c>
      <c r="J5855">
        <v>0</v>
      </c>
      <c r="K5855">
        <v>0</v>
      </c>
      <c r="L5855" s="17">
        <f>IF($E5855&lt;&gt;"",VLOOKUP($E5855,GEMWs!$E$14:$L$20,7,FALSE),"")</f>
        <v>37.754918937403332</v>
      </c>
      <c r="M5855" s="17">
        <f>IF($E5855&lt;&gt;"",VLOOKUP($E5855,GEMWs!$E$14:$L$20,8,FALSE),"")</f>
        <v>96.174593288388181</v>
      </c>
      <c r="N5855" s="17">
        <f t="shared" ca="1" si="414"/>
        <v>37.754918937403332</v>
      </c>
      <c r="O5855" s="17">
        <f t="shared" ca="1" si="415"/>
        <v>96.174593288388181</v>
      </c>
      <c r="P5855" s="17">
        <f t="shared" ca="1" si="412"/>
        <v>37.314428658293977</v>
      </c>
      <c r="Q5855" s="17">
        <f t="shared" ca="1" si="413"/>
        <v>95.052515036516709</v>
      </c>
    </row>
    <row r="5856" spans="1:17" x14ac:dyDescent="0.35">
      <c r="A5856" t="s">
        <v>2075</v>
      </c>
      <c r="B5856" t="s">
        <v>1523</v>
      </c>
      <c r="D5856" t="s">
        <v>14</v>
      </c>
      <c r="E5856" t="s">
        <v>21</v>
      </c>
      <c r="G5856" t="s">
        <v>3040</v>
      </c>
      <c r="H5856">
        <v>6954.3</v>
      </c>
      <c r="J5856">
        <v>0</v>
      </c>
      <c r="K5856">
        <v>0</v>
      </c>
      <c r="L5856" s="17">
        <f>IF($E5856&lt;&gt;"",VLOOKUP($E5856,GEMWs!$E$14:$L$20,7,FALSE),"")</f>
        <v>37.754918937403332</v>
      </c>
      <c r="M5856" s="17">
        <f>IF($E5856&lt;&gt;"",VLOOKUP($E5856,GEMWs!$E$14:$L$20,8,FALSE),"")</f>
        <v>96.174593288388181</v>
      </c>
      <c r="N5856" s="17">
        <f t="shared" ca="1" si="414"/>
        <v>37.754918937403332</v>
      </c>
      <c r="O5856" s="17">
        <f t="shared" ca="1" si="415"/>
        <v>96.174593288388181</v>
      </c>
      <c r="P5856" s="17">
        <f t="shared" ca="1" si="412"/>
        <v>72.309117847235441</v>
      </c>
      <c r="Q5856" s="17">
        <f t="shared" ca="1" si="413"/>
        <v>184.19586627983622</v>
      </c>
    </row>
    <row r="5857" spans="1:17" x14ac:dyDescent="0.35">
      <c r="A5857" t="s">
        <v>2075</v>
      </c>
      <c r="B5857" t="s">
        <v>13</v>
      </c>
      <c r="D5857" t="s">
        <v>14</v>
      </c>
      <c r="E5857" t="s">
        <v>15</v>
      </c>
      <c r="G5857" t="s">
        <v>3040</v>
      </c>
      <c r="H5857">
        <v>19373.099999999999</v>
      </c>
      <c r="J5857">
        <v>0</v>
      </c>
      <c r="K5857">
        <v>0</v>
      </c>
      <c r="L5857" s="17">
        <f>IF($E5857&lt;&gt;"",VLOOKUP($E5857,GEMWs!$E$14:$L$20,7,FALSE),"")</f>
        <v>37.892086284381016</v>
      </c>
      <c r="M5857" s="17">
        <f>IF($E5857&lt;&gt;"",VLOOKUP($E5857,GEMWs!$E$14:$L$20,8,FALSE),"")</f>
        <v>96.522753888300599</v>
      </c>
      <c r="N5857" s="17">
        <f t="shared" ca="1" si="414"/>
        <v>37.892086284381016</v>
      </c>
      <c r="O5857" s="17">
        <f t="shared" ca="1" si="415"/>
        <v>96.522753888300599</v>
      </c>
      <c r="P5857" s="17">
        <f t="shared" ca="1" si="412"/>
        <v>200.71018717948314</v>
      </c>
      <c r="Q5857" s="17">
        <f t="shared" ca="1" si="413"/>
        <v>511.27034427728307</v>
      </c>
    </row>
    <row r="5858" spans="1:17" x14ac:dyDescent="0.35">
      <c r="A5858" t="s">
        <v>2075</v>
      </c>
      <c r="B5858" t="s">
        <v>1504</v>
      </c>
      <c r="C5858" t="s">
        <v>1505</v>
      </c>
      <c r="D5858" t="s">
        <v>14</v>
      </c>
      <c r="E5858" t="s">
        <v>21</v>
      </c>
      <c r="F5858" t="s">
        <v>22</v>
      </c>
      <c r="G5858" t="s">
        <v>3040</v>
      </c>
      <c r="H5858">
        <v>6835.8</v>
      </c>
      <c r="I5858">
        <v>280</v>
      </c>
      <c r="J5858">
        <v>2000</v>
      </c>
      <c r="K5858">
        <v>4000</v>
      </c>
      <c r="L5858" s="17">
        <f>IF($E5858&lt;&gt;"",VLOOKUP($E5858,GEMWs!$E$14:$L$20,7,FALSE),"")</f>
        <v>37.754918937403332</v>
      </c>
      <c r="M5858" s="17">
        <f>IF($E5858&lt;&gt;"",VLOOKUP($E5858,GEMWs!$E$14:$L$20,8,FALSE),"")</f>
        <v>96.174593288388181</v>
      </c>
      <c r="N5858" s="17">
        <f t="shared" si="414"/>
        <v>2000</v>
      </c>
      <c r="O5858" s="17">
        <f t="shared" si="415"/>
        <v>4000</v>
      </c>
      <c r="P5858" s="17">
        <f t="shared" si="412"/>
        <v>1.70895</v>
      </c>
      <c r="Q5858" s="17">
        <f t="shared" si="413"/>
        <v>3.4178999999999999</v>
      </c>
    </row>
    <row r="5859" spans="1:17" x14ac:dyDescent="0.35">
      <c r="A5859" t="s">
        <v>2075</v>
      </c>
      <c r="B5859" t="s">
        <v>973</v>
      </c>
      <c r="C5859" t="s">
        <v>974</v>
      </c>
      <c r="D5859" t="s">
        <v>14</v>
      </c>
      <c r="E5859" t="s">
        <v>21</v>
      </c>
      <c r="F5859" t="s">
        <v>22</v>
      </c>
      <c r="G5859" t="s">
        <v>3040</v>
      </c>
      <c r="H5859">
        <v>27818.2</v>
      </c>
      <c r="I5859">
        <v>281</v>
      </c>
      <c r="J5859">
        <v>2000</v>
      </c>
      <c r="K5859">
        <v>2000</v>
      </c>
      <c r="L5859" s="17">
        <f>IF($E5859&lt;&gt;"",VLOOKUP($E5859,GEMWs!$E$14:$L$20,7,FALSE),"")</f>
        <v>37.754918937403332</v>
      </c>
      <c r="M5859" s="17">
        <f>IF($E5859&lt;&gt;"",VLOOKUP($E5859,GEMWs!$E$14:$L$20,8,FALSE),"")</f>
        <v>96.174593288388181</v>
      </c>
      <c r="N5859" s="17">
        <f t="shared" si="414"/>
        <v>2000</v>
      </c>
      <c r="O5859" s="17">
        <f t="shared" si="415"/>
        <v>2000</v>
      </c>
      <c r="P5859" s="17">
        <f t="shared" si="412"/>
        <v>13.9091</v>
      </c>
      <c r="Q5859" s="17">
        <f t="shared" si="413"/>
        <v>13.9091</v>
      </c>
    </row>
    <row r="5860" spans="1:17" x14ac:dyDescent="0.35">
      <c r="A5860" t="s">
        <v>2075</v>
      </c>
      <c r="B5860" t="s">
        <v>975</v>
      </c>
      <c r="C5860" t="s">
        <v>976</v>
      </c>
      <c r="D5860" t="s">
        <v>14</v>
      </c>
      <c r="E5860" t="s">
        <v>21</v>
      </c>
      <c r="F5860" t="s">
        <v>22</v>
      </c>
      <c r="G5860" t="s">
        <v>3040</v>
      </c>
      <c r="H5860">
        <v>23367.8</v>
      </c>
      <c r="I5860">
        <v>417</v>
      </c>
      <c r="J5860">
        <v>5411.141842</v>
      </c>
      <c r="K5860">
        <v>8248.8567139999996</v>
      </c>
      <c r="L5860" s="17">
        <f>IF($E5860&lt;&gt;"",VLOOKUP($E5860,GEMWs!$E$14:$L$20,7,FALSE),"")</f>
        <v>37.754918937403332</v>
      </c>
      <c r="M5860" s="17">
        <f>IF($E5860&lt;&gt;"",VLOOKUP($E5860,GEMWs!$E$14:$L$20,8,FALSE),"")</f>
        <v>96.174593288388181</v>
      </c>
      <c r="N5860" s="17">
        <f t="shared" si="414"/>
        <v>5411.141842</v>
      </c>
      <c r="O5860" s="17">
        <f t="shared" si="415"/>
        <v>8248.8567139999996</v>
      </c>
      <c r="P5860" s="17">
        <f t="shared" ref="P5860:P5923" si="416">IF(O5860&gt;0,$H5860/O5860,0)</f>
        <v>2.8328531831981101</v>
      </c>
      <c r="Q5860" s="17">
        <f t="shared" ref="Q5860:Q5923" si="417">IF(N5860&gt;0,$H5860/N5860,0)</f>
        <v>4.318460074105742</v>
      </c>
    </row>
    <row r="5861" spans="1:17" x14ac:dyDescent="0.35">
      <c r="A5861" t="s">
        <v>2075</v>
      </c>
      <c r="B5861" t="s">
        <v>750</v>
      </c>
      <c r="D5861" t="s">
        <v>14</v>
      </c>
      <c r="E5861" t="s">
        <v>21</v>
      </c>
      <c r="G5861" t="s">
        <v>3040</v>
      </c>
      <c r="H5861">
        <v>2960.5</v>
      </c>
      <c r="J5861">
        <v>0</v>
      </c>
      <c r="K5861">
        <v>0</v>
      </c>
      <c r="L5861" s="17">
        <f>IF($E5861&lt;&gt;"",VLOOKUP($E5861,GEMWs!$E$14:$L$20,7,FALSE),"")</f>
        <v>37.754918937403332</v>
      </c>
      <c r="M5861" s="17">
        <f>IF($E5861&lt;&gt;"",VLOOKUP($E5861,GEMWs!$E$14:$L$20,8,FALSE),"")</f>
        <v>96.174593288388181</v>
      </c>
      <c r="N5861" s="17">
        <f t="shared" ca="1" si="414"/>
        <v>37.754918937403332</v>
      </c>
      <c r="O5861" s="17">
        <f t="shared" ca="1" si="415"/>
        <v>96.174593288388181</v>
      </c>
      <c r="P5861" s="17">
        <f t="shared" ca="1" si="416"/>
        <v>30.782558041318399</v>
      </c>
      <c r="Q5861" s="17">
        <f t="shared" ca="1" si="417"/>
        <v>78.413623530974377</v>
      </c>
    </row>
    <row r="5862" spans="1:17" x14ac:dyDescent="0.35">
      <c r="A5862" t="s">
        <v>2076</v>
      </c>
      <c r="B5862" t="s">
        <v>168</v>
      </c>
      <c r="C5862" t="s">
        <v>169</v>
      </c>
      <c r="D5862" t="s">
        <v>14</v>
      </c>
      <c r="E5862" t="s">
        <v>21</v>
      </c>
      <c r="F5862" t="s">
        <v>22</v>
      </c>
      <c r="G5862" t="s">
        <v>3040</v>
      </c>
      <c r="H5862">
        <v>21.7</v>
      </c>
      <c r="I5862">
        <v>7</v>
      </c>
      <c r="J5862">
        <v>4540</v>
      </c>
      <c r="K5862">
        <v>21364</v>
      </c>
      <c r="L5862" s="17">
        <f>IF($E5862&lt;&gt;"",VLOOKUP($E5862,GEMWs!$E$14:$L$20,7,FALSE),"")</f>
        <v>37.754918937403332</v>
      </c>
      <c r="M5862" s="17">
        <f>IF($E5862&lt;&gt;"",VLOOKUP($E5862,GEMWs!$E$14:$L$20,8,FALSE),"")</f>
        <v>96.174593288388181</v>
      </c>
      <c r="N5862" s="17">
        <f t="shared" si="414"/>
        <v>4540</v>
      </c>
      <c r="O5862" s="17">
        <f t="shared" si="415"/>
        <v>21364</v>
      </c>
      <c r="P5862" s="17">
        <f t="shared" si="416"/>
        <v>1.0157273918741808E-3</v>
      </c>
      <c r="Q5862" s="17">
        <f t="shared" si="417"/>
        <v>4.7797356828193829E-3</v>
      </c>
    </row>
    <row r="5863" spans="1:17" x14ac:dyDescent="0.35">
      <c r="A5863" t="s">
        <v>2076</v>
      </c>
      <c r="B5863" t="s">
        <v>1345</v>
      </c>
      <c r="C5863" t="s">
        <v>158</v>
      </c>
      <c r="D5863" t="s">
        <v>14</v>
      </c>
      <c r="E5863" t="s">
        <v>21</v>
      </c>
      <c r="G5863" t="s">
        <v>3040</v>
      </c>
      <c r="H5863">
        <v>0.9</v>
      </c>
      <c r="J5863">
        <v>0</v>
      </c>
      <c r="K5863">
        <v>0</v>
      </c>
      <c r="L5863" s="17">
        <f>IF($E5863&lt;&gt;"",VLOOKUP($E5863,GEMWs!$E$14:$L$20,7,FALSE),"")</f>
        <v>37.754918937403332</v>
      </c>
      <c r="M5863" s="17">
        <f>IF($E5863&lt;&gt;"",VLOOKUP($E5863,GEMWs!$E$14:$L$20,8,FALSE),"")</f>
        <v>96.174593288388181</v>
      </c>
      <c r="N5863" s="17">
        <f t="shared" ca="1" si="414"/>
        <v>37.754918937403332</v>
      </c>
      <c r="O5863" s="17">
        <f t="shared" ca="1" si="415"/>
        <v>96.174593288388181</v>
      </c>
      <c r="P5863" s="17">
        <f t="shared" ca="1" si="416"/>
        <v>9.3579808266125858E-3</v>
      </c>
      <c r="Q5863" s="17">
        <f t="shared" ca="1" si="417"/>
        <v>2.3837953446335734E-2</v>
      </c>
    </row>
    <row r="5864" spans="1:17" x14ac:dyDescent="0.35">
      <c r="A5864" t="s">
        <v>2076</v>
      </c>
      <c r="B5864" t="s">
        <v>97</v>
      </c>
      <c r="C5864" t="s">
        <v>98</v>
      </c>
      <c r="D5864" t="s">
        <v>14</v>
      </c>
      <c r="E5864" t="s">
        <v>21</v>
      </c>
      <c r="F5864" t="s">
        <v>22</v>
      </c>
      <c r="G5864" t="s">
        <v>3040</v>
      </c>
      <c r="H5864">
        <v>207</v>
      </c>
      <c r="I5864">
        <v>51</v>
      </c>
      <c r="J5864">
        <v>262000</v>
      </c>
      <c r="K5864">
        <v>262000</v>
      </c>
      <c r="L5864" s="17">
        <f>IF($E5864&lt;&gt;"",VLOOKUP($E5864,GEMWs!$E$14:$L$20,7,FALSE),"")</f>
        <v>37.754918937403332</v>
      </c>
      <c r="M5864" s="17">
        <f>IF($E5864&lt;&gt;"",VLOOKUP($E5864,GEMWs!$E$14:$L$20,8,FALSE),"")</f>
        <v>96.174593288388181</v>
      </c>
      <c r="N5864" s="17">
        <f t="shared" si="414"/>
        <v>262000</v>
      </c>
      <c r="O5864" s="17">
        <f t="shared" si="415"/>
        <v>262000</v>
      </c>
      <c r="P5864" s="17">
        <f t="shared" si="416"/>
        <v>7.9007633587786265E-4</v>
      </c>
      <c r="Q5864" s="17">
        <f t="shared" si="417"/>
        <v>7.9007633587786265E-4</v>
      </c>
    </row>
    <row r="5865" spans="1:17" x14ac:dyDescent="0.35">
      <c r="A5865" t="s">
        <v>2076</v>
      </c>
      <c r="B5865" t="s">
        <v>19</v>
      </c>
      <c r="C5865" t="s">
        <v>20</v>
      </c>
      <c r="D5865" t="s">
        <v>14</v>
      </c>
      <c r="E5865" t="s">
        <v>21</v>
      </c>
      <c r="F5865" t="s">
        <v>22</v>
      </c>
      <c r="G5865" t="s">
        <v>3040</v>
      </c>
      <c r="H5865">
        <v>3.4</v>
      </c>
      <c r="I5865">
        <v>52</v>
      </c>
      <c r="J5865">
        <v>1818</v>
      </c>
      <c r="K5865">
        <v>5000</v>
      </c>
      <c r="L5865" s="17">
        <f>IF($E5865&lt;&gt;"",VLOOKUP($E5865,GEMWs!$E$14:$L$20,7,FALSE),"")</f>
        <v>37.754918937403332</v>
      </c>
      <c r="M5865" s="17">
        <f>IF($E5865&lt;&gt;"",VLOOKUP($E5865,GEMWs!$E$14:$L$20,8,FALSE),"")</f>
        <v>96.174593288388181</v>
      </c>
      <c r="N5865" s="17">
        <f t="shared" si="414"/>
        <v>1818</v>
      </c>
      <c r="O5865" s="17">
        <f t="shared" si="415"/>
        <v>5000</v>
      </c>
      <c r="P5865" s="17">
        <f t="shared" si="416"/>
        <v>6.7999999999999994E-4</v>
      </c>
      <c r="Q5865" s="17">
        <f t="shared" si="417"/>
        <v>1.8701870187018701E-3</v>
      </c>
    </row>
    <row r="5866" spans="1:17" x14ac:dyDescent="0.35">
      <c r="A5866" t="s">
        <v>2076</v>
      </c>
      <c r="B5866" t="s">
        <v>218</v>
      </c>
      <c r="C5866" t="s">
        <v>219</v>
      </c>
      <c r="D5866" t="s">
        <v>14</v>
      </c>
      <c r="E5866" t="s">
        <v>21</v>
      </c>
      <c r="F5866" t="s">
        <v>22</v>
      </c>
      <c r="G5866" t="s">
        <v>3040</v>
      </c>
      <c r="H5866">
        <v>302.89999999999998</v>
      </c>
      <c r="I5866">
        <v>483</v>
      </c>
      <c r="J5866">
        <v>100</v>
      </c>
      <c r="K5866">
        <v>750</v>
      </c>
      <c r="L5866" s="17">
        <f>IF($E5866&lt;&gt;"",VLOOKUP($E5866,GEMWs!$E$14:$L$20,7,FALSE),"")</f>
        <v>37.754918937403332</v>
      </c>
      <c r="M5866" s="17">
        <f>IF($E5866&lt;&gt;"",VLOOKUP($E5866,GEMWs!$E$14:$L$20,8,FALSE),"")</f>
        <v>96.174593288388181</v>
      </c>
      <c r="N5866" s="17">
        <f t="shared" si="414"/>
        <v>100</v>
      </c>
      <c r="O5866" s="17">
        <f t="shared" si="415"/>
        <v>750</v>
      </c>
      <c r="P5866" s="17">
        <f t="shared" si="416"/>
        <v>0.40386666666666665</v>
      </c>
      <c r="Q5866" s="17">
        <f t="shared" si="417"/>
        <v>3.0289999999999999</v>
      </c>
    </row>
    <row r="5867" spans="1:17" x14ac:dyDescent="0.35">
      <c r="A5867" t="s">
        <v>2076</v>
      </c>
      <c r="B5867" t="s">
        <v>649</v>
      </c>
      <c r="C5867" t="s">
        <v>650</v>
      </c>
      <c r="D5867" t="s">
        <v>14</v>
      </c>
      <c r="E5867" t="s">
        <v>21</v>
      </c>
      <c r="F5867" t="s">
        <v>22</v>
      </c>
      <c r="G5867" t="s">
        <v>3040</v>
      </c>
      <c r="H5867">
        <v>8.9</v>
      </c>
      <c r="I5867">
        <v>61</v>
      </c>
      <c r="J5867">
        <v>159.83000000000001</v>
      </c>
      <c r="K5867">
        <v>159.83000000000001</v>
      </c>
      <c r="L5867" s="17">
        <f>IF($E5867&lt;&gt;"",VLOOKUP($E5867,GEMWs!$E$14:$L$20,7,FALSE),"")</f>
        <v>37.754918937403332</v>
      </c>
      <c r="M5867" s="17">
        <f>IF($E5867&lt;&gt;"",VLOOKUP($E5867,GEMWs!$E$14:$L$20,8,FALSE),"")</f>
        <v>96.174593288388181</v>
      </c>
      <c r="N5867" s="17">
        <f t="shared" si="414"/>
        <v>159.83000000000001</v>
      </c>
      <c r="O5867" s="17">
        <f t="shared" si="415"/>
        <v>159.83000000000001</v>
      </c>
      <c r="P5867" s="17">
        <f t="shared" si="416"/>
        <v>5.5684164424701241E-2</v>
      </c>
      <c r="Q5867" s="17">
        <f t="shared" si="417"/>
        <v>5.5684164424701241E-2</v>
      </c>
    </row>
    <row r="5868" spans="1:17" x14ac:dyDescent="0.35">
      <c r="A5868" t="s">
        <v>2076</v>
      </c>
      <c r="B5868" t="s">
        <v>2079</v>
      </c>
      <c r="C5868" t="s">
        <v>2080</v>
      </c>
      <c r="D5868" t="s">
        <v>14</v>
      </c>
      <c r="E5868" t="s">
        <v>21</v>
      </c>
      <c r="G5868" t="s">
        <v>3040</v>
      </c>
      <c r="H5868">
        <v>0.2</v>
      </c>
      <c r="J5868">
        <v>0</v>
      </c>
      <c r="K5868">
        <v>0</v>
      </c>
      <c r="L5868" s="17">
        <f>IF($E5868&lt;&gt;"",VLOOKUP($E5868,GEMWs!$E$14:$L$20,7,FALSE),"")</f>
        <v>37.754918937403332</v>
      </c>
      <c r="M5868" s="17">
        <f>IF($E5868&lt;&gt;"",VLOOKUP($E5868,GEMWs!$E$14:$L$20,8,FALSE),"")</f>
        <v>96.174593288388181</v>
      </c>
      <c r="N5868" s="17">
        <f t="shared" ca="1" si="414"/>
        <v>37.754918937403332</v>
      </c>
      <c r="O5868" s="17">
        <f t="shared" ca="1" si="415"/>
        <v>96.174593288388181</v>
      </c>
      <c r="P5868" s="17">
        <f t="shared" ca="1" si="416"/>
        <v>2.079551294802797E-3</v>
      </c>
      <c r="Q5868" s="17">
        <f t="shared" ca="1" si="417"/>
        <v>5.2973229880746075E-3</v>
      </c>
    </row>
    <row r="5869" spans="1:17" x14ac:dyDescent="0.35">
      <c r="A5869" t="s">
        <v>2076</v>
      </c>
      <c r="B5869" t="s">
        <v>137</v>
      </c>
      <c r="C5869" t="s">
        <v>138</v>
      </c>
      <c r="D5869" t="s">
        <v>14</v>
      </c>
      <c r="E5869" t="s">
        <v>21</v>
      </c>
      <c r="F5869" t="s">
        <v>22</v>
      </c>
      <c r="G5869" t="s">
        <v>3040</v>
      </c>
      <c r="H5869">
        <v>24.8</v>
      </c>
      <c r="I5869">
        <v>62</v>
      </c>
      <c r="J5869">
        <v>389</v>
      </c>
      <c r="K5869">
        <v>454</v>
      </c>
      <c r="L5869" s="17">
        <f>IF($E5869&lt;&gt;"",VLOOKUP($E5869,GEMWs!$E$14:$L$20,7,FALSE),"")</f>
        <v>37.754918937403332</v>
      </c>
      <c r="M5869" s="17">
        <f>IF($E5869&lt;&gt;"",VLOOKUP($E5869,GEMWs!$E$14:$L$20,8,FALSE),"")</f>
        <v>96.174593288388181</v>
      </c>
      <c r="N5869" s="17">
        <f t="shared" si="414"/>
        <v>389</v>
      </c>
      <c r="O5869" s="17">
        <f t="shared" si="415"/>
        <v>454</v>
      </c>
      <c r="P5869" s="17">
        <f t="shared" si="416"/>
        <v>5.462555066079295E-2</v>
      </c>
      <c r="Q5869" s="17">
        <f t="shared" si="417"/>
        <v>6.3753213367609252E-2</v>
      </c>
    </row>
    <row r="5870" spans="1:17" x14ac:dyDescent="0.35">
      <c r="A5870" t="s">
        <v>2076</v>
      </c>
      <c r="B5870" t="s">
        <v>1327</v>
      </c>
      <c r="C5870" t="s">
        <v>1328</v>
      </c>
      <c r="D5870" t="s">
        <v>14</v>
      </c>
      <c r="E5870" t="s">
        <v>21</v>
      </c>
      <c r="F5870" t="s">
        <v>22</v>
      </c>
      <c r="G5870" t="s">
        <v>3040</v>
      </c>
      <c r="H5870">
        <v>5.8</v>
      </c>
      <c r="I5870">
        <v>80</v>
      </c>
      <c r="J5870">
        <v>13.39035</v>
      </c>
      <c r="K5870">
        <v>446.82182899999998</v>
      </c>
      <c r="L5870" s="17">
        <f>IF($E5870&lt;&gt;"",VLOOKUP($E5870,GEMWs!$E$14:$L$20,7,FALSE),"")</f>
        <v>37.754918937403332</v>
      </c>
      <c r="M5870" s="17">
        <f>IF($E5870&lt;&gt;"",VLOOKUP($E5870,GEMWs!$E$14:$L$20,8,FALSE),"")</f>
        <v>96.174593288388181</v>
      </c>
      <c r="N5870" s="17">
        <f t="shared" si="414"/>
        <v>13.39035</v>
      </c>
      <c r="O5870" s="17">
        <f t="shared" si="415"/>
        <v>446.82182899999998</v>
      </c>
      <c r="P5870" s="17">
        <f t="shared" si="416"/>
        <v>1.298056545934778E-2</v>
      </c>
      <c r="Q5870" s="17">
        <f t="shared" si="417"/>
        <v>0.43314775192582716</v>
      </c>
    </row>
    <row r="5871" spans="1:17" x14ac:dyDescent="0.35">
      <c r="A5871" t="s">
        <v>2076</v>
      </c>
      <c r="B5871" t="s">
        <v>206</v>
      </c>
      <c r="C5871" t="s">
        <v>207</v>
      </c>
      <c r="D5871" t="s">
        <v>14</v>
      </c>
      <c r="E5871" t="s">
        <v>21</v>
      </c>
      <c r="F5871" t="s">
        <v>22</v>
      </c>
      <c r="G5871" t="s">
        <v>3040</v>
      </c>
      <c r="H5871">
        <v>1</v>
      </c>
      <c r="I5871">
        <v>134</v>
      </c>
      <c r="J5871">
        <v>1000</v>
      </c>
      <c r="K5871">
        <v>1000</v>
      </c>
      <c r="L5871" s="17">
        <f>IF($E5871&lt;&gt;"",VLOOKUP($E5871,GEMWs!$E$14:$L$20,7,FALSE),"")</f>
        <v>37.754918937403332</v>
      </c>
      <c r="M5871" s="17">
        <f>IF($E5871&lt;&gt;"",VLOOKUP($E5871,GEMWs!$E$14:$L$20,8,FALSE),"")</f>
        <v>96.174593288388181</v>
      </c>
      <c r="N5871" s="17">
        <f t="shared" si="414"/>
        <v>1000</v>
      </c>
      <c r="O5871" s="17">
        <f t="shared" si="415"/>
        <v>1000</v>
      </c>
      <c r="P5871" s="17">
        <f t="shared" si="416"/>
        <v>1E-3</v>
      </c>
      <c r="Q5871" s="17">
        <f t="shared" si="417"/>
        <v>1E-3</v>
      </c>
    </row>
    <row r="5872" spans="1:17" x14ac:dyDescent="0.35">
      <c r="A5872" t="s">
        <v>2076</v>
      </c>
      <c r="B5872" t="s">
        <v>277</v>
      </c>
      <c r="C5872" t="s">
        <v>278</v>
      </c>
      <c r="D5872" t="s">
        <v>14</v>
      </c>
      <c r="E5872" t="s">
        <v>21</v>
      </c>
      <c r="F5872" t="s">
        <v>22</v>
      </c>
      <c r="G5872" t="s">
        <v>3040</v>
      </c>
      <c r="H5872">
        <v>2.4</v>
      </c>
      <c r="I5872">
        <v>138</v>
      </c>
      <c r="J5872">
        <v>217.80402699999999</v>
      </c>
      <c r="K5872">
        <v>283.52520700000002</v>
      </c>
      <c r="L5872" s="17">
        <f>IF($E5872&lt;&gt;"",VLOOKUP($E5872,GEMWs!$E$14:$L$20,7,FALSE),"")</f>
        <v>37.754918937403332</v>
      </c>
      <c r="M5872" s="17">
        <f>IF($E5872&lt;&gt;"",VLOOKUP($E5872,GEMWs!$E$14:$L$20,8,FALSE),"")</f>
        <v>96.174593288388181</v>
      </c>
      <c r="N5872" s="17">
        <f t="shared" si="414"/>
        <v>217.80402699999999</v>
      </c>
      <c r="O5872" s="17">
        <f t="shared" si="415"/>
        <v>283.52520700000002</v>
      </c>
      <c r="P5872" s="17">
        <f t="shared" si="416"/>
        <v>8.4648558249707934E-3</v>
      </c>
      <c r="Q5872" s="17">
        <f t="shared" si="417"/>
        <v>1.1019080009939394E-2</v>
      </c>
    </row>
    <row r="5873" spans="1:17" x14ac:dyDescent="0.35">
      <c r="A5873" t="s">
        <v>2076</v>
      </c>
      <c r="B5873" t="s">
        <v>1329</v>
      </c>
      <c r="C5873" t="s">
        <v>1330</v>
      </c>
      <c r="D5873" t="s">
        <v>14</v>
      </c>
      <c r="E5873" t="s">
        <v>21</v>
      </c>
      <c r="F5873" t="s">
        <v>22</v>
      </c>
      <c r="G5873" t="s">
        <v>3040</v>
      </c>
      <c r="H5873">
        <v>0.6</v>
      </c>
      <c r="I5873">
        <v>144</v>
      </c>
      <c r="J5873">
        <v>658.21535400000005</v>
      </c>
      <c r="K5873">
        <v>771.73783300000002</v>
      </c>
      <c r="L5873" s="17">
        <f>IF($E5873&lt;&gt;"",VLOOKUP($E5873,GEMWs!$E$14:$L$20,7,FALSE),"")</f>
        <v>37.754918937403332</v>
      </c>
      <c r="M5873" s="17">
        <f>IF($E5873&lt;&gt;"",VLOOKUP($E5873,GEMWs!$E$14:$L$20,8,FALSE),"")</f>
        <v>96.174593288388181</v>
      </c>
      <c r="N5873" s="17">
        <f t="shared" si="414"/>
        <v>658.21535400000005</v>
      </c>
      <c r="O5873" s="17">
        <f t="shared" si="415"/>
        <v>771.73783300000002</v>
      </c>
      <c r="P5873" s="17">
        <f t="shared" si="416"/>
        <v>7.7746609579525431E-4</v>
      </c>
      <c r="Q5873" s="17">
        <f t="shared" si="417"/>
        <v>9.1155576416407922E-4</v>
      </c>
    </row>
    <row r="5874" spans="1:17" x14ac:dyDescent="0.35">
      <c r="A5874" t="s">
        <v>2076</v>
      </c>
      <c r="B5874" t="s">
        <v>121</v>
      </c>
      <c r="D5874" t="s">
        <v>22</v>
      </c>
      <c r="G5874" t="s">
        <v>3040</v>
      </c>
      <c r="H5874">
        <v>1.8</v>
      </c>
      <c r="J5874">
        <v>0</v>
      </c>
      <c r="K5874">
        <v>0</v>
      </c>
      <c r="L5874" s="17" t="str">
        <f>IF($E5874&lt;&gt;"",VLOOKUP($E5874,GEMWs!$E$14:$L$20,7,FALSE),"")</f>
        <v/>
      </c>
      <c r="M5874" s="17" t="str">
        <f>IF($E5874&lt;&gt;"",VLOOKUP($E5874,GEMWs!$E$14:$L$20,8,FALSE),"")</f>
        <v/>
      </c>
      <c r="N5874" s="17">
        <f t="shared" ca="1" si="414"/>
        <v>0</v>
      </c>
      <c r="O5874" s="17">
        <f t="shared" ca="1" si="415"/>
        <v>0</v>
      </c>
      <c r="P5874" s="17">
        <f t="shared" ca="1" si="416"/>
        <v>0</v>
      </c>
      <c r="Q5874" s="17">
        <f t="shared" ca="1" si="417"/>
        <v>0</v>
      </c>
    </row>
    <row r="5875" spans="1:17" x14ac:dyDescent="0.35">
      <c r="A5875" t="s">
        <v>2076</v>
      </c>
      <c r="B5875" t="s">
        <v>188</v>
      </c>
      <c r="C5875" t="s">
        <v>189</v>
      </c>
      <c r="D5875" t="s">
        <v>14</v>
      </c>
      <c r="E5875" t="s">
        <v>18</v>
      </c>
      <c r="F5875" t="s">
        <v>22</v>
      </c>
      <c r="G5875" t="s">
        <v>3040</v>
      </c>
      <c r="H5875">
        <v>2.5</v>
      </c>
      <c r="I5875">
        <v>156</v>
      </c>
      <c r="J5875">
        <v>14411.9</v>
      </c>
      <c r="K5875">
        <v>16561.68</v>
      </c>
      <c r="L5875" s="17">
        <f>IF($E5875&lt;&gt;"",VLOOKUP($E5875,GEMWs!$E$14:$L$20,7,FALSE),"")</f>
        <v>5950.3939027696888</v>
      </c>
      <c r="M5875" s="17">
        <f>IF($E5875&lt;&gt;"",VLOOKUP($E5875,GEMWs!$E$14:$L$20,8,FALSE),"")</f>
        <v>10539.430626954083</v>
      </c>
      <c r="N5875" s="17">
        <f t="shared" si="414"/>
        <v>14411.9</v>
      </c>
      <c r="O5875" s="17">
        <f t="shared" si="415"/>
        <v>16561.68</v>
      </c>
      <c r="P5875" s="17">
        <f t="shared" si="416"/>
        <v>1.5095086971853095E-4</v>
      </c>
      <c r="Q5875" s="17">
        <f t="shared" si="417"/>
        <v>1.734677592822598E-4</v>
      </c>
    </row>
    <row r="5876" spans="1:17" x14ac:dyDescent="0.35">
      <c r="A5876" t="s">
        <v>2076</v>
      </c>
      <c r="B5876" t="s">
        <v>73</v>
      </c>
      <c r="C5876" t="s">
        <v>74</v>
      </c>
      <c r="D5876" t="s">
        <v>14</v>
      </c>
      <c r="E5876" t="s">
        <v>21</v>
      </c>
      <c r="F5876" t="s">
        <v>22</v>
      </c>
      <c r="G5876" t="s">
        <v>3040</v>
      </c>
      <c r="H5876">
        <v>4</v>
      </c>
      <c r="I5876">
        <v>159</v>
      </c>
      <c r="J5876">
        <v>135</v>
      </c>
      <c r="K5876">
        <v>340</v>
      </c>
      <c r="L5876" s="17">
        <f>IF($E5876&lt;&gt;"",VLOOKUP($E5876,GEMWs!$E$14:$L$20,7,FALSE),"")</f>
        <v>37.754918937403332</v>
      </c>
      <c r="M5876" s="17">
        <f>IF($E5876&lt;&gt;"",VLOOKUP($E5876,GEMWs!$E$14:$L$20,8,FALSE),"")</f>
        <v>96.174593288388181</v>
      </c>
      <c r="N5876" s="17">
        <f t="shared" si="414"/>
        <v>135</v>
      </c>
      <c r="O5876" s="17">
        <f t="shared" si="415"/>
        <v>340</v>
      </c>
      <c r="P5876" s="17">
        <f t="shared" si="416"/>
        <v>1.1764705882352941E-2</v>
      </c>
      <c r="Q5876" s="17">
        <f t="shared" si="417"/>
        <v>2.9629629629629631E-2</v>
      </c>
    </row>
    <row r="5877" spans="1:17" x14ac:dyDescent="0.35">
      <c r="A5877" t="s">
        <v>2076</v>
      </c>
      <c r="B5877" t="s">
        <v>320</v>
      </c>
      <c r="C5877" t="s">
        <v>321</v>
      </c>
      <c r="D5877" t="s">
        <v>14</v>
      </c>
      <c r="E5877" t="s">
        <v>18</v>
      </c>
      <c r="F5877" t="s">
        <v>22</v>
      </c>
      <c r="G5877" t="s">
        <v>3040</v>
      </c>
      <c r="H5877">
        <v>4.7</v>
      </c>
      <c r="I5877">
        <v>167</v>
      </c>
      <c r="J5877">
        <v>500000</v>
      </c>
      <c r="K5877">
        <v>500000</v>
      </c>
      <c r="L5877" s="17">
        <f>IF($E5877&lt;&gt;"",VLOOKUP($E5877,GEMWs!$E$14:$L$20,7,FALSE),"")</f>
        <v>5950.3939027696888</v>
      </c>
      <c r="M5877" s="17">
        <f>IF($E5877&lt;&gt;"",VLOOKUP($E5877,GEMWs!$E$14:$L$20,8,FALSE),"")</f>
        <v>10539.430626954083</v>
      </c>
      <c r="N5877" s="17">
        <f t="shared" si="414"/>
        <v>500000</v>
      </c>
      <c r="O5877" s="17">
        <f t="shared" si="415"/>
        <v>500000</v>
      </c>
      <c r="P5877" s="17">
        <f t="shared" si="416"/>
        <v>9.3999999999999998E-6</v>
      </c>
      <c r="Q5877" s="17">
        <f t="shared" si="417"/>
        <v>9.3999999999999998E-6</v>
      </c>
    </row>
    <row r="5878" spans="1:17" x14ac:dyDescent="0.35">
      <c r="A5878" t="s">
        <v>2076</v>
      </c>
      <c r="B5878" t="s">
        <v>25</v>
      </c>
      <c r="C5878" t="s">
        <v>26</v>
      </c>
      <c r="D5878" t="s">
        <v>14</v>
      </c>
      <c r="E5878" t="s">
        <v>21</v>
      </c>
      <c r="F5878" t="s">
        <v>22</v>
      </c>
      <c r="G5878" t="s">
        <v>3040</v>
      </c>
      <c r="H5878">
        <v>42.5</v>
      </c>
      <c r="I5878">
        <v>173</v>
      </c>
      <c r="J5878">
        <v>58.313439000000002</v>
      </c>
      <c r="K5878">
        <v>111.57155899999999</v>
      </c>
      <c r="L5878" s="17">
        <f>IF($E5878&lt;&gt;"",VLOOKUP($E5878,GEMWs!$E$14:$L$20,7,FALSE),"")</f>
        <v>37.754918937403332</v>
      </c>
      <c r="M5878" s="17">
        <f>IF($E5878&lt;&gt;"",VLOOKUP($E5878,GEMWs!$E$14:$L$20,8,FALSE),"")</f>
        <v>96.174593288388181</v>
      </c>
      <c r="N5878" s="17">
        <f t="shared" si="414"/>
        <v>58.313439000000002</v>
      </c>
      <c r="O5878" s="17">
        <f t="shared" si="415"/>
        <v>111.57155899999999</v>
      </c>
      <c r="P5878" s="17">
        <f t="shared" si="416"/>
        <v>0.38092144970386227</v>
      </c>
      <c r="Q5878" s="17">
        <f t="shared" si="417"/>
        <v>0.72881998950533511</v>
      </c>
    </row>
    <row r="5879" spans="1:17" x14ac:dyDescent="0.35">
      <c r="A5879" t="s">
        <v>2076</v>
      </c>
      <c r="B5879" t="s">
        <v>1403</v>
      </c>
      <c r="D5879" t="s">
        <v>22</v>
      </c>
      <c r="G5879" t="s">
        <v>3040</v>
      </c>
      <c r="H5879">
        <v>3.5</v>
      </c>
      <c r="J5879">
        <v>0</v>
      </c>
      <c r="K5879">
        <v>0</v>
      </c>
      <c r="L5879" s="17" t="str">
        <f>IF($E5879&lt;&gt;"",VLOOKUP($E5879,GEMWs!$E$14:$L$20,7,FALSE),"")</f>
        <v/>
      </c>
      <c r="M5879" s="17" t="str">
        <f>IF($E5879&lt;&gt;"",VLOOKUP($E5879,GEMWs!$E$14:$L$20,8,FALSE),"")</f>
        <v/>
      </c>
      <c r="N5879" s="17">
        <f t="shared" ca="1" si="414"/>
        <v>0</v>
      </c>
      <c r="O5879" s="17">
        <f t="shared" ca="1" si="415"/>
        <v>0</v>
      </c>
      <c r="P5879" s="17">
        <f t="shared" ca="1" si="416"/>
        <v>0</v>
      </c>
      <c r="Q5879" s="17">
        <f t="shared" ca="1" si="417"/>
        <v>0</v>
      </c>
    </row>
    <row r="5880" spans="1:17" x14ac:dyDescent="0.35">
      <c r="A5880" t="s">
        <v>2076</v>
      </c>
      <c r="B5880" t="s">
        <v>1337</v>
      </c>
      <c r="C5880" t="s">
        <v>1338</v>
      </c>
      <c r="D5880" t="s">
        <v>14</v>
      </c>
      <c r="E5880" t="s">
        <v>21</v>
      </c>
      <c r="F5880" t="s">
        <v>22</v>
      </c>
      <c r="G5880" t="s">
        <v>3040</v>
      </c>
      <c r="H5880">
        <v>0.2</v>
      </c>
      <c r="I5880">
        <v>190</v>
      </c>
      <c r="J5880">
        <v>523.651614</v>
      </c>
      <c r="K5880">
        <v>1790.0372259999999</v>
      </c>
      <c r="L5880" s="17">
        <f>IF($E5880&lt;&gt;"",VLOOKUP($E5880,GEMWs!$E$14:$L$20,7,FALSE),"")</f>
        <v>37.754918937403332</v>
      </c>
      <c r="M5880" s="17">
        <f>IF($E5880&lt;&gt;"",VLOOKUP($E5880,GEMWs!$E$14:$L$20,8,FALSE),"")</f>
        <v>96.174593288388181</v>
      </c>
      <c r="N5880" s="17">
        <f t="shared" si="414"/>
        <v>523.651614</v>
      </c>
      <c r="O5880" s="17">
        <f t="shared" si="415"/>
        <v>1790.0372259999999</v>
      </c>
      <c r="P5880" s="17">
        <f t="shared" si="416"/>
        <v>1.1172951997591587E-4</v>
      </c>
      <c r="Q5880" s="17">
        <f t="shared" si="417"/>
        <v>3.8193332103431658E-4</v>
      </c>
    </row>
    <row r="5881" spans="1:17" x14ac:dyDescent="0.35">
      <c r="A5881" t="s">
        <v>2076</v>
      </c>
      <c r="B5881" t="s">
        <v>194</v>
      </c>
      <c r="D5881" t="s">
        <v>14</v>
      </c>
      <c r="E5881" t="s">
        <v>21</v>
      </c>
      <c r="G5881" t="s">
        <v>3040</v>
      </c>
      <c r="H5881">
        <v>2.7</v>
      </c>
      <c r="J5881">
        <v>0</v>
      </c>
      <c r="K5881">
        <v>0</v>
      </c>
      <c r="L5881" s="17">
        <f>IF($E5881&lt;&gt;"",VLOOKUP($E5881,GEMWs!$E$14:$L$20,7,FALSE),"")</f>
        <v>37.754918937403332</v>
      </c>
      <c r="M5881" s="17">
        <f>IF($E5881&lt;&gt;"",VLOOKUP($E5881,GEMWs!$E$14:$L$20,8,FALSE),"")</f>
        <v>96.174593288388181</v>
      </c>
      <c r="N5881" s="17">
        <f t="shared" ca="1" si="414"/>
        <v>37.754918937403332</v>
      </c>
      <c r="O5881" s="17">
        <f t="shared" ca="1" si="415"/>
        <v>96.174593288388181</v>
      </c>
      <c r="P5881" s="17">
        <f t="shared" ca="1" si="416"/>
        <v>2.8073942479837757E-2</v>
      </c>
      <c r="Q5881" s="17">
        <f t="shared" ca="1" si="417"/>
        <v>7.151386033900721E-2</v>
      </c>
    </row>
    <row r="5882" spans="1:17" x14ac:dyDescent="0.35">
      <c r="A5882" t="s">
        <v>2076</v>
      </c>
      <c r="B5882" t="s">
        <v>2977</v>
      </c>
      <c r="D5882" t="s">
        <v>14</v>
      </c>
      <c r="E5882" t="s">
        <v>18</v>
      </c>
      <c r="G5882" t="s">
        <v>3040</v>
      </c>
      <c r="H5882">
        <v>1.4</v>
      </c>
      <c r="J5882">
        <v>0</v>
      </c>
      <c r="K5882">
        <v>0</v>
      </c>
      <c r="L5882" s="17">
        <f>IF($E5882&lt;&gt;"",VLOOKUP($E5882,GEMWs!$E$14:$L$20,7,FALSE),"")</f>
        <v>5950.3939027696888</v>
      </c>
      <c r="M5882" s="17">
        <f>IF($E5882&lt;&gt;"",VLOOKUP($E5882,GEMWs!$E$14:$L$20,8,FALSE),"")</f>
        <v>10539.430626954083</v>
      </c>
      <c r="N5882" s="17">
        <f t="shared" ca="1" si="414"/>
        <v>5950.3939027696888</v>
      </c>
      <c r="O5882" s="17">
        <f t="shared" ca="1" si="415"/>
        <v>10539.430626954083</v>
      </c>
      <c r="P5882" s="17">
        <f t="shared" ca="1" si="416"/>
        <v>1.3283450022618564E-4</v>
      </c>
      <c r="Q5882" s="17">
        <f t="shared" ca="1" si="417"/>
        <v>2.3527854170265125E-4</v>
      </c>
    </row>
    <row r="5883" spans="1:17" x14ac:dyDescent="0.35">
      <c r="A5883" t="s">
        <v>2076</v>
      </c>
      <c r="B5883" t="s">
        <v>152</v>
      </c>
      <c r="D5883" t="s">
        <v>22</v>
      </c>
      <c r="G5883" t="s">
        <v>3040</v>
      </c>
      <c r="H5883">
        <v>0.4</v>
      </c>
      <c r="J5883">
        <v>0</v>
      </c>
      <c r="K5883">
        <v>0</v>
      </c>
      <c r="L5883" s="17" t="str">
        <f>IF($E5883&lt;&gt;"",VLOOKUP($E5883,GEMWs!$E$14:$L$20,7,FALSE),"")</f>
        <v/>
      </c>
      <c r="M5883" s="17" t="str">
        <f>IF($E5883&lt;&gt;"",VLOOKUP($E5883,GEMWs!$E$14:$L$20,8,FALSE),"")</f>
        <v/>
      </c>
      <c r="N5883" s="17">
        <f t="shared" ca="1" si="414"/>
        <v>0</v>
      </c>
      <c r="O5883" s="17">
        <f t="shared" ca="1" si="415"/>
        <v>0</v>
      </c>
      <c r="P5883" s="17">
        <f t="shared" ca="1" si="416"/>
        <v>0</v>
      </c>
      <c r="Q5883" s="17">
        <f t="shared" ca="1" si="417"/>
        <v>0</v>
      </c>
    </row>
    <row r="5884" spans="1:17" x14ac:dyDescent="0.35">
      <c r="A5884" t="s">
        <v>2076</v>
      </c>
      <c r="B5884" t="s">
        <v>153</v>
      </c>
      <c r="D5884" t="s">
        <v>14</v>
      </c>
      <c r="E5884" t="s">
        <v>21</v>
      </c>
      <c r="G5884" t="s">
        <v>3040</v>
      </c>
      <c r="H5884">
        <v>52.1</v>
      </c>
      <c r="J5884">
        <v>0</v>
      </c>
      <c r="K5884">
        <v>0</v>
      </c>
      <c r="L5884" s="17">
        <f>IF($E5884&lt;&gt;"",VLOOKUP($E5884,GEMWs!$E$14:$L$20,7,FALSE),"")</f>
        <v>37.754918937403332</v>
      </c>
      <c r="M5884" s="17">
        <f>IF($E5884&lt;&gt;"",VLOOKUP($E5884,GEMWs!$E$14:$L$20,8,FALSE),"")</f>
        <v>96.174593288388181</v>
      </c>
      <c r="N5884" s="17">
        <f t="shared" ca="1" si="414"/>
        <v>37.754918937403332</v>
      </c>
      <c r="O5884" s="17">
        <f t="shared" ca="1" si="415"/>
        <v>96.174593288388181</v>
      </c>
      <c r="P5884" s="17">
        <f t="shared" ca="1" si="416"/>
        <v>0.54172311229612857</v>
      </c>
      <c r="Q5884" s="17">
        <f t="shared" ca="1" si="417"/>
        <v>1.3799526383934353</v>
      </c>
    </row>
    <row r="5885" spans="1:17" x14ac:dyDescent="0.35">
      <c r="A5885" t="s">
        <v>2076</v>
      </c>
      <c r="B5885" t="s">
        <v>1350</v>
      </c>
      <c r="C5885" t="s">
        <v>1351</v>
      </c>
      <c r="D5885" t="s">
        <v>14</v>
      </c>
      <c r="E5885" t="s">
        <v>21</v>
      </c>
      <c r="G5885" t="s">
        <v>3040</v>
      </c>
      <c r="H5885">
        <v>4.5</v>
      </c>
      <c r="J5885">
        <v>0</v>
      </c>
      <c r="K5885">
        <v>0</v>
      </c>
      <c r="L5885" s="17">
        <f>IF($E5885&lt;&gt;"",VLOOKUP($E5885,GEMWs!$E$14:$L$20,7,FALSE),"")</f>
        <v>37.754918937403332</v>
      </c>
      <c r="M5885" s="17">
        <f>IF($E5885&lt;&gt;"",VLOOKUP($E5885,GEMWs!$E$14:$L$20,8,FALSE),"")</f>
        <v>96.174593288388181</v>
      </c>
      <c r="N5885" s="17">
        <f t="shared" ca="1" si="414"/>
        <v>37.754918937403332</v>
      </c>
      <c r="O5885" s="17">
        <f t="shared" ca="1" si="415"/>
        <v>96.174593288388181</v>
      </c>
      <c r="P5885" s="17">
        <f t="shared" ca="1" si="416"/>
        <v>4.6789904133062922E-2</v>
      </c>
      <c r="Q5885" s="17">
        <f t="shared" ca="1" si="417"/>
        <v>0.11918976723167866</v>
      </c>
    </row>
    <row r="5886" spans="1:17" x14ac:dyDescent="0.35">
      <c r="A5886" t="s">
        <v>2076</v>
      </c>
      <c r="B5886" t="s">
        <v>100</v>
      </c>
      <c r="D5886" t="s">
        <v>22</v>
      </c>
      <c r="G5886" t="s">
        <v>3040</v>
      </c>
      <c r="H5886">
        <v>19</v>
      </c>
      <c r="J5886">
        <v>0</v>
      </c>
      <c r="K5886">
        <v>0</v>
      </c>
      <c r="L5886" s="17" t="str">
        <f>IF($E5886&lt;&gt;"",VLOOKUP($E5886,GEMWs!$E$14:$L$20,7,FALSE),"")</f>
        <v/>
      </c>
      <c r="M5886" s="17" t="str">
        <f>IF($E5886&lt;&gt;"",VLOOKUP($E5886,GEMWs!$E$14:$L$20,8,FALSE),"")</f>
        <v/>
      </c>
      <c r="N5886" s="17">
        <f t="shared" ca="1" si="414"/>
        <v>0</v>
      </c>
      <c r="O5886" s="17">
        <f t="shared" ca="1" si="415"/>
        <v>0</v>
      </c>
      <c r="P5886" s="17">
        <f t="shared" ca="1" si="416"/>
        <v>0</v>
      </c>
      <c r="Q5886" s="17">
        <f t="shared" ca="1" si="417"/>
        <v>0</v>
      </c>
    </row>
    <row r="5887" spans="1:17" x14ac:dyDescent="0.35">
      <c r="A5887" t="s">
        <v>2076</v>
      </c>
      <c r="B5887" t="s">
        <v>63</v>
      </c>
      <c r="C5887" t="s">
        <v>64</v>
      </c>
      <c r="D5887" t="s">
        <v>14</v>
      </c>
      <c r="E5887" t="s">
        <v>21</v>
      </c>
      <c r="F5887" t="s">
        <v>22</v>
      </c>
      <c r="G5887" t="s">
        <v>3040</v>
      </c>
      <c r="H5887">
        <v>4.9000000000000004</v>
      </c>
      <c r="I5887">
        <v>419</v>
      </c>
      <c r="J5887">
        <v>1259.5719409999999</v>
      </c>
      <c r="K5887">
        <v>2350.1462649999999</v>
      </c>
      <c r="L5887" s="17">
        <f>IF($E5887&lt;&gt;"",VLOOKUP($E5887,GEMWs!$E$14:$L$20,7,FALSE),"")</f>
        <v>37.754918937403332</v>
      </c>
      <c r="M5887" s="17">
        <f>IF($E5887&lt;&gt;"",VLOOKUP($E5887,GEMWs!$E$14:$L$20,8,FALSE),"")</f>
        <v>96.174593288388181</v>
      </c>
      <c r="N5887" s="17">
        <f t="shared" si="414"/>
        <v>1259.5719409999999</v>
      </c>
      <c r="O5887" s="17">
        <f t="shared" si="415"/>
        <v>2350.1462649999999</v>
      </c>
      <c r="P5887" s="17">
        <f t="shared" si="416"/>
        <v>2.0849766131470974E-3</v>
      </c>
      <c r="Q5887" s="17">
        <f t="shared" si="417"/>
        <v>3.8902105076346733E-3</v>
      </c>
    </row>
    <row r="5888" spans="1:17" x14ac:dyDescent="0.35">
      <c r="A5888" t="s">
        <v>2076</v>
      </c>
      <c r="B5888" t="s">
        <v>174</v>
      </c>
      <c r="C5888" t="s">
        <v>175</v>
      </c>
      <c r="D5888" t="s">
        <v>14</v>
      </c>
      <c r="E5888" t="s">
        <v>21</v>
      </c>
      <c r="F5888" t="s">
        <v>22</v>
      </c>
      <c r="G5888" t="s">
        <v>3040</v>
      </c>
      <c r="H5888">
        <v>329.5</v>
      </c>
      <c r="I5888">
        <v>219</v>
      </c>
      <c r="J5888">
        <v>28000</v>
      </c>
      <c r="K5888">
        <v>28000</v>
      </c>
      <c r="L5888" s="17">
        <f>IF($E5888&lt;&gt;"",VLOOKUP($E5888,GEMWs!$E$14:$L$20,7,FALSE),"")</f>
        <v>37.754918937403332</v>
      </c>
      <c r="M5888" s="17">
        <f>IF($E5888&lt;&gt;"",VLOOKUP($E5888,GEMWs!$E$14:$L$20,8,FALSE),"")</f>
        <v>96.174593288388181</v>
      </c>
      <c r="N5888" s="17">
        <f t="shared" si="414"/>
        <v>28000</v>
      </c>
      <c r="O5888" s="17">
        <f t="shared" si="415"/>
        <v>28000</v>
      </c>
      <c r="P5888" s="17">
        <f t="shared" si="416"/>
        <v>1.1767857142857142E-2</v>
      </c>
      <c r="Q5888" s="17">
        <f t="shared" si="417"/>
        <v>1.1767857142857142E-2</v>
      </c>
    </row>
    <row r="5889" spans="1:17" x14ac:dyDescent="0.35">
      <c r="A5889" t="s">
        <v>2076</v>
      </c>
      <c r="B5889" t="s">
        <v>1352</v>
      </c>
      <c r="D5889" t="s">
        <v>14</v>
      </c>
      <c r="E5889" t="s">
        <v>18</v>
      </c>
      <c r="G5889" t="s">
        <v>3040</v>
      </c>
      <c r="H5889">
        <v>0.2</v>
      </c>
      <c r="J5889">
        <v>0</v>
      </c>
      <c r="K5889">
        <v>0</v>
      </c>
      <c r="L5889" s="17">
        <f>IF($E5889&lt;&gt;"",VLOOKUP($E5889,GEMWs!$E$14:$L$20,7,FALSE),"")</f>
        <v>5950.3939027696888</v>
      </c>
      <c r="M5889" s="17">
        <f>IF($E5889&lt;&gt;"",VLOOKUP($E5889,GEMWs!$E$14:$L$20,8,FALSE),"")</f>
        <v>10539.430626954083</v>
      </c>
      <c r="N5889" s="17">
        <f t="shared" ca="1" si="414"/>
        <v>5950.3939027696888</v>
      </c>
      <c r="O5889" s="17">
        <f t="shared" ca="1" si="415"/>
        <v>10539.430626954083</v>
      </c>
      <c r="P5889" s="17">
        <f t="shared" ca="1" si="416"/>
        <v>1.8976357175169377E-5</v>
      </c>
      <c r="Q5889" s="17">
        <f t="shared" ca="1" si="417"/>
        <v>3.3611220243235894E-5</v>
      </c>
    </row>
    <row r="5890" spans="1:17" x14ac:dyDescent="0.35">
      <c r="A5890" t="s">
        <v>2076</v>
      </c>
      <c r="B5890" t="s">
        <v>154</v>
      </c>
      <c r="D5890" t="s">
        <v>14</v>
      </c>
      <c r="E5890" t="s">
        <v>21</v>
      </c>
      <c r="G5890" t="s">
        <v>3040</v>
      </c>
      <c r="H5890">
        <v>12.9</v>
      </c>
      <c r="J5890">
        <v>0</v>
      </c>
      <c r="K5890">
        <v>0</v>
      </c>
      <c r="L5890" s="17">
        <f>IF($E5890&lt;&gt;"",VLOOKUP($E5890,GEMWs!$E$14:$L$20,7,FALSE),"")</f>
        <v>37.754918937403332</v>
      </c>
      <c r="M5890" s="17">
        <f>IF($E5890&lt;&gt;"",VLOOKUP($E5890,GEMWs!$E$14:$L$20,8,FALSE),"")</f>
        <v>96.174593288388181</v>
      </c>
      <c r="N5890" s="17">
        <f t="shared" ca="1" si="414"/>
        <v>37.754918937403332</v>
      </c>
      <c r="O5890" s="17">
        <f t="shared" ca="1" si="415"/>
        <v>96.174593288388181</v>
      </c>
      <c r="P5890" s="17">
        <f t="shared" ca="1" si="416"/>
        <v>0.13413105851478038</v>
      </c>
      <c r="Q5890" s="17">
        <f t="shared" ca="1" si="417"/>
        <v>0.34167733273081219</v>
      </c>
    </row>
    <row r="5891" spans="1:17" x14ac:dyDescent="0.35">
      <c r="A5891" t="s">
        <v>2076</v>
      </c>
      <c r="B5891" t="s">
        <v>155</v>
      </c>
      <c r="D5891" t="s">
        <v>22</v>
      </c>
      <c r="G5891" t="s">
        <v>3040</v>
      </c>
      <c r="H5891">
        <v>0.1</v>
      </c>
      <c r="J5891">
        <v>0</v>
      </c>
      <c r="K5891">
        <v>0</v>
      </c>
      <c r="L5891" s="17" t="str">
        <f>IF($E5891&lt;&gt;"",VLOOKUP($E5891,GEMWs!$E$14:$L$20,7,FALSE),"")</f>
        <v/>
      </c>
      <c r="M5891" s="17" t="str">
        <f>IF($E5891&lt;&gt;"",VLOOKUP($E5891,GEMWs!$E$14:$L$20,8,FALSE),"")</f>
        <v/>
      </c>
      <c r="N5891" s="17">
        <f t="shared" ca="1" si="414"/>
        <v>0</v>
      </c>
      <c r="O5891" s="17">
        <f t="shared" ca="1" si="415"/>
        <v>0</v>
      </c>
      <c r="P5891" s="17">
        <f t="shared" ca="1" si="416"/>
        <v>0</v>
      </c>
      <c r="Q5891" s="17">
        <f t="shared" ca="1" si="417"/>
        <v>0</v>
      </c>
    </row>
    <row r="5892" spans="1:17" x14ac:dyDescent="0.35">
      <c r="A5892" t="s">
        <v>2076</v>
      </c>
      <c r="B5892" t="s">
        <v>29</v>
      </c>
      <c r="C5892" t="s">
        <v>30</v>
      </c>
      <c r="D5892" t="s">
        <v>14</v>
      </c>
      <c r="E5892" t="s">
        <v>21</v>
      </c>
      <c r="F5892" t="s">
        <v>22</v>
      </c>
      <c r="G5892" t="s">
        <v>3040</v>
      </c>
      <c r="H5892">
        <v>1</v>
      </c>
      <c r="I5892">
        <v>220</v>
      </c>
      <c r="J5892">
        <v>23.318957000000001</v>
      </c>
      <c r="K5892">
        <v>970.84579099999996</v>
      </c>
      <c r="L5892" s="17">
        <f>IF($E5892&lt;&gt;"",VLOOKUP($E5892,GEMWs!$E$14:$L$20,7,FALSE),"")</f>
        <v>37.754918937403332</v>
      </c>
      <c r="M5892" s="17">
        <f>IF($E5892&lt;&gt;"",VLOOKUP($E5892,GEMWs!$E$14:$L$20,8,FALSE),"")</f>
        <v>96.174593288388181</v>
      </c>
      <c r="N5892" s="17">
        <f t="shared" si="414"/>
        <v>23.318957000000001</v>
      </c>
      <c r="O5892" s="17">
        <f t="shared" si="415"/>
        <v>970.84579099999996</v>
      </c>
      <c r="P5892" s="17">
        <f t="shared" si="416"/>
        <v>1.0300297011845416E-3</v>
      </c>
      <c r="Q5892" s="17">
        <f t="shared" si="417"/>
        <v>4.2883564646566306E-2</v>
      </c>
    </row>
    <row r="5893" spans="1:17" x14ac:dyDescent="0.35">
      <c r="A5893" t="s">
        <v>2076</v>
      </c>
      <c r="B5893" t="s">
        <v>113</v>
      </c>
      <c r="D5893" t="s">
        <v>22</v>
      </c>
      <c r="G5893" t="s">
        <v>3040</v>
      </c>
      <c r="H5893">
        <v>1.4</v>
      </c>
      <c r="J5893">
        <v>0</v>
      </c>
      <c r="K5893">
        <v>0</v>
      </c>
      <c r="L5893" s="17" t="str">
        <f>IF($E5893&lt;&gt;"",VLOOKUP($E5893,GEMWs!$E$14:$L$20,7,FALSE),"")</f>
        <v/>
      </c>
      <c r="M5893" s="17" t="str">
        <f>IF($E5893&lt;&gt;"",VLOOKUP($E5893,GEMWs!$E$14:$L$20,8,FALSE),"")</f>
        <v/>
      </c>
      <c r="N5893" s="17">
        <f t="shared" ca="1" si="414"/>
        <v>0</v>
      </c>
      <c r="O5893" s="17">
        <f t="shared" ca="1" si="415"/>
        <v>0</v>
      </c>
      <c r="P5893" s="17">
        <f t="shared" ca="1" si="416"/>
        <v>0</v>
      </c>
      <c r="Q5893" s="17">
        <f t="shared" ca="1" si="417"/>
        <v>0</v>
      </c>
    </row>
    <row r="5894" spans="1:17" x14ac:dyDescent="0.35">
      <c r="A5894" t="s">
        <v>2076</v>
      </c>
      <c r="B5894" t="s">
        <v>969</v>
      </c>
      <c r="D5894" t="s">
        <v>14</v>
      </c>
      <c r="E5894" t="s">
        <v>18</v>
      </c>
      <c r="G5894" t="s">
        <v>3040</v>
      </c>
      <c r="H5894">
        <v>0.7</v>
      </c>
      <c r="J5894">
        <v>0</v>
      </c>
      <c r="K5894">
        <v>0</v>
      </c>
      <c r="L5894" s="17">
        <f>IF($E5894&lt;&gt;"",VLOOKUP($E5894,GEMWs!$E$14:$L$20,7,FALSE),"")</f>
        <v>5950.3939027696888</v>
      </c>
      <c r="M5894" s="17">
        <f>IF($E5894&lt;&gt;"",VLOOKUP($E5894,GEMWs!$E$14:$L$20,8,FALSE),"")</f>
        <v>10539.430626954083</v>
      </c>
      <c r="N5894" s="17">
        <f t="shared" ca="1" si="414"/>
        <v>5950.3939027696888</v>
      </c>
      <c r="O5894" s="17">
        <f t="shared" ca="1" si="415"/>
        <v>10539.430626954083</v>
      </c>
      <c r="P5894" s="17">
        <f t="shared" ca="1" si="416"/>
        <v>6.6417250113092819E-5</v>
      </c>
      <c r="Q5894" s="17">
        <f t="shared" ca="1" si="417"/>
        <v>1.1763927085132562E-4</v>
      </c>
    </row>
    <row r="5895" spans="1:17" x14ac:dyDescent="0.35">
      <c r="A5895" t="s">
        <v>2076</v>
      </c>
      <c r="B5895" t="s">
        <v>1353</v>
      </c>
      <c r="C5895" t="s">
        <v>158</v>
      </c>
      <c r="D5895" t="s">
        <v>14</v>
      </c>
      <c r="E5895" t="s">
        <v>21</v>
      </c>
      <c r="G5895" t="s">
        <v>3040</v>
      </c>
      <c r="H5895">
        <v>0.8</v>
      </c>
      <c r="J5895">
        <v>0</v>
      </c>
      <c r="K5895">
        <v>0</v>
      </c>
      <c r="L5895" s="17">
        <f>IF($E5895&lt;&gt;"",VLOOKUP($E5895,GEMWs!$E$14:$L$20,7,FALSE),"")</f>
        <v>37.754918937403332</v>
      </c>
      <c r="M5895" s="17">
        <f>IF($E5895&lt;&gt;"",VLOOKUP($E5895,GEMWs!$E$14:$L$20,8,FALSE),"")</f>
        <v>96.174593288388181</v>
      </c>
      <c r="N5895" s="17">
        <f t="shared" ca="1" si="414"/>
        <v>37.754918937403332</v>
      </c>
      <c r="O5895" s="17">
        <f t="shared" ca="1" si="415"/>
        <v>96.174593288388181</v>
      </c>
      <c r="P5895" s="17">
        <f t="shared" ca="1" si="416"/>
        <v>8.3182051792111879E-3</v>
      </c>
      <c r="Q5895" s="17">
        <f t="shared" ca="1" si="417"/>
        <v>2.118929195229843E-2</v>
      </c>
    </row>
    <row r="5896" spans="1:17" x14ac:dyDescent="0.35">
      <c r="A5896" t="s">
        <v>2076</v>
      </c>
      <c r="B5896" t="s">
        <v>2972</v>
      </c>
      <c r="D5896" t="s">
        <v>14</v>
      </c>
      <c r="E5896" t="s">
        <v>21</v>
      </c>
      <c r="G5896" t="s">
        <v>3040</v>
      </c>
      <c r="H5896">
        <v>0.2</v>
      </c>
      <c r="J5896">
        <v>0</v>
      </c>
      <c r="K5896">
        <v>0</v>
      </c>
      <c r="L5896" s="17">
        <f>IF($E5896&lt;&gt;"",VLOOKUP($E5896,GEMWs!$E$14:$L$20,7,FALSE),"")</f>
        <v>37.754918937403332</v>
      </c>
      <c r="M5896" s="17">
        <f>IF($E5896&lt;&gt;"",VLOOKUP($E5896,GEMWs!$E$14:$L$20,8,FALSE),"")</f>
        <v>96.174593288388181</v>
      </c>
      <c r="N5896" s="17">
        <f t="shared" ca="1" si="414"/>
        <v>37.754918937403332</v>
      </c>
      <c r="O5896" s="17">
        <f t="shared" ca="1" si="415"/>
        <v>96.174593288388181</v>
      </c>
      <c r="P5896" s="17">
        <f t="shared" ca="1" si="416"/>
        <v>2.079551294802797E-3</v>
      </c>
      <c r="Q5896" s="17">
        <f t="shared" ca="1" si="417"/>
        <v>5.2973229880746075E-3</v>
      </c>
    </row>
    <row r="5897" spans="1:17" x14ac:dyDescent="0.35">
      <c r="A5897" t="s">
        <v>2076</v>
      </c>
      <c r="B5897" t="s">
        <v>114</v>
      </c>
      <c r="D5897" t="s">
        <v>22</v>
      </c>
      <c r="G5897" t="s">
        <v>3040</v>
      </c>
      <c r="H5897">
        <v>18.2</v>
      </c>
      <c r="J5897">
        <v>0</v>
      </c>
      <c r="K5897">
        <v>0</v>
      </c>
      <c r="L5897" s="17" t="str">
        <f>IF($E5897&lt;&gt;"",VLOOKUP($E5897,GEMWs!$E$14:$L$20,7,FALSE),"")</f>
        <v/>
      </c>
      <c r="M5897" s="17" t="str">
        <f>IF($E5897&lt;&gt;"",VLOOKUP($E5897,GEMWs!$E$14:$L$20,8,FALSE),"")</f>
        <v/>
      </c>
      <c r="N5897" s="17">
        <f t="shared" ca="1" si="414"/>
        <v>0</v>
      </c>
      <c r="O5897" s="17">
        <f t="shared" ca="1" si="415"/>
        <v>0</v>
      </c>
      <c r="P5897" s="17">
        <f t="shared" ca="1" si="416"/>
        <v>0</v>
      </c>
      <c r="Q5897" s="17">
        <f t="shared" ca="1" si="417"/>
        <v>0</v>
      </c>
    </row>
    <row r="5898" spans="1:17" x14ac:dyDescent="0.35">
      <c r="A5898" t="s">
        <v>2076</v>
      </c>
      <c r="B5898" t="s">
        <v>115</v>
      </c>
      <c r="D5898" t="s">
        <v>14</v>
      </c>
      <c r="E5898" t="s">
        <v>18</v>
      </c>
      <c r="G5898" t="s">
        <v>3040</v>
      </c>
      <c r="H5898">
        <v>8</v>
      </c>
      <c r="J5898">
        <v>0</v>
      </c>
      <c r="K5898">
        <v>0</v>
      </c>
      <c r="L5898" s="17">
        <f>IF($E5898&lt;&gt;"",VLOOKUP($E5898,GEMWs!$E$14:$L$20,7,FALSE),"")</f>
        <v>5950.3939027696888</v>
      </c>
      <c r="M5898" s="17">
        <f>IF($E5898&lt;&gt;"",VLOOKUP($E5898,GEMWs!$E$14:$L$20,8,FALSE),"")</f>
        <v>10539.430626954083</v>
      </c>
      <c r="N5898" s="17">
        <f t="shared" ca="1" si="414"/>
        <v>5950.3939027696888</v>
      </c>
      <c r="O5898" s="17">
        <f t="shared" ca="1" si="415"/>
        <v>10539.430626954083</v>
      </c>
      <c r="P5898" s="17">
        <f t="shared" ca="1" si="416"/>
        <v>7.5905428700677512E-4</v>
      </c>
      <c r="Q5898" s="17">
        <f t="shared" ca="1" si="417"/>
        <v>1.3444488097294357E-3</v>
      </c>
    </row>
    <row r="5899" spans="1:17" x14ac:dyDescent="0.35">
      <c r="A5899" t="s">
        <v>2076</v>
      </c>
      <c r="B5899" t="s">
        <v>1412</v>
      </c>
      <c r="C5899" t="s">
        <v>158</v>
      </c>
      <c r="D5899" t="s">
        <v>14</v>
      </c>
      <c r="E5899" t="s">
        <v>21</v>
      </c>
      <c r="G5899" t="s">
        <v>3040</v>
      </c>
      <c r="H5899">
        <v>0.2</v>
      </c>
      <c r="J5899">
        <v>0</v>
      </c>
      <c r="K5899">
        <v>0</v>
      </c>
      <c r="L5899" s="17">
        <f>IF($E5899&lt;&gt;"",VLOOKUP($E5899,GEMWs!$E$14:$L$20,7,FALSE),"")</f>
        <v>37.754918937403332</v>
      </c>
      <c r="M5899" s="17">
        <f>IF($E5899&lt;&gt;"",VLOOKUP($E5899,GEMWs!$E$14:$L$20,8,FALSE),"")</f>
        <v>96.174593288388181</v>
      </c>
      <c r="N5899" s="17">
        <f t="shared" ca="1" si="414"/>
        <v>37.754918937403332</v>
      </c>
      <c r="O5899" s="17">
        <f t="shared" ca="1" si="415"/>
        <v>96.174593288388181</v>
      </c>
      <c r="P5899" s="17">
        <f t="shared" ca="1" si="416"/>
        <v>2.079551294802797E-3</v>
      </c>
      <c r="Q5899" s="17">
        <f t="shared" ca="1" si="417"/>
        <v>5.2973229880746075E-3</v>
      </c>
    </row>
    <row r="5900" spans="1:17" x14ac:dyDescent="0.35">
      <c r="A5900" t="s">
        <v>2076</v>
      </c>
      <c r="B5900" t="s">
        <v>1390</v>
      </c>
      <c r="C5900" t="s">
        <v>1391</v>
      </c>
      <c r="D5900" t="s">
        <v>14</v>
      </c>
      <c r="E5900" t="s">
        <v>21</v>
      </c>
      <c r="F5900" t="s">
        <v>22</v>
      </c>
      <c r="G5900" t="s">
        <v>3040</v>
      </c>
      <c r="H5900">
        <v>1.8</v>
      </c>
      <c r="I5900">
        <v>349</v>
      </c>
      <c r="J5900">
        <v>44078.846755999999</v>
      </c>
      <c r="K5900">
        <v>44078.846755999999</v>
      </c>
      <c r="L5900" s="17">
        <f>IF($E5900&lt;&gt;"",VLOOKUP($E5900,GEMWs!$E$14:$L$20,7,FALSE),"")</f>
        <v>37.754918937403332</v>
      </c>
      <c r="M5900" s="17">
        <f>IF($E5900&lt;&gt;"",VLOOKUP($E5900,GEMWs!$E$14:$L$20,8,FALSE),"")</f>
        <v>96.174593288388181</v>
      </c>
      <c r="N5900" s="17">
        <f t="shared" si="414"/>
        <v>44078.846755999999</v>
      </c>
      <c r="O5900" s="17">
        <f t="shared" si="415"/>
        <v>44078.846755999999</v>
      </c>
      <c r="P5900" s="17">
        <f t="shared" si="416"/>
        <v>4.0835914105556417E-5</v>
      </c>
      <c r="Q5900" s="17">
        <f t="shared" si="417"/>
        <v>4.0835914105556417E-5</v>
      </c>
    </row>
    <row r="5901" spans="1:17" x14ac:dyDescent="0.35">
      <c r="A5901" t="s">
        <v>2076</v>
      </c>
      <c r="B5901" t="s">
        <v>65</v>
      </c>
      <c r="C5901" t="s">
        <v>66</v>
      </c>
      <c r="D5901" t="s">
        <v>14</v>
      </c>
      <c r="E5901" t="s">
        <v>21</v>
      </c>
      <c r="F5901" t="s">
        <v>22</v>
      </c>
      <c r="G5901" t="s">
        <v>3040</v>
      </c>
      <c r="H5901">
        <v>2.2000000000000002</v>
      </c>
      <c r="I5901">
        <v>228</v>
      </c>
      <c r="J5901">
        <v>8.1199999999999992</v>
      </c>
      <c r="K5901">
        <v>38</v>
      </c>
      <c r="L5901" s="17">
        <f>IF($E5901&lt;&gt;"",VLOOKUP($E5901,GEMWs!$E$14:$L$20,7,FALSE),"")</f>
        <v>37.754918937403332</v>
      </c>
      <c r="M5901" s="17">
        <f>IF($E5901&lt;&gt;"",VLOOKUP($E5901,GEMWs!$E$14:$L$20,8,FALSE),"")</f>
        <v>96.174593288388181</v>
      </c>
      <c r="N5901" s="17">
        <f t="shared" si="414"/>
        <v>8.1199999999999992</v>
      </c>
      <c r="O5901" s="17">
        <f t="shared" si="415"/>
        <v>38</v>
      </c>
      <c r="P5901" s="17">
        <f t="shared" si="416"/>
        <v>5.789473684210527E-2</v>
      </c>
      <c r="Q5901" s="17">
        <f t="shared" si="417"/>
        <v>0.27093596059113306</v>
      </c>
    </row>
    <row r="5902" spans="1:17" x14ac:dyDescent="0.35">
      <c r="A5902" t="s">
        <v>2076</v>
      </c>
      <c r="B5902" t="s">
        <v>1344</v>
      </c>
      <c r="D5902" t="s">
        <v>14</v>
      </c>
      <c r="E5902" t="s">
        <v>21</v>
      </c>
      <c r="G5902" t="s">
        <v>3040</v>
      </c>
      <c r="H5902">
        <v>7.7</v>
      </c>
      <c r="J5902">
        <v>0</v>
      </c>
      <c r="K5902">
        <v>0</v>
      </c>
      <c r="L5902" s="17">
        <f>IF($E5902&lt;&gt;"",VLOOKUP($E5902,GEMWs!$E$14:$L$20,7,FALSE),"")</f>
        <v>37.754918937403332</v>
      </c>
      <c r="M5902" s="17">
        <f>IF($E5902&lt;&gt;"",VLOOKUP($E5902,GEMWs!$E$14:$L$20,8,FALSE),"")</f>
        <v>96.174593288388181</v>
      </c>
      <c r="N5902" s="17">
        <f t="shared" ca="1" si="414"/>
        <v>37.754918937403332</v>
      </c>
      <c r="O5902" s="17">
        <f t="shared" ca="1" si="415"/>
        <v>96.174593288388181</v>
      </c>
      <c r="P5902" s="17">
        <f t="shared" ca="1" si="416"/>
        <v>8.0062724849907674E-2</v>
      </c>
      <c r="Q5902" s="17">
        <f t="shared" ca="1" si="417"/>
        <v>0.20394693504087238</v>
      </c>
    </row>
    <row r="5903" spans="1:17" x14ac:dyDescent="0.35">
      <c r="A5903" t="s">
        <v>2076</v>
      </c>
      <c r="B5903" t="s">
        <v>75</v>
      </c>
      <c r="C5903" t="s">
        <v>76</v>
      </c>
      <c r="D5903" t="s">
        <v>14</v>
      </c>
      <c r="E5903" t="s">
        <v>21</v>
      </c>
      <c r="F5903" t="s">
        <v>22</v>
      </c>
      <c r="G5903" t="s">
        <v>3040</v>
      </c>
      <c r="H5903">
        <v>4.5999999999999996</v>
      </c>
      <c r="I5903">
        <v>361</v>
      </c>
      <c r="J5903">
        <v>1718.388093</v>
      </c>
      <c r="K5903">
        <v>14854.242462</v>
      </c>
      <c r="L5903" s="17">
        <f>IF($E5903&lt;&gt;"",VLOOKUP($E5903,GEMWs!$E$14:$L$20,7,FALSE),"")</f>
        <v>37.754918937403332</v>
      </c>
      <c r="M5903" s="17">
        <f>IF($E5903&lt;&gt;"",VLOOKUP($E5903,GEMWs!$E$14:$L$20,8,FALSE),"")</f>
        <v>96.174593288388181</v>
      </c>
      <c r="N5903" s="17">
        <f t="shared" si="414"/>
        <v>1718.388093</v>
      </c>
      <c r="O5903" s="17">
        <f t="shared" si="415"/>
        <v>14854.242462</v>
      </c>
      <c r="P5903" s="17">
        <f t="shared" si="416"/>
        <v>3.0967583919325951E-4</v>
      </c>
      <c r="Q5903" s="17">
        <f t="shared" si="417"/>
        <v>2.6769273010785462E-3</v>
      </c>
    </row>
    <row r="5904" spans="1:17" x14ac:dyDescent="0.35">
      <c r="A5904" t="s">
        <v>2076</v>
      </c>
      <c r="B5904" t="s">
        <v>1749</v>
      </c>
      <c r="D5904" t="s">
        <v>22</v>
      </c>
      <c r="G5904" t="s">
        <v>3040</v>
      </c>
      <c r="H5904">
        <v>0.8</v>
      </c>
      <c r="J5904">
        <v>0</v>
      </c>
      <c r="K5904">
        <v>0</v>
      </c>
      <c r="L5904" s="17" t="str">
        <f>IF($E5904&lt;&gt;"",VLOOKUP($E5904,GEMWs!$E$14:$L$20,7,FALSE),"")</f>
        <v/>
      </c>
      <c r="M5904" s="17" t="str">
        <f>IF($E5904&lt;&gt;"",VLOOKUP($E5904,GEMWs!$E$14:$L$20,8,FALSE),"")</f>
        <v/>
      </c>
      <c r="N5904" s="17">
        <f t="shared" ca="1" si="414"/>
        <v>0</v>
      </c>
      <c r="O5904" s="17">
        <f t="shared" ca="1" si="415"/>
        <v>0</v>
      </c>
      <c r="P5904" s="17">
        <f t="shared" ca="1" si="416"/>
        <v>0</v>
      </c>
      <c r="Q5904" s="17">
        <f t="shared" ca="1" si="417"/>
        <v>0</v>
      </c>
    </row>
    <row r="5905" spans="1:17" x14ac:dyDescent="0.35">
      <c r="A5905" t="s">
        <v>2076</v>
      </c>
      <c r="B5905" t="s">
        <v>37</v>
      </c>
      <c r="C5905" t="s">
        <v>38</v>
      </c>
      <c r="D5905" t="s">
        <v>14</v>
      </c>
      <c r="E5905" t="s">
        <v>21</v>
      </c>
      <c r="F5905" t="s">
        <v>22</v>
      </c>
      <c r="G5905" t="s">
        <v>3040</v>
      </c>
      <c r="H5905">
        <v>15.7</v>
      </c>
      <c r="I5905">
        <v>229</v>
      </c>
      <c r="J5905">
        <v>1800</v>
      </c>
      <c r="K5905">
        <v>1800</v>
      </c>
      <c r="L5905" s="17">
        <f>IF($E5905&lt;&gt;"",VLOOKUP($E5905,GEMWs!$E$14:$L$20,7,FALSE),"")</f>
        <v>37.754918937403332</v>
      </c>
      <c r="M5905" s="17">
        <f>IF($E5905&lt;&gt;"",VLOOKUP($E5905,GEMWs!$E$14:$L$20,8,FALSE),"")</f>
        <v>96.174593288388181</v>
      </c>
      <c r="N5905" s="17">
        <f t="shared" si="414"/>
        <v>1800</v>
      </c>
      <c r="O5905" s="17">
        <f t="shared" si="415"/>
        <v>1800</v>
      </c>
      <c r="P5905" s="17">
        <f t="shared" si="416"/>
        <v>8.7222222222222215E-3</v>
      </c>
      <c r="Q5905" s="17">
        <f t="shared" si="417"/>
        <v>8.7222222222222215E-3</v>
      </c>
    </row>
    <row r="5906" spans="1:17" x14ac:dyDescent="0.35">
      <c r="A5906" t="s">
        <v>2076</v>
      </c>
      <c r="B5906" t="s">
        <v>39</v>
      </c>
      <c r="C5906" t="s">
        <v>40</v>
      </c>
      <c r="D5906" t="s">
        <v>14</v>
      </c>
      <c r="E5906" t="s">
        <v>21</v>
      </c>
      <c r="F5906" t="s">
        <v>22</v>
      </c>
      <c r="G5906" t="s">
        <v>3040</v>
      </c>
      <c r="H5906">
        <v>3.7</v>
      </c>
      <c r="I5906">
        <v>230</v>
      </c>
      <c r="J5906">
        <v>68.8</v>
      </c>
      <c r="K5906">
        <v>127.171933</v>
      </c>
      <c r="L5906" s="17">
        <f>IF($E5906&lt;&gt;"",VLOOKUP($E5906,GEMWs!$E$14:$L$20,7,FALSE),"")</f>
        <v>37.754918937403332</v>
      </c>
      <c r="M5906" s="17">
        <f>IF($E5906&lt;&gt;"",VLOOKUP($E5906,GEMWs!$E$14:$L$20,8,FALSE),"")</f>
        <v>96.174593288388181</v>
      </c>
      <c r="N5906" s="17">
        <f t="shared" si="414"/>
        <v>68.8</v>
      </c>
      <c r="O5906" s="17">
        <f t="shared" si="415"/>
        <v>127.171933</v>
      </c>
      <c r="P5906" s="17">
        <f t="shared" si="416"/>
        <v>2.9094470082482747E-2</v>
      </c>
      <c r="Q5906" s="17">
        <f t="shared" si="417"/>
        <v>5.3779069767441866E-2</v>
      </c>
    </row>
    <row r="5907" spans="1:17" x14ac:dyDescent="0.35">
      <c r="A5907" t="s">
        <v>2076</v>
      </c>
      <c r="B5907" t="s">
        <v>41</v>
      </c>
      <c r="C5907" t="s">
        <v>42</v>
      </c>
      <c r="D5907" t="s">
        <v>14</v>
      </c>
      <c r="E5907" t="s">
        <v>21</v>
      </c>
      <c r="F5907" t="s">
        <v>22</v>
      </c>
      <c r="G5907" t="s">
        <v>3040</v>
      </c>
      <c r="H5907">
        <v>0.1</v>
      </c>
      <c r="I5907">
        <v>232</v>
      </c>
      <c r="J5907">
        <v>300</v>
      </c>
      <c r="K5907">
        <v>10000</v>
      </c>
      <c r="L5907" s="17">
        <f>IF($E5907&lt;&gt;"",VLOOKUP($E5907,GEMWs!$E$14:$L$20,7,FALSE),"")</f>
        <v>37.754918937403332</v>
      </c>
      <c r="M5907" s="17">
        <f>IF($E5907&lt;&gt;"",VLOOKUP($E5907,GEMWs!$E$14:$L$20,8,FALSE),"")</f>
        <v>96.174593288388181</v>
      </c>
      <c r="N5907" s="17">
        <f t="shared" ref="N5907:N5970" si="418">IF($I5907&lt;&gt;"",J5907,IF(AND($D5907="Y",$M$6=236),L5907,0))</f>
        <v>300</v>
      </c>
      <c r="O5907" s="17">
        <f t="shared" ref="O5907:O5970" si="419">IF($I5907&lt;&gt;"",K5907,IF(AND($D5907="Y",$M$6=236),M5907,0))</f>
        <v>10000</v>
      </c>
      <c r="P5907" s="17">
        <f t="shared" si="416"/>
        <v>1.0000000000000001E-5</v>
      </c>
      <c r="Q5907" s="17">
        <f t="shared" si="417"/>
        <v>3.3333333333333338E-4</v>
      </c>
    </row>
    <row r="5908" spans="1:17" x14ac:dyDescent="0.35">
      <c r="A5908" t="s">
        <v>2076</v>
      </c>
      <c r="B5908" t="s">
        <v>89</v>
      </c>
      <c r="C5908" t="s">
        <v>90</v>
      </c>
      <c r="D5908" t="s">
        <v>14</v>
      </c>
      <c r="E5908" t="s">
        <v>21</v>
      </c>
      <c r="F5908" t="s">
        <v>22</v>
      </c>
      <c r="G5908" t="s">
        <v>3040</v>
      </c>
      <c r="H5908">
        <v>3.1</v>
      </c>
      <c r="I5908">
        <v>233</v>
      </c>
      <c r="J5908">
        <v>16.640218999999998</v>
      </c>
      <c r="K5908">
        <v>16.640218999999998</v>
      </c>
      <c r="L5908" s="17">
        <f>IF($E5908&lt;&gt;"",VLOOKUP($E5908,GEMWs!$E$14:$L$20,7,FALSE),"")</f>
        <v>37.754918937403332</v>
      </c>
      <c r="M5908" s="17">
        <f>IF($E5908&lt;&gt;"",VLOOKUP($E5908,GEMWs!$E$14:$L$20,8,FALSE),"")</f>
        <v>96.174593288388181</v>
      </c>
      <c r="N5908" s="17">
        <f t="shared" si="418"/>
        <v>16.640218999999998</v>
      </c>
      <c r="O5908" s="17">
        <f t="shared" si="419"/>
        <v>16.640218999999998</v>
      </c>
      <c r="P5908" s="17">
        <f t="shared" si="416"/>
        <v>0.18629562507560751</v>
      </c>
      <c r="Q5908" s="17">
        <f t="shared" si="417"/>
        <v>0.18629562507560751</v>
      </c>
    </row>
    <row r="5909" spans="1:17" x14ac:dyDescent="0.35">
      <c r="A5909" t="s">
        <v>2076</v>
      </c>
      <c r="B5909" t="s">
        <v>1355</v>
      </c>
      <c r="C5909" t="s">
        <v>1356</v>
      </c>
      <c r="D5909" t="s">
        <v>22</v>
      </c>
      <c r="G5909" t="s">
        <v>3040</v>
      </c>
      <c r="H5909">
        <v>12.3</v>
      </c>
      <c r="J5909">
        <v>0</v>
      </c>
      <c r="K5909">
        <v>0</v>
      </c>
      <c r="L5909" s="17" t="str">
        <f>IF($E5909&lt;&gt;"",VLOOKUP($E5909,GEMWs!$E$14:$L$20,7,FALSE),"")</f>
        <v/>
      </c>
      <c r="M5909" s="17" t="str">
        <f>IF($E5909&lt;&gt;"",VLOOKUP($E5909,GEMWs!$E$14:$L$20,8,FALSE),"")</f>
        <v/>
      </c>
      <c r="N5909" s="17">
        <f t="shared" ca="1" si="418"/>
        <v>0</v>
      </c>
      <c r="O5909" s="17">
        <f t="shared" ca="1" si="419"/>
        <v>0</v>
      </c>
      <c r="P5909" s="17">
        <f t="shared" ca="1" si="416"/>
        <v>0</v>
      </c>
      <c r="Q5909" s="17">
        <f t="shared" ca="1" si="417"/>
        <v>0</v>
      </c>
    </row>
    <row r="5910" spans="1:17" x14ac:dyDescent="0.35">
      <c r="A5910" t="s">
        <v>2076</v>
      </c>
      <c r="B5910" t="s">
        <v>127</v>
      </c>
      <c r="D5910" t="s">
        <v>14</v>
      </c>
      <c r="E5910" t="s">
        <v>21</v>
      </c>
      <c r="G5910" t="s">
        <v>3040</v>
      </c>
      <c r="H5910">
        <v>0.4</v>
      </c>
      <c r="J5910">
        <v>0</v>
      </c>
      <c r="K5910">
        <v>0</v>
      </c>
      <c r="L5910" s="17">
        <f>IF($E5910&lt;&gt;"",VLOOKUP($E5910,GEMWs!$E$14:$L$20,7,FALSE),"")</f>
        <v>37.754918937403332</v>
      </c>
      <c r="M5910" s="17">
        <f>IF($E5910&lt;&gt;"",VLOOKUP($E5910,GEMWs!$E$14:$L$20,8,FALSE),"")</f>
        <v>96.174593288388181</v>
      </c>
      <c r="N5910" s="17">
        <f t="shared" ca="1" si="418"/>
        <v>37.754918937403332</v>
      </c>
      <c r="O5910" s="17">
        <f t="shared" ca="1" si="419"/>
        <v>96.174593288388181</v>
      </c>
      <c r="P5910" s="17">
        <f t="shared" ca="1" si="416"/>
        <v>4.159102589605594E-3</v>
      </c>
      <c r="Q5910" s="17">
        <f t="shared" ca="1" si="417"/>
        <v>1.0594645976149215E-2</v>
      </c>
    </row>
    <row r="5911" spans="1:17" x14ac:dyDescent="0.35">
      <c r="A5911" t="s">
        <v>2076</v>
      </c>
      <c r="B5911" t="s">
        <v>2081</v>
      </c>
      <c r="D5911" t="s">
        <v>14</v>
      </c>
      <c r="E5911" t="s">
        <v>21</v>
      </c>
      <c r="G5911" t="s">
        <v>3040</v>
      </c>
      <c r="H5911">
        <v>0.3</v>
      </c>
      <c r="J5911">
        <v>0</v>
      </c>
      <c r="K5911">
        <v>0</v>
      </c>
      <c r="L5911" s="17">
        <f>IF($E5911&lt;&gt;"",VLOOKUP($E5911,GEMWs!$E$14:$L$20,7,FALSE),"")</f>
        <v>37.754918937403332</v>
      </c>
      <c r="M5911" s="17">
        <f>IF($E5911&lt;&gt;"",VLOOKUP($E5911,GEMWs!$E$14:$L$20,8,FALSE),"")</f>
        <v>96.174593288388181</v>
      </c>
      <c r="N5911" s="17">
        <f t="shared" ca="1" si="418"/>
        <v>37.754918937403332</v>
      </c>
      <c r="O5911" s="17">
        <f t="shared" ca="1" si="419"/>
        <v>96.174593288388181</v>
      </c>
      <c r="P5911" s="17">
        <f t="shared" ca="1" si="416"/>
        <v>3.1193269422041948E-3</v>
      </c>
      <c r="Q5911" s="17">
        <f t="shared" ca="1" si="417"/>
        <v>7.9459844821119108E-3</v>
      </c>
    </row>
    <row r="5912" spans="1:17" x14ac:dyDescent="0.35">
      <c r="A5912" t="s">
        <v>2076</v>
      </c>
      <c r="B5912" t="s">
        <v>1372</v>
      </c>
      <c r="D5912" t="s">
        <v>14</v>
      </c>
      <c r="E5912" t="s">
        <v>21</v>
      </c>
      <c r="G5912" t="s">
        <v>3040</v>
      </c>
      <c r="H5912">
        <v>3.7</v>
      </c>
      <c r="J5912">
        <v>0</v>
      </c>
      <c r="K5912">
        <v>0</v>
      </c>
      <c r="L5912" s="17">
        <f>IF($E5912&lt;&gt;"",VLOOKUP($E5912,GEMWs!$E$14:$L$20,7,FALSE),"")</f>
        <v>37.754918937403332</v>
      </c>
      <c r="M5912" s="17">
        <f>IF($E5912&lt;&gt;"",VLOOKUP($E5912,GEMWs!$E$14:$L$20,8,FALSE),"")</f>
        <v>96.174593288388181</v>
      </c>
      <c r="N5912" s="17">
        <f t="shared" ca="1" si="418"/>
        <v>37.754918937403332</v>
      </c>
      <c r="O5912" s="17">
        <f t="shared" ca="1" si="419"/>
        <v>96.174593288388181</v>
      </c>
      <c r="P5912" s="17">
        <f t="shared" ca="1" si="416"/>
        <v>3.8471698953851739E-2</v>
      </c>
      <c r="Q5912" s="17">
        <f t="shared" ca="1" si="417"/>
        <v>9.8000475279380245E-2</v>
      </c>
    </row>
    <row r="5913" spans="1:17" x14ac:dyDescent="0.35">
      <c r="A5913" t="s">
        <v>2076</v>
      </c>
      <c r="B5913" t="s">
        <v>139</v>
      </c>
      <c r="C5913" t="s">
        <v>3025</v>
      </c>
      <c r="D5913" t="s">
        <v>14</v>
      </c>
      <c r="E5913" t="s">
        <v>21</v>
      </c>
      <c r="F5913" t="s">
        <v>14</v>
      </c>
      <c r="G5913" t="s">
        <v>3040</v>
      </c>
      <c r="H5913">
        <v>19.399999999999999</v>
      </c>
      <c r="I5913">
        <v>237</v>
      </c>
      <c r="J5913">
        <v>237.43909400000001</v>
      </c>
      <c r="K5913">
        <v>1033.8267679999999</v>
      </c>
      <c r="L5913" s="17">
        <f>IF($E5913&lt;&gt;"",VLOOKUP($E5913,GEMWs!$E$14:$L$20,7,FALSE),"")</f>
        <v>37.754918937403332</v>
      </c>
      <c r="M5913" s="17">
        <f>IF($E5913&lt;&gt;"",VLOOKUP($E5913,GEMWs!$E$14:$L$20,8,FALSE),"")</f>
        <v>96.174593288388181</v>
      </c>
      <c r="N5913" s="17">
        <f t="shared" si="418"/>
        <v>237.43909400000001</v>
      </c>
      <c r="O5913" s="17">
        <f t="shared" si="419"/>
        <v>1033.8267679999999</v>
      </c>
      <c r="P5913" s="17">
        <f t="shared" si="416"/>
        <v>1.8765232822835945E-2</v>
      </c>
      <c r="Q5913" s="17">
        <f t="shared" si="417"/>
        <v>8.1705163514480039E-2</v>
      </c>
    </row>
    <row r="5914" spans="1:17" x14ac:dyDescent="0.35">
      <c r="A5914" t="s">
        <v>2076</v>
      </c>
      <c r="B5914" t="s">
        <v>462</v>
      </c>
      <c r="D5914" t="s">
        <v>14</v>
      </c>
      <c r="E5914" t="s">
        <v>21</v>
      </c>
      <c r="G5914" t="s">
        <v>3040</v>
      </c>
      <c r="H5914">
        <v>0.1</v>
      </c>
      <c r="J5914">
        <v>0</v>
      </c>
      <c r="K5914">
        <v>0</v>
      </c>
      <c r="L5914" s="17">
        <f>IF($E5914&lt;&gt;"",VLOOKUP($E5914,GEMWs!$E$14:$L$20,7,FALSE),"")</f>
        <v>37.754918937403332</v>
      </c>
      <c r="M5914" s="17">
        <f>IF($E5914&lt;&gt;"",VLOOKUP($E5914,GEMWs!$E$14:$L$20,8,FALSE),"")</f>
        <v>96.174593288388181</v>
      </c>
      <c r="N5914" s="17">
        <f t="shared" ca="1" si="418"/>
        <v>37.754918937403332</v>
      </c>
      <c r="O5914" s="17">
        <f t="shared" ca="1" si="419"/>
        <v>96.174593288388181</v>
      </c>
      <c r="P5914" s="17">
        <f t="shared" ca="1" si="416"/>
        <v>1.0397756474013985E-3</v>
      </c>
      <c r="Q5914" s="17">
        <f t="shared" ca="1" si="417"/>
        <v>2.6486614940373038E-3</v>
      </c>
    </row>
    <row r="5915" spans="1:17" x14ac:dyDescent="0.35">
      <c r="A5915" t="s">
        <v>2076</v>
      </c>
      <c r="B5915" t="s">
        <v>1915</v>
      </c>
      <c r="D5915" t="s">
        <v>22</v>
      </c>
      <c r="G5915" t="s">
        <v>3040</v>
      </c>
      <c r="H5915">
        <v>30.1</v>
      </c>
      <c r="J5915">
        <v>0</v>
      </c>
      <c r="K5915">
        <v>0</v>
      </c>
      <c r="L5915" s="17" t="str">
        <f>IF($E5915&lt;&gt;"",VLOOKUP($E5915,GEMWs!$E$14:$L$20,7,FALSE),"")</f>
        <v/>
      </c>
      <c r="M5915" s="17" t="str">
        <f>IF($E5915&lt;&gt;"",VLOOKUP($E5915,GEMWs!$E$14:$L$20,8,FALSE),"")</f>
        <v/>
      </c>
      <c r="N5915" s="17">
        <f t="shared" ca="1" si="418"/>
        <v>0</v>
      </c>
      <c r="O5915" s="17">
        <f t="shared" ca="1" si="419"/>
        <v>0</v>
      </c>
      <c r="P5915" s="17">
        <f t="shared" ca="1" si="416"/>
        <v>0</v>
      </c>
      <c r="Q5915" s="17">
        <f t="shared" ca="1" si="417"/>
        <v>0</v>
      </c>
    </row>
    <row r="5916" spans="1:17" x14ac:dyDescent="0.35">
      <c r="A5916" t="s">
        <v>2076</v>
      </c>
      <c r="B5916" t="s">
        <v>43</v>
      </c>
      <c r="C5916" t="s">
        <v>44</v>
      </c>
      <c r="D5916" t="s">
        <v>14</v>
      </c>
      <c r="E5916" t="s">
        <v>21</v>
      </c>
      <c r="F5916" t="s">
        <v>22</v>
      </c>
      <c r="G5916" t="s">
        <v>3040</v>
      </c>
      <c r="H5916">
        <v>1.9</v>
      </c>
      <c r="I5916">
        <v>418</v>
      </c>
      <c r="J5916">
        <v>590.49856699999998</v>
      </c>
      <c r="K5916">
        <v>6253.5111509999997</v>
      </c>
      <c r="L5916" s="17">
        <f>IF($E5916&lt;&gt;"",VLOOKUP($E5916,GEMWs!$E$14:$L$20,7,FALSE),"")</f>
        <v>37.754918937403332</v>
      </c>
      <c r="M5916" s="17">
        <f>IF($E5916&lt;&gt;"",VLOOKUP($E5916,GEMWs!$E$14:$L$20,8,FALSE),"")</f>
        <v>96.174593288388181</v>
      </c>
      <c r="N5916" s="17">
        <f t="shared" si="418"/>
        <v>590.49856699999998</v>
      </c>
      <c r="O5916" s="17">
        <f t="shared" si="419"/>
        <v>6253.5111509999997</v>
      </c>
      <c r="P5916" s="17">
        <f t="shared" si="416"/>
        <v>3.0382931350432957E-4</v>
      </c>
      <c r="Q5916" s="17">
        <f t="shared" si="417"/>
        <v>3.2176200014385472E-3</v>
      </c>
    </row>
    <row r="5917" spans="1:17" x14ac:dyDescent="0.35">
      <c r="A5917" t="s">
        <v>2076</v>
      </c>
      <c r="B5917" t="s">
        <v>1415</v>
      </c>
      <c r="C5917" t="s">
        <v>1416</v>
      </c>
      <c r="D5917" t="s">
        <v>22</v>
      </c>
      <c r="G5917" t="s">
        <v>3040</v>
      </c>
      <c r="H5917">
        <v>3.6</v>
      </c>
      <c r="J5917">
        <v>0</v>
      </c>
      <c r="K5917">
        <v>0</v>
      </c>
      <c r="L5917" s="17" t="str">
        <f>IF($E5917&lt;&gt;"",VLOOKUP($E5917,GEMWs!$E$14:$L$20,7,FALSE),"")</f>
        <v/>
      </c>
      <c r="M5917" s="17" t="str">
        <f>IF($E5917&lt;&gt;"",VLOOKUP($E5917,GEMWs!$E$14:$L$20,8,FALSE),"")</f>
        <v/>
      </c>
      <c r="N5917" s="17">
        <f t="shared" ca="1" si="418"/>
        <v>0</v>
      </c>
      <c r="O5917" s="17">
        <f t="shared" ca="1" si="419"/>
        <v>0</v>
      </c>
      <c r="P5917" s="17">
        <f t="shared" ca="1" si="416"/>
        <v>0</v>
      </c>
      <c r="Q5917" s="17">
        <f t="shared" ca="1" si="417"/>
        <v>0</v>
      </c>
    </row>
    <row r="5918" spans="1:17" x14ac:dyDescent="0.35">
      <c r="A5918" t="s">
        <v>2076</v>
      </c>
      <c r="B5918" t="s">
        <v>67</v>
      </c>
      <c r="C5918" t="s">
        <v>68</v>
      </c>
      <c r="D5918" t="s">
        <v>14</v>
      </c>
      <c r="E5918" t="s">
        <v>21</v>
      </c>
      <c r="F5918" t="s">
        <v>22</v>
      </c>
      <c r="G5918" t="s">
        <v>3040</v>
      </c>
      <c r="H5918">
        <v>5.7</v>
      </c>
      <c r="I5918">
        <v>245</v>
      </c>
      <c r="J5918">
        <v>8182</v>
      </c>
      <c r="K5918">
        <v>27300</v>
      </c>
      <c r="L5918" s="17">
        <f>IF($E5918&lt;&gt;"",VLOOKUP($E5918,GEMWs!$E$14:$L$20,7,FALSE),"")</f>
        <v>37.754918937403332</v>
      </c>
      <c r="M5918" s="17">
        <f>IF($E5918&lt;&gt;"",VLOOKUP($E5918,GEMWs!$E$14:$L$20,8,FALSE),"")</f>
        <v>96.174593288388181</v>
      </c>
      <c r="N5918" s="17">
        <f t="shared" si="418"/>
        <v>8182</v>
      </c>
      <c r="O5918" s="17">
        <f t="shared" si="419"/>
        <v>27300</v>
      </c>
      <c r="P5918" s="17">
        <f t="shared" si="416"/>
        <v>2.087912087912088E-4</v>
      </c>
      <c r="Q5918" s="17">
        <f t="shared" si="417"/>
        <v>6.9665118552921044E-4</v>
      </c>
    </row>
    <row r="5919" spans="1:17" x14ac:dyDescent="0.35">
      <c r="A5919" t="s">
        <v>2076</v>
      </c>
      <c r="B5919" t="s">
        <v>156</v>
      </c>
      <c r="D5919" t="s">
        <v>14</v>
      </c>
      <c r="E5919" t="s">
        <v>21</v>
      </c>
      <c r="G5919" t="s">
        <v>3040</v>
      </c>
      <c r="H5919">
        <v>1.5</v>
      </c>
      <c r="J5919">
        <v>0</v>
      </c>
      <c r="K5919">
        <v>0</v>
      </c>
      <c r="L5919" s="17">
        <f>IF($E5919&lt;&gt;"",VLOOKUP($E5919,GEMWs!$E$14:$L$20,7,FALSE),"")</f>
        <v>37.754918937403332</v>
      </c>
      <c r="M5919" s="17">
        <f>IF($E5919&lt;&gt;"",VLOOKUP($E5919,GEMWs!$E$14:$L$20,8,FALSE),"")</f>
        <v>96.174593288388181</v>
      </c>
      <c r="N5919" s="17">
        <f t="shared" ca="1" si="418"/>
        <v>37.754918937403332</v>
      </c>
      <c r="O5919" s="17">
        <f t="shared" ca="1" si="419"/>
        <v>96.174593288388181</v>
      </c>
      <c r="P5919" s="17">
        <f t="shared" ca="1" si="416"/>
        <v>1.5596634711020975E-2</v>
      </c>
      <c r="Q5919" s="17">
        <f t="shared" ca="1" si="417"/>
        <v>3.9729922410559552E-2</v>
      </c>
    </row>
    <row r="5920" spans="1:17" x14ac:dyDescent="0.35">
      <c r="A5920" t="s">
        <v>2076</v>
      </c>
      <c r="B5920" t="s">
        <v>91</v>
      </c>
      <c r="C5920" t="s">
        <v>92</v>
      </c>
      <c r="D5920" t="s">
        <v>14</v>
      </c>
      <c r="E5920" t="s">
        <v>21</v>
      </c>
      <c r="F5920" t="s">
        <v>22</v>
      </c>
      <c r="G5920" t="s">
        <v>3040</v>
      </c>
      <c r="H5920">
        <v>1.2</v>
      </c>
      <c r="I5920">
        <v>368</v>
      </c>
      <c r="J5920">
        <v>78.33</v>
      </c>
      <c r="K5920">
        <v>110.48</v>
      </c>
      <c r="L5920" s="17">
        <f>IF($E5920&lt;&gt;"",VLOOKUP($E5920,GEMWs!$E$14:$L$20,7,FALSE),"")</f>
        <v>37.754918937403332</v>
      </c>
      <c r="M5920" s="17">
        <f>IF($E5920&lt;&gt;"",VLOOKUP($E5920,GEMWs!$E$14:$L$20,8,FALSE),"")</f>
        <v>96.174593288388181</v>
      </c>
      <c r="N5920" s="17">
        <f t="shared" si="418"/>
        <v>78.33</v>
      </c>
      <c r="O5920" s="17">
        <f t="shared" si="419"/>
        <v>110.48</v>
      </c>
      <c r="P5920" s="17">
        <f t="shared" si="416"/>
        <v>1.0861694424330194E-2</v>
      </c>
      <c r="Q5920" s="17">
        <f t="shared" si="417"/>
        <v>1.5319800842589047E-2</v>
      </c>
    </row>
    <row r="5921" spans="1:17" x14ac:dyDescent="0.35">
      <c r="A5921" t="s">
        <v>2076</v>
      </c>
      <c r="B5921" t="s">
        <v>122</v>
      </c>
      <c r="D5921" t="s">
        <v>14</v>
      </c>
      <c r="E5921" t="s">
        <v>21</v>
      </c>
      <c r="G5921" t="s">
        <v>3040</v>
      </c>
      <c r="H5921">
        <v>6.2</v>
      </c>
      <c r="J5921">
        <v>0</v>
      </c>
      <c r="K5921">
        <v>0</v>
      </c>
      <c r="L5921" s="17">
        <f>IF($E5921&lt;&gt;"",VLOOKUP($E5921,GEMWs!$E$14:$L$20,7,FALSE),"")</f>
        <v>37.754918937403332</v>
      </c>
      <c r="M5921" s="17">
        <f>IF($E5921&lt;&gt;"",VLOOKUP($E5921,GEMWs!$E$14:$L$20,8,FALSE),"")</f>
        <v>96.174593288388181</v>
      </c>
      <c r="N5921" s="17">
        <f t="shared" ca="1" si="418"/>
        <v>37.754918937403332</v>
      </c>
      <c r="O5921" s="17">
        <f t="shared" ca="1" si="419"/>
        <v>96.174593288388181</v>
      </c>
      <c r="P5921" s="17">
        <f t="shared" ca="1" si="416"/>
        <v>6.4466090138886697E-2</v>
      </c>
      <c r="Q5921" s="17">
        <f t="shared" ca="1" si="417"/>
        <v>0.16421701263031283</v>
      </c>
    </row>
    <row r="5922" spans="1:17" x14ac:dyDescent="0.35">
      <c r="A5922" t="s">
        <v>2076</v>
      </c>
      <c r="B5922" t="s">
        <v>2983</v>
      </c>
      <c r="D5922" t="s">
        <v>14</v>
      </c>
      <c r="E5922" t="s">
        <v>21</v>
      </c>
      <c r="G5922" t="s">
        <v>3040</v>
      </c>
      <c r="H5922">
        <v>1.9</v>
      </c>
      <c r="J5922">
        <v>0</v>
      </c>
      <c r="K5922">
        <v>0</v>
      </c>
      <c r="L5922" s="17">
        <f>IF($E5922&lt;&gt;"",VLOOKUP($E5922,GEMWs!$E$14:$L$20,7,FALSE),"")</f>
        <v>37.754918937403332</v>
      </c>
      <c r="M5922" s="17">
        <f>IF($E5922&lt;&gt;"",VLOOKUP($E5922,GEMWs!$E$14:$L$20,8,FALSE),"")</f>
        <v>96.174593288388181</v>
      </c>
      <c r="N5922" s="17">
        <f t="shared" ca="1" si="418"/>
        <v>37.754918937403332</v>
      </c>
      <c r="O5922" s="17">
        <f t="shared" ca="1" si="419"/>
        <v>96.174593288388181</v>
      </c>
      <c r="P5922" s="17">
        <f t="shared" ca="1" si="416"/>
        <v>1.9755737300626568E-2</v>
      </c>
      <c r="Q5922" s="17">
        <f t="shared" ca="1" si="417"/>
        <v>5.0324568386708769E-2</v>
      </c>
    </row>
    <row r="5923" spans="1:17" x14ac:dyDescent="0.35">
      <c r="A5923" t="s">
        <v>2076</v>
      </c>
      <c r="B5923" t="s">
        <v>1655</v>
      </c>
      <c r="D5923" t="s">
        <v>14</v>
      </c>
      <c r="E5923" t="s">
        <v>18</v>
      </c>
      <c r="G5923" t="s">
        <v>3040</v>
      </c>
      <c r="H5923">
        <v>0.4</v>
      </c>
      <c r="J5923">
        <v>0</v>
      </c>
      <c r="K5923">
        <v>0</v>
      </c>
      <c r="L5923" s="17">
        <f>IF($E5923&lt;&gt;"",VLOOKUP($E5923,GEMWs!$E$14:$L$20,7,FALSE),"")</f>
        <v>5950.3939027696888</v>
      </c>
      <c r="M5923" s="17">
        <f>IF($E5923&lt;&gt;"",VLOOKUP($E5923,GEMWs!$E$14:$L$20,8,FALSE),"")</f>
        <v>10539.430626954083</v>
      </c>
      <c r="N5923" s="17">
        <f t="shared" ca="1" si="418"/>
        <v>5950.3939027696888</v>
      </c>
      <c r="O5923" s="17">
        <f t="shared" ca="1" si="419"/>
        <v>10539.430626954083</v>
      </c>
      <c r="P5923" s="17">
        <f t="shared" ca="1" si="416"/>
        <v>3.7952714350338755E-5</v>
      </c>
      <c r="Q5923" s="17">
        <f t="shared" ca="1" si="417"/>
        <v>6.7222440486471789E-5</v>
      </c>
    </row>
    <row r="5924" spans="1:17" x14ac:dyDescent="0.35">
      <c r="A5924" t="s">
        <v>2076</v>
      </c>
      <c r="B5924" t="s">
        <v>2974</v>
      </c>
      <c r="D5924" t="s">
        <v>14</v>
      </c>
      <c r="E5924" t="s">
        <v>21</v>
      </c>
      <c r="G5924" t="s">
        <v>3040</v>
      </c>
      <c r="H5924">
        <v>5.0999999999999996</v>
      </c>
      <c r="J5924">
        <v>0</v>
      </c>
      <c r="K5924">
        <v>0</v>
      </c>
      <c r="L5924" s="17">
        <f>IF($E5924&lt;&gt;"",VLOOKUP($E5924,GEMWs!$E$14:$L$20,7,FALSE),"")</f>
        <v>37.754918937403332</v>
      </c>
      <c r="M5924" s="17">
        <f>IF($E5924&lt;&gt;"",VLOOKUP($E5924,GEMWs!$E$14:$L$20,8,FALSE),"")</f>
        <v>96.174593288388181</v>
      </c>
      <c r="N5924" s="17">
        <f t="shared" ca="1" si="418"/>
        <v>37.754918937403332</v>
      </c>
      <c r="O5924" s="17">
        <f t="shared" ca="1" si="419"/>
        <v>96.174593288388181</v>
      </c>
      <c r="P5924" s="17">
        <f t="shared" ref="P5924:P5953" ca="1" si="420">IF(O5924&gt;0,$H5924/O5924,0)</f>
        <v>5.3028558017471313E-2</v>
      </c>
      <c r="Q5924" s="17">
        <f t="shared" ref="Q5924:Q5953" ca="1" si="421">IF(N5924&gt;0,$H5924/N5924,0)</f>
        <v>0.13508173619590247</v>
      </c>
    </row>
    <row r="5925" spans="1:17" x14ac:dyDescent="0.35">
      <c r="A5925" t="s">
        <v>2076</v>
      </c>
      <c r="B5925" t="s">
        <v>1342</v>
      </c>
      <c r="D5925" t="s">
        <v>22</v>
      </c>
      <c r="G5925" t="s">
        <v>3040</v>
      </c>
      <c r="H5925">
        <v>1.1000000000000001</v>
      </c>
      <c r="J5925">
        <v>0</v>
      </c>
      <c r="K5925">
        <v>0</v>
      </c>
      <c r="L5925" s="17" t="str">
        <f>IF($E5925&lt;&gt;"",VLOOKUP($E5925,GEMWs!$E$14:$L$20,7,FALSE),"")</f>
        <v/>
      </c>
      <c r="M5925" s="17" t="str">
        <f>IF($E5925&lt;&gt;"",VLOOKUP($E5925,GEMWs!$E$14:$L$20,8,FALSE),"")</f>
        <v/>
      </c>
      <c r="N5925" s="17">
        <f t="shared" ca="1" si="418"/>
        <v>0</v>
      </c>
      <c r="O5925" s="17">
        <f t="shared" ca="1" si="419"/>
        <v>0</v>
      </c>
      <c r="P5925" s="17">
        <f t="shared" ca="1" si="420"/>
        <v>0</v>
      </c>
      <c r="Q5925" s="17">
        <f t="shared" ca="1" si="421"/>
        <v>0</v>
      </c>
    </row>
    <row r="5926" spans="1:17" x14ac:dyDescent="0.35">
      <c r="A5926" t="s">
        <v>2076</v>
      </c>
      <c r="B5926" t="s">
        <v>47</v>
      </c>
      <c r="C5926" t="s">
        <v>48</v>
      </c>
      <c r="D5926" t="s">
        <v>14</v>
      </c>
      <c r="E5926" t="s">
        <v>21</v>
      </c>
      <c r="F5926" t="s">
        <v>14</v>
      </c>
      <c r="G5926" t="s">
        <v>3040</v>
      </c>
      <c r="H5926">
        <v>5.8</v>
      </c>
      <c r="I5926">
        <v>256</v>
      </c>
      <c r="J5926">
        <v>11.292441</v>
      </c>
      <c r="K5926">
        <v>1000</v>
      </c>
      <c r="L5926" s="17">
        <f>IF($E5926&lt;&gt;"",VLOOKUP($E5926,GEMWs!$E$14:$L$20,7,FALSE),"")</f>
        <v>37.754918937403332</v>
      </c>
      <c r="M5926" s="17">
        <f>IF($E5926&lt;&gt;"",VLOOKUP($E5926,GEMWs!$E$14:$L$20,8,FALSE),"")</f>
        <v>96.174593288388181</v>
      </c>
      <c r="N5926" s="17">
        <f t="shared" si="418"/>
        <v>11.292441</v>
      </c>
      <c r="O5926" s="17">
        <f t="shared" si="419"/>
        <v>1000</v>
      </c>
      <c r="P5926" s="17">
        <f t="shared" si="420"/>
        <v>5.7999999999999996E-3</v>
      </c>
      <c r="Q5926" s="17">
        <f t="shared" si="421"/>
        <v>0.51361791485118224</v>
      </c>
    </row>
    <row r="5927" spans="1:17" x14ac:dyDescent="0.35">
      <c r="A5927" t="s">
        <v>2076</v>
      </c>
      <c r="B5927" t="s">
        <v>77</v>
      </c>
      <c r="C5927" t="s">
        <v>78</v>
      </c>
      <c r="D5927" t="s">
        <v>14</v>
      </c>
      <c r="E5927" t="s">
        <v>21</v>
      </c>
      <c r="F5927" t="s">
        <v>22</v>
      </c>
      <c r="G5927" t="s">
        <v>3040</v>
      </c>
      <c r="H5927">
        <v>4.3</v>
      </c>
      <c r="I5927">
        <v>373</v>
      </c>
      <c r="J5927">
        <v>1400</v>
      </c>
      <c r="K5927">
        <v>1400</v>
      </c>
      <c r="L5927" s="17">
        <f>IF($E5927&lt;&gt;"",VLOOKUP($E5927,GEMWs!$E$14:$L$20,7,FALSE),"")</f>
        <v>37.754918937403332</v>
      </c>
      <c r="M5927" s="17">
        <f>IF($E5927&lt;&gt;"",VLOOKUP($E5927,GEMWs!$E$14:$L$20,8,FALSE),"")</f>
        <v>96.174593288388181</v>
      </c>
      <c r="N5927" s="17">
        <f t="shared" si="418"/>
        <v>1400</v>
      </c>
      <c r="O5927" s="17">
        <f t="shared" si="419"/>
        <v>1400</v>
      </c>
      <c r="P5927" s="17">
        <f t="shared" si="420"/>
        <v>3.0714285714285713E-3</v>
      </c>
      <c r="Q5927" s="17">
        <f t="shared" si="421"/>
        <v>3.0714285714285713E-3</v>
      </c>
    </row>
    <row r="5928" spans="1:17" x14ac:dyDescent="0.35">
      <c r="A5928" t="s">
        <v>2076</v>
      </c>
      <c r="B5928" t="s">
        <v>140</v>
      </c>
      <c r="C5928" t="s">
        <v>141</v>
      </c>
      <c r="D5928" t="s">
        <v>14</v>
      </c>
      <c r="E5928" t="s">
        <v>21</v>
      </c>
      <c r="F5928" t="s">
        <v>22</v>
      </c>
      <c r="G5928" t="s">
        <v>3040</v>
      </c>
      <c r="H5928">
        <v>6.4</v>
      </c>
      <c r="I5928">
        <v>425</v>
      </c>
      <c r="J5928">
        <v>3722.8</v>
      </c>
      <c r="K5928">
        <v>5548.3</v>
      </c>
      <c r="L5928" s="17">
        <f>IF($E5928&lt;&gt;"",VLOOKUP($E5928,GEMWs!$E$14:$L$20,7,FALSE),"")</f>
        <v>37.754918937403332</v>
      </c>
      <c r="M5928" s="17">
        <f>IF($E5928&lt;&gt;"",VLOOKUP($E5928,GEMWs!$E$14:$L$20,8,FALSE),"")</f>
        <v>96.174593288388181</v>
      </c>
      <c r="N5928" s="17">
        <f t="shared" si="418"/>
        <v>3722.8</v>
      </c>
      <c r="O5928" s="17">
        <f t="shared" si="419"/>
        <v>5548.3</v>
      </c>
      <c r="P5928" s="17">
        <f t="shared" si="420"/>
        <v>1.1535064794621775E-3</v>
      </c>
      <c r="Q5928" s="17">
        <f t="shared" si="421"/>
        <v>1.7191361340926185E-3</v>
      </c>
    </row>
    <row r="5929" spans="1:17" x14ac:dyDescent="0.35">
      <c r="A5929" t="s">
        <v>2076</v>
      </c>
      <c r="B5929" t="s">
        <v>1657</v>
      </c>
      <c r="C5929" t="s">
        <v>158</v>
      </c>
      <c r="D5929" t="s">
        <v>14</v>
      </c>
      <c r="E5929" t="s">
        <v>18</v>
      </c>
      <c r="G5929" t="s">
        <v>3040</v>
      </c>
      <c r="H5929">
        <v>12.4</v>
      </c>
      <c r="J5929">
        <v>0</v>
      </c>
      <c r="K5929">
        <v>0</v>
      </c>
      <c r="L5929" s="17">
        <f>IF($E5929&lt;&gt;"",VLOOKUP($E5929,GEMWs!$E$14:$L$20,7,FALSE),"")</f>
        <v>5950.3939027696888</v>
      </c>
      <c r="M5929" s="17">
        <f>IF($E5929&lt;&gt;"",VLOOKUP($E5929,GEMWs!$E$14:$L$20,8,FALSE),"")</f>
        <v>10539.430626954083</v>
      </c>
      <c r="N5929" s="17">
        <f t="shared" ca="1" si="418"/>
        <v>5950.3939027696888</v>
      </c>
      <c r="O5929" s="17">
        <f t="shared" ca="1" si="419"/>
        <v>10539.430626954083</v>
      </c>
      <c r="P5929" s="17">
        <f t="shared" ca="1" si="420"/>
        <v>1.1765341448605013E-3</v>
      </c>
      <c r="Q5929" s="17">
        <f t="shared" ca="1" si="421"/>
        <v>2.0838956550806257E-3</v>
      </c>
    </row>
    <row r="5930" spans="1:17" x14ac:dyDescent="0.35">
      <c r="A5930" t="s">
        <v>2076</v>
      </c>
      <c r="B5930" t="s">
        <v>1630</v>
      </c>
      <c r="D5930" t="s">
        <v>14</v>
      </c>
      <c r="E5930" t="s">
        <v>18</v>
      </c>
      <c r="G5930" t="s">
        <v>3040</v>
      </c>
      <c r="H5930">
        <v>0.1</v>
      </c>
      <c r="J5930">
        <v>0</v>
      </c>
      <c r="K5930">
        <v>0</v>
      </c>
      <c r="L5930" s="17">
        <f>IF($E5930&lt;&gt;"",VLOOKUP($E5930,GEMWs!$E$14:$L$20,7,FALSE),"")</f>
        <v>5950.3939027696888</v>
      </c>
      <c r="M5930" s="17">
        <f>IF($E5930&lt;&gt;"",VLOOKUP($E5930,GEMWs!$E$14:$L$20,8,FALSE),"")</f>
        <v>10539.430626954083</v>
      </c>
      <c r="N5930" s="17">
        <f t="shared" ca="1" si="418"/>
        <v>5950.3939027696888</v>
      </c>
      <c r="O5930" s="17">
        <f t="shared" ca="1" si="419"/>
        <v>10539.430626954083</v>
      </c>
      <c r="P5930" s="17">
        <f t="shared" ca="1" si="420"/>
        <v>9.4881785875846886E-6</v>
      </c>
      <c r="Q5930" s="17">
        <f t="shared" ca="1" si="421"/>
        <v>1.6805610121617947E-5</v>
      </c>
    </row>
    <row r="5931" spans="1:17" x14ac:dyDescent="0.35">
      <c r="A5931" t="s">
        <v>2076</v>
      </c>
      <c r="B5931" t="s">
        <v>103</v>
      </c>
      <c r="D5931" t="s">
        <v>14</v>
      </c>
      <c r="E5931" t="s">
        <v>15</v>
      </c>
      <c r="G5931" t="s">
        <v>3040</v>
      </c>
      <c r="H5931">
        <v>13.3</v>
      </c>
      <c r="J5931">
        <v>0</v>
      </c>
      <c r="K5931">
        <v>0</v>
      </c>
      <c r="L5931" s="17">
        <f>IF($E5931&lt;&gt;"",VLOOKUP($E5931,GEMWs!$E$14:$L$20,7,FALSE),"")</f>
        <v>37.892086284381016</v>
      </c>
      <c r="M5931" s="17">
        <f>IF($E5931&lt;&gt;"",VLOOKUP($E5931,GEMWs!$E$14:$L$20,8,FALSE),"")</f>
        <v>96.522753888300599</v>
      </c>
      <c r="N5931" s="17">
        <f t="shared" ca="1" si="418"/>
        <v>37.892086284381016</v>
      </c>
      <c r="O5931" s="17">
        <f t="shared" ca="1" si="419"/>
        <v>96.522753888300599</v>
      </c>
      <c r="P5931" s="17">
        <f t="shared" ca="1" si="420"/>
        <v>0.1377913441569561</v>
      </c>
      <c r="Q5931" s="17">
        <f t="shared" ca="1" si="421"/>
        <v>0.35099677278741481</v>
      </c>
    </row>
    <row r="5932" spans="1:17" x14ac:dyDescent="0.35">
      <c r="A5932" t="s">
        <v>2076</v>
      </c>
      <c r="B5932" t="s">
        <v>941</v>
      </c>
      <c r="C5932" t="s">
        <v>942</v>
      </c>
      <c r="D5932" t="s">
        <v>14</v>
      </c>
      <c r="E5932" t="s">
        <v>21</v>
      </c>
      <c r="F5932" t="s">
        <v>22</v>
      </c>
      <c r="G5932" t="s">
        <v>3040</v>
      </c>
      <c r="H5932">
        <v>5.6</v>
      </c>
      <c r="I5932">
        <v>276</v>
      </c>
      <c r="J5932">
        <v>11.292441</v>
      </c>
      <c r="K5932">
        <v>600.10174800000004</v>
      </c>
      <c r="L5932" s="17">
        <f>IF($E5932&lt;&gt;"",VLOOKUP($E5932,GEMWs!$E$14:$L$20,7,FALSE),"")</f>
        <v>37.754918937403332</v>
      </c>
      <c r="M5932" s="17">
        <f>IF($E5932&lt;&gt;"",VLOOKUP($E5932,GEMWs!$E$14:$L$20,8,FALSE),"")</f>
        <v>96.174593288388181</v>
      </c>
      <c r="N5932" s="17">
        <f t="shared" si="418"/>
        <v>11.292441</v>
      </c>
      <c r="O5932" s="17">
        <f t="shared" si="419"/>
        <v>600.10174800000004</v>
      </c>
      <c r="P5932" s="17">
        <f t="shared" si="420"/>
        <v>9.3317508550233366E-3</v>
      </c>
      <c r="Q5932" s="17">
        <f t="shared" si="421"/>
        <v>0.495906952270107</v>
      </c>
    </row>
    <row r="5933" spans="1:17" x14ac:dyDescent="0.35">
      <c r="A5933" t="s">
        <v>2076</v>
      </c>
      <c r="B5933" t="s">
        <v>1358</v>
      </c>
      <c r="C5933" t="s">
        <v>1359</v>
      </c>
      <c r="D5933" t="s">
        <v>14</v>
      </c>
      <c r="E5933" t="s">
        <v>21</v>
      </c>
      <c r="G5933" t="s">
        <v>3040</v>
      </c>
      <c r="H5933">
        <v>4.0999999999999996</v>
      </c>
      <c r="J5933">
        <v>0</v>
      </c>
      <c r="K5933">
        <v>0</v>
      </c>
      <c r="L5933" s="17">
        <f>IF($E5933&lt;&gt;"",VLOOKUP($E5933,GEMWs!$E$14:$L$20,7,FALSE),"")</f>
        <v>37.754918937403332</v>
      </c>
      <c r="M5933" s="17">
        <f>IF($E5933&lt;&gt;"",VLOOKUP($E5933,GEMWs!$E$14:$L$20,8,FALSE),"")</f>
        <v>96.174593288388181</v>
      </c>
      <c r="N5933" s="17">
        <f t="shared" ca="1" si="418"/>
        <v>37.754918937403332</v>
      </c>
      <c r="O5933" s="17">
        <f t="shared" ca="1" si="419"/>
        <v>96.174593288388181</v>
      </c>
      <c r="P5933" s="17">
        <f t="shared" ca="1" si="420"/>
        <v>4.2630801543457331E-2</v>
      </c>
      <c r="Q5933" s="17">
        <f t="shared" ca="1" si="421"/>
        <v>0.10859512125552945</v>
      </c>
    </row>
    <row r="5934" spans="1:17" x14ac:dyDescent="0.35">
      <c r="A5934" t="s">
        <v>2076</v>
      </c>
      <c r="B5934" t="s">
        <v>1418</v>
      </c>
      <c r="C5934" t="s">
        <v>1419</v>
      </c>
      <c r="D5934" t="s">
        <v>14</v>
      </c>
      <c r="E5934" t="s">
        <v>21</v>
      </c>
      <c r="G5934" t="s">
        <v>3040</v>
      </c>
      <c r="H5934">
        <v>3</v>
      </c>
      <c r="J5934">
        <v>0</v>
      </c>
      <c r="K5934">
        <v>0</v>
      </c>
      <c r="L5934" s="17">
        <f>IF($E5934&lt;&gt;"",VLOOKUP($E5934,GEMWs!$E$14:$L$20,7,FALSE),"")</f>
        <v>37.754918937403332</v>
      </c>
      <c r="M5934" s="17">
        <f>IF($E5934&lt;&gt;"",VLOOKUP($E5934,GEMWs!$E$14:$L$20,8,FALSE),"")</f>
        <v>96.174593288388181</v>
      </c>
      <c r="N5934" s="17">
        <f t="shared" ca="1" si="418"/>
        <v>37.754918937403332</v>
      </c>
      <c r="O5934" s="17">
        <f t="shared" ca="1" si="419"/>
        <v>96.174593288388181</v>
      </c>
      <c r="P5934" s="17">
        <f t="shared" ca="1" si="420"/>
        <v>3.1193269422041949E-2</v>
      </c>
      <c r="Q5934" s="17">
        <f t="shared" ca="1" si="421"/>
        <v>7.9459844821119105E-2</v>
      </c>
    </row>
    <row r="5935" spans="1:17" x14ac:dyDescent="0.35">
      <c r="A5935" t="s">
        <v>2076</v>
      </c>
      <c r="B5935" t="s">
        <v>104</v>
      </c>
      <c r="D5935" t="s">
        <v>14</v>
      </c>
      <c r="E5935" t="s">
        <v>21</v>
      </c>
      <c r="G5935" t="s">
        <v>3040</v>
      </c>
      <c r="H5935">
        <v>4.2</v>
      </c>
      <c r="J5935">
        <v>0</v>
      </c>
      <c r="K5935">
        <v>0</v>
      </c>
      <c r="L5935" s="17">
        <f>IF($E5935&lt;&gt;"",VLOOKUP($E5935,GEMWs!$E$14:$L$20,7,FALSE),"")</f>
        <v>37.754918937403332</v>
      </c>
      <c r="M5935" s="17">
        <f>IF($E5935&lt;&gt;"",VLOOKUP($E5935,GEMWs!$E$14:$L$20,8,FALSE),"")</f>
        <v>96.174593288388181</v>
      </c>
      <c r="N5935" s="17">
        <f t="shared" ca="1" si="418"/>
        <v>37.754918937403332</v>
      </c>
      <c r="O5935" s="17">
        <f t="shared" ca="1" si="419"/>
        <v>96.174593288388181</v>
      </c>
      <c r="P5935" s="17">
        <f t="shared" ca="1" si="420"/>
        <v>4.3670577190858734E-2</v>
      </c>
      <c r="Q5935" s="17">
        <f t="shared" ca="1" si="421"/>
        <v>0.11124378274956676</v>
      </c>
    </row>
    <row r="5936" spans="1:17" x14ac:dyDescent="0.35">
      <c r="A5936" t="s">
        <v>2076</v>
      </c>
      <c r="B5936" t="s">
        <v>49</v>
      </c>
      <c r="C5936" t="s">
        <v>50</v>
      </c>
      <c r="D5936" t="s">
        <v>14</v>
      </c>
      <c r="E5936" t="s">
        <v>21</v>
      </c>
      <c r="F5936" t="s">
        <v>14</v>
      </c>
      <c r="G5936" t="s">
        <v>3040</v>
      </c>
      <c r="H5936">
        <v>0.3</v>
      </c>
      <c r="I5936">
        <v>278</v>
      </c>
      <c r="J5936">
        <v>20.321014999999999</v>
      </c>
      <c r="K5936">
        <v>2000</v>
      </c>
      <c r="L5936" s="17">
        <f>IF($E5936&lt;&gt;"",VLOOKUP($E5936,GEMWs!$E$14:$L$20,7,FALSE),"")</f>
        <v>37.754918937403332</v>
      </c>
      <c r="M5936" s="17">
        <f>IF($E5936&lt;&gt;"",VLOOKUP($E5936,GEMWs!$E$14:$L$20,8,FALSE),"")</f>
        <v>96.174593288388181</v>
      </c>
      <c r="N5936" s="17">
        <f t="shared" si="418"/>
        <v>20.321014999999999</v>
      </c>
      <c r="O5936" s="17">
        <f t="shared" si="419"/>
        <v>2000</v>
      </c>
      <c r="P5936" s="17">
        <f t="shared" si="420"/>
        <v>1.4999999999999999E-4</v>
      </c>
      <c r="Q5936" s="17">
        <f t="shared" si="421"/>
        <v>1.4763042101981618E-2</v>
      </c>
    </row>
    <row r="5937" spans="1:17" x14ac:dyDescent="0.35">
      <c r="A5937" t="s">
        <v>2076</v>
      </c>
      <c r="B5937" t="s">
        <v>236</v>
      </c>
      <c r="D5937" t="s">
        <v>22</v>
      </c>
      <c r="G5937" t="s">
        <v>3040</v>
      </c>
      <c r="H5937">
        <v>4.7</v>
      </c>
      <c r="J5937">
        <v>0</v>
      </c>
      <c r="K5937">
        <v>0</v>
      </c>
      <c r="L5937" s="17" t="str">
        <f>IF($E5937&lt;&gt;"",VLOOKUP($E5937,GEMWs!$E$14:$L$20,7,FALSE),"")</f>
        <v/>
      </c>
      <c r="M5937" s="17" t="str">
        <f>IF($E5937&lt;&gt;"",VLOOKUP($E5937,GEMWs!$E$14:$L$20,8,FALSE),"")</f>
        <v/>
      </c>
      <c r="N5937" s="17">
        <f t="shared" ca="1" si="418"/>
        <v>0</v>
      </c>
      <c r="O5937" s="17">
        <f t="shared" ca="1" si="419"/>
        <v>0</v>
      </c>
      <c r="P5937" s="17">
        <f t="shared" ca="1" si="420"/>
        <v>0</v>
      </c>
      <c r="Q5937" s="17">
        <f t="shared" ca="1" si="421"/>
        <v>0</v>
      </c>
    </row>
    <row r="5938" spans="1:17" x14ac:dyDescent="0.35">
      <c r="A5938" t="s">
        <v>2076</v>
      </c>
      <c r="B5938" t="s">
        <v>118</v>
      </c>
      <c r="D5938" t="s">
        <v>22</v>
      </c>
      <c r="G5938" t="s">
        <v>3040</v>
      </c>
      <c r="H5938">
        <v>1.5</v>
      </c>
      <c r="J5938">
        <v>0</v>
      </c>
      <c r="K5938">
        <v>0</v>
      </c>
      <c r="L5938" s="17" t="str">
        <f>IF($E5938&lt;&gt;"",VLOOKUP($E5938,GEMWs!$E$14:$L$20,7,FALSE),"")</f>
        <v/>
      </c>
      <c r="M5938" s="17" t="str">
        <f>IF($E5938&lt;&gt;"",VLOOKUP($E5938,GEMWs!$E$14:$L$20,8,FALSE),"")</f>
        <v/>
      </c>
      <c r="N5938" s="17">
        <f t="shared" ca="1" si="418"/>
        <v>0</v>
      </c>
      <c r="O5938" s="17">
        <f t="shared" ca="1" si="419"/>
        <v>0</v>
      </c>
      <c r="P5938" s="17">
        <f t="shared" ca="1" si="420"/>
        <v>0</v>
      </c>
      <c r="Q5938" s="17">
        <f t="shared" ca="1" si="421"/>
        <v>0</v>
      </c>
    </row>
    <row r="5939" spans="1:17" x14ac:dyDescent="0.35">
      <c r="A5939" t="s">
        <v>2076</v>
      </c>
      <c r="B5939" t="s">
        <v>2978</v>
      </c>
      <c r="C5939" t="s">
        <v>158</v>
      </c>
      <c r="D5939" t="s">
        <v>22</v>
      </c>
      <c r="G5939" t="s">
        <v>3040</v>
      </c>
      <c r="H5939">
        <v>34.200000000000003</v>
      </c>
      <c r="J5939">
        <v>0</v>
      </c>
      <c r="K5939">
        <v>0</v>
      </c>
      <c r="L5939" s="17" t="str">
        <f>IF($E5939&lt;&gt;"",VLOOKUP($E5939,GEMWs!$E$14:$L$20,7,FALSE),"")</f>
        <v/>
      </c>
      <c r="M5939" s="17" t="str">
        <f>IF($E5939&lt;&gt;"",VLOOKUP($E5939,GEMWs!$E$14:$L$20,8,FALSE),"")</f>
        <v/>
      </c>
      <c r="N5939" s="17">
        <f t="shared" ca="1" si="418"/>
        <v>0</v>
      </c>
      <c r="O5939" s="17">
        <f t="shared" ca="1" si="419"/>
        <v>0</v>
      </c>
      <c r="P5939" s="17">
        <f t="shared" ca="1" si="420"/>
        <v>0</v>
      </c>
      <c r="Q5939" s="17">
        <f t="shared" ca="1" si="421"/>
        <v>0</v>
      </c>
    </row>
    <row r="5940" spans="1:17" x14ac:dyDescent="0.35">
      <c r="A5940" t="s">
        <v>2076</v>
      </c>
      <c r="B5940" t="s">
        <v>1395</v>
      </c>
      <c r="D5940" t="s">
        <v>14</v>
      </c>
      <c r="E5940" t="s">
        <v>21</v>
      </c>
      <c r="G5940" t="s">
        <v>3040</v>
      </c>
      <c r="H5940">
        <v>0.8</v>
      </c>
      <c r="J5940">
        <v>0</v>
      </c>
      <c r="K5940">
        <v>0</v>
      </c>
      <c r="L5940" s="17">
        <f>IF($E5940&lt;&gt;"",VLOOKUP($E5940,GEMWs!$E$14:$L$20,7,FALSE),"")</f>
        <v>37.754918937403332</v>
      </c>
      <c r="M5940" s="17">
        <f>IF($E5940&lt;&gt;"",VLOOKUP($E5940,GEMWs!$E$14:$L$20,8,FALSE),"")</f>
        <v>96.174593288388181</v>
      </c>
      <c r="N5940" s="17">
        <f t="shared" ca="1" si="418"/>
        <v>37.754918937403332</v>
      </c>
      <c r="O5940" s="17">
        <f t="shared" ca="1" si="419"/>
        <v>96.174593288388181</v>
      </c>
      <c r="P5940" s="17">
        <f t="shared" ca="1" si="420"/>
        <v>8.3182051792111879E-3</v>
      </c>
      <c r="Q5940" s="17">
        <f t="shared" ca="1" si="421"/>
        <v>2.118929195229843E-2</v>
      </c>
    </row>
    <row r="5941" spans="1:17" x14ac:dyDescent="0.35">
      <c r="A5941" t="s">
        <v>2076</v>
      </c>
      <c r="B5941" t="s">
        <v>1401</v>
      </c>
      <c r="C5941" t="s">
        <v>1402</v>
      </c>
      <c r="D5941" t="s">
        <v>14</v>
      </c>
      <c r="E5941" t="s">
        <v>21</v>
      </c>
      <c r="G5941" t="s">
        <v>3040</v>
      </c>
      <c r="H5941">
        <v>0.6</v>
      </c>
      <c r="J5941">
        <v>0</v>
      </c>
      <c r="K5941">
        <v>0</v>
      </c>
      <c r="L5941" s="17">
        <f>IF($E5941&lt;&gt;"",VLOOKUP($E5941,GEMWs!$E$14:$L$20,7,FALSE),"")</f>
        <v>37.754918937403332</v>
      </c>
      <c r="M5941" s="17">
        <f>IF($E5941&lt;&gt;"",VLOOKUP($E5941,GEMWs!$E$14:$L$20,8,FALSE),"")</f>
        <v>96.174593288388181</v>
      </c>
      <c r="N5941" s="17">
        <f t="shared" ca="1" si="418"/>
        <v>37.754918937403332</v>
      </c>
      <c r="O5941" s="17">
        <f t="shared" ca="1" si="419"/>
        <v>96.174593288388181</v>
      </c>
      <c r="P5941" s="17">
        <f t="shared" ca="1" si="420"/>
        <v>6.2386538844083897E-3</v>
      </c>
      <c r="Q5941" s="17">
        <f t="shared" ca="1" si="421"/>
        <v>1.5891968964223822E-2</v>
      </c>
    </row>
    <row r="5942" spans="1:17" x14ac:dyDescent="0.35">
      <c r="A5942" t="s">
        <v>2076</v>
      </c>
      <c r="B5942" t="s">
        <v>1394</v>
      </c>
      <c r="D5942" t="s">
        <v>14</v>
      </c>
      <c r="E5942" t="s">
        <v>21</v>
      </c>
      <c r="G5942" t="s">
        <v>3040</v>
      </c>
      <c r="H5942">
        <v>4.5999999999999996</v>
      </c>
      <c r="J5942">
        <v>0</v>
      </c>
      <c r="K5942">
        <v>0</v>
      </c>
      <c r="L5942" s="17">
        <f>IF($E5942&lt;&gt;"",VLOOKUP($E5942,GEMWs!$E$14:$L$20,7,FALSE),"")</f>
        <v>37.754918937403332</v>
      </c>
      <c r="M5942" s="17">
        <f>IF($E5942&lt;&gt;"",VLOOKUP($E5942,GEMWs!$E$14:$L$20,8,FALSE),"")</f>
        <v>96.174593288388181</v>
      </c>
      <c r="N5942" s="17">
        <f t="shared" ca="1" si="418"/>
        <v>37.754918937403332</v>
      </c>
      <c r="O5942" s="17">
        <f t="shared" ca="1" si="419"/>
        <v>96.174593288388181</v>
      </c>
      <c r="P5942" s="17">
        <f t="shared" ca="1" si="420"/>
        <v>4.7829679780464318E-2</v>
      </c>
      <c r="Q5942" s="17">
        <f t="shared" ca="1" si="421"/>
        <v>0.12183842872571596</v>
      </c>
    </row>
    <row r="5943" spans="1:17" x14ac:dyDescent="0.35">
      <c r="A5943" t="s">
        <v>2076</v>
      </c>
      <c r="B5943" t="s">
        <v>106</v>
      </c>
      <c r="D5943" t="s">
        <v>14</v>
      </c>
      <c r="E5943" t="s">
        <v>21</v>
      </c>
      <c r="G5943" t="s">
        <v>3040</v>
      </c>
      <c r="H5943">
        <v>8.4</v>
      </c>
      <c r="J5943">
        <v>0</v>
      </c>
      <c r="K5943">
        <v>0</v>
      </c>
      <c r="L5943" s="17">
        <f>IF($E5943&lt;&gt;"",VLOOKUP($E5943,GEMWs!$E$14:$L$20,7,FALSE),"")</f>
        <v>37.754918937403332</v>
      </c>
      <c r="M5943" s="17">
        <f>IF($E5943&lt;&gt;"",VLOOKUP($E5943,GEMWs!$E$14:$L$20,8,FALSE),"")</f>
        <v>96.174593288388181</v>
      </c>
      <c r="N5943" s="17">
        <f t="shared" ca="1" si="418"/>
        <v>37.754918937403332</v>
      </c>
      <c r="O5943" s="17">
        <f t="shared" ca="1" si="419"/>
        <v>96.174593288388181</v>
      </c>
      <c r="P5943" s="17">
        <f t="shared" ca="1" si="420"/>
        <v>8.7341154381717467E-2</v>
      </c>
      <c r="Q5943" s="17">
        <f t="shared" ca="1" si="421"/>
        <v>0.22248756549913351</v>
      </c>
    </row>
    <row r="5944" spans="1:17" x14ac:dyDescent="0.35">
      <c r="A5944" t="s">
        <v>2076</v>
      </c>
      <c r="B5944" t="s">
        <v>146</v>
      </c>
      <c r="C5944" t="s">
        <v>147</v>
      </c>
      <c r="D5944" t="s">
        <v>14</v>
      </c>
      <c r="E5944" t="s">
        <v>18</v>
      </c>
      <c r="F5944" t="s">
        <v>22</v>
      </c>
      <c r="G5944" t="s">
        <v>3040</v>
      </c>
      <c r="H5944">
        <v>3.9</v>
      </c>
      <c r="I5944">
        <v>401</v>
      </c>
      <c r="J5944">
        <v>3000</v>
      </c>
      <c r="K5944">
        <v>4500</v>
      </c>
      <c r="L5944" s="17">
        <f>IF($E5944&lt;&gt;"",VLOOKUP($E5944,GEMWs!$E$14:$L$20,7,FALSE),"")</f>
        <v>5950.3939027696888</v>
      </c>
      <c r="M5944" s="17">
        <f>IF($E5944&lt;&gt;"",VLOOKUP($E5944,GEMWs!$E$14:$L$20,8,FALSE),"")</f>
        <v>10539.430626954083</v>
      </c>
      <c r="N5944" s="17">
        <f t="shared" si="418"/>
        <v>3000</v>
      </c>
      <c r="O5944" s="17">
        <f t="shared" si="419"/>
        <v>4500</v>
      </c>
      <c r="P5944" s="17">
        <f t="shared" si="420"/>
        <v>8.6666666666666663E-4</v>
      </c>
      <c r="Q5944" s="17">
        <f t="shared" si="421"/>
        <v>1.2999999999999999E-3</v>
      </c>
    </row>
    <row r="5945" spans="1:17" x14ac:dyDescent="0.35">
      <c r="A5945" t="s">
        <v>2076</v>
      </c>
      <c r="B5945" t="s">
        <v>1905</v>
      </c>
      <c r="D5945" t="s">
        <v>14</v>
      </c>
      <c r="E5945" t="s">
        <v>21</v>
      </c>
      <c r="G5945" t="s">
        <v>3040</v>
      </c>
      <c r="H5945">
        <v>11.1</v>
      </c>
      <c r="J5945">
        <v>0</v>
      </c>
      <c r="K5945">
        <v>0</v>
      </c>
      <c r="L5945" s="17">
        <f>IF($E5945&lt;&gt;"",VLOOKUP($E5945,GEMWs!$E$14:$L$20,7,FALSE),"")</f>
        <v>37.754918937403332</v>
      </c>
      <c r="M5945" s="17">
        <f>IF($E5945&lt;&gt;"",VLOOKUP($E5945,GEMWs!$E$14:$L$20,8,FALSE),"")</f>
        <v>96.174593288388181</v>
      </c>
      <c r="N5945" s="17">
        <f t="shared" ca="1" si="418"/>
        <v>37.754918937403332</v>
      </c>
      <c r="O5945" s="17">
        <f t="shared" ca="1" si="419"/>
        <v>96.174593288388181</v>
      </c>
      <c r="P5945" s="17">
        <f t="shared" ca="1" si="420"/>
        <v>0.11541509686155521</v>
      </c>
      <c r="Q5945" s="17">
        <f t="shared" ca="1" si="421"/>
        <v>0.29400142583814071</v>
      </c>
    </row>
    <row r="5946" spans="1:17" x14ac:dyDescent="0.35">
      <c r="A5946" t="s">
        <v>2076</v>
      </c>
      <c r="B5946" t="s">
        <v>61</v>
      </c>
      <c r="C5946" t="s">
        <v>62</v>
      </c>
      <c r="D5946" t="s">
        <v>14</v>
      </c>
      <c r="E5946" t="s">
        <v>18</v>
      </c>
      <c r="F5946" t="s">
        <v>22</v>
      </c>
      <c r="G5946" t="s">
        <v>3040</v>
      </c>
      <c r="H5946">
        <v>0.2</v>
      </c>
      <c r="I5946">
        <v>387</v>
      </c>
      <c r="J5946">
        <v>135000</v>
      </c>
      <c r="K5946">
        <v>135000</v>
      </c>
      <c r="L5946" s="17">
        <f>IF($E5946&lt;&gt;"",VLOOKUP($E5946,GEMWs!$E$14:$L$20,7,FALSE),"")</f>
        <v>5950.3939027696888</v>
      </c>
      <c r="M5946" s="17">
        <f>IF($E5946&lt;&gt;"",VLOOKUP($E5946,GEMWs!$E$14:$L$20,8,FALSE),"")</f>
        <v>10539.430626954083</v>
      </c>
      <c r="N5946" s="17">
        <f t="shared" si="418"/>
        <v>135000</v>
      </c>
      <c r="O5946" s="17">
        <f t="shared" si="419"/>
        <v>135000</v>
      </c>
      <c r="P5946" s="17">
        <f t="shared" si="420"/>
        <v>1.4814814814814817E-6</v>
      </c>
      <c r="Q5946" s="17">
        <f t="shared" si="421"/>
        <v>1.4814814814814817E-6</v>
      </c>
    </row>
    <row r="5947" spans="1:17" x14ac:dyDescent="0.35">
      <c r="A5947" t="s">
        <v>2076</v>
      </c>
      <c r="B5947" t="s">
        <v>2975</v>
      </c>
      <c r="D5947" t="s">
        <v>14</v>
      </c>
      <c r="E5947" t="s">
        <v>18</v>
      </c>
      <c r="G5947" t="s">
        <v>3040</v>
      </c>
      <c r="H5947">
        <v>7.4</v>
      </c>
      <c r="J5947">
        <v>0</v>
      </c>
      <c r="K5947">
        <v>0</v>
      </c>
      <c r="L5947" s="17">
        <f>IF($E5947&lt;&gt;"",VLOOKUP($E5947,GEMWs!$E$14:$L$20,7,FALSE),"")</f>
        <v>5950.3939027696888</v>
      </c>
      <c r="M5947" s="17">
        <f>IF($E5947&lt;&gt;"",VLOOKUP($E5947,GEMWs!$E$14:$L$20,8,FALSE),"")</f>
        <v>10539.430626954083</v>
      </c>
      <c r="N5947" s="17">
        <f t="shared" ca="1" si="418"/>
        <v>5950.3939027696888</v>
      </c>
      <c r="O5947" s="17">
        <f t="shared" ca="1" si="419"/>
        <v>10539.430626954083</v>
      </c>
      <c r="P5947" s="17">
        <f t="shared" ca="1" si="420"/>
        <v>7.02125215481267E-4</v>
      </c>
      <c r="Q5947" s="17">
        <f t="shared" ca="1" si="421"/>
        <v>1.2436151489997281E-3</v>
      </c>
    </row>
    <row r="5948" spans="1:17" x14ac:dyDescent="0.35">
      <c r="A5948" t="s">
        <v>2076</v>
      </c>
      <c r="B5948" t="s">
        <v>691</v>
      </c>
      <c r="D5948" t="s">
        <v>14</v>
      </c>
      <c r="E5948" t="s">
        <v>21</v>
      </c>
      <c r="G5948" t="s">
        <v>3040</v>
      </c>
      <c r="H5948">
        <v>0.5</v>
      </c>
      <c r="J5948">
        <v>0</v>
      </c>
      <c r="K5948">
        <v>0</v>
      </c>
      <c r="L5948" s="17">
        <f>IF($E5948&lt;&gt;"",VLOOKUP($E5948,GEMWs!$E$14:$L$20,7,FALSE),"")</f>
        <v>37.754918937403332</v>
      </c>
      <c r="M5948" s="17">
        <f>IF($E5948&lt;&gt;"",VLOOKUP($E5948,GEMWs!$E$14:$L$20,8,FALSE),"")</f>
        <v>96.174593288388181</v>
      </c>
      <c r="N5948" s="17">
        <f t="shared" ca="1" si="418"/>
        <v>37.754918937403332</v>
      </c>
      <c r="O5948" s="17">
        <f t="shared" ca="1" si="419"/>
        <v>96.174593288388181</v>
      </c>
      <c r="P5948" s="17">
        <f t="shared" ca="1" si="420"/>
        <v>5.1988782370069918E-3</v>
      </c>
      <c r="Q5948" s="17">
        <f t="shared" ca="1" si="421"/>
        <v>1.3243307470186519E-2</v>
      </c>
    </row>
    <row r="5949" spans="1:17" x14ac:dyDescent="0.35">
      <c r="A5949" t="s">
        <v>2076</v>
      </c>
      <c r="B5949" t="s">
        <v>945</v>
      </c>
      <c r="C5949" t="s">
        <v>946</v>
      </c>
      <c r="D5949" t="s">
        <v>14</v>
      </c>
      <c r="E5949" t="s">
        <v>21</v>
      </c>
      <c r="F5949" t="s">
        <v>22</v>
      </c>
      <c r="G5949" t="s">
        <v>3040</v>
      </c>
      <c r="H5949">
        <v>14.1</v>
      </c>
      <c r="I5949">
        <v>301</v>
      </c>
      <c r="J5949">
        <v>500</v>
      </c>
      <c r="K5949">
        <v>1000</v>
      </c>
      <c r="L5949" s="17">
        <f>IF($E5949&lt;&gt;"",VLOOKUP($E5949,GEMWs!$E$14:$L$20,7,FALSE),"")</f>
        <v>37.754918937403332</v>
      </c>
      <c r="M5949" s="17">
        <f>IF($E5949&lt;&gt;"",VLOOKUP($E5949,GEMWs!$E$14:$L$20,8,FALSE),"")</f>
        <v>96.174593288388181</v>
      </c>
      <c r="N5949" s="17">
        <f t="shared" si="418"/>
        <v>500</v>
      </c>
      <c r="O5949" s="17">
        <f t="shared" si="419"/>
        <v>1000</v>
      </c>
      <c r="P5949" s="17">
        <f t="shared" si="420"/>
        <v>1.41E-2</v>
      </c>
      <c r="Q5949" s="17">
        <f t="shared" si="421"/>
        <v>2.8199999999999999E-2</v>
      </c>
    </row>
    <row r="5950" spans="1:17" x14ac:dyDescent="0.35">
      <c r="A5950" t="s">
        <v>2076</v>
      </c>
      <c r="B5950" t="s">
        <v>148</v>
      </c>
      <c r="C5950" t="s">
        <v>149</v>
      </c>
      <c r="D5950" t="s">
        <v>14</v>
      </c>
      <c r="E5950" t="s">
        <v>21</v>
      </c>
      <c r="F5950" t="s">
        <v>22</v>
      </c>
      <c r="G5950" t="s">
        <v>3040</v>
      </c>
      <c r="H5950">
        <v>16.3</v>
      </c>
      <c r="I5950">
        <v>434</v>
      </c>
      <c r="J5950">
        <v>660</v>
      </c>
      <c r="K5950">
        <v>660</v>
      </c>
      <c r="L5950" s="17">
        <f>IF($E5950&lt;&gt;"",VLOOKUP($E5950,GEMWs!$E$14:$L$20,7,FALSE),"")</f>
        <v>37.754918937403332</v>
      </c>
      <c r="M5950" s="17">
        <f>IF($E5950&lt;&gt;"",VLOOKUP($E5950,GEMWs!$E$14:$L$20,8,FALSE),"")</f>
        <v>96.174593288388181</v>
      </c>
      <c r="N5950" s="17">
        <f t="shared" si="418"/>
        <v>660</v>
      </c>
      <c r="O5950" s="17">
        <f t="shared" si="419"/>
        <v>660</v>
      </c>
      <c r="P5950" s="17">
        <f t="shared" si="420"/>
        <v>2.4696969696969696E-2</v>
      </c>
      <c r="Q5950" s="17">
        <f t="shared" si="421"/>
        <v>2.4696969696969696E-2</v>
      </c>
    </row>
    <row r="5951" spans="1:17" x14ac:dyDescent="0.35">
      <c r="A5951" t="s">
        <v>2076</v>
      </c>
      <c r="B5951" t="s">
        <v>1366</v>
      </c>
      <c r="D5951" t="s">
        <v>14</v>
      </c>
      <c r="E5951" t="s">
        <v>21</v>
      </c>
      <c r="G5951" t="s">
        <v>3040</v>
      </c>
      <c r="H5951">
        <v>2.2999999999999998</v>
      </c>
      <c r="J5951">
        <v>0</v>
      </c>
      <c r="K5951">
        <v>0</v>
      </c>
      <c r="L5951" s="17">
        <f>IF($E5951&lt;&gt;"",VLOOKUP($E5951,GEMWs!$E$14:$L$20,7,FALSE),"")</f>
        <v>37.754918937403332</v>
      </c>
      <c r="M5951" s="17">
        <f>IF($E5951&lt;&gt;"",VLOOKUP($E5951,GEMWs!$E$14:$L$20,8,FALSE),"")</f>
        <v>96.174593288388181</v>
      </c>
      <c r="N5951" s="17">
        <f t="shared" ca="1" si="418"/>
        <v>37.754918937403332</v>
      </c>
      <c r="O5951" s="17">
        <f t="shared" ca="1" si="419"/>
        <v>96.174593288388181</v>
      </c>
      <c r="P5951" s="17">
        <f t="shared" ca="1" si="420"/>
        <v>2.3914839890232159E-2</v>
      </c>
      <c r="Q5951" s="17">
        <f t="shared" ca="1" si="421"/>
        <v>6.0919214362857979E-2</v>
      </c>
    </row>
    <row r="5952" spans="1:17" x14ac:dyDescent="0.35">
      <c r="A5952" t="s">
        <v>2076</v>
      </c>
      <c r="B5952" t="s">
        <v>164</v>
      </c>
      <c r="D5952" t="s">
        <v>14</v>
      </c>
      <c r="E5952" t="s">
        <v>21</v>
      </c>
      <c r="G5952" t="s">
        <v>3040</v>
      </c>
      <c r="H5952">
        <v>7.3</v>
      </c>
      <c r="J5952">
        <v>0</v>
      </c>
      <c r="K5952">
        <v>0</v>
      </c>
      <c r="L5952" s="17">
        <f>IF($E5952&lt;&gt;"",VLOOKUP($E5952,GEMWs!$E$14:$L$20,7,FALSE),"")</f>
        <v>37.754918937403332</v>
      </c>
      <c r="M5952" s="17">
        <f>IF($E5952&lt;&gt;"",VLOOKUP($E5952,GEMWs!$E$14:$L$20,8,FALSE),"")</f>
        <v>96.174593288388181</v>
      </c>
      <c r="N5952" s="17">
        <f t="shared" ca="1" si="418"/>
        <v>37.754918937403332</v>
      </c>
      <c r="O5952" s="17">
        <f t="shared" ca="1" si="419"/>
        <v>96.174593288388181</v>
      </c>
      <c r="P5952" s="17">
        <f t="shared" ca="1" si="420"/>
        <v>7.5903622260302075E-2</v>
      </c>
      <c r="Q5952" s="17">
        <f t="shared" ca="1" si="421"/>
        <v>0.19335228906472315</v>
      </c>
    </row>
    <row r="5953" spans="1:17" x14ac:dyDescent="0.35">
      <c r="A5953" t="s">
        <v>2076</v>
      </c>
      <c r="B5953" t="s">
        <v>119</v>
      </c>
      <c r="D5953" t="s">
        <v>14</v>
      </c>
      <c r="E5953" t="s">
        <v>21</v>
      </c>
      <c r="G5953" t="s">
        <v>3040</v>
      </c>
      <c r="H5953">
        <v>1.7</v>
      </c>
      <c r="J5953">
        <v>0</v>
      </c>
      <c r="K5953">
        <v>0</v>
      </c>
      <c r="L5953" s="17">
        <f>IF($E5953&lt;&gt;"",VLOOKUP($E5953,GEMWs!$E$14:$L$20,7,FALSE),"")</f>
        <v>37.754918937403332</v>
      </c>
      <c r="M5953" s="17">
        <f>IF($E5953&lt;&gt;"",VLOOKUP($E5953,GEMWs!$E$14:$L$20,8,FALSE),"")</f>
        <v>96.174593288388181</v>
      </c>
      <c r="N5953" s="17">
        <f t="shared" ca="1" si="418"/>
        <v>37.754918937403332</v>
      </c>
      <c r="O5953" s="17">
        <f t="shared" ca="1" si="419"/>
        <v>96.174593288388181</v>
      </c>
      <c r="P5953" s="17">
        <f t="shared" ca="1" si="420"/>
        <v>1.7676186005823772E-2</v>
      </c>
      <c r="Q5953" s="17">
        <f t="shared" ca="1" si="421"/>
        <v>4.5027245398634161E-2</v>
      </c>
    </row>
    <row r="5954" spans="1:17" x14ac:dyDescent="0.35">
      <c r="A5954" t="s">
        <v>2076</v>
      </c>
      <c r="B5954" t="s">
        <v>964</v>
      </c>
      <c r="D5954" t="s">
        <v>14</v>
      </c>
      <c r="E5954" t="s">
        <v>21</v>
      </c>
      <c r="G5954" t="s">
        <v>3040</v>
      </c>
      <c r="H5954">
        <v>2.9</v>
      </c>
      <c r="J5954">
        <v>0</v>
      </c>
      <c r="K5954">
        <v>0</v>
      </c>
      <c r="L5954" s="17">
        <f>IF($E5954&lt;&gt;"",VLOOKUP($E5954,GEMWs!$E$14:$L$20,7,FALSE),"")</f>
        <v>37.754918937403332</v>
      </c>
      <c r="M5954" s="17">
        <f>IF($E5954&lt;&gt;"",VLOOKUP($E5954,GEMWs!$E$14:$L$20,8,FALSE),"")</f>
        <v>96.174593288388181</v>
      </c>
      <c r="N5954" s="17">
        <f t="shared" ca="1" si="418"/>
        <v>37.754918937403332</v>
      </c>
      <c r="O5954" s="17">
        <f t="shared" ca="1" si="419"/>
        <v>96.174593288388181</v>
      </c>
      <c r="P5954" s="17">
        <f t="shared" ref="P5954:P5958" ca="1" si="422">IF(O5954&gt;0,$H5954/O5954,0)</f>
        <v>3.015349377464055E-2</v>
      </c>
      <c r="Q5954" s="17">
        <f t="shared" ref="Q5954:Q5958" ca="1" si="423">IF(N5954&gt;0,$H5954/N5954,0)</f>
        <v>7.6811183327081811E-2</v>
      </c>
    </row>
    <row r="5955" spans="1:17" x14ac:dyDescent="0.35">
      <c r="A5955" t="s">
        <v>2076</v>
      </c>
      <c r="B5955" t="s">
        <v>2979</v>
      </c>
      <c r="D5955" t="s">
        <v>14</v>
      </c>
      <c r="E5955" t="s">
        <v>21</v>
      </c>
      <c r="G5955" t="s">
        <v>3040</v>
      </c>
      <c r="H5955">
        <v>34.700000000000003</v>
      </c>
      <c r="J5955">
        <v>0</v>
      </c>
      <c r="K5955">
        <v>0</v>
      </c>
      <c r="L5955" s="17">
        <f>IF($E5955&lt;&gt;"",VLOOKUP($E5955,GEMWs!$E$14:$L$20,7,FALSE),"")</f>
        <v>37.754918937403332</v>
      </c>
      <c r="M5955" s="17">
        <f>IF($E5955&lt;&gt;"",VLOOKUP($E5955,GEMWs!$E$14:$L$20,8,FALSE),"")</f>
        <v>96.174593288388181</v>
      </c>
      <c r="N5955" s="17">
        <f t="shared" ca="1" si="418"/>
        <v>37.754918937403332</v>
      </c>
      <c r="O5955" s="17">
        <f t="shared" ca="1" si="419"/>
        <v>96.174593288388181</v>
      </c>
      <c r="P5955" s="17">
        <f t="shared" ca="1" si="422"/>
        <v>0.36080214964828528</v>
      </c>
      <c r="Q5955" s="17">
        <f t="shared" ca="1" si="423"/>
        <v>0.91908553843094443</v>
      </c>
    </row>
    <row r="5956" spans="1:17" x14ac:dyDescent="0.35">
      <c r="A5956" t="s">
        <v>2076</v>
      </c>
      <c r="B5956" t="s">
        <v>120</v>
      </c>
      <c r="D5956" t="s">
        <v>14</v>
      </c>
      <c r="E5956" t="s">
        <v>21</v>
      </c>
      <c r="G5956" t="s">
        <v>3040</v>
      </c>
      <c r="H5956">
        <v>18</v>
      </c>
      <c r="J5956">
        <v>0</v>
      </c>
      <c r="K5956">
        <v>0</v>
      </c>
      <c r="L5956" s="17">
        <f>IF($E5956&lt;&gt;"",VLOOKUP($E5956,GEMWs!$E$14:$L$20,7,FALSE),"")</f>
        <v>37.754918937403332</v>
      </c>
      <c r="M5956" s="17">
        <f>IF($E5956&lt;&gt;"",VLOOKUP($E5956,GEMWs!$E$14:$L$20,8,FALSE),"")</f>
        <v>96.174593288388181</v>
      </c>
      <c r="N5956" s="17">
        <f t="shared" ca="1" si="418"/>
        <v>37.754918937403332</v>
      </c>
      <c r="O5956" s="17">
        <f t="shared" ca="1" si="419"/>
        <v>96.174593288388181</v>
      </c>
      <c r="P5956" s="17">
        <f t="shared" ca="1" si="422"/>
        <v>0.18715961653225169</v>
      </c>
      <c r="Q5956" s="17">
        <f t="shared" ca="1" si="423"/>
        <v>0.47675906892671466</v>
      </c>
    </row>
    <row r="5957" spans="1:17" x14ac:dyDescent="0.35">
      <c r="A5957" t="s">
        <v>2076</v>
      </c>
      <c r="B5957" t="s">
        <v>2980</v>
      </c>
      <c r="D5957" t="s">
        <v>14</v>
      </c>
      <c r="E5957" t="s">
        <v>18</v>
      </c>
      <c r="G5957" t="s">
        <v>3040</v>
      </c>
      <c r="H5957">
        <v>0.1</v>
      </c>
      <c r="J5957">
        <v>0</v>
      </c>
      <c r="K5957">
        <v>0</v>
      </c>
      <c r="L5957" s="17">
        <f>IF($E5957&lt;&gt;"",VLOOKUP($E5957,GEMWs!$E$14:$L$20,7,FALSE),"")</f>
        <v>5950.3939027696888</v>
      </c>
      <c r="M5957" s="17">
        <f>IF($E5957&lt;&gt;"",VLOOKUP($E5957,GEMWs!$E$14:$L$20,8,FALSE),"")</f>
        <v>10539.430626954083</v>
      </c>
      <c r="N5957" s="17">
        <f t="shared" ca="1" si="418"/>
        <v>5950.3939027696888</v>
      </c>
      <c r="O5957" s="17">
        <f t="shared" ca="1" si="419"/>
        <v>10539.430626954083</v>
      </c>
      <c r="P5957" s="17">
        <f t="shared" ca="1" si="422"/>
        <v>9.4881785875846886E-6</v>
      </c>
      <c r="Q5957" s="17">
        <f t="shared" ca="1" si="423"/>
        <v>1.6805610121617947E-5</v>
      </c>
    </row>
    <row r="5958" spans="1:17" x14ac:dyDescent="0.35">
      <c r="A5958" t="s">
        <v>2076</v>
      </c>
      <c r="B5958" t="s">
        <v>2077</v>
      </c>
      <c r="C5958" t="s">
        <v>2078</v>
      </c>
      <c r="D5958" t="s">
        <v>14</v>
      </c>
      <c r="E5958" t="s">
        <v>18</v>
      </c>
      <c r="G5958" t="s">
        <v>3040</v>
      </c>
      <c r="H5958">
        <v>0.8</v>
      </c>
      <c r="J5958">
        <v>0</v>
      </c>
      <c r="K5958">
        <v>0</v>
      </c>
      <c r="L5958" s="17">
        <f>IF($E5958&lt;&gt;"",VLOOKUP($E5958,GEMWs!$E$14:$L$20,7,FALSE),"")</f>
        <v>5950.3939027696888</v>
      </c>
      <c r="M5958" s="17">
        <f>IF($E5958&lt;&gt;"",VLOOKUP($E5958,GEMWs!$E$14:$L$20,8,FALSE),"")</f>
        <v>10539.430626954083</v>
      </c>
      <c r="N5958" s="17">
        <f t="shared" ca="1" si="418"/>
        <v>5950.3939027696888</v>
      </c>
      <c r="O5958" s="17">
        <f t="shared" ca="1" si="419"/>
        <v>10539.430626954083</v>
      </c>
      <c r="P5958" s="17">
        <f t="shared" ca="1" si="422"/>
        <v>7.5905428700677509E-5</v>
      </c>
      <c r="Q5958" s="17">
        <f t="shared" ca="1" si="423"/>
        <v>1.3444488097294358E-4</v>
      </c>
    </row>
    <row r="5959" spans="1:17" x14ac:dyDescent="0.35">
      <c r="A5959" t="s">
        <v>2076</v>
      </c>
      <c r="B5959" t="s">
        <v>53</v>
      </c>
      <c r="C5959" t="s">
        <v>54</v>
      </c>
      <c r="D5959" t="s">
        <v>14</v>
      </c>
      <c r="E5959" t="s">
        <v>21</v>
      </c>
      <c r="F5959" t="s">
        <v>22</v>
      </c>
      <c r="G5959" t="s">
        <v>3040</v>
      </c>
      <c r="H5959">
        <v>38.299999999999997</v>
      </c>
      <c r="I5959">
        <v>315</v>
      </c>
      <c r="J5959">
        <v>1000</v>
      </c>
      <c r="K5959">
        <v>2300</v>
      </c>
      <c r="L5959" s="17">
        <f>IF($E5959&lt;&gt;"",VLOOKUP($E5959,GEMWs!$E$14:$L$20,7,FALSE),"")</f>
        <v>37.754918937403332</v>
      </c>
      <c r="M5959" s="17">
        <f>IF($E5959&lt;&gt;"",VLOOKUP($E5959,GEMWs!$E$14:$L$20,8,FALSE),"")</f>
        <v>96.174593288388181</v>
      </c>
      <c r="N5959" s="17">
        <f t="shared" si="418"/>
        <v>1000</v>
      </c>
      <c r="O5959" s="17">
        <f t="shared" si="419"/>
        <v>2300</v>
      </c>
      <c r="P5959" s="17">
        <f t="shared" ref="P5959:P6022" si="424">IF(O5959&gt;0,$H5959/O5959,0)</f>
        <v>1.6652173913043477E-2</v>
      </c>
      <c r="Q5959" s="17">
        <f t="shared" ref="Q5959:Q6022" si="425">IF(N5959&gt;0,$H5959/N5959,0)</f>
        <v>3.8299999999999994E-2</v>
      </c>
    </row>
    <row r="5960" spans="1:17" x14ac:dyDescent="0.35">
      <c r="A5960" t="s">
        <v>2076</v>
      </c>
      <c r="B5960" t="s">
        <v>701</v>
      </c>
      <c r="D5960" t="s">
        <v>14</v>
      </c>
      <c r="E5960" t="s">
        <v>18</v>
      </c>
      <c r="G5960" t="s">
        <v>3040</v>
      </c>
      <c r="H5960">
        <v>0.6</v>
      </c>
      <c r="J5960">
        <v>0</v>
      </c>
      <c r="K5960">
        <v>0</v>
      </c>
      <c r="L5960" s="17">
        <f>IF($E5960&lt;&gt;"",VLOOKUP($E5960,GEMWs!$E$14:$L$20,7,FALSE),"")</f>
        <v>5950.3939027696888</v>
      </c>
      <c r="M5960" s="17">
        <f>IF($E5960&lt;&gt;"",VLOOKUP($E5960,GEMWs!$E$14:$L$20,8,FALSE),"")</f>
        <v>10539.430626954083</v>
      </c>
      <c r="N5960" s="17">
        <f t="shared" ca="1" si="418"/>
        <v>5950.3939027696888</v>
      </c>
      <c r="O5960" s="17">
        <f t="shared" ca="1" si="419"/>
        <v>10539.430626954083</v>
      </c>
      <c r="P5960" s="17">
        <f t="shared" ca="1" si="424"/>
        <v>5.6929071525508128E-5</v>
      </c>
      <c r="Q5960" s="17">
        <f t="shared" ca="1" si="425"/>
        <v>1.0083366072970768E-4</v>
      </c>
    </row>
    <row r="5961" spans="1:17" x14ac:dyDescent="0.35">
      <c r="A5961" t="s">
        <v>2076</v>
      </c>
      <c r="B5961" t="s">
        <v>112</v>
      </c>
      <c r="D5961" t="s">
        <v>14</v>
      </c>
      <c r="E5961" t="s">
        <v>18</v>
      </c>
      <c r="G5961" t="s">
        <v>3040</v>
      </c>
      <c r="H5961">
        <v>4.8</v>
      </c>
      <c r="J5961">
        <v>0</v>
      </c>
      <c r="K5961">
        <v>0</v>
      </c>
      <c r="L5961" s="17">
        <f>IF($E5961&lt;&gt;"",VLOOKUP($E5961,GEMWs!$E$14:$L$20,7,FALSE),"")</f>
        <v>5950.3939027696888</v>
      </c>
      <c r="M5961" s="17">
        <f>IF($E5961&lt;&gt;"",VLOOKUP($E5961,GEMWs!$E$14:$L$20,8,FALSE),"")</f>
        <v>10539.430626954083</v>
      </c>
      <c r="N5961" s="17">
        <f t="shared" ca="1" si="418"/>
        <v>5950.3939027696888</v>
      </c>
      <c r="O5961" s="17">
        <f t="shared" ca="1" si="419"/>
        <v>10539.430626954083</v>
      </c>
      <c r="P5961" s="17">
        <f t="shared" ca="1" si="424"/>
        <v>4.5543257220406503E-4</v>
      </c>
      <c r="Q5961" s="17">
        <f t="shared" ca="1" si="425"/>
        <v>8.0666928583766147E-4</v>
      </c>
    </row>
    <row r="5962" spans="1:17" x14ac:dyDescent="0.35">
      <c r="A5962" t="s">
        <v>2076</v>
      </c>
      <c r="B5962" t="s">
        <v>694</v>
      </c>
      <c r="D5962" t="s">
        <v>14</v>
      </c>
      <c r="E5962" t="s">
        <v>18</v>
      </c>
      <c r="G5962" t="s">
        <v>3040</v>
      </c>
      <c r="H5962">
        <v>1.6</v>
      </c>
      <c r="J5962">
        <v>0</v>
      </c>
      <c r="K5962">
        <v>0</v>
      </c>
      <c r="L5962" s="17">
        <f>IF($E5962&lt;&gt;"",VLOOKUP($E5962,GEMWs!$E$14:$L$20,7,FALSE),"")</f>
        <v>5950.3939027696888</v>
      </c>
      <c r="M5962" s="17">
        <f>IF($E5962&lt;&gt;"",VLOOKUP($E5962,GEMWs!$E$14:$L$20,8,FALSE),"")</f>
        <v>10539.430626954083</v>
      </c>
      <c r="N5962" s="17">
        <f t="shared" ca="1" si="418"/>
        <v>5950.3939027696888</v>
      </c>
      <c r="O5962" s="17">
        <f t="shared" ca="1" si="419"/>
        <v>10539.430626954083</v>
      </c>
      <c r="P5962" s="17">
        <f t="shared" ca="1" si="424"/>
        <v>1.5181085740135502E-4</v>
      </c>
      <c r="Q5962" s="17">
        <f t="shared" ca="1" si="425"/>
        <v>2.6888976194588716E-4</v>
      </c>
    </row>
    <row r="5963" spans="1:17" x14ac:dyDescent="0.35">
      <c r="A5963" t="s">
        <v>2076</v>
      </c>
      <c r="B5963" t="s">
        <v>1335</v>
      </c>
      <c r="C5963" t="s">
        <v>1336</v>
      </c>
      <c r="D5963" t="s">
        <v>14</v>
      </c>
      <c r="E5963" t="s">
        <v>21</v>
      </c>
      <c r="F5963" t="s">
        <v>22</v>
      </c>
      <c r="G5963" t="s">
        <v>3040</v>
      </c>
      <c r="H5963">
        <v>1</v>
      </c>
      <c r="I5963">
        <v>440</v>
      </c>
      <c r="J5963">
        <v>110.79236299999999</v>
      </c>
      <c r="K5963">
        <v>460.33698500000003</v>
      </c>
      <c r="L5963" s="17">
        <f>IF($E5963&lt;&gt;"",VLOOKUP($E5963,GEMWs!$E$14:$L$20,7,FALSE),"")</f>
        <v>37.754918937403332</v>
      </c>
      <c r="M5963" s="17">
        <f>IF($E5963&lt;&gt;"",VLOOKUP($E5963,GEMWs!$E$14:$L$20,8,FALSE),"")</f>
        <v>96.174593288388181</v>
      </c>
      <c r="N5963" s="17">
        <f t="shared" si="418"/>
        <v>110.79236299999999</v>
      </c>
      <c r="O5963" s="17">
        <f t="shared" si="419"/>
        <v>460.33698500000003</v>
      </c>
      <c r="P5963" s="17">
        <f t="shared" si="424"/>
        <v>2.1723216525824009E-3</v>
      </c>
      <c r="Q5963" s="17">
        <f t="shared" si="425"/>
        <v>9.0258928767499979E-3</v>
      </c>
    </row>
    <row r="5964" spans="1:17" x14ac:dyDescent="0.35">
      <c r="A5964" t="s">
        <v>2076</v>
      </c>
      <c r="B5964" t="s">
        <v>2997</v>
      </c>
      <c r="D5964" t="s">
        <v>14</v>
      </c>
      <c r="E5964" t="s">
        <v>18</v>
      </c>
      <c r="G5964" t="s">
        <v>3040</v>
      </c>
      <c r="H5964">
        <v>0.1</v>
      </c>
      <c r="J5964">
        <v>0</v>
      </c>
      <c r="K5964">
        <v>0</v>
      </c>
      <c r="L5964" s="17">
        <f>IF($E5964&lt;&gt;"",VLOOKUP($E5964,GEMWs!$E$14:$L$20,7,FALSE),"")</f>
        <v>5950.3939027696888</v>
      </c>
      <c r="M5964" s="17">
        <f>IF($E5964&lt;&gt;"",VLOOKUP($E5964,GEMWs!$E$14:$L$20,8,FALSE),"")</f>
        <v>10539.430626954083</v>
      </c>
      <c r="N5964" s="17">
        <f t="shared" ca="1" si="418"/>
        <v>5950.3939027696888</v>
      </c>
      <c r="O5964" s="17">
        <f t="shared" ca="1" si="419"/>
        <v>10539.430626954083</v>
      </c>
      <c r="P5964" s="17">
        <f t="shared" ca="1" si="424"/>
        <v>9.4881785875846886E-6</v>
      </c>
      <c r="Q5964" s="17">
        <f t="shared" ca="1" si="425"/>
        <v>1.6805610121617947E-5</v>
      </c>
    </row>
    <row r="5965" spans="1:17" x14ac:dyDescent="0.35">
      <c r="A5965" t="s">
        <v>2076</v>
      </c>
      <c r="B5965" t="s">
        <v>673</v>
      </c>
      <c r="C5965" t="s">
        <v>674</v>
      </c>
      <c r="D5965" t="s">
        <v>14</v>
      </c>
      <c r="E5965" t="s">
        <v>21</v>
      </c>
      <c r="F5965" t="s">
        <v>22</v>
      </c>
      <c r="G5965" t="s">
        <v>3040</v>
      </c>
      <c r="H5965">
        <v>37.299999999999997</v>
      </c>
      <c r="I5965">
        <v>331</v>
      </c>
      <c r="J5965">
        <v>80.760000000000005</v>
      </c>
      <c r="K5965">
        <v>260</v>
      </c>
      <c r="L5965" s="17">
        <f>IF($E5965&lt;&gt;"",VLOOKUP($E5965,GEMWs!$E$14:$L$20,7,FALSE),"")</f>
        <v>37.754918937403332</v>
      </c>
      <c r="M5965" s="17">
        <f>IF($E5965&lt;&gt;"",VLOOKUP($E5965,GEMWs!$E$14:$L$20,8,FALSE),"")</f>
        <v>96.174593288388181</v>
      </c>
      <c r="N5965" s="17">
        <f t="shared" si="418"/>
        <v>80.760000000000005</v>
      </c>
      <c r="O5965" s="17">
        <f t="shared" si="419"/>
        <v>260</v>
      </c>
      <c r="P5965" s="17">
        <f t="shared" si="424"/>
        <v>0.14346153846153845</v>
      </c>
      <c r="Q5965" s="17">
        <f t="shared" si="425"/>
        <v>0.46186230807330353</v>
      </c>
    </row>
    <row r="5966" spans="1:17" x14ac:dyDescent="0.35">
      <c r="A5966" t="s">
        <v>2076</v>
      </c>
      <c r="B5966" t="s">
        <v>55</v>
      </c>
      <c r="C5966" t="s">
        <v>56</v>
      </c>
      <c r="D5966" t="s">
        <v>14</v>
      </c>
      <c r="E5966" t="s">
        <v>21</v>
      </c>
      <c r="F5966" t="s">
        <v>14</v>
      </c>
      <c r="G5966" t="s">
        <v>3040</v>
      </c>
      <c r="H5966">
        <v>9.8000000000000007</v>
      </c>
      <c r="I5966">
        <v>332</v>
      </c>
      <c r="J5966">
        <v>80.760000000000005</v>
      </c>
      <c r="K5966">
        <v>1000</v>
      </c>
      <c r="L5966" s="17">
        <f>IF($E5966&lt;&gt;"",VLOOKUP($E5966,GEMWs!$E$14:$L$20,7,FALSE),"")</f>
        <v>37.754918937403332</v>
      </c>
      <c r="M5966" s="17">
        <f>IF($E5966&lt;&gt;"",VLOOKUP($E5966,GEMWs!$E$14:$L$20,8,FALSE),"")</f>
        <v>96.174593288388181</v>
      </c>
      <c r="N5966" s="17">
        <f t="shared" si="418"/>
        <v>80.760000000000005</v>
      </c>
      <c r="O5966" s="17">
        <f t="shared" si="419"/>
        <v>1000</v>
      </c>
      <c r="P5966" s="17">
        <f t="shared" si="424"/>
        <v>9.8000000000000014E-3</v>
      </c>
      <c r="Q5966" s="17">
        <f t="shared" si="425"/>
        <v>0.12134720158494304</v>
      </c>
    </row>
    <row r="5967" spans="1:17" x14ac:dyDescent="0.35">
      <c r="A5967" t="s">
        <v>2076</v>
      </c>
      <c r="B5967" t="s">
        <v>71</v>
      </c>
      <c r="C5967" t="s">
        <v>72</v>
      </c>
      <c r="D5967" t="s">
        <v>14</v>
      </c>
      <c r="E5967" t="s">
        <v>21</v>
      </c>
      <c r="F5967" t="s">
        <v>22</v>
      </c>
      <c r="G5967" t="s">
        <v>3040</v>
      </c>
      <c r="H5967">
        <v>393.2</v>
      </c>
      <c r="I5967">
        <v>333</v>
      </c>
      <c r="J5967">
        <v>31000</v>
      </c>
      <c r="K5967">
        <v>60000</v>
      </c>
      <c r="L5967" s="17">
        <f>IF($E5967&lt;&gt;"",VLOOKUP($E5967,GEMWs!$E$14:$L$20,7,FALSE),"")</f>
        <v>37.754918937403332</v>
      </c>
      <c r="M5967" s="17">
        <f>IF($E5967&lt;&gt;"",VLOOKUP($E5967,GEMWs!$E$14:$L$20,8,FALSE),"")</f>
        <v>96.174593288388181</v>
      </c>
      <c r="N5967" s="17">
        <f t="shared" si="418"/>
        <v>31000</v>
      </c>
      <c r="O5967" s="17">
        <f t="shared" si="419"/>
        <v>60000</v>
      </c>
      <c r="P5967" s="17">
        <f t="shared" si="424"/>
        <v>6.5533333333333329E-3</v>
      </c>
      <c r="Q5967" s="17">
        <f t="shared" si="425"/>
        <v>1.2683870967741935E-2</v>
      </c>
    </row>
    <row r="5968" spans="1:17" x14ac:dyDescent="0.35">
      <c r="A5968" t="s">
        <v>2076</v>
      </c>
      <c r="B5968" t="s">
        <v>679</v>
      </c>
      <c r="C5968" t="s">
        <v>680</v>
      </c>
      <c r="D5968" t="s">
        <v>14</v>
      </c>
      <c r="E5968" t="s">
        <v>18</v>
      </c>
      <c r="F5968" t="s">
        <v>22</v>
      </c>
      <c r="G5968" t="s">
        <v>3040</v>
      </c>
      <c r="H5968">
        <v>13.8</v>
      </c>
      <c r="I5968">
        <v>444</v>
      </c>
      <c r="J5968">
        <v>4536</v>
      </c>
      <c r="K5968">
        <v>4536</v>
      </c>
      <c r="L5968" s="17">
        <f>IF($E5968&lt;&gt;"",VLOOKUP($E5968,GEMWs!$E$14:$L$20,7,FALSE),"")</f>
        <v>5950.3939027696888</v>
      </c>
      <c r="M5968" s="17">
        <f>IF($E5968&lt;&gt;"",VLOOKUP($E5968,GEMWs!$E$14:$L$20,8,FALSE),"")</f>
        <v>10539.430626954083</v>
      </c>
      <c r="N5968" s="17">
        <f t="shared" si="418"/>
        <v>4536</v>
      </c>
      <c r="O5968" s="17">
        <f t="shared" si="419"/>
        <v>4536</v>
      </c>
      <c r="P5968" s="17">
        <f t="shared" si="424"/>
        <v>3.0423280423280425E-3</v>
      </c>
      <c r="Q5968" s="17">
        <f t="shared" si="425"/>
        <v>3.0423280423280425E-3</v>
      </c>
    </row>
    <row r="5969" spans="1:17" x14ac:dyDescent="0.35">
      <c r="A5969" t="s">
        <v>2076</v>
      </c>
      <c r="B5969" t="s">
        <v>1906</v>
      </c>
      <c r="D5969" t="s">
        <v>14</v>
      </c>
      <c r="E5969" t="s">
        <v>21</v>
      </c>
      <c r="G5969" t="s">
        <v>3040</v>
      </c>
      <c r="H5969">
        <v>0.6</v>
      </c>
      <c r="J5969">
        <v>0</v>
      </c>
      <c r="K5969">
        <v>0</v>
      </c>
      <c r="L5969" s="17">
        <f>IF($E5969&lt;&gt;"",VLOOKUP($E5969,GEMWs!$E$14:$L$20,7,FALSE),"")</f>
        <v>37.754918937403332</v>
      </c>
      <c r="M5969" s="17">
        <f>IF($E5969&lt;&gt;"",VLOOKUP($E5969,GEMWs!$E$14:$L$20,8,FALSE),"")</f>
        <v>96.174593288388181</v>
      </c>
      <c r="N5969" s="17">
        <f t="shared" ca="1" si="418"/>
        <v>37.754918937403332</v>
      </c>
      <c r="O5969" s="17">
        <f t="shared" ca="1" si="419"/>
        <v>96.174593288388181</v>
      </c>
      <c r="P5969" s="17">
        <f t="shared" ca="1" si="424"/>
        <v>6.2386538844083897E-3</v>
      </c>
      <c r="Q5969" s="17">
        <f t="shared" ca="1" si="425"/>
        <v>1.5891968964223822E-2</v>
      </c>
    </row>
    <row r="5970" spans="1:17" x14ac:dyDescent="0.35">
      <c r="A5970" t="s">
        <v>2076</v>
      </c>
      <c r="B5970" t="s">
        <v>186</v>
      </c>
      <c r="C5970" t="s">
        <v>187</v>
      </c>
      <c r="D5970" t="s">
        <v>14</v>
      </c>
      <c r="E5970" t="s">
        <v>21</v>
      </c>
      <c r="F5970" t="s">
        <v>14</v>
      </c>
      <c r="G5970" t="s">
        <v>3040</v>
      </c>
      <c r="H5970">
        <v>0.1</v>
      </c>
      <c r="I5970">
        <v>337</v>
      </c>
      <c r="J5970">
        <v>53.942762999999999</v>
      </c>
      <c r="K5970">
        <v>180000</v>
      </c>
      <c r="L5970" s="17">
        <f>IF($E5970&lt;&gt;"",VLOOKUP($E5970,GEMWs!$E$14:$L$20,7,FALSE),"")</f>
        <v>37.754918937403332</v>
      </c>
      <c r="M5970" s="17">
        <f>IF($E5970&lt;&gt;"",VLOOKUP($E5970,GEMWs!$E$14:$L$20,8,FALSE),"")</f>
        <v>96.174593288388181</v>
      </c>
      <c r="N5970" s="17">
        <f t="shared" si="418"/>
        <v>53.942762999999999</v>
      </c>
      <c r="O5970" s="17">
        <f t="shared" si="419"/>
        <v>180000</v>
      </c>
      <c r="P5970" s="17">
        <f t="shared" si="424"/>
        <v>5.5555555555555562E-7</v>
      </c>
      <c r="Q5970" s="17">
        <f t="shared" si="425"/>
        <v>1.8538167946643743E-3</v>
      </c>
    </row>
    <row r="5971" spans="1:17" x14ac:dyDescent="0.35">
      <c r="A5971" t="s">
        <v>2076</v>
      </c>
      <c r="B5971" t="s">
        <v>1018</v>
      </c>
      <c r="C5971" t="s">
        <v>1019</v>
      </c>
      <c r="D5971" t="s">
        <v>14</v>
      </c>
      <c r="E5971" t="s">
        <v>21</v>
      </c>
      <c r="F5971" t="s">
        <v>22</v>
      </c>
      <c r="G5971" t="s">
        <v>3040</v>
      </c>
      <c r="H5971">
        <v>2.7</v>
      </c>
      <c r="I5971">
        <v>449</v>
      </c>
      <c r="J5971">
        <v>2419.3650859999998</v>
      </c>
      <c r="K5971">
        <v>2419.3650859999998</v>
      </c>
      <c r="L5971" s="17">
        <f>IF($E5971&lt;&gt;"",VLOOKUP($E5971,GEMWs!$E$14:$L$20,7,FALSE),"")</f>
        <v>37.754918937403332</v>
      </c>
      <c r="M5971" s="17">
        <f>IF($E5971&lt;&gt;"",VLOOKUP($E5971,GEMWs!$E$14:$L$20,8,FALSE),"")</f>
        <v>96.174593288388181</v>
      </c>
      <c r="N5971" s="17">
        <f t="shared" ref="N5971:N6034" si="426">IF($I5971&lt;&gt;"",J5971,IF(AND($D5971="Y",$M$6=236),L5971,0))</f>
        <v>2419.3650859999998</v>
      </c>
      <c r="O5971" s="17">
        <f t="shared" ref="O5971:O6034" si="427">IF($I5971&lt;&gt;"",K5971,IF(AND($D5971="Y",$M$6=236),M5971,0))</f>
        <v>2419.3650859999998</v>
      </c>
      <c r="P5971" s="17">
        <f t="shared" si="424"/>
        <v>1.1159952731499409E-3</v>
      </c>
      <c r="Q5971" s="17">
        <f t="shared" si="425"/>
        <v>1.1159952731499409E-3</v>
      </c>
    </row>
    <row r="5972" spans="1:17" x14ac:dyDescent="0.35">
      <c r="A5972" t="s">
        <v>2076</v>
      </c>
      <c r="B5972" t="s">
        <v>166</v>
      </c>
      <c r="D5972" t="s">
        <v>14</v>
      </c>
      <c r="E5972" t="s">
        <v>21</v>
      </c>
      <c r="G5972" t="s">
        <v>3040</v>
      </c>
      <c r="H5972">
        <v>6.5</v>
      </c>
      <c r="J5972">
        <v>0</v>
      </c>
      <c r="K5972">
        <v>0</v>
      </c>
      <c r="L5972" s="17">
        <f>IF($E5972&lt;&gt;"",VLOOKUP($E5972,GEMWs!$E$14:$L$20,7,FALSE),"")</f>
        <v>37.754918937403332</v>
      </c>
      <c r="M5972" s="17">
        <f>IF($E5972&lt;&gt;"",VLOOKUP($E5972,GEMWs!$E$14:$L$20,8,FALSE),"")</f>
        <v>96.174593288388181</v>
      </c>
      <c r="N5972" s="17">
        <f t="shared" ca="1" si="426"/>
        <v>37.754918937403332</v>
      </c>
      <c r="O5972" s="17">
        <f t="shared" ca="1" si="427"/>
        <v>96.174593288388181</v>
      </c>
      <c r="P5972" s="17">
        <f t="shared" ca="1" si="424"/>
        <v>6.7585417081090893E-2</v>
      </c>
      <c r="Q5972" s="17">
        <f t="shared" ca="1" si="425"/>
        <v>0.17216299711242475</v>
      </c>
    </row>
    <row r="5973" spans="1:17" x14ac:dyDescent="0.35">
      <c r="A5973" t="s">
        <v>2076</v>
      </c>
      <c r="B5973" t="s">
        <v>2991</v>
      </c>
      <c r="D5973" t="s">
        <v>14</v>
      </c>
      <c r="E5973" t="s">
        <v>21</v>
      </c>
      <c r="G5973" t="s">
        <v>3040</v>
      </c>
      <c r="H5973">
        <v>2.6</v>
      </c>
      <c r="J5973">
        <v>0</v>
      </c>
      <c r="K5973">
        <v>0</v>
      </c>
      <c r="L5973" s="17">
        <f>IF($E5973&lt;&gt;"",VLOOKUP($E5973,GEMWs!$E$14:$L$20,7,FALSE),"")</f>
        <v>37.754918937403332</v>
      </c>
      <c r="M5973" s="17">
        <f>IF($E5973&lt;&gt;"",VLOOKUP($E5973,GEMWs!$E$14:$L$20,8,FALSE),"")</f>
        <v>96.174593288388181</v>
      </c>
      <c r="N5973" s="17">
        <f t="shared" ca="1" si="426"/>
        <v>37.754918937403332</v>
      </c>
      <c r="O5973" s="17">
        <f t="shared" ca="1" si="427"/>
        <v>96.174593288388181</v>
      </c>
      <c r="P5973" s="17">
        <f t="shared" ca="1" si="424"/>
        <v>2.7034166832436358E-2</v>
      </c>
      <c r="Q5973" s="17">
        <f t="shared" ca="1" si="425"/>
        <v>6.8865198844969902E-2</v>
      </c>
    </row>
    <row r="5974" spans="1:17" x14ac:dyDescent="0.35">
      <c r="A5974" t="s">
        <v>2076</v>
      </c>
      <c r="B5974" t="s">
        <v>81</v>
      </c>
      <c r="C5974" t="s">
        <v>82</v>
      </c>
      <c r="D5974" t="s">
        <v>14</v>
      </c>
      <c r="E5974" t="s">
        <v>21</v>
      </c>
      <c r="F5974" t="s">
        <v>22</v>
      </c>
      <c r="G5974" t="s">
        <v>3040</v>
      </c>
      <c r="H5974">
        <v>4.0999999999999996</v>
      </c>
      <c r="I5974">
        <v>413</v>
      </c>
      <c r="J5974">
        <v>22600</v>
      </c>
      <c r="K5974">
        <v>22600</v>
      </c>
      <c r="L5974" s="17">
        <f>IF($E5974&lt;&gt;"",VLOOKUP($E5974,GEMWs!$E$14:$L$20,7,FALSE),"")</f>
        <v>37.754918937403332</v>
      </c>
      <c r="M5974" s="17">
        <f>IF($E5974&lt;&gt;"",VLOOKUP($E5974,GEMWs!$E$14:$L$20,8,FALSE),"")</f>
        <v>96.174593288388181</v>
      </c>
      <c r="N5974" s="17">
        <f t="shared" si="426"/>
        <v>22600</v>
      </c>
      <c r="O5974" s="17">
        <f t="shared" si="427"/>
        <v>22600</v>
      </c>
      <c r="P5974" s="17">
        <f t="shared" si="424"/>
        <v>1.8141592920353981E-4</v>
      </c>
      <c r="Q5974" s="17">
        <f t="shared" si="425"/>
        <v>1.8141592920353981E-4</v>
      </c>
    </row>
    <row r="5975" spans="1:17" x14ac:dyDescent="0.35">
      <c r="A5975" t="s">
        <v>2082</v>
      </c>
      <c r="B5975" t="s">
        <v>168</v>
      </c>
      <c r="C5975" t="s">
        <v>169</v>
      </c>
      <c r="D5975" t="s">
        <v>14</v>
      </c>
      <c r="E5975" t="s">
        <v>21</v>
      </c>
      <c r="F5975" t="s">
        <v>22</v>
      </c>
      <c r="G5975" t="s">
        <v>3040</v>
      </c>
      <c r="H5975">
        <v>9.5</v>
      </c>
      <c r="I5975">
        <v>7</v>
      </c>
      <c r="J5975">
        <v>4540</v>
      </c>
      <c r="K5975">
        <v>21364</v>
      </c>
      <c r="L5975" s="17">
        <f>IF($E5975&lt;&gt;"",VLOOKUP($E5975,GEMWs!$E$14:$L$20,7,FALSE),"")</f>
        <v>37.754918937403332</v>
      </c>
      <c r="M5975" s="17">
        <f>IF($E5975&lt;&gt;"",VLOOKUP($E5975,GEMWs!$E$14:$L$20,8,FALSE),"")</f>
        <v>96.174593288388181</v>
      </c>
      <c r="N5975" s="17">
        <f t="shared" si="426"/>
        <v>4540</v>
      </c>
      <c r="O5975" s="17">
        <f t="shared" si="427"/>
        <v>21364</v>
      </c>
      <c r="P5975" s="17">
        <f t="shared" si="424"/>
        <v>4.4467328215689944E-4</v>
      </c>
      <c r="Q5975" s="17">
        <f t="shared" si="425"/>
        <v>2.092511013215859E-3</v>
      </c>
    </row>
    <row r="5976" spans="1:17" x14ac:dyDescent="0.35">
      <c r="A5976" t="s">
        <v>2082</v>
      </c>
      <c r="B5976" t="s">
        <v>170</v>
      </c>
      <c r="C5976" t="s">
        <v>171</v>
      </c>
      <c r="D5976" t="s">
        <v>14</v>
      </c>
      <c r="E5976" t="s">
        <v>21</v>
      </c>
      <c r="F5976" t="s">
        <v>22</v>
      </c>
      <c r="G5976" t="s">
        <v>3040</v>
      </c>
      <c r="H5976">
        <v>3939</v>
      </c>
      <c r="I5976">
        <v>114</v>
      </c>
      <c r="J5976">
        <v>15000</v>
      </c>
      <c r="K5976">
        <v>20000</v>
      </c>
      <c r="L5976" s="17">
        <f>IF($E5976&lt;&gt;"",VLOOKUP($E5976,GEMWs!$E$14:$L$20,7,FALSE),"")</f>
        <v>37.754918937403332</v>
      </c>
      <c r="M5976" s="17">
        <f>IF($E5976&lt;&gt;"",VLOOKUP($E5976,GEMWs!$E$14:$L$20,8,FALSE),"")</f>
        <v>96.174593288388181</v>
      </c>
      <c r="N5976" s="17">
        <f t="shared" si="426"/>
        <v>15000</v>
      </c>
      <c r="O5976" s="17">
        <f t="shared" si="427"/>
        <v>20000</v>
      </c>
      <c r="P5976" s="17">
        <f t="shared" si="424"/>
        <v>0.19694999999999999</v>
      </c>
      <c r="Q5976" s="17">
        <f t="shared" si="425"/>
        <v>0.2626</v>
      </c>
    </row>
    <row r="5977" spans="1:17" x14ac:dyDescent="0.35">
      <c r="A5977" t="s">
        <v>2082</v>
      </c>
      <c r="B5977" t="s">
        <v>192</v>
      </c>
      <c r="C5977" t="s">
        <v>193</v>
      </c>
      <c r="D5977" t="s">
        <v>14</v>
      </c>
      <c r="E5977" t="s">
        <v>21</v>
      </c>
      <c r="F5977" t="s">
        <v>22</v>
      </c>
      <c r="G5977" t="s">
        <v>3040</v>
      </c>
      <c r="H5977">
        <v>11.3</v>
      </c>
      <c r="I5977">
        <v>129</v>
      </c>
      <c r="J5977">
        <v>85000</v>
      </c>
      <c r="K5977">
        <v>90000</v>
      </c>
      <c r="L5977" s="17">
        <f>IF($E5977&lt;&gt;"",VLOOKUP($E5977,GEMWs!$E$14:$L$20,7,FALSE),"")</f>
        <v>37.754918937403332</v>
      </c>
      <c r="M5977" s="17">
        <f>IF($E5977&lt;&gt;"",VLOOKUP($E5977,GEMWs!$E$14:$L$20,8,FALSE),"")</f>
        <v>96.174593288388181</v>
      </c>
      <c r="N5977" s="17">
        <f t="shared" si="426"/>
        <v>85000</v>
      </c>
      <c r="O5977" s="17">
        <f t="shared" si="427"/>
        <v>90000</v>
      </c>
      <c r="P5977" s="17">
        <f t="shared" si="424"/>
        <v>1.2555555555555557E-4</v>
      </c>
      <c r="Q5977" s="17">
        <f t="shared" si="425"/>
        <v>1.3294117647058825E-4</v>
      </c>
    </row>
    <row r="5978" spans="1:17" x14ac:dyDescent="0.35">
      <c r="A5978" t="s">
        <v>2082</v>
      </c>
      <c r="B5978" t="s">
        <v>172</v>
      </c>
      <c r="C5978" t="s">
        <v>173</v>
      </c>
      <c r="D5978" t="s">
        <v>14</v>
      </c>
      <c r="E5978" t="s">
        <v>21</v>
      </c>
      <c r="F5978" t="s">
        <v>22</v>
      </c>
      <c r="G5978" t="s">
        <v>3040</v>
      </c>
      <c r="H5978">
        <v>73.2</v>
      </c>
      <c r="I5978">
        <v>154</v>
      </c>
      <c r="J5978">
        <v>180000</v>
      </c>
      <c r="K5978">
        <v>180000</v>
      </c>
      <c r="L5978" s="17">
        <f>IF($E5978&lt;&gt;"",VLOOKUP($E5978,GEMWs!$E$14:$L$20,7,FALSE),"")</f>
        <v>37.754918937403332</v>
      </c>
      <c r="M5978" s="17">
        <f>IF($E5978&lt;&gt;"",VLOOKUP($E5978,GEMWs!$E$14:$L$20,8,FALSE),"")</f>
        <v>96.174593288388181</v>
      </c>
      <c r="N5978" s="17">
        <f t="shared" si="426"/>
        <v>180000</v>
      </c>
      <c r="O5978" s="17">
        <f t="shared" si="427"/>
        <v>180000</v>
      </c>
      <c r="P5978" s="17">
        <f t="shared" si="424"/>
        <v>4.0666666666666667E-4</v>
      </c>
      <c r="Q5978" s="17">
        <f t="shared" si="425"/>
        <v>4.0666666666666667E-4</v>
      </c>
    </row>
    <row r="5979" spans="1:17" x14ac:dyDescent="0.35">
      <c r="A5979" t="s">
        <v>2082</v>
      </c>
      <c r="B5979" t="s">
        <v>103</v>
      </c>
      <c r="D5979" t="s">
        <v>14</v>
      </c>
      <c r="E5979" t="s">
        <v>15</v>
      </c>
      <c r="G5979" t="s">
        <v>3040</v>
      </c>
      <c r="H5979">
        <v>2500</v>
      </c>
      <c r="J5979">
        <v>0</v>
      </c>
      <c r="K5979">
        <v>0</v>
      </c>
      <c r="L5979" s="17">
        <f>IF($E5979&lt;&gt;"",VLOOKUP($E5979,GEMWs!$E$14:$L$20,7,FALSE),"")</f>
        <v>37.892086284381016</v>
      </c>
      <c r="M5979" s="17">
        <f>IF($E5979&lt;&gt;"",VLOOKUP($E5979,GEMWs!$E$14:$L$20,8,FALSE),"")</f>
        <v>96.522753888300599</v>
      </c>
      <c r="N5979" s="17">
        <f t="shared" ca="1" si="426"/>
        <v>37.892086284381016</v>
      </c>
      <c r="O5979" s="17">
        <f t="shared" ca="1" si="427"/>
        <v>96.522753888300599</v>
      </c>
      <c r="P5979" s="17">
        <f t="shared" ca="1" si="424"/>
        <v>25.900628600931597</v>
      </c>
      <c r="Q5979" s="17">
        <f t="shared" ca="1" si="425"/>
        <v>65.976836990115558</v>
      </c>
    </row>
    <row r="5980" spans="1:17" x14ac:dyDescent="0.35">
      <c r="A5980" t="s">
        <v>2082</v>
      </c>
      <c r="B5980" t="s">
        <v>2980</v>
      </c>
      <c r="D5980" t="s">
        <v>14</v>
      </c>
      <c r="E5980" t="s">
        <v>18</v>
      </c>
      <c r="G5980" t="s">
        <v>3040</v>
      </c>
      <c r="H5980">
        <v>17.399999999999999</v>
      </c>
      <c r="J5980">
        <v>0</v>
      </c>
      <c r="K5980">
        <v>0</v>
      </c>
      <c r="L5980" s="17">
        <f>IF($E5980&lt;&gt;"",VLOOKUP($E5980,GEMWs!$E$14:$L$20,7,FALSE),"")</f>
        <v>5950.3939027696888</v>
      </c>
      <c r="M5980" s="17">
        <f>IF($E5980&lt;&gt;"",VLOOKUP($E5980,GEMWs!$E$14:$L$20,8,FALSE),"")</f>
        <v>10539.430626954083</v>
      </c>
      <c r="N5980" s="17">
        <f t="shared" ca="1" si="426"/>
        <v>5950.3939027696888</v>
      </c>
      <c r="O5980" s="17">
        <f t="shared" ca="1" si="427"/>
        <v>10539.430626954083</v>
      </c>
      <c r="P5980" s="17">
        <f t="shared" ca="1" si="424"/>
        <v>1.6509430742397357E-3</v>
      </c>
      <c r="Q5980" s="17">
        <f t="shared" ca="1" si="425"/>
        <v>2.9241761611615226E-3</v>
      </c>
    </row>
    <row r="5981" spans="1:17" x14ac:dyDescent="0.35">
      <c r="A5981" t="s">
        <v>2082</v>
      </c>
      <c r="B5981" t="s">
        <v>144</v>
      </c>
      <c r="C5981" t="s">
        <v>145</v>
      </c>
      <c r="D5981" t="s">
        <v>14</v>
      </c>
      <c r="E5981" t="s">
        <v>21</v>
      </c>
      <c r="F5981" t="s">
        <v>22</v>
      </c>
      <c r="G5981" t="s">
        <v>3040</v>
      </c>
      <c r="H5981">
        <v>52221.2</v>
      </c>
      <c r="I5981">
        <v>317</v>
      </c>
      <c r="J5981">
        <v>2000</v>
      </c>
      <c r="K5981">
        <v>10000</v>
      </c>
      <c r="L5981" s="17">
        <f>IF($E5981&lt;&gt;"",VLOOKUP($E5981,GEMWs!$E$14:$L$20,7,FALSE),"")</f>
        <v>37.754918937403332</v>
      </c>
      <c r="M5981" s="17">
        <f>IF($E5981&lt;&gt;"",VLOOKUP($E5981,GEMWs!$E$14:$L$20,8,FALSE),"")</f>
        <v>96.174593288388181</v>
      </c>
      <c r="N5981" s="17">
        <f t="shared" si="426"/>
        <v>2000</v>
      </c>
      <c r="O5981" s="17">
        <f t="shared" si="427"/>
        <v>10000</v>
      </c>
      <c r="P5981" s="17">
        <f t="shared" si="424"/>
        <v>5.2221199999999994</v>
      </c>
      <c r="Q5981" s="17">
        <f t="shared" si="425"/>
        <v>26.110599999999998</v>
      </c>
    </row>
    <row r="5982" spans="1:17" x14ac:dyDescent="0.35">
      <c r="A5982" t="s">
        <v>2082</v>
      </c>
      <c r="B5982" t="s">
        <v>180</v>
      </c>
      <c r="C5982" t="s">
        <v>181</v>
      </c>
      <c r="D5982" t="s">
        <v>14</v>
      </c>
      <c r="E5982" t="s">
        <v>21</v>
      </c>
      <c r="F5982" t="s">
        <v>22</v>
      </c>
      <c r="G5982" t="s">
        <v>3040</v>
      </c>
      <c r="H5982">
        <v>0.3</v>
      </c>
      <c r="I5982">
        <v>445</v>
      </c>
      <c r="J5982">
        <v>56750</v>
      </c>
      <c r="K5982">
        <v>113500</v>
      </c>
      <c r="L5982" s="17">
        <f>IF($E5982&lt;&gt;"",VLOOKUP($E5982,GEMWs!$E$14:$L$20,7,FALSE),"")</f>
        <v>37.754918937403332</v>
      </c>
      <c r="M5982" s="17">
        <f>IF($E5982&lt;&gt;"",VLOOKUP($E5982,GEMWs!$E$14:$L$20,8,FALSE),"")</f>
        <v>96.174593288388181</v>
      </c>
      <c r="N5982" s="17">
        <f t="shared" si="426"/>
        <v>56750</v>
      </c>
      <c r="O5982" s="17">
        <f t="shared" si="427"/>
        <v>113500</v>
      </c>
      <c r="P5982" s="17">
        <f t="shared" si="424"/>
        <v>2.6431718061674008E-6</v>
      </c>
      <c r="Q5982" s="17">
        <f t="shared" si="425"/>
        <v>5.2863436123348015E-6</v>
      </c>
    </row>
    <row r="5983" spans="1:17" x14ac:dyDescent="0.35">
      <c r="A5983" t="s">
        <v>2082</v>
      </c>
      <c r="B5983" t="s">
        <v>71</v>
      </c>
      <c r="C5983" t="s">
        <v>72</v>
      </c>
      <c r="D5983" t="s">
        <v>14</v>
      </c>
      <c r="E5983" t="s">
        <v>21</v>
      </c>
      <c r="F5983" t="s">
        <v>22</v>
      </c>
      <c r="G5983" t="s">
        <v>3040</v>
      </c>
      <c r="H5983">
        <v>3.7</v>
      </c>
      <c r="I5983">
        <v>333</v>
      </c>
      <c r="J5983">
        <v>31000</v>
      </c>
      <c r="K5983">
        <v>60000</v>
      </c>
      <c r="L5983" s="17">
        <f>IF($E5983&lt;&gt;"",VLOOKUP($E5983,GEMWs!$E$14:$L$20,7,FALSE),"")</f>
        <v>37.754918937403332</v>
      </c>
      <c r="M5983" s="17">
        <f>IF($E5983&lt;&gt;"",VLOOKUP($E5983,GEMWs!$E$14:$L$20,8,FALSE),"")</f>
        <v>96.174593288388181</v>
      </c>
      <c r="N5983" s="17">
        <f t="shared" si="426"/>
        <v>31000</v>
      </c>
      <c r="O5983" s="17">
        <f t="shared" si="427"/>
        <v>60000</v>
      </c>
      <c r="P5983" s="17">
        <f t="shared" si="424"/>
        <v>6.166666666666667E-5</v>
      </c>
      <c r="Q5983" s="17">
        <f t="shared" si="425"/>
        <v>1.1935483870967743E-4</v>
      </c>
    </row>
    <row r="5984" spans="1:17" x14ac:dyDescent="0.35">
      <c r="A5984" t="s">
        <v>2082</v>
      </c>
      <c r="B5984" t="s">
        <v>184</v>
      </c>
      <c r="C5984" t="s">
        <v>185</v>
      </c>
      <c r="D5984" t="s">
        <v>14</v>
      </c>
      <c r="E5984" t="s">
        <v>21</v>
      </c>
      <c r="F5984" t="s">
        <v>22</v>
      </c>
      <c r="G5984" t="s">
        <v>3040</v>
      </c>
      <c r="H5984">
        <v>9720.7000000000007</v>
      </c>
      <c r="I5984">
        <v>345</v>
      </c>
      <c r="J5984">
        <v>5000</v>
      </c>
      <c r="K5984">
        <v>20000</v>
      </c>
      <c r="L5984" s="17">
        <f>IF($E5984&lt;&gt;"",VLOOKUP($E5984,GEMWs!$E$14:$L$20,7,FALSE),"")</f>
        <v>37.754918937403332</v>
      </c>
      <c r="M5984" s="17">
        <f>IF($E5984&lt;&gt;"",VLOOKUP($E5984,GEMWs!$E$14:$L$20,8,FALSE),"")</f>
        <v>96.174593288388181</v>
      </c>
      <c r="N5984" s="17">
        <f t="shared" si="426"/>
        <v>5000</v>
      </c>
      <c r="O5984" s="17">
        <f t="shared" si="427"/>
        <v>20000</v>
      </c>
      <c r="P5984" s="17">
        <f t="shared" si="424"/>
        <v>0.48603500000000005</v>
      </c>
      <c r="Q5984" s="17">
        <f t="shared" si="425"/>
        <v>1.9441400000000002</v>
      </c>
    </row>
    <row r="5985" spans="1:17" x14ac:dyDescent="0.35">
      <c r="A5985" t="s">
        <v>2083</v>
      </c>
      <c r="B5985" t="s">
        <v>626</v>
      </c>
      <c r="C5985" t="s">
        <v>627</v>
      </c>
      <c r="D5985" t="s">
        <v>14</v>
      </c>
      <c r="E5985" t="s">
        <v>21</v>
      </c>
      <c r="F5985" t="s">
        <v>22</v>
      </c>
      <c r="G5985" t="s">
        <v>3040</v>
      </c>
      <c r="H5985">
        <v>3.2</v>
      </c>
      <c r="I5985">
        <v>68</v>
      </c>
      <c r="J5985">
        <v>18140</v>
      </c>
      <c r="K5985">
        <v>27220</v>
      </c>
      <c r="L5985" s="17">
        <f>IF($E5985&lt;&gt;"",VLOOKUP($E5985,GEMWs!$E$14:$L$20,7,FALSE),"")</f>
        <v>37.754918937403332</v>
      </c>
      <c r="M5985" s="17">
        <f>IF($E5985&lt;&gt;"",VLOOKUP($E5985,GEMWs!$E$14:$L$20,8,FALSE),"")</f>
        <v>96.174593288388181</v>
      </c>
      <c r="N5985" s="17">
        <f t="shared" si="426"/>
        <v>18140</v>
      </c>
      <c r="O5985" s="17">
        <f t="shared" si="427"/>
        <v>27220</v>
      </c>
      <c r="P5985" s="17">
        <f t="shared" si="424"/>
        <v>1.1756061719324027E-4</v>
      </c>
      <c r="Q5985" s="17">
        <f t="shared" si="425"/>
        <v>1.7640573318632857E-4</v>
      </c>
    </row>
    <row r="5986" spans="1:17" x14ac:dyDescent="0.35">
      <c r="A5986" t="s">
        <v>2083</v>
      </c>
      <c r="B5986" t="s">
        <v>245</v>
      </c>
      <c r="D5986" t="s">
        <v>22</v>
      </c>
      <c r="G5986" t="s">
        <v>3040</v>
      </c>
      <c r="H5986">
        <v>133.19999999999999</v>
      </c>
      <c r="J5986">
        <v>0</v>
      </c>
      <c r="K5986">
        <v>0</v>
      </c>
      <c r="L5986" s="17" t="str">
        <f>IF($E5986&lt;&gt;"",VLOOKUP($E5986,GEMWs!$E$14:$L$20,7,FALSE),"")</f>
        <v/>
      </c>
      <c r="M5986" s="17" t="str">
        <f>IF($E5986&lt;&gt;"",VLOOKUP($E5986,GEMWs!$E$14:$L$20,8,FALSE),"")</f>
        <v/>
      </c>
      <c r="N5986" s="17">
        <f t="shared" ca="1" si="426"/>
        <v>0</v>
      </c>
      <c r="O5986" s="17">
        <f t="shared" ca="1" si="427"/>
        <v>0</v>
      </c>
      <c r="P5986" s="17">
        <f t="shared" ca="1" si="424"/>
        <v>0</v>
      </c>
      <c r="Q5986" s="17">
        <f t="shared" ca="1" si="425"/>
        <v>0</v>
      </c>
    </row>
    <row r="5987" spans="1:17" x14ac:dyDescent="0.35">
      <c r="A5987" t="s">
        <v>2083</v>
      </c>
      <c r="B5987" t="s">
        <v>3002</v>
      </c>
      <c r="C5987" t="s">
        <v>158</v>
      </c>
      <c r="D5987" t="s">
        <v>22</v>
      </c>
      <c r="G5987" t="s">
        <v>3040</v>
      </c>
      <c r="H5987">
        <v>456.6</v>
      </c>
      <c r="J5987">
        <v>0</v>
      </c>
      <c r="K5987">
        <v>0</v>
      </c>
      <c r="L5987" s="17" t="str">
        <f>IF($E5987&lt;&gt;"",VLOOKUP($E5987,GEMWs!$E$14:$L$20,7,FALSE),"")</f>
        <v/>
      </c>
      <c r="M5987" s="17" t="str">
        <f>IF($E5987&lt;&gt;"",VLOOKUP($E5987,GEMWs!$E$14:$L$20,8,FALSE),"")</f>
        <v/>
      </c>
      <c r="N5987" s="17">
        <f t="shared" ca="1" si="426"/>
        <v>0</v>
      </c>
      <c r="O5987" s="17">
        <f t="shared" ca="1" si="427"/>
        <v>0</v>
      </c>
      <c r="P5987" s="17">
        <f t="shared" ca="1" si="424"/>
        <v>0</v>
      </c>
      <c r="Q5987" s="17">
        <f t="shared" ca="1" si="425"/>
        <v>0</v>
      </c>
    </row>
    <row r="5988" spans="1:17" x14ac:dyDescent="0.35">
      <c r="A5988" t="s">
        <v>2083</v>
      </c>
      <c r="B5988" t="s">
        <v>153</v>
      </c>
      <c r="D5988" t="s">
        <v>14</v>
      </c>
      <c r="E5988" t="s">
        <v>21</v>
      </c>
      <c r="G5988" t="s">
        <v>3040</v>
      </c>
      <c r="H5988">
        <v>2109.5</v>
      </c>
      <c r="J5988">
        <v>0</v>
      </c>
      <c r="K5988">
        <v>0</v>
      </c>
      <c r="L5988" s="17">
        <f>IF($E5988&lt;&gt;"",VLOOKUP($E5988,GEMWs!$E$14:$L$20,7,FALSE),"")</f>
        <v>37.754918937403332</v>
      </c>
      <c r="M5988" s="17">
        <f>IF($E5988&lt;&gt;"",VLOOKUP($E5988,GEMWs!$E$14:$L$20,8,FALSE),"")</f>
        <v>96.174593288388181</v>
      </c>
      <c r="N5988" s="17">
        <f t="shared" ca="1" si="426"/>
        <v>37.754918937403332</v>
      </c>
      <c r="O5988" s="17">
        <f t="shared" ca="1" si="427"/>
        <v>96.174593288388181</v>
      </c>
      <c r="P5988" s="17">
        <f t="shared" ca="1" si="424"/>
        <v>21.934067281932499</v>
      </c>
      <c r="Q5988" s="17">
        <f t="shared" ca="1" si="425"/>
        <v>55.87351421671692</v>
      </c>
    </row>
    <row r="5989" spans="1:17" x14ac:dyDescent="0.35">
      <c r="A5989" t="s">
        <v>2083</v>
      </c>
      <c r="B5989" t="s">
        <v>174</v>
      </c>
      <c r="C5989" t="s">
        <v>175</v>
      </c>
      <c r="D5989" t="s">
        <v>14</v>
      </c>
      <c r="E5989" t="s">
        <v>21</v>
      </c>
      <c r="F5989" t="s">
        <v>22</v>
      </c>
      <c r="G5989" t="s">
        <v>3040</v>
      </c>
      <c r="H5989">
        <v>242.7</v>
      </c>
      <c r="I5989">
        <v>219</v>
      </c>
      <c r="J5989">
        <v>28000</v>
      </c>
      <c r="K5989">
        <v>28000</v>
      </c>
      <c r="L5989" s="17">
        <f>IF($E5989&lt;&gt;"",VLOOKUP($E5989,GEMWs!$E$14:$L$20,7,FALSE),"")</f>
        <v>37.754918937403332</v>
      </c>
      <c r="M5989" s="17">
        <f>IF($E5989&lt;&gt;"",VLOOKUP($E5989,GEMWs!$E$14:$L$20,8,FALSE),"")</f>
        <v>96.174593288388181</v>
      </c>
      <c r="N5989" s="17">
        <f t="shared" si="426"/>
        <v>28000</v>
      </c>
      <c r="O5989" s="17">
        <f t="shared" si="427"/>
        <v>28000</v>
      </c>
      <c r="P5989" s="17">
        <f t="shared" si="424"/>
        <v>8.6678571428571421E-3</v>
      </c>
      <c r="Q5989" s="17">
        <f t="shared" si="425"/>
        <v>8.6678571428571421E-3</v>
      </c>
    </row>
    <row r="5990" spans="1:17" x14ac:dyDescent="0.35">
      <c r="A5990" t="s">
        <v>2083</v>
      </c>
      <c r="B5990" t="s">
        <v>630</v>
      </c>
      <c r="D5990" t="s">
        <v>14</v>
      </c>
      <c r="E5990" t="s">
        <v>21</v>
      </c>
      <c r="G5990" t="s">
        <v>3040</v>
      </c>
      <c r="H5990">
        <v>58.6</v>
      </c>
      <c r="J5990">
        <v>0</v>
      </c>
      <c r="K5990">
        <v>0</v>
      </c>
      <c r="L5990" s="17">
        <f>IF($E5990&lt;&gt;"",VLOOKUP($E5990,GEMWs!$E$14:$L$20,7,FALSE),"")</f>
        <v>37.754918937403332</v>
      </c>
      <c r="M5990" s="17">
        <f>IF($E5990&lt;&gt;"",VLOOKUP($E5990,GEMWs!$E$14:$L$20,8,FALSE),"")</f>
        <v>96.174593288388181</v>
      </c>
      <c r="N5990" s="17">
        <f t="shared" ca="1" si="426"/>
        <v>37.754918937403332</v>
      </c>
      <c r="O5990" s="17">
        <f t="shared" ca="1" si="427"/>
        <v>96.174593288388181</v>
      </c>
      <c r="P5990" s="17">
        <f t="shared" ca="1" si="424"/>
        <v>0.60930852937721947</v>
      </c>
      <c r="Q5990" s="17">
        <f t="shared" ca="1" si="425"/>
        <v>1.5521156355058601</v>
      </c>
    </row>
    <row r="5991" spans="1:17" x14ac:dyDescent="0.35">
      <c r="A5991" t="s">
        <v>2083</v>
      </c>
      <c r="B5991" t="s">
        <v>103</v>
      </c>
      <c r="D5991" t="s">
        <v>14</v>
      </c>
      <c r="E5991" t="s">
        <v>15</v>
      </c>
      <c r="G5991" t="s">
        <v>3040</v>
      </c>
      <c r="H5991">
        <v>1984.9</v>
      </c>
      <c r="J5991">
        <v>0</v>
      </c>
      <c r="K5991">
        <v>0</v>
      </c>
      <c r="L5991" s="17">
        <f>IF($E5991&lt;&gt;"",VLOOKUP($E5991,GEMWs!$E$14:$L$20,7,FALSE),"")</f>
        <v>37.892086284381016</v>
      </c>
      <c r="M5991" s="17">
        <f>IF($E5991&lt;&gt;"",VLOOKUP($E5991,GEMWs!$E$14:$L$20,8,FALSE),"")</f>
        <v>96.522753888300599</v>
      </c>
      <c r="N5991" s="17">
        <f t="shared" ca="1" si="426"/>
        <v>37.892086284381016</v>
      </c>
      <c r="O5991" s="17">
        <f t="shared" ca="1" si="427"/>
        <v>96.522753888300599</v>
      </c>
      <c r="P5991" s="17">
        <f t="shared" ca="1" si="424"/>
        <v>20.564063083995652</v>
      </c>
      <c r="Q5991" s="17">
        <f t="shared" ca="1" si="425"/>
        <v>52.382969496672153</v>
      </c>
    </row>
    <row r="5992" spans="1:17" x14ac:dyDescent="0.35">
      <c r="A5992" t="s">
        <v>2083</v>
      </c>
      <c r="B5992" t="s">
        <v>2994</v>
      </c>
      <c r="D5992" t="s">
        <v>14</v>
      </c>
      <c r="E5992" t="s">
        <v>21</v>
      </c>
      <c r="G5992" t="s">
        <v>3040</v>
      </c>
      <c r="H5992">
        <v>89.9</v>
      </c>
      <c r="J5992">
        <v>0</v>
      </c>
      <c r="K5992">
        <v>0</v>
      </c>
      <c r="L5992" s="17">
        <f>IF($E5992&lt;&gt;"",VLOOKUP($E5992,GEMWs!$E$14:$L$20,7,FALSE),"")</f>
        <v>37.754918937403332</v>
      </c>
      <c r="M5992" s="17">
        <f>IF($E5992&lt;&gt;"",VLOOKUP($E5992,GEMWs!$E$14:$L$20,8,FALSE),"")</f>
        <v>96.174593288388181</v>
      </c>
      <c r="N5992" s="17">
        <f t="shared" ca="1" si="426"/>
        <v>37.754918937403332</v>
      </c>
      <c r="O5992" s="17">
        <f t="shared" ca="1" si="427"/>
        <v>96.174593288388181</v>
      </c>
      <c r="P5992" s="17">
        <f t="shared" ca="1" si="424"/>
        <v>0.9347583070138572</v>
      </c>
      <c r="Q5992" s="17">
        <f t="shared" ca="1" si="425"/>
        <v>2.3811466831395363</v>
      </c>
    </row>
    <row r="5993" spans="1:17" x14ac:dyDescent="0.35">
      <c r="A5993" t="s">
        <v>2083</v>
      </c>
      <c r="B5993" t="s">
        <v>2975</v>
      </c>
      <c r="D5993" t="s">
        <v>14</v>
      </c>
      <c r="E5993" t="s">
        <v>18</v>
      </c>
      <c r="G5993" t="s">
        <v>3040</v>
      </c>
      <c r="H5993">
        <v>7</v>
      </c>
      <c r="J5993">
        <v>0</v>
      </c>
      <c r="K5993">
        <v>0</v>
      </c>
      <c r="L5993" s="17">
        <f>IF($E5993&lt;&gt;"",VLOOKUP($E5993,GEMWs!$E$14:$L$20,7,FALSE),"")</f>
        <v>5950.3939027696888</v>
      </c>
      <c r="M5993" s="17">
        <f>IF($E5993&lt;&gt;"",VLOOKUP($E5993,GEMWs!$E$14:$L$20,8,FALSE),"")</f>
        <v>10539.430626954083</v>
      </c>
      <c r="N5993" s="17">
        <f t="shared" ca="1" si="426"/>
        <v>5950.3939027696888</v>
      </c>
      <c r="O5993" s="17">
        <f t="shared" ca="1" si="427"/>
        <v>10539.430626954083</v>
      </c>
      <c r="P5993" s="17">
        <f t="shared" ca="1" si="424"/>
        <v>6.6417250113092819E-4</v>
      </c>
      <c r="Q5993" s="17">
        <f t="shared" ca="1" si="425"/>
        <v>1.1763927085132564E-3</v>
      </c>
    </row>
    <row r="5994" spans="1:17" x14ac:dyDescent="0.35">
      <c r="A5994" t="s">
        <v>2083</v>
      </c>
      <c r="B5994" t="s">
        <v>1135</v>
      </c>
      <c r="D5994" t="s">
        <v>22</v>
      </c>
      <c r="G5994" t="s">
        <v>3040</v>
      </c>
      <c r="H5994">
        <v>7.5</v>
      </c>
      <c r="J5994">
        <v>0</v>
      </c>
      <c r="K5994">
        <v>0</v>
      </c>
      <c r="L5994" s="17" t="str">
        <f>IF($E5994&lt;&gt;"",VLOOKUP($E5994,GEMWs!$E$14:$L$20,7,FALSE),"")</f>
        <v/>
      </c>
      <c r="M5994" s="17" t="str">
        <f>IF($E5994&lt;&gt;"",VLOOKUP($E5994,GEMWs!$E$14:$L$20,8,FALSE),"")</f>
        <v/>
      </c>
      <c r="N5994" s="17">
        <f t="shared" ca="1" si="426"/>
        <v>0</v>
      </c>
      <c r="O5994" s="17">
        <f t="shared" ca="1" si="427"/>
        <v>0</v>
      </c>
      <c r="P5994" s="17">
        <f t="shared" ca="1" si="424"/>
        <v>0</v>
      </c>
      <c r="Q5994" s="17">
        <f t="shared" ca="1" si="425"/>
        <v>0</v>
      </c>
    </row>
    <row r="5995" spans="1:17" x14ac:dyDescent="0.35">
      <c r="A5995" t="s">
        <v>2083</v>
      </c>
      <c r="B5995" t="s">
        <v>2980</v>
      </c>
      <c r="D5995" t="s">
        <v>14</v>
      </c>
      <c r="E5995" t="s">
        <v>18</v>
      </c>
      <c r="G5995" t="s">
        <v>3040</v>
      </c>
      <c r="H5995">
        <v>30.9</v>
      </c>
      <c r="J5995">
        <v>0</v>
      </c>
      <c r="K5995">
        <v>0</v>
      </c>
      <c r="L5995" s="17">
        <f>IF($E5995&lt;&gt;"",VLOOKUP($E5995,GEMWs!$E$14:$L$20,7,FALSE),"")</f>
        <v>5950.3939027696888</v>
      </c>
      <c r="M5995" s="17">
        <f>IF($E5995&lt;&gt;"",VLOOKUP($E5995,GEMWs!$E$14:$L$20,8,FALSE),"")</f>
        <v>10539.430626954083</v>
      </c>
      <c r="N5995" s="17">
        <f t="shared" ca="1" si="426"/>
        <v>5950.3939027696888</v>
      </c>
      <c r="O5995" s="17">
        <f t="shared" ca="1" si="427"/>
        <v>10539.430626954083</v>
      </c>
      <c r="P5995" s="17">
        <f t="shared" ca="1" si="424"/>
        <v>2.9318471835636686E-3</v>
      </c>
      <c r="Q5995" s="17">
        <f t="shared" ca="1" si="425"/>
        <v>5.1929335275799453E-3</v>
      </c>
    </row>
    <row r="5996" spans="1:17" x14ac:dyDescent="0.35">
      <c r="A5996" t="s">
        <v>2083</v>
      </c>
      <c r="B5996" t="s">
        <v>246</v>
      </c>
      <c r="D5996" t="s">
        <v>22</v>
      </c>
      <c r="G5996" t="s">
        <v>3040</v>
      </c>
      <c r="H5996">
        <v>21.3</v>
      </c>
      <c r="J5996">
        <v>0</v>
      </c>
      <c r="K5996">
        <v>0</v>
      </c>
      <c r="L5996" s="17" t="str">
        <f>IF($E5996&lt;&gt;"",VLOOKUP($E5996,GEMWs!$E$14:$L$20,7,FALSE),"")</f>
        <v/>
      </c>
      <c r="M5996" s="17" t="str">
        <f>IF($E5996&lt;&gt;"",VLOOKUP($E5996,GEMWs!$E$14:$L$20,8,FALSE),"")</f>
        <v/>
      </c>
      <c r="N5996" s="17">
        <f t="shared" ca="1" si="426"/>
        <v>0</v>
      </c>
      <c r="O5996" s="17">
        <f t="shared" ca="1" si="427"/>
        <v>0</v>
      </c>
      <c r="P5996" s="17">
        <f t="shared" ca="1" si="424"/>
        <v>0</v>
      </c>
      <c r="Q5996" s="17">
        <f t="shared" ca="1" si="425"/>
        <v>0</v>
      </c>
    </row>
    <row r="5997" spans="1:17" x14ac:dyDescent="0.35">
      <c r="A5997" t="s">
        <v>2083</v>
      </c>
      <c r="B5997" t="s">
        <v>184</v>
      </c>
      <c r="C5997" t="s">
        <v>185</v>
      </c>
      <c r="D5997" t="s">
        <v>14</v>
      </c>
      <c r="E5997" t="s">
        <v>21</v>
      </c>
      <c r="F5997" t="s">
        <v>22</v>
      </c>
      <c r="G5997" t="s">
        <v>3040</v>
      </c>
      <c r="H5997">
        <v>63.9</v>
      </c>
      <c r="I5997">
        <v>345</v>
      </c>
      <c r="J5997">
        <v>5000</v>
      </c>
      <c r="K5997">
        <v>20000</v>
      </c>
      <c r="L5997" s="17">
        <f>IF($E5997&lt;&gt;"",VLOOKUP($E5997,GEMWs!$E$14:$L$20,7,FALSE),"")</f>
        <v>37.754918937403332</v>
      </c>
      <c r="M5997" s="17">
        <f>IF($E5997&lt;&gt;"",VLOOKUP($E5997,GEMWs!$E$14:$L$20,8,FALSE),"")</f>
        <v>96.174593288388181</v>
      </c>
      <c r="N5997" s="17">
        <f t="shared" si="426"/>
        <v>5000</v>
      </c>
      <c r="O5997" s="17">
        <f t="shared" si="427"/>
        <v>20000</v>
      </c>
      <c r="P5997" s="17">
        <f t="shared" si="424"/>
        <v>3.1949999999999999E-3</v>
      </c>
      <c r="Q5997" s="17">
        <f t="shared" si="425"/>
        <v>1.278E-2</v>
      </c>
    </row>
    <row r="5998" spans="1:17" x14ac:dyDescent="0.35">
      <c r="A5998" t="s">
        <v>2084</v>
      </c>
      <c r="B5998" t="s">
        <v>706</v>
      </c>
      <c r="C5998" t="s">
        <v>707</v>
      </c>
      <c r="D5998" t="s">
        <v>14</v>
      </c>
      <c r="E5998" t="s">
        <v>21</v>
      </c>
      <c r="F5998" t="s">
        <v>22</v>
      </c>
      <c r="G5998" t="s">
        <v>3040</v>
      </c>
      <c r="H5998">
        <v>81</v>
      </c>
      <c r="I5998">
        <v>4</v>
      </c>
      <c r="J5998">
        <v>165</v>
      </c>
      <c r="K5998">
        <v>225</v>
      </c>
      <c r="L5998" s="17">
        <f>IF($E5998&lt;&gt;"",VLOOKUP($E5998,GEMWs!$E$14:$L$20,7,FALSE),"")</f>
        <v>37.754918937403332</v>
      </c>
      <c r="M5998" s="17">
        <f>IF($E5998&lt;&gt;"",VLOOKUP($E5998,GEMWs!$E$14:$L$20,8,FALSE),"")</f>
        <v>96.174593288388181</v>
      </c>
      <c r="N5998" s="17">
        <f t="shared" si="426"/>
        <v>165</v>
      </c>
      <c r="O5998" s="17">
        <f t="shared" si="427"/>
        <v>225</v>
      </c>
      <c r="P5998" s="17">
        <f t="shared" si="424"/>
        <v>0.36</v>
      </c>
      <c r="Q5998" s="17">
        <f t="shared" si="425"/>
        <v>0.49090909090909091</v>
      </c>
    </row>
    <row r="5999" spans="1:17" x14ac:dyDescent="0.35">
      <c r="A5999" t="s">
        <v>2084</v>
      </c>
      <c r="B5999" t="s">
        <v>741</v>
      </c>
      <c r="C5999" t="s">
        <v>742</v>
      </c>
      <c r="D5999" t="s">
        <v>14</v>
      </c>
      <c r="E5999" t="s">
        <v>21</v>
      </c>
      <c r="F5999" t="s">
        <v>22</v>
      </c>
      <c r="G5999" t="s">
        <v>3040</v>
      </c>
      <c r="H5999">
        <v>46.1</v>
      </c>
      <c r="I5999">
        <v>9</v>
      </c>
      <c r="J5999">
        <v>2851.2</v>
      </c>
      <c r="K5999">
        <v>2851.2</v>
      </c>
      <c r="L5999" s="17">
        <f>IF($E5999&lt;&gt;"",VLOOKUP($E5999,GEMWs!$E$14:$L$20,7,FALSE),"")</f>
        <v>37.754918937403332</v>
      </c>
      <c r="M5999" s="17">
        <f>IF($E5999&lt;&gt;"",VLOOKUP($E5999,GEMWs!$E$14:$L$20,8,FALSE),"")</f>
        <v>96.174593288388181</v>
      </c>
      <c r="N5999" s="17">
        <f t="shared" si="426"/>
        <v>2851.2</v>
      </c>
      <c r="O5999" s="17">
        <f t="shared" si="427"/>
        <v>2851.2</v>
      </c>
      <c r="P5999" s="17">
        <f t="shared" si="424"/>
        <v>1.6168630751964088E-2</v>
      </c>
      <c r="Q5999" s="17">
        <f t="shared" si="425"/>
        <v>1.6168630751964088E-2</v>
      </c>
    </row>
    <row r="6000" spans="1:17" x14ac:dyDescent="0.35">
      <c r="A6000" t="s">
        <v>2084</v>
      </c>
      <c r="B6000" t="s">
        <v>2097</v>
      </c>
      <c r="C6000" t="s">
        <v>2098</v>
      </c>
      <c r="D6000" t="s">
        <v>22</v>
      </c>
      <c r="G6000" t="s">
        <v>3040</v>
      </c>
      <c r="H6000">
        <v>557.9</v>
      </c>
      <c r="J6000">
        <v>0</v>
      </c>
      <c r="K6000">
        <v>0</v>
      </c>
      <c r="L6000" s="17" t="str">
        <f>IF($E6000&lt;&gt;"",VLOOKUP($E6000,GEMWs!$E$14:$L$20,7,FALSE),"")</f>
        <v/>
      </c>
      <c r="M6000" s="17" t="str">
        <f>IF($E6000&lt;&gt;"",VLOOKUP($E6000,GEMWs!$E$14:$L$20,8,FALSE),"")</f>
        <v/>
      </c>
      <c r="N6000" s="17">
        <f t="shared" ca="1" si="426"/>
        <v>0</v>
      </c>
      <c r="O6000" s="17">
        <f t="shared" ca="1" si="427"/>
        <v>0</v>
      </c>
      <c r="P6000" s="17">
        <f t="shared" ca="1" si="424"/>
        <v>0</v>
      </c>
      <c r="Q6000" s="17">
        <f t="shared" ca="1" si="425"/>
        <v>0</v>
      </c>
    </row>
    <row r="6001" spans="1:17" x14ac:dyDescent="0.35">
      <c r="A6001" t="s">
        <v>2084</v>
      </c>
      <c r="B6001" t="s">
        <v>97</v>
      </c>
      <c r="C6001" t="s">
        <v>98</v>
      </c>
      <c r="D6001" t="s">
        <v>14</v>
      </c>
      <c r="E6001" t="s">
        <v>21</v>
      </c>
      <c r="F6001" t="s">
        <v>22</v>
      </c>
      <c r="G6001" t="s">
        <v>3040</v>
      </c>
      <c r="H6001">
        <v>23.7</v>
      </c>
      <c r="I6001">
        <v>51</v>
      </c>
      <c r="J6001">
        <v>262000</v>
      </c>
      <c r="K6001">
        <v>262000</v>
      </c>
      <c r="L6001" s="17">
        <f>IF($E6001&lt;&gt;"",VLOOKUP($E6001,GEMWs!$E$14:$L$20,7,FALSE),"")</f>
        <v>37.754918937403332</v>
      </c>
      <c r="M6001" s="17">
        <f>IF($E6001&lt;&gt;"",VLOOKUP($E6001,GEMWs!$E$14:$L$20,8,FALSE),"")</f>
        <v>96.174593288388181</v>
      </c>
      <c r="N6001" s="17">
        <f t="shared" si="426"/>
        <v>262000</v>
      </c>
      <c r="O6001" s="17">
        <f t="shared" si="427"/>
        <v>262000</v>
      </c>
      <c r="P6001" s="17">
        <f t="shared" si="424"/>
        <v>9.0458015267175565E-5</v>
      </c>
      <c r="Q6001" s="17">
        <f t="shared" si="425"/>
        <v>9.0458015267175565E-5</v>
      </c>
    </row>
    <row r="6002" spans="1:17" x14ac:dyDescent="0.35">
      <c r="A6002" t="s">
        <v>2084</v>
      </c>
      <c r="B6002" t="s">
        <v>19</v>
      </c>
      <c r="C6002" t="s">
        <v>20</v>
      </c>
      <c r="D6002" t="s">
        <v>14</v>
      </c>
      <c r="E6002" t="s">
        <v>21</v>
      </c>
      <c r="F6002" t="s">
        <v>22</v>
      </c>
      <c r="G6002" t="s">
        <v>3040</v>
      </c>
      <c r="H6002">
        <v>148.69999999999999</v>
      </c>
      <c r="I6002">
        <v>52</v>
      </c>
      <c r="J6002">
        <v>1818</v>
      </c>
      <c r="K6002">
        <v>5000</v>
      </c>
      <c r="L6002" s="17">
        <f>IF($E6002&lt;&gt;"",VLOOKUP($E6002,GEMWs!$E$14:$L$20,7,FALSE),"")</f>
        <v>37.754918937403332</v>
      </c>
      <c r="M6002" s="17">
        <f>IF($E6002&lt;&gt;"",VLOOKUP($E6002,GEMWs!$E$14:$L$20,8,FALSE),"")</f>
        <v>96.174593288388181</v>
      </c>
      <c r="N6002" s="17">
        <f t="shared" si="426"/>
        <v>1818</v>
      </c>
      <c r="O6002" s="17">
        <f t="shared" si="427"/>
        <v>5000</v>
      </c>
      <c r="P6002" s="17">
        <f t="shared" si="424"/>
        <v>2.9739999999999999E-2</v>
      </c>
      <c r="Q6002" s="17">
        <f t="shared" si="425"/>
        <v>8.1793179317931786E-2</v>
      </c>
    </row>
    <row r="6003" spans="1:17" x14ac:dyDescent="0.35">
      <c r="A6003" t="s">
        <v>2084</v>
      </c>
      <c r="B6003" t="s">
        <v>735</v>
      </c>
      <c r="C6003" t="s">
        <v>736</v>
      </c>
      <c r="D6003" t="s">
        <v>14</v>
      </c>
      <c r="E6003" t="s">
        <v>21</v>
      </c>
      <c r="F6003" t="s">
        <v>22</v>
      </c>
      <c r="G6003" t="s">
        <v>3040</v>
      </c>
      <c r="H6003">
        <v>178.4</v>
      </c>
      <c r="I6003">
        <v>53</v>
      </c>
      <c r="J6003">
        <v>21.049858</v>
      </c>
      <c r="K6003">
        <v>140.07230300000001</v>
      </c>
      <c r="L6003" s="17">
        <f>IF($E6003&lt;&gt;"",VLOOKUP($E6003,GEMWs!$E$14:$L$20,7,FALSE),"")</f>
        <v>37.754918937403332</v>
      </c>
      <c r="M6003" s="17">
        <f>IF($E6003&lt;&gt;"",VLOOKUP($E6003,GEMWs!$E$14:$L$20,8,FALSE),"")</f>
        <v>96.174593288388181</v>
      </c>
      <c r="N6003" s="17">
        <f t="shared" si="426"/>
        <v>21.049858</v>
      </c>
      <c r="O6003" s="17">
        <f t="shared" si="427"/>
        <v>140.07230300000001</v>
      </c>
      <c r="P6003" s="17">
        <f t="shared" si="424"/>
        <v>1.2736279491313853</v>
      </c>
      <c r="Q6003" s="17">
        <f t="shared" si="425"/>
        <v>8.4751165542304374</v>
      </c>
    </row>
    <row r="6004" spans="1:17" x14ac:dyDescent="0.35">
      <c r="A6004" t="s">
        <v>2084</v>
      </c>
      <c r="B6004" t="s">
        <v>218</v>
      </c>
      <c r="C6004" t="s">
        <v>219</v>
      </c>
      <c r="D6004" t="s">
        <v>14</v>
      </c>
      <c r="E6004" t="s">
        <v>21</v>
      </c>
      <c r="F6004" t="s">
        <v>22</v>
      </c>
      <c r="G6004" t="s">
        <v>3040</v>
      </c>
      <c r="H6004">
        <v>7186.9</v>
      </c>
      <c r="I6004">
        <v>483</v>
      </c>
      <c r="J6004">
        <v>100</v>
      </c>
      <c r="K6004">
        <v>750</v>
      </c>
      <c r="L6004" s="17">
        <f>IF($E6004&lt;&gt;"",VLOOKUP($E6004,GEMWs!$E$14:$L$20,7,FALSE),"")</f>
        <v>37.754918937403332</v>
      </c>
      <c r="M6004" s="17">
        <f>IF($E6004&lt;&gt;"",VLOOKUP($E6004,GEMWs!$E$14:$L$20,8,FALSE),"")</f>
        <v>96.174593288388181</v>
      </c>
      <c r="N6004" s="17">
        <f t="shared" si="426"/>
        <v>100</v>
      </c>
      <c r="O6004" s="17">
        <f t="shared" si="427"/>
        <v>750</v>
      </c>
      <c r="P6004" s="17">
        <f t="shared" si="424"/>
        <v>9.5825333333333322</v>
      </c>
      <c r="Q6004" s="17">
        <f t="shared" si="425"/>
        <v>71.869</v>
      </c>
    </row>
    <row r="6005" spans="1:17" x14ac:dyDescent="0.35">
      <c r="A6005" t="s">
        <v>2084</v>
      </c>
      <c r="B6005" t="s">
        <v>2085</v>
      </c>
      <c r="C6005" t="s">
        <v>2086</v>
      </c>
      <c r="D6005" t="s">
        <v>14</v>
      </c>
      <c r="E6005" t="s">
        <v>18</v>
      </c>
      <c r="G6005" t="s">
        <v>3040</v>
      </c>
      <c r="H6005">
        <v>18.3</v>
      </c>
      <c r="J6005">
        <v>0</v>
      </c>
      <c r="K6005">
        <v>0</v>
      </c>
      <c r="L6005" s="17">
        <f>IF($E6005&lt;&gt;"",VLOOKUP($E6005,GEMWs!$E$14:$L$20,7,FALSE),"")</f>
        <v>5950.3939027696888</v>
      </c>
      <c r="M6005" s="17">
        <f>IF($E6005&lt;&gt;"",VLOOKUP($E6005,GEMWs!$E$14:$L$20,8,FALSE),"")</f>
        <v>10539.430626954083</v>
      </c>
      <c r="N6005" s="17">
        <f t="shared" ca="1" si="426"/>
        <v>5950.3939027696888</v>
      </c>
      <c r="O6005" s="17">
        <f t="shared" ca="1" si="427"/>
        <v>10539.430626954083</v>
      </c>
      <c r="P6005" s="17">
        <f t="shared" ca="1" si="424"/>
        <v>1.7363366815279981E-3</v>
      </c>
      <c r="Q6005" s="17">
        <f t="shared" ca="1" si="425"/>
        <v>3.0754266522560842E-3</v>
      </c>
    </row>
    <row r="6006" spans="1:17" x14ac:dyDescent="0.35">
      <c r="A6006" t="s">
        <v>2084</v>
      </c>
      <c r="B6006" t="s">
        <v>2087</v>
      </c>
      <c r="C6006" t="s">
        <v>2088</v>
      </c>
      <c r="D6006" t="s">
        <v>14</v>
      </c>
      <c r="E6006" t="s">
        <v>18</v>
      </c>
      <c r="G6006" t="s">
        <v>3040</v>
      </c>
      <c r="H6006">
        <v>35.799999999999997</v>
      </c>
      <c r="J6006">
        <v>0</v>
      </c>
      <c r="K6006">
        <v>0</v>
      </c>
      <c r="L6006" s="17">
        <f>IF($E6006&lt;&gt;"",VLOOKUP($E6006,GEMWs!$E$14:$L$20,7,FALSE),"")</f>
        <v>5950.3939027696888</v>
      </c>
      <c r="M6006" s="17">
        <f>IF($E6006&lt;&gt;"",VLOOKUP($E6006,GEMWs!$E$14:$L$20,8,FALSE),"")</f>
        <v>10539.430626954083</v>
      </c>
      <c r="N6006" s="17">
        <f t="shared" ca="1" si="426"/>
        <v>5950.3939027696888</v>
      </c>
      <c r="O6006" s="17">
        <f t="shared" ca="1" si="427"/>
        <v>10539.430626954083</v>
      </c>
      <c r="P6006" s="17">
        <f t="shared" ca="1" si="424"/>
        <v>3.3967679343553181E-3</v>
      </c>
      <c r="Q6006" s="17">
        <f t="shared" ca="1" si="425"/>
        <v>6.0164084235392245E-3</v>
      </c>
    </row>
    <row r="6007" spans="1:17" x14ac:dyDescent="0.35">
      <c r="A6007" t="s">
        <v>2084</v>
      </c>
      <c r="B6007" t="s">
        <v>59</v>
      </c>
      <c r="C6007" t="s">
        <v>60</v>
      </c>
      <c r="D6007" t="s">
        <v>14</v>
      </c>
      <c r="E6007" t="s">
        <v>21</v>
      </c>
      <c r="F6007" t="s">
        <v>14</v>
      </c>
      <c r="G6007" t="s">
        <v>3040</v>
      </c>
      <c r="H6007">
        <v>0.5</v>
      </c>
      <c r="I6007">
        <v>91</v>
      </c>
      <c r="J6007">
        <v>186.795131</v>
      </c>
      <c r="K6007">
        <v>9072</v>
      </c>
      <c r="L6007" s="17">
        <f>IF($E6007&lt;&gt;"",VLOOKUP($E6007,GEMWs!$E$14:$L$20,7,FALSE),"")</f>
        <v>37.754918937403332</v>
      </c>
      <c r="M6007" s="17">
        <f>IF($E6007&lt;&gt;"",VLOOKUP($E6007,GEMWs!$E$14:$L$20,8,FALSE),"")</f>
        <v>96.174593288388181</v>
      </c>
      <c r="N6007" s="17">
        <f t="shared" si="426"/>
        <v>186.795131</v>
      </c>
      <c r="O6007" s="17">
        <f t="shared" si="427"/>
        <v>9072</v>
      </c>
      <c r="P6007" s="17">
        <f t="shared" si="424"/>
        <v>5.5114638447971778E-5</v>
      </c>
      <c r="Q6007" s="17">
        <f t="shared" si="425"/>
        <v>2.6767292986881975E-3</v>
      </c>
    </row>
    <row r="6008" spans="1:17" x14ac:dyDescent="0.35">
      <c r="A6008" t="s">
        <v>2084</v>
      </c>
      <c r="B6008" t="s">
        <v>1010</v>
      </c>
      <c r="C6008" t="s">
        <v>1011</v>
      </c>
      <c r="D6008" t="s">
        <v>14</v>
      </c>
      <c r="E6008" t="s">
        <v>21</v>
      </c>
      <c r="F6008" t="s">
        <v>22</v>
      </c>
      <c r="G6008" t="s">
        <v>3040</v>
      </c>
      <c r="H6008">
        <v>2.6</v>
      </c>
      <c r="I6008">
        <v>105</v>
      </c>
      <c r="J6008">
        <v>909</v>
      </c>
      <c r="K6008">
        <v>1364</v>
      </c>
      <c r="L6008" s="17">
        <f>IF($E6008&lt;&gt;"",VLOOKUP($E6008,GEMWs!$E$14:$L$20,7,FALSE),"")</f>
        <v>37.754918937403332</v>
      </c>
      <c r="M6008" s="17">
        <f>IF($E6008&lt;&gt;"",VLOOKUP($E6008,GEMWs!$E$14:$L$20,8,FALSE),"")</f>
        <v>96.174593288388181</v>
      </c>
      <c r="N6008" s="17">
        <f t="shared" si="426"/>
        <v>909</v>
      </c>
      <c r="O6008" s="17">
        <f t="shared" si="427"/>
        <v>1364</v>
      </c>
      <c r="P6008" s="17">
        <f t="shared" si="424"/>
        <v>1.906158357771261E-3</v>
      </c>
      <c r="Q6008" s="17">
        <f t="shared" si="425"/>
        <v>2.8602860286028602E-3</v>
      </c>
    </row>
    <row r="6009" spans="1:17" x14ac:dyDescent="0.35">
      <c r="A6009" t="s">
        <v>2084</v>
      </c>
      <c r="B6009" t="s">
        <v>204</v>
      </c>
      <c r="C6009" t="s">
        <v>205</v>
      </c>
      <c r="D6009" t="s">
        <v>14</v>
      </c>
      <c r="E6009" t="s">
        <v>21</v>
      </c>
      <c r="F6009" t="s">
        <v>22</v>
      </c>
      <c r="G6009" t="s">
        <v>3040</v>
      </c>
      <c r="H6009">
        <v>78.099999999999994</v>
      </c>
      <c r="I6009">
        <v>111</v>
      </c>
      <c r="J6009">
        <v>10.18595</v>
      </c>
      <c r="K6009">
        <v>44.804944999999996</v>
      </c>
      <c r="L6009" s="17">
        <f>IF($E6009&lt;&gt;"",VLOOKUP($E6009,GEMWs!$E$14:$L$20,7,FALSE),"")</f>
        <v>37.754918937403332</v>
      </c>
      <c r="M6009" s="17">
        <f>IF($E6009&lt;&gt;"",VLOOKUP($E6009,GEMWs!$E$14:$L$20,8,FALSE),"")</f>
        <v>96.174593288388181</v>
      </c>
      <c r="N6009" s="17">
        <f t="shared" si="426"/>
        <v>10.18595</v>
      </c>
      <c r="O6009" s="17">
        <f t="shared" si="427"/>
        <v>44.804944999999996</v>
      </c>
      <c r="P6009" s="17">
        <f t="shared" si="424"/>
        <v>1.7431111677516846</v>
      </c>
      <c r="Q6009" s="17">
        <f t="shared" si="425"/>
        <v>7.6674242461429705</v>
      </c>
    </row>
    <row r="6010" spans="1:17" x14ac:dyDescent="0.35">
      <c r="A6010" t="s">
        <v>2084</v>
      </c>
      <c r="B6010" t="s">
        <v>2089</v>
      </c>
      <c r="C6010" t="s">
        <v>2090</v>
      </c>
      <c r="D6010" t="s">
        <v>14</v>
      </c>
      <c r="E6010" t="s">
        <v>18</v>
      </c>
      <c r="G6010" t="s">
        <v>3040</v>
      </c>
      <c r="H6010">
        <v>98.7</v>
      </c>
      <c r="J6010">
        <v>0</v>
      </c>
      <c r="K6010">
        <v>0</v>
      </c>
      <c r="L6010" s="17">
        <f>IF($E6010&lt;&gt;"",VLOOKUP($E6010,GEMWs!$E$14:$L$20,7,FALSE),"")</f>
        <v>5950.3939027696888</v>
      </c>
      <c r="M6010" s="17">
        <f>IF($E6010&lt;&gt;"",VLOOKUP($E6010,GEMWs!$E$14:$L$20,8,FALSE),"")</f>
        <v>10539.430626954083</v>
      </c>
      <c r="N6010" s="17">
        <f t="shared" ca="1" si="426"/>
        <v>5950.3939027696888</v>
      </c>
      <c r="O6010" s="17">
        <f t="shared" ca="1" si="427"/>
        <v>10539.430626954083</v>
      </c>
      <c r="P6010" s="17">
        <f t="shared" ca="1" si="424"/>
        <v>9.3648322659460881E-3</v>
      </c>
      <c r="Q6010" s="17">
        <f t="shared" ca="1" si="425"/>
        <v>1.6587137190036915E-2</v>
      </c>
    </row>
    <row r="6011" spans="1:17" x14ac:dyDescent="0.35">
      <c r="A6011" t="s">
        <v>2084</v>
      </c>
      <c r="B6011" t="s">
        <v>719</v>
      </c>
      <c r="D6011" t="s">
        <v>14</v>
      </c>
      <c r="E6011" t="s">
        <v>21</v>
      </c>
      <c r="G6011" t="s">
        <v>3040</v>
      </c>
      <c r="H6011">
        <v>33.200000000000003</v>
      </c>
      <c r="J6011">
        <v>0</v>
      </c>
      <c r="K6011">
        <v>0</v>
      </c>
      <c r="L6011" s="17">
        <f>IF($E6011&lt;&gt;"",VLOOKUP($E6011,GEMWs!$E$14:$L$20,7,FALSE),"")</f>
        <v>37.754918937403332</v>
      </c>
      <c r="M6011" s="17">
        <f>IF($E6011&lt;&gt;"",VLOOKUP($E6011,GEMWs!$E$14:$L$20,8,FALSE),"")</f>
        <v>96.174593288388181</v>
      </c>
      <c r="N6011" s="17">
        <f t="shared" ca="1" si="426"/>
        <v>37.754918937403332</v>
      </c>
      <c r="O6011" s="17">
        <f t="shared" ca="1" si="427"/>
        <v>96.174593288388181</v>
      </c>
      <c r="P6011" s="17">
        <f t="shared" ca="1" si="424"/>
        <v>0.34520551493726426</v>
      </c>
      <c r="Q6011" s="17">
        <f t="shared" ca="1" si="425"/>
        <v>0.87935561602038492</v>
      </c>
    </row>
    <row r="6012" spans="1:17" x14ac:dyDescent="0.35">
      <c r="A6012" t="s">
        <v>2084</v>
      </c>
      <c r="B6012" t="s">
        <v>87</v>
      </c>
      <c r="C6012" t="s">
        <v>88</v>
      </c>
      <c r="D6012" t="s">
        <v>14</v>
      </c>
      <c r="E6012" t="s">
        <v>21</v>
      </c>
      <c r="F6012" t="s">
        <v>22</v>
      </c>
      <c r="G6012" t="s">
        <v>3040</v>
      </c>
      <c r="H6012">
        <v>1047.4000000000001</v>
      </c>
      <c r="I6012">
        <v>162</v>
      </c>
      <c r="J6012">
        <v>1942.671564</v>
      </c>
      <c r="K6012">
        <v>1942.671564</v>
      </c>
      <c r="L6012" s="17">
        <f>IF($E6012&lt;&gt;"",VLOOKUP($E6012,GEMWs!$E$14:$L$20,7,FALSE),"")</f>
        <v>37.754918937403332</v>
      </c>
      <c r="M6012" s="17">
        <f>IF($E6012&lt;&gt;"",VLOOKUP($E6012,GEMWs!$E$14:$L$20,8,FALSE),"")</f>
        <v>96.174593288388181</v>
      </c>
      <c r="N6012" s="17">
        <f t="shared" si="426"/>
        <v>1942.671564</v>
      </c>
      <c r="O6012" s="17">
        <f t="shared" si="427"/>
        <v>1942.671564</v>
      </c>
      <c r="P6012" s="17">
        <f t="shared" si="424"/>
        <v>0.53915444041574501</v>
      </c>
      <c r="Q6012" s="17">
        <f t="shared" si="425"/>
        <v>0.53915444041574501</v>
      </c>
    </row>
    <row r="6013" spans="1:17" x14ac:dyDescent="0.35">
      <c r="A6013" t="s">
        <v>2084</v>
      </c>
      <c r="B6013" t="s">
        <v>733</v>
      </c>
      <c r="C6013" t="s">
        <v>734</v>
      </c>
      <c r="D6013" t="s">
        <v>14</v>
      </c>
      <c r="E6013" t="s">
        <v>21</v>
      </c>
      <c r="F6013" t="s">
        <v>22</v>
      </c>
      <c r="G6013" t="s">
        <v>3040</v>
      </c>
      <c r="H6013">
        <v>21817.5</v>
      </c>
      <c r="I6013">
        <v>176</v>
      </c>
      <c r="J6013">
        <v>142.73912899999999</v>
      </c>
      <c r="K6013">
        <v>291.90089799999998</v>
      </c>
      <c r="L6013" s="17">
        <f>IF($E6013&lt;&gt;"",VLOOKUP($E6013,GEMWs!$E$14:$L$20,7,FALSE),"")</f>
        <v>37.754918937403332</v>
      </c>
      <c r="M6013" s="17">
        <f>IF($E6013&lt;&gt;"",VLOOKUP($E6013,GEMWs!$E$14:$L$20,8,FALSE),"")</f>
        <v>96.174593288388181</v>
      </c>
      <c r="N6013" s="17">
        <f t="shared" si="426"/>
        <v>142.73912899999999</v>
      </c>
      <c r="O6013" s="17">
        <f t="shared" si="427"/>
        <v>291.90089799999998</v>
      </c>
      <c r="P6013" s="17">
        <f t="shared" si="424"/>
        <v>74.742832754149319</v>
      </c>
      <c r="Q6013" s="17">
        <f t="shared" si="425"/>
        <v>152.84876790862302</v>
      </c>
    </row>
    <row r="6014" spans="1:17" x14ac:dyDescent="0.35">
      <c r="A6014" t="s">
        <v>2084</v>
      </c>
      <c r="B6014" t="s">
        <v>3020</v>
      </c>
      <c r="D6014" t="s">
        <v>14</v>
      </c>
      <c r="E6014" t="s">
        <v>21</v>
      </c>
      <c r="G6014" t="s">
        <v>3040</v>
      </c>
      <c r="H6014">
        <v>1.9</v>
      </c>
      <c r="J6014">
        <v>0</v>
      </c>
      <c r="K6014">
        <v>0</v>
      </c>
      <c r="L6014" s="17">
        <f>IF($E6014&lt;&gt;"",VLOOKUP($E6014,GEMWs!$E$14:$L$20,7,FALSE),"")</f>
        <v>37.754918937403332</v>
      </c>
      <c r="M6014" s="17">
        <f>IF($E6014&lt;&gt;"",VLOOKUP($E6014,GEMWs!$E$14:$L$20,8,FALSE),"")</f>
        <v>96.174593288388181</v>
      </c>
      <c r="N6014" s="17">
        <f t="shared" ca="1" si="426"/>
        <v>37.754918937403332</v>
      </c>
      <c r="O6014" s="17">
        <f t="shared" ca="1" si="427"/>
        <v>96.174593288388181</v>
      </c>
      <c r="P6014" s="17">
        <f t="shared" ca="1" si="424"/>
        <v>1.9755737300626568E-2</v>
      </c>
      <c r="Q6014" s="17">
        <f t="shared" ca="1" si="425"/>
        <v>5.0324568386708769E-2</v>
      </c>
    </row>
    <row r="6015" spans="1:17" x14ac:dyDescent="0.35">
      <c r="A6015" t="s">
        <v>2084</v>
      </c>
      <c r="B6015" t="s">
        <v>208</v>
      </c>
      <c r="C6015" t="s">
        <v>209</v>
      </c>
      <c r="D6015" t="s">
        <v>14</v>
      </c>
      <c r="E6015" t="s">
        <v>21</v>
      </c>
      <c r="F6015" t="s">
        <v>22</v>
      </c>
      <c r="G6015" t="s">
        <v>3040</v>
      </c>
      <c r="H6015">
        <v>21.6</v>
      </c>
      <c r="I6015">
        <v>203</v>
      </c>
      <c r="J6015">
        <v>2400</v>
      </c>
      <c r="K6015">
        <v>2400</v>
      </c>
      <c r="L6015" s="17">
        <f>IF($E6015&lt;&gt;"",VLOOKUP($E6015,GEMWs!$E$14:$L$20,7,FALSE),"")</f>
        <v>37.754918937403332</v>
      </c>
      <c r="M6015" s="17">
        <f>IF($E6015&lt;&gt;"",VLOOKUP($E6015,GEMWs!$E$14:$L$20,8,FALSE),"")</f>
        <v>96.174593288388181</v>
      </c>
      <c r="N6015" s="17">
        <f t="shared" si="426"/>
        <v>2400</v>
      </c>
      <c r="O6015" s="17">
        <f t="shared" si="427"/>
        <v>2400</v>
      </c>
      <c r="P6015" s="17">
        <f t="shared" si="424"/>
        <v>9.0000000000000011E-3</v>
      </c>
      <c r="Q6015" s="17">
        <f t="shared" si="425"/>
        <v>9.0000000000000011E-3</v>
      </c>
    </row>
    <row r="6016" spans="1:17" x14ac:dyDescent="0.35">
      <c r="A6016" t="s">
        <v>2084</v>
      </c>
      <c r="B6016" t="s">
        <v>194</v>
      </c>
      <c r="D6016" t="s">
        <v>14</v>
      </c>
      <c r="E6016" t="s">
        <v>21</v>
      </c>
      <c r="G6016" t="s">
        <v>3040</v>
      </c>
      <c r="H6016">
        <v>336.2</v>
      </c>
      <c r="J6016">
        <v>0</v>
      </c>
      <c r="K6016">
        <v>0</v>
      </c>
      <c r="L6016" s="17">
        <f>IF($E6016&lt;&gt;"",VLOOKUP($E6016,GEMWs!$E$14:$L$20,7,FALSE),"")</f>
        <v>37.754918937403332</v>
      </c>
      <c r="M6016" s="17">
        <f>IF($E6016&lt;&gt;"",VLOOKUP($E6016,GEMWs!$E$14:$L$20,8,FALSE),"")</f>
        <v>96.174593288388181</v>
      </c>
      <c r="N6016" s="17">
        <f t="shared" ca="1" si="426"/>
        <v>37.754918937403332</v>
      </c>
      <c r="O6016" s="17">
        <f t="shared" ca="1" si="427"/>
        <v>96.174593288388181</v>
      </c>
      <c r="P6016" s="17">
        <f t="shared" ca="1" si="424"/>
        <v>3.4957257265635011</v>
      </c>
      <c r="Q6016" s="17">
        <f t="shared" ca="1" si="425"/>
        <v>8.9047999429534155</v>
      </c>
    </row>
    <row r="6017" spans="1:17" x14ac:dyDescent="0.35">
      <c r="A6017" t="s">
        <v>2084</v>
      </c>
      <c r="B6017" t="s">
        <v>152</v>
      </c>
      <c r="D6017" t="s">
        <v>22</v>
      </c>
      <c r="G6017" t="s">
        <v>3040</v>
      </c>
      <c r="H6017">
        <v>41.8</v>
      </c>
      <c r="J6017">
        <v>0</v>
      </c>
      <c r="K6017">
        <v>0</v>
      </c>
      <c r="L6017" s="17" t="str">
        <f>IF($E6017&lt;&gt;"",VLOOKUP($E6017,GEMWs!$E$14:$L$20,7,FALSE),"")</f>
        <v/>
      </c>
      <c r="M6017" s="17" t="str">
        <f>IF($E6017&lt;&gt;"",VLOOKUP($E6017,GEMWs!$E$14:$L$20,8,FALSE),"")</f>
        <v/>
      </c>
      <c r="N6017" s="17">
        <f t="shared" ca="1" si="426"/>
        <v>0</v>
      </c>
      <c r="O6017" s="17">
        <f t="shared" ca="1" si="427"/>
        <v>0</v>
      </c>
      <c r="P6017" s="17">
        <f t="shared" ca="1" si="424"/>
        <v>0</v>
      </c>
      <c r="Q6017" s="17">
        <f t="shared" ca="1" si="425"/>
        <v>0</v>
      </c>
    </row>
    <row r="6018" spans="1:17" x14ac:dyDescent="0.35">
      <c r="A6018" t="s">
        <v>2084</v>
      </c>
      <c r="B6018" t="s">
        <v>3002</v>
      </c>
      <c r="C6018" t="s">
        <v>158</v>
      </c>
      <c r="D6018" t="s">
        <v>22</v>
      </c>
      <c r="G6018" t="s">
        <v>3040</v>
      </c>
      <c r="H6018">
        <v>0.2</v>
      </c>
      <c r="J6018">
        <v>0</v>
      </c>
      <c r="K6018">
        <v>0</v>
      </c>
      <c r="L6018" s="17" t="str">
        <f>IF($E6018&lt;&gt;"",VLOOKUP($E6018,GEMWs!$E$14:$L$20,7,FALSE),"")</f>
        <v/>
      </c>
      <c r="M6018" s="17" t="str">
        <f>IF($E6018&lt;&gt;"",VLOOKUP($E6018,GEMWs!$E$14:$L$20,8,FALSE),"")</f>
        <v/>
      </c>
      <c r="N6018" s="17">
        <f t="shared" ca="1" si="426"/>
        <v>0</v>
      </c>
      <c r="O6018" s="17">
        <f t="shared" ca="1" si="427"/>
        <v>0</v>
      </c>
      <c r="P6018" s="17">
        <f t="shared" ca="1" si="424"/>
        <v>0</v>
      </c>
      <c r="Q6018" s="17">
        <f t="shared" ca="1" si="425"/>
        <v>0</v>
      </c>
    </row>
    <row r="6019" spans="1:17" x14ac:dyDescent="0.35">
      <c r="A6019" t="s">
        <v>2084</v>
      </c>
      <c r="B6019" t="s">
        <v>563</v>
      </c>
      <c r="C6019" t="s">
        <v>564</v>
      </c>
      <c r="D6019" t="s">
        <v>14</v>
      </c>
      <c r="E6019" t="s">
        <v>21</v>
      </c>
      <c r="F6019" t="s">
        <v>22</v>
      </c>
      <c r="G6019" t="s">
        <v>3040</v>
      </c>
      <c r="H6019">
        <v>14.2</v>
      </c>
      <c r="I6019">
        <v>217</v>
      </c>
      <c r="J6019">
        <v>6364</v>
      </c>
      <c r="K6019">
        <v>18182</v>
      </c>
      <c r="L6019" s="17">
        <f>IF($E6019&lt;&gt;"",VLOOKUP($E6019,GEMWs!$E$14:$L$20,7,FALSE),"")</f>
        <v>37.754918937403332</v>
      </c>
      <c r="M6019" s="17">
        <f>IF($E6019&lt;&gt;"",VLOOKUP($E6019,GEMWs!$E$14:$L$20,8,FALSE),"")</f>
        <v>96.174593288388181</v>
      </c>
      <c r="N6019" s="17">
        <f t="shared" si="426"/>
        <v>6364</v>
      </c>
      <c r="O6019" s="17">
        <f t="shared" si="427"/>
        <v>18182</v>
      </c>
      <c r="P6019" s="17">
        <f t="shared" si="424"/>
        <v>7.8099219007809919E-4</v>
      </c>
      <c r="Q6019" s="17">
        <f t="shared" si="425"/>
        <v>2.2313010685103708E-3</v>
      </c>
    </row>
    <row r="6020" spans="1:17" x14ac:dyDescent="0.35">
      <c r="A6020" t="s">
        <v>2084</v>
      </c>
      <c r="B6020" t="s">
        <v>174</v>
      </c>
      <c r="C6020" t="s">
        <v>175</v>
      </c>
      <c r="D6020" t="s">
        <v>14</v>
      </c>
      <c r="E6020" t="s">
        <v>21</v>
      </c>
      <c r="F6020" t="s">
        <v>22</v>
      </c>
      <c r="G6020" t="s">
        <v>3040</v>
      </c>
      <c r="H6020">
        <v>1.8</v>
      </c>
      <c r="I6020">
        <v>219</v>
      </c>
      <c r="J6020">
        <v>28000</v>
      </c>
      <c r="K6020">
        <v>28000</v>
      </c>
      <c r="L6020" s="17">
        <f>IF($E6020&lt;&gt;"",VLOOKUP($E6020,GEMWs!$E$14:$L$20,7,FALSE),"")</f>
        <v>37.754918937403332</v>
      </c>
      <c r="M6020" s="17">
        <f>IF($E6020&lt;&gt;"",VLOOKUP($E6020,GEMWs!$E$14:$L$20,8,FALSE),"")</f>
        <v>96.174593288388181</v>
      </c>
      <c r="N6020" s="17">
        <f t="shared" si="426"/>
        <v>28000</v>
      </c>
      <c r="O6020" s="17">
        <f t="shared" si="427"/>
        <v>28000</v>
      </c>
      <c r="P6020" s="17">
        <f t="shared" si="424"/>
        <v>6.4285714285714288E-5</v>
      </c>
      <c r="Q6020" s="17">
        <f t="shared" si="425"/>
        <v>6.4285714285714288E-5</v>
      </c>
    </row>
    <row r="6021" spans="1:17" x14ac:dyDescent="0.35">
      <c r="A6021" t="s">
        <v>2084</v>
      </c>
      <c r="B6021" t="s">
        <v>2989</v>
      </c>
      <c r="D6021" t="s">
        <v>14</v>
      </c>
      <c r="E6021" t="s">
        <v>21</v>
      </c>
      <c r="G6021" t="s">
        <v>3040</v>
      </c>
      <c r="H6021">
        <v>0.9</v>
      </c>
      <c r="J6021">
        <v>0</v>
      </c>
      <c r="K6021">
        <v>0</v>
      </c>
      <c r="L6021" s="17">
        <f>IF($E6021&lt;&gt;"",VLOOKUP($E6021,GEMWs!$E$14:$L$20,7,FALSE),"")</f>
        <v>37.754918937403332</v>
      </c>
      <c r="M6021" s="17">
        <f>IF($E6021&lt;&gt;"",VLOOKUP($E6021,GEMWs!$E$14:$L$20,8,FALSE),"")</f>
        <v>96.174593288388181</v>
      </c>
      <c r="N6021" s="17">
        <f t="shared" ca="1" si="426"/>
        <v>37.754918937403332</v>
      </c>
      <c r="O6021" s="17">
        <f t="shared" ca="1" si="427"/>
        <v>96.174593288388181</v>
      </c>
      <c r="P6021" s="17">
        <f t="shared" ca="1" si="424"/>
        <v>9.3579808266125858E-3</v>
      </c>
      <c r="Q6021" s="17">
        <f t="shared" ca="1" si="425"/>
        <v>2.3837953446335734E-2</v>
      </c>
    </row>
    <row r="6022" spans="1:17" x14ac:dyDescent="0.35">
      <c r="A6022" t="s">
        <v>2084</v>
      </c>
      <c r="B6022" t="s">
        <v>2096</v>
      </c>
      <c r="D6022" t="s">
        <v>14</v>
      </c>
      <c r="E6022" t="s">
        <v>21</v>
      </c>
      <c r="G6022" t="s">
        <v>3040</v>
      </c>
      <c r="H6022">
        <v>4.9000000000000004</v>
      </c>
      <c r="J6022">
        <v>0</v>
      </c>
      <c r="K6022">
        <v>0</v>
      </c>
      <c r="L6022" s="17">
        <f>IF($E6022&lt;&gt;"",VLOOKUP($E6022,GEMWs!$E$14:$L$20,7,FALSE),"")</f>
        <v>37.754918937403332</v>
      </c>
      <c r="M6022" s="17">
        <f>IF($E6022&lt;&gt;"",VLOOKUP($E6022,GEMWs!$E$14:$L$20,8,FALSE),"")</f>
        <v>96.174593288388181</v>
      </c>
      <c r="N6022" s="17">
        <f t="shared" ca="1" si="426"/>
        <v>37.754918937403332</v>
      </c>
      <c r="O6022" s="17">
        <f t="shared" ca="1" si="427"/>
        <v>96.174593288388181</v>
      </c>
      <c r="P6022" s="17">
        <f t="shared" ca="1" si="424"/>
        <v>5.094900672266852E-2</v>
      </c>
      <c r="Q6022" s="17">
        <f t="shared" ca="1" si="425"/>
        <v>0.12978441320782788</v>
      </c>
    </row>
    <row r="6023" spans="1:17" x14ac:dyDescent="0.35">
      <c r="A6023" t="s">
        <v>2084</v>
      </c>
      <c r="B6023" t="s">
        <v>2972</v>
      </c>
      <c r="D6023" t="s">
        <v>14</v>
      </c>
      <c r="E6023" t="s">
        <v>21</v>
      </c>
      <c r="G6023" t="s">
        <v>3040</v>
      </c>
      <c r="H6023">
        <v>75.900000000000006</v>
      </c>
      <c r="J6023">
        <v>0</v>
      </c>
      <c r="K6023">
        <v>0</v>
      </c>
      <c r="L6023" s="17">
        <f>IF($E6023&lt;&gt;"",VLOOKUP($E6023,GEMWs!$E$14:$L$20,7,FALSE),"")</f>
        <v>37.754918937403332</v>
      </c>
      <c r="M6023" s="17">
        <f>IF($E6023&lt;&gt;"",VLOOKUP($E6023,GEMWs!$E$14:$L$20,8,FALSE),"")</f>
        <v>96.174593288388181</v>
      </c>
      <c r="N6023" s="17">
        <f t="shared" ca="1" si="426"/>
        <v>37.754918937403332</v>
      </c>
      <c r="O6023" s="17">
        <f t="shared" ca="1" si="427"/>
        <v>96.174593288388181</v>
      </c>
      <c r="P6023" s="17">
        <f t="shared" ref="P6023:P6086" ca="1" si="428">IF(O6023&gt;0,$H6023/O6023,0)</f>
        <v>0.78918971637766144</v>
      </c>
      <c r="Q6023" s="17">
        <f t="shared" ref="Q6023:Q6086" ca="1" si="429">IF(N6023&gt;0,$H6023/N6023,0)</f>
        <v>2.0103340739743136</v>
      </c>
    </row>
    <row r="6024" spans="1:17" x14ac:dyDescent="0.35">
      <c r="A6024" t="s">
        <v>2084</v>
      </c>
      <c r="B6024" t="s">
        <v>2982</v>
      </c>
      <c r="C6024" t="s">
        <v>158</v>
      </c>
      <c r="D6024" t="s">
        <v>22</v>
      </c>
      <c r="G6024" t="s">
        <v>3040</v>
      </c>
      <c r="H6024">
        <v>3286.4</v>
      </c>
      <c r="J6024">
        <v>0</v>
      </c>
      <c r="K6024">
        <v>0</v>
      </c>
      <c r="L6024" s="17" t="str">
        <f>IF($E6024&lt;&gt;"",VLOOKUP($E6024,GEMWs!$E$14:$L$20,7,FALSE),"")</f>
        <v/>
      </c>
      <c r="M6024" s="17" t="str">
        <f>IF($E6024&lt;&gt;"",VLOOKUP($E6024,GEMWs!$E$14:$L$20,8,FALSE),"")</f>
        <v/>
      </c>
      <c r="N6024" s="17">
        <f t="shared" ca="1" si="426"/>
        <v>0</v>
      </c>
      <c r="O6024" s="17">
        <f t="shared" ca="1" si="427"/>
        <v>0</v>
      </c>
      <c r="P6024" s="17">
        <f t="shared" ca="1" si="428"/>
        <v>0</v>
      </c>
      <c r="Q6024" s="17">
        <f t="shared" ca="1" si="429"/>
        <v>0</v>
      </c>
    </row>
    <row r="6025" spans="1:17" x14ac:dyDescent="0.35">
      <c r="A6025" t="s">
        <v>2084</v>
      </c>
      <c r="B6025" t="s">
        <v>114</v>
      </c>
      <c r="D6025" t="s">
        <v>22</v>
      </c>
      <c r="G6025" t="s">
        <v>3040</v>
      </c>
      <c r="H6025">
        <v>126.5</v>
      </c>
      <c r="J6025">
        <v>0</v>
      </c>
      <c r="K6025">
        <v>0</v>
      </c>
      <c r="L6025" s="17" t="str">
        <f>IF($E6025&lt;&gt;"",VLOOKUP($E6025,GEMWs!$E$14:$L$20,7,FALSE),"")</f>
        <v/>
      </c>
      <c r="M6025" s="17" t="str">
        <f>IF($E6025&lt;&gt;"",VLOOKUP($E6025,GEMWs!$E$14:$L$20,8,FALSE),"")</f>
        <v/>
      </c>
      <c r="N6025" s="17">
        <f t="shared" ca="1" si="426"/>
        <v>0</v>
      </c>
      <c r="O6025" s="17">
        <f t="shared" ca="1" si="427"/>
        <v>0</v>
      </c>
      <c r="P6025" s="17">
        <f t="shared" ca="1" si="428"/>
        <v>0</v>
      </c>
      <c r="Q6025" s="17">
        <f t="shared" ca="1" si="429"/>
        <v>0</v>
      </c>
    </row>
    <row r="6026" spans="1:17" x14ac:dyDescent="0.35">
      <c r="A6026" t="s">
        <v>2084</v>
      </c>
      <c r="B6026" t="s">
        <v>228</v>
      </c>
      <c r="D6026" t="s">
        <v>14</v>
      </c>
      <c r="E6026" t="s">
        <v>21</v>
      </c>
      <c r="G6026" t="s">
        <v>3040</v>
      </c>
      <c r="H6026">
        <v>227.8</v>
      </c>
      <c r="J6026">
        <v>0</v>
      </c>
      <c r="K6026">
        <v>0</v>
      </c>
      <c r="L6026" s="17">
        <f>IF($E6026&lt;&gt;"",VLOOKUP($E6026,GEMWs!$E$14:$L$20,7,FALSE),"")</f>
        <v>37.754918937403332</v>
      </c>
      <c r="M6026" s="17">
        <f>IF($E6026&lt;&gt;"",VLOOKUP($E6026,GEMWs!$E$14:$L$20,8,FALSE),"")</f>
        <v>96.174593288388181</v>
      </c>
      <c r="N6026" s="17">
        <f t="shared" ca="1" si="426"/>
        <v>37.754918937403332</v>
      </c>
      <c r="O6026" s="17">
        <f t="shared" ca="1" si="427"/>
        <v>96.174593288388181</v>
      </c>
      <c r="P6026" s="17">
        <f t="shared" ca="1" si="428"/>
        <v>2.3686089247803856</v>
      </c>
      <c r="Q6026" s="17">
        <f t="shared" ca="1" si="429"/>
        <v>6.0336508834169784</v>
      </c>
    </row>
    <row r="6027" spans="1:17" x14ac:dyDescent="0.35">
      <c r="A6027" t="s">
        <v>2084</v>
      </c>
      <c r="B6027" t="s">
        <v>1390</v>
      </c>
      <c r="C6027" t="s">
        <v>1391</v>
      </c>
      <c r="D6027" t="s">
        <v>14</v>
      </c>
      <c r="E6027" t="s">
        <v>21</v>
      </c>
      <c r="F6027" t="s">
        <v>22</v>
      </c>
      <c r="G6027" t="s">
        <v>3040</v>
      </c>
      <c r="H6027">
        <v>138.5</v>
      </c>
      <c r="I6027">
        <v>349</v>
      </c>
      <c r="J6027">
        <v>44078.846755999999</v>
      </c>
      <c r="K6027">
        <v>44078.846755999999</v>
      </c>
      <c r="L6027" s="17">
        <f>IF($E6027&lt;&gt;"",VLOOKUP($E6027,GEMWs!$E$14:$L$20,7,FALSE),"")</f>
        <v>37.754918937403332</v>
      </c>
      <c r="M6027" s="17">
        <f>IF($E6027&lt;&gt;"",VLOOKUP($E6027,GEMWs!$E$14:$L$20,8,FALSE),"")</f>
        <v>96.174593288388181</v>
      </c>
      <c r="N6027" s="17">
        <f t="shared" si="426"/>
        <v>44078.846755999999</v>
      </c>
      <c r="O6027" s="17">
        <f t="shared" si="427"/>
        <v>44078.846755999999</v>
      </c>
      <c r="P6027" s="17">
        <f t="shared" si="428"/>
        <v>3.1420967242330906E-3</v>
      </c>
      <c r="Q6027" s="17">
        <f t="shared" si="429"/>
        <v>3.1420967242330906E-3</v>
      </c>
    </row>
    <row r="6028" spans="1:17" x14ac:dyDescent="0.35">
      <c r="A6028" t="s">
        <v>2084</v>
      </c>
      <c r="B6028" t="s">
        <v>363</v>
      </c>
      <c r="D6028" t="s">
        <v>14</v>
      </c>
      <c r="E6028" t="s">
        <v>18</v>
      </c>
      <c r="G6028" t="s">
        <v>3040</v>
      </c>
      <c r="H6028">
        <v>1.8</v>
      </c>
      <c r="J6028">
        <v>0</v>
      </c>
      <c r="K6028">
        <v>0</v>
      </c>
      <c r="L6028" s="17">
        <f>IF($E6028&lt;&gt;"",VLOOKUP($E6028,GEMWs!$E$14:$L$20,7,FALSE),"")</f>
        <v>5950.3939027696888</v>
      </c>
      <c r="M6028" s="17">
        <f>IF($E6028&lt;&gt;"",VLOOKUP($E6028,GEMWs!$E$14:$L$20,8,FALSE),"")</f>
        <v>10539.430626954083</v>
      </c>
      <c r="N6028" s="17">
        <f t="shared" ca="1" si="426"/>
        <v>5950.3939027696888</v>
      </c>
      <c r="O6028" s="17">
        <f t="shared" ca="1" si="427"/>
        <v>10539.430626954083</v>
      </c>
      <c r="P6028" s="17">
        <f t="shared" ca="1" si="428"/>
        <v>1.707872145765244E-4</v>
      </c>
      <c r="Q6028" s="17">
        <f t="shared" ca="1" si="429"/>
        <v>3.0250098218912304E-4</v>
      </c>
    </row>
    <row r="6029" spans="1:17" x14ac:dyDescent="0.35">
      <c r="A6029" t="s">
        <v>2084</v>
      </c>
      <c r="B6029" t="s">
        <v>65</v>
      </c>
      <c r="C6029" t="s">
        <v>66</v>
      </c>
      <c r="D6029" t="s">
        <v>14</v>
      </c>
      <c r="E6029" t="s">
        <v>21</v>
      </c>
      <c r="F6029" t="s">
        <v>22</v>
      </c>
      <c r="G6029" t="s">
        <v>3040</v>
      </c>
      <c r="H6029">
        <v>8773.7999999999993</v>
      </c>
      <c r="I6029">
        <v>228</v>
      </c>
      <c r="J6029">
        <v>8.1199999999999992</v>
      </c>
      <c r="K6029">
        <v>38</v>
      </c>
      <c r="L6029" s="17">
        <f>IF($E6029&lt;&gt;"",VLOOKUP($E6029,GEMWs!$E$14:$L$20,7,FALSE),"")</f>
        <v>37.754918937403332</v>
      </c>
      <c r="M6029" s="17">
        <f>IF($E6029&lt;&gt;"",VLOOKUP($E6029,GEMWs!$E$14:$L$20,8,FALSE),"")</f>
        <v>96.174593288388181</v>
      </c>
      <c r="N6029" s="17">
        <f t="shared" si="426"/>
        <v>8.1199999999999992</v>
      </c>
      <c r="O6029" s="17">
        <f t="shared" si="427"/>
        <v>38</v>
      </c>
      <c r="P6029" s="17">
        <f t="shared" si="428"/>
        <v>230.88947368421051</v>
      </c>
      <c r="Q6029" s="17">
        <f t="shared" si="429"/>
        <v>1080.5172413793105</v>
      </c>
    </row>
    <row r="6030" spans="1:17" x14ac:dyDescent="0.35">
      <c r="A6030" t="s">
        <v>2084</v>
      </c>
      <c r="B6030" t="s">
        <v>39</v>
      </c>
      <c r="C6030" t="s">
        <v>40</v>
      </c>
      <c r="D6030" t="s">
        <v>14</v>
      </c>
      <c r="E6030" t="s">
        <v>21</v>
      </c>
      <c r="F6030" t="s">
        <v>22</v>
      </c>
      <c r="G6030" t="s">
        <v>3040</v>
      </c>
      <c r="H6030">
        <v>13139.4</v>
      </c>
      <c r="I6030">
        <v>230</v>
      </c>
      <c r="J6030">
        <v>68.8</v>
      </c>
      <c r="K6030">
        <v>127.171933</v>
      </c>
      <c r="L6030" s="17">
        <f>IF($E6030&lt;&gt;"",VLOOKUP($E6030,GEMWs!$E$14:$L$20,7,FALSE),"")</f>
        <v>37.754918937403332</v>
      </c>
      <c r="M6030" s="17">
        <f>IF($E6030&lt;&gt;"",VLOOKUP($E6030,GEMWs!$E$14:$L$20,8,FALSE),"")</f>
        <v>96.174593288388181</v>
      </c>
      <c r="N6030" s="17">
        <f t="shared" si="426"/>
        <v>68.8</v>
      </c>
      <c r="O6030" s="17">
        <f t="shared" si="427"/>
        <v>127.171933</v>
      </c>
      <c r="P6030" s="17">
        <f t="shared" si="428"/>
        <v>103.31996762210102</v>
      </c>
      <c r="Q6030" s="17">
        <f t="shared" si="429"/>
        <v>190.9796511627907</v>
      </c>
    </row>
    <row r="6031" spans="1:17" x14ac:dyDescent="0.35">
      <c r="A6031" t="s">
        <v>2084</v>
      </c>
      <c r="B6031" t="s">
        <v>127</v>
      </c>
      <c r="D6031" t="s">
        <v>14</v>
      </c>
      <c r="E6031" t="s">
        <v>21</v>
      </c>
      <c r="G6031" t="s">
        <v>3040</v>
      </c>
      <c r="H6031">
        <v>221.8</v>
      </c>
      <c r="J6031">
        <v>0</v>
      </c>
      <c r="K6031">
        <v>0</v>
      </c>
      <c r="L6031" s="17">
        <f>IF($E6031&lt;&gt;"",VLOOKUP($E6031,GEMWs!$E$14:$L$20,7,FALSE),"")</f>
        <v>37.754918937403332</v>
      </c>
      <c r="M6031" s="17">
        <f>IF($E6031&lt;&gt;"",VLOOKUP($E6031,GEMWs!$E$14:$L$20,8,FALSE),"")</f>
        <v>96.174593288388181</v>
      </c>
      <c r="N6031" s="17">
        <f t="shared" ca="1" si="426"/>
        <v>37.754918937403332</v>
      </c>
      <c r="O6031" s="17">
        <f t="shared" ca="1" si="427"/>
        <v>96.174593288388181</v>
      </c>
      <c r="P6031" s="17">
        <f t="shared" ca="1" si="428"/>
        <v>2.3062223859363016</v>
      </c>
      <c r="Q6031" s="17">
        <f t="shared" ca="1" si="429"/>
        <v>5.87473119377474</v>
      </c>
    </row>
    <row r="6032" spans="1:17" x14ac:dyDescent="0.35">
      <c r="A6032" t="s">
        <v>2084</v>
      </c>
      <c r="B6032" t="s">
        <v>13</v>
      </c>
      <c r="D6032" t="s">
        <v>14</v>
      </c>
      <c r="E6032" t="s">
        <v>15</v>
      </c>
      <c r="G6032" t="s">
        <v>3040</v>
      </c>
      <c r="H6032">
        <v>15000</v>
      </c>
      <c r="J6032">
        <v>0</v>
      </c>
      <c r="K6032">
        <v>0</v>
      </c>
      <c r="L6032" s="17">
        <f>IF($E6032&lt;&gt;"",VLOOKUP($E6032,GEMWs!$E$14:$L$20,7,FALSE),"")</f>
        <v>37.892086284381016</v>
      </c>
      <c r="M6032" s="17">
        <f>IF($E6032&lt;&gt;"",VLOOKUP($E6032,GEMWs!$E$14:$L$20,8,FALSE),"")</f>
        <v>96.522753888300599</v>
      </c>
      <c r="N6032" s="17">
        <f t="shared" ca="1" si="426"/>
        <v>37.892086284381016</v>
      </c>
      <c r="O6032" s="17">
        <f t="shared" ca="1" si="427"/>
        <v>96.522753888300599</v>
      </c>
      <c r="P6032" s="17">
        <f t="shared" ca="1" si="428"/>
        <v>155.40377160558958</v>
      </c>
      <c r="Q6032" s="17">
        <f t="shared" ca="1" si="429"/>
        <v>395.86102194069338</v>
      </c>
    </row>
    <row r="6033" spans="1:17" x14ac:dyDescent="0.35">
      <c r="A6033" t="s">
        <v>2084</v>
      </c>
      <c r="B6033" t="s">
        <v>139</v>
      </c>
      <c r="C6033" t="s">
        <v>3025</v>
      </c>
      <c r="D6033" t="s">
        <v>14</v>
      </c>
      <c r="E6033" t="s">
        <v>21</v>
      </c>
      <c r="F6033" t="s">
        <v>14</v>
      </c>
      <c r="G6033" t="s">
        <v>3040</v>
      </c>
      <c r="H6033">
        <v>32</v>
      </c>
      <c r="I6033">
        <v>237</v>
      </c>
      <c r="J6033">
        <v>237.43909400000001</v>
      </c>
      <c r="K6033">
        <v>1033.8267679999999</v>
      </c>
      <c r="L6033" s="17">
        <f>IF($E6033&lt;&gt;"",VLOOKUP($E6033,GEMWs!$E$14:$L$20,7,FALSE),"")</f>
        <v>37.754918937403332</v>
      </c>
      <c r="M6033" s="17">
        <f>IF($E6033&lt;&gt;"",VLOOKUP($E6033,GEMWs!$E$14:$L$20,8,FALSE),"")</f>
        <v>96.174593288388181</v>
      </c>
      <c r="N6033" s="17">
        <f t="shared" si="426"/>
        <v>237.43909400000001</v>
      </c>
      <c r="O6033" s="17">
        <f t="shared" si="427"/>
        <v>1033.8267679999999</v>
      </c>
      <c r="P6033" s="17">
        <f t="shared" si="428"/>
        <v>3.0952961357255167E-2</v>
      </c>
      <c r="Q6033" s="17">
        <f t="shared" si="429"/>
        <v>0.13477140373522484</v>
      </c>
    </row>
    <row r="6034" spans="1:17" x14ac:dyDescent="0.35">
      <c r="A6034" t="s">
        <v>2084</v>
      </c>
      <c r="B6034" t="s">
        <v>43</v>
      </c>
      <c r="C6034" t="s">
        <v>44</v>
      </c>
      <c r="D6034" t="s">
        <v>14</v>
      </c>
      <c r="E6034" t="s">
        <v>21</v>
      </c>
      <c r="F6034" t="s">
        <v>22</v>
      </c>
      <c r="G6034" t="s">
        <v>3040</v>
      </c>
      <c r="H6034">
        <v>376.8</v>
      </c>
      <c r="I6034">
        <v>418</v>
      </c>
      <c r="J6034">
        <v>590.49856699999998</v>
      </c>
      <c r="K6034">
        <v>6253.5111509999997</v>
      </c>
      <c r="L6034" s="17">
        <f>IF($E6034&lt;&gt;"",VLOOKUP($E6034,GEMWs!$E$14:$L$20,7,FALSE),"")</f>
        <v>37.754918937403332</v>
      </c>
      <c r="M6034" s="17">
        <f>IF($E6034&lt;&gt;"",VLOOKUP($E6034,GEMWs!$E$14:$L$20,8,FALSE),"")</f>
        <v>96.174593288388181</v>
      </c>
      <c r="N6034" s="17">
        <f t="shared" si="426"/>
        <v>590.49856699999998</v>
      </c>
      <c r="O6034" s="17">
        <f t="shared" si="427"/>
        <v>6253.5111509999997</v>
      </c>
      <c r="P6034" s="17">
        <f t="shared" si="428"/>
        <v>6.025415017285863E-2</v>
      </c>
      <c r="Q6034" s="17">
        <f t="shared" si="429"/>
        <v>0.6381048508116024</v>
      </c>
    </row>
    <row r="6035" spans="1:17" x14ac:dyDescent="0.35">
      <c r="A6035" t="s">
        <v>2084</v>
      </c>
      <c r="B6035" t="s">
        <v>2996</v>
      </c>
      <c r="C6035" t="s">
        <v>565</v>
      </c>
      <c r="D6035" t="s">
        <v>14</v>
      </c>
      <c r="E6035" t="s">
        <v>21</v>
      </c>
      <c r="F6035" t="s">
        <v>14</v>
      </c>
      <c r="G6035" t="s">
        <v>3040</v>
      </c>
      <c r="H6035">
        <v>6.4</v>
      </c>
      <c r="I6035">
        <v>454</v>
      </c>
      <c r="J6035">
        <v>7</v>
      </c>
      <c r="K6035">
        <v>312.73</v>
      </c>
      <c r="L6035" s="17">
        <f>IF($E6035&lt;&gt;"",VLOOKUP($E6035,GEMWs!$E$14:$L$20,7,FALSE),"")</f>
        <v>37.754918937403332</v>
      </c>
      <c r="M6035" s="17">
        <f>IF($E6035&lt;&gt;"",VLOOKUP($E6035,GEMWs!$E$14:$L$20,8,FALSE),"")</f>
        <v>96.174593288388181</v>
      </c>
      <c r="N6035" s="17">
        <f t="shared" ref="N6035:N6098" si="430">IF($I6035&lt;&gt;"",J6035,IF(AND($D6035="Y",$M$6=236),L6035,0))</f>
        <v>7</v>
      </c>
      <c r="O6035" s="17">
        <f t="shared" ref="O6035:O6098" si="431">IF($I6035&lt;&gt;"",K6035,IF(AND($D6035="Y",$M$6=236),M6035,0))</f>
        <v>312.73</v>
      </c>
      <c r="P6035" s="17">
        <f t="shared" si="428"/>
        <v>2.0464937805774949E-2</v>
      </c>
      <c r="Q6035" s="17">
        <f t="shared" si="429"/>
        <v>0.91428571428571437</v>
      </c>
    </row>
    <row r="6036" spans="1:17" x14ac:dyDescent="0.35">
      <c r="A6036" t="s">
        <v>2084</v>
      </c>
      <c r="B6036" t="s">
        <v>2983</v>
      </c>
      <c r="D6036" t="s">
        <v>14</v>
      </c>
      <c r="E6036" t="s">
        <v>21</v>
      </c>
      <c r="G6036" t="s">
        <v>3040</v>
      </c>
      <c r="H6036">
        <v>142.69999999999999</v>
      </c>
      <c r="J6036">
        <v>0</v>
      </c>
      <c r="K6036">
        <v>0</v>
      </c>
      <c r="L6036" s="17">
        <f>IF($E6036&lt;&gt;"",VLOOKUP($E6036,GEMWs!$E$14:$L$20,7,FALSE),"")</f>
        <v>37.754918937403332</v>
      </c>
      <c r="M6036" s="17">
        <f>IF($E6036&lt;&gt;"",VLOOKUP($E6036,GEMWs!$E$14:$L$20,8,FALSE),"")</f>
        <v>96.174593288388181</v>
      </c>
      <c r="N6036" s="17">
        <f t="shared" ca="1" si="430"/>
        <v>37.754918937403332</v>
      </c>
      <c r="O6036" s="17">
        <f t="shared" ca="1" si="431"/>
        <v>96.174593288388181</v>
      </c>
      <c r="P6036" s="17">
        <f t="shared" ca="1" si="428"/>
        <v>1.4837598488417953</v>
      </c>
      <c r="Q6036" s="17">
        <f t="shared" ca="1" si="429"/>
        <v>3.779639951991232</v>
      </c>
    </row>
    <row r="6037" spans="1:17" x14ac:dyDescent="0.35">
      <c r="A6037" t="s">
        <v>2084</v>
      </c>
      <c r="B6037" t="s">
        <v>2984</v>
      </c>
      <c r="D6037" t="s">
        <v>14</v>
      </c>
      <c r="E6037" t="s">
        <v>21</v>
      </c>
      <c r="G6037" t="s">
        <v>3040</v>
      </c>
      <c r="H6037">
        <v>722.6</v>
      </c>
      <c r="J6037">
        <v>0</v>
      </c>
      <c r="K6037">
        <v>0</v>
      </c>
      <c r="L6037" s="17">
        <f>IF($E6037&lt;&gt;"",VLOOKUP($E6037,GEMWs!$E$14:$L$20,7,FALSE),"")</f>
        <v>37.754918937403332</v>
      </c>
      <c r="M6037" s="17">
        <f>IF($E6037&lt;&gt;"",VLOOKUP($E6037,GEMWs!$E$14:$L$20,8,FALSE),"")</f>
        <v>96.174593288388181</v>
      </c>
      <c r="N6037" s="17">
        <f t="shared" ca="1" si="430"/>
        <v>37.754918937403332</v>
      </c>
      <c r="O6037" s="17">
        <f t="shared" ca="1" si="431"/>
        <v>96.174593288388181</v>
      </c>
      <c r="P6037" s="17">
        <f t="shared" ca="1" si="428"/>
        <v>7.5134188281225045</v>
      </c>
      <c r="Q6037" s="17">
        <f t="shared" ca="1" si="429"/>
        <v>19.139227955913558</v>
      </c>
    </row>
    <row r="6038" spans="1:17" x14ac:dyDescent="0.35">
      <c r="A6038" t="s">
        <v>2084</v>
      </c>
      <c r="B6038" t="s">
        <v>2974</v>
      </c>
      <c r="D6038" t="s">
        <v>14</v>
      </c>
      <c r="E6038" t="s">
        <v>21</v>
      </c>
      <c r="G6038" t="s">
        <v>3040</v>
      </c>
      <c r="H6038">
        <v>1.4</v>
      </c>
      <c r="J6038">
        <v>0</v>
      </c>
      <c r="K6038">
        <v>0</v>
      </c>
      <c r="L6038" s="17">
        <f>IF($E6038&lt;&gt;"",VLOOKUP($E6038,GEMWs!$E$14:$L$20,7,FALSE),"")</f>
        <v>37.754918937403332</v>
      </c>
      <c r="M6038" s="17">
        <f>IF($E6038&lt;&gt;"",VLOOKUP($E6038,GEMWs!$E$14:$L$20,8,FALSE),"")</f>
        <v>96.174593288388181</v>
      </c>
      <c r="N6038" s="17">
        <f t="shared" ca="1" si="430"/>
        <v>37.754918937403332</v>
      </c>
      <c r="O6038" s="17">
        <f t="shared" ca="1" si="431"/>
        <v>96.174593288388181</v>
      </c>
      <c r="P6038" s="17">
        <f t="shared" ca="1" si="428"/>
        <v>1.4556859063619575E-2</v>
      </c>
      <c r="Q6038" s="17">
        <f t="shared" ca="1" si="429"/>
        <v>3.7081260916522252E-2</v>
      </c>
    </row>
    <row r="6039" spans="1:17" x14ac:dyDescent="0.35">
      <c r="A6039" t="s">
        <v>2084</v>
      </c>
      <c r="B6039" t="s">
        <v>718</v>
      </c>
      <c r="D6039" t="s">
        <v>14</v>
      </c>
      <c r="E6039" t="s">
        <v>21</v>
      </c>
      <c r="G6039" t="s">
        <v>3040</v>
      </c>
      <c r="H6039">
        <v>431.2</v>
      </c>
      <c r="J6039">
        <v>0</v>
      </c>
      <c r="K6039">
        <v>0</v>
      </c>
      <c r="L6039" s="17">
        <f>IF($E6039&lt;&gt;"",VLOOKUP($E6039,GEMWs!$E$14:$L$20,7,FALSE),"")</f>
        <v>37.754918937403332</v>
      </c>
      <c r="M6039" s="17">
        <f>IF($E6039&lt;&gt;"",VLOOKUP($E6039,GEMWs!$E$14:$L$20,8,FALSE),"")</f>
        <v>96.174593288388181</v>
      </c>
      <c r="N6039" s="17">
        <f t="shared" ca="1" si="430"/>
        <v>37.754918937403332</v>
      </c>
      <c r="O6039" s="17">
        <f t="shared" ca="1" si="431"/>
        <v>96.174593288388181</v>
      </c>
      <c r="P6039" s="17">
        <f t="shared" ca="1" si="428"/>
        <v>4.4835125915948293</v>
      </c>
      <c r="Q6039" s="17">
        <f t="shared" ca="1" si="429"/>
        <v>11.421028362288853</v>
      </c>
    </row>
    <row r="6040" spans="1:17" x14ac:dyDescent="0.35">
      <c r="A6040" t="s">
        <v>2084</v>
      </c>
      <c r="B6040" t="s">
        <v>2998</v>
      </c>
      <c r="D6040" t="s">
        <v>14</v>
      </c>
      <c r="E6040" t="s">
        <v>18</v>
      </c>
      <c r="G6040" t="s">
        <v>3040</v>
      </c>
      <c r="H6040">
        <v>6.5</v>
      </c>
      <c r="J6040">
        <v>0</v>
      </c>
      <c r="K6040">
        <v>0</v>
      </c>
      <c r="L6040" s="17">
        <f>IF($E6040&lt;&gt;"",VLOOKUP($E6040,GEMWs!$E$14:$L$20,7,FALSE),"")</f>
        <v>5950.3939027696888</v>
      </c>
      <c r="M6040" s="17">
        <f>IF($E6040&lt;&gt;"",VLOOKUP($E6040,GEMWs!$E$14:$L$20,8,FALSE),"")</f>
        <v>10539.430626954083</v>
      </c>
      <c r="N6040" s="17">
        <f t="shared" ca="1" si="430"/>
        <v>5950.3939027696888</v>
      </c>
      <c r="O6040" s="17">
        <f t="shared" ca="1" si="431"/>
        <v>10539.430626954083</v>
      </c>
      <c r="P6040" s="17">
        <f t="shared" ca="1" si="428"/>
        <v>6.1673160819300478E-4</v>
      </c>
      <c r="Q6040" s="17">
        <f t="shared" ca="1" si="429"/>
        <v>1.0923646579051665E-3</v>
      </c>
    </row>
    <row r="6041" spans="1:17" x14ac:dyDescent="0.35">
      <c r="A6041" t="s">
        <v>2084</v>
      </c>
      <c r="B6041" t="s">
        <v>47</v>
      </c>
      <c r="C6041" t="s">
        <v>48</v>
      </c>
      <c r="D6041" t="s">
        <v>14</v>
      </c>
      <c r="E6041" t="s">
        <v>21</v>
      </c>
      <c r="F6041" t="s">
        <v>14</v>
      </c>
      <c r="G6041" t="s">
        <v>3040</v>
      </c>
      <c r="H6041">
        <v>29172.9</v>
      </c>
      <c r="I6041">
        <v>256</v>
      </c>
      <c r="J6041">
        <v>11.292441</v>
      </c>
      <c r="K6041">
        <v>1000</v>
      </c>
      <c r="L6041" s="17">
        <f>IF($E6041&lt;&gt;"",VLOOKUP($E6041,GEMWs!$E$14:$L$20,7,FALSE),"")</f>
        <v>37.754918937403332</v>
      </c>
      <c r="M6041" s="17">
        <f>IF($E6041&lt;&gt;"",VLOOKUP($E6041,GEMWs!$E$14:$L$20,8,FALSE),"")</f>
        <v>96.174593288388181</v>
      </c>
      <c r="N6041" s="17">
        <f t="shared" si="430"/>
        <v>11.292441</v>
      </c>
      <c r="O6041" s="17">
        <f t="shared" si="431"/>
        <v>1000</v>
      </c>
      <c r="P6041" s="17">
        <f t="shared" si="428"/>
        <v>29.172900000000002</v>
      </c>
      <c r="Q6041" s="17">
        <f t="shared" si="429"/>
        <v>2583.4007014072513</v>
      </c>
    </row>
    <row r="6042" spans="1:17" x14ac:dyDescent="0.35">
      <c r="A6042" t="s">
        <v>2084</v>
      </c>
      <c r="B6042" t="s">
        <v>77</v>
      </c>
      <c r="C6042" t="s">
        <v>78</v>
      </c>
      <c r="D6042" t="s">
        <v>14</v>
      </c>
      <c r="E6042" t="s">
        <v>21</v>
      </c>
      <c r="F6042" t="s">
        <v>22</v>
      </c>
      <c r="G6042" t="s">
        <v>3040</v>
      </c>
      <c r="H6042">
        <v>0.8</v>
      </c>
      <c r="I6042">
        <v>373</v>
      </c>
      <c r="J6042">
        <v>1400</v>
      </c>
      <c r="K6042">
        <v>1400</v>
      </c>
      <c r="L6042" s="17">
        <f>IF($E6042&lt;&gt;"",VLOOKUP($E6042,GEMWs!$E$14:$L$20,7,FALSE),"")</f>
        <v>37.754918937403332</v>
      </c>
      <c r="M6042" s="17">
        <f>IF($E6042&lt;&gt;"",VLOOKUP($E6042,GEMWs!$E$14:$L$20,8,FALSE),"")</f>
        <v>96.174593288388181</v>
      </c>
      <c r="N6042" s="17">
        <f t="shared" si="430"/>
        <v>1400</v>
      </c>
      <c r="O6042" s="17">
        <f t="shared" si="431"/>
        <v>1400</v>
      </c>
      <c r="P6042" s="17">
        <f t="shared" si="428"/>
        <v>5.7142857142857147E-4</v>
      </c>
      <c r="Q6042" s="17">
        <f t="shared" si="429"/>
        <v>5.7142857142857147E-4</v>
      </c>
    </row>
    <row r="6043" spans="1:17" x14ac:dyDescent="0.35">
      <c r="A6043" t="s">
        <v>2084</v>
      </c>
      <c r="B6043" t="s">
        <v>214</v>
      </c>
      <c r="C6043" t="s">
        <v>215</v>
      </c>
      <c r="D6043" t="s">
        <v>14</v>
      </c>
      <c r="E6043" t="s">
        <v>21</v>
      </c>
      <c r="F6043" t="s">
        <v>22</v>
      </c>
      <c r="G6043" t="s">
        <v>3040</v>
      </c>
      <c r="H6043">
        <v>2247.1</v>
      </c>
      <c r="I6043">
        <v>270</v>
      </c>
      <c r="J6043">
        <v>32</v>
      </c>
      <c r="K6043">
        <v>713</v>
      </c>
      <c r="L6043" s="17">
        <f>IF($E6043&lt;&gt;"",VLOOKUP($E6043,GEMWs!$E$14:$L$20,7,FALSE),"")</f>
        <v>37.754918937403332</v>
      </c>
      <c r="M6043" s="17">
        <f>IF($E6043&lt;&gt;"",VLOOKUP($E6043,GEMWs!$E$14:$L$20,8,FALSE),"")</f>
        <v>96.174593288388181</v>
      </c>
      <c r="N6043" s="17">
        <f t="shared" si="430"/>
        <v>32</v>
      </c>
      <c r="O6043" s="17">
        <f t="shared" si="431"/>
        <v>713</v>
      </c>
      <c r="P6043" s="17">
        <f t="shared" si="428"/>
        <v>3.1516129032258062</v>
      </c>
      <c r="Q6043" s="17">
        <f t="shared" si="429"/>
        <v>70.221874999999997</v>
      </c>
    </row>
    <row r="6044" spans="1:17" x14ac:dyDescent="0.35">
      <c r="A6044" t="s">
        <v>2084</v>
      </c>
      <c r="B6044" t="s">
        <v>123</v>
      </c>
      <c r="D6044" t="s">
        <v>14</v>
      </c>
      <c r="E6044" t="s">
        <v>21</v>
      </c>
      <c r="G6044" t="s">
        <v>3040</v>
      </c>
      <c r="H6044">
        <v>132.9</v>
      </c>
      <c r="J6044">
        <v>0</v>
      </c>
      <c r="K6044">
        <v>0</v>
      </c>
      <c r="L6044" s="17">
        <f>IF($E6044&lt;&gt;"",VLOOKUP($E6044,GEMWs!$E$14:$L$20,7,FALSE),"")</f>
        <v>37.754918937403332</v>
      </c>
      <c r="M6044" s="17">
        <f>IF($E6044&lt;&gt;"",VLOOKUP($E6044,GEMWs!$E$14:$L$20,8,FALSE),"")</f>
        <v>96.174593288388181</v>
      </c>
      <c r="N6044" s="17">
        <f t="shared" ca="1" si="430"/>
        <v>37.754918937403332</v>
      </c>
      <c r="O6044" s="17">
        <f t="shared" ca="1" si="431"/>
        <v>96.174593288388181</v>
      </c>
      <c r="P6044" s="17">
        <f t="shared" ca="1" si="428"/>
        <v>1.3818618353964585</v>
      </c>
      <c r="Q6044" s="17">
        <f t="shared" ca="1" si="429"/>
        <v>3.5200711255755768</v>
      </c>
    </row>
    <row r="6045" spans="1:17" x14ac:dyDescent="0.35">
      <c r="A6045" t="s">
        <v>2084</v>
      </c>
      <c r="B6045" t="s">
        <v>753</v>
      </c>
      <c r="D6045" t="s">
        <v>14</v>
      </c>
      <c r="E6045" t="s">
        <v>21</v>
      </c>
      <c r="G6045" t="s">
        <v>3040</v>
      </c>
      <c r="H6045">
        <v>79.400000000000006</v>
      </c>
      <c r="J6045">
        <v>0</v>
      </c>
      <c r="K6045">
        <v>0</v>
      </c>
      <c r="L6045" s="17">
        <f>IF($E6045&lt;&gt;"",VLOOKUP($E6045,GEMWs!$E$14:$L$20,7,FALSE),"")</f>
        <v>37.754918937403332</v>
      </c>
      <c r="M6045" s="17">
        <f>IF($E6045&lt;&gt;"",VLOOKUP($E6045,GEMWs!$E$14:$L$20,8,FALSE),"")</f>
        <v>96.174593288388181</v>
      </c>
      <c r="N6045" s="17">
        <f t="shared" ca="1" si="430"/>
        <v>37.754918937403332</v>
      </c>
      <c r="O6045" s="17">
        <f t="shared" ca="1" si="431"/>
        <v>96.174593288388181</v>
      </c>
      <c r="P6045" s="17">
        <f t="shared" ca="1" si="428"/>
        <v>0.8255818640367103</v>
      </c>
      <c r="Q6045" s="17">
        <f t="shared" ca="1" si="429"/>
        <v>2.1030372262656192</v>
      </c>
    </row>
    <row r="6046" spans="1:17" x14ac:dyDescent="0.35">
      <c r="A6046" t="s">
        <v>2084</v>
      </c>
      <c r="B6046" t="s">
        <v>2091</v>
      </c>
      <c r="C6046" t="s">
        <v>2092</v>
      </c>
      <c r="D6046" t="s">
        <v>14</v>
      </c>
      <c r="E6046" t="s">
        <v>18</v>
      </c>
      <c r="G6046" t="s">
        <v>3040</v>
      </c>
      <c r="H6046">
        <v>860.6</v>
      </c>
      <c r="J6046">
        <v>0</v>
      </c>
      <c r="K6046">
        <v>0</v>
      </c>
      <c r="L6046" s="17">
        <f>IF($E6046&lt;&gt;"",VLOOKUP($E6046,GEMWs!$E$14:$L$20,7,FALSE),"")</f>
        <v>5950.3939027696888</v>
      </c>
      <c r="M6046" s="17">
        <f>IF($E6046&lt;&gt;"",VLOOKUP($E6046,GEMWs!$E$14:$L$20,8,FALSE),"")</f>
        <v>10539.430626954083</v>
      </c>
      <c r="N6046" s="17">
        <f t="shared" ca="1" si="430"/>
        <v>5950.3939027696888</v>
      </c>
      <c r="O6046" s="17">
        <f t="shared" ca="1" si="431"/>
        <v>10539.430626954083</v>
      </c>
      <c r="P6046" s="17">
        <f t="shared" ca="1" si="428"/>
        <v>8.1655264924753834E-2</v>
      </c>
      <c r="Q6046" s="17">
        <f t="shared" ca="1" si="429"/>
        <v>0.14462908070664404</v>
      </c>
    </row>
    <row r="6047" spans="1:17" x14ac:dyDescent="0.35">
      <c r="A6047" t="s">
        <v>2084</v>
      </c>
      <c r="B6047" t="s">
        <v>3018</v>
      </c>
      <c r="D6047" t="s">
        <v>14</v>
      </c>
      <c r="E6047" t="s">
        <v>18</v>
      </c>
      <c r="G6047" t="s">
        <v>3040</v>
      </c>
      <c r="H6047">
        <v>7.7</v>
      </c>
      <c r="J6047">
        <v>0</v>
      </c>
      <c r="K6047">
        <v>0</v>
      </c>
      <c r="L6047" s="17">
        <f>IF($E6047&lt;&gt;"",VLOOKUP($E6047,GEMWs!$E$14:$L$20,7,FALSE),"")</f>
        <v>5950.3939027696888</v>
      </c>
      <c r="M6047" s="17">
        <f>IF($E6047&lt;&gt;"",VLOOKUP($E6047,GEMWs!$E$14:$L$20,8,FALSE),"")</f>
        <v>10539.430626954083</v>
      </c>
      <c r="N6047" s="17">
        <f t="shared" ca="1" si="430"/>
        <v>5950.3939027696888</v>
      </c>
      <c r="O6047" s="17">
        <f t="shared" ca="1" si="431"/>
        <v>10539.430626954083</v>
      </c>
      <c r="P6047" s="17">
        <f t="shared" ca="1" si="428"/>
        <v>7.3058975124402101E-4</v>
      </c>
      <c r="Q6047" s="17">
        <f t="shared" ca="1" si="429"/>
        <v>1.294031979364582E-3</v>
      </c>
    </row>
    <row r="6048" spans="1:17" x14ac:dyDescent="0.35">
      <c r="A6048" t="s">
        <v>2084</v>
      </c>
      <c r="B6048" t="s">
        <v>157</v>
      </c>
      <c r="D6048" t="s">
        <v>22</v>
      </c>
      <c r="G6048" t="s">
        <v>3040</v>
      </c>
      <c r="H6048">
        <v>374.9</v>
      </c>
      <c r="J6048">
        <v>0</v>
      </c>
      <c r="K6048">
        <v>0</v>
      </c>
      <c r="L6048" s="17" t="str">
        <f>IF($E6048&lt;&gt;"",VLOOKUP($E6048,GEMWs!$E$14:$L$20,7,FALSE),"")</f>
        <v/>
      </c>
      <c r="M6048" s="17" t="str">
        <f>IF($E6048&lt;&gt;"",VLOOKUP($E6048,GEMWs!$E$14:$L$20,8,FALSE),"")</f>
        <v/>
      </c>
      <c r="N6048" s="17">
        <f t="shared" ca="1" si="430"/>
        <v>0</v>
      </c>
      <c r="O6048" s="17">
        <f t="shared" ca="1" si="431"/>
        <v>0</v>
      </c>
      <c r="P6048" s="17">
        <f t="shared" ca="1" si="428"/>
        <v>0</v>
      </c>
      <c r="Q6048" s="17">
        <f t="shared" ca="1" si="429"/>
        <v>0</v>
      </c>
    </row>
    <row r="6049" spans="1:17" x14ac:dyDescent="0.35">
      <c r="A6049" t="s">
        <v>2084</v>
      </c>
      <c r="B6049" t="s">
        <v>103</v>
      </c>
      <c r="D6049" t="s">
        <v>14</v>
      </c>
      <c r="E6049" t="s">
        <v>15</v>
      </c>
      <c r="G6049" t="s">
        <v>3040</v>
      </c>
      <c r="H6049">
        <v>26733.599999999999</v>
      </c>
      <c r="J6049">
        <v>0</v>
      </c>
      <c r="K6049">
        <v>0</v>
      </c>
      <c r="L6049" s="17">
        <f>IF($E6049&lt;&gt;"",VLOOKUP($E6049,GEMWs!$E$14:$L$20,7,FALSE),"")</f>
        <v>37.892086284381016</v>
      </c>
      <c r="M6049" s="17">
        <f>IF($E6049&lt;&gt;"",VLOOKUP($E6049,GEMWs!$E$14:$L$20,8,FALSE),"")</f>
        <v>96.522753888300599</v>
      </c>
      <c r="N6049" s="17">
        <f t="shared" ca="1" si="430"/>
        <v>37.892086284381016</v>
      </c>
      <c r="O6049" s="17">
        <f t="shared" ca="1" si="431"/>
        <v>96.522753888300599</v>
      </c>
      <c r="P6049" s="17">
        <f t="shared" ca="1" si="428"/>
        <v>276.96681790634597</v>
      </c>
      <c r="Q6049" s="17">
        <f t="shared" ca="1" si="429"/>
        <v>705.51934774358131</v>
      </c>
    </row>
    <row r="6050" spans="1:17" x14ac:dyDescent="0.35">
      <c r="A6050" t="s">
        <v>2084</v>
      </c>
      <c r="B6050" t="s">
        <v>163</v>
      </c>
      <c r="D6050" t="s">
        <v>22</v>
      </c>
      <c r="G6050" t="s">
        <v>3040</v>
      </c>
      <c r="H6050">
        <v>12.9</v>
      </c>
      <c r="J6050">
        <v>0</v>
      </c>
      <c r="K6050">
        <v>0</v>
      </c>
      <c r="L6050" s="17" t="str">
        <f>IF($E6050&lt;&gt;"",VLOOKUP($E6050,GEMWs!$E$14:$L$20,7,FALSE),"")</f>
        <v/>
      </c>
      <c r="M6050" s="17" t="str">
        <f>IF($E6050&lt;&gt;"",VLOOKUP($E6050,GEMWs!$E$14:$L$20,8,FALSE),"")</f>
        <v/>
      </c>
      <c r="N6050" s="17">
        <f t="shared" ca="1" si="430"/>
        <v>0</v>
      </c>
      <c r="O6050" s="17">
        <f t="shared" ca="1" si="431"/>
        <v>0</v>
      </c>
      <c r="P6050" s="17">
        <f t="shared" ca="1" si="428"/>
        <v>0</v>
      </c>
      <c r="Q6050" s="17">
        <f t="shared" ca="1" si="429"/>
        <v>0</v>
      </c>
    </row>
    <row r="6051" spans="1:17" x14ac:dyDescent="0.35">
      <c r="A6051" t="s">
        <v>2084</v>
      </c>
      <c r="B6051" t="s">
        <v>1020</v>
      </c>
      <c r="D6051" t="s">
        <v>14</v>
      </c>
      <c r="E6051" t="s">
        <v>21</v>
      </c>
      <c r="G6051" t="s">
        <v>3040</v>
      </c>
      <c r="H6051">
        <v>2980.7</v>
      </c>
      <c r="J6051">
        <v>0</v>
      </c>
      <c r="K6051">
        <v>0</v>
      </c>
      <c r="L6051" s="17">
        <f>IF($E6051&lt;&gt;"",VLOOKUP($E6051,GEMWs!$E$14:$L$20,7,FALSE),"")</f>
        <v>37.754918937403332</v>
      </c>
      <c r="M6051" s="17">
        <f>IF($E6051&lt;&gt;"",VLOOKUP($E6051,GEMWs!$E$14:$L$20,8,FALSE),"")</f>
        <v>96.174593288388181</v>
      </c>
      <c r="N6051" s="17">
        <f t="shared" ca="1" si="430"/>
        <v>37.754918937403332</v>
      </c>
      <c r="O6051" s="17">
        <f t="shared" ca="1" si="431"/>
        <v>96.174593288388181</v>
      </c>
      <c r="P6051" s="17">
        <f t="shared" ca="1" si="428"/>
        <v>30.992592722093477</v>
      </c>
      <c r="Q6051" s="17">
        <f t="shared" ca="1" si="429"/>
        <v>78.948653152769907</v>
      </c>
    </row>
    <row r="6052" spans="1:17" x14ac:dyDescent="0.35">
      <c r="A6052" t="s">
        <v>2084</v>
      </c>
      <c r="B6052" t="s">
        <v>1873</v>
      </c>
      <c r="C6052" t="s">
        <v>1874</v>
      </c>
      <c r="D6052" t="s">
        <v>14</v>
      </c>
      <c r="E6052" t="s">
        <v>18</v>
      </c>
      <c r="G6052" t="s">
        <v>3040</v>
      </c>
      <c r="H6052">
        <v>524.5</v>
      </c>
      <c r="J6052">
        <v>0</v>
      </c>
      <c r="K6052">
        <v>0</v>
      </c>
      <c r="L6052" s="17">
        <f>IF($E6052&lt;&gt;"",VLOOKUP($E6052,GEMWs!$E$14:$L$20,7,FALSE),"")</f>
        <v>5950.3939027696888</v>
      </c>
      <c r="M6052" s="17">
        <f>IF($E6052&lt;&gt;"",VLOOKUP($E6052,GEMWs!$E$14:$L$20,8,FALSE),"")</f>
        <v>10539.430626954083</v>
      </c>
      <c r="N6052" s="17">
        <f t="shared" ca="1" si="430"/>
        <v>5950.3939027696888</v>
      </c>
      <c r="O6052" s="17">
        <f t="shared" ca="1" si="431"/>
        <v>10539.430626954083</v>
      </c>
      <c r="P6052" s="17">
        <f t="shared" ca="1" si="428"/>
        <v>4.976549669188169E-2</v>
      </c>
      <c r="Q6052" s="17">
        <f t="shared" ca="1" si="429"/>
        <v>8.8145425087886128E-2</v>
      </c>
    </row>
    <row r="6053" spans="1:17" x14ac:dyDescent="0.35">
      <c r="A6053" t="s">
        <v>2084</v>
      </c>
      <c r="B6053" t="s">
        <v>104</v>
      </c>
      <c r="D6053" t="s">
        <v>14</v>
      </c>
      <c r="E6053" t="s">
        <v>21</v>
      </c>
      <c r="G6053" t="s">
        <v>3040</v>
      </c>
      <c r="H6053">
        <v>83.9</v>
      </c>
      <c r="J6053">
        <v>0</v>
      </c>
      <c r="K6053">
        <v>0</v>
      </c>
      <c r="L6053" s="17">
        <f>IF($E6053&lt;&gt;"",VLOOKUP($E6053,GEMWs!$E$14:$L$20,7,FALSE),"")</f>
        <v>37.754918937403332</v>
      </c>
      <c r="M6053" s="17">
        <f>IF($E6053&lt;&gt;"",VLOOKUP($E6053,GEMWs!$E$14:$L$20,8,FALSE),"")</f>
        <v>96.174593288388181</v>
      </c>
      <c r="N6053" s="17">
        <f t="shared" ca="1" si="430"/>
        <v>37.754918937403332</v>
      </c>
      <c r="O6053" s="17">
        <f t="shared" ca="1" si="431"/>
        <v>96.174593288388181</v>
      </c>
      <c r="P6053" s="17">
        <f t="shared" ca="1" si="428"/>
        <v>0.87237176816977324</v>
      </c>
      <c r="Q6053" s="17">
        <f t="shared" ca="1" si="429"/>
        <v>2.2222269934972978</v>
      </c>
    </row>
    <row r="6054" spans="1:17" x14ac:dyDescent="0.35">
      <c r="A6054" t="s">
        <v>2084</v>
      </c>
      <c r="B6054" t="s">
        <v>888</v>
      </c>
      <c r="D6054" t="s">
        <v>14</v>
      </c>
      <c r="E6054" t="s">
        <v>21</v>
      </c>
      <c r="G6054" t="s">
        <v>3040</v>
      </c>
      <c r="H6054">
        <v>17.2</v>
      </c>
      <c r="J6054">
        <v>0</v>
      </c>
      <c r="K6054">
        <v>0</v>
      </c>
      <c r="L6054" s="17">
        <f>IF($E6054&lt;&gt;"",VLOOKUP($E6054,GEMWs!$E$14:$L$20,7,FALSE),"")</f>
        <v>37.754918937403332</v>
      </c>
      <c r="M6054" s="17">
        <f>IF($E6054&lt;&gt;"",VLOOKUP($E6054,GEMWs!$E$14:$L$20,8,FALSE),"")</f>
        <v>96.174593288388181</v>
      </c>
      <c r="N6054" s="17">
        <f t="shared" ca="1" si="430"/>
        <v>37.754918937403332</v>
      </c>
      <c r="O6054" s="17">
        <f t="shared" ca="1" si="431"/>
        <v>96.174593288388181</v>
      </c>
      <c r="P6054" s="17">
        <f t="shared" ca="1" si="428"/>
        <v>0.17884141135304052</v>
      </c>
      <c r="Q6054" s="17">
        <f t="shared" ca="1" si="429"/>
        <v>0.4555697769744162</v>
      </c>
    </row>
    <row r="6055" spans="1:17" x14ac:dyDescent="0.35">
      <c r="A6055" t="s">
        <v>2084</v>
      </c>
      <c r="B6055" t="s">
        <v>49</v>
      </c>
      <c r="C6055" t="s">
        <v>50</v>
      </c>
      <c r="D6055" t="s">
        <v>14</v>
      </c>
      <c r="E6055" t="s">
        <v>21</v>
      </c>
      <c r="F6055" t="s">
        <v>14</v>
      </c>
      <c r="G6055" t="s">
        <v>3040</v>
      </c>
      <c r="H6055">
        <v>7494.3</v>
      </c>
      <c r="I6055">
        <v>278</v>
      </c>
      <c r="J6055">
        <v>20.321014999999999</v>
      </c>
      <c r="K6055">
        <v>2000</v>
      </c>
      <c r="L6055" s="17">
        <f>IF($E6055&lt;&gt;"",VLOOKUP($E6055,GEMWs!$E$14:$L$20,7,FALSE),"")</f>
        <v>37.754918937403332</v>
      </c>
      <c r="M6055" s="17">
        <f>IF($E6055&lt;&gt;"",VLOOKUP($E6055,GEMWs!$E$14:$L$20,8,FALSE),"")</f>
        <v>96.174593288388181</v>
      </c>
      <c r="N6055" s="17">
        <f t="shared" si="430"/>
        <v>20.321014999999999</v>
      </c>
      <c r="O6055" s="17">
        <f t="shared" si="431"/>
        <v>2000</v>
      </c>
      <c r="P6055" s="17">
        <f t="shared" si="428"/>
        <v>3.74715</v>
      </c>
      <c r="Q6055" s="17">
        <f t="shared" si="429"/>
        <v>368.79555474960284</v>
      </c>
    </row>
    <row r="6056" spans="1:17" x14ac:dyDescent="0.35">
      <c r="A6056" t="s">
        <v>2084</v>
      </c>
      <c r="B6056" t="s">
        <v>236</v>
      </c>
      <c r="D6056" t="s">
        <v>22</v>
      </c>
      <c r="G6056" t="s">
        <v>3040</v>
      </c>
      <c r="H6056">
        <v>109.2</v>
      </c>
      <c r="J6056">
        <v>0</v>
      </c>
      <c r="K6056">
        <v>0</v>
      </c>
      <c r="L6056" s="17" t="str">
        <f>IF($E6056&lt;&gt;"",VLOOKUP($E6056,GEMWs!$E$14:$L$20,7,FALSE),"")</f>
        <v/>
      </c>
      <c r="M6056" s="17" t="str">
        <f>IF($E6056&lt;&gt;"",VLOOKUP($E6056,GEMWs!$E$14:$L$20,8,FALSE),"")</f>
        <v/>
      </c>
      <c r="N6056" s="17">
        <f t="shared" ca="1" si="430"/>
        <v>0</v>
      </c>
      <c r="O6056" s="17">
        <f t="shared" ca="1" si="431"/>
        <v>0</v>
      </c>
      <c r="P6056" s="17">
        <f t="shared" ca="1" si="428"/>
        <v>0</v>
      </c>
      <c r="Q6056" s="17">
        <f t="shared" ca="1" si="429"/>
        <v>0</v>
      </c>
    </row>
    <row r="6057" spans="1:17" x14ac:dyDescent="0.35">
      <c r="A6057" t="s">
        <v>2084</v>
      </c>
      <c r="B6057" t="s">
        <v>1454</v>
      </c>
      <c r="C6057" t="s">
        <v>1455</v>
      </c>
      <c r="D6057" t="s">
        <v>14</v>
      </c>
      <c r="E6057" t="s">
        <v>18</v>
      </c>
      <c r="F6057" t="s">
        <v>22</v>
      </c>
      <c r="G6057" t="s">
        <v>3040</v>
      </c>
      <c r="H6057">
        <v>8.6999999999999993</v>
      </c>
      <c r="I6057">
        <v>431</v>
      </c>
      <c r="J6057">
        <v>90000</v>
      </c>
      <c r="K6057">
        <v>150000</v>
      </c>
      <c r="L6057" s="17">
        <f>IF($E6057&lt;&gt;"",VLOOKUP($E6057,GEMWs!$E$14:$L$20,7,FALSE),"")</f>
        <v>5950.3939027696888</v>
      </c>
      <c r="M6057" s="17">
        <f>IF($E6057&lt;&gt;"",VLOOKUP($E6057,GEMWs!$E$14:$L$20,8,FALSE),"")</f>
        <v>10539.430626954083</v>
      </c>
      <c r="N6057" s="17">
        <f t="shared" si="430"/>
        <v>90000</v>
      </c>
      <c r="O6057" s="17">
        <f t="shared" si="431"/>
        <v>150000</v>
      </c>
      <c r="P6057" s="17">
        <f t="shared" si="428"/>
        <v>5.7999999999999994E-5</v>
      </c>
      <c r="Q6057" s="17">
        <f t="shared" si="429"/>
        <v>9.6666666666666654E-5</v>
      </c>
    </row>
    <row r="6058" spans="1:17" x14ac:dyDescent="0.35">
      <c r="A6058" t="s">
        <v>2084</v>
      </c>
      <c r="B6058" t="s">
        <v>2978</v>
      </c>
      <c r="C6058" t="s">
        <v>158</v>
      </c>
      <c r="D6058" t="s">
        <v>22</v>
      </c>
      <c r="G6058" t="s">
        <v>3040</v>
      </c>
      <c r="H6058">
        <v>19839.2</v>
      </c>
      <c r="J6058">
        <v>0</v>
      </c>
      <c r="K6058">
        <v>0</v>
      </c>
      <c r="L6058" s="17" t="str">
        <f>IF($E6058&lt;&gt;"",VLOOKUP($E6058,GEMWs!$E$14:$L$20,7,FALSE),"")</f>
        <v/>
      </c>
      <c r="M6058" s="17" t="str">
        <f>IF($E6058&lt;&gt;"",VLOOKUP($E6058,GEMWs!$E$14:$L$20,8,FALSE),"")</f>
        <v/>
      </c>
      <c r="N6058" s="17">
        <f t="shared" ca="1" si="430"/>
        <v>0</v>
      </c>
      <c r="O6058" s="17">
        <f t="shared" ca="1" si="431"/>
        <v>0</v>
      </c>
      <c r="P6058" s="17">
        <f t="shared" ca="1" si="428"/>
        <v>0</v>
      </c>
      <c r="Q6058" s="17">
        <f t="shared" ca="1" si="429"/>
        <v>0</v>
      </c>
    </row>
    <row r="6059" spans="1:17" x14ac:dyDescent="0.35">
      <c r="A6059" t="s">
        <v>2084</v>
      </c>
      <c r="B6059" t="s">
        <v>159</v>
      </c>
      <c r="D6059" t="s">
        <v>22</v>
      </c>
      <c r="G6059" t="s">
        <v>3040</v>
      </c>
      <c r="H6059">
        <v>106.1</v>
      </c>
      <c r="J6059">
        <v>0</v>
      </c>
      <c r="K6059">
        <v>0</v>
      </c>
      <c r="L6059" s="17" t="str">
        <f>IF($E6059&lt;&gt;"",VLOOKUP($E6059,GEMWs!$E$14:$L$20,7,FALSE),"")</f>
        <v/>
      </c>
      <c r="M6059" s="17" t="str">
        <f>IF($E6059&lt;&gt;"",VLOOKUP($E6059,GEMWs!$E$14:$L$20,8,FALSE),"")</f>
        <v/>
      </c>
      <c r="N6059" s="17">
        <f t="shared" ca="1" si="430"/>
        <v>0</v>
      </c>
      <c r="O6059" s="17">
        <f t="shared" ca="1" si="431"/>
        <v>0</v>
      </c>
      <c r="P6059" s="17">
        <f t="shared" ca="1" si="428"/>
        <v>0</v>
      </c>
      <c r="Q6059" s="17">
        <f t="shared" ca="1" si="429"/>
        <v>0</v>
      </c>
    </row>
    <row r="6060" spans="1:17" x14ac:dyDescent="0.35">
      <c r="A6060" t="s">
        <v>2084</v>
      </c>
      <c r="B6060" t="s">
        <v>105</v>
      </c>
      <c r="D6060" t="s">
        <v>14</v>
      </c>
      <c r="E6060" t="s">
        <v>21</v>
      </c>
      <c r="G6060" t="s">
        <v>3040</v>
      </c>
      <c r="H6060">
        <v>987.1</v>
      </c>
      <c r="J6060">
        <v>0</v>
      </c>
      <c r="K6060">
        <v>0</v>
      </c>
      <c r="L6060" s="17">
        <f>IF($E6060&lt;&gt;"",VLOOKUP($E6060,GEMWs!$E$14:$L$20,7,FALSE),"")</f>
        <v>37.754918937403332</v>
      </c>
      <c r="M6060" s="17">
        <f>IF($E6060&lt;&gt;"",VLOOKUP($E6060,GEMWs!$E$14:$L$20,8,FALSE),"")</f>
        <v>96.174593288388181</v>
      </c>
      <c r="N6060" s="17">
        <f t="shared" ca="1" si="430"/>
        <v>37.754918937403332</v>
      </c>
      <c r="O6060" s="17">
        <f t="shared" ca="1" si="431"/>
        <v>96.174593288388181</v>
      </c>
      <c r="P6060" s="17">
        <f t="shared" ca="1" si="428"/>
        <v>10.263625415499202</v>
      </c>
      <c r="Q6060" s="17">
        <f t="shared" ca="1" si="429"/>
        <v>26.144937607642227</v>
      </c>
    </row>
    <row r="6061" spans="1:17" x14ac:dyDescent="0.35">
      <c r="A6061" t="s">
        <v>2084</v>
      </c>
      <c r="B6061" t="s">
        <v>477</v>
      </c>
      <c r="D6061" t="s">
        <v>22</v>
      </c>
      <c r="G6061" t="s">
        <v>3040</v>
      </c>
      <c r="H6061">
        <v>76.900000000000006</v>
      </c>
      <c r="J6061">
        <v>0</v>
      </c>
      <c r="K6061">
        <v>0</v>
      </c>
      <c r="L6061" s="17" t="str">
        <f>IF($E6061&lt;&gt;"",VLOOKUP($E6061,GEMWs!$E$14:$L$20,7,FALSE),"")</f>
        <v/>
      </c>
      <c r="M6061" s="17" t="str">
        <f>IF($E6061&lt;&gt;"",VLOOKUP($E6061,GEMWs!$E$14:$L$20,8,FALSE),"")</f>
        <v/>
      </c>
      <c r="N6061" s="17">
        <f t="shared" ca="1" si="430"/>
        <v>0</v>
      </c>
      <c r="O6061" s="17">
        <f t="shared" ca="1" si="431"/>
        <v>0</v>
      </c>
      <c r="P6061" s="17">
        <f t="shared" ca="1" si="428"/>
        <v>0</v>
      </c>
      <c r="Q6061" s="17">
        <f t="shared" ca="1" si="429"/>
        <v>0</v>
      </c>
    </row>
    <row r="6062" spans="1:17" x14ac:dyDescent="0.35">
      <c r="A6062" t="s">
        <v>2084</v>
      </c>
      <c r="B6062" t="s">
        <v>2093</v>
      </c>
      <c r="C6062" t="s">
        <v>2094</v>
      </c>
      <c r="D6062" t="s">
        <v>22</v>
      </c>
      <c r="G6062" t="s">
        <v>3040</v>
      </c>
      <c r="H6062">
        <v>1246.0999999999999</v>
      </c>
      <c r="J6062">
        <v>0</v>
      </c>
      <c r="K6062">
        <v>0</v>
      </c>
      <c r="L6062" s="17" t="str">
        <f>IF($E6062&lt;&gt;"",VLOOKUP($E6062,GEMWs!$E$14:$L$20,7,FALSE),"")</f>
        <v/>
      </c>
      <c r="M6062" s="17" t="str">
        <f>IF($E6062&lt;&gt;"",VLOOKUP($E6062,GEMWs!$E$14:$L$20,8,FALSE),"")</f>
        <v/>
      </c>
      <c r="N6062" s="17">
        <f t="shared" ca="1" si="430"/>
        <v>0</v>
      </c>
      <c r="O6062" s="17">
        <f t="shared" ca="1" si="431"/>
        <v>0</v>
      </c>
      <c r="P6062" s="17">
        <f t="shared" ca="1" si="428"/>
        <v>0</v>
      </c>
      <c r="Q6062" s="17">
        <f t="shared" ca="1" si="429"/>
        <v>0</v>
      </c>
    </row>
    <row r="6063" spans="1:17" x14ac:dyDescent="0.35">
      <c r="A6063" t="s">
        <v>2084</v>
      </c>
      <c r="B6063" t="s">
        <v>2976</v>
      </c>
      <c r="D6063" t="s">
        <v>14</v>
      </c>
      <c r="E6063" t="s">
        <v>21</v>
      </c>
      <c r="G6063" t="s">
        <v>3040</v>
      </c>
      <c r="H6063">
        <v>3210.9</v>
      </c>
      <c r="J6063">
        <v>0</v>
      </c>
      <c r="K6063">
        <v>0</v>
      </c>
      <c r="L6063" s="17">
        <f>IF($E6063&lt;&gt;"",VLOOKUP($E6063,GEMWs!$E$14:$L$20,7,FALSE),"")</f>
        <v>37.754918937403332</v>
      </c>
      <c r="M6063" s="17">
        <f>IF($E6063&lt;&gt;"",VLOOKUP($E6063,GEMWs!$E$14:$L$20,8,FALSE),"")</f>
        <v>96.174593288388181</v>
      </c>
      <c r="N6063" s="17">
        <f t="shared" ca="1" si="430"/>
        <v>37.754918937403332</v>
      </c>
      <c r="O6063" s="17">
        <f t="shared" ca="1" si="431"/>
        <v>96.174593288388181</v>
      </c>
      <c r="P6063" s="17">
        <f t="shared" ca="1" si="428"/>
        <v>33.386156262411497</v>
      </c>
      <c r="Q6063" s="17">
        <f t="shared" ca="1" si="429"/>
        <v>85.045871912043793</v>
      </c>
    </row>
    <row r="6064" spans="1:17" x14ac:dyDescent="0.35">
      <c r="A6064" t="s">
        <v>2084</v>
      </c>
      <c r="B6064" t="s">
        <v>528</v>
      </c>
      <c r="D6064" t="s">
        <v>14</v>
      </c>
      <c r="E6064" t="s">
        <v>21</v>
      </c>
      <c r="G6064" t="s">
        <v>3040</v>
      </c>
      <c r="H6064">
        <v>267.7</v>
      </c>
      <c r="J6064">
        <v>0</v>
      </c>
      <c r="K6064">
        <v>0</v>
      </c>
      <c r="L6064" s="17">
        <f>IF($E6064&lt;&gt;"",VLOOKUP($E6064,GEMWs!$E$14:$L$20,7,FALSE),"")</f>
        <v>37.754918937403332</v>
      </c>
      <c r="M6064" s="17">
        <f>IF($E6064&lt;&gt;"",VLOOKUP($E6064,GEMWs!$E$14:$L$20,8,FALSE),"")</f>
        <v>96.174593288388181</v>
      </c>
      <c r="N6064" s="17">
        <f t="shared" ca="1" si="430"/>
        <v>37.754918937403332</v>
      </c>
      <c r="O6064" s="17">
        <f t="shared" ca="1" si="431"/>
        <v>96.174593288388181</v>
      </c>
      <c r="P6064" s="17">
        <f t="shared" ca="1" si="428"/>
        <v>2.7834794080935432</v>
      </c>
      <c r="Q6064" s="17">
        <f t="shared" ca="1" si="429"/>
        <v>7.0904668195378617</v>
      </c>
    </row>
    <row r="6065" spans="1:17" x14ac:dyDescent="0.35">
      <c r="A6065" t="s">
        <v>2084</v>
      </c>
      <c r="B6065" t="s">
        <v>2975</v>
      </c>
      <c r="D6065" t="s">
        <v>14</v>
      </c>
      <c r="E6065" t="s">
        <v>18</v>
      </c>
      <c r="G6065" t="s">
        <v>3040</v>
      </c>
      <c r="H6065">
        <v>420.3</v>
      </c>
      <c r="J6065">
        <v>0</v>
      </c>
      <c r="K6065">
        <v>0</v>
      </c>
      <c r="L6065" s="17">
        <f>IF($E6065&lt;&gt;"",VLOOKUP($E6065,GEMWs!$E$14:$L$20,7,FALSE),"")</f>
        <v>5950.3939027696888</v>
      </c>
      <c r="M6065" s="17">
        <f>IF($E6065&lt;&gt;"",VLOOKUP($E6065,GEMWs!$E$14:$L$20,8,FALSE),"")</f>
        <v>10539.430626954083</v>
      </c>
      <c r="N6065" s="17">
        <f t="shared" ca="1" si="430"/>
        <v>5950.3939027696888</v>
      </c>
      <c r="O6065" s="17">
        <f t="shared" ca="1" si="431"/>
        <v>10539.430626954083</v>
      </c>
      <c r="P6065" s="17">
        <f t="shared" ca="1" si="428"/>
        <v>3.9878814603618445E-2</v>
      </c>
      <c r="Q6065" s="17">
        <f t="shared" ca="1" si="429"/>
        <v>7.0633979341160238E-2</v>
      </c>
    </row>
    <row r="6066" spans="1:17" x14ac:dyDescent="0.35">
      <c r="A6066" t="s">
        <v>2084</v>
      </c>
      <c r="B6066" t="s">
        <v>1701</v>
      </c>
      <c r="D6066" t="s">
        <v>14</v>
      </c>
      <c r="E6066" t="s">
        <v>21</v>
      </c>
      <c r="G6066" t="s">
        <v>3040</v>
      </c>
      <c r="H6066">
        <v>1470.2</v>
      </c>
      <c r="J6066">
        <v>0</v>
      </c>
      <c r="K6066">
        <v>0</v>
      </c>
      <c r="L6066" s="17">
        <f>IF($E6066&lt;&gt;"",VLOOKUP($E6066,GEMWs!$E$14:$L$20,7,FALSE),"")</f>
        <v>37.754918937403332</v>
      </c>
      <c r="M6066" s="17">
        <f>IF($E6066&lt;&gt;"",VLOOKUP($E6066,GEMWs!$E$14:$L$20,8,FALSE),"")</f>
        <v>96.174593288388181</v>
      </c>
      <c r="N6066" s="17">
        <f t="shared" ca="1" si="430"/>
        <v>37.754918937403332</v>
      </c>
      <c r="O6066" s="17">
        <f t="shared" ca="1" si="431"/>
        <v>96.174593288388181</v>
      </c>
      <c r="P6066" s="17">
        <f t="shared" ca="1" si="428"/>
        <v>15.286781568095359</v>
      </c>
      <c r="Q6066" s="17">
        <f t="shared" ca="1" si="429"/>
        <v>38.940621285336441</v>
      </c>
    </row>
    <row r="6067" spans="1:17" x14ac:dyDescent="0.35">
      <c r="A6067" t="s">
        <v>2084</v>
      </c>
      <c r="B6067" t="s">
        <v>165</v>
      </c>
      <c r="D6067" t="s">
        <v>14</v>
      </c>
      <c r="E6067" t="s">
        <v>21</v>
      </c>
      <c r="G6067" t="s">
        <v>3040</v>
      </c>
      <c r="H6067">
        <v>86.3</v>
      </c>
      <c r="J6067">
        <v>0</v>
      </c>
      <c r="K6067">
        <v>0</v>
      </c>
      <c r="L6067" s="17">
        <f>IF($E6067&lt;&gt;"",VLOOKUP($E6067,GEMWs!$E$14:$L$20,7,FALSE),"")</f>
        <v>37.754918937403332</v>
      </c>
      <c r="M6067" s="17">
        <f>IF($E6067&lt;&gt;"",VLOOKUP($E6067,GEMWs!$E$14:$L$20,8,FALSE),"")</f>
        <v>96.174593288388181</v>
      </c>
      <c r="N6067" s="17">
        <f t="shared" ca="1" si="430"/>
        <v>37.754918937403332</v>
      </c>
      <c r="O6067" s="17">
        <f t="shared" ca="1" si="431"/>
        <v>96.174593288388181</v>
      </c>
      <c r="P6067" s="17">
        <f t="shared" ca="1" si="428"/>
        <v>0.89732638370740669</v>
      </c>
      <c r="Q6067" s="17">
        <f t="shared" ca="1" si="429"/>
        <v>2.2857948693541932</v>
      </c>
    </row>
    <row r="6068" spans="1:17" x14ac:dyDescent="0.35">
      <c r="A6068" t="s">
        <v>2084</v>
      </c>
      <c r="B6068" t="s">
        <v>142</v>
      </c>
      <c r="C6068" t="s">
        <v>143</v>
      </c>
      <c r="D6068" t="s">
        <v>14</v>
      </c>
      <c r="E6068" t="s">
        <v>21</v>
      </c>
      <c r="F6068" t="s">
        <v>14</v>
      </c>
      <c r="G6068" t="s">
        <v>3040</v>
      </c>
      <c r="H6068">
        <v>166301.6</v>
      </c>
      <c r="I6068">
        <v>307</v>
      </c>
      <c r="J6068">
        <v>6.6173489999999999</v>
      </c>
      <c r="K6068">
        <v>223.606798</v>
      </c>
      <c r="L6068" s="17">
        <f>IF($E6068&lt;&gt;"",VLOOKUP($E6068,GEMWs!$E$14:$L$20,7,FALSE),"")</f>
        <v>37.754918937403332</v>
      </c>
      <c r="M6068" s="17">
        <f>IF($E6068&lt;&gt;"",VLOOKUP($E6068,GEMWs!$E$14:$L$20,8,FALSE),"")</f>
        <v>96.174593288388181</v>
      </c>
      <c r="N6068" s="17">
        <f t="shared" si="430"/>
        <v>6.6173489999999999</v>
      </c>
      <c r="O6068" s="17">
        <f t="shared" si="431"/>
        <v>223.606798</v>
      </c>
      <c r="P6068" s="17">
        <f t="shared" si="428"/>
        <v>743.72336390238013</v>
      </c>
      <c r="Q6068" s="17">
        <f t="shared" si="429"/>
        <v>25131.151462617432</v>
      </c>
    </row>
    <row r="6069" spans="1:17" x14ac:dyDescent="0.35">
      <c r="A6069" t="s">
        <v>2084</v>
      </c>
      <c r="B6069" t="s">
        <v>964</v>
      </c>
      <c r="D6069" t="s">
        <v>14</v>
      </c>
      <c r="E6069" t="s">
        <v>21</v>
      </c>
      <c r="G6069" t="s">
        <v>3040</v>
      </c>
      <c r="H6069">
        <v>265.8</v>
      </c>
      <c r="J6069">
        <v>0</v>
      </c>
      <c r="K6069">
        <v>0</v>
      </c>
      <c r="L6069" s="17">
        <f>IF($E6069&lt;&gt;"",VLOOKUP($E6069,GEMWs!$E$14:$L$20,7,FALSE),"")</f>
        <v>37.754918937403332</v>
      </c>
      <c r="M6069" s="17">
        <f>IF($E6069&lt;&gt;"",VLOOKUP($E6069,GEMWs!$E$14:$L$20,8,FALSE),"")</f>
        <v>96.174593288388181</v>
      </c>
      <c r="N6069" s="17">
        <f t="shared" ca="1" si="430"/>
        <v>37.754918937403332</v>
      </c>
      <c r="O6069" s="17">
        <f t="shared" ca="1" si="431"/>
        <v>96.174593288388181</v>
      </c>
      <c r="P6069" s="17">
        <f t="shared" ca="1" si="428"/>
        <v>2.7637236707929169</v>
      </c>
      <c r="Q6069" s="17">
        <f t="shared" ca="1" si="429"/>
        <v>7.0401422511511536</v>
      </c>
    </row>
    <row r="6070" spans="1:17" x14ac:dyDescent="0.35">
      <c r="A6070" t="s">
        <v>2084</v>
      </c>
      <c r="B6070" t="s">
        <v>743</v>
      </c>
      <c r="C6070" t="s">
        <v>744</v>
      </c>
      <c r="D6070" t="s">
        <v>14</v>
      </c>
      <c r="E6070" t="s">
        <v>21</v>
      </c>
      <c r="F6070" t="s">
        <v>14</v>
      </c>
      <c r="G6070" t="s">
        <v>3040</v>
      </c>
      <c r="H6070">
        <v>765.2</v>
      </c>
      <c r="I6070">
        <v>308</v>
      </c>
      <c r="J6070">
        <v>63</v>
      </c>
      <c r="K6070">
        <v>231.414368</v>
      </c>
      <c r="L6070" s="17">
        <f>IF($E6070&lt;&gt;"",VLOOKUP($E6070,GEMWs!$E$14:$L$20,7,FALSE),"")</f>
        <v>37.754918937403332</v>
      </c>
      <c r="M6070" s="17">
        <f>IF($E6070&lt;&gt;"",VLOOKUP($E6070,GEMWs!$E$14:$L$20,8,FALSE),"")</f>
        <v>96.174593288388181</v>
      </c>
      <c r="N6070" s="17">
        <f t="shared" si="430"/>
        <v>63</v>
      </c>
      <c r="O6070" s="17">
        <f t="shared" si="431"/>
        <v>231.414368</v>
      </c>
      <c r="P6070" s="17">
        <f t="shared" si="428"/>
        <v>3.3066226899100752</v>
      </c>
      <c r="Q6070" s="17">
        <f t="shared" si="429"/>
        <v>12.146031746031747</v>
      </c>
    </row>
    <row r="6071" spans="1:17" x14ac:dyDescent="0.35">
      <c r="A6071" t="s">
        <v>2084</v>
      </c>
      <c r="B6071" t="s">
        <v>809</v>
      </c>
      <c r="C6071" t="s">
        <v>810</v>
      </c>
      <c r="D6071" t="s">
        <v>14</v>
      </c>
      <c r="E6071" t="s">
        <v>18</v>
      </c>
      <c r="F6071" t="s">
        <v>22</v>
      </c>
      <c r="G6071" t="s">
        <v>3040</v>
      </c>
      <c r="H6071">
        <v>65.7</v>
      </c>
      <c r="I6071">
        <v>437</v>
      </c>
      <c r="J6071">
        <v>115101.57619599999</v>
      </c>
      <c r="K6071">
        <v>115101.57619599999</v>
      </c>
      <c r="L6071" s="17">
        <f>IF($E6071&lt;&gt;"",VLOOKUP($E6071,GEMWs!$E$14:$L$20,7,FALSE),"")</f>
        <v>5950.3939027696888</v>
      </c>
      <c r="M6071" s="17">
        <f>IF($E6071&lt;&gt;"",VLOOKUP($E6071,GEMWs!$E$14:$L$20,8,FALSE),"")</f>
        <v>10539.430626954083</v>
      </c>
      <c r="N6071" s="17">
        <f t="shared" si="430"/>
        <v>115101.57619599999</v>
      </c>
      <c r="O6071" s="17">
        <f t="shared" si="431"/>
        <v>115101.57619599999</v>
      </c>
      <c r="P6071" s="17">
        <f t="shared" si="428"/>
        <v>5.7080017642958405E-4</v>
      </c>
      <c r="Q6071" s="17">
        <f t="shared" si="429"/>
        <v>5.7080017642958405E-4</v>
      </c>
    </row>
    <row r="6072" spans="1:17" x14ac:dyDescent="0.35">
      <c r="A6072" t="s">
        <v>2084</v>
      </c>
      <c r="B6072" t="s">
        <v>2099</v>
      </c>
      <c r="D6072" t="s">
        <v>22</v>
      </c>
      <c r="G6072" t="s">
        <v>3040</v>
      </c>
      <c r="H6072">
        <v>8.3000000000000007</v>
      </c>
      <c r="J6072">
        <v>0</v>
      </c>
      <c r="K6072">
        <v>0</v>
      </c>
      <c r="L6072" s="17" t="str">
        <f>IF($E6072&lt;&gt;"",VLOOKUP($E6072,GEMWs!$E$14:$L$20,7,FALSE),"")</f>
        <v/>
      </c>
      <c r="M6072" s="17" t="str">
        <f>IF($E6072&lt;&gt;"",VLOOKUP($E6072,GEMWs!$E$14:$L$20,8,FALSE),"")</f>
        <v/>
      </c>
      <c r="N6072" s="17">
        <f t="shared" ca="1" si="430"/>
        <v>0</v>
      </c>
      <c r="O6072" s="17">
        <f t="shared" ca="1" si="431"/>
        <v>0</v>
      </c>
      <c r="P6072" s="17">
        <f t="shared" ca="1" si="428"/>
        <v>0</v>
      </c>
      <c r="Q6072" s="17">
        <f t="shared" ca="1" si="429"/>
        <v>0</v>
      </c>
    </row>
    <row r="6073" spans="1:17" x14ac:dyDescent="0.35">
      <c r="A6073" t="s">
        <v>2084</v>
      </c>
      <c r="B6073" t="s">
        <v>2979</v>
      </c>
      <c r="D6073" t="s">
        <v>14</v>
      </c>
      <c r="E6073" t="s">
        <v>21</v>
      </c>
      <c r="G6073" t="s">
        <v>3040</v>
      </c>
      <c r="H6073">
        <v>8</v>
      </c>
      <c r="J6073">
        <v>0</v>
      </c>
      <c r="K6073">
        <v>0</v>
      </c>
      <c r="L6073" s="17">
        <f>IF($E6073&lt;&gt;"",VLOOKUP($E6073,GEMWs!$E$14:$L$20,7,FALSE),"")</f>
        <v>37.754918937403332</v>
      </c>
      <c r="M6073" s="17">
        <f>IF($E6073&lt;&gt;"",VLOOKUP($E6073,GEMWs!$E$14:$L$20,8,FALSE),"")</f>
        <v>96.174593288388181</v>
      </c>
      <c r="N6073" s="17">
        <f t="shared" ca="1" si="430"/>
        <v>37.754918937403332</v>
      </c>
      <c r="O6073" s="17">
        <f t="shared" ca="1" si="431"/>
        <v>96.174593288388181</v>
      </c>
      <c r="P6073" s="17">
        <f t="shared" ca="1" si="428"/>
        <v>8.3182051792111869E-2</v>
      </c>
      <c r="Q6073" s="17">
        <f t="shared" ca="1" si="429"/>
        <v>0.21189291952298431</v>
      </c>
    </row>
    <row r="6074" spans="1:17" x14ac:dyDescent="0.35">
      <c r="A6074" t="s">
        <v>2084</v>
      </c>
      <c r="B6074" t="s">
        <v>230</v>
      </c>
      <c r="D6074" t="s">
        <v>14</v>
      </c>
      <c r="E6074" t="s">
        <v>21</v>
      </c>
      <c r="G6074" t="s">
        <v>3040</v>
      </c>
      <c r="H6074">
        <v>2830.7</v>
      </c>
      <c r="J6074">
        <v>0</v>
      </c>
      <c r="K6074">
        <v>0</v>
      </c>
      <c r="L6074" s="17">
        <f>IF($E6074&lt;&gt;"",VLOOKUP($E6074,GEMWs!$E$14:$L$20,7,FALSE),"")</f>
        <v>37.754918937403332</v>
      </c>
      <c r="M6074" s="17">
        <f>IF($E6074&lt;&gt;"",VLOOKUP($E6074,GEMWs!$E$14:$L$20,8,FALSE),"")</f>
        <v>96.174593288388181</v>
      </c>
      <c r="N6074" s="17">
        <f t="shared" ca="1" si="430"/>
        <v>37.754918937403332</v>
      </c>
      <c r="O6074" s="17">
        <f t="shared" ca="1" si="431"/>
        <v>96.174593288388181</v>
      </c>
      <c r="P6074" s="17">
        <f t="shared" ca="1" si="428"/>
        <v>29.432929250991382</v>
      </c>
      <c r="Q6074" s="17">
        <f t="shared" ca="1" si="429"/>
        <v>74.975660911713945</v>
      </c>
    </row>
    <row r="6075" spans="1:17" x14ac:dyDescent="0.35">
      <c r="A6075" t="s">
        <v>2084</v>
      </c>
      <c r="B6075" t="s">
        <v>511</v>
      </c>
      <c r="D6075" t="s">
        <v>22</v>
      </c>
      <c r="G6075" t="s">
        <v>3040</v>
      </c>
      <c r="H6075">
        <v>10.8</v>
      </c>
      <c r="J6075">
        <v>0</v>
      </c>
      <c r="K6075">
        <v>0</v>
      </c>
      <c r="L6075" s="17" t="str">
        <f>IF($E6075&lt;&gt;"",VLOOKUP($E6075,GEMWs!$E$14:$L$20,7,FALSE),"")</f>
        <v/>
      </c>
      <c r="M6075" s="17" t="str">
        <f>IF($E6075&lt;&gt;"",VLOOKUP($E6075,GEMWs!$E$14:$L$20,8,FALSE),"")</f>
        <v/>
      </c>
      <c r="N6075" s="17">
        <f t="shared" ca="1" si="430"/>
        <v>0</v>
      </c>
      <c r="O6075" s="17">
        <f t="shared" ca="1" si="431"/>
        <v>0</v>
      </c>
      <c r="P6075" s="17">
        <f t="shared" ca="1" si="428"/>
        <v>0</v>
      </c>
      <c r="Q6075" s="17">
        <f t="shared" ca="1" si="429"/>
        <v>0</v>
      </c>
    </row>
    <row r="6076" spans="1:17" x14ac:dyDescent="0.35">
      <c r="A6076" t="s">
        <v>2084</v>
      </c>
      <c r="B6076" t="s">
        <v>2980</v>
      </c>
      <c r="D6076" t="s">
        <v>14</v>
      </c>
      <c r="E6076" t="s">
        <v>18</v>
      </c>
      <c r="G6076" t="s">
        <v>3040</v>
      </c>
      <c r="H6076">
        <v>222.3</v>
      </c>
      <c r="J6076">
        <v>0</v>
      </c>
      <c r="K6076">
        <v>0</v>
      </c>
      <c r="L6076" s="17">
        <f>IF($E6076&lt;&gt;"",VLOOKUP($E6076,GEMWs!$E$14:$L$20,7,FALSE),"")</f>
        <v>5950.3939027696888</v>
      </c>
      <c r="M6076" s="17">
        <f>IF($E6076&lt;&gt;"",VLOOKUP($E6076,GEMWs!$E$14:$L$20,8,FALSE),"")</f>
        <v>10539.430626954083</v>
      </c>
      <c r="N6076" s="17">
        <f t="shared" ca="1" si="430"/>
        <v>5950.3939027696888</v>
      </c>
      <c r="O6076" s="17">
        <f t="shared" ca="1" si="431"/>
        <v>10539.430626954083</v>
      </c>
      <c r="P6076" s="17">
        <f t="shared" ca="1" si="428"/>
        <v>2.1092221000200764E-2</v>
      </c>
      <c r="Q6076" s="17">
        <f t="shared" ca="1" si="429"/>
        <v>3.73588713003567E-2</v>
      </c>
    </row>
    <row r="6077" spans="1:17" x14ac:dyDescent="0.35">
      <c r="A6077" t="s">
        <v>2084</v>
      </c>
      <c r="B6077" t="s">
        <v>144</v>
      </c>
      <c r="C6077" t="s">
        <v>145</v>
      </c>
      <c r="D6077" t="s">
        <v>14</v>
      </c>
      <c r="E6077" t="s">
        <v>21</v>
      </c>
      <c r="F6077" t="s">
        <v>22</v>
      </c>
      <c r="G6077" t="s">
        <v>3040</v>
      </c>
      <c r="H6077">
        <v>1</v>
      </c>
      <c r="I6077">
        <v>317</v>
      </c>
      <c r="J6077">
        <v>2000</v>
      </c>
      <c r="K6077">
        <v>10000</v>
      </c>
      <c r="L6077" s="17">
        <f>IF($E6077&lt;&gt;"",VLOOKUP($E6077,GEMWs!$E$14:$L$20,7,FALSE),"")</f>
        <v>37.754918937403332</v>
      </c>
      <c r="M6077" s="17">
        <f>IF($E6077&lt;&gt;"",VLOOKUP($E6077,GEMWs!$E$14:$L$20,8,FALSE),"")</f>
        <v>96.174593288388181</v>
      </c>
      <c r="N6077" s="17">
        <f t="shared" si="430"/>
        <v>2000</v>
      </c>
      <c r="O6077" s="17">
        <f t="shared" si="431"/>
        <v>10000</v>
      </c>
      <c r="P6077" s="17">
        <f t="shared" si="428"/>
        <v>1E-4</v>
      </c>
      <c r="Q6077" s="17">
        <f t="shared" si="429"/>
        <v>5.0000000000000001E-4</v>
      </c>
    </row>
    <row r="6078" spans="1:17" x14ac:dyDescent="0.35">
      <c r="A6078" t="s">
        <v>2084</v>
      </c>
      <c r="B6078" t="s">
        <v>1333</v>
      </c>
      <c r="C6078" t="s">
        <v>1334</v>
      </c>
      <c r="D6078" t="s">
        <v>14</v>
      </c>
      <c r="E6078" t="s">
        <v>18</v>
      </c>
      <c r="F6078" t="s">
        <v>22</v>
      </c>
      <c r="G6078" t="s">
        <v>3040</v>
      </c>
      <c r="H6078">
        <v>275.5</v>
      </c>
      <c r="I6078">
        <v>477</v>
      </c>
      <c r="J6078">
        <v>4507.9137369999999</v>
      </c>
      <c r="K6078">
        <v>19538.966260000001</v>
      </c>
      <c r="L6078" s="17">
        <f>IF($E6078&lt;&gt;"",VLOOKUP($E6078,GEMWs!$E$14:$L$20,7,FALSE),"")</f>
        <v>5950.3939027696888</v>
      </c>
      <c r="M6078" s="17">
        <f>IF($E6078&lt;&gt;"",VLOOKUP($E6078,GEMWs!$E$14:$L$20,8,FALSE),"")</f>
        <v>10539.430626954083</v>
      </c>
      <c r="N6078" s="17">
        <f t="shared" si="430"/>
        <v>4507.9137369999999</v>
      </c>
      <c r="O6078" s="17">
        <f t="shared" si="431"/>
        <v>19538.966260000001</v>
      </c>
      <c r="P6078" s="17">
        <f t="shared" si="428"/>
        <v>1.4100029465939617E-2</v>
      </c>
      <c r="Q6078" s="17">
        <f t="shared" si="429"/>
        <v>6.1114745328588349E-2</v>
      </c>
    </row>
    <row r="6079" spans="1:17" x14ac:dyDescent="0.35">
      <c r="A6079" t="s">
        <v>2084</v>
      </c>
      <c r="B6079" t="s">
        <v>556</v>
      </c>
      <c r="D6079" t="s">
        <v>14</v>
      </c>
      <c r="E6079" t="s">
        <v>21</v>
      </c>
      <c r="G6079" t="s">
        <v>3040</v>
      </c>
      <c r="H6079">
        <v>1.7</v>
      </c>
      <c r="J6079">
        <v>0</v>
      </c>
      <c r="K6079">
        <v>0</v>
      </c>
      <c r="L6079" s="17">
        <f>IF($E6079&lt;&gt;"",VLOOKUP($E6079,GEMWs!$E$14:$L$20,7,FALSE),"")</f>
        <v>37.754918937403332</v>
      </c>
      <c r="M6079" s="17">
        <f>IF($E6079&lt;&gt;"",VLOOKUP($E6079,GEMWs!$E$14:$L$20,8,FALSE),"")</f>
        <v>96.174593288388181</v>
      </c>
      <c r="N6079" s="17">
        <f t="shared" ca="1" si="430"/>
        <v>37.754918937403332</v>
      </c>
      <c r="O6079" s="17">
        <f t="shared" ca="1" si="431"/>
        <v>96.174593288388181</v>
      </c>
      <c r="P6079" s="17">
        <f t="shared" ca="1" si="428"/>
        <v>1.7676186005823772E-2</v>
      </c>
      <c r="Q6079" s="17">
        <f t="shared" ca="1" si="429"/>
        <v>4.5027245398634161E-2</v>
      </c>
    </row>
    <row r="6080" spans="1:17" x14ac:dyDescent="0.35">
      <c r="A6080" t="s">
        <v>2084</v>
      </c>
      <c r="B6080" t="s">
        <v>1311</v>
      </c>
      <c r="D6080" t="s">
        <v>14</v>
      </c>
      <c r="E6080" t="s">
        <v>21</v>
      </c>
      <c r="G6080" t="s">
        <v>3040</v>
      </c>
      <c r="H6080">
        <v>624.70000000000005</v>
      </c>
      <c r="J6080">
        <v>0</v>
      </c>
      <c r="K6080">
        <v>0</v>
      </c>
      <c r="L6080" s="17">
        <f>IF($E6080&lt;&gt;"",VLOOKUP($E6080,GEMWs!$E$14:$L$20,7,FALSE),"")</f>
        <v>37.754918937403332</v>
      </c>
      <c r="M6080" s="17">
        <f>IF($E6080&lt;&gt;"",VLOOKUP($E6080,GEMWs!$E$14:$L$20,8,FALSE),"")</f>
        <v>96.174593288388181</v>
      </c>
      <c r="N6080" s="17">
        <f t="shared" ca="1" si="430"/>
        <v>37.754918937403332</v>
      </c>
      <c r="O6080" s="17">
        <f t="shared" ca="1" si="431"/>
        <v>96.174593288388181</v>
      </c>
      <c r="P6080" s="17">
        <f t="shared" ca="1" si="428"/>
        <v>6.4954784693165362</v>
      </c>
      <c r="Q6080" s="17">
        <f t="shared" ca="1" si="429"/>
        <v>16.546188353251036</v>
      </c>
    </row>
    <row r="6081" spans="1:17" x14ac:dyDescent="0.35">
      <c r="A6081" t="s">
        <v>2084</v>
      </c>
      <c r="B6081" t="s">
        <v>747</v>
      </c>
      <c r="D6081" t="s">
        <v>14</v>
      </c>
      <c r="E6081" t="s">
        <v>21</v>
      </c>
      <c r="G6081" t="s">
        <v>3040</v>
      </c>
      <c r="H6081">
        <v>28.7</v>
      </c>
      <c r="J6081">
        <v>0</v>
      </c>
      <c r="K6081">
        <v>0</v>
      </c>
      <c r="L6081" s="17">
        <f>IF($E6081&lt;&gt;"",VLOOKUP($E6081,GEMWs!$E$14:$L$20,7,FALSE),"")</f>
        <v>37.754918937403332</v>
      </c>
      <c r="M6081" s="17">
        <f>IF($E6081&lt;&gt;"",VLOOKUP($E6081,GEMWs!$E$14:$L$20,8,FALSE),"")</f>
        <v>96.174593288388181</v>
      </c>
      <c r="N6081" s="17">
        <f t="shared" ca="1" si="430"/>
        <v>37.754918937403332</v>
      </c>
      <c r="O6081" s="17">
        <f t="shared" ca="1" si="431"/>
        <v>96.174593288388181</v>
      </c>
      <c r="P6081" s="17">
        <f t="shared" ca="1" si="428"/>
        <v>0.29841561080420131</v>
      </c>
      <c r="Q6081" s="17">
        <f t="shared" ca="1" si="429"/>
        <v>0.76016584878870619</v>
      </c>
    </row>
    <row r="6082" spans="1:17" x14ac:dyDescent="0.35">
      <c r="A6082" t="s">
        <v>2084</v>
      </c>
      <c r="B6082" t="s">
        <v>2095</v>
      </c>
      <c r="D6082" t="s">
        <v>14</v>
      </c>
      <c r="E6082" t="s">
        <v>18</v>
      </c>
      <c r="G6082" t="s">
        <v>3040</v>
      </c>
      <c r="H6082">
        <v>62.3</v>
      </c>
      <c r="J6082">
        <v>0</v>
      </c>
      <c r="K6082">
        <v>0</v>
      </c>
      <c r="L6082" s="17">
        <f>IF($E6082&lt;&gt;"",VLOOKUP($E6082,GEMWs!$E$14:$L$20,7,FALSE),"")</f>
        <v>5950.3939027696888</v>
      </c>
      <c r="M6082" s="17">
        <f>IF($E6082&lt;&gt;"",VLOOKUP($E6082,GEMWs!$E$14:$L$20,8,FALSE),"")</f>
        <v>10539.430626954083</v>
      </c>
      <c r="N6082" s="17">
        <f t="shared" ca="1" si="430"/>
        <v>5950.3939027696888</v>
      </c>
      <c r="O6082" s="17">
        <f t="shared" ca="1" si="431"/>
        <v>10539.430626954083</v>
      </c>
      <c r="P6082" s="17">
        <f t="shared" ca="1" si="428"/>
        <v>5.9111352600652606E-3</v>
      </c>
      <c r="Q6082" s="17">
        <f t="shared" ca="1" si="429"/>
        <v>1.0469895105767981E-2</v>
      </c>
    </row>
    <row r="6083" spans="1:17" x14ac:dyDescent="0.35">
      <c r="A6083" t="s">
        <v>2084</v>
      </c>
      <c r="B6083" t="s">
        <v>1533</v>
      </c>
      <c r="D6083" t="s">
        <v>22</v>
      </c>
      <c r="G6083" t="s">
        <v>3040</v>
      </c>
      <c r="H6083">
        <v>64.8</v>
      </c>
      <c r="J6083">
        <v>0</v>
      </c>
      <c r="K6083">
        <v>0</v>
      </c>
      <c r="L6083" s="17" t="str">
        <f>IF($E6083&lt;&gt;"",VLOOKUP($E6083,GEMWs!$E$14:$L$20,7,FALSE),"")</f>
        <v/>
      </c>
      <c r="M6083" s="17" t="str">
        <f>IF($E6083&lt;&gt;"",VLOOKUP($E6083,GEMWs!$E$14:$L$20,8,FALSE),"")</f>
        <v/>
      </c>
      <c r="N6083" s="17">
        <f t="shared" ca="1" si="430"/>
        <v>0</v>
      </c>
      <c r="O6083" s="17">
        <f t="shared" ca="1" si="431"/>
        <v>0</v>
      </c>
      <c r="P6083" s="17">
        <f t="shared" ca="1" si="428"/>
        <v>0</v>
      </c>
      <c r="Q6083" s="17">
        <f t="shared" ca="1" si="429"/>
        <v>0</v>
      </c>
    </row>
    <row r="6084" spans="1:17" x14ac:dyDescent="0.35">
      <c r="A6084" t="s">
        <v>2084</v>
      </c>
      <c r="B6084" t="s">
        <v>1508</v>
      </c>
      <c r="D6084" t="s">
        <v>14</v>
      </c>
      <c r="E6084" t="s">
        <v>21</v>
      </c>
      <c r="G6084" t="s">
        <v>3040</v>
      </c>
      <c r="H6084">
        <v>94.9</v>
      </c>
      <c r="J6084">
        <v>0</v>
      </c>
      <c r="K6084">
        <v>0</v>
      </c>
      <c r="L6084" s="17">
        <f>IF($E6084&lt;&gt;"",VLOOKUP($E6084,GEMWs!$E$14:$L$20,7,FALSE),"")</f>
        <v>37.754918937403332</v>
      </c>
      <c r="M6084" s="17">
        <f>IF($E6084&lt;&gt;"",VLOOKUP($E6084,GEMWs!$E$14:$L$20,8,FALSE),"")</f>
        <v>96.174593288388181</v>
      </c>
      <c r="N6084" s="17">
        <f t="shared" ca="1" si="430"/>
        <v>37.754918937403332</v>
      </c>
      <c r="O6084" s="17">
        <f t="shared" ca="1" si="431"/>
        <v>96.174593288388181</v>
      </c>
      <c r="P6084" s="17">
        <f t="shared" ca="1" si="428"/>
        <v>0.98674708938392708</v>
      </c>
      <c r="Q6084" s="17">
        <f t="shared" ca="1" si="429"/>
        <v>2.5135797578414012</v>
      </c>
    </row>
    <row r="6085" spans="1:17" x14ac:dyDescent="0.35">
      <c r="A6085" t="s">
        <v>2084</v>
      </c>
      <c r="B6085" t="s">
        <v>2997</v>
      </c>
      <c r="D6085" t="s">
        <v>14</v>
      </c>
      <c r="E6085" t="s">
        <v>18</v>
      </c>
      <c r="G6085" t="s">
        <v>3040</v>
      </c>
      <c r="H6085">
        <v>243.4</v>
      </c>
      <c r="J6085">
        <v>0</v>
      </c>
      <c r="K6085">
        <v>0</v>
      </c>
      <c r="L6085" s="17">
        <f>IF($E6085&lt;&gt;"",VLOOKUP($E6085,GEMWs!$E$14:$L$20,7,FALSE),"")</f>
        <v>5950.3939027696888</v>
      </c>
      <c r="M6085" s="17">
        <f>IF($E6085&lt;&gt;"",VLOOKUP($E6085,GEMWs!$E$14:$L$20,8,FALSE),"")</f>
        <v>10539.430626954083</v>
      </c>
      <c r="N6085" s="17">
        <f t="shared" ca="1" si="430"/>
        <v>5950.3939027696888</v>
      </c>
      <c r="O6085" s="17">
        <f t="shared" ca="1" si="431"/>
        <v>10539.430626954083</v>
      </c>
      <c r="P6085" s="17">
        <f t="shared" ca="1" si="428"/>
        <v>2.3094226682181133E-2</v>
      </c>
      <c r="Q6085" s="17">
        <f t="shared" ca="1" si="429"/>
        <v>4.0904855036018081E-2</v>
      </c>
    </row>
    <row r="6086" spans="1:17" x14ac:dyDescent="0.35">
      <c r="A6086" t="s">
        <v>2084</v>
      </c>
      <c r="B6086" t="s">
        <v>3021</v>
      </c>
      <c r="D6086" t="s">
        <v>14</v>
      </c>
      <c r="E6086" t="s">
        <v>21</v>
      </c>
      <c r="G6086" t="s">
        <v>3040</v>
      </c>
      <c r="H6086">
        <v>55.9</v>
      </c>
      <c r="J6086">
        <v>0</v>
      </c>
      <c r="K6086">
        <v>0</v>
      </c>
      <c r="L6086" s="17">
        <f>IF($E6086&lt;&gt;"",VLOOKUP($E6086,GEMWs!$E$14:$L$20,7,FALSE),"")</f>
        <v>37.754918937403332</v>
      </c>
      <c r="M6086" s="17">
        <f>IF($E6086&lt;&gt;"",VLOOKUP($E6086,GEMWs!$E$14:$L$20,8,FALSE),"")</f>
        <v>96.174593288388181</v>
      </c>
      <c r="N6086" s="17">
        <f t="shared" ca="1" si="430"/>
        <v>37.754918937403332</v>
      </c>
      <c r="O6086" s="17">
        <f t="shared" ca="1" si="431"/>
        <v>96.174593288388181</v>
      </c>
      <c r="P6086" s="17">
        <f t="shared" ca="1" si="428"/>
        <v>0.58123458689738161</v>
      </c>
      <c r="Q6086" s="17">
        <f t="shared" ca="1" si="429"/>
        <v>1.4806017751668528</v>
      </c>
    </row>
    <row r="6087" spans="1:17" x14ac:dyDescent="0.35">
      <c r="A6087" t="s">
        <v>2084</v>
      </c>
      <c r="B6087" t="s">
        <v>837</v>
      </c>
      <c r="D6087" t="s">
        <v>14</v>
      </c>
      <c r="E6087" t="s">
        <v>21</v>
      </c>
      <c r="G6087" t="s">
        <v>3040</v>
      </c>
      <c r="H6087">
        <v>14.5</v>
      </c>
      <c r="J6087">
        <v>0</v>
      </c>
      <c r="K6087">
        <v>0</v>
      </c>
      <c r="L6087" s="17">
        <f>IF($E6087&lt;&gt;"",VLOOKUP($E6087,GEMWs!$E$14:$L$20,7,FALSE),"")</f>
        <v>37.754918937403332</v>
      </c>
      <c r="M6087" s="17">
        <f>IF($E6087&lt;&gt;"",VLOOKUP($E6087,GEMWs!$E$14:$L$20,8,FALSE),"")</f>
        <v>96.174593288388181</v>
      </c>
      <c r="N6087" s="17">
        <f t="shared" ca="1" si="430"/>
        <v>37.754918937403332</v>
      </c>
      <c r="O6087" s="17">
        <f t="shared" ca="1" si="431"/>
        <v>96.174593288388181</v>
      </c>
      <c r="P6087" s="17">
        <f t="shared" ref="P6087:P6150" ca="1" si="432">IF(O6087&gt;0,$H6087/O6087,0)</f>
        <v>0.15076746887320275</v>
      </c>
      <c r="Q6087" s="17">
        <f t="shared" ref="Q6087:Q6150" ca="1" si="433">IF(N6087&gt;0,$H6087/N6087,0)</f>
        <v>0.38405591663540906</v>
      </c>
    </row>
    <row r="6088" spans="1:17" x14ac:dyDescent="0.35">
      <c r="A6088" t="s">
        <v>2084</v>
      </c>
      <c r="B6088" t="s">
        <v>1022</v>
      </c>
      <c r="D6088" t="s">
        <v>14</v>
      </c>
      <c r="E6088" t="s">
        <v>21</v>
      </c>
      <c r="G6088" t="s">
        <v>3040</v>
      </c>
      <c r="H6088">
        <v>545.6</v>
      </c>
      <c r="J6088">
        <v>0</v>
      </c>
      <c r="K6088">
        <v>0</v>
      </c>
      <c r="L6088" s="17">
        <f>IF($E6088&lt;&gt;"",VLOOKUP($E6088,GEMWs!$E$14:$L$20,7,FALSE),"")</f>
        <v>37.754918937403332</v>
      </c>
      <c r="M6088" s="17">
        <f>IF($E6088&lt;&gt;"",VLOOKUP($E6088,GEMWs!$E$14:$L$20,8,FALSE),"")</f>
        <v>96.174593288388181</v>
      </c>
      <c r="N6088" s="17">
        <f t="shared" ca="1" si="430"/>
        <v>37.754918937403332</v>
      </c>
      <c r="O6088" s="17">
        <f t="shared" ca="1" si="431"/>
        <v>96.174593288388181</v>
      </c>
      <c r="P6088" s="17">
        <f t="shared" ca="1" si="432"/>
        <v>5.6730159322220297</v>
      </c>
      <c r="Q6088" s="17">
        <f t="shared" ca="1" si="433"/>
        <v>14.451097111467529</v>
      </c>
    </row>
    <row r="6089" spans="1:17" x14ac:dyDescent="0.35">
      <c r="A6089" t="s">
        <v>2084</v>
      </c>
      <c r="B6089" t="s">
        <v>2987</v>
      </c>
      <c r="D6089" t="s">
        <v>14</v>
      </c>
      <c r="E6089" t="s">
        <v>21</v>
      </c>
      <c r="G6089" t="s">
        <v>3040</v>
      </c>
      <c r="H6089">
        <v>9.1999999999999993</v>
      </c>
      <c r="J6089">
        <v>0</v>
      </c>
      <c r="K6089">
        <v>0</v>
      </c>
      <c r="L6089" s="17">
        <f>IF($E6089&lt;&gt;"",VLOOKUP($E6089,GEMWs!$E$14:$L$20,7,FALSE),"")</f>
        <v>37.754918937403332</v>
      </c>
      <c r="M6089" s="17">
        <f>IF($E6089&lt;&gt;"",VLOOKUP($E6089,GEMWs!$E$14:$L$20,8,FALSE),"")</f>
        <v>96.174593288388181</v>
      </c>
      <c r="N6089" s="17">
        <f t="shared" ca="1" si="430"/>
        <v>37.754918937403332</v>
      </c>
      <c r="O6089" s="17">
        <f t="shared" ca="1" si="431"/>
        <v>96.174593288388181</v>
      </c>
      <c r="P6089" s="17">
        <f t="shared" ca="1" si="432"/>
        <v>9.5659359560928636E-2</v>
      </c>
      <c r="Q6089" s="17">
        <f t="shared" ca="1" si="433"/>
        <v>0.24367685745143192</v>
      </c>
    </row>
    <row r="6090" spans="1:17" x14ac:dyDescent="0.35">
      <c r="A6090" t="s">
        <v>2084</v>
      </c>
      <c r="B6090" t="s">
        <v>199</v>
      </c>
      <c r="D6090" t="s">
        <v>22</v>
      </c>
      <c r="G6090" t="s">
        <v>3040</v>
      </c>
      <c r="H6090">
        <v>252.8</v>
      </c>
      <c r="J6090">
        <v>0</v>
      </c>
      <c r="K6090">
        <v>0</v>
      </c>
      <c r="L6090" s="17" t="str">
        <f>IF($E6090&lt;&gt;"",VLOOKUP($E6090,GEMWs!$E$14:$L$20,7,FALSE),"")</f>
        <v/>
      </c>
      <c r="M6090" s="17" t="str">
        <f>IF($E6090&lt;&gt;"",VLOOKUP($E6090,GEMWs!$E$14:$L$20,8,FALSE),"")</f>
        <v/>
      </c>
      <c r="N6090" s="17">
        <f t="shared" ca="1" si="430"/>
        <v>0</v>
      </c>
      <c r="O6090" s="17">
        <f t="shared" ca="1" si="431"/>
        <v>0</v>
      </c>
      <c r="P6090" s="17">
        <f t="shared" ca="1" si="432"/>
        <v>0</v>
      </c>
      <c r="Q6090" s="17">
        <f t="shared" ca="1" si="433"/>
        <v>0</v>
      </c>
    </row>
    <row r="6091" spans="1:17" x14ac:dyDescent="0.35">
      <c r="A6091" t="s">
        <v>2084</v>
      </c>
      <c r="B6091" t="s">
        <v>186</v>
      </c>
      <c r="C6091" t="s">
        <v>187</v>
      </c>
      <c r="D6091" t="s">
        <v>14</v>
      </c>
      <c r="E6091" t="s">
        <v>21</v>
      </c>
      <c r="F6091" t="s">
        <v>14</v>
      </c>
      <c r="G6091" t="s">
        <v>3040</v>
      </c>
      <c r="H6091">
        <v>552.5</v>
      </c>
      <c r="I6091">
        <v>337</v>
      </c>
      <c r="J6091">
        <v>53.942762999999999</v>
      </c>
      <c r="K6091">
        <v>180000</v>
      </c>
      <c r="L6091" s="17">
        <f>IF($E6091&lt;&gt;"",VLOOKUP($E6091,GEMWs!$E$14:$L$20,7,FALSE),"")</f>
        <v>37.754918937403332</v>
      </c>
      <c r="M6091" s="17">
        <f>IF($E6091&lt;&gt;"",VLOOKUP($E6091,GEMWs!$E$14:$L$20,8,FALSE),"")</f>
        <v>96.174593288388181</v>
      </c>
      <c r="N6091" s="17">
        <f t="shared" si="430"/>
        <v>53.942762999999999</v>
      </c>
      <c r="O6091" s="17">
        <f t="shared" si="431"/>
        <v>180000</v>
      </c>
      <c r="P6091" s="17">
        <f t="shared" si="432"/>
        <v>3.0694444444444445E-3</v>
      </c>
      <c r="Q6091" s="17">
        <f t="shared" si="433"/>
        <v>10.242337790520667</v>
      </c>
    </row>
    <row r="6092" spans="1:17" x14ac:dyDescent="0.35">
      <c r="A6092" t="s">
        <v>2084</v>
      </c>
      <c r="B6092" t="s">
        <v>2055</v>
      </c>
      <c r="C6092" t="s">
        <v>158</v>
      </c>
      <c r="D6092" t="s">
        <v>14</v>
      </c>
      <c r="E6092" t="s">
        <v>21</v>
      </c>
      <c r="G6092" t="s">
        <v>3040</v>
      </c>
      <c r="H6092">
        <v>90.7</v>
      </c>
      <c r="J6092">
        <v>0</v>
      </c>
      <c r="K6092">
        <v>0</v>
      </c>
      <c r="L6092" s="17">
        <f>IF($E6092&lt;&gt;"",VLOOKUP($E6092,GEMWs!$E$14:$L$20,7,FALSE),"")</f>
        <v>37.754918937403332</v>
      </c>
      <c r="M6092" s="17">
        <f>IF($E6092&lt;&gt;"",VLOOKUP($E6092,GEMWs!$E$14:$L$20,8,FALSE),"")</f>
        <v>96.174593288388181</v>
      </c>
      <c r="N6092" s="17">
        <f t="shared" ca="1" si="430"/>
        <v>37.754918937403332</v>
      </c>
      <c r="O6092" s="17">
        <f t="shared" ca="1" si="431"/>
        <v>96.174593288388181</v>
      </c>
      <c r="P6092" s="17">
        <f t="shared" ca="1" si="432"/>
        <v>0.94307651219306832</v>
      </c>
      <c r="Q6092" s="17">
        <f t="shared" ca="1" si="433"/>
        <v>2.4023359750918347</v>
      </c>
    </row>
    <row r="6093" spans="1:17" x14ac:dyDescent="0.35">
      <c r="A6093" t="s">
        <v>2084</v>
      </c>
      <c r="B6093" t="s">
        <v>233</v>
      </c>
      <c r="D6093" t="s">
        <v>22</v>
      </c>
      <c r="G6093" t="s">
        <v>3040</v>
      </c>
      <c r="H6093">
        <v>1282.5999999999999</v>
      </c>
      <c r="J6093">
        <v>0</v>
      </c>
      <c r="K6093">
        <v>0</v>
      </c>
      <c r="L6093" s="17" t="str">
        <f>IF($E6093&lt;&gt;"",VLOOKUP($E6093,GEMWs!$E$14:$L$20,7,FALSE),"")</f>
        <v/>
      </c>
      <c r="M6093" s="17" t="str">
        <f>IF($E6093&lt;&gt;"",VLOOKUP($E6093,GEMWs!$E$14:$L$20,8,FALSE),"")</f>
        <v/>
      </c>
      <c r="N6093" s="17">
        <f t="shared" ca="1" si="430"/>
        <v>0</v>
      </c>
      <c r="O6093" s="17">
        <f t="shared" ca="1" si="431"/>
        <v>0</v>
      </c>
      <c r="P6093" s="17">
        <f t="shared" ca="1" si="432"/>
        <v>0</v>
      </c>
      <c r="Q6093" s="17">
        <f t="shared" ca="1" si="433"/>
        <v>0</v>
      </c>
    </row>
    <row r="6094" spans="1:17" x14ac:dyDescent="0.35">
      <c r="A6094" t="s">
        <v>2084</v>
      </c>
      <c r="B6094" t="s">
        <v>2021</v>
      </c>
      <c r="D6094" t="s">
        <v>14</v>
      </c>
      <c r="E6094" t="s">
        <v>21</v>
      </c>
      <c r="G6094" t="s">
        <v>3040</v>
      </c>
      <c r="H6094">
        <v>103.4</v>
      </c>
      <c r="J6094">
        <v>0</v>
      </c>
      <c r="K6094">
        <v>0</v>
      </c>
      <c r="L6094" s="17">
        <f>IF($E6094&lt;&gt;"",VLOOKUP($E6094,GEMWs!$E$14:$L$20,7,FALSE),"")</f>
        <v>37.754918937403332</v>
      </c>
      <c r="M6094" s="17">
        <f>IF($E6094&lt;&gt;"",VLOOKUP($E6094,GEMWs!$E$14:$L$20,8,FALSE),"")</f>
        <v>96.174593288388181</v>
      </c>
      <c r="N6094" s="17">
        <f t="shared" ca="1" si="430"/>
        <v>37.754918937403332</v>
      </c>
      <c r="O6094" s="17">
        <f t="shared" ca="1" si="431"/>
        <v>96.174593288388181</v>
      </c>
      <c r="P6094" s="17">
        <f t="shared" ca="1" si="432"/>
        <v>1.0751280194130459</v>
      </c>
      <c r="Q6094" s="17">
        <f t="shared" ca="1" si="433"/>
        <v>2.7387159848345721</v>
      </c>
    </row>
    <row r="6095" spans="1:17" x14ac:dyDescent="0.35">
      <c r="A6095" t="s">
        <v>2084</v>
      </c>
      <c r="B6095" t="s">
        <v>182</v>
      </c>
      <c r="C6095" t="s">
        <v>183</v>
      </c>
      <c r="D6095" t="s">
        <v>14</v>
      </c>
      <c r="E6095" t="s">
        <v>21</v>
      </c>
      <c r="F6095" t="s">
        <v>22</v>
      </c>
      <c r="G6095" t="s">
        <v>3040</v>
      </c>
      <c r="H6095">
        <v>67.5</v>
      </c>
      <c r="I6095">
        <v>338</v>
      </c>
      <c r="J6095">
        <v>4536</v>
      </c>
      <c r="K6095">
        <v>38636</v>
      </c>
      <c r="L6095" s="17">
        <f>IF($E6095&lt;&gt;"",VLOOKUP($E6095,GEMWs!$E$14:$L$20,7,FALSE),"")</f>
        <v>37.754918937403332</v>
      </c>
      <c r="M6095" s="17">
        <f>IF($E6095&lt;&gt;"",VLOOKUP($E6095,GEMWs!$E$14:$L$20,8,FALSE),"")</f>
        <v>96.174593288388181</v>
      </c>
      <c r="N6095" s="17">
        <f t="shared" si="430"/>
        <v>4536</v>
      </c>
      <c r="O6095" s="17">
        <f t="shared" si="431"/>
        <v>38636</v>
      </c>
      <c r="P6095" s="17">
        <f t="shared" si="432"/>
        <v>1.7470752665907443E-3</v>
      </c>
      <c r="Q6095" s="17">
        <f t="shared" si="433"/>
        <v>1.488095238095238E-2</v>
      </c>
    </row>
    <row r="6096" spans="1:17" x14ac:dyDescent="0.35">
      <c r="A6096" t="s">
        <v>2084</v>
      </c>
      <c r="B6096" t="s">
        <v>2100</v>
      </c>
      <c r="C6096" t="s">
        <v>158</v>
      </c>
      <c r="D6096" t="s">
        <v>14</v>
      </c>
      <c r="E6096" t="s">
        <v>21</v>
      </c>
      <c r="G6096" t="s">
        <v>3040</v>
      </c>
      <c r="H6096">
        <v>1.9</v>
      </c>
      <c r="J6096">
        <v>0</v>
      </c>
      <c r="K6096">
        <v>0</v>
      </c>
      <c r="L6096" s="17">
        <f>IF($E6096&lt;&gt;"",VLOOKUP($E6096,GEMWs!$E$14:$L$20,7,FALSE),"")</f>
        <v>37.754918937403332</v>
      </c>
      <c r="M6096" s="17">
        <f>IF($E6096&lt;&gt;"",VLOOKUP($E6096,GEMWs!$E$14:$L$20,8,FALSE),"")</f>
        <v>96.174593288388181</v>
      </c>
      <c r="N6096" s="17">
        <f t="shared" ca="1" si="430"/>
        <v>37.754918937403332</v>
      </c>
      <c r="O6096" s="17">
        <f t="shared" ca="1" si="431"/>
        <v>96.174593288388181</v>
      </c>
      <c r="P6096" s="17">
        <f t="shared" ca="1" si="432"/>
        <v>1.9755737300626568E-2</v>
      </c>
      <c r="Q6096" s="17">
        <f t="shared" ca="1" si="433"/>
        <v>5.0324568386708769E-2</v>
      </c>
    </row>
    <row r="6097" spans="1:17" x14ac:dyDescent="0.35">
      <c r="A6097" t="s">
        <v>2084</v>
      </c>
      <c r="B6097" t="s">
        <v>234</v>
      </c>
      <c r="D6097" t="s">
        <v>14</v>
      </c>
      <c r="E6097" t="s">
        <v>21</v>
      </c>
      <c r="G6097" t="s">
        <v>3040</v>
      </c>
      <c r="H6097">
        <v>497</v>
      </c>
      <c r="J6097">
        <v>0</v>
      </c>
      <c r="K6097">
        <v>0</v>
      </c>
      <c r="L6097" s="17">
        <f>IF($E6097&lt;&gt;"",VLOOKUP($E6097,GEMWs!$E$14:$L$20,7,FALSE),"")</f>
        <v>37.754918937403332</v>
      </c>
      <c r="M6097" s="17">
        <f>IF($E6097&lt;&gt;"",VLOOKUP($E6097,GEMWs!$E$14:$L$20,8,FALSE),"")</f>
        <v>96.174593288388181</v>
      </c>
      <c r="N6097" s="17">
        <f t="shared" ca="1" si="430"/>
        <v>37.754918937403332</v>
      </c>
      <c r="O6097" s="17">
        <f t="shared" ca="1" si="431"/>
        <v>96.174593288388181</v>
      </c>
      <c r="P6097" s="17">
        <f t="shared" ca="1" si="432"/>
        <v>5.1676849675849494</v>
      </c>
      <c r="Q6097" s="17">
        <f t="shared" ca="1" si="433"/>
        <v>13.163847625365399</v>
      </c>
    </row>
    <row r="6098" spans="1:17" x14ac:dyDescent="0.35">
      <c r="A6098" t="s">
        <v>2084</v>
      </c>
      <c r="B6098" t="s">
        <v>242</v>
      </c>
      <c r="C6098" t="s">
        <v>243</v>
      </c>
      <c r="D6098" t="s">
        <v>22</v>
      </c>
      <c r="G6098" t="s">
        <v>3040</v>
      </c>
      <c r="H6098">
        <v>14.6</v>
      </c>
      <c r="J6098">
        <v>0</v>
      </c>
      <c r="K6098">
        <v>0</v>
      </c>
      <c r="L6098" s="17" t="str">
        <f>IF($E6098&lt;&gt;"",VLOOKUP($E6098,GEMWs!$E$14:$L$20,7,FALSE),"")</f>
        <v/>
      </c>
      <c r="M6098" s="17" t="str">
        <f>IF($E6098&lt;&gt;"",VLOOKUP($E6098,GEMWs!$E$14:$L$20,8,FALSE),"")</f>
        <v/>
      </c>
      <c r="N6098" s="17">
        <f t="shared" ca="1" si="430"/>
        <v>0</v>
      </c>
      <c r="O6098" s="17">
        <f t="shared" ca="1" si="431"/>
        <v>0</v>
      </c>
      <c r="P6098" s="17">
        <f t="shared" ca="1" si="432"/>
        <v>0</v>
      </c>
      <c r="Q6098" s="17">
        <f t="shared" ca="1" si="433"/>
        <v>0</v>
      </c>
    </row>
    <row r="6099" spans="1:17" x14ac:dyDescent="0.35">
      <c r="A6099" t="s">
        <v>2084</v>
      </c>
      <c r="B6099" t="s">
        <v>755</v>
      </c>
      <c r="D6099" t="s">
        <v>14</v>
      </c>
      <c r="E6099" t="s">
        <v>21</v>
      </c>
      <c r="G6099" t="s">
        <v>3040</v>
      </c>
      <c r="H6099">
        <v>97.5</v>
      </c>
      <c r="J6099">
        <v>0</v>
      </c>
      <c r="K6099">
        <v>0</v>
      </c>
      <c r="L6099" s="17">
        <f>IF($E6099&lt;&gt;"",VLOOKUP($E6099,GEMWs!$E$14:$L$20,7,FALSE),"")</f>
        <v>37.754918937403332</v>
      </c>
      <c r="M6099" s="17">
        <f>IF($E6099&lt;&gt;"",VLOOKUP($E6099,GEMWs!$E$14:$L$20,8,FALSE),"")</f>
        <v>96.174593288388181</v>
      </c>
      <c r="N6099" s="17">
        <f t="shared" ref="N6099:N6162" ca="1" si="434">IF($I6099&lt;&gt;"",J6099,IF(AND($D6099="Y",$M$6=236),L6099,0))</f>
        <v>37.754918937403332</v>
      </c>
      <c r="O6099" s="17">
        <f t="shared" ref="O6099:O6162" ca="1" si="435">IF($I6099&lt;&gt;"",K6099,IF(AND($D6099="Y",$M$6=236),M6099,0))</f>
        <v>96.174593288388181</v>
      </c>
      <c r="P6099" s="17">
        <f t="shared" ca="1" si="432"/>
        <v>1.0137812562163633</v>
      </c>
      <c r="Q6099" s="17">
        <f t="shared" ca="1" si="433"/>
        <v>2.5824449566863712</v>
      </c>
    </row>
    <row r="6100" spans="1:17" x14ac:dyDescent="0.35">
      <c r="A6100" t="s">
        <v>2084</v>
      </c>
      <c r="B6100" t="s">
        <v>751</v>
      </c>
      <c r="D6100" t="s">
        <v>14</v>
      </c>
      <c r="E6100" t="s">
        <v>21</v>
      </c>
      <c r="G6100" t="s">
        <v>3040</v>
      </c>
      <c r="H6100">
        <v>0.8</v>
      </c>
      <c r="J6100">
        <v>0</v>
      </c>
      <c r="K6100">
        <v>0</v>
      </c>
      <c r="L6100" s="17">
        <f>IF($E6100&lt;&gt;"",VLOOKUP($E6100,GEMWs!$E$14:$L$20,7,FALSE),"")</f>
        <v>37.754918937403332</v>
      </c>
      <c r="M6100" s="17">
        <f>IF($E6100&lt;&gt;"",VLOOKUP($E6100,GEMWs!$E$14:$L$20,8,FALSE),"")</f>
        <v>96.174593288388181</v>
      </c>
      <c r="N6100" s="17">
        <f t="shared" ca="1" si="434"/>
        <v>37.754918937403332</v>
      </c>
      <c r="O6100" s="17">
        <f t="shared" ca="1" si="435"/>
        <v>96.174593288388181</v>
      </c>
      <c r="P6100" s="17">
        <f t="shared" ca="1" si="432"/>
        <v>8.3182051792111879E-3</v>
      </c>
      <c r="Q6100" s="17">
        <f t="shared" ca="1" si="433"/>
        <v>2.118929195229843E-2</v>
      </c>
    </row>
    <row r="6101" spans="1:17" x14ac:dyDescent="0.35">
      <c r="A6101" t="s">
        <v>2084</v>
      </c>
      <c r="B6101" t="s">
        <v>220</v>
      </c>
      <c r="C6101" t="s">
        <v>221</v>
      </c>
      <c r="D6101" t="s">
        <v>14</v>
      </c>
      <c r="E6101" t="s">
        <v>21</v>
      </c>
      <c r="F6101" t="s">
        <v>22</v>
      </c>
      <c r="G6101" t="s">
        <v>3040</v>
      </c>
      <c r="H6101">
        <v>203.8</v>
      </c>
      <c r="I6101">
        <v>450</v>
      </c>
      <c r="J6101">
        <v>1711.018155</v>
      </c>
      <c r="K6101">
        <v>1711.018155</v>
      </c>
      <c r="L6101" s="17">
        <f>IF($E6101&lt;&gt;"",VLOOKUP($E6101,GEMWs!$E$14:$L$20,7,FALSE),"")</f>
        <v>37.754918937403332</v>
      </c>
      <c r="M6101" s="17">
        <f>IF($E6101&lt;&gt;"",VLOOKUP($E6101,GEMWs!$E$14:$L$20,8,FALSE),"")</f>
        <v>96.174593288388181</v>
      </c>
      <c r="N6101" s="17">
        <f t="shared" si="434"/>
        <v>1711.018155</v>
      </c>
      <c r="O6101" s="17">
        <f t="shared" si="435"/>
        <v>1711.018155</v>
      </c>
      <c r="P6101" s="17">
        <f t="shared" si="432"/>
        <v>0.11911036677457114</v>
      </c>
      <c r="Q6101" s="17">
        <f t="shared" si="433"/>
        <v>0.11911036677457114</v>
      </c>
    </row>
    <row r="6102" spans="1:17" x14ac:dyDescent="0.35">
      <c r="A6102" t="s">
        <v>2084</v>
      </c>
      <c r="B6102" t="s">
        <v>1018</v>
      </c>
      <c r="C6102" t="s">
        <v>1019</v>
      </c>
      <c r="D6102" t="s">
        <v>14</v>
      </c>
      <c r="E6102" t="s">
        <v>21</v>
      </c>
      <c r="F6102" t="s">
        <v>22</v>
      </c>
      <c r="G6102" t="s">
        <v>3040</v>
      </c>
      <c r="H6102">
        <v>1401.9</v>
      </c>
      <c r="I6102">
        <v>449</v>
      </c>
      <c r="J6102">
        <v>2419.3650859999998</v>
      </c>
      <c r="K6102">
        <v>2419.3650859999998</v>
      </c>
      <c r="L6102" s="17">
        <f>IF($E6102&lt;&gt;"",VLOOKUP($E6102,GEMWs!$E$14:$L$20,7,FALSE),"")</f>
        <v>37.754918937403332</v>
      </c>
      <c r="M6102" s="17">
        <f>IF($E6102&lt;&gt;"",VLOOKUP($E6102,GEMWs!$E$14:$L$20,8,FALSE),"")</f>
        <v>96.174593288388181</v>
      </c>
      <c r="N6102" s="17">
        <f t="shared" si="434"/>
        <v>2419.3650859999998</v>
      </c>
      <c r="O6102" s="17">
        <f t="shared" si="435"/>
        <v>2419.3650859999998</v>
      </c>
      <c r="P6102" s="17">
        <f t="shared" si="432"/>
        <v>0.57944954571440821</v>
      </c>
      <c r="Q6102" s="17">
        <f t="shared" si="433"/>
        <v>0.57944954571440821</v>
      </c>
    </row>
    <row r="6103" spans="1:17" x14ac:dyDescent="0.35">
      <c r="A6103" t="s">
        <v>2101</v>
      </c>
      <c r="B6103" t="s">
        <v>168</v>
      </c>
      <c r="C6103" t="s">
        <v>169</v>
      </c>
      <c r="D6103" t="s">
        <v>14</v>
      </c>
      <c r="E6103" t="s">
        <v>21</v>
      </c>
      <c r="F6103" t="s">
        <v>22</v>
      </c>
      <c r="G6103" t="s">
        <v>3040</v>
      </c>
      <c r="H6103">
        <v>202</v>
      </c>
      <c r="I6103">
        <v>7</v>
      </c>
      <c r="J6103">
        <v>4540</v>
      </c>
      <c r="K6103">
        <v>21364</v>
      </c>
      <c r="L6103" s="17">
        <f>IF($E6103&lt;&gt;"",VLOOKUP($E6103,GEMWs!$E$14:$L$20,7,FALSE),"")</f>
        <v>37.754918937403332</v>
      </c>
      <c r="M6103" s="17">
        <f>IF($E6103&lt;&gt;"",VLOOKUP($E6103,GEMWs!$E$14:$L$20,8,FALSE),"")</f>
        <v>96.174593288388181</v>
      </c>
      <c r="N6103" s="17">
        <f t="shared" si="434"/>
        <v>4540</v>
      </c>
      <c r="O6103" s="17">
        <f t="shared" si="435"/>
        <v>21364</v>
      </c>
      <c r="P6103" s="17">
        <f t="shared" si="432"/>
        <v>9.4551582100730197E-3</v>
      </c>
      <c r="Q6103" s="17">
        <f t="shared" si="433"/>
        <v>4.4493392070484583E-2</v>
      </c>
    </row>
    <row r="6104" spans="1:17" x14ac:dyDescent="0.35">
      <c r="A6104" t="s">
        <v>2101</v>
      </c>
      <c r="B6104" t="s">
        <v>170</v>
      </c>
      <c r="C6104" t="s">
        <v>171</v>
      </c>
      <c r="D6104" t="s">
        <v>14</v>
      </c>
      <c r="E6104" t="s">
        <v>21</v>
      </c>
      <c r="F6104" t="s">
        <v>22</v>
      </c>
      <c r="G6104" t="s">
        <v>3040</v>
      </c>
      <c r="H6104">
        <v>262.89999999999998</v>
      </c>
      <c r="I6104">
        <v>114</v>
      </c>
      <c r="J6104">
        <v>15000</v>
      </c>
      <c r="K6104">
        <v>20000</v>
      </c>
      <c r="L6104" s="17">
        <f>IF($E6104&lt;&gt;"",VLOOKUP($E6104,GEMWs!$E$14:$L$20,7,FALSE),"")</f>
        <v>37.754918937403332</v>
      </c>
      <c r="M6104" s="17">
        <f>IF($E6104&lt;&gt;"",VLOOKUP($E6104,GEMWs!$E$14:$L$20,8,FALSE),"")</f>
        <v>96.174593288388181</v>
      </c>
      <c r="N6104" s="17">
        <f t="shared" si="434"/>
        <v>15000</v>
      </c>
      <c r="O6104" s="17">
        <f t="shared" si="435"/>
        <v>20000</v>
      </c>
      <c r="P6104" s="17">
        <f t="shared" si="432"/>
        <v>1.3144999999999999E-2</v>
      </c>
      <c r="Q6104" s="17">
        <f t="shared" si="433"/>
        <v>1.7526666666666666E-2</v>
      </c>
    </row>
    <row r="6105" spans="1:17" x14ac:dyDescent="0.35">
      <c r="A6105" t="s">
        <v>2101</v>
      </c>
      <c r="B6105" t="s">
        <v>192</v>
      </c>
      <c r="C6105" t="s">
        <v>193</v>
      </c>
      <c r="D6105" t="s">
        <v>14</v>
      </c>
      <c r="E6105" t="s">
        <v>21</v>
      </c>
      <c r="F6105" t="s">
        <v>22</v>
      </c>
      <c r="G6105" t="s">
        <v>3040</v>
      </c>
      <c r="H6105">
        <v>12.1</v>
      </c>
      <c r="I6105">
        <v>129</v>
      </c>
      <c r="J6105">
        <v>85000</v>
      </c>
      <c r="K6105">
        <v>90000</v>
      </c>
      <c r="L6105" s="17">
        <f>IF($E6105&lt;&gt;"",VLOOKUP($E6105,GEMWs!$E$14:$L$20,7,FALSE),"")</f>
        <v>37.754918937403332</v>
      </c>
      <c r="M6105" s="17">
        <f>IF($E6105&lt;&gt;"",VLOOKUP($E6105,GEMWs!$E$14:$L$20,8,FALSE),"")</f>
        <v>96.174593288388181</v>
      </c>
      <c r="N6105" s="17">
        <f t="shared" si="434"/>
        <v>85000</v>
      </c>
      <c r="O6105" s="17">
        <f t="shared" si="435"/>
        <v>90000</v>
      </c>
      <c r="P6105" s="17">
        <f t="shared" si="432"/>
        <v>1.3444444444444444E-4</v>
      </c>
      <c r="Q6105" s="17">
        <f t="shared" si="433"/>
        <v>1.4235294117647058E-4</v>
      </c>
    </row>
    <row r="6106" spans="1:17" x14ac:dyDescent="0.35">
      <c r="A6106" t="s">
        <v>2101</v>
      </c>
      <c r="B6106" t="s">
        <v>2102</v>
      </c>
      <c r="D6106" t="s">
        <v>14</v>
      </c>
      <c r="E6106" t="s">
        <v>21</v>
      </c>
      <c r="G6106" t="s">
        <v>3040</v>
      </c>
      <c r="H6106">
        <v>171.5</v>
      </c>
      <c r="J6106">
        <v>0</v>
      </c>
      <c r="K6106">
        <v>0</v>
      </c>
      <c r="L6106" s="17">
        <f>IF($E6106&lt;&gt;"",VLOOKUP($E6106,GEMWs!$E$14:$L$20,7,FALSE),"")</f>
        <v>37.754918937403332</v>
      </c>
      <c r="M6106" s="17">
        <f>IF($E6106&lt;&gt;"",VLOOKUP($E6106,GEMWs!$E$14:$L$20,8,FALSE),"")</f>
        <v>96.174593288388181</v>
      </c>
      <c r="N6106" s="17">
        <f t="shared" ca="1" si="434"/>
        <v>37.754918937403332</v>
      </c>
      <c r="O6106" s="17">
        <f t="shared" ca="1" si="435"/>
        <v>96.174593288388181</v>
      </c>
      <c r="P6106" s="17">
        <f t="shared" ca="1" si="432"/>
        <v>1.7832152352933981</v>
      </c>
      <c r="Q6106" s="17">
        <f t="shared" ca="1" si="433"/>
        <v>4.5424544622739758</v>
      </c>
    </row>
    <row r="6107" spans="1:17" x14ac:dyDescent="0.35">
      <c r="A6107" t="s">
        <v>2101</v>
      </c>
      <c r="B6107" t="s">
        <v>194</v>
      </c>
      <c r="D6107" t="s">
        <v>14</v>
      </c>
      <c r="E6107" t="s">
        <v>21</v>
      </c>
      <c r="G6107" t="s">
        <v>3040</v>
      </c>
      <c r="H6107">
        <v>38.700000000000003</v>
      </c>
      <c r="J6107">
        <v>0</v>
      </c>
      <c r="K6107">
        <v>0</v>
      </c>
      <c r="L6107" s="17">
        <f>IF($E6107&lt;&gt;"",VLOOKUP($E6107,GEMWs!$E$14:$L$20,7,FALSE),"")</f>
        <v>37.754918937403332</v>
      </c>
      <c r="M6107" s="17">
        <f>IF($E6107&lt;&gt;"",VLOOKUP($E6107,GEMWs!$E$14:$L$20,8,FALSE),"")</f>
        <v>96.174593288388181</v>
      </c>
      <c r="N6107" s="17">
        <f t="shared" ca="1" si="434"/>
        <v>37.754918937403332</v>
      </c>
      <c r="O6107" s="17">
        <f t="shared" ca="1" si="435"/>
        <v>96.174593288388181</v>
      </c>
      <c r="P6107" s="17">
        <f t="shared" ca="1" si="432"/>
        <v>0.40239317554434118</v>
      </c>
      <c r="Q6107" s="17">
        <f t="shared" ca="1" si="433"/>
        <v>1.0250319981924365</v>
      </c>
    </row>
    <row r="6108" spans="1:17" x14ac:dyDescent="0.35">
      <c r="A6108" t="s">
        <v>2101</v>
      </c>
      <c r="B6108" t="s">
        <v>174</v>
      </c>
      <c r="C6108" t="s">
        <v>175</v>
      </c>
      <c r="D6108" t="s">
        <v>14</v>
      </c>
      <c r="E6108" t="s">
        <v>21</v>
      </c>
      <c r="F6108" t="s">
        <v>22</v>
      </c>
      <c r="G6108" t="s">
        <v>3040</v>
      </c>
      <c r="H6108">
        <v>16.8</v>
      </c>
      <c r="I6108">
        <v>219</v>
      </c>
      <c r="J6108">
        <v>28000</v>
      </c>
      <c r="K6108">
        <v>28000</v>
      </c>
      <c r="L6108" s="17">
        <f>IF($E6108&lt;&gt;"",VLOOKUP($E6108,GEMWs!$E$14:$L$20,7,FALSE),"")</f>
        <v>37.754918937403332</v>
      </c>
      <c r="M6108" s="17">
        <f>IF($E6108&lt;&gt;"",VLOOKUP($E6108,GEMWs!$E$14:$L$20,8,FALSE),"")</f>
        <v>96.174593288388181</v>
      </c>
      <c r="N6108" s="17">
        <f t="shared" si="434"/>
        <v>28000</v>
      </c>
      <c r="O6108" s="17">
        <f t="shared" si="435"/>
        <v>28000</v>
      </c>
      <c r="P6108" s="17">
        <f t="shared" si="432"/>
        <v>6.0000000000000006E-4</v>
      </c>
      <c r="Q6108" s="17">
        <f t="shared" si="433"/>
        <v>6.0000000000000006E-4</v>
      </c>
    </row>
    <row r="6109" spans="1:17" x14ac:dyDescent="0.35">
      <c r="A6109" t="s">
        <v>2101</v>
      </c>
      <c r="B6109" t="s">
        <v>195</v>
      </c>
      <c r="D6109" t="s">
        <v>14</v>
      </c>
      <c r="E6109" t="s">
        <v>21</v>
      </c>
      <c r="G6109" t="s">
        <v>3040</v>
      </c>
      <c r="H6109">
        <v>2302.6</v>
      </c>
      <c r="J6109">
        <v>0</v>
      </c>
      <c r="K6109">
        <v>0</v>
      </c>
      <c r="L6109" s="17">
        <f>IF($E6109&lt;&gt;"",VLOOKUP($E6109,GEMWs!$E$14:$L$20,7,FALSE),"")</f>
        <v>37.754918937403332</v>
      </c>
      <c r="M6109" s="17">
        <f>IF($E6109&lt;&gt;"",VLOOKUP($E6109,GEMWs!$E$14:$L$20,8,FALSE),"")</f>
        <v>96.174593288388181</v>
      </c>
      <c r="N6109" s="17">
        <f t="shared" ca="1" si="434"/>
        <v>37.754918937403332</v>
      </c>
      <c r="O6109" s="17">
        <f t="shared" ca="1" si="435"/>
        <v>96.174593288388181</v>
      </c>
      <c r="P6109" s="17">
        <f t="shared" ca="1" si="432"/>
        <v>23.941874057064599</v>
      </c>
      <c r="Q6109" s="17">
        <f t="shared" ca="1" si="433"/>
        <v>60.988079561702953</v>
      </c>
    </row>
    <row r="6110" spans="1:17" x14ac:dyDescent="0.35">
      <c r="A6110" t="s">
        <v>2101</v>
      </c>
      <c r="B6110" t="s">
        <v>917</v>
      </c>
      <c r="C6110" t="s">
        <v>918</v>
      </c>
      <c r="D6110" t="s">
        <v>14</v>
      </c>
      <c r="E6110" t="s">
        <v>21</v>
      </c>
      <c r="F6110" t="s">
        <v>14</v>
      </c>
      <c r="G6110" t="s">
        <v>3040</v>
      </c>
      <c r="H6110">
        <v>173.5</v>
      </c>
      <c r="I6110">
        <v>453</v>
      </c>
      <c r="J6110">
        <v>7</v>
      </c>
      <c r="K6110">
        <v>189.0625</v>
      </c>
      <c r="L6110" s="17">
        <f>IF($E6110&lt;&gt;"",VLOOKUP($E6110,GEMWs!$E$14:$L$20,7,FALSE),"")</f>
        <v>37.754918937403332</v>
      </c>
      <c r="M6110" s="17">
        <f>IF($E6110&lt;&gt;"",VLOOKUP($E6110,GEMWs!$E$14:$L$20,8,FALSE),"")</f>
        <v>96.174593288388181</v>
      </c>
      <c r="N6110" s="17">
        <f t="shared" si="434"/>
        <v>7</v>
      </c>
      <c r="O6110" s="17">
        <f t="shared" si="435"/>
        <v>189.0625</v>
      </c>
      <c r="P6110" s="17">
        <f t="shared" si="432"/>
        <v>0.91768595041322309</v>
      </c>
      <c r="Q6110" s="17">
        <f t="shared" si="433"/>
        <v>24.785714285714285</v>
      </c>
    </row>
    <row r="6111" spans="1:17" x14ac:dyDescent="0.35">
      <c r="A6111" t="s">
        <v>2101</v>
      </c>
      <c r="B6111" t="s">
        <v>2983</v>
      </c>
      <c r="D6111" t="s">
        <v>14</v>
      </c>
      <c r="E6111" t="s">
        <v>21</v>
      </c>
      <c r="G6111" t="s">
        <v>3040</v>
      </c>
      <c r="H6111">
        <v>476.8</v>
      </c>
      <c r="J6111">
        <v>0</v>
      </c>
      <c r="K6111">
        <v>0</v>
      </c>
      <c r="L6111" s="17">
        <f>IF($E6111&lt;&gt;"",VLOOKUP($E6111,GEMWs!$E$14:$L$20,7,FALSE),"")</f>
        <v>37.754918937403332</v>
      </c>
      <c r="M6111" s="17">
        <f>IF($E6111&lt;&gt;"",VLOOKUP($E6111,GEMWs!$E$14:$L$20,8,FALSE),"")</f>
        <v>96.174593288388181</v>
      </c>
      <c r="N6111" s="17">
        <f t="shared" ca="1" si="434"/>
        <v>37.754918937403332</v>
      </c>
      <c r="O6111" s="17">
        <f t="shared" ca="1" si="435"/>
        <v>96.174593288388181</v>
      </c>
      <c r="P6111" s="17">
        <f t="shared" ca="1" si="432"/>
        <v>4.9576502868098675</v>
      </c>
      <c r="Q6111" s="17">
        <f t="shared" ca="1" si="433"/>
        <v>12.628818003569865</v>
      </c>
    </row>
    <row r="6112" spans="1:17" x14ac:dyDescent="0.35">
      <c r="A6112" t="s">
        <v>2101</v>
      </c>
      <c r="B6112" t="s">
        <v>176</v>
      </c>
      <c r="C6112" t="s">
        <v>177</v>
      </c>
      <c r="D6112" t="s">
        <v>14</v>
      </c>
      <c r="E6112" t="s">
        <v>21</v>
      </c>
      <c r="F6112" t="s">
        <v>22</v>
      </c>
      <c r="G6112" t="s">
        <v>3040</v>
      </c>
      <c r="H6112">
        <v>0.5</v>
      </c>
      <c r="I6112">
        <v>255</v>
      </c>
      <c r="J6112">
        <v>13640</v>
      </c>
      <c r="K6112">
        <v>27270</v>
      </c>
      <c r="L6112" s="17">
        <f>IF($E6112&lt;&gt;"",VLOOKUP($E6112,GEMWs!$E$14:$L$20,7,FALSE),"")</f>
        <v>37.754918937403332</v>
      </c>
      <c r="M6112" s="17">
        <f>IF($E6112&lt;&gt;"",VLOOKUP($E6112,GEMWs!$E$14:$L$20,8,FALSE),"")</f>
        <v>96.174593288388181</v>
      </c>
      <c r="N6112" s="17">
        <f t="shared" si="434"/>
        <v>13640</v>
      </c>
      <c r="O6112" s="17">
        <f t="shared" si="435"/>
        <v>27270</v>
      </c>
      <c r="P6112" s="17">
        <f t="shared" si="432"/>
        <v>1.8335166850018336E-5</v>
      </c>
      <c r="Q6112" s="17">
        <f t="shared" si="433"/>
        <v>3.6656891495601173E-5</v>
      </c>
    </row>
    <row r="6113" spans="1:17" x14ac:dyDescent="0.35">
      <c r="A6113" t="s">
        <v>2101</v>
      </c>
      <c r="B6113" t="s">
        <v>1601</v>
      </c>
      <c r="D6113" t="s">
        <v>22</v>
      </c>
      <c r="G6113" t="s">
        <v>3040</v>
      </c>
      <c r="H6113">
        <v>2.6</v>
      </c>
      <c r="J6113">
        <v>0</v>
      </c>
      <c r="K6113">
        <v>0</v>
      </c>
      <c r="L6113" s="17" t="str">
        <f>IF($E6113&lt;&gt;"",VLOOKUP($E6113,GEMWs!$E$14:$L$20,7,FALSE),"")</f>
        <v/>
      </c>
      <c r="M6113" s="17" t="str">
        <f>IF($E6113&lt;&gt;"",VLOOKUP($E6113,GEMWs!$E$14:$L$20,8,FALSE),"")</f>
        <v/>
      </c>
      <c r="N6113" s="17">
        <f t="shared" ca="1" si="434"/>
        <v>0</v>
      </c>
      <c r="O6113" s="17">
        <f t="shared" ca="1" si="435"/>
        <v>0</v>
      </c>
      <c r="P6113" s="17">
        <f t="shared" ca="1" si="432"/>
        <v>0</v>
      </c>
      <c r="Q6113" s="17">
        <f t="shared" ca="1" si="433"/>
        <v>0</v>
      </c>
    </row>
    <row r="6114" spans="1:17" x14ac:dyDescent="0.35">
      <c r="A6114" t="s">
        <v>2101</v>
      </c>
      <c r="B6114" t="s">
        <v>103</v>
      </c>
      <c r="D6114" t="s">
        <v>14</v>
      </c>
      <c r="E6114" t="s">
        <v>15</v>
      </c>
      <c r="G6114" t="s">
        <v>3040</v>
      </c>
      <c r="H6114">
        <v>1304.4000000000001</v>
      </c>
      <c r="J6114">
        <v>0</v>
      </c>
      <c r="K6114">
        <v>0</v>
      </c>
      <c r="L6114" s="17">
        <f>IF($E6114&lt;&gt;"",VLOOKUP($E6114,GEMWs!$E$14:$L$20,7,FALSE),"")</f>
        <v>37.892086284381016</v>
      </c>
      <c r="M6114" s="17">
        <f>IF($E6114&lt;&gt;"",VLOOKUP($E6114,GEMWs!$E$14:$L$20,8,FALSE),"")</f>
        <v>96.522753888300599</v>
      </c>
      <c r="N6114" s="17">
        <f t="shared" ca="1" si="434"/>
        <v>37.892086284381016</v>
      </c>
      <c r="O6114" s="17">
        <f t="shared" ca="1" si="435"/>
        <v>96.522753888300599</v>
      </c>
      <c r="P6114" s="17">
        <f t="shared" ca="1" si="432"/>
        <v>13.513911978822071</v>
      </c>
      <c r="Q6114" s="17">
        <f t="shared" ca="1" si="433"/>
        <v>34.424074467962697</v>
      </c>
    </row>
    <row r="6115" spans="1:17" x14ac:dyDescent="0.35">
      <c r="A6115" t="s">
        <v>2101</v>
      </c>
      <c r="B6115" t="s">
        <v>2994</v>
      </c>
      <c r="D6115" t="s">
        <v>14</v>
      </c>
      <c r="E6115" t="s">
        <v>21</v>
      </c>
      <c r="G6115" t="s">
        <v>3040</v>
      </c>
      <c r="H6115">
        <v>576.20000000000005</v>
      </c>
      <c r="J6115">
        <v>0</v>
      </c>
      <c r="K6115">
        <v>0</v>
      </c>
      <c r="L6115" s="17">
        <f>IF($E6115&lt;&gt;"",VLOOKUP($E6115,GEMWs!$E$14:$L$20,7,FALSE),"")</f>
        <v>37.754918937403332</v>
      </c>
      <c r="M6115" s="17">
        <f>IF($E6115&lt;&gt;"",VLOOKUP($E6115,GEMWs!$E$14:$L$20,8,FALSE),"")</f>
        <v>96.174593288388181</v>
      </c>
      <c r="N6115" s="17">
        <f t="shared" ca="1" si="434"/>
        <v>37.754918937403332</v>
      </c>
      <c r="O6115" s="17">
        <f t="shared" ca="1" si="435"/>
        <v>96.174593288388181</v>
      </c>
      <c r="P6115" s="17">
        <f t="shared" ca="1" si="432"/>
        <v>5.9911872803268578</v>
      </c>
      <c r="Q6115" s="17">
        <f t="shared" ca="1" si="433"/>
        <v>15.261587528642945</v>
      </c>
    </row>
    <row r="6116" spans="1:17" x14ac:dyDescent="0.35">
      <c r="A6116" t="s">
        <v>2101</v>
      </c>
      <c r="B6116" t="s">
        <v>49</v>
      </c>
      <c r="C6116" t="s">
        <v>50</v>
      </c>
      <c r="D6116" t="s">
        <v>14</v>
      </c>
      <c r="E6116" t="s">
        <v>21</v>
      </c>
      <c r="F6116" t="s">
        <v>14</v>
      </c>
      <c r="G6116" t="s">
        <v>3040</v>
      </c>
      <c r="H6116">
        <v>18.7</v>
      </c>
      <c r="I6116">
        <v>278</v>
      </c>
      <c r="J6116">
        <v>20.321014999999999</v>
      </c>
      <c r="K6116">
        <v>2000</v>
      </c>
      <c r="L6116" s="17">
        <f>IF($E6116&lt;&gt;"",VLOOKUP($E6116,GEMWs!$E$14:$L$20,7,FALSE),"")</f>
        <v>37.754918937403332</v>
      </c>
      <c r="M6116" s="17">
        <f>IF($E6116&lt;&gt;"",VLOOKUP($E6116,GEMWs!$E$14:$L$20,8,FALSE),"")</f>
        <v>96.174593288388181</v>
      </c>
      <c r="N6116" s="17">
        <f t="shared" si="434"/>
        <v>20.321014999999999</v>
      </c>
      <c r="O6116" s="17">
        <f t="shared" si="435"/>
        <v>2000</v>
      </c>
      <c r="P6116" s="17">
        <f t="shared" si="432"/>
        <v>9.3499999999999989E-3</v>
      </c>
      <c r="Q6116" s="17">
        <f t="shared" si="433"/>
        <v>0.92022962435685418</v>
      </c>
    </row>
    <row r="6117" spans="1:17" x14ac:dyDescent="0.35">
      <c r="A6117" t="s">
        <v>2101</v>
      </c>
      <c r="B6117" t="s">
        <v>2103</v>
      </c>
      <c r="C6117" t="s">
        <v>2104</v>
      </c>
      <c r="D6117" t="s">
        <v>22</v>
      </c>
      <c r="G6117" t="s">
        <v>3040</v>
      </c>
      <c r="H6117">
        <v>1.4</v>
      </c>
      <c r="J6117">
        <v>0</v>
      </c>
      <c r="K6117">
        <v>0</v>
      </c>
      <c r="L6117" s="17" t="str">
        <f>IF($E6117&lt;&gt;"",VLOOKUP($E6117,GEMWs!$E$14:$L$20,7,FALSE),"")</f>
        <v/>
      </c>
      <c r="M6117" s="17" t="str">
        <f>IF($E6117&lt;&gt;"",VLOOKUP($E6117,GEMWs!$E$14:$L$20,8,FALSE),"")</f>
        <v/>
      </c>
      <c r="N6117" s="17">
        <f t="shared" ca="1" si="434"/>
        <v>0</v>
      </c>
      <c r="O6117" s="17">
        <f t="shared" ca="1" si="435"/>
        <v>0</v>
      </c>
      <c r="P6117" s="17">
        <f t="shared" ca="1" si="432"/>
        <v>0</v>
      </c>
      <c r="Q6117" s="17">
        <f t="shared" ca="1" si="433"/>
        <v>0</v>
      </c>
    </row>
    <row r="6118" spans="1:17" x14ac:dyDescent="0.35">
      <c r="A6118" t="s">
        <v>2101</v>
      </c>
      <c r="B6118" t="s">
        <v>2978</v>
      </c>
      <c r="C6118" t="s">
        <v>158</v>
      </c>
      <c r="D6118" t="s">
        <v>22</v>
      </c>
      <c r="G6118" t="s">
        <v>3040</v>
      </c>
      <c r="H6118">
        <v>375.4</v>
      </c>
      <c r="J6118">
        <v>0</v>
      </c>
      <c r="K6118">
        <v>0</v>
      </c>
      <c r="L6118" s="17" t="str">
        <f>IF($E6118&lt;&gt;"",VLOOKUP($E6118,GEMWs!$E$14:$L$20,7,FALSE),"")</f>
        <v/>
      </c>
      <c r="M6118" s="17" t="str">
        <f>IF($E6118&lt;&gt;"",VLOOKUP($E6118,GEMWs!$E$14:$L$20,8,FALSE),"")</f>
        <v/>
      </c>
      <c r="N6118" s="17">
        <f t="shared" ca="1" si="434"/>
        <v>0</v>
      </c>
      <c r="O6118" s="17">
        <f t="shared" ca="1" si="435"/>
        <v>0</v>
      </c>
      <c r="P6118" s="17">
        <f t="shared" ca="1" si="432"/>
        <v>0</v>
      </c>
      <c r="Q6118" s="17">
        <f t="shared" ca="1" si="433"/>
        <v>0</v>
      </c>
    </row>
    <row r="6119" spans="1:17" x14ac:dyDescent="0.35">
      <c r="A6119" t="s">
        <v>2101</v>
      </c>
      <c r="B6119" t="s">
        <v>196</v>
      </c>
      <c r="D6119" t="s">
        <v>14</v>
      </c>
      <c r="E6119" t="s">
        <v>21</v>
      </c>
      <c r="G6119" t="s">
        <v>3040</v>
      </c>
      <c r="H6119">
        <v>0.7</v>
      </c>
      <c r="J6119">
        <v>0</v>
      </c>
      <c r="K6119">
        <v>0</v>
      </c>
      <c r="L6119" s="17">
        <f>IF($E6119&lt;&gt;"",VLOOKUP($E6119,GEMWs!$E$14:$L$20,7,FALSE),"")</f>
        <v>37.754918937403332</v>
      </c>
      <c r="M6119" s="17">
        <f>IF($E6119&lt;&gt;"",VLOOKUP($E6119,GEMWs!$E$14:$L$20,8,FALSE),"")</f>
        <v>96.174593288388181</v>
      </c>
      <c r="N6119" s="17">
        <f t="shared" ca="1" si="434"/>
        <v>37.754918937403332</v>
      </c>
      <c r="O6119" s="17">
        <f t="shared" ca="1" si="435"/>
        <v>96.174593288388181</v>
      </c>
      <c r="P6119" s="17">
        <f t="shared" ca="1" si="432"/>
        <v>7.2784295318097875E-3</v>
      </c>
      <c r="Q6119" s="17">
        <f t="shared" ca="1" si="433"/>
        <v>1.8540630458261126E-2</v>
      </c>
    </row>
    <row r="6120" spans="1:17" x14ac:dyDescent="0.35">
      <c r="A6120" t="s">
        <v>2101</v>
      </c>
      <c r="B6120" t="s">
        <v>500</v>
      </c>
      <c r="D6120" t="s">
        <v>14</v>
      </c>
      <c r="E6120" t="s">
        <v>21</v>
      </c>
      <c r="G6120" t="s">
        <v>3040</v>
      </c>
      <c r="H6120">
        <v>42.7</v>
      </c>
      <c r="J6120">
        <v>0</v>
      </c>
      <c r="K6120">
        <v>0</v>
      </c>
      <c r="L6120" s="17">
        <f>IF($E6120&lt;&gt;"",VLOOKUP($E6120,GEMWs!$E$14:$L$20,7,FALSE),"")</f>
        <v>37.754918937403332</v>
      </c>
      <c r="M6120" s="17">
        <f>IF($E6120&lt;&gt;"",VLOOKUP($E6120,GEMWs!$E$14:$L$20,8,FALSE),"")</f>
        <v>96.174593288388181</v>
      </c>
      <c r="N6120" s="17">
        <f t="shared" ca="1" si="434"/>
        <v>37.754918937403332</v>
      </c>
      <c r="O6120" s="17">
        <f t="shared" ca="1" si="435"/>
        <v>96.174593288388181</v>
      </c>
      <c r="P6120" s="17">
        <f t="shared" ca="1" si="432"/>
        <v>0.44398420144039713</v>
      </c>
      <c r="Q6120" s="17">
        <f t="shared" ca="1" si="433"/>
        <v>1.1309784579539288</v>
      </c>
    </row>
    <row r="6121" spans="1:17" x14ac:dyDescent="0.35">
      <c r="A6121" t="s">
        <v>2101</v>
      </c>
      <c r="B6121" t="s">
        <v>2975</v>
      </c>
      <c r="D6121" t="s">
        <v>14</v>
      </c>
      <c r="E6121" t="s">
        <v>18</v>
      </c>
      <c r="G6121" t="s">
        <v>3040</v>
      </c>
      <c r="H6121">
        <v>0.7</v>
      </c>
      <c r="J6121">
        <v>0</v>
      </c>
      <c r="K6121">
        <v>0</v>
      </c>
      <c r="L6121" s="17">
        <f>IF($E6121&lt;&gt;"",VLOOKUP($E6121,GEMWs!$E$14:$L$20,7,FALSE),"")</f>
        <v>5950.3939027696888</v>
      </c>
      <c r="M6121" s="17">
        <f>IF($E6121&lt;&gt;"",VLOOKUP($E6121,GEMWs!$E$14:$L$20,8,FALSE),"")</f>
        <v>10539.430626954083</v>
      </c>
      <c r="N6121" s="17">
        <f t="shared" ca="1" si="434"/>
        <v>5950.3939027696888</v>
      </c>
      <c r="O6121" s="17">
        <f t="shared" ca="1" si="435"/>
        <v>10539.430626954083</v>
      </c>
      <c r="P6121" s="17">
        <f t="shared" ca="1" si="432"/>
        <v>6.6417250113092819E-5</v>
      </c>
      <c r="Q6121" s="17">
        <f t="shared" ca="1" si="433"/>
        <v>1.1763927085132562E-4</v>
      </c>
    </row>
    <row r="6122" spans="1:17" x14ac:dyDescent="0.35">
      <c r="A6122" t="s">
        <v>2101</v>
      </c>
      <c r="B6122" t="s">
        <v>511</v>
      </c>
      <c r="D6122" t="s">
        <v>22</v>
      </c>
      <c r="G6122" t="s">
        <v>3040</v>
      </c>
      <c r="H6122">
        <v>91.5</v>
      </c>
      <c r="J6122">
        <v>0</v>
      </c>
      <c r="K6122">
        <v>0</v>
      </c>
      <c r="L6122" s="17" t="str">
        <f>IF($E6122&lt;&gt;"",VLOOKUP($E6122,GEMWs!$E$14:$L$20,7,FALSE),"")</f>
        <v/>
      </c>
      <c r="M6122" s="17" t="str">
        <f>IF($E6122&lt;&gt;"",VLOOKUP($E6122,GEMWs!$E$14:$L$20,8,FALSE),"")</f>
        <v/>
      </c>
      <c r="N6122" s="17">
        <f t="shared" ca="1" si="434"/>
        <v>0</v>
      </c>
      <c r="O6122" s="17">
        <f t="shared" ca="1" si="435"/>
        <v>0</v>
      </c>
      <c r="P6122" s="17">
        <f t="shared" ca="1" si="432"/>
        <v>0</v>
      </c>
      <c r="Q6122" s="17">
        <f t="shared" ca="1" si="433"/>
        <v>0</v>
      </c>
    </row>
    <row r="6123" spans="1:17" x14ac:dyDescent="0.35">
      <c r="A6123" t="s">
        <v>2101</v>
      </c>
      <c r="B6123" t="s">
        <v>2980</v>
      </c>
      <c r="D6123" t="s">
        <v>14</v>
      </c>
      <c r="E6123" t="s">
        <v>18</v>
      </c>
      <c r="G6123" t="s">
        <v>3040</v>
      </c>
      <c r="H6123">
        <v>66.3</v>
      </c>
      <c r="J6123">
        <v>0</v>
      </c>
      <c r="K6123">
        <v>0</v>
      </c>
      <c r="L6123" s="17">
        <f>IF($E6123&lt;&gt;"",VLOOKUP($E6123,GEMWs!$E$14:$L$20,7,FALSE),"")</f>
        <v>5950.3939027696888</v>
      </c>
      <c r="M6123" s="17">
        <f>IF($E6123&lt;&gt;"",VLOOKUP($E6123,GEMWs!$E$14:$L$20,8,FALSE),"")</f>
        <v>10539.430626954083</v>
      </c>
      <c r="N6123" s="17">
        <f t="shared" ca="1" si="434"/>
        <v>5950.3939027696888</v>
      </c>
      <c r="O6123" s="17">
        <f t="shared" ca="1" si="435"/>
        <v>10539.430626954083</v>
      </c>
      <c r="P6123" s="17">
        <f t="shared" ca="1" si="432"/>
        <v>6.2906624035686479E-3</v>
      </c>
      <c r="Q6123" s="17">
        <f t="shared" ca="1" si="433"/>
        <v>1.1142119510632698E-2</v>
      </c>
    </row>
    <row r="6124" spans="1:17" x14ac:dyDescent="0.35">
      <c r="A6124" t="s">
        <v>2101</v>
      </c>
      <c r="B6124" t="s">
        <v>144</v>
      </c>
      <c r="C6124" t="s">
        <v>145</v>
      </c>
      <c r="D6124" t="s">
        <v>14</v>
      </c>
      <c r="E6124" t="s">
        <v>21</v>
      </c>
      <c r="F6124" t="s">
        <v>22</v>
      </c>
      <c r="G6124" t="s">
        <v>3040</v>
      </c>
      <c r="H6124">
        <v>1035.2</v>
      </c>
      <c r="I6124">
        <v>317</v>
      </c>
      <c r="J6124">
        <v>2000</v>
      </c>
      <c r="K6124">
        <v>10000</v>
      </c>
      <c r="L6124" s="17">
        <f>IF($E6124&lt;&gt;"",VLOOKUP($E6124,GEMWs!$E$14:$L$20,7,FALSE),"")</f>
        <v>37.754918937403332</v>
      </c>
      <c r="M6124" s="17">
        <f>IF($E6124&lt;&gt;"",VLOOKUP($E6124,GEMWs!$E$14:$L$20,8,FALSE),"")</f>
        <v>96.174593288388181</v>
      </c>
      <c r="N6124" s="17">
        <f t="shared" si="434"/>
        <v>2000</v>
      </c>
      <c r="O6124" s="17">
        <f t="shared" si="435"/>
        <v>10000</v>
      </c>
      <c r="P6124" s="17">
        <f t="shared" si="432"/>
        <v>0.10352</v>
      </c>
      <c r="Q6124" s="17">
        <f t="shared" si="433"/>
        <v>0.51760000000000006</v>
      </c>
    </row>
    <row r="6125" spans="1:17" x14ac:dyDescent="0.35">
      <c r="A6125" t="s">
        <v>2101</v>
      </c>
      <c r="B6125" t="s">
        <v>2981</v>
      </c>
      <c r="D6125" t="s">
        <v>14</v>
      </c>
      <c r="E6125" t="s">
        <v>21</v>
      </c>
      <c r="G6125" t="s">
        <v>3040</v>
      </c>
      <c r="H6125">
        <v>458.3</v>
      </c>
      <c r="J6125">
        <v>0</v>
      </c>
      <c r="K6125">
        <v>0</v>
      </c>
      <c r="L6125" s="17">
        <f>IF($E6125&lt;&gt;"",VLOOKUP($E6125,GEMWs!$E$14:$L$20,7,FALSE),"")</f>
        <v>37.754918937403332</v>
      </c>
      <c r="M6125" s="17">
        <f>IF($E6125&lt;&gt;"",VLOOKUP($E6125,GEMWs!$E$14:$L$20,8,FALSE),"")</f>
        <v>96.174593288388181</v>
      </c>
      <c r="N6125" s="17">
        <f t="shared" ca="1" si="434"/>
        <v>37.754918937403332</v>
      </c>
      <c r="O6125" s="17">
        <f t="shared" ca="1" si="435"/>
        <v>96.174593288388181</v>
      </c>
      <c r="P6125" s="17">
        <f t="shared" ca="1" si="432"/>
        <v>4.7652917920406086</v>
      </c>
      <c r="Q6125" s="17">
        <f t="shared" ca="1" si="433"/>
        <v>12.138815627172963</v>
      </c>
    </row>
    <row r="6126" spans="1:17" x14ac:dyDescent="0.35">
      <c r="A6126" t="s">
        <v>2101</v>
      </c>
      <c r="B6126" t="s">
        <v>584</v>
      </c>
      <c r="D6126" t="s">
        <v>14</v>
      </c>
      <c r="E6126" t="s">
        <v>21</v>
      </c>
      <c r="G6126" t="s">
        <v>3040</v>
      </c>
      <c r="H6126">
        <v>208.6</v>
      </c>
      <c r="J6126">
        <v>0</v>
      </c>
      <c r="K6126">
        <v>0</v>
      </c>
      <c r="L6126" s="17">
        <f>IF($E6126&lt;&gt;"",VLOOKUP($E6126,GEMWs!$E$14:$L$20,7,FALSE),"")</f>
        <v>37.754918937403332</v>
      </c>
      <c r="M6126" s="17">
        <f>IF($E6126&lt;&gt;"",VLOOKUP($E6126,GEMWs!$E$14:$L$20,8,FALSE),"")</f>
        <v>96.174593288388181</v>
      </c>
      <c r="N6126" s="17">
        <f t="shared" ca="1" si="434"/>
        <v>37.754918937403332</v>
      </c>
      <c r="O6126" s="17">
        <f t="shared" ca="1" si="435"/>
        <v>96.174593288388181</v>
      </c>
      <c r="P6126" s="17">
        <f t="shared" ca="1" si="432"/>
        <v>2.1689720004793167</v>
      </c>
      <c r="Q6126" s="17">
        <f t="shared" ca="1" si="433"/>
        <v>5.5251078765618153</v>
      </c>
    </row>
    <row r="6127" spans="1:17" x14ac:dyDescent="0.35">
      <c r="A6127" t="s">
        <v>2101</v>
      </c>
      <c r="B6127" t="s">
        <v>180</v>
      </c>
      <c r="C6127" t="s">
        <v>181</v>
      </c>
      <c r="D6127" t="s">
        <v>14</v>
      </c>
      <c r="E6127" t="s">
        <v>21</v>
      </c>
      <c r="F6127" t="s">
        <v>22</v>
      </c>
      <c r="G6127" t="s">
        <v>3040</v>
      </c>
      <c r="H6127">
        <v>1</v>
      </c>
      <c r="I6127">
        <v>445</v>
      </c>
      <c r="J6127">
        <v>56750</v>
      </c>
      <c r="K6127">
        <v>113500</v>
      </c>
      <c r="L6127" s="17">
        <f>IF($E6127&lt;&gt;"",VLOOKUP($E6127,GEMWs!$E$14:$L$20,7,FALSE),"")</f>
        <v>37.754918937403332</v>
      </c>
      <c r="M6127" s="17">
        <f>IF($E6127&lt;&gt;"",VLOOKUP($E6127,GEMWs!$E$14:$L$20,8,FALSE),"")</f>
        <v>96.174593288388181</v>
      </c>
      <c r="N6127" s="17">
        <f t="shared" si="434"/>
        <v>56750</v>
      </c>
      <c r="O6127" s="17">
        <f t="shared" si="435"/>
        <v>113500</v>
      </c>
      <c r="P6127" s="17">
        <f t="shared" si="432"/>
        <v>8.8105726872246692E-6</v>
      </c>
      <c r="Q6127" s="17">
        <f t="shared" si="433"/>
        <v>1.7621145374449338E-5</v>
      </c>
    </row>
    <row r="6128" spans="1:17" x14ac:dyDescent="0.35">
      <c r="A6128" t="s">
        <v>2101</v>
      </c>
      <c r="B6128" t="s">
        <v>71</v>
      </c>
      <c r="C6128" t="s">
        <v>72</v>
      </c>
      <c r="D6128" t="s">
        <v>14</v>
      </c>
      <c r="E6128" t="s">
        <v>21</v>
      </c>
      <c r="F6128" t="s">
        <v>22</v>
      </c>
      <c r="G6128" t="s">
        <v>3040</v>
      </c>
      <c r="H6128">
        <v>139.19999999999999</v>
      </c>
      <c r="I6128">
        <v>333</v>
      </c>
      <c r="J6128">
        <v>31000</v>
      </c>
      <c r="K6128">
        <v>60000</v>
      </c>
      <c r="L6128" s="17">
        <f>IF($E6128&lt;&gt;"",VLOOKUP($E6128,GEMWs!$E$14:$L$20,7,FALSE),"")</f>
        <v>37.754918937403332</v>
      </c>
      <c r="M6128" s="17">
        <f>IF($E6128&lt;&gt;"",VLOOKUP($E6128,GEMWs!$E$14:$L$20,8,FALSE),"")</f>
        <v>96.174593288388181</v>
      </c>
      <c r="N6128" s="17">
        <f t="shared" si="434"/>
        <v>31000</v>
      </c>
      <c r="O6128" s="17">
        <f t="shared" si="435"/>
        <v>60000</v>
      </c>
      <c r="P6128" s="17">
        <f t="shared" si="432"/>
        <v>2.32E-3</v>
      </c>
      <c r="Q6128" s="17">
        <f t="shared" si="433"/>
        <v>4.490322580645161E-3</v>
      </c>
    </row>
    <row r="6129" spans="1:17" x14ac:dyDescent="0.35">
      <c r="A6129" t="s">
        <v>2101</v>
      </c>
      <c r="B6129" t="s">
        <v>199</v>
      </c>
      <c r="D6129" t="s">
        <v>22</v>
      </c>
      <c r="G6129" t="s">
        <v>3040</v>
      </c>
      <c r="H6129">
        <v>5</v>
      </c>
      <c r="J6129">
        <v>0</v>
      </c>
      <c r="K6129">
        <v>0</v>
      </c>
      <c r="L6129" s="17" t="str">
        <f>IF($E6129&lt;&gt;"",VLOOKUP($E6129,GEMWs!$E$14:$L$20,7,FALSE),"")</f>
        <v/>
      </c>
      <c r="M6129" s="17" t="str">
        <f>IF($E6129&lt;&gt;"",VLOOKUP($E6129,GEMWs!$E$14:$L$20,8,FALSE),"")</f>
        <v/>
      </c>
      <c r="N6129" s="17">
        <f t="shared" ca="1" si="434"/>
        <v>0</v>
      </c>
      <c r="O6129" s="17">
        <f t="shared" ca="1" si="435"/>
        <v>0</v>
      </c>
      <c r="P6129" s="17">
        <f t="shared" ca="1" si="432"/>
        <v>0</v>
      </c>
      <c r="Q6129" s="17">
        <f t="shared" ca="1" si="433"/>
        <v>0</v>
      </c>
    </row>
    <row r="6130" spans="1:17" x14ac:dyDescent="0.35">
      <c r="A6130" t="s">
        <v>2101</v>
      </c>
      <c r="B6130" t="s">
        <v>186</v>
      </c>
      <c r="C6130" t="s">
        <v>187</v>
      </c>
      <c r="D6130" t="s">
        <v>14</v>
      </c>
      <c r="E6130" t="s">
        <v>21</v>
      </c>
      <c r="F6130" t="s">
        <v>14</v>
      </c>
      <c r="G6130" t="s">
        <v>3040</v>
      </c>
      <c r="H6130">
        <v>166.1</v>
      </c>
      <c r="I6130">
        <v>337</v>
      </c>
      <c r="J6130">
        <v>53.942762999999999</v>
      </c>
      <c r="K6130">
        <v>180000</v>
      </c>
      <c r="L6130" s="17">
        <f>IF($E6130&lt;&gt;"",VLOOKUP($E6130,GEMWs!$E$14:$L$20,7,FALSE),"")</f>
        <v>37.754918937403332</v>
      </c>
      <c r="M6130" s="17">
        <f>IF($E6130&lt;&gt;"",VLOOKUP($E6130,GEMWs!$E$14:$L$20,8,FALSE),"")</f>
        <v>96.174593288388181</v>
      </c>
      <c r="N6130" s="17">
        <f t="shared" si="434"/>
        <v>53.942762999999999</v>
      </c>
      <c r="O6130" s="17">
        <f t="shared" si="435"/>
        <v>180000</v>
      </c>
      <c r="P6130" s="17">
        <f t="shared" si="432"/>
        <v>9.2277777777777779E-4</v>
      </c>
      <c r="Q6130" s="17">
        <f t="shared" si="433"/>
        <v>3.0791896959375253</v>
      </c>
    </row>
    <row r="6131" spans="1:17" x14ac:dyDescent="0.35">
      <c r="A6131" t="s">
        <v>2101</v>
      </c>
      <c r="B6131" t="s">
        <v>182</v>
      </c>
      <c r="C6131" t="s">
        <v>183</v>
      </c>
      <c r="D6131" t="s">
        <v>14</v>
      </c>
      <c r="E6131" t="s">
        <v>21</v>
      </c>
      <c r="F6131" t="s">
        <v>22</v>
      </c>
      <c r="G6131" t="s">
        <v>3040</v>
      </c>
      <c r="H6131">
        <v>2.2999999999999998</v>
      </c>
      <c r="I6131">
        <v>338</v>
      </c>
      <c r="J6131">
        <v>4536</v>
      </c>
      <c r="K6131">
        <v>38636</v>
      </c>
      <c r="L6131" s="17">
        <f>IF($E6131&lt;&gt;"",VLOOKUP($E6131,GEMWs!$E$14:$L$20,7,FALSE),"")</f>
        <v>37.754918937403332</v>
      </c>
      <c r="M6131" s="17">
        <f>IF($E6131&lt;&gt;"",VLOOKUP($E6131,GEMWs!$E$14:$L$20,8,FALSE),"")</f>
        <v>96.174593288388181</v>
      </c>
      <c r="N6131" s="17">
        <f t="shared" si="434"/>
        <v>4536</v>
      </c>
      <c r="O6131" s="17">
        <f t="shared" si="435"/>
        <v>38636</v>
      </c>
      <c r="P6131" s="17">
        <f t="shared" si="432"/>
        <v>5.9529972046795729E-5</v>
      </c>
      <c r="Q6131" s="17">
        <f t="shared" si="433"/>
        <v>5.0705467372134038E-4</v>
      </c>
    </row>
    <row r="6132" spans="1:17" x14ac:dyDescent="0.35">
      <c r="A6132" t="s">
        <v>2101</v>
      </c>
      <c r="B6132" t="s">
        <v>184</v>
      </c>
      <c r="C6132" t="s">
        <v>185</v>
      </c>
      <c r="D6132" t="s">
        <v>14</v>
      </c>
      <c r="E6132" t="s">
        <v>21</v>
      </c>
      <c r="F6132" t="s">
        <v>22</v>
      </c>
      <c r="G6132" t="s">
        <v>3040</v>
      </c>
      <c r="H6132">
        <v>1892.5</v>
      </c>
      <c r="I6132">
        <v>345</v>
      </c>
      <c r="J6132">
        <v>5000</v>
      </c>
      <c r="K6132">
        <v>20000</v>
      </c>
      <c r="L6132" s="17">
        <f>IF($E6132&lt;&gt;"",VLOOKUP($E6132,GEMWs!$E$14:$L$20,7,FALSE),"")</f>
        <v>37.754918937403332</v>
      </c>
      <c r="M6132" s="17">
        <f>IF($E6132&lt;&gt;"",VLOOKUP($E6132,GEMWs!$E$14:$L$20,8,FALSE),"")</f>
        <v>96.174593288388181</v>
      </c>
      <c r="N6132" s="17">
        <f t="shared" si="434"/>
        <v>5000</v>
      </c>
      <c r="O6132" s="17">
        <f t="shared" si="435"/>
        <v>20000</v>
      </c>
      <c r="P6132" s="17">
        <f t="shared" si="432"/>
        <v>9.4625000000000001E-2</v>
      </c>
      <c r="Q6132" s="17">
        <f t="shared" si="433"/>
        <v>0.3785</v>
      </c>
    </row>
    <row r="6133" spans="1:17" x14ac:dyDescent="0.35">
      <c r="A6133" t="s">
        <v>2105</v>
      </c>
      <c r="B6133" t="s">
        <v>168</v>
      </c>
      <c r="C6133" t="s">
        <v>169</v>
      </c>
      <c r="D6133" t="s">
        <v>14</v>
      </c>
      <c r="E6133" t="s">
        <v>21</v>
      </c>
      <c r="F6133" t="s">
        <v>22</v>
      </c>
      <c r="G6133" t="s">
        <v>3040</v>
      </c>
      <c r="H6133">
        <v>92.4</v>
      </c>
      <c r="I6133">
        <v>7</v>
      </c>
      <c r="J6133">
        <v>4540</v>
      </c>
      <c r="K6133">
        <v>21364</v>
      </c>
      <c r="L6133" s="17">
        <f>IF($E6133&lt;&gt;"",VLOOKUP($E6133,GEMWs!$E$14:$L$20,7,FALSE),"")</f>
        <v>37.754918937403332</v>
      </c>
      <c r="M6133" s="17">
        <f>IF($E6133&lt;&gt;"",VLOOKUP($E6133,GEMWs!$E$14:$L$20,8,FALSE),"")</f>
        <v>96.174593288388181</v>
      </c>
      <c r="N6133" s="17">
        <f t="shared" si="434"/>
        <v>4540</v>
      </c>
      <c r="O6133" s="17">
        <f t="shared" si="435"/>
        <v>21364</v>
      </c>
      <c r="P6133" s="17">
        <f t="shared" si="432"/>
        <v>4.3250327653997379E-3</v>
      </c>
      <c r="Q6133" s="17">
        <f t="shared" si="433"/>
        <v>2.0352422907488989E-2</v>
      </c>
    </row>
    <row r="6134" spans="1:17" x14ac:dyDescent="0.35">
      <c r="A6134" t="s">
        <v>2105</v>
      </c>
      <c r="B6134" t="s">
        <v>170</v>
      </c>
      <c r="C6134" t="s">
        <v>171</v>
      </c>
      <c r="D6134" t="s">
        <v>14</v>
      </c>
      <c r="E6134" t="s">
        <v>21</v>
      </c>
      <c r="F6134" t="s">
        <v>22</v>
      </c>
      <c r="G6134" t="s">
        <v>3040</v>
      </c>
      <c r="H6134">
        <v>1171.9000000000001</v>
      </c>
      <c r="I6134">
        <v>114</v>
      </c>
      <c r="J6134">
        <v>15000</v>
      </c>
      <c r="K6134">
        <v>20000</v>
      </c>
      <c r="L6134" s="17">
        <f>IF($E6134&lt;&gt;"",VLOOKUP($E6134,GEMWs!$E$14:$L$20,7,FALSE),"")</f>
        <v>37.754918937403332</v>
      </c>
      <c r="M6134" s="17">
        <f>IF($E6134&lt;&gt;"",VLOOKUP($E6134,GEMWs!$E$14:$L$20,8,FALSE),"")</f>
        <v>96.174593288388181</v>
      </c>
      <c r="N6134" s="17">
        <f t="shared" si="434"/>
        <v>15000</v>
      </c>
      <c r="O6134" s="17">
        <f t="shared" si="435"/>
        <v>20000</v>
      </c>
      <c r="P6134" s="17">
        <f t="shared" si="432"/>
        <v>5.8595000000000001E-2</v>
      </c>
      <c r="Q6134" s="17">
        <f t="shared" si="433"/>
        <v>7.8126666666666678E-2</v>
      </c>
    </row>
    <row r="6135" spans="1:17" x14ac:dyDescent="0.35">
      <c r="A6135" t="s">
        <v>2105</v>
      </c>
      <c r="B6135" t="s">
        <v>174</v>
      </c>
      <c r="C6135" t="s">
        <v>175</v>
      </c>
      <c r="D6135" t="s">
        <v>14</v>
      </c>
      <c r="E6135" t="s">
        <v>21</v>
      </c>
      <c r="F6135" t="s">
        <v>22</v>
      </c>
      <c r="G6135" t="s">
        <v>3040</v>
      </c>
      <c r="H6135">
        <v>1.5</v>
      </c>
      <c r="I6135">
        <v>219</v>
      </c>
      <c r="J6135">
        <v>28000</v>
      </c>
      <c r="K6135">
        <v>28000</v>
      </c>
      <c r="L6135" s="17">
        <f>IF($E6135&lt;&gt;"",VLOOKUP($E6135,GEMWs!$E$14:$L$20,7,FALSE),"")</f>
        <v>37.754918937403332</v>
      </c>
      <c r="M6135" s="17">
        <f>IF($E6135&lt;&gt;"",VLOOKUP($E6135,GEMWs!$E$14:$L$20,8,FALSE),"")</f>
        <v>96.174593288388181</v>
      </c>
      <c r="N6135" s="17">
        <f t="shared" si="434"/>
        <v>28000</v>
      </c>
      <c r="O6135" s="17">
        <f t="shared" si="435"/>
        <v>28000</v>
      </c>
      <c r="P6135" s="17">
        <f t="shared" si="432"/>
        <v>5.3571428571428569E-5</v>
      </c>
      <c r="Q6135" s="17">
        <f t="shared" si="433"/>
        <v>5.3571428571428569E-5</v>
      </c>
    </row>
    <row r="6136" spans="1:17" x14ac:dyDescent="0.35">
      <c r="A6136" t="s">
        <v>2105</v>
      </c>
      <c r="B6136" t="s">
        <v>176</v>
      </c>
      <c r="C6136" t="s">
        <v>177</v>
      </c>
      <c r="D6136" t="s">
        <v>14</v>
      </c>
      <c r="E6136" t="s">
        <v>21</v>
      </c>
      <c r="F6136" t="s">
        <v>22</v>
      </c>
      <c r="G6136" t="s">
        <v>3040</v>
      </c>
      <c r="H6136">
        <v>8.1999999999999993</v>
      </c>
      <c r="I6136">
        <v>255</v>
      </c>
      <c r="J6136">
        <v>13640</v>
      </c>
      <c r="K6136">
        <v>27270</v>
      </c>
      <c r="L6136" s="17">
        <f>IF($E6136&lt;&gt;"",VLOOKUP($E6136,GEMWs!$E$14:$L$20,7,FALSE),"")</f>
        <v>37.754918937403332</v>
      </c>
      <c r="M6136" s="17">
        <f>IF($E6136&lt;&gt;"",VLOOKUP($E6136,GEMWs!$E$14:$L$20,8,FALSE),"")</f>
        <v>96.174593288388181</v>
      </c>
      <c r="N6136" s="17">
        <f t="shared" si="434"/>
        <v>13640</v>
      </c>
      <c r="O6136" s="17">
        <f t="shared" si="435"/>
        <v>27270</v>
      </c>
      <c r="P6136" s="17">
        <f t="shared" si="432"/>
        <v>3.0069673634030067E-4</v>
      </c>
      <c r="Q6136" s="17">
        <f t="shared" si="433"/>
        <v>6.0117302052785924E-4</v>
      </c>
    </row>
    <row r="6137" spans="1:17" x14ac:dyDescent="0.35">
      <c r="A6137" t="s">
        <v>2105</v>
      </c>
      <c r="B6137" t="s">
        <v>103</v>
      </c>
      <c r="D6137" t="s">
        <v>14</v>
      </c>
      <c r="E6137" t="s">
        <v>15</v>
      </c>
      <c r="G6137" t="s">
        <v>3040</v>
      </c>
      <c r="H6137">
        <v>989.5</v>
      </c>
      <c r="J6137">
        <v>0</v>
      </c>
      <c r="K6137">
        <v>0</v>
      </c>
      <c r="L6137" s="17">
        <f>IF($E6137&lt;&gt;"",VLOOKUP($E6137,GEMWs!$E$14:$L$20,7,FALSE),"")</f>
        <v>37.892086284381016</v>
      </c>
      <c r="M6137" s="17">
        <f>IF($E6137&lt;&gt;"",VLOOKUP($E6137,GEMWs!$E$14:$L$20,8,FALSE),"")</f>
        <v>96.522753888300599</v>
      </c>
      <c r="N6137" s="17">
        <f t="shared" ca="1" si="434"/>
        <v>37.892086284381016</v>
      </c>
      <c r="O6137" s="17">
        <f t="shared" ca="1" si="435"/>
        <v>96.522753888300599</v>
      </c>
      <c r="P6137" s="17">
        <f t="shared" ca="1" si="432"/>
        <v>10.251468800248727</v>
      </c>
      <c r="Q6137" s="17">
        <f t="shared" ca="1" si="433"/>
        <v>26.11363208068774</v>
      </c>
    </row>
    <row r="6138" spans="1:17" x14ac:dyDescent="0.35">
      <c r="A6138" t="s">
        <v>2105</v>
      </c>
      <c r="B6138" t="s">
        <v>2994</v>
      </c>
      <c r="D6138" t="s">
        <v>14</v>
      </c>
      <c r="E6138" t="s">
        <v>21</v>
      </c>
      <c r="G6138" t="s">
        <v>3040</v>
      </c>
      <c r="H6138">
        <v>6.1</v>
      </c>
      <c r="J6138">
        <v>0</v>
      </c>
      <c r="K6138">
        <v>0</v>
      </c>
      <c r="L6138" s="17">
        <f>IF($E6138&lt;&gt;"",VLOOKUP($E6138,GEMWs!$E$14:$L$20,7,FALSE),"")</f>
        <v>37.754918937403332</v>
      </c>
      <c r="M6138" s="17">
        <f>IF($E6138&lt;&gt;"",VLOOKUP($E6138,GEMWs!$E$14:$L$20,8,FALSE),"")</f>
        <v>96.174593288388181</v>
      </c>
      <c r="N6138" s="17">
        <f t="shared" ca="1" si="434"/>
        <v>37.754918937403332</v>
      </c>
      <c r="O6138" s="17">
        <f t="shared" ca="1" si="435"/>
        <v>96.174593288388181</v>
      </c>
      <c r="P6138" s="17">
        <f t="shared" ca="1" si="432"/>
        <v>6.3426314491485294E-2</v>
      </c>
      <c r="Q6138" s="17">
        <f t="shared" ca="1" si="433"/>
        <v>0.16156835113627552</v>
      </c>
    </row>
    <row r="6139" spans="1:17" x14ac:dyDescent="0.35">
      <c r="A6139" t="s">
        <v>2105</v>
      </c>
      <c r="B6139" t="s">
        <v>2980</v>
      </c>
      <c r="D6139" t="s">
        <v>14</v>
      </c>
      <c r="E6139" t="s">
        <v>18</v>
      </c>
      <c r="G6139" t="s">
        <v>3040</v>
      </c>
      <c r="H6139">
        <v>10</v>
      </c>
      <c r="J6139">
        <v>0</v>
      </c>
      <c r="K6139">
        <v>0</v>
      </c>
      <c r="L6139" s="17">
        <f>IF($E6139&lt;&gt;"",VLOOKUP($E6139,GEMWs!$E$14:$L$20,7,FALSE),"")</f>
        <v>5950.3939027696888</v>
      </c>
      <c r="M6139" s="17">
        <f>IF($E6139&lt;&gt;"",VLOOKUP($E6139,GEMWs!$E$14:$L$20,8,FALSE),"")</f>
        <v>10539.430626954083</v>
      </c>
      <c r="N6139" s="17">
        <f t="shared" ca="1" si="434"/>
        <v>5950.3939027696888</v>
      </c>
      <c r="O6139" s="17">
        <f t="shared" ca="1" si="435"/>
        <v>10539.430626954083</v>
      </c>
      <c r="P6139" s="17">
        <f t="shared" ca="1" si="432"/>
        <v>9.4881785875846887E-4</v>
      </c>
      <c r="Q6139" s="17">
        <f t="shared" ca="1" si="433"/>
        <v>1.6805610121617947E-3</v>
      </c>
    </row>
    <row r="6140" spans="1:17" x14ac:dyDescent="0.35">
      <c r="A6140" t="s">
        <v>2105</v>
      </c>
      <c r="B6140" t="s">
        <v>144</v>
      </c>
      <c r="C6140" t="s">
        <v>145</v>
      </c>
      <c r="D6140" t="s">
        <v>14</v>
      </c>
      <c r="E6140" t="s">
        <v>21</v>
      </c>
      <c r="F6140" t="s">
        <v>22</v>
      </c>
      <c r="G6140" t="s">
        <v>3040</v>
      </c>
      <c r="H6140">
        <v>5434.4</v>
      </c>
      <c r="I6140">
        <v>317</v>
      </c>
      <c r="J6140">
        <v>2000</v>
      </c>
      <c r="K6140">
        <v>10000</v>
      </c>
      <c r="L6140" s="17">
        <f>IF($E6140&lt;&gt;"",VLOOKUP($E6140,GEMWs!$E$14:$L$20,7,FALSE),"")</f>
        <v>37.754918937403332</v>
      </c>
      <c r="M6140" s="17">
        <f>IF($E6140&lt;&gt;"",VLOOKUP($E6140,GEMWs!$E$14:$L$20,8,FALSE),"")</f>
        <v>96.174593288388181</v>
      </c>
      <c r="N6140" s="17">
        <f t="shared" si="434"/>
        <v>2000</v>
      </c>
      <c r="O6140" s="17">
        <f t="shared" si="435"/>
        <v>10000</v>
      </c>
      <c r="P6140" s="17">
        <f t="shared" si="432"/>
        <v>0.54343999999999992</v>
      </c>
      <c r="Q6140" s="17">
        <f t="shared" si="433"/>
        <v>2.7171999999999996</v>
      </c>
    </row>
    <row r="6141" spans="1:17" x14ac:dyDescent="0.35">
      <c r="A6141" t="s">
        <v>2105</v>
      </c>
      <c r="B6141" t="s">
        <v>71</v>
      </c>
      <c r="C6141" t="s">
        <v>72</v>
      </c>
      <c r="D6141" t="s">
        <v>14</v>
      </c>
      <c r="E6141" t="s">
        <v>21</v>
      </c>
      <c r="F6141" t="s">
        <v>22</v>
      </c>
      <c r="G6141" t="s">
        <v>3040</v>
      </c>
      <c r="H6141">
        <v>24.8</v>
      </c>
      <c r="I6141">
        <v>333</v>
      </c>
      <c r="J6141">
        <v>31000</v>
      </c>
      <c r="K6141">
        <v>60000</v>
      </c>
      <c r="L6141" s="17">
        <f>IF($E6141&lt;&gt;"",VLOOKUP($E6141,GEMWs!$E$14:$L$20,7,FALSE),"")</f>
        <v>37.754918937403332</v>
      </c>
      <c r="M6141" s="17">
        <f>IF($E6141&lt;&gt;"",VLOOKUP($E6141,GEMWs!$E$14:$L$20,8,FALSE),"")</f>
        <v>96.174593288388181</v>
      </c>
      <c r="N6141" s="17">
        <f t="shared" si="434"/>
        <v>31000</v>
      </c>
      <c r="O6141" s="17">
        <f t="shared" si="435"/>
        <v>60000</v>
      </c>
      <c r="P6141" s="17">
        <f t="shared" si="432"/>
        <v>4.1333333333333337E-4</v>
      </c>
      <c r="Q6141" s="17">
        <f t="shared" si="433"/>
        <v>8.0000000000000004E-4</v>
      </c>
    </row>
    <row r="6142" spans="1:17" x14ac:dyDescent="0.35">
      <c r="A6142" t="s">
        <v>2105</v>
      </c>
      <c r="B6142" t="s">
        <v>184</v>
      </c>
      <c r="C6142" t="s">
        <v>185</v>
      </c>
      <c r="D6142" t="s">
        <v>14</v>
      </c>
      <c r="E6142" t="s">
        <v>21</v>
      </c>
      <c r="F6142" t="s">
        <v>22</v>
      </c>
      <c r="G6142" t="s">
        <v>3040</v>
      </c>
      <c r="H6142">
        <v>7215.1</v>
      </c>
      <c r="I6142">
        <v>345</v>
      </c>
      <c r="J6142">
        <v>5000</v>
      </c>
      <c r="K6142">
        <v>20000</v>
      </c>
      <c r="L6142" s="17">
        <f>IF($E6142&lt;&gt;"",VLOOKUP($E6142,GEMWs!$E$14:$L$20,7,FALSE),"")</f>
        <v>37.754918937403332</v>
      </c>
      <c r="M6142" s="17">
        <f>IF($E6142&lt;&gt;"",VLOOKUP($E6142,GEMWs!$E$14:$L$20,8,FALSE),"")</f>
        <v>96.174593288388181</v>
      </c>
      <c r="N6142" s="17">
        <f t="shared" si="434"/>
        <v>5000</v>
      </c>
      <c r="O6142" s="17">
        <f t="shared" si="435"/>
        <v>20000</v>
      </c>
      <c r="P6142" s="17">
        <f t="shared" si="432"/>
        <v>0.36075499999999999</v>
      </c>
      <c r="Q6142" s="17">
        <f t="shared" si="433"/>
        <v>1.44302</v>
      </c>
    </row>
    <row r="6143" spans="1:17" x14ac:dyDescent="0.35">
      <c r="A6143" t="s">
        <v>2106</v>
      </c>
      <c r="B6143" t="s">
        <v>453</v>
      </c>
      <c r="D6143" t="s">
        <v>22</v>
      </c>
      <c r="G6143" t="s">
        <v>3040</v>
      </c>
      <c r="H6143">
        <v>568.29999999999995</v>
      </c>
      <c r="J6143">
        <v>0</v>
      </c>
      <c r="K6143">
        <v>0</v>
      </c>
      <c r="L6143" s="17" t="str">
        <f>IF($E6143&lt;&gt;"",VLOOKUP($E6143,GEMWs!$E$14:$L$20,7,FALSE),"")</f>
        <v/>
      </c>
      <c r="M6143" s="17" t="str">
        <f>IF($E6143&lt;&gt;"",VLOOKUP($E6143,GEMWs!$E$14:$L$20,8,FALSE),"")</f>
        <v/>
      </c>
      <c r="N6143" s="17">
        <f t="shared" ca="1" si="434"/>
        <v>0</v>
      </c>
      <c r="O6143" s="17">
        <f t="shared" ca="1" si="435"/>
        <v>0</v>
      </c>
      <c r="P6143" s="17">
        <f t="shared" ca="1" si="432"/>
        <v>0</v>
      </c>
      <c r="Q6143" s="17">
        <f t="shared" ca="1" si="433"/>
        <v>0</v>
      </c>
    </row>
    <row r="6144" spans="1:17" x14ac:dyDescent="0.35">
      <c r="A6144" t="s">
        <v>2106</v>
      </c>
      <c r="B6144" t="s">
        <v>168</v>
      </c>
      <c r="C6144" t="s">
        <v>169</v>
      </c>
      <c r="D6144" t="s">
        <v>14</v>
      </c>
      <c r="E6144" t="s">
        <v>21</v>
      </c>
      <c r="F6144" t="s">
        <v>22</v>
      </c>
      <c r="G6144" t="s">
        <v>3040</v>
      </c>
      <c r="H6144">
        <v>81.400000000000006</v>
      </c>
      <c r="I6144">
        <v>7</v>
      </c>
      <c r="J6144">
        <v>4540</v>
      </c>
      <c r="K6144">
        <v>21364</v>
      </c>
      <c r="L6144" s="17">
        <f>IF($E6144&lt;&gt;"",VLOOKUP($E6144,GEMWs!$E$14:$L$20,7,FALSE),"")</f>
        <v>37.754918937403332</v>
      </c>
      <c r="M6144" s="17">
        <f>IF($E6144&lt;&gt;"",VLOOKUP($E6144,GEMWs!$E$14:$L$20,8,FALSE),"")</f>
        <v>96.174593288388181</v>
      </c>
      <c r="N6144" s="17">
        <f t="shared" si="434"/>
        <v>4540</v>
      </c>
      <c r="O6144" s="17">
        <f t="shared" si="435"/>
        <v>21364</v>
      </c>
      <c r="P6144" s="17">
        <f t="shared" si="432"/>
        <v>3.8101479123759598E-3</v>
      </c>
      <c r="Q6144" s="17">
        <f t="shared" si="433"/>
        <v>1.7929515418502205E-2</v>
      </c>
    </row>
    <row r="6145" spans="1:17" x14ac:dyDescent="0.35">
      <c r="A6145" t="s">
        <v>2106</v>
      </c>
      <c r="B6145" t="s">
        <v>414</v>
      </c>
      <c r="C6145" t="s">
        <v>415</v>
      </c>
      <c r="D6145" t="s">
        <v>14</v>
      </c>
      <c r="E6145" t="s">
        <v>21</v>
      </c>
      <c r="F6145" t="s">
        <v>14</v>
      </c>
      <c r="G6145" t="s">
        <v>3040</v>
      </c>
      <c r="H6145">
        <v>1363.3</v>
      </c>
      <c r="I6145">
        <v>12</v>
      </c>
      <c r="J6145">
        <v>1056.69687</v>
      </c>
      <c r="K6145">
        <v>27300</v>
      </c>
      <c r="L6145" s="17">
        <f>IF($E6145&lt;&gt;"",VLOOKUP($E6145,GEMWs!$E$14:$L$20,7,FALSE),"")</f>
        <v>37.754918937403332</v>
      </c>
      <c r="M6145" s="17">
        <f>IF($E6145&lt;&gt;"",VLOOKUP($E6145,GEMWs!$E$14:$L$20,8,FALSE),"")</f>
        <v>96.174593288388181</v>
      </c>
      <c r="N6145" s="17">
        <f t="shared" si="434"/>
        <v>1056.69687</v>
      </c>
      <c r="O6145" s="17">
        <f t="shared" si="435"/>
        <v>27300</v>
      </c>
      <c r="P6145" s="17">
        <f t="shared" si="432"/>
        <v>4.9937728937728937E-2</v>
      </c>
      <c r="Q6145" s="17">
        <f t="shared" si="433"/>
        <v>1.2901523972527713</v>
      </c>
    </row>
    <row r="6146" spans="1:17" x14ac:dyDescent="0.35">
      <c r="A6146" t="s">
        <v>2106</v>
      </c>
      <c r="B6146" t="s">
        <v>1112</v>
      </c>
      <c r="D6146" t="s">
        <v>22</v>
      </c>
      <c r="G6146" t="s">
        <v>3040</v>
      </c>
      <c r="H6146">
        <v>42339.9</v>
      </c>
      <c r="J6146">
        <v>0</v>
      </c>
      <c r="K6146">
        <v>0</v>
      </c>
      <c r="L6146" s="17" t="str">
        <f>IF($E6146&lt;&gt;"",VLOOKUP($E6146,GEMWs!$E$14:$L$20,7,FALSE),"")</f>
        <v/>
      </c>
      <c r="M6146" s="17" t="str">
        <f>IF($E6146&lt;&gt;"",VLOOKUP($E6146,GEMWs!$E$14:$L$20,8,FALSE),"")</f>
        <v/>
      </c>
      <c r="N6146" s="17">
        <f t="shared" ca="1" si="434"/>
        <v>0</v>
      </c>
      <c r="O6146" s="17">
        <f t="shared" ca="1" si="435"/>
        <v>0</v>
      </c>
      <c r="P6146" s="17">
        <f t="shared" ca="1" si="432"/>
        <v>0</v>
      </c>
      <c r="Q6146" s="17">
        <f t="shared" ca="1" si="433"/>
        <v>0</v>
      </c>
    </row>
    <row r="6147" spans="1:17" x14ac:dyDescent="0.35">
      <c r="A6147" t="s">
        <v>2106</v>
      </c>
      <c r="B6147" t="s">
        <v>1040</v>
      </c>
      <c r="C6147" t="s">
        <v>1041</v>
      </c>
      <c r="D6147" t="s">
        <v>14</v>
      </c>
      <c r="E6147" t="s">
        <v>21</v>
      </c>
      <c r="F6147" t="s">
        <v>22</v>
      </c>
      <c r="G6147" t="s">
        <v>3040</v>
      </c>
      <c r="H6147">
        <v>26.7</v>
      </c>
      <c r="I6147">
        <v>16</v>
      </c>
      <c r="J6147">
        <v>1364</v>
      </c>
      <c r="K6147">
        <v>1364</v>
      </c>
      <c r="L6147" s="17">
        <f>IF($E6147&lt;&gt;"",VLOOKUP($E6147,GEMWs!$E$14:$L$20,7,FALSE),"")</f>
        <v>37.754918937403332</v>
      </c>
      <c r="M6147" s="17">
        <f>IF($E6147&lt;&gt;"",VLOOKUP($E6147,GEMWs!$E$14:$L$20,8,FALSE),"")</f>
        <v>96.174593288388181</v>
      </c>
      <c r="N6147" s="17">
        <f t="shared" si="434"/>
        <v>1364</v>
      </c>
      <c r="O6147" s="17">
        <f t="shared" si="435"/>
        <v>1364</v>
      </c>
      <c r="P6147" s="17">
        <f t="shared" si="432"/>
        <v>1.9574780058651025E-2</v>
      </c>
      <c r="Q6147" s="17">
        <f t="shared" si="433"/>
        <v>1.9574780058651025E-2</v>
      </c>
    </row>
    <row r="6148" spans="1:17" x14ac:dyDescent="0.35">
      <c r="A6148" t="s">
        <v>2106</v>
      </c>
      <c r="B6148" t="s">
        <v>2990</v>
      </c>
      <c r="C6148" t="s">
        <v>416</v>
      </c>
      <c r="D6148" t="s">
        <v>14</v>
      </c>
      <c r="E6148" t="s">
        <v>21</v>
      </c>
      <c r="F6148" t="s">
        <v>14</v>
      </c>
      <c r="G6148" t="s">
        <v>3040</v>
      </c>
      <c r="H6148">
        <v>383.5</v>
      </c>
      <c r="I6148">
        <v>21</v>
      </c>
      <c r="J6148">
        <v>3.1</v>
      </c>
      <c r="K6148">
        <v>94.33</v>
      </c>
      <c r="L6148" s="17">
        <f>IF($E6148&lt;&gt;"",VLOOKUP($E6148,GEMWs!$E$14:$L$20,7,FALSE),"")</f>
        <v>37.754918937403332</v>
      </c>
      <c r="M6148" s="17">
        <f>IF($E6148&lt;&gt;"",VLOOKUP($E6148,GEMWs!$E$14:$L$20,8,FALSE),"")</f>
        <v>96.174593288388181</v>
      </c>
      <c r="N6148" s="17">
        <f t="shared" si="434"/>
        <v>3.1</v>
      </c>
      <c r="O6148" s="17">
        <f t="shared" si="435"/>
        <v>94.33</v>
      </c>
      <c r="P6148" s="17">
        <f t="shared" si="432"/>
        <v>4.0655146824976152</v>
      </c>
      <c r="Q6148" s="17">
        <f t="shared" si="433"/>
        <v>123.70967741935483</v>
      </c>
    </row>
    <row r="6149" spans="1:17" x14ac:dyDescent="0.35">
      <c r="A6149" t="s">
        <v>2106</v>
      </c>
      <c r="B6149" t="s">
        <v>497</v>
      </c>
      <c r="D6149" t="s">
        <v>22</v>
      </c>
      <c r="G6149" t="s">
        <v>3040</v>
      </c>
      <c r="H6149">
        <v>169.3</v>
      </c>
      <c r="J6149">
        <v>0</v>
      </c>
      <c r="K6149">
        <v>0</v>
      </c>
      <c r="L6149" s="17" t="str">
        <f>IF($E6149&lt;&gt;"",VLOOKUP($E6149,GEMWs!$E$14:$L$20,7,FALSE),"")</f>
        <v/>
      </c>
      <c r="M6149" s="17" t="str">
        <f>IF($E6149&lt;&gt;"",VLOOKUP($E6149,GEMWs!$E$14:$L$20,8,FALSE),"")</f>
        <v/>
      </c>
      <c r="N6149" s="17">
        <f t="shared" ca="1" si="434"/>
        <v>0</v>
      </c>
      <c r="O6149" s="17">
        <f t="shared" ca="1" si="435"/>
        <v>0</v>
      </c>
      <c r="P6149" s="17">
        <f t="shared" ca="1" si="432"/>
        <v>0</v>
      </c>
      <c r="Q6149" s="17">
        <f t="shared" ca="1" si="433"/>
        <v>0</v>
      </c>
    </row>
    <row r="6150" spans="1:17" x14ac:dyDescent="0.35">
      <c r="A6150" t="s">
        <v>2106</v>
      </c>
      <c r="B6150" t="s">
        <v>1324</v>
      </c>
      <c r="D6150" t="s">
        <v>22</v>
      </c>
      <c r="G6150" t="s">
        <v>3040</v>
      </c>
      <c r="H6150">
        <v>329.5</v>
      </c>
      <c r="J6150">
        <v>0</v>
      </c>
      <c r="K6150">
        <v>0</v>
      </c>
      <c r="L6150" s="17" t="str">
        <f>IF($E6150&lt;&gt;"",VLOOKUP($E6150,GEMWs!$E$14:$L$20,7,FALSE),"")</f>
        <v/>
      </c>
      <c r="M6150" s="17" t="str">
        <f>IF($E6150&lt;&gt;"",VLOOKUP($E6150,GEMWs!$E$14:$L$20,8,FALSE),"")</f>
        <v/>
      </c>
      <c r="N6150" s="17">
        <f t="shared" ca="1" si="434"/>
        <v>0</v>
      </c>
      <c r="O6150" s="17">
        <f t="shared" ca="1" si="435"/>
        <v>0</v>
      </c>
      <c r="P6150" s="17">
        <f t="shared" ca="1" si="432"/>
        <v>0</v>
      </c>
      <c r="Q6150" s="17">
        <f t="shared" ca="1" si="433"/>
        <v>0</v>
      </c>
    </row>
    <row r="6151" spans="1:17" x14ac:dyDescent="0.35">
      <c r="A6151" t="s">
        <v>2106</v>
      </c>
      <c r="B6151" t="s">
        <v>97</v>
      </c>
      <c r="C6151" t="s">
        <v>98</v>
      </c>
      <c r="D6151" t="s">
        <v>14</v>
      </c>
      <c r="E6151" t="s">
        <v>21</v>
      </c>
      <c r="F6151" t="s">
        <v>22</v>
      </c>
      <c r="G6151" t="s">
        <v>3040</v>
      </c>
      <c r="H6151">
        <v>76.3</v>
      </c>
      <c r="I6151">
        <v>51</v>
      </c>
      <c r="J6151">
        <v>262000</v>
      </c>
      <c r="K6151">
        <v>262000</v>
      </c>
      <c r="L6151" s="17">
        <f>IF($E6151&lt;&gt;"",VLOOKUP($E6151,GEMWs!$E$14:$L$20,7,FALSE),"")</f>
        <v>37.754918937403332</v>
      </c>
      <c r="M6151" s="17">
        <f>IF($E6151&lt;&gt;"",VLOOKUP($E6151,GEMWs!$E$14:$L$20,8,FALSE),"")</f>
        <v>96.174593288388181</v>
      </c>
      <c r="N6151" s="17">
        <f t="shared" si="434"/>
        <v>262000</v>
      </c>
      <c r="O6151" s="17">
        <f t="shared" si="435"/>
        <v>262000</v>
      </c>
      <c r="P6151" s="17">
        <f t="shared" ref="P6151:P6153" si="436">IF(O6151&gt;0,$H6151/O6151,0)</f>
        <v>2.9122137404580153E-4</v>
      </c>
      <c r="Q6151" s="17">
        <f t="shared" ref="Q6151:Q6153" si="437">IF(N6151&gt;0,$H6151/N6151,0)</f>
        <v>2.9122137404580153E-4</v>
      </c>
    </row>
    <row r="6152" spans="1:17" x14ac:dyDescent="0.35">
      <c r="A6152" t="s">
        <v>2106</v>
      </c>
      <c r="B6152" t="s">
        <v>19</v>
      </c>
      <c r="C6152" t="s">
        <v>20</v>
      </c>
      <c r="D6152" t="s">
        <v>14</v>
      </c>
      <c r="E6152" t="s">
        <v>21</v>
      </c>
      <c r="F6152" t="s">
        <v>22</v>
      </c>
      <c r="G6152" t="s">
        <v>3040</v>
      </c>
      <c r="H6152">
        <v>1803</v>
      </c>
      <c r="I6152">
        <v>52</v>
      </c>
      <c r="J6152">
        <v>1818</v>
      </c>
      <c r="K6152">
        <v>5000</v>
      </c>
      <c r="L6152" s="17">
        <f>IF($E6152&lt;&gt;"",VLOOKUP($E6152,GEMWs!$E$14:$L$20,7,FALSE),"")</f>
        <v>37.754918937403332</v>
      </c>
      <c r="M6152" s="17">
        <f>IF($E6152&lt;&gt;"",VLOOKUP($E6152,GEMWs!$E$14:$L$20,8,FALSE),"")</f>
        <v>96.174593288388181</v>
      </c>
      <c r="N6152" s="17">
        <f t="shared" si="434"/>
        <v>1818</v>
      </c>
      <c r="O6152" s="17">
        <f t="shared" si="435"/>
        <v>5000</v>
      </c>
      <c r="P6152" s="17">
        <f t="shared" si="436"/>
        <v>0.36059999999999998</v>
      </c>
      <c r="Q6152" s="17">
        <f t="shared" si="437"/>
        <v>0.9917491749174917</v>
      </c>
    </row>
    <row r="6153" spans="1:17" x14ac:dyDescent="0.35">
      <c r="A6153" t="s">
        <v>2106</v>
      </c>
      <c r="B6153" t="s">
        <v>218</v>
      </c>
      <c r="C6153" t="s">
        <v>219</v>
      </c>
      <c r="D6153" t="s">
        <v>14</v>
      </c>
      <c r="E6153" t="s">
        <v>21</v>
      </c>
      <c r="F6153" t="s">
        <v>22</v>
      </c>
      <c r="G6153" t="s">
        <v>3040</v>
      </c>
      <c r="H6153">
        <v>124.1</v>
      </c>
      <c r="I6153">
        <v>483</v>
      </c>
      <c r="J6153">
        <v>100</v>
      </c>
      <c r="K6153">
        <v>750</v>
      </c>
      <c r="L6153" s="17">
        <f>IF($E6153&lt;&gt;"",VLOOKUP($E6153,GEMWs!$E$14:$L$20,7,FALSE),"")</f>
        <v>37.754918937403332</v>
      </c>
      <c r="M6153" s="17">
        <f>IF($E6153&lt;&gt;"",VLOOKUP($E6153,GEMWs!$E$14:$L$20,8,FALSE),"")</f>
        <v>96.174593288388181</v>
      </c>
      <c r="N6153" s="17">
        <f t="shared" si="434"/>
        <v>100</v>
      </c>
      <c r="O6153" s="17">
        <f t="shared" si="435"/>
        <v>750</v>
      </c>
      <c r="P6153" s="17">
        <f t="shared" si="436"/>
        <v>0.16546666666666665</v>
      </c>
      <c r="Q6153" s="17">
        <f t="shared" si="437"/>
        <v>1.2409999999999999</v>
      </c>
    </row>
    <row r="6154" spans="1:17" x14ac:dyDescent="0.35">
      <c r="A6154" t="s">
        <v>2106</v>
      </c>
      <c r="B6154" t="s">
        <v>626</v>
      </c>
      <c r="C6154" t="s">
        <v>627</v>
      </c>
      <c r="D6154" t="s">
        <v>14</v>
      </c>
      <c r="E6154" t="s">
        <v>21</v>
      </c>
      <c r="F6154" t="s">
        <v>22</v>
      </c>
      <c r="G6154" t="s">
        <v>3040</v>
      </c>
      <c r="H6154">
        <v>44.5</v>
      </c>
      <c r="I6154">
        <v>68</v>
      </c>
      <c r="J6154">
        <v>18140</v>
      </c>
      <c r="K6154">
        <v>27220</v>
      </c>
      <c r="L6154" s="17">
        <f>IF($E6154&lt;&gt;"",VLOOKUP($E6154,GEMWs!$E$14:$L$20,7,FALSE),"")</f>
        <v>37.754918937403332</v>
      </c>
      <c r="M6154" s="17">
        <f>IF($E6154&lt;&gt;"",VLOOKUP($E6154,GEMWs!$E$14:$L$20,8,FALSE),"")</f>
        <v>96.174593288388181</v>
      </c>
      <c r="N6154" s="17">
        <f t="shared" si="434"/>
        <v>18140</v>
      </c>
      <c r="O6154" s="17">
        <f t="shared" si="435"/>
        <v>27220</v>
      </c>
      <c r="P6154" s="17">
        <f t="shared" ref="P6154:P6160" si="438">IF(O6154&gt;0,$H6154/O6154,0)</f>
        <v>1.6348273328434975E-3</v>
      </c>
      <c r="Q6154" s="17">
        <f t="shared" ref="Q6154:Q6160" si="439">IF(N6154&gt;0,$H6154/N6154,0)</f>
        <v>2.4531422271223814E-3</v>
      </c>
    </row>
    <row r="6155" spans="1:17" x14ac:dyDescent="0.35">
      <c r="A6155" t="s">
        <v>2106</v>
      </c>
      <c r="B6155" t="s">
        <v>821</v>
      </c>
      <c r="D6155" t="s">
        <v>22</v>
      </c>
      <c r="G6155" t="s">
        <v>3040</v>
      </c>
      <c r="H6155">
        <v>1438</v>
      </c>
      <c r="J6155">
        <v>0</v>
      </c>
      <c r="K6155">
        <v>0</v>
      </c>
      <c r="L6155" s="17" t="str">
        <f>IF($E6155&lt;&gt;"",VLOOKUP($E6155,GEMWs!$E$14:$L$20,7,FALSE),"")</f>
        <v/>
      </c>
      <c r="M6155" s="17" t="str">
        <f>IF($E6155&lt;&gt;"",VLOOKUP($E6155,GEMWs!$E$14:$L$20,8,FALSE),"")</f>
        <v/>
      </c>
      <c r="N6155" s="17">
        <f t="shared" ca="1" si="434"/>
        <v>0</v>
      </c>
      <c r="O6155" s="17">
        <f t="shared" ca="1" si="435"/>
        <v>0</v>
      </c>
      <c r="P6155" s="17">
        <f t="shared" ca="1" si="438"/>
        <v>0</v>
      </c>
      <c r="Q6155" s="17">
        <f t="shared" ca="1" si="439"/>
        <v>0</v>
      </c>
    </row>
    <row r="6156" spans="1:17" x14ac:dyDescent="0.35">
      <c r="A6156" t="s">
        <v>2106</v>
      </c>
      <c r="B6156" t="s">
        <v>2124</v>
      </c>
      <c r="C6156" t="s">
        <v>158</v>
      </c>
      <c r="D6156" t="s">
        <v>14</v>
      </c>
      <c r="E6156" t="s">
        <v>18</v>
      </c>
      <c r="G6156" t="s">
        <v>3040</v>
      </c>
      <c r="H6156">
        <v>162.4</v>
      </c>
      <c r="J6156">
        <v>0</v>
      </c>
      <c r="K6156">
        <v>0</v>
      </c>
      <c r="L6156" s="17">
        <f>IF($E6156&lt;&gt;"",VLOOKUP($E6156,GEMWs!$E$14:$L$20,7,FALSE),"")</f>
        <v>5950.3939027696888</v>
      </c>
      <c r="M6156" s="17">
        <f>IF($E6156&lt;&gt;"",VLOOKUP($E6156,GEMWs!$E$14:$L$20,8,FALSE),"")</f>
        <v>10539.430626954083</v>
      </c>
      <c r="N6156" s="17">
        <f t="shared" ca="1" si="434"/>
        <v>5950.3939027696888</v>
      </c>
      <c r="O6156" s="17">
        <f t="shared" ca="1" si="435"/>
        <v>10539.430626954083</v>
      </c>
      <c r="P6156" s="17">
        <f t="shared" ca="1" si="438"/>
        <v>1.5408802026237536E-2</v>
      </c>
      <c r="Q6156" s="17">
        <f t="shared" ca="1" si="439"/>
        <v>2.7292310837507546E-2</v>
      </c>
    </row>
    <row r="6157" spans="1:17" x14ac:dyDescent="0.35">
      <c r="A6157" t="s">
        <v>2106</v>
      </c>
      <c r="B6157" t="s">
        <v>1728</v>
      </c>
      <c r="C6157" t="s">
        <v>1729</v>
      </c>
      <c r="D6157" t="s">
        <v>14</v>
      </c>
      <c r="E6157" t="s">
        <v>21</v>
      </c>
      <c r="F6157" t="s">
        <v>22</v>
      </c>
      <c r="G6157" t="s">
        <v>3040</v>
      </c>
      <c r="H6157">
        <v>6246.1</v>
      </c>
      <c r="I6157">
        <v>73</v>
      </c>
      <c r="J6157">
        <v>907</v>
      </c>
      <c r="K6157">
        <v>2722</v>
      </c>
      <c r="L6157" s="17">
        <f>IF($E6157&lt;&gt;"",VLOOKUP($E6157,GEMWs!$E$14:$L$20,7,FALSE),"")</f>
        <v>37.754918937403332</v>
      </c>
      <c r="M6157" s="17">
        <f>IF($E6157&lt;&gt;"",VLOOKUP($E6157,GEMWs!$E$14:$L$20,8,FALSE),"")</f>
        <v>96.174593288388181</v>
      </c>
      <c r="N6157" s="17">
        <f t="shared" si="434"/>
        <v>907</v>
      </c>
      <c r="O6157" s="17">
        <f t="shared" si="435"/>
        <v>2722</v>
      </c>
      <c r="P6157" s="17">
        <f t="shared" si="438"/>
        <v>2.2946730345334316</v>
      </c>
      <c r="Q6157" s="17">
        <f t="shared" si="439"/>
        <v>6.8865490628445425</v>
      </c>
    </row>
    <row r="6158" spans="1:17" x14ac:dyDescent="0.35">
      <c r="A6158" t="s">
        <v>2106</v>
      </c>
      <c r="B6158" t="s">
        <v>628</v>
      </c>
      <c r="C6158" t="s">
        <v>629</v>
      </c>
      <c r="D6158" t="s">
        <v>14</v>
      </c>
      <c r="E6158" t="s">
        <v>21</v>
      </c>
      <c r="F6158" t="s">
        <v>22</v>
      </c>
      <c r="G6158" t="s">
        <v>3040</v>
      </c>
      <c r="H6158">
        <v>23</v>
      </c>
      <c r="I6158">
        <v>76</v>
      </c>
      <c r="J6158">
        <v>27215</v>
      </c>
      <c r="K6158">
        <v>27215</v>
      </c>
      <c r="L6158" s="17">
        <f>IF($E6158&lt;&gt;"",VLOOKUP($E6158,GEMWs!$E$14:$L$20,7,FALSE),"")</f>
        <v>37.754918937403332</v>
      </c>
      <c r="M6158" s="17">
        <f>IF($E6158&lt;&gt;"",VLOOKUP($E6158,GEMWs!$E$14:$L$20,8,FALSE),"")</f>
        <v>96.174593288388181</v>
      </c>
      <c r="N6158" s="17">
        <f t="shared" si="434"/>
        <v>27215</v>
      </c>
      <c r="O6158" s="17">
        <f t="shared" si="435"/>
        <v>27215</v>
      </c>
      <c r="P6158" s="17">
        <f t="shared" si="438"/>
        <v>8.4512217527099023E-4</v>
      </c>
      <c r="Q6158" s="17">
        <f t="shared" si="439"/>
        <v>8.4512217527099023E-4</v>
      </c>
    </row>
    <row r="6159" spans="1:17" x14ac:dyDescent="0.35">
      <c r="A6159" t="s">
        <v>2106</v>
      </c>
      <c r="B6159" t="s">
        <v>2125</v>
      </c>
      <c r="C6159" t="s">
        <v>158</v>
      </c>
      <c r="D6159" t="s">
        <v>14</v>
      </c>
      <c r="E6159" t="s">
        <v>21</v>
      </c>
      <c r="G6159" t="s">
        <v>3040</v>
      </c>
      <c r="H6159">
        <v>457.7</v>
      </c>
      <c r="J6159">
        <v>0</v>
      </c>
      <c r="K6159">
        <v>0</v>
      </c>
      <c r="L6159" s="17">
        <f>IF($E6159&lt;&gt;"",VLOOKUP($E6159,GEMWs!$E$14:$L$20,7,FALSE),"")</f>
        <v>37.754918937403332</v>
      </c>
      <c r="M6159" s="17">
        <f>IF($E6159&lt;&gt;"",VLOOKUP($E6159,GEMWs!$E$14:$L$20,8,FALSE),"")</f>
        <v>96.174593288388181</v>
      </c>
      <c r="N6159" s="17">
        <f t="shared" ca="1" si="434"/>
        <v>37.754918937403332</v>
      </c>
      <c r="O6159" s="17">
        <f t="shared" ca="1" si="435"/>
        <v>96.174593288388181</v>
      </c>
      <c r="P6159" s="17">
        <f t="shared" ca="1" si="438"/>
        <v>4.7590531381562</v>
      </c>
      <c r="Q6159" s="17">
        <f t="shared" ca="1" si="439"/>
        <v>12.122923658208739</v>
      </c>
    </row>
    <row r="6160" spans="1:17" x14ac:dyDescent="0.35">
      <c r="A6160" t="s">
        <v>2106</v>
      </c>
      <c r="B6160" t="s">
        <v>59</v>
      </c>
      <c r="C6160" t="s">
        <v>60</v>
      </c>
      <c r="D6160" t="s">
        <v>14</v>
      </c>
      <c r="E6160" t="s">
        <v>21</v>
      </c>
      <c r="F6160" t="s">
        <v>14</v>
      </c>
      <c r="G6160" t="s">
        <v>3040</v>
      </c>
      <c r="H6160">
        <v>746.9</v>
      </c>
      <c r="I6160">
        <v>91</v>
      </c>
      <c r="J6160">
        <v>186.795131</v>
      </c>
      <c r="K6160">
        <v>9072</v>
      </c>
      <c r="L6160" s="17">
        <f>IF($E6160&lt;&gt;"",VLOOKUP($E6160,GEMWs!$E$14:$L$20,7,FALSE),"")</f>
        <v>37.754918937403332</v>
      </c>
      <c r="M6160" s="17">
        <f>IF($E6160&lt;&gt;"",VLOOKUP($E6160,GEMWs!$E$14:$L$20,8,FALSE),"")</f>
        <v>96.174593288388181</v>
      </c>
      <c r="N6160" s="17">
        <f t="shared" si="434"/>
        <v>186.795131</v>
      </c>
      <c r="O6160" s="17">
        <f t="shared" si="435"/>
        <v>9072</v>
      </c>
      <c r="P6160" s="17">
        <f t="shared" si="438"/>
        <v>8.2330246913580249E-2</v>
      </c>
      <c r="Q6160" s="17">
        <f t="shared" si="439"/>
        <v>3.9984982263804296</v>
      </c>
    </row>
    <row r="6161" spans="1:17" x14ac:dyDescent="0.35">
      <c r="A6161" t="s">
        <v>2106</v>
      </c>
      <c r="B6161" t="s">
        <v>789</v>
      </c>
      <c r="C6161" t="s">
        <v>790</v>
      </c>
      <c r="D6161" t="s">
        <v>14</v>
      </c>
      <c r="E6161" t="s">
        <v>21</v>
      </c>
      <c r="F6161" t="s">
        <v>22</v>
      </c>
      <c r="G6161" t="s">
        <v>3040</v>
      </c>
      <c r="H6161">
        <v>269.5</v>
      </c>
      <c r="I6161">
        <v>93</v>
      </c>
      <c r="J6161">
        <v>140.94804400000001</v>
      </c>
      <c r="K6161">
        <v>140.94804400000001</v>
      </c>
      <c r="L6161" s="17">
        <f>IF($E6161&lt;&gt;"",VLOOKUP($E6161,GEMWs!$E$14:$L$20,7,FALSE),"")</f>
        <v>37.754918937403332</v>
      </c>
      <c r="M6161" s="17">
        <f>IF($E6161&lt;&gt;"",VLOOKUP($E6161,GEMWs!$E$14:$L$20,8,FALSE),"")</f>
        <v>96.174593288388181</v>
      </c>
      <c r="N6161" s="17">
        <f t="shared" si="434"/>
        <v>140.94804400000001</v>
      </c>
      <c r="O6161" s="17">
        <f t="shared" si="435"/>
        <v>140.94804400000001</v>
      </c>
      <c r="P6161" s="17">
        <f t="shared" ref="P6161:P6224" si="440">IF(O6161&gt;0,$H6161/O6161,0)</f>
        <v>1.9120520750185082</v>
      </c>
      <c r="Q6161" s="17">
        <f t="shared" ref="Q6161:Q6224" si="441">IF(N6161&gt;0,$H6161/N6161,0)</f>
        <v>1.9120520750185082</v>
      </c>
    </row>
    <row r="6162" spans="1:17" x14ac:dyDescent="0.35">
      <c r="A6162" t="s">
        <v>2106</v>
      </c>
      <c r="B6162" t="s">
        <v>819</v>
      </c>
      <c r="C6162" t="s">
        <v>820</v>
      </c>
      <c r="D6162" t="s">
        <v>14</v>
      </c>
      <c r="E6162" t="s">
        <v>21</v>
      </c>
      <c r="F6162" t="s">
        <v>22</v>
      </c>
      <c r="G6162" t="s">
        <v>3040</v>
      </c>
      <c r="H6162">
        <v>345.9</v>
      </c>
      <c r="I6162">
        <v>112</v>
      </c>
      <c r="J6162">
        <v>230</v>
      </c>
      <c r="K6162">
        <v>230</v>
      </c>
      <c r="L6162" s="17">
        <f>IF($E6162&lt;&gt;"",VLOOKUP($E6162,GEMWs!$E$14:$L$20,7,FALSE),"")</f>
        <v>37.754918937403332</v>
      </c>
      <c r="M6162" s="17">
        <f>IF($E6162&lt;&gt;"",VLOOKUP($E6162,GEMWs!$E$14:$L$20,8,FALSE),"")</f>
        <v>96.174593288388181</v>
      </c>
      <c r="N6162" s="17">
        <f t="shared" si="434"/>
        <v>230</v>
      </c>
      <c r="O6162" s="17">
        <f t="shared" si="435"/>
        <v>230</v>
      </c>
      <c r="P6162" s="17">
        <f t="shared" si="440"/>
        <v>1.5039130434782608</v>
      </c>
      <c r="Q6162" s="17">
        <f t="shared" si="441"/>
        <v>1.5039130434782608</v>
      </c>
    </row>
    <row r="6163" spans="1:17" x14ac:dyDescent="0.35">
      <c r="A6163" t="s">
        <v>2106</v>
      </c>
      <c r="B6163" t="s">
        <v>791</v>
      </c>
      <c r="C6163" t="s">
        <v>792</v>
      </c>
      <c r="D6163" t="s">
        <v>14</v>
      </c>
      <c r="E6163" t="s">
        <v>18</v>
      </c>
      <c r="F6163" t="s">
        <v>22</v>
      </c>
      <c r="G6163" t="s">
        <v>3040</v>
      </c>
      <c r="H6163">
        <v>38.6</v>
      </c>
      <c r="I6163">
        <v>113</v>
      </c>
      <c r="J6163">
        <v>160000</v>
      </c>
      <c r="K6163">
        <v>160000</v>
      </c>
      <c r="L6163" s="17">
        <f>IF($E6163&lt;&gt;"",VLOOKUP($E6163,GEMWs!$E$14:$L$20,7,FALSE),"")</f>
        <v>5950.3939027696888</v>
      </c>
      <c r="M6163" s="17">
        <f>IF($E6163&lt;&gt;"",VLOOKUP($E6163,GEMWs!$E$14:$L$20,8,FALSE),"")</f>
        <v>10539.430626954083</v>
      </c>
      <c r="N6163" s="17">
        <f t="shared" ref="N6163:N6226" si="442">IF($I6163&lt;&gt;"",J6163,IF(AND($D6163="Y",$M$6=236),L6163,0))</f>
        <v>160000</v>
      </c>
      <c r="O6163" s="17">
        <f t="shared" ref="O6163:O6226" si="443">IF($I6163&lt;&gt;"",K6163,IF(AND($D6163="Y",$M$6=236),M6163,0))</f>
        <v>160000</v>
      </c>
      <c r="P6163" s="17">
        <f t="shared" si="440"/>
        <v>2.4125000000000001E-4</v>
      </c>
      <c r="Q6163" s="17">
        <f t="shared" si="441"/>
        <v>2.4125000000000001E-4</v>
      </c>
    </row>
    <row r="6164" spans="1:17" x14ac:dyDescent="0.35">
      <c r="A6164" t="s">
        <v>2106</v>
      </c>
      <c r="B6164" t="s">
        <v>170</v>
      </c>
      <c r="C6164" t="s">
        <v>171</v>
      </c>
      <c r="D6164" t="s">
        <v>14</v>
      </c>
      <c r="E6164" t="s">
        <v>21</v>
      </c>
      <c r="F6164" t="s">
        <v>22</v>
      </c>
      <c r="G6164" t="s">
        <v>3040</v>
      </c>
      <c r="H6164">
        <v>359</v>
      </c>
      <c r="I6164">
        <v>114</v>
      </c>
      <c r="J6164">
        <v>15000</v>
      </c>
      <c r="K6164">
        <v>20000</v>
      </c>
      <c r="L6164" s="17">
        <f>IF($E6164&lt;&gt;"",VLOOKUP($E6164,GEMWs!$E$14:$L$20,7,FALSE),"")</f>
        <v>37.754918937403332</v>
      </c>
      <c r="M6164" s="17">
        <f>IF($E6164&lt;&gt;"",VLOOKUP($E6164,GEMWs!$E$14:$L$20,8,FALSE),"")</f>
        <v>96.174593288388181</v>
      </c>
      <c r="N6164" s="17">
        <f t="shared" si="442"/>
        <v>15000</v>
      </c>
      <c r="O6164" s="17">
        <f t="shared" si="443"/>
        <v>20000</v>
      </c>
      <c r="P6164" s="17">
        <f t="shared" si="440"/>
        <v>1.7950000000000001E-2</v>
      </c>
      <c r="Q6164" s="17">
        <f t="shared" si="441"/>
        <v>2.3933333333333334E-2</v>
      </c>
    </row>
    <row r="6165" spans="1:17" x14ac:dyDescent="0.35">
      <c r="A6165" t="s">
        <v>2106</v>
      </c>
      <c r="B6165" t="s">
        <v>2126</v>
      </c>
      <c r="C6165" t="s">
        <v>158</v>
      </c>
      <c r="D6165" t="s">
        <v>14</v>
      </c>
      <c r="E6165" t="s">
        <v>21</v>
      </c>
      <c r="G6165" t="s">
        <v>3040</v>
      </c>
      <c r="H6165">
        <v>424.1</v>
      </c>
      <c r="J6165">
        <v>0</v>
      </c>
      <c r="K6165">
        <v>0</v>
      </c>
      <c r="L6165" s="17">
        <f>IF($E6165&lt;&gt;"",VLOOKUP($E6165,GEMWs!$E$14:$L$20,7,FALSE),"")</f>
        <v>37.754918937403332</v>
      </c>
      <c r="M6165" s="17">
        <f>IF($E6165&lt;&gt;"",VLOOKUP($E6165,GEMWs!$E$14:$L$20,8,FALSE),"")</f>
        <v>96.174593288388181</v>
      </c>
      <c r="N6165" s="17">
        <f t="shared" ca="1" si="442"/>
        <v>37.754918937403332</v>
      </c>
      <c r="O6165" s="17">
        <f t="shared" ca="1" si="443"/>
        <v>96.174593288388181</v>
      </c>
      <c r="P6165" s="17">
        <f t="shared" ca="1" si="440"/>
        <v>4.4096885206293308</v>
      </c>
      <c r="Q6165" s="17">
        <f t="shared" ca="1" si="441"/>
        <v>11.232973396212206</v>
      </c>
    </row>
    <row r="6166" spans="1:17" x14ac:dyDescent="0.35">
      <c r="A6166" t="s">
        <v>2106</v>
      </c>
      <c r="B6166" t="s">
        <v>275</v>
      </c>
      <c r="C6166" t="s">
        <v>276</v>
      </c>
      <c r="D6166" t="s">
        <v>14</v>
      </c>
      <c r="E6166" t="s">
        <v>21</v>
      </c>
      <c r="F6166" t="s">
        <v>22</v>
      </c>
      <c r="G6166" t="s">
        <v>3040</v>
      </c>
      <c r="H6166">
        <v>102.4</v>
      </c>
      <c r="I6166">
        <v>126</v>
      </c>
      <c r="J6166">
        <v>13636</v>
      </c>
      <c r="K6166">
        <v>13636</v>
      </c>
      <c r="L6166" s="17">
        <f>IF($E6166&lt;&gt;"",VLOOKUP($E6166,GEMWs!$E$14:$L$20,7,FALSE),"")</f>
        <v>37.754918937403332</v>
      </c>
      <c r="M6166" s="17">
        <f>IF($E6166&lt;&gt;"",VLOOKUP($E6166,GEMWs!$E$14:$L$20,8,FALSE),"")</f>
        <v>96.174593288388181</v>
      </c>
      <c r="N6166" s="17">
        <f t="shared" si="442"/>
        <v>13636</v>
      </c>
      <c r="O6166" s="17">
        <f t="shared" si="443"/>
        <v>13636</v>
      </c>
      <c r="P6166" s="17">
        <f t="shared" si="440"/>
        <v>7.5095335875623353E-3</v>
      </c>
      <c r="Q6166" s="17">
        <f t="shared" si="441"/>
        <v>7.5095335875623353E-3</v>
      </c>
    </row>
    <row r="6167" spans="1:17" x14ac:dyDescent="0.35">
      <c r="A6167" t="s">
        <v>2106</v>
      </c>
      <c r="B6167" t="s">
        <v>1294</v>
      </c>
      <c r="C6167" t="s">
        <v>1295</v>
      </c>
      <c r="D6167" t="s">
        <v>14</v>
      </c>
      <c r="E6167" t="s">
        <v>21</v>
      </c>
      <c r="F6167" t="s">
        <v>22</v>
      </c>
      <c r="G6167" t="s">
        <v>3040</v>
      </c>
      <c r="H6167">
        <v>2738.5</v>
      </c>
      <c r="I6167">
        <v>135</v>
      </c>
      <c r="J6167">
        <v>694.65203599999995</v>
      </c>
      <c r="K6167">
        <v>7164.5328179999997</v>
      </c>
      <c r="L6167" s="17">
        <f>IF($E6167&lt;&gt;"",VLOOKUP($E6167,GEMWs!$E$14:$L$20,7,FALSE),"")</f>
        <v>37.754918937403332</v>
      </c>
      <c r="M6167" s="17">
        <f>IF($E6167&lt;&gt;"",VLOOKUP($E6167,GEMWs!$E$14:$L$20,8,FALSE),"")</f>
        <v>96.174593288388181</v>
      </c>
      <c r="N6167" s="17">
        <f t="shared" si="442"/>
        <v>694.65203599999995</v>
      </c>
      <c r="O6167" s="17">
        <f t="shared" si="443"/>
        <v>7164.5328179999997</v>
      </c>
      <c r="P6167" s="17">
        <f t="shared" si="440"/>
        <v>0.3822300866736012</v>
      </c>
      <c r="Q6167" s="17">
        <f t="shared" si="441"/>
        <v>3.9422615325063268</v>
      </c>
    </row>
    <row r="6168" spans="1:17" x14ac:dyDescent="0.35">
      <c r="A6168" t="s">
        <v>2106</v>
      </c>
      <c r="B6168" t="s">
        <v>553</v>
      </c>
      <c r="D6168" t="s">
        <v>22</v>
      </c>
      <c r="G6168" t="s">
        <v>3040</v>
      </c>
      <c r="H6168">
        <v>80</v>
      </c>
      <c r="J6168">
        <v>0</v>
      </c>
      <c r="K6168">
        <v>0</v>
      </c>
      <c r="L6168" s="17" t="str">
        <f>IF($E6168&lt;&gt;"",VLOOKUP($E6168,GEMWs!$E$14:$L$20,7,FALSE),"")</f>
        <v/>
      </c>
      <c r="M6168" s="17" t="str">
        <f>IF($E6168&lt;&gt;"",VLOOKUP($E6168,GEMWs!$E$14:$L$20,8,FALSE),"")</f>
        <v/>
      </c>
      <c r="N6168" s="17">
        <f t="shared" ca="1" si="442"/>
        <v>0</v>
      </c>
      <c r="O6168" s="17">
        <f t="shared" ca="1" si="443"/>
        <v>0</v>
      </c>
      <c r="P6168" s="17">
        <f t="shared" ca="1" si="440"/>
        <v>0</v>
      </c>
      <c r="Q6168" s="17">
        <f t="shared" ca="1" si="441"/>
        <v>0</v>
      </c>
    </row>
    <row r="6169" spans="1:17" x14ac:dyDescent="0.35">
      <c r="A6169" t="s">
        <v>2106</v>
      </c>
      <c r="B6169" t="s">
        <v>757</v>
      </c>
      <c r="C6169" t="s">
        <v>758</v>
      </c>
      <c r="D6169" t="s">
        <v>14</v>
      </c>
      <c r="E6169" t="s">
        <v>21</v>
      </c>
      <c r="F6169" t="s">
        <v>22</v>
      </c>
      <c r="G6169" t="s">
        <v>3040</v>
      </c>
      <c r="H6169">
        <v>6.5</v>
      </c>
      <c r="I6169">
        <v>140</v>
      </c>
      <c r="J6169">
        <v>3182</v>
      </c>
      <c r="K6169">
        <v>7000</v>
      </c>
      <c r="L6169" s="17">
        <f>IF($E6169&lt;&gt;"",VLOOKUP($E6169,GEMWs!$E$14:$L$20,7,FALSE),"")</f>
        <v>37.754918937403332</v>
      </c>
      <c r="M6169" s="17">
        <f>IF($E6169&lt;&gt;"",VLOOKUP($E6169,GEMWs!$E$14:$L$20,8,FALSE),"")</f>
        <v>96.174593288388181</v>
      </c>
      <c r="N6169" s="17">
        <f t="shared" si="442"/>
        <v>3182</v>
      </c>
      <c r="O6169" s="17">
        <f t="shared" si="443"/>
        <v>7000</v>
      </c>
      <c r="P6169" s="17">
        <f t="shared" si="440"/>
        <v>9.2857142857142856E-4</v>
      </c>
      <c r="Q6169" s="17">
        <f t="shared" si="441"/>
        <v>2.0427404148334379E-3</v>
      </c>
    </row>
    <row r="6170" spans="1:17" x14ac:dyDescent="0.35">
      <c r="A6170" t="s">
        <v>2106</v>
      </c>
      <c r="B6170" t="s">
        <v>1382</v>
      </c>
      <c r="D6170" t="s">
        <v>22</v>
      </c>
      <c r="G6170" t="s">
        <v>3040</v>
      </c>
      <c r="H6170">
        <v>11203.8</v>
      </c>
      <c r="J6170">
        <v>0</v>
      </c>
      <c r="K6170">
        <v>0</v>
      </c>
      <c r="L6170" s="17" t="str">
        <f>IF($E6170&lt;&gt;"",VLOOKUP($E6170,GEMWs!$E$14:$L$20,7,FALSE),"")</f>
        <v/>
      </c>
      <c r="M6170" s="17" t="str">
        <f>IF($E6170&lt;&gt;"",VLOOKUP($E6170,GEMWs!$E$14:$L$20,8,FALSE),"")</f>
        <v/>
      </c>
      <c r="N6170" s="17">
        <f t="shared" ca="1" si="442"/>
        <v>0</v>
      </c>
      <c r="O6170" s="17">
        <f t="shared" ca="1" si="443"/>
        <v>0</v>
      </c>
      <c r="P6170" s="17">
        <f t="shared" ca="1" si="440"/>
        <v>0</v>
      </c>
      <c r="Q6170" s="17">
        <f t="shared" ca="1" si="441"/>
        <v>0</v>
      </c>
    </row>
    <row r="6171" spans="1:17" x14ac:dyDescent="0.35">
      <c r="A6171" t="s">
        <v>2106</v>
      </c>
      <c r="B6171" t="s">
        <v>172</v>
      </c>
      <c r="C6171" t="s">
        <v>173</v>
      </c>
      <c r="D6171" t="s">
        <v>14</v>
      </c>
      <c r="E6171" t="s">
        <v>21</v>
      </c>
      <c r="F6171" t="s">
        <v>22</v>
      </c>
      <c r="G6171" t="s">
        <v>3040</v>
      </c>
      <c r="H6171">
        <v>82.6</v>
      </c>
      <c r="I6171">
        <v>154</v>
      </c>
      <c r="J6171">
        <v>180000</v>
      </c>
      <c r="K6171">
        <v>180000</v>
      </c>
      <c r="L6171" s="17">
        <f>IF($E6171&lt;&gt;"",VLOOKUP($E6171,GEMWs!$E$14:$L$20,7,FALSE),"")</f>
        <v>37.754918937403332</v>
      </c>
      <c r="M6171" s="17">
        <f>IF($E6171&lt;&gt;"",VLOOKUP($E6171,GEMWs!$E$14:$L$20,8,FALSE),"")</f>
        <v>96.174593288388181</v>
      </c>
      <c r="N6171" s="17">
        <f t="shared" si="442"/>
        <v>180000</v>
      </c>
      <c r="O6171" s="17">
        <f t="shared" si="443"/>
        <v>180000</v>
      </c>
      <c r="P6171" s="17">
        <f t="shared" si="440"/>
        <v>4.5888888888888883E-4</v>
      </c>
      <c r="Q6171" s="17">
        <f t="shared" si="441"/>
        <v>4.5888888888888883E-4</v>
      </c>
    </row>
    <row r="6172" spans="1:17" x14ac:dyDescent="0.35">
      <c r="A6172" t="s">
        <v>2106</v>
      </c>
      <c r="B6172" t="s">
        <v>795</v>
      </c>
      <c r="C6172" t="s">
        <v>796</v>
      </c>
      <c r="D6172" t="s">
        <v>14</v>
      </c>
      <c r="E6172" t="s">
        <v>21</v>
      </c>
      <c r="F6172" t="s">
        <v>22</v>
      </c>
      <c r="G6172" t="s">
        <v>3040</v>
      </c>
      <c r="H6172">
        <v>5930.2</v>
      </c>
      <c r="I6172">
        <v>155</v>
      </c>
      <c r="J6172">
        <v>1164.4152329999999</v>
      </c>
      <c r="K6172">
        <v>1164.4152329999999</v>
      </c>
      <c r="L6172" s="17">
        <f>IF($E6172&lt;&gt;"",VLOOKUP($E6172,GEMWs!$E$14:$L$20,7,FALSE),"")</f>
        <v>37.754918937403332</v>
      </c>
      <c r="M6172" s="17">
        <f>IF($E6172&lt;&gt;"",VLOOKUP($E6172,GEMWs!$E$14:$L$20,8,FALSE),"")</f>
        <v>96.174593288388181</v>
      </c>
      <c r="N6172" s="17">
        <f t="shared" si="442"/>
        <v>1164.4152329999999</v>
      </c>
      <c r="O6172" s="17">
        <f t="shared" si="443"/>
        <v>1164.4152329999999</v>
      </c>
      <c r="P6172" s="17">
        <f t="shared" si="440"/>
        <v>5.0928567678743173</v>
      </c>
      <c r="Q6172" s="17">
        <f t="shared" si="441"/>
        <v>5.0928567678743173</v>
      </c>
    </row>
    <row r="6173" spans="1:17" x14ac:dyDescent="0.35">
      <c r="A6173" t="s">
        <v>2106</v>
      </c>
      <c r="B6173" t="s">
        <v>188</v>
      </c>
      <c r="C6173" t="s">
        <v>189</v>
      </c>
      <c r="D6173" t="s">
        <v>14</v>
      </c>
      <c r="E6173" t="s">
        <v>18</v>
      </c>
      <c r="F6173" t="s">
        <v>22</v>
      </c>
      <c r="G6173" t="s">
        <v>3040</v>
      </c>
      <c r="H6173">
        <v>4040.1</v>
      </c>
      <c r="I6173">
        <v>156</v>
      </c>
      <c r="J6173">
        <v>14411.9</v>
      </c>
      <c r="K6173">
        <v>16561.68</v>
      </c>
      <c r="L6173" s="17">
        <f>IF($E6173&lt;&gt;"",VLOOKUP($E6173,GEMWs!$E$14:$L$20,7,FALSE),"")</f>
        <v>5950.3939027696888</v>
      </c>
      <c r="M6173" s="17">
        <f>IF($E6173&lt;&gt;"",VLOOKUP($E6173,GEMWs!$E$14:$L$20,8,FALSE),"")</f>
        <v>10539.430626954083</v>
      </c>
      <c r="N6173" s="17">
        <f t="shared" si="442"/>
        <v>14411.9</v>
      </c>
      <c r="O6173" s="17">
        <f t="shared" si="443"/>
        <v>16561.68</v>
      </c>
      <c r="P6173" s="17">
        <f t="shared" si="440"/>
        <v>0.24394264349993477</v>
      </c>
      <c r="Q6173" s="17">
        <f t="shared" si="441"/>
        <v>0.2803308377105031</v>
      </c>
    </row>
    <row r="6174" spans="1:17" x14ac:dyDescent="0.35">
      <c r="A6174" t="s">
        <v>2106</v>
      </c>
      <c r="B6174" t="s">
        <v>1469</v>
      </c>
      <c r="D6174" t="s">
        <v>22</v>
      </c>
      <c r="G6174" t="s">
        <v>3040</v>
      </c>
      <c r="H6174">
        <v>19086</v>
      </c>
      <c r="J6174">
        <v>0</v>
      </c>
      <c r="K6174">
        <v>0</v>
      </c>
      <c r="L6174" s="17" t="str">
        <f>IF($E6174&lt;&gt;"",VLOOKUP($E6174,GEMWs!$E$14:$L$20,7,FALSE),"")</f>
        <v/>
      </c>
      <c r="M6174" s="17" t="str">
        <f>IF($E6174&lt;&gt;"",VLOOKUP($E6174,GEMWs!$E$14:$L$20,8,FALSE),"")</f>
        <v/>
      </c>
      <c r="N6174" s="17">
        <f t="shared" ca="1" si="442"/>
        <v>0</v>
      </c>
      <c r="O6174" s="17">
        <f t="shared" ca="1" si="443"/>
        <v>0</v>
      </c>
      <c r="P6174" s="17">
        <f t="shared" ca="1" si="440"/>
        <v>0</v>
      </c>
      <c r="Q6174" s="17">
        <f t="shared" ca="1" si="441"/>
        <v>0</v>
      </c>
    </row>
    <row r="6175" spans="1:17" x14ac:dyDescent="0.35">
      <c r="A6175" t="s">
        <v>2106</v>
      </c>
      <c r="B6175" t="s">
        <v>2107</v>
      </c>
      <c r="C6175" t="s">
        <v>2108</v>
      </c>
      <c r="D6175" t="s">
        <v>14</v>
      </c>
      <c r="E6175" t="s">
        <v>21</v>
      </c>
      <c r="F6175" t="s">
        <v>22</v>
      </c>
      <c r="G6175" t="s">
        <v>3040</v>
      </c>
      <c r="H6175">
        <v>189.3</v>
      </c>
      <c r="I6175">
        <v>170</v>
      </c>
      <c r="J6175">
        <v>246.875</v>
      </c>
      <c r="K6175">
        <v>246.875</v>
      </c>
      <c r="L6175" s="17">
        <f>IF($E6175&lt;&gt;"",VLOOKUP($E6175,GEMWs!$E$14:$L$20,7,FALSE),"")</f>
        <v>37.754918937403332</v>
      </c>
      <c r="M6175" s="17">
        <f>IF($E6175&lt;&gt;"",VLOOKUP($E6175,GEMWs!$E$14:$L$20,8,FALSE),"")</f>
        <v>96.174593288388181</v>
      </c>
      <c r="N6175" s="17">
        <f t="shared" si="442"/>
        <v>246.875</v>
      </c>
      <c r="O6175" s="17">
        <f t="shared" si="443"/>
        <v>246.875</v>
      </c>
      <c r="P6175" s="17">
        <f t="shared" si="440"/>
        <v>0.76678481012658228</v>
      </c>
      <c r="Q6175" s="17">
        <f t="shared" si="441"/>
        <v>0.76678481012658228</v>
      </c>
    </row>
    <row r="6176" spans="1:17" x14ac:dyDescent="0.35">
      <c r="A6176" t="s">
        <v>2106</v>
      </c>
      <c r="B6176" t="s">
        <v>797</v>
      </c>
      <c r="C6176" t="s">
        <v>798</v>
      </c>
      <c r="D6176" t="s">
        <v>14</v>
      </c>
      <c r="E6176" t="s">
        <v>21</v>
      </c>
      <c r="F6176" t="s">
        <v>14</v>
      </c>
      <c r="G6176" t="s">
        <v>3040</v>
      </c>
      <c r="H6176">
        <v>650.9</v>
      </c>
      <c r="I6176">
        <v>181</v>
      </c>
      <c r="J6176">
        <v>660</v>
      </c>
      <c r="K6176">
        <v>26000</v>
      </c>
      <c r="L6176" s="17">
        <f>IF($E6176&lt;&gt;"",VLOOKUP($E6176,GEMWs!$E$14:$L$20,7,FALSE),"")</f>
        <v>37.754918937403332</v>
      </c>
      <c r="M6176" s="17">
        <f>IF($E6176&lt;&gt;"",VLOOKUP($E6176,GEMWs!$E$14:$L$20,8,FALSE),"")</f>
        <v>96.174593288388181</v>
      </c>
      <c r="N6176" s="17">
        <f t="shared" si="442"/>
        <v>660</v>
      </c>
      <c r="O6176" s="17">
        <f t="shared" si="443"/>
        <v>26000</v>
      </c>
      <c r="P6176" s="17">
        <f t="shared" si="440"/>
        <v>2.5034615384615384E-2</v>
      </c>
      <c r="Q6176" s="17">
        <f t="shared" si="441"/>
        <v>0.98621212121212121</v>
      </c>
    </row>
    <row r="6177" spans="1:17" x14ac:dyDescent="0.35">
      <c r="A6177" t="s">
        <v>2106</v>
      </c>
      <c r="B6177" t="s">
        <v>459</v>
      </c>
      <c r="D6177" t="s">
        <v>22</v>
      </c>
      <c r="G6177" t="s">
        <v>3040</v>
      </c>
      <c r="H6177">
        <v>3775.9</v>
      </c>
      <c r="J6177">
        <v>0</v>
      </c>
      <c r="K6177">
        <v>0</v>
      </c>
      <c r="L6177" s="17" t="str">
        <f>IF($E6177&lt;&gt;"",VLOOKUP($E6177,GEMWs!$E$14:$L$20,7,FALSE),"")</f>
        <v/>
      </c>
      <c r="M6177" s="17" t="str">
        <f>IF($E6177&lt;&gt;"",VLOOKUP($E6177,GEMWs!$E$14:$L$20,8,FALSE),"")</f>
        <v/>
      </c>
      <c r="N6177" s="17">
        <f t="shared" ca="1" si="442"/>
        <v>0</v>
      </c>
      <c r="O6177" s="17">
        <f t="shared" ca="1" si="443"/>
        <v>0</v>
      </c>
      <c r="P6177" s="17">
        <f t="shared" ca="1" si="440"/>
        <v>0</v>
      </c>
      <c r="Q6177" s="17">
        <f t="shared" ca="1" si="441"/>
        <v>0</v>
      </c>
    </row>
    <row r="6178" spans="1:17" x14ac:dyDescent="0.35">
      <c r="A6178" t="s">
        <v>2106</v>
      </c>
      <c r="B6178" t="s">
        <v>2109</v>
      </c>
      <c r="C6178" t="s">
        <v>223</v>
      </c>
      <c r="D6178" t="s">
        <v>14</v>
      </c>
      <c r="E6178" t="s">
        <v>21</v>
      </c>
      <c r="F6178" t="s">
        <v>22</v>
      </c>
      <c r="G6178" t="s">
        <v>3040</v>
      </c>
      <c r="H6178">
        <v>379571.1</v>
      </c>
      <c r="I6178">
        <v>200</v>
      </c>
      <c r="J6178">
        <v>120</v>
      </c>
      <c r="K6178">
        <v>183</v>
      </c>
      <c r="L6178" s="17">
        <f>IF($E6178&lt;&gt;"",VLOOKUP($E6178,GEMWs!$E$14:$L$20,7,FALSE),"")</f>
        <v>37.754918937403332</v>
      </c>
      <c r="M6178" s="17">
        <f>IF($E6178&lt;&gt;"",VLOOKUP($E6178,GEMWs!$E$14:$L$20,8,FALSE),"")</f>
        <v>96.174593288388181</v>
      </c>
      <c r="N6178" s="17">
        <f t="shared" si="442"/>
        <v>120</v>
      </c>
      <c r="O6178" s="17">
        <f t="shared" si="443"/>
        <v>183</v>
      </c>
      <c r="P6178" s="17">
        <f t="shared" si="440"/>
        <v>2074.1590163934425</v>
      </c>
      <c r="Q6178" s="17">
        <f t="shared" si="441"/>
        <v>3163.0924999999997</v>
      </c>
    </row>
    <row r="6179" spans="1:17" x14ac:dyDescent="0.35">
      <c r="A6179" t="s">
        <v>2106</v>
      </c>
      <c r="B6179" t="s">
        <v>2110</v>
      </c>
      <c r="C6179" t="s">
        <v>2111</v>
      </c>
      <c r="D6179" t="s">
        <v>14</v>
      </c>
      <c r="E6179" t="s">
        <v>21</v>
      </c>
      <c r="F6179" t="s">
        <v>22</v>
      </c>
      <c r="G6179" t="s">
        <v>3040</v>
      </c>
      <c r="H6179">
        <v>34165.599999999999</v>
      </c>
      <c r="I6179">
        <v>202</v>
      </c>
      <c r="J6179">
        <v>21.575194</v>
      </c>
      <c r="K6179">
        <v>21.575194</v>
      </c>
      <c r="L6179" s="17">
        <f>IF($E6179&lt;&gt;"",VLOOKUP($E6179,GEMWs!$E$14:$L$20,7,FALSE),"")</f>
        <v>37.754918937403332</v>
      </c>
      <c r="M6179" s="17">
        <f>IF($E6179&lt;&gt;"",VLOOKUP($E6179,GEMWs!$E$14:$L$20,8,FALSE),"")</f>
        <v>96.174593288388181</v>
      </c>
      <c r="N6179" s="17">
        <f t="shared" si="442"/>
        <v>21.575194</v>
      </c>
      <c r="O6179" s="17">
        <f t="shared" si="443"/>
        <v>21.575194</v>
      </c>
      <c r="P6179" s="17">
        <f t="shared" si="440"/>
        <v>1583.5593413435818</v>
      </c>
      <c r="Q6179" s="17">
        <f t="shared" si="441"/>
        <v>1583.5593413435818</v>
      </c>
    </row>
    <row r="6180" spans="1:17" x14ac:dyDescent="0.35">
      <c r="A6180" t="s">
        <v>2106</v>
      </c>
      <c r="B6180" t="s">
        <v>1500</v>
      </c>
      <c r="C6180" t="s">
        <v>1501</v>
      </c>
      <c r="D6180" t="s">
        <v>22</v>
      </c>
      <c r="G6180" t="s">
        <v>3040</v>
      </c>
      <c r="H6180">
        <v>18604.8</v>
      </c>
      <c r="J6180">
        <v>0</v>
      </c>
      <c r="K6180">
        <v>0</v>
      </c>
      <c r="L6180" s="17" t="str">
        <f>IF($E6180&lt;&gt;"",VLOOKUP($E6180,GEMWs!$E$14:$L$20,7,FALSE),"")</f>
        <v/>
      </c>
      <c r="M6180" s="17" t="str">
        <f>IF($E6180&lt;&gt;"",VLOOKUP($E6180,GEMWs!$E$14:$L$20,8,FALSE),"")</f>
        <v/>
      </c>
      <c r="N6180" s="17">
        <f t="shared" ca="1" si="442"/>
        <v>0</v>
      </c>
      <c r="O6180" s="17">
        <f t="shared" ca="1" si="443"/>
        <v>0</v>
      </c>
      <c r="P6180" s="17">
        <f t="shared" ca="1" si="440"/>
        <v>0</v>
      </c>
      <c r="Q6180" s="17">
        <f t="shared" ca="1" si="441"/>
        <v>0</v>
      </c>
    </row>
    <row r="6181" spans="1:17" x14ac:dyDescent="0.35">
      <c r="A6181" t="s">
        <v>2106</v>
      </c>
      <c r="B6181" t="s">
        <v>194</v>
      </c>
      <c r="D6181" t="s">
        <v>14</v>
      </c>
      <c r="E6181" t="s">
        <v>21</v>
      </c>
      <c r="G6181" t="s">
        <v>3040</v>
      </c>
      <c r="H6181">
        <v>354.5</v>
      </c>
      <c r="J6181">
        <v>0</v>
      </c>
      <c r="K6181">
        <v>0</v>
      </c>
      <c r="L6181" s="17">
        <f>IF($E6181&lt;&gt;"",VLOOKUP($E6181,GEMWs!$E$14:$L$20,7,FALSE),"")</f>
        <v>37.754918937403332</v>
      </c>
      <c r="M6181" s="17">
        <f>IF($E6181&lt;&gt;"",VLOOKUP($E6181,GEMWs!$E$14:$L$20,8,FALSE),"")</f>
        <v>96.174593288388181</v>
      </c>
      <c r="N6181" s="17">
        <f t="shared" ca="1" si="442"/>
        <v>37.754918937403332</v>
      </c>
      <c r="O6181" s="17">
        <f t="shared" ca="1" si="443"/>
        <v>96.174593288388181</v>
      </c>
      <c r="P6181" s="17">
        <f t="shared" ca="1" si="440"/>
        <v>3.6860046700379572</v>
      </c>
      <c r="Q6181" s="17">
        <f t="shared" ca="1" si="441"/>
        <v>9.3895049963622412</v>
      </c>
    </row>
    <row r="6182" spans="1:17" x14ac:dyDescent="0.35">
      <c r="A6182" t="s">
        <v>2106</v>
      </c>
      <c r="B6182" t="s">
        <v>245</v>
      </c>
      <c r="D6182" t="s">
        <v>22</v>
      </c>
      <c r="G6182" t="s">
        <v>3040</v>
      </c>
      <c r="H6182">
        <v>608</v>
      </c>
      <c r="J6182">
        <v>0</v>
      </c>
      <c r="K6182">
        <v>0</v>
      </c>
      <c r="L6182" s="17" t="str">
        <f>IF($E6182&lt;&gt;"",VLOOKUP($E6182,GEMWs!$E$14:$L$20,7,FALSE),"")</f>
        <v/>
      </c>
      <c r="M6182" s="17" t="str">
        <f>IF($E6182&lt;&gt;"",VLOOKUP($E6182,GEMWs!$E$14:$L$20,8,FALSE),"")</f>
        <v/>
      </c>
      <c r="N6182" s="17">
        <f t="shared" ca="1" si="442"/>
        <v>0</v>
      </c>
      <c r="O6182" s="17">
        <f t="shared" ca="1" si="443"/>
        <v>0</v>
      </c>
      <c r="P6182" s="17">
        <f t="shared" ca="1" si="440"/>
        <v>0</v>
      </c>
      <c r="Q6182" s="17">
        <f t="shared" ca="1" si="441"/>
        <v>0</v>
      </c>
    </row>
    <row r="6183" spans="1:17" x14ac:dyDescent="0.35">
      <c r="A6183" t="s">
        <v>2106</v>
      </c>
      <c r="B6183" t="s">
        <v>1119</v>
      </c>
      <c r="D6183" t="s">
        <v>14</v>
      </c>
      <c r="E6183" t="s">
        <v>21</v>
      </c>
      <c r="G6183" t="s">
        <v>3040</v>
      </c>
      <c r="H6183">
        <v>3385.8</v>
      </c>
      <c r="J6183">
        <v>0</v>
      </c>
      <c r="K6183">
        <v>0</v>
      </c>
      <c r="L6183" s="17">
        <f>IF($E6183&lt;&gt;"",VLOOKUP($E6183,GEMWs!$E$14:$L$20,7,FALSE),"")</f>
        <v>37.754918937403332</v>
      </c>
      <c r="M6183" s="17">
        <f>IF($E6183&lt;&gt;"",VLOOKUP($E6183,GEMWs!$E$14:$L$20,8,FALSE),"")</f>
        <v>96.174593288388181</v>
      </c>
      <c r="N6183" s="17">
        <f t="shared" ca="1" si="442"/>
        <v>37.754918937403332</v>
      </c>
      <c r="O6183" s="17">
        <f t="shared" ca="1" si="443"/>
        <v>96.174593288388181</v>
      </c>
      <c r="P6183" s="17">
        <f t="shared" ca="1" si="440"/>
        <v>35.204723869716545</v>
      </c>
      <c r="Q6183" s="17">
        <f t="shared" ca="1" si="441"/>
        <v>89.678380865115031</v>
      </c>
    </row>
    <row r="6184" spans="1:17" x14ac:dyDescent="0.35">
      <c r="A6184" t="s">
        <v>2106</v>
      </c>
      <c r="B6184" t="s">
        <v>2120</v>
      </c>
      <c r="C6184" t="s">
        <v>158</v>
      </c>
      <c r="D6184" t="s">
        <v>14</v>
      </c>
      <c r="E6184" t="s">
        <v>21</v>
      </c>
      <c r="G6184" t="s">
        <v>3040</v>
      </c>
      <c r="H6184">
        <v>3813.5</v>
      </c>
      <c r="J6184">
        <v>0</v>
      </c>
      <c r="K6184">
        <v>0</v>
      </c>
      <c r="L6184" s="17">
        <f>IF($E6184&lt;&gt;"",VLOOKUP($E6184,GEMWs!$E$14:$L$20,7,FALSE),"")</f>
        <v>37.754918937403332</v>
      </c>
      <c r="M6184" s="17">
        <f>IF($E6184&lt;&gt;"",VLOOKUP($E6184,GEMWs!$E$14:$L$20,8,FALSE),"")</f>
        <v>96.174593288388181</v>
      </c>
      <c r="N6184" s="17">
        <f t="shared" ca="1" si="442"/>
        <v>37.754918937403332</v>
      </c>
      <c r="O6184" s="17">
        <f t="shared" ca="1" si="443"/>
        <v>96.174593288388181</v>
      </c>
      <c r="P6184" s="17">
        <f t="shared" ca="1" si="440"/>
        <v>39.651844313652326</v>
      </c>
      <c r="Q6184" s="17">
        <f t="shared" ca="1" si="441"/>
        <v>101.00670607511258</v>
      </c>
    </row>
    <row r="6185" spans="1:17" x14ac:dyDescent="0.35">
      <c r="A6185" t="s">
        <v>2106</v>
      </c>
      <c r="B6185" t="s">
        <v>823</v>
      </c>
      <c r="D6185" t="s">
        <v>14</v>
      </c>
      <c r="E6185" t="s">
        <v>21</v>
      </c>
      <c r="G6185" t="s">
        <v>3040</v>
      </c>
      <c r="H6185">
        <v>807</v>
      </c>
      <c r="J6185">
        <v>0</v>
      </c>
      <c r="K6185">
        <v>0</v>
      </c>
      <c r="L6185" s="17">
        <f>IF($E6185&lt;&gt;"",VLOOKUP($E6185,GEMWs!$E$14:$L$20,7,FALSE),"")</f>
        <v>37.754918937403332</v>
      </c>
      <c r="M6185" s="17">
        <f>IF($E6185&lt;&gt;"",VLOOKUP($E6185,GEMWs!$E$14:$L$20,8,FALSE),"")</f>
        <v>96.174593288388181</v>
      </c>
      <c r="N6185" s="17">
        <f t="shared" ca="1" si="442"/>
        <v>37.754918937403332</v>
      </c>
      <c r="O6185" s="17">
        <f t="shared" ca="1" si="443"/>
        <v>96.174593288388181</v>
      </c>
      <c r="P6185" s="17">
        <f t="shared" ca="1" si="440"/>
        <v>8.3909894745292846</v>
      </c>
      <c r="Q6185" s="17">
        <f t="shared" ca="1" si="441"/>
        <v>21.37469825688104</v>
      </c>
    </row>
    <row r="6186" spans="1:17" x14ac:dyDescent="0.35">
      <c r="A6186" t="s">
        <v>2106</v>
      </c>
      <c r="B6186" t="s">
        <v>153</v>
      </c>
      <c r="D6186" t="s">
        <v>14</v>
      </c>
      <c r="E6186" t="s">
        <v>21</v>
      </c>
      <c r="G6186" t="s">
        <v>3040</v>
      </c>
      <c r="H6186">
        <v>792.3</v>
      </c>
      <c r="J6186">
        <v>0</v>
      </c>
      <c r="K6186">
        <v>0</v>
      </c>
      <c r="L6186" s="17">
        <f>IF($E6186&lt;&gt;"",VLOOKUP($E6186,GEMWs!$E$14:$L$20,7,FALSE),"")</f>
        <v>37.754918937403332</v>
      </c>
      <c r="M6186" s="17">
        <f>IF($E6186&lt;&gt;"",VLOOKUP($E6186,GEMWs!$E$14:$L$20,8,FALSE),"")</f>
        <v>96.174593288388181</v>
      </c>
      <c r="N6186" s="17">
        <f t="shared" ca="1" si="442"/>
        <v>37.754918937403332</v>
      </c>
      <c r="O6186" s="17">
        <f t="shared" ca="1" si="443"/>
        <v>96.174593288388181</v>
      </c>
      <c r="P6186" s="17">
        <f t="shared" ca="1" si="440"/>
        <v>8.2381424543612791</v>
      </c>
      <c r="Q6186" s="17">
        <f t="shared" ca="1" si="441"/>
        <v>20.985345017257558</v>
      </c>
    </row>
    <row r="6187" spans="1:17" x14ac:dyDescent="0.35">
      <c r="A6187" t="s">
        <v>2106</v>
      </c>
      <c r="B6187" t="s">
        <v>563</v>
      </c>
      <c r="C6187" t="s">
        <v>564</v>
      </c>
      <c r="D6187" t="s">
        <v>14</v>
      </c>
      <c r="E6187" t="s">
        <v>21</v>
      </c>
      <c r="F6187" t="s">
        <v>22</v>
      </c>
      <c r="G6187" t="s">
        <v>3040</v>
      </c>
      <c r="H6187">
        <v>359.8</v>
      </c>
      <c r="I6187">
        <v>217</v>
      </c>
      <c r="J6187">
        <v>6364</v>
      </c>
      <c r="K6187">
        <v>18182</v>
      </c>
      <c r="L6187" s="17">
        <f>IF($E6187&lt;&gt;"",VLOOKUP($E6187,GEMWs!$E$14:$L$20,7,FALSE),"")</f>
        <v>37.754918937403332</v>
      </c>
      <c r="M6187" s="17">
        <f>IF($E6187&lt;&gt;"",VLOOKUP($E6187,GEMWs!$E$14:$L$20,8,FALSE),"")</f>
        <v>96.174593288388181</v>
      </c>
      <c r="N6187" s="17">
        <f t="shared" si="442"/>
        <v>6364</v>
      </c>
      <c r="O6187" s="17">
        <f t="shared" si="443"/>
        <v>18182</v>
      </c>
      <c r="P6187" s="17">
        <f t="shared" si="440"/>
        <v>1.9788802111978882E-2</v>
      </c>
      <c r="Q6187" s="17">
        <f t="shared" si="441"/>
        <v>5.6536769327467006E-2</v>
      </c>
    </row>
    <row r="6188" spans="1:17" x14ac:dyDescent="0.35">
      <c r="A6188" t="s">
        <v>2106</v>
      </c>
      <c r="B6188" t="s">
        <v>27</v>
      </c>
      <c r="C6188" t="s">
        <v>28</v>
      </c>
      <c r="D6188" t="s">
        <v>14</v>
      </c>
      <c r="E6188" t="s">
        <v>21</v>
      </c>
      <c r="F6188" t="s">
        <v>22</v>
      </c>
      <c r="G6188" t="s">
        <v>3040</v>
      </c>
      <c r="H6188">
        <v>27515.200000000001</v>
      </c>
      <c r="I6188">
        <v>218</v>
      </c>
      <c r="J6188">
        <v>2000</v>
      </c>
      <c r="K6188">
        <v>15000</v>
      </c>
      <c r="L6188" s="17">
        <f>IF($E6188&lt;&gt;"",VLOOKUP($E6188,GEMWs!$E$14:$L$20,7,FALSE),"")</f>
        <v>37.754918937403332</v>
      </c>
      <c r="M6188" s="17">
        <f>IF($E6188&lt;&gt;"",VLOOKUP($E6188,GEMWs!$E$14:$L$20,8,FALSE),"")</f>
        <v>96.174593288388181</v>
      </c>
      <c r="N6188" s="17">
        <f t="shared" si="442"/>
        <v>2000</v>
      </c>
      <c r="O6188" s="17">
        <f t="shared" si="443"/>
        <v>15000</v>
      </c>
      <c r="P6188" s="17">
        <f t="shared" si="440"/>
        <v>1.8343466666666668</v>
      </c>
      <c r="Q6188" s="17">
        <f t="shared" si="441"/>
        <v>13.7576</v>
      </c>
    </row>
    <row r="6189" spans="1:17" x14ac:dyDescent="0.35">
      <c r="A6189" t="s">
        <v>2106</v>
      </c>
      <c r="B6189" t="s">
        <v>174</v>
      </c>
      <c r="C6189" t="s">
        <v>175</v>
      </c>
      <c r="D6189" t="s">
        <v>14</v>
      </c>
      <c r="E6189" t="s">
        <v>21</v>
      </c>
      <c r="F6189" t="s">
        <v>22</v>
      </c>
      <c r="G6189" t="s">
        <v>3040</v>
      </c>
      <c r="H6189">
        <v>919.1</v>
      </c>
      <c r="I6189">
        <v>219</v>
      </c>
      <c r="J6189">
        <v>28000</v>
      </c>
      <c r="K6189">
        <v>28000</v>
      </c>
      <c r="L6189" s="17">
        <f>IF($E6189&lt;&gt;"",VLOOKUP($E6189,GEMWs!$E$14:$L$20,7,FALSE),"")</f>
        <v>37.754918937403332</v>
      </c>
      <c r="M6189" s="17">
        <f>IF($E6189&lt;&gt;"",VLOOKUP($E6189,GEMWs!$E$14:$L$20,8,FALSE),"")</f>
        <v>96.174593288388181</v>
      </c>
      <c r="N6189" s="17">
        <f t="shared" si="442"/>
        <v>28000</v>
      </c>
      <c r="O6189" s="17">
        <f t="shared" si="443"/>
        <v>28000</v>
      </c>
      <c r="P6189" s="17">
        <f t="shared" si="440"/>
        <v>3.2825E-2</v>
      </c>
      <c r="Q6189" s="17">
        <f t="shared" si="441"/>
        <v>3.2825E-2</v>
      </c>
    </row>
    <row r="6190" spans="1:17" x14ac:dyDescent="0.35">
      <c r="A6190" t="s">
        <v>2106</v>
      </c>
      <c r="B6190" t="s">
        <v>101</v>
      </c>
      <c r="D6190" t="s">
        <v>22</v>
      </c>
      <c r="G6190" t="s">
        <v>3040</v>
      </c>
      <c r="H6190">
        <v>14262.5</v>
      </c>
      <c r="J6190">
        <v>0</v>
      </c>
      <c r="K6190">
        <v>0</v>
      </c>
      <c r="L6190" s="17" t="str">
        <f>IF($E6190&lt;&gt;"",VLOOKUP($E6190,GEMWs!$E$14:$L$20,7,FALSE),"")</f>
        <v/>
      </c>
      <c r="M6190" s="17" t="str">
        <f>IF($E6190&lt;&gt;"",VLOOKUP($E6190,GEMWs!$E$14:$L$20,8,FALSE),"")</f>
        <v/>
      </c>
      <c r="N6190" s="17">
        <f t="shared" ca="1" si="442"/>
        <v>0</v>
      </c>
      <c r="O6190" s="17">
        <f t="shared" ca="1" si="443"/>
        <v>0</v>
      </c>
      <c r="P6190" s="17">
        <f t="shared" ca="1" si="440"/>
        <v>0</v>
      </c>
      <c r="Q6190" s="17">
        <f t="shared" ca="1" si="441"/>
        <v>0</v>
      </c>
    </row>
    <row r="6191" spans="1:17" x14ac:dyDescent="0.35">
      <c r="A6191" t="s">
        <v>2106</v>
      </c>
      <c r="B6191" t="s">
        <v>2121</v>
      </c>
      <c r="D6191" t="s">
        <v>14</v>
      </c>
      <c r="E6191" t="s">
        <v>21</v>
      </c>
      <c r="G6191" t="s">
        <v>3040</v>
      </c>
      <c r="H6191">
        <v>67.099999999999994</v>
      </c>
      <c r="J6191">
        <v>0</v>
      </c>
      <c r="K6191">
        <v>0</v>
      </c>
      <c r="L6191" s="17">
        <f>IF($E6191&lt;&gt;"",VLOOKUP($E6191,GEMWs!$E$14:$L$20,7,FALSE),"")</f>
        <v>37.754918937403332</v>
      </c>
      <c r="M6191" s="17">
        <f>IF($E6191&lt;&gt;"",VLOOKUP($E6191,GEMWs!$E$14:$L$20,8,FALSE),"")</f>
        <v>96.174593288388181</v>
      </c>
      <c r="N6191" s="17">
        <f t="shared" ca="1" si="442"/>
        <v>37.754918937403332</v>
      </c>
      <c r="O6191" s="17">
        <f t="shared" ca="1" si="443"/>
        <v>96.174593288388181</v>
      </c>
      <c r="P6191" s="17">
        <f t="shared" ca="1" si="440"/>
        <v>0.6976894594063382</v>
      </c>
      <c r="Q6191" s="17">
        <f t="shared" ca="1" si="441"/>
        <v>1.7772518624990306</v>
      </c>
    </row>
    <row r="6192" spans="1:17" x14ac:dyDescent="0.35">
      <c r="A6192" t="s">
        <v>2106</v>
      </c>
      <c r="B6192" t="s">
        <v>102</v>
      </c>
      <c r="D6192" t="s">
        <v>22</v>
      </c>
      <c r="G6192" t="s">
        <v>3040</v>
      </c>
      <c r="H6192">
        <v>92.1</v>
      </c>
      <c r="J6192">
        <v>0</v>
      </c>
      <c r="K6192">
        <v>0</v>
      </c>
      <c r="L6192" s="17" t="str">
        <f>IF($E6192&lt;&gt;"",VLOOKUP($E6192,GEMWs!$E$14:$L$20,7,FALSE),"")</f>
        <v/>
      </c>
      <c r="M6192" s="17" t="str">
        <f>IF($E6192&lt;&gt;"",VLOOKUP($E6192,GEMWs!$E$14:$L$20,8,FALSE),"")</f>
        <v/>
      </c>
      <c r="N6192" s="17">
        <f t="shared" ca="1" si="442"/>
        <v>0</v>
      </c>
      <c r="O6192" s="17">
        <f t="shared" ca="1" si="443"/>
        <v>0</v>
      </c>
      <c r="P6192" s="17">
        <f t="shared" ca="1" si="440"/>
        <v>0</v>
      </c>
      <c r="Q6192" s="17">
        <f t="shared" ca="1" si="441"/>
        <v>0</v>
      </c>
    </row>
    <row r="6193" spans="1:17" x14ac:dyDescent="0.35">
      <c r="A6193" t="s">
        <v>2106</v>
      </c>
      <c r="B6193" t="s">
        <v>1217</v>
      </c>
      <c r="D6193" t="s">
        <v>14</v>
      </c>
      <c r="E6193" t="s">
        <v>21</v>
      </c>
      <c r="G6193" t="s">
        <v>3040</v>
      </c>
      <c r="H6193">
        <v>2440.8000000000002</v>
      </c>
      <c r="J6193">
        <v>0</v>
      </c>
      <c r="K6193">
        <v>0</v>
      </c>
      <c r="L6193" s="17">
        <f>IF($E6193&lt;&gt;"",VLOOKUP($E6193,GEMWs!$E$14:$L$20,7,FALSE),"")</f>
        <v>37.754918937403332</v>
      </c>
      <c r="M6193" s="17">
        <f>IF($E6193&lt;&gt;"",VLOOKUP($E6193,GEMWs!$E$14:$L$20,8,FALSE),"")</f>
        <v>96.174593288388181</v>
      </c>
      <c r="N6193" s="17">
        <f t="shared" ca="1" si="442"/>
        <v>37.754918937403332</v>
      </c>
      <c r="O6193" s="17">
        <f t="shared" ca="1" si="443"/>
        <v>96.174593288388181</v>
      </c>
      <c r="P6193" s="17">
        <f t="shared" ca="1" si="440"/>
        <v>25.378844001773331</v>
      </c>
      <c r="Q6193" s="17">
        <f t="shared" ca="1" si="441"/>
        <v>64.648529746462515</v>
      </c>
    </row>
    <row r="6194" spans="1:17" x14ac:dyDescent="0.35">
      <c r="A6194" t="s">
        <v>2106</v>
      </c>
      <c r="B6194" t="s">
        <v>2972</v>
      </c>
      <c r="D6194" t="s">
        <v>14</v>
      </c>
      <c r="E6194" t="s">
        <v>21</v>
      </c>
      <c r="G6194" t="s">
        <v>3040</v>
      </c>
      <c r="H6194">
        <v>8.8000000000000007</v>
      </c>
      <c r="J6194">
        <v>0</v>
      </c>
      <c r="K6194">
        <v>0</v>
      </c>
      <c r="L6194" s="17">
        <f>IF($E6194&lt;&gt;"",VLOOKUP($E6194,GEMWs!$E$14:$L$20,7,FALSE),"")</f>
        <v>37.754918937403332</v>
      </c>
      <c r="M6194" s="17">
        <f>IF($E6194&lt;&gt;"",VLOOKUP($E6194,GEMWs!$E$14:$L$20,8,FALSE),"")</f>
        <v>96.174593288388181</v>
      </c>
      <c r="N6194" s="17">
        <f t="shared" ca="1" si="442"/>
        <v>37.754918937403332</v>
      </c>
      <c r="O6194" s="17">
        <f t="shared" ca="1" si="443"/>
        <v>96.174593288388181</v>
      </c>
      <c r="P6194" s="17">
        <f t="shared" ca="1" si="440"/>
        <v>9.1500256971323066E-2</v>
      </c>
      <c r="Q6194" s="17">
        <f t="shared" ca="1" si="441"/>
        <v>0.23308221147528274</v>
      </c>
    </row>
    <row r="6195" spans="1:17" x14ac:dyDescent="0.35">
      <c r="A6195" t="s">
        <v>2106</v>
      </c>
      <c r="B6195" t="s">
        <v>2127</v>
      </c>
      <c r="C6195" t="s">
        <v>158</v>
      </c>
      <c r="D6195" t="s">
        <v>14</v>
      </c>
      <c r="E6195" t="s">
        <v>21</v>
      </c>
      <c r="G6195" t="s">
        <v>3040</v>
      </c>
      <c r="H6195">
        <v>315.2</v>
      </c>
      <c r="J6195">
        <v>0</v>
      </c>
      <c r="K6195">
        <v>0</v>
      </c>
      <c r="L6195" s="17">
        <f>IF($E6195&lt;&gt;"",VLOOKUP($E6195,GEMWs!$E$14:$L$20,7,FALSE),"")</f>
        <v>37.754918937403332</v>
      </c>
      <c r="M6195" s="17">
        <f>IF($E6195&lt;&gt;"",VLOOKUP($E6195,GEMWs!$E$14:$L$20,8,FALSE),"")</f>
        <v>96.174593288388181</v>
      </c>
      <c r="N6195" s="17">
        <f t="shared" ca="1" si="442"/>
        <v>37.754918937403332</v>
      </c>
      <c r="O6195" s="17">
        <f t="shared" ca="1" si="443"/>
        <v>96.174593288388181</v>
      </c>
      <c r="P6195" s="17">
        <f t="shared" ca="1" si="440"/>
        <v>3.2773728406092073</v>
      </c>
      <c r="Q6195" s="17">
        <f t="shared" ca="1" si="441"/>
        <v>8.3485810292055813</v>
      </c>
    </row>
    <row r="6196" spans="1:17" x14ac:dyDescent="0.35">
      <c r="A6196" t="s">
        <v>2106</v>
      </c>
      <c r="B6196" t="s">
        <v>824</v>
      </c>
      <c r="D6196" t="s">
        <v>22</v>
      </c>
      <c r="G6196" t="s">
        <v>3040</v>
      </c>
      <c r="H6196">
        <v>6828.8</v>
      </c>
      <c r="J6196">
        <v>0</v>
      </c>
      <c r="K6196">
        <v>0</v>
      </c>
      <c r="L6196" s="17" t="str">
        <f>IF($E6196&lt;&gt;"",VLOOKUP($E6196,GEMWs!$E$14:$L$20,7,FALSE),"")</f>
        <v/>
      </c>
      <c r="M6196" s="17" t="str">
        <f>IF($E6196&lt;&gt;"",VLOOKUP($E6196,GEMWs!$E$14:$L$20,8,FALSE),"")</f>
        <v/>
      </c>
      <c r="N6196" s="17">
        <f t="shared" ca="1" si="442"/>
        <v>0</v>
      </c>
      <c r="O6196" s="17">
        <f t="shared" ca="1" si="443"/>
        <v>0</v>
      </c>
      <c r="P6196" s="17">
        <f t="shared" ca="1" si="440"/>
        <v>0</v>
      </c>
      <c r="Q6196" s="17">
        <f t="shared" ca="1" si="441"/>
        <v>0</v>
      </c>
    </row>
    <row r="6197" spans="1:17" x14ac:dyDescent="0.35">
      <c r="A6197" t="s">
        <v>2106</v>
      </c>
      <c r="B6197" t="s">
        <v>407</v>
      </c>
      <c r="D6197" t="s">
        <v>14</v>
      </c>
      <c r="E6197" t="s">
        <v>21</v>
      </c>
      <c r="G6197" t="s">
        <v>3040</v>
      </c>
      <c r="H6197">
        <v>2872.5</v>
      </c>
      <c r="J6197">
        <v>0</v>
      </c>
      <c r="K6197">
        <v>0</v>
      </c>
      <c r="L6197" s="17">
        <f>IF($E6197&lt;&gt;"",VLOOKUP($E6197,GEMWs!$E$14:$L$20,7,FALSE),"")</f>
        <v>37.754918937403332</v>
      </c>
      <c r="M6197" s="17">
        <f>IF($E6197&lt;&gt;"",VLOOKUP($E6197,GEMWs!$E$14:$L$20,8,FALSE),"")</f>
        <v>96.174593288388181</v>
      </c>
      <c r="N6197" s="17">
        <f t="shared" ca="1" si="442"/>
        <v>37.754918937403332</v>
      </c>
      <c r="O6197" s="17">
        <f t="shared" ca="1" si="443"/>
        <v>96.174593288388181</v>
      </c>
      <c r="P6197" s="17">
        <f t="shared" ca="1" si="440"/>
        <v>29.867555471605169</v>
      </c>
      <c r="Q6197" s="17">
        <f t="shared" ca="1" si="441"/>
        <v>76.082801416221542</v>
      </c>
    </row>
    <row r="6198" spans="1:17" x14ac:dyDescent="0.35">
      <c r="A6198" t="s">
        <v>2106</v>
      </c>
      <c r="B6198" t="s">
        <v>745</v>
      </c>
      <c r="D6198" t="s">
        <v>14</v>
      </c>
      <c r="E6198" t="s">
        <v>21</v>
      </c>
      <c r="G6198" t="s">
        <v>3040</v>
      </c>
      <c r="H6198">
        <v>29.6</v>
      </c>
      <c r="J6198">
        <v>0</v>
      </c>
      <c r="K6198">
        <v>0</v>
      </c>
      <c r="L6198" s="17">
        <f>IF($E6198&lt;&gt;"",VLOOKUP($E6198,GEMWs!$E$14:$L$20,7,FALSE),"")</f>
        <v>37.754918937403332</v>
      </c>
      <c r="M6198" s="17">
        <f>IF($E6198&lt;&gt;"",VLOOKUP($E6198,GEMWs!$E$14:$L$20,8,FALSE),"")</f>
        <v>96.174593288388181</v>
      </c>
      <c r="N6198" s="17">
        <f t="shared" ca="1" si="442"/>
        <v>37.754918937403332</v>
      </c>
      <c r="O6198" s="17">
        <f t="shared" ca="1" si="443"/>
        <v>96.174593288388181</v>
      </c>
      <c r="P6198" s="17">
        <f t="shared" ca="1" si="440"/>
        <v>0.30777359163081391</v>
      </c>
      <c r="Q6198" s="17">
        <f t="shared" ca="1" si="441"/>
        <v>0.78400380223504196</v>
      </c>
    </row>
    <row r="6199" spans="1:17" x14ac:dyDescent="0.35">
      <c r="A6199" t="s">
        <v>2106</v>
      </c>
      <c r="B6199" t="s">
        <v>1164</v>
      </c>
      <c r="C6199" t="s">
        <v>1165</v>
      </c>
      <c r="D6199" t="s">
        <v>14</v>
      </c>
      <c r="E6199" t="s">
        <v>21</v>
      </c>
      <c r="F6199" t="s">
        <v>22</v>
      </c>
      <c r="G6199" t="s">
        <v>3040</v>
      </c>
      <c r="H6199">
        <v>4716.6000000000004</v>
      </c>
      <c r="I6199">
        <v>382</v>
      </c>
      <c r="J6199">
        <v>4000</v>
      </c>
      <c r="K6199">
        <v>4000</v>
      </c>
      <c r="L6199" s="17">
        <f>IF($E6199&lt;&gt;"",VLOOKUP($E6199,GEMWs!$E$14:$L$20,7,FALSE),"")</f>
        <v>37.754918937403332</v>
      </c>
      <c r="M6199" s="17">
        <f>IF($E6199&lt;&gt;"",VLOOKUP($E6199,GEMWs!$E$14:$L$20,8,FALSE),"")</f>
        <v>96.174593288388181</v>
      </c>
      <c r="N6199" s="17">
        <f t="shared" si="442"/>
        <v>4000</v>
      </c>
      <c r="O6199" s="17">
        <f t="shared" si="443"/>
        <v>4000</v>
      </c>
      <c r="P6199" s="17">
        <f t="shared" si="440"/>
        <v>1.1791500000000001</v>
      </c>
      <c r="Q6199" s="17">
        <f t="shared" si="441"/>
        <v>1.1791500000000001</v>
      </c>
    </row>
    <row r="6200" spans="1:17" x14ac:dyDescent="0.35">
      <c r="A6200" t="s">
        <v>2106</v>
      </c>
      <c r="B6200" t="s">
        <v>1354</v>
      </c>
      <c r="D6200" t="s">
        <v>22</v>
      </c>
      <c r="G6200" t="s">
        <v>3040</v>
      </c>
      <c r="H6200">
        <v>37.700000000000003</v>
      </c>
      <c r="J6200">
        <v>0</v>
      </c>
      <c r="K6200">
        <v>0</v>
      </c>
      <c r="L6200" s="17" t="str">
        <f>IF($E6200&lt;&gt;"",VLOOKUP($E6200,GEMWs!$E$14:$L$20,7,FALSE),"")</f>
        <v/>
      </c>
      <c r="M6200" s="17" t="str">
        <f>IF($E6200&lt;&gt;"",VLOOKUP($E6200,GEMWs!$E$14:$L$20,8,FALSE),"")</f>
        <v/>
      </c>
      <c r="N6200" s="17">
        <f t="shared" ca="1" si="442"/>
        <v>0</v>
      </c>
      <c r="O6200" s="17">
        <f t="shared" ca="1" si="443"/>
        <v>0</v>
      </c>
      <c r="P6200" s="17">
        <f t="shared" ca="1" si="440"/>
        <v>0</v>
      </c>
      <c r="Q6200" s="17">
        <f t="shared" ca="1" si="441"/>
        <v>0</v>
      </c>
    </row>
    <row r="6201" spans="1:17" x14ac:dyDescent="0.35">
      <c r="A6201" t="s">
        <v>2106</v>
      </c>
      <c r="B6201" t="s">
        <v>963</v>
      </c>
      <c r="D6201" t="s">
        <v>22</v>
      </c>
      <c r="G6201" t="s">
        <v>3040</v>
      </c>
      <c r="H6201">
        <v>37.700000000000003</v>
      </c>
      <c r="J6201">
        <v>0</v>
      </c>
      <c r="K6201">
        <v>0</v>
      </c>
      <c r="L6201" s="17" t="str">
        <f>IF($E6201&lt;&gt;"",VLOOKUP($E6201,GEMWs!$E$14:$L$20,7,FALSE),"")</f>
        <v/>
      </c>
      <c r="M6201" s="17" t="str">
        <f>IF($E6201&lt;&gt;"",VLOOKUP($E6201,GEMWs!$E$14:$L$20,8,FALSE),"")</f>
        <v/>
      </c>
      <c r="N6201" s="17">
        <f t="shared" ca="1" si="442"/>
        <v>0</v>
      </c>
      <c r="O6201" s="17">
        <f t="shared" ca="1" si="443"/>
        <v>0</v>
      </c>
      <c r="P6201" s="17">
        <f t="shared" ca="1" si="440"/>
        <v>0</v>
      </c>
      <c r="Q6201" s="17">
        <f t="shared" ca="1" si="441"/>
        <v>0</v>
      </c>
    </row>
    <row r="6202" spans="1:17" x14ac:dyDescent="0.35">
      <c r="A6202" t="s">
        <v>2106</v>
      </c>
      <c r="B6202" t="s">
        <v>2128</v>
      </c>
      <c r="C6202" t="s">
        <v>158</v>
      </c>
      <c r="D6202" t="s">
        <v>14</v>
      </c>
      <c r="E6202" t="s">
        <v>21</v>
      </c>
      <c r="G6202" t="s">
        <v>3040</v>
      </c>
      <c r="H6202">
        <v>183.3</v>
      </c>
      <c r="J6202">
        <v>0</v>
      </c>
      <c r="K6202">
        <v>0</v>
      </c>
      <c r="L6202" s="17">
        <f>IF($E6202&lt;&gt;"",VLOOKUP($E6202,GEMWs!$E$14:$L$20,7,FALSE),"")</f>
        <v>37.754918937403332</v>
      </c>
      <c r="M6202" s="17">
        <f>IF($E6202&lt;&gt;"",VLOOKUP($E6202,GEMWs!$E$14:$L$20,8,FALSE),"")</f>
        <v>96.174593288388181</v>
      </c>
      <c r="N6202" s="17">
        <f t="shared" ca="1" si="442"/>
        <v>37.754918937403332</v>
      </c>
      <c r="O6202" s="17">
        <f t="shared" ca="1" si="443"/>
        <v>96.174593288388181</v>
      </c>
      <c r="P6202" s="17">
        <f t="shared" ca="1" si="440"/>
        <v>1.9059087616867634</v>
      </c>
      <c r="Q6202" s="17">
        <f t="shared" ca="1" si="441"/>
        <v>4.8549965185703776</v>
      </c>
    </row>
    <row r="6203" spans="1:17" x14ac:dyDescent="0.35">
      <c r="A6203" t="s">
        <v>2106</v>
      </c>
      <c r="B6203" t="s">
        <v>127</v>
      </c>
      <c r="D6203" t="s">
        <v>14</v>
      </c>
      <c r="E6203" t="s">
        <v>21</v>
      </c>
      <c r="G6203" t="s">
        <v>3040</v>
      </c>
      <c r="H6203">
        <v>4244.5</v>
      </c>
      <c r="J6203">
        <v>0</v>
      </c>
      <c r="K6203">
        <v>0</v>
      </c>
      <c r="L6203" s="17">
        <f>IF($E6203&lt;&gt;"",VLOOKUP($E6203,GEMWs!$E$14:$L$20,7,FALSE),"")</f>
        <v>37.754918937403332</v>
      </c>
      <c r="M6203" s="17">
        <f>IF($E6203&lt;&gt;"",VLOOKUP($E6203,GEMWs!$E$14:$L$20,8,FALSE),"")</f>
        <v>96.174593288388181</v>
      </c>
      <c r="N6203" s="17">
        <f t="shared" ca="1" si="442"/>
        <v>37.754918937403332</v>
      </c>
      <c r="O6203" s="17">
        <f t="shared" ca="1" si="443"/>
        <v>96.174593288388181</v>
      </c>
      <c r="P6203" s="17">
        <f t="shared" ca="1" si="440"/>
        <v>44.133277353952352</v>
      </c>
      <c r="Q6203" s="17">
        <f t="shared" ca="1" si="441"/>
        <v>112.42243711441336</v>
      </c>
    </row>
    <row r="6204" spans="1:17" x14ac:dyDescent="0.35">
      <c r="A6204" t="s">
        <v>2106</v>
      </c>
      <c r="B6204" t="s">
        <v>937</v>
      </c>
      <c r="C6204" t="s">
        <v>938</v>
      </c>
      <c r="D6204" t="s">
        <v>14</v>
      </c>
      <c r="E6204" t="s">
        <v>21</v>
      </c>
      <c r="F6204" t="s">
        <v>22</v>
      </c>
      <c r="G6204" t="s">
        <v>3040</v>
      </c>
      <c r="H6204">
        <v>6047</v>
      </c>
      <c r="I6204">
        <v>236</v>
      </c>
      <c r="J6204">
        <v>909</v>
      </c>
      <c r="K6204">
        <v>1364</v>
      </c>
      <c r="L6204" s="17">
        <f>IF($E6204&lt;&gt;"",VLOOKUP($E6204,GEMWs!$E$14:$L$20,7,FALSE),"")</f>
        <v>37.754918937403332</v>
      </c>
      <c r="M6204" s="17">
        <f>IF($E6204&lt;&gt;"",VLOOKUP($E6204,GEMWs!$E$14:$L$20,8,FALSE),"")</f>
        <v>96.174593288388181</v>
      </c>
      <c r="N6204" s="17">
        <f t="shared" si="442"/>
        <v>909</v>
      </c>
      <c r="O6204" s="17">
        <f t="shared" si="443"/>
        <v>1364</v>
      </c>
      <c r="P6204" s="17">
        <f t="shared" si="440"/>
        <v>4.4332844574780061</v>
      </c>
      <c r="Q6204" s="17">
        <f t="shared" si="441"/>
        <v>6.6523652365236527</v>
      </c>
    </row>
    <row r="6205" spans="1:17" x14ac:dyDescent="0.35">
      <c r="A6205" t="s">
        <v>2106</v>
      </c>
      <c r="B6205" t="s">
        <v>2118</v>
      </c>
      <c r="C6205" t="s">
        <v>2119</v>
      </c>
      <c r="D6205" t="s">
        <v>14</v>
      </c>
      <c r="E6205" t="s">
        <v>21</v>
      </c>
      <c r="F6205" t="s">
        <v>22</v>
      </c>
      <c r="G6205" t="s">
        <v>3040</v>
      </c>
      <c r="H6205">
        <v>105.1</v>
      </c>
      <c r="I6205">
        <v>397</v>
      </c>
      <c r="J6205">
        <v>1000</v>
      </c>
      <c r="K6205">
        <v>1000</v>
      </c>
      <c r="L6205" s="17">
        <f>IF($E6205&lt;&gt;"",VLOOKUP($E6205,GEMWs!$E$14:$L$20,7,FALSE),"")</f>
        <v>37.754918937403332</v>
      </c>
      <c r="M6205" s="17">
        <f>IF($E6205&lt;&gt;"",VLOOKUP($E6205,GEMWs!$E$14:$L$20,8,FALSE),"")</f>
        <v>96.174593288388181</v>
      </c>
      <c r="N6205" s="17">
        <f t="shared" si="442"/>
        <v>1000</v>
      </c>
      <c r="O6205" s="17">
        <f t="shared" si="443"/>
        <v>1000</v>
      </c>
      <c r="P6205" s="17">
        <f t="shared" si="440"/>
        <v>0.1051</v>
      </c>
      <c r="Q6205" s="17">
        <f t="shared" si="441"/>
        <v>0.1051</v>
      </c>
    </row>
    <row r="6206" spans="1:17" x14ac:dyDescent="0.35">
      <c r="A6206" t="s">
        <v>2106</v>
      </c>
      <c r="B6206" t="s">
        <v>13</v>
      </c>
      <c r="D6206" t="s">
        <v>14</v>
      </c>
      <c r="E6206" t="s">
        <v>15</v>
      </c>
      <c r="G6206" t="s">
        <v>3040</v>
      </c>
      <c r="H6206">
        <v>7057.9</v>
      </c>
      <c r="J6206">
        <v>0</v>
      </c>
      <c r="K6206">
        <v>0</v>
      </c>
      <c r="L6206" s="17">
        <f>IF($E6206&lt;&gt;"",VLOOKUP($E6206,GEMWs!$E$14:$L$20,7,FALSE),"")</f>
        <v>37.892086284381016</v>
      </c>
      <c r="M6206" s="17">
        <f>IF($E6206&lt;&gt;"",VLOOKUP($E6206,GEMWs!$E$14:$L$20,8,FALSE),"")</f>
        <v>96.522753888300599</v>
      </c>
      <c r="N6206" s="17">
        <f t="shared" ca="1" si="442"/>
        <v>37.892086284381016</v>
      </c>
      <c r="O6206" s="17">
        <f t="shared" ca="1" si="443"/>
        <v>96.522753888300599</v>
      </c>
      <c r="P6206" s="17">
        <f t="shared" ca="1" si="440"/>
        <v>73.121618641006037</v>
      </c>
      <c r="Q6206" s="17">
        <f t="shared" ca="1" si="441"/>
        <v>186.26316711701463</v>
      </c>
    </row>
    <row r="6207" spans="1:17" x14ac:dyDescent="0.35">
      <c r="A6207" t="s">
        <v>2106</v>
      </c>
      <c r="B6207" t="s">
        <v>1259</v>
      </c>
      <c r="D6207" t="s">
        <v>22</v>
      </c>
      <c r="G6207" t="s">
        <v>3040</v>
      </c>
      <c r="H6207">
        <v>793.8</v>
      </c>
      <c r="J6207">
        <v>0</v>
      </c>
      <c r="K6207">
        <v>0</v>
      </c>
      <c r="L6207" s="17" t="str">
        <f>IF($E6207&lt;&gt;"",VLOOKUP($E6207,GEMWs!$E$14:$L$20,7,FALSE),"")</f>
        <v/>
      </c>
      <c r="M6207" s="17" t="str">
        <f>IF($E6207&lt;&gt;"",VLOOKUP($E6207,GEMWs!$E$14:$L$20,8,FALSE),"")</f>
        <v/>
      </c>
      <c r="N6207" s="17">
        <f t="shared" ca="1" si="442"/>
        <v>0</v>
      </c>
      <c r="O6207" s="17">
        <f t="shared" ca="1" si="443"/>
        <v>0</v>
      </c>
      <c r="P6207" s="17">
        <f t="shared" ca="1" si="440"/>
        <v>0</v>
      </c>
      <c r="Q6207" s="17">
        <f t="shared" ca="1" si="441"/>
        <v>0</v>
      </c>
    </row>
    <row r="6208" spans="1:17" x14ac:dyDescent="0.35">
      <c r="A6208" t="s">
        <v>2106</v>
      </c>
      <c r="B6208" t="s">
        <v>968</v>
      </c>
      <c r="D6208" t="s">
        <v>22</v>
      </c>
      <c r="G6208" t="s">
        <v>3040</v>
      </c>
      <c r="H6208">
        <v>204.6</v>
      </c>
      <c r="J6208">
        <v>0</v>
      </c>
      <c r="K6208">
        <v>0</v>
      </c>
      <c r="L6208" s="17" t="str">
        <f>IF($E6208&lt;&gt;"",VLOOKUP($E6208,GEMWs!$E$14:$L$20,7,FALSE),"")</f>
        <v/>
      </c>
      <c r="M6208" s="17" t="str">
        <f>IF($E6208&lt;&gt;"",VLOOKUP($E6208,GEMWs!$E$14:$L$20,8,FALSE),"")</f>
        <v/>
      </c>
      <c r="N6208" s="17">
        <f t="shared" ca="1" si="442"/>
        <v>0</v>
      </c>
      <c r="O6208" s="17">
        <f t="shared" ca="1" si="443"/>
        <v>0</v>
      </c>
      <c r="P6208" s="17">
        <f t="shared" ca="1" si="440"/>
        <v>0</v>
      </c>
      <c r="Q6208" s="17">
        <f t="shared" ca="1" si="441"/>
        <v>0</v>
      </c>
    </row>
    <row r="6209" spans="1:17" x14ac:dyDescent="0.35">
      <c r="A6209" t="s">
        <v>2106</v>
      </c>
      <c r="B6209" t="s">
        <v>462</v>
      </c>
      <c r="D6209" t="s">
        <v>14</v>
      </c>
      <c r="E6209" t="s">
        <v>21</v>
      </c>
      <c r="G6209" t="s">
        <v>3040</v>
      </c>
      <c r="H6209">
        <v>277.39999999999998</v>
      </c>
      <c r="J6209">
        <v>0</v>
      </c>
      <c r="K6209">
        <v>0</v>
      </c>
      <c r="L6209" s="17">
        <f>IF($E6209&lt;&gt;"",VLOOKUP($E6209,GEMWs!$E$14:$L$20,7,FALSE),"")</f>
        <v>37.754918937403332</v>
      </c>
      <c r="M6209" s="17">
        <f>IF($E6209&lt;&gt;"",VLOOKUP($E6209,GEMWs!$E$14:$L$20,8,FALSE),"")</f>
        <v>96.174593288388181</v>
      </c>
      <c r="N6209" s="17">
        <f t="shared" ca="1" si="442"/>
        <v>37.754918937403332</v>
      </c>
      <c r="O6209" s="17">
        <f t="shared" ca="1" si="443"/>
        <v>96.174593288388181</v>
      </c>
      <c r="P6209" s="17">
        <f t="shared" ca="1" si="440"/>
        <v>2.8843376458914789</v>
      </c>
      <c r="Q6209" s="17">
        <f t="shared" ca="1" si="441"/>
        <v>7.3473869844594795</v>
      </c>
    </row>
    <row r="6210" spans="1:17" x14ac:dyDescent="0.35">
      <c r="A6210" t="s">
        <v>2106</v>
      </c>
      <c r="B6210" t="s">
        <v>1193</v>
      </c>
      <c r="D6210" t="s">
        <v>22</v>
      </c>
      <c r="G6210" t="s">
        <v>3040</v>
      </c>
      <c r="H6210">
        <v>9939.7999999999993</v>
      </c>
      <c r="J6210">
        <v>0</v>
      </c>
      <c r="K6210">
        <v>0</v>
      </c>
      <c r="L6210" s="17" t="str">
        <f>IF($E6210&lt;&gt;"",VLOOKUP($E6210,GEMWs!$E$14:$L$20,7,FALSE),"")</f>
        <v/>
      </c>
      <c r="M6210" s="17" t="str">
        <f>IF($E6210&lt;&gt;"",VLOOKUP($E6210,GEMWs!$E$14:$L$20,8,FALSE),"")</f>
        <v/>
      </c>
      <c r="N6210" s="17">
        <f t="shared" ca="1" si="442"/>
        <v>0</v>
      </c>
      <c r="O6210" s="17">
        <f t="shared" ca="1" si="443"/>
        <v>0</v>
      </c>
      <c r="P6210" s="17">
        <f t="shared" ca="1" si="440"/>
        <v>0</v>
      </c>
      <c r="Q6210" s="17">
        <f t="shared" ca="1" si="441"/>
        <v>0</v>
      </c>
    </row>
    <row r="6211" spans="1:17" x14ac:dyDescent="0.35">
      <c r="A6211" t="s">
        <v>2106</v>
      </c>
      <c r="B6211" t="s">
        <v>2129</v>
      </c>
      <c r="C6211" t="s">
        <v>2130</v>
      </c>
      <c r="D6211" t="s">
        <v>14</v>
      </c>
      <c r="E6211" t="s">
        <v>21</v>
      </c>
      <c r="G6211" t="s">
        <v>3040</v>
      </c>
      <c r="H6211">
        <v>514.4</v>
      </c>
      <c r="J6211">
        <v>0</v>
      </c>
      <c r="K6211">
        <v>0</v>
      </c>
      <c r="L6211" s="17">
        <f>IF($E6211&lt;&gt;"",VLOOKUP($E6211,GEMWs!$E$14:$L$20,7,FALSE),"")</f>
        <v>37.754918937403332</v>
      </c>
      <c r="M6211" s="17">
        <f>IF($E6211&lt;&gt;"",VLOOKUP($E6211,GEMWs!$E$14:$L$20,8,FALSE),"")</f>
        <v>96.174593288388181</v>
      </c>
      <c r="N6211" s="17">
        <f t="shared" ca="1" si="442"/>
        <v>37.754918937403332</v>
      </c>
      <c r="O6211" s="17">
        <f t="shared" ca="1" si="443"/>
        <v>96.174593288388181</v>
      </c>
      <c r="P6211" s="17">
        <f t="shared" ca="1" si="440"/>
        <v>5.3486059302327931</v>
      </c>
      <c r="Q6211" s="17">
        <f t="shared" ca="1" si="441"/>
        <v>13.624714725327889</v>
      </c>
    </row>
    <row r="6212" spans="1:17" x14ac:dyDescent="0.35">
      <c r="A6212" t="s">
        <v>2106</v>
      </c>
      <c r="B6212" t="s">
        <v>768</v>
      </c>
      <c r="C6212" t="s">
        <v>158</v>
      </c>
      <c r="D6212" t="s">
        <v>14</v>
      </c>
      <c r="E6212" t="s">
        <v>21</v>
      </c>
      <c r="G6212" t="s">
        <v>3040</v>
      </c>
      <c r="H6212">
        <v>318.89999999999998</v>
      </c>
      <c r="J6212">
        <v>0</v>
      </c>
      <c r="K6212">
        <v>0</v>
      </c>
      <c r="L6212" s="17">
        <f>IF($E6212&lt;&gt;"",VLOOKUP($E6212,GEMWs!$E$14:$L$20,7,FALSE),"")</f>
        <v>37.754918937403332</v>
      </c>
      <c r="M6212" s="17">
        <f>IF($E6212&lt;&gt;"",VLOOKUP($E6212,GEMWs!$E$14:$L$20,8,FALSE),"")</f>
        <v>96.174593288388181</v>
      </c>
      <c r="N6212" s="17">
        <f t="shared" ca="1" si="442"/>
        <v>37.754918937403332</v>
      </c>
      <c r="O6212" s="17">
        <f t="shared" ca="1" si="443"/>
        <v>96.174593288388181</v>
      </c>
      <c r="P6212" s="17">
        <f t="shared" ca="1" si="440"/>
        <v>3.3158445395630589</v>
      </c>
      <c r="Q6212" s="17">
        <f t="shared" ca="1" si="441"/>
        <v>8.4465815044849606</v>
      </c>
    </row>
    <row r="6213" spans="1:17" x14ac:dyDescent="0.35">
      <c r="A6213" t="s">
        <v>2106</v>
      </c>
      <c r="B6213" t="s">
        <v>2983</v>
      </c>
      <c r="D6213" t="s">
        <v>14</v>
      </c>
      <c r="E6213" t="s">
        <v>21</v>
      </c>
      <c r="G6213" t="s">
        <v>3040</v>
      </c>
      <c r="H6213">
        <v>11956.7</v>
      </c>
      <c r="J6213">
        <v>0</v>
      </c>
      <c r="K6213">
        <v>0</v>
      </c>
      <c r="L6213" s="17">
        <f>IF($E6213&lt;&gt;"",VLOOKUP($E6213,GEMWs!$E$14:$L$20,7,FALSE),"")</f>
        <v>37.754918937403332</v>
      </c>
      <c r="M6213" s="17">
        <f>IF($E6213&lt;&gt;"",VLOOKUP($E6213,GEMWs!$E$14:$L$20,8,FALSE),"")</f>
        <v>96.174593288388181</v>
      </c>
      <c r="N6213" s="17">
        <f t="shared" ca="1" si="442"/>
        <v>37.754918937403332</v>
      </c>
      <c r="O6213" s="17">
        <f t="shared" ca="1" si="443"/>
        <v>96.174593288388181</v>
      </c>
      <c r="P6213" s="17">
        <f t="shared" ca="1" si="440"/>
        <v>124.32285483284301</v>
      </c>
      <c r="Q6213" s="17">
        <f t="shared" ca="1" si="441"/>
        <v>316.69250885755832</v>
      </c>
    </row>
    <row r="6214" spans="1:17" x14ac:dyDescent="0.35">
      <c r="A6214" t="s">
        <v>2106</v>
      </c>
      <c r="B6214" t="s">
        <v>2984</v>
      </c>
      <c r="D6214" t="s">
        <v>14</v>
      </c>
      <c r="E6214" t="s">
        <v>21</v>
      </c>
      <c r="G6214" t="s">
        <v>3040</v>
      </c>
      <c r="H6214">
        <v>4498.3</v>
      </c>
      <c r="J6214">
        <v>0</v>
      </c>
      <c r="K6214">
        <v>0</v>
      </c>
      <c r="L6214" s="17">
        <f>IF($E6214&lt;&gt;"",VLOOKUP($E6214,GEMWs!$E$14:$L$20,7,FALSE),"")</f>
        <v>37.754918937403332</v>
      </c>
      <c r="M6214" s="17">
        <f>IF($E6214&lt;&gt;"",VLOOKUP($E6214,GEMWs!$E$14:$L$20,8,FALSE),"")</f>
        <v>96.174593288388181</v>
      </c>
      <c r="N6214" s="17">
        <f t="shared" ca="1" si="442"/>
        <v>37.754918937403332</v>
      </c>
      <c r="O6214" s="17">
        <f t="shared" ca="1" si="443"/>
        <v>96.174593288388181</v>
      </c>
      <c r="P6214" s="17">
        <f t="shared" ca="1" si="440"/>
        <v>46.772227947057104</v>
      </c>
      <c r="Q6214" s="17">
        <f t="shared" ca="1" si="441"/>
        <v>119.14473998628004</v>
      </c>
    </row>
    <row r="6215" spans="1:17" x14ac:dyDescent="0.35">
      <c r="A6215" t="s">
        <v>2106</v>
      </c>
      <c r="B6215" t="s">
        <v>2112</v>
      </c>
      <c r="C6215" t="s">
        <v>2113</v>
      </c>
      <c r="D6215" t="s">
        <v>14</v>
      </c>
      <c r="E6215" t="s">
        <v>21</v>
      </c>
      <c r="F6215" t="s">
        <v>22</v>
      </c>
      <c r="G6215" t="s">
        <v>3040</v>
      </c>
      <c r="H6215">
        <v>180.4</v>
      </c>
      <c r="I6215">
        <v>248</v>
      </c>
      <c r="J6215">
        <v>454</v>
      </c>
      <c r="K6215">
        <v>454</v>
      </c>
      <c r="L6215" s="17">
        <f>IF($E6215&lt;&gt;"",VLOOKUP($E6215,GEMWs!$E$14:$L$20,7,FALSE),"")</f>
        <v>37.754918937403332</v>
      </c>
      <c r="M6215" s="17">
        <f>IF($E6215&lt;&gt;"",VLOOKUP($E6215,GEMWs!$E$14:$L$20,8,FALSE),"")</f>
        <v>96.174593288388181</v>
      </c>
      <c r="N6215" s="17">
        <f t="shared" si="442"/>
        <v>454</v>
      </c>
      <c r="O6215" s="17">
        <f t="shared" si="443"/>
        <v>454</v>
      </c>
      <c r="P6215" s="17">
        <f t="shared" si="440"/>
        <v>0.39735682819383261</v>
      </c>
      <c r="Q6215" s="17">
        <f t="shared" si="441"/>
        <v>0.39735682819383261</v>
      </c>
    </row>
    <row r="6216" spans="1:17" x14ac:dyDescent="0.35">
      <c r="A6216" t="s">
        <v>2106</v>
      </c>
      <c r="B6216" t="s">
        <v>3006</v>
      </c>
      <c r="D6216" t="s">
        <v>14</v>
      </c>
      <c r="E6216" t="s">
        <v>21</v>
      </c>
      <c r="G6216" t="s">
        <v>3040</v>
      </c>
      <c r="H6216">
        <v>2577.8000000000002</v>
      </c>
      <c r="J6216">
        <v>0</v>
      </c>
      <c r="K6216">
        <v>0</v>
      </c>
      <c r="L6216" s="17">
        <f>IF($E6216&lt;&gt;"",VLOOKUP($E6216,GEMWs!$E$14:$L$20,7,FALSE),"")</f>
        <v>37.754918937403332</v>
      </c>
      <c r="M6216" s="17">
        <f>IF($E6216&lt;&gt;"",VLOOKUP($E6216,GEMWs!$E$14:$L$20,8,FALSE),"")</f>
        <v>96.174593288388181</v>
      </c>
      <c r="N6216" s="17">
        <f t="shared" ca="1" si="442"/>
        <v>37.754918937403332</v>
      </c>
      <c r="O6216" s="17">
        <f t="shared" ca="1" si="443"/>
        <v>96.174593288388181</v>
      </c>
      <c r="P6216" s="17">
        <f t="shared" ca="1" si="440"/>
        <v>26.803336638713247</v>
      </c>
      <c r="Q6216" s="17">
        <f t="shared" ca="1" si="441"/>
        <v>68.277195993293617</v>
      </c>
    </row>
    <row r="6217" spans="1:17" x14ac:dyDescent="0.35">
      <c r="A6217" t="s">
        <v>2106</v>
      </c>
      <c r="B6217" t="s">
        <v>2998</v>
      </c>
      <c r="D6217" t="s">
        <v>14</v>
      </c>
      <c r="E6217" t="s">
        <v>18</v>
      </c>
      <c r="G6217" t="s">
        <v>3040</v>
      </c>
      <c r="H6217">
        <v>1066.4000000000001</v>
      </c>
      <c r="J6217">
        <v>0</v>
      </c>
      <c r="K6217">
        <v>0</v>
      </c>
      <c r="L6217" s="17">
        <f>IF($E6217&lt;&gt;"",VLOOKUP($E6217,GEMWs!$E$14:$L$20,7,FALSE),"")</f>
        <v>5950.3939027696888</v>
      </c>
      <c r="M6217" s="17">
        <f>IF($E6217&lt;&gt;"",VLOOKUP($E6217,GEMWs!$E$14:$L$20,8,FALSE),"")</f>
        <v>10539.430626954083</v>
      </c>
      <c r="N6217" s="17">
        <f t="shared" ca="1" si="442"/>
        <v>5950.3939027696888</v>
      </c>
      <c r="O6217" s="17">
        <f t="shared" ca="1" si="443"/>
        <v>10539.430626954083</v>
      </c>
      <c r="P6217" s="17">
        <f t="shared" ca="1" si="440"/>
        <v>0.10118193645800312</v>
      </c>
      <c r="Q6217" s="17">
        <f t="shared" ca="1" si="441"/>
        <v>0.17921502633693381</v>
      </c>
    </row>
    <row r="6218" spans="1:17" x14ac:dyDescent="0.35">
      <c r="A6218" t="s">
        <v>2106</v>
      </c>
      <c r="B6218" t="s">
        <v>2995</v>
      </c>
      <c r="C6218" t="s">
        <v>158</v>
      </c>
      <c r="D6218" t="s">
        <v>22</v>
      </c>
      <c r="G6218" t="s">
        <v>3040</v>
      </c>
      <c r="H6218">
        <v>0.60199999999999998</v>
      </c>
      <c r="J6218">
        <v>0</v>
      </c>
      <c r="K6218">
        <v>0</v>
      </c>
      <c r="L6218" s="17" t="str">
        <f>IF($E6218&lt;&gt;"",VLOOKUP($E6218,GEMWs!$E$14:$L$20,7,FALSE),"")</f>
        <v/>
      </c>
      <c r="M6218" s="17" t="str">
        <f>IF($E6218&lt;&gt;"",VLOOKUP($E6218,GEMWs!$E$14:$L$20,8,FALSE),"")</f>
        <v/>
      </c>
      <c r="N6218" s="17">
        <f t="shared" ca="1" si="442"/>
        <v>0</v>
      </c>
      <c r="O6218" s="17">
        <f t="shared" ca="1" si="443"/>
        <v>0</v>
      </c>
      <c r="P6218" s="17">
        <f t="shared" ca="1" si="440"/>
        <v>0</v>
      </c>
      <c r="Q6218" s="17">
        <f t="shared" ca="1" si="441"/>
        <v>0</v>
      </c>
    </row>
    <row r="6219" spans="1:17" x14ac:dyDescent="0.35">
      <c r="A6219" t="s">
        <v>2106</v>
      </c>
      <c r="B6219" t="s">
        <v>561</v>
      </c>
      <c r="C6219" t="s">
        <v>158</v>
      </c>
      <c r="D6219" t="s">
        <v>14</v>
      </c>
      <c r="E6219" t="s">
        <v>21</v>
      </c>
      <c r="G6219" t="s">
        <v>3040</v>
      </c>
      <c r="H6219">
        <v>992.7</v>
      </c>
      <c r="J6219">
        <v>0</v>
      </c>
      <c r="K6219">
        <v>0</v>
      </c>
      <c r="L6219" s="17">
        <f>IF($E6219&lt;&gt;"",VLOOKUP($E6219,GEMWs!$E$14:$L$20,7,FALSE),"")</f>
        <v>37.754918937403332</v>
      </c>
      <c r="M6219" s="17">
        <f>IF($E6219&lt;&gt;"",VLOOKUP($E6219,GEMWs!$E$14:$L$20,8,FALSE),"")</f>
        <v>96.174593288388181</v>
      </c>
      <c r="N6219" s="17">
        <f t="shared" ca="1" si="442"/>
        <v>37.754918937403332</v>
      </c>
      <c r="O6219" s="17">
        <f t="shared" ca="1" si="443"/>
        <v>96.174593288388181</v>
      </c>
      <c r="P6219" s="17">
        <f t="shared" ca="1" si="440"/>
        <v>10.321852851753683</v>
      </c>
      <c r="Q6219" s="17">
        <f t="shared" ca="1" si="441"/>
        <v>26.293262651308314</v>
      </c>
    </row>
    <row r="6220" spans="1:17" x14ac:dyDescent="0.35">
      <c r="A6220" t="s">
        <v>2106</v>
      </c>
      <c r="B6220" t="s">
        <v>3000</v>
      </c>
      <c r="D6220" t="s">
        <v>14</v>
      </c>
      <c r="E6220" t="s">
        <v>21</v>
      </c>
      <c r="G6220" t="s">
        <v>3040</v>
      </c>
      <c r="H6220">
        <v>12890.9</v>
      </c>
      <c r="J6220">
        <v>0</v>
      </c>
      <c r="K6220">
        <v>0</v>
      </c>
      <c r="L6220" s="17">
        <f>IF($E6220&lt;&gt;"",VLOOKUP($E6220,GEMWs!$E$14:$L$20,7,FALSE),"")</f>
        <v>37.754918937403332</v>
      </c>
      <c r="M6220" s="17">
        <f>IF($E6220&lt;&gt;"",VLOOKUP($E6220,GEMWs!$E$14:$L$20,8,FALSE),"")</f>
        <v>96.174593288388181</v>
      </c>
      <c r="N6220" s="17">
        <f t="shared" ca="1" si="442"/>
        <v>37.754918937403332</v>
      </c>
      <c r="O6220" s="17">
        <f t="shared" ca="1" si="443"/>
        <v>96.174593288388181</v>
      </c>
      <c r="P6220" s="17">
        <f t="shared" ca="1" si="440"/>
        <v>134.03643893086686</v>
      </c>
      <c r="Q6220" s="17">
        <f t="shared" ca="1" si="441"/>
        <v>341.4363045348548</v>
      </c>
    </row>
    <row r="6221" spans="1:17" x14ac:dyDescent="0.35">
      <c r="A6221" t="s">
        <v>2106</v>
      </c>
      <c r="B6221" t="s">
        <v>1198</v>
      </c>
      <c r="D6221" t="s">
        <v>22</v>
      </c>
      <c r="G6221" t="s">
        <v>3040</v>
      </c>
      <c r="H6221">
        <v>32627.3</v>
      </c>
      <c r="J6221">
        <v>0</v>
      </c>
      <c r="K6221">
        <v>0</v>
      </c>
      <c r="L6221" s="17" t="str">
        <f>IF($E6221&lt;&gt;"",VLOOKUP($E6221,GEMWs!$E$14:$L$20,7,FALSE),"")</f>
        <v/>
      </c>
      <c r="M6221" s="17" t="str">
        <f>IF($E6221&lt;&gt;"",VLOOKUP($E6221,GEMWs!$E$14:$L$20,8,FALSE),"")</f>
        <v/>
      </c>
      <c r="N6221" s="17">
        <f t="shared" ca="1" si="442"/>
        <v>0</v>
      </c>
      <c r="O6221" s="17">
        <f t="shared" ca="1" si="443"/>
        <v>0</v>
      </c>
      <c r="P6221" s="17">
        <f t="shared" ca="1" si="440"/>
        <v>0</v>
      </c>
      <c r="Q6221" s="17">
        <f t="shared" ca="1" si="441"/>
        <v>0</v>
      </c>
    </row>
    <row r="6222" spans="1:17" x14ac:dyDescent="0.35">
      <c r="A6222" t="s">
        <v>2106</v>
      </c>
      <c r="B6222" t="s">
        <v>803</v>
      </c>
      <c r="C6222" t="s">
        <v>804</v>
      </c>
      <c r="D6222" t="s">
        <v>14</v>
      </c>
      <c r="E6222" t="s">
        <v>21</v>
      </c>
      <c r="F6222" t="s">
        <v>22</v>
      </c>
      <c r="G6222" t="s">
        <v>3040</v>
      </c>
      <c r="H6222">
        <v>4454.5</v>
      </c>
      <c r="I6222">
        <v>265</v>
      </c>
      <c r="J6222">
        <v>10000</v>
      </c>
      <c r="K6222">
        <v>10000</v>
      </c>
      <c r="L6222" s="17">
        <f>IF($E6222&lt;&gt;"",VLOOKUP($E6222,GEMWs!$E$14:$L$20,7,FALSE),"")</f>
        <v>37.754918937403332</v>
      </c>
      <c r="M6222" s="17">
        <f>IF($E6222&lt;&gt;"",VLOOKUP($E6222,GEMWs!$E$14:$L$20,8,FALSE),"")</f>
        <v>96.174593288388181</v>
      </c>
      <c r="N6222" s="17">
        <f t="shared" si="442"/>
        <v>10000</v>
      </c>
      <c r="O6222" s="17">
        <f t="shared" si="443"/>
        <v>10000</v>
      </c>
      <c r="P6222" s="17">
        <f t="shared" si="440"/>
        <v>0.44545000000000001</v>
      </c>
      <c r="Q6222" s="17">
        <f t="shared" si="441"/>
        <v>0.44545000000000001</v>
      </c>
    </row>
    <row r="6223" spans="1:17" x14ac:dyDescent="0.35">
      <c r="A6223" t="s">
        <v>2106</v>
      </c>
      <c r="B6223" t="s">
        <v>1286</v>
      </c>
      <c r="C6223" t="s">
        <v>1287</v>
      </c>
      <c r="D6223" t="s">
        <v>14</v>
      </c>
      <c r="E6223" t="s">
        <v>21</v>
      </c>
      <c r="F6223" t="s">
        <v>22</v>
      </c>
      <c r="G6223" t="s">
        <v>3040</v>
      </c>
      <c r="H6223">
        <v>726.3</v>
      </c>
      <c r="I6223">
        <v>268</v>
      </c>
      <c r="J6223">
        <v>2000</v>
      </c>
      <c r="K6223">
        <v>2000</v>
      </c>
      <c r="L6223" s="17">
        <f>IF($E6223&lt;&gt;"",VLOOKUP($E6223,GEMWs!$E$14:$L$20,7,FALSE),"")</f>
        <v>37.754918937403332</v>
      </c>
      <c r="M6223" s="17">
        <f>IF($E6223&lt;&gt;"",VLOOKUP($E6223,GEMWs!$E$14:$L$20,8,FALSE),"")</f>
        <v>96.174593288388181</v>
      </c>
      <c r="N6223" s="17">
        <f t="shared" si="442"/>
        <v>2000</v>
      </c>
      <c r="O6223" s="17">
        <f t="shared" si="443"/>
        <v>2000</v>
      </c>
      <c r="P6223" s="17">
        <f t="shared" si="440"/>
        <v>0.36314999999999997</v>
      </c>
      <c r="Q6223" s="17">
        <f t="shared" si="441"/>
        <v>0.36314999999999997</v>
      </c>
    </row>
    <row r="6224" spans="1:17" x14ac:dyDescent="0.35">
      <c r="A6224" t="s">
        <v>2106</v>
      </c>
      <c r="B6224" t="s">
        <v>769</v>
      </c>
      <c r="D6224" t="s">
        <v>14</v>
      </c>
      <c r="E6224" t="s">
        <v>21</v>
      </c>
      <c r="G6224" t="s">
        <v>3040</v>
      </c>
      <c r="H6224">
        <v>209.2</v>
      </c>
      <c r="J6224">
        <v>0</v>
      </c>
      <c r="K6224">
        <v>0</v>
      </c>
      <c r="L6224" s="17">
        <f>IF($E6224&lt;&gt;"",VLOOKUP($E6224,GEMWs!$E$14:$L$20,7,FALSE),"")</f>
        <v>37.754918937403332</v>
      </c>
      <c r="M6224" s="17">
        <f>IF($E6224&lt;&gt;"",VLOOKUP($E6224,GEMWs!$E$14:$L$20,8,FALSE),"")</f>
        <v>96.174593288388181</v>
      </c>
      <c r="N6224" s="17">
        <f t="shared" ca="1" si="442"/>
        <v>37.754918937403332</v>
      </c>
      <c r="O6224" s="17">
        <f t="shared" ca="1" si="443"/>
        <v>96.174593288388181</v>
      </c>
      <c r="P6224" s="17">
        <f t="shared" ca="1" si="440"/>
        <v>2.1752106543637253</v>
      </c>
      <c r="Q6224" s="17">
        <f t="shared" ca="1" si="441"/>
        <v>5.5409998455260387</v>
      </c>
    </row>
    <row r="6225" spans="1:17" x14ac:dyDescent="0.35">
      <c r="A6225" t="s">
        <v>2106</v>
      </c>
      <c r="B6225" t="s">
        <v>1459</v>
      </c>
      <c r="D6225" t="s">
        <v>14</v>
      </c>
      <c r="E6225" t="s">
        <v>21</v>
      </c>
      <c r="G6225" t="s">
        <v>3040</v>
      </c>
      <c r="H6225">
        <v>834.6</v>
      </c>
      <c r="J6225">
        <v>0</v>
      </c>
      <c r="K6225">
        <v>0</v>
      </c>
      <c r="L6225" s="17">
        <f>IF($E6225&lt;&gt;"",VLOOKUP($E6225,GEMWs!$E$14:$L$20,7,FALSE),"")</f>
        <v>37.754918937403332</v>
      </c>
      <c r="M6225" s="17">
        <f>IF($E6225&lt;&gt;"",VLOOKUP($E6225,GEMWs!$E$14:$L$20,8,FALSE),"")</f>
        <v>96.174593288388181</v>
      </c>
      <c r="N6225" s="17">
        <f t="shared" ca="1" si="442"/>
        <v>37.754918937403332</v>
      </c>
      <c r="O6225" s="17">
        <f t="shared" ca="1" si="443"/>
        <v>96.174593288388181</v>
      </c>
      <c r="P6225" s="17">
        <f t="shared" ref="P6225:P6274" ca="1" si="444">IF(O6225&gt;0,$H6225/O6225,0)</f>
        <v>8.6779675532120706</v>
      </c>
      <c r="Q6225" s="17">
        <f t="shared" ref="Q6225:Q6274" ca="1" si="445">IF(N6225&gt;0,$H6225/N6225,0)</f>
        <v>22.105728829235339</v>
      </c>
    </row>
    <row r="6226" spans="1:17" x14ac:dyDescent="0.35">
      <c r="A6226" t="s">
        <v>2106</v>
      </c>
      <c r="B6226" t="s">
        <v>720</v>
      </c>
      <c r="D6226" t="s">
        <v>14</v>
      </c>
      <c r="E6226" t="s">
        <v>21</v>
      </c>
      <c r="G6226" t="s">
        <v>3040</v>
      </c>
      <c r="H6226">
        <v>0.4</v>
      </c>
      <c r="J6226">
        <v>0</v>
      </c>
      <c r="K6226">
        <v>0</v>
      </c>
      <c r="L6226" s="17">
        <f>IF($E6226&lt;&gt;"",VLOOKUP($E6226,GEMWs!$E$14:$L$20,7,FALSE),"")</f>
        <v>37.754918937403332</v>
      </c>
      <c r="M6226" s="17">
        <f>IF($E6226&lt;&gt;"",VLOOKUP($E6226,GEMWs!$E$14:$L$20,8,FALSE),"")</f>
        <v>96.174593288388181</v>
      </c>
      <c r="N6226" s="17">
        <f t="shared" ca="1" si="442"/>
        <v>37.754918937403332</v>
      </c>
      <c r="O6226" s="17">
        <f t="shared" ca="1" si="443"/>
        <v>96.174593288388181</v>
      </c>
      <c r="P6226" s="17">
        <f t="shared" ca="1" si="444"/>
        <v>4.159102589605594E-3</v>
      </c>
      <c r="Q6226" s="17">
        <f t="shared" ca="1" si="445"/>
        <v>1.0594645976149215E-2</v>
      </c>
    </row>
    <row r="6227" spans="1:17" x14ac:dyDescent="0.35">
      <c r="A6227" t="s">
        <v>2106</v>
      </c>
      <c r="B6227" t="s">
        <v>229</v>
      </c>
      <c r="D6227" t="s">
        <v>22</v>
      </c>
      <c r="G6227" t="s">
        <v>3040</v>
      </c>
      <c r="H6227">
        <v>19641.900000000001</v>
      </c>
      <c r="J6227">
        <v>0</v>
      </c>
      <c r="K6227">
        <v>0</v>
      </c>
      <c r="L6227" s="17" t="str">
        <f>IF($E6227&lt;&gt;"",VLOOKUP($E6227,GEMWs!$E$14:$L$20,7,FALSE),"")</f>
        <v/>
      </c>
      <c r="M6227" s="17" t="str">
        <f>IF($E6227&lt;&gt;"",VLOOKUP($E6227,GEMWs!$E$14:$L$20,8,FALSE),"")</f>
        <v/>
      </c>
      <c r="N6227" s="17">
        <f t="shared" ref="N6227:N6290" ca="1" si="446">IF($I6227&lt;&gt;"",J6227,IF(AND($D6227="Y",$M$6=236),L6227,0))</f>
        <v>0</v>
      </c>
      <c r="O6227" s="17">
        <f t="shared" ref="O6227:O6290" ca="1" si="447">IF($I6227&lt;&gt;"",K6227,IF(AND($D6227="Y",$M$6=236),M6227,0))</f>
        <v>0</v>
      </c>
      <c r="P6227" s="17">
        <f t="shared" ca="1" si="444"/>
        <v>0</v>
      </c>
      <c r="Q6227" s="17">
        <f t="shared" ca="1" si="445"/>
        <v>0</v>
      </c>
    </row>
    <row r="6228" spans="1:17" x14ac:dyDescent="0.35">
      <c r="A6228" t="s">
        <v>2106</v>
      </c>
      <c r="B6228" t="s">
        <v>103</v>
      </c>
      <c r="D6228" t="s">
        <v>14</v>
      </c>
      <c r="E6228" t="s">
        <v>15</v>
      </c>
      <c r="G6228" t="s">
        <v>3040</v>
      </c>
      <c r="H6228">
        <v>64855.4</v>
      </c>
      <c r="J6228">
        <v>0</v>
      </c>
      <c r="K6228">
        <v>0</v>
      </c>
      <c r="L6228" s="17">
        <f>IF($E6228&lt;&gt;"",VLOOKUP($E6228,GEMWs!$E$14:$L$20,7,FALSE),"")</f>
        <v>37.892086284381016</v>
      </c>
      <c r="M6228" s="17">
        <f>IF($E6228&lt;&gt;"",VLOOKUP($E6228,GEMWs!$E$14:$L$20,8,FALSE),"")</f>
        <v>96.522753888300599</v>
      </c>
      <c r="N6228" s="17">
        <f t="shared" ca="1" si="446"/>
        <v>37.892086284381016</v>
      </c>
      <c r="O6228" s="17">
        <f t="shared" ca="1" si="447"/>
        <v>96.522753888300599</v>
      </c>
      <c r="P6228" s="17">
        <f t="shared" ca="1" si="444"/>
        <v>671.9182512659437</v>
      </c>
      <c r="Q6228" s="17">
        <f t="shared" ca="1" si="445"/>
        <v>1711.5816614914963</v>
      </c>
    </row>
    <row r="6229" spans="1:17" x14ac:dyDescent="0.35">
      <c r="A6229" t="s">
        <v>2106</v>
      </c>
      <c r="B6229" t="s">
        <v>554</v>
      </c>
      <c r="D6229" t="s">
        <v>22</v>
      </c>
      <c r="G6229" t="s">
        <v>3040</v>
      </c>
      <c r="H6229">
        <v>556.77499999999998</v>
      </c>
      <c r="J6229">
        <v>0</v>
      </c>
      <c r="K6229">
        <v>0</v>
      </c>
      <c r="L6229" s="17" t="str">
        <f>IF($E6229&lt;&gt;"",VLOOKUP($E6229,GEMWs!$E$14:$L$20,7,FALSE),"")</f>
        <v/>
      </c>
      <c r="M6229" s="17" t="str">
        <f>IF($E6229&lt;&gt;"",VLOOKUP($E6229,GEMWs!$E$14:$L$20,8,FALSE),"")</f>
        <v/>
      </c>
      <c r="N6229" s="17">
        <f t="shared" ca="1" si="446"/>
        <v>0</v>
      </c>
      <c r="O6229" s="17">
        <f t="shared" ca="1" si="447"/>
        <v>0</v>
      </c>
      <c r="P6229" s="17">
        <f t="shared" ca="1" si="444"/>
        <v>0</v>
      </c>
      <c r="Q6229" s="17">
        <f t="shared" ca="1" si="445"/>
        <v>0</v>
      </c>
    </row>
    <row r="6230" spans="1:17" x14ac:dyDescent="0.35">
      <c r="A6230" t="s">
        <v>2106</v>
      </c>
      <c r="B6230" t="s">
        <v>1357</v>
      </c>
      <c r="D6230" t="s">
        <v>22</v>
      </c>
      <c r="G6230" t="s">
        <v>3040</v>
      </c>
      <c r="H6230">
        <v>23.7</v>
      </c>
      <c r="J6230">
        <v>0</v>
      </c>
      <c r="K6230">
        <v>0</v>
      </c>
      <c r="L6230" s="17" t="str">
        <f>IF($E6230&lt;&gt;"",VLOOKUP($E6230,GEMWs!$E$14:$L$20,7,FALSE),"")</f>
        <v/>
      </c>
      <c r="M6230" s="17" t="str">
        <f>IF($E6230&lt;&gt;"",VLOOKUP($E6230,GEMWs!$E$14:$L$20,8,FALSE),"")</f>
        <v/>
      </c>
      <c r="N6230" s="17">
        <f t="shared" ca="1" si="446"/>
        <v>0</v>
      </c>
      <c r="O6230" s="17">
        <f t="shared" ca="1" si="447"/>
        <v>0</v>
      </c>
      <c r="P6230" s="17">
        <f t="shared" ca="1" si="444"/>
        <v>0</v>
      </c>
      <c r="Q6230" s="17">
        <f t="shared" ca="1" si="445"/>
        <v>0</v>
      </c>
    </row>
    <row r="6231" spans="1:17" x14ac:dyDescent="0.35">
      <c r="A6231" t="s">
        <v>2106</v>
      </c>
      <c r="B6231" t="s">
        <v>2994</v>
      </c>
      <c r="D6231" t="s">
        <v>14</v>
      </c>
      <c r="E6231" t="s">
        <v>21</v>
      </c>
      <c r="G6231" t="s">
        <v>3040</v>
      </c>
      <c r="H6231">
        <v>443.3</v>
      </c>
      <c r="J6231">
        <v>0</v>
      </c>
      <c r="K6231">
        <v>0</v>
      </c>
      <c r="L6231" s="17">
        <f>IF($E6231&lt;&gt;"",VLOOKUP($E6231,GEMWs!$E$14:$L$20,7,FALSE),"")</f>
        <v>37.754918937403332</v>
      </c>
      <c r="M6231" s="17">
        <f>IF($E6231&lt;&gt;"",VLOOKUP($E6231,GEMWs!$E$14:$L$20,8,FALSE),"")</f>
        <v>96.174593288388181</v>
      </c>
      <c r="N6231" s="17">
        <f t="shared" ca="1" si="446"/>
        <v>37.754918937403332</v>
      </c>
      <c r="O6231" s="17">
        <f t="shared" ca="1" si="447"/>
        <v>96.174593288388181</v>
      </c>
      <c r="P6231" s="17">
        <f t="shared" ca="1" si="444"/>
        <v>4.6093254449303993</v>
      </c>
      <c r="Q6231" s="17">
        <f t="shared" ca="1" si="445"/>
        <v>11.741516403067367</v>
      </c>
    </row>
    <row r="6232" spans="1:17" x14ac:dyDescent="0.35">
      <c r="A6232" t="s">
        <v>2106</v>
      </c>
      <c r="B6232" t="s">
        <v>2131</v>
      </c>
      <c r="C6232" t="s">
        <v>158</v>
      </c>
      <c r="D6232" t="s">
        <v>14</v>
      </c>
      <c r="E6232" t="s">
        <v>21</v>
      </c>
      <c r="G6232" t="s">
        <v>3040</v>
      </c>
      <c r="H6232">
        <v>308.5</v>
      </c>
      <c r="J6232">
        <v>0</v>
      </c>
      <c r="K6232">
        <v>0</v>
      </c>
      <c r="L6232" s="17">
        <f>IF($E6232&lt;&gt;"",VLOOKUP($E6232,GEMWs!$E$14:$L$20,7,FALSE),"")</f>
        <v>37.754918937403332</v>
      </c>
      <c r="M6232" s="17">
        <f>IF($E6232&lt;&gt;"",VLOOKUP($E6232,GEMWs!$E$14:$L$20,8,FALSE),"")</f>
        <v>96.174593288388181</v>
      </c>
      <c r="N6232" s="17">
        <f t="shared" ca="1" si="446"/>
        <v>37.754918937403332</v>
      </c>
      <c r="O6232" s="17">
        <f t="shared" ca="1" si="447"/>
        <v>96.174593288388181</v>
      </c>
      <c r="P6232" s="17">
        <f t="shared" ca="1" si="444"/>
        <v>3.2077078722333137</v>
      </c>
      <c r="Q6232" s="17">
        <f t="shared" ca="1" si="445"/>
        <v>8.1711207091050824</v>
      </c>
    </row>
    <row r="6233" spans="1:17" x14ac:dyDescent="0.35">
      <c r="A6233" t="s">
        <v>2106</v>
      </c>
      <c r="B6233" t="s">
        <v>2132</v>
      </c>
      <c r="C6233" t="s">
        <v>158</v>
      </c>
      <c r="D6233" t="s">
        <v>22</v>
      </c>
      <c r="G6233" t="s">
        <v>3040</v>
      </c>
      <c r="H6233">
        <v>11725.6</v>
      </c>
      <c r="J6233">
        <v>0</v>
      </c>
      <c r="K6233">
        <v>0</v>
      </c>
      <c r="L6233" s="17" t="str">
        <f>IF($E6233&lt;&gt;"",VLOOKUP($E6233,GEMWs!$E$14:$L$20,7,FALSE),"")</f>
        <v/>
      </c>
      <c r="M6233" s="17" t="str">
        <f>IF($E6233&lt;&gt;"",VLOOKUP($E6233,GEMWs!$E$14:$L$20,8,FALSE),"")</f>
        <v/>
      </c>
      <c r="N6233" s="17">
        <f t="shared" ca="1" si="446"/>
        <v>0</v>
      </c>
      <c r="O6233" s="17">
        <f t="shared" ca="1" si="447"/>
        <v>0</v>
      </c>
      <c r="P6233" s="17">
        <f t="shared" ca="1" si="444"/>
        <v>0</v>
      </c>
      <c r="Q6233" s="17">
        <f t="shared" ca="1" si="445"/>
        <v>0</v>
      </c>
    </row>
    <row r="6234" spans="1:17" x14ac:dyDescent="0.35">
      <c r="A6234" t="s">
        <v>2106</v>
      </c>
      <c r="B6234" t="s">
        <v>572</v>
      </c>
      <c r="C6234" t="s">
        <v>573</v>
      </c>
      <c r="D6234" t="s">
        <v>14</v>
      </c>
      <c r="E6234" t="s">
        <v>21</v>
      </c>
      <c r="F6234" t="s">
        <v>22</v>
      </c>
      <c r="G6234" t="s">
        <v>3040</v>
      </c>
      <c r="H6234">
        <v>5418.5</v>
      </c>
      <c r="I6234">
        <v>427</v>
      </c>
      <c r="J6234">
        <v>600</v>
      </c>
      <c r="K6234">
        <v>600</v>
      </c>
      <c r="L6234" s="17">
        <f>IF($E6234&lt;&gt;"",VLOOKUP($E6234,GEMWs!$E$14:$L$20,7,FALSE),"")</f>
        <v>37.754918937403332</v>
      </c>
      <c r="M6234" s="17">
        <f>IF($E6234&lt;&gt;"",VLOOKUP($E6234,GEMWs!$E$14:$L$20,8,FALSE),"")</f>
        <v>96.174593288388181</v>
      </c>
      <c r="N6234" s="17">
        <f t="shared" si="446"/>
        <v>600</v>
      </c>
      <c r="O6234" s="17">
        <f t="shared" si="447"/>
        <v>600</v>
      </c>
      <c r="P6234" s="17">
        <f t="shared" si="444"/>
        <v>9.0308333333333337</v>
      </c>
      <c r="Q6234" s="17">
        <f t="shared" si="445"/>
        <v>9.0308333333333337</v>
      </c>
    </row>
    <row r="6235" spans="1:17" x14ac:dyDescent="0.35">
      <c r="A6235" t="s">
        <v>2106</v>
      </c>
      <c r="B6235" t="s">
        <v>3009</v>
      </c>
      <c r="D6235" t="s">
        <v>14</v>
      </c>
      <c r="E6235" t="s">
        <v>21</v>
      </c>
      <c r="G6235" t="s">
        <v>3040</v>
      </c>
      <c r="H6235">
        <v>1937.9</v>
      </c>
      <c r="J6235">
        <v>0</v>
      </c>
      <c r="K6235">
        <v>0</v>
      </c>
      <c r="L6235" s="17">
        <f>IF($E6235&lt;&gt;"",VLOOKUP($E6235,GEMWs!$E$14:$L$20,7,FALSE),"")</f>
        <v>37.754918937403332</v>
      </c>
      <c r="M6235" s="17">
        <f>IF($E6235&lt;&gt;"",VLOOKUP($E6235,GEMWs!$E$14:$L$20,8,FALSE),"")</f>
        <v>96.174593288388181</v>
      </c>
      <c r="N6235" s="17">
        <f t="shared" ca="1" si="446"/>
        <v>37.754918937403332</v>
      </c>
      <c r="O6235" s="17">
        <f t="shared" ca="1" si="447"/>
        <v>96.174593288388181</v>
      </c>
      <c r="P6235" s="17">
        <f t="shared" ca="1" si="444"/>
        <v>20.149812270991699</v>
      </c>
      <c r="Q6235" s="17">
        <f t="shared" ca="1" si="445"/>
        <v>51.328411092948912</v>
      </c>
    </row>
    <row r="6236" spans="1:17" x14ac:dyDescent="0.35">
      <c r="A6236" t="s">
        <v>2106</v>
      </c>
      <c r="B6236" t="s">
        <v>49</v>
      </c>
      <c r="C6236" t="s">
        <v>50</v>
      </c>
      <c r="D6236" t="s">
        <v>14</v>
      </c>
      <c r="E6236" t="s">
        <v>21</v>
      </c>
      <c r="F6236" t="s">
        <v>14</v>
      </c>
      <c r="G6236" t="s">
        <v>3040</v>
      </c>
      <c r="H6236">
        <v>2401.6</v>
      </c>
      <c r="I6236">
        <v>278</v>
      </c>
      <c r="J6236">
        <v>20.321014999999999</v>
      </c>
      <c r="K6236">
        <v>2000</v>
      </c>
      <c r="L6236" s="17">
        <f>IF($E6236&lt;&gt;"",VLOOKUP($E6236,GEMWs!$E$14:$L$20,7,FALSE),"")</f>
        <v>37.754918937403332</v>
      </c>
      <c r="M6236" s="17">
        <f>IF($E6236&lt;&gt;"",VLOOKUP($E6236,GEMWs!$E$14:$L$20,8,FALSE),"")</f>
        <v>96.174593288388181</v>
      </c>
      <c r="N6236" s="17">
        <f t="shared" si="446"/>
        <v>20.321014999999999</v>
      </c>
      <c r="O6236" s="17">
        <f t="shared" si="447"/>
        <v>2000</v>
      </c>
      <c r="P6236" s="17">
        <f t="shared" si="444"/>
        <v>1.2007999999999999</v>
      </c>
      <c r="Q6236" s="17">
        <f t="shared" si="445"/>
        <v>118.18307304039685</v>
      </c>
    </row>
    <row r="6237" spans="1:17" x14ac:dyDescent="0.35">
      <c r="A6237" t="s">
        <v>2106</v>
      </c>
      <c r="B6237" t="s">
        <v>1074</v>
      </c>
      <c r="C6237" t="s">
        <v>1075</v>
      </c>
      <c r="D6237" t="s">
        <v>14</v>
      </c>
      <c r="E6237" t="s">
        <v>21</v>
      </c>
      <c r="F6237" t="s">
        <v>22</v>
      </c>
      <c r="G6237" t="s">
        <v>3040</v>
      </c>
      <c r="H6237">
        <v>4722.6000000000004</v>
      </c>
      <c r="I6237">
        <v>282</v>
      </c>
      <c r="J6237">
        <v>499.88</v>
      </c>
      <c r="K6237">
        <v>1034.5899999999999</v>
      </c>
      <c r="L6237" s="17">
        <f>IF($E6237&lt;&gt;"",VLOOKUP($E6237,GEMWs!$E$14:$L$20,7,FALSE),"")</f>
        <v>37.754918937403332</v>
      </c>
      <c r="M6237" s="17">
        <f>IF($E6237&lt;&gt;"",VLOOKUP($E6237,GEMWs!$E$14:$L$20,8,FALSE),"")</f>
        <v>96.174593288388181</v>
      </c>
      <c r="N6237" s="17">
        <f t="shared" si="446"/>
        <v>499.88</v>
      </c>
      <c r="O6237" s="17">
        <f t="shared" si="447"/>
        <v>1034.5899999999999</v>
      </c>
      <c r="P6237" s="17">
        <f t="shared" si="444"/>
        <v>4.564706792062557</v>
      </c>
      <c r="Q6237" s="17">
        <f t="shared" si="445"/>
        <v>9.4474673921741221</v>
      </c>
    </row>
    <row r="6238" spans="1:17" x14ac:dyDescent="0.35">
      <c r="A6238" t="s">
        <v>2106</v>
      </c>
      <c r="B6238" t="s">
        <v>2133</v>
      </c>
      <c r="D6238" t="s">
        <v>22</v>
      </c>
      <c r="G6238" t="s">
        <v>3040</v>
      </c>
      <c r="H6238">
        <v>6084.4</v>
      </c>
      <c r="J6238">
        <v>0</v>
      </c>
      <c r="K6238">
        <v>0</v>
      </c>
      <c r="L6238" s="17" t="str">
        <f>IF($E6238&lt;&gt;"",VLOOKUP($E6238,GEMWs!$E$14:$L$20,7,FALSE),"")</f>
        <v/>
      </c>
      <c r="M6238" s="17" t="str">
        <f>IF($E6238&lt;&gt;"",VLOOKUP($E6238,GEMWs!$E$14:$L$20,8,FALSE),"")</f>
        <v/>
      </c>
      <c r="N6238" s="17">
        <f t="shared" ca="1" si="446"/>
        <v>0</v>
      </c>
      <c r="O6238" s="17">
        <f t="shared" ca="1" si="447"/>
        <v>0</v>
      </c>
      <c r="P6238" s="17">
        <f t="shared" ca="1" si="444"/>
        <v>0</v>
      </c>
      <c r="Q6238" s="17">
        <f t="shared" ca="1" si="445"/>
        <v>0</v>
      </c>
    </row>
    <row r="6239" spans="1:17" x14ac:dyDescent="0.35">
      <c r="A6239" t="s">
        <v>2106</v>
      </c>
      <c r="B6239" t="s">
        <v>1386</v>
      </c>
      <c r="D6239" t="s">
        <v>22</v>
      </c>
      <c r="G6239" t="s">
        <v>3040</v>
      </c>
      <c r="H6239">
        <v>1673.4</v>
      </c>
      <c r="J6239">
        <v>0</v>
      </c>
      <c r="K6239">
        <v>0</v>
      </c>
      <c r="L6239" s="17" t="str">
        <f>IF($E6239&lt;&gt;"",VLOOKUP($E6239,GEMWs!$E$14:$L$20,7,FALSE),"")</f>
        <v/>
      </c>
      <c r="M6239" s="17" t="str">
        <f>IF($E6239&lt;&gt;"",VLOOKUP($E6239,GEMWs!$E$14:$L$20,8,FALSE),"")</f>
        <v/>
      </c>
      <c r="N6239" s="17">
        <f t="shared" ca="1" si="446"/>
        <v>0</v>
      </c>
      <c r="O6239" s="17">
        <f t="shared" ca="1" si="447"/>
        <v>0</v>
      </c>
      <c r="P6239" s="17">
        <f t="shared" ca="1" si="444"/>
        <v>0</v>
      </c>
      <c r="Q6239" s="17">
        <f t="shared" ca="1" si="445"/>
        <v>0</v>
      </c>
    </row>
    <row r="6240" spans="1:17" x14ac:dyDescent="0.35">
      <c r="A6240" t="s">
        <v>2106</v>
      </c>
      <c r="B6240" t="s">
        <v>2114</v>
      </c>
      <c r="C6240" t="s">
        <v>2115</v>
      </c>
      <c r="D6240" t="s">
        <v>14</v>
      </c>
      <c r="E6240" t="s">
        <v>21</v>
      </c>
      <c r="F6240" t="s">
        <v>22</v>
      </c>
      <c r="G6240" t="s">
        <v>3040</v>
      </c>
      <c r="H6240">
        <v>2876.2</v>
      </c>
      <c r="I6240">
        <v>391</v>
      </c>
      <c r="J6240">
        <v>2000</v>
      </c>
      <c r="K6240">
        <v>2000</v>
      </c>
      <c r="L6240" s="17">
        <f>IF($E6240&lt;&gt;"",VLOOKUP($E6240,GEMWs!$E$14:$L$20,7,FALSE),"")</f>
        <v>37.754918937403332</v>
      </c>
      <c r="M6240" s="17">
        <f>IF($E6240&lt;&gt;"",VLOOKUP($E6240,GEMWs!$E$14:$L$20,8,FALSE),"")</f>
        <v>96.174593288388181</v>
      </c>
      <c r="N6240" s="17">
        <f t="shared" si="446"/>
        <v>2000</v>
      </c>
      <c r="O6240" s="17">
        <f t="shared" si="447"/>
        <v>2000</v>
      </c>
      <c r="P6240" s="17">
        <f t="shared" si="444"/>
        <v>1.4380999999999999</v>
      </c>
      <c r="Q6240" s="17">
        <f t="shared" si="445"/>
        <v>1.4380999999999999</v>
      </c>
    </row>
    <row r="6241" spans="1:17" x14ac:dyDescent="0.35">
      <c r="A6241" t="s">
        <v>2106</v>
      </c>
      <c r="B6241" t="s">
        <v>2134</v>
      </c>
      <c r="D6241" t="s">
        <v>22</v>
      </c>
      <c r="G6241" t="s">
        <v>3040</v>
      </c>
      <c r="H6241">
        <v>680.1</v>
      </c>
      <c r="J6241">
        <v>0</v>
      </c>
      <c r="K6241">
        <v>0</v>
      </c>
      <c r="L6241" s="17" t="str">
        <f>IF($E6241&lt;&gt;"",VLOOKUP($E6241,GEMWs!$E$14:$L$20,7,FALSE),"")</f>
        <v/>
      </c>
      <c r="M6241" s="17" t="str">
        <f>IF($E6241&lt;&gt;"",VLOOKUP($E6241,GEMWs!$E$14:$L$20,8,FALSE),"")</f>
        <v/>
      </c>
      <c r="N6241" s="17">
        <f t="shared" ca="1" si="446"/>
        <v>0</v>
      </c>
      <c r="O6241" s="17">
        <f t="shared" ca="1" si="447"/>
        <v>0</v>
      </c>
      <c r="P6241" s="17">
        <f t="shared" ca="1" si="444"/>
        <v>0</v>
      </c>
      <c r="Q6241" s="17">
        <f t="shared" ca="1" si="445"/>
        <v>0</v>
      </c>
    </row>
    <row r="6242" spans="1:17" x14ac:dyDescent="0.35">
      <c r="A6242" t="s">
        <v>2106</v>
      </c>
      <c r="B6242" t="s">
        <v>1454</v>
      </c>
      <c r="C6242" t="s">
        <v>1455</v>
      </c>
      <c r="D6242" t="s">
        <v>14</v>
      </c>
      <c r="E6242" t="s">
        <v>18</v>
      </c>
      <c r="F6242" t="s">
        <v>22</v>
      </c>
      <c r="G6242" t="s">
        <v>3040</v>
      </c>
      <c r="H6242">
        <v>19.899999999999999</v>
      </c>
      <c r="I6242">
        <v>431</v>
      </c>
      <c r="J6242">
        <v>90000</v>
      </c>
      <c r="K6242">
        <v>150000</v>
      </c>
      <c r="L6242" s="17">
        <f>IF($E6242&lt;&gt;"",VLOOKUP($E6242,GEMWs!$E$14:$L$20,7,FALSE),"")</f>
        <v>5950.3939027696888</v>
      </c>
      <c r="M6242" s="17">
        <f>IF($E6242&lt;&gt;"",VLOOKUP($E6242,GEMWs!$E$14:$L$20,8,FALSE),"")</f>
        <v>10539.430626954083</v>
      </c>
      <c r="N6242" s="17">
        <f t="shared" si="446"/>
        <v>90000</v>
      </c>
      <c r="O6242" s="17">
        <f t="shared" si="447"/>
        <v>150000</v>
      </c>
      <c r="P6242" s="17">
        <f t="shared" si="444"/>
        <v>1.3266666666666665E-4</v>
      </c>
      <c r="Q6242" s="17">
        <f t="shared" si="445"/>
        <v>2.2111111111111111E-4</v>
      </c>
    </row>
    <row r="6243" spans="1:17" x14ac:dyDescent="0.35">
      <c r="A6243" t="s">
        <v>2106</v>
      </c>
      <c r="B6243" t="s">
        <v>2122</v>
      </c>
      <c r="D6243" t="s">
        <v>14</v>
      </c>
      <c r="E6243" t="s">
        <v>21</v>
      </c>
      <c r="G6243" t="s">
        <v>3040</v>
      </c>
      <c r="H6243">
        <v>2243.3000000000002</v>
      </c>
      <c r="J6243">
        <v>0</v>
      </c>
      <c r="K6243">
        <v>0</v>
      </c>
      <c r="L6243" s="17">
        <f>IF($E6243&lt;&gt;"",VLOOKUP($E6243,GEMWs!$E$14:$L$20,7,FALSE),"")</f>
        <v>37.754918937403332</v>
      </c>
      <c r="M6243" s="17">
        <f>IF($E6243&lt;&gt;"",VLOOKUP($E6243,GEMWs!$E$14:$L$20,8,FALSE),"")</f>
        <v>96.174593288388181</v>
      </c>
      <c r="N6243" s="17">
        <f t="shared" ca="1" si="446"/>
        <v>37.754918937403332</v>
      </c>
      <c r="O6243" s="17">
        <f t="shared" ca="1" si="447"/>
        <v>96.174593288388181</v>
      </c>
      <c r="P6243" s="17">
        <f t="shared" ca="1" si="444"/>
        <v>23.32528709815557</v>
      </c>
      <c r="Q6243" s="17">
        <f t="shared" ca="1" si="445"/>
        <v>59.417423295738836</v>
      </c>
    </row>
    <row r="6244" spans="1:17" x14ac:dyDescent="0.35">
      <c r="A6244" t="s">
        <v>2106</v>
      </c>
      <c r="B6244" t="s">
        <v>2978</v>
      </c>
      <c r="C6244" t="s">
        <v>158</v>
      </c>
      <c r="D6244" t="s">
        <v>22</v>
      </c>
      <c r="G6244" t="s">
        <v>3040</v>
      </c>
      <c r="H6244">
        <v>1645.7</v>
      </c>
      <c r="J6244">
        <v>0</v>
      </c>
      <c r="K6244">
        <v>0</v>
      </c>
      <c r="L6244" s="17" t="str">
        <f>IF($E6244&lt;&gt;"",VLOOKUP($E6244,GEMWs!$E$14:$L$20,7,FALSE),"")</f>
        <v/>
      </c>
      <c r="M6244" s="17" t="str">
        <f>IF($E6244&lt;&gt;"",VLOOKUP($E6244,GEMWs!$E$14:$L$20,8,FALSE),"")</f>
        <v/>
      </c>
      <c r="N6244" s="17">
        <f t="shared" ca="1" si="446"/>
        <v>0</v>
      </c>
      <c r="O6244" s="17">
        <f t="shared" ca="1" si="447"/>
        <v>0</v>
      </c>
      <c r="P6244" s="17">
        <f t="shared" ca="1" si="444"/>
        <v>0</v>
      </c>
      <c r="Q6244" s="17">
        <f t="shared" ca="1" si="445"/>
        <v>0</v>
      </c>
    </row>
    <row r="6245" spans="1:17" x14ac:dyDescent="0.35">
      <c r="A6245" t="s">
        <v>2106</v>
      </c>
      <c r="B6245" t="s">
        <v>2135</v>
      </c>
      <c r="D6245" t="s">
        <v>22</v>
      </c>
      <c r="G6245" t="s">
        <v>3040</v>
      </c>
      <c r="H6245">
        <v>5581</v>
      </c>
      <c r="J6245">
        <v>0</v>
      </c>
      <c r="K6245">
        <v>0</v>
      </c>
      <c r="L6245" s="17" t="str">
        <f>IF($E6245&lt;&gt;"",VLOOKUP($E6245,GEMWs!$E$14:$L$20,7,FALSE),"")</f>
        <v/>
      </c>
      <c r="M6245" s="17" t="str">
        <f>IF($E6245&lt;&gt;"",VLOOKUP($E6245,GEMWs!$E$14:$L$20,8,FALSE),"")</f>
        <v/>
      </c>
      <c r="N6245" s="17">
        <f t="shared" ca="1" si="446"/>
        <v>0</v>
      </c>
      <c r="O6245" s="17">
        <f t="shared" ca="1" si="447"/>
        <v>0</v>
      </c>
      <c r="P6245" s="17">
        <f t="shared" ca="1" si="444"/>
        <v>0</v>
      </c>
      <c r="Q6245" s="17">
        <f t="shared" ca="1" si="445"/>
        <v>0</v>
      </c>
    </row>
    <row r="6246" spans="1:17" x14ac:dyDescent="0.35">
      <c r="A6246" t="s">
        <v>2106</v>
      </c>
      <c r="B6246" t="s">
        <v>1290</v>
      </c>
      <c r="C6246" t="s">
        <v>1291</v>
      </c>
      <c r="D6246" t="s">
        <v>14</v>
      </c>
      <c r="E6246" t="s">
        <v>21</v>
      </c>
      <c r="F6246" t="s">
        <v>22</v>
      </c>
      <c r="G6246" t="s">
        <v>3040</v>
      </c>
      <c r="H6246">
        <v>90543.2</v>
      </c>
      <c r="I6246">
        <v>285</v>
      </c>
      <c r="J6246">
        <v>11.48653</v>
      </c>
      <c r="K6246">
        <v>23.956855000000001</v>
      </c>
      <c r="L6246" s="17">
        <f>IF($E6246&lt;&gt;"",VLOOKUP($E6246,GEMWs!$E$14:$L$20,7,FALSE),"")</f>
        <v>37.754918937403332</v>
      </c>
      <c r="M6246" s="17">
        <f>IF($E6246&lt;&gt;"",VLOOKUP($E6246,GEMWs!$E$14:$L$20,8,FALSE),"")</f>
        <v>96.174593288388181</v>
      </c>
      <c r="N6246" s="17">
        <f t="shared" si="446"/>
        <v>11.48653</v>
      </c>
      <c r="O6246" s="17">
        <f t="shared" si="447"/>
        <v>23.956855000000001</v>
      </c>
      <c r="P6246" s="17">
        <f t="shared" si="444"/>
        <v>3779.4276419004077</v>
      </c>
      <c r="Q6246" s="17">
        <f t="shared" si="445"/>
        <v>7882.5546096166554</v>
      </c>
    </row>
    <row r="6247" spans="1:17" x14ac:dyDescent="0.35">
      <c r="A6247" t="s">
        <v>2106</v>
      </c>
      <c r="B6247" t="s">
        <v>1472</v>
      </c>
      <c r="C6247" t="s">
        <v>158</v>
      </c>
      <c r="D6247" t="s">
        <v>14</v>
      </c>
      <c r="E6247" t="s">
        <v>18</v>
      </c>
      <c r="G6247" t="s">
        <v>3040</v>
      </c>
      <c r="H6247">
        <v>989.4</v>
      </c>
      <c r="J6247">
        <v>0</v>
      </c>
      <c r="K6247">
        <v>0</v>
      </c>
      <c r="L6247" s="17">
        <f>IF($E6247&lt;&gt;"",VLOOKUP($E6247,GEMWs!$E$14:$L$20,7,FALSE),"")</f>
        <v>5950.3939027696888</v>
      </c>
      <c r="M6247" s="17">
        <f>IF($E6247&lt;&gt;"",VLOOKUP($E6247,GEMWs!$E$14:$L$20,8,FALSE),"")</f>
        <v>10539.430626954083</v>
      </c>
      <c r="N6247" s="17">
        <f t="shared" ca="1" si="446"/>
        <v>5950.3939027696888</v>
      </c>
      <c r="O6247" s="17">
        <f t="shared" ca="1" si="447"/>
        <v>10539.430626954083</v>
      </c>
      <c r="P6247" s="17">
        <f t="shared" ca="1" si="444"/>
        <v>9.3876038945562901E-2</v>
      </c>
      <c r="Q6247" s="17">
        <f t="shared" ca="1" si="445"/>
        <v>0.16627470654328796</v>
      </c>
    </row>
    <row r="6248" spans="1:17" x14ac:dyDescent="0.35">
      <c r="A6248" t="s">
        <v>2106</v>
      </c>
      <c r="B6248" t="s">
        <v>190</v>
      </c>
      <c r="C6248" t="s">
        <v>191</v>
      </c>
      <c r="D6248" t="s">
        <v>14</v>
      </c>
      <c r="E6248" t="s">
        <v>21</v>
      </c>
      <c r="F6248" t="s">
        <v>22</v>
      </c>
      <c r="G6248" t="s">
        <v>3040</v>
      </c>
      <c r="H6248">
        <v>4180.3999999999996</v>
      </c>
      <c r="I6248">
        <v>286</v>
      </c>
      <c r="J6248">
        <v>38000</v>
      </c>
      <c r="K6248">
        <v>99300</v>
      </c>
      <c r="L6248" s="17">
        <f>IF($E6248&lt;&gt;"",VLOOKUP($E6248,GEMWs!$E$14:$L$20,7,FALSE),"")</f>
        <v>37.754918937403332</v>
      </c>
      <c r="M6248" s="17">
        <f>IF($E6248&lt;&gt;"",VLOOKUP($E6248,GEMWs!$E$14:$L$20,8,FALSE),"")</f>
        <v>96.174593288388181</v>
      </c>
      <c r="N6248" s="17">
        <f t="shared" si="446"/>
        <v>38000</v>
      </c>
      <c r="O6248" s="17">
        <f t="shared" si="447"/>
        <v>99300</v>
      </c>
      <c r="P6248" s="17">
        <f t="shared" si="444"/>
        <v>4.2098690835850952E-2</v>
      </c>
      <c r="Q6248" s="17">
        <f t="shared" si="445"/>
        <v>0.11001052631578946</v>
      </c>
    </row>
    <row r="6249" spans="1:17" x14ac:dyDescent="0.35">
      <c r="A6249" t="s">
        <v>2106</v>
      </c>
      <c r="B6249" t="s">
        <v>2123</v>
      </c>
      <c r="D6249" t="s">
        <v>22</v>
      </c>
      <c r="G6249" t="s">
        <v>3040</v>
      </c>
      <c r="H6249">
        <v>9453.4</v>
      </c>
      <c r="J6249">
        <v>0</v>
      </c>
      <c r="K6249">
        <v>0</v>
      </c>
      <c r="L6249" s="17" t="str">
        <f>IF($E6249&lt;&gt;"",VLOOKUP($E6249,GEMWs!$E$14:$L$20,7,FALSE),"")</f>
        <v/>
      </c>
      <c r="M6249" s="17" t="str">
        <f>IF($E6249&lt;&gt;"",VLOOKUP($E6249,GEMWs!$E$14:$L$20,8,FALSE),"")</f>
        <v/>
      </c>
      <c r="N6249" s="17">
        <f t="shared" ca="1" si="446"/>
        <v>0</v>
      </c>
      <c r="O6249" s="17">
        <f t="shared" ca="1" si="447"/>
        <v>0</v>
      </c>
      <c r="P6249" s="17">
        <f t="shared" ca="1" si="444"/>
        <v>0</v>
      </c>
      <c r="Q6249" s="17">
        <f t="shared" ca="1" si="445"/>
        <v>0</v>
      </c>
    </row>
    <row r="6250" spans="1:17" x14ac:dyDescent="0.35">
      <c r="A6250" t="s">
        <v>2106</v>
      </c>
      <c r="B6250" t="s">
        <v>714</v>
      </c>
      <c r="C6250" t="s">
        <v>715</v>
      </c>
      <c r="D6250" t="s">
        <v>14</v>
      </c>
      <c r="E6250" t="s">
        <v>21</v>
      </c>
      <c r="F6250" t="s">
        <v>22</v>
      </c>
      <c r="G6250" t="s">
        <v>3040</v>
      </c>
      <c r="H6250">
        <v>26521.4</v>
      </c>
      <c r="I6250">
        <v>215</v>
      </c>
      <c r="J6250">
        <v>100</v>
      </c>
      <c r="K6250">
        <v>750</v>
      </c>
      <c r="L6250" s="17">
        <f>IF($E6250&lt;&gt;"",VLOOKUP($E6250,GEMWs!$E$14:$L$20,7,FALSE),"")</f>
        <v>37.754918937403332</v>
      </c>
      <c r="M6250" s="17">
        <f>IF($E6250&lt;&gt;"",VLOOKUP($E6250,GEMWs!$E$14:$L$20,8,FALSE),"")</f>
        <v>96.174593288388181</v>
      </c>
      <c r="N6250" s="17">
        <f t="shared" si="446"/>
        <v>100</v>
      </c>
      <c r="O6250" s="17">
        <f t="shared" si="447"/>
        <v>750</v>
      </c>
      <c r="P6250" s="17">
        <f t="shared" si="444"/>
        <v>35.361866666666671</v>
      </c>
      <c r="Q6250" s="17">
        <f t="shared" si="445"/>
        <v>265.214</v>
      </c>
    </row>
    <row r="6251" spans="1:17" x14ac:dyDescent="0.35">
      <c r="A6251" t="s">
        <v>2106</v>
      </c>
      <c r="B6251" t="s">
        <v>1996</v>
      </c>
      <c r="C6251" t="s">
        <v>1997</v>
      </c>
      <c r="D6251" t="s">
        <v>14</v>
      </c>
      <c r="E6251" t="s">
        <v>21</v>
      </c>
      <c r="F6251" t="s">
        <v>22</v>
      </c>
      <c r="G6251" t="s">
        <v>3040</v>
      </c>
      <c r="H6251">
        <v>516.20000000000005</v>
      </c>
      <c r="I6251">
        <v>290</v>
      </c>
      <c r="J6251">
        <v>190.22856999999999</v>
      </c>
      <c r="K6251">
        <v>1866.2285890000001</v>
      </c>
      <c r="L6251" s="17">
        <f>IF($E6251&lt;&gt;"",VLOOKUP($E6251,GEMWs!$E$14:$L$20,7,FALSE),"")</f>
        <v>37.754918937403332</v>
      </c>
      <c r="M6251" s="17">
        <f>IF($E6251&lt;&gt;"",VLOOKUP($E6251,GEMWs!$E$14:$L$20,8,FALSE),"")</f>
        <v>96.174593288388181</v>
      </c>
      <c r="N6251" s="17">
        <f t="shared" si="446"/>
        <v>190.22856999999999</v>
      </c>
      <c r="O6251" s="17">
        <f t="shared" si="447"/>
        <v>1866.2285890000001</v>
      </c>
      <c r="P6251" s="17">
        <f t="shared" si="444"/>
        <v>0.27660062815595415</v>
      </c>
      <c r="Q6251" s="17">
        <f t="shared" si="445"/>
        <v>2.713577671324555</v>
      </c>
    </row>
    <row r="6252" spans="1:17" x14ac:dyDescent="0.35">
      <c r="A6252" t="s">
        <v>2106</v>
      </c>
      <c r="B6252" t="s">
        <v>2136</v>
      </c>
      <c r="C6252" t="s">
        <v>158</v>
      </c>
      <c r="D6252" t="s">
        <v>14</v>
      </c>
      <c r="E6252" t="s">
        <v>21</v>
      </c>
      <c r="G6252" t="s">
        <v>3040</v>
      </c>
      <c r="H6252">
        <v>116</v>
      </c>
      <c r="J6252">
        <v>0</v>
      </c>
      <c r="K6252">
        <v>0</v>
      </c>
      <c r="L6252" s="17">
        <f>IF($E6252&lt;&gt;"",VLOOKUP($E6252,GEMWs!$E$14:$L$20,7,FALSE),"")</f>
        <v>37.754918937403332</v>
      </c>
      <c r="M6252" s="17">
        <f>IF($E6252&lt;&gt;"",VLOOKUP($E6252,GEMWs!$E$14:$L$20,8,FALSE),"")</f>
        <v>96.174593288388181</v>
      </c>
      <c r="N6252" s="17">
        <f t="shared" ca="1" si="446"/>
        <v>37.754918937403332</v>
      </c>
      <c r="O6252" s="17">
        <f t="shared" ca="1" si="447"/>
        <v>96.174593288388181</v>
      </c>
      <c r="P6252" s="17">
        <f t="shared" ca="1" si="444"/>
        <v>1.206139750985622</v>
      </c>
      <c r="Q6252" s="17">
        <f t="shared" ca="1" si="445"/>
        <v>3.0724473330832724</v>
      </c>
    </row>
    <row r="6253" spans="1:17" x14ac:dyDescent="0.35">
      <c r="A6253" t="s">
        <v>2106</v>
      </c>
      <c r="B6253" t="s">
        <v>2137</v>
      </c>
      <c r="C6253" t="s">
        <v>158</v>
      </c>
      <c r="D6253" t="s">
        <v>14</v>
      </c>
      <c r="E6253" t="s">
        <v>21</v>
      </c>
      <c r="G6253" t="s">
        <v>3040</v>
      </c>
      <c r="H6253">
        <v>5137.6000000000004</v>
      </c>
      <c r="J6253">
        <v>0</v>
      </c>
      <c r="K6253">
        <v>0</v>
      </c>
      <c r="L6253" s="17">
        <f>IF($E6253&lt;&gt;"",VLOOKUP($E6253,GEMWs!$E$14:$L$20,7,FALSE),"")</f>
        <v>37.754918937403332</v>
      </c>
      <c r="M6253" s="17">
        <f>IF($E6253&lt;&gt;"",VLOOKUP($E6253,GEMWs!$E$14:$L$20,8,FALSE),"")</f>
        <v>96.174593288388181</v>
      </c>
      <c r="N6253" s="17">
        <f t="shared" ca="1" si="446"/>
        <v>37.754918937403332</v>
      </c>
      <c r="O6253" s="17">
        <f t="shared" ca="1" si="447"/>
        <v>96.174593288388181</v>
      </c>
      <c r="P6253" s="17">
        <f t="shared" ca="1" si="444"/>
        <v>53.419513660894246</v>
      </c>
      <c r="Q6253" s="17">
        <f t="shared" ca="1" si="445"/>
        <v>136.07763291766054</v>
      </c>
    </row>
    <row r="6254" spans="1:17" x14ac:dyDescent="0.35">
      <c r="A6254" t="s">
        <v>2106</v>
      </c>
      <c r="B6254" t="s">
        <v>1292</v>
      </c>
      <c r="C6254" t="s">
        <v>1293</v>
      </c>
      <c r="D6254" t="s">
        <v>14</v>
      </c>
      <c r="E6254" t="s">
        <v>21</v>
      </c>
      <c r="F6254" t="s">
        <v>22</v>
      </c>
      <c r="G6254" t="s">
        <v>3040</v>
      </c>
      <c r="H6254">
        <v>8876.2999999999993</v>
      </c>
      <c r="I6254">
        <v>428</v>
      </c>
      <c r="J6254">
        <v>1814.4</v>
      </c>
      <c r="K6254">
        <v>1814.4</v>
      </c>
      <c r="L6254" s="17">
        <f>IF($E6254&lt;&gt;"",VLOOKUP($E6254,GEMWs!$E$14:$L$20,7,FALSE),"")</f>
        <v>37.754918937403332</v>
      </c>
      <c r="M6254" s="17">
        <f>IF($E6254&lt;&gt;"",VLOOKUP($E6254,GEMWs!$E$14:$L$20,8,FALSE),"")</f>
        <v>96.174593288388181</v>
      </c>
      <c r="N6254" s="17">
        <f t="shared" si="446"/>
        <v>1814.4</v>
      </c>
      <c r="O6254" s="17">
        <f t="shared" si="447"/>
        <v>1814.4</v>
      </c>
      <c r="P6254" s="17">
        <f t="shared" si="444"/>
        <v>4.8921406525573188</v>
      </c>
      <c r="Q6254" s="17">
        <f t="shared" si="445"/>
        <v>4.8921406525573188</v>
      </c>
    </row>
    <row r="6255" spans="1:17" x14ac:dyDescent="0.35">
      <c r="A6255" t="s">
        <v>2106</v>
      </c>
      <c r="B6255" t="s">
        <v>1296</v>
      </c>
      <c r="C6255" t="s">
        <v>1297</v>
      </c>
      <c r="D6255" t="s">
        <v>14</v>
      </c>
      <c r="E6255" t="s">
        <v>21</v>
      </c>
      <c r="F6255" t="s">
        <v>22</v>
      </c>
      <c r="G6255" t="s">
        <v>3040</v>
      </c>
      <c r="H6255">
        <v>187638</v>
      </c>
      <c r="I6255">
        <v>293</v>
      </c>
      <c r="J6255">
        <v>32.869002999999999</v>
      </c>
      <c r="K6255">
        <v>110.484003</v>
      </c>
      <c r="L6255" s="17">
        <f>IF($E6255&lt;&gt;"",VLOOKUP($E6255,GEMWs!$E$14:$L$20,7,FALSE),"")</f>
        <v>37.754918937403332</v>
      </c>
      <c r="M6255" s="17">
        <f>IF($E6255&lt;&gt;"",VLOOKUP($E6255,GEMWs!$E$14:$L$20,8,FALSE),"")</f>
        <v>96.174593288388181</v>
      </c>
      <c r="N6255" s="17">
        <f t="shared" si="446"/>
        <v>32.869002999999999</v>
      </c>
      <c r="O6255" s="17">
        <f t="shared" si="447"/>
        <v>110.484003</v>
      </c>
      <c r="P6255" s="17">
        <f t="shared" si="444"/>
        <v>1698.3273135025711</v>
      </c>
      <c r="Q6255" s="17">
        <f t="shared" si="445"/>
        <v>5708.6611358427881</v>
      </c>
    </row>
    <row r="6256" spans="1:17" x14ac:dyDescent="0.35">
      <c r="A6256" t="s">
        <v>2106</v>
      </c>
      <c r="B6256" t="s">
        <v>2138</v>
      </c>
      <c r="C6256" t="s">
        <v>158</v>
      </c>
      <c r="D6256" t="s">
        <v>14</v>
      </c>
      <c r="E6256" t="s">
        <v>21</v>
      </c>
      <c r="G6256" t="s">
        <v>3040</v>
      </c>
      <c r="H6256">
        <v>5170.1000000000004</v>
      </c>
      <c r="J6256">
        <v>0</v>
      </c>
      <c r="K6256">
        <v>0</v>
      </c>
      <c r="L6256" s="17">
        <f>IF($E6256&lt;&gt;"",VLOOKUP($E6256,GEMWs!$E$14:$L$20,7,FALSE),"")</f>
        <v>37.754918937403332</v>
      </c>
      <c r="M6256" s="17">
        <f>IF($E6256&lt;&gt;"",VLOOKUP($E6256,GEMWs!$E$14:$L$20,8,FALSE),"")</f>
        <v>96.174593288388181</v>
      </c>
      <c r="N6256" s="17">
        <f t="shared" ca="1" si="446"/>
        <v>37.754918937403332</v>
      </c>
      <c r="O6256" s="17">
        <f t="shared" ca="1" si="447"/>
        <v>96.174593288388181</v>
      </c>
      <c r="P6256" s="17">
        <f t="shared" ca="1" si="444"/>
        <v>53.7574407462997</v>
      </c>
      <c r="Q6256" s="17">
        <f t="shared" ca="1" si="445"/>
        <v>136.93844790322265</v>
      </c>
    </row>
    <row r="6257" spans="1:17" x14ac:dyDescent="0.35">
      <c r="A6257" t="s">
        <v>2106</v>
      </c>
      <c r="B6257" t="s">
        <v>477</v>
      </c>
      <c r="D6257" t="s">
        <v>22</v>
      </c>
      <c r="G6257" t="s">
        <v>3040</v>
      </c>
      <c r="H6257">
        <v>24343.9</v>
      </c>
      <c r="J6257">
        <v>0</v>
      </c>
      <c r="K6257">
        <v>0</v>
      </c>
      <c r="L6257" s="17" t="str">
        <f>IF($E6257&lt;&gt;"",VLOOKUP($E6257,GEMWs!$E$14:$L$20,7,FALSE),"")</f>
        <v/>
      </c>
      <c r="M6257" s="17" t="str">
        <f>IF($E6257&lt;&gt;"",VLOOKUP($E6257,GEMWs!$E$14:$L$20,8,FALSE),"")</f>
        <v/>
      </c>
      <c r="N6257" s="17">
        <f t="shared" ca="1" si="446"/>
        <v>0</v>
      </c>
      <c r="O6257" s="17">
        <f t="shared" ca="1" si="447"/>
        <v>0</v>
      </c>
      <c r="P6257" s="17">
        <f t="shared" ca="1" si="444"/>
        <v>0</v>
      </c>
      <c r="Q6257" s="17">
        <f t="shared" ca="1" si="445"/>
        <v>0</v>
      </c>
    </row>
    <row r="6258" spans="1:17" x14ac:dyDescent="0.35">
      <c r="A6258" t="s">
        <v>2106</v>
      </c>
      <c r="B6258" t="s">
        <v>830</v>
      </c>
      <c r="D6258" t="s">
        <v>14</v>
      </c>
      <c r="E6258" t="s">
        <v>21</v>
      </c>
      <c r="G6258" t="s">
        <v>3040</v>
      </c>
      <c r="H6258">
        <v>1824.1</v>
      </c>
      <c r="J6258">
        <v>0</v>
      </c>
      <c r="K6258">
        <v>0</v>
      </c>
      <c r="L6258" s="17">
        <f>IF($E6258&lt;&gt;"",VLOOKUP($E6258,GEMWs!$E$14:$L$20,7,FALSE),"")</f>
        <v>37.754918937403332</v>
      </c>
      <c r="M6258" s="17">
        <f>IF($E6258&lt;&gt;"",VLOOKUP($E6258,GEMWs!$E$14:$L$20,8,FALSE),"")</f>
        <v>96.174593288388181</v>
      </c>
      <c r="N6258" s="17">
        <f t="shared" ca="1" si="446"/>
        <v>37.754918937403332</v>
      </c>
      <c r="O6258" s="17">
        <f t="shared" ca="1" si="447"/>
        <v>96.174593288388181</v>
      </c>
      <c r="P6258" s="17">
        <f t="shared" ca="1" si="444"/>
        <v>18.966547584248907</v>
      </c>
      <c r="Q6258" s="17">
        <f t="shared" ca="1" si="445"/>
        <v>48.314234312734456</v>
      </c>
    </row>
    <row r="6259" spans="1:17" x14ac:dyDescent="0.35">
      <c r="A6259" t="s">
        <v>2106</v>
      </c>
      <c r="B6259" t="s">
        <v>1387</v>
      </c>
      <c r="D6259" t="s">
        <v>14</v>
      </c>
      <c r="E6259" t="s">
        <v>21</v>
      </c>
      <c r="G6259" t="s">
        <v>3040</v>
      </c>
      <c r="H6259">
        <v>37.6</v>
      </c>
      <c r="J6259">
        <v>0</v>
      </c>
      <c r="K6259">
        <v>0</v>
      </c>
      <c r="L6259" s="17">
        <f>IF($E6259&lt;&gt;"",VLOOKUP($E6259,GEMWs!$E$14:$L$20,7,FALSE),"")</f>
        <v>37.754918937403332</v>
      </c>
      <c r="M6259" s="17">
        <f>IF($E6259&lt;&gt;"",VLOOKUP($E6259,GEMWs!$E$14:$L$20,8,FALSE),"")</f>
        <v>96.174593288388181</v>
      </c>
      <c r="N6259" s="17">
        <f t="shared" ca="1" si="446"/>
        <v>37.754918937403332</v>
      </c>
      <c r="O6259" s="17">
        <f t="shared" ca="1" si="447"/>
        <v>96.174593288388181</v>
      </c>
      <c r="P6259" s="17">
        <f t="shared" ca="1" si="444"/>
        <v>0.39095564342292577</v>
      </c>
      <c r="Q6259" s="17">
        <f t="shared" ca="1" si="445"/>
        <v>0.99589672175802624</v>
      </c>
    </row>
    <row r="6260" spans="1:17" x14ac:dyDescent="0.35">
      <c r="A6260" t="s">
        <v>2106</v>
      </c>
      <c r="B6260" t="s">
        <v>2976</v>
      </c>
      <c r="D6260" t="s">
        <v>14</v>
      </c>
      <c r="E6260" t="s">
        <v>21</v>
      </c>
      <c r="G6260" t="s">
        <v>3040</v>
      </c>
      <c r="H6260">
        <v>518</v>
      </c>
      <c r="J6260">
        <v>0</v>
      </c>
      <c r="K6260">
        <v>0</v>
      </c>
      <c r="L6260" s="17">
        <f>IF($E6260&lt;&gt;"",VLOOKUP($E6260,GEMWs!$E$14:$L$20,7,FALSE),"")</f>
        <v>37.754918937403332</v>
      </c>
      <c r="M6260" s="17">
        <f>IF($E6260&lt;&gt;"",VLOOKUP($E6260,GEMWs!$E$14:$L$20,8,FALSE),"")</f>
        <v>96.174593288388181</v>
      </c>
      <c r="N6260" s="17">
        <f t="shared" ca="1" si="446"/>
        <v>37.754918937403332</v>
      </c>
      <c r="O6260" s="17">
        <f t="shared" ca="1" si="447"/>
        <v>96.174593288388181</v>
      </c>
      <c r="P6260" s="17">
        <f t="shared" ca="1" si="444"/>
        <v>5.3860378535392437</v>
      </c>
      <c r="Q6260" s="17">
        <f t="shared" ca="1" si="445"/>
        <v>13.720066539113233</v>
      </c>
    </row>
    <row r="6261" spans="1:17" x14ac:dyDescent="0.35">
      <c r="A6261" t="s">
        <v>2106</v>
      </c>
      <c r="B6261" t="s">
        <v>79</v>
      </c>
      <c r="C6261" t="s">
        <v>80</v>
      </c>
      <c r="D6261" t="s">
        <v>14</v>
      </c>
      <c r="E6261" t="s">
        <v>21</v>
      </c>
      <c r="F6261" t="s">
        <v>22</v>
      </c>
      <c r="G6261" t="s">
        <v>3040</v>
      </c>
      <c r="H6261">
        <v>107.5</v>
      </c>
      <c r="I6261">
        <v>388</v>
      </c>
      <c r="J6261">
        <v>500</v>
      </c>
      <c r="K6261">
        <v>5000</v>
      </c>
      <c r="L6261" s="17">
        <f>IF($E6261&lt;&gt;"",VLOOKUP($E6261,GEMWs!$E$14:$L$20,7,FALSE),"")</f>
        <v>37.754918937403332</v>
      </c>
      <c r="M6261" s="17">
        <f>IF($E6261&lt;&gt;"",VLOOKUP($E6261,GEMWs!$E$14:$L$20,8,FALSE),"")</f>
        <v>96.174593288388181</v>
      </c>
      <c r="N6261" s="17">
        <f t="shared" si="446"/>
        <v>500</v>
      </c>
      <c r="O6261" s="17">
        <f t="shared" si="447"/>
        <v>5000</v>
      </c>
      <c r="P6261" s="17">
        <f t="shared" si="444"/>
        <v>2.1499999999999998E-2</v>
      </c>
      <c r="Q6261" s="17">
        <f t="shared" si="445"/>
        <v>0.215</v>
      </c>
    </row>
    <row r="6262" spans="1:17" x14ac:dyDescent="0.35">
      <c r="A6262" t="s">
        <v>2106</v>
      </c>
      <c r="B6262" t="s">
        <v>2975</v>
      </c>
      <c r="D6262" t="s">
        <v>14</v>
      </c>
      <c r="E6262" t="s">
        <v>18</v>
      </c>
      <c r="G6262" t="s">
        <v>3040</v>
      </c>
      <c r="H6262">
        <v>7446.3</v>
      </c>
      <c r="J6262">
        <v>0</v>
      </c>
      <c r="K6262">
        <v>0</v>
      </c>
      <c r="L6262" s="17">
        <f>IF($E6262&lt;&gt;"",VLOOKUP($E6262,GEMWs!$E$14:$L$20,7,FALSE),"")</f>
        <v>5950.3939027696888</v>
      </c>
      <c r="M6262" s="17">
        <f>IF($E6262&lt;&gt;"",VLOOKUP($E6262,GEMWs!$E$14:$L$20,8,FALSE),"")</f>
        <v>10539.430626954083</v>
      </c>
      <c r="N6262" s="17">
        <f t="shared" ca="1" si="446"/>
        <v>5950.3939027696888</v>
      </c>
      <c r="O6262" s="17">
        <f t="shared" ca="1" si="447"/>
        <v>10539.430626954083</v>
      </c>
      <c r="P6262" s="17">
        <f t="shared" ca="1" si="444"/>
        <v>0.70651824216731873</v>
      </c>
      <c r="Q6262" s="17">
        <f t="shared" ca="1" si="445"/>
        <v>1.2513961464860373</v>
      </c>
    </row>
    <row r="6263" spans="1:17" x14ac:dyDescent="0.35">
      <c r="A6263" t="s">
        <v>2106</v>
      </c>
      <c r="B6263" t="s">
        <v>345</v>
      </c>
      <c r="D6263" t="s">
        <v>22</v>
      </c>
      <c r="G6263" t="s">
        <v>3040</v>
      </c>
      <c r="H6263">
        <v>3236.3</v>
      </c>
      <c r="J6263">
        <v>0</v>
      </c>
      <c r="K6263">
        <v>0</v>
      </c>
      <c r="L6263" s="17" t="str">
        <f>IF($E6263&lt;&gt;"",VLOOKUP($E6263,GEMWs!$E$14:$L$20,7,FALSE),"")</f>
        <v/>
      </c>
      <c r="M6263" s="17" t="str">
        <f>IF($E6263&lt;&gt;"",VLOOKUP($E6263,GEMWs!$E$14:$L$20,8,FALSE),"")</f>
        <v/>
      </c>
      <c r="N6263" s="17">
        <f t="shared" ca="1" si="446"/>
        <v>0</v>
      </c>
      <c r="O6263" s="17">
        <f t="shared" ca="1" si="447"/>
        <v>0</v>
      </c>
      <c r="P6263" s="17">
        <f t="shared" ca="1" si="444"/>
        <v>0</v>
      </c>
      <c r="Q6263" s="17">
        <f t="shared" ca="1" si="445"/>
        <v>0</v>
      </c>
    </row>
    <row r="6264" spans="1:17" x14ac:dyDescent="0.35">
      <c r="A6264" t="s">
        <v>2106</v>
      </c>
      <c r="B6264" t="s">
        <v>1392</v>
      </c>
      <c r="C6264" t="s">
        <v>1393</v>
      </c>
      <c r="D6264" t="s">
        <v>14</v>
      </c>
      <c r="E6264" t="s">
        <v>21</v>
      </c>
      <c r="F6264" t="s">
        <v>22</v>
      </c>
      <c r="G6264" t="s">
        <v>3040</v>
      </c>
      <c r="H6264">
        <v>16934.8</v>
      </c>
      <c r="I6264">
        <v>302</v>
      </c>
      <c r="J6264">
        <v>62.94</v>
      </c>
      <c r="K6264">
        <v>62.94</v>
      </c>
      <c r="L6264" s="17">
        <f>IF($E6264&lt;&gt;"",VLOOKUP($E6264,GEMWs!$E$14:$L$20,7,FALSE),"")</f>
        <v>37.754918937403332</v>
      </c>
      <c r="M6264" s="17">
        <f>IF($E6264&lt;&gt;"",VLOOKUP($E6264,GEMWs!$E$14:$L$20,8,FALSE),"")</f>
        <v>96.174593288388181</v>
      </c>
      <c r="N6264" s="17">
        <f t="shared" si="446"/>
        <v>62.94</v>
      </c>
      <c r="O6264" s="17">
        <f t="shared" si="447"/>
        <v>62.94</v>
      </c>
      <c r="P6264" s="17">
        <f t="shared" si="444"/>
        <v>269.06259930092153</v>
      </c>
      <c r="Q6264" s="17">
        <f t="shared" si="445"/>
        <v>269.06259930092153</v>
      </c>
    </row>
    <row r="6265" spans="1:17" x14ac:dyDescent="0.35">
      <c r="A6265" t="s">
        <v>2106</v>
      </c>
      <c r="B6265" t="s">
        <v>595</v>
      </c>
      <c r="D6265" t="s">
        <v>14</v>
      </c>
      <c r="E6265" t="s">
        <v>18</v>
      </c>
      <c r="G6265" t="s">
        <v>3040</v>
      </c>
      <c r="H6265">
        <v>4661</v>
      </c>
      <c r="J6265">
        <v>0</v>
      </c>
      <c r="K6265">
        <v>0</v>
      </c>
      <c r="L6265" s="17">
        <f>IF($E6265&lt;&gt;"",VLOOKUP($E6265,GEMWs!$E$14:$L$20,7,FALSE),"")</f>
        <v>5950.3939027696888</v>
      </c>
      <c r="M6265" s="17">
        <f>IF($E6265&lt;&gt;"",VLOOKUP($E6265,GEMWs!$E$14:$L$20,8,FALSE),"")</f>
        <v>10539.430626954083</v>
      </c>
      <c r="N6265" s="17">
        <f t="shared" ca="1" si="446"/>
        <v>5950.3939027696888</v>
      </c>
      <c r="O6265" s="17">
        <f t="shared" ca="1" si="447"/>
        <v>10539.430626954083</v>
      </c>
      <c r="P6265" s="17">
        <f t="shared" ca="1" si="444"/>
        <v>0.44224400396732233</v>
      </c>
      <c r="Q6265" s="17">
        <f t="shared" ca="1" si="445"/>
        <v>0.78330948776861253</v>
      </c>
    </row>
    <row r="6266" spans="1:17" x14ac:dyDescent="0.35">
      <c r="A6266" t="s">
        <v>2106</v>
      </c>
      <c r="B6266" t="s">
        <v>746</v>
      </c>
      <c r="D6266" t="s">
        <v>22</v>
      </c>
      <c r="G6266" t="s">
        <v>3040</v>
      </c>
      <c r="H6266">
        <v>2914.7</v>
      </c>
      <c r="J6266">
        <v>0</v>
      </c>
      <c r="K6266">
        <v>0</v>
      </c>
      <c r="L6266" s="17" t="str">
        <f>IF($E6266&lt;&gt;"",VLOOKUP($E6266,GEMWs!$E$14:$L$20,7,FALSE),"")</f>
        <v/>
      </c>
      <c r="M6266" s="17" t="str">
        <f>IF($E6266&lt;&gt;"",VLOOKUP($E6266,GEMWs!$E$14:$L$20,8,FALSE),"")</f>
        <v/>
      </c>
      <c r="N6266" s="17">
        <f t="shared" ca="1" si="446"/>
        <v>0</v>
      </c>
      <c r="O6266" s="17">
        <f t="shared" ca="1" si="447"/>
        <v>0</v>
      </c>
      <c r="P6266" s="17">
        <f t="shared" ca="1" si="444"/>
        <v>0</v>
      </c>
      <c r="Q6266" s="17">
        <f t="shared" ca="1" si="445"/>
        <v>0</v>
      </c>
    </row>
    <row r="6267" spans="1:17" x14ac:dyDescent="0.35">
      <c r="A6267" t="s">
        <v>2106</v>
      </c>
      <c r="B6267" t="s">
        <v>807</v>
      </c>
      <c r="C6267" t="s">
        <v>808</v>
      </c>
      <c r="D6267" t="s">
        <v>14</v>
      </c>
      <c r="E6267" t="s">
        <v>21</v>
      </c>
      <c r="F6267" t="s">
        <v>14</v>
      </c>
      <c r="G6267" t="s">
        <v>3040</v>
      </c>
      <c r="H6267">
        <v>115.9</v>
      </c>
      <c r="I6267">
        <v>309</v>
      </c>
      <c r="J6267">
        <v>18.969698999999999</v>
      </c>
      <c r="K6267">
        <v>32.244687999999996</v>
      </c>
      <c r="L6267" s="17">
        <f>IF($E6267&lt;&gt;"",VLOOKUP($E6267,GEMWs!$E$14:$L$20,7,FALSE),"")</f>
        <v>37.754918937403332</v>
      </c>
      <c r="M6267" s="17">
        <f>IF($E6267&lt;&gt;"",VLOOKUP($E6267,GEMWs!$E$14:$L$20,8,FALSE),"")</f>
        <v>96.174593288388181</v>
      </c>
      <c r="N6267" s="17">
        <f t="shared" si="446"/>
        <v>18.969698999999999</v>
      </c>
      <c r="O6267" s="17">
        <f t="shared" si="447"/>
        <v>32.244687999999996</v>
      </c>
      <c r="P6267" s="17">
        <f t="shared" si="444"/>
        <v>3.5943904930945529</v>
      </c>
      <c r="Q6267" s="17">
        <f t="shared" si="445"/>
        <v>6.1097437550274263</v>
      </c>
    </row>
    <row r="6268" spans="1:17" x14ac:dyDescent="0.35">
      <c r="A6268" t="s">
        <v>2106</v>
      </c>
      <c r="B6268" t="s">
        <v>230</v>
      </c>
      <c r="D6268" t="s">
        <v>14</v>
      </c>
      <c r="E6268" t="s">
        <v>21</v>
      </c>
      <c r="G6268" t="s">
        <v>3040</v>
      </c>
      <c r="H6268">
        <v>7876.3</v>
      </c>
      <c r="J6268">
        <v>0</v>
      </c>
      <c r="K6268">
        <v>0</v>
      </c>
      <c r="L6268" s="17">
        <f>IF($E6268&lt;&gt;"",VLOOKUP($E6268,GEMWs!$E$14:$L$20,7,FALSE),"")</f>
        <v>37.754918937403332</v>
      </c>
      <c r="M6268" s="17">
        <f>IF($E6268&lt;&gt;"",VLOOKUP($E6268,GEMWs!$E$14:$L$20,8,FALSE),"")</f>
        <v>96.174593288388181</v>
      </c>
      <c r="N6268" s="17">
        <f t="shared" ca="1" si="446"/>
        <v>37.754918937403332</v>
      </c>
      <c r="O6268" s="17">
        <f t="shared" ca="1" si="447"/>
        <v>96.174593288388181</v>
      </c>
      <c r="P6268" s="17">
        <f t="shared" ca="1" si="444"/>
        <v>81.89584931627634</v>
      </c>
      <c r="Q6268" s="17">
        <f t="shared" ca="1" si="445"/>
        <v>208.61652525486016</v>
      </c>
    </row>
    <row r="6269" spans="1:17" x14ac:dyDescent="0.35">
      <c r="A6269" t="s">
        <v>2106</v>
      </c>
      <c r="B6269" t="s">
        <v>511</v>
      </c>
      <c r="D6269" t="s">
        <v>22</v>
      </c>
      <c r="G6269" t="s">
        <v>3040</v>
      </c>
      <c r="H6269">
        <v>1239</v>
      </c>
      <c r="J6269">
        <v>0</v>
      </c>
      <c r="K6269">
        <v>0</v>
      </c>
      <c r="L6269" s="17" t="str">
        <f>IF($E6269&lt;&gt;"",VLOOKUP($E6269,GEMWs!$E$14:$L$20,7,FALSE),"")</f>
        <v/>
      </c>
      <c r="M6269" s="17" t="str">
        <f>IF($E6269&lt;&gt;"",VLOOKUP($E6269,GEMWs!$E$14:$L$20,8,FALSE),"")</f>
        <v/>
      </c>
      <c r="N6269" s="17">
        <f t="shared" ca="1" si="446"/>
        <v>0</v>
      </c>
      <c r="O6269" s="17">
        <f t="shared" ca="1" si="447"/>
        <v>0</v>
      </c>
      <c r="P6269" s="17">
        <f t="shared" ca="1" si="444"/>
        <v>0</v>
      </c>
      <c r="Q6269" s="17">
        <f t="shared" ca="1" si="445"/>
        <v>0</v>
      </c>
    </row>
    <row r="6270" spans="1:17" x14ac:dyDescent="0.35">
      <c r="A6270" t="s">
        <v>2106</v>
      </c>
      <c r="B6270" t="s">
        <v>832</v>
      </c>
      <c r="D6270" t="s">
        <v>22</v>
      </c>
      <c r="G6270" t="s">
        <v>3040</v>
      </c>
      <c r="H6270">
        <v>2876.6</v>
      </c>
      <c r="J6270">
        <v>0</v>
      </c>
      <c r="K6270">
        <v>0</v>
      </c>
      <c r="L6270" s="17" t="str">
        <f>IF($E6270&lt;&gt;"",VLOOKUP($E6270,GEMWs!$E$14:$L$20,7,FALSE),"")</f>
        <v/>
      </c>
      <c r="M6270" s="17" t="str">
        <f>IF($E6270&lt;&gt;"",VLOOKUP($E6270,GEMWs!$E$14:$L$20,8,FALSE),"")</f>
        <v/>
      </c>
      <c r="N6270" s="17">
        <f t="shared" ca="1" si="446"/>
        <v>0</v>
      </c>
      <c r="O6270" s="17">
        <f t="shared" ca="1" si="447"/>
        <v>0</v>
      </c>
      <c r="P6270" s="17">
        <f t="shared" ca="1" si="444"/>
        <v>0</v>
      </c>
      <c r="Q6270" s="17">
        <f t="shared" ca="1" si="445"/>
        <v>0</v>
      </c>
    </row>
    <row r="6271" spans="1:17" x14ac:dyDescent="0.35">
      <c r="A6271" t="s">
        <v>2106</v>
      </c>
      <c r="B6271" t="s">
        <v>1135</v>
      </c>
      <c r="D6271" t="s">
        <v>22</v>
      </c>
      <c r="G6271" t="s">
        <v>3040</v>
      </c>
      <c r="H6271">
        <v>2965.4</v>
      </c>
      <c r="J6271">
        <v>0</v>
      </c>
      <c r="K6271">
        <v>0</v>
      </c>
      <c r="L6271" s="17" t="str">
        <f>IF($E6271&lt;&gt;"",VLOOKUP($E6271,GEMWs!$E$14:$L$20,7,FALSE),"")</f>
        <v/>
      </c>
      <c r="M6271" s="17" t="str">
        <f>IF($E6271&lt;&gt;"",VLOOKUP($E6271,GEMWs!$E$14:$L$20,8,FALSE),"")</f>
        <v/>
      </c>
      <c r="N6271" s="17">
        <f t="shared" ca="1" si="446"/>
        <v>0</v>
      </c>
      <c r="O6271" s="17">
        <f t="shared" ca="1" si="447"/>
        <v>0</v>
      </c>
      <c r="P6271" s="17">
        <f t="shared" ca="1" si="444"/>
        <v>0</v>
      </c>
      <c r="Q6271" s="17">
        <f t="shared" ca="1" si="445"/>
        <v>0</v>
      </c>
    </row>
    <row r="6272" spans="1:17" x14ac:dyDescent="0.35">
      <c r="A6272" t="s">
        <v>2106</v>
      </c>
      <c r="B6272" t="s">
        <v>2980</v>
      </c>
      <c r="D6272" t="s">
        <v>14</v>
      </c>
      <c r="E6272" t="s">
        <v>18</v>
      </c>
      <c r="G6272" t="s">
        <v>3040</v>
      </c>
      <c r="H6272">
        <v>18386.900000000001</v>
      </c>
      <c r="J6272">
        <v>0</v>
      </c>
      <c r="K6272">
        <v>0</v>
      </c>
      <c r="L6272" s="17">
        <f>IF($E6272&lt;&gt;"",VLOOKUP($E6272,GEMWs!$E$14:$L$20,7,FALSE),"")</f>
        <v>5950.3939027696888</v>
      </c>
      <c r="M6272" s="17">
        <f>IF($E6272&lt;&gt;"",VLOOKUP($E6272,GEMWs!$E$14:$L$20,8,FALSE),"")</f>
        <v>10539.430626954083</v>
      </c>
      <c r="N6272" s="17">
        <f t="shared" ca="1" si="446"/>
        <v>5950.3939027696888</v>
      </c>
      <c r="O6272" s="17">
        <f t="shared" ca="1" si="447"/>
        <v>10539.430626954083</v>
      </c>
      <c r="P6272" s="17">
        <f t="shared" ca="1" si="444"/>
        <v>1.7445819087206091</v>
      </c>
      <c r="Q6272" s="17">
        <f t="shared" ca="1" si="445"/>
        <v>3.0900307274517704</v>
      </c>
    </row>
    <row r="6273" spans="1:17" x14ac:dyDescent="0.35">
      <c r="A6273" t="s">
        <v>2106</v>
      </c>
      <c r="B6273" t="s">
        <v>710</v>
      </c>
      <c r="C6273" t="s">
        <v>711</v>
      </c>
      <c r="D6273" t="s">
        <v>14</v>
      </c>
      <c r="E6273" t="s">
        <v>18</v>
      </c>
      <c r="F6273" t="s">
        <v>22</v>
      </c>
      <c r="G6273" t="s">
        <v>3040</v>
      </c>
      <c r="H6273">
        <v>6.2</v>
      </c>
      <c r="I6273">
        <v>398</v>
      </c>
      <c r="J6273">
        <v>60000</v>
      </c>
      <c r="K6273">
        <v>135000</v>
      </c>
      <c r="L6273" s="17">
        <f>IF($E6273&lt;&gt;"",VLOOKUP($E6273,GEMWs!$E$14:$L$20,7,FALSE),"")</f>
        <v>5950.3939027696888</v>
      </c>
      <c r="M6273" s="17">
        <f>IF($E6273&lt;&gt;"",VLOOKUP($E6273,GEMWs!$E$14:$L$20,8,FALSE),"")</f>
        <v>10539.430626954083</v>
      </c>
      <c r="N6273" s="17">
        <f t="shared" si="446"/>
        <v>60000</v>
      </c>
      <c r="O6273" s="17">
        <f t="shared" si="447"/>
        <v>135000</v>
      </c>
      <c r="P6273" s="17">
        <f t="shared" si="444"/>
        <v>4.592592592592593E-5</v>
      </c>
      <c r="Q6273" s="17">
        <f t="shared" si="445"/>
        <v>1.0333333333333334E-4</v>
      </c>
    </row>
    <row r="6274" spans="1:17" x14ac:dyDescent="0.35">
      <c r="A6274" t="s">
        <v>2106</v>
      </c>
      <c r="B6274" t="s">
        <v>2139</v>
      </c>
      <c r="C6274" t="s">
        <v>158</v>
      </c>
      <c r="D6274" t="s">
        <v>14</v>
      </c>
      <c r="E6274" t="s">
        <v>21</v>
      </c>
      <c r="G6274" t="s">
        <v>3040</v>
      </c>
      <c r="H6274">
        <v>3096.7</v>
      </c>
      <c r="J6274">
        <v>0</v>
      </c>
      <c r="K6274">
        <v>0</v>
      </c>
      <c r="L6274" s="17">
        <f>IF($E6274&lt;&gt;"",VLOOKUP($E6274,GEMWs!$E$14:$L$20,7,FALSE),"")</f>
        <v>37.754918937403332</v>
      </c>
      <c r="M6274" s="17">
        <f>IF($E6274&lt;&gt;"",VLOOKUP($E6274,GEMWs!$E$14:$L$20,8,FALSE),"")</f>
        <v>96.174593288388181</v>
      </c>
      <c r="N6274" s="17">
        <f t="shared" ca="1" si="446"/>
        <v>37.754918937403332</v>
      </c>
      <c r="O6274" s="17">
        <f t="shared" ca="1" si="447"/>
        <v>96.174593288388181</v>
      </c>
      <c r="P6274" s="17">
        <f t="shared" ca="1" si="444"/>
        <v>32.198732473079097</v>
      </c>
      <c r="Q6274" s="17">
        <f t="shared" ca="1" si="445"/>
        <v>82.021100485853182</v>
      </c>
    </row>
    <row r="6275" spans="1:17" x14ac:dyDescent="0.35">
      <c r="A6275" t="s">
        <v>2106</v>
      </c>
      <c r="B6275" t="s">
        <v>111</v>
      </c>
      <c r="D6275" t="s">
        <v>14</v>
      </c>
      <c r="E6275" t="s">
        <v>21</v>
      </c>
      <c r="G6275" t="s">
        <v>3040</v>
      </c>
      <c r="H6275">
        <v>510.5</v>
      </c>
      <c r="J6275">
        <v>0</v>
      </c>
      <c r="K6275">
        <v>0</v>
      </c>
      <c r="L6275" s="17">
        <f>IF($E6275&lt;&gt;"",VLOOKUP($E6275,GEMWs!$E$14:$L$20,7,FALSE),"")</f>
        <v>37.754918937403332</v>
      </c>
      <c r="M6275" s="17">
        <f>IF($E6275&lt;&gt;"",VLOOKUP($E6275,GEMWs!$E$14:$L$20,8,FALSE),"")</f>
        <v>96.174593288388181</v>
      </c>
      <c r="N6275" s="17">
        <f t="shared" ca="1" si="446"/>
        <v>37.754918937403332</v>
      </c>
      <c r="O6275" s="17">
        <f t="shared" ca="1" si="447"/>
        <v>96.174593288388181</v>
      </c>
      <c r="P6275" s="17">
        <f t="shared" ref="P6275:P6297" ca="1" si="448">IF(O6275&gt;0,$H6275/O6275,0)</f>
        <v>5.3080546799841386</v>
      </c>
      <c r="Q6275" s="17">
        <f t="shared" ref="Q6275:Q6297" ca="1" si="449">IF(N6275&gt;0,$H6275/N6275,0)</f>
        <v>13.521416927060436</v>
      </c>
    </row>
    <row r="6276" spans="1:17" x14ac:dyDescent="0.35">
      <c r="A6276" t="s">
        <v>2106</v>
      </c>
      <c r="B6276" t="s">
        <v>144</v>
      </c>
      <c r="C6276" t="s">
        <v>145</v>
      </c>
      <c r="D6276" t="s">
        <v>14</v>
      </c>
      <c r="E6276" t="s">
        <v>21</v>
      </c>
      <c r="F6276" t="s">
        <v>22</v>
      </c>
      <c r="G6276" t="s">
        <v>3040</v>
      </c>
      <c r="H6276">
        <v>18239.7</v>
      </c>
      <c r="I6276">
        <v>317</v>
      </c>
      <c r="J6276">
        <v>2000</v>
      </c>
      <c r="K6276">
        <v>10000</v>
      </c>
      <c r="L6276" s="17">
        <f>IF($E6276&lt;&gt;"",VLOOKUP($E6276,GEMWs!$E$14:$L$20,7,FALSE),"")</f>
        <v>37.754918937403332</v>
      </c>
      <c r="M6276" s="17">
        <f>IF($E6276&lt;&gt;"",VLOOKUP($E6276,GEMWs!$E$14:$L$20,8,FALSE),"")</f>
        <v>96.174593288388181</v>
      </c>
      <c r="N6276" s="17">
        <f t="shared" si="446"/>
        <v>2000</v>
      </c>
      <c r="O6276" s="17">
        <f t="shared" si="447"/>
        <v>10000</v>
      </c>
      <c r="P6276" s="17">
        <f t="shared" si="448"/>
        <v>1.8239700000000001</v>
      </c>
      <c r="Q6276" s="17">
        <f t="shared" si="449"/>
        <v>9.1198499999999996</v>
      </c>
    </row>
    <row r="6277" spans="1:17" x14ac:dyDescent="0.35">
      <c r="A6277" t="s">
        <v>2106</v>
      </c>
      <c r="B6277" t="s">
        <v>2981</v>
      </c>
      <c r="D6277" t="s">
        <v>14</v>
      </c>
      <c r="E6277" t="s">
        <v>21</v>
      </c>
      <c r="G6277" t="s">
        <v>3040</v>
      </c>
      <c r="H6277">
        <v>5209.2</v>
      </c>
      <c r="J6277">
        <v>0</v>
      </c>
      <c r="K6277">
        <v>0</v>
      </c>
      <c r="L6277" s="17">
        <f>IF($E6277&lt;&gt;"",VLOOKUP($E6277,GEMWs!$E$14:$L$20,7,FALSE),"")</f>
        <v>37.754918937403332</v>
      </c>
      <c r="M6277" s="17">
        <f>IF($E6277&lt;&gt;"",VLOOKUP($E6277,GEMWs!$E$14:$L$20,8,FALSE),"")</f>
        <v>96.174593288388181</v>
      </c>
      <c r="N6277" s="17">
        <f t="shared" ca="1" si="446"/>
        <v>37.754918937403332</v>
      </c>
      <c r="O6277" s="17">
        <f t="shared" ca="1" si="447"/>
        <v>96.174593288388181</v>
      </c>
      <c r="P6277" s="17">
        <f t="shared" ca="1" si="448"/>
        <v>54.163993024433637</v>
      </c>
      <c r="Q6277" s="17">
        <f t="shared" ca="1" si="449"/>
        <v>137.97407454739121</v>
      </c>
    </row>
    <row r="6278" spans="1:17" x14ac:dyDescent="0.35">
      <c r="A6278" t="s">
        <v>2106</v>
      </c>
      <c r="B6278" t="s">
        <v>834</v>
      </c>
      <c r="D6278" t="s">
        <v>14</v>
      </c>
      <c r="E6278" t="s">
        <v>21</v>
      </c>
      <c r="G6278" t="s">
        <v>3040</v>
      </c>
      <c r="H6278">
        <v>8450.2999999999993</v>
      </c>
      <c r="J6278">
        <v>0</v>
      </c>
      <c r="K6278">
        <v>0</v>
      </c>
      <c r="L6278" s="17">
        <f>IF($E6278&lt;&gt;"",VLOOKUP($E6278,GEMWs!$E$14:$L$20,7,FALSE),"")</f>
        <v>37.754918937403332</v>
      </c>
      <c r="M6278" s="17">
        <f>IF($E6278&lt;&gt;"",VLOOKUP($E6278,GEMWs!$E$14:$L$20,8,FALSE),"")</f>
        <v>96.174593288388181</v>
      </c>
      <c r="N6278" s="17">
        <f t="shared" ca="1" si="446"/>
        <v>37.754918937403332</v>
      </c>
      <c r="O6278" s="17">
        <f t="shared" ca="1" si="447"/>
        <v>96.174593288388181</v>
      </c>
      <c r="P6278" s="17">
        <f t="shared" ca="1" si="448"/>
        <v>87.864161532360356</v>
      </c>
      <c r="Q6278" s="17">
        <f t="shared" ca="1" si="449"/>
        <v>223.81984223063426</v>
      </c>
    </row>
    <row r="6279" spans="1:17" x14ac:dyDescent="0.35">
      <c r="A6279" t="s">
        <v>2106</v>
      </c>
      <c r="B6279" t="s">
        <v>2140</v>
      </c>
      <c r="C6279" t="s">
        <v>2141</v>
      </c>
      <c r="D6279" t="s">
        <v>14</v>
      </c>
      <c r="E6279" t="s">
        <v>21</v>
      </c>
      <c r="G6279" t="s">
        <v>3040</v>
      </c>
      <c r="H6279">
        <v>16.100000000000001</v>
      </c>
      <c r="J6279">
        <v>0</v>
      </c>
      <c r="K6279">
        <v>0</v>
      </c>
      <c r="L6279" s="17">
        <f>IF($E6279&lt;&gt;"",VLOOKUP($E6279,GEMWs!$E$14:$L$20,7,FALSE),"")</f>
        <v>37.754918937403332</v>
      </c>
      <c r="M6279" s="17">
        <f>IF($E6279&lt;&gt;"",VLOOKUP($E6279,GEMWs!$E$14:$L$20,8,FALSE),"")</f>
        <v>96.174593288388181</v>
      </c>
      <c r="N6279" s="17">
        <f t="shared" ca="1" si="446"/>
        <v>37.754918937403332</v>
      </c>
      <c r="O6279" s="17">
        <f t="shared" ca="1" si="447"/>
        <v>96.174593288388181</v>
      </c>
      <c r="P6279" s="17">
        <f t="shared" ca="1" si="448"/>
        <v>0.16740387923162514</v>
      </c>
      <c r="Q6279" s="17">
        <f t="shared" ca="1" si="449"/>
        <v>0.42643450054000592</v>
      </c>
    </row>
    <row r="6280" spans="1:17" x14ac:dyDescent="0.35">
      <c r="A6280" t="s">
        <v>2106</v>
      </c>
      <c r="B6280" t="s">
        <v>2142</v>
      </c>
      <c r="C6280" t="s">
        <v>158</v>
      </c>
      <c r="D6280" t="s">
        <v>14</v>
      </c>
      <c r="E6280" t="s">
        <v>18</v>
      </c>
      <c r="G6280" t="s">
        <v>3040</v>
      </c>
      <c r="H6280">
        <v>1568.4</v>
      </c>
      <c r="J6280">
        <v>0</v>
      </c>
      <c r="K6280">
        <v>0</v>
      </c>
      <c r="L6280" s="17">
        <f>IF($E6280&lt;&gt;"",VLOOKUP($E6280,GEMWs!$E$14:$L$20,7,FALSE),"")</f>
        <v>5950.3939027696888</v>
      </c>
      <c r="M6280" s="17">
        <f>IF($E6280&lt;&gt;"",VLOOKUP($E6280,GEMWs!$E$14:$L$20,8,FALSE),"")</f>
        <v>10539.430626954083</v>
      </c>
      <c r="N6280" s="17">
        <f t="shared" ca="1" si="446"/>
        <v>5950.3939027696888</v>
      </c>
      <c r="O6280" s="17">
        <f t="shared" ca="1" si="447"/>
        <v>10539.430626954083</v>
      </c>
      <c r="P6280" s="17">
        <f t="shared" ca="1" si="448"/>
        <v>0.14881259296767826</v>
      </c>
      <c r="Q6280" s="17">
        <f t="shared" ca="1" si="449"/>
        <v>0.26357918914745587</v>
      </c>
    </row>
    <row r="6281" spans="1:17" x14ac:dyDescent="0.35">
      <c r="A6281" t="s">
        <v>2106</v>
      </c>
      <c r="B6281" t="s">
        <v>2143</v>
      </c>
      <c r="D6281" t="s">
        <v>14</v>
      </c>
      <c r="E6281" t="s">
        <v>21</v>
      </c>
      <c r="G6281" t="s">
        <v>3040</v>
      </c>
      <c r="H6281">
        <v>708.6</v>
      </c>
      <c r="J6281">
        <v>0</v>
      </c>
      <c r="K6281">
        <v>0</v>
      </c>
      <c r="L6281" s="17">
        <f>IF($E6281&lt;&gt;"",VLOOKUP($E6281,GEMWs!$E$14:$L$20,7,FALSE),"")</f>
        <v>37.754918937403332</v>
      </c>
      <c r="M6281" s="17">
        <f>IF($E6281&lt;&gt;"",VLOOKUP($E6281,GEMWs!$E$14:$L$20,8,FALSE),"")</f>
        <v>96.174593288388181</v>
      </c>
      <c r="N6281" s="17">
        <f t="shared" ca="1" si="446"/>
        <v>37.754918937403332</v>
      </c>
      <c r="O6281" s="17">
        <f t="shared" ca="1" si="447"/>
        <v>96.174593288388181</v>
      </c>
      <c r="P6281" s="17">
        <f t="shared" ca="1" si="448"/>
        <v>7.3678502374863086</v>
      </c>
      <c r="Q6281" s="17">
        <f t="shared" ca="1" si="449"/>
        <v>18.768415346748334</v>
      </c>
    </row>
    <row r="6282" spans="1:17" x14ac:dyDescent="0.35">
      <c r="A6282" t="s">
        <v>2106</v>
      </c>
      <c r="B6282" t="s">
        <v>2116</v>
      </c>
      <c r="C6282" t="s">
        <v>2117</v>
      </c>
      <c r="D6282" t="s">
        <v>14</v>
      </c>
      <c r="E6282" t="s">
        <v>21</v>
      </c>
      <c r="F6282" t="s">
        <v>22</v>
      </c>
      <c r="G6282" t="s">
        <v>3040</v>
      </c>
      <c r="H6282">
        <v>503.5</v>
      </c>
      <c r="I6282">
        <v>402</v>
      </c>
      <c r="J6282">
        <v>2000</v>
      </c>
      <c r="K6282">
        <v>2000</v>
      </c>
      <c r="L6282" s="17">
        <f>IF($E6282&lt;&gt;"",VLOOKUP($E6282,GEMWs!$E$14:$L$20,7,FALSE),"")</f>
        <v>37.754918937403332</v>
      </c>
      <c r="M6282" s="17">
        <f>IF($E6282&lt;&gt;"",VLOOKUP($E6282,GEMWs!$E$14:$L$20,8,FALSE),"")</f>
        <v>96.174593288388181</v>
      </c>
      <c r="N6282" s="17">
        <f t="shared" si="446"/>
        <v>2000</v>
      </c>
      <c r="O6282" s="17">
        <f t="shared" si="447"/>
        <v>2000</v>
      </c>
      <c r="P6282" s="17">
        <f t="shared" si="448"/>
        <v>0.25174999999999997</v>
      </c>
      <c r="Q6282" s="17">
        <f t="shared" si="449"/>
        <v>0.25174999999999997</v>
      </c>
    </row>
    <row r="6283" spans="1:17" x14ac:dyDescent="0.35">
      <c r="A6283" t="s">
        <v>2106</v>
      </c>
      <c r="B6283" t="s">
        <v>246</v>
      </c>
      <c r="D6283" t="s">
        <v>22</v>
      </c>
      <c r="G6283" t="s">
        <v>3040</v>
      </c>
      <c r="H6283">
        <v>775.2</v>
      </c>
      <c r="J6283">
        <v>0</v>
      </c>
      <c r="K6283">
        <v>0</v>
      </c>
      <c r="L6283" s="17" t="str">
        <f>IF($E6283&lt;&gt;"",VLOOKUP($E6283,GEMWs!$E$14:$L$20,7,FALSE),"")</f>
        <v/>
      </c>
      <c r="M6283" s="17" t="str">
        <f>IF($E6283&lt;&gt;"",VLOOKUP($E6283,GEMWs!$E$14:$L$20,8,FALSE),"")</f>
        <v/>
      </c>
      <c r="N6283" s="17">
        <f t="shared" ca="1" si="446"/>
        <v>0</v>
      </c>
      <c r="O6283" s="17">
        <f t="shared" ca="1" si="447"/>
        <v>0</v>
      </c>
      <c r="P6283" s="17">
        <f t="shared" ca="1" si="448"/>
        <v>0</v>
      </c>
      <c r="Q6283" s="17">
        <f t="shared" ca="1" si="449"/>
        <v>0</v>
      </c>
    </row>
    <row r="6284" spans="1:17" x14ac:dyDescent="0.35">
      <c r="A6284" t="s">
        <v>2106</v>
      </c>
      <c r="B6284" t="s">
        <v>71</v>
      </c>
      <c r="C6284" t="s">
        <v>72</v>
      </c>
      <c r="D6284" t="s">
        <v>14</v>
      </c>
      <c r="E6284" t="s">
        <v>21</v>
      </c>
      <c r="F6284" t="s">
        <v>22</v>
      </c>
      <c r="G6284" t="s">
        <v>3040</v>
      </c>
      <c r="H6284">
        <v>735.5</v>
      </c>
      <c r="I6284">
        <v>333</v>
      </c>
      <c r="J6284">
        <v>31000</v>
      </c>
      <c r="K6284">
        <v>60000</v>
      </c>
      <c r="L6284" s="17">
        <f>IF($E6284&lt;&gt;"",VLOOKUP($E6284,GEMWs!$E$14:$L$20,7,FALSE),"")</f>
        <v>37.754918937403332</v>
      </c>
      <c r="M6284" s="17">
        <f>IF($E6284&lt;&gt;"",VLOOKUP($E6284,GEMWs!$E$14:$L$20,8,FALSE),"")</f>
        <v>96.174593288388181</v>
      </c>
      <c r="N6284" s="17">
        <f t="shared" si="446"/>
        <v>31000</v>
      </c>
      <c r="O6284" s="17">
        <f t="shared" si="447"/>
        <v>60000</v>
      </c>
      <c r="P6284" s="17">
        <f t="shared" si="448"/>
        <v>1.2258333333333333E-2</v>
      </c>
      <c r="Q6284" s="17">
        <f t="shared" si="449"/>
        <v>2.3725806451612902E-2</v>
      </c>
    </row>
    <row r="6285" spans="1:17" x14ac:dyDescent="0.35">
      <c r="A6285" t="s">
        <v>2106</v>
      </c>
      <c r="B6285" t="s">
        <v>813</v>
      </c>
      <c r="C6285" t="s">
        <v>814</v>
      </c>
      <c r="D6285" t="s">
        <v>14</v>
      </c>
      <c r="E6285" t="s">
        <v>21</v>
      </c>
      <c r="F6285" t="s">
        <v>22</v>
      </c>
      <c r="G6285" t="s">
        <v>3040</v>
      </c>
      <c r="H6285">
        <v>2.7</v>
      </c>
      <c r="I6285">
        <v>334</v>
      </c>
      <c r="J6285">
        <v>40000</v>
      </c>
      <c r="K6285">
        <v>40000</v>
      </c>
      <c r="L6285" s="17">
        <f>IF($E6285&lt;&gt;"",VLOOKUP($E6285,GEMWs!$E$14:$L$20,7,FALSE),"")</f>
        <v>37.754918937403332</v>
      </c>
      <c r="M6285" s="17">
        <f>IF($E6285&lt;&gt;"",VLOOKUP($E6285,GEMWs!$E$14:$L$20,8,FALSE),"")</f>
        <v>96.174593288388181</v>
      </c>
      <c r="N6285" s="17">
        <f t="shared" si="446"/>
        <v>40000</v>
      </c>
      <c r="O6285" s="17">
        <f t="shared" si="447"/>
        <v>40000</v>
      </c>
      <c r="P6285" s="17">
        <f t="shared" si="448"/>
        <v>6.7500000000000001E-5</v>
      </c>
      <c r="Q6285" s="17">
        <f t="shared" si="449"/>
        <v>6.7500000000000001E-5</v>
      </c>
    </row>
    <row r="6286" spans="1:17" x14ac:dyDescent="0.35">
      <c r="A6286" t="s">
        <v>2106</v>
      </c>
      <c r="B6286" t="s">
        <v>761</v>
      </c>
      <c r="C6286" t="s">
        <v>762</v>
      </c>
      <c r="D6286" t="s">
        <v>14</v>
      </c>
      <c r="E6286" t="s">
        <v>18</v>
      </c>
      <c r="F6286" t="s">
        <v>22</v>
      </c>
      <c r="G6286" t="s">
        <v>3040</v>
      </c>
      <c r="H6286">
        <v>21.3</v>
      </c>
      <c r="I6286">
        <v>448</v>
      </c>
      <c r="J6286">
        <v>385000</v>
      </c>
      <c r="K6286">
        <v>685000</v>
      </c>
      <c r="L6286" s="17">
        <f>IF($E6286&lt;&gt;"",VLOOKUP($E6286,GEMWs!$E$14:$L$20,7,FALSE),"")</f>
        <v>5950.3939027696888</v>
      </c>
      <c r="M6286" s="17">
        <f>IF($E6286&lt;&gt;"",VLOOKUP($E6286,GEMWs!$E$14:$L$20,8,FALSE),"")</f>
        <v>10539.430626954083</v>
      </c>
      <c r="N6286" s="17">
        <f t="shared" si="446"/>
        <v>385000</v>
      </c>
      <c r="O6286" s="17">
        <f t="shared" si="447"/>
        <v>685000</v>
      </c>
      <c r="P6286" s="17">
        <f t="shared" si="448"/>
        <v>3.1094890510948907E-5</v>
      </c>
      <c r="Q6286" s="17">
        <f t="shared" si="449"/>
        <v>5.5324675324675326E-5</v>
      </c>
    </row>
    <row r="6287" spans="1:17" x14ac:dyDescent="0.35">
      <c r="A6287" t="s">
        <v>2106</v>
      </c>
      <c r="B6287" t="s">
        <v>748</v>
      </c>
      <c r="D6287" t="s">
        <v>14</v>
      </c>
      <c r="E6287" t="s">
        <v>21</v>
      </c>
      <c r="G6287" t="s">
        <v>3040</v>
      </c>
      <c r="H6287">
        <v>72599.100000000006</v>
      </c>
      <c r="J6287">
        <v>0</v>
      </c>
      <c r="K6287">
        <v>0</v>
      </c>
      <c r="L6287" s="17">
        <f>IF($E6287&lt;&gt;"",VLOOKUP($E6287,GEMWs!$E$14:$L$20,7,FALSE),"")</f>
        <v>37.754918937403332</v>
      </c>
      <c r="M6287" s="17">
        <f>IF($E6287&lt;&gt;"",VLOOKUP($E6287,GEMWs!$E$14:$L$20,8,FALSE),"")</f>
        <v>96.174593288388181</v>
      </c>
      <c r="N6287" s="17">
        <f t="shared" ca="1" si="446"/>
        <v>37.754918937403332</v>
      </c>
      <c r="O6287" s="17">
        <f t="shared" ca="1" si="447"/>
        <v>96.174593288388181</v>
      </c>
      <c r="P6287" s="17">
        <f t="shared" ca="1" si="448"/>
        <v>754.86776203258864</v>
      </c>
      <c r="Q6287" s="17">
        <f t="shared" ca="1" si="449"/>
        <v>1922.9044067176362</v>
      </c>
    </row>
    <row r="6288" spans="1:17" x14ac:dyDescent="0.35">
      <c r="A6288" t="s">
        <v>2106</v>
      </c>
      <c r="B6288" t="s">
        <v>2987</v>
      </c>
      <c r="D6288" t="s">
        <v>14</v>
      </c>
      <c r="E6288" t="s">
        <v>21</v>
      </c>
      <c r="G6288" t="s">
        <v>3040</v>
      </c>
      <c r="H6288">
        <v>2552.5</v>
      </c>
      <c r="J6288">
        <v>0</v>
      </c>
      <c r="K6288">
        <v>0</v>
      </c>
      <c r="L6288" s="17">
        <f>IF($E6288&lt;&gt;"",VLOOKUP($E6288,GEMWs!$E$14:$L$20,7,FALSE),"")</f>
        <v>37.754918937403332</v>
      </c>
      <c r="M6288" s="17">
        <f>IF($E6288&lt;&gt;"",VLOOKUP($E6288,GEMWs!$E$14:$L$20,8,FALSE),"")</f>
        <v>96.174593288388181</v>
      </c>
      <c r="N6288" s="17">
        <f t="shared" ca="1" si="446"/>
        <v>37.754918937403332</v>
      </c>
      <c r="O6288" s="17">
        <f t="shared" ca="1" si="447"/>
        <v>96.174593288388181</v>
      </c>
      <c r="P6288" s="17">
        <f t="shared" ca="1" si="448"/>
        <v>26.540273399920693</v>
      </c>
      <c r="Q6288" s="17">
        <f t="shared" ca="1" si="449"/>
        <v>67.607084635302172</v>
      </c>
    </row>
    <row r="6289" spans="1:17" x14ac:dyDescent="0.35">
      <c r="A6289" t="s">
        <v>2106</v>
      </c>
      <c r="B6289" t="s">
        <v>199</v>
      </c>
      <c r="D6289" t="s">
        <v>22</v>
      </c>
      <c r="G6289" t="s">
        <v>3040</v>
      </c>
      <c r="H6289">
        <v>2705.3</v>
      </c>
      <c r="J6289">
        <v>0</v>
      </c>
      <c r="K6289">
        <v>0</v>
      </c>
      <c r="L6289" s="17" t="str">
        <f>IF($E6289&lt;&gt;"",VLOOKUP($E6289,GEMWs!$E$14:$L$20,7,FALSE),"")</f>
        <v/>
      </c>
      <c r="M6289" s="17" t="str">
        <f>IF($E6289&lt;&gt;"",VLOOKUP($E6289,GEMWs!$E$14:$L$20,8,FALSE),"")</f>
        <v/>
      </c>
      <c r="N6289" s="17">
        <f t="shared" ca="1" si="446"/>
        <v>0</v>
      </c>
      <c r="O6289" s="17">
        <f t="shared" ca="1" si="447"/>
        <v>0</v>
      </c>
      <c r="P6289" s="17">
        <f t="shared" ca="1" si="448"/>
        <v>0</v>
      </c>
      <c r="Q6289" s="17">
        <f t="shared" ca="1" si="449"/>
        <v>0</v>
      </c>
    </row>
    <row r="6290" spans="1:17" x14ac:dyDescent="0.35">
      <c r="A6290" t="s">
        <v>2106</v>
      </c>
      <c r="B6290" t="s">
        <v>1640</v>
      </c>
      <c r="D6290" t="s">
        <v>22</v>
      </c>
      <c r="G6290" t="s">
        <v>3040</v>
      </c>
      <c r="H6290">
        <v>12837.4</v>
      </c>
      <c r="J6290">
        <v>0</v>
      </c>
      <c r="K6290">
        <v>0</v>
      </c>
      <c r="L6290" s="17" t="str">
        <f>IF($E6290&lt;&gt;"",VLOOKUP($E6290,GEMWs!$E$14:$L$20,7,FALSE),"")</f>
        <v/>
      </c>
      <c r="M6290" s="17" t="str">
        <f>IF($E6290&lt;&gt;"",VLOOKUP($E6290,GEMWs!$E$14:$L$20,8,FALSE),"")</f>
        <v/>
      </c>
      <c r="N6290" s="17">
        <f t="shared" ca="1" si="446"/>
        <v>0</v>
      </c>
      <c r="O6290" s="17">
        <f t="shared" ca="1" si="447"/>
        <v>0</v>
      </c>
      <c r="P6290" s="17">
        <f t="shared" ca="1" si="448"/>
        <v>0</v>
      </c>
      <c r="Q6290" s="17">
        <f t="shared" ca="1" si="449"/>
        <v>0</v>
      </c>
    </row>
    <row r="6291" spans="1:17" x14ac:dyDescent="0.35">
      <c r="A6291" t="s">
        <v>2106</v>
      </c>
      <c r="B6291" t="s">
        <v>2144</v>
      </c>
      <c r="D6291" t="s">
        <v>14</v>
      </c>
      <c r="E6291" t="s">
        <v>21</v>
      </c>
      <c r="G6291" t="s">
        <v>3040</v>
      </c>
      <c r="H6291">
        <v>1422.1</v>
      </c>
      <c r="J6291">
        <v>0</v>
      </c>
      <c r="K6291">
        <v>0</v>
      </c>
      <c r="L6291" s="17">
        <f>IF($E6291&lt;&gt;"",VLOOKUP($E6291,GEMWs!$E$14:$L$20,7,FALSE),"")</f>
        <v>37.754918937403332</v>
      </c>
      <c r="M6291" s="17">
        <f>IF($E6291&lt;&gt;"",VLOOKUP($E6291,GEMWs!$E$14:$L$20,8,FALSE),"")</f>
        <v>96.174593288388181</v>
      </c>
      <c r="N6291" s="17">
        <f t="shared" ref="N6291:N6354" ca="1" si="450">IF($I6291&lt;&gt;"",J6291,IF(AND($D6291="Y",$M$6=236),L6291,0))</f>
        <v>37.754918937403332</v>
      </c>
      <c r="O6291" s="17">
        <f t="shared" ref="O6291:O6354" ca="1" si="451">IF($I6291&lt;&gt;"",K6291,IF(AND($D6291="Y",$M$6=236),M6291,0))</f>
        <v>96.174593288388181</v>
      </c>
      <c r="P6291" s="17">
        <f t="shared" ca="1" si="448"/>
        <v>14.786649481695285</v>
      </c>
      <c r="Q6291" s="17">
        <f t="shared" ca="1" si="449"/>
        <v>37.666615106704491</v>
      </c>
    </row>
    <row r="6292" spans="1:17" x14ac:dyDescent="0.35">
      <c r="A6292" t="s">
        <v>2106</v>
      </c>
      <c r="B6292" t="s">
        <v>182</v>
      </c>
      <c r="C6292" t="s">
        <v>183</v>
      </c>
      <c r="D6292" t="s">
        <v>14</v>
      </c>
      <c r="E6292" t="s">
        <v>21</v>
      </c>
      <c r="F6292" t="s">
        <v>22</v>
      </c>
      <c r="G6292" t="s">
        <v>3040</v>
      </c>
      <c r="H6292">
        <v>4.5999999999999996</v>
      </c>
      <c r="I6292">
        <v>338</v>
      </c>
      <c r="J6292">
        <v>4536</v>
      </c>
      <c r="K6292">
        <v>38636</v>
      </c>
      <c r="L6292" s="17">
        <f>IF($E6292&lt;&gt;"",VLOOKUP($E6292,GEMWs!$E$14:$L$20,7,FALSE),"")</f>
        <v>37.754918937403332</v>
      </c>
      <c r="M6292" s="17">
        <f>IF($E6292&lt;&gt;"",VLOOKUP($E6292,GEMWs!$E$14:$L$20,8,FALSE),"")</f>
        <v>96.174593288388181</v>
      </c>
      <c r="N6292" s="17">
        <f t="shared" si="450"/>
        <v>4536</v>
      </c>
      <c r="O6292" s="17">
        <f t="shared" si="451"/>
        <v>38636</v>
      </c>
      <c r="P6292" s="17">
        <f t="shared" si="448"/>
        <v>1.1905994409359146E-4</v>
      </c>
      <c r="Q6292" s="17">
        <f t="shared" si="449"/>
        <v>1.0141093474426808E-3</v>
      </c>
    </row>
    <row r="6293" spans="1:17" x14ac:dyDescent="0.35">
      <c r="A6293" t="s">
        <v>2106</v>
      </c>
      <c r="B6293" t="s">
        <v>839</v>
      </c>
      <c r="D6293" t="s">
        <v>14</v>
      </c>
      <c r="E6293" t="s">
        <v>21</v>
      </c>
      <c r="G6293" t="s">
        <v>3040</v>
      </c>
      <c r="H6293">
        <v>12023.6</v>
      </c>
      <c r="J6293">
        <v>0</v>
      </c>
      <c r="K6293">
        <v>0</v>
      </c>
      <c r="L6293" s="17">
        <f>IF($E6293&lt;&gt;"",VLOOKUP($E6293,GEMWs!$E$14:$L$20,7,FALSE),"")</f>
        <v>37.754918937403332</v>
      </c>
      <c r="M6293" s="17">
        <f>IF($E6293&lt;&gt;"",VLOOKUP($E6293,GEMWs!$E$14:$L$20,8,FALSE),"")</f>
        <v>96.174593288388181</v>
      </c>
      <c r="N6293" s="17">
        <f t="shared" ca="1" si="450"/>
        <v>37.754918937403332</v>
      </c>
      <c r="O6293" s="17">
        <f t="shared" ca="1" si="451"/>
        <v>96.174593288388181</v>
      </c>
      <c r="P6293" s="17">
        <f t="shared" ca="1" si="448"/>
        <v>125.01846474095453</v>
      </c>
      <c r="Q6293" s="17">
        <f t="shared" ca="1" si="449"/>
        <v>318.46446339706927</v>
      </c>
    </row>
    <row r="6294" spans="1:17" x14ac:dyDescent="0.35">
      <c r="A6294" t="s">
        <v>2106</v>
      </c>
      <c r="B6294" t="s">
        <v>2145</v>
      </c>
      <c r="C6294" t="s">
        <v>158</v>
      </c>
      <c r="D6294" t="s">
        <v>14</v>
      </c>
      <c r="E6294" t="s">
        <v>21</v>
      </c>
      <c r="G6294" t="s">
        <v>3040</v>
      </c>
      <c r="H6294">
        <v>1007.5</v>
      </c>
      <c r="J6294">
        <v>0</v>
      </c>
      <c r="K6294">
        <v>0</v>
      </c>
      <c r="L6294" s="17">
        <f>IF($E6294&lt;&gt;"",VLOOKUP($E6294,GEMWs!$E$14:$L$20,7,FALSE),"")</f>
        <v>37.754918937403332</v>
      </c>
      <c r="M6294" s="17">
        <f>IF($E6294&lt;&gt;"",VLOOKUP($E6294,GEMWs!$E$14:$L$20,8,FALSE),"")</f>
        <v>96.174593288388181</v>
      </c>
      <c r="N6294" s="17">
        <f t="shared" ca="1" si="450"/>
        <v>37.754918937403332</v>
      </c>
      <c r="O6294" s="17">
        <f t="shared" ca="1" si="451"/>
        <v>96.174593288388181</v>
      </c>
      <c r="P6294" s="17">
        <f t="shared" ca="1" si="448"/>
        <v>10.475739647569089</v>
      </c>
      <c r="Q6294" s="17">
        <f t="shared" ca="1" si="449"/>
        <v>26.685264552425835</v>
      </c>
    </row>
    <row r="6295" spans="1:17" x14ac:dyDescent="0.35">
      <c r="A6295" t="s">
        <v>2106</v>
      </c>
      <c r="B6295" t="s">
        <v>2146</v>
      </c>
      <c r="C6295" t="s">
        <v>158</v>
      </c>
      <c r="D6295" t="s">
        <v>14</v>
      </c>
      <c r="E6295" t="s">
        <v>21</v>
      </c>
      <c r="G6295" t="s">
        <v>3040</v>
      </c>
      <c r="H6295">
        <v>4545.6000000000004</v>
      </c>
      <c r="J6295">
        <v>0</v>
      </c>
      <c r="K6295">
        <v>0</v>
      </c>
      <c r="L6295" s="17">
        <f>IF($E6295&lt;&gt;"",VLOOKUP($E6295,GEMWs!$E$14:$L$20,7,FALSE),"")</f>
        <v>37.754918937403332</v>
      </c>
      <c r="M6295" s="17">
        <f>IF($E6295&lt;&gt;"",VLOOKUP($E6295,GEMWs!$E$14:$L$20,8,FALSE),"")</f>
        <v>96.174593288388181</v>
      </c>
      <c r="N6295" s="17">
        <f t="shared" ca="1" si="450"/>
        <v>37.754918937403332</v>
      </c>
      <c r="O6295" s="17">
        <f t="shared" ca="1" si="451"/>
        <v>96.174593288388181</v>
      </c>
      <c r="P6295" s="17">
        <f t="shared" ca="1" si="448"/>
        <v>47.264041828277968</v>
      </c>
      <c r="Q6295" s="17">
        <f t="shared" ca="1" si="449"/>
        <v>120.39755687295968</v>
      </c>
    </row>
    <row r="6296" spans="1:17" x14ac:dyDescent="0.35">
      <c r="A6296" t="s">
        <v>2106</v>
      </c>
      <c r="B6296" t="s">
        <v>1467</v>
      </c>
      <c r="D6296" t="s">
        <v>22</v>
      </c>
      <c r="G6296" t="s">
        <v>3040</v>
      </c>
      <c r="H6296">
        <v>4596.7</v>
      </c>
      <c r="J6296">
        <v>0</v>
      </c>
      <c r="K6296">
        <v>0</v>
      </c>
      <c r="L6296" s="17" t="str">
        <f>IF($E6296&lt;&gt;"",VLOOKUP($E6296,GEMWs!$E$14:$L$20,7,FALSE),"")</f>
        <v/>
      </c>
      <c r="M6296" s="17" t="str">
        <f>IF($E6296&lt;&gt;"",VLOOKUP($E6296,GEMWs!$E$14:$L$20,8,FALSE),"")</f>
        <v/>
      </c>
      <c r="N6296" s="17">
        <f t="shared" ca="1" si="450"/>
        <v>0</v>
      </c>
      <c r="O6296" s="17">
        <f t="shared" ca="1" si="451"/>
        <v>0</v>
      </c>
      <c r="P6296" s="17">
        <f t="shared" ca="1" si="448"/>
        <v>0</v>
      </c>
      <c r="Q6296" s="17">
        <f t="shared" ca="1" si="449"/>
        <v>0</v>
      </c>
    </row>
    <row r="6297" spans="1:17" x14ac:dyDescent="0.35">
      <c r="A6297" t="s">
        <v>2106</v>
      </c>
      <c r="B6297" t="s">
        <v>1305</v>
      </c>
      <c r="D6297" t="s">
        <v>14</v>
      </c>
      <c r="E6297" t="s">
        <v>21</v>
      </c>
      <c r="G6297" t="s">
        <v>3040</v>
      </c>
      <c r="H6297">
        <v>263</v>
      </c>
      <c r="J6297">
        <v>0</v>
      </c>
      <c r="K6297">
        <v>0</v>
      </c>
      <c r="L6297" s="17">
        <f>IF($E6297&lt;&gt;"",VLOOKUP($E6297,GEMWs!$E$14:$L$20,7,FALSE),"")</f>
        <v>37.754918937403332</v>
      </c>
      <c r="M6297" s="17">
        <f>IF($E6297&lt;&gt;"",VLOOKUP($E6297,GEMWs!$E$14:$L$20,8,FALSE),"")</f>
        <v>96.174593288388181</v>
      </c>
      <c r="N6297" s="17">
        <f t="shared" ca="1" si="450"/>
        <v>37.754918937403332</v>
      </c>
      <c r="O6297" s="17">
        <f t="shared" ca="1" si="451"/>
        <v>96.174593288388181</v>
      </c>
      <c r="P6297" s="17">
        <f t="shared" ca="1" si="448"/>
        <v>2.7346099526656777</v>
      </c>
      <c r="Q6297" s="17">
        <f t="shared" ca="1" si="449"/>
        <v>6.9659797293181089</v>
      </c>
    </row>
    <row r="6298" spans="1:17" x14ac:dyDescent="0.35">
      <c r="A6298" t="s">
        <v>2106</v>
      </c>
      <c r="B6298" t="s">
        <v>184</v>
      </c>
      <c r="C6298" t="s">
        <v>185</v>
      </c>
      <c r="D6298" t="s">
        <v>14</v>
      </c>
      <c r="E6298" t="s">
        <v>21</v>
      </c>
      <c r="F6298" t="s">
        <v>22</v>
      </c>
      <c r="G6298" t="s">
        <v>3040</v>
      </c>
      <c r="H6298">
        <v>102295</v>
      </c>
      <c r="I6298">
        <v>345</v>
      </c>
      <c r="J6298">
        <v>5000</v>
      </c>
      <c r="K6298">
        <v>20000</v>
      </c>
      <c r="L6298" s="17">
        <f>IF($E6298&lt;&gt;"",VLOOKUP($E6298,GEMWs!$E$14:$L$20,7,FALSE),"")</f>
        <v>37.754918937403332</v>
      </c>
      <c r="M6298" s="17">
        <f>IF($E6298&lt;&gt;"",VLOOKUP($E6298,GEMWs!$E$14:$L$20,8,FALSE),"")</f>
        <v>96.174593288388181</v>
      </c>
      <c r="N6298" s="17">
        <f t="shared" si="450"/>
        <v>5000</v>
      </c>
      <c r="O6298" s="17">
        <f t="shared" si="451"/>
        <v>20000</v>
      </c>
      <c r="P6298" s="17">
        <f t="shared" ref="P6298:P6361" si="452">IF(O6298&gt;0,$H6298/O6298,0)</f>
        <v>5.1147499999999999</v>
      </c>
      <c r="Q6298" s="17">
        <f t="shared" ref="Q6298:Q6361" si="453">IF(N6298&gt;0,$H6298/N6298,0)</f>
        <v>20.459</v>
      </c>
    </row>
    <row r="6299" spans="1:17" x14ac:dyDescent="0.35">
      <c r="A6299" t="s">
        <v>2106</v>
      </c>
      <c r="B6299" t="s">
        <v>1323</v>
      </c>
      <c r="D6299" t="s">
        <v>22</v>
      </c>
      <c r="G6299" t="s">
        <v>3040</v>
      </c>
      <c r="H6299">
        <v>15384.9</v>
      </c>
      <c r="J6299">
        <v>0</v>
      </c>
      <c r="K6299">
        <v>0</v>
      </c>
      <c r="L6299" s="17" t="str">
        <f>IF($E6299&lt;&gt;"",VLOOKUP($E6299,GEMWs!$E$14:$L$20,7,FALSE),"")</f>
        <v/>
      </c>
      <c r="M6299" s="17" t="str">
        <f>IF($E6299&lt;&gt;"",VLOOKUP($E6299,GEMWs!$E$14:$L$20,8,FALSE),"")</f>
        <v/>
      </c>
      <c r="N6299" s="17">
        <f t="shared" ca="1" si="450"/>
        <v>0</v>
      </c>
      <c r="O6299" s="17">
        <f t="shared" ca="1" si="451"/>
        <v>0</v>
      </c>
      <c r="P6299" s="17">
        <f t="shared" ca="1" si="452"/>
        <v>0</v>
      </c>
      <c r="Q6299" s="17">
        <f t="shared" ca="1" si="453"/>
        <v>0</v>
      </c>
    </row>
    <row r="6300" spans="1:17" x14ac:dyDescent="0.35">
      <c r="A6300" t="s">
        <v>2106</v>
      </c>
      <c r="B6300" t="s">
        <v>763</v>
      </c>
      <c r="C6300" t="s">
        <v>764</v>
      </c>
      <c r="D6300" t="s">
        <v>14</v>
      </c>
      <c r="E6300" t="s">
        <v>21</v>
      </c>
      <c r="F6300" t="s">
        <v>22</v>
      </c>
      <c r="G6300" t="s">
        <v>3040</v>
      </c>
      <c r="H6300">
        <v>1688.8</v>
      </c>
      <c r="I6300">
        <v>451</v>
      </c>
      <c r="J6300">
        <v>750</v>
      </c>
      <c r="K6300">
        <v>2000</v>
      </c>
      <c r="L6300" s="17">
        <f>IF($E6300&lt;&gt;"",VLOOKUP($E6300,GEMWs!$E$14:$L$20,7,FALSE),"")</f>
        <v>37.754918937403332</v>
      </c>
      <c r="M6300" s="17">
        <f>IF($E6300&lt;&gt;"",VLOOKUP($E6300,GEMWs!$E$14:$L$20,8,FALSE),"")</f>
        <v>96.174593288388181</v>
      </c>
      <c r="N6300" s="17">
        <f t="shared" si="450"/>
        <v>750</v>
      </c>
      <c r="O6300" s="17">
        <f t="shared" si="451"/>
        <v>2000</v>
      </c>
      <c r="P6300" s="17">
        <f t="shared" si="452"/>
        <v>0.84439999999999993</v>
      </c>
      <c r="Q6300" s="17">
        <f t="shared" si="453"/>
        <v>2.2517333333333331</v>
      </c>
    </row>
    <row r="6301" spans="1:17" x14ac:dyDescent="0.35">
      <c r="A6301" t="s">
        <v>2966</v>
      </c>
      <c r="B6301" t="s">
        <v>168</v>
      </c>
      <c r="C6301" t="s">
        <v>169</v>
      </c>
      <c r="D6301" t="s">
        <v>14</v>
      </c>
      <c r="E6301" t="s">
        <v>21</v>
      </c>
      <c r="F6301" t="s">
        <v>22</v>
      </c>
      <c r="G6301" t="s">
        <v>3040</v>
      </c>
      <c r="H6301">
        <v>384.6</v>
      </c>
      <c r="I6301">
        <v>7</v>
      </c>
      <c r="J6301">
        <v>4540</v>
      </c>
      <c r="K6301">
        <v>21364</v>
      </c>
      <c r="L6301" s="17">
        <f>IF($E6301&lt;&gt;"",VLOOKUP($E6301,GEMWs!$E$14:$L$20,7,FALSE),"")</f>
        <v>37.754918937403332</v>
      </c>
      <c r="M6301" s="17">
        <f>IF($E6301&lt;&gt;"",VLOOKUP($E6301,GEMWs!$E$14:$L$20,8,FALSE),"")</f>
        <v>96.174593288388181</v>
      </c>
      <c r="N6301" s="17">
        <f t="shared" si="450"/>
        <v>4540</v>
      </c>
      <c r="O6301" s="17">
        <f t="shared" si="451"/>
        <v>21364</v>
      </c>
      <c r="P6301" s="17">
        <f t="shared" si="452"/>
        <v>1.8002246770267741E-2</v>
      </c>
      <c r="Q6301" s="17">
        <f t="shared" si="453"/>
        <v>8.4713656387665204E-2</v>
      </c>
    </row>
    <row r="6302" spans="1:17" x14ac:dyDescent="0.35">
      <c r="A6302" t="s">
        <v>2966</v>
      </c>
      <c r="B6302" t="s">
        <v>170</v>
      </c>
      <c r="C6302" t="s">
        <v>171</v>
      </c>
      <c r="D6302" t="s">
        <v>14</v>
      </c>
      <c r="E6302" t="s">
        <v>21</v>
      </c>
      <c r="F6302" t="s">
        <v>22</v>
      </c>
      <c r="G6302" t="s">
        <v>3040</v>
      </c>
      <c r="H6302">
        <v>2856.7</v>
      </c>
      <c r="I6302">
        <v>114</v>
      </c>
      <c r="J6302">
        <v>15000</v>
      </c>
      <c r="K6302">
        <v>20000</v>
      </c>
      <c r="L6302" s="17">
        <f>IF($E6302&lt;&gt;"",VLOOKUP($E6302,GEMWs!$E$14:$L$20,7,FALSE),"")</f>
        <v>37.754918937403332</v>
      </c>
      <c r="M6302" s="17">
        <f>IF($E6302&lt;&gt;"",VLOOKUP($E6302,GEMWs!$E$14:$L$20,8,FALSE),"")</f>
        <v>96.174593288388181</v>
      </c>
      <c r="N6302" s="17">
        <f t="shared" si="450"/>
        <v>15000</v>
      </c>
      <c r="O6302" s="17">
        <f t="shared" si="451"/>
        <v>20000</v>
      </c>
      <c r="P6302" s="17">
        <f t="shared" si="452"/>
        <v>0.14283499999999999</v>
      </c>
      <c r="Q6302" s="17">
        <f t="shared" si="453"/>
        <v>0.19044666666666665</v>
      </c>
    </row>
    <row r="6303" spans="1:17" x14ac:dyDescent="0.35">
      <c r="A6303" t="s">
        <v>2966</v>
      </c>
      <c r="B6303" t="s">
        <v>192</v>
      </c>
      <c r="C6303" t="s">
        <v>193</v>
      </c>
      <c r="D6303" t="s">
        <v>14</v>
      </c>
      <c r="E6303" t="s">
        <v>21</v>
      </c>
      <c r="F6303" t="s">
        <v>22</v>
      </c>
      <c r="G6303" t="s">
        <v>3040</v>
      </c>
      <c r="H6303">
        <v>18.899999999999999</v>
      </c>
      <c r="I6303">
        <v>129</v>
      </c>
      <c r="J6303">
        <v>85000</v>
      </c>
      <c r="K6303">
        <v>90000</v>
      </c>
      <c r="L6303" s="17">
        <f>IF($E6303&lt;&gt;"",VLOOKUP($E6303,GEMWs!$E$14:$L$20,7,FALSE),"")</f>
        <v>37.754918937403332</v>
      </c>
      <c r="M6303" s="17">
        <f>IF($E6303&lt;&gt;"",VLOOKUP($E6303,GEMWs!$E$14:$L$20,8,FALSE),"")</f>
        <v>96.174593288388181</v>
      </c>
      <c r="N6303" s="17">
        <f t="shared" si="450"/>
        <v>85000</v>
      </c>
      <c r="O6303" s="17">
        <f t="shared" si="451"/>
        <v>90000</v>
      </c>
      <c r="P6303" s="17">
        <f t="shared" si="452"/>
        <v>2.0999999999999998E-4</v>
      </c>
      <c r="Q6303" s="17">
        <f t="shared" si="453"/>
        <v>2.2235294117647057E-4</v>
      </c>
    </row>
    <row r="6304" spans="1:17" x14ac:dyDescent="0.35">
      <c r="A6304" t="s">
        <v>2966</v>
      </c>
      <c r="B6304" t="s">
        <v>172</v>
      </c>
      <c r="C6304" t="s">
        <v>173</v>
      </c>
      <c r="D6304" t="s">
        <v>14</v>
      </c>
      <c r="E6304" t="s">
        <v>21</v>
      </c>
      <c r="F6304" t="s">
        <v>22</v>
      </c>
      <c r="G6304" t="s">
        <v>3040</v>
      </c>
      <c r="H6304">
        <v>205.9</v>
      </c>
      <c r="I6304">
        <v>154</v>
      </c>
      <c r="J6304">
        <v>180000</v>
      </c>
      <c r="K6304">
        <v>180000</v>
      </c>
      <c r="L6304" s="17">
        <f>IF($E6304&lt;&gt;"",VLOOKUP($E6304,GEMWs!$E$14:$L$20,7,FALSE),"")</f>
        <v>37.754918937403332</v>
      </c>
      <c r="M6304" s="17">
        <f>IF($E6304&lt;&gt;"",VLOOKUP($E6304,GEMWs!$E$14:$L$20,8,FALSE),"")</f>
        <v>96.174593288388181</v>
      </c>
      <c r="N6304" s="17">
        <f t="shared" si="450"/>
        <v>180000</v>
      </c>
      <c r="O6304" s="17">
        <f t="shared" si="451"/>
        <v>180000</v>
      </c>
      <c r="P6304" s="17">
        <f t="shared" si="452"/>
        <v>1.1438888888888889E-3</v>
      </c>
      <c r="Q6304" s="17">
        <f t="shared" si="453"/>
        <v>1.1438888888888889E-3</v>
      </c>
    </row>
    <row r="6305" spans="1:17" x14ac:dyDescent="0.35">
      <c r="A6305" t="s">
        <v>2966</v>
      </c>
      <c r="B6305" t="s">
        <v>13</v>
      </c>
      <c r="D6305" t="s">
        <v>14</v>
      </c>
      <c r="E6305" t="s">
        <v>15</v>
      </c>
      <c r="G6305" t="s">
        <v>3040</v>
      </c>
      <c r="H6305">
        <v>5</v>
      </c>
      <c r="J6305">
        <v>0</v>
      </c>
      <c r="K6305">
        <v>0</v>
      </c>
      <c r="L6305" s="17">
        <f>IF($E6305&lt;&gt;"",VLOOKUP($E6305,GEMWs!$E$14:$L$20,7,FALSE),"")</f>
        <v>37.892086284381016</v>
      </c>
      <c r="M6305" s="17">
        <f>IF($E6305&lt;&gt;"",VLOOKUP($E6305,GEMWs!$E$14:$L$20,8,FALSE),"")</f>
        <v>96.522753888300599</v>
      </c>
      <c r="N6305" s="17">
        <f t="shared" ca="1" si="450"/>
        <v>37.892086284381016</v>
      </c>
      <c r="O6305" s="17">
        <f t="shared" ca="1" si="451"/>
        <v>96.522753888300599</v>
      </c>
      <c r="P6305" s="17">
        <f t="shared" ca="1" si="452"/>
        <v>5.1801257201863196E-2</v>
      </c>
      <c r="Q6305" s="17">
        <f t="shared" ca="1" si="453"/>
        <v>0.13195367398023114</v>
      </c>
    </row>
    <row r="6306" spans="1:17" x14ac:dyDescent="0.35">
      <c r="A6306" t="s">
        <v>2966</v>
      </c>
      <c r="B6306" t="s">
        <v>1601</v>
      </c>
      <c r="D6306" t="s">
        <v>22</v>
      </c>
      <c r="G6306" t="s">
        <v>3040</v>
      </c>
      <c r="H6306">
        <v>5</v>
      </c>
      <c r="J6306">
        <v>0</v>
      </c>
      <c r="K6306">
        <v>0</v>
      </c>
      <c r="L6306" s="17" t="str">
        <f>IF($E6306&lt;&gt;"",VLOOKUP($E6306,GEMWs!$E$14:$L$20,7,FALSE),"")</f>
        <v/>
      </c>
      <c r="M6306" s="17" t="str">
        <f>IF($E6306&lt;&gt;"",VLOOKUP($E6306,GEMWs!$E$14:$L$20,8,FALSE),"")</f>
        <v/>
      </c>
      <c r="N6306" s="17">
        <f t="shared" ca="1" si="450"/>
        <v>0</v>
      </c>
      <c r="O6306" s="17">
        <f t="shared" ca="1" si="451"/>
        <v>0</v>
      </c>
      <c r="P6306" s="17">
        <f t="shared" ca="1" si="452"/>
        <v>0</v>
      </c>
      <c r="Q6306" s="17">
        <f t="shared" ca="1" si="453"/>
        <v>0</v>
      </c>
    </row>
    <row r="6307" spans="1:17" x14ac:dyDescent="0.35">
      <c r="A6307" t="s">
        <v>2966</v>
      </c>
      <c r="B6307" t="s">
        <v>103</v>
      </c>
      <c r="D6307" t="s">
        <v>14</v>
      </c>
      <c r="E6307" t="s">
        <v>15</v>
      </c>
      <c r="G6307" t="s">
        <v>3040</v>
      </c>
      <c r="H6307">
        <v>7700</v>
      </c>
      <c r="J6307">
        <v>0</v>
      </c>
      <c r="K6307">
        <v>0</v>
      </c>
      <c r="L6307" s="17">
        <f>IF($E6307&lt;&gt;"",VLOOKUP($E6307,GEMWs!$E$14:$L$20,7,FALSE),"")</f>
        <v>37.892086284381016</v>
      </c>
      <c r="M6307" s="17">
        <f>IF($E6307&lt;&gt;"",VLOOKUP($E6307,GEMWs!$E$14:$L$20,8,FALSE),"")</f>
        <v>96.522753888300599</v>
      </c>
      <c r="N6307" s="17">
        <f t="shared" ca="1" si="450"/>
        <v>37.892086284381016</v>
      </c>
      <c r="O6307" s="17">
        <f t="shared" ca="1" si="451"/>
        <v>96.522753888300599</v>
      </c>
      <c r="P6307" s="17">
        <f t="shared" ca="1" si="452"/>
        <v>79.773936090869313</v>
      </c>
      <c r="Q6307" s="17">
        <f t="shared" ca="1" si="453"/>
        <v>203.20865792955593</v>
      </c>
    </row>
    <row r="6308" spans="1:17" x14ac:dyDescent="0.35">
      <c r="A6308" t="s">
        <v>2966</v>
      </c>
      <c r="B6308" t="s">
        <v>2978</v>
      </c>
      <c r="C6308" t="s">
        <v>158</v>
      </c>
      <c r="D6308" t="s">
        <v>22</v>
      </c>
      <c r="G6308" t="s">
        <v>3040</v>
      </c>
      <c r="H6308">
        <v>20</v>
      </c>
      <c r="J6308">
        <v>0</v>
      </c>
      <c r="K6308">
        <v>0</v>
      </c>
      <c r="L6308" s="17" t="str">
        <f>IF($E6308&lt;&gt;"",VLOOKUP($E6308,GEMWs!$E$14:$L$20,7,FALSE),"")</f>
        <v/>
      </c>
      <c r="M6308" s="17" t="str">
        <f>IF($E6308&lt;&gt;"",VLOOKUP($E6308,GEMWs!$E$14:$L$20,8,FALSE),"")</f>
        <v/>
      </c>
      <c r="N6308" s="17">
        <f t="shared" ca="1" si="450"/>
        <v>0</v>
      </c>
      <c r="O6308" s="17">
        <f t="shared" ca="1" si="451"/>
        <v>0</v>
      </c>
      <c r="P6308" s="17">
        <f t="shared" ca="1" si="452"/>
        <v>0</v>
      </c>
      <c r="Q6308" s="17">
        <f t="shared" ca="1" si="453"/>
        <v>0</v>
      </c>
    </row>
    <row r="6309" spans="1:17" x14ac:dyDescent="0.35">
      <c r="A6309" t="s">
        <v>2966</v>
      </c>
      <c r="B6309" t="s">
        <v>190</v>
      </c>
      <c r="C6309" t="s">
        <v>191</v>
      </c>
      <c r="D6309" t="s">
        <v>14</v>
      </c>
      <c r="E6309" t="s">
        <v>21</v>
      </c>
      <c r="F6309" t="s">
        <v>22</v>
      </c>
      <c r="G6309" t="s">
        <v>3040</v>
      </c>
      <c r="H6309">
        <v>0.1</v>
      </c>
      <c r="I6309">
        <v>286</v>
      </c>
      <c r="J6309">
        <v>38000</v>
      </c>
      <c r="K6309">
        <v>99300</v>
      </c>
      <c r="L6309" s="17">
        <f>IF($E6309&lt;&gt;"",VLOOKUP($E6309,GEMWs!$E$14:$L$20,7,FALSE),"")</f>
        <v>37.754918937403332</v>
      </c>
      <c r="M6309" s="17">
        <f>IF($E6309&lt;&gt;"",VLOOKUP($E6309,GEMWs!$E$14:$L$20,8,FALSE),"")</f>
        <v>96.174593288388181</v>
      </c>
      <c r="N6309" s="17">
        <f t="shared" si="450"/>
        <v>38000</v>
      </c>
      <c r="O6309" s="17">
        <f t="shared" si="451"/>
        <v>99300</v>
      </c>
      <c r="P6309" s="17">
        <f t="shared" si="452"/>
        <v>1.0070493454179254E-6</v>
      </c>
      <c r="Q6309" s="17">
        <f t="shared" si="453"/>
        <v>2.6315789473684211E-6</v>
      </c>
    </row>
    <row r="6310" spans="1:17" x14ac:dyDescent="0.35">
      <c r="A6310" t="s">
        <v>2966</v>
      </c>
      <c r="B6310" t="s">
        <v>2980</v>
      </c>
      <c r="D6310" t="s">
        <v>14</v>
      </c>
      <c r="E6310" t="s">
        <v>18</v>
      </c>
      <c r="G6310" t="s">
        <v>3040</v>
      </c>
      <c r="H6310">
        <v>318.7</v>
      </c>
      <c r="J6310">
        <v>0</v>
      </c>
      <c r="K6310">
        <v>0</v>
      </c>
      <c r="L6310" s="17">
        <f>IF($E6310&lt;&gt;"",VLOOKUP($E6310,GEMWs!$E$14:$L$20,7,FALSE),"")</f>
        <v>5950.3939027696888</v>
      </c>
      <c r="M6310" s="17">
        <f>IF($E6310&lt;&gt;"",VLOOKUP($E6310,GEMWs!$E$14:$L$20,8,FALSE),"")</f>
        <v>10539.430626954083</v>
      </c>
      <c r="N6310" s="17">
        <f t="shared" ca="1" si="450"/>
        <v>5950.3939027696888</v>
      </c>
      <c r="O6310" s="17">
        <f t="shared" ca="1" si="451"/>
        <v>10539.430626954083</v>
      </c>
      <c r="P6310" s="17">
        <f t="shared" ca="1" si="452"/>
        <v>3.0238825158632403E-2</v>
      </c>
      <c r="Q6310" s="17">
        <f t="shared" ca="1" si="453"/>
        <v>5.3559479457596398E-2</v>
      </c>
    </row>
    <row r="6311" spans="1:17" x14ac:dyDescent="0.35">
      <c r="A6311" t="s">
        <v>2966</v>
      </c>
      <c r="B6311" t="s">
        <v>144</v>
      </c>
      <c r="C6311" t="s">
        <v>145</v>
      </c>
      <c r="D6311" t="s">
        <v>14</v>
      </c>
      <c r="E6311" t="s">
        <v>21</v>
      </c>
      <c r="F6311" t="s">
        <v>22</v>
      </c>
      <c r="G6311" t="s">
        <v>3040</v>
      </c>
      <c r="H6311">
        <v>25220.799999999999</v>
      </c>
      <c r="I6311">
        <v>317</v>
      </c>
      <c r="J6311">
        <v>2000</v>
      </c>
      <c r="K6311">
        <v>10000</v>
      </c>
      <c r="L6311" s="17">
        <f>IF($E6311&lt;&gt;"",VLOOKUP($E6311,GEMWs!$E$14:$L$20,7,FALSE),"")</f>
        <v>37.754918937403332</v>
      </c>
      <c r="M6311" s="17">
        <f>IF($E6311&lt;&gt;"",VLOOKUP($E6311,GEMWs!$E$14:$L$20,8,FALSE),"")</f>
        <v>96.174593288388181</v>
      </c>
      <c r="N6311" s="17">
        <f t="shared" si="450"/>
        <v>2000</v>
      </c>
      <c r="O6311" s="17">
        <f t="shared" si="451"/>
        <v>10000</v>
      </c>
      <c r="P6311" s="17">
        <f t="shared" si="452"/>
        <v>2.5220799999999999</v>
      </c>
      <c r="Q6311" s="17">
        <f t="shared" si="453"/>
        <v>12.6104</v>
      </c>
    </row>
    <row r="6312" spans="1:17" x14ac:dyDescent="0.35">
      <c r="A6312" t="s">
        <v>2966</v>
      </c>
      <c r="B6312" t="s">
        <v>180</v>
      </c>
      <c r="C6312" t="s">
        <v>181</v>
      </c>
      <c r="D6312" t="s">
        <v>14</v>
      </c>
      <c r="E6312" t="s">
        <v>21</v>
      </c>
      <c r="F6312" t="s">
        <v>22</v>
      </c>
      <c r="G6312" t="s">
        <v>3040</v>
      </c>
      <c r="H6312">
        <v>1.7</v>
      </c>
      <c r="I6312">
        <v>445</v>
      </c>
      <c r="J6312">
        <v>56750</v>
      </c>
      <c r="K6312">
        <v>113500</v>
      </c>
      <c r="L6312" s="17">
        <f>IF($E6312&lt;&gt;"",VLOOKUP($E6312,GEMWs!$E$14:$L$20,7,FALSE),"")</f>
        <v>37.754918937403332</v>
      </c>
      <c r="M6312" s="17">
        <f>IF($E6312&lt;&gt;"",VLOOKUP($E6312,GEMWs!$E$14:$L$20,8,FALSE),"")</f>
        <v>96.174593288388181</v>
      </c>
      <c r="N6312" s="17">
        <f t="shared" si="450"/>
        <v>56750</v>
      </c>
      <c r="O6312" s="17">
        <f t="shared" si="451"/>
        <v>113500</v>
      </c>
      <c r="P6312" s="17">
        <f t="shared" si="452"/>
        <v>1.4977973568281939E-5</v>
      </c>
      <c r="Q6312" s="17">
        <f t="shared" si="453"/>
        <v>2.9955947136563877E-5</v>
      </c>
    </row>
    <row r="6313" spans="1:17" x14ac:dyDescent="0.35">
      <c r="A6313" t="s">
        <v>2966</v>
      </c>
      <c r="B6313" t="s">
        <v>71</v>
      </c>
      <c r="C6313" t="s">
        <v>72</v>
      </c>
      <c r="D6313" t="s">
        <v>14</v>
      </c>
      <c r="E6313" t="s">
        <v>21</v>
      </c>
      <c r="F6313" t="s">
        <v>22</v>
      </c>
      <c r="G6313" t="s">
        <v>3040</v>
      </c>
      <c r="H6313">
        <v>24.4</v>
      </c>
      <c r="I6313">
        <v>333</v>
      </c>
      <c r="J6313">
        <v>31000</v>
      </c>
      <c r="K6313">
        <v>60000</v>
      </c>
      <c r="L6313" s="17">
        <f>IF($E6313&lt;&gt;"",VLOOKUP($E6313,GEMWs!$E$14:$L$20,7,FALSE),"")</f>
        <v>37.754918937403332</v>
      </c>
      <c r="M6313" s="17">
        <f>IF($E6313&lt;&gt;"",VLOOKUP($E6313,GEMWs!$E$14:$L$20,8,FALSE),"")</f>
        <v>96.174593288388181</v>
      </c>
      <c r="N6313" s="17">
        <f t="shared" si="450"/>
        <v>31000</v>
      </c>
      <c r="O6313" s="17">
        <f t="shared" si="451"/>
        <v>60000</v>
      </c>
      <c r="P6313" s="17">
        <f t="shared" si="452"/>
        <v>4.0666666666666667E-4</v>
      </c>
      <c r="Q6313" s="17">
        <f t="shared" si="453"/>
        <v>7.870967741935484E-4</v>
      </c>
    </row>
    <row r="6314" spans="1:17" x14ac:dyDescent="0.35">
      <c r="A6314" t="s">
        <v>2966</v>
      </c>
      <c r="B6314" t="s">
        <v>1313</v>
      </c>
      <c r="C6314" t="s">
        <v>1314</v>
      </c>
      <c r="D6314" t="s">
        <v>22</v>
      </c>
      <c r="G6314" t="s">
        <v>3040</v>
      </c>
      <c r="H6314">
        <v>150</v>
      </c>
      <c r="J6314">
        <v>0</v>
      </c>
      <c r="K6314">
        <v>0</v>
      </c>
      <c r="L6314" s="17" t="str">
        <f>IF($E6314&lt;&gt;"",VLOOKUP($E6314,GEMWs!$E$14:$L$20,7,FALSE),"")</f>
        <v/>
      </c>
      <c r="M6314" s="17" t="str">
        <f>IF($E6314&lt;&gt;"",VLOOKUP($E6314,GEMWs!$E$14:$L$20,8,FALSE),"")</f>
        <v/>
      </c>
      <c r="N6314" s="17">
        <f t="shared" ca="1" si="450"/>
        <v>0</v>
      </c>
      <c r="O6314" s="17">
        <f t="shared" ca="1" si="451"/>
        <v>0</v>
      </c>
      <c r="P6314" s="17">
        <f t="shared" ca="1" si="452"/>
        <v>0</v>
      </c>
      <c r="Q6314" s="17">
        <f t="shared" ca="1" si="453"/>
        <v>0</v>
      </c>
    </row>
    <row r="6315" spans="1:17" x14ac:dyDescent="0.35">
      <c r="A6315" t="s">
        <v>2966</v>
      </c>
      <c r="B6315" t="s">
        <v>199</v>
      </c>
      <c r="D6315" t="s">
        <v>22</v>
      </c>
      <c r="G6315" t="s">
        <v>3040</v>
      </c>
      <c r="H6315">
        <v>20</v>
      </c>
      <c r="J6315">
        <v>0</v>
      </c>
      <c r="K6315">
        <v>0</v>
      </c>
      <c r="L6315" s="17" t="str">
        <f>IF($E6315&lt;&gt;"",VLOOKUP($E6315,GEMWs!$E$14:$L$20,7,FALSE),"")</f>
        <v/>
      </c>
      <c r="M6315" s="17" t="str">
        <f>IF($E6315&lt;&gt;"",VLOOKUP($E6315,GEMWs!$E$14:$L$20,8,FALSE),"")</f>
        <v/>
      </c>
      <c r="N6315" s="17">
        <f t="shared" ca="1" si="450"/>
        <v>0</v>
      </c>
      <c r="O6315" s="17">
        <f t="shared" ca="1" si="451"/>
        <v>0</v>
      </c>
      <c r="P6315" s="17">
        <f t="shared" ca="1" si="452"/>
        <v>0</v>
      </c>
      <c r="Q6315" s="17">
        <f t="shared" ca="1" si="453"/>
        <v>0</v>
      </c>
    </row>
    <row r="6316" spans="1:17" x14ac:dyDescent="0.35">
      <c r="A6316" t="s">
        <v>2966</v>
      </c>
      <c r="B6316" t="s">
        <v>184</v>
      </c>
      <c r="C6316" t="s">
        <v>185</v>
      </c>
      <c r="D6316" t="s">
        <v>14</v>
      </c>
      <c r="E6316" t="s">
        <v>21</v>
      </c>
      <c r="F6316" t="s">
        <v>22</v>
      </c>
      <c r="G6316" t="s">
        <v>3040</v>
      </c>
      <c r="H6316">
        <v>6642.1</v>
      </c>
      <c r="I6316">
        <v>345</v>
      </c>
      <c r="J6316">
        <v>5000</v>
      </c>
      <c r="K6316">
        <v>20000</v>
      </c>
      <c r="L6316" s="17">
        <f>IF($E6316&lt;&gt;"",VLOOKUP($E6316,GEMWs!$E$14:$L$20,7,FALSE),"")</f>
        <v>37.754918937403332</v>
      </c>
      <c r="M6316" s="17">
        <f>IF($E6316&lt;&gt;"",VLOOKUP($E6316,GEMWs!$E$14:$L$20,8,FALSE),"")</f>
        <v>96.174593288388181</v>
      </c>
      <c r="N6316" s="17">
        <f t="shared" si="450"/>
        <v>5000</v>
      </c>
      <c r="O6316" s="17">
        <f t="shared" si="451"/>
        <v>20000</v>
      </c>
      <c r="P6316" s="17">
        <f t="shared" si="452"/>
        <v>0.33210500000000004</v>
      </c>
      <c r="Q6316" s="17">
        <f t="shared" si="453"/>
        <v>1.3284200000000002</v>
      </c>
    </row>
    <row r="6317" spans="1:17" x14ac:dyDescent="0.35">
      <c r="A6317" t="s">
        <v>2967</v>
      </c>
      <c r="B6317" t="s">
        <v>27</v>
      </c>
      <c r="C6317" t="s">
        <v>28</v>
      </c>
      <c r="D6317" t="s">
        <v>14</v>
      </c>
      <c r="E6317" t="s">
        <v>21</v>
      </c>
      <c r="F6317" t="s">
        <v>22</v>
      </c>
      <c r="G6317" t="s">
        <v>3040</v>
      </c>
      <c r="H6317">
        <v>1.8</v>
      </c>
      <c r="I6317">
        <v>218</v>
      </c>
      <c r="J6317">
        <v>2000</v>
      </c>
      <c r="K6317">
        <v>15000</v>
      </c>
      <c r="L6317" s="17">
        <f>IF($E6317&lt;&gt;"",VLOOKUP($E6317,GEMWs!$E$14:$L$20,7,FALSE),"")</f>
        <v>37.754918937403332</v>
      </c>
      <c r="M6317" s="17">
        <f>IF($E6317&lt;&gt;"",VLOOKUP($E6317,GEMWs!$E$14:$L$20,8,FALSE),"")</f>
        <v>96.174593288388181</v>
      </c>
      <c r="N6317" s="17">
        <f t="shared" si="450"/>
        <v>2000</v>
      </c>
      <c r="O6317" s="17">
        <f t="shared" si="451"/>
        <v>15000</v>
      </c>
      <c r="P6317" s="17">
        <f t="shared" si="452"/>
        <v>1.2E-4</v>
      </c>
      <c r="Q6317" s="17">
        <f t="shared" si="453"/>
        <v>8.9999999999999998E-4</v>
      </c>
    </row>
    <row r="6318" spans="1:17" x14ac:dyDescent="0.35">
      <c r="A6318" t="s">
        <v>2967</v>
      </c>
      <c r="B6318" t="s">
        <v>31</v>
      </c>
      <c r="C6318" t="s">
        <v>32</v>
      </c>
      <c r="D6318" t="s">
        <v>14</v>
      </c>
      <c r="E6318" t="s">
        <v>21</v>
      </c>
      <c r="F6318" t="s">
        <v>22</v>
      </c>
      <c r="G6318" t="s">
        <v>3040</v>
      </c>
      <c r="H6318">
        <v>8.5</v>
      </c>
      <c r="I6318">
        <v>362</v>
      </c>
      <c r="J6318">
        <v>150</v>
      </c>
      <c r="K6318">
        <v>150</v>
      </c>
      <c r="L6318" s="17">
        <f>IF($E6318&lt;&gt;"",VLOOKUP($E6318,GEMWs!$E$14:$L$20,7,FALSE),"")</f>
        <v>37.754918937403332</v>
      </c>
      <c r="M6318" s="17">
        <f>IF($E6318&lt;&gt;"",VLOOKUP($E6318,GEMWs!$E$14:$L$20,8,FALSE),"")</f>
        <v>96.174593288388181</v>
      </c>
      <c r="N6318" s="17">
        <f t="shared" si="450"/>
        <v>150</v>
      </c>
      <c r="O6318" s="17">
        <f t="shared" si="451"/>
        <v>150</v>
      </c>
      <c r="P6318" s="17">
        <f t="shared" si="452"/>
        <v>5.6666666666666664E-2</v>
      </c>
      <c r="Q6318" s="17">
        <f t="shared" si="453"/>
        <v>5.6666666666666664E-2</v>
      </c>
    </row>
    <row r="6319" spans="1:17" x14ac:dyDescent="0.35">
      <c r="A6319" t="s">
        <v>2967</v>
      </c>
      <c r="B6319" t="s">
        <v>95</v>
      </c>
      <c r="C6319" t="s">
        <v>96</v>
      </c>
      <c r="D6319" t="s">
        <v>14</v>
      </c>
      <c r="E6319" t="s">
        <v>21</v>
      </c>
      <c r="F6319" t="s">
        <v>22</v>
      </c>
      <c r="G6319" t="s">
        <v>3040</v>
      </c>
      <c r="H6319">
        <v>0.2</v>
      </c>
      <c r="I6319">
        <v>384</v>
      </c>
      <c r="J6319">
        <v>1200</v>
      </c>
      <c r="K6319">
        <v>1200</v>
      </c>
      <c r="L6319" s="17">
        <f>IF($E6319&lt;&gt;"",VLOOKUP($E6319,GEMWs!$E$14:$L$20,7,FALSE),"")</f>
        <v>37.754918937403332</v>
      </c>
      <c r="M6319" s="17">
        <f>IF($E6319&lt;&gt;"",VLOOKUP($E6319,GEMWs!$E$14:$L$20,8,FALSE),"")</f>
        <v>96.174593288388181</v>
      </c>
      <c r="N6319" s="17">
        <f t="shared" si="450"/>
        <v>1200</v>
      </c>
      <c r="O6319" s="17">
        <f t="shared" si="451"/>
        <v>1200</v>
      </c>
      <c r="P6319" s="17">
        <f t="shared" si="452"/>
        <v>1.6666666666666669E-4</v>
      </c>
      <c r="Q6319" s="17">
        <f t="shared" si="453"/>
        <v>1.6666666666666669E-4</v>
      </c>
    </row>
    <row r="6320" spans="1:17" x14ac:dyDescent="0.35">
      <c r="A6320" t="s">
        <v>2967</v>
      </c>
      <c r="B6320" t="s">
        <v>538</v>
      </c>
      <c r="C6320" t="s">
        <v>539</v>
      </c>
      <c r="D6320" t="s">
        <v>14</v>
      </c>
      <c r="E6320" t="s">
        <v>21</v>
      </c>
      <c r="F6320" t="s">
        <v>22</v>
      </c>
      <c r="G6320" t="s">
        <v>3040</v>
      </c>
      <c r="H6320">
        <v>12.5</v>
      </c>
      <c r="I6320">
        <v>355</v>
      </c>
      <c r="J6320">
        <v>3600</v>
      </c>
      <c r="K6320">
        <v>3600</v>
      </c>
      <c r="L6320" s="17">
        <f>IF($E6320&lt;&gt;"",VLOOKUP($E6320,GEMWs!$E$14:$L$20,7,FALSE),"")</f>
        <v>37.754918937403332</v>
      </c>
      <c r="M6320" s="17">
        <f>IF($E6320&lt;&gt;"",VLOOKUP($E6320,GEMWs!$E$14:$L$20,8,FALSE),"")</f>
        <v>96.174593288388181</v>
      </c>
      <c r="N6320" s="17">
        <f t="shared" si="450"/>
        <v>3600</v>
      </c>
      <c r="O6320" s="17">
        <f t="shared" si="451"/>
        <v>3600</v>
      </c>
      <c r="P6320" s="17">
        <f t="shared" si="452"/>
        <v>3.472222222222222E-3</v>
      </c>
      <c r="Q6320" s="17">
        <f t="shared" si="453"/>
        <v>3.472222222222222E-3</v>
      </c>
    </row>
    <row r="6321" spans="1:17" x14ac:dyDescent="0.35">
      <c r="A6321" t="s">
        <v>2967</v>
      </c>
      <c r="B6321" t="s">
        <v>13</v>
      </c>
      <c r="D6321" t="s">
        <v>14</v>
      </c>
      <c r="E6321" t="s">
        <v>15</v>
      </c>
      <c r="G6321" t="s">
        <v>3040</v>
      </c>
      <c r="H6321">
        <v>10.6</v>
      </c>
      <c r="J6321">
        <v>0</v>
      </c>
      <c r="K6321">
        <v>0</v>
      </c>
      <c r="L6321" s="17">
        <f>IF($E6321&lt;&gt;"",VLOOKUP($E6321,GEMWs!$E$14:$L$20,7,FALSE),"")</f>
        <v>37.892086284381016</v>
      </c>
      <c r="M6321" s="17">
        <f>IF($E6321&lt;&gt;"",VLOOKUP($E6321,GEMWs!$E$14:$L$20,8,FALSE),"")</f>
        <v>96.522753888300599</v>
      </c>
      <c r="N6321" s="17">
        <f t="shared" ca="1" si="450"/>
        <v>37.892086284381016</v>
      </c>
      <c r="O6321" s="17">
        <f t="shared" ca="1" si="451"/>
        <v>96.522753888300599</v>
      </c>
      <c r="P6321" s="17">
        <f t="shared" ca="1" si="452"/>
        <v>0.10981866526794996</v>
      </c>
      <c r="Q6321" s="17">
        <f t="shared" ca="1" si="453"/>
        <v>0.27974178883808998</v>
      </c>
    </row>
    <row r="6322" spans="1:17" x14ac:dyDescent="0.35">
      <c r="A6322" t="s">
        <v>2967</v>
      </c>
      <c r="B6322" t="s">
        <v>540</v>
      </c>
      <c r="C6322" t="s">
        <v>541</v>
      </c>
      <c r="D6322" t="s">
        <v>14</v>
      </c>
      <c r="E6322" t="s">
        <v>21</v>
      </c>
      <c r="F6322" t="s">
        <v>22</v>
      </c>
      <c r="G6322" t="s">
        <v>3040</v>
      </c>
      <c r="H6322">
        <v>0.7</v>
      </c>
      <c r="I6322">
        <v>386</v>
      </c>
      <c r="J6322">
        <v>4500</v>
      </c>
      <c r="K6322">
        <v>4500</v>
      </c>
      <c r="L6322" s="17">
        <f>IF($E6322&lt;&gt;"",VLOOKUP($E6322,GEMWs!$E$14:$L$20,7,FALSE),"")</f>
        <v>37.754918937403332</v>
      </c>
      <c r="M6322" s="17">
        <f>IF($E6322&lt;&gt;"",VLOOKUP($E6322,GEMWs!$E$14:$L$20,8,FALSE),"")</f>
        <v>96.174593288388181</v>
      </c>
      <c r="N6322" s="17">
        <f t="shared" si="450"/>
        <v>4500</v>
      </c>
      <c r="O6322" s="17">
        <f t="shared" si="451"/>
        <v>4500</v>
      </c>
      <c r="P6322" s="17">
        <f t="shared" si="452"/>
        <v>1.5555555555555554E-4</v>
      </c>
      <c r="Q6322" s="17">
        <f t="shared" si="453"/>
        <v>1.5555555555555554E-4</v>
      </c>
    </row>
    <row r="6323" spans="1:17" x14ac:dyDescent="0.35">
      <c r="A6323" t="s">
        <v>2967</v>
      </c>
      <c r="B6323" t="s">
        <v>69</v>
      </c>
      <c r="C6323" t="s">
        <v>70</v>
      </c>
      <c r="D6323" t="s">
        <v>14</v>
      </c>
      <c r="E6323" t="s">
        <v>21</v>
      </c>
      <c r="F6323" t="s">
        <v>22</v>
      </c>
      <c r="G6323" t="s">
        <v>3040</v>
      </c>
      <c r="H6323">
        <v>2.7</v>
      </c>
      <c r="I6323">
        <v>416</v>
      </c>
      <c r="J6323">
        <v>145.66</v>
      </c>
      <c r="K6323">
        <v>1199.98</v>
      </c>
      <c r="L6323" s="17">
        <f>IF($E6323&lt;&gt;"",VLOOKUP($E6323,GEMWs!$E$14:$L$20,7,FALSE),"")</f>
        <v>37.754918937403332</v>
      </c>
      <c r="M6323" s="17">
        <f>IF($E6323&lt;&gt;"",VLOOKUP($E6323,GEMWs!$E$14:$L$20,8,FALSE),"")</f>
        <v>96.174593288388181</v>
      </c>
      <c r="N6323" s="17">
        <f t="shared" si="450"/>
        <v>145.66</v>
      </c>
      <c r="O6323" s="17">
        <f t="shared" si="451"/>
        <v>1199.98</v>
      </c>
      <c r="P6323" s="17">
        <f t="shared" si="452"/>
        <v>2.2500375006250105E-3</v>
      </c>
      <c r="Q6323" s="17">
        <f t="shared" si="453"/>
        <v>1.8536317451599619E-2</v>
      </c>
    </row>
    <row r="6324" spans="1:17" x14ac:dyDescent="0.35">
      <c r="A6324" t="s">
        <v>2967</v>
      </c>
      <c r="B6324" t="s">
        <v>131</v>
      </c>
      <c r="D6324" t="s">
        <v>14</v>
      </c>
      <c r="E6324" t="s">
        <v>21</v>
      </c>
      <c r="G6324" t="s">
        <v>3040</v>
      </c>
      <c r="H6324">
        <v>6</v>
      </c>
      <c r="J6324">
        <v>0</v>
      </c>
      <c r="K6324">
        <v>0</v>
      </c>
      <c r="L6324" s="17">
        <f>IF($E6324&lt;&gt;"",VLOOKUP($E6324,GEMWs!$E$14:$L$20,7,FALSE),"")</f>
        <v>37.754918937403332</v>
      </c>
      <c r="M6324" s="17">
        <f>IF($E6324&lt;&gt;"",VLOOKUP($E6324,GEMWs!$E$14:$L$20,8,FALSE),"")</f>
        <v>96.174593288388181</v>
      </c>
      <c r="N6324" s="17">
        <f t="shared" ca="1" si="450"/>
        <v>37.754918937403332</v>
      </c>
      <c r="O6324" s="17">
        <f t="shared" ca="1" si="451"/>
        <v>96.174593288388181</v>
      </c>
      <c r="P6324" s="17">
        <f t="shared" ca="1" si="452"/>
        <v>6.2386538844083898E-2</v>
      </c>
      <c r="Q6324" s="17">
        <f t="shared" ca="1" si="453"/>
        <v>0.15891968964223821</v>
      </c>
    </row>
    <row r="6325" spans="1:17" x14ac:dyDescent="0.35">
      <c r="A6325" t="s">
        <v>2967</v>
      </c>
      <c r="B6325" t="s">
        <v>641</v>
      </c>
      <c r="D6325" t="s">
        <v>14</v>
      </c>
      <c r="E6325" t="s">
        <v>21</v>
      </c>
      <c r="G6325" t="s">
        <v>3040</v>
      </c>
      <c r="H6325">
        <v>0.2</v>
      </c>
      <c r="J6325">
        <v>0</v>
      </c>
      <c r="K6325">
        <v>0</v>
      </c>
      <c r="L6325" s="17">
        <f>IF($E6325&lt;&gt;"",VLOOKUP($E6325,GEMWs!$E$14:$L$20,7,FALSE),"")</f>
        <v>37.754918937403332</v>
      </c>
      <c r="M6325" s="17">
        <f>IF($E6325&lt;&gt;"",VLOOKUP($E6325,GEMWs!$E$14:$L$20,8,FALSE),"")</f>
        <v>96.174593288388181</v>
      </c>
      <c r="N6325" s="17">
        <f t="shared" ca="1" si="450"/>
        <v>37.754918937403332</v>
      </c>
      <c r="O6325" s="17">
        <f t="shared" ca="1" si="451"/>
        <v>96.174593288388181</v>
      </c>
      <c r="P6325" s="17">
        <f t="shared" ca="1" si="452"/>
        <v>2.079551294802797E-3</v>
      </c>
      <c r="Q6325" s="17">
        <f t="shared" ca="1" si="453"/>
        <v>5.2973229880746075E-3</v>
      </c>
    </row>
    <row r="6326" spans="1:17" x14ac:dyDescent="0.35">
      <c r="A6326" t="s">
        <v>2147</v>
      </c>
      <c r="B6326" t="s">
        <v>103</v>
      </c>
      <c r="D6326" t="s">
        <v>14</v>
      </c>
      <c r="E6326" t="s">
        <v>15</v>
      </c>
      <c r="G6326" t="s">
        <v>3040</v>
      </c>
      <c r="H6326">
        <v>1</v>
      </c>
      <c r="J6326">
        <v>0</v>
      </c>
      <c r="K6326">
        <v>0</v>
      </c>
      <c r="L6326" s="17">
        <f>IF($E6326&lt;&gt;"",VLOOKUP($E6326,GEMWs!$E$14:$L$20,7,FALSE),"")</f>
        <v>37.892086284381016</v>
      </c>
      <c r="M6326" s="17">
        <f>IF($E6326&lt;&gt;"",VLOOKUP($E6326,GEMWs!$E$14:$L$20,8,FALSE),"")</f>
        <v>96.522753888300599</v>
      </c>
      <c r="N6326" s="17">
        <f t="shared" ca="1" si="450"/>
        <v>37.892086284381016</v>
      </c>
      <c r="O6326" s="17">
        <f t="shared" ca="1" si="451"/>
        <v>96.522753888300599</v>
      </c>
      <c r="P6326" s="17">
        <f t="shared" ca="1" si="452"/>
        <v>1.0360251440372639E-2</v>
      </c>
      <c r="Q6326" s="17">
        <f t="shared" ca="1" si="453"/>
        <v>2.6390734796046224E-2</v>
      </c>
    </row>
    <row r="6327" spans="1:17" x14ac:dyDescent="0.35">
      <c r="A6327" t="s">
        <v>2148</v>
      </c>
      <c r="B6327" t="s">
        <v>13</v>
      </c>
      <c r="D6327" t="s">
        <v>14</v>
      </c>
      <c r="E6327" t="s">
        <v>15</v>
      </c>
      <c r="G6327" t="s">
        <v>3040</v>
      </c>
      <c r="H6327">
        <v>78.599999999999994</v>
      </c>
      <c r="J6327">
        <v>0</v>
      </c>
      <c r="K6327">
        <v>0</v>
      </c>
      <c r="L6327" s="17">
        <f>IF($E6327&lt;&gt;"",VLOOKUP($E6327,GEMWs!$E$14:$L$20,7,FALSE),"")</f>
        <v>37.892086284381016</v>
      </c>
      <c r="M6327" s="17">
        <f>IF($E6327&lt;&gt;"",VLOOKUP($E6327,GEMWs!$E$14:$L$20,8,FALSE),"")</f>
        <v>96.522753888300599</v>
      </c>
      <c r="N6327" s="17">
        <f t="shared" ca="1" si="450"/>
        <v>37.892086284381016</v>
      </c>
      <c r="O6327" s="17">
        <f t="shared" ca="1" si="451"/>
        <v>96.522753888300599</v>
      </c>
      <c r="P6327" s="17">
        <f t="shared" ca="1" si="452"/>
        <v>0.81431576321328936</v>
      </c>
      <c r="Q6327" s="17">
        <f t="shared" ca="1" si="453"/>
        <v>2.0743117549692331</v>
      </c>
    </row>
    <row r="6328" spans="1:17" x14ac:dyDescent="0.35">
      <c r="A6328" t="s">
        <v>2149</v>
      </c>
      <c r="B6328" t="s">
        <v>218</v>
      </c>
      <c r="C6328" t="s">
        <v>219</v>
      </c>
      <c r="D6328" t="s">
        <v>14</v>
      </c>
      <c r="E6328" t="s">
        <v>21</v>
      </c>
      <c r="F6328" t="s">
        <v>22</v>
      </c>
      <c r="G6328" t="s">
        <v>3040</v>
      </c>
      <c r="H6328">
        <v>13.7</v>
      </c>
      <c r="I6328">
        <v>483</v>
      </c>
      <c r="J6328">
        <v>100</v>
      </c>
      <c r="K6328">
        <v>750</v>
      </c>
      <c r="L6328" s="17">
        <f>IF($E6328&lt;&gt;"",VLOOKUP($E6328,GEMWs!$E$14:$L$20,7,FALSE),"")</f>
        <v>37.754918937403332</v>
      </c>
      <c r="M6328" s="17">
        <f>IF($E6328&lt;&gt;"",VLOOKUP($E6328,GEMWs!$E$14:$L$20,8,FALSE),"")</f>
        <v>96.174593288388181</v>
      </c>
      <c r="N6328" s="17">
        <f t="shared" si="450"/>
        <v>100</v>
      </c>
      <c r="O6328" s="17">
        <f t="shared" si="451"/>
        <v>750</v>
      </c>
      <c r="P6328" s="17">
        <f t="shared" si="452"/>
        <v>1.8266666666666667E-2</v>
      </c>
      <c r="Q6328" s="17">
        <f t="shared" si="453"/>
        <v>0.13699999999999998</v>
      </c>
    </row>
    <row r="6329" spans="1:17" x14ac:dyDescent="0.35">
      <c r="A6329" t="s">
        <v>2149</v>
      </c>
      <c r="B6329" t="s">
        <v>649</v>
      </c>
      <c r="C6329" t="s">
        <v>650</v>
      </c>
      <c r="D6329" t="s">
        <v>14</v>
      </c>
      <c r="E6329" t="s">
        <v>21</v>
      </c>
      <c r="F6329" t="s">
        <v>22</v>
      </c>
      <c r="G6329" t="s">
        <v>3040</v>
      </c>
      <c r="H6329">
        <v>12.9</v>
      </c>
      <c r="I6329">
        <v>61</v>
      </c>
      <c r="J6329">
        <v>159.83000000000001</v>
      </c>
      <c r="K6329">
        <v>159.83000000000001</v>
      </c>
      <c r="L6329" s="17">
        <f>IF($E6329&lt;&gt;"",VLOOKUP($E6329,GEMWs!$E$14:$L$20,7,FALSE),"")</f>
        <v>37.754918937403332</v>
      </c>
      <c r="M6329" s="17">
        <f>IF($E6329&lt;&gt;"",VLOOKUP($E6329,GEMWs!$E$14:$L$20,8,FALSE),"")</f>
        <v>96.174593288388181</v>
      </c>
      <c r="N6329" s="17">
        <f t="shared" si="450"/>
        <v>159.83000000000001</v>
      </c>
      <c r="O6329" s="17">
        <f t="shared" si="451"/>
        <v>159.83000000000001</v>
      </c>
      <c r="P6329" s="17">
        <f t="shared" si="452"/>
        <v>8.0710755177375956E-2</v>
      </c>
      <c r="Q6329" s="17">
        <f t="shared" si="453"/>
        <v>8.0710755177375956E-2</v>
      </c>
    </row>
    <row r="6330" spans="1:17" x14ac:dyDescent="0.35">
      <c r="A6330" t="s">
        <v>2149</v>
      </c>
      <c r="B6330" t="s">
        <v>137</v>
      </c>
      <c r="C6330" t="s">
        <v>138</v>
      </c>
      <c r="D6330" t="s">
        <v>14</v>
      </c>
      <c r="E6330" t="s">
        <v>21</v>
      </c>
      <c r="F6330" t="s">
        <v>22</v>
      </c>
      <c r="G6330" t="s">
        <v>3040</v>
      </c>
      <c r="H6330">
        <v>12.3</v>
      </c>
      <c r="I6330">
        <v>62</v>
      </c>
      <c r="J6330">
        <v>389</v>
      </c>
      <c r="K6330">
        <v>454</v>
      </c>
      <c r="L6330" s="17">
        <f>IF($E6330&lt;&gt;"",VLOOKUP($E6330,GEMWs!$E$14:$L$20,7,FALSE),"")</f>
        <v>37.754918937403332</v>
      </c>
      <c r="M6330" s="17">
        <f>IF($E6330&lt;&gt;"",VLOOKUP($E6330,GEMWs!$E$14:$L$20,8,FALSE),"")</f>
        <v>96.174593288388181</v>
      </c>
      <c r="N6330" s="17">
        <f t="shared" si="450"/>
        <v>389</v>
      </c>
      <c r="O6330" s="17">
        <f t="shared" si="451"/>
        <v>454</v>
      </c>
      <c r="P6330" s="17">
        <f t="shared" si="452"/>
        <v>2.7092511013215862E-2</v>
      </c>
      <c r="Q6330" s="17">
        <f t="shared" si="453"/>
        <v>3.1619537275064266E-2</v>
      </c>
    </row>
    <row r="6331" spans="1:17" x14ac:dyDescent="0.35">
      <c r="A6331" t="s">
        <v>2149</v>
      </c>
      <c r="B6331" t="s">
        <v>23</v>
      </c>
      <c r="C6331" t="s">
        <v>24</v>
      </c>
      <c r="D6331" t="s">
        <v>14</v>
      </c>
      <c r="E6331" t="s">
        <v>21</v>
      </c>
      <c r="F6331" t="s">
        <v>22</v>
      </c>
      <c r="G6331" t="s">
        <v>3040</v>
      </c>
      <c r="H6331">
        <v>44.9</v>
      </c>
      <c r="I6331">
        <v>147</v>
      </c>
      <c r="J6331">
        <v>22.748228999999998</v>
      </c>
      <c r="K6331">
        <v>27.708825999999998</v>
      </c>
      <c r="L6331" s="17">
        <f>IF($E6331&lt;&gt;"",VLOOKUP($E6331,GEMWs!$E$14:$L$20,7,FALSE),"")</f>
        <v>37.754918937403332</v>
      </c>
      <c r="M6331" s="17">
        <f>IF($E6331&lt;&gt;"",VLOOKUP($E6331,GEMWs!$E$14:$L$20,8,FALSE),"")</f>
        <v>96.174593288388181</v>
      </c>
      <c r="N6331" s="17">
        <f t="shared" si="450"/>
        <v>22.748228999999998</v>
      </c>
      <c r="O6331" s="17">
        <f t="shared" si="451"/>
        <v>27.708825999999998</v>
      </c>
      <c r="P6331" s="17">
        <f t="shared" si="452"/>
        <v>1.6204223159797533</v>
      </c>
      <c r="Q6331" s="17">
        <f t="shared" si="453"/>
        <v>1.9737800248098436</v>
      </c>
    </row>
    <row r="6332" spans="1:17" x14ac:dyDescent="0.35">
      <c r="A6332" t="s">
        <v>2149</v>
      </c>
      <c r="B6332" t="s">
        <v>25</v>
      </c>
      <c r="C6332" t="s">
        <v>26</v>
      </c>
      <c r="D6332" t="s">
        <v>14</v>
      </c>
      <c r="E6332" t="s">
        <v>21</v>
      </c>
      <c r="F6332" t="s">
        <v>22</v>
      </c>
      <c r="G6332" t="s">
        <v>3040</v>
      </c>
      <c r="H6332">
        <v>19.600000000000001</v>
      </c>
      <c r="I6332">
        <v>173</v>
      </c>
      <c r="J6332">
        <v>58.313439000000002</v>
      </c>
      <c r="K6332">
        <v>111.57155899999999</v>
      </c>
      <c r="L6332" s="17">
        <f>IF($E6332&lt;&gt;"",VLOOKUP($E6332,GEMWs!$E$14:$L$20,7,FALSE),"")</f>
        <v>37.754918937403332</v>
      </c>
      <c r="M6332" s="17">
        <f>IF($E6332&lt;&gt;"",VLOOKUP($E6332,GEMWs!$E$14:$L$20,8,FALSE),"")</f>
        <v>96.174593288388181</v>
      </c>
      <c r="N6332" s="17">
        <f t="shared" si="450"/>
        <v>58.313439000000002</v>
      </c>
      <c r="O6332" s="17">
        <f t="shared" si="451"/>
        <v>111.57155899999999</v>
      </c>
      <c r="P6332" s="17">
        <f t="shared" si="452"/>
        <v>0.1756720097457812</v>
      </c>
      <c r="Q6332" s="17">
        <f t="shared" si="453"/>
        <v>0.33611463045422513</v>
      </c>
    </row>
    <row r="6333" spans="1:17" x14ac:dyDescent="0.35">
      <c r="A6333" t="s">
        <v>2149</v>
      </c>
      <c r="B6333" t="s">
        <v>2977</v>
      </c>
      <c r="D6333" t="s">
        <v>14</v>
      </c>
      <c r="E6333" t="s">
        <v>18</v>
      </c>
      <c r="G6333" t="s">
        <v>3040</v>
      </c>
      <c r="H6333">
        <v>5.8</v>
      </c>
      <c r="J6333">
        <v>0</v>
      </c>
      <c r="K6333">
        <v>0</v>
      </c>
      <c r="L6333" s="17">
        <f>IF($E6333&lt;&gt;"",VLOOKUP($E6333,GEMWs!$E$14:$L$20,7,FALSE),"")</f>
        <v>5950.3939027696888</v>
      </c>
      <c r="M6333" s="17">
        <f>IF($E6333&lt;&gt;"",VLOOKUP($E6333,GEMWs!$E$14:$L$20,8,FALSE),"")</f>
        <v>10539.430626954083</v>
      </c>
      <c r="N6333" s="17">
        <f t="shared" ca="1" si="450"/>
        <v>5950.3939027696888</v>
      </c>
      <c r="O6333" s="17">
        <f t="shared" ca="1" si="451"/>
        <v>10539.430626954083</v>
      </c>
      <c r="P6333" s="17">
        <f t="shared" ca="1" si="452"/>
        <v>5.5031435807991196E-4</v>
      </c>
      <c r="Q6333" s="17">
        <f t="shared" ca="1" si="453"/>
        <v>9.7472538705384087E-4</v>
      </c>
    </row>
    <row r="6334" spans="1:17" x14ac:dyDescent="0.35">
      <c r="A6334" t="s">
        <v>2149</v>
      </c>
      <c r="B6334" t="s">
        <v>27</v>
      </c>
      <c r="C6334" t="s">
        <v>28</v>
      </c>
      <c r="D6334" t="s">
        <v>14</v>
      </c>
      <c r="E6334" t="s">
        <v>21</v>
      </c>
      <c r="F6334" t="s">
        <v>22</v>
      </c>
      <c r="G6334" t="s">
        <v>3040</v>
      </c>
      <c r="H6334">
        <v>222.9</v>
      </c>
      <c r="I6334">
        <v>218</v>
      </c>
      <c r="J6334">
        <v>2000</v>
      </c>
      <c r="K6334">
        <v>15000</v>
      </c>
      <c r="L6334" s="17">
        <f>IF($E6334&lt;&gt;"",VLOOKUP($E6334,GEMWs!$E$14:$L$20,7,FALSE),"")</f>
        <v>37.754918937403332</v>
      </c>
      <c r="M6334" s="17">
        <f>IF($E6334&lt;&gt;"",VLOOKUP($E6334,GEMWs!$E$14:$L$20,8,FALSE),"")</f>
        <v>96.174593288388181</v>
      </c>
      <c r="N6334" s="17">
        <f t="shared" si="450"/>
        <v>2000</v>
      </c>
      <c r="O6334" s="17">
        <f t="shared" si="451"/>
        <v>15000</v>
      </c>
      <c r="P6334" s="17">
        <f t="shared" si="452"/>
        <v>1.486E-2</v>
      </c>
      <c r="Q6334" s="17">
        <f t="shared" si="453"/>
        <v>0.11145000000000001</v>
      </c>
    </row>
    <row r="6335" spans="1:17" x14ac:dyDescent="0.35">
      <c r="A6335" t="s">
        <v>2149</v>
      </c>
      <c r="B6335" t="s">
        <v>63</v>
      </c>
      <c r="C6335" t="s">
        <v>64</v>
      </c>
      <c r="D6335" t="s">
        <v>14</v>
      </c>
      <c r="E6335" t="s">
        <v>21</v>
      </c>
      <c r="F6335" t="s">
        <v>22</v>
      </c>
      <c r="G6335" t="s">
        <v>3040</v>
      </c>
      <c r="H6335">
        <v>8.5</v>
      </c>
      <c r="I6335">
        <v>419</v>
      </c>
      <c r="J6335">
        <v>1259.5719409999999</v>
      </c>
      <c r="K6335">
        <v>2350.1462649999999</v>
      </c>
      <c r="L6335" s="17">
        <f>IF($E6335&lt;&gt;"",VLOOKUP($E6335,GEMWs!$E$14:$L$20,7,FALSE),"")</f>
        <v>37.754918937403332</v>
      </c>
      <c r="M6335" s="17">
        <f>IF($E6335&lt;&gt;"",VLOOKUP($E6335,GEMWs!$E$14:$L$20,8,FALSE),"")</f>
        <v>96.174593288388181</v>
      </c>
      <c r="N6335" s="17">
        <f t="shared" si="450"/>
        <v>1259.5719409999999</v>
      </c>
      <c r="O6335" s="17">
        <f t="shared" si="451"/>
        <v>2350.1462649999999</v>
      </c>
      <c r="P6335" s="17">
        <f t="shared" si="452"/>
        <v>3.6167961656633318E-3</v>
      </c>
      <c r="Q6335" s="17">
        <f t="shared" si="453"/>
        <v>6.748324349978514E-3</v>
      </c>
    </row>
    <row r="6336" spans="1:17" x14ac:dyDescent="0.35">
      <c r="A6336" t="s">
        <v>2149</v>
      </c>
      <c r="B6336" t="s">
        <v>101</v>
      </c>
      <c r="D6336" t="s">
        <v>22</v>
      </c>
      <c r="G6336" t="s">
        <v>3040</v>
      </c>
      <c r="H6336">
        <v>15.6</v>
      </c>
      <c r="J6336">
        <v>0</v>
      </c>
      <c r="K6336">
        <v>0</v>
      </c>
      <c r="L6336" s="17" t="str">
        <f>IF($E6336&lt;&gt;"",VLOOKUP($E6336,GEMWs!$E$14:$L$20,7,FALSE),"")</f>
        <v/>
      </c>
      <c r="M6336" s="17" t="str">
        <f>IF($E6336&lt;&gt;"",VLOOKUP($E6336,GEMWs!$E$14:$L$20,8,FALSE),"")</f>
        <v/>
      </c>
      <c r="N6336" s="17">
        <f t="shared" ca="1" si="450"/>
        <v>0</v>
      </c>
      <c r="O6336" s="17">
        <f t="shared" ca="1" si="451"/>
        <v>0</v>
      </c>
      <c r="P6336" s="17">
        <f t="shared" ca="1" si="452"/>
        <v>0</v>
      </c>
      <c r="Q6336" s="17">
        <f t="shared" ca="1" si="453"/>
        <v>0</v>
      </c>
    </row>
    <row r="6337" spans="1:17" x14ac:dyDescent="0.35">
      <c r="A6337" t="s">
        <v>2149</v>
      </c>
      <c r="B6337" t="s">
        <v>102</v>
      </c>
      <c r="D6337" t="s">
        <v>22</v>
      </c>
      <c r="G6337" t="s">
        <v>3040</v>
      </c>
      <c r="H6337">
        <v>13.8</v>
      </c>
      <c r="J6337">
        <v>0</v>
      </c>
      <c r="K6337">
        <v>0</v>
      </c>
      <c r="L6337" s="17" t="str">
        <f>IF($E6337&lt;&gt;"",VLOOKUP($E6337,GEMWs!$E$14:$L$20,7,FALSE),"")</f>
        <v/>
      </c>
      <c r="M6337" s="17" t="str">
        <f>IF($E6337&lt;&gt;"",VLOOKUP($E6337,GEMWs!$E$14:$L$20,8,FALSE),"")</f>
        <v/>
      </c>
      <c r="N6337" s="17">
        <f t="shared" ca="1" si="450"/>
        <v>0</v>
      </c>
      <c r="O6337" s="17">
        <f t="shared" ca="1" si="451"/>
        <v>0</v>
      </c>
      <c r="P6337" s="17">
        <f t="shared" ca="1" si="452"/>
        <v>0</v>
      </c>
      <c r="Q6337" s="17">
        <f t="shared" ca="1" si="453"/>
        <v>0</v>
      </c>
    </row>
    <row r="6338" spans="1:17" x14ac:dyDescent="0.35">
      <c r="A6338" t="s">
        <v>2149</v>
      </c>
      <c r="B6338" t="s">
        <v>2982</v>
      </c>
      <c r="C6338" t="s">
        <v>158</v>
      </c>
      <c r="D6338" t="s">
        <v>22</v>
      </c>
      <c r="G6338" t="s">
        <v>3040</v>
      </c>
      <c r="H6338">
        <v>12.4</v>
      </c>
      <c r="J6338">
        <v>0</v>
      </c>
      <c r="K6338">
        <v>0</v>
      </c>
      <c r="L6338" s="17" t="str">
        <f>IF($E6338&lt;&gt;"",VLOOKUP($E6338,GEMWs!$E$14:$L$20,7,FALSE),"")</f>
        <v/>
      </c>
      <c r="M6338" s="17" t="str">
        <f>IF($E6338&lt;&gt;"",VLOOKUP($E6338,GEMWs!$E$14:$L$20,8,FALSE),"")</f>
        <v/>
      </c>
      <c r="N6338" s="17">
        <f t="shared" ca="1" si="450"/>
        <v>0</v>
      </c>
      <c r="O6338" s="17">
        <f t="shared" ca="1" si="451"/>
        <v>0</v>
      </c>
      <c r="P6338" s="17">
        <f t="shared" ca="1" si="452"/>
        <v>0</v>
      </c>
      <c r="Q6338" s="17">
        <f t="shared" ca="1" si="453"/>
        <v>0</v>
      </c>
    </row>
    <row r="6339" spans="1:17" x14ac:dyDescent="0.35">
      <c r="A6339" t="s">
        <v>2149</v>
      </c>
      <c r="B6339" t="s">
        <v>65</v>
      </c>
      <c r="C6339" t="s">
        <v>66</v>
      </c>
      <c r="D6339" t="s">
        <v>14</v>
      </c>
      <c r="E6339" t="s">
        <v>21</v>
      </c>
      <c r="F6339" t="s">
        <v>22</v>
      </c>
      <c r="G6339" t="s">
        <v>3040</v>
      </c>
      <c r="H6339">
        <v>24.2</v>
      </c>
      <c r="I6339">
        <v>228</v>
      </c>
      <c r="J6339">
        <v>8.1199999999999992</v>
      </c>
      <c r="K6339">
        <v>38</v>
      </c>
      <c r="L6339" s="17">
        <f>IF($E6339&lt;&gt;"",VLOOKUP($E6339,GEMWs!$E$14:$L$20,7,FALSE),"")</f>
        <v>37.754918937403332</v>
      </c>
      <c r="M6339" s="17">
        <f>IF($E6339&lt;&gt;"",VLOOKUP($E6339,GEMWs!$E$14:$L$20,8,FALSE),"")</f>
        <v>96.174593288388181</v>
      </c>
      <c r="N6339" s="17">
        <f t="shared" si="450"/>
        <v>8.1199999999999992</v>
      </c>
      <c r="O6339" s="17">
        <f t="shared" si="451"/>
        <v>38</v>
      </c>
      <c r="P6339" s="17">
        <f t="shared" si="452"/>
        <v>0.63684210526315788</v>
      </c>
      <c r="Q6339" s="17">
        <f t="shared" si="453"/>
        <v>2.9802955665024631</v>
      </c>
    </row>
    <row r="6340" spans="1:17" x14ac:dyDescent="0.35">
      <c r="A6340" t="s">
        <v>2149</v>
      </c>
      <c r="B6340" t="s">
        <v>33</v>
      </c>
      <c r="C6340" t="s">
        <v>34</v>
      </c>
      <c r="D6340" t="s">
        <v>14</v>
      </c>
      <c r="E6340" t="s">
        <v>21</v>
      </c>
      <c r="F6340" t="s">
        <v>22</v>
      </c>
      <c r="G6340" t="s">
        <v>3040</v>
      </c>
      <c r="H6340">
        <v>5.2</v>
      </c>
      <c r="I6340">
        <v>364</v>
      </c>
      <c r="J6340">
        <v>3500</v>
      </c>
      <c r="K6340">
        <v>3500</v>
      </c>
      <c r="L6340" s="17">
        <f>IF($E6340&lt;&gt;"",VLOOKUP($E6340,GEMWs!$E$14:$L$20,7,FALSE),"")</f>
        <v>37.754918937403332</v>
      </c>
      <c r="M6340" s="17">
        <f>IF($E6340&lt;&gt;"",VLOOKUP($E6340,GEMWs!$E$14:$L$20,8,FALSE),"")</f>
        <v>96.174593288388181</v>
      </c>
      <c r="N6340" s="17">
        <f t="shared" si="450"/>
        <v>3500</v>
      </c>
      <c r="O6340" s="17">
        <f t="shared" si="451"/>
        <v>3500</v>
      </c>
      <c r="P6340" s="17">
        <f t="shared" si="452"/>
        <v>1.4857142857142857E-3</v>
      </c>
      <c r="Q6340" s="17">
        <f t="shared" si="453"/>
        <v>1.4857142857142857E-3</v>
      </c>
    </row>
    <row r="6341" spans="1:17" x14ac:dyDescent="0.35">
      <c r="A6341" t="s">
        <v>2149</v>
      </c>
      <c r="B6341" t="s">
        <v>37</v>
      </c>
      <c r="C6341" t="s">
        <v>38</v>
      </c>
      <c r="D6341" t="s">
        <v>14</v>
      </c>
      <c r="E6341" t="s">
        <v>21</v>
      </c>
      <c r="F6341" t="s">
        <v>22</v>
      </c>
      <c r="G6341" t="s">
        <v>3040</v>
      </c>
      <c r="H6341">
        <v>23.7</v>
      </c>
      <c r="I6341">
        <v>229</v>
      </c>
      <c r="J6341">
        <v>1800</v>
      </c>
      <c r="K6341">
        <v>1800</v>
      </c>
      <c r="L6341" s="17">
        <f>IF($E6341&lt;&gt;"",VLOOKUP($E6341,GEMWs!$E$14:$L$20,7,FALSE),"")</f>
        <v>37.754918937403332</v>
      </c>
      <c r="M6341" s="17">
        <f>IF($E6341&lt;&gt;"",VLOOKUP($E6341,GEMWs!$E$14:$L$20,8,FALSE),"")</f>
        <v>96.174593288388181</v>
      </c>
      <c r="N6341" s="17">
        <f t="shared" si="450"/>
        <v>1800</v>
      </c>
      <c r="O6341" s="17">
        <f t="shared" si="451"/>
        <v>1800</v>
      </c>
      <c r="P6341" s="17">
        <f t="shared" si="452"/>
        <v>1.3166666666666667E-2</v>
      </c>
      <c r="Q6341" s="17">
        <f t="shared" si="453"/>
        <v>1.3166666666666667E-2</v>
      </c>
    </row>
    <row r="6342" spans="1:17" x14ac:dyDescent="0.35">
      <c r="A6342" t="s">
        <v>2149</v>
      </c>
      <c r="B6342" t="s">
        <v>39</v>
      </c>
      <c r="C6342" t="s">
        <v>40</v>
      </c>
      <c r="D6342" t="s">
        <v>14</v>
      </c>
      <c r="E6342" t="s">
        <v>21</v>
      </c>
      <c r="F6342" t="s">
        <v>22</v>
      </c>
      <c r="G6342" t="s">
        <v>3040</v>
      </c>
      <c r="H6342">
        <v>47.8</v>
      </c>
      <c r="I6342">
        <v>230</v>
      </c>
      <c r="J6342">
        <v>68.8</v>
      </c>
      <c r="K6342">
        <v>127.171933</v>
      </c>
      <c r="L6342" s="17">
        <f>IF($E6342&lt;&gt;"",VLOOKUP($E6342,GEMWs!$E$14:$L$20,7,FALSE),"")</f>
        <v>37.754918937403332</v>
      </c>
      <c r="M6342" s="17">
        <f>IF($E6342&lt;&gt;"",VLOOKUP($E6342,GEMWs!$E$14:$L$20,8,FALSE),"")</f>
        <v>96.174593288388181</v>
      </c>
      <c r="N6342" s="17">
        <f t="shared" si="450"/>
        <v>68.8</v>
      </c>
      <c r="O6342" s="17">
        <f t="shared" si="451"/>
        <v>127.171933</v>
      </c>
      <c r="P6342" s="17">
        <f t="shared" si="452"/>
        <v>0.37586909998450679</v>
      </c>
      <c r="Q6342" s="17">
        <f t="shared" si="453"/>
        <v>0.69476744186046513</v>
      </c>
    </row>
    <row r="6343" spans="1:17" x14ac:dyDescent="0.35">
      <c r="A6343" t="s">
        <v>2149</v>
      </c>
      <c r="B6343" t="s">
        <v>89</v>
      </c>
      <c r="C6343" t="s">
        <v>90</v>
      </c>
      <c r="D6343" t="s">
        <v>14</v>
      </c>
      <c r="E6343" t="s">
        <v>21</v>
      </c>
      <c r="F6343" t="s">
        <v>22</v>
      </c>
      <c r="G6343" t="s">
        <v>3040</v>
      </c>
      <c r="H6343">
        <v>45.2</v>
      </c>
      <c r="I6343">
        <v>233</v>
      </c>
      <c r="J6343">
        <v>16.640218999999998</v>
      </c>
      <c r="K6343">
        <v>16.640218999999998</v>
      </c>
      <c r="L6343" s="17">
        <f>IF($E6343&lt;&gt;"",VLOOKUP($E6343,GEMWs!$E$14:$L$20,7,FALSE),"")</f>
        <v>37.754918937403332</v>
      </c>
      <c r="M6343" s="17">
        <f>IF($E6343&lt;&gt;"",VLOOKUP($E6343,GEMWs!$E$14:$L$20,8,FALSE),"")</f>
        <v>96.174593288388181</v>
      </c>
      <c r="N6343" s="17">
        <f t="shared" si="450"/>
        <v>16.640218999999998</v>
      </c>
      <c r="O6343" s="17">
        <f t="shared" si="451"/>
        <v>16.640218999999998</v>
      </c>
      <c r="P6343" s="17">
        <f t="shared" si="452"/>
        <v>2.7163104043282127</v>
      </c>
      <c r="Q6343" s="17">
        <f t="shared" si="453"/>
        <v>2.7163104043282127</v>
      </c>
    </row>
    <row r="6344" spans="1:17" x14ac:dyDescent="0.35">
      <c r="A6344" t="s">
        <v>2149</v>
      </c>
      <c r="B6344" t="s">
        <v>937</v>
      </c>
      <c r="C6344" t="s">
        <v>938</v>
      </c>
      <c r="D6344" t="s">
        <v>14</v>
      </c>
      <c r="E6344" t="s">
        <v>21</v>
      </c>
      <c r="F6344" t="s">
        <v>22</v>
      </c>
      <c r="G6344" t="s">
        <v>3040</v>
      </c>
      <c r="H6344">
        <v>32.799999999999997</v>
      </c>
      <c r="I6344">
        <v>236</v>
      </c>
      <c r="J6344">
        <v>909</v>
      </c>
      <c r="K6344">
        <v>1364</v>
      </c>
      <c r="L6344" s="17">
        <f>IF($E6344&lt;&gt;"",VLOOKUP($E6344,GEMWs!$E$14:$L$20,7,FALSE),"")</f>
        <v>37.754918937403332</v>
      </c>
      <c r="M6344" s="17">
        <f>IF($E6344&lt;&gt;"",VLOOKUP($E6344,GEMWs!$E$14:$L$20,8,FALSE),"")</f>
        <v>96.174593288388181</v>
      </c>
      <c r="N6344" s="17">
        <f t="shared" si="450"/>
        <v>909</v>
      </c>
      <c r="O6344" s="17">
        <f t="shared" si="451"/>
        <v>1364</v>
      </c>
      <c r="P6344" s="17">
        <f t="shared" si="452"/>
        <v>2.4046920821114367E-2</v>
      </c>
      <c r="Q6344" s="17">
        <f t="shared" si="453"/>
        <v>3.6083608360836079E-2</v>
      </c>
    </row>
    <row r="6345" spans="1:17" x14ac:dyDescent="0.35">
      <c r="A6345" t="s">
        <v>2149</v>
      </c>
      <c r="B6345" t="s">
        <v>13</v>
      </c>
      <c r="D6345" t="s">
        <v>14</v>
      </c>
      <c r="E6345" t="s">
        <v>15</v>
      </c>
      <c r="G6345" t="s">
        <v>3040</v>
      </c>
      <c r="H6345">
        <v>87</v>
      </c>
      <c r="J6345">
        <v>0</v>
      </c>
      <c r="K6345">
        <v>0</v>
      </c>
      <c r="L6345" s="17">
        <f>IF($E6345&lt;&gt;"",VLOOKUP($E6345,GEMWs!$E$14:$L$20,7,FALSE),"")</f>
        <v>37.892086284381016</v>
      </c>
      <c r="M6345" s="17">
        <f>IF($E6345&lt;&gt;"",VLOOKUP($E6345,GEMWs!$E$14:$L$20,8,FALSE),"")</f>
        <v>96.522753888300599</v>
      </c>
      <c r="N6345" s="17">
        <f t="shared" ca="1" si="450"/>
        <v>37.892086284381016</v>
      </c>
      <c r="O6345" s="17">
        <f t="shared" ca="1" si="451"/>
        <v>96.522753888300599</v>
      </c>
      <c r="P6345" s="17">
        <f t="shared" ca="1" si="452"/>
        <v>0.9013418753124196</v>
      </c>
      <c r="Q6345" s="17">
        <f t="shared" ca="1" si="453"/>
        <v>2.2959939272560215</v>
      </c>
    </row>
    <row r="6346" spans="1:17" x14ac:dyDescent="0.35">
      <c r="A6346" t="s">
        <v>2149</v>
      </c>
      <c r="B6346" t="s">
        <v>1342</v>
      </c>
      <c r="D6346" t="s">
        <v>22</v>
      </c>
      <c r="G6346" t="s">
        <v>3040</v>
      </c>
      <c r="H6346">
        <v>13.4</v>
      </c>
      <c r="J6346">
        <v>0</v>
      </c>
      <c r="K6346">
        <v>0</v>
      </c>
      <c r="L6346" s="17" t="str">
        <f>IF($E6346&lt;&gt;"",VLOOKUP($E6346,GEMWs!$E$14:$L$20,7,FALSE),"")</f>
        <v/>
      </c>
      <c r="M6346" s="17" t="str">
        <f>IF($E6346&lt;&gt;"",VLOOKUP($E6346,GEMWs!$E$14:$L$20,8,FALSE),"")</f>
        <v/>
      </c>
      <c r="N6346" s="17">
        <f t="shared" ca="1" si="450"/>
        <v>0</v>
      </c>
      <c r="O6346" s="17">
        <f t="shared" ca="1" si="451"/>
        <v>0</v>
      </c>
      <c r="P6346" s="17">
        <f t="shared" ca="1" si="452"/>
        <v>0</v>
      </c>
      <c r="Q6346" s="17">
        <f t="shared" ca="1" si="453"/>
        <v>0</v>
      </c>
    </row>
    <row r="6347" spans="1:17" x14ac:dyDescent="0.35">
      <c r="A6347" t="s">
        <v>2149</v>
      </c>
      <c r="B6347" t="s">
        <v>157</v>
      </c>
      <c r="D6347" t="s">
        <v>22</v>
      </c>
      <c r="G6347" t="s">
        <v>3040</v>
      </c>
      <c r="H6347">
        <v>27</v>
      </c>
      <c r="J6347">
        <v>0</v>
      </c>
      <c r="K6347">
        <v>0</v>
      </c>
      <c r="L6347" s="17" t="str">
        <f>IF($E6347&lt;&gt;"",VLOOKUP($E6347,GEMWs!$E$14:$L$20,7,FALSE),"")</f>
        <v/>
      </c>
      <c r="M6347" s="17" t="str">
        <f>IF($E6347&lt;&gt;"",VLOOKUP($E6347,GEMWs!$E$14:$L$20,8,FALSE),"")</f>
        <v/>
      </c>
      <c r="N6347" s="17">
        <f t="shared" ca="1" si="450"/>
        <v>0</v>
      </c>
      <c r="O6347" s="17">
        <f t="shared" ca="1" si="451"/>
        <v>0</v>
      </c>
      <c r="P6347" s="17">
        <f t="shared" ca="1" si="452"/>
        <v>0</v>
      </c>
      <c r="Q6347" s="17">
        <f t="shared" ca="1" si="453"/>
        <v>0</v>
      </c>
    </row>
    <row r="6348" spans="1:17" x14ac:dyDescent="0.35">
      <c r="A6348" t="s">
        <v>2149</v>
      </c>
      <c r="B6348" t="s">
        <v>103</v>
      </c>
      <c r="D6348" t="s">
        <v>14</v>
      </c>
      <c r="E6348" t="s">
        <v>15</v>
      </c>
      <c r="G6348" t="s">
        <v>3040</v>
      </c>
      <c r="H6348">
        <v>203.5</v>
      </c>
      <c r="J6348">
        <v>0</v>
      </c>
      <c r="K6348">
        <v>0</v>
      </c>
      <c r="L6348" s="17">
        <f>IF($E6348&lt;&gt;"",VLOOKUP($E6348,GEMWs!$E$14:$L$20,7,FALSE),"")</f>
        <v>37.892086284381016</v>
      </c>
      <c r="M6348" s="17">
        <f>IF($E6348&lt;&gt;"",VLOOKUP($E6348,GEMWs!$E$14:$L$20,8,FALSE),"")</f>
        <v>96.522753888300599</v>
      </c>
      <c r="N6348" s="17">
        <f t="shared" ca="1" si="450"/>
        <v>37.892086284381016</v>
      </c>
      <c r="O6348" s="17">
        <f t="shared" ca="1" si="451"/>
        <v>96.522753888300599</v>
      </c>
      <c r="P6348" s="17">
        <f t="shared" ca="1" si="452"/>
        <v>2.108311168115832</v>
      </c>
      <c r="Q6348" s="17">
        <f t="shared" ca="1" si="453"/>
        <v>5.3705145309954068</v>
      </c>
    </row>
    <row r="6349" spans="1:17" x14ac:dyDescent="0.35">
      <c r="A6349" t="s">
        <v>2149</v>
      </c>
      <c r="B6349" t="s">
        <v>163</v>
      </c>
      <c r="D6349" t="s">
        <v>22</v>
      </c>
      <c r="G6349" t="s">
        <v>3040</v>
      </c>
      <c r="H6349">
        <v>188.1</v>
      </c>
      <c r="J6349">
        <v>0</v>
      </c>
      <c r="K6349">
        <v>0</v>
      </c>
      <c r="L6349" s="17" t="str">
        <f>IF($E6349&lt;&gt;"",VLOOKUP($E6349,GEMWs!$E$14:$L$20,7,FALSE),"")</f>
        <v/>
      </c>
      <c r="M6349" s="17" t="str">
        <f>IF($E6349&lt;&gt;"",VLOOKUP($E6349,GEMWs!$E$14:$L$20,8,FALSE),"")</f>
        <v/>
      </c>
      <c r="N6349" s="17">
        <f t="shared" ca="1" si="450"/>
        <v>0</v>
      </c>
      <c r="O6349" s="17">
        <f t="shared" ca="1" si="451"/>
        <v>0</v>
      </c>
      <c r="P6349" s="17">
        <f t="shared" ca="1" si="452"/>
        <v>0</v>
      </c>
      <c r="Q6349" s="17">
        <f t="shared" ca="1" si="453"/>
        <v>0</v>
      </c>
    </row>
    <row r="6350" spans="1:17" x14ac:dyDescent="0.35">
      <c r="A6350" t="s">
        <v>2149</v>
      </c>
      <c r="B6350" t="s">
        <v>106</v>
      </c>
      <c r="D6350" t="s">
        <v>14</v>
      </c>
      <c r="E6350" t="s">
        <v>21</v>
      </c>
      <c r="G6350" t="s">
        <v>3040</v>
      </c>
      <c r="H6350">
        <v>13.2</v>
      </c>
      <c r="J6350">
        <v>0</v>
      </c>
      <c r="K6350">
        <v>0</v>
      </c>
      <c r="L6350" s="17">
        <f>IF($E6350&lt;&gt;"",VLOOKUP($E6350,GEMWs!$E$14:$L$20,7,FALSE),"")</f>
        <v>37.754918937403332</v>
      </c>
      <c r="M6350" s="17">
        <f>IF($E6350&lt;&gt;"",VLOOKUP($E6350,GEMWs!$E$14:$L$20,8,FALSE),"")</f>
        <v>96.174593288388181</v>
      </c>
      <c r="N6350" s="17">
        <f t="shared" ca="1" si="450"/>
        <v>37.754918937403332</v>
      </c>
      <c r="O6350" s="17">
        <f t="shared" ca="1" si="451"/>
        <v>96.174593288388181</v>
      </c>
      <c r="P6350" s="17">
        <f t="shared" ca="1" si="452"/>
        <v>0.13725038545698456</v>
      </c>
      <c r="Q6350" s="17">
        <f t="shared" ca="1" si="453"/>
        <v>0.34962331721292406</v>
      </c>
    </row>
    <row r="6351" spans="1:17" x14ac:dyDescent="0.35">
      <c r="A6351" t="s">
        <v>2149</v>
      </c>
      <c r="B6351" t="s">
        <v>2975</v>
      </c>
      <c r="D6351" t="s">
        <v>14</v>
      </c>
      <c r="E6351" t="s">
        <v>18</v>
      </c>
      <c r="G6351" t="s">
        <v>3040</v>
      </c>
      <c r="H6351">
        <v>12.6</v>
      </c>
      <c r="J6351">
        <v>0</v>
      </c>
      <c r="K6351">
        <v>0</v>
      </c>
      <c r="L6351" s="17">
        <f>IF($E6351&lt;&gt;"",VLOOKUP($E6351,GEMWs!$E$14:$L$20,7,FALSE),"")</f>
        <v>5950.3939027696888</v>
      </c>
      <c r="M6351" s="17">
        <f>IF($E6351&lt;&gt;"",VLOOKUP($E6351,GEMWs!$E$14:$L$20,8,FALSE),"")</f>
        <v>10539.430626954083</v>
      </c>
      <c r="N6351" s="17">
        <f t="shared" ca="1" si="450"/>
        <v>5950.3939027696888</v>
      </c>
      <c r="O6351" s="17">
        <f t="shared" ca="1" si="451"/>
        <v>10539.430626954083</v>
      </c>
      <c r="P6351" s="17">
        <f t="shared" ca="1" si="452"/>
        <v>1.1955105020356707E-3</v>
      </c>
      <c r="Q6351" s="17">
        <f t="shared" ca="1" si="453"/>
        <v>2.1175068753238615E-3</v>
      </c>
    </row>
    <row r="6352" spans="1:17" x14ac:dyDescent="0.35">
      <c r="A6352" t="s">
        <v>2149</v>
      </c>
      <c r="B6352" t="s">
        <v>119</v>
      </c>
      <c r="D6352" t="s">
        <v>14</v>
      </c>
      <c r="E6352" t="s">
        <v>21</v>
      </c>
      <c r="G6352" t="s">
        <v>3040</v>
      </c>
      <c r="H6352">
        <v>7.4</v>
      </c>
      <c r="J6352">
        <v>0</v>
      </c>
      <c r="K6352">
        <v>0</v>
      </c>
      <c r="L6352" s="17">
        <f>IF($E6352&lt;&gt;"",VLOOKUP($E6352,GEMWs!$E$14:$L$20,7,FALSE),"")</f>
        <v>37.754918937403332</v>
      </c>
      <c r="M6352" s="17">
        <f>IF($E6352&lt;&gt;"",VLOOKUP($E6352,GEMWs!$E$14:$L$20,8,FALSE),"")</f>
        <v>96.174593288388181</v>
      </c>
      <c r="N6352" s="17">
        <f t="shared" ca="1" si="450"/>
        <v>37.754918937403332</v>
      </c>
      <c r="O6352" s="17">
        <f t="shared" ca="1" si="451"/>
        <v>96.174593288388181</v>
      </c>
      <c r="P6352" s="17">
        <f t="shared" ca="1" si="452"/>
        <v>7.6943397907703479E-2</v>
      </c>
      <c r="Q6352" s="17">
        <f t="shared" ca="1" si="453"/>
        <v>0.19600095055876049</v>
      </c>
    </row>
    <row r="6353" spans="1:17" x14ac:dyDescent="0.35">
      <c r="A6353" t="s">
        <v>2149</v>
      </c>
      <c r="B6353" t="s">
        <v>108</v>
      </c>
      <c r="D6353" t="s">
        <v>14</v>
      </c>
      <c r="E6353" t="s">
        <v>21</v>
      </c>
      <c r="G6353" t="s">
        <v>3040</v>
      </c>
      <c r="H6353">
        <v>345.2</v>
      </c>
      <c r="J6353">
        <v>0</v>
      </c>
      <c r="K6353">
        <v>0</v>
      </c>
      <c r="L6353" s="17">
        <f>IF($E6353&lt;&gt;"",VLOOKUP($E6353,GEMWs!$E$14:$L$20,7,FALSE),"")</f>
        <v>37.754918937403332</v>
      </c>
      <c r="M6353" s="17">
        <f>IF($E6353&lt;&gt;"",VLOOKUP($E6353,GEMWs!$E$14:$L$20,8,FALSE),"")</f>
        <v>96.174593288388181</v>
      </c>
      <c r="N6353" s="17">
        <f t="shared" ca="1" si="450"/>
        <v>37.754918937403332</v>
      </c>
      <c r="O6353" s="17">
        <f t="shared" ca="1" si="451"/>
        <v>96.174593288388181</v>
      </c>
      <c r="P6353" s="17">
        <f t="shared" ca="1" si="452"/>
        <v>3.5893055348296268</v>
      </c>
      <c r="Q6353" s="17">
        <f t="shared" ca="1" si="453"/>
        <v>9.1431794774167727</v>
      </c>
    </row>
    <row r="6354" spans="1:17" x14ac:dyDescent="0.35">
      <c r="A6354" t="s">
        <v>2149</v>
      </c>
      <c r="B6354" t="s">
        <v>109</v>
      </c>
      <c r="D6354" t="s">
        <v>22</v>
      </c>
      <c r="G6354" t="s">
        <v>3040</v>
      </c>
      <c r="H6354">
        <v>1.1499999999999999</v>
      </c>
      <c r="J6354">
        <v>0</v>
      </c>
      <c r="K6354">
        <v>0</v>
      </c>
      <c r="L6354" s="17" t="str">
        <f>IF($E6354&lt;&gt;"",VLOOKUP($E6354,GEMWs!$E$14:$L$20,7,FALSE),"")</f>
        <v/>
      </c>
      <c r="M6354" s="17" t="str">
        <f>IF($E6354&lt;&gt;"",VLOOKUP($E6354,GEMWs!$E$14:$L$20,8,FALSE),"")</f>
        <v/>
      </c>
      <c r="N6354" s="17">
        <f t="shared" ca="1" si="450"/>
        <v>0</v>
      </c>
      <c r="O6354" s="17">
        <f t="shared" ca="1" si="451"/>
        <v>0</v>
      </c>
      <c r="P6354" s="17">
        <f t="shared" ca="1" si="452"/>
        <v>0</v>
      </c>
      <c r="Q6354" s="17">
        <f t="shared" ca="1" si="453"/>
        <v>0</v>
      </c>
    </row>
    <row r="6355" spans="1:17" x14ac:dyDescent="0.35">
      <c r="A6355" t="s">
        <v>2149</v>
      </c>
      <c r="B6355" t="s">
        <v>112</v>
      </c>
      <c r="D6355" t="s">
        <v>14</v>
      </c>
      <c r="E6355" t="s">
        <v>18</v>
      </c>
      <c r="G6355" t="s">
        <v>3040</v>
      </c>
      <c r="H6355">
        <v>8.1999999999999993</v>
      </c>
      <c r="J6355">
        <v>0</v>
      </c>
      <c r="K6355">
        <v>0</v>
      </c>
      <c r="L6355" s="17">
        <f>IF($E6355&lt;&gt;"",VLOOKUP($E6355,GEMWs!$E$14:$L$20,7,FALSE),"")</f>
        <v>5950.3939027696888</v>
      </c>
      <c r="M6355" s="17">
        <f>IF($E6355&lt;&gt;"",VLOOKUP($E6355,GEMWs!$E$14:$L$20,8,FALSE),"")</f>
        <v>10539.430626954083</v>
      </c>
      <c r="N6355" s="17">
        <f t="shared" ref="N6355:N6418" ca="1" si="454">IF($I6355&lt;&gt;"",J6355,IF(AND($D6355="Y",$M$6=236),L6355,0))</f>
        <v>5950.3939027696888</v>
      </c>
      <c r="O6355" s="17">
        <f t="shared" ref="O6355:O6418" ca="1" si="455">IF($I6355&lt;&gt;"",K6355,IF(AND($D6355="Y",$M$6=236),M6355,0))</f>
        <v>10539.430626954083</v>
      </c>
      <c r="P6355" s="17">
        <f t="shared" ca="1" si="452"/>
        <v>7.7803064418194442E-4</v>
      </c>
      <c r="Q6355" s="17">
        <f t="shared" ca="1" si="453"/>
        <v>1.3780600299726714E-3</v>
      </c>
    </row>
    <row r="6356" spans="1:17" x14ac:dyDescent="0.35">
      <c r="A6356" t="s">
        <v>2149</v>
      </c>
      <c r="B6356" t="s">
        <v>55</v>
      </c>
      <c r="C6356" t="s">
        <v>56</v>
      </c>
      <c r="D6356" t="s">
        <v>14</v>
      </c>
      <c r="E6356" t="s">
        <v>21</v>
      </c>
      <c r="F6356" t="s">
        <v>14</v>
      </c>
      <c r="G6356" t="s">
        <v>3040</v>
      </c>
      <c r="H6356">
        <v>15.6</v>
      </c>
      <c r="I6356">
        <v>332</v>
      </c>
      <c r="J6356">
        <v>80.760000000000005</v>
      </c>
      <c r="K6356">
        <v>1000</v>
      </c>
      <c r="L6356" s="17">
        <f>IF($E6356&lt;&gt;"",VLOOKUP($E6356,GEMWs!$E$14:$L$20,7,FALSE),"")</f>
        <v>37.754918937403332</v>
      </c>
      <c r="M6356" s="17">
        <f>IF($E6356&lt;&gt;"",VLOOKUP($E6356,GEMWs!$E$14:$L$20,8,FALSE),"")</f>
        <v>96.174593288388181</v>
      </c>
      <c r="N6356" s="17">
        <f t="shared" si="454"/>
        <v>80.760000000000005</v>
      </c>
      <c r="O6356" s="17">
        <f t="shared" si="455"/>
        <v>1000</v>
      </c>
      <c r="P6356" s="17">
        <f t="shared" si="452"/>
        <v>1.5599999999999999E-2</v>
      </c>
      <c r="Q6356" s="17">
        <f t="shared" si="453"/>
        <v>0.19316493313521543</v>
      </c>
    </row>
    <row r="6357" spans="1:17" x14ac:dyDescent="0.35">
      <c r="A6357" t="s">
        <v>2149</v>
      </c>
      <c r="B6357" t="s">
        <v>186</v>
      </c>
      <c r="C6357" t="s">
        <v>187</v>
      </c>
      <c r="D6357" t="s">
        <v>14</v>
      </c>
      <c r="E6357" t="s">
        <v>21</v>
      </c>
      <c r="F6357" t="s">
        <v>14</v>
      </c>
      <c r="G6357" t="s">
        <v>3040</v>
      </c>
      <c r="H6357">
        <v>10.8</v>
      </c>
      <c r="I6357">
        <v>337</v>
      </c>
      <c r="J6357">
        <v>53.942762999999999</v>
      </c>
      <c r="K6357">
        <v>180000</v>
      </c>
      <c r="L6357" s="17">
        <f>IF($E6357&lt;&gt;"",VLOOKUP($E6357,GEMWs!$E$14:$L$20,7,FALSE),"")</f>
        <v>37.754918937403332</v>
      </c>
      <c r="M6357" s="17">
        <f>IF($E6357&lt;&gt;"",VLOOKUP($E6357,GEMWs!$E$14:$L$20,8,FALSE),"")</f>
        <v>96.174593288388181</v>
      </c>
      <c r="N6357" s="17">
        <f t="shared" si="454"/>
        <v>53.942762999999999</v>
      </c>
      <c r="O6357" s="17">
        <f t="shared" si="455"/>
        <v>180000</v>
      </c>
      <c r="P6357" s="17">
        <f t="shared" si="452"/>
        <v>6.0000000000000002E-5</v>
      </c>
      <c r="Q6357" s="17">
        <f t="shared" si="453"/>
        <v>0.20021221382375243</v>
      </c>
    </row>
    <row r="6358" spans="1:17" x14ac:dyDescent="0.35">
      <c r="A6358" t="s">
        <v>2150</v>
      </c>
      <c r="B6358" t="s">
        <v>103</v>
      </c>
      <c r="D6358" t="s">
        <v>14</v>
      </c>
      <c r="E6358" t="s">
        <v>15</v>
      </c>
      <c r="G6358" t="s">
        <v>3040</v>
      </c>
      <c r="H6358">
        <v>35.1</v>
      </c>
      <c r="J6358">
        <v>0</v>
      </c>
      <c r="K6358">
        <v>0</v>
      </c>
      <c r="L6358" s="17">
        <f>IF($E6358&lt;&gt;"",VLOOKUP($E6358,GEMWs!$E$14:$L$20,7,FALSE),"")</f>
        <v>37.892086284381016</v>
      </c>
      <c r="M6358" s="17">
        <f>IF($E6358&lt;&gt;"",VLOOKUP($E6358,GEMWs!$E$14:$L$20,8,FALSE),"")</f>
        <v>96.522753888300599</v>
      </c>
      <c r="N6358" s="17">
        <f t="shared" ca="1" si="454"/>
        <v>37.892086284381016</v>
      </c>
      <c r="O6358" s="17">
        <f t="shared" ca="1" si="455"/>
        <v>96.522753888300599</v>
      </c>
      <c r="P6358" s="17">
        <f t="shared" ca="1" si="452"/>
        <v>0.36364482555707961</v>
      </c>
      <c r="Q6358" s="17">
        <f t="shared" ca="1" si="453"/>
        <v>0.92631479134122252</v>
      </c>
    </row>
    <row r="6359" spans="1:17" x14ac:dyDescent="0.35">
      <c r="A6359" t="s">
        <v>2151</v>
      </c>
      <c r="B6359" t="s">
        <v>168</v>
      </c>
      <c r="C6359" t="s">
        <v>169</v>
      </c>
      <c r="D6359" t="s">
        <v>14</v>
      </c>
      <c r="E6359" t="s">
        <v>21</v>
      </c>
      <c r="F6359" t="s">
        <v>22</v>
      </c>
      <c r="G6359" t="s">
        <v>3040</v>
      </c>
      <c r="H6359">
        <v>46.5</v>
      </c>
      <c r="I6359">
        <v>7</v>
      </c>
      <c r="J6359">
        <v>4540</v>
      </c>
      <c r="K6359">
        <v>21364</v>
      </c>
      <c r="L6359" s="17">
        <f>IF($E6359&lt;&gt;"",VLOOKUP($E6359,GEMWs!$E$14:$L$20,7,FALSE),"")</f>
        <v>37.754918937403332</v>
      </c>
      <c r="M6359" s="17">
        <f>IF($E6359&lt;&gt;"",VLOOKUP($E6359,GEMWs!$E$14:$L$20,8,FALSE),"")</f>
        <v>96.174593288388181</v>
      </c>
      <c r="N6359" s="17">
        <f t="shared" si="454"/>
        <v>4540</v>
      </c>
      <c r="O6359" s="17">
        <f t="shared" si="455"/>
        <v>21364</v>
      </c>
      <c r="P6359" s="17">
        <f t="shared" si="452"/>
        <v>2.1765586968732448E-3</v>
      </c>
      <c r="Q6359" s="17">
        <f t="shared" si="453"/>
        <v>1.0242290748898679E-2</v>
      </c>
    </row>
    <row r="6360" spans="1:17" x14ac:dyDescent="0.35">
      <c r="A6360" t="s">
        <v>2151</v>
      </c>
      <c r="B6360" t="s">
        <v>1046</v>
      </c>
      <c r="C6360" t="s">
        <v>1047</v>
      </c>
      <c r="D6360" t="s">
        <v>14</v>
      </c>
      <c r="E6360" t="s">
        <v>21</v>
      </c>
      <c r="F6360" t="s">
        <v>14</v>
      </c>
      <c r="G6360" t="s">
        <v>3040</v>
      </c>
      <c r="H6360">
        <v>207.8</v>
      </c>
      <c r="I6360">
        <v>44</v>
      </c>
      <c r="J6360">
        <v>56.287042</v>
      </c>
      <c r="K6360">
        <v>1078.612703</v>
      </c>
      <c r="L6360" s="17">
        <f>IF($E6360&lt;&gt;"",VLOOKUP($E6360,GEMWs!$E$14:$L$20,7,FALSE),"")</f>
        <v>37.754918937403332</v>
      </c>
      <c r="M6360" s="17">
        <f>IF($E6360&lt;&gt;"",VLOOKUP($E6360,GEMWs!$E$14:$L$20,8,FALSE),"")</f>
        <v>96.174593288388181</v>
      </c>
      <c r="N6360" s="17">
        <f t="shared" si="454"/>
        <v>56.287042</v>
      </c>
      <c r="O6360" s="17">
        <f t="shared" si="455"/>
        <v>1078.612703</v>
      </c>
      <c r="P6360" s="17">
        <f t="shared" si="452"/>
        <v>0.19265487919995322</v>
      </c>
      <c r="Q6360" s="17">
        <f t="shared" si="453"/>
        <v>3.6917910875472906</v>
      </c>
    </row>
    <row r="6361" spans="1:17" x14ac:dyDescent="0.35">
      <c r="A6361" t="s">
        <v>2151</v>
      </c>
      <c r="B6361" t="s">
        <v>97</v>
      </c>
      <c r="C6361" t="s">
        <v>98</v>
      </c>
      <c r="D6361" t="s">
        <v>14</v>
      </c>
      <c r="E6361" t="s">
        <v>21</v>
      </c>
      <c r="F6361" t="s">
        <v>22</v>
      </c>
      <c r="G6361" t="s">
        <v>3040</v>
      </c>
      <c r="H6361">
        <v>1763.7</v>
      </c>
      <c r="I6361">
        <v>51</v>
      </c>
      <c r="J6361">
        <v>262000</v>
      </c>
      <c r="K6361">
        <v>262000</v>
      </c>
      <c r="L6361" s="17">
        <f>IF($E6361&lt;&gt;"",VLOOKUP($E6361,GEMWs!$E$14:$L$20,7,FALSE),"")</f>
        <v>37.754918937403332</v>
      </c>
      <c r="M6361" s="17">
        <f>IF($E6361&lt;&gt;"",VLOOKUP($E6361,GEMWs!$E$14:$L$20,8,FALSE),"")</f>
        <v>96.174593288388181</v>
      </c>
      <c r="N6361" s="17">
        <f t="shared" si="454"/>
        <v>262000</v>
      </c>
      <c r="O6361" s="17">
        <f t="shared" si="455"/>
        <v>262000</v>
      </c>
      <c r="P6361" s="17">
        <f t="shared" si="452"/>
        <v>6.7316793893129777E-3</v>
      </c>
      <c r="Q6361" s="17">
        <f t="shared" si="453"/>
        <v>6.7316793893129777E-3</v>
      </c>
    </row>
    <row r="6362" spans="1:17" x14ac:dyDescent="0.35">
      <c r="A6362" t="s">
        <v>2151</v>
      </c>
      <c r="B6362" t="s">
        <v>19</v>
      </c>
      <c r="C6362" t="s">
        <v>20</v>
      </c>
      <c r="D6362" t="s">
        <v>14</v>
      </c>
      <c r="E6362" t="s">
        <v>21</v>
      </c>
      <c r="F6362" t="s">
        <v>22</v>
      </c>
      <c r="G6362" t="s">
        <v>3040</v>
      </c>
      <c r="H6362">
        <v>2895.8</v>
      </c>
      <c r="I6362">
        <v>52</v>
      </c>
      <c r="J6362">
        <v>1818</v>
      </c>
      <c r="K6362">
        <v>5000</v>
      </c>
      <c r="L6362" s="17">
        <f>IF($E6362&lt;&gt;"",VLOOKUP($E6362,GEMWs!$E$14:$L$20,7,FALSE),"")</f>
        <v>37.754918937403332</v>
      </c>
      <c r="M6362" s="17">
        <f>IF($E6362&lt;&gt;"",VLOOKUP($E6362,GEMWs!$E$14:$L$20,8,FALSE),"")</f>
        <v>96.174593288388181</v>
      </c>
      <c r="N6362" s="17">
        <f t="shared" si="454"/>
        <v>1818</v>
      </c>
      <c r="O6362" s="17">
        <f t="shared" si="455"/>
        <v>5000</v>
      </c>
      <c r="P6362" s="17">
        <f t="shared" ref="P6362:P6425" si="456">IF(O6362&gt;0,$H6362/O6362,0)</f>
        <v>0.57916000000000001</v>
      </c>
      <c r="Q6362" s="17">
        <f t="shared" ref="Q6362:Q6425" si="457">IF(N6362&gt;0,$H6362/N6362,0)</f>
        <v>1.592849284928493</v>
      </c>
    </row>
    <row r="6363" spans="1:17" x14ac:dyDescent="0.35">
      <c r="A6363" t="s">
        <v>2151</v>
      </c>
      <c r="B6363" t="s">
        <v>218</v>
      </c>
      <c r="C6363" t="s">
        <v>219</v>
      </c>
      <c r="D6363" t="s">
        <v>14</v>
      </c>
      <c r="E6363" t="s">
        <v>21</v>
      </c>
      <c r="F6363" t="s">
        <v>22</v>
      </c>
      <c r="G6363" t="s">
        <v>3040</v>
      </c>
      <c r="H6363">
        <v>135192.20000000001</v>
      </c>
      <c r="I6363">
        <v>483</v>
      </c>
      <c r="J6363">
        <v>100</v>
      </c>
      <c r="K6363">
        <v>750</v>
      </c>
      <c r="L6363" s="17">
        <f>IF($E6363&lt;&gt;"",VLOOKUP($E6363,GEMWs!$E$14:$L$20,7,FALSE),"")</f>
        <v>37.754918937403332</v>
      </c>
      <c r="M6363" s="17">
        <f>IF($E6363&lt;&gt;"",VLOOKUP($E6363,GEMWs!$E$14:$L$20,8,FALSE),"")</f>
        <v>96.174593288388181</v>
      </c>
      <c r="N6363" s="17">
        <f t="shared" si="454"/>
        <v>100</v>
      </c>
      <c r="O6363" s="17">
        <f t="shared" si="455"/>
        <v>750</v>
      </c>
      <c r="P6363" s="17">
        <f t="shared" si="456"/>
        <v>180.25626666666668</v>
      </c>
      <c r="Q6363" s="17">
        <f t="shared" si="457"/>
        <v>1351.922</v>
      </c>
    </row>
    <row r="6364" spans="1:17" x14ac:dyDescent="0.35">
      <c r="A6364" t="s">
        <v>2151</v>
      </c>
      <c r="B6364" t="s">
        <v>1327</v>
      </c>
      <c r="C6364" t="s">
        <v>1328</v>
      </c>
      <c r="D6364" t="s">
        <v>14</v>
      </c>
      <c r="E6364" t="s">
        <v>21</v>
      </c>
      <c r="F6364" t="s">
        <v>22</v>
      </c>
      <c r="G6364" t="s">
        <v>3040</v>
      </c>
      <c r="H6364">
        <v>340.2</v>
      </c>
      <c r="I6364">
        <v>80</v>
      </c>
      <c r="J6364">
        <v>13.39035</v>
      </c>
      <c r="K6364">
        <v>446.82182899999998</v>
      </c>
      <c r="L6364" s="17">
        <f>IF($E6364&lt;&gt;"",VLOOKUP($E6364,GEMWs!$E$14:$L$20,7,FALSE),"")</f>
        <v>37.754918937403332</v>
      </c>
      <c r="M6364" s="17">
        <f>IF($E6364&lt;&gt;"",VLOOKUP($E6364,GEMWs!$E$14:$L$20,8,FALSE),"")</f>
        <v>96.174593288388181</v>
      </c>
      <c r="N6364" s="17">
        <f t="shared" si="454"/>
        <v>13.39035</v>
      </c>
      <c r="O6364" s="17">
        <f t="shared" si="455"/>
        <v>446.82182899999998</v>
      </c>
      <c r="P6364" s="17">
        <f t="shared" si="456"/>
        <v>0.76137730504657153</v>
      </c>
      <c r="Q6364" s="17">
        <f t="shared" si="457"/>
        <v>25.406356069856276</v>
      </c>
    </row>
    <row r="6365" spans="1:17" x14ac:dyDescent="0.35">
      <c r="A6365" t="s">
        <v>2151</v>
      </c>
      <c r="B6365" t="s">
        <v>170</v>
      </c>
      <c r="C6365" t="s">
        <v>171</v>
      </c>
      <c r="D6365" t="s">
        <v>14</v>
      </c>
      <c r="E6365" t="s">
        <v>21</v>
      </c>
      <c r="F6365" t="s">
        <v>22</v>
      </c>
      <c r="G6365" t="s">
        <v>3040</v>
      </c>
      <c r="H6365">
        <v>444</v>
      </c>
      <c r="I6365">
        <v>114</v>
      </c>
      <c r="J6365">
        <v>15000</v>
      </c>
      <c r="K6365">
        <v>20000</v>
      </c>
      <c r="L6365" s="17">
        <f>IF($E6365&lt;&gt;"",VLOOKUP($E6365,GEMWs!$E$14:$L$20,7,FALSE),"")</f>
        <v>37.754918937403332</v>
      </c>
      <c r="M6365" s="17">
        <f>IF($E6365&lt;&gt;"",VLOOKUP($E6365,GEMWs!$E$14:$L$20,8,FALSE),"")</f>
        <v>96.174593288388181</v>
      </c>
      <c r="N6365" s="17">
        <f t="shared" si="454"/>
        <v>15000</v>
      </c>
      <c r="O6365" s="17">
        <f t="shared" si="455"/>
        <v>20000</v>
      </c>
      <c r="P6365" s="17">
        <f t="shared" si="456"/>
        <v>2.2200000000000001E-2</v>
      </c>
      <c r="Q6365" s="17">
        <f t="shared" si="457"/>
        <v>2.9600000000000001E-2</v>
      </c>
    </row>
    <row r="6366" spans="1:17" x14ac:dyDescent="0.35">
      <c r="A6366" t="s">
        <v>2151</v>
      </c>
      <c r="B6366" t="s">
        <v>206</v>
      </c>
      <c r="C6366" t="s">
        <v>207</v>
      </c>
      <c r="D6366" t="s">
        <v>14</v>
      </c>
      <c r="E6366" t="s">
        <v>21</v>
      </c>
      <c r="F6366" t="s">
        <v>22</v>
      </c>
      <c r="G6366" t="s">
        <v>3040</v>
      </c>
      <c r="H6366">
        <v>1971.7</v>
      </c>
      <c r="I6366">
        <v>134</v>
      </c>
      <c r="J6366">
        <v>1000</v>
      </c>
      <c r="K6366">
        <v>1000</v>
      </c>
      <c r="L6366" s="17">
        <f>IF($E6366&lt;&gt;"",VLOOKUP($E6366,GEMWs!$E$14:$L$20,7,FALSE),"")</f>
        <v>37.754918937403332</v>
      </c>
      <c r="M6366" s="17">
        <f>IF($E6366&lt;&gt;"",VLOOKUP($E6366,GEMWs!$E$14:$L$20,8,FALSE),"")</f>
        <v>96.174593288388181</v>
      </c>
      <c r="N6366" s="17">
        <f t="shared" si="454"/>
        <v>1000</v>
      </c>
      <c r="O6366" s="17">
        <f t="shared" si="455"/>
        <v>1000</v>
      </c>
      <c r="P6366" s="17">
        <f t="shared" si="456"/>
        <v>1.9717</v>
      </c>
      <c r="Q6366" s="17">
        <f t="shared" si="457"/>
        <v>1.9717</v>
      </c>
    </row>
    <row r="6367" spans="1:17" x14ac:dyDescent="0.35">
      <c r="A6367" t="s">
        <v>2151</v>
      </c>
      <c r="B6367" t="s">
        <v>172</v>
      </c>
      <c r="C6367" t="s">
        <v>173</v>
      </c>
      <c r="D6367" t="s">
        <v>14</v>
      </c>
      <c r="E6367" t="s">
        <v>21</v>
      </c>
      <c r="F6367" t="s">
        <v>22</v>
      </c>
      <c r="G6367" t="s">
        <v>3040</v>
      </c>
      <c r="H6367">
        <v>5.2</v>
      </c>
      <c r="I6367">
        <v>154</v>
      </c>
      <c r="J6367">
        <v>180000</v>
      </c>
      <c r="K6367">
        <v>180000</v>
      </c>
      <c r="L6367" s="17">
        <f>IF($E6367&lt;&gt;"",VLOOKUP($E6367,GEMWs!$E$14:$L$20,7,FALSE),"")</f>
        <v>37.754918937403332</v>
      </c>
      <c r="M6367" s="17">
        <f>IF($E6367&lt;&gt;"",VLOOKUP($E6367,GEMWs!$E$14:$L$20,8,FALSE),"")</f>
        <v>96.174593288388181</v>
      </c>
      <c r="N6367" s="17">
        <f t="shared" si="454"/>
        <v>180000</v>
      </c>
      <c r="O6367" s="17">
        <f t="shared" si="455"/>
        <v>180000</v>
      </c>
      <c r="P6367" s="17">
        <f t="shared" si="456"/>
        <v>2.8888888888888888E-5</v>
      </c>
      <c r="Q6367" s="17">
        <f t="shared" si="457"/>
        <v>2.8888888888888888E-5</v>
      </c>
    </row>
    <row r="6368" spans="1:17" x14ac:dyDescent="0.35">
      <c r="A6368" t="s">
        <v>2151</v>
      </c>
      <c r="B6368" t="s">
        <v>87</v>
      </c>
      <c r="C6368" t="s">
        <v>88</v>
      </c>
      <c r="D6368" t="s">
        <v>14</v>
      </c>
      <c r="E6368" t="s">
        <v>21</v>
      </c>
      <c r="F6368" t="s">
        <v>22</v>
      </c>
      <c r="G6368" t="s">
        <v>3040</v>
      </c>
      <c r="H6368">
        <v>329.8</v>
      </c>
      <c r="I6368">
        <v>162</v>
      </c>
      <c r="J6368">
        <v>1942.671564</v>
      </c>
      <c r="K6368">
        <v>1942.671564</v>
      </c>
      <c r="L6368" s="17">
        <f>IF($E6368&lt;&gt;"",VLOOKUP($E6368,GEMWs!$E$14:$L$20,7,FALSE),"")</f>
        <v>37.754918937403332</v>
      </c>
      <c r="M6368" s="17">
        <f>IF($E6368&lt;&gt;"",VLOOKUP($E6368,GEMWs!$E$14:$L$20,8,FALSE),"")</f>
        <v>96.174593288388181</v>
      </c>
      <c r="N6368" s="17">
        <f t="shared" si="454"/>
        <v>1942.671564</v>
      </c>
      <c r="O6368" s="17">
        <f t="shared" si="455"/>
        <v>1942.671564</v>
      </c>
      <c r="P6368" s="17">
        <f t="shared" si="456"/>
        <v>0.16976621581927887</v>
      </c>
      <c r="Q6368" s="17">
        <f t="shared" si="457"/>
        <v>0.16976621581927887</v>
      </c>
    </row>
    <row r="6369" spans="1:17" x14ac:dyDescent="0.35">
      <c r="A6369" t="s">
        <v>2151</v>
      </c>
      <c r="B6369" t="s">
        <v>320</v>
      </c>
      <c r="C6369" t="s">
        <v>321</v>
      </c>
      <c r="D6369" t="s">
        <v>14</v>
      </c>
      <c r="E6369" t="s">
        <v>18</v>
      </c>
      <c r="F6369" t="s">
        <v>22</v>
      </c>
      <c r="G6369" t="s">
        <v>3040</v>
      </c>
      <c r="H6369">
        <v>18.899999999999999</v>
      </c>
      <c r="I6369">
        <v>167</v>
      </c>
      <c r="J6369">
        <v>500000</v>
      </c>
      <c r="K6369">
        <v>500000</v>
      </c>
      <c r="L6369" s="17">
        <f>IF($E6369&lt;&gt;"",VLOOKUP($E6369,GEMWs!$E$14:$L$20,7,FALSE),"")</f>
        <v>5950.3939027696888</v>
      </c>
      <c r="M6369" s="17">
        <f>IF($E6369&lt;&gt;"",VLOOKUP($E6369,GEMWs!$E$14:$L$20,8,FALSE),"")</f>
        <v>10539.430626954083</v>
      </c>
      <c r="N6369" s="17">
        <f t="shared" si="454"/>
        <v>500000</v>
      </c>
      <c r="O6369" s="17">
        <f t="shared" si="455"/>
        <v>500000</v>
      </c>
      <c r="P6369" s="17">
        <f t="shared" si="456"/>
        <v>3.7799999999999997E-5</v>
      </c>
      <c r="Q6369" s="17">
        <f t="shared" si="457"/>
        <v>3.7799999999999997E-5</v>
      </c>
    </row>
    <row r="6370" spans="1:17" x14ac:dyDescent="0.35">
      <c r="A6370" t="s">
        <v>2151</v>
      </c>
      <c r="B6370" t="s">
        <v>25</v>
      </c>
      <c r="C6370" t="s">
        <v>26</v>
      </c>
      <c r="D6370" t="s">
        <v>14</v>
      </c>
      <c r="E6370" t="s">
        <v>21</v>
      </c>
      <c r="F6370" t="s">
        <v>22</v>
      </c>
      <c r="G6370" t="s">
        <v>3040</v>
      </c>
      <c r="H6370">
        <v>7118.9</v>
      </c>
      <c r="I6370">
        <v>173</v>
      </c>
      <c r="J6370">
        <v>58.313439000000002</v>
      </c>
      <c r="K6370">
        <v>111.57155899999999</v>
      </c>
      <c r="L6370" s="17">
        <f>IF($E6370&lt;&gt;"",VLOOKUP($E6370,GEMWs!$E$14:$L$20,7,FALSE),"")</f>
        <v>37.754918937403332</v>
      </c>
      <c r="M6370" s="17">
        <f>IF($E6370&lt;&gt;"",VLOOKUP($E6370,GEMWs!$E$14:$L$20,8,FALSE),"")</f>
        <v>96.174593288388181</v>
      </c>
      <c r="N6370" s="17">
        <f t="shared" si="454"/>
        <v>58.313439000000002</v>
      </c>
      <c r="O6370" s="17">
        <f t="shared" si="455"/>
        <v>111.57155899999999</v>
      </c>
      <c r="P6370" s="17">
        <f t="shared" si="456"/>
        <v>63.805687254042944</v>
      </c>
      <c r="Q6370" s="17">
        <f t="shared" si="457"/>
        <v>122.07992054798893</v>
      </c>
    </row>
    <row r="6371" spans="1:17" x14ac:dyDescent="0.35">
      <c r="A6371" t="s">
        <v>2151</v>
      </c>
      <c r="B6371" t="s">
        <v>208</v>
      </c>
      <c r="C6371" t="s">
        <v>209</v>
      </c>
      <c r="D6371" t="s">
        <v>14</v>
      </c>
      <c r="E6371" t="s">
        <v>21</v>
      </c>
      <c r="F6371" t="s">
        <v>22</v>
      </c>
      <c r="G6371" t="s">
        <v>3040</v>
      </c>
      <c r="H6371">
        <v>890.2</v>
      </c>
      <c r="I6371">
        <v>203</v>
      </c>
      <c r="J6371">
        <v>2400</v>
      </c>
      <c r="K6371">
        <v>2400</v>
      </c>
      <c r="L6371" s="17">
        <f>IF($E6371&lt;&gt;"",VLOOKUP($E6371,GEMWs!$E$14:$L$20,7,FALSE),"")</f>
        <v>37.754918937403332</v>
      </c>
      <c r="M6371" s="17">
        <f>IF($E6371&lt;&gt;"",VLOOKUP($E6371,GEMWs!$E$14:$L$20,8,FALSE),"")</f>
        <v>96.174593288388181</v>
      </c>
      <c r="N6371" s="17">
        <f t="shared" si="454"/>
        <v>2400</v>
      </c>
      <c r="O6371" s="17">
        <f t="shared" si="455"/>
        <v>2400</v>
      </c>
      <c r="P6371" s="17">
        <f t="shared" si="456"/>
        <v>0.37091666666666667</v>
      </c>
      <c r="Q6371" s="17">
        <f t="shared" si="457"/>
        <v>0.37091666666666667</v>
      </c>
    </row>
    <row r="6372" spans="1:17" x14ac:dyDescent="0.35">
      <c r="A6372" t="s">
        <v>2151</v>
      </c>
      <c r="B6372" t="s">
        <v>2154</v>
      </c>
      <c r="C6372" t="s">
        <v>158</v>
      </c>
      <c r="D6372" t="s">
        <v>14</v>
      </c>
      <c r="E6372" t="s">
        <v>21</v>
      </c>
      <c r="G6372" t="s">
        <v>3040</v>
      </c>
      <c r="H6372">
        <v>407.3</v>
      </c>
      <c r="J6372">
        <v>0</v>
      </c>
      <c r="K6372">
        <v>0</v>
      </c>
      <c r="L6372" s="17">
        <f>IF($E6372&lt;&gt;"",VLOOKUP($E6372,GEMWs!$E$14:$L$20,7,FALSE),"")</f>
        <v>37.754918937403332</v>
      </c>
      <c r="M6372" s="17">
        <f>IF($E6372&lt;&gt;"",VLOOKUP($E6372,GEMWs!$E$14:$L$20,8,FALSE),"")</f>
        <v>96.174593288388181</v>
      </c>
      <c r="N6372" s="17">
        <f t="shared" ca="1" si="454"/>
        <v>37.754918937403332</v>
      </c>
      <c r="O6372" s="17">
        <f t="shared" ca="1" si="455"/>
        <v>96.174593288388181</v>
      </c>
      <c r="P6372" s="17">
        <f t="shared" ca="1" si="456"/>
        <v>4.2350062118658958</v>
      </c>
      <c r="Q6372" s="17">
        <f t="shared" ca="1" si="457"/>
        <v>10.787998265213938</v>
      </c>
    </row>
    <row r="6373" spans="1:17" x14ac:dyDescent="0.35">
      <c r="A6373" t="s">
        <v>2151</v>
      </c>
      <c r="B6373" t="s">
        <v>154</v>
      </c>
      <c r="D6373" t="s">
        <v>14</v>
      </c>
      <c r="E6373" t="s">
        <v>21</v>
      </c>
      <c r="G6373" t="s">
        <v>3040</v>
      </c>
      <c r="H6373">
        <v>2480.3000000000002</v>
      </c>
      <c r="J6373">
        <v>0</v>
      </c>
      <c r="K6373">
        <v>0</v>
      </c>
      <c r="L6373" s="17">
        <f>IF($E6373&lt;&gt;"",VLOOKUP($E6373,GEMWs!$E$14:$L$20,7,FALSE),"")</f>
        <v>37.754918937403332</v>
      </c>
      <c r="M6373" s="17">
        <f>IF($E6373&lt;&gt;"",VLOOKUP($E6373,GEMWs!$E$14:$L$20,8,FALSE),"")</f>
        <v>96.174593288388181</v>
      </c>
      <c r="N6373" s="17">
        <f t="shared" ca="1" si="454"/>
        <v>37.754918937403332</v>
      </c>
      <c r="O6373" s="17">
        <f t="shared" ca="1" si="455"/>
        <v>96.174593288388181</v>
      </c>
      <c r="P6373" s="17">
        <f t="shared" ca="1" si="456"/>
        <v>25.789555382496886</v>
      </c>
      <c r="Q6373" s="17">
        <f t="shared" ca="1" si="457"/>
        <v>65.694751036607244</v>
      </c>
    </row>
    <row r="6374" spans="1:17" x14ac:dyDescent="0.35">
      <c r="A6374" t="s">
        <v>2151</v>
      </c>
      <c r="B6374" t="s">
        <v>29</v>
      </c>
      <c r="C6374" t="s">
        <v>30</v>
      </c>
      <c r="D6374" t="s">
        <v>14</v>
      </c>
      <c r="E6374" t="s">
        <v>21</v>
      </c>
      <c r="F6374" t="s">
        <v>22</v>
      </c>
      <c r="G6374" t="s">
        <v>3040</v>
      </c>
      <c r="H6374">
        <v>3190.7</v>
      </c>
      <c r="I6374">
        <v>220</v>
      </c>
      <c r="J6374">
        <v>23.318957000000001</v>
      </c>
      <c r="K6374">
        <v>970.84579099999996</v>
      </c>
      <c r="L6374" s="17">
        <f>IF($E6374&lt;&gt;"",VLOOKUP($E6374,GEMWs!$E$14:$L$20,7,FALSE),"")</f>
        <v>37.754918937403332</v>
      </c>
      <c r="M6374" s="17">
        <f>IF($E6374&lt;&gt;"",VLOOKUP($E6374,GEMWs!$E$14:$L$20,8,FALSE),"")</f>
        <v>96.174593288388181</v>
      </c>
      <c r="N6374" s="17">
        <f t="shared" si="454"/>
        <v>23.318957000000001</v>
      </c>
      <c r="O6374" s="17">
        <f t="shared" si="455"/>
        <v>970.84579099999996</v>
      </c>
      <c r="P6374" s="17">
        <f t="shared" si="456"/>
        <v>3.2865157675695169</v>
      </c>
      <c r="Q6374" s="17">
        <f t="shared" si="457"/>
        <v>136.8285897177991</v>
      </c>
    </row>
    <row r="6375" spans="1:17" x14ac:dyDescent="0.35">
      <c r="A6375" t="s">
        <v>2151</v>
      </c>
      <c r="B6375" t="s">
        <v>2972</v>
      </c>
      <c r="D6375" t="s">
        <v>14</v>
      </c>
      <c r="E6375" t="s">
        <v>21</v>
      </c>
      <c r="G6375" t="s">
        <v>3040</v>
      </c>
      <c r="H6375">
        <v>2285.8000000000002</v>
      </c>
      <c r="J6375">
        <v>0</v>
      </c>
      <c r="K6375">
        <v>0</v>
      </c>
      <c r="L6375" s="17">
        <f>IF($E6375&lt;&gt;"",VLOOKUP($E6375,GEMWs!$E$14:$L$20,7,FALSE),"")</f>
        <v>37.754918937403332</v>
      </c>
      <c r="M6375" s="17">
        <f>IF($E6375&lt;&gt;"",VLOOKUP($E6375,GEMWs!$E$14:$L$20,8,FALSE),"")</f>
        <v>96.174593288388181</v>
      </c>
      <c r="N6375" s="17">
        <f t="shared" ca="1" si="454"/>
        <v>37.754918937403332</v>
      </c>
      <c r="O6375" s="17">
        <f t="shared" ca="1" si="455"/>
        <v>96.174593288388181</v>
      </c>
      <c r="P6375" s="17">
        <f t="shared" ca="1" si="456"/>
        <v>23.767191748301165</v>
      </c>
      <c r="Q6375" s="17">
        <f t="shared" ca="1" si="457"/>
        <v>60.543104430704695</v>
      </c>
    </row>
    <row r="6376" spans="1:17" x14ac:dyDescent="0.35">
      <c r="A6376" t="s">
        <v>2151</v>
      </c>
      <c r="B6376" t="s">
        <v>2982</v>
      </c>
      <c r="C6376" t="s">
        <v>158</v>
      </c>
      <c r="D6376" t="s">
        <v>22</v>
      </c>
      <c r="G6376" t="s">
        <v>3040</v>
      </c>
      <c r="H6376">
        <v>22269.8</v>
      </c>
      <c r="J6376">
        <v>0</v>
      </c>
      <c r="K6376">
        <v>0</v>
      </c>
      <c r="L6376" s="17" t="str">
        <f>IF($E6376&lt;&gt;"",VLOOKUP($E6376,GEMWs!$E$14:$L$20,7,FALSE),"")</f>
        <v/>
      </c>
      <c r="M6376" s="17" t="str">
        <f>IF($E6376&lt;&gt;"",VLOOKUP($E6376,GEMWs!$E$14:$L$20,8,FALSE),"")</f>
        <v/>
      </c>
      <c r="N6376" s="17">
        <f t="shared" ca="1" si="454"/>
        <v>0</v>
      </c>
      <c r="O6376" s="17">
        <f t="shared" ca="1" si="455"/>
        <v>0</v>
      </c>
      <c r="P6376" s="17">
        <f t="shared" ca="1" si="456"/>
        <v>0</v>
      </c>
      <c r="Q6376" s="17">
        <f t="shared" ca="1" si="457"/>
        <v>0</v>
      </c>
    </row>
    <row r="6377" spans="1:17" x14ac:dyDescent="0.35">
      <c r="A6377" t="s">
        <v>2151</v>
      </c>
      <c r="B6377" t="s">
        <v>407</v>
      </c>
      <c r="D6377" t="s">
        <v>14</v>
      </c>
      <c r="E6377" t="s">
        <v>21</v>
      </c>
      <c r="G6377" t="s">
        <v>3040</v>
      </c>
      <c r="H6377">
        <v>9040</v>
      </c>
      <c r="J6377">
        <v>0</v>
      </c>
      <c r="K6377">
        <v>0</v>
      </c>
      <c r="L6377" s="17">
        <f>IF($E6377&lt;&gt;"",VLOOKUP($E6377,GEMWs!$E$14:$L$20,7,FALSE),"")</f>
        <v>37.754918937403332</v>
      </c>
      <c r="M6377" s="17">
        <f>IF($E6377&lt;&gt;"",VLOOKUP($E6377,GEMWs!$E$14:$L$20,8,FALSE),"")</f>
        <v>96.174593288388181</v>
      </c>
      <c r="N6377" s="17">
        <f t="shared" ca="1" si="454"/>
        <v>37.754918937403332</v>
      </c>
      <c r="O6377" s="17">
        <f t="shared" ca="1" si="455"/>
        <v>96.174593288388181</v>
      </c>
      <c r="P6377" s="17">
        <f t="shared" ca="1" si="456"/>
        <v>93.995718525086403</v>
      </c>
      <c r="Q6377" s="17">
        <f t="shared" ca="1" si="457"/>
        <v>239.43899906097226</v>
      </c>
    </row>
    <row r="6378" spans="1:17" x14ac:dyDescent="0.35">
      <c r="A6378" t="s">
        <v>2151</v>
      </c>
      <c r="B6378" t="s">
        <v>1412</v>
      </c>
      <c r="C6378" t="s">
        <v>158</v>
      </c>
      <c r="D6378" t="s">
        <v>14</v>
      </c>
      <c r="E6378" t="s">
        <v>21</v>
      </c>
      <c r="G6378" t="s">
        <v>3040</v>
      </c>
      <c r="H6378">
        <v>1.5</v>
      </c>
      <c r="J6378">
        <v>0</v>
      </c>
      <c r="K6378">
        <v>0</v>
      </c>
      <c r="L6378" s="17">
        <f>IF($E6378&lt;&gt;"",VLOOKUP($E6378,GEMWs!$E$14:$L$20,7,FALSE),"")</f>
        <v>37.754918937403332</v>
      </c>
      <c r="M6378" s="17">
        <f>IF($E6378&lt;&gt;"",VLOOKUP($E6378,GEMWs!$E$14:$L$20,8,FALSE),"")</f>
        <v>96.174593288388181</v>
      </c>
      <c r="N6378" s="17">
        <f t="shared" ca="1" si="454"/>
        <v>37.754918937403332</v>
      </c>
      <c r="O6378" s="17">
        <f t="shared" ca="1" si="455"/>
        <v>96.174593288388181</v>
      </c>
      <c r="P6378" s="17">
        <f t="shared" ca="1" si="456"/>
        <v>1.5596634711020975E-2</v>
      </c>
      <c r="Q6378" s="17">
        <f t="shared" ca="1" si="457"/>
        <v>3.9729922410559552E-2</v>
      </c>
    </row>
    <row r="6379" spans="1:17" x14ac:dyDescent="0.35">
      <c r="A6379" t="s">
        <v>2151</v>
      </c>
      <c r="B6379" t="s">
        <v>65</v>
      </c>
      <c r="C6379" t="s">
        <v>66</v>
      </c>
      <c r="D6379" t="s">
        <v>14</v>
      </c>
      <c r="E6379" t="s">
        <v>21</v>
      </c>
      <c r="F6379" t="s">
        <v>22</v>
      </c>
      <c r="G6379" t="s">
        <v>3040</v>
      </c>
      <c r="H6379">
        <v>27820.799999999999</v>
      </c>
      <c r="I6379">
        <v>228</v>
      </c>
      <c r="J6379">
        <v>8.1199999999999992</v>
      </c>
      <c r="K6379">
        <v>38</v>
      </c>
      <c r="L6379" s="17">
        <f>IF($E6379&lt;&gt;"",VLOOKUP($E6379,GEMWs!$E$14:$L$20,7,FALSE),"")</f>
        <v>37.754918937403332</v>
      </c>
      <c r="M6379" s="17">
        <f>IF($E6379&lt;&gt;"",VLOOKUP($E6379,GEMWs!$E$14:$L$20,8,FALSE),"")</f>
        <v>96.174593288388181</v>
      </c>
      <c r="N6379" s="17">
        <f t="shared" si="454"/>
        <v>8.1199999999999992</v>
      </c>
      <c r="O6379" s="17">
        <f t="shared" si="455"/>
        <v>38</v>
      </c>
      <c r="P6379" s="17">
        <f t="shared" si="456"/>
        <v>732.12631578947367</v>
      </c>
      <c r="Q6379" s="17">
        <f t="shared" si="457"/>
        <v>3426.2068965517242</v>
      </c>
    </row>
    <row r="6380" spans="1:17" x14ac:dyDescent="0.35">
      <c r="A6380" t="s">
        <v>2151</v>
      </c>
      <c r="B6380" t="s">
        <v>75</v>
      </c>
      <c r="C6380" t="s">
        <v>76</v>
      </c>
      <c r="D6380" t="s">
        <v>14</v>
      </c>
      <c r="E6380" t="s">
        <v>21</v>
      </c>
      <c r="F6380" t="s">
        <v>22</v>
      </c>
      <c r="G6380" t="s">
        <v>3040</v>
      </c>
      <c r="H6380">
        <v>1424.8</v>
      </c>
      <c r="I6380">
        <v>361</v>
      </c>
      <c r="J6380">
        <v>1718.388093</v>
      </c>
      <c r="K6380">
        <v>14854.242462</v>
      </c>
      <c r="L6380" s="17">
        <f>IF($E6380&lt;&gt;"",VLOOKUP($E6380,GEMWs!$E$14:$L$20,7,FALSE),"")</f>
        <v>37.754918937403332</v>
      </c>
      <c r="M6380" s="17">
        <f>IF($E6380&lt;&gt;"",VLOOKUP($E6380,GEMWs!$E$14:$L$20,8,FALSE),"")</f>
        <v>96.174593288388181</v>
      </c>
      <c r="N6380" s="17">
        <f t="shared" si="454"/>
        <v>1718.388093</v>
      </c>
      <c r="O6380" s="17">
        <f t="shared" si="455"/>
        <v>14854.242462</v>
      </c>
      <c r="P6380" s="17">
        <f t="shared" si="456"/>
        <v>9.5918725148381789E-2</v>
      </c>
      <c r="Q6380" s="17">
        <f t="shared" si="457"/>
        <v>0.82914913447319838</v>
      </c>
    </row>
    <row r="6381" spans="1:17" x14ac:dyDescent="0.35">
      <c r="A6381" t="s">
        <v>2151</v>
      </c>
      <c r="B6381" t="s">
        <v>33</v>
      </c>
      <c r="C6381" t="s">
        <v>34</v>
      </c>
      <c r="D6381" t="s">
        <v>14</v>
      </c>
      <c r="E6381" t="s">
        <v>21</v>
      </c>
      <c r="F6381" t="s">
        <v>22</v>
      </c>
      <c r="G6381" t="s">
        <v>3040</v>
      </c>
      <c r="H6381">
        <v>24.2</v>
      </c>
      <c r="I6381">
        <v>364</v>
      </c>
      <c r="J6381">
        <v>3500</v>
      </c>
      <c r="K6381">
        <v>3500</v>
      </c>
      <c r="L6381" s="17">
        <f>IF($E6381&lt;&gt;"",VLOOKUP($E6381,GEMWs!$E$14:$L$20,7,FALSE),"")</f>
        <v>37.754918937403332</v>
      </c>
      <c r="M6381" s="17">
        <f>IF($E6381&lt;&gt;"",VLOOKUP($E6381,GEMWs!$E$14:$L$20,8,FALSE),"")</f>
        <v>96.174593288388181</v>
      </c>
      <c r="N6381" s="17">
        <f t="shared" si="454"/>
        <v>3500</v>
      </c>
      <c r="O6381" s="17">
        <f t="shared" si="455"/>
        <v>3500</v>
      </c>
      <c r="P6381" s="17">
        <f t="shared" si="456"/>
        <v>6.914285714285714E-3</v>
      </c>
      <c r="Q6381" s="17">
        <f t="shared" si="457"/>
        <v>6.914285714285714E-3</v>
      </c>
    </row>
    <row r="6382" spans="1:17" x14ac:dyDescent="0.35">
      <c r="A6382" t="s">
        <v>2151</v>
      </c>
      <c r="B6382" t="s">
        <v>37</v>
      </c>
      <c r="C6382" t="s">
        <v>38</v>
      </c>
      <c r="D6382" t="s">
        <v>14</v>
      </c>
      <c r="E6382" t="s">
        <v>21</v>
      </c>
      <c r="F6382" t="s">
        <v>22</v>
      </c>
      <c r="G6382" t="s">
        <v>3040</v>
      </c>
      <c r="H6382">
        <v>6104.2</v>
      </c>
      <c r="I6382">
        <v>229</v>
      </c>
      <c r="J6382">
        <v>1800</v>
      </c>
      <c r="K6382">
        <v>1800</v>
      </c>
      <c r="L6382" s="17">
        <f>IF($E6382&lt;&gt;"",VLOOKUP($E6382,GEMWs!$E$14:$L$20,7,FALSE),"")</f>
        <v>37.754918937403332</v>
      </c>
      <c r="M6382" s="17">
        <f>IF($E6382&lt;&gt;"",VLOOKUP($E6382,GEMWs!$E$14:$L$20,8,FALSE),"")</f>
        <v>96.174593288388181</v>
      </c>
      <c r="N6382" s="17">
        <f t="shared" si="454"/>
        <v>1800</v>
      </c>
      <c r="O6382" s="17">
        <f t="shared" si="455"/>
        <v>1800</v>
      </c>
      <c r="P6382" s="17">
        <f t="shared" si="456"/>
        <v>3.3912222222222219</v>
      </c>
      <c r="Q6382" s="17">
        <f t="shared" si="457"/>
        <v>3.3912222222222219</v>
      </c>
    </row>
    <row r="6383" spans="1:17" x14ac:dyDescent="0.35">
      <c r="A6383" t="s">
        <v>2151</v>
      </c>
      <c r="B6383" t="s">
        <v>128</v>
      </c>
      <c r="D6383" t="s">
        <v>22</v>
      </c>
      <c r="G6383" t="s">
        <v>3040</v>
      </c>
      <c r="H6383">
        <v>30.3</v>
      </c>
      <c r="J6383">
        <v>0</v>
      </c>
      <c r="K6383">
        <v>0</v>
      </c>
      <c r="L6383" s="17" t="str">
        <f>IF($E6383&lt;&gt;"",VLOOKUP($E6383,GEMWs!$E$14:$L$20,7,FALSE),"")</f>
        <v/>
      </c>
      <c r="M6383" s="17" t="str">
        <f>IF($E6383&lt;&gt;"",VLOOKUP($E6383,GEMWs!$E$14:$L$20,8,FALSE),"")</f>
        <v/>
      </c>
      <c r="N6383" s="17">
        <f t="shared" ca="1" si="454"/>
        <v>0</v>
      </c>
      <c r="O6383" s="17">
        <f t="shared" ca="1" si="455"/>
        <v>0</v>
      </c>
      <c r="P6383" s="17">
        <f t="shared" ca="1" si="456"/>
        <v>0</v>
      </c>
      <c r="Q6383" s="17">
        <f t="shared" ca="1" si="457"/>
        <v>0</v>
      </c>
    </row>
    <row r="6384" spans="1:17" x14ac:dyDescent="0.35">
      <c r="A6384" t="s">
        <v>2151</v>
      </c>
      <c r="B6384" t="s">
        <v>39</v>
      </c>
      <c r="C6384" t="s">
        <v>40</v>
      </c>
      <c r="D6384" t="s">
        <v>14</v>
      </c>
      <c r="E6384" t="s">
        <v>21</v>
      </c>
      <c r="F6384" t="s">
        <v>22</v>
      </c>
      <c r="G6384" t="s">
        <v>3040</v>
      </c>
      <c r="H6384">
        <v>722503.5</v>
      </c>
      <c r="I6384">
        <v>230</v>
      </c>
      <c r="J6384">
        <v>68.8</v>
      </c>
      <c r="K6384">
        <v>127.171933</v>
      </c>
      <c r="L6384" s="17">
        <f>IF($E6384&lt;&gt;"",VLOOKUP($E6384,GEMWs!$E$14:$L$20,7,FALSE),"")</f>
        <v>37.754918937403332</v>
      </c>
      <c r="M6384" s="17">
        <f>IF($E6384&lt;&gt;"",VLOOKUP($E6384,GEMWs!$E$14:$L$20,8,FALSE),"")</f>
        <v>96.174593288388181</v>
      </c>
      <c r="N6384" s="17">
        <f t="shared" si="454"/>
        <v>68.8</v>
      </c>
      <c r="O6384" s="17">
        <f t="shared" si="455"/>
        <v>127.171933</v>
      </c>
      <c r="P6384" s="17">
        <f t="shared" si="456"/>
        <v>5681.3125581727218</v>
      </c>
      <c r="Q6384" s="17">
        <f t="shared" si="457"/>
        <v>10501.504360465116</v>
      </c>
    </row>
    <row r="6385" spans="1:17" x14ac:dyDescent="0.35">
      <c r="A6385" t="s">
        <v>2151</v>
      </c>
      <c r="B6385" t="s">
        <v>127</v>
      </c>
      <c r="D6385" t="s">
        <v>14</v>
      </c>
      <c r="E6385" t="s">
        <v>21</v>
      </c>
      <c r="G6385" t="s">
        <v>3040</v>
      </c>
      <c r="H6385">
        <v>3834.6</v>
      </c>
      <c r="J6385">
        <v>0</v>
      </c>
      <c r="K6385">
        <v>0</v>
      </c>
      <c r="L6385" s="17">
        <f>IF($E6385&lt;&gt;"",VLOOKUP($E6385,GEMWs!$E$14:$L$20,7,FALSE),"")</f>
        <v>37.754918937403332</v>
      </c>
      <c r="M6385" s="17">
        <f>IF($E6385&lt;&gt;"",VLOOKUP($E6385,GEMWs!$E$14:$L$20,8,FALSE),"")</f>
        <v>96.174593288388181</v>
      </c>
      <c r="N6385" s="17">
        <f t="shared" ca="1" si="454"/>
        <v>37.754918937403332</v>
      </c>
      <c r="O6385" s="17">
        <f t="shared" ca="1" si="455"/>
        <v>96.174593288388181</v>
      </c>
      <c r="P6385" s="17">
        <f t="shared" ca="1" si="456"/>
        <v>39.871236975254021</v>
      </c>
      <c r="Q6385" s="17">
        <f t="shared" ca="1" si="457"/>
        <v>101.56557365035445</v>
      </c>
    </row>
    <row r="6386" spans="1:17" x14ac:dyDescent="0.35">
      <c r="A6386" t="s">
        <v>2151</v>
      </c>
      <c r="B6386" t="s">
        <v>1372</v>
      </c>
      <c r="D6386" t="s">
        <v>14</v>
      </c>
      <c r="E6386" t="s">
        <v>21</v>
      </c>
      <c r="G6386" t="s">
        <v>3040</v>
      </c>
      <c r="H6386">
        <v>474.7</v>
      </c>
      <c r="J6386">
        <v>0</v>
      </c>
      <c r="K6386">
        <v>0</v>
      </c>
      <c r="L6386" s="17">
        <f>IF($E6386&lt;&gt;"",VLOOKUP($E6386,GEMWs!$E$14:$L$20,7,FALSE),"")</f>
        <v>37.754918937403332</v>
      </c>
      <c r="M6386" s="17">
        <f>IF($E6386&lt;&gt;"",VLOOKUP($E6386,GEMWs!$E$14:$L$20,8,FALSE),"")</f>
        <v>96.174593288388181</v>
      </c>
      <c r="N6386" s="17">
        <f t="shared" ca="1" si="454"/>
        <v>37.754918937403332</v>
      </c>
      <c r="O6386" s="17">
        <f t="shared" ca="1" si="455"/>
        <v>96.174593288388181</v>
      </c>
      <c r="P6386" s="17">
        <f t="shared" ca="1" si="456"/>
        <v>4.9358149982144379</v>
      </c>
      <c r="Q6386" s="17">
        <f t="shared" ca="1" si="457"/>
        <v>12.573196112195081</v>
      </c>
    </row>
    <row r="6387" spans="1:17" x14ac:dyDescent="0.35">
      <c r="A6387" t="s">
        <v>2151</v>
      </c>
      <c r="B6387" t="s">
        <v>13</v>
      </c>
      <c r="D6387" t="s">
        <v>14</v>
      </c>
      <c r="E6387" t="s">
        <v>15</v>
      </c>
      <c r="G6387" t="s">
        <v>3040</v>
      </c>
      <c r="H6387">
        <v>1366</v>
      </c>
      <c r="J6387">
        <v>0</v>
      </c>
      <c r="K6387">
        <v>0</v>
      </c>
      <c r="L6387" s="17">
        <f>IF($E6387&lt;&gt;"",VLOOKUP($E6387,GEMWs!$E$14:$L$20,7,FALSE),"")</f>
        <v>37.892086284381016</v>
      </c>
      <c r="M6387" s="17">
        <f>IF($E6387&lt;&gt;"",VLOOKUP($E6387,GEMWs!$E$14:$L$20,8,FALSE),"")</f>
        <v>96.522753888300599</v>
      </c>
      <c r="N6387" s="17">
        <f t="shared" ca="1" si="454"/>
        <v>37.892086284381016</v>
      </c>
      <c r="O6387" s="17">
        <f t="shared" ca="1" si="455"/>
        <v>96.522753888300599</v>
      </c>
      <c r="P6387" s="17">
        <f t="shared" ca="1" si="456"/>
        <v>14.152103467549024</v>
      </c>
      <c r="Q6387" s="17">
        <f t="shared" ca="1" si="457"/>
        <v>36.049743731399147</v>
      </c>
    </row>
    <row r="6388" spans="1:17" x14ac:dyDescent="0.35">
      <c r="A6388" t="s">
        <v>2151</v>
      </c>
      <c r="B6388" t="s">
        <v>139</v>
      </c>
      <c r="C6388" t="s">
        <v>3025</v>
      </c>
      <c r="D6388" t="s">
        <v>14</v>
      </c>
      <c r="E6388" t="s">
        <v>21</v>
      </c>
      <c r="F6388" t="s">
        <v>14</v>
      </c>
      <c r="G6388" t="s">
        <v>3040</v>
      </c>
      <c r="H6388">
        <v>487.8</v>
      </c>
      <c r="I6388">
        <v>237</v>
      </c>
      <c r="J6388">
        <v>237.43909400000001</v>
      </c>
      <c r="K6388">
        <v>1033.8267679999999</v>
      </c>
      <c r="L6388" s="17">
        <f>IF($E6388&lt;&gt;"",VLOOKUP($E6388,GEMWs!$E$14:$L$20,7,FALSE),"")</f>
        <v>37.754918937403332</v>
      </c>
      <c r="M6388" s="17">
        <f>IF($E6388&lt;&gt;"",VLOOKUP($E6388,GEMWs!$E$14:$L$20,8,FALSE),"")</f>
        <v>96.174593288388181</v>
      </c>
      <c r="N6388" s="17">
        <f t="shared" si="454"/>
        <v>237.43909400000001</v>
      </c>
      <c r="O6388" s="17">
        <f t="shared" si="455"/>
        <v>1033.8267679999999</v>
      </c>
      <c r="P6388" s="17">
        <f t="shared" si="456"/>
        <v>0.47183920468965845</v>
      </c>
      <c r="Q6388" s="17">
        <f t="shared" si="457"/>
        <v>2.0544215856888335</v>
      </c>
    </row>
    <row r="6389" spans="1:17" x14ac:dyDescent="0.35">
      <c r="A6389" t="s">
        <v>2151</v>
      </c>
      <c r="B6389" t="s">
        <v>43</v>
      </c>
      <c r="C6389" t="s">
        <v>44</v>
      </c>
      <c r="D6389" t="s">
        <v>14</v>
      </c>
      <c r="E6389" t="s">
        <v>21</v>
      </c>
      <c r="F6389" t="s">
        <v>22</v>
      </c>
      <c r="G6389" t="s">
        <v>3040</v>
      </c>
      <c r="H6389">
        <v>247.7</v>
      </c>
      <c r="I6389">
        <v>418</v>
      </c>
      <c r="J6389">
        <v>590.49856699999998</v>
      </c>
      <c r="K6389">
        <v>6253.5111509999997</v>
      </c>
      <c r="L6389" s="17">
        <f>IF($E6389&lt;&gt;"",VLOOKUP($E6389,GEMWs!$E$14:$L$20,7,FALSE),"")</f>
        <v>37.754918937403332</v>
      </c>
      <c r="M6389" s="17">
        <f>IF($E6389&lt;&gt;"",VLOOKUP($E6389,GEMWs!$E$14:$L$20,8,FALSE),"")</f>
        <v>96.174593288388181</v>
      </c>
      <c r="N6389" s="17">
        <f t="shared" si="454"/>
        <v>590.49856699999998</v>
      </c>
      <c r="O6389" s="17">
        <f t="shared" si="455"/>
        <v>6253.5111509999997</v>
      </c>
      <c r="P6389" s="17">
        <f t="shared" si="456"/>
        <v>3.9609747871064444E-2</v>
      </c>
      <c r="Q6389" s="17">
        <f t="shared" si="457"/>
        <v>0.41947603913490955</v>
      </c>
    </row>
    <row r="6390" spans="1:17" x14ac:dyDescent="0.35">
      <c r="A6390" t="s">
        <v>2151</v>
      </c>
      <c r="B6390" t="s">
        <v>2152</v>
      </c>
      <c r="C6390" t="s">
        <v>2153</v>
      </c>
      <c r="D6390" t="s">
        <v>14</v>
      </c>
      <c r="E6390" t="s">
        <v>18</v>
      </c>
      <c r="F6390" t="s">
        <v>22</v>
      </c>
      <c r="G6390" t="s">
        <v>3040</v>
      </c>
      <c r="H6390">
        <v>13.5</v>
      </c>
      <c r="I6390">
        <v>475</v>
      </c>
      <c r="J6390">
        <v>680000</v>
      </c>
      <c r="K6390">
        <v>680000</v>
      </c>
      <c r="L6390" s="17">
        <f>IF($E6390&lt;&gt;"",VLOOKUP($E6390,GEMWs!$E$14:$L$20,7,FALSE),"")</f>
        <v>5950.3939027696888</v>
      </c>
      <c r="M6390" s="17">
        <f>IF($E6390&lt;&gt;"",VLOOKUP($E6390,GEMWs!$E$14:$L$20,8,FALSE),"")</f>
        <v>10539.430626954083</v>
      </c>
      <c r="N6390" s="17">
        <f t="shared" si="454"/>
        <v>680000</v>
      </c>
      <c r="O6390" s="17">
        <f t="shared" si="455"/>
        <v>680000</v>
      </c>
      <c r="P6390" s="17">
        <f t="shared" si="456"/>
        <v>1.985294117647059E-5</v>
      </c>
      <c r="Q6390" s="17">
        <f t="shared" si="457"/>
        <v>1.985294117647059E-5</v>
      </c>
    </row>
    <row r="6391" spans="1:17" x14ac:dyDescent="0.35">
      <c r="A6391" t="s">
        <v>2151</v>
      </c>
      <c r="B6391" t="s">
        <v>156</v>
      </c>
      <c r="D6391" t="s">
        <v>14</v>
      </c>
      <c r="E6391" t="s">
        <v>21</v>
      </c>
      <c r="G6391" t="s">
        <v>3040</v>
      </c>
      <c r="H6391">
        <v>59.5</v>
      </c>
      <c r="J6391">
        <v>0</v>
      </c>
      <c r="K6391">
        <v>0</v>
      </c>
      <c r="L6391" s="17">
        <f>IF($E6391&lt;&gt;"",VLOOKUP($E6391,GEMWs!$E$14:$L$20,7,FALSE),"")</f>
        <v>37.754918937403332</v>
      </c>
      <c r="M6391" s="17">
        <f>IF($E6391&lt;&gt;"",VLOOKUP($E6391,GEMWs!$E$14:$L$20,8,FALSE),"")</f>
        <v>96.174593288388181</v>
      </c>
      <c r="N6391" s="17">
        <f t="shared" ca="1" si="454"/>
        <v>37.754918937403332</v>
      </c>
      <c r="O6391" s="17">
        <f t="shared" ca="1" si="455"/>
        <v>96.174593288388181</v>
      </c>
      <c r="P6391" s="17">
        <f t="shared" ca="1" si="456"/>
        <v>0.61866651020383201</v>
      </c>
      <c r="Q6391" s="17">
        <f t="shared" ca="1" si="457"/>
        <v>1.5759535889521956</v>
      </c>
    </row>
    <row r="6392" spans="1:17" x14ac:dyDescent="0.35">
      <c r="A6392" t="s">
        <v>2151</v>
      </c>
      <c r="B6392" t="s">
        <v>122</v>
      </c>
      <c r="D6392" t="s">
        <v>14</v>
      </c>
      <c r="E6392" t="s">
        <v>21</v>
      </c>
      <c r="G6392" t="s">
        <v>3040</v>
      </c>
      <c r="H6392">
        <v>45.3</v>
      </c>
      <c r="J6392">
        <v>0</v>
      </c>
      <c r="K6392">
        <v>0</v>
      </c>
      <c r="L6392" s="17">
        <f>IF($E6392&lt;&gt;"",VLOOKUP($E6392,GEMWs!$E$14:$L$20,7,FALSE),"")</f>
        <v>37.754918937403332</v>
      </c>
      <c r="M6392" s="17">
        <f>IF($E6392&lt;&gt;"",VLOOKUP($E6392,GEMWs!$E$14:$L$20,8,FALSE),"")</f>
        <v>96.174593288388181</v>
      </c>
      <c r="N6392" s="17">
        <f t="shared" ca="1" si="454"/>
        <v>37.754918937403332</v>
      </c>
      <c r="O6392" s="17">
        <f t="shared" ca="1" si="455"/>
        <v>96.174593288388181</v>
      </c>
      <c r="P6392" s="17">
        <f t="shared" ca="1" si="456"/>
        <v>0.47101836827283344</v>
      </c>
      <c r="Q6392" s="17">
        <f t="shared" ca="1" si="457"/>
        <v>1.1998436567988986</v>
      </c>
    </row>
    <row r="6393" spans="1:17" x14ac:dyDescent="0.35">
      <c r="A6393" t="s">
        <v>2151</v>
      </c>
      <c r="B6393" t="s">
        <v>2984</v>
      </c>
      <c r="D6393" t="s">
        <v>14</v>
      </c>
      <c r="E6393" t="s">
        <v>21</v>
      </c>
      <c r="G6393" t="s">
        <v>3040</v>
      </c>
      <c r="H6393">
        <v>2840.1</v>
      </c>
      <c r="J6393">
        <v>0</v>
      </c>
      <c r="K6393">
        <v>0</v>
      </c>
      <c r="L6393" s="17">
        <f>IF($E6393&lt;&gt;"",VLOOKUP($E6393,GEMWs!$E$14:$L$20,7,FALSE),"")</f>
        <v>37.754918937403332</v>
      </c>
      <c r="M6393" s="17">
        <f>IF($E6393&lt;&gt;"",VLOOKUP($E6393,GEMWs!$E$14:$L$20,8,FALSE),"")</f>
        <v>96.174593288388181</v>
      </c>
      <c r="N6393" s="17">
        <f t="shared" ca="1" si="454"/>
        <v>37.754918937403332</v>
      </c>
      <c r="O6393" s="17">
        <f t="shared" ca="1" si="455"/>
        <v>96.174593288388181</v>
      </c>
      <c r="P6393" s="17">
        <f t="shared" ca="1" si="456"/>
        <v>29.530668161847114</v>
      </c>
      <c r="Q6393" s="17">
        <f t="shared" ca="1" si="457"/>
        <v>75.224635092153463</v>
      </c>
    </row>
    <row r="6394" spans="1:17" x14ac:dyDescent="0.35">
      <c r="A6394" t="s">
        <v>2151</v>
      </c>
      <c r="B6394" t="s">
        <v>2974</v>
      </c>
      <c r="D6394" t="s">
        <v>14</v>
      </c>
      <c r="E6394" t="s">
        <v>21</v>
      </c>
      <c r="G6394" t="s">
        <v>3040</v>
      </c>
      <c r="H6394">
        <v>2724.6</v>
      </c>
      <c r="J6394">
        <v>0</v>
      </c>
      <c r="K6394">
        <v>0</v>
      </c>
      <c r="L6394" s="17">
        <f>IF($E6394&lt;&gt;"",VLOOKUP($E6394,GEMWs!$E$14:$L$20,7,FALSE),"")</f>
        <v>37.754918937403332</v>
      </c>
      <c r="M6394" s="17">
        <f>IF($E6394&lt;&gt;"",VLOOKUP($E6394,GEMWs!$E$14:$L$20,8,FALSE),"")</f>
        <v>96.174593288388181</v>
      </c>
      <c r="N6394" s="17">
        <f t="shared" ca="1" si="454"/>
        <v>37.754918937403332</v>
      </c>
      <c r="O6394" s="17">
        <f t="shared" ca="1" si="455"/>
        <v>96.174593288388181</v>
      </c>
      <c r="P6394" s="17">
        <f t="shared" ca="1" si="456"/>
        <v>28.3297272890985</v>
      </c>
      <c r="Q6394" s="17">
        <f t="shared" ca="1" si="457"/>
        <v>72.165431066540378</v>
      </c>
    </row>
    <row r="6395" spans="1:17" x14ac:dyDescent="0.35">
      <c r="A6395" t="s">
        <v>2151</v>
      </c>
      <c r="B6395" t="s">
        <v>47</v>
      </c>
      <c r="C6395" t="s">
        <v>48</v>
      </c>
      <c r="D6395" t="s">
        <v>14</v>
      </c>
      <c r="E6395" t="s">
        <v>21</v>
      </c>
      <c r="F6395" t="s">
        <v>14</v>
      </c>
      <c r="G6395" t="s">
        <v>3040</v>
      </c>
      <c r="H6395">
        <v>29334.799999999999</v>
      </c>
      <c r="I6395">
        <v>256</v>
      </c>
      <c r="J6395">
        <v>11.292441</v>
      </c>
      <c r="K6395">
        <v>1000</v>
      </c>
      <c r="L6395" s="17">
        <f>IF($E6395&lt;&gt;"",VLOOKUP($E6395,GEMWs!$E$14:$L$20,7,FALSE),"")</f>
        <v>37.754918937403332</v>
      </c>
      <c r="M6395" s="17">
        <f>IF($E6395&lt;&gt;"",VLOOKUP($E6395,GEMWs!$E$14:$L$20,8,FALSE),"")</f>
        <v>96.174593288388181</v>
      </c>
      <c r="N6395" s="17">
        <f t="shared" si="454"/>
        <v>11.292441</v>
      </c>
      <c r="O6395" s="17">
        <f t="shared" si="455"/>
        <v>1000</v>
      </c>
      <c r="P6395" s="17">
        <f t="shared" si="456"/>
        <v>29.334799999999998</v>
      </c>
      <c r="Q6395" s="17">
        <f t="shared" si="457"/>
        <v>2597.7377256166315</v>
      </c>
    </row>
    <row r="6396" spans="1:17" x14ac:dyDescent="0.35">
      <c r="A6396" t="s">
        <v>2151</v>
      </c>
      <c r="B6396" t="s">
        <v>77</v>
      </c>
      <c r="C6396" t="s">
        <v>78</v>
      </c>
      <c r="D6396" t="s">
        <v>14</v>
      </c>
      <c r="E6396" t="s">
        <v>21</v>
      </c>
      <c r="F6396" t="s">
        <v>22</v>
      </c>
      <c r="G6396" t="s">
        <v>3040</v>
      </c>
      <c r="H6396">
        <v>1529.1</v>
      </c>
      <c r="I6396">
        <v>373</v>
      </c>
      <c r="J6396">
        <v>1400</v>
      </c>
      <c r="K6396">
        <v>1400</v>
      </c>
      <c r="L6396" s="17">
        <f>IF($E6396&lt;&gt;"",VLOOKUP($E6396,GEMWs!$E$14:$L$20,7,FALSE),"")</f>
        <v>37.754918937403332</v>
      </c>
      <c r="M6396" s="17">
        <f>IF($E6396&lt;&gt;"",VLOOKUP($E6396,GEMWs!$E$14:$L$20,8,FALSE),"")</f>
        <v>96.174593288388181</v>
      </c>
      <c r="N6396" s="17">
        <f t="shared" si="454"/>
        <v>1400</v>
      </c>
      <c r="O6396" s="17">
        <f t="shared" si="455"/>
        <v>1400</v>
      </c>
      <c r="P6396" s="17">
        <f t="shared" si="456"/>
        <v>1.0922142857142856</v>
      </c>
      <c r="Q6396" s="17">
        <f t="shared" si="457"/>
        <v>1.0922142857142856</v>
      </c>
    </row>
    <row r="6397" spans="1:17" x14ac:dyDescent="0.35">
      <c r="A6397" t="s">
        <v>2151</v>
      </c>
      <c r="B6397" t="s">
        <v>214</v>
      </c>
      <c r="C6397" t="s">
        <v>215</v>
      </c>
      <c r="D6397" t="s">
        <v>14</v>
      </c>
      <c r="E6397" t="s">
        <v>21</v>
      </c>
      <c r="F6397" t="s">
        <v>22</v>
      </c>
      <c r="G6397" t="s">
        <v>3040</v>
      </c>
      <c r="H6397">
        <v>5400</v>
      </c>
      <c r="I6397">
        <v>270</v>
      </c>
      <c r="J6397">
        <v>32</v>
      </c>
      <c r="K6397">
        <v>713</v>
      </c>
      <c r="L6397" s="17">
        <f>IF($E6397&lt;&gt;"",VLOOKUP($E6397,GEMWs!$E$14:$L$20,7,FALSE),"")</f>
        <v>37.754918937403332</v>
      </c>
      <c r="M6397" s="17">
        <f>IF($E6397&lt;&gt;"",VLOOKUP($E6397,GEMWs!$E$14:$L$20,8,FALSE),"")</f>
        <v>96.174593288388181</v>
      </c>
      <c r="N6397" s="17">
        <f t="shared" si="454"/>
        <v>32</v>
      </c>
      <c r="O6397" s="17">
        <f t="shared" si="455"/>
        <v>713</v>
      </c>
      <c r="P6397" s="17">
        <f t="shared" si="456"/>
        <v>7.5736325385694245</v>
      </c>
      <c r="Q6397" s="17">
        <f t="shared" si="457"/>
        <v>168.75</v>
      </c>
    </row>
    <row r="6398" spans="1:17" x14ac:dyDescent="0.35">
      <c r="A6398" t="s">
        <v>2151</v>
      </c>
      <c r="B6398" t="s">
        <v>140</v>
      </c>
      <c r="C6398" t="s">
        <v>141</v>
      </c>
      <c r="D6398" t="s">
        <v>14</v>
      </c>
      <c r="E6398" t="s">
        <v>21</v>
      </c>
      <c r="F6398" t="s">
        <v>22</v>
      </c>
      <c r="G6398" t="s">
        <v>3040</v>
      </c>
      <c r="H6398">
        <v>37.4</v>
      </c>
      <c r="I6398">
        <v>425</v>
      </c>
      <c r="J6398">
        <v>3722.8</v>
      </c>
      <c r="K6398">
        <v>5548.3</v>
      </c>
      <c r="L6398" s="17">
        <f>IF($E6398&lt;&gt;"",VLOOKUP($E6398,GEMWs!$E$14:$L$20,7,FALSE),"")</f>
        <v>37.754918937403332</v>
      </c>
      <c r="M6398" s="17">
        <f>IF($E6398&lt;&gt;"",VLOOKUP($E6398,GEMWs!$E$14:$L$20,8,FALSE),"")</f>
        <v>96.174593288388181</v>
      </c>
      <c r="N6398" s="17">
        <f t="shared" si="454"/>
        <v>3722.8</v>
      </c>
      <c r="O6398" s="17">
        <f t="shared" si="455"/>
        <v>5548.3</v>
      </c>
      <c r="P6398" s="17">
        <f t="shared" si="456"/>
        <v>6.7408034893571001E-3</v>
      </c>
      <c r="Q6398" s="17">
        <f t="shared" si="457"/>
        <v>1.0046201783603739E-2</v>
      </c>
    </row>
    <row r="6399" spans="1:17" x14ac:dyDescent="0.35">
      <c r="A6399" t="s">
        <v>2151</v>
      </c>
      <c r="B6399" t="s">
        <v>2155</v>
      </c>
      <c r="C6399" t="s">
        <v>158</v>
      </c>
      <c r="D6399" t="s">
        <v>14</v>
      </c>
      <c r="E6399" t="s">
        <v>21</v>
      </c>
      <c r="G6399" t="s">
        <v>3040</v>
      </c>
      <c r="H6399">
        <v>0.2</v>
      </c>
      <c r="J6399">
        <v>0</v>
      </c>
      <c r="K6399">
        <v>0</v>
      </c>
      <c r="L6399" s="17">
        <f>IF($E6399&lt;&gt;"",VLOOKUP($E6399,GEMWs!$E$14:$L$20,7,FALSE),"")</f>
        <v>37.754918937403332</v>
      </c>
      <c r="M6399" s="17">
        <f>IF($E6399&lt;&gt;"",VLOOKUP($E6399,GEMWs!$E$14:$L$20,8,FALSE),"")</f>
        <v>96.174593288388181</v>
      </c>
      <c r="N6399" s="17">
        <f t="shared" ca="1" si="454"/>
        <v>37.754918937403332</v>
      </c>
      <c r="O6399" s="17">
        <f t="shared" ca="1" si="455"/>
        <v>96.174593288388181</v>
      </c>
      <c r="P6399" s="17">
        <f t="shared" ca="1" si="456"/>
        <v>2.079551294802797E-3</v>
      </c>
      <c r="Q6399" s="17">
        <f t="shared" ca="1" si="457"/>
        <v>5.2973229880746075E-3</v>
      </c>
    </row>
    <row r="6400" spans="1:17" x14ac:dyDescent="0.35">
      <c r="A6400" t="s">
        <v>2151</v>
      </c>
      <c r="B6400" t="s">
        <v>1016</v>
      </c>
      <c r="C6400" t="s">
        <v>1017</v>
      </c>
      <c r="D6400" t="s">
        <v>14</v>
      </c>
      <c r="E6400" t="s">
        <v>21</v>
      </c>
      <c r="F6400" t="s">
        <v>22</v>
      </c>
      <c r="G6400" t="s">
        <v>3040</v>
      </c>
      <c r="H6400">
        <v>39056.199999999997</v>
      </c>
      <c r="I6400">
        <v>275</v>
      </c>
      <c r="J6400">
        <v>29.575904000000001</v>
      </c>
      <c r="K6400">
        <v>223.606798</v>
      </c>
      <c r="L6400" s="17">
        <f>IF($E6400&lt;&gt;"",VLOOKUP($E6400,GEMWs!$E$14:$L$20,7,FALSE),"")</f>
        <v>37.754918937403332</v>
      </c>
      <c r="M6400" s="17">
        <f>IF($E6400&lt;&gt;"",VLOOKUP($E6400,GEMWs!$E$14:$L$20,8,FALSE),"")</f>
        <v>96.174593288388181</v>
      </c>
      <c r="N6400" s="17">
        <f t="shared" si="454"/>
        <v>29.575904000000001</v>
      </c>
      <c r="O6400" s="17">
        <f t="shared" si="455"/>
        <v>223.606798</v>
      </c>
      <c r="P6400" s="17">
        <f t="shared" si="456"/>
        <v>174.66463609035713</v>
      </c>
      <c r="Q6400" s="17">
        <f t="shared" si="457"/>
        <v>1320.541208140248</v>
      </c>
    </row>
    <row r="6401" spans="1:17" x14ac:dyDescent="0.35">
      <c r="A6401" t="s">
        <v>2151</v>
      </c>
      <c r="B6401" t="s">
        <v>229</v>
      </c>
      <c r="D6401" t="s">
        <v>22</v>
      </c>
      <c r="G6401" t="s">
        <v>3040</v>
      </c>
      <c r="H6401">
        <v>413.1</v>
      </c>
      <c r="J6401">
        <v>0</v>
      </c>
      <c r="K6401">
        <v>0</v>
      </c>
      <c r="L6401" s="17" t="str">
        <f>IF($E6401&lt;&gt;"",VLOOKUP($E6401,GEMWs!$E$14:$L$20,7,FALSE),"")</f>
        <v/>
      </c>
      <c r="M6401" s="17" t="str">
        <f>IF($E6401&lt;&gt;"",VLOOKUP($E6401,GEMWs!$E$14:$L$20,8,FALSE),"")</f>
        <v/>
      </c>
      <c r="N6401" s="17">
        <f t="shared" ca="1" si="454"/>
        <v>0</v>
      </c>
      <c r="O6401" s="17">
        <f t="shared" ca="1" si="455"/>
        <v>0</v>
      </c>
      <c r="P6401" s="17">
        <f t="shared" ca="1" si="456"/>
        <v>0</v>
      </c>
      <c r="Q6401" s="17">
        <f t="shared" ca="1" si="457"/>
        <v>0</v>
      </c>
    </row>
    <row r="6402" spans="1:17" x14ac:dyDescent="0.35">
      <c r="A6402" t="s">
        <v>2151</v>
      </c>
      <c r="B6402" t="s">
        <v>157</v>
      </c>
      <c r="D6402" t="s">
        <v>22</v>
      </c>
      <c r="G6402" t="s">
        <v>3040</v>
      </c>
      <c r="H6402">
        <v>4.5</v>
      </c>
      <c r="J6402">
        <v>0</v>
      </c>
      <c r="K6402">
        <v>0</v>
      </c>
      <c r="L6402" s="17" t="str">
        <f>IF($E6402&lt;&gt;"",VLOOKUP($E6402,GEMWs!$E$14:$L$20,7,FALSE),"")</f>
        <v/>
      </c>
      <c r="M6402" s="17" t="str">
        <f>IF($E6402&lt;&gt;"",VLOOKUP($E6402,GEMWs!$E$14:$L$20,8,FALSE),"")</f>
        <v/>
      </c>
      <c r="N6402" s="17">
        <f t="shared" ca="1" si="454"/>
        <v>0</v>
      </c>
      <c r="O6402" s="17">
        <f t="shared" ca="1" si="455"/>
        <v>0</v>
      </c>
      <c r="P6402" s="17">
        <f t="shared" ca="1" si="456"/>
        <v>0</v>
      </c>
      <c r="Q6402" s="17">
        <f t="shared" ca="1" si="457"/>
        <v>0</v>
      </c>
    </row>
    <row r="6403" spans="1:17" x14ac:dyDescent="0.35">
      <c r="A6403" t="s">
        <v>2151</v>
      </c>
      <c r="B6403" t="s">
        <v>103</v>
      </c>
      <c r="D6403" t="s">
        <v>14</v>
      </c>
      <c r="E6403" t="s">
        <v>15</v>
      </c>
      <c r="G6403" t="s">
        <v>3040</v>
      </c>
      <c r="H6403">
        <v>48172.4</v>
      </c>
      <c r="J6403">
        <v>0</v>
      </c>
      <c r="K6403">
        <v>0</v>
      </c>
      <c r="L6403" s="17">
        <f>IF($E6403&lt;&gt;"",VLOOKUP($E6403,GEMWs!$E$14:$L$20,7,FALSE),"")</f>
        <v>37.892086284381016</v>
      </c>
      <c r="M6403" s="17">
        <f>IF($E6403&lt;&gt;"",VLOOKUP($E6403,GEMWs!$E$14:$L$20,8,FALSE),"")</f>
        <v>96.522753888300599</v>
      </c>
      <c r="N6403" s="17">
        <f t="shared" ca="1" si="454"/>
        <v>37.892086284381016</v>
      </c>
      <c r="O6403" s="17">
        <f t="shared" ca="1" si="455"/>
        <v>96.522753888300599</v>
      </c>
      <c r="P6403" s="17">
        <f t="shared" ca="1" si="456"/>
        <v>499.07817648620693</v>
      </c>
      <c r="Q6403" s="17">
        <f t="shared" ca="1" si="457"/>
        <v>1271.3050328890572</v>
      </c>
    </row>
    <row r="6404" spans="1:17" x14ac:dyDescent="0.35">
      <c r="A6404" t="s">
        <v>2151</v>
      </c>
      <c r="B6404" t="s">
        <v>163</v>
      </c>
      <c r="D6404" t="s">
        <v>22</v>
      </c>
      <c r="G6404" t="s">
        <v>3040</v>
      </c>
      <c r="H6404">
        <v>119.7</v>
      </c>
      <c r="J6404">
        <v>0</v>
      </c>
      <c r="K6404">
        <v>0</v>
      </c>
      <c r="L6404" s="17" t="str">
        <f>IF($E6404&lt;&gt;"",VLOOKUP($E6404,GEMWs!$E$14:$L$20,7,FALSE),"")</f>
        <v/>
      </c>
      <c r="M6404" s="17" t="str">
        <f>IF($E6404&lt;&gt;"",VLOOKUP($E6404,GEMWs!$E$14:$L$20,8,FALSE),"")</f>
        <v/>
      </c>
      <c r="N6404" s="17">
        <f t="shared" ca="1" si="454"/>
        <v>0</v>
      </c>
      <c r="O6404" s="17">
        <f t="shared" ca="1" si="455"/>
        <v>0</v>
      </c>
      <c r="P6404" s="17">
        <f t="shared" ca="1" si="456"/>
        <v>0</v>
      </c>
      <c r="Q6404" s="17">
        <f t="shared" ca="1" si="457"/>
        <v>0</v>
      </c>
    </row>
    <row r="6405" spans="1:17" x14ac:dyDescent="0.35">
      <c r="A6405" t="s">
        <v>2151</v>
      </c>
      <c r="B6405" t="s">
        <v>1400</v>
      </c>
      <c r="D6405" t="s">
        <v>22</v>
      </c>
      <c r="G6405" t="s">
        <v>3040</v>
      </c>
      <c r="H6405">
        <v>48.1</v>
      </c>
      <c r="J6405">
        <v>0</v>
      </c>
      <c r="K6405">
        <v>0</v>
      </c>
      <c r="L6405" s="17" t="str">
        <f>IF($E6405&lt;&gt;"",VLOOKUP($E6405,GEMWs!$E$14:$L$20,7,FALSE),"")</f>
        <v/>
      </c>
      <c r="M6405" s="17" t="str">
        <f>IF($E6405&lt;&gt;"",VLOOKUP($E6405,GEMWs!$E$14:$L$20,8,FALSE),"")</f>
        <v/>
      </c>
      <c r="N6405" s="17">
        <f t="shared" ca="1" si="454"/>
        <v>0</v>
      </c>
      <c r="O6405" s="17">
        <f t="shared" ca="1" si="455"/>
        <v>0</v>
      </c>
      <c r="P6405" s="17">
        <f t="shared" ca="1" si="456"/>
        <v>0</v>
      </c>
      <c r="Q6405" s="17">
        <f t="shared" ca="1" si="457"/>
        <v>0</v>
      </c>
    </row>
    <row r="6406" spans="1:17" x14ac:dyDescent="0.35">
      <c r="A6406" t="s">
        <v>2151</v>
      </c>
      <c r="B6406" t="s">
        <v>104</v>
      </c>
      <c r="D6406" t="s">
        <v>14</v>
      </c>
      <c r="E6406" t="s">
        <v>21</v>
      </c>
      <c r="G6406" t="s">
        <v>3040</v>
      </c>
      <c r="H6406">
        <v>577.29999999999995</v>
      </c>
      <c r="J6406">
        <v>0</v>
      </c>
      <c r="K6406">
        <v>0</v>
      </c>
      <c r="L6406" s="17">
        <f>IF($E6406&lt;&gt;"",VLOOKUP($E6406,GEMWs!$E$14:$L$20,7,FALSE),"")</f>
        <v>37.754918937403332</v>
      </c>
      <c r="M6406" s="17">
        <f>IF($E6406&lt;&gt;"",VLOOKUP($E6406,GEMWs!$E$14:$L$20,8,FALSE),"")</f>
        <v>96.174593288388181</v>
      </c>
      <c r="N6406" s="17">
        <f t="shared" ca="1" si="454"/>
        <v>37.754918937403332</v>
      </c>
      <c r="O6406" s="17">
        <f t="shared" ca="1" si="455"/>
        <v>96.174593288388181</v>
      </c>
      <c r="P6406" s="17">
        <f t="shared" ca="1" si="456"/>
        <v>6.0026248124482722</v>
      </c>
      <c r="Q6406" s="17">
        <f t="shared" ca="1" si="457"/>
        <v>15.290722805077353</v>
      </c>
    </row>
    <row r="6407" spans="1:17" x14ac:dyDescent="0.35">
      <c r="A6407" t="s">
        <v>2151</v>
      </c>
      <c r="B6407" t="s">
        <v>888</v>
      </c>
      <c r="D6407" t="s">
        <v>14</v>
      </c>
      <c r="E6407" t="s">
        <v>21</v>
      </c>
      <c r="G6407" t="s">
        <v>3040</v>
      </c>
      <c r="H6407">
        <v>123.5</v>
      </c>
      <c r="J6407">
        <v>0</v>
      </c>
      <c r="K6407">
        <v>0</v>
      </c>
      <c r="L6407" s="17">
        <f>IF($E6407&lt;&gt;"",VLOOKUP($E6407,GEMWs!$E$14:$L$20,7,FALSE),"")</f>
        <v>37.754918937403332</v>
      </c>
      <c r="M6407" s="17">
        <f>IF($E6407&lt;&gt;"",VLOOKUP($E6407,GEMWs!$E$14:$L$20,8,FALSE),"")</f>
        <v>96.174593288388181</v>
      </c>
      <c r="N6407" s="17">
        <f t="shared" ca="1" si="454"/>
        <v>37.754918937403332</v>
      </c>
      <c r="O6407" s="17">
        <f t="shared" ca="1" si="455"/>
        <v>96.174593288388181</v>
      </c>
      <c r="P6407" s="17">
        <f t="shared" ca="1" si="456"/>
        <v>1.2841229245407269</v>
      </c>
      <c r="Q6407" s="17">
        <f t="shared" ca="1" si="457"/>
        <v>3.2710969451360703</v>
      </c>
    </row>
    <row r="6408" spans="1:17" x14ac:dyDescent="0.35">
      <c r="A6408" t="s">
        <v>2151</v>
      </c>
      <c r="B6408" t="s">
        <v>49</v>
      </c>
      <c r="C6408" t="s">
        <v>50</v>
      </c>
      <c r="D6408" t="s">
        <v>14</v>
      </c>
      <c r="E6408" t="s">
        <v>21</v>
      </c>
      <c r="F6408" t="s">
        <v>14</v>
      </c>
      <c r="G6408" t="s">
        <v>3040</v>
      </c>
      <c r="H6408">
        <v>2074.8000000000002</v>
      </c>
      <c r="I6408">
        <v>278</v>
      </c>
      <c r="J6408">
        <v>20.321014999999999</v>
      </c>
      <c r="K6408">
        <v>2000</v>
      </c>
      <c r="L6408" s="17">
        <f>IF($E6408&lt;&gt;"",VLOOKUP($E6408,GEMWs!$E$14:$L$20,7,FALSE),"")</f>
        <v>37.754918937403332</v>
      </c>
      <c r="M6408" s="17">
        <f>IF($E6408&lt;&gt;"",VLOOKUP($E6408,GEMWs!$E$14:$L$20,8,FALSE),"")</f>
        <v>96.174593288388181</v>
      </c>
      <c r="N6408" s="17">
        <f t="shared" si="454"/>
        <v>20.321014999999999</v>
      </c>
      <c r="O6408" s="17">
        <f t="shared" si="455"/>
        <v>2000</v>
      </c>
      <c r="P6408" s="17">
        <f t="shared" si="456"/>
        <v>1.0374000000000001</v>
      </c>
      <c r="Q6408" s="17">
        <f t="shared" si="457"/>
        <v>102.10119917730489</v>
      </c>
    </row>
    <row r="6409" spans="1:17" x14ac:dyDescent="0.35">
      <c r="A6409" t="s">
        <v>2151</v>
      </c>
      <c r="B6409" t="s">
        <v>236</v>
      </c>
      <c r="D6409" t="s">
        <v>22</v>
      </c>
      <c r="G6409" t="s">
        <v>3040</v>
      </c>
      <c r="H6409">
        <v>9126.6</v>
      </c>
      <c r="J6409">
        <v>0</v>
      </c>
      <c r="K6409">
        <v>0</v>
      </c>
      <c r="L6409" s="17" t="str">
        <f>IF($E6409&lt;&gt;"",VLOOKUP($E6409,GEMWs!$E$14:$L$20,7,FALSE),"")</f>
        <v/>
      </c>
      <c r="M6409" s="17" t="str">
        <f>IF($E6409&lt;&gt;"",VLOOKUP($E6409,GEMWs!$E$14:$L$20,8,FALSE),"")</f>
        <v/>
      </c>
      <c r="N6409" s="17">
        <f t="shared" ca="1" si="454"/>
        <v>0</v>
      </c>
      <c r="O6409" s="17">
        <f t="shared" ca="1" si="455"/>
        <v>0</v>
      </c>
      <c r="P6409" s="17">
        <f t="shared" ca="1" si="456"/>
        <v>0</v>
      </c>
      <c r="Q6409" s="17">
        <f t="shared" ca="1" si="457"/>
        <v>0</v>
      </c>
    </row>
    <row r="6410" spans="1:17" x14ac:dyDescent="0.35">
      <c r="A6410" t="s">
        <v>2151</v>
      </c>
      <c r="B6410" t="s">
        <v>118</v>
      </c>
      <c r="D6410" t="s">
        <v>22</v>
      </c>
      <c r="G6410" t="s">
        <v>3040</v>
      </c>
      <c r="H6410">
        <v>13.4</v>
      </c>
      <c r="J6410">
        <v>0</v>
      </c>
      <c r="K6410">
        <v>0</v>
      </c>
      <c r="L6410" s="17" t="str">
        <f>IF($E6410&lt;&gt;"",VLOOKUP($E6410,GEMWs!$E$14:$L$20,7,FALSE),"")</f>
        <v/>
      </c>
      <c r="M6410" s="17" t="str">
        <f>IF($E6410&lt;&gt;"",VLOOKUP($E6410,GEMWs!$E$14:$L$20,8,FALSE),"")</f>
        <v/>
      </c>
      <c r="N6410" s="17">
        <f t="shared" ca="1" si="454"/>
        <v>0</v>
      </c>
      <c r="O6410" s="17">
        <f t="shared" ca="1" si="455"/>
        <v>0</v>
      </c>
      <c r="P6410" s="17">
        <f t="shared" ca="1" si="456"/>
        <v>0</v>
      </c>
      <c r="Q6410" s="17">
        <f t="shared" ca="1" si="457"/>
        <v>0</v>
      </c>
    </row>
    <row r="6411" spans="1:17" x14ac:dyDescent="0.35">
      <c r="A6411" t="s">
        <v>2151</v>
      </c>
      <c r="B6411" t="s">
        <v>2978</v>
      </c>
      <c r="C6411" t="s">
        <v>158</v>
      </c>
      <c r="D6411" t="s">
        <v>22</v>
      </c>
      <c r="G6411" t="s">
        <v>3040</v>
      </c>
      <c r="H6411">
        <v>46064.7</v>
      </c>
      <c r="J6411">
        <v>0</v>
      </c>
      <c r="K6411">
        <v>0</v>
      </c>
      <c r="L6411" s="17" t="str">
        <f>IF($E6411&lt;&gt;"",VLOOKUP($E6411,GEMWs!$E$14:$L$20,7,FALSE),"")</f>
        <v/>
      </c>
      <c r="M6411" s="17" t="str">
        <f>IF($E6411&lt;&gt;"",VLOOKUP($E6411,GEMWs!$E$14:$L$20,8,FALSE),"")</f>
        <v/>
      </c>
      <c r="N6411" s="17">
        <f t="shared" ca="1" si="454"/>
        <v>0</v>
      </c>
      <c r="O6411" s="17">
        <f t="shared" ca="1" si="455"/>
        <v>0</v>
      </c>
      <c r="P6411" s="17">
        <f t="shared" ca="1" si="456"/>
        <v>0</v>
      </c>
      <c r="Q6411" s="17">
        <f t="shared" ca="1" si="457"/>
        <v>0</v>
      </c>
    </row>
    <row r="6412" spans="1:17" x14ac:dyDescent="0.35">
      <c r="A6412" t="s">
        <v>2151</v>
      </c>
      <c r="B6412" t="s">
        <v>159</v>
      </c>
      <c r="D6412" t="s">
        <v>22</v>
      </c>
      <c r="G6412" t="s">
        <v>3040</v>
      </c>
      <c r="H6412">
        <v>271.60000000000002</v>
      </c>
      <c r="J6412">
        <v>0</v>
      </c>
      <c r="K6412">
        <v>0</v>
      </c>
      <c r="L6412" s="17" t="str">
        <f>IF($E6412&lt;&gt;"",VLOOKUP($E6412,GEMWs!$E$14:$L$20,7,FALSE),"")</f>
        <v/>
      </c>
      <c r="M6412" s="17" t="str">
        <f>IF($E6412&lt;&gt;"",VLOOKUP($E6412,GEMWs!$E$14:$L$20,8,FALSE),"")</f>
        <v/>
      </c>
      <c r="N6412" s="17">
        <f t="shared" ca="1" si="454"/>
        <v>0</v>
      </c>
      <c r="O6412" s="17">
        <f t="shared" ca="1" si="455"/>
        <v>0</v>
      </c>
      <c r="P6412" s="17">
        <f t="shared" ca="1" si="456"/>
        <v>0</v>
      </c>
      <c r="Q6412" s="17">
        <f t="shared" ca="1" si="457"/>
        <v>0</v>
      </c>
    </row>
    <row r="6413" spans="1:17" x14ac:dyDescent="0.35">
      <c r="A6413" t="s">
        <v>2151</v>
      </c>
      <c r="B6413" t="s">
        <v>105</v>
      </c>
      <c r="D6413" t="s">
        <v>14</v>
      </c>
      <c r="E6413" t="s">
        <v>21</v>
      </c>
      <c r="G6413" t="s">
        <v>3040</v>
      </c>
      <c r="H6413">
        <v>293.89999999999998</v>
      </c>
      <c r="J6413">
        <v>0</v>
      </c>
      <c r="K6413">
        <v>0</v>
      </c>
      <c r="L6413" s="17">
        <f>IF($E6413&lt;&gt;"",VLOOKUP($E6413,GEMWs!$E$14:$L$20,7,FALSE),"")</f>
        <v>37.754918937403332</v>
      </c>
      <c r="M6413" s="17">
        <f>IF($E6413&lt;&gt;"",VLOOKUP($E6413,GEMWs!$E$14:$L$20,8,FALSE),"")</f>
        <v>96.174593288388181</v>
      </c>
      <c r="N6413" s="17">
        <f t="shared" ca="1" si="454"/>
        <v>37.754918937403332</v>
      </c>
      <c r="O6413" s="17">
        <f t="shared" ca="1" si="455"/>
        <v>96.174593288388181</v>
      </c>
      <c r="P6413" s="17">
        <f t="shared" ca="1" si="456"/>
        <v>3.0559006277127096</v>
      </c>
      <c r="Q6413" s="17">
        <f t="shared" ca="1" si="457"/>
        <v>7.784416130975635</v>
      </c>
    </row>
    <row r="6414" spans="1:17" x14ac:dyDescent="0.35">
      <c r="A6414" t="s">
        <v>2151</v>
      </c>
      <c r="B6414" t="s">
        <v>160</v>
      </c>
      <c r="D6414" t="s">
        <v>14</v>
      </c>
      <c r="E6414" t="s">
        <v>21</v>
      </c>
      <c r="G6414" t="s">
        <v>3040</v>
      </c>
      <c r="H6414">
        <v>1348.8</v>
      </c>
      <c r="J6414">
        <v>0</v>
      </c>
      <c r="K6414">
        <v>0</v>
      </c>
      <c r="L6414" s="17">
        <f>IF($E6414&lt;&gt;"",VLOOKUP($E6414,GEMWs!$E$14:$L$20,7,FALSE),"")</f>
        <v>37.754918937403332</v>
      </c>
      <c r="M6414" s="17">
        <f>IF($E6414&lt;&gt;"",VLOOKUP($E6414,GEMWs!$E$14:$L$20,8,FALSE),"")</f>
        <v>96.174593288388181</v>
      </c>
      <c r="N6414" s="17">
        <f t="shared" ca="1" si="454"/>
        <v>37.754918937403332</v>
      </c>
      <c r="O6414" s="17">
        <f t="shared" ca="1" si="455"/>
        <v>96.174593288388181</v>
      </c>
      <c r="P6414" s="17">
        <f t="shared" ca="1" si="456"/>
        <v>14.02449393215006</v>
      </c>
      <c r="Q6414" s="17">
        <f t="shared" ca="1" si="457"/>
        <v>35.725146231575152</v>
      </c>
    </row>
    <row r="6415" spans="1:17" x14ac:dyDescent="0.35">
      <c r="A6415" t="s">
        <v>2151</v>
      </c>
      <c r="B6415" t="s">
        <v>161</v>
      </c>
      <c r="D6415" t="s">
        <v>14</v>
      </c>
      <c r="E6415" t="s">
        <v>21</v>
      </c>
      <c r="G6415" t="s">
        <v>3040</v>
      </c>
      <c r="H6415">
        <v>613.1</v>
      </c>
      <c r="J6415">
        <v>0</v>
      </c>
      <c r="K6415">
        <v>0</v>
      </c>
      <c r="L6415" s="17">
        <f>IF($E6415&lt;&gt;"",VLOOKUP($E6415,GEMWs!$E$14:$L$20,7,FALSE),"")</f>
        <v>37.754918937403332</v>
      </c>
      <c r="M6415" s="17">
        <f>IF($E6415&lt;&gt;"",VLOOKUP($E6415,GEMWs!$E$14:$L$20,8,FALSE),"")</f>
        <v>96.174593288388181</v>
      </c>
      <c r="N6415" s="17">
        <f t="shared" ca="1" si="454"/>
        <v>37.754918937403332</v>
      </c>
      <c r="O6415" s="17">
        <f t="shared" ca="1" si="455"/>
        <v>96.174593288388181</v>
      </c>
      <c r="P6415" s="17">
        <f t="shared" ca="1" si="456"/>
        <v>6.3748644942179737</v>
      </c>
      <c r="Q6415" s="17">
        <f t="shared" ca="1" si="457"/>
        <v>16.23894361994271</v>
      </c>
    </row>
    <row r="6416" spans="1:17" x14ac:dyDescent="0.35">
      <c r="A6416" t="s">
        <v>2151</v>
      </c>
      <c r="B6416" t="s">
        <v>2976</v>
      </c>
      <c r="D6416" t="s">
        <v>14</v>
      </c>
      <c r="E6416" t="s">
        <v>21</v>
      </c>
      <c r="G6416" t="s">
        <v>3040</v>
      </c>
      <c r="H6416">
        <v>5.7</v>
      </c>
      <c r="J6416">
        <v>0</v>
      </c>
      <c r="K6416">
        <v>0</v>
      </c>
      <c r="L6416" s="17">
        <f>IF($E6416&lt;&gt;"",VLOOKUP($E6416,GEMWs!$E$14:$L$20,7,FALSE),"")</f>
        <v>37.754918937403332</v>
      </c>
      <c r="M6416" s="17">
        <f>IF($E6416&lt;&gt;"",VLOOKUP($E6416,GEMWs!$E$14:$L$20,8,FALSE),"")</f>
        <v>96.174593288388181</v>
      </c>
      <c r="N6416" s="17">
        <f t="shared" ca="1" si="454"/>
        <v>37.754918937403332</v>
      </c>
      <c r="O6416" s="17">
        <f t="shared" ca="1" si="455"/>
        <v>96.174593288388181</v>
      </c>
      <c r="P6416" s="17">
        <f t="shared" ca="1" si="456"/>
        <v>5.926721190187971E-2</v>
      </c>
      <c r="Q6416" s="17">
        <f t="shared" ca="1" si="457"/>
        <v>0.15097370516012631</v>
      </c>
    </row>
    <row r="6417" spans="1:17" x14ac:dyDescent="0.35">
      <c r="A6417" t="s">
        <v>2151</v>
      </c>
      <c r="B6417" t="s">
        <v>690</v>
      </c>
      <c r="D6417" t="s">
        <v>14</v>
      </c>
      <c r="E6417" t="s">
        <v>21</v>
      </c>
      <c r="G6417" t="s">
        <v>3040</v>
      </c>
      <c r="H6417">
        <v>975.5</v>
      </c>
      <c r="J6417">
        <v>0</v>
      </c>
      <c r="K6417">
        <v>0</v>
      </c>
      <c r="L6417" s="17">
        <f>IF($E6417&lt;&gt;"",VLOOKUP($E6417,GEMWs!$E$14:$L$20,7,FALSE),"")</f>
        <v>37.754918937403332</v>
      </c>
      <c r="M6417" s="17">
        <f>IF($E6417&lt;&gt;"",VLOOKUP($E6417,GEMWs!$E$14:$L$20,8,FALSE),"")</f>
        <v>96.174593288388181</v>
      </c>
      <c r="N6417" s="17">
        <f t="shared" ca="1" si="454"/>
        <v>37.754918937403332</v>
      </c>
      <c r="O6417" s="17">
        <f t="shared" ca="1" si="455"/>
        <v>96.174593288388181</v>
      </c>
      <c r="P6417" s="17">
        <f t="shared" ca="1" si="456"/>
        <v>10.14301144040064</v>
      </c>
      <c r="Q6417" s="17">
        <f t="shared" ca="1" si="457"/>
        <v>25.837692874333896</v>
      </c>
    </row>
    <row r="6418" spans="1:17" x14ac:dyDescent="0.35">
      <c r="A6418" t="s">
        <v>2151</v>
      </c>
      <c r="B6418" t="s">
        <v>2975</v>
      </c>
      <c r="D6418" t="s">
        <v>14</v>
      </c>
      <c r="E6418" t="s">
        <v>18</v>
      </c>
      <c r="G6418" t="s">
        <v>3040</v>
      </c>
      <c r="H6418">
        <v>2131.8000000000002</v>
      </c>
      <c r="J6418">
        <v>0</v>
      </c>
      <c r="K6418">
        <v>0</v>
      </c>
      <c r="L6418" s="17">
        <f>IF($E6418&lt;&gt;"",VLOOKUP($E6418,GEMWs!$E$14:$L$20,7,FALSE),"")</f>
        <v>5950.3939027696888</v>
      </c>
      <c r="M6418" s="17">
        <f>IF($E6418&lt;&gt;"",VLOOKUP($E6418,GEMWs!$E$14:$L$20,8,FALSE),"")</f>
        <v>10539.430626954083</v>
      </c>
      <c r="N6418" s="17">
        <f t="shared" ca="1" si="454"/>
        <v>5950.3939027696888</v>
      </c>
      <c r="O6418" s="17">
        <f t="shared" ca="1" si="455"/>
        <v>10539.430626954083</v>
      </c>
      <c r="P6418" s="17">
        <f t="shared" ca="1" si="456"/>
        <v>0.20226899113013042</v>
      </c>
      <c r="Q6418" s="17">
        <f t="shared" ca="1" si="457"/>
        <v>0.3582619965726514</v>
      </c>
    </row>
    <row r="6419" spans="1:17" x14ac:dyDescent="0.35">
      <c r="A6419" t="s">
        <v>2151</v>
      </c>
      <c r="B6419" t="s">
        <v>1310</v>
      </c>
      <c r="D6419" t="s">
        <v>14</v>
      </c>
      <c r="E6419" t="s">
        <v>21</v>
      </c>
      <c r="G6419" t="s">
        <v>3040</v>
      </c>
      <c r="H6419">
        <v>27.8</v>
      </c>
      <c r="J6419">
        <v>0</v>
      </c>
      <c r="K6419">
        <v>0</v>
      </c>
      <c r="L6419" s="17">
        <f>IF($E6419&lt;&gt;"",VLOOKUP($E6419,GEMWs!$E$14:$L$20,7,FALSE),"")</f>
        <v>37.754918937403332</v>
      </c>
      <c r="M6419" s="17">
        <f>IF($E6419&lt;&gt;"",VLOOKUP($E6419,GEMWs!$E$14:$L$20,8,FALSE),"")</f>
        <v>96.174593288388181</v>
      </c>
      <c r="N6419" s="17">
        <f t="shared" ref="N6419:N6482" ca="1" si="458">IF($I6419&lt;&gt;"",J6419,IF(AND($D6419="Y",$M$6=236),L6419,0))</f>
        <v>37.754918937403332</v>
      </c>
      <c r="O6419" s="17">
        <f t="shared" ref="O6419:O6482" ca="1" si="459">IF($I6419&lt;&gt;"",K6419,IF(AND($D6419="Y",$M$6=236),M6419,0))</f>
        <v>96.174593288388181</v>
      </c>
      <c r="P6419" s="17">
        <f t="shared" ca="1" si="456"/>
        <v>0.28905762997758877</v>
      </c>
      <c r="Q6419" s="17">
        <f t="shared" ca="1" si="457"/>
        <v>0.73632789534237042</v>
      </c>
    </row>
    <row r="6420" spans="1:17" x14ac:dyDescent="0.35">
      <c r="A6420" t="s">
        <v>2151</v>
      </c>
      <c r="B6420" t="s">
        <v>345</v>
      </c>
      <c r="D6420" t="s">
        <v>22</v>
      </c>
      <c r="G6420" t="s">
        <v>3040</v>
      </c>
      <c r="H6420">
        <v>7132.2</v>
      </c>
      <c r="J6420">
        <v>0</v>
      </c>
      <c r="K6420">
        <v>0</v>
      </c>
      <c r="L6420" s="17" t="str">
        <f>IF($E6420&lt;&gt;"",VLOOKUP($E6420,GEMWs!$E$14:$L$20,7,FALSE),"")</f>
        <v/>
      </c>
      <c r="M6420" s="17" t="str">
        <f>IF($E6420&lt;&gt;"",VLOOKUP($E6420,GEMWs!$E$14:$L$20,8,FALSE),"")</f>
        <v/>
      </c>
      <c r="N6420" s="17">
        <f t="shared" ca="1" si="458"/>
        <v>0</v>
      </c>
      <c r="O6420" s="17">
        <f t="shared" ca="1" si="459"/>
        <v>0</v>
      </c>
      <c r="P6420" s="17">
        <f t="shared" ca="1" si="456"/>
        <v>0</v>
      </c>
      <c r="Q6420" s="17">
        <f t="shared" ca="1" si="457"/>
        <v>0</v>
      </c>
    </row>
    <row r="6421" spans="1:17" x14ac:dyDescent="0.35">
      <c r="A6421" t="s">
        <v>2151</v>
      </c>
      <c r="B6421" t="s">
        <v>85</v>
      </c>
      <c r="C6421" t="s">
        <v>86</v>
      </c>
      <c r="D6421" t="s">
        <v>14</v>
      </c>
      <c r="E6421" t="s">
        <v>21</v>
      </c>
      <c r="F6421" t="s">
        <v>22</v>
      </c>
      <c r="G6421" t="s">
        <v>3040</v>
      </c>
      <c r="H6421">
        <v>212.6</v>
      </c>
      <c r="I6421">
        <v>304</v>
      </c>
      <c r="J6421">
        <v>100</v>
      </c>
      <c r="K6421">
        <v>100</v>
      </c>
      <c r="L6421" s="17">
        <f>IF($E6421&lt;&gt;"",VLOOKUP($E6421,GEMWs!$E$14:$L$20,7,FALSE),"")</f>
        <v>37.754918937403332</v>
      </c>
      <c r="M6421" s="17">
        <f>IF($E6421&lt;&gt;"",VLOOKUP($E6421,GEMWs!$E$14:$L$20,8,FALSE),"")</f>
        <v>96.174593288388181</v>
      </c>
      <c r="N6421" s="17">
        <f t="shared" si="458"/>
        <v>100</v>
      </c>
      <c r="O6421" s="17">
        <f t="shared" si="459"/>
        <v>100</v>
      </c>
      <c r="P6421" s="17">
        <f t="shared" si="456"/>
        <v>2.1259999999999999</v>
      </c>
      <c r="Q6421" s="17">
        <f t="shared" si="457"/>
        <v>2.1259999999999999</v>
      </c>
    </row>
    <row r="6422" spans="1:17" x14ac:dyDescent="0.35">
      <c r="A6422" t="s">
        <v>2151</v>
      </c>
      <c r="B6422" t="s">
        <v>1701</v>
      </c>
      <c r="D6422" t="s">
        <v>14</v>
      </c>
      <c r="E6422" t="s">
        <v>21</v>
      </c>
      <c r="G6422" t="s">
        <v>3040</v>
      </c>
      <c r="H6422">
        <v>4455.5</v>
      </c>
      <c r="J6422">
        <v>0</v>
      </c>
      <c r="K6422">
        <v>0</v>
      </c>
      <c r="L6422" s="17">
        <f>IF($E6422&lt;&gt;"",VLOOKUP($E6422,GEMWs!$E$14:$L$20,7,FALSE),"")</f>
        <v>37.754918937403332</v>
      </c>
      <c r="M6422" s="17">
        <f>IF($E6422&lt;&gt;"",VLOOKUP($E6422,GEMWs!$E$14:$L$20,8,FALSE),"")</f>
        <v>96.174593288388181</v>
      </c>
      <c r="N6422" s="17">
        <f t="shared" ca="1" si="458"/>
        <v>37.754918937403332</v>
      </c>
      <c r="O6422" s="17">
        <f t="shared" ca="1" si="459"/>
        <v>96.174593288388181</v>
      </c>
      <c r="P6422" s="17">
        <f t="shared" ca="1" si="456"/>
        <v>46.327203969969304</v>
      </c>
      <c r="Q6422" s="17">
        <f t="shared" ca="1" si="457"/>
        <v>118.01111286683206</v>
      </c>
    </row>
    <row r="6423" spans="1:17" x14ac:dyDescent="0.35">
      <c r="A6423" t="s">
        <v>2151</v>
      </c>
      <c r="B6423" t="s">
        <v>119</v>
      </c>
      <c r="D6423" t="s">
        <v>14</v>
      </c>
      <c r="E6423" t="s">
        <v>21</v>
      </c>
      <c r="G6423" t="s">
        <v>3040</v>
      </c>
      <c r="H6423">
        <v>92.6</v>
      </c>
      <c r="J6423">
        <v>0</v>
      </c>
      <c r="K6423">
        <v>0</v>
      </c>
      <c r="L6423" s="17">
        <f>IF($E6423&lt;&gt;"",VLOOKUP($E6423,GEMWs!$E$14:$L$20,7,FALSE),"")</f>
        <v>37.754918937403332</v>
      </c>
      <c r="M6423" s="17">
        <f>IF($E6423&lt;&gt;"",VLOOKUP($E6423,GEMWs!$E$14:$L$20,8,FALSE),"")</f>
        <v>96.174593288388181</v>
      </c>
      <c r="N6423" s="17">
        <f t="shared" ca="1" si="458"/>
        <v>37.754918937403332</v>
      </c>
      <c r="O6423" s="17">
        <f t="shared" ca="1" si="459"/>
        <v>96.174593288388181</v>
      </c>
      <c r="P6423" s="17">
        <f t="shared" ca="1" si="456"/>
        <v>0.96283224949369484</v>
      </c>
      <c r="Q6423" s="17">
        <f t="shared" ca="1" si="457"/>
        <v>2.4526605434785429</v>
      </c>
    </row>
    <row r="6424" spans="1:17" x14ac:dyDescent="0.35">
      <c r="A6424" t="s">
        <v>2151</v>
      </c>
      <c r="B6424" t="s">
        <v>165</v>
      </c>
      <c r="D6424" t="s">
        <v>14</v>
      </c>
      <c r="E6424" t="s">
        <v>21</v>
      </c>
      <c r="G6424" t="s">
        <v>3040</v>
      </c>
      <c r="H6424">
        <v>186.4</v>
      </c>
      <c r="J6424">
        <v>0</v>
      </c>
      <c r="K6424">
        <v>0</v>
      </c>
      <c r="L6424" s="17">
        <f>IF($E6424&lt;&gt;"",VLOOKUP($E6424,GEMWs!$E$14:$L$20,7,FALSE),"")</f>
        <v>37.754918937403332</v>
      </c>
      <c r="M6424" s="17">
        <f>IF($E6424&lt;&gt;"",VLOOKUP($E6424,GEMWs!$E$14:$L$20,8,FALSE),"")</f>
        <v>96.174593288388181</v>
      </c>
      <c r="N6424" s="17">
        <f t="shared" ca="1" si="458"/>
        <v>37.754918937403332</v>
      </c>
      <c r="O6424" s="17">
        <f t="shared" ca="1" si="459"/>
        <v>96.174593288388181</v>
      </c>
      <c r="P6424" s="17">
        <f t="shared" ca="1" si="456"/>
        <v>1.9381418067562066</v>
      </c>
      <c r="Q6424" s="17">
        <f t="shared" ca="1" si="457"/>
        <v>4.9371050248855344</v>
      </c>
    </row>
    <row r="6425" spans="1:17" x14ac:dyDescent="0.35">
      <c r="A6425" t="s">
        <v>2151</v>
      </c>
      <c r="B6425" t="s">
        <v>142</v>
      </c>
      <c r="C6425" t="s">
        <v>143</v>
      </c>
      <c r="D6425" t="s">
        <v>14</v>
      </c>
      <c r="E6425" t="s">
        <v>21</v>
      </c>
      <c r="F6425" t="s">
        <v>14</v>
      </c>
      <c r="G6425" t="s">
        <v>3040</v>
      </c>
      <c r="H6425">
        <v>692.9</v>
      </c>
      <c r="I6425">
        <v>307</v>
      </c>
      <c r="J6425">
        <v>6.6173489999999999</v>
      </c>
      <c r="K6425">
        <v>223.606798</v>
      </c>
      <c r="L6425" s="17">
        <f>IF($E6425&lt;&gt;"",VLOOKUP($E6425,GEMWs!$E$14:$L$20,7,FALSE),"")</f>
        <v>37.754918937403332</v>
      </c>
      <c r="M6425" s="17">
        <f>IF($E6425&lt;&gt;"",VLOOKUP($E6425,GEMWs!$E$14:$L$20,8,FALSE),"")</f>
        <v>96.174593288388181</v>
      </c>
      <c r="N6425" s="17">
        <f t="shared" si="458"/>
        <v>6.6173489999999999</v>
      </c>
      <c r="O6425" s="17">
        <f t="shared" si="459"/>
        <v>223.606798</v>
      </c>
      <c r="P6425" s="17">
        <f t="shared" si="456"/>
        <v>3.0987429997544171</v>
      </c>
      <c r="Q6425" s="17">
        <f t="shared" si="457"/>
        <v>104.70960500949852</v>
      </c>
    </row>
    <row r="6426" spans="1:17" x14ac:dyDescent="0.35">
      <c r="A6426" t="s">
        <v>2151</v>
      </c>
      <c r="B6426" t="s">
        <v>109</v>
      </c>
      <c r="D6426" t="s">
        <v>22</v>
      </c>
      <c r="G6426" t="s">
        <v>3040</v>
      </c>
      <c r="H6426">
        <v>5.2359999999999998</v>
      </c>
      <c r="J6426">
        <v>0</v>
      </c>
      <c r="K6426">
        <v>0</v>
      </c>
      <c r="L6426" s="17" t="str">
        <f>IF($E6426&lt;&gt;"",VLOOKUP($E6426,GEMWs!$E$14:$L$20,7,FALSE),"")</f>
        <v/>
      </c>
      <c r="M6426" s="17" t="str">
        <f>IF($E6426&lt;&gt;"",VLOOKUP($E6426,GEMWs!$E$14:$L$20,8,FALSE),"")</f>
        <v/>
      </c>
      <c r="N6426" s="17">
        <f t="shared" ca="1" si="458"/>
        <v>0</v>
      </c>
      <c r="O6426" s="17">
        <f t="shared" ca="1" si="459"/>
        <v>0</v>
      </c>
      <c r="P6426" s="17">
        <f t="shared" ref="P6426:P6460" ca="1" si="460">IF(O6426&gt;0,$H6426/O6426,0)</f>
        <v>0</v>
      </c>
      <c r="Q6426" s="17">
        <f t="shared" ref="Q6426:Q6460" ca="1" si="461">IF(N6426&gt;0,$H6426/N6426,0)</f>
        <v>0</v>
      </c>
    </row>
    <row r="6427" spans="1:17" x14ac:dyDescent="0.35">
      <c r="A6427" t="s">
        <v>2151</v>
      </c>
      <c r="B6427" t="s">
        <v>964</v>
      </c>
      <c r="D6427" t="s">
        <v>14</v>
      </c>
      <c r="E6427" t="s">
        <v>21</v>
      </c>
      <c r="G6427" t="s">
        <v>3040</v>
      </c>
      <c r="H6427">
        <v>1941.3</v>
      </c>
      <c r="J6427">
        <v>0</v>
      </c>
      <c r="K6427">
        <v>0</v>
      </c>
      <c r="L6427" s="17">
        <f>IF($E6427&lt;&gt;"",VLOOKUP($E6427,GEMWs!$E$14:$L$20,7,FALSE),"")</f>
        <v>37.754918937403332</v>
      </c>
      <c r="M6427" s="17">
        <f>IF($E6427&lt;&gt;"",VLOOKUP($E6427,GEMWs!$E$14:$L$20,8,FALSE),"")</f>
        <v>96.174593288388181</v>
      </c>
      <c r="N6427" s="17">
        <f t="shared" ca="1" si="458"/>
        <v>37.754918937403332</v>
      </c>
      <c r="O6427" s="17">
        <f t="shared" ca="1" si="459"/>
        <v>96.174593288388181</v>
      </c>
      <c r="P6427" s="17">
        <f t="shared" ca="1" si="460"/>
        <v>20.185164643003347</v>
      </c>
      <c r="Q6427" s="17">
        <f t="shared" ca="1" si="461"/>
        <v>51.418465583746176</v>
      </c>
    </row>
    <row r="6428" spans="1:17" x14ac:dyDescent="0.35">
      <c r="A6428" t="s">
        <v>2151</v>
      </c>
      <c r="B6428" t="s">
        <v>2979</v>
      </c>
      <c r="D6428" t="s">
        <v>14</v>
      </c>
      <c r="E6428" t="s">
        <v>21</v>
      </c>
      <c r="G6428" t="s">
        <v>3040</v>
      </c>
      <c r="H6428">
        <v>662</v>
      </c>
      <c r="J6428">
        <v>0</v>
      </c>
      <c r="K6428">
        <v>0</v>
      </c>
      <c r="L6428" s="17">
        <f>IF($E6428&lt;&gt;"",VLOOKUP($E6428,GEMWs!$E$14:$L$20,7,FALSE),"")</f>
        <v>37.754918937403332</v>
      </c>
      <c r="M6428" s="17">
        <f>IF($E6428&lt;&gt;"",VLOOKUP($E6428,GEMWs!$E$14:$L$20,8,FALSE),"")</f>
        <v>96.174593288388181</v>
      </c>
      <c r="N6428" s="17">
        <f t="shared" ca="1" si="458"/>
        <v>37.754918937403332</v>
      </c>
      <c r="O6428" s="17">
        <f t="shared" ca="1" si="459"/>
        <v>96.174593288388181</v>
      </c>
      <c r="P6428" s="17">
        <f t="shared" ca="1" si="460"/>
        <v>6.883314785797257</v>
      </c>
      <c r="Q6428" s="17">
        <f t="shared" ca="1" si="461"/>
        <v>17.534139090526949</v>
      </c>
    </row>
    <row r="6429" spans="1:17" x14ac:dyDescent="0.35">
      <c r="A6429" t="s">
        <v>2151</v>
      </c>
      <c r="B6429" t="s">
        <v>832</v>
      </c>
      <c r="D6429" t="s">
        <v>22</v>
      </c>
      <c r="G6429" t="s">
        <v>3040</v>
      </c>
      <c r="H6429">
        <v>1</v>
      </c>
      <c r="J6429">
        <v>0</v>
      </c>
      <c r="K6429">
        <v>0</v>
      </c>
      <c r="L6429" s="17" t="str">
        <f>IF($E6429&lt;&gt;"",VLOOKUP($E6429,GEMWs!$E$14:$L$20,7,FALSE),"")</f>
        <v/>
      </c>
      <c r="M6429" s="17" t="str">
        <f>IF($E6429&lt;&gt;"",VLOOKUP($E6429,GEMWs!$E$14:$L$20,8,FALSE),"")</f>
        <v/>
      </c>
      <c r="N6429" s="17">
        <f t="shared" ca="1" si="458"/>
        <v>0</v>
      </c>
      <c r="O6429" s="17">
        <f t="shared" ca="1" si="459"/>
        <v>0</v>
      </c>
      <c r="P6429" s="17">
        <f t="shared" ca="1" si="460"/>
        <v>0</v>
      </c>
      <c r="Q6429" s="17">
        <f t="shared" ca="1" si="461"/>
        <v>0</v>
      </c>
    </row>
    <row r="6430" spans="1:17" x14ac:dyDescent="0.35">
      <c r="A6430" t="s">
        <v>2151</v>
      </c>
      <c r="B6430" t="s">
        <v>1507</v>
      </c>
      <c r="D6430" t="s">
        <v>14</v>
      </c>
      <c r="E6430" t="s">
        <v>21</v>
      </c>
      <c r="G6430" t="s">
        <v>3040</v>
      </c>
      <c r="H6430">
        <v>102.3</v>
      </c>
      <c r="J6430">
        <v>0</v>
      </c>
      <c r="K6430">
        <v>0</v>
      </c>
      <c r="L6430" s="17">
        <f>IF($E6430&lt;&gt;"",VLOOKUP($E6430,GEMWs!$E$14:$L$20,7,FALSE),"")</f>
        <v>37.754918937403332</v>
      </c>
      <c r="M6430" s="17">
        <f>IF($E6430&lt;&gt;"",VLOOKUP($E6430,GEMWs!$E$14:$L$20,8,FALSE),"")</f>
        <v>96.174593288388181</v>
      </c>
      <c r="N6430" s="17">
        <f t="shared" ca="1" si="458"/>
        <v>37.754918937403332</v>
      </c>
      <c r="O6430" s="17">
        <f t="shared" ca="1" si="459"/>
        <v>96.174593288388181</v>
      </c>
      <c r="P6430" s="17">
        <f t="shared" ca="1" si="460"/>
        <v>1.0636904872916304</v>
      </c>
      <c r="Q6430" s="17">
        <f t="shared" ca="1" si="461"/>
        <v>2.7095807084001615</v>
      </c>
    </row>
    <row r="6431" spans="1:17" x14ac:dyDescent="0.35">
      <c r="A6431" t="s">
        <v>2151</v>
      </c>
      <c r="B6431" t="s">
        <v>120</v>
      </c>
      <c r="D6431" t="s">
        <v>14</v>
      </c>
      <c r="E6431" t="s">
        <v>21</v>
      </c>
      <c r="G6431" t="s">
        <v>3040</v>
      </c>
      <c r="H6431">
        <v>21.1</v>
      </c>
      <c r="J6431">
        <v>0</v>
      </c>
      <c r="K6431">
        <v>0</v>
      </c>
      <c r="L6431" s="17">
        <f>IF($E6431&lt;&gt;"",VLOOKUP($E6431,GEMWs!$E$14:$L$20,7,FALSE),"")</f>
        <v>37.754918937403332</v>
      </c>
      <c r="M6431" s="17">
        <f>IF($E6431&lt;&gt;"",VLOOKUP($E6431,GEMWs!$E$14:$L$20,8,FALSE),"")</f>
        <v>96.174593288388181</v>
      </c>
      <c r="N6431" s="17">
        <f t="shared" ca="1" si="458"/>
        <v>37.754918937403332</v>
      </c>
      <c r="O6431" s="17">
        <f t="shared" ca="1" si="459"/>
        <v>96.174593288388181</v>
      </c>
      <c r="P6431" s="17">
        <f t="shared" ca="1" si="460"/>
        <v>0.21939266160169507</v>
      </c>
      <c r="Q6431" s="17">
        <f t="shared" ca="1" si="461"/>
        <v>0.55886757524187114</v>
      </c>
    </row>
    <row r="6432" spans="1:17" x14ac:dyDescent="0.35">
      <c r="A6432" t="s">
        <v>2151</v>
      </c>
      <c r="B6432" t="s">
        <v>2980</v>
      </c>
      <c r="D6432" t="s">
        <v>14</v>
      </c>
      <c r="E6432" t="s">
        <v>18</v>
      </c>
      <c r="G6432" t="s">
        <v>3040</v>
      </c>
      <c r="H6432">
        <v>1460.8</v>
      </c>
      <c r="J6432">
        <v>0</v>
      </c>
      <c r="K6432">
        <v>0</v>
      </c>
      <c r="L6432" s="17">
        <f>IF($E6432&lt;&gt;"",VLOOKUP($E6432,GEMWs!$E$14:$L$20,7,FALSE),"")</f>
        <v>5950.3939027696888</v>
      </c>
      <c r="M6432" s="17">
        <f>IF($E6432&lt;&gt;"",VLOOKUP($E6432,GEMWs!$E$14:$L$20,8,FALSE),"")</f>
        <v>10539.430626954083</v>
      </c>
      <c r="N6432" s="17">
        <f t="shared" ca="1" si="458"/>
        <v>5950.3939027696888</v>
      </c>
      <c r="O6432" s="17">
        <f t="shared" ca="1" si="459"/>
        <v>10539.430626954083</v>
      </c>
      <c r="P6432" s="17">
        <f t="shared" ca="1" si="460"/>
        <v>0.13860331280743712</v>
      </c>
      <c r="Q6432" s="17">
        <f t="shared" ca="1" si="461"/>
        <v>0.24549635265659497</v>
      </c>
    </row>
    <row r="6433" spans="1:17" x14ac:dyDescent="0.35">
      <c r="A6433" t="s">
        <v>2151</v>
      </c>
      <c r="B6433" t="s">
        <v>710</v>
      </c>
      <c r="C6433" t="s">
        <v>711</v>
      </c>
      <c r="D6433" t="s">
        <v>14</v>
      </c>
      <c r="E6433" t="s">
        <v>18</v>
      </c>
      <c r="F6433" t="s">
        <v>22</v>
      </c>
      <c r="G6433" t="s">
        <v>3040</v>
      </c>
      <c r="H6433">
        <v>411.4</v>
      </c>
      <c r="I6433">
        <v>398</v>
      </c>
      <c r="J6433">
        <v>60000</v>
      </c>
      <c r="K6433">
        <v>135000</v>
      </c>
      <c r="L6433" s="17">
        <f>IF($E6433&lt;&gt;"",VLOOKUP($E6433,GEMWs!$E$14:$L$20,7,FALSE),"")</f>
        <v>5950.3939027696888</v>
      </c>
      <c r="M6433" s="17">
        <f>IF($E6433&lt;&gt;"",VLOOKUP($E6433,GEMWs!$E$14:$L$20,8,FALSE),"")</f>
        <v>10539.430626954083</v>
      </c>
      <c r="N6433" s="17">
        <f t="shared" si="458"/>
        <v>60000</v>
      </c>
      <c r="O6433" s="17">
        <f t="shared" si="459"/>
        <v>135000</v>
      </c>
      <c r="P6433" s="17">
        <f t="shared" si="460"/>
        <v>3.0474074074074071E-3</v>
      </c>
      <c r="Q6433" s="17">
        <f t="shared" si="461"/>
        <v>6.8566666666666663E-3</v>
      </c>
    </row>
    <row r="6434" spans="1:17" x14ac:dyDescent="0.35">
      <c r="A6434" t="s">
        <v>2151</v>
      </c>
      <c r="B6434" t="s">
        <v>144</v>
      </c>
      <c r="C6434" t="s">
        <v>145</v>
      </c>
      <c r="D6434" t="s">
        <v>14</v>
      </c>
      <c r="E6434" t="s">
        <v>21</v>
      </c>
      <c r="F6434" t="s">
        <v>22</v>
      </c>
      <c r="G6434" t="s">
        <v>3040</v>
      </c>
      <c r="H6434">
        <v>1618.9</v>
      </c>
      <c r="I6434">
        <v>317</v>
      </c>
      <c r="J6434">
        <v>2000</v>
      </c>
      <c r="K6434">
        <v>10000</v>
      </c>
      <c r="L6434" s="17">
        <f>IF($E6434&lt;&gt;"",VLOOKUP($E6434,GEMWs!$E$14:$L$20,7,FALSE),"")</f>
        <v>37.754918937403332</v>
      </c>
      <c r="M6434" s="17">
        <f>IF($E6434&lt;&gt;"",VLOOKUP($E6434,GEMWs!$E$14:$L$20,8,FALSE),"")</f>
        <v>96.174593288388181</v>
      </c>
      <c r="N6434" s="17">
        <f t="shared" si="458"/>
        <v>2000</v>
      </c>
      <c r="O6434" s="17">
        <f t="shared" si="459"/>
        <v>10000</v>
      </c>
      <c r="P6434" s="17">
        <f t="shared" si="460"/>
        <v>0.16189000000000001</v>
      </c>
      <c r="Q6434" s="17">
        <f t="shared" si="461"/>
        <v>0.80945</v>
      </c>
    </row>
    <row r="6435" spans="1:17" x14ac:dyDescent="0.35">
      <c r="A6435" t="s">
        <v>2151</v>
      </c>
      <c r="B6435" t="s">
        <v>488</v>
      </c>
      <c r="D6435" t="s">
        <v>22</v>
      </c>
      <c r="G6435" t="s">
        <v>3040</v>
      </c>
      <c r="H6435">
        <v>73.900000000000006</v>
      </c>
      <c r="J6435">
        <v>0</v>
      </c>
      <c r="K6435">
        <v>0</v>
      </c>
      <c r="L6435" s="17" t="str">
        <f>IF($E6435&lt;&gt;"",VLOOKUP($E6435,GEMWs!$E$14:$L$20,7,FALSE),"")</f>
        <v/>
      </c>
      <c r="M6435" s="17" t="str">
        <f>IF($E6435&lt;&gt;"",VLOOKUP($E6435,GEMWs!$E$14:$L$20,8,FALSE),"")</f>
        <v/>
      </c>
      <c r="N6435" s="17">
        <f t="shared" ca="1" si="458"/>
        <v>0</v>
      </c>
      <c r="O6435" s="17">
        <f t="shared" ca="1" si="459"/>
        <v>0</v>
      </c>
      <c r="P6435" s="17">
        <f t="shared" ca="1" si="460"/>
        <v>0</v>
      </c>
      <c r="Q6435" s="17">
        <f t="shared" ca="1" si="461"/>
        <v>0</v>
      </c>
    </row>
    <row r="6436" spans="1:17" x14ac:dyDescent="0.35">
      <c r="A6436" t="s">
        <v>2151</v>
      </c>
      <c r="B6436" t="s">
        <v>1494</v>
      </c>
      <c r="D6436" t="s">
        <v>14</v>
      </c>
      <c r="E6436" t="s">
        <v>18</v>
      </c>
      <c r="G6436" t="s">
        <v>3040</v>
      </c>
      <c r="H6436">
        <v>74.3</v>
      </c>
      <c r="J6436">
        <v>0</v>
      </c>
      <c r="K6436">
        <v>0</v>
      </c>
      <c r="L6436" s="17">
        <f>IF($E6436&lt;&gt;"",VLOOKUP($E6436,GEMWs!$E$14:$L$20,7,FALSE),"")</f>
        <v>5950.3939027696888</v>
      </c>
      <c r="M6436" s="17">
        <f>IF($E6436&lt;&gt;"",VLOOKUP($E6436,GEMWs!$E$14:$L$20,8,FALSE),"")</f>
        <v>10539.430626954083</v>
      </c>
      <c r="N6436" s="17">
        <f t="shared" ca="1" si="458"/>
        <v>5950.3939027696888</v>
      </c>
      <c r="O6436" s="17">
        <f t="shared" ca="1" si="459"/>
        <v>10539.430626954083</v>
      </c>
      <c r="P6436" s="17">
        <f t="shared" ca="1" si="460"/>
        <v>7.0497166905754234E-3</v>
      </c>
      <c r="Q6436" s="17">
        <f t="shared" ca="1" si="461"/>
        <v>1.2486568320362134E-2</v>
      </c>
    </row>
    <row r="6437" spans="1:17" x14ac:dyDescent="0.35">
      <c r="A6437" t="s">
        <v>2151</v>
      </c>
      <c r="B6437" t="s">
        <v>1149</v>
      </c>
      <c r="D6437" t="s">
        <v>22</v>
      </c>
      <c r="G6437" t="s">
        <v>3040</v>
      </c>
      <c r="H6437">
        <v>8</v>
      </c>
      <c r="J6437">
        <v>0</v>
      </c>
      <c r="K6437">
        <v>0</v>
      </c>
      <c r="L6437" s="17" t="str">
        <f>IF($E6437&lt;&gt;"",VLOOKUP($E6437,GEMWs!$E$14:$L$20,7,FALSE),"")</f>
        <v/>
      </c>
      <c r="M6437" s="17" t="str">
        <f>IF($E6437&lt;&gt;"",VLOOKUP($E6437,GEMWs!$E$14:$L$20,8,FALSE),"")</f>
        <v/>
      </c>
      <c r="N6437" s="17">
        <f t="shared" ca="1" si="458"/>
        <v>0</v>
      </c>
      <c r="O6437" s="17">
        <f t="shared" ca="1" si="459"/>
        <v>0</v>
      </c>
      <c r="P6437" s="17">
        <f t="shared" ca="1" si="460"/>
        <v>0</v>
      </c>
      <c r="Q6437" s="17">
        <f t="shared" ca="1" si="461"/>
        <v>0</v>
      </c>
    </row>
    <row r="6438" spans="1:17" x14ac:dyDescent="0.35">
      <c r="A6438" t="s">
        <v>2151</v>
      </c>
      <c r="B6438" t="s">
        <v>1929</v>
      </c>
      <c r="C6438" t="s">
        <v>1930</v>
      </c>
      <c r="D6438" t="s">
        <v>14</v>
      </c>
      <c r="E6438" t="s">
        <v>21</v>
      </c>
      <c r="G6438" t="s">
        <v>3040</v>
      </c>
      <c r="H6438">
        <v>27.3</v>
      </c>
      <c r="J6438">
        <v>0</v>
      </c>
      <c r="K6438">
        <v>0</v>
      </c>
      <c r="L6438" s="17">
        <f>IF($E6438&lt;&gt;"",VLOOKUP($E6438,GEMWs!$E$14:$L$20,7,FALSE),"")</f>
        <v>37.754918937403332</v>
      </c>
      <c r="M6438" s="17">
        <f>IF($E6438&lt;&gt;"",VLOOKUP($E6438,GEMWs!$E$14:$L$20,8,FALSE),"")</f>
        <v>96.174593288388181</v>
      </c>
      <c r="N6438" s="17">
        <f t="shared" ca="1" si="458"/>
        <v>37.754918937403332</v>
      </c>
      <c r="O6438" s="17">
        <f t="shared" ca="1" si="459"/>
        <v>96.174593288388181</v>
      </c>
      <c r="P6438" s="17">
        <f t="shared" ca="1" si="460"/>
        <v>0.28385875174058173</v>
      </c>
      <c r="Q6438" s="17">
        <f t="shared" ca="1" si="461"/>
        <v>0.72308458787218388</v>
      </c>
    </row>
    <row r="6439" spans="1:17" x14ac:dyDescent="0.35">
      <c r="A6439" t="s">
        <v>2151</v>
      </c>
      <c r="B6439" t="s">
        <v>55</v>
      </c>
      <c r="C6439" t="s">
        <v>56</v>
      </c>
      <c r="D6439" t="s">
        <v>14</v>
      </c>
      <c r="E6439" t="s">
        <v>21</v>
      </c>
      <c r="F6439" t="s">
        <v>14</v>
      </c>
      <c r="G6439" t="s">
        <v>3040</v>
      </c>
      <c r="H6439">
        <v>1120.9000000000001</v>
      </c>
      <c r="I6439">
        <v>332</v>
      </c>
      <c r="J6439">
        <v>80.760000000000005</v>
      </c>
      <c r="K6439">
        <v>1000</v>
      </c>
      <c r="L6439" s="17">
        <f>IF($E6439&lt;&gt;"",VLOOKUP($E6439,GEMWs!$E$14:$L$20,7,FALSE),"")</f>
        <v>37.754918937403332</v>
      </c>
      <c r="M6439" s="17">
        <f>IF($E6439&lt;&gt;"",VLOOKUP($E6439,GEMWs!$E$14:$L$20,8,FALSE),"")</f>
        <v>96.174593288388181</v>
      </c>
      <c r="N6439" s="17">
        <f t="shared" si="458"/>
        <v>80.760000000000005</v>
      </c>
      <c r="O6439" s="17">
        <f t="shared" si="459"/>
        <v>1000</v>
      </c>
      <c r="P6439" s="17">
        <f t="shared" si="460"/>
        <v>1.1209</v>
      </c>
      <c r="Q6439" s="17">
        <f t="shared" si="461"/>
        <v>13.879395740465577</v>
      </c>
    </row>
    <row r="6440" spans="1:17" x14ac:dyDescent="0.35">
      <c r="A6440" t="s">
        <v>2151</v>
      </c>
      <c r="B6440" t="s">
        <v>71</v>
      </c>
      <c r="C6440" t="s">
        <v>72</v>
      </c>
      <c r="D6440" t="s">
        <v>14</v>
      </c>
      <c r="E6440" t="s">
        <v>21</v>
      </c>
      <c r="F6440" t="s">
        <v>22</v>
      </c>
      <c r="G6440" t="s">
        <v>3040</v>
      </c>
      <c r="H6440">
        <v>1961.5</v>
      </c>
      <c r="I6440">
        <v>333</v>
      </c>
      <c r="J6440">
        <v>31000</v>
      </c>
      <c r="K6440">
        <v>60000</v>
      </c>
      <c r="L6440" s="17">
        <f>IF($E6440&lt;&gt;"",VLOOKUP($E6440,GEMWs!$E$14:$L$20,7,FALSE),"")</f>
        <v>37.754918937403332</v>
      </c>
      <c r="M6440" s="17">
        <f>IF($E6440&lt;&gt;"",VLOOKUP($E6440,GEMWs!$E$14:$L$20,8,FALSE),"")</f>
        <v>96.174593288388181</v>
      </c>
      <c r="N6440" s="17">
        <f t="shared" si="458"/>
        <v>31000</v>
      </c>
      <c r="O6440" s="17">
        <f t="shared" si="459"/>
        <v>60000</v>
      </c>
      <c r="P6440" s="17">
        <f t="shared" si="460"/>
        <v>3.2691666666666667E-2</v>
      </c>
      <c r="Q6440" s="17">
        <f t="shared" si="461"/>
        <v>6.3274193548387092E-2</v>
      </c>
    </row>
    <row r="6441" spans="1:17" x14ac:dyDescent="0.35">
      <c r="A6441" t="s">
        <v>2151</v>
      </c>
      <c r="B6441" t="s">
        <v>297</v>
      </c>
      <c r="C6441" t="s">
        <v>298</v>
      </c>
      <c r="D6441" t="s">
        <v>14</v>
      </c>
      <c r="E6441" t="s">
        <v>18</v>
      </c>
      <c r="F6441" t="s">
        <v>22</v>
      </c>
      <c r="G6441" t="s">
        <v>3040</v>
      </c>
      <c r="H6441">
        <v>27.9</v>
      </c>
      <c r="I6441">
        <v>446</v>
      </c>
      <c r="J6441">
        <v>25000</v>
      </c>
      <c r="K6441">
        <v>25000</v>
      </c>
      <c r="L6441" s="17">
        <f>IF($E6441&lt;&gt;"",VLOOKUP($E6441,GEMWs!$E$14:$L$20,7,FALSE),"")</f>
        <v>5950.3939027696888</v>
      </c>
      <c r="M6441" s="17">
        <f>IF($E6441&lt;&gt;"",VLOOKUP($E6441,GEMWs!$E$14:$L$20,8,FALSE),"")</f>
        <v>10539.430626954083</v>
      </c>
      <c r="N6441" s="17">
        <f t="shared" si="458"/>
        <v>25000</v>
      </c>
      <c r="O6441" s="17">
        <f t="shared" si="459"/>
        <v>25000</v>
      </c>
      <c r="P6441" s="17">
        <f t="shared" si="460"/>
        <v>1.116E-3</v>
      </c>
      <c r="Q6441" s="17">
        <f t="shared" si="461"/>
        <v>1.116E-3</v>
      </c>
    </row>
    <row r="6442" spans="1:17" x14ac:dyDescent="0.35">
      <c r="A6442" t="s">
        <v>2151</v>
      </c>
      <c r="B6442" t="s">
        <v>57</v>
      </c>
      <c r="C6442" t="s">
        <v>58</v>
      </c>
      <c r="D6442" t="s">
        <v>14</v>
      </c>
      <c r="E6442" t="s">
        <v>21</v>
      </c>
      <c r="F6442" t="s">
        <v>22</v>
      </c>
      <c r="G6442" t="s">
        <v>3040</v>
      </c>
      <c r="H6442">
        <v>68.8</v>
      </c>
      <c r="I6442">
        <v>407</v>
      </c>
      <c r="J6442">
        <v>2065.3591289999999</v>
      </c>
      <c r="K6442">
        <v>11224.793958</v>
      </c>
      <c r="L6442" s="17">
        <f>IF($E6442&lt;&gt;"",VLOOKUP($E6442,GEMWs!$E$14:$L$20,7,FALSE),"")</f>
        <v>37.754918937403332</v>
      </c>
      <c r="M6442" s="17">
        <f>IF($E6442&lt;&gt;"",VLOOKUP($E6442,GEMWs!$E$14:$L$20,8,FALSE),"")</f>
        <v>96.174593288388181</v>
      </c>
      <c r="N6442" s="17">
        <f t="shared" si="458"/>
        <v>2065.3591289999999</v>
      </c>
      <c r="O6442" s="17">
        <f t="shared" si="459"/>
        <v>11224.793958</v>
      </c>
      <c r="P6442" s="17">
        <f t="shared" si="460"/>
        <v>6.1292884535279766E-3</v>
      </c>
      <c r="Q6442" s="17">
        <f t="shared" si="461"/>
        <v>3.3311398019825925E-2</v>
      </c>
    </row>
    <row r="6443" spans="1:17" x14ac:dyDescent="0.35">
      <c r="A6443" t="s">
        <v>2151</v>
      </c>
      <c r="B6443" t="s">
        <v>2055</v>
      </c>
      <c r="C6443" t="s">
        <v>158</v>
      </c>
      <c r="D6443" t="s">
        <v>14</v>
      </c>
      <c r="E6443" t="s">
        <v>21</v>
      </c>
      <c r="G6443" t="s">
        <v>3040</v>
      </c>
      <c r="H6443">
        <v>225</v>
      </c>
      <c r="J6443">
        <v>0</v>
      </c>
      <c r="K6443">
        <v>0</v>
      </c>
      <c r="L6443" s="17">
        <f>IF($E6443&lt;&gt;"",VLOOKUP($E6443,GEMWs!$E$14:$L$20,7,FALSE),"")</f>
        <v>37.754918937403332</v>
      </c>
      <c r="M6443" s="17">
        <f>IF($E6443&lt;&gt;"",VLOOKUP($E6443,GEMWs!$E$14:$L$20,8,FALSE),"")</f>
        <v>96.174593288388181</v>
      </c>
      <c r="N6443" s="17">
        <f t="shared" ca="1" si="458"/>
        <v>37.754918937403332</v>
      </c>
      <c r="O6443" s="17">
        <f t="shared" ca="1" si="459"/>
        <v>96.174593288388181</v>
      </c>
      <c r="P6443" s="17">
        <f t="shared" ca="1" si="460"/>
        <v>2.3394952066531465</v>
      </c>
      <c r="Q6443" s="17">
        <f t="shared" ca="1" si="461"/>
        <v>5.9594883615839329</v>
      </c>
    </row>
    <row r="6444" spans="1:17" x14ac:dyDescent="0.35">
      <c r="A6444" t="s">
        <v>2151</v>
      </c>
      <c r="B6444" t="s">
        <v>233</v>
      </c>
      <c r="D6444" t="s">
        <v>22</v>
      </c>
      <c r="G6444" t="s">
        <v>3040</v>
      </c>
      <c r="H6444">
        <v>7408.2</v>
      </c>
      <c r="J6444">
        <v>0</v>
      </c>
      <c r="K6444">
        <v>0</v>
      </c>
      <c r="L6444" s="17" t="str">
        <f>IF($E6444&lt;&gt;"",VLOOKUP($E6444,GEMWs!$E$14:$L$20,7,FALSE),"")</f>
        <v/>
      </c>
      <c r="M6444" s="17" t="str">
        <f>IF($E6444&lt;&gt;"",VLOOKUP($E6444,GEMWs!$E$14:$L$20,8,FALSE),"")</f>
        <v/>
      </c>
      <c r="N6444" s="17">
        <f t="shared" ca="1" si="458"/>
        <v>0</v>
      </c>
      <c r="O6444" s="17">
        <f t="shared" ca="1" si="459"/>
        <v>0</v>
      </c>
      <c r="P6444" s="17">
        <f t="shared" ca="1" si="460"/>
        <v>0</v>
      </c>
      <c r="Q6444" s="17">
        <f t="shared" ca="1" si="461"/>
        <v>0</v>
      </c>
    </row>
    <row r="6445" spans="1:17" x14ac:dyDescent="0.35">
      <c r="A6445" t="s">
        <v>2151</v>
      </c>
      <c r="B6445" t="s">
        <v>182</v>
      </c>
      <c r="C6445" t="s">
        <v>183</v>
      </c>
      <c r="D6445" t="s">
        <v>14</v>
      </c>
      <c r="E6445" t="s">
        <v>21</v>
      </c>
      <c r="F6445" t="s">
        <v>22</v>
      </c>
      <c r="G6445" t="s">
        <v>3040</v>
      </c>
      <c r="H6445">
        <v>7.6</v>
      </c>
      <c r="I6445">
        <v>338</v>
      </c>
      <c r="J6445">
        <v>4536</v>
      </c>
      <c r="K6445">
        <v>38636</v>
      </c>
      <c r="L6445" s="17">
        <f>IF($E6445&lt;&gt;"",VLOOKUP($E6445,GEMWs!$E$14:$L$20,7,FALSE),"")</f>
        <v>37.754918937403332</v>
      </c>
      <c r="M6445" s="17">
        <f>IF($E6445&lt;&gt;"",VLOOKUP($E6445,GEMWs!$E$14:$L$20,8,FALSE),"")</f>
        <v>96.174593288388181</v>
      </c>
      <c r="N6445" s="17">
        <f t="shared" si="458"/>
        <v>4536</v>
      </c>
      <c r="O6445" s="17">
        <f t="shared" si="459"/>
        <v>38636</v>
      </c>
      <c r="P6445" s="17">
        <f t="shared" si="460"/>
        <v>1.9670773371984677E-4</v>
      </c>
      <c r="Q6445" s="17">
        <f t="shared" si="461"/>
        <v>1.6754850088183421E-3</v>
      </c>
    </row>
    <row r="6446" spans="1:17" x14ac:dyDescent="0.35">
      <c r="A6446" t="s">
        <v>2151</v>
      </c>
      <c r="B6446" t="s">
        <v>2100</v>
      </c>
      <c r="C6446" t="s">
        <v>158</v>
      </c>
      <c r="D6446" t="s">
        <v>14</v>
      </c>
      <c r="E6446" t="s">
        <v>21</v>
      </c>
      <c r="G6446" t="s">
        <v>3040</v>
      </c>
      <c r="H6446">
        <v>1296.9000000000001</v>
      </c>
      <c r="J6446">
        <v>0</v>
      </c>
      <c r="K6446">
        <v>0</v>
      </c>
      <c r="L6446" s="17">
        <f>IF($E6446&lt;&gt;"",VLOOKUP($E6446,GEMWs!$E$14:$L$20,7,FALSE),"")</f>
        <v>37.754918937403332</v>
      </c>
      <c r="M6446" s="17">
        <f>IF($E6446&lt;&gt;"",VLOOKUP($E6446,GEMWs!$E$14:$L$20,8,FALSE),"")</f>
        <v>96.174593288388181</v>
      </c>
      <c r="N6446" s="17">
        <f t="shared" ca="1" si="458"/>
        <v>37.754918937403332</v>
      </c>
      <c r="O6446" s="17">
        <f t="shared" ca="1" si="459"/>
        <v>96.174593288388181</v>
      </c>
      <c r="P6446" s="17">
        <f t="shared" ca="1" si="460"/>
        <v>13.484850371148736</v>
      </c>
      <c r="Q6446" s="17">
        <f t="shared" ca="1" si="461"/>
        <v>34.350490916169797</v>
      </c>
    </row>
    <row r="6447" spans="1:17" x14ac:dyDescent="0.35">
      <c r="A6447" t="s">
        <v>2151</v>
      </c>
      <c r="B6447" t="s">
        <v>1018</v>
      </c>
      <c r="C6447" t="s">
        <v>1019</v>
      </c>
      <c r="D6447" t="s">
        <v>14</v>
      </c>
      <c r="E6447" t="s">
        <v>21</v>
      </c>
      <c r="F6447" t="s">
        <v>22</v>
      </c>
      <c r="G6447" t="s">
        <v>3040</v>
      </c>
      <c r="H6447">
        <v>0.4</v>
      </c>
      <c r="I6447">
        <v>449</v>
      </c>
      <c r="J6447">
        <v>2419.3650859999998</v>
      </c>
      <c r="K6447">
        <v>2419.3650859999998</v>
      </c>
      <c r="L6447" s="17">
        <f>IF($E6447&lt;&gt;"",VLOOKUP($E6447,GEMWs!$E$14:$L$20,7,FALSE),"")</f>
        <v>37.754918937403332</v>
      </c>
      <c r="M6447" s="17">
        <f>IF($E6447&lt;&gt;"",VLOOKUP($E6447,GEMWs!$E$14:$L$20,8,FALSE),"")</f>
        <v>96.174593288388181</v>
      </c>
      <c r="N6447" s="17">
        <f t="shared" si="458"/>
        <v>2419.3650859999998</v>
      </c>
      <c r="O6447" s="17">
        <f t="shared" si="459"/>
        <v>2419.3650859999998</v>
      </c>
      <c r="P6447" s="17">
        <f t="shared" si="460"/>
        <v>1.6533263305925052E-4</v>
      </c>
      <c r="Q6447" s="17">
        <f t="shared" si="461"/>
        <v>1.6533263305925052E-4</v>
      </c>
    </row>
    <row r="6448" spans="1:17" x14ac:dyDescent="0.35">
      <c r="A6448" t="s">
        <v>2151</v>
      </c>
      <c r="B6448" t="s">
        <v>184</v>
      </c>
      <c r="C6448" t="s">
        <v>185</v>
      </c>
      <c r="D6448" t="s">
        <v>14</v>
      </c>
      <c r="E6448" t="s">
        <v>21</v>
      </c>
      <c r="F6448" t="s">
        <v>22</v>
      </c>
      <c r="G6448" t="s">
        <v>3040</v>
      </c>
      <c r="H6448">
        <v>112.4</v>
      </c>
      <c r="I6448">
        <v>345</v>
      </c>
      <c r="J6448">
        <v>5000</v>
      </c>
      <c r="K6448">
        <v>20000</v>
      </c>
      <c r="L6448" s="17">
        <f>IF($E6448&lt;&gt;"",VLOOKUP($E6448,GEMWs!$E$14:$L$20,7,FALSE),"")</f>
        <v>37.754918937403332</v>
      </c>
      <c r="M6448" s="17">
        <f>IF($E6448&lt;&gt;"",VLOOKUP($E6448,GEMWs!$E$14:$L$20,8,FALSE),"")</f>
        <v>96.174593288388181</v>
      </c>
      <c r="N6448" s="17">
        <f t="shared" si="458"/>
        <v>5000</v>
      </c>
      <c r="O6448" s="17">
        <f t="shared" si="459"/>
        <v>20000</v>
      </c>
      <c r="P6448" s="17">
        <f t="shared" si="460"/>
        <v>5.62E-3</v>
      </c>
      <c r="Q6448" s="17">
        <f t="shared" si="461"/>
        <v>2.248E-2</v>
      </c>
    </row>
    <row r="6449" spans="1:17" x14ac:dyDescent="0.35">
      <c r="A6449" t="s">
        <v>2156</v>
      </c>
      <c r="B6449" t="s">
        <v>168</v>
      </c>
      <c r="C6449" t="s">
        <v>169</v>
      </c>
      <c r="D6449" t="s">
        <v>14</v>
      </c>
      <c r="E6449" t="s">
        <v>21</v>
      </c>
      <c r="F6449" t="s">
        <v>22</v>
      </c>
      <c r="G6449" t="s">
        <v>3040</v>
      </c>
      <c r="H6449">
        <v>22.7</v>
      </c>
      <c r="I6449">
        <v>7</v>
      </c>
      <c r="J6449">
        <v>4540</v>
      </c>
      <c r="K6449">
        <v>21364</v>
      </c>
      <c r="L6449" s="17">
        <f>IF($E6449&lt;&gt;"",VLOOKUP($E6449,GEMWs!$E$14:$L$20,7,FALSE),"")</f>
        <v>37.754918937403332</v>
      </c>
      <c r="M6449" s="17">
        <f>IF($E6449&lt;&gt;"",VLOOKUP($E6449,GEMWs!$E$14:$L$20,8,FALSE),"")</f>
        <v>96.174593288388181</v>
      </c>
      <c r="N6449" s="17">
        <f t="shared" si="458"/>
        <v>4540</v>
      </c>
      <c r="O6449" s="17">
        <f t="shared" si="459"/>
        <v>21364</v>
      </c>
      <c r="P6449" s="17">
        <f t="shared" si="460"/>
        <v>1.0625351057854334E-3</v>
      </c>
      <c r="Q6449" s="17">
        <f t="shared" si="461"/>
        <v>5.0000000000000001E-3</v>
      </c>
    </row>
    <row r="6450" spans="1:17" x14ac:dyDescent="0.35">
      <c r="A6450" t="s">
        <v>2156</v>
      </c>
      <c r="B6450" t="s">
        <v>59</v>
      </c>
      <c r="C6450" t="s">
        <v>60</v>
      </c>
      <c r="D6450" t="s">
        <v>14</v>
      </c>
      <c r="E6450" t="s">
        <v>21</v>
      </c>
      <c r="F6450" t="s">
        <v>14</v>
      </c>
      <c r="G6450" t="s">
        <v>3040</v>
      </c>
      <c r="H6450">
        <v>0.3</v>
      </c>
      <c r="I6450">
        <v>91</v>
      </c>
      <c r="J6450">
        <v>186.795131</v>
      </c>
      <c r="K6450">
        <v>9072</v>
      </c>
      <c r="L6450" s="17">
        <f>IF($E6450&lt;&gt;"",VLOOKUP($E6450,GEMWs!$E$14:$L$20,7,FALSE),"")</f>
        <v>37.754918937403332</v>
      </c>
      <c r="M6450" s="17">
        <f>IF($E6450&lt;&gt;"",VLOOKUP($E6450,GEMWs!$E$14:$L$20,8,FALSE),"")</f>
        <v>96.174593288388181</v>
      </c>
      <c r="N6450" s="17">
        <f t="shared" si="458"/>
        <v>186.795131</v>
      </c>
      <c r="O6450" s="17">
        <f t="shared" si="459"/>
        <v>9072</v>
      </c>
      <c r="P6450" s="17">
        <f t="shared" si="460"/>
        <v>3.3068783068783064E-5</v>
      </c>
      <c r="Q6450" s="17">
        <f t="shared" si="461"/>
        <v>1.6060375792129186E-3</v>
      </c>
    </row>
    <row r="6451" spans="1:17" x14ac:dyDescent="0.35">
      <c r="A6451" t="s">
        <v>2156</v>
      </c>
      <c r="B6451" t="s">
        <v>188</v>
      </c>
      <c r="C6451" t="s">
        <v>189</v>
      </c>
      <c r="D6451" t="s">
        <v>14</v>
      </c>
      <c r="E6451" t="s">
        <v>18</v>
      </c>
      <c r="F6451" t="s">
        <v>22</v>
      </c>
      <c r="G6451" t="s">
        <v>3040</v>
      </c>
      <c r="H6451">
        <v>75.400000000000006</v>
      </c>
      <c r="I6451">
        <v>156</v>
      </c>
      <c r="J6451">
        <v>14411.9</v>
      </c>
      <c r="K6451">
        <v>16561.68</v>
      </c>
      <c r="L6451" s="17">
        <f>IF($E6451&lt;&gt;"",VLOOKUP($E6451,GEMWs!$E$14:$L$20,7,FALSE),"")</f>
        <v>5950.3939027696888</v>
      </c>
      <c r="M6451" s="17">
        <f>IF($E6451&lt;&gt;"",VLOOKUP($E6451,GEMWs!$E$14:$L$20,8,FALSE),"")</f>
        <v>10539.430626954083</v>
      </c>
      <c r="N6451" s="17">
        <f t="shared" si="458"/>
        <v>14411.9</v>
      </c>
      <c r="O6451" s="17">
        <f t="shared" si="459"/>
        <v>16561.68</v>
      </c>
      <c r="P6451" s="17">
        <f t="shared" si="460"/>
        <v>4.5526782307108941E-3</v>
      </c>
      <c r="Q6451" s="17">
        <f t="shared" si="461"/>
        <v>5.2317876199529561E-3</v>
      </c>
    </row>
    <row r="6452" spans="1:17" x14ac:dyDescent="0.35">
      <c r="A6452" t="s">
        <v>2156</v>
      </c>
      <c r="B6452" t="s">
        <v>152</v>
      </c>
      <c r="D6452" t="s">
        <v>22</v>
      </c>
      <c r="G6452" t="s">
        <v>3040</v>
      </c>
      <c r="H6452">
        <v>1625.7</v>
      </c>
      <c r="J6452">
        <v>0</v>
      </c>
      <c r="K6452">
        <v>0</v>
      </c>
      <c r="L6452" s="17" t="str">
        <f>IF($E6452&lt;&gt;"",VLOOKUP($E6452,GEMWs!$E$14:$L$20,7,FALSE),"")</f>
        <v/>
      </c>
      <c r="M6452" s="17" t="str">
        <f>IF($E6452&lt;&gt;"",VLOOKUP($E6452,GEMWs!$E$14:$L$20,8,FALSE),"")</f>
        <v/>
      </c>
      <c r="N6452" s="17">
        <f t="shared" ca="1" si="458"/>
        <v>0</v>
      </c>
      <c r="O6452" s="17">
        <f t="shared" ca="1" si="459"/>
        <v>0</v>
      </c>
      <c r="P6452" s="17">
        <f t="shared" ca="1" si="460"/>
        <v>0</v>
      </c>
      <c r="Q6452" s="17">
        <f t="shared" ca="1" si="461"/>
        <v>0</v>
      </c>
    </row>
    <row r="6453" spans="1:17" x14ac:dyDescent="0.35">
      <c r="A6453" t="s">
        <v>2156</v>
      </c>
      <c r="B6453" t="s">
        <v>2157</v>
      </c>
      <c r="C6453" t="s">
        <v>2158</v>
      </c>
      <c r="D6453" t="s">
        <v>22</v>
      </c>
      <c r="G6453" t="s">
        <v>3040</v>
      </c>
      <c r="H6453">
        <v>120.8</v>
      </c>
      <c r="J6453">
        <v>0</v>
      </c>
      <c r="K6453">
        <v>0</v>
      </c>
      <c r="L6453" s="17" t="str">
        <f>IF($E6453&lt;&gt;"",VLOOKUP($E6453,GEMWs!$E$14:$L$20,7,FALSE),"")</f>
        <v/>
      </c>
      <c r="M6453" s="17" t="str">
        <f>IF($E6453&lt;&gt;"",VLOOKUP($E6453,GEMWs!$E$14:$L$20,8,FALSE),"")</f>
        <v/>
      </c>
      <c r="N6453" s="17">
        <f t="shared" ca="1" si="458"/>
        <v>0</v>
      </c>
      <c r="O6453" s="17">
        <f t="shared" ca="1" si="459"/>
        <v>0</v>
      </c>
      <c r="P6453" s="17">
        <f t="shared" ca="1" si="460"/>
        <v>0</v>
      </c>
      <c r="Q6453" s="17">
        <f t="shared" ca="1" si="461"/>
        <v>0</v>
      </c>
    </row>
    <row r="6454" spans="1:17" x14ac:dyDescent="0.35">
      <c r="A6454" t="s">
        <v>2156</v>
      </c>
      <c r="B6454" t="s">
        <v>174</v>
      </c>
      <c r="C6454" t="s">
        <v>175</v>
      </c>
      <c r="D6454" t="s">
        <v>14</v>
      </c>
      <c r="E6454" t="s">
        <v>21</v>
      </c>
      <c r="F6454" t="s">
        <v>22</v>
      </c>
      <c r="G6454" t="s">
        <v>3040</v>
      </c>
      <c r="H6454">
        <v>1.3</v>
      </c>
      <c r="I6454">
        <v>219</v>
      </c>
      <c r="J6454">
        <v>28000</v>
      </c>
      <c r="K6454">
        <v>28000</v>
      </c>
      <c r="L6454" s="17">
        <f>IF($E6454&lt;&gt;"",VLOOKUP($E6454,GEMWs!$E$14:$L$20,7,FALSE),"")</f>
        <v>37.754918937403332</v>
      </c>
      <c r="M6454" s="17">
        <f>IF($E6454&lt;&gt;"",VLOOKUP($E6454,GEMWs!$E$14:$L$20,8,FALSE),"")</f>
        <v>96.174593288388181</v>
      </c>
      <c r="N6454" s="17">
        <f t="shared" si="458"/>
        <v>28000</v>
      </c>
      <c r="O6454" s="17">
        <f t="shared" si="459"/>
        <v>28000</v>
      </c>
      <c r="P6454" s="17">
        <f t="shared" si="460"/>
        <v>4.6428571428571429E-5</v>
      </c>
      <c r="Q6454" s="17">
        <f t="shared" si="461"/>
        <v>4.6428571428571429E-5</v>
      </c>
    </row>
    <row r="6455" spans="1:17" x14ac:dyDescent="0.35">
      <c r="A6455" t="s">
        <v>2156</v>
      </c>
      <c r="B6455" t="s">
        <v>372</v>
      </c>
      <c r="D6455" t="s">
        <v>14</v>
      </c>
      <c r="E6455" t="s">
        <v>18</v>
      </c>
      <c r="G6455" t="s">
        <v>3040</v>
      </c>
      <c r="H6455">
        <v>3.3</v>
      </c>
      <c r="J6455">
        <v>0</v>
      </c>
      <c r="K6455">
        <v>0</v>
      </c>
      <c r="L6455" s="17">
        <f>IF($E6455&lt;&gt;"",VLOOKUP($E6455,GEMWs!$E$14:$L$20,7,FALSE),"")</f>
        <v>5950.3939027696888</v>
      </c>
      <c r="M6455" s="17">
        <f>IF($E6455&lt;&gt;"",VLOOKUP($E6455,GEMWs!$E$14:$L$20,8,FALSE),"")</f>
        <v>10539.430626954083</v>
      </c>
      <c r="N6455" s="17">
        <f t="shared" ca="1" si="458"/>
        <v>5950.3939027696888</v>
      </c>
      <c r="O6455" s="17">
        <f t="shared" ca="1" si="459"/>
        <v>10539.430626954083</v>
      </c>
      <c r="P6455" s="17">
        <f t="shared" ca="1" si="460"/>
        <v>3.1310989339029469E-4</v>
      </c>
      <c r="Q6455" s="17">
        <f t="shared" ca="1" si="461"/>
        <v>5.545851340133922E-4</v>
      </c>
    </row>
    <row r="6456" spans="1:17" x14ac:dyDescent="0.35">
      <c r="A6456" t="s">
        <v>2156</v>
      </c>
      <c r="B6456" t="s">
        <v>979</v>
      </c>
      <c r="C6456" t="s">
        <v>3026</v>
      </c>
      <c r="D6456" t="s">
        <v>14</v>
      </c>
      <c r="E6456" t="s">
        <v>21</v>
      </c>
      <c r="G6456" t="s">
        <v>3040</v>
      </c>
      <c r="H6456">
        <v>13310.3</v>
      </c>
      <c r="J6456">
        <v>0</v>
      </c>
      <c r="K6456">
        <v>0</v>
      </c>
      <c r="L6456" s="17">
        <f>IF($E6456&lt;&gt;"",VLOOKUP($E6456,GEMWs!$E$14:$L$20,7,FALSE),"")</f>
        <v>37.754918937403332</v>
      </c>
      <c r="M6456" s="17">
        <f>IF($E6456&lt;&gt;"",VLOOKUP($E6456,GEMWs!$E$14:$L$20,8,FALSE),"")</f>
        <v>96.174593288388181</v>
      </c>
      <c r="N6456" s="17">
        <f t="shared" ca="1" si="458"/>
        <v>37.754918937403332</v>
      </c>
      <c r="O6456" s="17">
        <f t="shared" ca="1" si="459"/>
        <v>96.174593288388181</v>
      </c>
      <c r="P6456" s="17">
        <f t="shared" ca="1" si="460"/>
        <v>138.3972579960683</v>
      </c>
      <c r="Q6456" s="17">
        <f t="shared" ca="1" si="461"/>
        <v>352.54479084084721</v>
      </c>
    </row>
    <row r="6457" spans="1:17" x14ac:dyDescent="0.35">
      <c r="A6457" t="s">
        <v>2156</v>
      </c>
      <c r="B6457" t="s">
        <v>1686</v>
      </c>
      <c r="D6457" t="s">
        <v>14</v>
      </c>
      <c r="E6457" t="s">
        <v>21</v>
      </c>
      <c r="G6457" t="s">
        <v>3040</v>
      </c>
      <c r="H6457">
        <v>3.3</v>
      </c>
      <c r="J6457">
        <v>0</v>
      </c>
      <c r="K6457">
        <v>0</v>
      </c>
      <c r="L6457" s="17">
        <f>IF($E6457&lt;&gt;"",VLOOKUP($E6457,GEMWs!$E$14:$L$20,7,FALSE),"")</f>
        <v>37.754918937403332</v>
      </c>
      <c r="M6457" s="17">
        <f>IF($E6457&lt;&gt;"",VLOOKUP($E6457,GEMWs!$E$14:$L$20,8,FALSE),"")</f>
        <v>96.174593288388181</v>
      </c>
      <c r="N6457" s="17">
        <f t="shared" ca="1" si="458"/>
        <v>37.754918937403332</v>
      </c>
      <c r="O6457" s="17">
        <f t="shared" ca="1" si="459"/>
        <v>96.174593288388181</v>
      </c>
      <c r="P6457" s="17">
        <f t="shared" ca="1" si="460"/>
        <v>3.4312596364246141E-2</v>
      </c>
      <c r="Q6457" s="17">
        <f t="shared" ca="1" si="461"/>
        <v>8.7405829303231014E-2</v>
      </c>
    </row>
    <row r="6458" spans="1:17" x14ac:dyDescent="0.35">
      <c r="A6458" t="s">
        <v>2156</v>
      </c>
      <c r="B6458" t="s">
        <v>13</v>
      </c>
      <c r="D6458" t="s">
        <v>14</v>
      </c>
      <c r="E6458" t="s">
        <v>15</v>
      </c>
      <c r="G6458" t="s">
        <v>3040</v>
      </c>
      <c r="H6458">
        <v>50569</v>
      </c>
      <c r="J6458">
        <v>0</v>
      </c>
      <c r="K6458">
        <v>0</v>
      </c>
      <c r="L6458" s="17">
        <f>IF($E6458&lt;&gt;"",VLOOKUP($E6458,GEMWs!$E$14:$L$20,7,FALSE),"")</f>
        <v>37.892086284381016</v>
      </c>
      <c r="M6458" s="17">
        <f>IF($E6458&lt;&gt;"",VLOOKUP($E6458,GEMWs!$E$14:$L$20,8,FALSE),"")</f>
        <v>96.522753888300599</v>
      </c>
      <c r="N6458" s="17">
        <f t="shared" ca="1" si="458"/>
        <v>37.892086284381016</v>
      </c>
      <c r="O6458" s="17">
        <f t="shared" ca="1" si="459"/>
        <v>96.522753888300599</v>
      </c>
      <c r="P6458" s="17">
        <f t="shared" ca="1" si="460"/>
        <v>523.90755508820394</v>
      </c>
      <c r="Q6458" s="17">
        <f t="shared" ca="1" si="461"/>
        <v>1334.5530679012616</v>
      </c>
    </row>
    <row r="6459" spans="1:17" x14ac:dyDescent="0.35">
      <c r="A6459" t="s">
        <v>2156</v>
      </c>
      <c r="B6459" t="s">
        <v>139</v>
      </c>
      <c r="C6459" t="s">
        <v>3025</v>
      </c>
      <c r="D6459" t="s">
        <v>14</v>
      </c>
      <c r="E6459" t="s">
        <v>21</v>
      </c>
      <c r="F6459" t="s">
        <v>14</v>
      </c>
      <c r="G6459" t="s">
        <v>3040</v>
      </c>
      <c r="H6459">
        <v>631.4</v>
      </c>
      <c r="I6459">
        <v>237</v>
      </c>
      <c r="J6459">
        <v>237.43909400000001</v>
      </c>
      <c r="K6459">
        <v>1033.8267679999999</v>
      </c>
      <c r="L6459" s="17">
        <f>IF($E6459&lt;&gt;"",VLOOKUP($E6459,GEMWs!$E$14:$L$20,7,FALSE),"")</f>
        <v>37.754918937403332</v>
      </c>
      <c r="M6459" s="17">
        <f>IF($E6459&lt;&gt;"",VLOOKUP($E6459,GEMWs!$E$14:$L$20,8,FALSE),"")</f>
        <v>96.174593288388181</v>
      </c>
      <c r="N6459" s="17">
        <f t="shared" si="458"/>
        <v>237.43909400000001</v>
      </c>
      <c r="O6459" s="17">
        <f t="shared" si="459"/>
        <v>1033.8267679999999</v>
      </c>
      <c r="P6459" s="17">
        <f t="shared" si="460"/>
        <v>0.61074061878034103</v>
      </c>
      <c r="Q6459" s="17">
        <f t="shared" si="461"/>
        <v>2.6592082599506548</v>
      </c>
    </row>
    <row r="6460" spans="1:17" x14ac:dyDescent="0.35">
      <c r="A6460" t="s">
        <v>2156</v>
      </c>
      <c r="B6460" t="s">
        <v>2998</v>
      </c>
      <c r="D6460" t="s">
        <v>14</v>
      </c>
      <c r="E6460" t="s">
        <v>18</v>
      </c>
      <c r="G6460" t="s">
        <v>3040</v>
      </c>
      <c r="H6460">
        <v>84</v>
      </c>
      <c r="J6460">
        <v>0</v>
      </c>
      <c r="K6460">
        <v>0</v>
      </c>
      <c r="L6460" s="17">
        <f>IF($E6460&lt;&gt;"",VLOOKUP($E6460,GEMWs!$E$14:$L$20,7,FALSE),"")</f>
        <v>5950.3939027696888</v>
      </c>
      <c r="M6460" s="17">
        <f>IF($E6460&lt;&gt;"",VLOOKUP($E6460,GEMWs!$E$14:$L$20,8,FALSE),"")</f>
        <v>10539.430626954083</v>
      </c>
      <c r="N6460" s="17">
        <f t="shared" ca="1" si="458"/>
        <v>5950.3939027696888</v>
      </c>
      <c r="O6460" s="17">
        <f t="shared" ca="1" si="459"/>
        <v>10539.430626954083</v>
      </c>
      <c r="P6460" s="17">
        <f t="shared" ca="1" si="460"/>
        <v>7.9700700135711382E-3</v>
      </c>
      <c r="Q6460" s="17">
        <f t="shared" ca="1" si="461"/>
        <v>1.4116712502159075E-2</v>
      </c>
    </row>
    <row r="6461" spans="1:17" x14ac:dyDescent="0.35">
      <c r="A6461" t="s">
        <v>2156</v>
      </c>
      <c r="B6461" t="s">
        <v>445</v>
      </c>
      <c r="C6461" t="s">
        <v>446</v>
      </c>
      <c r="D6461" t="s">
        <v>14</v>
      </c>
      <c r="E6461" t="s">
        <v>21</v>
      </c>
      <c r="F6461" t="s">
        <v>22</v>
      </c>
      <c r="G6461" t="s">
        <v>3040</v>
      </c>
      <c r="H6461">
        <v>273.39999999999998</v>
      </c>
      <c r="I6461">
        <v>263</v>
      </c>
      <c r="J6461">
        <v>5000</v>
      </c>
      <c r="K6461">
        <v>5000</v>
      </c>
      <c r="L6461" s="17">
        <f>IF($E6461&lt;&gt;"",VLOOKUP($E6461,GEMWs!$E$14:$L$20,7,FALSE),"")</f>
        <v>37.754918937403332</v>
      </c>
      <c r="M6461" s="17">
        <f>IF($E6461&lt;&gt;"",VLOOKUP($E6461,GEMWs!$E$14:$L$20,8,FALSE),"")</f>
        <v>96.174593288388181</v>
      </c>
      <c r="N6461" s="17">
        <f t="shared" si="458"/>
        <v>5000</v>
      </c>
      <c r="O6461" s="17">
        <f t="shared" si="459"/>
        <v>5000</v>
      </c>
      <c r="P6461" s="17">
        <f t="shared" ref="P6461:P6523" si="462">IF(O6461&gt;0,$H6461/O6461,0)</f>
        <v>5.4679999999999992E-2</v>
      </c>
      <c r="Q6461" s="17">
        <f t="shared" ref="Q6461:Q6523" si="463">IF(N6461&gt;0,$H6461/N6461,0)</f>
        <v>5.4679999999999992E-2</v>
      </c>
    </row>
    <row r="6462" spans="1:17" x14ac:dyDescent="0.35">
      <c r="A6462" t="s">
        <v>2156</v>
      </c>
      <c r="B6462" t="s">
        <v>2159</v>
      </c>
      <c r="D6462" t="s">
        <v>22</v>
      </c>
      <c r="G6462" t="s">
        <v>3040</v>
      </c>
      <c r="H6462">
        <v>1547.8</v>
      </c>
      <c r="J6462">
        <v>0</v>
      </c>
      <c r="K6462">
        <v>0</v>
      </c>
      <c r="L6462" s="17" t="str">
        <f>IF($E6462&lt;&gt;"",VLOOKUP($E6462,GEMWs!$E$14:$L$20,7,FALSE),"")</f>
        <v/>
      </c>
      <c r="M6462" s="17" t="str">
        <f>IF($E6462&lt;&gt;"",VLOOKUP($E6462,GEMWs!$E$14:$L$20,8,FALSE),"")</f>
        <v/>
      </c>
      <c r="N6462" s="17">
        <f t="shared" ca="1" si="458"/>
        <v>0</v>
      </c>
      <c r="O6462" s="17">
        <f t="shared" ca="1" si="459"/>
        <v>0</v>
      </c>
      <c r="P6462" s="17">
        <f t="shared" ca="1" si="462"/>
        <v>0</v>
      </c>
      <c r="Q6462" s="17">
        <f t="shared" ca="1" si="463"/>
        <v>0</v>
      </c>
    </row>
    <row r="6463" spans="1:17" x14ac:dyDescent="0.35">
      <c r="A6463" t="s">
        <v>2156</v>
      </c>
      <c r="B6463" t="s">
        <v>229</v>
      </c>
      <c r="D6463" t="s">
        <v>22</v>
      </c>
      <c r="G6463" t="s">
        <v>3040</v>
      </c>
      <c r="H6463">
        <v>1218</v>
      </c>
      <c r="J6463">
        <v>0</v>
      </c>
      <c r="K6463">
        <v>0</v>
      </c>
      <c r="L6463" s="17" t="str">
        <f>IF($E6463&lt;&gt;"",VLOOKUP($E6463,GEMWs!$E$14:$L$20,7,FALSE),"")</f>
        <v/>
      </c>
      <c r="M6463" s="17" t="str">
        <f>IF($E6463&lt;&gt;"",VLOOKUP($E6463,GEMWs!$E$14:$L$20,8,FALSE),"")</f>
        <v/>
      </c>
      <c r="N6463" s="17">
        <f t="shared" ca="1" si="458"/>
        <v>0</v>
      </c>
      <c r="O6463" s="17">
        <f t="shared" ca="1" si="459"/>
        <v>0</v>
      </c>
      <c r="P6463" s="17">
        <f t="shared" ca="1" si="462"/>
        <v>0</v>
      </c>
      <c r="Q6463" s="17">
        <f t="shared" ca="1" si="463"/>
        <v>0</v>
      </c>
    </row>
    <row r="6464" spans="1:17" x14ac:dyDescent="0.35">
      <c r="A6464" t="s">
        <v>2156</v>
      </c>
      <c r="B6464" t="s">
        <v>103</v>
      </c>
      <c r="D6464" t="s">
        <v>14</v>
      </c>
      <c r="E6464" t="s">
        <v>15</v>
      </c>
      <c r="G6464" t="s">
        <v>3040</v>
      </c>
      <c r="H6464">
        <v>116298.7</v>
      </c>
      <c r="J6464">
        <v>0</v>
      </c>
      <c r="K6464">
        <v>0</v>
      </c>
      <c r="L6464" s="17">
        <f>IF($E6464&lt;&gt;"",VLOOKUP($E6464,GEMWs!$E$14:$L$20,7,FALSE),"")</f>
        <v>37.892086284381016</v>
      </c>
      <c r="M6464" s="17">
        <f>IF($E6464&lt;&gt;"",VLOOKUP($E6464,GEMWs!$E$14:$L$20,8,FALSE),"")</f>
        <v>96.522753888300599</v>
      </c>
      <c r="N6464" s="17">
        <f t="shared" ca="1" si="458"/>
        <v>37.892086284381016</v>
      </c>
      <c r="O6464" s="17">
        <f t="shared" ca="1" si="459"/>
        <v>96.522753888300599</v>
      </c>
      <c r="P6464" s="17">
        <f t="shared" ca="1" si="462"/>
        <v>1204.8837741884654</v>
      </c>
      <c r="Q6464" s="17">
        <f t="shared" ca="1" si="463"/>
        <v>3069.208148824941</v>
      </c>
    </row>
    <row r="6465" spans="1:17" x14ac:dyDescent="0.35">
      <c r="A6465" t="s">
        <v>2156</v>
      </c>
      <c r="B6465" t="s">
        <v>2994</v>
      </c>
      <c r="D6465" t="s">
        <v>14</v>
      </c>
      <c r="E6465" t="s">
        <v>21</v>
      </c>
      <c r="G6465" t="s">
        <v>3040</v>
      </c>
      <c r="H6465">
        <v>39.5</v>
      </c>
      <c r="J6465">
        <v>0</v>
      </c>
      <c r="K6465">
        <v>0</v>
      </c>
      <c r="L6465" s="17">
        <f>IF($E6465&lt;&gt;"",VLOOKUP($E6465,GEMWs!$E$14:$L$20,7,FALSE),"")</f>
        <v>37.754918937403332</v>
      </c>
      <c r="M6465" s="17">
        <f>IF($E6465&lt;&gt;"",VLOOKUP($E6465,GEMWs!$E$14:$L$20,8,FALSE),"")</f>
        <v>96.174593288388181</v>
      </c>
      <c r="N6465" s="17">
        <f t="shared" ca="1" si="458"/>
        <v>37.754918937403332</v>
      </c>
      <c r="O6465" s="17">
        <f t="shared" ca="1" si="459"/>
        <v>96.174593288388181</v>
      </c>
      <c r="P6465" s="17">
        <f t="shared" ca="1" si="462"/>
        <v>0.41071138072355234</v>
      </c>
      <c r="Q6465" s="17">
        <f t="shared" ca="1" si="463"/>
        <v>1.046221290144735</v>
      </c>
    </row>
    <row r="6466" spans="1:17" x14ac:dyDescent="0.35">
      <c r="A6466" t="s">
        <v>2156</v>
      </c>
      <c r="B6466" t="s">
        <v>2160</v>
      </c>
      <c r="D6466" t="s">
        <v>22</v>
      </c>
      <c r="G6466" t="s">
        <v>3040</v>
      </c>
      <c r="H6466">
        <v>143.4</v>
      </c>
      <c r="J6466">
        <v>0</v>
      </c>
      <c r="K6466">
        <v>0</v>
      </c>
      <c r="L6466" s="17" t="str">
        <f>IF($E6466&lt;&gt;"",VLOOKUP($E6466,GEMWs!$E$14:$L$20,7,FALSE),"")</f>
        <v/>
      </c>
      <c r="M6466" s="17" t="str">
        <f>IF($E6466&lt;&gt;"",VLOOKUP($E6466,GEMWs!$E$14:$L$20,8,FALSE),"")</f>
        <v/>
      </c>
      <c r="N6466" s="17">
        <f t="shared" ca="1" si="458"/>
        <v>0</v>
      </c>
      <c r="O6466" s="17">
        <f t="shared" ca="1" si="459"/>
        <v>0</v>
      </c>
      <c r="P6466" s="17">
        <f t="shared" ca="1" si="462"/>
        <v>0</v>
      </c>
      <c r="Q6466" s="17">
        <f t="shared" ca="1" si="463"/>
        <v>0</v>
      </c>
    </row>
    <row r="6467" spans="1:17" x14ac:dyDescent="0.35">
      <c r="A6467" t="s">
        <v>2156</v>
      </c>
      <c r="B6467" t="s">
        <v>433</v>
      </c>
      <c r="C6467" t="s">
        <v>434</v>
      </c>
      <c r="D6467" t="s">
        <v>14</v>
      </c>
      <c r="E6467" t="s">
        <v>21</v>
      </c>
      <c r="F6467" t="s">
        <v>22</v>
      </c>
      <c r="G6467" t="s">
        <v>3040</v>
      </c>
      <c r="H6467">
        <v>1683.1</v>
      </c>
      <c r="I6467">
        <v>279</v>
      </c>
      <c r="J6467">
        <v>5750</v>
      </c>
      <c r="K6467">
        <v>5900</v>
      </c>
      <c r="L6467" s="17">
        <f>IF($E6467&lt;&gt;"",VLOOKUP($E6467,GEMWs!$E$14:$L$20,7,FALSE),"")</f>
        <v>37.754918937403332</v>
      </c>
      <c r="M6467" s="17">
        <f>IF($E6467&lt;&gt;"",VLOOKUP($E6467,GEMWs!$E$14:$L$20,8,FALSE),"")</f>
        <v>96.174593288388181</v>
      </c>
      <c r="N6467" s="17">
        <f t="shared" si="458"/>
        <v>5750</v>
      </c>
      <c r="O6467" s="17">
        <f t="shared" si="459"/>
        <v>5900</v>
      </c>
      <c r="P6467" s="17">
        <f t="shared" si="462"/>
        <v>0.28527118644067795</v>
      </c>
      <c r="Q6467" s="17">
        <f t="shared" si="463"/>
        <v>0.29271304347826088</v>
      </c>
    </row>
    <row r="6468" spans="1:17" x14ac:dyDescent="0.35">
      <c r="A6468" t="s">
        <v>2156</v>
      </c>
      <c r="B6468" t="s">
        <v>815</v>
      </c>
      <c r="C6468" t="s">
        <v>816</v>
      </c>
      <c r="D6468" t="s">
        <v>14</v>
      </c>
      <c r="E6468" t="s">
        <v>18</v>
      </c>
      <c r="F6468" t="s">
        <v>22</v>
      </c>
      <c r="G6468" t="s">
        <v>3040</v>
      </c>
      <c r="H6468">
        <v>1.8</v>
      </c>
      <c r="I6468">
        <v>452</v>
      </c>
      <c r="J6468">
        <v>35000</v>
      </c>
      <c r="K6468">
        <v>70000</v>
      </c>
      <c r="L6468" s="17">
        <f>IF($E6468&lt;&gt;"",VLOOKUP($E6468,GEMWs!$E$14:$L$20,7,FALSE),"")</f>
        <v>5950.3939027696888</v>
      </c>
      <c r="M6468" s="17">
        <f>IF($E6468&lt;&gt;"",VLOOKUP($E6468,GEMWs!$E$14:$L$20,8,FALSE),"")</f>
        <v>10539.430626954083</v>
      </c>
      <c r="N6468" s="17">
        <f t="shared" si="458"/>
        <v>35000</v>
      </c>
      <c r="O6468" s="17">
        <f t="shared" si="459"/>
        <v>70000</v>
      </c>
      <c r="P6468" s="17">
        <f t="shared" si="462"/>
        <v>2.5714285714285714E-5</v>
      </c>
      <c r="Q6468" s="17">
        <f t="shared" si="463"/>
        <v>5.1428571428571429E-5</v>
      </c>
    </row>
    <row r="6469" spans="1:17" x14ac:dyDescent="0.35">
      <c r="A6469" t="s">
        <v>2156</v>
      </c>
      <c r="B6469" t="s">
        <v>477</v>
      </c>
      <c r="D6469" t="s">
        <v>22</v>
      </c>
      <c r="G6469" t="s">
        <v>3040</v>
      </c>
      <c r="H6469">
        <v>7517.1</v>
      </c>
      <c r="J6469">
        <v>0</v>
      </c>
      <c r="K6469">
        <v>0</v>
      </c>
      <c r="L6469" s="17" t="str">
        <f>IF($E6469&lt;&gt;"",VLOOKUP($E6469,GEMWs!$E$14:$L$20,7,FALSE),"")</f>
        <v/>
      </c>
      <c r="M6469" s="17" t="str">
        <f>IF($E6469&lt;&gt;"",VLOOKUP($E6469,GEMWs!$E$14:$L$20,8,FALSE),"")</f>
        <v/>
      </c>
      <c r="N6469" s="17">
        <f t="shared" ca="1" si="458"/>
        <v>0</v>
      </c>
      <c r="O6469" s="17">
        <f t="shared" ca="1" si="459"/>
        <v>0</v>
      </c>
      <c r="P6469" s="17">
        <f t="shared" ca="1" si="462"/>
        <v>0</v>
      </c>
      <c r="Q6469" s="17">
        <f t="shared" ca="1" si="463"/>
        <v>0</v>
      </c>
    </row>
    <row r="6470" spans="1:17" x14ac:dyDescent="0.35">
      <c r="A6470" t="s">
        <v>2156</v>
      </c>
      <c r="B6470" t="s">
        <v>595</v>
      </c>
      <c r="D6470" t="s">
        <v>14</v>
      </c>
      <c r="E6470" t="s">
        <v>18</v>
      </c>
      <c r="G6470" t="s">
        <v>3040</v>
      </c>
      <c r="H6470">
        <v>54.6</v>
      </c>
      <c r="J6470">
        <v>0</v>
      </c>
      <c r="K6470">
        <v>0</v>
      </c>
      <c r="L6470" s="17">
        <f>IF($E6470&lt;&gt;"",VLOOKUP($E6470,GEMWs!$E$14:$L$20,7,FALSE),"")</f>
        <v>5950.3939027696888</v>
      </c>
      <c r="M6470" s="17">
        <f>IF($E6470&lt;&gt;"",VLOOKUP($E6470,GEMWs!$E$14:$L$20,8,FALSE),"")</f>
        <v>10539.430626954083</v>
      </c>
      <c r="N6470" s="17">
        <f t="shared" ca="1" si="458"/>
        <v>5950.3939027696888</v>
      </c>
      <c r="O6470" s="17">
        <f t="shared" ca="1" si="459"/>
        <v>10539.430626954083</v>
      </c>
      <c r="P6470" s="17">
        <f t="shared" ca="1" si="462"/>
        <v>5.1805455088212403E-3</v>
      </c>
      <c r="Q6470" s="17">
        <f t="shared" ca="1" si="463"/>
        <v>9.1758631264033993E-3</v>
      </c>
    </row>
    <row r="6471" spans="1:17" x14ac:dyDescent="0.35">
      <c r="A6471" t="s">
        <v>2156</v>
      </c>
      <c r="B6471" t="s">
        <v>2980</v>
      </c>
      <c r="D6471" t="s">
        <v>14</v>
      </c>
      <c r="E6471" t="s">
        <v>18</v>
      </c>
      <c r="G6471" t="s">
        <v>3040</v>
      </c>
      <c r="H6471">
        <v>714</v>
      </c>
      <c r="J6471">
        <v>0</v>
      </c>
      <c r="K6471">
        <v>0</v>
      </c>
      <c r="L6471" s="17">
        <f>IF($E6471&lt;&gt;"",VLOOKUP($E6471,GEMWs!$E$14:$L$20,7,FALSE),"")</f>
        <v>5950.3939027696888</v>
      </c>
      <c r="M6471" s="17">
        <f>IF($E6471&lt;&gt;"",VLOOKUP($E6471,GEMWs!$E$14:$L$20,8,FALSE),"")</f>
        <v>10539.430626954083</v>
      </c>
      <c r="N6471" s="17">
        <f t="shared" ca="1" si="458"/>
        <v>5950.3939027696888</v>
      </c>
      <c r="O6471" s="17">
        <f t="shared" ca="1" si="459"/>
        <v>10539.430626954083</v>
      </c>
      <c r="P6471" s="17">
        <f t="shared" ca="1" si="462"/>
        <v>6.7745595115354676E-2</v>
      </c>
      <c r="Q6471" s="17">
        <f t="shared" ca="1" si="463"/>
        <v>0.11999205626835215</v>
      </c>
    </row>
    <row r="6472" spans="1:17" x14ac:dyDescent="0.35">
      <c r="A6472" t="s">
        <v>2156</v>
      </c>
      <c r="B6472" t="s">
        <v>710</v>
      </c>
      <c r="C6472" t="s">
        <v>711</v>
      </c>
      <c r="D6472" t="s">
        <v>14</v>
      </c>
      <c r="E6472" t="s">
        <v>18</v>
      </c>
      <c r="F6472" t="s">
        <v>22</v>
      </c>
      <c r="G6472" t="s">
        <v>3040</v>
      </c>
      <c r="H6472">
        <v>12.7</v>
      </c>
      <c r="I6472">
        <v>398</v>
      </c>
      <c r="J6472">
        <v>60000</v>
      </c>
      <c r="K6472">
        <v>135000</v>
      </c>
      <c r="L6472" s="17">
        <f>IF($E6472&lt;&gt;"",VLOOKUP($E6472,GEMWs!$E$14:$L$20,7,FALSE),"")</f>
        <v>5950.3939027696888</v>
      </c>
      <c r="M6472" s="17">
        <f>IF($E6472&lt;&gt;"",VLOOKUP($E6472,GEMWs!$E$14:$L$20,8,FALSE),"")</f>
        <v>10539.430626954083</v>
      </c>
      <c r="N6472" s="17">
        <f t="shared" si="458"/>
        <v>60000</v>
      </c>
      <c r="O6472" s="17">
        <f t="shared" si="459"/>
        <v>135000</v>
      </c>
      <c r="P6472" s="17">
        <f t="shared" si="462"/>
        <v>9.4074074074074071E-5</v>
      </c>
      <c r="Q6472" s="17">
        <f t="shared" si="463"/>
        <v>2.1166666666666664E-4</v>
      </c>
    </row>
    <row r="6473" spans="1:17" x14ac:dyDescent="0.35">
      <c r="A6473" t="s">
        <v>2156</v>
      </c>
      <c r="B6473" t="s">
        <v>833</v>
      </c>
      <c r="D6473" t="s">
        <v>14</v>
      </c>
      <c r="E6473" t="s">
        <v>18</v>
      </c>
      <c r="G6473" t="s">
        <v>3040</v>
      </c>
      <c r="H6473">
        <v>1.2</v>
      </c>
      <c r="J6473">
        <v>0</v>
      </c>
      <c r="K6473">
        <v>0</v>
      </c>
      <c r="L6473" s="17">
        <f>IF($E6473&lt;&gt;"",VLOOKUP($E6473,GEMWs!$E$14:$L$20,7,FALSE),"")</f>
        <v>5950.3939027696888</v>
      </c>
      <c r="M6473" s="17">
        <f>IF($E6473&lt;&gt;"",VLOOKUP($E6473,GEMWs!$E$14:$L$20,8,FALSE),"")</f>
        <v>10539.430626954083</v>
      </c>
      <c r="N6473" s="17">
        <f t="shared" ca="1" si="458"/>
        <v>5950.3939027696888</v>
      </c>
      <c r="O6473" s="17">
        <f t="shared" ca="1" si="459"/>
        <v>10539.430626954083</v>
      </c>
      <c r="P6473" s="17">
        <f t="shared" ca="1" si="462"/>
        <v>1.1385814305101626E-4</v>
      </c>
      <c r="Q6473" s="17">
        <f t="shared" ca="1" si="463"/>
        <v>2.0166732145941537E-4</v>
      </c>
    </row>
    <row r="6474" spans="1:17" x14ac:dyDescent="0.35">
      <c r="A6474" t="s">
        <v>2156</v>
      </c>
      <c r="B6474" t="s">
        <v>144</v>
      </c>
      <c r="C6474" t="s">
        <v>145</v>
      </c>
      <c r="D6474" t="s">
        <v>14</v>
      </c>
      <c r="E6474" t="s">
        <v>21</v>
      </c>
      <c r="F6474" t="s">
        <v>22</v>
      </c>
      <c r="G6474" t="s">
        <v>3040</v>
      </c>
      <c r="H6474">
        <v>18.2</v>
      </c>
      <c r="I6474">
        <v>317</v>
      </c>
      <c r="J6474">
        <v>2000</v>
      </c>
      <c r="K6474">
        <v>10000</v>
      </c>
      <c r="L6474" s="17">
        <f>IF($E6474&lt;&gt;"",VLOOKUP($E6474,GEMWs!$E$14:$L$20,7,FALSE),"")</f>
        <v>37.754918937403332</v>
      </c>
      <c r="M6474" s="17">
        <f>IF($E6474&lt;&gt;"",VLOOKUP($E6474,GEMWs!$E$14:$L$20,8,FALSE),"")</f>
        <v>96.174593288388181</v>
      </c>
      <c r="N6474" s="17">
        <f t="shared" si="458"/>
        <v>2000</v>
      </c>
      <c r="O6474" s="17">
        <f t="shared" si="459"/>
        <v>10000</v>
      </c>
      <c r="P6474" s="17">
        <f t="shared" si="462"/>
        <v>1.82E-3</v>
      </c>
      <c r="Q6474" s="17">
        <f t="shared" si="463"/>
        <v>9.1000000000000004E-3</v>
      </c>
    </row>
    <row r="6475" spans="1:17" x14ac:dyDescent="0.35">
      <c r="A6475" t="s">
        <v>2156</v>
      </c>
      <c r="B6475" t="s">
        <v>1533</v>
      </c>
      <c r="D6475" t="s">
        <v>22</v>
      </c>
      <c r="G6475" t="s">
        <v>3040</v>
      </c>
      <c r="H6475">
        <v>316.8</v>
      </c>
      <c r="J6475">
        <v>0</v>
      </c>
      <c r="K6475">
        <v>0</v>
      </c>
      <c r="L6475" s="17" t="str">
        <f>IF($E6475&lt;&gt;"",VLOOKUP($E6475,GEMWs!$E$14:$L$20,7,FALSE),"")</f>
        <v/>
      </c>
      <c r="M6475" s="17" t="str">
        <f>IF($E6475&lt;&gt;"",VLOOKUP($E6475,GEMWs!$E$14:$L$20,8,FALSE),"")</f>
        <v/>
      </c>
      <c r="N6475" s="17">
        <f t="shared" ca="1" si="458"/>
        <v>0</v>
      </c>
      <c r="O6475" s="17">
        <f t="shared" ca="1" si="459"/>
        <v>0</v>
      </c>
      <c r="P6475" s="17">
        <f t="shared" ca="1" si="462"/>
        <v>0</v>
      </c>
      <c r="Q6475" s="17">
        <f t="shared" ca="1" si="463"/>
        <v>0</v>
      </c>
    </row>
    <row r="6476" spans="1:17" x14ac:dyDescent="0.35">
      <c r="A6476" t="s">
        <v>2156</v>
      </c>
      <c r="B6476" t="s">
        <v>2161</v>
      </c>
      <c r="C6476" t="s">
        <v>158</v>
      </c>
      <c r="D6476" t="s">
        <v>22</v>
      </c>
      <c r="G6476" t="s">
        <v>3040</v>
      </c>
      <c r="H6476">
        <v>2767.8</v>
      </c>
      <c r="J6476">
        <v>0</v>
      </c>
      <c r="K6476">
        <v>0</v>
      </c>
      <c r="L6476" s="17" t="str">
        <f>IF($E6476&lt;&gt;"",VLOOKUP($E6476,GEMWs!$E$14:$L$20,7,FALSE),"")</f>
        <v/>
      </c>
      <c r="M6476" s="17" t="str">
        <f>IF($E6476&lt;&gt;"",VLOOKUP($E6476,GEMWs!$E$14:$L$20,8,FALSE),"")</f>
        <v/>
      </c>
      <c r="N6476" s="17">
        <f t="shared" ca="1" si="458"/>
        <v>0</v>
      </c>
      <c r="O6476" s="17">
        <f t="shared" ca="1" si="459"/>
        <v>0</v>
      </c>
      <c r="P6476" s="17">
        <f t="shared" ca="1" si="462"/>
        <v>0</v>
      </c>
      <c r="Q6476" s="17">
        <f t="shared" ca="1" si="463"/>
        <v>0</v>
      </c>
    </row>
    <row r="6477" spans="1:17" x14ac:dyDescent="0.35">
      <c r="A6477" t="s">
        <v>2156</v>
      </c>
      <c r="B6477" t="s">
        <v>186</v>
      </c>
      <c r="C6477" t="s">
        <v>187</v>
      </c>
      <c r="D6477" t="s">
        <v>14</v>
      </c>
      <c r="E6477" t="s">
        <v>21</v>
      </c>
      <c r="F6477" t="s">
        <v>14</v>
      </c>
      <c r="G6477" t="s">
        <v>3040</v>
      </c>
      <c r="H6477">
        <v>15</v>
      </c>
      <c r="I6477">
        <v>337</v>
      </c>
      <c r="J6477">
        <v>53.942762999999999</v>
      </c>
      <c r="K6477">
        <v>180000</v>
      </c>
      <c r="L6477" s="17">
        <f>IF($E6477&lt;&gt;"",VLOOKUP($E6477,GEMWs!$E$14:$L$20,7,FALSE),"")</f>
        <v>37.754918937403332</v>
      </c>
      <c r="M6477" s="17">
        <f>IF($E6477&lt;&gt;"",VLOOKUP($E6477,GEMWs!$E$14:$L$20,8,FALSE),"")</f>
        <v>96.174593288388181</v>
      </c>
      <c r="N6477" s="17">
        <f t="shared" si="458"/>
        <v>53.942762999999999</v>
      </c>
      <c r="O6477" s="17">
        <f t="shared" si="459"/>
        <v>180000</v>
      </c>
      <c r="P6477" s="17">
        <f t="shared" si="462"/>
        <v>8.3333333333333331E-5</v>
      </c>
      <c r="Q6477" s="17">
        <f t="shared" si="463"/>
        <v>0.27807251919965614</v>
      </c>
    </row>
    <row r="6478" spans="1:17" x14ac:dyDescent="0.35">
      <c r="A6478" t="s">
        <v>2156</v>
      </c>
      <c r="B6478" t="s">
        <v>184</v>
      </c>
      <c r="C6478" t="s">
        <v>185</v>
      </c>
      <c r="D6478" t="s">
        <v>14</v>
      </c>
      <c r="E6478" t="s">
        <v>21</v>
      </c>
      <c r="F6478" t="s">
        <v>22</v>
      </c>
      <c r="G6478" t="s">
        <v>3040</v>
      </c>
      <c r="H6478">
        <v>28.1</v>
      </c>
      <c r="I6478">
        <v>345</v>
      </c>
      <c r="J6478">
        <v>5000</v>
      </c>
      <c r="K6478">
        <v>20000</v>
      </c>
      <c r="L6478" s="17">
        <f>IF($E6478&lt;&gt;"",VLOOKUP($E6478,GEMWs!$E$14:$L$20,7,FALSE),"")</f>
        <v>37.754918937403332</v>
      </c>
      <c r="M6478" s="17">
        <f>IF($E6478&lt;&gt;"",VLOOKUP($E6478,GEMWs!$E$14:$L$20,8,FALSE),"")</f>
        <v>96.174593288388181</v>
      </c>
      <c r="N6478" s="17">
        <f t="shared" si="458"/>
        <v>5000</v>
      </c>
      <c r="O6478" s="17">
        <f t="shared" si="459"/>
        <v>20000</v>
      </c>
      <c r="P6478" s="17">
        <f t="shared" si="462"/>
        <v>1.405E-3</v>
      </c>
      <c r="Q6478" s="17">
        <f t="shared" si="463"/>
        <v>5.62E-3</v>
      </c>
    </row>
    <row r="6479" spans="1:17" x14ac:dyDescent="0.35">
      <c r="A6479" t="s">
        <v>2162</v>
      </c>
      <c r="B6479" t="s">
        <v>13</v>
      </c>
      <c r="D6479" t="s">
        <v>14</v>
      </c>
      <c r="E6479" t="s">
        <v>15</v>
      </c>
      <c r="G6479" t="s">
        <v>3040</v>
      </c>
      <c r="H6479">
        <v>807040</v>
      </c>
      <c r="J6479">
        <v>0</v>
      </c>
      <c r="K6479">
        <v>0</v>
      </c>
      <c r="L6479" s="17">
        <f>IF($E6479&lt;&gt;"",VLOOKUP($E6479,GEMWs!$E$14:$L$20,7,FALSE),"")</f>
        <v>37.892086284381016</v>
      </c>
      <c r="M6479" s="17">
        <f>IF($E6479&lt;&gt;"",VLOOKUP($E6479,GEMWs!$E$14:$L$20,8,FALSE),"")</f>
        <v>96.522753888300599</v>
      </c>
      <c r="N6479" s="17">
        <f t="shared" ca="1" si="458"/>
        <v>37.892086284381016</v>
      </c>
      <c r="O6479" s="17">
        <f t="shared" ca="1" si="459"/>
        <v>96.522753888300599</v>
      </c>
      <c r="P6479" s="17">
        <f t="shared" ca="1" si="462"/>
        <v>8361.1373224383351</v>
      </c>
      <c r="Q6479" s="17">
        <f t="shared" ca="1" si="463"/>
        <v>21298.378609801144</v>
      </c>
    </row>
    <row r="6480" spans="1:17" x14ac:dyDescent="0.35">
      <c r="A6480" t="s">
        <v>2162</v>
      </c>
      <c r="B6480" t="s">
        <v>504</v>
      </c>
      <c r="C6480" t="s">
        <v>505</v>
      </c>
      <c r="D6480" t="s">
        <v>22</v>
      </c>
      <c r="G6480" t="s">
        <v>3040</v>
      </c>
      <c r="H6480">
        <v>1866</v>
      </c>
      <c r="J6480">
        <v>0</v>
      </c>
      <c r="K6480">
        <v>0</v>
      </c>
      <c r="L6480" s="17" t="str">
        <f>IF($E6480&lt;&gt;"",VLOOKUP($E6480,GEMWs!$E$14:$L$20,7,FALSE),"")</f>
        <v/>
      </c>
      <c r="M6480" s="17" t="str">
        <f>IF($E6480&lt;&gt;"",VLOOKUP($E6480,GEMWs!$E$14:$L$20,8,FALSE),"")</f>
        <v/>
      </c>
      <c r="N6480" s="17">
        <f t="shared" ca="1" si="458"/>
        <v>0</v>
      </c>
      <c r="O6480" s="17">
        <f t="shared" ca="1" si="459"/>
        <v>0</v>
      </c>
      <c r="P6480" s="17">
        <f t="shared" ca="1" si="462"/>
        <v>0</v>
      </c>
      <c r="Q6480" s="17">
        <f t="shared" ca="1" si="463"/>
        <v>0</v>
      </c>
    </row>
    <row r="6481" spans="1:17" x14ac:dyDescent="0.35">
      <c r="A6481" t="s">
        <v>2162</v>
      </c>
      <c r="B6481" t="s">
        <v>445</v>
      </c>
      <c r="C6481" t="s">
        <v>446</v>
      </c>
      <c r="D6481" t="s">
        <v>14</v>
      </c>
      <c r="E6481" t="s">
        <v>21</v>
      </c>
      <c r="F6481" t="s">
        <v>22</v>
      </c>
      <c r="G6481" t="s">
        <v>3040</v>
      </c>
      <c r="H6481">
        <v>0.9</v>
      </c>
      <c r="I6481">
        <v>263</v>
      </c>
      <c r="J6481">
        <v>5000</v>
      </c>
      <c r="K6481">
        <v>5000</v>
      </c>
      <c r="L6481" s="17">
        <f>IF($E6481&lt;&gt;"",VLOOKUP($E6481,GEMWs!$E$14:$L$20,7,FALSE),"")</f>
        <v>37.754918937403332</v>
      </c>
      <c r="M6481" s="17">
        <f>IF($E6481&lt;&gt;"",VLOOKUP($E6481,GEMWs!$E$14:$L$20,8,FALSE),"")</f>
        <v>96.174593288388181</v>
      </c>
      <c r="N6481" s="17">
        <f t="shared" si="458"/>
        <v>5000</v>
      </c>
      <c r="O6481" s="17">
        <f t="shared" si="459"/>
        <v>5000</v>
      </c>
      <c r="P6481" s="17">
        <f t="shared" si="462"/>
        <v>1.8000000000000001E-4</v>
      </c>
      <c r="Q6481" s="17">
        <f t="shared" si="463"/>
        <v>1.8000000000000001E-4</v>
      </c>
    </row>
    <row r="6482" spans="1:17" x14ac:dyDescent="0.35">
      <c r="A6482" t="s">
        <v>2162</v>
      </c>
      <c r="B6482" t="s">
        <v>103</v>
      </c>
      <c r="D6482" t="s">
        <v>14</v>
      </c>
      <c r="E6482" t="s">
        <v>15</v>
      </c>
      <c r="G6482" t="s">
        <v>3040</v>
      </c>
      <c r="H6482">
        <v>1107244</v>
      </c>
      <c r="J6482">
        <v>0</v>
      </c>
      <c r="K6482">
        <v>0</v>
      </c>
      <c r="L6482" s="17">
        <f>IF($E6482&lt;&gt;"",VLOOKUP($E6482,GEMWs!$E$14:$L$20,7,FALSE),"")</f>
        <v>37.892086284381016</v>
      </c>
      <c r="M6482" s="17">
        <f>IF($E6482&lt;&gt;"",VLOOKUP($E6482,GEMWs!$E$14:$L$20,8,FALSE),"")</f>
        <v>96.522753888300599</v>
      </c>
      <c r="N6482" s="17">
        <f t="shared" ca="1" si="458"/>
        <v>37.892086284381016</v>
      </c>
      <c r="O6482" s="17">
        <f t="shared" ca="1" si="459"/>
        <v>96.522753888300599</v>
      </c>
      <c r="P6482" s="17">
        <f t="shared" ca="1" si="462"/>
        <v>11471.326245843962</v>
      </c>
      <c r="Q6482" s="17">
        <f t="shared" ca="1" si="463"/>
        <v>29220.982758513408</v>
      </c>
    </row>
    <row r="6483" spans="1:17" x14ac:dyDescent="0.35">
      <c r="A6483" t="s">
        <v>2162</v>
      </c>
      <c r="B6483" t="s">
        <v>236</v>
      </c>
      <c r="D6483" t="s">
        <v>22</v>
      </c>
      <c r="G6483" t="s">
        <v>3040</v>
      </c>
      <c r="H6483">
        <v>27488.2</v>
      </c>
      <c r="J6483">
        <v>0</v>
      </c>
      <c r="K6483">
        <v>0</v>
      </c>
      <c r="L6483" s="17" t="str">
        <f>IF($E6483&lt;&gt;"",VLOOKUP($E6483,GEMWs!$E$14:$L$20,7,FALSE),"")</f>
        <v/>
      </c>
      <c r="M6483" s="17" t="str">
        <f>IF($E6483&lt;&gt;"",VLOOKUP($E6483,GEMWs!$E$14:$L$20,8,FALSE),"")</f>
        <v/>
      </c>
      <c r="N6483" s="17">
        <f t="shared" ref="N6483:N6546" ca="1" si="464">IF($I6483&lt;&gt;"",J6483,IF(AND($D6483="Y",$M$6=236),L6483,0))</f>
        <v>0</v>
      </c>
      <c r="O6483" s="17">
        <f t="shared" ref="O6483:O6546" ca="1" si="465">IF($I6483&lt;&gt;"",K6483,IF(AND($D6483="Y",$M$6=236),M6483,0))</f>
        <v>0</v>
      </c>
      <c r="P6483" s="17">
        <f t="shared" ca="1" si="462"/>
        <v>0</v>
      </c>
      <c r="Q6483" s="17">
        <f t="shared" ca="1" si="463"/>
        <v>0</v>
      </c>
    </row>
    <row r="6484" spans="1:17" x14ac:dyDescent="0.35">
      <c r="A6484" t="s">
        <v>2162</v>
      </c>
      <c r="B6484" t="s">
        <v>502</v>
      </c>
      <c r="D6484" t="s">
        <v>14</v>
      </c>
      <c r="E6484" t="s">
        <v>21</v>
      </c>
      <c r="G6484" t="s">
        <v>3040</v>
      </c>
      <c r="H6484">
        <v>10267.9</v>
      </c>
      <c r="J6484">
        <v>0</v>
      </c>
      <c r="K6484">
        <v>0</v>
      </c>
      <c r="L6484" s="17">
        <f>IF($E6484&lt;&gt;"",VLOOKUP($E6484,GEMWs!$E$14:$L$20,7,FALSE),"")</f>
        <v>37.754918937403332</v>
      </c>
      <c r="M6484" s="17">
        <f>IF($E6484&lt;&gt;"",VLOOKUP($E6484,GEMWs!$E$14:$L$20,8,FALSE),"")</f>
        <v>96.174593288388181</v>
      </c>
      <c r="N6484" s="17">
        <f t="shared" ca="1" si="464"/>
        <v>37.754918937403332</v>
      </c>
      <c r="O6484" s="17">
        <f t="shared" ca="1" si="465"/>
        <v>96.174593288388181</v>
      </c>
      <c r="P6484" s="17">
        <f t="shared" ca="1" si="462"/>
        <v>106.76312369952818</v>
      </c>
      <c r="Q6484" s="17">
        <f t="shared" ca="1" si="463"/>
        <v>271.96191354625631</v>
      </c>
    </row>
    <row r="6485" spans="1:17" x14ac:dyDescent="0.35">
      <c r="A6485" t="s">
        <v>2163</v>
      </c>
      <c r="B6485" t="s">
        <v>168</v>
      </c>
      <c r="C6485" t="s">
        <v>169</v>
      </c>
      <c r="D6485" t="s">
        <v>14</v>
      </c>
      <c r="E6485" t="s">
        <v>21</v>
      </c>
      <c r="F6485" t="s">
        <v>22</v>
      </c>
      <c r="G6485" t="s">
        <v>3040</v>
      </c>
      <c r="H6485">
        <v>1961.1</v>
      </c>
      <c r="I6485">
        <v>7</v>
      </c>
      <c r="J6485">
        <v>4540</v>
      </c>
      <c r="K6485">
        <v>21364</v>
      </c>
      <c r="L6485" s="17">
        <f>IF($E6485&lt;&gt;"",VLOOKUP($E6485,GEMWs!$E$14:$L$20,7,FALSE),"")</f>
        <v>37.754918937403332</v>
      </c>
      <c r="M6485" s="17">
        <f>IF($E6485&lt;&gt;"",VLOOKUP($E6485,GEMWs!$E$14:$L$20,8,FALSE),"")</f>
        <v>96.174593288388181</v>
      </c>
      <c r="N6485" s="17">
        <f t="shared" si="464"/>
        <v>4540</v>
      </c>
      <c r="O6485" s="17">
        <f t="shared" si="465"/>
        <v>21364</v>
      </c>
      <c r="P6485" s="17">
        <f t="shared" si="462"/>
        <v>9.1794607751357421E-2</v>
      </c>
      <c r="Q6485" s="17">
        <f t="shared" si="463"/>
        <v>0.43196035242290748</v>
      </c>
    </row>
    <row r="6486" spans="1:17" x14ac:dyDescent="0.35">
      <c r="A6486" t="s">
        <v>2163</v>
      </c>
      <c r="B6486" t="s">
        <v>443</v>
      </c>
      <c r="C6486" t="s">
        <v>444</v>
      </c>
      <c r="D6486" t="s">
        <v>14</v>
      </c>
      <c r="E6486" t="s">
        <v>21</v>
      </c>
      <c r="F6486" t="s">
        <v>14</v>
      </c>
      <c r="G6486" t="s">
        <v>3040</v>
      </c>
      <c r="H6486">
        <v>136.30000000000001</v>
      </c>
      <c r="I6486">
        <v>10</v>
      </c>
      <c r="J6486">
        <v>595.96249999999998</v>
      </c>
      <c r="K6486">
        <v>3239.0088190000001</v>
      </c>
      <c r="L6486" s="17">
        <f>IF($E6486&lt;&gt;"",VLOOKUP($E6486,GEMWs!$E$14:$L$20,7,FALSE),"")</f>
        <v>37.754918937403332</v>
      </c>
      <c r="M6486" s="17">
        <f>IF($E6486&lt;&gt;"",VLOOKUP($E6486,GEMWs!$E$14:$L$20,8,FALSE),"")</f>
        <v>96.174593288388181</v>
      </c>
      <c r="N6486" s="17">
        <f t="shared" si="464"/>
        <v>595.96249999999998</v>
      </c>
      <c r="O6486" s="17">
        <f t="shared" si="465"/>
        <v>3239.0088190000001</v>
      </c>
      <c r="P6486" s="17">
        <f t="shared" si="462"/>
        <v>4.2080774587727361E-2</v>
      </c>
      <c r="Q6486" s="17">
        <f t="shared" si="463"/>
        <v>0.228705665205445</v>
      </c>
    </row>
    <row r="6487" spans="1:17" x14ac:dyDescent="0.35">
      <c r="A6487" t="s">
        <v>2163</v>
      </c>
      <c r="B6487" t="s">
        <v>304</v>
      </c>
      <c r="C6487" t="s">
        <v>305</v>
      </c>
      <c r="D6487" t="s">
        <v>14</v>
      </c>
      <c r="E6487" t="s">
        <v>21</v>
      </c>
      <c r="F6487" t="s">
        <v>22</v>
      </c>
      <c r="G6487" t="s">
        <v>3040</v>
      </c>
      <c r="H6487">
        <v>32.200000000000003</v>
      </c>
      <c r="I6487">
        <v>30</v>
      </c>
      <c r="J6487">
        <v>28000</v>
      </c>
      <c r="K6487">
        <v>28000</v>
      </c>
      <c r="L6487" s="17">
        <f>IF($E6487&lt;&gt;"",VLOOKUP($E6487,GEMWs!$E$14:$L$20,7,FALSE),"")</f>
        <v>37.754918937403332</v>
      </c>
      <c r="M6487" s="17">
        <f>IF($E6487&lt;&gt;"",VLOOKUP($E6487,GEMWs!$E$14:$L$20,8,FALSE),"")</f>
        <v>96.174593288388181</v>
      </c>
      <c r="N6487" s="17">
        <f t="shared" si="464"/>
        <v>28000</v>
      </c>
      <c r="O6487" s="17">
        <f t="shared" si="465"/>
        <v>28000</v>
      </c>
      <c r="P6487" s="17">
        <f t="shared" si="462"/>
        <v>1.1500000000000002E-3</v>
      </c>
      <c r="Q6487" s="17">
        <f t="shared" si="463"/>
        <v>1.1500000000000002E-3</v>
      </c>
    </row>
    <row r="6488" spans="1:17" x14ac:dyDescent="0.35">
      <c r="A6488" t="s">
        <v>2163</v>
      </c>
      <c r="B6488" t="s">
        <v>218</v>
      </c>
      <c r="C6488" t="s">
        <v>219</v>
      </c>
      <c r="D6488" t="s">
        <v>14</v>
      </c>
      <c r="E6488" t="s">
        <v>21</v>
      </c>
      <c r="F6488" t="s">
        <v>22</v>
      </c>
      <c r="G6488" t="s">
        <v>3040</v>
      </c>
      <c r="H6488">
        <v>536.5</v>
      </c>
      <c r="I6488">
        <v>483</v>
      </c>
      <c r="J6488">
        <v>100</v>
      </c>
      <c r="K6488">
        <v>750</v>
      </c>
      <c r="L6488" s="17">
        <f>IF($E6488&lt;&gt;"",VLOOKUP($E6488,GEMWs!$E$14:$L$20,7,FALSE),"")</f>
        <v>37.754918937403332</v>
      </c>
      <c r="M6488" s="17">
        <f>IF($E6488&lt;&gt;"",VLOOKUP($E6488,GEMWs!$E$14:$L$20,8,FALSE),"")</f>
        <v>96.174593288388181</v>
      </c>
      <c r="N6488" s="17">
        <f t="shared" si="464"/>
        <v>100</v>
      </c>
      <c r="O6488" s="17">
        <f t="shared" si="465"/>
        <v>750</v>
      </c>
      <c r="P6488" s="17">
        <f t="shared" si="462"/>
        <v>0.71533333333333338</v>
      </c>
      <c r="Q6488" s="17">
        <f t="shared" si="463"/>
        <v>5.3650000000000002</v>
      </c>
    </row>
    <row r="6489" spans="1:17" x14ac:dyDescent="0.35">
      <c r="A6489" t="s">
        <v>2163</v>
      </c>
      <c r="B6489" t="s">
        <v>1604</v>
      </c>
      <c r="C6489" t="s">
        <v>1605</v>
      </c>
      <c r="D6489" t="s">
        <v>14</v>
      </c>
      <c r="E6489" t="s">
        <v>21</v>
      </c>
      <c r="F6489" t="s">
        <v>22</v>
      </c>
      <c r="G6489" t="s">
        <v>3040</v>
      </c>
      <c r="H6489">
        <v>38.200000000000003</v>
      </c>
      <c r="I6489">
        <v>65</v>
      </c>
      <c r="J6489">
        <v>737.18</v>
      </c>
      <c r="K6489">
        <v>1259.72</v>
      </c>
      <c r="L6489" s="17">
        <f>IF($E6489&lt;&gt;"",VLOOKUP($E6489,GEMWs!$E$14:$L$20,7,FALSE),"")</f>
        <v>37.754918937403332</v>
      </c>
      <c r="M6489" s="17">
        <f>IF($E6489&lt;&gt;"",VLOOKUP($E6489,GEMWs!$E$14:$L$20,8,FALSE),"")</f>
        <v>96.174593288388181</v>
      </c>
      <c r="N6489" s="17">
        <f t="shared" si="464"/>
        <v>737.18</v>
      </c>
      <c r="O6489" s="17">
        <f t="shared" si="465"/>
        <v>1259.72</v>
      </c>
      <c r="P6489" s="17">
        <f t="shared" si="462"/>
        <v>3.0324199028355509E-2</v>
      </c>
      <c r="Q6489" s="17">
        <f t="shared" si="463"/>
        <v>5.1819094386716953E-2</v>
      </c>
    </row>
    <row r="6490" spans="1:17" x14ac:dyDescent="0.35">
      <c r="A6490" t="s">
        <v>2163</v>
      </c>
      <c r="B6490" t="s">
        <v>170</v>
      </c>
      <c r="C6490" t="s">
        <v>171</v>
      </c>
      <c r="D6490" t="s">
        <v>14</v>
      </c>
      <c r="E6490" t="s">
        <v>21</v>
      </c>
      <c r="F6490" t="s">
        <v>22</v>
      </c>
      <c r="G6490" t="s">
        <v>3040</v>
      </c>
      <c r="H6490">
        <v>234.9</v>
      </c>
      <c r="I6490">
        <v>114</v>
      </c>
      <c r="J6490">
        <v>15000</v>
      </c>
      <c r="K6490">
        <v>20000</v>
      </c>
      <c r="L6490" s="17">
        <f>IF($E6490&lt;&gt;"",VLOOKUP($E6490,GEMWs!$E$14:$L$20,7,FALSE),"")</f>
        <v>37.754918937403332</v>
      </c>
      <c r="M6490" s="17">
        <f>IF($E6490&lt;&gt;"",VLOOKUP($E6490,GEMWs!$E$14:$L$20,8,FALSE),"")</f>
        <v>96.174593288388181</v>
      </c>
      <c r="N6490" s="17">
        <f t="shared" si="464"/>
        <v>15000</v>
      </c>
      <c r="O6490" s="17">
        <f t="shared" si="465"/>
        <v>20000</v>
      </c>
      <c r="P6490" s="17">
        <f t="shared" si="462"/>
        <v>1.1745E-2</v>
      </c>
      <c r="Q6490" s="17">
        <f t="shared" si="463"/>
        <v>1.566E-2</v>
      </c>
    </row>
    <row r="6491" spans="1:17" x14ac:dyDescent="0.35">
      <c r="A6491" t="s">
        <v>2163</v>
      </c>
      <c r="B6491" t="s">
        <v>421</v>
      </c>
      <c r="C6491" t="s">
        <v>422</v>
      </c>
      <c r="D6491" t="s">
        <v>14</v>
      </c>
      <c r="E6491" t="s">
        <v>21</v>
      </c>
      <c r="F6491" t="s">
        <v>22</v>
      </c>
      <c r="G6491" t="s">
        <v>3040</v>
      </c>
      <c r="H6491">
        <v>6.1</v>
      </c>
      <c r="I6491">
        <v>120</v>
      </c>
      <c r="J6491">
        <v>900</v>
      </c>
      <c r="K6491">
        <v>4138.4209879999999</v>
      </c>
      <c r="L6491" s="17">
        <f>IF($E6491&lt;&gt;"",VLOOKUP($E6491,GEMWs!$E$14:$L$20,7,FALSE),"")</f>
        <v>37.754918937403332</v>
      </c>
      <c r="M6491" s="17">
        <f>IF($E6491&lt;&gt;"",VLOOKUP($E6491,GEMWs!$E$14:$L$20,8,FALSE),"")</f>
        <v>96.174593288388181</v>
      </c>
      <c r="N6491" s="17">
        <f t="shared" si="464"/>
        <v>900</v>
      </c>
      <c r="O6491" s="17">
        <f t="shared" si="465"/>
        <v>4138.4209879999999</v>
      </c>
      <c r="P6491" s="17">
        <f t="shared" si="462"/>
        <v>1.4739921379888382E-3</v>
      </c>
      <c r="Q6491" s="17">
        <f t="shared" si="463"/>
        <v>6.7777777777777775E-3</v>
      </c>
    </row>
    <row r="6492" spans="1:17" x14ac:dyDescent="0.35">
      <c r="A6492" t="s">
        <v>2163</v>
      </c>
      <c r="B6492" t="s">
        <v>172</v>
      </c>
      <c r="C6492" t="s">
        <v>173</v>
      </c>
      <c r="D6492" t="s">
        <v>14</v>
      </c>
      <c r="E6492" t="s">
        <v>21</v>
      </c>
      <c r="F6492" t="s">
        <v>22</v>
      </c>
      <c r="G6492" t="s">
        <v>3040</v>
      </c>
      <c r="H6492">
        <v>13.5</v>
      </c>
      <c r="I6492">
        <v>154</v>
      </c>
      <c r="J6492">
        <v>180000</v>
      </c>
      <c r="K6492">
        <v>180000</v>
      </c>
      <c r="L6492" s="17">
        <f>IF($E6492&lt;&gt;"",VLOOKUP($E6492,GEMWs!$E$14:$L$20,7,FALSE),"")</f>
        <v>37.754918937403332</v>
      </c>
      <c r="M6492" s="17">
        <f>IF($E6492&lt;&gt;"",VLOOKUP($E6492,GEMWs!$E$14:$L$20,8,FALSE),"")</f>
        <v>96.174593288388181</v>
      </c>
      <c r="N6492" s="17">
        <f t="shared" si="464"/>
        <v>180000</v>
      </c>
      <c r="O6492" s="17">
        <f t="shared" si="465"/>
        <v>180000</v>
      </c>
      <c r="P6492" s="17">
        <f t="shared" si="462"/>
        <v>7.4999999999999993E-5</v>
      </c>
      <c r="Q6492" s="17">
        <f t="shared" si="463"/>
        <v>7.4999999999999993E-5</v>
      </c>
    </row>
    <row r="6493" spans="1:17" x14ac:dyDescent="0.35">
      <c r="A6493" t="s">
        <v>2163</v>
      </c>
      <c r="B6493" t="s">
        <v>188</v>
      </c>
      <c r="C6493" t="s">
        <v>189</v>
      </c>
      <c r="D6493" t="s">
        <v>14</v>
      </c>
      <c r="E6493" t="s">
        <v>18</v>
      </c>
      <c r="F6493" t="s">
        <v>22</v>
      </c>
      <c r="G6493" t="s">
        <v>3040</v>
      </c>
      <c r="H6493">
        <v>2222.8000000000002</v>
      </c>
      <c r="I6493">
        <v>156</v>
      </c>
      <c r="J6493">
        <v>14411.9</v>
      </c>
      <c r="K6493">
        <v>16561.68</v>
      </c>
      <c r="L6493" s="17">
        <f>IF($E6493&lt;&gt;"",VLOOKUP($E6493,GEMWs!$E$14:$L$20,7,FALSE),"")</f>
        <v>5950.3939027696888</v>
      </c>
      <c r="M6493" s="17">
        <f>IF($E6493&lt;&gt;"",VLOOKUP($E6493,GEMWs!$E$14:$L$20,8,FALSE),"")</f>
        <v>10539.430626954083</v>
      </c>
      <c r="N6493" s="17">
        <f t="shared" si="464"/>
        <v>14411.9</v>
      </c>
      <c r="O6493" s="17">
        <f t="shared" si="465"/>
        <v>16561.68</v>
      </c>
      <c r="P6493" s="17">
        <f t="shared" si="462"/>
        <v>0.13421343728414026</v>
      </c>
      <c r="Q6493" s="17">
        <f t="shared" si="463"/>
        <v>0.15423365413304285</v>
      </c>
    </row>
    <row r="6494" spans="1:17" x14ac:dyDescent="0.35">
      <c r="A6494" t="s">
        <v>2163</v>
      </c>
      <c r="B6494" t="s">
        <v>2172</v>
      </c>
      <c r="C6494" t="s">
        <v>2173</v>
      </c>
      <c r="D6494" t="s">
        <v>14</v>
      </c>
      <c r="E6494" t="s">
        <v>21</v>
      </c>
      <c r="G6494" t="s">
        <v>3040</v>
      </c>
      <c r="H6494">
        <v>61.5</v>
      </c>
      <c r="J6494">
        <v>0</v>
      </c>
      <c r="K6494">
        <v>0</v>
      </c>
      <c r="L6494" s="17">
        <f>IF($E6494&lt;&gt;"",VLOOKUP($E6494,GEMWs!$E$14:$L$20,7,FALSE),"")</f>
        <v>37.754918937403332</v>
      </c>
      <c r="M6494" s="17">
        <f>IF($E6494&lt;&gt;"",VLOOKUP($E6494,GEMWs!$E$14:$L$20,8,FALSE),"")</f>
        <v>96.174593288388181</v>
      </c>
      <c r="N6494" s="17">
        <f t="shared" ca="1" si="464"/>
        <v>37.754918937403332</v>
      </c>
      <c r="O6494" s="17">
        <f t="shared" ca="1" si="465"/>
        <v>96.174593288388181</v>
      </c>
      <c r="P6494" s="17">
        <f t="shared" ca="1" si="462"/>
        <v>0.63946202315185996</v>
      </c>
      <c r="Q6494" s="17">
        <f t="shared" ca="1" si="463"/>
        <v>1.6289268188329418</v>
      </c>
    </row>
    <row r="6495" spans="1:17" x14ac:dyDescent="0.35">
      <c r="A6495" t="s">
        <v>2163</v>
      </c>
      <c r="B6495" t="s">
        <v>2164</v>
      </c>
      <c r="C6495" t="s">
        <v>2165</v>
      </c>
      <c r="D6495" t="s">
        <v>14</v>
      </c>
      <c r="E6495" t="s">
        <v>21</v>
      </c>
      <c r="F6495" t="s">
        <v>22</v>
      </c>
      <c r="G6495" t="s">
        <v>3040</v>
      </c>
      <c r="H6495">
        <v>141.19999999999999</v>
      </c>
      <c r="I6495">
        <v>207</v>
      </c>
      <c r="J6495">
        <v>435.99972100000002</v>
      </c>
      <c r="K6495">
        <v>435.99972100000002</v>
      </c>
      <c r="L6495" s="17">
        <f>IF($E6495&lt;&gt;"",VLOOKUP($E6495,GEMWs!$E$14:$L$20,7,FALSE),"")</f>
        <v>37.754918937403332</v>
      </c>
      <c r="M6495" s="17">
        <f>IF($E6495&lt;&gt;"",VLOOKUP($E6495,GEMWs!$E$14:$L$20,8,FALSE),"")</f>
        <v>96.174593288388181</v>
      </c>
      <c r="N6495" s="17">
        <f t="shared" si="464"/>
        <v>435.99972100000002</v>
      </c>
      <c r="O6495" s="17">
        <f t="shared" si="465"/>
        <v>435.99972100000002</v>
      </c>
      <c r="P6495" s="17">
        <f t="shared" si="462"/>
        <v>0.32385341824565061</v>
      </c>
      <c r="Q6495" s="17">
        <f t="shared" si="463"/>
        <v>0.32385341824565061</v>
      </c>
    </row>
    <row r="6496" spans="1:17" x14ac:dyDescent="0.35">
      <c r="A6496" t="s">
        <v>2163</v>
      </c>
      <c r="B6496" t="s">
        <v>2053</v>
      </c>
      <c r="C6496" t="s">
        <v>3027</v>
      </c>
      <c r="D6496" t="s">
        <v>14</v>
      </c>
      <c r="E6496" t="s">
        <v>21</v>
      </c>
      <c r="F6496" t="s">
        <v>14</v>
      </c>
      <c r="G6496" t="s">
        <v>3040</v>
      </c>
      <c r="H6496">
        <v>139257.9</v>
      </c>
      <c r="I6496">
        <v>208</v>
      </c>
      <c r="J6496">
        <v>465.050479</v>
      </c>
      <c r="K6496">
        <v>2030.4</v>
      </c>
      <c r="L6496" s="17">
        <f>IF($E6496&lt;&gt;"",VLOOKUP($E6496,GEMWs!$E$14:$L$20,7,FALSE),"")</f>
        <v>37.754918937403332</v>
      </c>
      <c r="M6496" s="17">
        <f>IF($E6496&lt;&gt;"",VLOOKUP($E6496,GEMWs!$E$14:$L$20,8,FALSE),"")</f>
        <v>96.174593288388181</v>
      </c>
      <c r="N6496" s="17">
        <f t="shared" si="464"/>
        <v>465.050479</v>
      </c>
      <c r="O6496" s="17">
        <f t="shared" si="465"/>
        <v>2030.4</v>
      </c>
      <c r="P6496" s="17">
        <f t="shared" si="462"/>
        <v>68.586436170212764</v>
      </c>
      <c r="Q6496" s="17">
        <f t="shared" si="463"/>
        <v>299.44684779047395</v>
      </c>
    </row>
    <row r="6497" spans="1:17" x14ac:dyDescent="0.35">
      <c r="A6497" t="s">
        <v>2163</v>
      </c>
      <c r="B6497" t="s">
        <v>224</v>
      </c>
      <c r="C6497" t="s">
        <v>225</v>
      </c>
      <c r="D6497" t="s">
        <v>14</v>
      </c>
      <c r="E6497" t="s">
        <v>21</v>
      </c>
      <c r="F6497" t="s">
        <v>22</v>
      </c>
      <c r="G6497" t="s">
        <v>3040</v>
      </c>
      <c r="H6497">
        <v>248085.4</v>
      </c>
      <c r="I6497">
        <v>209</v>
      </c>
      <c r="J6497">
        <v>290.50308799999999</v>
      </c>
      <c r="K6497">
        <v>290.50308799999999</v>
      </c>
      <c r="L6497" s="17">
        <f>IF($E6497&lt;&gt;"",VLOOKUP($E6497,GEMWs!$E$14:$L$20,7,FALSE),"")</f>
        <v>37.754918937403332</v>
      </c>
      <c r="M6497" s="17">
        <f>IF($E6497&lt;&gt;"",VLOOKUP($E6497,GEMWs!$E$14:$L$20,8,FALSE),"")</f>
        <v>96.174593288388181</v>
      </c>
      <c r="N6497" s="17">
        <f t="shared" si="464"/>
        <v>290.50308799999999</v>
      </c>
      <c r="O6497" s="17">
        <f t="shared" si="465"/>
        <v>290.50308799999999</v>
      </c>
      <c r="P6497" s="17">
        <f t="shared" si="462"/>
        <v>853.98541443387342</v>
      </c>
      <c r="Q6497" s="17">
        <f t="shared" si="463"/>
        <v>853.98541443387342</v>
      </c>
    </row>
    <row r="6498" spans="1:17" x14ac:dyDescent="0.35">
      <c r="A6498" t="s">
        <v>2163</v>
      </c>
      <c r="B6498" t="s">
        <v>2174</v>
      </c>
      <c r="D6498" t="s">
        <v>22</v>
      </c>
      <c r="G6498" t="s">
        <v>3040</v>
      </c>
      <c r="H6498">
        <v>134</v>
      </c>
      <c r="J6498">
        <v>0</v>
      </c>
      <c r="K6498">
        <v>0</v>
      </c>
      <c r="L6498" s="17" t="str">
        <f>IF($E6498&lt;&gt;"",VLOOKUP($E6498,GEMWs!$E$14:$L$20,7,FALSE),"")</f>
        <v/>
      </c>
      <c r="M6498" s="17" t="str">
        <f>IF($E6498&lt;&gt;"",VLOOKUP($E6498,GEMWs!$E$14:$L$20,8,FALSE),"")</f>
        <v/>
      </c>
      <c r="N6498" s="17">
        <f t="shared" ca="1" si="464"/>
        <v>0</v>
      </c>
      <c r="O6498" s="17">
        <f t="shared" ca="1" si="465"/>
        <v>0</v>
      </c>
      <c r="P6498" s="17">
        <f t="shared" ca="1" si="462"/>
        <v>0</v>
      </c>
      <c r="Q6498" s="17">
        <f t="shared" ca="1" si="463"/>
        <v>0</v>
      </c>
    </row>
    <row r="6499" spans="1:17" x14ac:dyDescent="0.35">
      <c r="A6499" t="s">
        <v>2163</v>
      </c>
      <c r="B6499" t="s">
        <v>2018</v>
      </c>
      <c r="C6499" t="s">
        <v>158</v>
      </c>
      <c r="D6499" t="s">
        <v>14</v>
      </c>
      <c r="E6499" t="s">
        <v>21</v>
      </c>
      <c r="G6499" t="s">
        <v>3040</v>
      </c>
      <c r="H6499">
        <v>0.1</v>
      </c>
      <c r="J6499">
        <v>0</v>
      </c>
      <c r="K6499">
        <v>0</v>
      </c>
      <c r="L6499" s="17">
        <f>IF($E6499&lt;&gt;"",VLOOKUP($E6499,GEMWs!$E$14:$L$20,7,FALSE),"")</f>
        <v>37.754918937403332</v>
      </c>
      <c r="M6499" s="17">
        <f>IF($E6499&lt;&gt;"",VLOOKUP($E6499,GEMWs!$E$14:$L$20,8,FALSE),"")</f>
        <v>96.174593288388181</v>
      </c>
      <c r="N6499" s="17">
        <f t="shared" ca="1" si="464"/>
        <v>37.754918937403332</v>
      </c>
      <c r="O6499" s="17">
        <f t="shared" ca="1" si="465"/>
        <v>96.174593288388181</v>
      </c>
      <c r="P6499" s="17">
        <f t="shared" ca="1" si="462"/>
        <v>1.0397756474013985E-3</v>
      </c>
      <c r="Q6499" s="17">
        <f t="shared" ca="1" si="463"/>
        <v>2.6486614940373038E-3</v>
      </c>
    </row>
    <row r="6500" spans="1:17" x14ac:dyDescent="0.35">
      <c r="A6500" t="s">
        <v>2163</v>
      </c>
      <c r="B6500" t="s">
        <v>2175</v>
      </c>
      <c r="D6500" t="s">
        <v>14</v>
      </c>
      <c r="E6500" t="s">
        <v>21</v>
      </c>
      <c r="G6500" t="s">
        <v>3040</v>
      </c>
      <c r="H6500">
        <v>4374.3</v>
      </c>
      <c r="J6500">
        <v>0</v>
      </c>
      <c r="K6500">
        <v>0</v>
      </c>
      <c r="L6500" s="17">
        <f>IF($E6500&lt;&gt;"",VLOOKUP($E6500,GEMWs!$E$14:$L$20,7,FALSE),"")</f>
        <v>37.754918937403332</v>
      </c>
      <c r="M6500" s="17">
        <f>IF($E6500&lt;&gt;"",VLOOKUP($E6500,GEMWs!$E$14:$L$20,8,FALSE),"")</f>
        <v>96.174593288388181</v>
      </c>
      <c r="N6500" s="17">
        <f t="shared" ca="1" si="464"/>
        <v>37.754918937403332</v>
      </c>
      <c r="O6500" s="17">
        <f t="shared" ca="1" si="465"/>
        <v>96.174593288388181</v>
      </c>
      <c r="P6500" s="17">
        <f t="shared" ca="1" si="462"/>
        <v>45.482906144279369</v>
      </c>
      <c r="Q6500" s="17">
        <f t="shared" ca="1" si="463"/>
        <v>115.86039973367379</v>
      </c>
    </row>
    <row r="6501" spans="1:17" x14ac:dyDescent="0.35">
      <c r="A6501" t="s">
        <v>2163</v>
      </c>
      <c r="B6501" t="s">
        <v>13</v>
      </c>
      <c r="D6501" t="s">
        <v>14</v>
      </c>
      <c r="E6501" t="s">
        <v>15</v>
      </c>
      <c r="G6501" t="s">
        <v>3040</v>
      </c>
      <c r="H6501">
        <v>2800</v>
      </c>
      <c r="J6501">
        <v>0</v>
      </c>
      <c r="K6501">
        <v>0</v>
      </c>
      <c r="L6501" s="17">
        <f>IF($E6501&lt;&gt;"",VLOOKUP($E6501,GEMWs!$E$14:$L$20,7,FALSE),"")</f>
        <v>37.892086284381016</v>
      </c>
      <c r="M6501" s="17">
        <f>IF($E6501&lt;&gt;"",VLOOKUP($E6501,GEMWs!$E$14:$L$20,8,FALSE),"")</f>
        <v>96.522753888300599</v>
      </c>
      <c r="N6501" s="17">
        <f t="shared" ca="1" si="464"/>
        <v>37.892086284381016</v>
      </c>
      <c r="O6501" s="17">
        <f t="shared" ca="1" si="465"/>
        <v>96.522753888300599</v>
      </c>
      <c r="P6501" s="17">
        <f t="shared" ca="1" si="462"/>
        <v>29.00870403304339</v>
      </c>
      <c r="Q6501" s="17">
        <f t="shared" ca="1" si="463"/>
        <v>73.894057428929429</v>
      </c>
    </row>
    <row r="6502" spans="1:17" x14ac:dyDescent="0.35">
      <c r="A6502" t="s">
        <v>2163</v>
      </c>
      <c r="B6502" t="s">
        <v>958</v>
      </c>
      <c r="D6502" t="s">
        <v>14</v>
      </c>
      <c r="E6502" t="s">
        <v>21</v>
      </c>
      <c r="G6502" t="s">
        <v>3040</v>
      </c>
      <c r="H6502">
        <v>0.4</v>
      </c>
      <c r="J6502">
        <v>0</v>
      </c>
      <c r="K6502">
        <v>0</v>
      </c>
      <c r="L6502" s="17">
        <f>IF($E6502&lt;&gt;"",VLOOKUP($E6502,GEMWs!$E$14:$L$20,7,FALSE),"")</f>
        <v>37.754918937403332</v>
      </c>
      <c r="M6502" s="17">
        <f>IF($E6502&lt;&gt;"",VLOOKUP($E6502,GEMWs!$E$14:$L$20,8,FALSE),"")</f>
        <v>96.174593288388181</v>
      </c>
      <c r="N6502" s="17">
        <f t="shared" ca="1" si="464"/>
        <v>37.754918937403332</v>
      </c>
      <c r="O6502" s="17">
        <f t="shared" ca="1" si="465"/>
        <v>96.174593288388181</v>
      </c>
      <c r="P6502" s="17">
        <f t="shared" ca="1" si="462"/>
        <v>4.159102589605594E-3</v>
      </c>
      <c r="Q6502" s="17">
        <f t="shared" ca="1" si="463"/>
        <v>1.0594645976149215E-2</v>
      </c>
    </row>
    <row r="6503" spans="1:17" x14ac:dyDescent="0.35">
      <c r="A6503" t="s">
        <v>2163</v>
      </c>
      <c r="B6503" t="s">
        <v>358</v>
      </c>
      <c r="D6503" t="s">
        <v>14</v>
      </c>
      <c r="E6503" t="s">
        <v>21</v>
      </c>
      <c r="G6503" t="s">
        <v>3040</v>
      </c>
      <c r="H6503">
        <v>0.1</v>
      </c>
      <c r="J6503">
        <v>0</v>
      </c>
      <c r="K6503">
        <v>0</v>
      </c>
      <c r="L6503" s="17">
        <f>IF($E6503&lt;&gt;"",VLOOKUP($E6503,GEMWs!$E$14:$L$20,7,FALSE),"")</f>
        <v>37.754918937403332</v>
      </c>
      <c r="M6503" s="17">
        <f>IF($E6503&lt;&gt;"",VLOOKUP($E6503,GEMWs!$E$14:$L$20,8,FALSE),"")</f>
        <v>96.174593288388181</v>
      </c>
      <c r="N6503" s="17">
        <f t="shared" ca="1" si="464"/>
        <v>37.754918937403332</v>
      </c>
      <c r="O6503" s="17">
        <f t="shared" ca="1" si="465"/>
        <v>96.174593288388181</v>
      </c>
      <c r="P6503" s="17">
        <f t="shared" ca="1" si="462"/>
        <v>1.0397756474013985E-3</v>
      </c>
      <c r="Q6503" s="17">
        <f t="shared" ca="1" si="463"/>
        <v>2.6486614940373038E-3</v>
      </c>
    </row>
    <row r="6504" spans="1:17" x14ac:dyDescent="0.35">
      <c r="A6504" t="s">
        <v>2163</v>
      </c>
      <c r="B6504" t="s">
        <v>2992</v>
      </c>
      <c r="D6504" t="s">
        <v>14</v>
      </c>
      <c r="E6504" t="s">
        <v>21</v>
      </c>
      <c r="G6504" t="s">
        <v>3040</v>
      </c>
      <c r="H6504">
        <v>0.2</v>
      </c>
      <c r="J6504">
        <v>0</v>
      </c>
      <c r="K6504">
        <v>0</v>
      </c>
      <c r="L6504" s="17">
        <f>IF($E6504&lt;&gt;"",VLOOKUP($E6504,GEMWs!$E$14:$L$20,7,FALSE),"")</f>
        <v>37.754918937403332</v>
      </c>
      <c r="M6504" s="17">
        <f>IF($E6504&lt;&gt;"",VLOOKUP($E6504,GEMWs!$E$14:$L$20,8,FALSE),"")</f>
        <v>96.174593288388181</v>
      </c>
      <c r="N6504" s="17">
        <f t="shared" ca="1" si="464"/>
        <v>37.754918937403332</v>
      </c>
      <c r="O6504" s="17">
        <f t="shared" ca="1" si="465"/>
        <v>96.174593288388181</v>
      </c>
      <c r="P6504" s="17">
        <f t="shared" ca="1" si="462"/>
        <v>2.079551294802797E-3</v>
      </c>
      <c r="Q6504" s="17">
        <f t="shared" ca="1" si="463"/>
        <v>5.2973229880746075E-3</v>
      </c>
    </row>
    <row r="6505" spans="1:17" x14ac:dyDescent="0.35">
      <c r="A6505" t="s">
        <v>2163</v>
      </c>
      <c r="B6505" t="s">
        <v>2998</v>
      </c>
      <c r="D6505" t="s">
        <v>14</v>
      </c>
      <c r="E6505" t="s">
        <v>18</v>
      </c>
      <c r="G6505" t="s">
        <v>3040</v>
      </c>
      <c r="H6505">
        <v>9.6</v>
      </c>
      <c r="J6505">
        <v>0</v>
      </c>
      <c r="K6505">
        <v>0</v>
      </c>
      <c r="L6505" s="17">
        <f>IF($E6505&lt;&gt;"",VLOOKUP($E6505,GEMWs!$E$14:$L$20,7,FALSE),"")</f>
        <v>5950.3939027696888</v>
      </c>
      <c r="M6505" s="17">
        <f>IF($E6505&lt;&gt;"",VLOOKUP($E6505,GEMWs!$E$14:$L$20,8,FALSE),"")</f>
        <v>10539.430626954083</v>
      </c>
      <c r="N6505" s="17">
        <f t="shared" ca="1" si="464"/>
        <v>5950.3939027696888</v>
      </c>
      <c r="O6505" s="17">
        <f t="shared" ca="1" si="465"/>
        <v>10539.430626954083</v>
      </c>
      <c r="P6505" s="17">
        <f t="shared" ca="1" si="462"/>
        <v>9.1086514440813005E-4</v>
      </c>
      <c r="Q6505" s="17">
        <f t="shared" ca="1" si="463"/>
        <v>1.6133385716753229E-3</v>
      </c>
    </row>
    <row r="6506" spans="1:17" x14ac:dyDescent="0.35">
      <c r="A6506" t="s">
        <v>2163</v>
      </c>
      <c r="B6506" t="s">
        <v>504</v>
      </c>
      <c r="C6506" t="s">
        <v>505</v>
      </c>
      <c r="D6506" t="s">
        <v>22</v>
      </c>
      <c r="G6506" t="s">
        <v>3040</v>
      </c>
      <c r="H6506">
        <v>19.3</v>
      </c>
      <c r="J6506">
        <v>0</v>
      </c>
      <c r="K6506">
        <v>0</v>
      </c>
      <c r="L6506" s="17" t="str">
        <f>IF($E6506&lt;&gt;"",VLOOKUP($E6506,GEMWs!$E$14:$L$20,7,FALSE),"")</f>
        <v/>
      </c>
      <c r="M6506" s="17" t="str">
        <f>IF($E6506&lt;&gt;"",VLOOKUP($E6506,GEMWs!$E$14:$L$20,8,FALSE),"")</f>
        <v/>
      </c>
      <c r="N6506" s="17">
        <f t="shared" ca="1" si="464"/>
        <v>0</v>
      </c>
      <c r="O6506" s="17">
        <f t="shared" ca="1" si="465"/>
        <v>0</v>
      </c>
      <c r="P6506" s="17">
        <f t="shared" ca="1" si="462"/>
        <v>0</v>
      </c>
      <c r="Q6506" s="17">
        <f t="shared" ca="1" si="463"/>
        <v>0</v>
      </c>
    </row>
    <row r="6507" spans="1:17" x14ac:dyDescent="0.35">
      <c r="A6507" t="s">
        <v>2163</v>
      </c>
      <c r="B6507" t="s">
        <v>2166</v>
      </c>
      <c r="C6507" t="s">
        <v>2167</v>
      </c>
      <c r="D6507" t="s">
        <v>14</v>
      </c>
      <c r="E6507" t="s">
        <v>21</v>
      </c>
      <c r="F6507" t="s">
        <v>22</v>
      </c>
      <c r="G6507" t="s">
        <v>3040</v>
      </c>
      <c r="H6507">
        <v>4092</v>
      </c>
      <c r="I6507">
        <v>374</v>
      </c>
      <c r="J6507">
        <v>3300</v>
      </c>
      <c r="K6507">
        <v>4500</v>
      </c>
      <c r="L6507" s="17">
        <f>IF($E6507&lt;&gt;"",VLOOKUP($E6507,GEMWs!$E$14:$L$20,7,FALSE),"")</f>
        <v>37.754918937403332</v>
      </c>
      <c r="M6507" s="17">
        <f>IF($E6507&lt;&gt;"",VLOOKUP($E6507,GEMWs!$E$14:$L$20,8,FALSE),"")</f>
        <v>96.174593288388181</v>
      </c>
      <c r="N6507" s="17">
        <f t="shared" si="464"/>
        <v>3300</v>
      </c>
      <c r="O6507" s="17">
        <f t="shared" si="465"/>
        <v>4500</v>
      </c>
      <c r="P6507" s="17">
        <f t="shared" si="462"/>
        <v>0.90933333333333333</v>
      </c>
      <c r="Q6507" s="17">
        <f t="shared" si="463"/>
        <v>1.24</v>
      </c>
    </row>
    <row r="6508" spans="1:17" x14ac:dyDescent="0.35">
      <c r="A6508" t="s">
        <v>2163</v>
      </c>
      <c r="B6508" t="s">
        <v>241</v>
      </c>
      <c r="D6508" t="s">
        <v>14</v>
      </c>
      <c r="E6508" t="s">
        <v>21</v>
      </c>
      <c r="G6508" t="s">
        <v>3040</v>
      </c>
      <c r="H6508">
        <v>12.5</v>
      </c>
      <c r="J6508">
        <v>0</v>
      </c>
      <c r="K6508">
        <v>0</v>
      </c>
      <c r="L6508" s="17">
        <f>IF($E6508&lt;&gt;"",VLOOKUP($E6508,GEMWs!$E$14:$L$20,7,FALSE),"")</f>
        <v>37.754918937403332</v>
      </c>
      <c r="M6508" s="17">
        <f>IF($E6508&lt;&gt;"",VLOOKUP($E6508,GEMWs!$E$14:$L$20,8,FALSE),"")</f>
        <v>96.174593288388181</v>
      </c>
      <c r="N6508" s="17">
        <f t="shared" ca="1" si="464"/>
        <v>37.754918937403332</v>
      </c>
      <c r="O6508" s="17">
        <f t="shared" ca="1" si="465"/>
        <v>96.174593288388181</v>
      </c>
      <c r="P6508" s="17">
        <f t="shared" ca="1" si="462"/>
        <v>0.1299719559251748</v>
      </c>
      <c r="Q6508" s="17">
        <f t="shared" ca="1" si="463"/>
        <v>0.33108268675466296</v>
      </c>
    </row>
    <row r="6509" spans="1:17" x14ac:dyDescent="0.35">
      <c r="A6509" t="s">
        <v>2163</v>
      </c>
      <c r="B6509" t="s">
        <v>103</v>
      </c>
      <c r="D6509" t="s">
        <v>14</v>
      </c>
      <c r="E6509" t="s">
        <v>15</v>
      </c>
      <c r="G6509" t="s">
        <v>3040</v>
      </c>
      <c r="H6509">
        <v>2329.4</v>
      </c>
      <c r="J6509">
        <v>0</v>
      </c>
      <c r="K6509">
        <v>0</v>
      </c>
      <c r="L6509" s="17">
        <f>IF($E6509&lt;&gt;"",VLOOKUP($E6509,GEMWs!$E$14:$L$20,7,FALSE),"")</f>
        <v>37.892086284381016</v>
      </c>
      <c r="M6509" s="17">
        <f>IF($E6509&lt;&gt;"",VLOOKUP($E6509,GEMWs!$E$14:$L$20,8,FALSE),"")</f>
        <v>96.522753888300599</v>
      </c>
      <c r="N6509" s="17">
        <f t="shared" ca="1" si="464"/>
        <v>37.892086284381016</v>
      </c>
      <c r="O6509" s="17">
        <f t="shared" ca="1" si="465"/>
        <v>96.522753888300599</v>
      </c>
      <c r="P6509" s="17">
        <f t="shared" ca="1" si="462"/>
        <v>24.133169705204025</v>
      </c>
      <c r="Q6509" s="17">
        <f t="shared" ca="1" si="463"/>
        <v>61.47457763391008</v>
      </c>
    </row>
    <row r="6510" spans="1:17" x14ac:dyDescent="0.35">
      <c r="A6510" t="s">
        <v>2163</v>
      </c>
      <c r="B6510" t="s">
        <v>2994</v>
      </c>
      <c r="D6510" t="s">
        <v>14</v>
      </c>
      <c r="E6510" t="s">
        <v>21</v>
      </c>
      <c r="G6510" t="s">
        <v>3040</v>
      </c>
      <c r="H6510">
        <v>19.100000000000001</v>
      </c>
      <c r="J6510">
        <v>0</v>
      </c>
      <c r="K6510">
        <v>0</v>
      </c>
      <c r="L6510" s="17">
        <f>IF($E6510&lt;&gt;"",VLOOKUP($E6510,GEMWs!$E$14:$L$20,7,FALSE),"")</f>
        <v>37.754918937403332</v>
      </c>
      <c r="M6510" s="17">
        <f>IF($E6510&lt;&gt;"",VLOOKUP($E6510,GEMWs!$E$14:$L$20,8,FALSE),"")</f>
        <v>96.174593288388181</v>
      </c>
      <c r="N6510" s="17">
        <f t="shared" ca="1" si="464"/>
        <v>37.754918937403332</v>
      </c>
      <c r="O6510" s="17">
        <f t="shared" ca="1" si="465"/>
        <v>96.174593288388181</v>
      </c>
      <c r="P6510" s="17">
        <f t="shared" ca="1" si="462"/>
        <v>0.19859714865366709</v>
      </c>
      <c r="Q6510" s="17">
        <f t="shared" ca="1" si="463"/>
        <v>0.5058943453611251</v>
      </c>
    </row>
    <row r="6511" spans="1:17" x14ac:dyDescent="0.35">
      <c r="A6511" t="s">
        <v>2163</v>
      </c>
      <c r="B6511" t="s">
        <v>49</v>
      </c>
      <c r="C6511" t="s">
        <v>50</v>
      </c>
      <c r="D6511" t="s">
        <v>14</v>
      </c>
      <c r="E6511" t="s">
        <v>21</v>
      </c>
      <c r="F6511" t="s">
        <v>14</v>
      </c>
      <c r="G6511" t="s">
        <v>3040</v>
      </c>
      <c r="H6511">
        <v>92.2</v>
      </c>
      <c r="I6511">
        <v>278</v>
      </c>
      <c r="J6511">
        <v>20.321014999999999</v>
      </c>
      <c r="K6511">
        <v>2000</v>
      </c>
      <c r="L6511" s="17">
        <f>IF($E6511&lt;&gt;"",VLOOKUP($E6511,GEMWs!$E$14:$L$20,7,FALSE),"")</f>
        <v>37.754918937403332</v>
      </c>
      <c r="M6511" s="17">
        <f>IF($E6511&lt;&gt;"",VLOOKUP($E6511,GEMWs!$E$14:$L$20,8,FALSE),"")</f>
        <v>96.174593288388181</v>
      </c>
      <c r="N6511" s="17">
        <f t="shared" si="464"/>
        <v>20.321014999999999</v>
      </c>
      <c r="O6511" s="17">
        <f t="shared" si="465"/>
        <v>2000</v>
      </c>
      <c r="P6511" s="17">
        <f t="shared" si="462"/>
        <v>4.6100000000000002E-2</v>
      </c>
      <c r="Q6511" s="17">
        <f t="shared" si="463"/>
        <v>4.5371749393423508</v>
      </c>
    </row>
    <row r="6512" spans="1:17" x14ac:dyDescent="0.35">
      <c r="A6512" t="s">
        <v>2163</v>
      </c>
      <c r="B6512" t="s">
        <v>316</v>
      </c>
      <c r="C6512" t="s">
        <v>317</v>
      </c>
      <c r="D6512" t="s">
        <v>14</v>
      </c>
      <c r="E6512" t="s">
        <v>21</v>
      </c>
      <c r="F6512" t="s">
        <v>22</v>
      </c>
      <c r="G6512" t="s">
        <v>3040</v>
      </c>
      <c r="H6512">
        <v>0.3</v>
      </c>
      <c r="I6512">
        <v>468</v>
      </c>
      <c r="J6512">
        <v>1000000</v>
      </c>
      <c r="K6512">
        <v>1000000</v>
      </c>
      <c r="L6512" s="17">
        <f>IF($E6512&lt;&gt;"",VLOOKUP($E6512,GEMWs!$E$14:$L$20,7,FALSE),"")</f>
        <v>37.754918937403332</v>
      </c>
      <c r="M6512" s="17">
        <f>IF($E6512&lt;&gt;"",VLOOKUP($E6512,GEMWs!$E$14:$L$20,8,FALSE),"")</f>
        <v>96.174593288388181</v>
      </c>
      <c r="N6512" s="17">
        <f t="shared" si="464"/>
        <v>1000000</v>
      </c>
      <c r="O6512" s="17">
        <f t="shared" si="465"/>
        <v>1000000</v>
      </c>
      <c r="P6512" s="17">
        <f t="shared" si="462"/>
        <v>2.9999999999999999E-7</v>
      </c>
      <c r="Q6512" s="17">
        <f t="shared" si="463"/>
        <v>2.9999999999999999E-7</v>
      </c>
    </row>
    <row r="6513" spans="1:17" x14ac:dyDescent="0.35">
      <c r="A6513" t="s">
        <v>2163</v>
      </c>
      <c r="B6513" t="s">
        <v>2978</v>
      </c>
      <c r="C6513" t="s">
        <v>158</v>
      </c>
      <c r="D6513" t="s">
        <v>22</v>
      </c>
      <c r="G6513" t="s">
        <v>3040</v>
      </c>
      <c r="H6513">
        <v>45</v>
      </c>
      <c r="J6513">
        <v>0</v>
      </c>
      <c r="K6513">
        <v>0</v>
      </c>
      <c r="L6513" s="17" t="str">
        <f>IF($E6513&lt;&gt;"",VLOOKUP($E6513,GEMWs!$E$14:$L$20,7,FALSE),"")</f>
        <v/>
      </c>
      <c r="M6513" s="17" t="str">
        <f>IF($E6513&lt;&gt;"",VLOOKUP($E6513,GEMWs!$E$14:$L$20,8,FALSE),"")</f>
        <v/>
      </c>
      <c r="N6513" s="17">
        <f t="shared" ca="1" si="464"/>
        <v>0</v>
      </c>
      <c r="O6513" s="17">
        <f t="shared" ca="1" si="465"/>
        <v>0</v>
      </c>
      <c r="P6513" s="17">
        <f t="shared" ca="1" si="462"/>
        <v>0</v>
      </c>
      <c r="Q6513" s="17">
        <f t="shared" ca="1" si="463"/>
        <v>0</v>
      </c>
    </row>
    <row r="6514" spans="1:17" x14ac:dyDescent="0.35">
      <c r="A6514" t="s">
        <v>2163</v>
      </c>
      <c r="B6514" t="s">
        <v>1395</v>
      </c>
      <c r="D6514" t="s">
        <v>14</v>
      </c>
      <c r="E6514" t="s">
        <v>21</v>
      </c>
      <c r="G6514" t="s">
        <v>3040</v>
      </c>
      <c r="H6514">
        <v>84.1</v>
      </c>
      <c r="J6514">
        <v>0</v>
      </c>
      <c r="K6514">
        <v>0</v>
      </c>
      <c r="L6514" s="17">
        <f>IF($E6514&lt;&gt;"",VLOOKUP($E6514,GEMWs!$E$14:$L$20,7,FALSE),"")</f>
        <v>37.754918937403332</v>
      </c>
      <c r="M6514" s="17">
        <f>IF($E6514&lt;&gt;"",VLOOKUP($E6514,GEMWs!$E$14:$L$20,8,FALSE),"")</f>
        <v>96.174593288388181</v>
      </c>
      <c r="N6514" s="17">
        <f t="shared" ca="1" si="464"/>
        <v>37.754918937403332</v>
      </c>
      <c r="O6514" s="17">
        <f t="shared" ca="1" si="465"/>
        <v>96.174593288388181</v>
      </c>
      <c r="P6514" s="17">
        <f t="shared" ca="1" si="462"/>
        <v>0.87445131946457599</v>
      </c>
      <c r="Q6514" s="17">
        <f t="shared" ca="1" si="463"/>
        <v>2.2275243164853724</v>
      </c>
    </row>
    <row r="6515" spans="1:17" x14ac:dyDescent="0.35">
      <c r="A6515" t="s">
        <v>2163</v>
      </c>
      <c r="B6515" t="s">
        <v>435</v>
      </c>
      <c r="C6515" t="s">
        <v>436</v>
      </c>
      <c r="D6515" t="s">
        <v>14</v>
      </c>
      <c r="E6515" t="s">
        <v>21</v>
      </c>
      <c r="F6515" t="s">
        <v>22</v>
      </c>
      <c r="G6515" t="s">
        <v>3040</v>
      </c>
      <c r="H6515">
        <v>49.3</v>
      </c>
      <c r="I6515">
        <v>381</v>
      </c>
      <c r="J6515">
        <v>1500</v>
      </c>
      <c r="K6515">
        <v>1500</v>
      </c>
      <c r="L6515" s="17">
        <f>IF($E6515&lt;&gt;"",VLOOKUP($E6515,GEMWs!$E$14:$L$20,7,FALSE),"")</f>
        <v>37.754918937403332</v>
      </c>
      <c r="M6515" s="17">
        <f>IF($E6515&lt;&gt;"",VLOOKUP($E6515,GEMWs!$E$14:$L$20,8,FALSE),"")</f>
        <v>96.174593288388181</v>
      </c>
      <c r="N6515" s="17">
        <f t="shared" si="464"/>
        <v>1500</v>
      </c>
      <c r="O6515" s="17">
        <f t="shared" si="465"/>
        <v>1500</v>
      </c>
      <c r="P6515" s="17">
        <f t="shared" si="462"/>
        <v>3.2866666666666662E-2</v>
      </c>
      <c r="Q6515" s="17">
        <f t="shared" si="463"/>
        <v>3.2866666666666662E-2</v>
      </c>
    </row>
    <row r="6516" spans="1:17" x14ac:dyDescent="0.35">
      <c r="A6516" t="s">
        <v>2163</v>
      </c>
      <c r="B6516" t="s">
        <v>1263</v>
      </c>
      <c r="D6516" t="s">
        <v>14</v>
      </c>
      <c r="E6516" t="s">
        <v>21</v>
      </c>
      <c r="G6516" t="s">
        <v>3040</v>
      </c>
      <c r="H6516">
        <v>1</v>
      </c>
      <c r="J6516">
        <v>0</v>
      </c>
      <c r="K6516">
        <v>0</v>
      </c>
      <c r="L6516" s="17">
        <f>IF($E6516&lt;&gt;"",VLOOKUP($E6516,GEMWs!$E$14:$L$20,7,FALSE),"")</f>
        <v>37.754918937403332</v>
      </c>
      <c r="M6516" s="17">
        <f>IF($E6516&lt;&gt;"",VLOOKUP($E6516,GEMWs!$E$14:$L$20,8,FALSE),"")</f>
        <v>96.174593288388181</v>
      </c>
      <c r="N6516" s="17">
        <f t="shared" ca="1" si="464"/>
        <v>37.754918937403332</v>
      </c>
      <c r="O6516" s="17">
        <f t="shared" ca="1" si="465"/>
        <v>96.174593288388181</v>
      </c>
      <c r="P6516" s="17">
        <f t="shared" ca="1" si="462"/>
        <v>1.0397756474013984E-2</v>
      </c>
      <c r="Q6516" s="17">
        <f t="shared" ca="1" si="463"/>
        <v>2.6486614940373038E-2</v>
      </c>
    </row>
    <row r="6517" spans="1:17" x14ac:dyDescent="0.35">
      <c r="A6517" t="s">
        <v>2163</v>
      </c>
      <c r="B6517" t="s">
        <v>2176</v>
      </c>
      <c r="D6517" t="s">
        <v>14</v>
      </c>
      <c r="E6517" t="s">
        <v>21</v>
      </c>
      <c r="G6517" t="s">
        <v>3040</v>
      </c>
      <c r="H6517">
        <v>741</v>
      </c>
      <c r="J6517">
        <v>0</v>
      </c>
      <c r="K6517">
        <v>0</v>
      </c>
      <c r="L6517" s="17">
        <f>IF($E6517&lt;&gt;"",VLOOKUP($E6517,GEMWs!$E$14:$L$20,7,FALSE),"")</f>
        <v>37.754918937403332</v>
      </c>
      <c r="M6517" s="17">
        <f>IF($E6517&lt;&gt;"",VLOOKUP($E6517,GEMWs!$E$14:$L$20,8,FALSE),"")</f>
        <v>96.174593288388181</v>
      </c>
      <c r="N6517" s="17">
        <f t="shared" ca="1" si="464"/>
        <v>37.754918937403332</v>
      </c>
      <c r="O6517" s="17">
        <f t="shared" ca="1" si="465"/>
        <v>96.174593288388181</v>
      </c>
      <c r="P6517" s="17">
        <f t="shared" ca="1" si="462"/>
        <v>7.7047375472443616</v>
      </c>
      <c r="Q6517" s="17">
        <f t="shared" ca="1" si="463"/>
        <v>19.626581670816421</v>
      </c>
    </row>
    <row r="6518" spans="1:17" x14ac:dyDescent="0.35">
      <c r="A6518" t="s">
        <v>2163</v>
      </c>
      <c r="B6518" t="s">
        <v>287</v>
      </c>
      <c r="C6518" t="s">
        <v>288</v>
      </c>
      <c r="D6518" t="s">
        <v>14</v>
      </c>
      <c r="E6518" t="s">
        <v>21</v>
      </c>
      <c r="F6518" t="s">
        <v>22</v>
      </c>
      <c r="G6518" t="s">
        <v>3040</v>
      </c>
      <c r="H6518">
        <v>0.6</v>
      </c>
      <c r="I6518">
        <v>295</v>
      </c>
      <c r="J6518">
        <v>9000</v>
      </c>
      <c r="K6518">
        <v>10000</v>
      </c>
      <c r="L6518" s="17">
        <f>IF($E6518&lt;&gt;"",VLOOKUP($E6518,GEMWs!$E$14:$L$20,7,FALSE),"")</f>
        <v>37.754918937403332</v>
      </c>
      <c r="M6518" s="17">
        <f>IF($E6518&lt;&gt;"",VLOOKUP($E6518,GEMWs!$E$14:$L$20,8,FALSE),"")</f>
        <v>96.174593288388181</v>
      </c>
      <c r="N6518" s="17">
        <f t="shared" si="464"/>
        <v>9000</v>
      </c>
      <c r="O6518" s="17">
        <f t="shared" si="465"/>
        <v>10000</v>
      </c>
      <c r="P6518" s="17">
        <f t="shared" si="462"/>
        <v>5.9999999999999995E-5</v>
      </c>
      <c r="Q6518" s="17">
        <f t="shared" si="463"/>
        <v>6.666666666666667E-5</v>
      </c>
    </row>
    <row r="6519" spans="1:17" x14ac:dyDescent="0.35">
      <c r="A6519" t="s">
        <v>2163</v>
      </c>
      <c r="B6519" t="s">
        <v>2975</v>
      </c>
      <c r="D6519" t="s">
        <v>14</v>
      </c>
      <c r="E6519" t="s">
        <v>18</v>
      </c>
      <c r="G6519" t="s">
        <v>3040</v>
      </c>
      <c r="H6519">
        <v>0.1</v>
      </c>
      <c r="J6519">
        <v>0</v>
      </c>
      <c r="K6519">
        <v>0</v>
      </c>
      <c r="L6519" s="17">
        <f>IF($E6519&lt;&gt;"",VLOOKUP($E6519,GEMWs!$E$14:$L$20,7,FALSE),"")</f>
        <v>5950.3939027696888</v>
      </c>
      <c r="M6519" s="17">
        <f>IF($E6519&lt;&gt;"",VLOOKUP($E6519,GEMWs!$E$14:$L$20,8,FALSE),"")</f>
        <v>10539.430626954083</v>
      </c>
      <c r="N6519" s="17">
        <f t="shared" ca="1" si="464"/>
        <v>5950.3939027696888</v>
      </c>
      <c r="O6519" s="17">
        <f t="shared" ca="1" si="465"/>
        <v>10539.430626954083</v>
      </c>
      <c r="P6519" s="17">
        <f t="shared" ca="1" si="462"/>
        <v>9.4881785875846886E-6</v>
      </c>
      <c r="Q6519" s="17">
        <f t="shared" ca="1" si="463"/>
        <v>1.6805610121617947E-5</v>
      </c>
    </row>
    <row r="6520" spans="1:17" x14ac:dyDescent="0.35">
      <c r="A6520" t="s">
        <v>2163</v>
      </c>
      <c r="B6520" t="s">
        <v>142</v>
      </c>
      <c r="C6520" t="s">
        <v>143</v>
      </c>
      <c r="D6520" t="s">
        <v>14</v>
      </c>
      <c r="E6520" t="s">
        <v>21</v>
      </c>
      <c r="F6520" t="s">
        <v>14</v>
      </c>
      <c r="G6520" t="s">
        <v>3040</v>
      </c>
      <c r="H6520">
        <v>516.6</v>
      </c>
      <c r="I6520">
        <v>307</v>
      </c>
      <c r="J6520">
        <v>6.6173489999999999</v>
      </c>
      <c r="K6520">
        <v>223.606798</v>
      </c>
      <c r="L6520" s="17">
        <f>IF($E6520&lt;&gt;"",VLOOKUP($E6520,GEMWs!$E$14:$L$20,7,FALSE),"")</f>
        <v>37.754918937403332</v>
      </c>
      <c r="M6520" s="17">
        <f>IF($E6520&lt;&gt;"",VLOOKUP($E6520,GEMWs!$E$14:$L$20,8,FALSE),"")</f>
        <v>96.174593288388181</v>
      </c>
      <c r="N6520" s="17">
        <f t="shared" si="464"/>
        <v>6.6173489999999999</v>
      </c>
      <c r="O6520" s="17">
        <f t="shared" si="465"/>
        <v>223.606798</v>
      </c>
      <c r="P6520" s="17">
        <f t="shared" si="462"/>
        <v>2.3103054317695655</v>
      </c>
      <c r="Q6520" s="17">
        <f t="shared" si="463"/>
        <v>78.067516160927894</v>
      </c>
    </row>
    <row r="6521" spans="1:17" x14ac:dyDescent="0.35">
      <c r="A6521" t="s">
        <v>2163</v>
      </c>
      <c r="B6521" t="s">
        <v>2980</v>
      </c>
      <c r="D6521" t="s">
        <v>14</v>
      </c>
      <c r="E6521" t="s">
        <v>18</v>
      </c>
      <c r="G6521" t="s">
        <v>3040</v>
      </c>
      <c r="H6521">
        <v>501.6</v>
      </c>
      <c r="J6521">
        <v>0</v>
      </c>
      <c r="K6521">
        <v>0</v>
      </c>
      <c r="L6521" s="17">
        <f>IF($E6521&lt;&gt;"",VLOOKUP($E6521,GEMWs!$E$14:$L$20,7,FALSE),"")</f>
        <v>5950.3939027696888</v>
      </c>
      <c r="M6521" s="17">
        <f>IF($E6521&lt;&gt;"",VLOOKUP($E6521,GEMWs!$E$14:$L$20,8,FALSE),"")</f>
        <v>10539.430626954083</v>
      </c>
      <c r="N6521" s="17">
        <f t="shared" ca="1" si="464"/>
        <v>5950.3939027696888</v>
      </c>
      <c r="O6521" s="17">
        <f t="shared" ca="1" si="465"/>
        <v>10539.430626954083</v>
      </c>
      <c r="P6521" s="17">
        <f t="shared" ca="1" si="462"/>
        <v>4.7592703795324799E-2</v>
      </c>
      <c r="Q6521" s="17">
        <f t="shared" ca="1" si="463"/>
        <v>8.4296940370035628E-2</v>
      </c>
    </row>
    <row r="6522" spans="1:17" x14ac:dyDescent="0.35">
      <c r="A6522" t="s">
        <v>2163</v>
      </c>
      <c r="B6522" t="s">
        <v>710</v>
      </c>
      <c r="C6522" t="s">
        <v>711</v>
      </c>
      <c r="D6522" t="s">
        <v>14</v>
      </c>
      <c r="E6522" t="s">
        <v>18</v>
      </c>
      <c r="F6522" t="s">
        <v>22</v>
      </c>
      <c r="G6522" t="s">
        <v>3040</v>
      </c>
      <c r="H6522">
        <v>534.79999999999995</v>
      </c>
      <c r="I6522">
        <v>398</v>
      </c>
      <c r="J6522">
        <v>60000</v>
      </c>
      <c r="K6522">
        <v>135000</v>
      </c>
      <c r="L6522" s="17">
        <f>IF($E6522&lt;&gt;"",VLOOKUP($E6522,GEMWs!$E$14:$L$20,7,FALSE),"")</f>
        <v>5950.3939027696888</v>
      </c>
      <c r="M6522" s="17">
        <f>IF($E6522&lt;&gt;"",VLOOKUP($E6522,GEMWs!$E$14:$L$20,8,FALSE),"")</f>
        <v>10539.430626954083</v>
      </c>
      <c r="N6522" s="17">
        <f t="shared" si="464"/>
        <v>60000</v>
      </c>
      <c r="O6522" s="17">
        <f t="shared" si="465"/>
        <v>135000</v>
      </c>
      <c r="P6522" s="17">
        <f t="shared" si="462"/>
        <v>3.9614814814814808E-3</v>
      </c>
      <c r="Q6522" s="17">
        <f t="shared" si="463"/>
        <v>8.9133333333333321E-3</v>
      </c>
    </row>
    <row r="6523" spans="1:17" x14ac:dyDescent="0.35">
      <c r="A6523" t="s">
        <v>2163</v>
      </c>
      <c r="B6523" t="s">
        <v>144</v>
      </c>
      <c r="C6523" t="s">
        <v>145</v>
      </c>
      <c r="D6523" t="s">
        <v>14</v>
      </c>
      <c r="E6523" t="s">
        <v>21</v>
      </c>
      <c r="F6523" t="s">
        <v>22</v>
      </c>
      <c r="G6523" t="s">
        <v>3040</v>
      </c>
      <c r="H6523">
        <v>9.4</v>
      </c>
      <c r="I6523">
        <v>317</v>
      </c>
      <c r="J6523">
        <v>2000</v>
      </c>
      <c r="K6523">
        <v>10000</v>
      </c>
      <c r="L6523" s="17">
        <f>IF($E6523&lt;&gt;"",VLOOKUP($E6523,GEMWs!$E$14:$L$20,7,FALSE),"")</f>
        <v>37.754918937403332</v>
      </c>
      <c r="M6523" s="17">
        <f>IF($E6523&lt;&gt;"",VLOOKUP($E6523,GEMWs!$E$14:$L$20,8,FALSE),"")</f>
        <v>96.174593288388181</v>
      </c>
      <c r="N6523" s="17">
        <f t="shared" si="464"/>
        <v>2000</v>
      </c>
      <c r="O6523" s="17">
        <f t="shared" si="465"/>
        <v>10000</v>
      </c>
      <c r="P6523" s="17">
        <f t="shared" si="462"/>
        <v>9.4000000000000008E-4</v>
      </c>
      <c r="Q6523" s="17">
        <f t="shared" si="463"/>
        <v>4.7000000000000002E-3</v>
      </c>
    </row>
    <row r="6524" spans="1:17" x14ac:dyDescent="0.35">
      <c r="A6524" t="s">
        <v>2163</v>
      </c>
      <c r="B6524" t="s">
        <v>310</v>
      </c>
      <c r="C6524" t="s">
        <v>311</v>
      </c>
      <c r="D6524" t="s">
        <v>14</v>
      </c>
      <c r="E6524" t="s">
        <v>21</v>
      </c>
      <c r="F6524" t="s">
        <v>22</v>
      </c>
      <c r="G6524" t="s">
        <v>3040</v>
      </c>
      <c r="H6524">
        <v>3360.5</v>
      </c>
      <c r="I6524">
        <v>400</v>
      </c>
      <c r="J6524">
        <v>2289.0380930000001</v>
      </c>
      <c r="K6524">
        <v>2289.0380930000001</v>
      </c>
      <c r="L6524" s="17">
        <f>IF($E6524&lt;&gt;"",VLOOKUP($E6524,GEMWs!$E$14:$L$20,7,FALSE),"")</f>
        <v>37.754918937403332</v>
      </c>
      <c r="M6524" s="17">
        <f>IF($E6524&lt;&gt;"",VLOOKUP($E6524,GEMWs!$E$14:$L$20,8,FALSE),"")</f>
        <v>96.174593288388181</v>
      </c>
      <c r="N6524" s="17">
        <f t="shared" si="464"/>
        <v>2289.0380930000001</v>
      </c>
      <c r="O6524" s="17">
        <f t="shared" si="465"/>
        <v>2289.0380930000001</v>
      </c>
      <c r="P6524" s="17">
        <f t="shared" ref="P6524:P6587" si="466">IF(O6524&gt;0,$H6524/O6524,0)</f>
        <v>1.4680839127477114</v>
      </c>
      <c r="Q6524" s="17">
        <f t="shared" ref="Q6524:Q6587" si="467">IF(N6524&gt;0,$H6524/N6524,0)</f>
        <v>1.4680839127477114</v>
      </c>
    </row>
    <row r="6525" spans="1:17" x14ac:dyDescent="0.35">
      <c r="A6525" t="s">
        <v>2163</v>
      </c>
      <c r="B6525" t="s">
        <v>2168</v>
      </c>
      <c r="C6525" t="s">
        <v>2169</v>
      </c>
      <c r="D6525" t="s">
        <v>14</v>
      </c>
      <c r="E6525" t="s">
        <v>21</v>
      </c>
      <c r="F6525" t="s">
        <v>22</v>
      </c>
      <c r="G6525" t="s">
        <v>3040</v>
      </c>
      <c r="H6525">
        <v>140.80000000000001</v>
      </c>
      <c r="I6525">
        <v>325</v>
      </c>
      <c r="J6525">
        <v>8.1199999999999992</v>
      </c>
      <c r="K6525">
        <v>38</v>
      </c>
      <c r="L6525" s="17">
        <f>IF($E6525&lt;&gt;"",VLOOKUP($E6525,GEMWs!$E$14:$L$20,7,FALSE),"")</f>
        <v>37.754918937403332</v>
      </c>
      <c r="M6525" s="17">
        <f>IF($E6525&lt;&gt;"",VLOOKUP($E6525,GEMWs!$E$14:$L$20,8,FALSE),"")</f>
        <v>96.174593288388181</v>
      </c>
      <c r="N6525" s="17">
        <f t="shared" si="464"/>
        <v>8.1199999999999992</v>
      </c>
      <c r="O6525" s="17">
        <f t="shared" si="465"/>
        <v>38</v>
      </c>
      <c r="P6525" s="17">
        <f t="shared" si="466"/>
        <v>3.7052631578947373</v>
      </c>
      <c r="Q6525" s="17">
        <f t="shared" si="467"/>
        <v>17.339901477832516</v>
      </c>
    </row>
    <row r="6526" spans="1:17" x14ac:dyDescent="0.35">
      <c r="A6526" t="s">
        <v>2163</v>
      </c>
      <c r="B6526" t="s">
        <v>222</v>
      </c>
      <c r="C6526" t="s">
        <v>223</v>
      </c>
      <c r="D6526" t="s">
        <v>14</v>
      </c>
      <c r="E6526" t="s">
        <v>21</v>
      </c>
      <c r="F6526" t="s">
        <v>22</v>
      </c>
      <c r="G6526" t="s">
        <v>3040</v>
      </c>
      <c r="H6526">
        <v>21063.5</v>
      </c>
      <c r="I6526">
        <v>326</v>
      </c>
      <c r="J6526">
        <v>120</v>
      </c>
      <c r="K6526">
        <v>183</v>
      </c>
      <c r="L6526" s="17">
        <f>IF($E6526&lt;&gt;"",VLOOKUP($E6526,GEMWs!$E$14:$L$20,7,FALSE),"")</f>
        <v>37.754918937403332</v>
      </c>
      <c r="M6526" s="17">
        <f>IF($E6526&lt;&gt;"",VLOOKUP($E6526,GEMWs!$E$14:$L$20,8,FALSE),"")</f>
        <v>96.174593288388181</v>
      </c>
      <c r="N6526" s="17">
        <f t="shared" si="464"/>
        <v>120</v>
      </c>
      <c r="O6526" s="17">
        <f t="shared" si="465"/>
        <v>183</v>
      </c>
      <c r="P6526" s="17">
        <f t="shared" si="466"/>
        <v>115.10109289617486</v>
      </c>
      <c r="Q6526" s="17">
        <f t="shared" si="467"/>
        <v>175.52916666666667</v>
      </c>
    </row>
    <row r="6527" spans="1:17" x14ac:dyDescent="0.35">
      <c r="A6527" t="s">
        <v>2163</v>
      </c>
      <c r="B6527" t="s">
        <v>439</v>
      </c>
      <c r="C6527" t="s">
        <v>440</v>
      </c>
      <c r="D6527" t="s">
        <v>14</v>
      </c>
      <c r="E6527" t="s">
        <v>21</v>
      </c>
      <c r="F6527" t="s">
        <v>22</v>
      </c>
      <c r="G6527" t="s">
        <v>3040</v>
      </c>
      <c r="H6527">
        <v>1.3</v>
      </c>
      <c r="I6527">
        <v>328</v>
      </c>
      <c r="J6527">
        <v>7000</v>
      </c>
      <c r="K6527">
        <v>28333.33</v>
      </c>
      <c r="L6527" s="17">
        <f>IF($E6527&lt;&gt;"",VLOOKUP($E6527,GEMWs!$E$14:$L$20,7,FALSE),"")</f>
        <v>37.754918937403332</v>
      </c>
      <c r="M6527" s="17">
        <f>IF($E6527&lt;&gt;"",VLOOKUP($E6527,GEMWs!$E$14:$L$20,8,FALSE),"")</f>
        <v>96.174593288388181</v>
      </c>
      <c r="N6527" s="17">
        <f t="shared" si="464"/>
        <v>7000</v>
      </c>
      <c r="O6527" s="17">
        <f t="shared" si="465"/>
        <v>28333.33</v>
      </c>
      <c r="P6527" s="17">
        <f t="shared" si="466"/>
        <v>4.5882358339100978E-5</v>
      </c>
      <c r="Q6527" s="17">
        <f t="shared" si="467"/>
        <v>1.8571428571428572E-4</v>
      </c>
    </row>
    <row r="6528" spans="1:17" x14ac:dyDescent="0.35">
      <c r="A6528" t="s">
        <v>2163</v>
      </c>
      <c r="B6528" t="s">
        <v>231</v>
      </c>
      <c r="D6528" t="s">
        <v>14</v>
      </c>
      <c r="E6528" t="s">
        <v>21</v>
      </c>
      <c r="G6528" t="s">
        <v>3040</v>
      </c>
      <c r="H6528">
        <v>0.3</v>
      </c>
      <c r="J6528">
        <v>0</v>
      </c>
      <c r="K6528">
        <v>0</v>
      </c>
      <c r="L6528" s="17">
        <f>IF($E6528&lt;&gt;"",VLOOKUP($E6528,GEMWs!$E$14:$L$20,7,FALSE),"")</f>
        <v>37.754918937403332</v>
      </c>
      <c r="M6528" s="17">
        <f>IF($E6528&lt;&gt;"",VLOOKUP($E6528,GEMWs!$E$14:$L$20,8,FALSE),"")</f>
        <v>96.174593288388181</v>
      </c>
      <c r="N6528" s="17">
        <f t="shared" ca="1" si="464"/>
        <v>37.754918937403332</v>
      </c>
      <c r="O6528" s="17">
        <f t="shared" ca="1" si="465"/>
        <v>96.174593288388181</v>
      </c>
      <c r="P6528" s="17">
        <f t="shared" ca="1" si="466"/>
        <v>3.1193269422041948E-3</v>
      </c>
      <c r="Q6528" s="17">
        <f t="shared" ca="1" si="467"/>
        <v>7.9459844821119108E-3</v>
      </c>
    </row>
    <row r="6529" spans="1:17" x14ac:dyDescent="0.35">
      <c r="A6529" t="s">
        <v>2163</v>
      </c>
      <c r="B6529" t="s">
        <v>2177</v>
      </c>
      <c r="D6529" t="s">
        <v>14</v>
      </c>
      <c r="E6529" t="s">
        <v>21</v>
      </c>
      <c r="G6529" t="s">
        <v>3040</v>
      </c>
      <c r="H6529">
        <v>0.3</v>
      </c>
      <c r="J6529">
        <v>0</v>
      </c>
      <c r="K6529">
        <v>0</v>
      </c>
      <c r="L6529" s="17">
        <f>IF($E6529&lt;&gt;"",VLOOKUP($E6529,GEMWs!$E$14:$L$20,7,FALSE),"")</f>
        <v>37.754918937403332</v>
      </c>
      <c r="M6529" s="17">
        <f>IF($E6529&lt;&gt;"",VLOOKUP($E6529,GEMWs!$E$14:$L$20,8,FALSE),"")</f>
        <v>96.174593288388181</v>
      </c>
      <c r="N6529" s="17">
        <f t="shared" ca="1" si="464"/>
        <v>37.754918937403332</v>
      </c>
      <c r="O6529" s="17">
        <f t="shared" ca="1" si="465"/>
        <v>96.174593288388181</v>
      </c>
      <c r="P6529" s="17">
        <f t="shared" ca="1" si="466"/>
        <v>3.1193269422041948E-3</v>
      </c>
      <c r="Q6529" s="17">
        <f t="shared" ca="1" si="467"/>
        <v>7.9459844821119108E-3</v>
      </c>
    </row>
    <row r="6530" spans="1:17" x14ac:dyDescent="0.35">
      <c r="A6530" t="s">
        <v>2163</v>
      </c>
      <c r="B6530" t="s">
        <v>71</v>
      </c>
      <c r="C6530" t="s">
        <v>72</v>
      </c>
      <c r="D6530" t="s">
        <v>14</v>
      </c>
      <c r="E6530" t="s">
        <v>21</v>
      </c>
      <c r="F6530" t="s">
        <v>22</v>
      </c>
      <c r="G6530" t="s">
        <v>3040</v>
      </c>
      <c r="H6530">
        <v>430.5</v>
      </c>
      <c r="I6530">
        <v>333</v>
      </c>
      <c r="J6530">
        <v>31000</v>
      </c>
      <c r="K6530">
        <v>60000</v>
      </c>
      <c r="L6530" s="17">
        <f>IF($E6530&lt;&gt;"",VLOOKUP($E6530,GEMWs!$E$14:$L$20,7,FALSE),"")</f>
        <v>37.754918937403332</v>
      </c>
      <c r="M6530" s="17">
        <f>IF($E6530&lt;&gt;"",VLOOKUP($E6530,GEMWs!$E$14:$L$20,8,FALSE),"")</f>
        <v>96.174593288388181</v>
      </c>
      <c r="N6530" s="17">
        <f t="shared" si="464"/>
        <v>31000</v>
      </c>
      <c r="O6530" s="17">
        <f t="shared" si="465"/>
        <v>60000</v>
      </c>
      <c r="P6530" s="17">
        <f t="shared" si="466"/>
        <v>7.175E-3</v>
      </c>
      <c r="Q6530" s="17">
        <f t="shared" si="467"/>
        <v>1.3887096774193548E-2</v>
      </c>
    </row>
    <row r="6531" spans="1:17" x14ac:dyDescent="0.35">
      <c r="A6531" t="s">
        <v>2163</v>
      </c>
      <c r="B6531" t="s">
        <v>202</v>
      </c>
      <c r="D6531" t="s">
        <v>14</v>
      </c>
      <c r="E6531" t="s">
        <v>18</v>
      </c>
      <c r="G6531" t="s">
        <v>3040</v>
      </c>
      <c r="H6531">
        <v>16.3</v>
      </c>
      <c r="J6531">
        <v>0</v>
      </c>
      <c r="K6531">
        <v>0</v>
      </c>
      <c r="L6531" s="17">
        <f>IF($E6531&lt;&gt;"",VLOOKUP($E6531,GEMWs!$E$14:$L$20,7,FALSE),"")</f>
        <v>5950.3939027696888</v>
      </c>
      <c r="M6531" s="17">
        <f>IF($E6531&lt;&gt;"",VLOOKUP($E6531,GEMWs!$E$14:$L$20,8,FALSE),"")</f>
        <v>10539.430626954083</v>
      </c>
      <c r="N6531" s="17">
        <f t="shared" ca="1" si="464"/>
        <v>5950.3939027696888</v>
      </c>
      <c r="O6531" s="17">
        <f t="shared" ca="1" si="465"/>
        <v>10539.430626954083</v>
      </c>
      <c r="P6531" s="17">
        <f t="shared" ca="1" si="466"/>
        <v>1.5465731097763042E-3</v>
      </c>
      <c r="Q6531" s="17">
        <f t="shared" ca="1" si="467"/>
        <v>2.7393144498237256E-3</v>
      </c>
    </row>
    <row r="6532" spans="1:17" x14ac:dyDescent="0.35">
      <c r="A6532" t="s">
        <v>2163</v>
      </c>
      <c r="B6532" t="s">
        <v>233</v>
      </c>
      <c r="D6532" t="s">
        <v>22</v>
      </c>
      <c r="G6532" t="s">
        <v>3040</v>
      </c>
      <c r="H6532">
        <v>332.7</v>
      </c>
      <c r="J6532">
        <v>0</v>
      </c>
      <c r="K6532">
        <v>0</v>
      </c>
      <c r="L6532" s="17" t="str">
        <f>IF($E6532&lt;&gt;"",VLOOKUP($E6532,GEMWs!$E$14:$L$20,7,FALSE),"")</f>
        <v/>
      </c>
      <c r="M6532" s="17" t="str">
        <f>IF($E6532&lt;&gt;"",VLOOKUP($E6532,GEMWs!$E$14:$L$20,8,FALSE),"")</f>
        <v/>
      </c>
      <c r="N6532" s="17">
        <f t="shared" ca="1" si="464"/>
        <v>0</v>
      </c>
      <c r="O6532" s="17">
        <f t="shared" ca="1" si="465"/>
        <v>0</v>
      </c>
      <c r="P6532" s="17">
        <f t="shared" ca="1" si="466"/>
        <v>0</v>
      </c>
      <c r="Q6532" s="17">
        <f t="shared" ca="1" si="467"/>
        <v>0</v>
      </c>
    </row>
    <row r="6533" spans="1:17" x14ac:dyDescent="0.35">
      <c r="A6533" t="s">
        <v>2163</v>
      </c>
      <c r="B6533" t="s">
        <v>242</v>
      </c>
      <c r="C6533" t="s">
        <v>243</v>
      </c>
      <c r="D6533" t="s">
        <v>22</v>
      </c>
      <c r="G6533" t="s">
        <v>3040</v>
      </c>
      <c r="H6533">
        <v>1828.2</v>
      </c>
      <c r="J6533">
        <v>0</v>
      </c>
      <c r="K6533">
        <v>0</v>
      </c>
      <c r="L6533" s="17" t="str">
        <f>IF($E6533&lt;&gt;"",VLOOKUP($E6533,GEMWs!$E$14:$L$20,7,FALSE),"")</f>
        <v/>
      </c>
      <c r="M6533" s="17" t="str">
        <f>IF($E6533&lt;&gt;"",VLOOKUP($E6533,GEMWs!$E$14:$L$20,8,FALSE),"")</f>
        <v/>
      </c>
      <c r="N6533" s="17">
        <f t="shared" ca="1" si="464"/>
        <v>0</v>
      </c>
      <c r="O6533" s="17">
        <f t="shared" ca="1" si="465"/>
        <v>0</v>
      </c>
      <c r="P6533" s="17">
        <f t="shared" ca="1" si="466"/>
        <v>0</v>
      </c>
      <c r="Q6533" s="17">
        <f t="shared" ca="1" si="467"/>
        <v>0</v>
      </c>
    </row>
    <row r="6534" spans="1:17" x14ac:dyDescent="0.35">
      <c r="A6534" t="s">
        <v>2163</v>
      </c>
      <c r="B6534" t="s">
        <v>238</v>
      </c>
      <c r="D6534" t="s">
        <v>14</v>
      </c>
      <c r="E6534" t="s">
        <v>21</v>
      </c>
      <c r="G6534" t="s">
        <v>3040</v>
      </c>
      <c r="H6534">
        <v>588</v>
      </c>
      <c r="J6534">
        <v>0</v>
      </c>
      <c r="K6534">
        <v>0</v>
      </c>
      <c r="L6534" s="17">
        <f>IF($E6534&lt;&gt;"",VLOOKUP($E6534,GEMWs!$E$14:$L$20,7,FALSE),"")</f>
        <v>37.754918937403332</v>
      </c>
      <c r="M6534" s="17">
        <f>IF($E6534&lt;&gt;"",VLOOKUP($E6534,GEMWs!$E$14:$L$20,8,FALSE),"")</f>
        <v>96.174593288388181</v>
      </c>
      <c r="N6534" s="17">
        <f t="shared" ca="1" si="464"/>
        <v>37.754918937403332</v>
      </c>
      <c r="O6534" s="17">
        <f t="shared" ca="1" si="465"/>
        <v>96.174593288388181</v>
      </c>
      <c r="P6534" s="17">
        <f t="shared" ca="1" si="466"/>
        <v>6.1138808067202222</v>
      </c>
      <c r="Q6534" s="17">
        <f t="shared" ca="1" si="467"/>
        <v>15.574129584939346</v>
      </c>
    </row>
    <row r="6535" spans="1:17" x14ac:dyDescent="0.35">
      <c r="A6535" t="s">
        <v>2163</v>
      </c>
      <c r="B6535" t="s">
        <v>2170</v>
      </c>
      <c r="C6535" t="s">
        <v>2171</v>
      </c>
      <c r="D6535" t="s">
        <v>14</v>
      </c>
      <c r="E6535" t="s">
        <v>21</v>
      </c>
      <c r="F6535" t="s">
        <v>22</v>
      </c>
      <c r="G6535" t="s">
        <v>3040</v>
      </c>
      <c r="H6535">
        <v>532.6</v>
      </c>
      <c r="I6535">
        <v>340</v>
      </c>
      <c r="J6535">
        <v>29.211437</v>
      </c>
      <c r="K6535">
        <v>39.833776999999998</v>
      </c>
      <c r="L6535" s="17">
        <f>IF($E6535&lt;&gt;"",VLOOKUP($E6535,GEMWs!$E$14:$L$20,7,FALSE),"")</f>
        <v>37.754918937403332</v>
      </c>
      <c r="M6535" s="17">
        <f>IF($E6535&lt;&gt;"",VLOOKUP($E6535,GEMWs!$E$14:$L$20,8,FALSE),"")</f>
        <v>96.174593288388181</v>
      </c>
      <c r="N6535" s="17">
        <f t="shared" si="464"/>
        <v>29.211437</v>
      </c>
      <c r="O6535" s="17">
        <f t="shared" si="465"/>
        <v>39.833776999999998</v>
      </c>
      <c r="P6535" s="17">
        <f t="shared" si="466"/>
        <v>13.370562374740413</v>
      </c>
      <c r="Q6535" s="17">
        <f t="shared" si="467"/>
        <v>18.232584723579329</v>
      </c>
    </row>
    <row r="6536" spans="1:17" x14ac:dyDescent="0.35">
      <c r="A6536" t="s">
        <v>2163</v>
      </c>
      <c r="B6536" t="s">
        <v>359</v>
      </c>
      <c r="D6536" t="s">
        <v>14</v>
      </c>
      <c r="E6536" t="s">
        <v>21</v>
      </c>
      <c r="G6536" t="s">
        <v>3040</v>
      </c>
      <c r="H6536">
        <v>0.7</v>
      </c>
      <c r="J6536">
        <v>0</v>
      </c>
      <c r="K6536">
        <v>0</v>
      </c>
      <c r="L6536" s="17">
        <f>IF($E6536&lt;&gt;"",VLOOKUP($E6536,GEMWs!$E$14:$L$20,7,FALSE),"")</f>
        <v>37.754918937403332</v>
      </c>
      <c r="M6536" s="17">
        <f>IF($E6536&lt;&gt;"",VLOOKUP($E6536,GEMWs!$E$14:$L$20,8,FALSE),"")</f>
        <v>96.174593288388181</v>
      </c>
      <c r="N6536" s="17">
        <f t="shared" ca="1" si="464"/>
        <v>37.754918937403332</v>
      </c>
      <c r="O6536" s="17">
        <f t="shared" ca="1" si="465"/>
        <v>96.174593288388181</v>
      </c>
      <c r="P6536" s="17">
        <f t="shared" ca="1" si="466"/>
        <v>7.2784295318097875E-3</v>
      </c>
      <c r="Q6536" s="17">
        <f t="shared" ca="1" si="467"/>
        <v>1.8540630458261126E-2</v>
      </c>
    </row>
    <row r="6537" spans="1:17" x14ac:dyDescent="0.35">
      <c r="A6537" t="s">
        <v>2163</v>
      </c>
      <c r="B6537" t="s">
        <v>184</v>
      </c>
      <c r="C6537" t="s">
        <v>185</v>
      </c>
      <c r="D6537" t="s">
        <v>14</v>
      </c>
      <c r="E6537" t="s">
        <v>21</v>
      </c>
      <c r="F6537" t="s">
        <v>22</v>
      </c>
      <c r="G6537" t="s">
        <v>3040</v>
      </c>
      <c r="H6537">
        <v>25.8</v>
      </c>
      <c r="I6537">
        <v>345</v>
      </c>
      <c r="J6537">
        <v>5000</v>
      </c>
      <c r="K6537">
        <v>20000</v>
      </c>
      <c r="L6537" s="17">
        <f>IF($E6537&lt;&gt;"",VLOOKUP($E6537,GEMWs!$E$14:$L$20,7,FALSE),"")</f>
        <v>37.754918937403332</v>
      </c>
      <c r="M6537" s="17">
        <f>IF($E6537&lt;&gt;"",VLOOKUP($E6537,GEMWs!$E$14:$L$20,8,FALSE),"")</f>
        <v>96.174593288388181</v>
      </c>
      <c r="N6537" s="17">
        <f t="shared" si="464"/>
        <v>5000</v>
      </c>
      <c r="O6537" s="17">
        <f t="shared" si="465"/>
        <v>20000</v>
      </c>
      <c r="P6537" s="17">
        <f t="shared" si="466"/>
        <v>1.2900000000000001E-3</v>
      </c>
      <c r="Q6537" s="17">
        <f t="shared" si="467"/>
        <v>5.1600000000000005E-3</v>
      </c>
    </row>
    <row r="6538" spans="1:17" x14ac:dyDescent="0.35">
      <c r="A6538" t="s">
        <v>2178</v>
      </c>
      <c r="B6538" t="s">
        <v>168</v>
      </c>
      <c r="C6538" t="s">
        <v>169</v>
      </c>
      <c r="D6538" t="s">
        <v>14</v>
      </c>
      <c r="E6538" t="s">
        <v>21</v>
      </c>
      <c r="F6538" t="s">
        <v>22</v>
      </c>
      <c r="G6538" t="s">
        <v>3040</v>
      </c>
      <c r="H6538">
        <v>2.5</v>
      </c>
      <c r="I6538">
        <v>7</v>
      </c>
      <c r="J6538">
        <v>4540</v>
      </c>
      <c r="K6538">
        <v>21364</v>
      </c>
      <c r="L6538" s="17">
        <f>IF($E6538&lt;&gt;"",VLOOKUP($E6538,GEMWs!$E$14:$L$20,7,FALSE),"")</f>
        <v>37.754918937403332</v>
      </c>
      <c r="M6538" s="17">
        <f>IF($E6538&lt;&gt;"",VLOOKUP($E6538,GEMWs!$E$14:$L$20,8,FALSE),"")</f>
        <v>96.174593288388181</v>
      </c>
      <c r="N6538" s="17">
        <f t="shared" si="464"/>
        <v>4540</v>
      </c>
      <c r="O6538" s="17">
        <f t="shared" si="465"/>
        <v>21364</v>
      </c>
      <c r="P6538" s="17">
        <f t="shared" si="466"/>
        <v>1.1701928477813144E-4</v>
      </c>
      <c r="Q6538" s="17">
        <f t="shared" si="467"/>
        <v>5.506607929515419E-4</v>
      </c>
    </row>
    <row r="6539" spans="1:17" x14ac:dyDescent="0.35">
      <c r="A6539" t="s">
        <v>2178</v>
      </c>
      <c r="B6539" t="s">
        <v>170</v>
      </c>
      <c r="C6539" t="s">
        <v>171</v>
      </c>
      <c r="D6539" t="s">
        <v>14</v>
      </c>
      <c r="E6539" t="s">
        <v>21</v>
      </c>
      <c r="F6539" t="s">
        <v>22</v>
      </c>
      <c r="G6539" t="s">
        <v>3040</v>
      </c>
      <c r="H6539">
        <v>2.5</v>
      </c>
      <c r="I6539">
        <v>114</v>
      </c>
      <c r="J6539">
        <v>15000</v>
      </c>
      <c r="K6539">
        <v>20000</v>
      </c>
      <c r="L6539" s="17">
        <f>IF($E6539&lt;&gt;"",VLOOKUP($E6539,GEMWs!$E$14:$L$20,7,FALSE),"")</f>
        <v>37.754918937403332</v>
      </c>
      <c r="M6539" s="17">
        <f>IF($E6539&lt;&gt;"",VLOOKUP($E6539,GEMWs!$E$14:$L$20,8,FALSE),"")</f>
        <v>96.174593288388181</v>
      </c>
      <c r="N6539" s="17">
        <f t="shared" si="464"/>
        <v>15000</v>
      </c>
      <c r="O6539" s="17">
        <f t="shared" si="465"/>
        <v>20000</v>
      </c>
      <c r="P6539" s="17">
        <f t="shared" si="466"/>
        <v>1.25E-4</v>
      </c>
      <c r="Q6539" s="17">
        <f t="shared" si="467"/>
        <v>1.6666666666666666E-4</v>
      </c>
    </row>
    <row r="6540" spans="1:17" x14ac:dyDescent="0.35">
      <c r="A6540" t="s">
        <v>2178</v>
      </c>
      <c r="B6540" t="s">
        <v>194</v>
      </c>
      <c r="D6540" t="s">
        <v>14</v>
      </c>
      <c r="E6540" t="s">
        <v>21</v>
      </c>
      <c r="G6540" t="s">
        <v>3040</v>
      </c>
      <c r="H6540">
        <v>5.6</v>
      </c>
      <c r="J6540">
        <v>0</v>
      </c>
      <c r="K6540">
        <v>0</v>
      </c>
      <c r="L6540" s="17">
        <f>IF($E6540&lt;&gt;"",VLOOKUP($E6540,GEMWs!$E$14:$L$20,7,FALSE),"")</f>
        <v>37.754918937403332</v>
      </c>
      <c r="M6540" s="17">
        <f>IF($E6540&lt;&gt;"",VLOOKUP($E6540,GEMWs!$E$14:$L$20,8,FALSE),"")</f>
        <v>96.174593288388181</v>
      </c>
      <c r="N6540" s="17">
        <f t="shared" ca="1" si="464"/>
        <v>37.754918937403332</v>
      </c>
      <c r="O6540" s="17">
        <f t="shared" ca="1" si="465"/>
        <v>96.174593288388181</v>
      </c>
      <c r="P6540" s="17">
        <f t="shared" ca="1" si="466"/>
        <v>5.82274362544783E-2</v>
      </c>
      <c r="Q6540" s="17">
        <f t="shared" ca="1" si="467"/>
        <v>0.14832504366608901</v>
      </c>
    </row>
    <row r="6541" spans="1:17" x14ac:dyDescent="0.35">
      <c r="A6541" t="s">
        <v>2178</v>
      </c>
      <c r="B6541" t="s">
        <v>103</v>
      </c>
      <c r="D6541" t="s">
        <v>14</v>
      </c>
      <c r="E6541" t="s">
        <v>15</v>
      </c>
      <c r="G6541" t="s">
        <v>3040</v>
      </c>
      <c r="H6541">
        <v>235.4</v>
      </c>
      <c r="J6541">
        <v>0</v>
      </c>
      <c r="K6541">
        <v>0</v>
      </c>
      <c r="L6541" s="17">
        <f>IF($E6541&lt;&gt;"",VLOOKUP($E6541,GEMWs!$E$14:$L$20,7,FALSE),"")</f>
        <v>37.892086284381016</v>
      </c>
      <c r="M6541" s="17">
        <f>IF($E6541&lt;&gt;"",VLOOKUP($E6541,GEMWs!$E$14:$L$20,8,FALSE),"")</f>
        <v>96.522753888300599</v>
      </c>
      <c r="N6541" s="17">
        <f t="shared" ca="1" si="464"/>
        <v>37.892086284381016</v>
      </c>
      <c r="O6541" s="17">
        <f t="shared" ca="1" si="465"/>
        <v>96.522753888300599</v>
      </c>
      <c r="P6541" s="17">
        <f t="shared" ca="1" si="466"/>
        <v>2.4388031890637194</v>
      </c>
      <c r="Q6541" s="17">
        <f t="shared" ca="1" si="467"/>
        <v>6.212378970989282</v>
      </c>
    </row>
    <row r="6542" spans="1:17" x14ac:dyDescent="0.35">
      <c r="A6542" t="s">
        <v>2178</v>
      </c>
      <c r="B6542" t="s">
        <v>2994</v>
      </c>
      <c r="D6542" t="s">
        <v>14</v>
      </c>
      <c r="E6542" t="s">
        <v>21</v>
      </c>
      <c r="G6542" t="s">
        <v>3040</v>
      </c>
      <c r="H6542">
        <v>1.9</v>
      </c>
      <c r="J6542">
        <v>0</v>
      </c>
      <c r="K6542">
        <v>0</v>
      </c>
      <c r="L6542" s="17">
        <f>IF($E6542&lt;&gt;"",VLOOKUP($E6542,GEMWs!$E$14:$L$20,7,FALSE),"")</f>
        <v>37.754918937403332</v>
      </c>
      <c r="M6542" s="17">
        <f>IF($E6542&lt;&gt;"",VLOOKUP($E6542,GEMWs!$E$14:$L$20,8,FALSE),"")</f>
        <v>96.174593288388181</v>
      </c>
      <c r="N6542" s="17">
        <f t="shared" ca="1" si="464"/>
        <v>37.754918937403332</v>
      </c>
      <c r="O6542" s="17">
        <f t="shared" ca="1" si="465"/>
        <v>96.174593288388181</v>
      </c>
      <c r="P6542" s="17">
        <f t="shared" ca="1" si="466"/>
        <v>1.9755737300626568E-2</v>
      </c>
      <c r="Q6542" s="17">
        <f t="shared" ca="1" si="467"/>
        <v>5.0324568386708769E-2</v>
      </c>
    </row>
    <row r="6543" spans="1:17" x14ac:dyDescent="0.35">
      <c r="A6543" t="s">
        <v>2178</v>
      </c>
      <c r="B6543" t="s">
        <v>1622</v>
      </c>
      <c r="C6543" t="s">
        <v>1623</v>
      </c>
      <c r="D6543" t="s">
        <v>14</v>
      </c>
      <c r="E6543" t="s">
        <v>21</v>
      </c>
      <c r="F6543" t="s">
        <v>22</v>
      </c>
      <c r="G6543" t="s">
        <v>3040</v>
      </c>
      <c r="H6543">
        <v>16.3</v>
      </c>
      <c r="I6543">
        <v>432</v>
      </c>
      <c r="J6543">
        <v>10000</v>
      </c>
      <c r="K6543">
        <v>10000</v>
      </c>
      <c r="L6543" s="17">
        <f>IF($E6543&lt;&gt;"",VLOOKUP($E6543,GEMWs!$E$14:$L$20,7,FALSE),"")</f>
        <v>37.754918937403332</v>
      </c>
      <c r="M6543" s="17">
        <f>IF($E6543&lt;&gt;"",VLOOKUP($E6543,GEMWs!$E$14:$L$20,8,FALSE),"")</f>
        <v>96.174593288388181</v>
      </c>
      <c r="N6543" s="17">
        <f t="shared" si="464"/>
        <v>10000</v>
      </c>
      <c r="O6543" s="17">
        <f t="shared" si="465"/>
        <v>10000</v>
      </c>
      <c r="P6543" s="17">
        <f t="shared" si="466"/>
        <v>1.6300000000000002E-3</v>
      </c>
      <c r="Q6543" s="17">
        <f t="shared" si="467"/>
        <v>1.6300000000000002E-3</v>
      </c>
    </row>
    <row r="6544" spans="1:17" x14ac:dyDescent="0.35">
      <c r="A6544" t="s">
        <v>2178</v>
      </c>
      <c r="B6544" t="s">
        <v>2980</v>
      </c>
      <c r="D6544" t="s">
        <v>14</v>
      </c>
      <c r="E6544" t="s">
        <v>18</v>
      </c>
      <c r="G6544" t="s">
        <v>3040</v>
      </c>
      <c r="H6544">
        <v>0.8</v>
      </c>
      <c r="J6544">
        <v>0</v>
      </c>
      <c r="K6544">
        <v>0</v>
      </c>
      <c r="L6544" s="17">
        <f>IF($E6544&lt;&gt;"",VLOOKUP($E6544,GEMWs!$E$14:$L$20,7,FALSE),"")</f>
        <v>5950.3939027696888</v>
      </c>
      <c r="M6544" s="17">
        <f>IF($E6544&lt;&gt;"",VLOOKUP($E6544,GEMWs!$E$14:$L$20,8,FALSE),"")</f>
        <v>10539.430626954083</v>
      </c>
      <c r="N6544" s="17">
        <f t="shared" ca="1" si="464"/>
        <v>5950.3939027696888</v>
      </c>
      <c r="O6544" s="17">
        <f t="shared" ca="1" si="465"/>
        <v>10539.430626954083</v>
      </c>
      <c r="P6544" s="17">
        <f t="shared" ca="1" si="466"/>
        <v>7.5905428700677509E-5</v>
      </c>
      <c r="Q6544" s="17">
        <f t="shared" ca="1" si="467"/>
        <v>1.3444488097294358E-4</v>
      </c>
    </row>
    <row r="6545" spans="1:17" x14ac:dyDescent="0.35">
      <c r="A6545" t="s">
        <v>2178</v>
      </c>
      <c r="B6545" t="s">
        <v>144</v>
      </c>
      <c r="C6545" t="s">
        <v>145</v>
      </c>
      <c r="D6545" t="s">
        <v>14</v>
      </c>
      <c r="E6545" t="s">
        <v>21</v>
      </c>
      <c r="F6545" t="s">
        <v>22</v>
      </c>
      <c r="G6545" t="s">
        <v>3040</v>
      </c>
      <c r="H6545">
        <v>30.2</v>
      </c>
      <c r="I6545">
        <v>317</v>
      </c>
      <c r="J6545">
        <v>2000</v>
      </c>
      <c r="K6545">
        <v>10000</v>
      </c>
      <c r="L6545" s="17">
        <f>IF($E6545&lt;&gt;"",VLOOKUP($E6545,GEMWs!$E$14:$L$20,7,FALSE),"")</f>
        <v>37.754918937403332</v>
      </c>
      <c r="M6545" s="17">
        <f>IF($E6545&lt;&gt;"",VLOOKUP($E6545,GEMWs!$E$14:$L$20,8,FALSE),"")</f>
        <v>96.174593288388181</v>
      </c>
      <c r="N6545" s="17">
        <f t="shared" si="464"/>
        <v>2000</v>
      </c>
      <c r="O6545" s="17">
        <f t="shared" si="465"/>
        <v>10000</v>
      </c>
      <c r="P6545" s="17">
        <f t="shared" si="466"/>
        <v>3.0200000000000001E-3</v>
      </c>
      <c r="Q6545" s="17">
        <f t="shared" si="467"/>
        <v>1.5099999999999999E-2</v>
      </c>
    </row>
    <row r="6546" spans="1:17" x14ac:dyDescent="0.35">
      <c r="A6546" t="s">
        <v>2178</v>
      </c>
      <c r="B6546" t="s">
        <v>184</v>
      </c>
      <c r="C6546" t="s">
        <v>185</v>
      </c>
      <c r="D6546" t="s">
        <v>14</v>
      </c>
      <c r="E6546" t="s">
        <v>21</v>
      </c>
      <c r="F6546" t="s">
        <v>22</v>
      </c>
      <c r="G6546" t="s">
        <v>3040</v>
      </c>
      <c r="H6546">
        <v>220.7</v>
      </c>
      <c r="I6546">
        <v>345</v>
      </c>
      <c r="J6546">
        <v>5000</v>
      </c>
      <c r="K6546">
        <v>20000</v>
      </c>
      <c r="L6546" s="17">
        <f>IF($E6546&lt;&gt;"",VLOOKUP($E6546,GEMWs!$E$14:$L$20,7,FALSE),"")</f>
        <v>37.754918937403332</v>
      </c>
      <c r="M6546" s="17">
        <f>IF($E6546&lt;&gt;"",VLOOKUP($E6546,GEMWs!$E$14:$L$20,8,FALSE),"")</f>
        <v>96.174593288388181</v>
      </c>
      <c r="N6546" s="17">
        <f t="shared" si="464"/>
        <v>5000</v>
      </c>
      <c r="O6546" s="17">
        <f t="shared" si="465"/>
        <v>20000</v>
      </c>
      <c r="P6546" s="17">
        <f t="shared" si="466"/>
        <v>1.1035E-2</v>
      </c>
      <c r="Q6546" s="17">
        <f t="shared" si="467"/>
        <v>4.4139999999999999E-2</v>
      </c>
    </row>
    <row r="6547" spans="1:17" x14ac:dyDescent="0.35">
      <c r="A6547" t="s">
        <v>2179</v>
      </c>
      <c r="B6547" t="s">
        <v>13</v>
      </c>
      <c r="D6547" t="s">
        <v>14</v>
      </c>
      <c r="E6547" t="s">
        <v>15</v>
      </c>
      <c r="G6547" t="s">
        <v>3040</v>
      </c>
      <c r="H6547">
        <v>21360</v>
      </c>
      <c r="J6547">
        <v>0</v>
      </c>
      <c r="K6547">
        <v>0</v>
      </c>
      <c r="L6547" s="17">
        <f>IF($E6547&lt;&gt;"",VLOOKUP($E6547,GEMWs!$E$14:$L$20,7,FALSE),"")</f>
        <v>37.892086284381016</v>
      </c>
      <c r="M6547" s="17">
        <f>IF($E6547&lt;&gt;"",VLOOKUP($E6547,GEMWs!$E$14:$L$20,8,FALSE),"")</f>
        <v>96.522753888300599</v>
      </c>
      <c r="N6547" s="17">
        <f t="shared" ref="N6547:N6610" ca="1" si="468">IF($I6547&lt;&gt;"",J6547,IF(AND($D6547="Y",$M$6=236),L6547,0))</f>
        <v>37.892086284381016</v>
      </c>
      <c r="O6547" s="17">
        <f t="shared" ref="O6547:O6610" ca="1" si="469">IF($I6547&lt;&gt;"",K6547,IF(AND($D6547="Y",$M$6=236),M6547,0))</f>
        <v>96.522753888300599</v>
      </c>
      <c r="P6547" s="17">
        <f t="shared" ca="1" si="466"/>
        <v>221.29497076635957</v>
      </c>
      <c r="Q6547" s="17">
        <f t="shared" ca="1" si="467"/>
        <v>563.70609524354734</v>
      </c>
    </row>
    <row r="6548" spans="1:17" x14ac:dyDescent="0.35">
      <c r="A6548" t="s">
        <v>2180</v>
      </c>
      <c r="B6548" t="s">
        <v>1558</v>
      </c>
      <c r="D6548" t="s">
        <v>22</v>
      </c>
      <c r="G6548" t="s">
        <v>3040</v>
      </c>
      <c r="H6548">
        <v>0.4</v>
      </c>
      <c r="J6548">
        <v>0</v>
      </c>
      <c r="K6548">
        <v>0</v>
      </c>
      <c r="L6548" s="17" t="str">
        <f>IF($E6548&lt;&gt;"",VLOOKUP($E6548,GEMWs!$E$14:$L$20,7,FALSE),"")</f>
        <v/>
      </c>
      <c r="M6548" s="17" t="str">
        <f>IF($E6548&lt;&gt;"",VLOOKUP($E6548,GEMWs!$E$14:$L$20,8,FALSE),"")</f>
        <v/>
      </c>
      <c r="N6548" s="17">
        <f t="shared" ca="1" si="468"/>
        <v>0</v>
      </c>
      <c r="O6548" s="17">
        <f t="shared" ca="1" si="469"/>
        <v>0</v>
      </c>
      <c r="P6548" s="17">
        <f t="shared" ca="1" si="466"/>
        <v>0</v>
      </c>
      <c r="Q6548" s="17">
        <f t="shared" ca="1" si="467"/>
        <v>0</v>
      </c>
    </row>
    <row r="6549" spans="1:17" x14ac:dyDescent="0.35">
      <c r="A6549" t="s">
        <v>2180</v>
      </c>
      <c r="B6549" t="s">
        <v>168</v>
      </c>
      <c r="C6549" t="s">
        <v>169</v>
      </c>
      <c r="D6549" t="s">
        <v>14</v>
      </c>
      <c r="E6549" t="s">
        <v>21</v>
      </c>
      <c r="F6549" t="s">
        <v>22</v>
      </c>
      <c r="G6549" t="s">
        <v>3040</v>
      </c>
      <c r="H6549">
        <v>0.6</v>
      </c>
      <c r="I6549">
        <v>7</v>
      </c>
      <c r="J6549">
        <v>4540</v>
      </c>
      <c r="K6549">
        <v>21364</v>
      </c>
      <c r="L6549" s="17">
        <f>IF($E6549&lt;&gt;"",VLOOKUP($E6549,GEMWs!$E$14:$L$20,7,FALSE),"")</f>
        <v>37.754918937403332</v>
      </c>
      <c r="M6549" s="17">
        <f>IF($E6549&lt;&gt;"",VLOOKUP($E6549,GEMWs!$E$14:$L$20,8,FALSE),"")</f>
        <v>96.174593288388181</v>
      </c>
      <c r="N6549" s="17">
        <f t="shared" si="468"/>
        <v>4540</v>
      </c>
      <c r="O6549" s="17">
        <f t="shared" si="469"/>
        <v>21364</v>
      </c>
      <c r="P6549" s="17">
        <f t="shared" si="466"/>
        <v>2.8084628346751543E-5</v>
      </c>
      <c r="Q6549" s="17">
        <f t="shared" si="467"/>
        <v>1.3215859030837003E-4</v>
      </c>
    </row>
    <row r="6550" spans="1:17" x14ac:dyDescent="0.35">
      <c r="A6550" t="s">
        <v>2180</v>
      </c>
      <c r="B6550" t="s">
        <v>1144</v>
      </c>
      <c r="C6550" t="s">
        <v>1145</v>
      </c>
      <c r="D6550" t="s">
        <v>14</v>
      </c>
      <c r="E6550" t="s">
        <v>21</v>
      </c>
      <c r="F6550" t="s">
        <v>22</v>
      </c>
      <c r="G6550" t="s">
        <v>3040</v>
      </c>
      <c r="H6550">
        <v>84</v>
      </c>
      <c r="I6550">
        <v>24</v>
      </c>
      <c r="J6550">
        <v>30000</v>
      </c>
      <c r="K6550">
        <v>30000</v>
      </c>
      <c r="L6550" s="17">
        <f>IF($E6550&lt;&gt;"",VLOOKUP($E6550,GEMWs!$E$14:$L$20,7,FALSE),"")</f>
        <v>37.754918937403332</v>
      </c>
      <c r="M6550" s="17">
        <f>IF($E6550&lt;&gt;"",VLOOKUP($E6550,GEMWs!$E$14:$L$20,8,FALSE),"")</f>
        <v>96.174593288388181</v>
      </c>
      <c r="N6550" s="17">
        <f t="shared" si="468"/>
        <v>30000</v>
      </c>
      <c r="O6550" s="17">
        <f t="shared" si="469"/>
        <v>30000</v>
      </c>
      <c r="P6550" s="17">
        <f t="shared" si="466"/>
        <v>2.8E-3</v>
      </c>
      <c r="Q6550" s="17">
        <f t="shared" si="467"/>
        <v>2.8E-3</v>
      </c>
    </row>
    <row r="6551" spans="1:17" x14ac:dyDescent="0.35">
      <c r="A6551" t="s">
        <v>2180</v>
      </c>
      <c r="B6551" t="s">
        <v>1618</v>
      </c>
      <c r="C6551" t="s">
        <v>1619</v>
      </c>
      <c r="D6551" t="s">
        <v>14</v>
      </c>
      <c r="E6551" t="s">
        <v>18</v>
      </c>
      <c r="F6551" t="s">
        <v>22</v>
      </c>
      <c r="G6551" t="s">
        <v>3040</v>
      </c>
      <c r="H6551">
        <v>0.1</v>
      </c>
      <c r="I6551">
        <v>35</v>
      </c>
      <c r="J6551">
        <v>1200.6500000000001</v>
      </c>
      <c r="K6551">
        <v>1730.77</v>
      </c>
      <c r="L6551" s="17">
        <f>IF($E6551&lt;&gt;"",VLOOKUP($E6551,GEMWs!$E$14:$L$20,7,FALSE),"")</f>
        <v>5950.3939027696888</v>
      </c>
      <c r="M6551" s="17">
        <f>IF($E6551&lt;&gt;"",VLOOKUP($E6551,GEMWs!$E$14:$L$20,8,FALSE),"")</f>
        <v>10539.430626954083</v>
      </c>
      <c r="N6551" s="17">
        <f t="shared" si="468"/>
        <v>1200.6500000000001</v>
      </c>
      <c r="O6551" s="17">
        <f t="shared" si="469"/>
        <v>1730.77</v>
      </c>
      <c r="P6551" s="17">
        <f t="shared" si="466"/>
        <v>5.7777752098776852E-5</v>
      </c>
      <c r="Q6551" s="17">
        <f t="shared" si="467"/>
        <v>8.3288218881439225E-5</v>
      </c>
    </row>
    <row r="6552" spans="1:17" x14ac:dyDescent="0.35">
      <c r="A6552" t="s">
        <v>2180</v>
      </c>
      <c r="B6552" t="s">
        <v>1706</v>
      </c>
      <c r="C6552" t="s">
        <v>1707</v>
      </c>
      <c r="D6552" t="s">
        <v>14</v>
      </c>
      <c r="E6552" t="s">
        <v>21</v>
      </c>
      <c r="F6552" t="s">
        <v>22</v>
      </c>
      <c r="G6552" t="s">
        <v>3040</v>
      </c>
      <c r="H6552">
        <v>763.1</v>
      </c>
      <c r="I6552">
        <v>456</v>
      </c>
      <c r="J6552">
        <v>56.287042</v>
      </c>
      <c r="K6552">
        <v>64.471320000000006</v>
      </c>
      <c r="L6552" s="17">
        <f>IF($E6552&lt;&gt;"",VLOOKUP($E6552,GEMWs!$E$14:$L$20,7,FALSE),"")</f>
        <v>37.754918937403332</v>
      </c>
      <c r="M6552" s="17">
        <f>IF($E6552&lt;&gt;"",VLOOKUP($E6552,GEMWs!$E$14:$L$20,8,FALSE),"")</f>
        <v>96.174593288388181</v>
      </c>
      <c r="N6552" s="17">
        <f t="shared" si="468"/>
        <v>56.287042</v>
      </c>
      <c r="O6552" s="17">
        <f t="shared" si="469"/>
        <v>64.471320000000006</v>
      </c>
      <c r="P6552" s="17">
        <f t="shared" si="466"/>
        <v>11.836270763496078</v>
      </c>
      <c r="Q6552" s="17">
        <f t="shared" si="467"/>
        <v>13.557294412451094</v>
      </c>
    </row>
    <row r="6553" spans="1:17" x14ac:dyDescent="0.35">
      <c r="A6553" t="s">
        <v>2180</v>
      </c>
      <c r="B6553" t="s">
        <v>1046</v>
      </c>
      <c r="C6553" t="s">
        <v>1047</v>
      </c>
      <c r="D6553" t="s">
        <v>14</v>
      </c>
      <c r="E6553" t="s">
        <v>21</v>
      </c>
      <c r="F6553" t="s">
        <v>14</v>
      </c>
      <c r="G6553" t="s">
        <v>3040</v>
      </c>
      <c r="H6553">
        <v>327.8</v>
      </c>
      <c r="I6553">
        <v>44</v>
      </c>
      <c r="J6553">
        <v>56.287042</v>
      </c>
      <c r="K6553">
        <v>1078.612703</v>
      </c>
      <c r="L6553" s="17">
        <f>IF($E6553&lt;&gt;"",VLOOKUP($E6553,GEMWs!$E$14:$L$20,7,FALSE),"")</f>
        <v>37.754918937403332</v>
      </c>
      <c r="M6553" s="17">
        <f>IF($E6553&lt;&gt;"",VLOOKUP($E6553,GEMWs!$E$14:$L$20,8,FALSE),"")</f>
        <v>96.174593288388181</v>
      </c>
      <c r="N6553" s="17">
        <f t="shared" si="468"/>
        <v>56.287042</v>
      </c>
      <c r="O6553" s="17">
        <f t="shared" si="469"/>
        <v>1078.612703</v>
      </c>
      <c r="P6553" s="17">
        <f t="shared" si="466"/>
        <v>0.30390889991214948</v>
      </c>
      <c r="Q6553" s="17">
        <f t="shared" si="467"/>
        <v>5.8237204932531368</v>
      </c>
    </row>
    <row r="6554" spans="1:17" x14ac:dyDescent="0.35">
      <c r="A6554" t="s">
        <v>2180</v>
      </c>
      <c r="B6554" t="s">
        <v>1668</v>
      </c>
      <c r="C6554" t="s">
        <v>1669</v>
      </c>
      <c r="D6554" t="s">
        <v>14</v>
      </c>
      <c r="E6554" t="s">
        <v>18</v>
      </c>
      <c r="G6554" t="s">
        <v>3040</v>
      </c>
      <c r="H6554">
        <v>0.7</v>
      </c>
      <c r="J6554">
        <v>0</v>
      </c>
      <c r="K6554">
        <v>0</v>
      </c>
      <c r="L6554" s="17">
        <f>IF($E6554&lt;&gt;"",VLOOKUP($E6554,GEMWs!$E$14:$L$20,7,FALSE),"")</f>
        <v>5950.3939027696888</v>
      </c>
      <c r="M6554" s="17">
        <f>IF($E6554&lt;&gt;"",VLOOKUP($E6554,GEMWs!$E$14:$L$20,8,FALSE),"")</f>
        <v>10539.430626954083</v>
      </c>
      <c r="N6554" s="17">
        <f t="shared" ca="1" si="468"/>
        <v>5950.3939027696888</v>
      </c>
      <c r="O6554" s="17">
        <f t="shared" ca="1" si="469"/>
        <v>10539.430626954083</v>
      </c>
      <c r="P6554" s="17">
        <f t="shared" ca="1" si="466"/>
        <v>6.6417250113092819E-5</v>
      </c>
      <c r="Q6554" s="17">
        <f t="shared" ca="1" si="467"/>
        <v>1.1763927085132562E-4</v>
      </c>
    </row>
    <row r="6555" spans="1:17" x14ac:dyDescent="0.35">
      <c r="A6555" t="s">
        <v>2180</v>
      </c>
      <c r="B6555" t="s">
        <v>97</v>
      </c>
      <c r="C6555" t="s">
        <v>98</v>
      </c>
      <c r="D6555" t="s">
        <v>14</v>
      </c>
      <c r="E6555" t="s">
        <v>21</v>
      </c>
      <c r="F6555" t="s">
        <v>22</v>
      </c>
      <c r="G6555" t="s">
        <v>3040</v>
      </c>
      <c r="H6555">
        <v>0.2</v>
      </c>
      <c r="I6555">
        <v>51</v>
      </c>
      <c r="J6555">
        <v>262000</v>
      </c>
      <c r="K6555">
        <v>262000</v>
      </c>
      <c r="L6555" s="17">
        <f>IF($E6555&lt;&gt;"",VLOOKUP($E6555,GEMWs!$E$14:$L$20,7,FALSE),"")</f>
        <v>37.754918937403332</v>
      </c>
      <c r="M6555" s="17">
        <f>IF($E6555&lt;&gt;"",VLOOKUP($E6555,GEMWs!$E$14:$L$20,8,FALSE),"")</f>
        <v>96.174593288388181</v>
      </c>
      <c r="N6555" s="17">
        <f t="shared" si="468"/>
        <v>262000</v>
      </c>
      <c r="O6555" s="17">
        <f t="shared" si="469"/>
        <v>262000</v>
      </c>
      <c r="P6555" s="17">
        <f t="shared" si="466"/>
        <v>7.6335877862595421E-7</v>
      </c>
      <c r="Q6555" s="17">
        <f t="shared" si="467"/>
        <v>7.6335877862595421E-7</v>
      </c>
    </row>
    <row r="6556" spans="1:17" x14ac:dyDescent="0.35">
      <c r="A6556" t="s">
        <v>2180</v>
      </c>
      <c r="B6556" t="s">
        <v>19</v>
      </c>
      <c r="C6556" t="s">
        <v>20</v>
      </c>
      <c r="D6556" t="s">
        <v>14</v>
      </c>
      <c r="E6556" t="s">
        <v>21</v>
      </c>
      <c r="F6556" t="s">
        <v>22</v>
      </c>
      <c r="G6556" t="s">
        <v>3040</v>
      </c>
      <c r="H6556">
        <v>545.29999999999995</v>
      </c>
      <c r="I6556">
        <v>52</v>
      </c>
      <c r="J6556">
        <v>1818</v>
      </c>
      <c r="K6556">
        <v>5000</v>
      </c>
      <c r="L6556" s="17">
        <f>IF($E6556&lt;&gt;"",VLOOKUP($E6556,GEMWs!$E$14:$L$20,7,FALSE),"")</f>
        <v>37.754918937403332</v>
      </c>
      <c r="M6556" s="17">
        <f>IF($E6556&lt;&gt;"",VLOOKUP($E6556,GEMWs!$E$14:$L$20,8,FALSE),"")</f>
        <v>96.174593288388181</v>
      </c>
      <c r="N6556" s="17">
        <f t="shared" si="468"/>
        <v>1818</v>
      </c>
      <c r="O6556" s="17">
        <f t="shared" si="469"/>
        <v>5000</v>
      </c>
      <c r="P6556" s="17">
        <f t="shared" si="466"/>
        <v>0.10905999999999999</v>
      </c>
      <c r="Q6556" s="17">
        <f t="shared" si="467"/>
        <v>0.29994499449944995</v>
      </c>
    </row>
    <row r="6557" spans="1:17" x14ac:dyDescent="0.35">
      <c r="A6557" t="s">
        <v>2180</v>
      </c>
      <c r="B6557" t="s">
        <v>735</v>
      </c>
      <c r="C6557" t="s">
        <v>736</v>
      </c>
      <c r="D6557" t="s">
        <v>14</v>
      </c>
      <c r="E6557" t="s">
        <v>21</v>
      </c>
      <c r="F6557" t="s">
        <v>22</v>
      </c>
      <c r="G6557" t="s">
        <v>3040</v>
      </c>
      <c r="H6557">
        <v>12.3</v>
      </c>
      <c r="I6557">
        <v>53</v>
      </c>
      <c r="J6557">
        <v>21.049858</v>
      </c>
      <c r="K6557">
        <v>140.07230300000001</v>
      </c>
      <c r="L6557" s="17">
        <f>IF($E6557&lt;&gt;"",VLOOKUP($E6557,GEMWs!$E$14:$L$20,7,FALSE),"")</f>
        <v>37.754918937403332</v>
      </c>
      <c r="M6557" s="17">
        <f>IF($E6557&lt;&gt;"",VLOOKUP($E6557,GEMWs!$E$14:$L$20,8,FALSE),"")</f>
        <v>96.174593288388181</v>
      </c>
      <c r="N6557" s="17">
        <f t="shared" si="468"/>
        <v>21.049858</v>
      </c>
      <c r="O6557" s="17">
        <f t="shared" si="469"/>
        <v>140.07230300000001</v>
      </c>
      <c r="P6557" s="17">
        <f t="shared" si="466"/>
        <v>8.7811792456928481E-2</v>
      </c>
      <c r="Q6557" s="17">
        <f t="shared" si="467"/>
        <v>0.58432698215826451</v>
      </c>
    </row>
    <row r="6558" spans="1:17" x14ac:dyDescent="0.35">
      <c r="A6558" t="s">
        <v>2180</v>
      </c>
      <c r="B6558" t="s">
        <v>218</v>
      </c>
      <c r="C6558" t="s">
        <v>219</v>
      </c>
      <c r="D6558" t="s">
        <v>14</v>
      </c>
      <c r="E6558" t="s">
        <v>21</v>
      </c>
      <c r="F6558" t="s">
        <v>22</v>
      </c>
      <c r="G6558" t="s">
        <v>3040</v>
      </c>
      <c r="H6558">
        <v>4004.1</v>
      </c>
      <c r="I6558">
        <v>483</v>
      </c>
      <c r="J6558">
        <v>100</v>
      </c>
      <c r="K6558">
        <v>750</v>
      </c>
      <c r="L6558" s="17">
        <f>IF($E6558&lt;&gt;"",VLOOKUP($E6558,GEMWs!$E$14:$L$20,7,FALSE),"")</f>
        <v>37.754918937403332</v>
      </c>
      <c r="M6558" s="17">
        <f>IF($E6558&lt;&gt;"",VLOOKUP($E6558,GEMWs!$E$14:$L$20,8,FALSE),"")</f>
        <v>96.174593288388181</v>
      </c>
      <c r="N6558" s="17">
        <f t="shared" si="468"/>
        <v>100</v>
      </c>
      <c r="O6558" s="17">
        <f t="shared" si="469"/>
        <v>750</v>
      </c>
      <c r="P6558" s="17">
        <f t="shared" si="466"/>
        <v>5.3388</v>
      </c>
      <c r="Q6558" s="17">
        <f t="shared" si="467"/>
        <v>40.040999999999997</v>
      </c>
    </row>
    <row r="6559" spans="1:17" x14ac:dyDescent="0.35">
      <c r="A6559" t="s">
        <v>2180</v>
      </c>
      <c r="B6559" t="s">
        <v>643</v>
      </c>
      <c r="C6559" t="s">
        <v>644</v>
      </c>
      <c r="D6559" t="s">
        <v>14</v>
      </c>
      <c r="E6559" t="s">
        <v>21</v>
      </c>
      <c r="F6559" t="s">
        <v>22</v>
      </c>
      <c r="G6559" t="s">
        <v>3040</v>
      </c>
      <c r="H6559">
        <v>1862.7</v>
      </c>
      <c r="I6559">
        <v>55</v>
      </c>
      <c r="J6559">
        <v>800</v>
      </c>
      <c r="K6559">
        <v>4000</v>
      </c>
      <c r="L6559" s="17">
        <f>IF($E6559&lt;&gt;"",VLOOKUP($E6559,GEMWs!$E$14:$L$20,7,FALSE),"")</f>
        <v>37.754918937403332</v>
      </c>
      <c r="M6559" s="17">
        <f>IF($E6559&lt;&gt;"",VLOOKUP($E6559,GEMWs!$E$14:$L$20,8,FALSE),"")</f>
        <v>96.174593288388181</v>
      </c>
      <c r="N6559" s="17">
        <f t="shared" si="468"/>
        <v>800</v>
      </c>
      <c r="O6559" s="17">
        <f t="shared" si="469"/>
        <v>4000</v>
      </c>
      <c r="P6559" s="17">
        <f t="shared" si="466"/>
        <v>0.46567500000000001</v>
      </c>
      <c r="Q6559" s="17">
        <f t="shared" si="467"/>
        <v>2.3283749999999999</v>
      </c>
    </row>
    <row r="6560" spans="1:17" x14ac:dyDescent="0.35">
      <c r="A6560" t="s">
        <v>2180</v>
      </c>
      <c r="B6560" t="s">
        <v>645</v>
      </c>
      <c r="C6560" t="s">
        <v>646</v>
      </c>
      <c r="D6560" t="s">
        <v>14</v>
      </c>
      <c r="E6560" t="s">
        <v>21</v>
      </c>
      <c r="F6560" t="s">
        <v>22</v>
      </c>
      <c r="G6560" t="s">
        <v>3040</v>
      </c>
      <c r="H6560">
        <v>2.9</v>
      </c>
      <c r="I6560">
        <v>59</v>
      </c>
      <c r="J6560">
        <v>21000</v>
      </c>
      <c r="K6560">
        <v>21000</v>
      </c>
      <c r="L6560" s="17">
        <f>IF($E6560&lt;&gt;"",VLOOKUP($E6560,GEMWs!$E$14:$L$20,7,FALSE),"")</f>
        <v>37.754918937403332</v>
      </c>
      <c r="M6560" s="17">
        <f>IF($E6560&lt;&gt;"",VLOOKUP($E6560,GEMWs!$E$14:$L$20,8,FALSE),"")</f>
        <v>96.174593288388181</v>
      </c>
      <c r="N6560" s="17">
        <f t="shared" si="468"/>
        <v>21000</v>
      </c>
      <c r="O6560" s="17">
        <f t="shared" si="469"/>
        <v>21000</v>
      </c>
      <c r="P6560" s="17">
        <f t="shared" si="466"/>
        <v>1.380952380952381E-4</v>
      </c>
      <c r="Q6560" s="17">
        <f t="shared" si="467"/>
        <v>1.380952380952381E-4</v>
      </c>
    </row>
    <row r="6561" spans="1:17" x14ac:dyDescent="0.35">
      <c r="A6561" t="s">
        <v>2180</v>
      </c>
      <c r="B6561" t="s">
        <v>647</v>
      </c>
      <c r="C6561" t="s">
        <v>648</v>
      </c>
      <c r="D6561" t="s">
        <v>14</v>
      </c>
      <c r="E6561" t="s">
        <v>21</v>
      </c>
      <c r="F6561" t="s">
        <v>22</v>
      </c>
      <c r="G6561" t="s">
        <v>3040</v>
      </c>
      <c r="H6561">
        <v>77279.100000000006</v>
      </c>
      <c r="I6561">
        <v>60</v>
      </c>
      <c r="J6561">
        <v>100</v>
      </c>
      <c r="K6561">
        <v>600</v>
      </c>
      <c r="L6561" s="17">
        <f>IF($E6561&lt;&gt;"",VLOOKUP($E6561,GEMWs!$E$14:$L$20,7,FALSE),"")</f>
        <v>37.754918937403332</v>
      </c>
      <c r="M6561" s="17">
        <f>IF($E6561&lt;&gt;"",VLOOKUP($E6561,GEMWs!$E$14:$L$20,8,FALSE),"")</f>
        <v>96.174593288388181</v>
      </c>
      <c r="N6561" s="17">
        <f t="shared" si="468"/>
        <v>100</v>
      </c>
      <c r="O6561" s="17">
        <f t="shared" si="469"/>
        <v>600</v>
      </c>
      <c r="P6561" s="17">
        <f t="shared" si="466"/>
        <v>128.79850000000002</v>
      </c>
      <c r="Q6561" s="17">
        <f t="shared" si="467"/>
        <v>772.79100000000005</v>
      </c>
    </row>
    <row r="6562" spans="1:17" x14ac:dyDescent="0.35">
      <c r="A6562" t="s">
        <v>2180</v>
      </c>
      <c r="B6562" t="s">
        <v>649</v>
      </c>
      <c r="C6562" t="s">
        <v>650</v>
      </c>
      <c r="D6562" t="s">
        <v>14</v>
      </c>
      <c r="E6562" t="s">
        <v>21</v>
      </c>
      <c r="F6562" t="s">
        <v>22</v>
      </c>
      <c r="G6562" t="s">
        <v>3040</v>
      </c>
      <c r="H6562">
        <v>57436.4</v>
      </c>
      <c r="I6562">
        <v>61</v>
      </c>
      <c r="J6562">
        <v>159.83000000000001</v>
      </c>
      <c r="K6562">
        <v>159.83000000000001</v>
      </c>
      <c r="L6562" s="17">
        <f>IF($E6562&lt;&gt;"",VLOOKUP($E6562,GEMWs!$E$14:$L$20,7,FALSE),"")</f>
        <v>37.754918937403332</v>
      </c>
      <c r="M6562" s="17">
        <f>IF($E6562&lt;&gt;"",VLOOKUP($E6562,GEMWs!$E$14:$L$20,8,FALSE),"")</f>
        <v>96.174593288388181</v>
      </c>
      <c r="N6562" s="17">
        <f t="shared" si="468"/>
        <v>159.83000000000001</v>
      </c>
      <c r="O6562" s="17">
        <f t="shared" si="469"/>
        <v>159.83000000000001</v>
      </c>
      <c r="P6562" s="17">
        <f t="shared" si="466"/>
        <v>359.35931927673153</v>
      </c>
      <c r="Q6562" s="17">
        <f t="shared" si="467"/>
        <v>359.35931927673153</v>
      </c>
    </row>
    <row r="6563" spans="1:17" x14ac:dyDescent="0.35">
      <c r="A6563" t="s">
        <v>2180</v>
      </c>
      <c r="B6563" t="s">
        <v>137</v>
      </c>
      <c r="C6563" t="s">
        <v>138</v>
      </c>
      <c r="D6563" t="s">
        <v>14</v>
      </c>
      <c r="E6563" t="s">
        <v>21</v>
      </c>
      <c r="F6563" t="s">
        <v>22</v>
      </c>
      <c r="G6563" t="s">
        <v>3040</v>
      </c>
      <c r="H6563">
        <v>30367.200000000001</v>
      </c>
      <c r="I6563">
        <v>62</v>
      </c>
      <c r="J6563">
        <v>389</v>
      </c>
      <c r="K6563">
        <v>454</v>
      </c>
      <c r="L6563" s="17">
        <f>IF($E6563&lt;&gt;"",VLOOKUP($E6563,GEMWs!$E$14:$L$20,7,FALSE),"")</f>
        <v>37.754918937403332</v>
      </c>
      <c r="M6563" s="17">
        <f>IF($E6563&lt;&gt;"",VLOOKUP($E6563,GEMWs!$E$14:$L$20,8,FALSE),"")</f>
        <v>96.174593288388181</v>
      </c>
      <c r="N6563" s="17">
        <f t="shared" si="468"/>
        <v>389</v>
      </c>
      <c r="O6563" s="17">
        <f t="shared" si="469"/>
        <v>454</v>
      </c>
      <c r="P6563" s="17">
        <f t="shared" si="466"/>
        <v>66.888105726872254</v>
      </c>
      <c r="Q6563" s="17">
        <f t="shared" si="467"/>
        <v>78.064781491002577</v>
      </c>
    </row>
    <row r="6564" spans="1:17" x14ac:dyDescent="0.35">
      <c r="A6564" t="s">
        <v>2180</v>
      </c>
      <c r="B6564" t="s">
        <v>1604</v>
      </c>
      <c r="C6564" t="s">
        <v>1605</v>
      </c>
      <c r="D6564" t="s">
        <v>14</v>
      </c>
      <c r="E6564" t="s">
        <v>21</v>
      </c>
      <c r="F6564" t="s">
        <v>22</v>
      </c>
      <c r="G6564" t="s">
        <v>3040</v>
      </c>
      <c r="H6564">
        <v>7.9</v>
      </c>
      <c r="I6564">
        <v>65</v>
      </c>
      <c r="J6564">
        <v>737.18</v>
      </c>
      <c r="K6564">
        <v>1259.72</v>
      </c>
      <c r="L6564" s="17">
        <f>IF($E6564&lt;&gt;"",VLOOKUP($E6564,GEMWs!$E$14:$L$20,7,FALSE),"")</f>
        <v>37.754918937403332</v>
      </c>
      <c r="M6564" s="17">
        <f>IF($E6564&lt;&gt;"",VLOOKUP($E6564,GEMWs!$E$14:$L$20,8,FALSE),"")</f>
        <v>96.174593288388181</v>
      </c>
      <c r="N6564" s="17">
        <f t="shared" si="468"/>
        <v>737.18</v>
      </c>
      <c r="O6564" s="17">
        <f t="shared" si="469"/>
        <v>1259.72</v>
      </c>
      <c r="P6564" s="17">
        <f t="shared" si="466"/>
        <v>6.2712348775918461E-3</v>
      </c>
      <c r="Q6564" s="17">
        <f t="shared" si="467"/>
        <v>1.0716514284163977E-2</v>
      </c>
    </row>
    <row r="6565" spans="1:17" x14ac:dyDescent="0.35">
      <c r="A6565" t="s">
        <v>2180</v>
      </c>
      <c r="B6565" t="s">
        <v>651</v>
      </c>
      <c r="C6565" t="s">
        <v>652</v>
      </c>
      <c r="D6565" t="s">
        <v>14</v>
      </c>
      <c r="E6565" t="s">
        <v>21</v>
      </c>
      <c r="F6565" t="s">
        <v>14</v>
      </c>
      <c r="G6565" t="s">
        <v>3040</v>
      </c>
      <c r="H6565">
        <v>4.5</v>
      </c>
      <c r="I6565">
        <v>66</v>
      </c>
      <c r="J6565">
        <v>109.283739</v>
      </c>
      <c r="K6565">
        <v>1283.7313360000001</v>
      </c>
      <c r="L6565" s="17">
        <f>IF($E6565&lt;&gt;"",VLOOKUP($E6565,GEMWs!$E$14:$L$20,7,FALSE),"")</f>
        <v>37.754918937403332</v>
      </c>
      <c r="M6565" s="17">
        <f>IF($E6565&lt;&gt;"",VLOOKUP($E6565,GEMWs!$E$14:$L$20,8,FALSE),"")</f>
        <v>96.174593288388181</v>
      </c>
      <c r="N6565" s="17">
        <f t="shared" si="468"/>
        <v>109.283739</v>
      </c>
      <c r="O6565" s="17">
        <f t="shared" si="469"/>
        <v>1283.7313360000001</v>
      </c>
      <c r="P6565" s="17">
        <f t="shared" si="466"/>
        <v>3.5054063679878884E-3</v>
      </c>
      <c r="Q6565" s="17">
        <f t="shared" si="467"/>
        <v>4.1177214846208732E-2</v>
      </c>
    </row>
    <row r="6566" spans="1:17" x14ac:dyDescent="0.35">
      <c r="A6566" t="s">
        <v>2180</v>
      </c>
      <c r="B6566" t="s">
        <v>2181</v>
      </c>
      <c r="C6566" t="s">
        <v>2182</v>
      </c>
      <c r="D6566" t="s">
        <v>14</v>
      </c>
      <c r="E6566" t="s">
        <v>21</v>
      </c>
      <c r="G6566" t="s">
        <v>3040</v>
      </c>
      <c r="H6566">
        <v>0.7</v>
      </c>
      <c r="J6566">
        <v>0</v>
      </c>
      <c r="K6566">
        <v>0</v>
      </c>
      <c r="L6566" s="17">
        <f>IF($E6566&lt;&gt;"",VLOOKUP($E6566,GEMWs!$E$14:$L$20,7,FALSE),"")</f>
        <v>37.754918937403332</v>
      </c>
      <c r="M6566" s="17">
        <f>IF($E6566&lt;&gt;"",VLOOKUP($E6566,GEMWs!$E$14:$L$20,8,FALSE),"")</f>
        <v>96.174593288388181</v>
      </c>
      <c r="N6566" s="17">
        <f t="shared" ca="1" si="468"/>
        <v>37.754918937403332</v>
      </c>
      <c r="O6566" s="17">
        <f t="shared" ca="1" si="469"/>
        <v>96.174593288388181</v>
      </c>
      <c r="P6566" s="17">
        <f t="shared" ca="1" si="466"/>
        <v>7.2784295318097875E-3</v>
      </c>
      <c r="Q6566" s="17">
        <f t="shared" ca="1" si="467"/>
        <v>1.8540630458261126E-2</v>
      </c>
    </row>
    <row r="6567" spans="1:17" x14ac:dyDescent="0.35">
      <c r="A6567" t="s">
        <v>2180</v>
      </c>
      <c r="B6567" t="s">
        <v>1327</v>
      </c>
      <c r="C6567" t="s">
        <v>1328</v>
      </c>
      <c r="D6567" t="s">
        <v>14</v>
      </c>
      <c r="E6567" t="s">
        <v>21</v>
      </c>
      <c r="F6567" t="s">
        <v>22</v>
      </c>
      <c r="G6567" t="s">
        <v>3040</v>
      </c>
      <c r="H6567">
        <v>2.2000000000000002</v>
      </c>
      <c r="I6567">
        <v>80</v>
      </c>
      <c r="J6567">
        <v>13.39035</v>
      </c>
      <c r="K6567">
        <v>446.82182899999998</v>
      </c>
      <c r="L6567" s="17">
        <f>IF($E6567&lt;&gt;"",VLOOKUP($E6567,GEMWs!$E$14:$L$20,7,FALSE),"")</f>
        <v>37.754918937403332</v>
      </c>
      <c r="M6567" s="17">
        <f>IF($E6567&lt;&gt;"",VLOOKUP($E6567,GEMWs!$E$14:$L$20,8,FALSE),"")</f>
        <v>96.174593288388181</v>
      </c>
      <c r="N6567" s="17">
        <f t="shared" si="468"/>
        <v>13.39035</v>
      </c>
      <c r="O6567" s="17">
        <f t="shared" si="469"/>
        <v>446.82182899999998</v>
      </c>
      <c r="P6567" s="17">
        <f t="shared" si="466"/>
        <v>4.9236627604422618E-3</v>
      </c>
      <c r="Q6567" s="17">
        <f t="shared" si="467"/>
        <v>0.16429742314427928</v>
      </c>
    </row>
    <row r="6568" spans="1:17" x14ac:dyDescent="0.35">
      <c r="A6568" t="s">
        <v>2180</v>
      </c>
      <c r="B6568" t="s">
        <v>2051</v>
      </c>
      <c r="C6568" t="s">
        <v>2052</v>
      </c>
      <c r="D6568" t="s">
        <v>14</v>
      </c>
      <c r="E6568" t="s">
        <v>21</v>
      </c>
      <c r="F6568" t="s">
        <v>22</v>
      </c>
      <c r="G6568" t="s">
        <v>3040</v>
      </c>
      <c r="H6568">
        <v>2.2999999999999998</v>
      </c>
      <c r="I6568">
        <v>97</v>
      </c>
      <c r="J6568">
        <v>27.194600000000001</v>
      </c>
      <c r="K6568">
        <v>419.29008900000002</v>
      </c>
      <c r="L6568" s="17">
        <f>IF($E6568&lt;&gt;"",VLOOKUP($E6568,GEMWs!$E$14:$L$20,7,FALSE),"")</f>
        <v>37.754918937403332</v>
      </c>
      <c r="M6568" s="17">
        <f>IF($E6568&lt;&gt;"",VLOOKUP($E6568,GEMWs!$E$14:$L$20,8,FALSE),"")</f>
        <v>96.174593288388181</v>
      </c>
      <c r="N6568" s="17">
        <f t="shared" si="468"/>
        <v>27.194600000000001</v>
      </c>
      <c r="O6568" s="17">
        <f t="shared" si="469"/>
        <v>419.29008900000002</v>
      </c>
      <c r="P6568" s="17">
        <f t="shared" si="466"/>
        <v>5.4854623573036563E-3</v>
      </c>
      <c r="Q6568" s="17">
        <f t="shared" si="467"/>
        <v>8.4575614276363675E-2</v>
      </c>
    </row>
    <row r="6569" spans="1:17" x14ac:dyDescent="0.35">
      <c r="A6569" t="s">
        <v>2180</v>
      </c>
      <c r="B6569" t="s">
        <v>1423</v>
      </c>
      <c r="C6569" t="s">
        <v>1424</v>
      </c>
      <c r="D6569" t="s">
        <v>14</v>
      </c>
      <c r="E6569" t="s">
        <v>21</v>
      </c>
      <c r="F6569" t="s">
        <v>22</v>
      </c>
      <c r="G6569" t="s">
        <v>3040</v>
      </c>
      <c r="H6569">
        <v>0.4</v>
      </c>
      <c r="I6569">
        <v>104</v>
      </c>
      <c r="J6569">
        <v>195</v>
      </c>
      <c r="K6569">
        <v>195</v>
      </c>
      <c r="L6569" s="17">
        <f>IF($E6569&lt;&gt;"",VLOOKUP($E6569,GEMWs!$E$14:$L$20,7,FALSE),"")</f>
        <v>37.754918937403332</v>
      </c>
      <c r="M6569" s="17">
        <f>IF($E6569&lt;&gt;"",VLOOKUP($E6569,GEMWs!$E$14:$L$20,8,FALSE),"")</f>
        <v>96.174593288388181</v>
      </c>
      <c r="N6569" s="17">
        <f t="shared" si="468"/>
        <v>195</v>
      </c>
      <c r="O6569" s="17">
        <f t="shared" si="469"/>
        <v>195</v>
      </c>
      <c r="P6569" s="17">
        <f t="shared" si="466"/>
        <v>2.0512820512820513E-3</v>
      </c>
      <c r="Q6569" s="17">
        <f t="shared" si="467"/>
        <v>2.0512820512820513E-3</v>
      </c>
    </row>
    <row r="6570" spans="1:17" x14ac:dyDescent="0.35">
      <c r="A6570" t="s">
        <v>2180</v>
      </c>
      <c r="B6570" t="s">
        <v>204</v>
      </c>
      <c r="C6570" t="s">
        <v>205</v>
      </c>
      <c r="D6570" t="s">
        <v>14</v>
      </c>
      <c r="E6570" t="s">
        <v>21</v>
      </c>
      <c r="F6570" t="s">
        <v>22</v>
      </c>
      <c r="G6570" t="s">
        <v>3040</v>
      </c>
      <c r="H6570">
        <v>0.7</v>
      </c>
      <c r="I6570">
        <v>111</v>
      </c>
      <c r="J6570">
        <v>10.18595</v>
      </c>
      <c r="K6570">
        <v>44.804944999999996</v>
      </c>
      <c r="L6570" s="17">
        <f>IF($E6570&lt;&gt;"",VLOOKUP($E6570,GEMWs!$E$14:$L$20,7,FALSE),"")</f>
        <v>37.754918937403332</v>
      </c>
      <c r="M6570" s="17">
        <f>IF($E6570&lt;&gt;"",VLOOKUP($E6570,GEMWs!$E$14:$L$20,8,FALSE),"")</f>
        <v>96.174593288388181</v>
      </c>
      <c r="N6570" s="17">
        <f t="shared" si="468"/>
        <v>10.18595</v>
      </c>
      <c r="O6570" s="17">
        <f t="shared" si="469"/>
        <v>44.804944999999996</v>
      </c>
      <c r="P6570" s="17">
        <f t="shared" si="466"/>
        <v>1.5623275511218684E-2</v>
      </c>
      <c r="Q6570" s="17">
        <f t="shared" si="467"/>
        <v>6.8722112321383866E-2</v>
      </c>
    </row>
    <row r="6571" spans="1:17" x14ac:dyDescent="0.35">
      <c r="A6571" t="s">
        <v>2180</v>
      </c>
      <c r="B6571" t="s">
        <v>1542</v>
      </c>
      <c r="C6571" t="s">
        <v>1543</v>
      </c>
      <c r="D6571" t="s">
        <v>14</v>
      </c>
      <c r="E6571" t="s">
        <v>21</v>
      </c>
      <c r="F6571" t="s">
        <v>22</v>
      </c>
      <c r="G6571" t="s">
        <v>3040</v>
      </c>
      <c r="H6571">
        <v>2.2999999999999998</v>
      </c>
      <c r="I6571">
        <v>132</v>
      </c>
      <c r="J6571">
        <v>499.288363</v>
      </c>
      <c r="K6571">
        <v>499.288363</v>
      </c>
      <c r="L6571" s="17">
        <f>IF($E6571&lt;&gt;"",VLOOKUP($E6571,GEMWs!$E$14:$L$20,7,FALSE),"")</f>
        <v>37.754918937403332</v>
      </c>
      <c r="M6571" s="17">
        <f>IF($E6571&lt;&gt;"",VLOOKUP($E6571,GEMWs!$E$14:$L$20,8,FALSE),"")</f>
        <v>96.174593288388181</v>
      </c>
      <c r="N6571" s="17">
        <f t="shared" si="468"/>
        <v>499.288363</v>
      </c>
      <c r="O6571" s="17">
        <f t="shared" si="469"/>
        <v>499.288363</v>
      </c>
      <c r="P6571" s="17">
        <f t="shared" si="466"/>
        <v>4.6065563919421848E-3</v>
      </c>
      <c r="Q6571" s="17">
        <f t="shared" si="467"/>
        <v>4.6065563919421848E-3</v>
      </c>
    </row>
    <row r="6572" spans="1:17" x14ac:dyDescent="0.35">
      <c r="A6572" t="s">
        <v>2180</v>
      </c>
      <c r="B6572" t="s">
        <v>206</v>
      </c>
      <c r="C6572" t="s">
        <v>207</v>
      </c>
      <c r="D6572" t="s">
        <v>14</v>
      </c>
      <c r="E6572" t="s">
        <v>21</v>
      </c>
      <c r="F6572" t="s">
        <v>22</v>
      </c>
      <c r="G6572" t="s">
        <v>3040</v>
      </c>
      <c r="H6572">
        <v>215.9</v>
      </c>
      <c r="I6572">
        <v>134</v>
      </c>
      <c r="J6572">
        <v>1000</v>
      </c>
      <c r="K6572">
        <v>1000</v>
      </c>
      <c r="L6572" s="17">
        <f>IF($E6572&lt;&gt;"",VLOOKUP($E6572,GEMWs!$E$14:$L$20,7,FALSE),"")</f>
        <v>37.754918937403332</v>
      </c>
      <c r="M6572" s="17">
        <f>IF($E6572&lt;&gt;"",VLOOKUP($E6572,GEMWs!$E$14:$L$20,8,FALSE),"")</f>
        <v>96.174593288388181</v>
      </c>
      <c r="N6572" s="17">
        <f t="shared" si="468"/>
        <v>1000</v>
      </c>
      <c r="O6572" s="17">
        <f t="shared" si="469"/>
        <v>1000</v>
      </c>
      <c r="P6572" s="17">
        <f t="shared" si="466"/>
        <v>0.21590000000000001</v>
      </c>
      <c r="Q6572" s="17">
        <f t="shared" si="467"/>
        <v>0.21590000000000001</v>
      </c>
    </row>
    <row r="6573" spans="1:17" x14ac:dyDescent="0.35">
      <c r="A6573" t="s">
        <v>2180</v>
      </c>
      <c r="B6573" t="s">
        <v>1329</v>
      </c>
      <c r="C6573" t="s">
        <v>1330</v>
      </c>
      <c r="D6573" t="s">
        <v>14</v>
      </c>
      <c r="E6573" t="s">
        <v>21</v>
      </c>
      <c r="F6573" t="s">
        <v>22</v>
      </c>
      <c r="G6573" t="s">
        <v>3040</v>
      </c>
      <c r="H6573">
        <v>11</v>
      </c>
      <c r="I6573">
        <v>144</v>
      </c>
      <c r="J6573">
        <v>658.21535400000005</v>
      </c>
      <c r="K6573">
        <v>771.73783300000002</v>
      </c>
      <c r="L6573" s="17">
        <f>IF($E6573&lt;&gt;"",VLOOKUP($E6573,GEMWs!$E$14:$L$20,7,FALSE),"")</f>
        <v>37.754918937403332</v>
      </c>
      <c r="M6573" s="17">
        <f>IF($E6573&lt;&gt;"",VLOOKUP($E6573,GEMWs!$E$14:$L$20,8,FALSE),"")</f>
        <v>96.174593288388181</v>
      </c>
      <c r="N6573" s="17">
        <f t="shared" si="468"/>
        <v>658.21535400000005</v>
      </c>
      <c r="O6573" s="17">
        <f t="shared" si="469"/>
        <v>771.73783300000002</v>
      </c>
      <c r="P6573" s="17">
        <f t="shared" si="466"/>
        <v>1.4253545089579663E-2</v>
      </c>
      <c r="Q6573" s="17">
        <f t="shared" si="467"/>
        <v>1.6711855676341453E-2</v>
      </c>
    </row>
    <row r="6574" spans="1:17" x14ac:dyDescent="0.35">
      <c r="A6574" t="s">
        <v>2180</v>
      </c>
      <c r="B6574" t="s">
        <v>677</v>
      </c>
      <c r="C6574" t="s">
        <v>678</v>
      </c>
      <c r="D6574" t="s">
        <v>14</v>
      </c>
      <c r="E6574" t="s">
        <v>18</v>
      </c>
      <c r="F6574" t="s">
        <v>22</v>
      </c>
      <c r="G6574" t="s">
        <v>3040</v>
      </c>
      <c r="H6574">
        <v>23.6</v>
      </c>
      <c r="I6574">
        <v>148</v>
      </c>
      <c r="J6574">
        <v>3146</v>
      </c>
      <c r="K6574">
        <v>4290</v>
      </c>
      <c r="L6574" s="17">
        <f>IF($E6574&lt;&gt;"",VLOOKUP($E6574,GEMWs!$E$14:$L$20,7,FALSE),"")</f>
        <v>5950.3939027696888</v>
      </c>
      <c r="M6574" s="17">
        <f>IF($E6574&lt;&gt;"",VLOOKUP($E6574,GEMWs!$E$14:$L$20,8,FALSE),"")</f>
        <v>10539.430626954083</v>
      </c>
      <c r="N6574" s="17">
        <f t="shared" si="468"/>
        <v>3146</v>
      </c>
      <c r="O6574" s="17">
        <f t="shared" si="469"/>
        <v>4290</v>
      </c>
      <c r="P6574" s="17">
        <f t="shared" si="466"/>
        <v>5.5011655011655012E-3</v>
      </c>
      <c r="Q6574" s="17">
        <f t="shared" si="467"/>
        <v>7.5015893197711387E-3</v>
      </c>
    </row>
    <row r="6575" spans="1:17" x14ac:dyDescent="0.35">
      <c r="A6575" t="s">
        <v>2180</v>
      </c>
      <c r="B6575" t="s">
        <v>188</v>
      </c>
      <c r="C6575" t="s">
        <v>189</v>
      </c>
      <c r="D6575" t="s">
        <v>14</v>
      </c>
      <c r="E6575" t="s">
        <v>18</v>
      </c>
      <c r="F6575" t="s">
        <v>22</v>
      </c>
      <c r="G6575" t="s">
        <v>3040</v>
      </c>
      <c r="H6575">
        <v>0.2</v>
      </c>
      <c r="I6575">
        <v>156</v>
      </c>
      <c r="J6575">
        <v>14411.9</v>
      </c>
      <c r="K6575">
        <v>16561.68</v>
      </c>
      <c r="L6575" s="17">
        <f>IF($E6575&lt;&gt;"",VLOOKUP($E6575,GEMWs!$E$14:$L$20,7,FALSE),"")</f>
        <v>5950.3939027696888</v>
      </c>
      <c r="M6575" s="17">
        <f>IF($E6575&lt;&gt;"",VLOOKUP($E6575,GEMWs!$E$14:$L$20,8,FALSE),"")</f>
        <v>10539.430626954083</v>
      </c>
      <c r="N6575" s="17">
        <f t="shared" si="468"/>
        <v>14411.9</v>
      </c>
      <c r="O6575" s="17">
        <f t="shared" si="469"/>
        <v>16561.68</v>
      </c>
      <c r="P6575" s="17">
        <f t="shared" si="466"/>
        <v>1.2076069577482479E-5</v>
      </c>
      <c r="Q6575" s="17">
        <f t="shared" si="467"/>
        <v>1.3877420742580785E-5</v>
      </c>
    </row>
    <row r="6576" spans="1:17" x14ac:dyDescent="0.35">
      <c r="A6576" t="s">
        <v>2180</v>
      </c>
      <c r="B6576" t="s">
        <v>1427</v>
      </c>
      <c r="C6576" t="s">
        <v>1428</v>
      </c>
      <c r="D6576" t="s">
        <v>14</v>
      </c>
      <c r="E6576" t="s">
        <v>18</v>
      </c>
      <c r="F6576" t="s">
        <v>22</v>
      </c>
      <c r="G6576" t="s">
        <v>3040</v>
      </c>
      <c r="H6576">
        <v>0.2</v>
      </c>
      <c r="I6576">
        <v>157</v>
      </c>
      <c r="J6576">
        <v>5232.1072290000002</v>
      </c>
      <c r="K6576">
        <v>44212.797253999997</v>
      </c>
      <c r="L6576" s="17">
        <f>IF($E6576&lt;&gt;"",VLOOKUP($E6576,GEMWs!$E$14:$L$20,7,FALSE),"")</f>
        <v>5950.3939027696888</v>
      </c>
      <c r="M6576" s="17">
        <f>IF($E6576&lt;&gt;"",VLOOKUP($E6576,GEMWs!$E$14:$L$20,8,FALSE),"")</f>
        <v>10539.430626954083</v>
      </c>
      <c r="N6576" s="17">
        <f t="shared" si="468"/>
        <v>5232.1072290000002</v>
      </c>
      <c r="O6576" s="17">
        <f t="shared" si="469"/>
        <v>44212.797253999997</v>
      </c>
      <c r="P6576" s="17">
        <f t="shared" si="466"/>
        <v>4.5235771636662444E-6</v>
      </c>
      <c r="Q6576" s="17">
        <f t="shared" si="467"/>
        <v>3.8225516268370808E-5</v>
      </c>
    </row>
    <row r="6577" spans="1:17" x14ac:dyDescent="0.35">
      <c r="A6577" t="s">
        <v>2180</v>
      </c>
      <c r="B6577" t="s">
        <v>73</v>
      </c>
      <c r="C6577" t="s">
        <v>74</v>
      </c>
      <c r="D6577" t="s">
        <v>14</v>
      </c>
      <c r="E6577" t="s">
        <v>21</v>
      </c>
      <c r="F6577" t="s">
        <v>22</v>
      </c>
      <c r="G6577" t="s">
        <v>3040</v>
      </c>
      <c r="H6577">
        <v>48000.5</v>
      </c>
      <c r="I6577">
        <v>159</v>
      </c>
      <c r="J6577">
        <v>135</v>
      </c>
      <c r="K6577">
        <v>340</v>
      </c>
      <c r="L6577" s="17">
        <f>IF($E6577&lt;&gt;"",VLOOKUP($E6577,GEMWs!$E$14:$L$20,7,FALSE),"")</f>
        <v>37.754918937403332</v>
      </c>
      <c r="M6577" s="17">
        <f>IF($E6577&lt;&gt;"",VLOOKUP($E6577,GEMWs!$E$14:$L$20,8,FALSE),"")</f>
        <v>96.174593288388181</v>
      </c>
      <c r="N6577" s="17">
        <f t="shared" si="468"/>
        <v>135</v>
      </c>
      <c r="O6577" s="17">
        <f t="shared" si="469"/>
        <v>340</v>
      </c>
      <c r="P6577" s="17">
        <f t="shared" si="466"/>
        <v>141.1779411764706</v>
      </c>
      <c r="Q6577" s="17">
        <f t="shared" si="467"/>
        <v>355.55925925925925</v>
      </c>
    </row>
    <row r="6578" spans="1:17" x14ac:dyDescent="0.35">
      <c r="A6578" t="s">
        <v>2180</v>
      </c>
      <c r="B6578" t="s">
        <v>87</v>
      </c>
      <c r="C6578" t="s">
        <v>88</v>
      </c>
      <c r="D6578" t="s">
        <v>14</v>
      </c>
      <c r="E6578" t="s">
        <v>21</v>
      </c>
      <c r="F6578" t="s">
        <v>22</v>
      </c>
      <c r="G6578" t="s">
        <v>3040</v>
      </c>
      <c r="H6578">
        <v>5.0999999999999996</v>
      </c>
      <c r="I6578">
        <v>162</v>
      </c>
      <c r="J6578">
        <v>1942.671564</v>
      </c>
      <c r="K6578">
        <v>1942.671564</v>
      </c>
      <c r="L6578" s="17">
        <f>IF($E6578&lt;&gt;"",VLOOKUP($E6578,GEMWs!$E$14:$L$20,7,FALSE),"")</f>
        <v>37.754918937403332</v>
      </c>
      <c r="M6578" s="17">
        <f>IF($E6578&lt;&gt;"",VLOOKUP($E6578,GEMWs!$E$14:$L$20,8,FALSE),"")</f>
        <v>96.174593288388181</v>
      </c>
      <c r="N6578" s="17">
        <f t="shared" si="468"/>
        <v>1942.671564</v>
      </c>
      <c r="O6578" s="17">
        <f t="shared" si="469"/>
        <v>1942.671564</v>
      </c>
      <c r="P6578" s="17">
        <f t="shared" si="466"/>
        <v>2.6252507600919408E-3</v>
      </c>
      <c r="Q6578" s="17">
        <f t="shared" si="467"/>
        <v>2.6252507600919408E-3</v>
      </c>
    </row>
    <row r="6579" spans="1:17" x14ac:dyDescent="0.35">
      <c r="A6579" t="s">
        <v>2180</v>
      </c>
      <c r="B6579" t="s">
        <v>2035</v>
      </c>
      <c r="C6579" t="s">
        <v>2036</v>
      </c>
      <c r="D6579" t="s">
        <v>14</v>
      </c>
      <c r="E6579" t="s">
        <v>21</v>
      </c>
      <c r="F6579" t="s">
        <v>22</v>
      </c>
      <c r="G6579" t="s">
        <v>3040</v>
      </c>
      <c r="H6579">
        <v>1.3</v>
      </c>
      <c r="I6579">
        <v>165</v>
      </c>
      <c r="J6579">
        <v>2015.6904569999999</v>
      </c>
      <c r="K6579">
        <v>2015.6904569999999</v>
      </c>
      <c r="L6579" s="17">
        <f>IF($E6579&lt;&gt;"",VLOOKUP($E6579,GEMWs!$E$14:$L$20,7,FALSE),"")</f>
        <v>37.754918937403332</v>
      </c>
      <c r="M6579" s="17">
        <f>IF($E6579&lt;&gt;"",VLOOKUP($E6579,GEMWs!$E$14:$L$20,8,FALSE),"")</f>
        <v>96.174593288388181</v>
      </c>
      <c r="N6579" s="17">
        <f t="shared" si="468"/>
        <v>2015.6904569999999</v>
      </c>
      <c r="O6579" s="17">
        <f t="shared" si="469"/>
        <v>2015.6904569999999</v>
      </c>
      <c r="P6579" s="17">
        <f t="shared" si="466"/>
        <v>6.4494029600895215E-4</v>
      </c>
      <c r="Q6579" s="17">
        <f t="shared" si="467"/>
        <v>6.4494029600895215E-4</v>
      </c>
    </row>
    <row r="6580" spans="1:17" x14ac:dyDescent="0.35">
      <c r="A6580" t="s">
        <v>2180</v>
      </c>
      <c r="B6580" t="s">
        <v>1440</v>
      </c>
      <c r="C6580" t="s">
        <v>158</v>
      </c>
      <c r="D6580" t="s">
        <v>14</v>
      </c>
      <c r="E6580" t="s">
        <v>21</v>
      </c>
      <c r="G6580" t="s">
        <v>3040</v>
      </c>
      <c r="H6580">
        <v>90.9</v>
      </c>
      <c r="J6580">
        <v>0</v>
      </c>
      <c r="K6580">
        <v>0</v>
      </c>
      <c r="L6580" s="17">
        <f>IF($E6580&lt;&gt;"",VLOOKUP($E6580,GEMWs!$E$14:$L$20,7,FALSE),"")</f>
        <v>37.754918937403332</v>
      </c>
      <c r="M6580" s="17">
        <f>IF($E6580&lt;&gt;"",VLOOKUP($E6580,GEMWs!$E$14:$L$20,8,FALSE),"")</f>
        <v>96.174593288388181</v>
      </c>
      <c r="N6580" s="17">
        <f t="shared" ca="1" si="468"/>
        <v>37.754918937403332</v>
      </c>
      <c r="O6580" s="17">
        <f t="shared" ca="1" si="469"/>
        <v>96.174593288388181</v>
      </c>
      <c r="P6580" s="17">
        <f t="shared" ca="1" si="466"/>
        <v>0.94515606348787118</v>
      </c>
      <c r="Q6580" s="17">
        <f t="shared" ca="1" si="467"/>
        <v>2.4076332980799093</v>
      </c>
    </row>
    <row r="6581" spans="1:17" x14ac:dyDescent="0.35">
      <c r="A6581" t="s">
        <v>2180</v>
      </c>
      <c r="B6581" t="s">
        <v>733</v>
      </c>
      <c r="C6581" t="s">
        <v>734</v>
      </c>
      <c r="D6581" t="s">
        <v>14</v>
      </c>
      <c r="E6581" t="s">
        <v>21</v>
      </c>
      <c r="F6581" t="s">
        <v>22</v>
      </c>
      <c r="G6581" t="s">
        <v>3040</v>
      </c>
      <c r="H6581">
        <v>1.3</v>
      </c>
      <c r="I6581">
        <v>176</v>
      </c>
      <c r="J6581">
        <v>142.73912899999999</v>
      </c>
      <c r="K6581">
        <v>291.90089799999998</v>
      </c>
      <c r="L6581" s="17">
        <f>IF($E6581&lt;&gt;"",VLOOKUP($E6581,GEMWs!$E$14:$L$20,7,FALSE),"")</f>
        <v>37.754918937403332</v>
      </c>
      <c r="M6581" s="17">
        <f>IF($E6581&lt;&gt;"",VLOOKUP($E6581,GEMWs!$E$14:$L$20,8,FALSE),"")</f>
        <v>96.174593288388181</v>
      </c>
      <c r="N6581" s="17">
        <f t="shared" si="468"/>
        <v>142.73912899999999</v>
      </c>
      <c r="O6581" s="17">
        <f t="shared" si="469"/>
        <v>291.90089799999998</v>
      </c>
      <c r="P6581" s="17">
        <f t="shared" si="466"/>
        <v>4.453566292214696E-3</v>
      </c>
      <c r="Q6581" s="17">
        <f t="shared" si="467"/>
        <v>9.1075236980043515E-3</v>
      </c>
    </row>
    <row r="6582" spans="1:17" x14ac:dyDescent="0.35">
      <c r="A6582" t="s">
        <v>2180</v>
      </c>
      <c r="B6582" t="s">
        <v>655</v>
      </c>
      <c r="C6582" t="s">
        <v>656</v>
      </c>
      <c r="D6582" t="s">
        <v>14</v>
      </c>
      <c r="E6582" t="s">
        <v>21</v>
      </c>
      <c r="F6582" t="s">
        <v>22</v>
      </c>
      <c r="G6582" t="s">
        <v>3040</v>
      </c>
      <c r="H6582">
        <v>947.7</v>
      </c>
      <c r="I6582">
        <v>184</v>
      </c>
      <c r="J6582">
        <v>3475.2890900000002</v>
      </c>
      <c r="K6582">
        <v>3475.2890900000002</v>
      </c>
      <c r="L6582" s="17">
        <f>IF($E6582&lt;&gt;"",VLOOKUP($E6582,GEMWs!$E$14:$L$20,7,FALSE),"")</f>
        <v>37.754918937403332</v>
      </c>
      <c r="M6582" s="17">
        <f>IF($E6582&lt;&gt;"",VLOOKUP($E6582,GEMWs!$E$14:$L$20,8,FALSE),"")</f>
        <v>96.174593288388181</v>
      </c>
      <c r="N6582" s="17">
        <f t="shared" si="468"/>
        <v>3475.2890900000002</v>
      </c>
      <c r="O6582" s="17">
        <f t="shared" si="469"/>
        <v>3475.2890900000002</v>
      </c>
      <c r="P6582" s="17">
        <f t="shared" si="466"/>
        <v>0.27269673844600939</v>
      </c>
      <c r="Q6582" s="17">
        <f t="shared" si="467"/>
        <v>0.27269673844600939</v>
      </c>
    </row>
    <row r="6583" spans="1:17" x14ac:dyDescent="0.35">
      <c r="A6583" t="s">
        <v>2180</v>
      </c>
      <c r="B6583" t="s">
        <v>2977</v>
      </c>
      <c r="D6583" t="s">
        <v>14</v>
      </c>
      <c r="E6583" t="s">
        <v>18</v>
      </c>
      <c r="G6583" t="s">
        <v>3040</v>
      </c>
      <c r="H6583">
        <v>0.7</v>
      </c>
      <c r="J6583">
        <v>0</v>
      </c>
      <c r="K6583">
        <v>0</v>
      </c>
      <c r="L6583" s="17">
        <f>IF($E6583&lt;&gt;"",VLOOKUP($E6583,GEMWs!$E$14:$L$20,7,FALSE),"")</f>
        <v>5950.3939027696888</v>
      </c>
      <c r="M6583" s="17">
        <f>IF($E6583&lt;&gt;"",VLOOKUP($E6583,GEMWs!$E$14:$L$20,8,FALSE),"")</f>
        <v>10539.430626954083</v>
      </c>
      <c r="N6583" s="17">
        <f t="shared" ca="1" si="468"/>
        <v>5950.3939027696888</v>
      </c>
      <c r="O6583" s="17">
        <f t="shared" ca="1" si="469"/>
        <v>10539.430626954083</v>
      </c>
      <c r="P6583" s="17">
        <f t="shared" ca="1" si="466"/>
        <v>6.6417250113092819E-5</v>
      </c>
      <c r="Q6583" s="17">
        <f t="shared" ca="1" si="467"/>
        <v>1.1763927085132562E-4</v>
      </c>
    </row>
    <row r="6584" spans="1:17" x14ac:dyDescent="0.35">
      <c r="A6584" t="s">
        <v>2180</v>
      </c>
      <c r="B6584" t="s">
        <v>708</v>
      </c>
      <c r="C6584" t="s">
        <v>709</v>
      </c>
      <c r="D6584" t="s">
        <v>14</v>
      </c>
      <c r="E6584" t="s">
        <v>21</v>
      </c>
      <c r="F6584" t="s">
        <v>22</v>
      </c>
      <c r="G6584" t="s">
        <v>3040</v>
      </c>
      <c r="H6584">
        <v>16336.7</v>
      </c>
      <c r="I6584">
        <v>213</v>
      </c>
      <c r="J6584">
        <v>200</v>
      </c>
      <c r="K6584">
        <v>1000</v>
      </c>
      <c r="L6584" s="17">
        <f>IF($E6584&lt;&gt;"",VLOOKUP($E6584,GEMWs!$E$14:$L$20,7,FALSE),"")</f>
        <v>37.754918937403332</v>
      </c>
      <c r="M6584" s="17">
        <f>IF($E6584&lt;&gt;"",VLOOKUP($E6584,GEMWs!$E$14:$L$20,8,FALSE),"")</f>
        <v>96.174593288388181</v>
      </c>
      <c r="N6584" s="17">
        <f t="shared" si="468"/>
        <v>200</v>
      </c>
      <c r="O6584" s="17">
        <f t="shared" si="469"/>
        <v>1000</v>
      </c>
      <c r="P6584" s="17">
        <f t="shared" si="466"/>
        <v>16.3367</v>
      </c>
      <c r="Q6584" s="17">
        <f t="shared" si="467"/>
        <v>81.683500000000009</v>
      </c>
    </row>
    <row r="6585" spans="1:17" x14ac:dyDescent="0.35">
      <c r="A6585" t="s">
        <v>2180</v>
      </c>
      <c r="B6585" t="s">
        <v>1265</v>
      </c>
      <c r="C6585" t="s">
        <v>158</v>
      </c>
      <c r="D6585" t="s">
        <v>22</v>
      </c>
      <c r="G6585" t="s">
        <v>3040</v>
      </c>
      <c r="H6585">
        <v>12.4</v>
      </c>
      <c r="J6585">
        <v>0</v>
      </c>
      <c r="K6585">
        <v>0</v>
      </c>
      <c r="L6585" s="17" t="str">
        <f>IF($E6585&lt;&gt;"",VLOOKUP($E6585,GEMWs!$E$14:$L$20,7,FALSE),"")</f>
        <v/>
      </c>
      <c r="M6585" s="17" t="str">
        <f>IF($E6585&lt;&gt;"",VLOOKUP($E6585,GEMWs!$E$14:$L$20,8,FALSE),"")</f>
        <v/>
      </c>
      <c r="N6585" s="17">
        <f t="shared" ca="1" si="468"/>
        <v>0</v>
      </c>
      <c r="O6585" s="17">
        <f t="shared" ca="1" si="469"/>
        <v>0</v>
      </c>
      <c r="P6585" s="17">
        <f t="shared" ca="1" si="466"/>
        <v>0</v>
      </c>
      <c r="Q6585" s="17">
        <f t="shared" ca="1" si="467"/>
        <v>0</v>
      </c>
    </row>
    <row r="6586" spans="1:17" x14ac:dyDescent="0.35">
      <c r="A6586" t="s">
        <v>2180</v>
      </c>
      <c r="B6586" t="s">
        <v>100</v>
      </c>
      <c r="D6586" t="s">
        <v>22</v>
      </c>
      <c r="G6586" t="s">
        <v>3040</v>
      </c>
      <c r="H6586">
        <v>198.7</v>
      </c>
      <c r="J6586">
        <v>0</v>
      </c>
      <c r="K6586">
        <v>0</v>
      </c>
      <c r="L6586" s="17" t="str">
        <f>IF($E6586&lt;&gt;"",VLOOKUP($E6586,GEMWs!$E$14:$L$20,7,FALSE),"")</f>
        <v/>
      </c>
      <c r="M6586" s="17" t="str">
        <f>IF($E6586&lt;&gt;"",VLOOKUP($E6586,GEMWs!$E$14:$L$20,8,FALSE),"")</f>
        <v/>
      </c>
      <c r="N6586" s="17">
        <f t="shared" ca="1" si="468"/>
        <v>0</v>
      </c>
      <c r="O6586" s="17">
        <f t="shared" ca="1" si="469"/>
        <v>0</v>
      </c>
      <c r="P6586" s="17">
        <f t="shared" ca="1" si="466"/>
        <v>0</v>
      </c>
      <c r="Q6586" s="17">
        <f t="shared" ca="1" si="467"/>
        <v>0</v>
      </c>
    </row>
    <row r="6587" spans="1:17" x14ac:dyDescent="0.35">
      <c r="A6587" t="s">
        <v>2180</v>
      </c>
      <c r="B6587" t="s">
        <v>657</v>
      </c>
      <c r="C6587" t="s">
        <v>658</v>
      </c>
      <c r="D6587" t="s">
        <v>14</v>
      </c>
      <c r="E6587" t="s">
        <v>21</v>
      </c>
      <c r="F6587" t="s">
        <v>22</v>
      </c>
      <c r="G6587" t="s">
        <v>3040</v>
      </c>
      <c r="H6587">
        <v>4372.5</v>
      </c>
      <c r="I6587">
        <v>360</v>
      </c>
      <c r="J6587">
        <v>166.34853000000001</v>
      </c>
      <c r="K6587">
        <v>178.01290700000001</v>
      </c>
      <c r="L6587" s="17">
        <f>IF($E6587&lt;&gt;"",VLOOKUP($E6587,GEMWs!$E$14:$L$20,7,FALSE),"")</f>
        <v>37.754918937403332</v>
      </c>
      <c r="M6587" s="17">
        <f>IF($E6587&lt;&gt;"",VLOOKUP($E6587,GEMWs!$E$14:$L$20,8,FALSE),"")</f>
        <v>96.174593288388181</v>
      </c>
      <c r="N6587" s="17">
        <f t="shared" si="468"/>
        <v>166.34853000000001</v>
      </c>
      <c r="O6587" s="17">
        <f t="shared" si="469"/>
        <v>178.01290700000001</v>
      </c>
      <c r="P6587" s="17">
        <f t="shared" si="466"/>
        <v>24.562825660725824</v>
      </c>
      <c r="Q6587" s="17">
        <f t="shared" si="467"/>
        <v>26.285173665195597</v>
      </c>
    </row>
    <row r="6588" spans="1:17" x14ac:dyDescent="0.35">
      <c r="A6588" t="s">
        <v>2180</v>
      </c>
      <c r="B6588" t="s">
        <v>154</v>
      </c>
      <c r="D6588" t="s">
        <v>14</v>
      </c>
      <c r="E6588" t="s">
        <v>21</v>
      </c>
      <c r="G6588" t="s">
        <v>3040</v>
      </c>
      <c r="H6588">
        <v>1.4</v>
      </c>
      <c r="J6588">
        <v>0</v>
      </c>
      <c r="K6588">
        <v>0</v>
      </c>
      <c r="L6588" s="17">
        <f>IF($E6588&lt;&gt;"",VLOOKUP($E6588,GEMWs!$E$14:$L$20,7,FALSE),"")</f>
        <v>37.754918937403332</v>
      </c>
      <c r="M6588" s="17">
        <f>IF($E6588&lt;&gt;"",VLOOKUP($E6588,GEMWs!$E$14:$L$20,8,FALSE),"")</f>
        <v>96.174593288388181</v>
      </c>
      <c r="N6588" s="17">
        <f t="shared" ca="1" si="468"/>
        <v>37.754918937403332</v>
      </c>
      <c r="O6588" s="17">
        <f t="shared" ca="1" si="469"/>
        <v>96.174593288388181</v>
      </c>
      <c r="P6588" s="17">
        <f t="shared" ref="P6588:P6651" ca="1" si="470">IF(O6588&gt;0,$H6588/O6588,0)</f>
        <v>1.4556859063619575E-2</v>
      </c>
      <c r="Q6588" s="17">
        <f t="shared" ref="Q6588:Q6651" ca="1" si="471">IF(N6588&gt;0,$H6588/N6588,0)</f>
        <v>3.7081260916522252E-2</v>
      </c>
    </row>
    <row r="6589" spans="1:17" x14ac:dyDescent="0.35">
      <c r="A6589" t="s">
        <v>2180</v>
      </c>
      <c r="B6589" t="s">
        <v>162</v>
      </c>
      <c r="D6589" t="s">
        <v>22</v>
      </c>
      <c r="G6589" t="s">
        <v>3040</v>
      </c>
      <c r="H6589">
        <v>18668.900000000001</v>
      </c>
      <c r="J6589">
        <v>0</v>
      </c>
      <c r="K6589">
        <v>0</v>
      </c>
      <c r="L6589" s="17" t="str">
        <f>IF($E6589&lt;&gt;"",VLOOKUP($E6589,GEMWs!$E$14:$L$20,7,FALSE),"")</f>
        <v/>
      </c>
      <c r="M6589" s="17" t="str">
        <f>IF($E6589&lt;&gt;"",VLOOKUP($E6589,GEMWs!$E$14:$L$20,8,FALSE),"")</f>
        <v/>
      </c>
      <c r="N6589" s="17">
        <f t="shared" ca="1" si="468"/>
        <v>0</v>
      </c>
      <c r="O6589" s="17">
        <f t="shared" ca="1" si="469"/>
        <v>0</v>
      </c>
      <c r="P6589" s="17">
        <f t="shared" ca="1" si="470"/>
        <v>0</v>
      </c>
      <c r="Q6589" s="17">
        <f t="shared" ca="1" si="471"/>
        <v>0</v>
      </c>
    </row>
    <row r="6590" spans="1:17" x14ac:dyDescent="0.35">
      <c r="A6590" t="s">
        <v>2180</v>
      </c>
      <c r="B6590" t="s">
        <v>29</v>
      </c>
      <c r="C6590" t="s">
        <v>30</v>
      </c>
      <c r="D6590" t="s">
        <v>14</v>
      </c>
      <c r="E6590" t="s">
        <v>21</v>
      </c>
      <c r="F6590" t="s">
        <v>22</v>
      </c>
      <c r="G6590" t="s">
        <v>3040</v>
      </c>
      <c r="H6590">
        <v>9330.1</v>
      </c>
      <c r="I6590">
        <v>220</v>
      </c>
      <c r="J6590">
        <v>23.318957000000001</v>
      </c>
      <c r="K6590">
        <v>970.84579099999996</v>
      </c>
      <c r="L6590" s="17">
        <f>IF($E6590&lt;&gt;"",VLOOKUP($E6590,GEMWs!$E$14:$L$20,7,FALSE),"")</f>
        <v>37.754918937403332</v>
      </c>
      <c r="M6590" s="17">
        <f>IF($E6590&lt;&gt;"",VLOOKUP($E6590,GEMWs!$E$14:$L$20,8,FALSE),"")</f>
        <v>96.174593288388181</v>
      </c>
      <c r="N6590" s="17">
        <f t="shared" si="468"/>
        <v>23.318957000000001</v>
      </c>
      <c r="O6590" s="17">
        <f t="shared" si="469"/>
        <v>970.84579099999996</v>
      </c>
      <c r="P6590" s="17">
        <f t="shared" si="470"/>
        <v>9.6102801150218937</v>
      </c>
      <c r="Q6590" s="17">
        <f t="shared" si="471"/>
        <v>400.10794650892831</v>
      </c>
    </row>
    <row r="6591" spans="1:17" x14ac:dyDescent="0.35">
      <c r="A6591" t="s">
        <v>2180</v>
      </c>
      <c r="B6591" t="s">
        <v>1353</v>
      </c>
      <c r="C6591" t="s">
        <v>158</v>
      </c>
      <c r="D6591" t="s">
        <v>14</v>
      </c>
      <c r="E6591" t="s">
        <v>21</v>
      </c>
      <c r="G6591" t="s">
        <v>3040</v>
      </c>
      <c r="H6591">
        <v>0.8</v>
      </c>
      <c r="J6591">
        <v>0</v>
      </c>
      <c r="K6591">
        <v>0</v>
      </c>
      <c r="L6591" s="17">
        <f>IF($E6591&lt;&gt;"",VLOOKUP($E6591,GEMWs!$E$14:$L$20,7,FALSE),"")</f>
        <v>37.754918937403332</v>
      </c>
      <c r="M6591" s="17">
        <f>IF($E6591&lt;&gt;"",VLOOKUP($E6591,GEMWs!$E$14:$L$20,8,FALSE),"")</f>
        <v>96.174593288388181</v>
      </c>
      <c r="N6591" s="17">
        <f t="shared" ca="1" si="468"/>
        <v>37.754918937403332</v>
      </c>
      <c r="O6591" s="17">
        <f t="shared" ca="1" si="469"/>
        <v>96.174593288388181</v>
      </c>
      <c r="P6591" s="17">
        <f t="shared" ca="1" si="470"/>
        <v>8.3182051792111879E-3</v>
      </c>
      <c r="Q6591" s="17">
        <f t="shared" ca="1" si="471"/>
        <v>2.118929195229843E-2</v>
      </c>
    </row>
    <row r="6592" spans="1:17" x14ac:dyDescent="0.35">
      <c r="A6592" t="s">
        <v>2180</v>
      </c>
      <c r="B6592" t="s">
        <v>693</v>
      </c>
      <c r="D6592" t="s">
        <v>14</v>
      </c>
      <c r="E6592" t="s">
        <v>18</v>
      </c>
      <c r="G6592" t="s">
        <v>3040</v>
      </c>
      <c r="H6592">
        <v>2.1</v>
      </c>
      <c r="J6592">
        <v>0</v>
      </c>
      <c r="K6592">
        <v>0</v>
      </c>
      <c r="L6592" s="17">
        <f>IF($E6592&lt;&gt;"",VLOOKUP($E6592,GEMWs!$E$14:$L$20,7,FALSE),"")</f>
        <v>5950.3939027696888</v>
      </c>
      <c r="M6592" s="17">
        <f>IF($E6592&lt;&gt;"",VLOOKUP($E6592,GEMWs!$E$14:$L$20,8,FALSE),"")</f>
        <v>10539.430626954083</v>
      </c>
      <c r="N6592" s="17">
        <f t="shared" ca="1" si="468"/>
        <v>5950.3939027696888</v>
      </c>
      <c r="O6592" s="17">
        <f t="shared" ca="1" si="469"/>
        <v>10539.430626954083</v>
      </c>
      <c r="P6592" s="17">
        <f t="shared" ca="1" si="470"/>
        <v>1.9925175033927846E-4</v>
      </c>
      <c r="Q6592" s="17">
        <f t="shared" ca="1" si="471"/>
        <v>3.5291781255397691E-4</v>
      </c>
    </row>
    <row r="6593" spans="1:17" x14ac:dyDescent="0.35">
      <c r="A6593" t="s">
        <v>2180</v>
      </c>
      <c r="B6593" t="s">
        <v>228</v>
      </c>
      <c r="D6593" t="s">
        <v>14</v>
      </c>
      <c r="E6593" t="s">
        <v>21</v>
      </c>
      <c r="G6593" t="s">
        <v>3040</v>
      </c>
      <c r="H6593">
        <v>1.9</v>
      </c>
      <c r="J6593">
        <v>0</v>
      </c>
      <c r="K6593">
        <v>0</v>
      </c>
      <c r="L6593" s="17">
        <f>IF($E6593&lt;&gt;"",VLOOKUP($E6593,GEMWs!$E$14:$L$20,7,FALSE),"")</f>
        <v>37.754918937403332</v>
      </c>
      <c r="M6593" s="17">
        <f>IF($E6593&lt;&gt;"",VLOOKUP($E6593,GEMWs!$E$14:$L$20,8,FALSE),"")</f>
        <v>96.174593288388181</v>
      </c>
      <c r="N6593" s="17">
        <f t="shared" ca="1" si="468"/>
        <v>37.754918937403332</v>
      </c>
      <c r="O6593" s="17">
        <f t="shared" ca="1" si="469"/>
        <v>96.174593288388181</v>
      </c>
      <c r="P6593" s="17">
        <f t="shared" ca="1" si="470"/>
        <v>1.9755737300626568E-2</v>
      </c>
      <c r="Q6593" s="17">
        <f t="shared" ca="1" si="471"/>
        <v>5.0324568386708769E-2</v>
      </c>
    </row>
    <row r="6594" spans="1:17" x14ac:dyDescent="0.35">
      <c r="A6594" t="s">
        <v>2180</v>
      </c>
      <c r="B6594" t="s">
        <v>115</v>
      </c>
      <c r="D6594" t="s">
        <v>14</v>
      </c>
      <c r="E6594" t="s">
        <v>18</v>
      </c>
      <c r="G6594" t="s">
        <v>3040</v>
      </c>
      <c r="H6594">
        <v>1.1000000000000001</v>
      </c>
      <c r="J6594">
        <v>0</v>
      </c>
      <c r="K6594">
        <v>0</v>
      </c>
      <c r="L6594" s="17">
        <f>IF($E6594&lt;&gt;"",VLOOKUP($E6594,GEMWs!$E$14:$L$20,7,FALSE),"")</f>
        <v>5950.3939027696888</v>
      </c>
      <c r="M6594" s="17">
        <f>IF($E6594&lt;&gt;"",VLOOKUP($E6594,GEMWs!$E$14:$L$20,8,FALSE),"")</f>
        <v>10539.430626954083</v>
      </c>
      <c r="N6594" s="17">
        <f t="shared" ca="1" si="468"/>
        <v>5950.3939027696888</v>
      </c>
      <c r="O6594" s="17">
        <f t="shared" ca="1" si="469"/>
        <v>10539.430626954083</v>
      </c>
      <c r="P6594" s="17">
        <f t="shared" ca="1" si="470"/>
        <v>1.0436996446343158E-4</v>
      </c>
      <c r="Q6594" s="17">
        <f t="shared" ca="1" si="471"/>
        <v>1.8486171133779743E-4</v>
      </c>
    </row>
    <row r="6595" spans="1:17" x14ac:dyDescent="0.35">
      <c r="A6595" t="s">
        <v>2180</v>
      </c>
      <c r="B6595" t="s">
        <v>684</v>
      </c>
      <c r="D6595" t="s">
        <v>22</v>
      </c>
      <c r="G6595" t="s">
        <v>3040</v>
      </c>
      <c r="H6595">
        <v>469.6</v>
      </c>
      <c r="J6595">
        <v>0</v>
      </c>
      <c r="K6595">
        <v>0</v>
      </c>
      <c r="L6595" s="17" t="str">
        <f>IF($E6595&lt;&gt;"",VLOOKUP($E6595,GEMWs!$E$14:$L$20,7,FALSE),"")</f>
        <v/>
      </c>
      <c r="M6595" s="17" t="str">
        <f>IF($E6595&lt;&gt;"",VLOOKUP($E6595,GEMWs!$E$14:$L$20,8,FALSE),"")</f>
        <v/>
      </c>
      <c r="N6595" s="17">
        <f t="shared" ca="1" si="468"/>
        <v>0</v>
      </c>
      <c r="O6595" s="17">
        <f t="shared" ca="1" si="469"/>
        <v>0</v>
      </c>
      <c r="P6595" s="17">
        <f t="shared" ca="1" si="470"/>
        <v>0</v>
      </c>
      <c r="Q6595" s="17">
        <f t="shared" ca="1" si="471"/>
        <v>0</v>
      </c>
    </row>
    <row r="6596" spans="1:17" x14ac:dyDescent="0.35">
      <c r="A6596" t="s">
        <v>2180</v>
      </c>
      <c r="B6596" t="s">
        <v>65</v>
      </c>
      <c r="C6596" t="s">
        <v>66</v>
      </c>
      <c r="D6596" t="s">
        <v>14</v>
      </c>
      <c r="E6596" t="s">
        <v>21</v>
      </c>
      <c r="F6596" t="s">
        <v>22</v>
      </c>
      <c r="G6596" t="s">
        <v>3040</v>
      </c>
      <c r="H6596">
        <v>629.20000000000005</v>
      </c>
      <c r="I6596">
        <v>228</v>
      </c>
      <c r="J6596">
        <v>8.1199999999999992</v>
      </c>
      <c r="K6596">
        <v>38</v>
      </c>
      <c r="L6596" s="17">
        <f>IF($E6596&lt;&gt;"",VLOOKUP($E6596,GEMWs!$E$14:$L$20,7,FALSE),"")</f>
        <v>37.754918937403332</v>
      </c>
      <c r="M6596" s="17">
        <f>IF($E6596&lt;&gt;"",VLOOKUP($E6596,GEMWs!$E$14:$L$20,8,FALSE),"")</f>
        <v>96.174593288388181</v>
      </c>
      <c r="N6596" s="17">
        <f t="shared" si="468"/>
        <v>8.1199999999999992</v>
      </c>
      <c r="O6596" s="17">
        <f t="shared" si="469"/>
        <v>38</v>
      </c>
      <c r="P6596" s="17">
        <f t="shared" si="470"/>
        <v>16.557894736842105</v>
      </c>
      <c r="Q6596" s="17">
        <f t="shared" si="471"/>
        <v>77.487684729064057</v>
      </c>
    </row>
    <row r="6597" spans="1:17" x14ac:dyDescent="0.35">
      <c r="A6597" t="s">
        <v>2180</v>
      </c>
      <c r="B6597" t="s">
        <v>75</v>
      </c>
      <c r="C6597" t="s">
        <v>76</v>
      </c>
      <c r="D6597" t="s">
        <v>14</v>
      </c>
      <c r="E6597" t="s">
        <v>21</v>
      </c>
      <c r="F6597" t="s">
        <v>22</v>
      </c>
      <c r="G6597" t="s">
        <v>3040</v>
      </c>
      <c r="H6597">
        <v>0.9</v>
      </c>
      <c r="I6597">
        <v>361</v>
      </c>
      <c r="J6597">
        <v>1718.388093</v>
      </c>
      <c r="K6597">
        <v>14854.242462</v>
      </c>
      <c r="L6597" s="17">
        <f>IF($E6597&lt;&gt;"",VLOOKUP($E6597,GEMWs!$E$14:$L$20,7,FALSE),"")</f>
        <v>37.754918937403332</v>
      </c>
      <c r="M6597" s="17">
        <f>IF($E6597&lt;&gt;"",VLOOKUP($E6597,GEMWs!$E$14:$L$20,8,FALSE),"")</f>
        <v>96.174593288388181</v>
      </c>
      <c r="N6597" s="17">
        <f t="shared" si="468"/>
        <v>1718.388093</v>
      </c>
      <c r="O6597" s="17">
        <f t="shared" si="469"/>
        <v>14854.242462</v>
      </c>
      <c r="P6597" s="17">
        <f t="shared" si="470"/>
        <v>6.0588751146507309E-5</v>
      </c>
      <c r="Q6597" s="17">
        <f t="shared" si="471"/>
        <v>5.2374664586319383E-4</v>
      </c>
    </row>
    <row r="6598" spans="1:17" x14ac:dyDescent="0.35">
      <c r="A6598" t="s">
        <v>2180</v>
      </c>
      <c r="B6598" t="s">
        <v>33</v>
      </c>
      <c r="C6598" t="s">
        <v>34</v>
      </c>
      <c r="D6598" t="s">
        <v>14</v>
      </c>
      <c r="E6598" t="s">
        <v>21</v>
      </c>
      <c r="F6598" t="s">
        <v>22</v>
      </c>
      <c r="G6598" t="s">
        <v>3040</v>
      </c>
      <c r="H6598">
        <v>311</v>
      </c>
      <c r="I6598">
        <v>364</v>
      </c>
      <c r="J6598">
        <v>3500</v>
      </c>
      <c r="K6598">
        <v>3500</v>
      </c>
      <c r="L6598" s="17">
        <f>IF($E6598&lt;&gt;"",VLOOKUP($E6598,GEMWs!$E$14:$L$20,7,FALSE),"")</f>
        <v>37.754918937403332</v>
      </c>
      <c r="M6598" s="17">
        <f>IF($E6598&lt;&gt;"",VLOOKUP($E6598,GEMWs!$E$14:$L$20,8,FALSE),"")</f>
        <v>96.174593288388181</v>
      </c>
      <c r="N6598" s="17">
        <f t="shared" si="468"/>
        <v>3500</v>
      </c>
      <c r="O6598" s="17">
        <f t="shared" si="469"/>
        <v>3500</v>
      </c>
      <c r="P6598" s="17">
        <f t="shared" si="470"/>
        <v>8.8857142857142857E-2</v>
      </c>
      <c r="Q6598" s="17">
        <f t="shared" si="471"/>
        <v>8.8857142857142857E-2</v>
      </c>
    </row>
    <row r="6599" spans="1:17" x14ac:dyDescent="0.35">
      <c r="A6599" t="s">
        <v>2180</v>
      </c>
      <c r="B6599" t="s">
        <v>35</v>
      </c>
      <c r="C6599" t="s">
        <v>36</v>
      </c>
      <c r="D6599" t="s">
        <v>14</v>
      </c>
      <c r="E6599" t="s">
        <v>21</v>
      </c>
      <c r="F6599" t="s">
        <v>22</v>
      </c>
      <c r="G6599" t="s">
        <v>3040</v>
      </c>
      <c r="H6599">
        <v>1937.3</v>
      </c>
      <c r="I6599">
        <v>365</v>
      </c>
      <c r="J6599">
        <v>239.01020199999999</v>
      </c>
      <c r="K6599">
        <v>367.30557099999999</v>
      </c>
      <c r="L6599" s="17">
        <f>IF($E6599&lt;&gt;"",VLOOKUP($E6599,GEMWs!$E$14:$L$20,7,FALSE),"")</f>
        <v>37.754918937403332</v>
      </c>
      <c r="M6599" s="17">
        <f>IF($E6599&lt;&gt;"",VLOOKUP($E6599,GEMWs!$E$14:$L$20,8,FALSE),"")</f>
        <v>96.174593288388181</v>
      </c>
      <c r="N6599" s="17">
        <f t="shared" si="468"/>
        <v>239.01020199999999</v>
      </c>
      <c r="O6599" s="17">
        <f t="shared" si="469"/>
        <v>367.30557099999999</v>
      </c>
      <c r="P6599" s="17">
        <f t="shared" si="470"/>
        <v>5.2743550682491556</v>
      </c>
      <c r="Q6599" s="17">
        <f t="shared" si="471"/>
        <v>8.1055117471512794</v>
      </c>
    </row>
    <row r="6600" spans="1:17" x14ac:dyDescent="0.35">
      <c r="A6600" t="s">
        <v>2180</v>
      </c>
      <c r="B6600" t="s">
        <v>37</v>
      </c>
      <c r="C6600" t="s">
        <v>38</v>
      </c>
      <c r="D6600" t="s">
        <v>14</v>
      </c>
      <c r="E6600" t="s">
        <v>21</v>
      </c>
      <c r="F6600" t="s">
        <v>22</v>
      </c>
      <c r="G6600" t="s">
        <v>3040</v>
      </c>
      <c r="H6600">
        <v>340.9</v>
      </c>
      <c r="I6600">
        <v>229</v>
      </c>
      <c r="J6600">
        <v>1800</v>
      </c>
      <c r="K6600">
        <v>1800</v>
      </c>
      <c r="L6600" s="17">
        <f>IF($E6600&lt;&gt;"",VLOOKUP($E6600,GEMWs!$E$14:$L$20,7,FALSE),"")</f>
        <v>37.754918937403332</v>
      </c>
      <c r="M6600" s="17">
        <f>IF($E6600&lt;&gt;"",VLOOKUP($E6600,GEMWs!$E$14:$L$20,8,FALSE),"")</f>
        <v>96.174593288388181</v>
      </c>
      <c r="N6600" s="17">
        <f t="shared" si="468"/>
        <v>1800</v>
      </c>
      <c r="O6600" s="17">
        <f t="shared" si="469"/>
        <v>1800</v>
      </c>
      <c r="P6600" s="17">
        <f t="shared" si="470"/>
        <v>0.18938888888888888</v>
      </c>
      <c r="Q6600" s="17">
        <f t="shared" si="471"/>
        <v>0.18938888888888888</v>
      </c>
    </row>
    <row r="6601" spans="1:17" x14ac:dyDescent="0.35">
      <c r="A6601" t="s">
        <v>2180</v>
      </c>
      <c r="B6601" t="s">
        <v>128</v>
      </c>
      <c r="D6601" t="s">
        <v>22</v>
      </c>
      <c r="G6601" t="s">
        <v>3040</v>
      </c>
      <c r="H6601">
        <v>38.700000000000003</v>
      </c>
      <c r="J6601">
        <v>0</v>
      </c>
      <c r="K6601">
        <v>0</v>
      </c>
      <c r="L6601" s="17" t="str">
        <f>IF($E6601&lt;&gt;"",VLOOKUP($E6601,GEMWs!$E$14:$L$20,7,FALSE),"")</f>
        <v/>
      </c>
      <c r="M6601" s="17" t="str">
        <f>IF($E6601&lt;&gt;"",VLOOKUP($E6601,GEMWs!$E$14:$L$20,8,FALSE),"")</f>
        <v/>
      </c>
      <c r="N6601" s="17">
        <f t="shared" ca="1" si="468"/>
        <v>0</v>
      </c>
      <c r="O6601" s="17">
        <f t="shared" ca="1" si="469"/>
        <v>0</v>
      </c>
      <c r="P6601" s="17">
        <f t="shared" ca="1" si="470"/>
        <v>0</v>
      </c>
      <c r="Q6601" s="17">
        <f t="shared" ca="1" si="471"/>
        <v>0</v>
      </c>
    </row>
    <row r="6602" spans="1:17" x14ac:dyDescent="0.35">
      <c r="A6602" t="s">
        <v>2180</v>
      </c>
      <c r="B6602" t="s">
        <v>95</v>
      </c>
      <c r="C6602" t="s">
        <v>96</v>
      </c>
      <c r="D6602" t="s">
        <v>14</v>
      </c>
      <c r="E6602" t="s">
        <v>21</v>
      </c>
      <c r="F6602" t="s">
        <v>22</v>
      </c>
      <c r="G6602" t="s">
        <v>3040</v>
      </c>
      <c r="H6602">
        <v>131</v>
      </c>
      <c r="I6602">
        <v>384</v>
      </c>
      <c r="J6602">
        <v>1200</v>
      </c>
      <c r="K6602">
        <v>1200</v>
      </c>
      <c r="L6602" s="17">
        <f>IF($E6602&lt;&gt;"",VLOOKUP($E6602,GEMWs!$E$14:$L$20,7,FALSE),"")</f>
        <v>37.754918937403332</v>
      </c>
      <c r="M6602" s="17">
        <f>IF($E6602&lt;&gt;"",VLOOKUP($E6602,GEMWs!$E$14:$L$20,8,FALSE),"")</f>
        <v>96.174593288388181</v>
      </c>
      <c r="N6602" s="17">
        <f t="shared" si="468"/>
        <v>1200</v>
      </c>
      <c r="O6602" s="17">
        <f t="shared" si="469"/>
        <v>1200</v>
      </c>
      <c r="P6602" s="17">
        <f t="shared" si="470"/>
        <v>0.10916666666666666</v>
      </c>
      <c r="Q6602" s="17">
        <f t="shared" si="471"/>
        <v>0.10916666666666666</v>
      </c>
    </row>
    <row r="6603" spans="1:17" x14ac:dyDescent="0.35">
      <c r="A6603" t="s">
        <v>2180</v>
      </c>
      <c r="B6603" t="s">
        <v>39</v>
      </c>
      <c r="C6603" t="s">
        <v>40</v>
      </c>
      <c r="D6603" t="s">
        <v>14</v>
      </c>
      <c r="E6603" t="s">
        <v>21</v>
      </c>
      <c r="F6603" t="s">
        <v>22</v>
      </c>
      <c r="G6603" t="s">
        <v>3040</v>
      </c>
      <c r="H6603">
        <v>28385.5</v>
      </c>
      <c r="I6603">
        <v>230</v>
      </c>
      <c r="J6603">
        <v>68.8</v>
      </c>
      <c r="K6603">
        <v>127.171933</v>
      </c>
      <c r="L6603" s="17">
        <f>IF($E6603&lt;&gt;"",VLOOKUP($E6603,GEMWs!$E$14:$L$20,7,FALSE),"")</f>
        <v>37.754918937403332</v>
      </c>
      <c r="M6603" s="17">
        <f>IF($E6603&lt;&gt;"",VLOOKUP($E6603,GEMWs!$E$14:$L$20,8,FALSE),"")</f>
        <v>96.174593288388181</v>
      </c>
      <c r="N6603" s="17">
        <f t="shared" si="468"/>
        <v>68.8</v>
      </c>
      <c r="O6603" s="17">
        <f t="shared" si="469"/>
        <v>127.171933</v>
      </c>
      <c r="P6603" s="17">
        <f t="shared" si="470"/>
        <v>223.20569743954431</v>
      </c>
      <c r="Q6603" s="17">
        <f t="shared" si="471"/>
        <v>412.57994186046511</v>
      </c>
    </row>
    <row r="6604" spans="1:17" x14ac:dyDescent="0.35">
      <c r="A6604" t="s">
        <v>2180</v>
      </c>
      <c r="B6604" t="s">
        <v>659</v>
      </c>
      <c r="C6604" t="s">
        <v>660</v>
      </c>
      <c r="D6604" t="s">
        <v>14</v>
      </c>
      <c r="E6604" t="s">
        <v>21</v>
      </c>
      <c r="F6604" t="s">
        <v>22</v>
      </c>
      <c r="G6604" t="s">
        <v>3040</v>
      </c>
      <c r="H6604">
        <v>28576.9</v>
      </c>
      <c r="I6604">
        <v>231</v>
      </c>
      <c r="J6604">
        <v>1100</v>
      </c>
      <c r="K6604">
        <v>1100</v>
      </c>
      <c r="L6604" s="17">
        <f>IF($E6604&lt;&gt;"",VLOOKUP($E6604,GEMWs!$E$14:$L$20,7,FALSE),"")</f>
        <v>37.754918937403332</v>
      </c>
      <c r="M6604" s="17">
        <f>IF($E6604&lt;&gt;"",VLOOKUP($E6604,GEMWs!$E$14:$L$20,8,FALSE),"")</f>
        <v>96.174593288388181</v>
      </c>
      <c r="N6604" s="17">
        <f t="shared" si="468"/>
        <v>1100</v>
      </c>
      <c r="O6604" s="17">
        <f t="shared" si="469"/>
        <v>1100</v>
      </c>
      <c r="P6604" s="17">
        <f t="shared" si="470"/>
        <v>25.979000000000003</v>
      </c>
      <c r="Q6604" s="17">
        <f t="shared" si="471"/>
        <v>25.979000000000003</v>
      </c>
    </row>
    <row r="6605" spans="1:17" x14ac:dyDescent="0.35">
      <c r="A6605" t="s">
        <v>2180</v>
      </c>
      <c r="B6605" t="s">
        <v>41</v>
      </c>
      <c r="C6605" t="s">
        <v>42</v>
      </c>
      <c r="D6605" t="s">
        <v>14</v>
      </c>
      <c r="E6605" t="s">
        <v>21</v>
      </c>
      <c r="F6605" t="s">
        <v>22</v>
      </c>
      <c r="G6605" t="s">
        <v>3040</v>
      </c>
      <c r="H6605">
        <v>332</v>
      </c>
      <c r="I6605">
        <v>232</v>
      </c>
      <c r="J6605">
        <v>300</v>
      </c>
      <c r="K6605">
        <v>10000</v>
      </c>
      <c r="L6605" s="17">
        <f>IF($E6605&lt;&gt;"",VLOOKUP($E6605,GEMWs!$E$14:$L$20,7,FALSE),"")</f>
        <v>37.754918937403332</v>
      </c>
      <c r="M6605" s="17">
        <f>IF($E6605&lt;&gt;"",VLOOKUP($E6605,GEMWs!$E$14:$L$20,8,FALSE),"")</f>
        <v>96.174593288388181</v>
      </c>
      <c r="N6605" s="17">
        <f t="shared" si="468"/>
        <v>300</v>
      </c>
      <c r="O6605" s="17">
        <f t="shared" si="469"/>
        <v>10000</v>
      </c>
      <c r="P6605" s="17">
        <f t="shared" si="470"/>
        <v>3.32E-2</v>
      </c>
      <c r="Q6605" s="17">
        <f t="shared" si="471"/>
        <v>1.1066666666666667</v>
      </c>
    </row>
    <row r="6606" spans="1:17" x14ac:dyDescent="0.35">
      <c r="A6606" t="s">
        <v>2180</v>
      </c>
      <c r="B6606" t="s">
        <v>1434</v>
      </c>
      <c r="D6606" t="s">
        <v>14</v>
      </c>
      <c r="E6606" t="s">
        <v>21</v>
      </c>
      <c r="G6606" t="s">
        <v>3040</v>
      </c>
      <c r="H6606">
        <v>951.5</v>
      </c>
      <c r="J6606">
        <v>0</v>
      </c>
      <c r="K6606">
        <v>0</v>
      </c>
      <c r="L6606" s="17">
        <f>IF($E6606&lt;&gt;"",VLOOKUP($E6606,GEMWs!$E$14:$L$20,7,FALSE),"")</f>
        <v>37.754918937403332</v>
      </c>
      <c r="M6606" s="17">
        <f>IF($E6606&lt;&gt;"",VLOOKUP($E6606,GEMWs!$E$14:$L$20,8,FALSE),"")</f>
        <v>96.174593288388181</v>
      </c>
      <c r="N6606" s="17">
        <f t="shared" ca="1" si="468"/>
        <v>37.754918937403332</v>
      </c>
      <c r="O6606" s="17">
        <f t="shared" ca="1" si="469"/>
        <v>96.174593288388181</v>
      </c>
      <c r="P6606" s="17">
        <f t="shared" ca="1" si="470"/>
        <v>9.8934652850243054</v>
      </c>
      <c r="Q6606" s="17">
        <f t="shared" ca="1" si="471"/>
        <v>25.202014115764946</v>
      </c>
    </row>
    <row r="6607" spans="1:17" x14ac:dyDescent="0.35">
      <c r="A6607" t="s">
        <v>2180</v>
      </c>
      <c r="B6607" t="s">
        <v>89</v>
      </c>
      <c r="C6607" t="s">
        <v>90</v>
      </c>
      <c r="D6607" t="s">
        <v>14</v>
      </c>
      <c r="E6607" t="s">
        <v>21</v>
      </c>
      <c r="F6607" t="s">
        <v>22</v>
      </c>
      <c r="G6607" t="s">
        <v>3040</v>
      </c>
      <c r="H6607">
        <v>2121.1999999999998</v>
      </c>
      <c r="I6607">
        <v>233</v>
      </c>
      <c r="J6607">
        <v>16.640218999999998</v>
      </c>
      <c r="K6607">
        <v>16.640218999999998</v>
      </c>
      <c r="L6607" s="17">
        <f>IF($E6607&lt;&gt;"",VLOOKUP($E6607,GEMWs!$E$14:$L$20,7,FALSE),"")</f>
        <v>37.754918937403332</v>
      </c>
      <c r="M6607" s="17">
        <f>IF($E6607&lt;&gt;"",VLOOKUP($E6607,GEMWs!$E$14:$L$20,8,FALSE),"")</f>
        <v>96.174593288388181</v>
      </c>
      <c r="N6607" s="17">
        <f t="shared" si="468"/>
        <v>16.640218999999998</v>
      </c>
      <c r="O6607" s="17">
        <f t="shared" si="469"/>
        <v>16.640218999999998</v>
      </c>
      <c r="P6607" s="17">
        <f t="shared" si="470"/>
        <v>127.47428384205762</v>
      </c>
      <c r="Q6607" s="17">
        <f t="shared" si="471"/>
        <v>127.47428384205762</v>
      </c>
    </row>
    <row r="6608" spans="1:17" x14ac:dyDescent="0.35">
      <c r="A6608" t="s">
        <v>2180</v>
      </c>
      <c r="B6608" t="s">
        <v>1355</v>
      </c>
      <c r="C6608" t="s">
        <v>1356</v>
      </c>
      <c r="D6608" t="s">
        <v>22</v>
      </c>
      <c r="G6608" t="s">
        <v>3040</v>
      </c>
      <c r="H6608">
        <v>81.5</v>
      </c>
      <c r="J6608">
        <v>0</v>
      </c>
      <c r="K6608">
        <v>0</v>
      </c>
      <c r="L6608" s="17" t="str">
        <f>IF($E6608&lt;&gt;"",VLOOKUP($E6608,GEMWs!$E$14:$L$20,7,FALSE),"")</f>
        <v/>
      </c>
      <c r="M6608" s="17" t="str">
        <f>IF($E6608&lt;&gt;"",VLOOKUP($E6608,GEMWs!$E$14:$L$20,8,FALSE),"")</f>
        <v/>
      </c>
      <c r="N6608" s="17">
        <f t="shared" ca="1" si="468"/>
        <v>0</v>
      </c>
      <c r="O6608" s="17">
        <f t="shared" ca="1" si="469"/>
        <v>0</v>
      </c>
      <c r="P6608" s="17">
        <f t="shared" ca="1" si="470"/>
        <v>0</v>
      </c>
      <c r="Q6608" s="17">
        <f t="shared" ca="1" si="471"/>
        <v>0</v>
      </c>
    </row>
    <row r="6609" spans="1:17" x14ac:dyDescent="0.35">
      <c r="A6609" t="s">
        <v>2180</v>
      </c>
      <c r="B6609" t="s">
        <v>1307</v>
      </c>
      <c r="C6609" t="s">
        <v>1308</v>
      </c>
      <c r="D6609" t="s">
        <v>14</v>
      </c>
      <c r="E6609" t="s">
        <v>21</v>
      </c>
      <c r="F6609" t="s">
        <v>22</v>
      </c>
      <c r="G6609" t="s">
        <v>3040</v>
      </c>
      <c r="H6609">
        <v>4.4000000000000004</v>
      </c>
      <c r="I6609">
        <v>235</v>
      </c>
      <c r="J6609">
        <v>34.44</v>
      </c>
      <c r="K6609">
        <v>933.33</v>
      </c>
      <c r="L6609" s="17">
        <f>IF($E6609&lt;&gt;"",VLOOKUP($E6609,GEMWs!$E$14:$L$20,7,FALSE),"")</f>
        <v>37.754918937403332</v>
      </c>
      <c r="M6609" s="17">
        <f>IF($E6609&lt;&gt;"",VLOOKUP($E6609,GEMWs!$E$14:$L$20,8,FALSE),"")</f>
        <v>96.174593288388181</v>
      </c>
      <c r="N6609" s="17">
        <f t="shared" si="468"/>
        <v>34.44</v>
      </c>
      <c r="O6609" s="17">
        <f t="shared" si="469"/>
        <v>933.33</v>
      </c>
      <c r="P6609" s="17">
        <f t="shared" si="470"/>
        <v>4.7143025510805398E-3</v>
      </c>
      <c r="Q6609" s="17">
        <f t="shared" si="471"/>
        <v>0.12775842044134728</v>
      </c>
    </row>
    <row r="6610" spans="1:17" x14ac:dyDescent="0.35">
      <c r="A6610" t="s">
        <v>2180</v>
      </c>
      <c r="B6610" t="s">
        <v>538</v>
      </c>
      <c r="C6610" t="s">
        <v>539</v>
      </c>
      <c r="D6610" t="s">
        <v>14</v>
      </c>
      <c r="E6610" t="s">
        <v>21</v>
      </c>
      <c r="F6610" t="s">
        <v>22</v>
      </c>
      <c r="G6610" t="s">
        <v>3040</v>
      </c>
      <c r="H6610">
        <v>272.3</v>
      </c>
      <c r="I6610">
        <v>355</v>
      </c>
      <c r="J6610">
        <v>3600</v>
      </c>
      <c r="K6610">
        <v>3600</v>
      </c>
      <c r="L6610" s="17">
        <f>IF($E6610&lt;&gt;"",VLOOKUP($E6610,GEMWs!$E$14:$L$20,7,FALSE),"")</f>
        <v>37.754918937403332</v>
      </c>
      <c r="M6610" s="17">
        <f>IF($E6610&lt;&gt;"",VLOOKUP($E6610,GEMWs!$E$14:$L$20,8,FALSE),"")</f>
        <v>96.174593288388181</v>
      </c>
      <c r="N6610" s="17">
        <f t="shared" si="468"/>
        <v>3600</v>
      </c>
      <c r="O6610" s="17">
        <f t="shared" si="469"/>
        <v>3600</v>
      </c>
      <c r="P6610" s="17">
        <f t="shared" si="470"/>
        <v>7.5638888888888894E-2</v>
      </c>
      <c r="Q6610" s="17">
        <f t="shared" si="471"/>
        <v>7.5638888888888894E-2</v>
      </c>
    </row>
    <row r="6611" spans="1:17" x14ac:dyDescent="0.35">
      <c r="A6611" t="s">
        <v>2180</v>
      </c>
      <c r="B6611" t="s">
        <v>13</v>
      </c>
      <c r="D6611" t="s">
        <v>14</v>
      </c>
      <c r="E6611" t="s">
        <v>15</v>
      </c>
      <c r="G6611" t="s">
        <v>3040</v>
      </c>
      <c r="H6611">
        <v>131</v>
      </c>
      <c r="J6611">
        <v>0</v>
      </c>
      <c r="K6611">
        <v>0</v>
      </c>
      <c r="L6611" s="17">
        <f>IF($E6611&lt;&gt;"",VLOOKUP($E6611,GEMWs!$E$14:$L$20,7,FALSE),"")</f>
        <v>37.892086284381016</v>
      </c>
      <c r="M6611" s="17">
        <f>IF($E6611&lt;&gt;"",VLOOKUP($E6611,GEMWs!$E$14:$L$20,8,FALSE),"")</f>
        <v>96.522753888300599</v>
      </c>
      <c r="N6611" s="17">
        <f t="shared" ref="N6611:N6674" ca="1" si="472">IF($I6611&lt;&gt;"",J6611,IF(AND($D6611="Y",$M$6=236),L6611,0))</f>
        <v>37.892086284381016</v>
      </c>
      <c r="O6611" s="17">
        <f t="shared" ref="O6611:O6674" ca="1" si="473">IF($I6611&lt;&gt;"",K6611,IF(AND($D6611="Y",$M$6=236),M6611,0))</f>
        <v>96.522753888300599</v>
      </c>
      <c r="P6611" s="17">
        <f t="shared" ca="1" si="470"/>
        <v>1.3571929386888157</v>
      </c>
      <c r="Q6611" s="17">
        <f t="shared" ca="1" si="471"/>
        <v>3.4571862582820554</v>
      </c>
    </row>
    <row r="6612" spans="1:17" x14ac:dyDescent="0.35">
      <c r="A6612" t="s">
        <v>2180</v>
      </c>
      <c r="B6612" t="s">
        <v>139</v>
      </c>
      <c r="C6612" t="s">
        <v>3025</v>
      </c>
      <c r="D6612" t="s">
        <v>14</v>
      </c>
      <c r="E6612" t="s">
        <v>21</v>
      </c>
      <c r="F6612" t="s">
        <v>14</v>
      </c>
      <c r="G6612" t="s">
        <v>3040</v>
      </c>
      <c r="H6612">
        <v>65.8</v>
      </c>
      <c r="I6612">
        <v>237</v>
      </c>
      <c r="J6612">
        <v>237.43909400000001</v>
      </c>
      <c r="K6612">
        <v>1033.8267679999999</v>
      </c>
      <c r="L6612" s="17">
        <f>IF($E6612&lt;&gt;"",VLOOKUP($E6612,GEMWs!$E$14:$L$20,7,FALSE),"")</f>
        <v>37.754918937403332</v>
      </c>
      <c r="M6612" s="17">
        <f>IF($E6612&lt;&gt;"",VLOOKUP($E6612,GEMWs!$E$14:$L$20,8,FALSE),"")</f>
        <v>96.174593288388181</v>
      </c>
      <c r="N6612" s="17">
        <f t="shared" si="472"/>
        <v>237.43909400000001</v>
      </c>
      <c r="O6612" s="17">
        <f t="shared" si="473"/>
        <v>1033.8267679999999</v>
      </c>
      <c r="P6612" s="17">
        <f t="shared" si="470"/>
        <v>6.3647026790855932E-2</v>
      </c>
      <c r="Q6612" s="17">
        <f t="shared" si="471"/>
        <v>0.27712369893055605</v>
      </c>
    </row>
    <row r="6613" spans="1:17" x14ac:dyDescent="0.35">
      <c r="A6613" t="s">
        <v>2180</v>
      </c>
      <c r="B6613" t="s">
        <v>83</v>
      </c>
      <c r="C6613" t="s">
        <v>84</v>
      </c>
      <c r="D6613" t="s">
        <v>14</v>
      </c>
      <c r="E6613" t="s">
        <v>21</v>
      </c>
      <c r="F6613" t="s">
        <v>22</v>
      </c>
      <c r="G6613" t="s">
        <v>3040</v>
      </c>
      <c r="H6613">
        <v>1.6</v>
      </c>
      <c r="I6613">
        <v>239</v>
      </c>
      <c r="J6613">
        <v>20</v>
      </c>
      <c r="K6613">
        <v>500</v>
      </c>
      <c r="L6613" s="17">
        <f>IF($E6613&lt;&gt;"",VLOOKUP($E6613,GEMWs!$E$14:$L$20,7,FALSE),"")</f>
        <v>37.754918937403332</v>
      </c>
      <c r="M6613" s="17">
        <f>IF($E6613&lt;&gt;"",VLOOKUP($E6613,GEMWs!$E$14:$L$20,8,FALSE),"")</f>
        <v>96.174593288388181</v>
      </c>
      <c r="N6613" s="17">
        <f t="shared" si="472"/>
        <v>20</v>
      </c>
      <c r="O6613" s="17">
        <f t="shared" si="473"/>
        <v>500</v>
      </c>
      <c r="P6613" s="17">
        <f t="shared" si="470"/>
        <v>3.2000000000000002E-3</v>
      </c>
      <c r="Q6613" s="17">
        <f t="shared" si="471"/>
        <v>0.08</v>
      </c>
    </row>
    <row r="6614" spans="1:17" x14ac:dyDescent="0.35">
      <c r="A6614" t="s">
        <v>2180</v>
      </c>
      <c r="B6614" t="s">
        <v>685</v>
      </c>
      <c r="D6614" t="s">
        <v>22</v>
      </c>
      <c r="G6614" t="s">
        <v>3040</v>
      </c>
      <c r="H6614">
        <v>260.8</v>
      </c>
      <c r="J6614">
        <v>0</v>
      </c>
      <c r="K6614">
        <v>0</v>
      </c>
      <c r="L6614" s="17" t="str">
        <f>IF($E6614&lt;&gt;"",VLOOKUP($E6614,GEMWs!$E$14:$L$20,7,FALSE),"")</f>
        <v/>
      </c>
      <c r="M6614" s="17" t="str">
        <f>IF($E6614&lt;&gt;"",VLOOKUP($E6614,GEMWs!$E$14:$L$20,8,FALSE),"")</f>
        <v/>
      </c>
      <c r="N6614" s="17">
        <f t="shared" ca="1" si="472"/>
        <v>0</v>
      </c>
      <c r="O6614" s="17">
        <f t="shared" ca="1" si="473"/>
        <v>0</v>
      </c>
      <c r="P6614" s="17">
        <f t="shared" ca="1" si="470"/>
        <v>0</v>
      </c>
      <c r="Q6614" s="17">
        <f t="shared" ca="1" si="471"/>
        <v>0</v>
      </c>
    </row>
    <row r="6615" spans="1:17" x14ac:dyDescent="0.35">
      <c r="A6615" t="s">
        <v>2180</v>
      </c>
      <c r="B6615" t="s">
        <v>1708</v>
      </c>
      <c r="C6615" t="s">
        <v>1709</v>
      </c>
      <c r="D6615" t="s">
        <v>14</v>
      </c>
      <c r="E6615" t="s">
        <v>21</v>
      </c>
      <c r="F6615" t="s">
        <v>22</v>
      </c>
      <c r="G6615" t="s">
        <v>3040</v>
      </c>
      <c r="H6615">
        <v>2345.9</v>
      </c>
      <c r="I6615">
        <v>462</v>
      </c>
      <c r="J6615">
        <v>300</v>
      </c>
      <c r="K6615">
        <v>1078.612703</v>
      </c>
      <c r="L6615" s="17">
        <f>IF($E6615&lt;&gt;"",VLOOKUP($E6615,GEMWs!$E$14:$L$20,7,FALSE),"")</f>
        <v>37.754918937403332</v>
      </c>
      <c r="M6615" s="17">
        <f>IF($E6615&lt;&gt;"",VLOOKUP($E6615,GEMWs!$E$14:$L$20,8,FALSE),"")</f>
        <v>96.174593288388181</v>
      </c>
      <c r="N6615" s="17">
        <f t="shared" si="472"/>
        <v>300</v>
      </c>
      <c r="O6615" s="17">
        <f t="shared" si="473"/>
        <v>1078.612703</v>
      </c>
      <c r="P6615" s="17">
        <f t="shared" si="470"/>
        <v>2.1749233932395104</v>
      </c>
      <c r="Q6615" s="17">
        <f t="shared" si="471"/>
        <v>7.8196666666666665</v>
      </c>
    </row>
    <row r="6616" spans="1:17" x14ac:dyDescent="0.35">
      <c r="A6616" t="s">
        <v>2180</v>
      </c>
      <c r="B6616" t="s">
        <v>156</v>
      </c>
      <c r="D6616" t="s">
        <v>14</v>
      </c>
      <c r="E6616" t="s">
        <v>21</v>
      </c>
      <c r="G6616" t="s">
        <v>3040</v>
      </c>
      <c r="H6616">
        <v>0.1</v>
      </c>
      <c r="J6616">
        <v>0</v>
      </c>
      <c r="K6616">
        <v>0</v>
      </c>
      <c r="L6616" s="17">
        <f>IF($E6616&lt;&gt;"",VLOOKUP($E6616,GEMWs!$E$14:$L$20,7,FALSE),"")</f>
        <v>37.754918937403332</v>
      </c>
      <c r="M6616" s="17">
        <f>IF($E6616&lt;&gt;"",VLOOKUP($E6616,GEMWs!$E$14:$L$20,8,FALSE),"")</f>
        <v>96.174593288388181</v>
      </c>
      <c r="N6616" s="17">
        <f t="shared" ca="1" si="472"/>
        <v>37.754918937403332</v>
      </c>
      <c r="O6616" s="17">
        <f t="shared" ca="1" si="473"/>
        <v>96.174593288388181</v>
      </c>
      <c r="P6616" s="17">
        <f t="shared" ca="1" si="470"/>
        <v>1.0397756474013985E-3</v>
      </c>
      <c r="Q6616" s="17">
        <f t="shared" ca="1" si="471"/>
        <v>2.6486614940373038E-3</v>
      </c>
    </row>
    <row r="6617" spans="1:17" x14ac:dyDescent="0.35">
      <c r="A6617" t="s">
        <v>2180</v>
      </c>
      <c r="B6617" t="s">
        <v>91</v>
      </c>
      <c r="C6617" t="s">
        <v>92</v>
      </c>
      <c r="D6617" t="s">
        <v>14</v>
      </c>
      <c r="E6617" t="s">
        <v>21</v>
      </c>
      <c r="F6617" t="s">
        <v>22</v>
      </c>
      <c r="G6617" t="s">
        <v>3040</v>
      </c>
      <c r="H6617">
        <v>16.3</v>
      </c>
      <c r="I6617">
        <v>368</v>
      </c>
      <c r="J6617">
        <v>78.33</v>
      </c>
      <c r="K6617">
        <v>110.48</v>
      </c>
      <c r="L6617" s="17">
        <f>IF($E6617&lt;&gt;"",VLOOKUP($E6617,GEMWs!$E$14:$L$20,7,FALSE),"")</f>
        <v>37.754918937403332</v>
      </c>
      <c r="M6617" s="17">
        <f>IF($E6617&lt;&gt;"",VLOOKUP($E6617,GEMWs!$E$14:$L$20,8,FALSE),"")</f>
        <v>96.174593288388181</v>
      </c>
      <c r="N6617" s="17">
        <f t="shared" si="472"/>
        <v>78.33</v>
      </c>
      <c r="O6617" s="17">
        <f t="shared" si="473"/>
        <v>110.48</v>
      </c>
      <c r="P6617" s="17">
        <f t="shared" si="470"/>
        <v>0.14753801593048516</v>
      </c>
      <c r="Q6617" s="17">
        <f t="shared" si="471"/>
        <v>0.2080939614451679</v>
      </c>
    </row>
    <row r="6618" spans="1:17" x14ac:dyDescent="0.35">
      <c r="A6618" t="s">
        <v>2180</v>
      </c>
      <c r="B6618" t="s">
        <v>1627</v>
      </c>
      <c r="D6618" t="s">
        <v>22</v>
      </c>
      <c r="G6618" t="s">
        <v>3040</v>
      </c>
      <c r="H6618">
        <v>2.5</v>
      </c>
      <c r="J6618">
        <v>0</v>
      </c>
      <c r="K6618">
        <v>0</v>
      </c>
      <c r="L6618" s="17" t="str">
        <f>IF($E6618&lt;&gt;"",VLOOKUP($E6618,GEMWs!$E$14:$L$20,7,FALSE),"")</f>
        <v/>
      </c>
      <c r="M6618" s="17" t="str">
        <f>IF($E6618&lt;&gt;"",VLOOKUP($E6618,GEMWs!$E$14:$L$20,8,FALSE),"")</f>
        <v/>
      </c>
      <c r="N6618" s="17">
        <f t="shared" ca="1" si="472"/>
        <v>0</v>
      </c>
      <c r="O6618" s="17">
        <f t="shared" ca="1" si="473"/>
        <v>0</v>
      </c>
      <c r="P6618" s="17">
        <f t="shared" ca="1" si="470"/>
        <v>0</v>
      </c>
      <c r="Q6618" s="17">
        <f t="shared" ca="1" si="471"/>
        <v>0</v>
      </c>
    </row>
    <row r="6619" spans="1:17" x14ac:dyDescent="0.35">
      <c r="A6619" t="s">
        <v>2180</v>
      </c>
      <c r="B6619" t="s">
        <v>663</v>
      </c>
      <c r="C6619" t="s">
        <v>664</v>
      </c>
      <c r="D6619" t="s">
        <v>14</v>
      </c>
      <c r="E6619" t="s">
        <v>21</v>
      </c>
      <c r="F6619" t="s">
        <v>22</v>
      </c>
      <c r="G6619" t="s">
        <v>3040</v>
      </c>
      <c r="H6619">
        <v>251.9</v>
      </c>
      <c r="I6619">
        <v>422</v>
      </c>
      <c r="J6619">
        <v>537.58991900000001</v>
      </c>
      <c r="K6619">
        <v>573.82261800000003</v>
      </c>
      <c r="L6619" s="17">
        <f>IF($E6619&lt;&gt;"",VLOOKUP($E6619,GEMWs!$E$14:$L$20,7,FALSE),"")</f>
        <v>37.754918937403332</v>
      </c>
      <c r="M6619" s="17">
        <f>IF($E6619&lt;&gt;"",VLOOKUP($E6619,GEMWs!$E$14:$L$20,8,FALSE),"")</f>
        <v>96.174593288388181</v>
      </c>
      <c r="N6619" s="17">
        <f t="shared" si="472"/>
        <v>537.58991900000001</v>
      </c>
      <c r="O6619" s="17">
        <f t="shared" si="473"/>
        <v>573.82261800000003</v>
      </c>
      <c r="P6619" s="17">
        <f t="shared" si="470"/>
        <v>0.43898583307498695</v>
      </c>
      <c r="Q6619" s="17">
        <f t="shared" si="471"/>
        <v>0.46857277470636499</v>
      </c>
    </row>
    <row r="6620" spans="1:17" x14ac:dyDescent="0.35">
      <c r="A6620" t="s">
        <v>2180</v>
      </c>
      <c r="B6620" t="s">
        <v>2984</v>
      </c>
      <c r="D6620" t="s">
        <v>14</v>
      </c>
      <c r="E6620" t="s">
        <v>21</v>
      </c>
      <c r="G6620" t="s">
        <v>3040</v>
      </c>
      <c r="H6620">
        <v>3.7</v>
      </c>
      <c r="J6620">
        <v>0</v>
      </c>
      <c r="K6620">
        <v>0</v>
      </c>
      <c r="L6620" s="17">
        <f>IF($E6620&lt;&gt;"",VLOOKUP($E6620,GEMWs!$E$14:$L$20,7,FALSE),"")</f>
        <v>37.754918937403332</v>
      </c>
      <c r="M6620" s="17">
        <f>IF($E6620&lt;&gt;"",VLOOKUP($E6620,GEMWs!$E$14:$L$20,8,FALSE),"")</f>
        <v>96.174593288388181</v>
      </c>
      <c r="N6620" s="17">
        <f t="shared" ca="1" si="472"/>
        <v>37.754918937403332</v>
      </c>
      <c r="O6620" s="17">
        <f t="shared" ca="1" si="473"/>
        <v>96.174593288388181</v>
      </c>
      <c r="P6620" s="17">
        <f t="shared" ca="1" si="470"/>
        <v>3.8471698953851739E-2</v>
      </c>
      <c r="Q6620" s="17">
        <f t="shared" ca="1" si="471"/>
        <v>9.8000475279380245E-2</v>
      </c>
    </row>
    <row r="6621" spans="1:17" x14ac:dyDescent="0.35">
      <c r="A6621" t="s">
        <v>2180</v>
      </c>
      <c r="B6621" t="s">
        <v>665</v>
      </c>
      <c r="C6621" t="s">
        <v>666</v>
      </c>
      <c r="D6621" t="s">
        <v>14</v>
      </c>
      <c r="E6621" t="s">
        <v>21</v>
      </c>
      <c r="F6621" t="s">
        <v>22</v>
      </c>
      <c r="G6621" t="s">
        <v>3040</v>
      </c>
      <c r="H6621">
        <v>110.5</v>
      </c>
      <c r="I6621">
        <v>250</v>
      </c>
      <c r="J6621">
        <v>900</v>
      </c>
      <c r="K6621">
        <v>1800</v>
      </c>
      <c r="L6621" s="17">
        <f>IF($E6621&lt;&gt;"",VLOOKUP($E6621,GEMWs!$E$14:$L$20,7,FALSE),"")</f>
        <v>37.754918937403332</v>
      </c>
      <c r="M6621" s="17">
        <f>IF($E6621&lt;&gt;"",VLOOKUP($E6621,GEMWs!$E$14:$L$20,8,FALSE),"")</f>
        <v>96.174593288388181</v>
      </c>
      <c r="N6621" s="17">
        <f t="shared" si="472"/>
        <v>900</v>
      </c>
      <c r="O6621" s="17">
        <f t="shared" si="473"/>
        <v>1800</v>
      </c>
      <c r="P6621" s="17">
        <f t="shared" si="470"/>
        <v>6.1388888888888889E-2</v>
      </c>
      <c r="Q6621" s="17">
        <f t="shared" si="471"/>
        <v>0.12277777777777778</v>
      </c>
    </row>
    <row r="6622" spans="1:17" x14ac:dyDescent="0.35">
      <c r="A6622" t="s">
        <v>2180</v>
      </c>
      <c r="B6622" t="s">
        <v>3006</v>
      </c>
      <c r="D6622" t="s">
        <v>14</v>
      </c>
      <c r="E6622" t="s">
        <v>21</v>
      </c>
      <c r="G6622" t="s">
        <v>3040</v>
      </c>
      <c r="H6622">
        <v>283.89999999999998</v>
      </c>
      <c r="J6622">
        <v>0</v>
      </c>
      <c r="K6622">
        <v>0</v>
      </c>
      <c r="L6622" s="17">
        <f>IF($E6622&lt;&gt;"",VLOOKUP($E6622,GEMWs!$E$14:$L$20,7,FALSE),"")</f>
        <v>37.754918937403332</v>
      </c>
      <c r="M6622" s="17">
        <f>IF($E6622&lt;&gt;"",VLOOKUP($E6622,GEMWs!$E$14:$L$20,8,FALSE),"")</f>
        <v>96.174593288388181</v>
      </c>
      <c r="N6622" s="17">
        <f t="shared" ca="1" si="472"/>
        <v>37.754918937403332</v>
      </c>
      <c r="O6622" s="17">
        <f t="shared" ca="1" si="473"/>
        <v>96.174593288388181</v>
      </c>
      <c r="P6622" s="17">
        <f t="shared" ca="1" si="470"/>
        <v>2.9519230629725697</v>
      </c>
      <c r="Q6622" s="17">
        <f t="shared" ca="1" si="471"/>
        <v>7.5195499815719042</v>
      </c>
    </row>
    <row r="6623" spans="1:17" x14ac:dyDescent="0.35">
      <c r="A6623" t="s">
        <v>2180</v>
      </c>
      <c r="B6623" t="s">
        <v>718</v>
      </c>
      <c r="D6623" t="s">
        <v>14</v>
      </c>
      <c r="E6623" t="s">
        <v>21</v>
      </c>
      <c r="G6623" t="s">
        <v>3040</v>
      </c>
      <c r="H6623">
        <v>2.4</v>
      </c>
      <c r="J6623">
        <v>0</v>
      </c>
      <c r="K6623">
        <v>0</v>
      </c>
      <c r="L6623" s="17">
        <f>IF($E6623&lt;&gt;"",VLOOKUP($E6623,GEMWs!$E$14:$L$20,7,FALSE),"")</f>
        <v>37.754918937403332</v>
      </c>
      <c r="M6623" s="17">
        <f>IF($E6623&lt;&gt;"",VLOOKUP($E6623,GEMWs!$E$14:$L$20,8,FALSE),"")</f>
        <v>96.174593288388181</v>
      </c>
      <c r="N6623" s="17">
        <f t="shared" ca="1" si="472"/>
        <v>37.754918937403332</v>
      </c>
      <c r="O6623" s="17">
        <f t="shared" ca="1" si="473"/>
        <v>96.174593288388181</v>
      </c>
      <c r="P6623" s="17">
        <f t="shared" ca="1" si="470"/>
        <v>2.4954615537633559E-2</v>
      </c>
      <c r="Q6623" s="17">
        <f t="shared" ca="1" si="471"/>
        <v>6.3567875856895287E-2</v>
      </c>
    </row>
    <row r="6624" spans="1:17" x14ac:dyDescent="0.35">
      <c r="A6624" t="s">
        <v>2180</v>
      </c>
      <c r="B6624" t="s">
        <v>47</v>
      </c>
      <c r="C6624" t="s">
        <v>48</v>
      </c>
      <c r="D6624" t="s">
        <v>14</v>
      </c>
      <c r="E6624" t="s">
        <v>21</v>
      </c>
      <c r="F6624" t="s">
        <v>14</v>
      </c>
      <c r="G6624" t="s">
        <v>3040</v>
      </c>
      <c r="H6624">
        <v>2758.9</v>
      </c>
      <c r="I6624">
        <v>256</v>
      </c>
      <c r="J6624">
        <v>11.292441</v>
      </c>
      <c r="K6624">
        <v>1000</v>
      </c>
      <c r="L6624" s="17">
        <f>IF($E6624&lt;&gt;"",VLOOKUP($E6624,GEMWs!$E$14:$L$20,7,FALSE),"")</f>
        <v>37.754918937403332</v>
      </c>
      <c r="M6624" s="17">
        <f>IF($E6624&lt;&gt;"",VLOOKUP($E6624,GEMWs!$E$14:$L$20,8,FALSE),"")</f>
        <v>96.174593288388181</v>
      </c>
      <c r="N6624" s="17">
        <f t="shared" si="472"/>
        <v>11.292441</v>
      </c>
      <c r="O6624" s="17">
        <f t="shared" si="473"/>
        <v>1000</v>
      </c>
      <c r="P6624" s="17">
        <f t="shared" si="470"/>
        <v>2.7589000000000001</v>
      </c>
      <c r="Q6624" s="17">
        <f t="shared" si="471"/>
        <v>244.31387332464257</v>
      </c>
    </row>
    <row r="6625" spans="1:17" x14ac:dyDescent="0.35">
      <c r="A6625" t="s">
        <v>2180</v>
      </c>
      <c r="B6625" t="s">
        <v>77</v>
      </c>
      <c r="C6625" t="s">
        <v>78</v>
      </c>
      <c r="D6625" t="s">
        <v>14</v>
      </c>
      <c r="E6625" t="s">
        <v>21</v>
      </c>
      <c r="F6625" t="s">
        <v>22</v>
      </c>
      <c r="G6625" t="s">
        <v>3040</v>
      </c>
      <c r="H6625">
        <v>3</v>
      </c>
      <c r="I6625">
        <v>373</v>
      </c>
      <c r="J6625">
        <v>1400</v>
      </c>
      <c r="K6625">
        <v>1400</v>
      </c>
      <c r="L6625" s="17">
        <f>IF($E6625&lt;&gt;"",VLOOKUP($E6625,GEMWs!$E$14:$L$20,7,FALSE),"")</f>
        <v>37.754918937403332</v>
      </c>
      <c r="M6625" s="17">
        <f>IF($E6625&lt;&gt;"",VLOOKUP($E6625,GEMWs!$E$14:$L$20,8,FALSE),"")</f>
        <v>96.174593288388181</v>
      </c>
      <c r="N6625" s="17">
        <f t="shared" si="472"/>
        <v>1400</v>
      </c>
      <c r="O6625" s="17">
        <f t="shared" si="473"/>
        <v>1400</v>
      </c>
      <c r="P6625" s="17">
        <f t="shared" si="470"/>
        <v>2.142857142857143E-3</v>
      </c>
      <c r="Q6625" s="17">
        <f t="shared" si="471"/>
        <v>2.142857142857143E-3</v>
      </c>
    </row>
    <row r="6626" spans="1:17" x14ac:dyDescent="0.35">
      <c r="A6626" t="s">
        <v>2180</v>
      </c>
      <c r="B6626" t="s">
        <v>214</v>
      </c>
      <c r="C6626" t="s">
        <v>215</v>
      </c>
      <c r="D6626" t="s">
        <v>14</v>
      </c>
      <c r="E6626" t="s">
        <v>21</v>
      </c>
      <c r="F6626" t="s">
        <v>22</v>
      </c>
      <c r="G6626" t="s">
        <v>3040</v>
      </c>
      <c r="H6626">
        <v>100.4</v>
      </c>
      <c r="I6626">
        <v>270</v>
      </c>
      <c r="J6626">
        <v>32</v>
      </c>
      <c r="K6626">
        <v>713</v>
      </c>
      <c r="L6626" s="17">
        <f>IF($E6626&lt;&gt;"",VLOOKUP($E6626,GEMWs!$E$14:$L$20,7,FALSE),"")</f>
        <v>37.754918937403332</v>
      </c>
      <c r="M6626" s="17">
        <f>IF($E6626&lt;&gt;"",VLOOKUP($E6626,GEMWs!$E$14:$L$20,8,FALSE),"")</f>
        <v>96.174593288388181</v>
      </c>
      <c r="N6626" s="17">
        <f t="shared" si="472"/>
        <v>32</v>
      </c>
      <c r="O6626" s="17">
        <f t="shared" si="473"/>
        <v>713</v>
      </c>
      <c r="P6626" s="17">
        <f t="shared" si="470"/>
        <v>0.14081346423562413</v>
      </c>
      <c r="Q6626" s="17">
        <f t="shared" si="471"/>
        <v>3.1375000000000002</v>
      </c>
    </row>
    <row r="6627" spans="1:17" x14ac:dyDescent="0.35">
      <c r="A6627" t="s">
        <v>2180</v>
      </c>
      <c r="B6627" t="s">
        <v>123</v>
      </c>
      <c r="D6627" t="s">
        <v>14</v>
      </c>
      <c r="E6627" t="s">
        <v>21</v>
      </c>
      <c r="G6627" t="s">
        <v>3040</v>
      </c>
      <c r="H6627">
        <v>34.9</v>
      </c>
      <c r="J6627">
        <v>0</v>
      </c>
      <c r="K6627">
        <v>0</v>
      </c>
      <c r="L6627" s="17">
        <f>IF($E6627&lt;&gt;"",VLOOKUP($E6627,GEMWs!$E$14:$L$20,7,FALSE),"")</f>
        <v>37.754918937403332</v>
      </c>
      <c r="M6627" s="17">
        <f>IF($E6627&lt;&gt;"",VLOOKUP($E6627,GEMWs!$E$14:$L$20,8,FALSE),"")</f>
        <v>96.174593288388181</v>
      </c>
      <c r="N6627" s="17">
        <f t="shared" ca="1" si="472"/>
        <v>37.754918937403332</v>
      </c>
      <c r="O6627" s="17">
        <f t="shared" ca="1" si="473"/>
        <v>96.174593288388181</v>
      </c>
      <c r="P6627" s="17">
        <f t="shared" ca="1" si="470"/>
        <v>0.36288170094308803</v>
      </c>
      <c r="Q6627" s="17">
        <f t="shared" ca="1" si="471"/>
        <v>0.92438286141901893</v>
      </c>
    </row>
    <row r="6628" spans="1:17" x14ac:dyDescent="0.35">
      <c r="A6628" t="s">
        <v>2180</v>
      </c>
      <c r="B6628" t="s">
        <v>667</v>
      </c>
      <c r="C6628" t="s">
        <v>668</v>
      </c>
      <c r="D6628" t="s">
        <v>14</v>
      </c>
      <c r="E6628" t="s">
        <v>21</v>
      </c>
      <c r="F6628" t="s">
        <v>22</v>
      </c>
      <c r="G6628" t="s">
        <v>3040</v>
      </c>
      <c r="H6628">
        <v>465.4</v>
      </c>
      <c r="I6628">
        <v>379</v>
      </c>
      <c r="J6628">
        <v>649</v>
      </c>
      <c r="K6628">
        <v>885</v>
      </c>
      <c r="L6628" s="17">
        <f>IF($E6628&lt;&gt;"",VLOOKUP($E6628,GEMWs!$E$14:$L$20,7,FALSE),"")</f>
        <v>37.754918937403332</v>
      </c>
      <c r="M6628" s="17">
        <f>IF($E6628&lt;&gt;"",VLOOKUP($E6628,GEMWs!$E$14:$L$20,8,FALSE),"")</f>
        <v>96.174593288388181</v>
      </c>
      <c r="N6628" s="17">
        <f t="shared" si="472"/>
        <v>649</v>
      </c>
      <c r="O6628" s="17">
        <f t="shared" si="473"/>
        <v>885</v>
      </c>
      <c r="P6628" s="17">
        <f t="shared" si="470"/>
        <v>0.52587570621468926</v>
      </c>
      <c r="Q6628" s="17">
        <f t="shared" si="471"/>
        <v>0.7171032357473035</v>
      </c>
    </row>
    <row r="6629" spans="1:17" x14ac:dyDescent="0.35">
      <c r="A6629" t="s">
        <v>2180</v>
      </c>
      <c r="B6629" t="s">
        <v>2183</v>
      </c>
      <c r="C6629" t="s">
        <v>2184</v>
      </c>
      <c r="D6629" t="s">
        <v>14</v>
      </c>
      <c r="E6629" t="s">
        <v>21</v>
      </c>
      <c r="G6629" t="s">
        <v>3040</v>
      </c>
      <c r="H6629">
        <v>0.2</v>
      </c>
      <c r="J6629">
        <v>0</v>
      </c>
      <c r="K6629">
        <v>0</v>
      </c>
      <c r="L6629" s="17">
        <f>IF($E6629&lt;&gt;"",VLOOKUP($E6629,GEMWs!$E$14:$L$20,7,FALSE),"")</f>
        <v>37.754918937403332</v>
      </c>
      <c r="M6629" s="17">
        <f>IF($E6629&lt;&gt;"",VLOOKUP($E6629,GEMWs!$E$14:$L$20,8,FALSE),"")</f>
        <v>96.174593288388181</v>
      </c>
      <c r="N6629" s="17">
        <f t="shared" ca="1" si="472"/>
        <v>37.754918937403332</v>
      </c>
      <c r="O6629" s="17">
        <f t="shared" ca="1" si="473"/>
        <v>96.174593288388181</v>
      </c>
      <c r="P6629" s="17">
        <f t="shared" ca="1" si="470"/>
        <v>2.079551294802797E-3</v>
      </c>
      <c r="Q6629" s="17">
        <f t="shared" ca="1" si="471"/>
        <v>5.2973229880746075E-3</v>
      </c>
    </row>
    <row r="6630" spans="1:17" x14ac:dyDescent="0.35">
      <c r="A6630" t="s">
        <v>2180</v>
      </c>
      <c r="B6630" t="s">
        <v>687</v>
      </c>
      <c r="D6630" t="s">
        <v>14</v>
      </c>
      <c r="E6630" t="s">
        <v>21</v>
      </c>
      <c r="G6630" t="s">
        <v>3040</v>
      </c>
      <c r="H6630">
        <v>1.9</v>
      </c>
      <c r="J6630">
        <v>0</v>
      </c>
      <c r="K6630">
        <v>0</v>
      </c>
      <c r="L6630" s="17">
        <f>IF($E6630&lt;&gt;"",VLOOKUP($E6630,GEMWs!$E$14:$L$20,7,FALSE),"")</f>
        <v>37.754918937403332</v>
      </c>
      <c r="M6630" s="17">
        <f>IF($E6630&lt;&gt;"",VLOOKUP($E6630,GEMWs!$E$14:$L$20,8,FALSE),"")</f>
        <v>96.174593288388181</v>
      </c>
      <c r="N6630" s="17">
        <f t="shared" ca="1" si="472"/>
        <v>37.754918937403332</v>
      </c>
      <c r="O6630" s="17">
        <f t="shared" ca="1" si="473"/>
        <v>96.174593288388181</v>
      </c>
      <c r="P6630" s="17">
        <f t="shared" ca="1" si="470"/>
        <v>1.9755737300626568E-2</v>
      </c>
      <c r="Q6630" s="17">
        <f t="shared" ca="1" si="471"/>
        <v>5.0324568386708769E-2</v>
      </c>
    </row>
    <row r="6631" spans="1:17" x14ac:dyDescent="0.35">
      <c r="A6631" t="s">
        <v>2180</v>
      </c>
      <c r="B6631" t="s">
        <v>140</v>
      </c>
      <c r="C6631" t="s">
        <v>141</v>
      </c>
      <c r="D6631" t="s">
        <v>14</v>
      </c>
      <c r="E6631" t="s">
        <v>21</v>
      </c>
      <c r="F6631" t="s">
        <v>22</v>
      </c>
      <c r="G6631" t="s">
        <v>3040</v>
      </c>
      <c r="H6631">
        <v>11.9</v>
      </c>
      <c r="I6631">
        <v>425</v>
      </c>
      <c r="J6631">
        <v>3722.8</v>
      </c>
      <c r="K6631">
        <v>5548.3</v>
      </c>
      <c r="L6631" s="17">
        <f>IF($E6631&lt;&gt;"",VLOOKUP($E6631,GEMWs!$E$14:$L$20,7,FALSE),"")</f>
        <v>37.754918937403332</v>
      </c>
      <c r="M6631" s="17">
        <f>IF($E6631&lt;&gt;"",VLOOKUP($E6631,GEMWs!$E$14:$L$20,8,FALSE),"")</f>
        <v>96.174593288388181</v>
      </c>
      <c r="N6631" s="17">
        <f t="shared" si="472"/>
        <v>3722.8</v>
      </c>
      <c r="O6631" s="17">
        <f t="shared" si="473"/>
        <v>5548.3</v>
      </c>
      <c r="P6631" s="17">
        <f t="shared" si="470"/>
        <v>2.1448011102499867E-3</v>
      </c>
      <c r="Q6631" s="17">
        <f t="shared" si="471"/>
        <v>3.1965187493284623E-3</v>
      </c>
    </row>
    <row r="6632" spans="1:17" x14ac:dyDescent="0.35">
      <c r="A6632" t="s">
        <v>2180</v>
      </c>
      <c r="B6632" t="s">
        <v>2185</v>
      </c>
      <c r="D6632" t="s">
        <v>14</v>
      </c>
      <c r="E6632" t="s">
        <v>21</v>
      </c>
      <c r="G6632" t="s">
        <v>3040</v>
      </c>
      <c r="H6632">
        <v>0.5</v>
      </c>
      <c r="J6632">
        <v>0</v>
      </c>
      <c r="K6632">
        <v>0</v>
      </c>
      <c r="L6632" s="17">
        <f>IF($E6632&lt;&gt;"",VLOOKUP($E6632,GEMWs!$E$14:$L$20,7,FALSE),"")</f>
        <v>37.754918937403332</v>
      </c>
      <c r="M6632" s="17">
        <f>IF($E6632&lt;&gt;"",VLOOKUP($E6632,GEMWs!$E$14:$L$20,8,FALSE),"")</f>
        <v>96.174593288388181</v>
      </c>
      <c r="N6632" s="17">
        <f t="shared" ca="1" si="472"/>
        <v>37.754918937403332</v>
      </c>
      <c r="O6632" s="17">
        <f t="shared" ca="1" si="473"/>
        <v>96.174593288388181</v>
      </c>
      <c r="P6632" s="17">
        <f t="shared" ca="1" si="470"/>
        <v>5.1988782370069918E-3</v>
      </c>
      <c r="Q6632" s="17">
        <f t="shared" ca="1" si="471"/>
        <v>1.3243307470186519E-2</v>
      </c>
    </row>
    <row r="6633" spans="1:17" x14ac:dyDescent="0.35">
      <c r="A6633" t="s">
        <v>2180</v>
      </c>
      <c r="B6633" t="s">
        <v>1016</v>
      </c>
      <c r="C6633" t="s">
        <v>1017</v>
      </c>
      <c r="D6633" t="s">
        <v>14</v>
      </c>
      <c r="E6633" t="s">
        <v>21</v>
      </c>
      <c r="F6633" t="s">
        <v>22</v>
      </c>
      <c r="G6633" t="s">
        <v>3040</v>
      </c>
      <c r="H6633">
        <v>1403.8</v>
      </c>
      <c r="I6633">
        <v>275</v>
      </c>
      <c r="J6633">
        <v>29.575904000000001</v>
      </c>
      <c r="K6633">
        <v>223.606798</v>
      </c>
      <c r="L6633" s="17">
        <f>IF($E6633&lt;&gt;"",VLOOKUP($E6633,GEMWs!$E$14:$L$20,7,FALSE),"")</f>
        <v>37.754918937403332</v>
      </c>
      <c r="M6633" s="17">
        <f>IF($E6633&lt;&gt;"",VLOOKUP($E6633,GEMWs!$E$14:$L$20,8,FALSE),"")</f>
        <v>96.174593288388181</v>
      </c>
      <c r="N6633" s="17">
        <f t="shared" si="472"/>
        <v>29.575904000000001</v>
      </c>
      <c r="O6633" s="17">
        <f t="shared" si="473"/>
        <v>223.606798</v>
      </c>
      <c r="P6633" s="17">
        <f t="shared" si="470"/>
        <v>6.2779844466088193</v>
      </c>
      <c r="Q6633" s="17">
        <f t="shared" si="471"/>
        <v>47.464314193067437</v>
      </c>
    </row>
    <row r="6634" spans="1:17" x14ac:dyDescent="0.35">
      <c r="A6634" t="s">
        <v>2180</v>
      </c>
      <c r="B6634" t="s">
        <v>103</v>
      </c>
      <c r="D6634" t="s">
        <v>14</v>
      </c>
      <c r="E6634" t="s">
        <v>15</v>
      </c>
      <c r="G6634" t="s">
        <v>3040</v>
      </c>
      <c r="H6634">
        <v>2667.1</v>
      </c>
      <c r="J6634">
        <v>0</v>
      </c>
      <c r="K6634">
        <v>0</v>
      </c>
      <c r="L6634" s="17">
        <f>IF($E6634&lt;&gt;"",VLOOKUP($E6634,GEMWs!$E$14:$L$20,7,FALSE),"")</f>
        <v>37.892086284381016</v>
      </c>
      <c r="M6634" s="17">
        <f>IF($E6634&lt;&gt;"",VLOOKUP($E6634,GEMWs!$E$14:$L$20,8,FALSE),"")</f>
        <v>96.522753888300599</v>
      </c>
      <c r="N6634" s="17">
        <f t="shared" ca="1" si="472"/>
        <v>37.892086284381016</v>
      </c>
      <c r="O6634" s="17">
        <f t="shared" ca="1" si="473"/>
        <v>96.522753888300599</v>
      </c>
      <c r="P6634" s="17">
        <f t="shared" ca="1" si="470"/>
        <v>27.631826616617865</v>
      </c>
      <c r="Q6634" s="17">
        <f t="shared" ca="1" si="471"/>
        <v>70.386728774534888</v>
      </c>
    </row>
    <row r="6635" spans="1:17" x14ac:dyDescent="0.35">
      <c r="A6635" t="s">
        <v>2180</v>
      </c>
      <c r="B6635" t="s">
        <v>163</v>
      </c>
      <c r="D6635" t="s">
        <v>22</v>
      </c>
      <c r="G6635" t="s">
        <v>3040</v>
      </c>
      <c r="H6635">
        <v>0.2</v>
      </c>
      <c r="J6635">
        <v>0</v>
      </c>
      <c r="K6635">
        <v>0</v>
      </c>
      <c r="L6635" s="17" t="str">
        <f>IF($E6635&lt;&gt;"",VLOOKUP($E6635,GEMWs!$E$14:$L$20,7,FALSE),"")</f>
        <v/>
      </c>
      <c r="M6635" s="17" t="str">
        <f>IF($E6635&lt;&gt;"",VLOOKUP($E6635,GEMWs!$E$14:$L$20,8,FALSE),"")</f>
        <v/>
      </c>
      <c r="N6635" s="17">
        <f t="shared" ca="1" si="472"/>
        <v>0</v>
      </c>
      <c r="O6635" s="17">
        <f t="shared" ca="1" si="473"/>
        <v>0</v>
      </c>
      <c r="P6635" s="17">
        <f t="shared" ca="1" si="470"/>
        <v>0</v>
      </c>
      <c r="Q6635" s="17">
        <f t="shared" ca="1" si="471"/>
        <v>0</v>
      </c>
    </row>
    <row r="6636" spans="1:17" x14ac:dyDescent="0.35">
      <c r="A6636" t="s">
        <v>2180</v>
      </c>
      <c r="B6636" t="s">
        <v>117</v>
      </c>
      <c r="D6636" t="s">
        <v>14</v>
      </c>
      <c r="E6636" t="s">
        <v>21</v>
      </c>
      <c r="G6636" t="s">
        <v>3040</v>
      </c>
      <c r="H6636">
        <v>10.1</v>
      </c>
      <c r="J6636">
        <v>0</v>
      </c>
      <c r="K6636">
        <v>0</v>
      </c>
      <c r="L6636" s="17">
        <f>IF($E6636&lt;&gt;"",VLOOKUP($E6636,GEMWs!$E$14:$L$20,7,FALSE),"")</f>
        <v>37.754918937403332</v>
      </c>
      <c r="M6636" s="17">
        <f>IF($E6636&lt;&gt;"",VLOOKUP($E6636,GEMWs!$E$14:$L$20,8,FALSE),"")</f>
        <v>96.174593288388181</v>
      </c>
      <c r="N6636" s="17">
        <f t="shared" ca="1" si="472"/>
        <v>37.754918937403332</v>
      </c>
      <c r="O6636" s="17">
        <f t="shared" ca="1" si="473"/>
        <v>96.174593288388181</v>
      </c>
      <c r="P6636" s="17">
        <f t="shared" ca="1" si="470"/>
        <v>0.10501734038754122</v>
      </c>
      <c r="Q6636" s="17">
        <f t="shared" ca="1" si="471"/>
        <v>0.26751481089776769</v>
      </c>
    </row>
    <row r="6637" spans="1:17" x14ac:dyDescent="0.35">
      <c r="A6637" t="s">
        <v>2180</v>
      </c>
      <c r="B6637" t="s">
        <v>49</v>
      </c>
      <c r="C6637" t="s">
        <v>50</v>
      </c>
      <c r="D6637" t="s">
        <v>14</v>
      </c>
      <c r="E6637" t="s">
        <v>21</v>
      </c>
      <c r="F6637" t="s">
        <v>14</v>
      </c>
      <c r="G6637" t="s">
        <v>3040</v>
      </c>
      <c r="H6637">
        <v>121.2</v>
      </c>
      <c r="I6637">
        <v>278</v>
      </c>
      <c r="J6637">
        <v>20.321014999999999</v>
      </c>
      <c r="K6637">
        <v>2000</v>
      </c>
      <c r="L6637" s="17">
        <f>IF($E6637&lt;&gt;"",VLOOKUP($E6637,GEMWs!$E$14:$L$20,7,FALSE),"")</f>
        <v>37.754918937403332</v>
      </c>
      <c r="M6637" s="17">
        <f>IF($E6637&lt;&gt;"",VLOOKUP($E6637,GEMWs!$E$14:$L$20,8,FALSE),"")</f>
        <v>96.174593288388181</v>
      </c>
      <c r="N6637" s="17">
        <f t="shared" si="472"/>
        <v>20.321014999999999</v>
      </c>
      <c r="O6637" s="17">
        <f t="shared" si="473"/>
        <v>2000</v>
      </c>
      <c r="P6637" s="17">
        <f t="shared" si="470"/>
        <v>6.0600000000000001E-2</v>
      </c>
      <c r="Q6637" s="17">
        <f t="shared" si="471"/>
        <v>5.9642690092005743</v>
      </c>
    </row>
    <row r="6638" spans="1:17" x14ac:dyDescent="0.35">
      <c r="A6638" t="s">
        <v>2180</v>
      </c>
      <c r="B6638" t="s">
        <v>118</v>
      </c>
      <c r="D6638" t="s">
        <v>22</v>
      </c>
      <c r="G6638" t="s">
        <v>3040</v>
      </c>
      <c r="H6638">
        <v>1018.2</v>
      </c>
      <c r="J6638">
        <v>0</v>
      </c>
      <c r="K6638">
        <v>0</v>
      </c>
      <c r="L6638" s="17" t="str">
        <f>IF($E6638&lt;&gt;"",VLOOKUP($E6638,GEMWs!$E$14:$L$20,7,FALSE),"")</f>
        <v/>
      </c>
      <c r="M6638" s="17" t="str">
        <f>IF($E6638&lt;&gt;"",VLOOKUP($E6638,GEMWs!$E$14:$L$20,8,FALSE),"")</f>
        <v/>
      </c>
      <c r="N6638" s="17">
        <f t="shared" ca="1" si="472"/>
        <v>0</v>
      </c>
      <c r="O6638" s="17">
        <f t="shared" ca="1" si="473"/>
        <v>0</v>
      </c>
      <c r="P6638" s="17">
        <f t="shared" ca="1" si="470"/>
        <v>0</v>
      </c>
      <c r="Q6638" s="17">
        <f t="shared" ca="1" si="471"/>
        <v>0</v>
      </c>
    </row>
    <row r="6639" spans="1:17" x14ac:dyDescent="0.35">
      <c r="A6639" t="s">
        <v>2180</v>
      </c>
      <c r="B6639" t="s">
        <v>1429</v>
      </c>
      <c r="C6639" t="s">
        <v>1430</v>
      </c>
      <c r="D6639" t="s">
        <v>14</v>
      </c>
      <c r="E6639" t="s">
        <v>21</v>
      </c>
      <c r="F6639" t="s">
        <v>22</v>
      </c>
      <c r="G6639" t="s">
        <v>3040</v>
      </c>
      <c r="H6639">
        <v>6.7</v>
      </c>
      <c r="I6639">
        <v>283</v>
      </c>
      <c r="J6639">
        <v>19.93</v>
      </c>
      <c r="K6639">
        <v>28.05</v>
      </c>
      <c r="L6639" s="17">
        <f>IF($E6639&lt;&gt;"",VLOOKUP($E6639,GEMWs!$E$14:$L$20,7,FALSE),"")</f>
        <v>37.754918937403332</v>
      </c>
      <c r="M6639" s="17">
        <f>IF($E6639&lt;&gt;"",VLOOKUP($E6639,GEMWs!$E$14:$L$20,8,FALSE),"")</f>
        <v>96.174593288388181</v>
      </c>
      <c r="N6639" s="17">
        <f t="shared" si="472"/>
        <v>19.93</v>
      </c>
      <c r="O6639" s="17">
        <f t="shared" si="473"/>
        <v>28.05</v>
      </c>
      <c r="P6639" s="17">
        <f t="shared" si="470"/>
        <v>0.23885918003565063</v>
      </c>
      <c r="Q6639" s="17">
        <f t="shared" si="471"/>
        <v>0.33617661816357253</v>
      </c>
    </row>
    <row r="6640" spans="1:17" x14ac:dyDescent="0.35">
      <c r="A6640" t="s">
        <v>2180</v>
      </c>
      <c r="B6640" t="s">
        <v>702</v>
      </c>
      <c r="D6640" t="s">
        <v>14</v>
      </c>
      <c r="E6640" t="s">
        <v>18</v>
      </c>
      <c r="G6640" t="s">
        <v>3040</v>
      </c>
      <c r="H6640">
        <v>0.1</v>
      </c>
      <c r="J6640">
        <v>0</v>
      </c>
      <c r="K6640">
        <v>0</v>
      </c>
      <c r="L6640" s="17">
        <f>IF($E6640&lt;&gt;"",VLOOKUP($E6640,GEMWs!$E$14:$L$20,7,FALSE),"")</f>
        <v>5950.3939027696888</v>
      </c>
      <c r="M6640" s="17">
        <f>IF($E6640&lt;&gt;"",VLOOKUP($E6640,GEMWs!$E$14:$L$20,8,FALSE),"")</f>
        <v>10539.430626954083</v>
      </c>
      <c r="N6640" s="17">
        <f t="shared" ca="1" si="472"/>
        <v>5950.3939027696888</v>
      </c>
      <c r="O6640" s="17">
        <f t="shared" ca="1" si="473"/>
        <v>10539.430626954083</v>
      </c>
      <c r="P6640" s="17">
        <f t="shared" ca="1" si="470"/>
        <v>9.4881785875846886E-6</v>
      </c>
      <c r="Q6640" s="17">
        <f t="shared" ca="1" si="471"/>
        <v>1.6805610121617947E-5</v>
      </c>
    </row>
    <row r="6641" spans="1:17" x14ac:dyDescent="0.35">
      <c r="A6641" t="s">
        <v>2180</v>
      </c>
      <c r="B6641" t="s">
        <v>2978</v>
      </c>
      <c r="C6641" t="s">
        <v>158</v>
      </c>
      <c r="D6641" t="s">
        <v>22</v>
      </c>
      <c r="G6641" t="s">
        <v>3040</v>
      </c>
      <c r="H6641">
        <v>0.2</v>
      </c>
      <c r="J6641">
        <v>0</v>
      </c>
      <c r="K6641">
        <v>0</v>
      </c>
      <c r="L6641" s="17" t="str">
        <f>IF($E6641&lt;&gt;"",VLOOKUP($E6641,GEMWs!$E$14:$L$20,7,FALSE),"")</f>
        <v/>
      </c>
      <c r="M6641" s="17" t="str">
        <f>IF($E6641&lt;&gt;"",VLOOKUP($E6641,GEMWs!$E$14:$L$20,8,FALSE),"")</f>
        <v/>
      </c>
      <c r="N6641" s="17">
        <f t="shared" ca="1" si="472"/>
        <v>0</v>
      </c>
      <c r="O6641" s="17">
        <f t="shared" ca="1" si="473"/>
        <v>0</v>
      </c>
      <c r="P6641" s="17">
        <f t="shared" ca="1" si="470"/>
        <v>0</v>
      </c>
      <c r="Q6641" s="17">
        <f t="shared" ca="1" si="471"/>
        <v>0</v>
      </c>
    </row>
    <row r="6642" spans="1:17" x14ac:dyDescent="0.35">
      <c r="A6642" t="s">
        <v>2180</v>
      </c>
      <c r="B6642" t="s">
        <v>714</v>
      </c>
      <c r="C6642" t="s">
        <v>715</v>
      </c>
      <c r="D6642" t="s">
        <v>14</v>
      </c>
      <c r="E6642" t="s">
        <v>21</v>
      </c>
      <c r="F6642" t="s">
        <v>22</v>
      </c>
      <c r="G6642" t="s">
        <v>3040</v>
      </c>
      <c r="H6642">
        <v>881.5</v>
      </c>
      <c r="I6642">
        <v>215</v>
      </c>
      <c r="J6642">
        <v>100</v>
      </c>
      <c r="K6642">
        <v>750</v>
      </c>
      <c r="L6642" s="17">
        <f>IF($E6642&lt;&gt;"",VLOOKUP($E6642,GEMWs!$E$14:$L$20,7,FALSE),"")</f>
        <v>37.754918937403332</v>
      </c>
      <c r="M6642" s="17">
        <f>IF($E6642&lt;&gt;"",VLOOKUP($E6642,GEMWs!$E$14:$L$20,8,FALSE),"")</f>
        <v>96.174593288388181</v>
      </c>
      <c r="N6642" s="17">
        <f t="shared" si="472"/>
        <v>100</v>
      </c>
      <c r="O6642" s="17">
        <f t="shared" si="473"/>
        <v>750</v>
      </c>
      <c r="P6642" s="17">
        <f t="shared" si="470"/>
        <v>1.1753333333333333</v>
      </c>
      <c r="Q6642" s="17">
        <f t="shared" si="471"/>
        <v>8.8149999999999995</v>
      </c>
    </row>
    <row r="6643" spans="1:17" x14ac:dyDescent="0.35">
      <c r="A6643" t="s">
        <v>2180</v>
      </c>
      <c r="B6643" t="s">
        <v>1466</v>
      </c>
      <c r="D6643" t="s">
        <v>22</v>
      </c>
      <c r="G6643" t="s">
        <v>3040</v>
      </c>
      <c r="H6643">
        <v>4.0999999999999996</v>
      </c>
      <c r="J6643">
        <v>0</v>
      </c>
      <c r="K6643">
        <v>0</v>
      </c>
      <c r="L6643" s="17" t="str">
        <f>IF($E6643&lt;&gt;"",VLOOKUP($E6643,GEMWs!$E$14:$L$20,7,FALSE),"")</f>
        <v/>
      </c>
      <c r="M6643" s="17" t="str">
        <f>IF($E6643&lt;&gt;"",VLOOKUP($E6643,GEMWs!$E$14:$L$20,8,FALSE),"")</f>
        <v/>
      </c>
      <c r="N6643" s="17">
        <f t="shared" ca="1" si="472"/>
        <v>0</v>
      </c>
      <c r="O6643" s="17">
        <f t="shared" ca="1" si="473"/>
        <v>0</v>
      </c>
      <c r="P6643" s="17">
        <f t="shared" ca="1" si="470"/>
        <v>0</v>
      </c>
      <c r="Q6643" s="17">
        <f t="shared" ca="1" si="471"/>
        <v>0</v>
      </c>
    </row>
    <row r="6644" spans="1:17" x14ac:dyDescent="0.35">
      <c r="A6644" t="s">
        <v>2180</v>
      </c>
      <c r="B6644" t="s">
        <v>477</v>
      </c>
      <c r="D6644" t="s">
        <v>22</v>
      </c>
      <c r="G6644" t="s">
        <v>3040</v>
      </c>
      <c r="H6644">
        <v>1.1000000000000001</v>
      </c>
      <c r="J6644">
        <v>0</v>
      </c>
      <c r="K6644">
        <v>0</v>
      </c>
      <c r="L6644" s="17" t="str">
        <f>IF($E6644&lt;&gt;"",VLOOKUP($E6644,GEMWs!$E$14:$L$20,7,FALSE),"")</f>
        <v/>
      </c>
      <c r="M6644" s="17" t="str">
        <f>IF($E6644&lt;&gt;"",VLOOKUP($E6644,GEMWs!$E$14:$L$20,8,FALSE),"")</f>
        <v/>
      </c>
      <c r="N6644" s="17">
        <f t="shared" ca="1" si="472"/>
        <v>0</v>
      </c>
      <c r="O6644" s="17">
        <f t="shared" ca="1" si="473"/>
        <v>0</v>
      </c>
      <c r="P6644" s="17">
        <f t="shared" ca="1" si="470"/>
        <v>0</v>
      </c>
      <c r="Q6644" s="17">
        <f t="shared" ca="1" si="471"/>
        <v>0</v>
      </c>
    </row>
    <row r="6645" spans="1:17" x14ac:dyDescent="0.35">
      <c r="A6645" t="s">
        <v>2180</v>
      </c>
      <c r="B6645" t="s">
        <v>1132</v>
      </c>
      <c r="D6645" t="s">
        <v>22</v>
      </c>
      <c r="G6645" t="s">
        <v>3040</v>
      </c>
      <c r="H6645">
        <v>0.1</v>
      </c>
      <c r="J6645">
        <v>0</v>
      </c>
      <c r="K6645">
        <v>0</v>
      </c>
      <c r="L6645" s="17" t="str">
        <f>IF($E6645&lt;&gt;"",VLOOKUP($E6645,GEMWs!$E$14:$L$20,7,FALSE),"")</f>
        <v/>
      </c>
      <c r="M6645" s="17" t="str">
        <f>IF($E6645&lt;&gt;"",VLOOKUP($E6645,GEMWs!$E$14:$L$20,8,FALSE),"")</f>
        <v/>
      </c>
      <c r="N6645" s="17">
        <f t="shared" ca="1" si="472"/>
        <v>0</v>
      </c>
      <c r="O6645" s="17">
        <f t="shared" ca="1" si="473"/>
        <v>0</v>
      </c>
      <c r="P6645" s="17">
        <f t="shared" ca="1" si="470"/>
        <v>0</v>
      </c>
      <c r="Q6645" s="17">
        <f t="shared" ca="1" si="471"/>
        <v>0</v>
      </c>
    </row>
    <row r="6646" spans="1:17" x14ac:dyDescent="0.35">
      <c r="A6646" t="s">
        <v>2180</v>
      </c>
      <c r="B6646" t="s">
        <v>146</v>
      </c>
      <c r="C6646" t="s">
        <v>147</v>
      </c>
      <c r="D6646" t="s">
        <v>14</v>
      </c>
      <c r="E6646" t="s">
        <v>18</v>
      </c>
      <c r="F6646" t="s">
        <v>22</v>
      </c>
      <c r="G6646" t="s">
        <v>3040</v>
      </c>
      <c r="H6646">
        <v>6.7</v>
      </c>
      <c r="I6646">
        <v>401</v>
      </c>
      <c r="J6646">
        <v>3000</v>
      </c>
      <c r="K6646">
        <v>4500</v>
      </c>
      <c r="L6646" s="17">
        <f>IF($E6646&lt;&gt;"",VLOOKUP($E6646,GEMWs!$E$14:$L$20,7,FALSE),"")</f>
        <v>5950.3939027696888</v>
      </c>
      <c r="M6646" s="17">
        <f>IF($E6646&lt;&gt;"",VLOOKUP($E6646,GEMWs!$E$14:$L$20,8,FALSE),"")</f>
        <v>10539.430626954083</v>
      </c>
      <c r="N6646" s="17">
        <f t="shared" si="472"/>
        <v>3000</v>
      </c>
      <c r="O6646" s="17">
        <f t="shared" si="473"/>
        <v>4500</v>
      </c>
      <c r="P6646" s="17">
        <f t="shared" si="470"/>
        <v>1.488888888888889E-3</v>
      </c>
      <c r="Q6646" s="17">
        <f t="shared" si="471"/>
        <v>2.2333333333333333E-3</v>
      </c>
    </row>
    <row r="6647" spans="1:17" x14ac:dyDescent="0.35">
      <c r="A6647" t="s">
        <v>2180</v>
      </c>
      <c r="B6647" t="s">
        <v>69</v>
      </c>
      <c r="C6647" t="s">
        <v>70</v>
      </c>
      <c r="D6647" t="s">
        <v>14</v>
      </c>
      <c r="E6647" t="s">
        <v>21</v>
      </c>
      <c r="F6647" t="s">
        <v>22</v>
      </c>
      <c r="G6647" t="s">
        <v>3040</v>
      </c>
      <c r="H6647">
        <v>291.39999999999998</v>
      </c>
      <c r="I6647">
        <v>416</v>
      </c>
      <c r="J6647">
        <v>145.66</v>
      </c>
      <c r="K6647">
        <v>1199.98</v>
      </c>
      <c r="L6647" s="17">
        <f>IF($E6647&lt;&gt;"",VLOOKUP($E6647,GEMWs!$E$14:$L$20,7,FALSE),"")</f>
        <v>37.754918937403332</v>
      </c>
      <c r="M6647" s="17">
        <f>IF($E6647&lt;&gt;"",VLOOKUP($E6647,GEMWs!$E$14:$L$20,8,FALSE),"")</f>
        <v>96.174593288388181</v>
      </c>
      <c r="N6647" s="17">
        <f t="shared" si="472"/>
        <v>145.66</v>
      </c>
      <c r="O6647" s="17">
        <f t="shared" si="473"/>
        <v>1199.98</v>
      </c>
      <c r="P6647" s="17">
        <f t="shared" si="470"/>
        <v>0.24283738062301036</v>
      </c>
      <c r="Q6647" s="17">
        <f t="shared" si="471"/>
        <v>2.0005492242207881</v>
      </c>
    </row>
    <row r="6648" spans="1:17" x14ac:dyDescent="0.35">
      <c r="A6648" t="s">
        <v>2180</v>
      </c>
      <c r="B6648" t="s">
        <v>1889</v>
      </c>
      <c r="D6648" t="s">
        <v>22</v>
      </c>
      <c r="G6648" t="s">
        <v>3040</v>
      </c>
      <c r="H6648">
        <v>2789.8</v>
      </c>
      <c r="J6648">
        <v>0</v>
      </c>
      <c r="K6648">
        <v>0</v>
      </c>
      <c r="L6648" s="17" t="str">
        <f>IF($E6648&lt;&gt;"",VLOOKUP($E6648,GEMWs!$E$14:$L$20,7,FALSE),"")</f>
        <v/>
      </c>
      <c r="M6648" s="17" t="str">
        <f>IF($E6648&lt;&gt;"",VLOOKUP($E6648,GEMWs!$E$14:$L$20,8,FALSE),"")</f>
        <v/>
      </c>
      <c r="N6648" s="17">
        <f t="shared" ca="1" si="472"/>
        <v>0</v>
      </c>
      <c r="O6648" s="17">
        <f t="shared" ca="1" si="473"/>
        <v>0</v>
      </c>
      <c r="P6648" s="17">
        <f t="shared" ca="1" si="470"/>
        <v>0</v>
      </c>
      <c r="Q6648" s="17">
        <f t="shared" ca="1" si="471"/>
        <v>0</v>
      </c>
    </row>
    <row r="6649" spans="1:17" x14ac:dyDescent="0.35">
      <c r="A6649" t="s">
        <v>2180</v>
      </c>
      <c r="B6649" t="s">
        <v>689</v>
      </c>
      <c r="D6649" t="s">
        <v>14</v>
      </c>
      <c r="E6649" t="s">
        <v>21</v>
      </c>
      <c r="G6649" t="s">
        <v>3040</v>
      </c>
      <c r="H6649">
        <v>3.8</v>
      </c>
      <c r="J6649">
        <v>0</v>
      </c>
      <c r="K6649">
        <v>0</v>
      </c>
      <c r="L6649" s="17">
        <f>IF($E6649&lt;&gt;"",VLOOKUP($E6649,GEMWs!$E$14:$L$20,7,FALSE),"")</f>
        <v>37.754918937403332</v>
      </c>
      <c r="M6649" s="17">
        <f>IF($E6649&lt;&gt;"",VLOOKUP($E6649,GEMWs!$E$14:$L$20,8,FALSE),"")</f>
        <v>96.174593288388181</v>
      </c>
      <c r="N6649" s="17">
        <f t="shared" ca="1" si="472"/>
        <v>37.754918937403332</v>
      </c>
      <c r="O6649" s="17">
        <f t="shared" ca="1" si="473"/>
        <v>96.174593288388181</v>
      </c>
      <c r="P6649" s="17">
        <f t="shared" ca="1" si="470"/>
        <v>3.9511474601253135E-2</v>
      </c>
      <c r="Q6649" s="17">
        <f t="shared" ca="1" si="471"/>
        <v>0.10064913677341754</v>
      </c>
    </row>
    <row r="6650" spans="1:17" x14ac:dyDescent="0.35">
      <c r="A6650" t="s">
        <v>2180</v>
      </c>
      <c r="B6650" t="s">
        <v>830</v>
      </c>
      <c r="D6650" t="s">
        <v>14</v>
      </c>
      <c r="E6650" t="s">
        <v>21</v>
      </c>
      <c r="G6650" t="s">
        <v>3040</v>
      </c>
      <c r="H6650">
        <v>5.7</v>
      </c>
      <c r="J6650">
        <v>0</v>
      </c>
      <c r="K6650">
        <v>0</v>
      </c>
      <c r="L6650" s="17">
        <f>IF($E6650&lt;&gt;"",VLOOKUP($E6650,GEMWs!$E$14:$L$20,7,FALSE),"")</f>
        <v>37.754918937403332</v>
      </c>
      <c r="M6650" s="17">
        <f>IF($E6650&lt;&gt;"",VLOOKUP($E6650,GEMWs!$E$14:$L$20,8,FALSE),"")</f>
        <v>96.174593288388181</v>
      </c>
      <c r="N6650" s="17">
        <f t="shared" ca="1" si="472"/>
        <v>37.754918937403332</v>
      </c>
      <c r="O6650" s="17">
        <f t="shared" ca="1" si="473"/>
        <v>96.174593288388181</v>
      </c>
      <c r="P6650" s="17">
        <f t="shared" ca="1" si="470"/>
        <v>5.926721190187971E-2</v>
      </c>
      <c r="Q6650" s="17">
        <f t="shared" ca="1" si="471"/>
        <v>0.15097370516012631</v>
      </c>
    </row>
    <row r="6651" spans="1:17" x14ac:dyDescent="0.35">
      <c r="A6651" t="s">
        <v>2180</v>
      </c>
      <c r="B6651" t="s">
        <v>2976</v>
      </c>
      <c r="D6651" t="s">
        <v>14</v>
      </c>
      <c r="E6651" t="s">
        <v>21</v>
      </c>
      <c r="G6651" t="s">
        <v>3040</v>
      </c>
      <c r="H6651">
        <v>8.4</v>
      </c>
      <c r="J6651">
        <v>0</v>
      </c>
      <c r="K6651">
        <v>0</v>
      </c>
      <c r="L6651" s="17">
        <f>IF($E6651&lt;&gt;"",VLOOKUP($E6651,GEMWs!$E$14:$L$20,7,FALSE),"")</f>
        <v>37.754918937403332</v>
      </c>
      <c r="M6651" s="17">
        <f>IF($E6651&lt;&gt;"",VLOOKUP($E6651,GEMWs!$E$14:$L$20,8,FALSE),"")</f>
        <v>96.174593288388181</v>
      </c>
      <c r="N6651" s="17">
        <f t="shared" ca="1" si="472"/>
        <v>37.754918937403332</v>
      </c>
      <c r="O6651" s="17">
        <f t="shared" ca="1" si="473"/>
        <v>96.174593288388181</v>
      </c>
      <c r="P6651" s="17">
        <f t="shared" ca="1" si="470"/>
        <v>8.7341154381717467E-2</v>
      </c>
      <c r="Q6651" s="17">
        <f t="shared" ca="1" si="471"/>
        <v>0.22248756549913351</v>
      </c>
    </row>
    <row r="6652" spans="1:17" x14ac:dyDescent="0.35">
      <c r="A6652" t="s">
        <v>2180</v>
      </c>
      <c r="B6652" t="s">
        <v>1553</v>
      </c>
      <c r="D6652" t="s">
        <v>14</v>
      </c>
      <c r="E6652" t="s">
        <v>18</v>
      </c>
      <c r="G6652" t="s">
        <v>3040</v>
      </c>
      <c r="H6652">
        <v>0.1</v>
      </c>
      <c r="J6652">
        <v>0</v>
      </c>
      <c r="K6652">
        <v>0</v>
      </c>
      <c r="L6652" s="17">
        <f>IF($E6652&lt;&gt;"",VLOOKUP($E6652,GEMWs!$E$14:$L$20,7,FALSE),"")</f>
        <v>5950.3939027696888</v>
      </c>
      <c r="M6652" s="17">
        <f>IF($E6652&lt;&gt;"",VLOOKUP($E6652,GEMWs!$E$14:$L$20,8,FALSE),"")</f>
        <v>10539.430626954083</v>
      </c>
      <c r="N6652" s="17">
        <f t="shared" ca="1" si="472"/>
        <v>5950.3939027696888</v>
      </c>
      <c r="O6652" s="17">
        <f t="shared" ca="1" si="473"/>
        <v>10539.430626954083</v>
      </c>
      <c r="P6652" s="17">
        <f t="shared" ref="P6652:P6715" ca="1" si="474">IF(O6652&gt;0,$H6652/O6652,0)</f>
        <v>9.4881785875846886E-6</v>
      </c>
      <c r="Q6652" s="17">
        <f t="shared" ref="Q6652:Q6715" ca="1" si="475">IF(N6652&gt;0,$H6652/N6652,0)</f>
        <v>1.6805610121617947E-5</v>
      </c>
    </row>
    <row r="6653" spans="1:17" x14ac:dyDescent="0.35">
      <c r="A6653" t="s">
        <v>2180</v>
      </c>
      <c r="B6653" t="s">
        <v>690</v>
      </c>
      <c r="D6653" t="s">
        <v>14</v>
      </c>
      <c r="E6653" t="s">
        <v>21</v>
      </c>
      <c r="G6653" t="s">
        <v>3040</v>
      </c>
      <c r="H6653">
        <v>430.4</v>
      </c>
      <c r="J6653">
        <v>0</v>
      </c>
      <c r="K6653">
        <v>0</v>
      </c>
      <c r="L6653" s="17">
        <f>IF($E6653&lt;&gt;"",VLOOKUP($E6653,GEMWs!$E$14:$L$20,7,FALSE),"")</f>
        <v>37.754918937403332</v>
      </c>
      <c r="M6653" s="17">
        <f>IF($E6653&lt;&gt;"",VLOOKUP($E6653,GEMWs!$E$14:$L$20,8,FALSE),"")</f>
        <v>96.174593288388181</v>
      </c>
      <c r="N6653" s="17">
        <f t="shared" ca="1" si="472"/>
        <v>37.754918937403332</v>
      </c>
      <c r="O6653" s="17">
        <f t="shared" ca="1" si="473"/>
        <v>96.174593288388181</v>
      </c>
      <c r="P6653" s="17">
        <f t="shared" ca="1" si="474"/>
        <v>4.4751943864156178</v>
      </c>
      <c r="Q6653" s="17">
        <f t="shared" ca="1" si="475"/>
        <v>11.399839070336554</v>
      </c>
    </row>
    <row r="6654" spans="1:17" x14ac:dyDescent="0.35">
      <c r="A6654" t="s">
        <v>2180</v>
      </c>
      <c r="B6654" t="s">
        <v>368</v>
      </c>
      <c r="D6654" t="s">
        <v>14</v>
      </c>
      <c r="E6654" t="s">
        <v>18</v>
      </c>
      <c r="G6654" t="s">
        <v>3040</v>
      </c>
      <c r="H6654">
        <v>79.7</v>
      </c>
      <c r="J6654">
        <v>0</v>
      </c>
      <c r="K6654">
        <v>0</v>
      </c>
      <c r="L6654" s="17">
        <f>IF($E6654&lt;&gt;"",VLOOKUP($E6654,GEMWs!$E$14:$L$20,7,FALSE),"")</f>
        <v>5950.3939027696888</v>
      </c>
      <c r="M6654" s="17">
        <f>IF($E6654&lt;&gt;"",VLOOKUP($E6654,GEMWs!$E$14:$L$20,8,FALSE),"")</f>
        <v>10539.430626954083</v>
      </c>
      <c r="N6654" s="17">
        <f t="shared" ca="1" si="472"/>
        <v>5950.3939027696888</v>
      </c>
      <c r="O6654" s="17">
        <f t="shared" ca="1" si="473"/>
        <v>10539.430626954083</v>
      </c>
      <c r="P6654" s="17">
        <f t="shared" ca="1" si="474"/>
        <v>7.5620783343049967E-3</v>
      </c>
      <c r="Q6654" s="17">
        <f t="shared" ca="1" si="475"/>
        <v>1.3394071266929505E-2</v>
      </c>
    </row>
    <row r="6655" spans="1:17" x14ac:dyDescent="0.35">
      <c r="A6655" t="s">
        <v>2180</v>
      </c>
      <c r="B6655" t="s">
        <v>691</v>
      </c>
      <c r="D6655" t="s">
        <v>14</v>
      </c>
      <c r="E6655" t="s">
        <v>21</v>
      </c>
      <c r="G6655" t="s">
        <v>3040</v>
      </c>
      <c r="H6655">
        <v>213.2</v>
      </c>
      <c r="J6655">
        <v>0</v>
      </c>
      <c r="K6655">
        <v>0</v>
      </c>
      <c r="L6655" s="17">
        <f>IF($E6655&lt;&gt;"",VLOOKUP($E6655,GEMWs!$E$14:$L$20,7,FALSE),"")</f>
        <v>37.754918937403332</v>
      </c>
      <c r="M6655" s="17">
        <f>IF($E6655&lt;&gt;"",VLOOKUP($E6655,GEMWs!$E$14:$L$20,8,FALSE),"")</f>
        <v>96.174593288388181</v>
      </c>
      <c r="N6655" s="17">
        <f t="shared" ca="1" si="472"/>
        <v>37.754918937403332</v>
      </c>
      <c r="O6655" s="17">
        <f t="shared" ca="1" si="473"/>
        <v>96.174593288388181</v>
      </c>
      <c r="P6655" s="17">
        <f t="shared" ca="1" si="474"/>
        <v>2.2168016802597812</v>
      </c>
      <c r="Q6655" s="17">
        <f t="shared" ca="1" si="475"/>
        <v>5.6469463052875311</v>
      </c>
    </row>
    <row r="6656" spans="1:17" x14ac:dyDescent="0.35">
      <c r="A6656" t="s">
        <v>2180</v>
      </c>
      <c r="B6656" t="s">
        <v>542</v>
      </c>
      <c r="C6656" t="s">
        <v>543</v>
      </c>
      <c r="D6656" t="s">
        <v>14</v>
      </c>
      <c r="E6656" t="s">
        <v>21</v>
      </c>
      <c r="F6656" t="s">
        <v>22</v>
      </c>
      <c r="G6656" t="s">
        <v>3040</v>
      </c>
      <c r="H6656">
        <v>0.3</v>
      </c>
      <c r="I6656">
        <v>393</v>
      </c>
      <c r="J6656">
        <v>69.463928999999993</v>
      </c>
      <c r="K6656">
        <v>255.49058400000001</v>
      </c>
      <c r="L6656" s="17">
        <f>IF($E6656&lt;&gt;"",VLOOKUP($E6656,GEMWs!$E$14:$L$20,7,FALSE),"")</f>
        <v>37.754918937403332</v>
      </c>
      <c r="M6656" s="17">
        <f>IF($E6656&lt;&gt;"",VLOOKUP($E6656,GEMWs!$E$14:$L$20,8,FALSE),"")</f>
        <v>96.174593288388181</v>
      </c>
      <c r="N6656" s="17">
        <f t="shared" si="472"/>
        <v>69.463928999999993</v>
      </c>
      <c r="O6656" s="17">
        <f t="shared" si="473"/>
        <v>255.49058400000001</v>
      </c>
      <c r="P6656" s="17">
        <f t="shared" si="474"/>
        <v>1.1742115709438433E-3</v>
      </c>
      <c r="Q6656" s="17">
        <f t="shared" si="475"/>
        <v>4.3187882447593773E-3</v>
      </c>
    </row>
    <row r="6657" spans="1:17" x14ac:dyDescent="0.35">
      <c r="A6657" t="s">
        <v>2180</v>
      </c>
      <c r="B6657" t="s">
        <v>131</v>
      </c>
      <c r="D6657" t="s">
        <v>14</v>
      </c>
      <c r="E6657" t="s">
        <v>21</v>
      </c>
      <c r="G6657" t="s">
        <v>3040</v>
      </c>
      <c r="H6657">
        <v>67.599999999999994</v>
      </c>
      <c r="J6657">
        <v>0</v>
      </c>
      <c r="K6657">
        <v>0</v>
      </c>
      <c r="L6657" s="17">
        <f>IF($E6657&lt;&gt;"",VLOOKUP($E6657,GEMWs!$E$14:$L$20,7,FALSE),"")</f>
        <v>37.754918937403332</v>
      </c>
      <c r="M6657" s="17">
        <f>IF($E6657&lt;&gt;"",VLOOKUP($E6657,GEMWs!$E$14:$L$20,8,FALSE),"")</f>
        <v>96.174593288388181</v>
      </c>
      <c r="N6657" s="17">
        <f t="shared" ca="1" si="472"/>
        <v>37.754918937403332</v>
      </c>
      <c r="O6657" s="17">
        <f t="shared" ca="1" si="473"/>
        <v>96.174593288388181</v>
      </c>
      <c r="P6657" s="17">
        <f t="shared" ca="1" si="474"/>
        <v>0.70288833764334524</v>
      </c>
      <c r="Q6657" s="17">
        <f t="shared" ca="1" si="475"/>
        <v>1.7904951699692171</v>
      </c>
    </row>
    <row r="6658" spans="1:17" x14ac:dyDescent="0.35">
      <c r="A6658" t="s">
        <v>2180</v>
      </c>
      <c r="B6658" t="s">
        <v>85</v>
      </c>
      <c r="C6658" t="s">
        <v>86</v>
      </c>
      <c r="D6658" t="s">
        <v>14</v>
      </c>
      <c r="E6658" t="s">
        <v>21</v>
      </c>
      <c r="F6658" t="s">
        <v>22</v>
      </c>
      <c r="G6658" t="s">
        <v>3040</v>
      </c>
      <c r="H6658">
        <v>32683.4</v>
      </c>
      <c r="I6658">
        <v>304</v>
      </c>
      <c r="J6658">
        <v>100</v>
      </c>
      <c r="K6658">
        <v>100</v>
      </c>
      <c r="L6658" s="17">
        <f>IF($E6658&lt;&gt;"",VLOOKUP($E6658,GEMWs!$E$14:$L$20,7,FALSE),"")</f>
        <v>37.754918937403332</v>
      </c>
      <c r="M6658" s="17">
        <f>IF($E6658&lt;&gt;"",VLOOKUP($E6658,GEMWs!$E$14:$L$20,8,FALSE),"")</f>
        <v>96.174593288388181</v>
      </c>
      <c r="N6658" s="17">
        <f t="shared" si="472"/>
        <v>100</v>
      </c>
      <c r="O6658" s="17">
        <f t="shared" si="473"/>
        <v>100</v>
      </c>
      <c r="P6658" s="17">
        <f t="shared" si="474"/>
        <v>326.834</v>
      </c>
      <c r="Q6658" s="17">
        <f t="shared" si="475"/>
        <v>326.834</v>
      </c>
    </row>
    <row r="6659" spans="1:17" x14ac:dyDescent="0.35">
      <c r="A6659" t="s">
        <v>2180</v>
      </c>
      <c r="B6659" t="s">
        <v>1701</v>
      </c>
      <c r="D6659" t="s">
        <v>14</v>
      </c>
      <c r="E6659" t="s">
        <v>21</v>
      </c>
      <c r="G6659" t="s">
        <v>3040</v>
      </c>
      <c r="H6659">
        <v>10</v>
      </c>
      <c r="J6659">
        <v>0</v>
      </c>
      <c r="K6659">
        <v>0</v>
      </c>
      <c r="L6659" s="17">
        <f>IF($E6659&lt;&gt;"",VLOOKUP($E6659,GEMWs!$E$14:$L$20,7,FALSE),"")</f>
        <v>37.754918937403332</v>
      </c>
      <c r="M6659" s="17">
        <f>IF($E6659&lt;&gt;"",VLOOKUP($E6659,GEMWs!$E$14:$L$20,8,FALSE),"")</f>
        <v>96.174593288388181</v>
      </c>
      <c r="N6659" s="17">
        <f t="shared" ca="1" si="472"/>
        <v>37.754918937403332</v>
      </c>
      <c r="O6659" s="17">
        <f t="shared" ca="1" si="473"/>
        <v>96.174593288388181</v>
      </c>
      <c r="P6659" s="17">
        <f t="shared" ca="1" si="474"/>
        <v>0.10397756474013983</v>
      </c>
      <c r="Q6659" s="17">
        <f t="shared" ca="1" si="475"/>
        <v>0.26486614940373038</v>
      </c>
    </row>
    <row r="6660" spans="1:17" x14ac:dyDescent="0.35">
      <c r="A6660" t="s">
        <v>2180</v>
      </c>
      <c r="B6660" t="s">
        <v>669</v>
      </c>
      <c r="C6660" t="s">
        <v>670</v>
      </c>
      <c r="D6660" t="s">
        <v>14</v>
      </c>
      <c r="E6660" t="s">
        <v>21</v>
      </c>
      <c r="F6660" t="s">
        <v>22</v>
      </c>
      <c r="G6660" t="s">
        <v>3040</v>
      </c>
      <c r="H6660">
        <v>54.4</v>
      </c>
      <c r="I6660">
        <v>305</v>
      </c>
      <c r="J6660">
        <v>2200</v>
      </c>
      <c r="K6660">
        <v>4500</v>
      </c>
      <c r="L6660" s="17">
        <f>IF($E6660&lt;&gt;"",VLOOKUP($E6660,GEMWs!$E$14:$L$20,7,FALSE),"")</f>
        <v>37.754918937403332</v>
      </c>
      <c r="M6660" s="17">
        <f>IF($E6660&lt;&gt;"",VLOOKUP($E6660,GEMWs!$E$14:$L$20,8,FALSE),"")</f>
        <v>96.174593288388181</v>
      </c>
      <c r="N6660" s="17">
        <f t="shared" si="472"/>
        <v>2200</v>
      </c>
      <c r="O6660" s="17">
        <f t="shared" si="473"/>
        <v>4500</v>
      </c>
      <c r="P6660" s="17">
        <f t="shared" si="474"/>
        <v>1.2088888888888889E-2</v>
      </c>
      <c r="Q6660" s="17">
        <f t="shared" si="475"/>
        <v>2.4727272727272726E-2</v>
      </c>
    </row>
    <row r="6661" spans="1:17" x14ac:dyDescent="0.35">
      <c r="A6661" t="s">
        <v>2180</v>
      </c>
      <c r="B6661" t="s">
        <v>700</v>
      </c>
      <c r="D6661" t="s">
        <v>14</v>
      </c>
      <c r="E6661" t="s">
        <v>21</v>
      </c>
      <c r="G6661" t="s">
        <v>3040</v>
      </c>
      <c r="H6661">
        <v>0.5</v>
      </c>
      <c r="J6661">
        <v>0</v>
      </c>
      <c r="K6661">
        <v>0</v>
      </c>
      <c r="L6661" s="17">
        <f>IF($E6661&lt;&gt;"",VLOOKUP($E6661,GEMWs!$E$14:$L$20,7,FALSE),"")</f>
        <v>37.754918937403332</v>
      </c>
      <c r="M6661" s="17">
        <f>IF($E6661&lt;&gt;"",VLOOKUP($E6661,GEMWs!$E$14:$L$20,8,FALSE),"")</f>
        <v>96.174593288388181</v>
      </c>
      <c r="N6661" s="17">
        <f t="shared" ca="1" si="472"/>
        <v>37.754918937403332</v>
      </c>
      <c r="O6661" s="17">
        <f t="shared" ca="1" si="473"/>
        <v>96.174593288388181</v>
      </c>
      <c r="P6661" s="17">
        <f t="shared" ca="1" si="474"/>
        <v>5.1988782370069918E-3</v>
      </c>
      <c r="Q6661" s="17">
        <f t="shared" ca="1" si="475"/>
        <v>1.3243307470186519E-2</v>
      </c>
    </row>
    <row r="6662" spans="1:17" x14ac:dyDescent="0.35">
      <c r="A6662" t="s">
        <v>2180</v>
      </c>
      <c r="B6662" t="s">
        <v>1108</v>
      </c>
      <c r="C6662" t="s">
        <v>1109</v>
      </c>
      <c r="D6662" t="s">
        <v>14</v>
      </c>
      <c r="E6662" t="s">
        <v>21</v>
      </c>
      <c r="F6662" t="s">
        <v>14</v>
      </c>
      <c r="G6662" t="s">
        <v>3040</v>
      </c>
      <c r="H6662">
        <v>212.6</v>
      </c>
      <c r="I6662">
        <v>306</v>
      </c>
      <c r="J6662">
        <v>10</v>
      </c>
      <c r="K6662">
        <v>10</v>
      </c>
      <c r="L6662" s="17">
        <f>IF($E6662&lt;&gt;"",VLOOKUP($E6662,GEMWs!$E$14:$L$20,7,FALSE),"")</f>
        <v>37.754918937403332</v>
      </c>
      <c r="M6662" s="17">
        <f>IF($E6662&lt;&gt;"",VLOOKUP($E6662,GEMWs!$E$14:$L$20,8,FALSE),"")</f>
        <v>96.174593288388181</v>
      </c>
      <c r="N6662" s="17">
        <f t="shared" si="472"/>
        <v>10</v>
      </c>
      <c r="O6662" s="17">
        <f t="shared" si="473"/>
        <v>10</v>
      </c>
      <c r="P6662" s="17">
        <f t="shared" si="474"/>
        <v>21.259999999999998</v>
      </c>
      <c r="Q6662" s="17">
        <f t="shared" si="475"/>
        <v>21.259999999999998</v>
      </c>
    </row>
    <row r="6663" spans="1:17" x14ac:dyDescent="0.35">
      <c r="A6663" t="s">
        <v>2180</v>
      </c>
      <c r="B6663" t="s">
        <v>230</v>
      </c>
      <c r="D6663" t="s">
        <v>14</v>
      </c>
      <c r="E6663" t="s">
        <v>21</v>
      </c>
      <c r="G6663" t="s">
        <v>3040</v>
      </c>
      <c r="H6663">
        <v>8.1</v>
      </c>
      <c r="J6663">
        <v>0</v>
      </c>
      <c r="K6663">
        <v>0</v>
      </c>
      <c r="L6663" s="17">
        <f>IF($E6663&lt;&gt;"",VLOOKUP($E6663,GEMWs!$E$14:$L$20,7,FALSE),"")</f>
        <v>37.754918937403332</v>
      </c>
      <c r="M6663" s="17">
        <f>IF($E6663&lt;&gt;"",VLOOKUP($E6663,GEMWs!$E$14:$L$20,8,FALSE),"")</f>
        <v>96.174593288388181</v>
      </c>
      <c r="N6663" s="17">
        <f t="shared" ca="1" si="472"/>
        <v>37.754918937403332</v>
      </c>
      <c r="O6663" s="17">
        <f t="shared" ca="1" si="473"/>
        <v>96.174593288388181</v>
      </c>
      <c r="P6663" s="17">
        <f t="shared" ca="1" si="474"/>
        <v>8.4221827439513258E-2</v>
      </c>
      <c r="Q6663" s="17">
        <f t="shared" ca="1" si="475"/>
        <v>0.21454158101702159</v>
      </c>
    </row>
    <row r="6664" spans="1:17" x14ac:dyDescent="0.35">
      <c r="A6664" t="s">
        <v>2180</v>
      </c>
      <c r="B6664" t="s">
        <v>120</v>
      </c>
      <c r="D6664" t="s">
        <v>14</v>
      </c>
      <c r="E6664" t="s">
        <v>21</v>
      </c>
      <c r="G6664" t="s">
        <v>3040</v>
      </c>
      <c r="H6664">
        <v>3.4</v>
      </c>
      <c r="J6664">
        <v>0</v>
      </c>
      <c r="K6664">
        <v>0</v>
      </c>
      <c r="L6664" s="17">
        <f>IF($E6664&lt;&gt;"",VLOOKUP($E6664,GEMWs!$E$14:$L$20,7,FALSE),"")</f>
        <v>37.754918937403332</v>
      </c>
      <c r="M6664" s="17">
        <f>IF($E6664&lt;&gt;"",VLOOKUP($E6664,GEMWs!$E$14:$L$20,8,FALSE),"")</f>
        <v>96.174593288388181</v>
      </c>
      <c r="N6664" s="17">
        <f t="shared" ca="1" si="472"/>
        <v>37.754918937403332</v>
      </c>
      <c r="O6664" s="17">
        <f t="shared" ca="1" si="473"/>
        <v>96.174593288388181</v>
      </c>
      <c r="P6664" s="17">
        <f t="shared" ca="1" si="474"/>
        <v>3.5352372011647544E-2</v>
      </c>
      <c r="Q6664" s="17">
        <f t="shared" ca="1" si="475"/>
        <v>9.0054490797268322E-2</v>
      </c>
    </row>
    <row r="6665" spans="1:17" x14ac:dyDescent="0.35">
      <c r="A6665" t="s">
        <v>2180</v>
      </c>
      <c r="B6665" t="s">
        <v>2980</v>
      </c>
      <c r="D6665" t="s">
        <v>14</v>
      </c>
      <c r="E6665" t="s">
        <v>18</v>
      </c>
      <c r="G6665" t="s">
        <v>3040</v>
      </c>
      <c r="H6665">
        <v>12.1</v>
      </c>
      <c r="J6665">
        <v>0</v>
      </c>
      <c r="K6665">
        <v>0</v>
      </c>
      <c r="L6665" s="17">
        <f>IF($E6665&lt;&gt;"",VLOOKUP($E6665,GEMWs!$E$14:$L$20,7,FALSE),"")</f>
        <v>5950.3939027696888</v>
      </c>
      <c r="M6665" s="17">
        <f>IF($E6665&lt;&gt;"",VLOOKUP($E6665,GEMWs!$E$14:$L$20,8,FALSE),"")</f>
        <v>10539.430626954083</v>
      </c>
      <c r="N6665" s="17">
        <f t="shared" ca="1" si="472"/>
        <v>5950.3939027696888</v>
      </c>
      <c r="O6665" s="17">
        <f t="shared" ca="1" si="473"/>
        <v>10539.430626954083</v>
      </c>
      <c r="P6665" s="17">
        <f t="shared" ca="1" si="474"/>
        <v>1.1480696090977473E-3</v>
      </c>
      <c r="Q6665" s="17">
        <f t="shared" ca="1" si="475"/>
        <v>2.0334788247157714E-3</v>
      </c>
    </row>
    <row r="6666" spans="1:17" x14ac:dyDescent="0.35">
      <c r="A6666" t="s">
        <v>2180</v>
      </c>
      <c r="B6666" t="s">
        <v>144</v>
      </c>
      <c r="C6666" t="s">
        <v>145</v>
      </c>
      <c r="D6666" t="s">
        <v>14</v>
      </c>
      <c r="E6666" t="s">
        <v>21</v>
      </c>
      <c r="F6666" t="s">
        <v>22</v>
      </c>
      <c r="G6666" t="s">
        <v>3040</v>
      </c>
      <c r="H6666">
        <v>3.6</v>
      </c>
      <c r="I6666">
        <v>317</v>
      </c>
      <c r="J6666">
        <v>2000</v>
      </c>
      <c r="K6666">
        <v>10000</v>
      </c>
      <c r="L6666" s="17">
        <f>IF($E6666&lt;&gt;"",VLOOKUP($E6666,GEMWs!$E$14:$L$20,7,FALSE),"")</f>
        <v>37.754918937403332</v>
      </c>
      <c r="M6666" s="17">
        <f>IF($E6666&lt;&gt;"",VLOOKUP($E6666,GEMWs!$E$14:$L$20,8,FALSE),"")</f>
        <v>96.174593288388181</v>
      </c>
      <c r="N6666" s="17">
        <f t="shared" si="472"/>
        <v>2000</v>
      </c>
      <c r="O6666" s="17">
        <f t="shared" si="473"/>
        <v>10000</v>
      </c>
      <c r="P6666" s="17">
        <f t="shared" si="474"/>
        <v>3.6000000000000002E-4</v>
      </c>
      <c r="Q6666" s="17">
        <f t="shared" si="475"/>
        <v>1.8E-3</v>
      </c>
    </row>
    <row r="6667" spans="1:17" x14ac:dyDescent="0.35">
      <c r="A6667" t="s">
        <v>2180</v>
      </c>
      <c r="B6667" t="s">
        <v>701</v>
      </c>
      <c r="D6667" t="s">
        <v>14</v>
      </c>
      <c r="E6667" t="s">
        <v>18</v>
      </c>
      <c r="G6667" t="s">
        <v>3040</v>
      </c>
      <c r="H6667">
        <v>36</v>
      </c>
      <c r="J6667">
        <v>0</v>
      </c>
      <c r="K6667">
        <v>0</v>
      </c>
      <c r="L6667" s="17">
        <f>IF($E6667&lt;&gt;"",VLOOKUP($E6667,GEMWs!$E$14:$L$20,7,FALSE),"")</f>
        <v>5950.3939027696888</v>
      </c>
      <c r="M6667" s="17">
        <f>IF($E6667&lt;&gt;"",VLOOKUP($E6667,GEMWs!$E$14:$L$20,8,FALSE),"")</f>
        <v>10539.430626954083</v>
      </c>
      <c r="N6667" s="17">
        <f t="shared" ca="1" si="472"/>
        <v>5950.3939027696888</v>
      </c>
      <c r="O6667" s="17">
        <f t="shared" ca="1" si="473"/>
        <v>10539.430626954083</v>
      </c>
      <c r="P6667" s="17">
        <f t="shared" ca="1" si="474"/>
        <v>3.4157442915304878E-3</v>
      </c>
      <c r="Q6667" s="17">
        <f t="shared" ca="1" si="475"/>
        <v>6.0500196437824607E-3</v>
      </c>
    </row>
    <row r="6668" spans="1:17" x14ac:dyDescent="0.35">
      <c r="A6668" t="s">
        <v>2180</v>
      </c>
      <c r="B6668" t="s">
        <v>1333</v>
      </c>
      <c r="C6668" t="s">
        <v>1334</v>
      </c>
      <c r="D6668" t="s">
        <v>14</v>
      </c>
      <c r="E6668" t="s">
        <v>18</v>
      </c>
      <c r="F6668" t="s">
        <v>22</v>
      </c>
      <c r="G6668" t="s">
        <v>3040</v>
      </c>
      <c r="H6668">
        <v>7.1</v>
      </c>
      <c r="I6668">
        <v>477</v>
      </c>
      <c r="J6668">
        <v>4507.9137369999999</v>
      </c>
      <c r="K6668">
        <v>19538.966260000001</v>
      </c>
      <c r="L6668" s="17">
        <f>IF($E6668&lt;&gt;"",VLOOKUP($E6668,GEMWs!$E$14:$L$20,7,FALSE),"")</f>
        <v>5950.3939027696888</v>
      </c>
      <c r="M6668" s="17">
        <f>IF($E6668&lt;&gt;"",VLOOKUP($E6668,GEMWs!$E$14:$L$20,8,FALSE),"")</f>
        <v>10539.430626954083</v>
      </c>
      <c r="N6668" s="17">
        <f t="shared" si="472"/>
        <v>4507.9137369999999</v>
      </c>
      <c r="O6668" s="17">
        <f t="shared" si="473"/>
        <v>19538.966260000001</v>
      </c>
      <c r="P6668" s="17">
        <f t="shared" si="474"/>
        <v>3.6337643995706448E-4</v>
      </c>
      <c r="Q6668" s="17">
        <f t="shared" si="475"/>
        <v>1.5750079558365781E-3</v>
      </c>
    </row>
    <row r="6669" spans="1:17" x14ac:dyDescent="0.35">
      <c r="A6669" t="s">
        <v>2180</v>
      </c>
      <c r="B6669" t="s">
        <v>112</v>
      </c>
      <c r="D6669" t="s">
        <v>14</v>
      </c>
      <c r="E6669" t="s">
        <v>18</v>
      </c>
      <c r="G6669" t="s">
        <v>3040</v>
      </c>
      <c r="H6669">
        <v>4.3</v>
      </c>
      <c r="J6669">
        <v>0</v>
      </c>
      <c r="K6669">
        <v>0</v>
      </c>
      <c r="L6669" s="17">
        <f>IF($E6669&lt;&gt;"",VLOOKUP($E6669,GEMWs!$E$14:$L$20,7,FALSE),"")</f>
        <v>5950.3939027696888</v>
      </c>
      <c r="M6669" s="17">
        <f>IF($E6669&lt;&gt;"",VLOOKUP($E6669,GEMWs!$E$14:$L$20,8,FALSE),"")</f>
        <v>10539.430626954083</v>
      </c>
      <c r="N6669" s="17">
        <f t="shared" ca="1" si="472"/>
        <v>5950.3939027696888</v>
      </c>
      <c r="O6669" s="17">
        <f t="shared" ca="1" si="473"/>
        <v>10539.430626954083</v>
      </c>
      <c r="P6669" s="17">
        <f t="shared" ca="1" si="474"/>
        <v>4.0799167926614162E-4</v>
      </c>
      <c r="Q6669" s="17">
        <f t="shared" ca="1" si="475"/>
        <v>7.2264123522957171E-4</v>
      </c>
    </row>
    <row r="6670" spans="1:17" x14ac:dyDescent="0.35">
      <c r="A6670" t="s">
        <v>2180</v>
      </c>
      <c r="B6670" t="s">
        <v>1311</v>
      </c>
      <c r="D6670" t="s">
        <v>14</v>
      </c>
      <c r="E6670" t="s">
        <v>21</v>
      </c>
      <c r="G6670" t="s">
        <v>3040</v>
      </c>
      <c r="H6670">
        <v>0.2</v>
      </c>
      <c r="J6670">
        <v>0</v>
      </c>
      <c r="K6670">
        <v>0</v>
      </c>
      <c r="L6670" s="17">
        <f>IF($E6670&lt;&gt;"",VLOOKUP($E6670,GEMWs!$E$14:$L$20,7,FALSE),"")</f>
        <v>37.754918937403332</v>
      </c>
      <c r="M6670" s="17">
        <f>IF($E6670&lt;&gt;"",VLOOKUP($E6670,GEMWs!$E$14:$L$20,8,FALSE),"")</f>
        <v>96.174593288388181</v>
      </c>
      <c r="N6670" s="17">
        <f t="shared" ca="1" si="472"/>
        <v>37.754918937403332</v>
      </c>
      <c r="O6670" s="17">
        <f t="shared" ca="1" si="473"/>
        <v>96.174593288388181</v>
      </c>
      <c r="P6670" s="17">
        <f t="shared" ca="1" si="474"/>
        <v>2.079551294802797E-3</v>
      </c>
      <c r="Q6670" s="17">
        <f t="shared" ca="1" si="475"/>
        <v>5.2973229880746075E-3</v>
      </c>
    </row>
    <row r="6671" spans="1:17" x14ac:dyDescent="0.35">
      <c r="A6671" t="s">
        <v>2180</v>
      </c>
      <c r="B6671" t="s">
        <v>1437</v>
      </c>
      <c r="D6671" t="s">
        <v>22</v>
      </c>
      <c r="G6671" t="s">
        <v>3040</v>
      </c>
      <c r="H6671">
        <v>64.400000000000006</v>
      </c>
      <c r="J6671">
        <v>0</v>
      </c>
      <c r="K6671">
        <v>0</v>
      </c>
      <c r="L6671" s="17" t="str">
        <f>IF($E6671&lt;&gt;"",VLOOKUP($E6671,GEMWs!$E$14:$L$20,7,FALSE),"")</f>
        <v/>
      </c>
      <c r="M6671" s="17" t="str">
        <f>IF($E6671&lt;&gt;"",VLOOKUP($E6671,GEMWs!$E$14:$L$20,8,FALSE),"")</f>
        <v/>
      </c>
      <c r="N6671" s="17">
        <f t="shared" ca="1" si="472"/>
        <v>0</v>
      </c>
      <c r="O6671" s="17">
        <f t="shared" ca="1" si="473"/>
        <v>0</v>
      </c>
      <c r="P6671" s="17">
        <f t="shared" ca="1" si="474"/>
        <v>0</v>
      </c>
      <c r="Q6671" s="17">
        <f t="shared" ca="1" si="475"/>
        <v>0</v>
      </c>
    </row>
    <row r="6672" spans="1:17" x14ac:dyDescent="0.35">
      <c r="A6672" t="s">
        <v>2180</v>
      </c>
      <c r="B6672" t="s">
        <v>1210</v>
      </c>
      <c r="C6672" t="s">
        <v>1211</v>
      </c>
      <c r="D6672" t="s">
        <v>14</v>
      </c>
      <c r="E6672" t="s">
        <v>21</v>
      </c>
      <c r="G6672" t="s">
        <v>3040</v>
      </c>
      <c r="H6672">
        <v>31.4</v>
      </c>
      <c r="J6672">
        <v>0</v>
      </c>
      <c r="K6672">
        <v>0</v>
      </c>
      <c r="L6672" s="17">
        <f>IF($E6672&lt;&gt;"",VLOOKUP($E6672,GEMWs!$E$14:$L$20,7,FALSE),"")</f>
        <v>37.754918937403332</v>
      </c>
      <c r="M6672" s="17">
        <f>IF($E6672&lt;&gt;"",VLOOKUP($E6672,GEMWs!$E$14:$L$20,8,FALSE),"")</f>
        <v>96.174593288388181</v>
      </c>
      <c r="N6672" s="17">
        <f t="shared" ca="1" si="472"/>
        <v>37.754918937403332</v>
      </c>
      <c r="O6672" s="17">
        <f t="shared" ca="1" si="473"/>
        <v>96.174593288388181</v>
      </c>
      <c r="P6672" s="17">
        <f t="shared" ca="1" si="474"/>
        <v>0.32648955328403906</v>
      </c>
      <c r="Q6672" s="17">
        <f t="shared" ca="1" si="475"/>
        <v>0.83167970912771327</v>
      </c>
    </row>
    <row r="6673" spans="1:17" x14ac:dyDescent="0.35">
      <c r="A6673" t="s">
        <v>2180</v>
      </c>
      <c r="B6673" t="s">
        <v>1149</v>
      </c>
      <c r="D6673" t="s">
        <v>22</v>
      </c>
      <c r="G6673" t="s">
        <v>3040</v>
      </c>
      <c r="H6673">
        <v>0.1</v>
      </c>
      <c r="J6673">
        <v>0</v>
      </c>
      <c r="K6673">
        <v>0</v>
      </c>
      <c r="L6673" s="17" t="str">
        <f>IF($E6673&lt;&gt;"",VLOOKUP($E6673,GEMWs!$E$14:$L$20,7,FALSE),"")</f>
        <v/>
      </c>
      <c r="M6673" s="17" t="str">
        <f>IF($E6673&lt;&gt;"",VLOOKUP($E6673,GEMWs!$E$14:$L$20,8,FALSE),"")</f>
        <v/>
      </c>
      <c r="N6673" s="17">
        <f t="shared" ca="1" si="472"/>
        <v>0</v>
      </c>
      <c r="O6673" s="17">
        <f t="shared" ca="1" si="473"/>
        <v>0</v>
      </c>
      <c r="P6673" s="17">
        <f t="shared" ca="1" si="474"/>
        <v>0</v>
      </c>
      <c r="Q6673" s="17">
        <f t="shared" ca="1" si="475"/>
        <v>0</v>
      </c>
    </row>
    <row r="6674" spans="1:17" x14ac:dyDescent="0.35">
      <c r="A6674" t="s">
        <v>2180</v>
      </c>
      <c r="B6674" t="s">
        <v>694</v>
      </c>
      <c r="D6674" t="s">
        <v>14</v>
      </c>
      <c r="E6674" t="s">
        <v>18</v>
      </c>
      <c r="G6674" t="s">
        <v>3040</v>
      </c>
      <c r="H6674">
        <v>119.3</v>
      </c>
      <c r="J6674">
        <v>0</v>
      </c>
      <c r="K6674">
        <v>0</v>
      </c>
      <c r="L6674" s="17">
        <f>IF($E6674&lt;&gt;"",VLOOKUP($E6674,GEMWs!$E$14:$L$20,7,FALSE),"")</f>
        <v>5950.3939027696888</v>
      </c>
      <c r="M6674" s="17">
        <f>IF($E6674&lt;&gt;"",VLOOKUP($E6674,GEMWs!$E$14:$L$20,8,FALSE),"")</f>
        <v>10539.430626954083</v>
      </c>
      <c r="N6674" s="17">
        <f t="shared" ca="1" si="472"/>
        <v>5950.3939027696888</v>
      </c>
      <c r="O6674" s="17">
        <f t="shared" ca="1" si="473"/>
        <v>10539.430626954083</v>
      </c>
      <c r="P6674" s="17">
        <f t="shared" ca="1" si="474"/>
        <v>1.1319397054988533E-2</v>
      </c>
      <c r="Q6674" s="17">
        <f t="shared" ca="1" si="475"/>
        <v>2.004909287509021E-2</v>
      </c>
    </row>
    <row r="6675" spans="1:17" x14ac:dyDescent="0.35">
      <c r="A6675" t="s">
        <v>2180</v>
      </c>
      <c r="B6675" t="s">
        <v>135</v>
      </c>
      <c r="D6675" t="s">
        <v>22</v>
      </c>
      <c r="G6675" t="s">
        <v>3040</v>
      </c>
      <c r="H6675">
        <v>28.7</v>
      </c>
      <c r="J6675">
        <v>0</v>
      </c>
      <c r="K6675">
        <v>0</v>
      </c>
      <c r="L6675" s="17" t="str">
        <f>IF($E6675&lt;&gt;"",VLOOKUP($E6675,GEMWs!$E$14:$L$20,7,FALSE),"")</f>
        <v/>
      </c>
      <c r="M6675" s="17" t="str">
        <f>IF($E6675&lt;&gt;"",VLOOKUP($E6675,GEMWs!$E$14:$L$20,8,FALSE),"")</f>
        <v/>
      </c>
      <c r="N6675" s="17">
        <f t="shared" ref="N6675:N6738" ca="1" si="476">IF($I6675&lt;&gt;"",J6675,IF(AND($D6675="Y",$M$6=236),L6675,0))</f>
        <v>0</v>
      </c>
      <c r="O6675" s="17">
        <f t="shared" ref="O6675:O6738" ca="1" si="477">IF($I6675&lt;&gt;"",K6675,IF(AND($D6675="Y",$M$6=236),M6675,0))</f>
        <v>0</v>
      </c>
      <c r="P6675" s="17">
        <f t="shared" ca="1" si="474"/>
        <v>0</v>
      </c>
      <c r="Q6675" s="17">
        <f t="shared" ca="1" si="475"/>
        <v>0</v>
      </c>
    </row>
    <row r="6676" spans="1:17" x14ac:dyDescent="0.35">
      <c r="A6676" t="s">
        <v>2180</v>
      </c>
      <c r="B6676" t="s">
        <v>673</v>
      </c>
      <c r="C6676" t="s">
        <v>674</v>
      </c>
      <c r="D6676" t="s">
        <v>14</v>
      </c>
      <c r="E6676" t="s">
        <v>21</v>
      </c>
      <c r="F6676" t="s">
        <v>22</v>
      </c>
      <c r="G6676" t="s">
        <v>3040</v>
      </c>
      <c r="H6676">
        <v>918.2</v>
      </c>
      <c r="I6676">
        <v>331</v>
      </c>
      <c r="J6676">
        <v>80.760000000000005</v>
      </c>
      <c r="K6676">
        <v>260</v>
      </c>
      <c r="L6676" s="17">
        <f>IF($E6676&lt;&gt;"",VLOOKUP($E6676,GEMWs!$E$14:$L$20,7,FALSE),"")</f>
        <v>37.754918937403332</v>
      </c>
      <c r="M6676" s="17">
        <f>IF($E6676&lt;&gt;"",VLOOKUP($E6676,GEMWs!$E$14:$L$20,8,FALSE),"")</f>
        <v>96.174593288388181</v>
      </c>
      <c r="N6676" s="17">
        <f t="shared" si="476"/>
        <v>80.760000000000005</v>
      </c>
      <c r="O6676" s="17">
        <f t="shared" si="477"/>
        <v>260</v>
      </c>
      <c r="P6676" s="17">
        <f t="shared" si="474"/>
        <v>3.5315384615384615</v>
      </c>
      <c r="Q6676" s="17">
        <f t="shared" si="475"/>
        <v>11.369489846458643</v>
      </c>
    </row>
    <row r="6677" spans="1:17" x14ac:dyDescent="0.35">
      <c r="A6677" t="s">
        <v>2180</v>
      </c>
      <c r="B6677" t="s">
        <v>71</v>
      </c>
      <c r="C6677" t="s">
        <v>72</v>
      </c>
      <c r="D6677" t="s">
        <v>14</v>
      </c>
      <c r="E6677" t="s">
        <v>21</v>
      </c>
      <c r="F6677" t="s">
        <v>22</v>
      </c>
      <c r="G6677" t="s">
        <v>3040</v>
      </c>
      <c r="H6677">
        <v>0.1</v>
      </c>
      <c r="I6677">
        <v>333</v>
      </c>
      <c r="J6677">
        <v>31000</v>
      </c>
      <c r="K6677">
        <v>60000</v>
      </c>
      <c r="L6677" s="17">
        <f>IF($E6677&lt;&gt;"",VLOOKUP($E6677,GEMWs!$E$14:$L$20,7,FALSE),"")</f>
        <v>37.754918937403332</v>
      </c>
      <c r="M6677" s="17">
        <f>IF($E6677&lt;&gt;"",VLOOKUP($E6677,GEMWs!$E$14:$L$20,8,FALSE),"")</f>
        <v>96.174593288388181</v>
      </c>
      <c r="N6677" s="17">
        <f t="shared" si="476"/>
        <v>31000</v>
      </c>
      <c r="O6677" s="17">
        <f t="shared" si="477"/>
        <v>60000</v>
      </c>
      <c r="P6677" s="17">
        <f t="shared" si="474"/>
        <v>1.6666666666666667E-6</v>
      </c>
      <c r="Q6677" s="17">
        <f t="shared" si="475"/>
        <v>3.2258064516129036E-6</v>
      </c>
    </row>
    <row r="6678" spans="1:17" x14ac:dyDescent="0.35">
      <c r="A6678" t="s">
        <v>2180</v>
      </c>
      <c r="B6678" t="s">
        <v>1663</v>
      </c>
      <c r="C6678" t="s">
        <v>1664</v>
      </c>
      <c r="D6678" t="s">
        <v>14</v>
      </c>
      <c r="E6678" t="s">
        <v>21</v>
      </c>
      <c r="G6678" t="s">
        <v>3040</v>
      </c>
      <c r="H6678">
        <v>2.2999999999999998</v>
      </c>
      <c r="J6678">
        <v>0</v>
      </c>
      <c r="K6678">
        <v>0</v>
      </c>
      <c r="L6678" s="17">
        <f>IF($E6678&lt;&gt;"",VLOOKUP($E6678,GEMWs!$E$14:$L$20,7,FALSE),"")</f>
        <v>37.754918937403332</v>
      </c>
      <c r="M6678" s="17">
        <f>IF($E6678&lt;&gt;"",VLOOKUP($E6678,GEMWs!$E$14:$L$20,8,FALSE),"")</f>
        <v>96.174593288388181</v>
      </c>
      <c r="N6678" s="17">
        <f t="shared" ca="1" si="476"/>
        <v>37.754918937403332</v>
      </c>
      <c r="O6678" s="17">
        <f t="shared" ca="1" si="477"/>
        <v>96.174593288388181</v>
      </c>
      <c r="P6678" s="17">
        <f t="shared" ca="1" si="474"/>
        <v>2.3914839890232159E-2</v>
      </c>
      <c r="Q6678" s="17">
        <f t="shared" ca="1" si="475"/>
        <v>6.0919214362857979E-2</v>
      </c>
    </row>
    <row r="6679" spans="1:17" x14ac:dyDescent="0.35">
      <c r="A6679" t="s">
        <v>2180</v>
      </c>
      <c r="B6679" t="s">
        <v>1672</v>
      </c>
      <c r="C6679" t="s">
        <v>1673</v>
      </c>
      <c r="D6679" t="s">
        <v>14</v>
      </c>
      <c r="E6679" t="s">
        <v>21</v>
      </c>
      <c r="G6679" t="s">
        <v>3040</v>
      </c>
      <c r="H6679">
        <v>3.4</v>
      </c>
      <c r="J6679">
        <v>0</v>
      </c>
      <c r="K6679">
        <v>0</v>
      </c>
      <c r="L6679" s="17">
        <f>IF($E6679&lt;&gt;"",VLOOKUP($E6679,GEMWs!$E$14:$L$20,7,FALSE),"")</f>
        <v>37.754918937403332</v>
      </c>
      <c r="M6679" s="17">
        <f>IF($E6679&lt;&gt;"",VLOOKUP($E6679,GEMWs!$E$14:$L$20,8,FALSE),"")</f>
        <v>96.174593288388181</v>
      </c>
      <c r="N6679" s="17">
        <f t="shared" ca="1" si="476"/>
        <v>37.754918937403332</v>
      </c>
      <c r="O6679" s="17">
        <f t="shared" ca="1" si="477"/>
        <v>96.174593288388181</v>
      </c>
      <c r="P6679" s="17">
        <f t="shared" ca="1" si="474"/>
        <v>3.5352372011647544E-2</v>
      </c>
      <c r="Q6679" s="17">
        <f t="shared" ca="1" si="475"/>
        <v>9.0054490797268322E-2</v>
      </c>
    </row>
    <row r="6680" spans="1:17" x14ac:dyDescent="0.35">
      <c r="A6680" t="s">
        <v>2180</v>
      </c>
      <c r="B6680" t="s">
        <v>679</v>
      </c>
      <c r="C6680" t="s">
        <v>680</v>
      </c>
      <c r="D6680" t="s">
        <v>14</v>
      </c>
      <c r="E6680" t="s">
        <v>18</v>
      </c>
      <c r="F6680" t="s">
        <v>22</v>
      </c>
      <c r="G6680" t="s">
        <v>3040</v>
      </c>
      <c r="H6680">
        <v>131.6</v>
      </c>
      <c r="I6680">
        <v>444</v>
      </c>
      <c r="J6680">
        <v>4536</v>
      </c>
      <c r="K6680">
        <v>4536</v>
      </c>
      <c r="L6680" s="17">
        <f>IF($E6680&lt;&gt;"",VLOOKUP($E6680,GEMWs!$E$14:$L$20,7,FALSE),"")</f>
        <v>5950.3939027696888</v>
      </c>
      <c r="M6680" s="17">
        <f>IF($E6680&lt;&gt;"",VLOOKUP($E6680,GEMWs!$E$14:$L$20,8,FALSE),"")</f>
        <v>10539.430626954083</v>
      </c>
      <c r="N6680" s="17">
        <f t="shared" si="476"/>
        <v>4536</v>
      </c>
      <c r="O6680" s="17">
        <f t="shared" si="477"/>
        <v>4536</v>
      </c>
      <c r="P6680" s="17">
        <f t="shared" si="474"/>
        <v>2.9012345679012345E-2</v>
      </c>
      <c r="Q6680" s="17">
        <f t="shared" si="475"/>
        <v>2.9012345679012345E-2</v>
      </c>
    </row>
    <row r="6681" spans="1:17" x14ac:dyDescent="0.35">
      <c r="A6681" t="s">
        <v>2180</v>
      </c>
      <c r="B6681" t="s">
        <v>761</v>
      </c>
      <c r="C6681" t="s">
        <v>762</v>
      </c>
      <c r="D6681" t="s">
        <v>14</v>
      </c>
      <c r="E6681" t="s">
        <v>18</v>
      </c>
      <c r="F6681" t="s">
        <v>22</v>
      </c>
      <c r="G6681" t="s">
        <v>3040</v>
      </c>
      <c r="H6681">
        <v>17.7</v>
      </c>
      <c r="I6681">
        <v>448</v>
      </c>
      <c r="J6681">
        <v>385000</v>
      </c>
      <c r="K6681">
        <v>685000</v>
      </c>
      <c r="L6681" s="17">
        <f>IF($E6681&lt;&gt;"",VLOOKUP($E6681,GEMWs!$E$14:$L$20,7,FALSE),"")</f>
        <v>5950.3939027696888</v>
      </c>
      <c r="M6681" s="17">
        <f>IF($E6681&lt;&gt;"",VLOOKUP($E6681,GEMWs!$E$14:$L$20,8,FALSE),"")</f>
        <v>10539.430626954083</v>
      </c>
      <c r="N6681" s="17">
        <f t="shared" si="476"/>
        <v>385000</v>
      </c>
      <c r="O6681" s="17">
        <f t="shared" si="477"/>
        <v>685000</v>
      </c>
      <c r="P6681" s="17">
        <f t="shared" si="474"/>
        <v>2.5839416058394159E-5</v>
      </c>
      <c r="Q6681" s="17">
        <f t="shared" si="475"/>
        <v>4.5974025974025974E-5</v>
      </c>
    </row>
    <row r="6682" spans="1:17" x14ac:dyDescent="0.35">
      <c r="A6682" t="s">
        <v>2180</v>
      </c>
      <c r="B6682" t="s">
        <v>297</v>
      </c>
      <c r="C6682" t="s">
        <v>298</v>
      </c>
      <c r="D6682" t="s">
        <v>14</v>
      </c>
      <c r="E6682" t="s">
        <v>18</v>
      </c>
      <c r="F6682" t="s">
        <v>22</v>
      </c>
      <c r="G6682" t="s">
        <v>3040</v>
      </c>
      <c r="H6682">
        <v>6.8</v>
      </c>
      <c r="I6682">
        <v>446</v>
      </c>
      <c r="J6682">
        <v>25000</v>
      </c>
      <c r="K6682">
        <v>25000</v>
      </c>
      <c r="L6682" s="17">
        <f>IF($E6682&lt;&gt;"",VLOOKUP($E6682,GEMWs!$E$14:$L$20,7,FALSE),"")</f>
        <v>5950.3939027696888</v>
      </c>
      <c r="M6682" s="17">
        <f>IF($E6682&lt;&gt;"",VLOOKUP($E6682,GEMWs!$E$14:$L$20,8,FALSE),"")</f>
        <v>10539.430626954083</v>
      </c>
      <c r="N6682" s="17">
        <f t="shared" si="476"/>
        <v>25000</v>
      </c>
      <c r="O6682" s="17">
        <f t="shared" si="477"/>
        <v>25000</v>
      </c>
      <c r="P6682" s="17">
        <f t="shared" si="474"/>
        <v>2.72E-4</v>
      </c>
      <c r="Q6682" s="17">
        <f t="shared" si="475"/>
        <v>2.72E-4</v>
      </c>
    </row>
    <row r="6683" spans="1:17" x14ac:dyDescent="0.35">
      <c r="A6683" t="s">
        <v>2180</v>
      </c>
      <c r="B6683" t="s">
        <v>675</v>
      </c>
      <c r="C6683" t="s">
        <v>676</v>
      </c>
      <c r="D6683" t="s">
        <v>14</v>
      </c>
      <c r="E6683" t="s">
        <v>21</v>
      </c>
      <c r="F6683" t="s">
        <v>22</v>
      </c>
      <c r="G6683" t="s">
        <v>3040</v>
      </c>
      <c r="H6683">
        <v>1991.7</v>
      </c>
      <c r="I6683">
        <v>336</v>
      </c>
      <c r="J6683">
        <v>219.58691899999999</v>
      </c>
      <c r="K6683">
        <v>464.16317099999998</v>
      </c>
      <c r="L6683" s="17">
        <f>IF($E6683&lt;&gt;"",VLOOKUP($E6683,GEMWs!$E$14:$L$20,7,FALSE),"")</f>
        <v>37.754918937403332</v>
      </c>
      <c r="M6683" s="17">
        <f>IF($E6683&lt;&gt;"",VLOOKUP($E6683,GEMWs!$E$14:$L$20,8,FALSE),"")</f>
        <v>96.174593288388181</v>
      </c>
      <c r="N6683" s="17">
        <f t="shared" si="476"/>
        <v>219.58691899999999</v>
      </c>
      <c r="O6683" s="17">
        <f t="shared" si="477"/>
        <v>464.16317099999998</v>
      </c>
      <c r="P6683" s="17">
        <f t="shared" si="474"/>
        <v>4.2909479347727055</v>
      </c>
      <c r="Q6683" s="17">
        <f t="shared" si="475"/>
        <v>9.0702124200758973</v>
      </c>
    </row>
    <row r="6684" spans="1:17" x14ac:dyDescent="0.35">
      <c r="A6684" t="s">
        <v>2180</v>
      </c>
      <c r="B6684" t="s">
        <v>57</v>
      </c>
      <c r="C6684" t="s">
        <v>58</v>
      </c>
      <c r="D6684" t="s">
        <v>14</v>
      </c>
      <c r="E6684" t="s">
        <v>21</v>
      </c>
      <c r="F6684" t="s">
        <v>22</v>
      </c>
      <c r="G6684" t="s">
        <v>3040</v>
      </c>
      <c r="H6684">
        <v>1747.2</v>
      </c>
      <c r="I6684">
        <v>407</v>
      </c>
      <c r="J6684">
        <v>2065.3591289999999</v>
      </c>
      <c r="K6684">
        <v>11224.793958</v>
      </c>
      <c r="L6684" s="17">
        <f>IF($E6684&lt;&gt;"",VLOOKUP($E6684,GEMWs!$E$14:$L$20,7,FALSE),"")</f>
        <v>37.754918937403332</v>
      </c>
      <c r="M6684" s="17">
        <f>IF($E6684&lt;&gt;"",VLOOKUP($E6684,GEMWs!$E$14:$L$20,8,FALSE),"")</f>
        <v>96.174593288388181</v>
      </c>
      <c r="N6684" s="17">
        <f t="shared" si="476"/>
        <v>2065.3591289999999</v>
      </c>
      <c r="O6684" s="17">
        <f t="shared" si="477"/>
        <v>11224.793958</v>
      </c>
      <c r="P6684" s="17">
        <f t="shared" si="474"/>
        <v>0.1556554184012221</v>
      </c>
      <c r="Q6684" s="17">
        <f t="shared" si="475"/>
        <v>0.84595457296860266</v>
      </c>
    </row>
    <row r="6685" spans="1:17" x14ac:dyDescent="0.35">
      <c r="A6685" t="s">
        <v>2180</v>
      </c>
      <c r="B6685" t="s">
        <v>1096</v>
      </c>
      <c r="C6685" t="s">
        <v>1097</v>
      </c>
      <c r="D6685" t="s">
        <v>14</v>
      </c>
      <c r="E6685" t="s">
        <v>21</v>
      </c>
      <c r="F6685" t="s">
        <v>22</v>
      </c>
      <c r="G6685" t="s">
        <v>3040</v>
      </c>
      <c r="H6685">
        <v>0.2</v>
      </c>
      <c r="I6685">
        <v>406</v>
      </c>
      <c r="J6685">
        <v>8000</v>
      </c>
      <c r="K6685">
        <v>8000</v>
      </c>
      <c r="L6685" s="17">
        <f>IF($E6685&lt;&gt;"",VLOOKUP($E6685,GEMWs!$E$14:$L$20,7,FALSE),"")</f>
        <v>37.754918937403332</v>
      </c>
      <c r="M6685" s="17">
        <f>IF($E6685&lt;&gt;"",VLOOKUP($E6685,GEMWs!$E$14:$L$20,8,FALSE),"")</f>
        <v>96.174593288388181</v>
      </c>
      <c r="N6685" s="17">
        <f t="shared" si="476"/>
        <v>8000</v>
      </c>
      <c r="O6685" s="17">
        <f t="shared" si="477"/>
        <v>8000</v>
      </c>
      <c r="P6685" s="17">
        <f t="shared" si="474"/>
        <v>2.5000000000000001E-5</v>
      </c>
      <c r="Q6685" s="17">
        <f t="shared" si="475"/>
        <v>2.5000000000000001E-5</v>
      </c>
    </row>
    <row r="6686" spans="1:17" x14ac:dyDescent="0.35">
      <c r="A6686" t="s">
        <v>2180</v>
      </c>
      <c r="B6686" t="s">
        <v>1647</v>
      </c>
      <c r="D6686" t="s">
        <v>14</v>
      </c>
      <c r="E6686" t="s">
        <v>21</v>
      </c>
      <c r="G6686" t="s">
        <v>3040</v>
      </c>
      <c r="H6686">
        <v>0.6</v>
      </c>
      <c r="J6686">
        <v>0</v>
      </c>
      <c r="K6686">
        <v>0</v>
      </c>
      <c r="L6686" s="17">
        <f>IF($E6686&lt;&gt;"",VLOOKUP($E6686,GEMWs!$E$14:$L$20,7,FALSE),"")</f>
        <v>37.754918937403332</v>
      </c>
      <c r="M6686" s="17">
        <f>IF($E6686&lt;&gt;"",VLOOKUP($E6686,GEMWs!$E$14:$L$20,8,FALSE),"")</f>
        <v>96.174593288388181</v>
      </c>
      <c r="N6686" s="17">
        <f t="shared" ca="1" si="476"/>
        <v>37.754918937403332</v>
      </c>
      <c r="O6686" s="17">
        <f t="shared" ca="1" si="477"/>
        <v>96.174593288388181</v>
      </c>
      <c r="P6686" s="17">
        <f t="shared" ca="1" si="474"/>
        <v>6.2386538844083897E-3</v>
      </c>
      <c r="Q6686" s="17">
        <f t="shared" ca="1" si="475"/>
        <v>1.5891968964223822E-2</v>
      </c>
    </row>
    <row r="6687" spans="1:17" x14ac:dyDescent="0.35">
      <c r="A6687" t="s">
        <v>2180</v>
      </c>
      <c r="B6687" t="s">
        <v>2055</v>
      </c>
      <c r="C6687" t="s">
        <v>158</v>
      </c>
      <c r="D6687" t="s">
        <v>14</v>
      </c>
      <c r="E6687" t="s">
        <v>21</v>
      </c>
      <c r="G6687" t="s">
        <v>3040</v>
      </c>
      <c r="H6687">
        <v>1.9</v>
      </c>
      <c r="J6687">
        <v>0</v>
      </c>
      <c r="K6687">
        <v>0</v>
      </c>
      <c r="L6687" s="17">
        <f>IF($E6687&lt;&gt;"",VLOOKUP($E6687,GEMWs!$E$14:$L$20,7,FALSE),"")</f>
        <v>37.754918937403332</v>
      </c>
      <c r="M6687" s="17">
        <f>IF($E6687&lt;&gt;"",VLOOKUP($E6687,GEMWs!$E$14:$L$20,8,FALSE),"")</f>
        <v>96.174593288388181</v>
      </c>
      <c r="N6687" s="17">
        <f t="shared" ca="1" si="476"/>
        <v>37.754918937403332</v>
      </c>
      <c r="O6687" s="17">
        <f t="shared" ca="1" si="477"/>
        <v>96.174593288388181</v>
      </c>
      <c r="P6687" s="17">
        <f t="shared" ca="1" si="474"/>
        <v>1.9755737300626568E-2</v>
      </c>
      <c r="Q6687" s="17">
        <f t="shared" ca="1" si="475"/>
        <v>5.0324568386708769E-2</v>
      </c>
    </row>
    <row r="6688" spans="1:17" x14ac:dyDescent="0.35">
      <c r="A6688" t="s">
        <v>2180</v>
      </c>
      <c r="B6688" t="s">
        <v>355</v>
      </c>
      <c r="D6688" t="s">
        <v>14</v>
      </c>
      <c r="E6688" t="s">
        <v>18</v>
      </c>
      <c r="G6688" t="s">
        <v>3040</v>
      </c>
      <c r="H6688">
        <v>1.6</v>
      </c>
      <c r="J6688">
        <v>0</v>
      </c>
      <c r="K6688">
        <v>0</v>
      </c>
      <c r="L6688" s="17">
        <f>IF($E6688&lt;&gt;"",VLOOKUP($E6688,GEMWs!$E$14:$L$20,7,FALSE),"")</f>
        <v>5950.3939027696888</v>
      </c>
      <c r="M6688" s="17">
        <f>IF($E6688&lt;&gt;"",VLOOKUP($E6688,GEMWs!$E$14:$L$20,8,FALSE),"")</f>
        <v>10539.430626954083</v>
      </c>
      <c r="N6688" s="17">
        <f t="shared" ca="1" si="476"/>
        <v>5950.3939027696888</v>
      </c>
      <c r="O6688" s="17">
        <f t="shared" ca="1" si="477"/>
        <v>10539.430626954083</v>
      </c>
      <c r="P6688" s="17">
        <f t="shared" ca="1" si="474"/>
        <v>1.5181085740135502E-4</v>
      </c>
      <c r="Q6688" s="17">
        <f t="shared" ca="1" si="475"/>
        <v>2.6888976194588716E-4</v>
      </c>
    </row>
    <row r="6689" spans="1:17" x14ac:dyDescent="0.35">
      <c r="A6689" t="s">
        <v>2180</v>
      </c>
      <c r="B6689" t="s">
        <v>233</v>
      </c>
      <c r="D6689" t="s">
        <v>22</v>
      </c>
      <c r="G6689" t="s">
        <v>3040</v>
      </c>
      <c r="H6689">
        <v>347.2</v>
      </c>
      <c r="J6689">
        <v>0</v>
      </c>
      <c r="K6689">
        <v>0</v>
      </c>
      <c r="L6689" s="17" t="str">
        <f>IF($E6689&lt;&gt;"",VLOOKUP($E6689,GEMWs!$E$14:$L$20,7,FALSE),"")</f>
        <v/>
      </c>
      <c r="M6689" s="17" t="str">
        <f>IF($E6689&lt;&gt;"",VLOOKUP($E6689,GEMWs!$E$14:$L$20,8,FALSE),"")</f>
        <v/>
      </c>
      <c r="N6689" s="17">
        <f t="shared" ca="1" si="476"/>
        <v>0</v>
      </c>
      <c r="O6689" s="17">
        <f t="shared" ca="1" si="477"/>
        <v>0</v>
      </c>
      <c r="P6689" s="17">
        <f t="shared" ca="1" si="474"/>
        <v>0</v>
      </c>
      <c r="Q6689" s="17">
        <f t="shared" ca="1" si="475"/>
        <v>0</v>
      </c>
    </row>
    <row r="6690" spans="1:17" x14ac:dyDescent="0.35">
      <c r="A6690" t="s">
        <v>2180</v>
      </c>
      <c r="B6690" t="s">
        <v>220</v>
      </c>
      <c r="C6690" t="s">
        <v>221</v>
      </c>
      <c r="D6690" t="s">
        <v>14</v>
      </c>
      <c r="E6690" t="s">
        <v>21</v>
      </c>
      <c r="F6690" t="s">
        <v>22</v>
      </c>
      <c r="G6690" t="s">
        <v>3040</v>
      </c>
      <c r="H6690">
        <v>1.2</v>
      </c>
      <c r="I6690">
        <v>450</v>
      </c>
      <c r="J6690">
        <v>1711.018155</v>
      </c>
      <c r="K6690">
        <v>1711.018155</v>
      </c>
      <c r="L6690" s="17">
        <f>IF($E6690&lt;&gt;"",VLOOKUP($E6690,GEMWs!$E$14:$L$20,7,FALSE),"")</f>
        <v>37.754918937403332</v>
      </c>
      <c r="M6690" s="17">
        <f>IF($E6690&lt;&gt;"",VLOOKUP($E6690,GEMWs!$E$14:$L$20,8,FALSE),"")</f>
        <v>96.174593288388181</v>
      </c>
      <c r="N6690" s="17">
        <f t="shared" si="476"/>
        <v>1711.018155</v>
      </c>
      <c r="O6690" s="17">
        <f t="shared" si="477"/>
        <v>1711.018155</v>
      </c>
      <c r="P6690" s="17">
        <f t="shared" si="474"/>
        <v>7.0133680142043847E-4</v>
      </c>
      <c r="Q6690" s="17">
        <f t="shared" si="475"/>
        <v>7.0133680142043847E-4</v>
      </c>
    </row>
    <row r="6691" spans="1:17" x14ac:dyDescent="0.35">
      <c r="A6691" t="s">
        <v>2180</v>
      </c>
      <c r="B6691" t="s">
        <v>692</v>
      </c>
      <c r="D6691" t="s">
        <v>22</v>
      </c>
      <c r="G6691" t="s">
        <v>3040</v>
      </c>
      <c r="H6691">
        <v>116.4</v>
      </c>
      <c r="J6691">
        <v>0</v>
      </c>
      <c r="K6691">
        <v>0</v>
      </c>
      <c r="L6691" s="17" t="str">
        <f>IF($E6691&lt;&gt;"",VLOOKUP($E6691,GEMWs!$E$14:$L$20,7,FALSE),"")</f>
        <v/>
      </c>
      <c r="M6691" s="17" t="str">
        <f>IF($E6691&lt;&gt;"",VLOOKUP($E6691,GEMWs!$E$14:$L$20,8,FALSE),"")</f>
        <v/>
      </c>
      <c r="N6691" s="17">
        <f t="shared" ca="1" si="476"/>
        <v>0</v>
      </c>
      <c r="O6691" s="17">
        <f t="shared" ca="1" si="477"/>
        <v>0</v>
      </c>
      <c r="P6691" s="17">
        <f t="shared" ca="1" si="474"/>
        <v>0</v>
      </c>
      <c r="Q6691" s="17">
        <f t="shared" ca="1" si="475"/>
        <v>0</v>
      </c>
    </row>
    <row r="6692" spans="1:17" x14ac:dyDescent="0.35">
      <c r="A6692" t="s">
        <v>2180</v>
      </c>
      <c r="B6692" t="s">
        <v>166</v>
      </c>
      <c r="D6692" t="s">
        <v>14</v>
      </c>
      <c r="E6692" t="s">
        <v>21</v>
      </c>
      <c r="G6692" t="s">
        <v>3040</v>
      </c>
      <c r="H6692">
        <v>0.9</v>
      </c>
      <c r="J6692">
        <v>0</v>
      </c>
      <c r="K6692">
        <v>0</v>
      </c>
      <c r="L6692" s="17">
        <f>IF($E6692&lt;&gt;"",VLOOKUP($E6692,GEMWs!$E$14:$L$20,7,FALSE),"")</f>
        <v>37.754918937403332</v>
      </c>
      <c r="M6692" s="17">
        <f>IF($E6692&lt;&gt;"",VLOOKUP($E6692,GEMWs!$E$14:$L$20,8,FALSE),"")</f>
        <v>96.174593288388181</v>
      </c>
      <c r="N6692" s="17">
        <f t="shared" ca="1" si="476"/>
        <v>37.754918937403332</v>
      </c>
      <c r="O6692" s="17">
        <f t="shared" ca="1" si="477"/>
        <v>96.174593288388181</v>
      </c>
      <c r="P6692" s="17">
        <f t="shared" ca="1" si="474"/>
        <v>9.3579808266125858E-3</v>
      </c>
      <c r="Q6692" s="17">
        <f t="shared" ca="1" si="475"/>
        <v>2.3837953446335734E-2</v>
      </c>
    </row>
    <row r="6693" spans="1:17" x14ac:dyDescent="0.35">
      <c r="A6693" t="s">
        <v>2180</v>
      </c>
      <c r="B6693" t="s">
        <v>150</v>
      </c>
      <c r="C6693" t="s">
        <v>151</v>
      </c>
      <c r="D6693" t="s">
        <v>14</v>
      </c>
      <c r="E6693" t="s">
        <v>21</v>
      </c>
      <c r="F6693" t="s">
        <v>22</v>
      </c>
      <c r="G6693" t="s">
        <v>3040</v>
      </c>
      <c r="H6693">
        <v>1043</v>
      </c>
      <c r="I6693">
        <v>342</v>
      </c>
      <c r="J6693">
        <v>121.88982799999999</v>
      </c>
      <c r="K6693">
        <v>164.86666500000001</v>
      </c>
      <c r="L6693" s="17">
        <f>IF($E6693&lt;&gt;"",VLOOKUP($E6693,GEMWs!$E$14:$L$20,7,FALSE),"")</f>
        <v>37.754918937403332</v>
      </c>
      <c r="M6693" s="17">
        <f>IF($E6693&lt;&gt;"",VLOOKUP($E6693,GEMWs!$E$14:$L$20,8,FALSE),"")</f>
        <v>96.174593288388181</v>
      </c>
      <c r="N6693" s="17">
        <f t="shared" si="476"/>
        <v>121.88982799999999</v>
      </c>
      <c r="O6693" s="17">
        <f t="shared" si="477"/>
        <v>164.86666500000001</v>
      </c>
      <c r="P6693" s="17">
        <f t="shared" si="474"/>
        <v>6.3263243664205859</v>
      </c>
      <c r="Q6693" s="17">
        <f t="shared" si="475"/>
        <v>8.5569076362959517</v>
      </c>
    </row>
    <row r="6694" spans="1:17" x14ac:dyDescent="0.35">
      <c r="A6694" t="s">
        <v>2180</v>
      </c>
      <c r="B6694" t="s">
        <v>681</v>
      </c>
      <c r="C6694" t="s">
        <v>682</v>
      </c>
      <c r="D6694" t="s">
        <v>14</v>
      </c>
      <c r="E6694" t="s">
        <v>21</v>
      </c>
      <c r="F6694" t="s">
        <v>22</v>
      </c>
      <c r="G6694" t="s">
        <v>3040</v>
      </c>
      <c r="H6694">
        <v>17.399999999999999</v>
      </c>
      <c r="I6694">
        <v>412</v>
      </c>
      <c r="J6694">
        <v>300</v>
      </c>
      <c r="K6694">
        <v>1000</v>
      </c>
      <c r="L6694" s="17">
        <f>IF($E6694&lt;&gt;"",VLOOKUP($E6694,GEMWs!$E$14:$L$20,7,FALSE),"")</f>
        <v>37.754918937403332</v>
      </c>
      <c r="M6694" s="17">
        <f>IF($E6694&lt;&gt;"",VLOOKUP($E6694,GEMWs!$E$14:$L$20,8,FALSE),"")</f>
        <v>96.174593288388181</v>
      </c>
      <c r="N6694" s="17">
        <f t="shared" si="476"/>
        <v>300</v>
      </c>
      <c r="O6694" s="17">
        <f t="shared" si="477"/>
        <v>1000</v>
      </c>
      <c r="P6694" s="17">
        <f t="shared" si="474"/>
        <v>1.7399999999999999E-2</v>
      </c>
      <c r="Q6694" s="17">
        <f t="shared" si="475"/>
        <v>5.7999999999999996E-2</v>
      </c>
    </row>
    <row r="6695" spans="1:17" x14ac:dyDescent="0.35">
      <c r="A6695" t="s">
        <v>2180</v>
      </c>
      <c r="B6695" t="s">
        <v>1138</v>
      </c>
      <c r="D6695" t="s">
        <v>14</v>
      </c>
      <c r="E6695" t="s">
        <v>21</v>
      </c>
      <c r="G6695" t="s">
        <v>3040</v>
      </c>
      <c r="H6695">
        <v>4.8</v>
      </c>
      <c r="J6695">
        <v>0</v>
      </c>
      <c r="K6695">
        <v>0</v>
      </c>
      <c r="L6695" s="17">
        <f>IF($E6695&lt;&gt;"",VLOOKUP($E6695,GEMWs!$E$14:$L$20,7,FALSE),"")</f>
        <v>37.754918937403332</v>
      </c>
      <c r="M6695" s="17">
        <f>IF($E6695&lt;&gt;"",VLOOKUP($E6695,GEMWs!$E$14:$L$20,8,FALSE),"")</f>
        <v>96.174593288388181</v>
      </c>
      <c r="N6695" s="17">
        <f t="shared" ca="1" si="476"/>
        <v>37.754918937403332</v>
      </c>
      <c r="O6695" s="17">
        <f t="shared" ca="1" si="477"/>
        <v>96.174593288388181</v>
      </c>
      <c r="P6695" s="17">
        <f t="shared" ca="1" si="474"/>
        <v>4.9909231075267117E-2</v>
      </c>
      <c r="Q6695" s="17">
        <f t="shared" ca="1" si="475"/>
        <v>0.12713575171379057</v>
      </c>
    </row>
    <row r="6696" spans="1:17" x14ac:dyDescent="0.35">
      <c r="A6696" t="s">
        <v>2180</v>
      </c>
      <c r="B6696" t="s">
        <v>184</v>
      </c>
      <c r="C6696" t="s">
        <v>185</v>
      </c>
      <c r="D6696" t="s">
        <v>14</v>
      </c>
      <c r="E6696" t="s">
        <v>21</v>
      </c>
      <c r="F6696" t="s">
        <v>22</v>
      </c>
      <c r="G6696" t="s">
        <v>3040</v>
      </c>
      <c r="H6696">
        <v>0.2</v>
      </c>
      <c r="I6696">
        <v>345</v>
      </c>
      <c r="J6696">
        <v>5000</v>
      </c>
      <c r="K6696">
        <v>20000</v>
      </c>
      <c r="L6696" s="17">
        <f>IF($E6696&lt;&gt;"",VLOOKUP($E6696,GEMWs!$E$14:$L$20,7,FALSE),"")</f>
        <v>37.754918937403332</v>
      </c>
      <c r="M6696" s="17">
        <f>IF($E6696&lt;&gt;"",VLOOKUP($E6696,GEMWs!$E$14:$L$20,8,FALSE),"")</f>
        <v>96.174593288388181</v>
      </c>
      <c r="N6696" s="17">
        <f t="shared" si="476"/>
        <v>5000</v>
      </c>
      <c r="O6696" s="17">
        <f t="shared" si="477"/>
        <v>20000</v>
      </c>
      <c r="P6696" s="17">
        <f t="shared" si="474"/>
        <v>1.0000000000000001E-5</v>
      </c>
      <c r="Q6696" s="17">
        <f t="shared" si="475"/>
        <v>4.0000000000000003E-5</v>
      </c>
    </row>
    <row r="6697" spans="1:17" x14ac:dyDescent="0.35">
      <c r="A6697" t="s">
        <v>2186</v>
      </c>
      <c r="B6697" t="s">
        <v>168</v>
      </c>
      <c r="C6697" t="s">
        <v>169</v>
      </c>
      <c r="D6697" t="s">
        <v>14</v>
      </c>
      <c r="E6697" t="s">
        <v>21</v>
      </c>
      <c r="F6697" t="s">
        <v>22</v>
      </c>
      <c r="G6697" t="s">
        <v>3040</v>
      </c>
      <c r="H6697">
        <v>2.5</v>
      </c>
      <c r="I6697">
        <v>7</v>
      </c>
      <c r="J6697">
        <v>4540</v>
      </c>
      <c r="K6697">
        <v>21364</v>
      </c>
      <c r="L6697" s="17">
        <f>IF($E6697&lt;&gt;"",VLOOKUP($E6697,GEMWs!$E$14:$L$20,7,FALSE),"")</f>
        <v>37.754918937403332</v>
      </c>
      <c r="M6697" s="17">
        <f>IF($E6697&lt;&gt;"",VLOOKUP($E6697,GEMWs!$E$14:$L$20,8,FALSE),"")</f>
        <v>96.174593288388181</v>
      </c>
      <c r="N6697" s="17">
        <f t="shared" si="476"/>
        <v>4540</v>
      </c>
      <c r="O6697" s="17">
        <f t="shared" si="477"/>
        <v>21364</v>
      </c>
      <c r="P6697" s="17">
        <f t="shared" si="474"/>
        <v>1.1701928477813144E-4</v>
      </c>
      <c r="Q6697" s="17">
        <f t="shared" si="475"/>
        <v>5.506607929515419E-4</v>
      </c>
    </row>
    <row r="6698" spans="1:17" x14ac:dyDescent="0.35">
      <c r="A6698" t="s">
        <v>2186</v>
      </c>
      <c r="B6698" t="s">
        <v>19</v>
      </c>
      <c r="C6698" t="s">
        <v>20</v>
      </c>
      <c r="D6698" t="s">
        <v>14</v>
      </c>
      <c r="E6698" t="s">
        <v>21</v>
      </c>
      <c r="F6698" t="s">
        <v>22</v>
      </c>
      <c r="G6698" t="s">
        <v>3040</v>
      </c>
      <c r="H6698">
        <v>53.9</v>
      </c>
      <c r="I6698">
        <v>52</v>
      </c>
      <c r="J6698">
        <v>1818</v>
      </c>
      <c r="K6698">
        <v>5000</v>
      </c>
      <c r="L6698" s="17">
        <f>IF($E6698&lt;&gt;"",VLOOKUP($E6698,GEMWs!$E$14:$L$20,7,FALSE),"")</f>
        <v>37.754918937403332</v>
      </c>
      <c r="M6698" s="17">
        <f>IF($E6698&lt;&gt;"",VLOOKUP($E6698,GEMWs!$E$14:$L$20,8,FALSE),"")</f>
        <v>96.174593288388181</v>
      </c>
      <c r="N6698" s="17">
        <f t="shared" si="476"/>
        <v>1818</v>
      </c>
      <c r="O6698" s="17">
        <f t="shared" si="477"/>
        <v>5000</v>
      </c>
      <c r="P6698" s="17">
        <f t="shared" si="474"/>
        <v>1.078E-2</v>
      </c>
      <c r="Q6698" s="17">
        <f t="shared" si="475"/>
        <v>2.9647964796479648E-2</v>
      </c>
    </row>
    <row r="6699" spans="1:17" x14ac:dyDescent="0.35">
      <c r="A6699" t="s">
        <v>2186</v>
      </c>
      <c r="B6699" t="s">
        <v>170</v>
      </c>
      <c r="C6699" t="s">
        <v>171</v>
      </c>
      <c r="D6699" t="s">
        <v>14</v>
      </c>
      <c r="E6699" t="s">
        <v>21</v>
      </c>
      <c r="F6699" t="s">
        <v>22</v>
      </c>
      <c r="G6699" t="s">
        <v>3040</v>
      </c>
      <c r="H6699">
        <v>721.8</v>
      </c>
      <c r="I6699">
        <v>114</v>
      </c>
      <c r="J6699">
        <v>15000</v>
      </c>
      <c r="K6699">
        <v>20000</v>
      </c>
      <c r="L6699" s="17">
        <f>IF($E6699&lt;&gt;"",VLOOKUP($E6699,GEMWs!$E$14:$L$20,7,FALSE),"")</f>
        <v>37.754918937403332</v>
      </c>
      <c r="M6699" s="17">
        <f>IF($E6699&lt;&gt;"",VLOOKUP($E6699,GEMWs!$E$14:$L$20,8,FALSE),"")</f>
        <v>96.174593288388181</v>
      </c>
      <c r="N6699" s="17">
        <f t="shared" si="476"/>
        <v>15000</v>
      </c>
      <c r="O6699" s="17">
        <f t="shared" si="477"/>
        <v>20000</v>
      </c>
      <c r="P6699" s="17">
        <f t="shared" si="474"/>
        <v>3.6089999999999997E-2</v>
      </c>
      <c r="Q6699" s="17">
        <f t="shared" si="475"/>
        <v>4.8119999999999996E-2</v>
      </c>
    </row>
    <row r="6700" spans="1:17" x14ac:dyDescent="0.35">
      <c r="A6700" t="s">
        <v>2186</v>
      </c>
      <c r="B6700" t="s">
        <v>716</v>
      </c>
      <c r="C6700" t="s">
        <v>717</v>
      </c>
      <c r="D6700" t="s">
        <v>14</v>
      </c>
      <c r="E6700" t="s">
        <v>21</v>
      </c>
      <c r="F6700" t="s">
        <v>22</v>
      </c>
      <c r="G6700" t="s">
        <v>3040</v>
      </c>
      <c r="H6700">
        <v>147.80000000000001</v>
      </c>
      <c r="I6700">
        <v>458</v>
      </c>
      <c r="J6700">
        <v>237.43909400000001</v>
      </c>
      <c r="K6700">
        <v>1033.8267679999999</v>
      </c>
      <c r="L6700" s="17">
        <f>IF($E6700&lt;&gt;"",VLOOKUP($E6700,GEMWs!$E$14:$L$20,7,FALSE),"")</f>
        <v>37.754918937403332</v>
      </c>
      <c r="M6700" s="17">
        <f>IF($E6700&lt;&gt;"",VLOOKUP($E6700,GEMWs!$E$14:$L$20,8,FALSE),"")</f>
        <v>96.174593288388181</v>
      </c>
      <c r="N6700" s="17">
        <f t="shared" si="476"/>
        <v>237.43909400000001</v>
      </c>
      <c r="O6700" s="17">
        <f t="shared" si="477"/>
        <v>1033.8267679999999</v>
      </c>
      <c r="P6700" s="17">
        <f t="shared" si="474"/>
        <v>0.14296399026882231</v>
      </c>
      <c r="Q6700" s="17">
        <f t="shared" si="475"/>
        <v>0.62247542100206976</v>
      </c>
    </row>
    <row r="6701" spans="1:17" x14ac:dyDescent="0.35">
      <c r="A6701" t="s">
        <v>2186</v>
      </c>
      <c r="B6701" t="s">
        <v>140</v>
      </c>
      <c r="C6701" t="s">
        <v>141</v>
      </c>
      <c r="D6701" t="s">
        <v>14</v>
      </c>
      <c r="E6701" t="s">
        <v>21</v>
      </c>
      <c r="F6701" t="s">
        <v>22</v>
      </c>
      <c r="G6701" t="s">
        <v>3040</v>
      </c>
      <c r="H6701">
        <v>47.5</v>
      </c>
      <c r="I6701">
        <v>425</v>
      </c>
      <c r="J6701">
        <v>3722.8</v>
      </c>
      <c r="K6701">
        <v>5548.3</v>
      </c>
      <c r="L6701" s="17">
        <f>IF($E6701&lt;&gt;"",VLOOKUP($E6701,GEMWs!$E$14:$L$20,7,FALSE),"")</f>
        <v>37.754918937403332</v>
      </c>
      <c r="M6701" s="17">
        <f>IF($E6701&lt;&gt;"",VLOOKUP($E6701,GEMWs!$E$14:$L$20,8,FALSE),"")</f>
        <v>96.174593288388181</v>
      </c>
      <c r="N6701" s="17">
        <f t="shared" si="476"/>
        <v>3722.8</v>
      </c>
      <c r="O6701" s="17">
        <f t="shared" si="477"/>
        <v>5548.3</v>
      </c>
      <c r="P6701" s="17">
        <f t="shared" si="474"/>
        <v>8.5611809022583495E-3</v>
      </c>
      <c r="Q6701" s="17">
        <f t="shared" si="475"/>
        <v>1.2759213495218653E-2</v>
      </c>
    </row>
    <row r="6702" spans="1:17" x14ac:dyDescent="0.35">
      <c r="A6702" t="s">
        <v>2186</v>
      </c>
      <c r="B6702" t="s">
        <v>103</v>
      </c>
      <c r="D6702" t="s">
        <v>14</v>
      </c>
      <c r="E6702" t="s">
        <v>15</v>
      </c>
      <c r="G6702" t="s">
        <v>3040</v>
      </c>
      <c r="H6702">
        <v>290</v>
      </c>
      <c r="J6702">
        <v>0</v>
      </c>
      <c r="K6702">
        <v>0</v>
      </c>
      <c r="L6702" s="17">
        <f>IF($E6702&lt;&gt;"",VLOOKUP($E6702,GEMWs!$E$14:$L$20,7,FALSE),"")</f>
        <v>37.892086284381016</v>
      </c>
      <c r="M6702" s="17">
        <f>IF($E6702&lt;&gt;"",VLOOKUP($E6702,GEMWs!$E$14:$L$20,8,FALSE),"")</f>
        <v>96.522753888300599</v>
      </c>
      <c r="N6702" s="17">
        <f t="shared" ca="1" si="476"/>
        <v>37.892086284381016</v>
      </c>
      <c r="O6702" s="17">
        <f t="shared" ca="1" si="477"/>
        <v>96.522753888300599</v>
      </c>
      <c r="P6702" s="17">
        <f t="shared" ca="1" si="474"/>
        <v>3.0044729177080653</v>
      </c>
      <c r="Q6702" s="17">
        <f t="shared" ca="1" si="475"/>
        <v>7.6533130908534055</v>
      </c>
    </row>
    <row r="6703" spans="1:17" x14ac:dyDescent="0.35">
      <c r="A6703" t="s">
        <v>2186</v>
      </c>
      <c r="B6703" t="s">
        <v>144</v>
      </c>
      <c r="C6703" t="s">
        <v>145</v>
      </c>
      <c r="D6703" t="s">
        <v>14</v>
      </c>
      <c r="E6703" t="s">
        <v>21</v>
      </c>
      <c r="F6703" t="s">
        <v>22</v>
      </c>
      <c r="G6703" t="s">
        <v>3040</v>
      </c>
      <c r="H6703">
        <v>2789.8</v>
      </c>
      <c r="I6703">
        <v>317</v>
      </c>
      <c r="J6703">
        <v>2000</v>
      </c>
      <c r="K6703">
        <v>10000</v>
      </c>
      <c r="L6703" s="17">
        <f>IF($E6703&lt;&gt;"",VLOOKUP($E6703,GEMWs!$E$14:$L$20,7,FALSE),"")</f>
        <v>37.754918937403332</v>
      </c>
      <c r="M6703" s="17">
        <f>IF($E6703&lt;&gt;"",VLOOKUP($E6703,GEMWs!$E$14:$L$20,8,FALSE),"")</f>
        <v>96.174593288388181</v>
      </c>
      <c r="N6703" s="17">
        <f t="shared" si="476"/>
        <v>2000</v>
      </c>
      <c r="O6703" s="17">
        <f t="shared" si="477"/>
        <v>10000</v>
      </c>
      <c r="P6703" s="17">
        <f t="shared" si="474"/>
        <v>0.27898000000000001</v>
      </c>
      <c r="Q6703" s="17">
        <f t="shared" si="475"/>
        <v>1.3949</v>
      </c>
    </row>
    <row r="6704" spans="1:17" x14ac:dyDescent="0.35">
      <c r="A6704" t="s">
        <v>2186</v>
      </c>
      <c r="B6704" t="s">
        <v>246</v>
      </c>
      <c r="D6704" t="s">
        <v>22</v>
      </c>
      <c r="G6704" t="s">
        <v>3040</v>
      </c>
      <c r="H6704">
        <v>26</v>
      </c>
      <c r="J6704">
        <v>0</v>
      </c>
      <c r="K6704">
        <v>0</v>
      </c>
      <c r="L6704" s="17" t="str">
        <f>IF($E6704&lt;&gt;"",VLOOKUP($E6704,GEMWs!$E$14:$L$20,7,FALSE),"")</f>
        <v/>
      </c>
      <c r="M6704" s="17" t="str">
        <f>IF($E6704&lt;&gt;"",VLOOKUP($E6704,GEMWs!$E$14:$L$20,8,FALSE),"")</f>
        <v/>
      </c>
      <c r="N6704" s="17">
        <f t="shared" ca="1" si="476"/>
        <v>0</v>
      </c>
      <c r="O6704" s="17">
        <f t="shared" ca="1" si="477"/>
        <v>0</v>
      </c>
      <c r="P6704" s="17">
        <f t="shared" ca="1" si="474"/>
        <v>0</v>
      </c>
      <c r="Q6704" s="17">
        <f t="shared" ca="1" si="475"/>
        <v>0</v>
      </c>
    </row>
    <row r="6705" spans="1:17" x14ac:dyDescent="0.35">
      <c r="A6705" t="s">
        <v>2186</v>
      </c>
      <c r="B6705" t="s">
        <v>182</v>
      </c>
      <c r="C6705" t="s">
        <v>183</v>
      </c>
      <c r="D6705" t="s">
        <v>14</v>
      </c>
      <c r="E6705" t="s">
        <v>21</v>
      </c>
      <c r="F6705" t="s">
        <v>22</v>
      </c>
      <c r="G6705" t="s">
        <v>3040</v>
      </c>
      <c r="H6705">
        <v>11.8</v>
      </c>
      <c r="I6705">
        <v>338</v>
      </c>
      <c r="J6705">
        <v>4536</v>
      </c>
      <c r="K6705">
        <v>38636</v>
      </c>
      <c r="L6705" s="17">
        <f>IF($E6705&lt;&gt;"",VLOOKUP($E6705,GEMWs!$E$14:$L$20,7,FALSE),"")</f>
        <v>37.754918937403332</v>
      </c>
      <c r="M6705" s="17">
        <f>IF($E6705&lt;&gt;"",VLOOKUP($E6705,GEMWs!$E$14:$L$20,8,FALSE),"")</f>
        <v>96.174593288388181</v>
      </c>
      <c r="N6705" s="17">
        <f t="shared" si="476"/>
        <v>4536</v>
      </c>
      <c r="O6705" s="17">
        <f t="shared" si="477"/>
        <v>38636</v>
      </c>
      <c r="P6705" s="17">
        <f t="shared" si="474"/>
        <v>3.0541463919660423E-4</v>
      </c>
      <c r="Q6705" s="17">
        <f t="shared" si="475"/>
        <v>2.6014109347442683E-3</v>
      </c>
    </row>
    <row r="6706" spans="1:17" x14ac:dyDescent="0.35">
      <c r="A6706" t="s">
        <v>2186</v>
      </c>
      <c r="B6706" t="s">
        <v>184</v>
      </c>
      <c r="C6706" t="s">
        <v>185</v>
      </c>
      <c r="D6706" t="s">
        <v>14</v>
      </c>
      <c r="E6706" t="s">
        <v>21</v>
      </c>
      <c r="F6706" t="s">
        <v>22</v>
      </c>
      <c r="G6706" t="s">
        <v>3040</v>
      </c>
      <c r="H6706">
        <v>2062.3000000000002</v>
      </c>
      <c r="I6706">
        <v>345</v>
      </c>
      <c r="J6706">
        <v>5000</v>
      </c>
      <c r="K6706">
        <v>20000</v>
      </c>
      <c r="L6706" s="17">
        <f>IF($E6706&lt;&gt;"",VLOOKUP($E6706,GEMWs!$E$14:$L$20,7,FALSE),"")</f>
        <v>37.754918937403332</v>
      </c>
      <c r="M6706" s="17">
        <f>IF($E6706&lt;&gt;"",VLOOKUP($E6706,GEMWs!$E$14:$L$20,8,FALSE),"")</f>
        <v>96.174593288388181</v>
      </c>
      <c r="N6706" s="17">
        <f t="shared" si="476"/>
        <v>5000</v>
      </c>
      <c r="O6706" s="17">
        <f t="shared" si="477"/>
        <v>20000</v>
      </c>
      <c r="P6706" s="17">
        <f t="shared" si="474"/>
        <v>0.10311500000000001</v>
      </c>
      <c r="Q6706" s="17">
        <f t="shared" si="475"/>
        <v>0.41246000000000005</v>
      </c>
    </row>
    <row r="6707" spans="1:17" x14ac:dyDescent="0.35">
      <c r="A6707" t="s">
        <v>2187</v>
      </c>
      <c r="B6707" t="s">
        <v>168</v>
      </c>
      <c r="C6707" t="s">
        <v>169</v>
      </c>
      <c r="D6707" t="s">
        <v>14</v>
      </c>
      <c r="E6707" t="s">
        <v>21</v>
      </c>
      <c r="F6707" t="s">
        <v>22</v>
      </c>
      <c r="G6707" t="s">
        <v>3040</v>
      </c>
      <c r="H6707">
        <v>1656.1</v>
      </c>
      <c r="I6707">
        <v>7</v>
      </c>
      <c r="J6707">
        <v>4540</v>
      </c>
      <c r="K6707">
        <v>21364</v>
      </c>
      <c r="L6707" s="17">
        <f>IF($E6707&lt;&gt;"",VLOOKUP($E6707,GEMWs!$E$14:$L$20,7,FALSE),"")</f>
        <v>37.754918937403332</v>
      </c>
      <c r="M6707" s="17">
        <f>IF($E6707&lt;&gt;"",VLOOKUP($E6707,GEMWs!$E$14:$L$20,8,FALSE),"")</f>
        <v>96.174593288388181</v>
      </c>
      <c r="N6707" s="17">
        <f t="shared" si="476"/>
        <v>4540</v>
      </c>
      <c r="O6707" s="17">
        <f t="shared" si="477"/>
        <v>21364</v>
      </c>
      <c r="P6707" s="17">
        <f t="shared" si="474"/>
        <v>7.751825500842538E-2</v>
      </c>
      <c r="Q6707" s="17">
        <f t="shared" si="475"/>
        <v>0.36477973568281935</v>
      </c>
    </row>
    <row r="6708" spans="1:17" x14ac:dyDescent="0.35">
      <c r="A6708" t="s">
        <v>2187</v>
      </c>
      <c r="B6708" t="s">
        <v>170</v>
      </c>
      <c r="C6708" t="s">
        <v>171</v>
      </c>
      <c r="D6708" t="s">
        <v>14</v>
      </c>
      <c r="E6708" t="s">
        <v>21</v>
      </c>
      <c r="F6708" t="s">
        <v>22</v>
      </c>
      <c r="G6708" t="s">
        <v>3040</v>
      </c>
      <c r="H6708">
        <v>54.7</v>
      </c>
      <c r="I6708">
        <v>114</v>
      </c>
      <c r="J6708">
        <v>15000</v>
      </c>
      <c r="K6708">
        <v>20000</v>
      </c>
      <c r="L6708" s="17">
        <f>IF($E6708&lt;&gt;"",VLOOKUP($E6708,GEMWs!$E$14:$L$20,7,FALSE),"")</f>
        <v>37.754918937403332</v>
      </c>
      <c r="M6708" s="17">
        <f>IF($E6708&lt;&gt;"",VLOOKUP($E6708,GEMWs!$E$14:$L$20,8,FALSE),"")</f>
        <v>96.174593288388181</v>
      </c>
      <c r="N6708" s="17">
        <f t="shared" si="476"/>
        <v>15000</v>
      </c>
      <c r="O6708" s="17">
        <f t="shared" si="477"/>
        <v>20000</v>
      </c>
      <c r="P6708" s="17">
        <f t="shared" si="474"/>
        <v>2.735E-3</v>
      </c>
      <c r="Q6708" s="17">
        <f t="shared" si="475"/>
        <v>3.646666666666667E-3</v>
      </c>
    </row>
    <row r="6709" spans="1:17" x14ac:dyDescent="0.35">
      <c r="A6709" t="s">
        <v>2187</v>
      </c>
      <c r="B6709" t="s">
        <v>192</v>
      </c>
      <c r="C6709" t="s">
        <v>193</v>
      </c>
      <c r="D6709" t="s">
        <v>14</v>
      </c>
      <c r="E6709" t="s">
        <v>21</v>
      </c>
      <c r="F6709" t="s">
        <v>22</v>
      </c>
      <c r="G6709" t="s">
        <v>3040</v>
      </c>
      <c r="H6709">
        <v>42.9</v>
      </c>
      <c r="I6709">
        <v>129</v>
      </c>
      <c r="J6709">
        <v>85000</v>
      </c>
      <c r="K6709">
        <v>90000</v>
      </c>
      <c r="L6709" s="17">
        <f>IF($E6709&lt;&gt;"",VLOOKUP($E6709,GEMWs!$E$14:$L$20,7,FALSE),"")</f>
        <v>37.754918937403332</v>
      </c>
      <c r="M6709" s="17">
        <f>IF($E6709&lt;&gt;"",VLOOKUP($E6709,GEMWs!$E$14:$L$20,8,FALSE),"")</f>
        <v>96.174593288388181</v>
      </c>
      <c r="N6709" s="17">
        <f t="shared" si="476"/>
        <v>85000</v>
      </c>
      <c r="O6709" s="17">
        <f t="shared" si="477"/>
        <v>90000</v>
      </c>
      <c r="P6709" s="17">
        <f t="shared" si="474"/>
        <v>4.7666666666666663E-4</v>
      </c>
      <c r="Q6709" s="17">
        <f t="shared" si="475"/>
        <v>5.0470588235294119E-4</v>
      </c>
    </row>
    <row r="6710" spans="1:17" x14ac:dyDescent="0.35">
      <c r="A6710" t="s">
        <v>2187</v>
      </c>
      <c r="B6710" t="s">
        <v>172</v>
      </c>
      <c r="C6710" t="s">
        <v>173</v>
      </c>
      <c r="D6710" t="s">
        <v>14</v>
      </c>
      <c r="E6710" t="s">
        <v>21</v>
      </c>
      <c r="F6710" t="s">
        <v>22</v>
      </c>
      <c r="G6710" t="s">
        <v>3040</v>
      </c>
      <c r="H6710">
        <v>12.3</v>
      </c>
      <c r="I6710">
        <v>154</v>
      </c>
      <c r="J6710">
        <v>180000</v>
      </c>
      <c r="K6710">
        <v>180000</v>
      </c>
      <c r="L6710" s="17">
        <f>IF($E6710&lt;&gt;"",VLOOKUP($E6710,GEMWs!$E$14:$L$20,7,FALSE),"")</f>
        <v>37.754918937403332</v>
      </c>
      <c r="M6710" s="17">
        <f>IF($E6710&lt;&gt;"",VLOOKUP($E6710,GEMWs!$E$14:$L$20,8,FALSE),"")</f>
        <v>96.174593288388181</v>
      </c>
      <c r="N6710" s="17">
        <f t="shared" si="476"/>
        <v>180000</v>
      </c>
      <c r="O6710" s="17">
        <f t="shared" si="477"/>
        <v>180000</v>
      </c>
      <c r="P6710" s="17">
        <f t="shared" si="474"/>
        <v>6.8333333333333332E-5</v>
      </c>
      <c r="Q6710" s="17">
        <f t="shared" si="475"/>
        <v>6.8333333333333332E-5</v>
      </c>
    </row>
    <row r="6711" spans="1:17" x14ac:dyDescent="0.35">
      <c r="A6711" t="s">
        <v>2187</v>
      </c>
      <c r="B6711" t="s">
        <v>2982</v>
      </c>
      <c r="C6711" t="s">
        <v>158</v>
      </c>
      <c r="D6711" t="s">
        <v>22</v>
      </c>
      <c r="G6711" t="s">
        <v>3040</v>
      </c>
      <c r="H6711">
        <v>0.1</v>
      </c>
      <c r="J6711">
        <v>0</v>
      </c>
      <c r="K6711">
        <v>0</v>
      </c>
      <c r="L6711" s="17" t="str">
        <f>IF($E6711&lt;&gt;"",VLOOKUP($E6711,GEMWs!$E$14:$L$20,7,FALSE),"")</f>
        <v/>
      </c>
      <c r="M6711" s="17" t="str">
        <f>IF($E6711&lt;&gt;"",VLOOKUP($E6711,GEMWs!$E$14:$L$20,8,FALSE),"")</f>
        <v/>
      </c>
      <c r="N6711" s="17">
        <f t="shared" ca="1" si="476"/>
        <v>0</v>
      </c>
      <c r="O6711" s="17">
        <f t="shared" ca="1" si="477"/>
        <v>0</v>
      </c>
      <c r="P6711" s="17">
        <f t="shared" ca="1" si="474"/>
        <v>0</v>
      </c>
      <c r="Q6711" s="17">
        <f t="shared" ca="1" si="475"/>
        <v>0</v>
      </c>
    </row>
    <row r="6712" spans="1:17" x14ac:dyDescent="0.35">
      <c r="A6712" t="s">
        <v>2187</v>
      </c>
      <c r="B6712" t="s">
        <v>471</v>
      </c>
      <c r="D6712" t="s">
        <v>14</v>
      </c>
      <c r="E6712" t="s">
        <v>21</v>
      </c>
      <c r="G6712" t="s">
        <v>3040</v>
      </c>
      <c r="H6712">
        <v>63.4</v>
      </c>
      <c r="J6712">
        <v>0</v>
      </c>
      <c r="K6712">
        <v>0</v>
      </c>
      <c r="L6712" s="17">
        <f>IF($E6712&lt;&gt;"",VLOOKUP($E6712,GEMWs!$E$14:$L$20,7,FALSE),"")</f>
        <v>37.754918937403332</v>
      </c>
      <c r="M6712" s="17">
        <f>IF($E6712&lt;&gt;"",VLOOKUP($E6712,GEMWs!$E$14:$L$20,8,FALSE),"")</f>
        <v>96.174593288388181</v>
      </c>
      <c r="N6712" s="17">
        <f t="shared" ca="1" si="476"/>
        <v>37.754918937403332</v>
      </c>
      <c r="O6712" s="17">
        <f t="shared" ca="1" si="477"/>
        <v>96.174593288388181</v>
      </c>
      <c r="P6712" s="17">
        <f t="shared" ca="1" si="474"/>
        <v>0.65921776045248648</v>
      </c>
      <c r="Q6712" s="17">
        <f t="shared" ca="1" si="475"/>
        <v>1.6792513872196506</v>
      </c>
    </row>
    <row r="6713" spans="1:17" x14ac:dyDescent="0.35">
      <c r="A6713" t="s">
        <v>2187</v>
      </c>
      <c r="B6713" t="s">
        <v>229</v>
      </c>
      <c r="D6713" t="s">
        <v>22</v>
      </c>
      <c r="G6713" t="s">
        <v>3040</v>
      </c>
      <c r="H6713">
        <v>52.3</v>
      </c>
      <c r="J6713">
        <v>0</v>
      </c>
      <c r="K6713">
        <v>0</v>
      </c>
      <c r="L6713" s="17" t="str">
        <f>IF($E6713&lt;&gt;"",VLOOKUP($E6713,GEMWs!$E$14:$L$20,7,FALSE),"")</f>
        <v/>
      </c>
      <c r="M6713" s="17" t="str">
        <f>IF($E6713&lt;&gt;"",VLOOKUP($E6713,GEMWs!$E$14:$L$20,8,FALSE),"")</f>
        <v/>
      </c>
      <c r="N6713" s="17">
        <f t="shared" ca="1" si="476"/>
        <v>0</v>
      </c>
      <c r="O6713" s="17">
        <f t="shared" ca="1" si="477"/>
        <v>0</v>
      </c>
      <c r="P6713" s="17">
        <f t="shared" ca="1" si="474"/>
        <v>0</v>
      </c>
      <c r="Q6713" s="17">
        <f t="shared" ca="1" si="475"/>
        <v>0</v>
      </c>
    </row>
    <row r="6714" spans="1:17" x14ac:dyDescent="0.35">
      <c r="A6714" t="s">
        <v>2187</v>
      </c>
      <c r="B6714" t="s">
        <v>157</v>
      </c>
      <c r="D6714" t="s">
        <v>22</v>
      </c>
      <c r="G6714" t="s">
        <v>3040</v>
      </c>
      <c r="H6714">
        <v>0.1</v>
      </c>
      <c r="J6714">
        <v>0</v>
      </c>
      <c r="K6714">
        <v>0</v>
      </c>
      <c r="L6714" s="17" t="str">
        <f>IF($E6714&lt;&gt;"",VLOOKUP($E6714,GEMWs!$E$14:$L$20,7,FALSE),"")</f>
        <v/>
      </c>
      <c r="M6714" s="17" t="str">
        <f>IF($E6714&lt;&gt;"",VLOOKUP($E6714,GEMWs!$E$14:$L$20,8,FALSE),"")</f>
        <v/>
      </c>
      <c r="N6714" s="17">
        <f t="shared" ca="1" si="476"/>
        <v>0</v>
      </c>
      <c r="O6714" s="17">
        <f t="shared" ca="1" si="477"/>
        <v>0</v>
      </c>
      <c r="P6714" s="17">
        <f t="shared" ca="1" si="474"/>
        <v>0</v>
      </c>
      <c r="Q6714" s="17">
        <f t="shared" ca="1" si="475"/>
        <v>0</v>
      </c>
    </row>
    <row r="6715" spans="1:17" x14ac:dyDescent="0.35">
      <c r="A6715" t="s">
        <v>2187</v>
      </c>
      <c r="B6715" t="s">
        <v>103</v>
      </c>
      <c r="D6715" t="s">
        <v>14</v>
      </c>
      <c r="E6715" t="s">
        <v>15</v>
      </c>
      <c r="G6715" t="s">
        <v>3040</v>
      </c>
      <c r="H6715">
        <v>284.3</v>
      </c>
      <c r="J6715">
        <v>0</v>
      </c>
      <c r="K6715">
        <v>0</v>
      </c>
      <c r="L6715" s="17">
        <f>IF($E6715&lt;&gt;"",VLOOKUP($E6715,GEMWs!$E$14:$L$20,7,FALSE),"")</f>
        <v>37.892086284381016</v>
      </c>
      <c r="M6715" s="17">
        <f>IF($E6715&lt;&gt;"",VLOOKUP($E6715,GEMWs!$E$14:$L$20,8,FALSE),"")</f>
        <v>96.522753888300599</v>
      </c>
      <c r="N6715" s="17">
        <f t="shared" ca="1" si="476"/>
        <v>37.892086284381016</v>
      </c>
      <c r="O6715" s="17">
        <f t="shared" ca="1" si="477"/>
        <v>96.522753888300599</v>
      </c>
      <c r="P6715" s="17">
        <f t="shared" ca="1" si="474"/>
        <v>2.9454194844979411</v>
      </c>
      <c r="Q6715" s="17">
        <f t="shared" ca="1" si="475"/>
        <v>7.502885902515942</v>
      </c>
    </row>
    <row r="6716" spans="1:17" x14ac:dyDescent="0.35">
      <c r="A6716" t="s">
        <v>2187</v>
      </c>
      <c r="B6716" t="s">
        <v>163</v>
      </c>
      <c r="D6716" t="s">
        <v>22</v>
      </c>
      <c r="G6716" t="s">
        <v>3040</v>
      </c>
      <c r="H6716">
        <v>11.7</v>
      </c>
      <c r="J6716">
        <v>0</v>
      </c>
      <c r="K6716">
        <v>0</v>
      </c>
      <c r="L6716" s="17" t="str">
        <f>IF($E6716&lt;&gt;"",VLOOKUP($E6716,GEMWs!$E$14:$L$20,7,FALSE),"")</f>
        <v/>
      </c>
      <c r="M6716" s="17" t="str">
        <f>IF($E6716&lt;&gt;"",VLOOKUP($E6716,GEMWs!$E$14:$L$20,8,FALSE),"")</f>
        <v/>
      </c>
      <c r="N6716" s="17">
        <f t="shared" ca="1" si="476"/>
        <v>0</v>
      </c>
      <c r="O6716" s="17">
        <f t="shared" ca="1" si="477"/>
        <v>0</v>
      </c>
      <c r="P6716" s="17">
        <f t="shared" ref="P6716:P6779" ca="1" si="478">IF(O6716&gt;0,$H6716/O6716,0)</f>
        <v>0</v>
      </c>
      <c r="Q6716" s="17">
        <f t="shared" ref="Q6716:Q6779" ca="1" si="479">IF(N6716&gt;0,$H6716/N6716,0)</f>
        <v>0</v>
      </c>
    </row>
    <row r="6717" spans="1:17" x14ac:dyDescent="0.35">
      <c r="A6717" t="s">
        <v>2187</v>
      </c>
      <c r="B6717" t="s">
        <v>49</v>
      </c>
      <c r="C6717" t="s">
        <v>50</v>
      </c>
      <c r="D6717" t="s">
        <v>14</v>
      </c>
      <c r="E6717" t="s">
        <v>21</v>
      </c>
      <c r="F6717" t="s">
        <v>14</v>
      </c>
      <c r="G6717" t="s">
        <v>3040</v>
      </c>
      <c r="H6717">
        <v>86.3</v>
      </c>
      <c r="I6717">
        <v>278</v>
      </c>
      <c r="J6717">
        <v>20.321014999999999</v>
      </c>
      <c r="K6717">
        <v>2000</v>
      </c>
      <c r="L6717" s="17">
        <f>IF($E6717&lt;&gt;"",VLOOKUP($E6717,GEMWs!$E$14:$L$20,7,FALSE),"")</f>
        <v>37.754918937403332</v>
      </c>
      <c r="M6717" s="17">
        <f>IF($E6717&lt;&gt;"",VLOOKUP($E6717,GEMWs!$E$14:$L$20,8,FALSE),"")</f>
        <v>96.174593288388181</v>
      </c>
      <c r="N6717" s="17">
        <f t="shared" si="476"/>
        <v>20.321014999999999</v>
      </c>
      <c r="O6717" s="17">
        <f t="shared" si="477"/>
        <v>2000</v>
      </c>
      <c r="P6717" s="17">
        <f t="shared" si="478"/>
        <v>4.3150000000000001E-2</v>
      </c>
      <c r="Q6717" s="17">
        <f t="shared" si="479"/>
        <v>4.2468351113367122</v>
      </c>
    </row>
    <row r="6718" spans="1:17" x14ac:dyDescent="0.35">
      <c r="A6718" t="s">
        <v>2187</v>
      </c>
      <c r="B6718" t="s">
        <v>511</v>
      </c>
      <c r="D6718" t="s">
        <v>22</v>
      </c>
      <c r="G6718" t="s">
        <v>3040</v>
      </c>
      <c r="H6718">
        <v>484.1</v>
      </c>
      <c r="J6718">
        <v>0</v>
      </c>
      <c r="K6718">
        <v>0</v>
      </c>
      <c r="L6718" s="17" t="str">
        <f>IF($E6718&lt;&gt;"",VLOOKUP($E6718,GEMWs!$E$14:$L$20,7,FALSE),"")</f>
        <v/>
      </c>
      <c r="M6718" s="17" t="str">
        <f>IF($E6718&lt;&gt;"",VLOOKUP($E6718,GEMWs!$E$14:$L$20,8,FALSE),"")</f>
        <v/>
      </c>
      <c r="N6718" s="17">
        <f t="shared" ca="1" si="476"/>
        <v>0</v>
      </c>
      <c r="O6718" s="17">
        <f t="shared" ca="1" si="477"/>
        <v>0</v>
      </c>
      <c r="P6718" s="17">
        <f t="shared" ca="1" si="478"/>
        <v>0</v>
      </c>
      <c r="Q6718" s="17">
        <f t="shared" ca="1" si="479"/>
        <v>0</v>
      </c>
    </row>
    <row r="6719" spans="1:17" x14ac:dyDescent="0.35">
      <c r="A6719" t="s">
        <v>2187</v>
      </c>
      <c r="B6719" t="s">
        <v>502</v>
      </c>
      <c r="D6719" t="s">
        <v>14</v>
      </c>
      <c r="E6719" t="s">
        <v>21</v>
      </c>
      <c r="G6719" t="s">
        <v>3040</v>
      </c>
      <c r="H6719">
        <v>20.2</v>
      </c>
      <c r="J6719">
        <v>0</v>
      </c>
      <c r="K6719">
        <v>0</v>
      </c>
      <c r="L6719" s="17">
        <f>IF($E6719&lt;&gt;"",VLOOKUP($E6719,GEMWs!$E$14:$L$20,7,FALSE),"")</f>
        <v>37.754918937403332</v>
      </c>
      <c r="M6719" s="17">
        <f>IF($E6719&lt;&gt;"",VLOOKUP($E6719,GEMWs!$E$14:$L$20,8,FALSE),"")</f>
        <v>96.174593288388181</v>
      </c>
      <c r="N6719" s="17">
        <f t="shared" ca="1" si="476"/>
        <v>37.754918937403332</v>
      </c>
      <c r="O6719" s="17">
        <f t="shared" ca="1" si="477"/>
        <v>96.174593288388181</v>
      </c>
      <c r="P6719" s="17">
        <f t="shared" ca="1" si="478"/>
        <v>0.21003468077508244</v>
      </c>
      <c r="Q6719" s="17">
        <f t="shared" ca="1" si="479"/>
        <v>0.53502962179553537</v>
      </c>
    </row>
    <row r="6720" spans="1:17" x14ac:dyDescent="0.35">
      <c r="A6720" t="s">
        <v>2187</v>
      </c>
      <c r="B6720" t="s">
        <v>2980</v>
      </c>
      <c r="D6720" t="s">
        <v>14</v>
      </c>
      <c r="E6720" t="s">
        <v>18</v>
      </c>
      <c r="G6720" t="s">
        <v>3040</v>
      </c>
      <c r="H6720">
        <v>7</v>
      </c>
      <c r="J6720">
        <v>0</v>
      </c>
      <c r="K6720">
        <v>0</v>
      </c>
      <c r="L6720" s="17">
        <f>IF($E6720&lt;&gt;"",VLOOKUP($E6720,GEMWs!$E$14:$L$20,7,FALSE),"")</f>
        <v>5950.3939027696888</v>
      </c>
      <c r="M6720" s="17">
        <f>IF($E6720&lt;&gt;"",VLOOKUP($E6720,GEMWs!$E$14:$L$20,8,FALSE),"")</f>
        <v>10539.430626954083</v>
      </c>
      <c r="N6720" s="17">
        <f t="shared" ca="1" si="476"/>
        <v>5950.3939027696888</v>
      </c>
      <c r="O6720" s="17">
        <f t="shared" ca="1" si="477"/>
        <v>10539.430626954083</v>
      </c>
      <c r="P6720" s="17">
        <f t="shared" ca="1" si="478"/>
        <v>6.6417250113092819E-4</v>
      </c>
      <c r="Q6720" s="17">
        <f t="shared" ca="1" si="479"/>
        <v>1.1763927085132564E-3</v>
      </c>
    </row>
    <row r="6721" spans="1:17" x14ac:dyDescent="0.35">
      <c r="A6721" t="s">
        <v>2187</v>
      </c>
      <c r="B6721" t="s">
        <v>710</v>
      </c>
      <c r="C6721" t="s">
        <v>711</v>
      </c>
      <c r="D6721" t="s">
        <v>14</v>
      </c>
      <c r="E6721" t="s">
        <v>18</v>
      </c>
      <c r="F6721" t="s">
        <v>22</v>
      </c>
      <c r="G6721" t="s">
        <v>3040</v>
      </c>
      <c r="H6721">
        <v>21.6</v>
      </c>
      <c r="I6721">
        <v>398</v>
      </c>
      <c r="J6721">
        <v>60000</v>
      </c>
      <c r="K6721">
        <v>135000</v>
      </c>
      <c r="L6721" s="17">
        <f>IF($E6721&lt;&gt;"",VLOOKUP($E6721,GEMWs!$E$14:$L$20,7,FALSE),"")</f>
        <v>5950.3939027696888</v>
      </c>
      <c r="M6721" s="17">
        <f>IF($E6721&lt;&gt;"",VLOOKUP($E6721,GEMWs!$E$14:$L$20,8,FALSE),"")</f>
        <v>10539.430626954083</v>
      </c>
      <c r="N6721" s="17">
        <f t="shared" si="476"/>
        <v>60000</v>
      </c>
      <c r="O6721" s="17">
        <f t="shared" si="477"/>
        <v>135000</v>
      </c>
      <c r="P6721" s="17">
        <f t="shared" si="478"/>
        <v>1.6000000000000001E-4</v>
      </c>
      <c r="Q6721" s="17">
        <f t="shared" si="479"/>
        <v>3.6000000000000002E-4</v>
      </c>
    </row>
    <row r="6722" spans="1:17" x14ac:dyDescent="0.35">
      <c r="A6722" t="s">
        <v>2187</v>
      </c>
      <c r="B6722" t="s">
        <v>144</v>
      </c>
      <c r="C6722" t="s">
        <v>145</v>
      </c>
      <c r="D6722" t="s">
        <v>14</v>
      </c>
      <c r="E6722" t="s">
        <v>21</v>
      </c>
      <c r="F6722" t="s">
        <v>22</v>
      </c>
      <c r="G6722" t="s">
        <v>3040</v>
      </c>
      <c r="H6722">
        <v>3.3</v>
      </c>
      <c r="I6722">
        <v>317</v>
      </c>
      <c r="J6722">
        <v>2000</v>
      </c>
      <c r="K6722">
        <v>10000</v>
      </c>
      <c r="L6722" s="17">
        <f>IF($E6722&lt;&gt;"",VLOOKUP($E6722,GEMWs!$E$14:$L$20,7,FALSE),"")</f>
        <v>37.754918937403332</v>
      </c>
      <c r="M6722" s="17">
        <f>IF($E6722&lt;&gt;"",VLOOKUP($E6722,GEMWs!$E$14:$L$20,8,FALSE),"")</f>
        <v>96.174593288388181</v>
      </c>
      <c r="N6722" s="17">
        <f t="shared" si="476"/>
        <v>2000</v>
      </c>
      <c r="O6722" s="17">
        <f t="shared" si="477"/>
        <v>10000</v>
      </c>
      <c r="P6722" s="17">
        <f t="shared" si="478"/>
        <v>3.3E-4</v>
      </c>
      <c r="Q6722" s="17">
        <f t="shared" si="479"/>
        <v>1.65E-3</v>
      </c>
    </row>
    <row r="6723" spans="1:17" x14ac:dyDescent="0.35">
      <c r="A6723" t="s">
        <v>2187</v>
      </c>
      <c r="B6723" t="s">
        <v>556</v>
      </c>
      <c r="D6723" t="s">
        <v>14</v>
      </c>
      <c r="E6723" t="s">
        <v>21</v>
      </c>
      <c r="G6723" t="s">
        <v>3040</v>
      </c>
      <c r="H6723">
        <v>26.1</v>
      </c>
      <c r="J6723">
        <v>0</v>
      </c>
      <c r="K6723">
        <v>0</v>
      </c>
      <c r="L6723" s="17">
        <f>IF($E6723&lt;&gt;"",VLOOKUP($E6723,GEMWs!$E$14:$L$20,7,FALSE),"")</f>
        <v>37.754918937403332</v>
      </c>
      <c r="M6723" s="17">
        <f>IF($E6723&lt;&gt;"",VLOOKUP($E6723,GEMWs!$E$14:$L$20,8,FALSE),"")</f>
        <v>96.174593288388181</v>
      </c>
      <c r="N6723" s="17">
        <f t="shared" ca="1" si="476"/>
        <v>37.754918937403332</v>
      </c>
      <c r="O6723" s="17">
        <f t="shared" ca="1" si="477"/>
        <v>96.174593288388181</v>
      </c>
      <c r="P6723" s="17">
        <f t="shared" ca="1" si="478"/>
        <v>0.271381443971765</v>
      </c>
      <c r="Q6723" s="17">
        <f t="shared" ca="1" si="479"/>
        <v>0.6913006499437363</v>
      </c>
    </row>
    <row r="6724" spans="1:17" x14ac:dyDescent="0.35">
      <c r="A6724" t="s">
        <v>2187</v>
      </c>
      <c r="B6724" t="s">
        <v>180</v>
      </c>
      <c r="C6724" t="s">
        <v>181</v>
      </c>
      <c r="D6724" t="s">
        <v>14</v>
      </c>
      <c r="E6724" t="s">
        <v>21</v>
      </c>
      <c r="F6724" t="s">
        <v>22</v>
      </c>
      <c r="G6724" t="s">
        <v>3040</v>
      </c>
      <c r="H6724">
        <v>67.3</v>
      </c>
      <c r="I6724">
        <v>445</v>
      </c>
      <c r="J6724">
        <v>56750</v>
      </c>
      <c r="K6724">
        <v>113500</v>
      </c>
      <c r="L6724" s="17">
        <f>IF($E6724&lt;&gt;"",VLOOKUP($E6724,GEMWs!$E$14:$L$20,7,FALSE),"")</f>
        <v>37.754918937403332</v>
      </c>
      <c r="M6724" s="17">
        <f>IF($E6724&lt;&gt;"",VLOOKUP($E6724,GEMWs!$E$14:$L$20,8,FALSE),"")</f>
        <v>96.174593288388181</v>
      </c>
      <c r="N6724" s="17">
        <f t="shared" si="476"/>
        <v>56750</v>
      </c>
      <c r="O6724" s="17">
        <f t="shared" si="477"/>
        <v>113500</v>
      </c>
      <c r="P6724" s="17">
        <f t="shared" si="478"/>
        <v>5.9295154185022027E-4</v>
      </c>
      <c r="Q6724" s="17">
        <f t="shared" si="479"/>
        <v>1.1859030837004405E-3</v>
      </c>
    </row>
    <row r="6725" spans="1:17" x14ac:dyDescent="0.35">
      <c r="A6725" t="s">
        <v>2187</v>
      </c>
      <c r="B6725" t="s">
        <v>71</v>
      </c>
      <c r="C6725" t="s">
        <v>72</v>
      </c>
      <c r="D6725" t="s">
        <v>14</v>
      </c>
      <c r="E6725" t="s">
        <v>21</v>
      </c>
      <c r="F6725" t="s">
        <v>22</v>
      </c>
      <c r="G6725" t="s">
        <v>3040</v>
      </c>
      <c r="H6725">
        <v>10.9</v>
      </c>
      <c r="I6725">
        <v>333</v>
      </c>
      <c r="J6725">
        <v>31000</v>
      </c>
      <c r="K6725">
        <v>60000</v>
      </c>
      <c r="L6725" s="17">
        <f>IF($E6725&lt;&gt;"",VLOOKUP($E6725,GEMWs!$E$14:$L$20,7,FALSE),"")</f>
        <v>37.754918937403332</v>
      </c>
      <c r="M6725" s="17">
        <f>IF($E6725&lt;&gt;"",VLOOKUP($E6725,GEMWs!$E$14:$L$20,8,FALSE),"")</f>
        <v>96.174593288388181</v>
      </c>
      <c r="N6725" s="17">
        <f t="shared" si="476"/>
        <v>31000</v>
      </c>
      <c r="O6725" s="17">
        <f t="shared" si="477"/>
        <v>60000</v>
      </c>
      <c r="P6725" s="17">
        <f t="shared" si="478"/>
        <v>1.8166666666666667E-4</v>
      </c>
      <c r="Q6725" s="17">
        <f t="shared" si="479"/>
        <v>3.5161290322580644E-4</v>
      </c>
    </row>
    <row r="6726" spans="1:17" x14ac:dyDescent="0.35">
      <c r="A6726" t="s">
        <v>2187</v>
      </c>
      <c r="B6726" t="s">
        <v>1313</v>
      </c>
      <c r="C6726" t="s">
        <v>1314</v>
      </c>
      <c r="D6726" t="s">
        <v>22</v>
      </c>
      <c r="G6726" t="s">
        <v>3040</v>
      </c>
      <c r="H6726">
        <v>180.87</v>
      </c>
      <c r="J6726">
        <v>0</v>
      </c>
      <c r="K6726">
        <v>0</v>
      </c>
      <c r="L6726" s="17" t="str">
        <f>IF($E6726&lt;&gt;"",VLOOKUP($E6726,GEMWs!$E$14:$L$20,7,FALSE),"")</f>
        <v/>
      </c>
      <c r="M6726" s="17" t="str">
        <f>IF($E6726&lt;&gt;"",VLOOKUP($E6726,GEMWs!$E$14:$L$20,8,FALSE),"")</f>
        <v/>
      </c>
      <c r="N6726" s="17">
        <f t="shared" ca="1" si="476"/>
        <v>0</v>
      </c>
      <c r="O6726" s="17">
        <f t="shared" ca="1" si="477"/>
        <v>0</v>
      </c>
      <c r="P6726" s="17">
        <f t="shared" ca="1" si="478"/>
        <v>0</v>
      </c>
      <c r="Q6726" s="17">
        <f t="shared" ca="1" si="479"/>
        <v>0</v>
      </c>
    </row>
    <row r="6727" spans="1:17" x14ac:dyDescent="0.35">
      <c r="A6727" t="s">
        <v>2187</v>
      </c>
      <c r="B6727" t="s">
        <v>199</v>
      </c>
      <c r="D6727" t="s">
        <v>22</v>
      </c>
      <c r="G6727" t="s">
        <v>3040</v>
      </c>
      <c r="H6727">
        <v>19.2</v>
      </c>
      <c r="J6727">
        <v>0</v>
      </c>
      <c r="K6727">
        <v>0</v>
      </c>
      <c r="L6727" s="17" t="str">
        <f>IF($E6727&lt;&gt;"",VLOOKUP($E6727,GEMWs!$E$14:$L$20,7,FALSE),"")</f>
        <v/>
      </c>
      <c r="M6727" s="17" t="str">
        <f>IF($E6727&lt;&gt;"",VLOOKUP($E6727,GEMWs!$E$14:$L$20,8,FALSE),"")</f>
        <v/>
      </c>
      <c r="N6727" s="17">
        <f t="shared" ca="1" si="476"/>
        <v>0</v>
      </c>
      <c r="O6727" s="17">
        <f t="shared" ca="1" si="477"/>
        <v>0</v>
      </c>
      <c r="P6727" s="17">
        <f t="shared" ca="1" si="478"/>
        <v>0</v>
      </c>
      <c r="Q6727" s="17">
        <f t="shared" ca="1" si="479"/>
        <v>0</v>
      </c>
    </row>
    <row r="6728" spans="1:17" x14ac:dyDescent="0.35">
      <c r="A6728" t="s">
        <v>2187</v>
      </c>
      <c r="B6728" t="s">
        <v>186</v>
      </c>
      <c r="C6728" t="s">
        <v>187</v>
      </c>
      <c r="D6728" t="s">
        <v>14</v>
      </c>
      <c r="E6728" t="s">
        <v>21</v>
      </c>
      <c r="F6728" t="s">
        <v>14</v>
      </c>
      <c r="G6728" t="s">
        <v>3040</v>
      </c>
      <c r="H6728">
        <v>233</v>
      </c>
      <c r="I6728">
        <v>337</v>
      </c>
      <c r="J6728">
        <v>53.942762999999999</v>
      </c>
      <c r="K6728">
        <v>180000</v>
      </c>
      <c r="L6728" s="17">
        <f>IF($E6728&lt;&gt;"",VLOOKUP($E6728,GEMWs!$E$14:$L$20,7,FALSE),"")</f>
        <v>37.754918937403332</v>
      </c>
      <c r="M6728" s="17">
        <f>IF($E6728&lt;&gt;"",VLOOKUP($E6728,GEMWs!$E$14:$L$20,8,FALSE),"")</f>
        <v>96.174593288388181</v>
      </c>
      <c r="N6728" s="17">
        <f t="shared" si="476"/>
        <v>53.942762999999999</v>
      </c>
      <c r="O6728" s="17">
        <f t="shared" si="477"/>
        <v>180000</v>
      </c>
      <c r="P6728" s="17">
        <f t="shared" si="478"/>
        <v>1.2944444444444444E-3</v>
      </c>
      <c r="Q6728" s="17">
        <f t="shared" si="479"/>
        <v>4.3193931315679919</v>
      </c>
    </row>
    <row r="6729" spans="1:17" x14ac:dyDescent="0.35">
      <c r="A6729" t="s">
        <v>2187</v>
      </c>
      <c r="B6729" t="s">
        <v>184</v>
      </c>
      <c r="C6729" t="s">
        <v>185</v>
      </c>
      <c r="D6729" t="s">
        <v>14</v>
      </c>
      <c r="E6729" t="s">
        <v>21</v>
      </c>
      <c r="F6729" t="s">
        <v>22</v>
      </c>
      <c r="G6729" t="s">
        <v>3040</v>
      </c>
      <c r="H6729">
        <v>557.29999999999995</v>
      </c>
      <c r="I6729">
        <v>345</v>
      </c>
      <c r="J6729">
        <v>5000</v>
      </c>
      <c r="K6729">
        <v>20000</v>
      </c>
      <c r="L6729" s="17">
        <f>IF($E6729&lt;&gt;"",VLOOKUP($E6729,GEMWs!$E$14:$L$20,7,FALSE),"")</f>
        <v>37.754918937403332</v>
      </c>
      <c r="M6729" s="17">
        <f>IF($E6729&lt;&gt;"",VLOOKUP($E6729,GEMWs!$E$14:$L$20,8,FALSE),"")</f>
        <v>96.174593288388181</v>
      </c>
      <c r="N6729" s="17">
        <f t="shared" si="476"/>
        <v>5000</v>
      </c>
      <c r="O6729" s="17">
        <f t="shared" si="477"/>
        <v>20000</v>
      </c>
      <c r="P6729" s="17">
        <f t="shared" si="478"/>
        <v>2.7864999999999997E-2</v>
      </c>
      <c r="Q6729" s="17">
        <f t="shared" si="479"/>
        <v>0.11145999999999999</v>
      </c>
    </row>
    <row r="6730" spans="1:17" x14ac:dyDescent="0.35">
      <c r="A6730" t="s">
        <v>2188</v>
      </c>
      <c r="B6730" t="s">
        <v>453</v>
      </c>
      <c r="D6730" t="s">
        <v>22</v>
      </c>
      <c r="G6730" t="s">
        <v>3040</v>
      </c>
      <c r="H6730">
        <v>954.2</v>
      </c>
      <c r="J6730">
        <v>0</v>
      </c>
      <c r="K6730">
        <v>0</v>
      </c>
      <c r="L6730" s="17" t="str">
        <f>IF($E6730&lt;&gt;"",VLOOKUP($E6730,GEMWs!$E$14:$L$20,7,FALSE),"")</f>
        <v/>
      </c>
      <c r="M6730" s="17" t="str">
        <f>IF($E6730&lt;&gt;"",VLOOKUP($E6730,GEMWs!$E$14:$L$20,8,FALSE),"")</f>
        <v/>
      </c>
      <c r="N6730" s="17">
        <f t="shared" ca="1" si="476"/>
        <v>0</v>
      </c>
      <c r="O6730" s="17">
        <f t="shared" ca="1" si="477"/>
        <v>0</v>
      </c>
      <c r="P6730" s="17">
        <f t="shared" ca="1" si="478"/>
        <v>0</v>
      </c>
      <c r="Q6730" s="17">
        <f t="shared" ca="1" si="479"/>
        <v>0</v>
      </c>
    </row>
    <row r="6731" spans="1:17" x14ac:dyDescent="0.35">
      <c r="A6731" t="s">
        <v>2188</v>
      </c>
      <c r="B6731" t="s">
        <v>168</v>
      </c>
      <c r="C6731" t="s">
        <v>169</v>
      </c>
      <c r="D6731" t="s">
        <v>14</v>
      </c>
      <c r="E6731" t="s">
        <v>21</v>
      </c>
      <c r="F6731" t="s">
        <v>22</v>
      </c>
      <c r="G6731" t="s">
        <v>3040</v>
      </c>
      <c r="H6731">
        <v>2675.4</v>
      </c>
      <c r="I6731">
        <v>7</v>
      </c>
      <c r="J6731">
        <v>4540</v>
      </c>
      <c r="K6731">
        <v>21364</v>
      </c>
      <c r="L6731" s="17">
        <f>IF($E6731&lt;&gt;"",VLOOKUP($E6731,GEMWs!$E$14:$L$20,7,FALSE),"")</f>
        <v>37.754918937403332</v>
      </c>
      <c r="M6731" s="17">
        <f>IF($E6731&lt;&gt;"",VLOOKUP($E6731,GEMWs!$E$14:$L$20,8,FALSE),"")</f>
        <v>96.174593288388181</v>
      </c>
      <c r="N6731" s="17">
        <f t="shared" si="476"/>
        <v>4540</v>
      </c>
      <c r="O6731" s="17">
        <f t="shared" si="477"/>
        <v>21364</v>
      </c>
      <c r="P6731" s="17">
        <f t="shared" si="478"/>
        <v>0.12522935779816513</v>
      </c>
      <c r="Q6731" s="17">
        <f t="shared" si="479"/>
        <v>0.5892951541850221</v>
      </c>
    </row>
    <row r="6732" spans="1:17" x14ac:dyDescent="0.35">
      <c r="A6732" t="s">
        <v>2188</v>
      </c>
      <c r="B6732" t="s">
        <v>443</v>
      </c>
      <c r="C6732" t="s">
        <v>444</v>
      </c>
      <c r="D6732" t="s">
        <v>14</v>
      </c>
      <c r="E6732" t="s">
        <v>21</v>
      </c>
      <c r="F6732" t="s">
        <v>14</v>
      </c>
      <c r="G6732" t="s">
        <v>3040</v>
      </c>
      <c r="H6732">
        <v>2847.3</v>
      </c>
      <c r="I6732">
        <v>10</v>
      </c>
      <c r="J6732">
        <v>595.96249999999998</v>
      </c>
      <c r="K6732">
        <v>3239.0088190000001</v>
      </c>
      <c r="L6732" s="17">
        <f>IF($E6732&lt;&gt;"",VLOOKUP($E6732,GEMWs!$E$14:$L$20,7,FALSE),"")</f>
        <v>37.754918937403332</v>
      </c>
      <c r="M6732" s="17">
        <f>IF($E6732&lt;&gt;"",VLOOKUP($E6732,GEMWs!$E$14:$L$20,8,FALSE),"")</f>
        <v>96.174593288388181</v>
      </c>
      <c r="N6732" s="17">
        <f t="shared" si="476"/>
        <v>595.96249999999998</v>
      </c>
      <c r="O6732" s="17">
        <f t="shared" si="477"/>
        <v>3239.0088190000001</v>
      </c>
      <c r="P6732" s="17">
        <f t="shared" si="478"/>
        <v>0.87906521998265674</v>
      </c>
      <c r="Q6732" s="17">
        <f t="shared" si="479"/>
        <v>4.7776496004362698</v>
      </c>
    </row>
    <row r="6733" spans="1:17" x14ac:dyDescent="0.35">
      <c r="A6733" t="s">
        <v>2188</v>
      </c>
      <c r="B6733" t="s">
        <v>414</v>
      </c>
      <c r="C6733" t="s">
        <v>415</v>
      </c>
      <c r="D6733" t="s">
        <v>14</v>
      </c>
      <c r="E6733" t="s">
        <v>21</v>
      </c>
      <c r="F6733" t="s">
        <v>14</v>
      </c>
      <c r="G6733" t="s">
        <v>3040</v>
      </c>
      <c r="H6733">
        <v>206.2</v>
      </c>
      <c r="I6733">
        <v>12</v>
      </c>
      <c r="J6733">
        <v>1056.69687</v>
      </c>
      <c r="K6733">
        <v>27300</v>
      </c>
      <c r="L6733" s="17">
        <f>IF($E6733&lt;&gt;"",VLOOKUP($E6733,GEMWs!$E$14:$L$20,7,FALSE),"")</f>
        <v>37.754918937403332</v>
      </c>
      <c r="M6733" s="17">
        <f>IF($E6733&lt;&gt;"",VLOOKUP($E6733,GEMWs!$E$14:$L$20,8,FALSE),"")</f>
        <v>96.174593288388181</v>
      </c>
      <c r="N6733" s="17">
        <f t="shared" si="476"/>
        <v>1056.69687</v>
      </c>
      <c r="O6733" s="17">
        <f t="shared" si="477"/>
        <v>27300</v>
      </c>
      <c r="P6733" s="17">
        <f t="shared" si="478"/>
        <v>7.5531135531135525E-3</v>
      </c>
      <c r="Q6733" s="17">
        <f t="shared" si="479"/>
        <v>0.19513637813652271</v>
      </c>
    </row>
    <row r="6734" spans="1:17" x14ac:dyDescent="0.35">
      <c r="A6734" t="s">
        <v>2188</v>
      </c>
      <c r="B6734" t="s">
        <v>2245</v>
      </c>
      <c r="C6734" t="s">
        <v>2246</v>
      </c>
      <c r="D6734" t="s">
        <v>22</v>
      </c>
      <c r="G6734" t="s">
        <v>3040</v>
      </c>
      <c r="H6734">
        <v>1</v>
      </c>
      <c r="J6734">
        <v>0</v>
      </c>
      <c r="K6734">
        <v>0</v>
      </c>
      <c r="L6734" s="17" t="str">
        <f>IF($E6734&lt;&gt;"",VLOOKUP($E6734,GEMWs!$E$14:$L$20,7,FALSE),"")</f>
        <v/>
      </c>
      <c r="M6734" s="17" t="str">
        <f>IF($E6734&lt;&gt;"",VLOOKUP($E6734,GEMWs!$E$14:$L$20,8,FALSE),"")</f>
        <v/>
      </c>
      <c r="N6734" s="17">
        <f t="shared" ca="1" si="476"/>
        <v>0</v>
      </c>
      <c r="O6734" s="17">
        <f t="shared" ca="1" si="477"/>
        <v>0</v>
      </c>
      <c r="P6734" s="17">
        <f t="shared" ca="1" si="478"/>
        <v>0</v>
      </c>
      <c r="Q6734" s="17">
        <f t="shared" ca="1" si="479"/>
        <v>0</v>
      </c>
    </row>
    <row r="6735" spans="1:17" x14ac:dyDescent="0.35">
      <c r="A6735" t="s">
        <v>2188</v>
      </c>
      <c r="B6735" t="s">
        <v>2988</v>
      </c>
      <c r="C6735" t="s">
        <v>301</v>
      </c>
      <c r="D6735" t="s">
        <v>14</v>
      </c>
      <c r="E6735" t="s">
        <v>21</v>
      </c>
      <c r="F6735" t="s">
        <v>14</v>
      </c>
      <c r="G6735" t="s">
        <v>3040</v>
      </c>
      <c r="H6735">
        <v>24.4</v>
      </c>
      <c r="I6735">
        <v>28</v>
      </c>
      <c r="J6735">
        <v>21.145994000000002</v>
      </c>
      <c r="K6735">
        <v>10000</v>
      </c>
      <c r="L6735" s="17">
        <f>IF($E6735&lt;&gt;"",VLOOKUP($E6735,GEMWs!$E$14:$L$20,7,FALSE),"")</f>
        <v>37.754918937403332</v>
      </c>
      <c r="M6735" s="17">
        <f>IF($E6735&lt;&gt;"",VLOOKUP($E6735,GEMWs!$E$14:$L$20,8,FALSE),"")</f>
        <v>96.174593288388181</v>
      </c>
      <c r="N6735" s="17">
        <f t="shared" si="476"/>
        <v>21.145994000000002</v>
      </c>
      <c r="O6735" s="17">
        <f t="shared" si="477"/>
        <v>10000</v>
      </c>
      <c r="P6735" s="17">
        <f t="shared" si="478"/>
        <v>2.4399999999999999E-3</v>
      </c>
      <c r="Q6735" s="17">
        <f t="shared" si="479"/>
        <v>1.1538828583797005</v>
      </c>
    </row>
    <row r="6736" spans="1:17" x14ac:dyDescent="0.35">
      <c r="A6736" t="s">
        <v>2188</v>
      </c>
      <c r="B6736" t="s">
        <v>2198</v>
      </c>
      <c r="C6736" t="s">
        <v>2199</v>
      </c>
      <c r="D6736" t="s">
        <v>14</v>
      </c>
      <c r="E6736" t="s">
        <v>21</v>
      </c>
      <c r="F6736" t="s">
        <v>22</v>
      </c>
      <c r="G6736" t="s">
        <v>3040</v>
      </c>
      <c r="H6736">
        <v>0.1</v>
      </c>
      <c r="I6736">
        <v>461</v>
      </c>
      <c r="J6736">
        <v>21.145994000000002</v>
      </c>
      <c r="K6736">
        <v>21.145994000000002</v>
      </c>
      <c r="L6736" s="17">
        <f>IF($E6736&lt;&gt;"",VLOOKUP($E6736,GEMWs!$E$14:$L$20,7,FALSE),"")</f>
        <v>37.754918937403332</v>
      </c>
      <c r="M6736" s="17">
        <f>IF($E6736&lt;&gt;"",VLOOKUP($E6736,GEMWs!$E$14:$L$20,8,FALSE),"")</f>
        <v>96.174593288388181</v>
      </c>
      <c r="N6736" s="17">
        <f t="shared" si="476"/>
        <v>21.145994000000002</v>
      </c>
      <c r="O6736" s="17">
        <f t="shared" si="477"/>
        <v>21.145994000000002</v>
      </c>
      <c r="P6736" s="17">
        <f t="shared" si="478"/>
        <v>4.7290281081135274E-3</v>
      </c>
      <c r="Q6736" s="17">
        <f t="shared" si="479"/>
        <v>4.7290281081135274E-3</v>
      </c>
    </row>
    <row r="6737" spans="1:17" x14ac:dyDescent="0.35">
      <c r="A6737" t="s">
        <v>2188</v>
      </c>
      <c r="B6737" t="s">
        <v>302</v>
      </c>
      <c r="C6737" t="s">
        <v>303</v>
      </c>
      <c r="D6737" t="s">
        <v>14</v>
      </c>
      <c r="E6737" t="s">
        <v>18</v>
      </c>
      <c r="F6737" t="s">
        <v>22</v>
      </c>
      <c r="G6737" t="s">
        <v>3040</v>
      </c>
      <c r="H6737">
        <v>1.8</v>
      </c>
      <c r="I6737">
        <v>29</v>
      </c>
      <c r="J6737">
        <v>1200.6500000000001</v>
      </c>
      <c r="K6737">
        <v>1730.77</v>
      </c>
      <c r="L6737" s="17">
        <f>IF($E6737&lt;&gt;"",VLOOKUP($E6737,GEMWs!$E$14:$L$20,7,FALSE),"")</f>
        <v>5950.3939027696888</v>
      </c>
      <c r="M6737" s="17">
        <f>IF($E6737&lt;&gt;"",VLOOKUP($E6737,GEMWs!$E$14:$L$20,8,FALSE),"")</f>
        <v>10539.430626954083</v>
      </c>
      <c r="N6737" s="17">
        <f t="shared" si="476"/>
        <v>1200.6500000000001</v>
      </c>
      <c r="O6737" s="17">
        <f t="shared" si="477"/>
        <v>1730.77</v>
      </c>
      <c r="P6737" s="17">
        <f t="shared" si="478"/>
        <v>1.0399995377779832E-3</v>
      </c>
      <c r="Q6737" s="17">
        <f t="shared" si="479"/>
        <v>1.4991879398659059E-3</v>
      </c>
    </row>
    <row r="6738" spans="1:17" x14ac:dyDescent="0.35">
      <c r="A6738" t="s">
        <v>2188</v>
      </c>
      <c r="B6738" t="s">
        <v>304</v>
      </c>
      <c r="C6738" t="s">
        <v>305</v>
      </c>
      <c r="D6738" t="s">
        <v>14</v>
      </c>
      <c r="E6738" t="s">
        <v>21</v>
      </c>
      <c r="F6738" t="s">
        <v>22</v>
      </c>
      <c r="G6738" t="s">
        <v>3040</v>
      </c>
      <c r="H6738">
        <v>980.7</v>
      </c>
      <c r="I6738">
        <v>30</v>
      </c>
      <c r="J6738">
        <v>28000</v>
      </c>
      <c r="K6738">
        <v>28000</v>
      </c>
      <c r="L6738" s="17">
        <f>IF($E6738&lt;&gt;"",VLOOKUP($E6738,GEMWs!$E$14:$L$20,7,FALSE),"")</f>
        <v>37.754918937403332</v>
      </c>
      <c r="M6738" s="17">
        <f>IF($E6738&lt;&gt;"",VLOOKUP($E6738,GEMWs!$E$14:$L$20,8,FALSE),"")</f>
        <v>96.174593288388181</v>
      </c>
      <c r="N6738" s="17">
        <f t="shared" si="476"/>
        <v>28000</v>
      </c>
      <c r="O6738" s="17">
        <f t="shared" si="477"/>
        <v>28000</v>
      </c>
      <c r="P6738" s="17">
        <f t="shared" si="478"/>
        <v>3.5025000000000001E-2</v>
      </c>
      <c r="Q6738" s="17">
        <f t="shared" si="479"/>
        <v>3.5025000000000001E-2</v>
      </c>
    </row>
    <row r="6739" spans="1:17" x14ac:dyDescent="0.35">
      <c r="A6739" t="s">
        <v>2188</v>
      </c>
      <c r="B6739" t="s">
        <v>497</v>
      </c>
      <c r="D6739" t="s">
        <v>22</v>
      </c>
      <c r="G6739" t="s">
        <v>3040</v>
      </c>
      <c r="H6739">
        <v>1</v>
      </c>
      <c r="J6739">
        <v>0</v>
      </c>
      <c r="K6739">
        <v>0</v>
      </c>
      <c r="L6739" s="17" t="str">
        <f>IF($E6739&lt;&gt;"",VLOOKUP($E6739,GEMWs!$E$14:$L$20,7,FALSE),"")</f>
        <v/>
      </c>
      <c r="M6739" s="17" t="str">
        <f>IF($E6739&lt;&gt;"",VLOOKUP($E6739,GEMWs!$E$14:$L$20,8,FALSE),"")</f>
        <v/>
      </c>
      <c r="N6739" s="17">
        <f t="shared" ref="N6739:N6802" ca="1" si="480">IF($I6739&lt;&gt;"",J6739,IF(AND($D6739="Y",$M$6=236),L6739,0))</f>
        <v>0</v>
      </c>
      <c r="O6739" s="17">
        <f t="shared" ref="O6739:O6802" ca="1" si="481">IF($I6739&lt;&gt;"",K6739,IF(AND($D6739="Y",$M$6=236),M6739,0))</f>
        <v>0</v>
      </c>
      <c r="P6739" s="17">
        <f t="shared" ca="1" si="478"/>
        <v>0</v>
      </c>
      <c r="Q6739" s="17">
        <f t="shared" ca="1" si="479"/>
        <v>0</v>
      </c>
    </row>
    <row r="6740" spans="1:17" x14ac:dyDescent="0.35">
      <c r="A6740" t="s">
        <v>2188</v>
      </c>
      <c r="B6740" t="s">
        <v>1046</v>
      </c>
      <c r="C6740" t="s">
        <v>1047</v>
      </c>
      <c r="D6740" t="s">
        <v>14</v>
      </c>
      <c r="E6740" t="s">
        <v>21</v>
      </c>
      <c r="F6740" t="s">
        <v>14</v>
      </c>
      <c r="G6740" t="s">
        <v>3040</v>
      </c>
      <c r="H6740">
        <v>83.3</v>
      </c>
      <c r="I6740">
        <v>44</v>
      </c>
      <c r="J6740">
        <v>56.287042</v>
      </c>
      <c r="K6740">
        <v>1078.612703</v>
      </c>
      <c r="L6740" s="17">
        <f>IF($E6740&lt;&gt;"",VLOOKUP($E6740,GEMWs!$E$14:$L$20,7,FALSE),"")</f>
        <v>37.754918937403332</v>
      </c>
      <c r="M6740" s="17">
        <f>IF($E6740&lt;&gt;"",VLOOKUP($E6740,GEMWs!$E$14:$L$20,8,FALSE),"")</f>
        <v>96.174593288388181</v>
      </c>
      <c r="N6740" s="17">
        <f t="shared" si="480"/>
        <v>56.287042</v>
      </c>
      <c r="O6740" s="17">
        <f t="shared" si="481"/>
        <v>1078.612703</v>
      </c>
      <c r="P6740" s="17">
        <f t="shared" si="478"/>
        <v>7.7228832711049578E-2</v>
      </c>
      <c r="Q6740" s="17">
        <f t="shared" si="479"/>
        <v>1.4799143291274748</v>
      </c>
    </row>
    <row r="6741" spans="1:17" x14ac:dyDescent="0.35">
      <c r="A6741" t="s">
        <v>2188</v>
      </c>
      <c r="B6741" t="s">
        <v>1604</v>
      </c>
      <c r="C6741" t="s">
        <v>1605</v>
      </c>
      <c r="D6741" t="s">
        <v>14</v>
      </c>
      <c r="E6741" t="s">
        <v>21</v>
      </c>
      <c r="F6741" t="s">
        <v>22</v>
      </c>
      <c r="G6741" t="s">
        <v>3040</v>
      </c>
      <c r="H6741">
        <v>268.8</v>
      </c>
      <c r="I6741">
        <v>65</v>
      </c>
      <c r="J6741">
        <v>737.18</v>
      </c>
      <c r="K6741">
        <v>1259.72</v>
      </c>
      <c r="L6741" s="17">
        <f>IF($E6741&lt;&gt;"",VLOOKUP($E6741,GEMWs!$E$14:$L$20,7,FALSE),"")</f>
        <v>37.754918937403332</v>
      </c>
      <c r="M6741" s="17">
        <f>IF($E6741&lt;&gt;"",VLOOKUP($E6741,GEMWs!$E$14:$L$20,8,FALSE),"")</f>
        <v>96.174593288388181</v>
      </c>
      <c r="N6741" s="17">
        <f t="shared" si="480"/>
        <v>737.18</v>
      </c>
      <c r="O6741" s="17">
        <f t="shared" si="481"/>
        <v>1259.72</v>
      </c>
      <c r="P6741" s="17">
        <f t="shared" si="478"/>
        <v>0.2133807512780618</v>
      </c>
      <c r="Q6741" s="17">
        <f t="shared" si="479"/>
        <v>0.36463278982066799</v>
      </c>
    </row>
    <row r="6742" spans="1:17" x14ac:dyDescent="0.35">
      <c r="A6742" t="s">
        <v>2188</v>
      </c>
      <c r="B6742" t="s">
        <v>2189</v>
      </c>
      <c r="C6742" t="s">
        <v>223</v>
      </c>
      <c r="D6742" t="s">
        <v>14</v>
      </c>
      <c r="E6742" t="s">
        <v>21</v>
      </c>
      <c r="F6742" t="s">
        <v>22</v>
      </c>
      <c r="G6742" t="s">
        <v>3040</v>
      </c>
      <c r="H6742">
        <v>461.3</v>
      </c>
      <c r="I6742">
        <v>78</v>
      </c>
      <c r="J6742">
        <v>120</v>
      </c>
      <c r="K6742">
        <v>183</v>
      </c>
      <c r="L6742" s="17">
        <f>IF($E6742&lt;&gt;"",VLOOKUP($E6742,GEMWs!$E$14:$L$20,7,FALSE),"")</f>
        <v>37.754918937403332</v>
      </c>
      <c r="M6742" s="17">
        <f>IF($E6742&lt;&gt;"",VLOOKUP($E6742,GEMWs!$E$14:$L$20,8,FALSE),"")</f>
        <v>96.174593288388181</v>
      </c>
      <c r="N6742" s="17">
        <f t="shared" si="480"/>
        <v>120</v>
      </c>
      <c r="O6742" s="17">
        <f t="shared" si="481"/>
        <v>183</v>
      </c>
      <c r="P6742" s="17">
        <f t="shared" si="478"/>
        <v>2.5207650273224043</v>
      </c>
      <c r="Q6742" s="17">
        <f t="shared" si="479"/>
        <v>3.8441666666666667</v>
      </c>
    </row>
    <row r="6743" spans="1:17" x14ac:dyDescent="0.35">
      <c r="A6743" t="s">
        <v>2188</v>
      </c>
      <c r="B6743" t="s">
        <v>417</v>
      </c>
      <c r="C6743" t="s">
        <v>418</v>
      </c>
      <c r="D6743" t="s">
        <v>14</v>
      </c>
      <c r="E6743" t="s">
        <v>21</v>
      </c>
      <c r="F6743" t="s">
        <v>22</v>
      </c>
      <c r="G6743" t="s">
        <v>3040</v>
      </c>
      <c r="H6743">
        <v>2256.9</v>
      </c>
      <c r="I6743">
        <v>79</v>
      </c>
      <c r="J6743">
        <v>200</v>
      </c>
      <c r="K6743">
        <v>3500</v>
      </c>
      <c r="L6743" s="17">
        <f>IF($E6743&lt;&gt;"",VLOOKUP($E6743,GEMWs!$E$14:$L$20,7,FALSE),"")</f>
        <v>37.754918937403332</v>
      </c>
      <c r="M6743" s="17">
        <f>IF($E6743&lt;&gt;"",VLOOKUP($E6743,GEMWs!$E$14:$L$20,8,FALSE),"")</f>
        <v>96.174593288388181</v>
      </c>
      <c r="N6743" s="17">
        <f t="shared" si="480"/>
        <v>200</v>
      </c>
      <c r="O6743" s="17">
        <f t="shared" si="481"/>
        <v>3500</v>
      </c>
      <c r="P6743" s="17">
        <f t="shared" si="478"/>
        <v>0.64482857142857142</v>
      </c>
      <c r="Q6743" s="17">
        <f t="shared" si="479"/>
        <v>11.284500000000001</v>
      </c>
    </row>
    <row r="6744" spans="1:17" x14ac:dyDescent="0.35">
      <c r="A6744" t="s">
        <v>2188</v>
      </c>
      <c r="B6744" t="s">
        <v>2200</v>
      </c>
      <c r="D6744" t="s">
        <v>14</v>
      </c>
      <c r="E6744" t="s">
        <v>21</v>
      </c>
      <c r="G6744" t="s">
        <v>3040</v>
      </c>
      <c r="H6744">
        <v>36.200000000000003</v>
      </c>
      <c r="J6744">
        <v>0</v>
      </c>
      <c r="K6744">
        <v>0</v>
      </c>
      <c r="L6744" s="17">
        <f>IF($E6744&lt;&gt;"",VLOOKUP($E6744,GEMWs!$E$14:$L$20,7,FALSE),"")</f>
        <v>37.754918937403332</v>
      </c>
      <c r="M6744" s="17">
        <f>IF($E6744&lt;&gt;"",VLOOKUP($E6744,GEMWs!$E$14:$L$20,8,FALSE),"")</f>
        <v>96.174593288388181</v>
      </c>
      <c r="N6744" s="17">
        <f t="shared" ca="1" si="480"/>
        <v>37.754918937403332</v>
      </c>
      <c r="O6744" s="17">
        <f t="shared" ca="1" si="481"/>
        <v>96.174593288388181</v>
      </c>
      <c r="P6744" s="17">
        <f t="shared" ca="1" si="478"/>
        <v>0.37639878435930624</v>
      </c>
      <c r="Q6744" s="17">
        <f t="shared" ca="1" si="479"/>
        <v>0.95881546084150404</v>
      </c>
    </row>
    <row r="6745" spans="1:17" x14ac:dyDescent="0.35">
      <c r="A6745" t="s">
        <v>2188</v>
      </c>
      <c r="B6745" t="s">
        <v>2194</v>
      </c>
      <c r="C6745" t="s">
        <v>2195</v>
      </c>
      <c r="D6745" t="s">
        <v>14</v>
      </c>
      <c r="E6745" t="s">
        <v>21</v>
      </c>
      <c r="F6745" t="s">
        <v>22</v>
      </c>
      <c r="G6745" t="s">
        <v>3040</v>
      </c>
      <c r="H6745">
        <v>11</v>
      </c>
      <c r="I6745">
        <v>95</v>
      </c>
      <c r="J6745">
        <v>2249.8353820000002</v>
      </c>
      <c r="K6745">
        <v>3067.957339</v>
      </c>
      <c r="L6745" s="17">
        <f>IF($E6745&lt;&gt;"",VLOOKUP($E6745,GEMWs!$E$14:$L$20,7,FALSE),"")</f>
        <v>37.754918937403332</v>
      </c>
      <c r="M6745" s="17">
        <f>IF($E6745&lt;&gt;"",VLOOKUP($E6745,GEMWs!$E$14:$L$20,8,FALSE),"")</f>
        <v>96.174593288388181</v>
      </c>
      <c r="N6745" s="17">
        <f t="shared" si="480"/>
        <v>2249.8353820000002</v>
      </c>
      <c r="O6745" s="17">
        <f t="shared" si="481"/>
        <v>3067.957339</v>
      </c>
      <c r="P6745" s="17">
        <f t="shared" si="478"/>
        <v>3.5854475093794647E-3</v>
      </c>
      <c r="Q6745" s="17">
        <f t="shared" si="479"/>
        <v>4.8892466035543921E-3</v>
      </c>
    </row>
    <row r="6746" spans="1:17" x14ac:dyDescent="0.35">
      <c r="A6746" t="s">
        <v>2188</v>
      </c>
      <c r="B6746" t="s">
        <v>1606</v>
      </c>
      <c r="C6746" t="s">
        <v>1607</v>
      </c>
      <c r="D6746" t="s">
        <v>14</v>
      </c>
      <c r="E6746" t="s">
        <v>18</v>
      </c>
      <c r="F6746" t="s">
        <v>22</v>
      </c>
      <c r="G6746" t="s">
        <v>3040</v>
      </c>
      <c r="H6746">
        <v>1.3</v>
      </c>
      <c r="I6746">
        <v>96</v>
      </c>
      <c r="J6746">
        <v>3000000</v>
      </c>
      <c r="K6746">
        <v>3000000</v>
      </c>
      <c r="L6746" s="17">
        <f>IF($E6746&lt;&gt;"",VLOOKUP($E6746,GEMWs!$E$14:$L$20,7,FALSE),"")</f>
        <v>5950.3939027696888</v>
      </c>
      <c r="M6746" s="17">
        <f>IF($E6746&lt;&gt;"",VLOOKUP($E6746,GEMWs!$E$14:$L$20,8,FALSE),"")</f>
        <v>10539.430626954083</v>
      </c>
      <c r="N6746" s="17">
        <f t="shared" si="480"/>
        <v>3000000</v>
      </c>
      <c r="O6746" s="17">
        <f t="shared" si="481"/>
        <v>3000000</v>
      </c>
      <c r="P6746" s="17">
        <f t="shared" si="478"/>
        <v>4.3333333333333335E-7</v>
      </c>
      <c r="Q6746" s="17">
        <f t="shared" si="479"/>
        <v>4.3333333333333335E-7</v>
      </c>
    </row>
    <row r="6747" spans="1:17" x14ac:dyDescent="0.35">
      <c r="A6747" t="s">
        <v>2188</v>
      </c>
      <c r="B6747" t="s">
        <v>791</v>
      </c>
      <c r="C6747" t="s">
        <v>792</v>
      </c>
      <c r="D6747" t="s">
        <v>14</v>
      </c>
      <c r="E6747" t="s">
        <v>18</v>
      </c>
      <c r="F6747" t="s">
        <v>22</v>
      </c>
      <c r="G6747" t="s">
        <v>3040</v>
      </c>
      <c r="H6747">
        <v>0.1</v>
      </c>
      <c r="I6747">
        <v>113</v>
      </c>
      <c r="J6747">
        <v>160000</v>
      </c>
      <c r="K6747">
        <v>160000</v>
      </c>
      <c r="L6747" s="17">
        <f>IF($E6747&lt;&gt;"",VLOOKUP($E6747,GEMWs!$E$14:$L$20,7,FALSE),"")</f>
        <v>5950.3939027696888</v>
      </c>
      <c r="M6747" s="17">
        <f>IF($E6747&lt;&gt;"",VLOOKUP($E6747,GEMWs!$E$14:$L$20,8,FALSE),"")</f>
        <v>10539.430626954083</v>
      </c>
      <c r="N6747" s="17">
        <f t="shared" si="480"/>
        <v>160000</v>
      </c>
      <c r="O6747" s="17">
        <f t="shared" si="481"/>
        <v>160000</v>
      </c>
      <c r="P6747" s="17">
        <f t="shared" si="478"/>
        <v>6.2500000000000005E-7</v>
      </c>
      <c r="Q6747" s="17">
        <f t="shared" si="479"/>
        <v>6.2500000000000005E-7</v>
      </c>
    </row>
    <row r="6748" spans="1:17" x14ac:dyDescent="0.35">
      <c r="A6748" t="s">
        <v>2188</v>
      </c>
      <c r="B6748" t="s">
        <v>170</v>
      </c>
      <c r="C6748" t="s">
        <v>171</v>
      </c>
      <c r="D6748" t="s">
        <v>14</v>
      </c>
      <c r="E6748" t="s">
        <v>21</v>
      </c>
      <c r="F6748" t="s">
        <v>22</v>
      </c>
      <c r="G6748" t="s">
        <v>3040</v>
      </c>
      <c r="H6748">
        <v>671.4</v>
      </c>
      <c r="I6748">
        <v>114</v>
      </c>
      <c r="J6748">
        <v>15000</v>
      </c>
      <c r="K6748">
        <v>20000</v>
      </c>
      <c r="L6748" s="17">
        <f>IF($E6748&lt;&gt;"",VLOOKUP($E6748,GEMWs!$E$14:$L$20,7,FALSE),"")</f>
        <v>37.754918937403332</v>
      </c>
      <c r="M6748" s="17">
        <f>IF($E6748&lt;&gt;"",VLOOKUP($E6748,GEMWs!$E$14:$L$20,8,FALSE),"")</f>
        <v>96.174593288388181</v>
      </c>
      <c r="N6748" s="17">
        <f t="shared" si="480"/>
        <v>15000</v>
      </c>
      <c r="O6748" s="17">
        <f t="shared" si="481"/>
        <v>20000</v>
      </c>
      <c r="P6748" s="17">
        <f t="shared" si="478"/>
        <v>3.3569999999999996E-2</v>
      </c>
      <c r="Q6748" s="17">
        <f t="shared" si="479"/>
        <v>4.4760000000000001E-2</v>
      </c>
    </row>
    <row r="6749" spans="1:17" x14ac:dyDescent="0.35">
      <c r="A6749" t="s">
        <v>2188</v>
      </c>
      <c r="B6749" t="s">
        <v>2196</v>
      </c>
      <c r="C6749" t="s">
        <v>2197</v>
      </c>
      <c r="D6749" t="s">
        <v>14</v>
      </c>
      <c r="E6749" t="s">
        <v>21</v>
      </c>
      <c r="F6749" t="s">
        <v>22</v>
      </c>
      <c r="G6749" t="s">
        <v>3040</v>
      </c>
      <c r="H6749">
        <v>1.1000000000000001</v>
      </c>
      <c r="I6749">
        <v>118</v>
      </c>
      <c r="J6749">
        <v>500</v>
      </c>
      <c r="K6749">
        <v>1000</v>
      </c>
      <c r="L6749" s="17">
        <f>IF($E6749&lt;&gt;"",VLOOKUP($E6749,GEMWs!$E$14:$L$20,7,FALSE),"")</f>
        <v>37.754918937403332</v>
      </c>
      <c r="M6749" s="17">
        <f>IF($E6749&lt;&gt;"",VLOOKUP($E6749,GEMWs!$E$14:$L$20,8,FALSE),"")</f>
        <v>96.174593288388181</v>
      </c>
      <c r="N6749" s="17">
        <f t="shared" si="480"/>
        <v>500</v>
      </c>
      <c r="O6749" s="17">
        <f t="shared" si="481"/>
        <v>1000</v>
      </c>
      <c r="P6749" s="17">
        <f t="shared" si="478"/>
        <v>1.1000000000000001E-3</v>
      </c>
      <c r="Q6749" s="17">
        <f t="shared" si="479"/>
        <v>2.2000000000000001E-3</v>
      </c>
    </row>
    <row r="6750" spans="1:17" x14ac:dyDescent="0.35">
      <c r="A6750" t="s">
        <v>2188</v>
      </c>
      <c r="B6750" t="s">
        <v>1614</v>
      </c>
      <c r="C6750" t="s">
        <v>1615</v>
      </c>
      <c r="D6750" t="s">
        <v>14</v>
      </c>
      <c r="E6750" t="s">
        <v>18</v>
      </c>
      <c r="F6750" t="s">
        <v>22</v>
      </c>
      <c r="G6750" t="s">
        <v>3040</v>
      </c>
      <c r="H6750">
        <v>177.5</v>
      </c>
      <c r="I6750">
        <v>119</v>
      </c>
      <c r="J6750">
        <v>1242.2266910000001</v>
      </c>
      <c r="K6750">
        <v>4252.8468339999999</v>
      </c>
      <c r="L6750" s="17">
        <f>IF($E6750&lt;&gt;"",VLOOKUP($E6750,GEMWs!$E$14:$L$20,7,FALSE),"")</f>
        <v>5950.3939027696888</v>
      </c>
      <c r="M6750" s="17">
        <f>IF($E6750&lt;&gt;"",VLOOKUP($E6750,GEMWs!$E$14:$L$20,8,FALSE),"")</f>
        <v>10539.430626954083</v>
      </c>
      <c r="N6750" s="17">
        <f t="shared" si="480"/>
        <v>1242.2266910000001</v>
      </c>
      <c r="O6750" s="17">
        <f t="shared" si="481"/>
        <v>4252.8468339999999</v>
      </c>
      <c r="P6750" s="17">
        <f t="shared" si="478"/>
        <v>4.1736748801050286E-2</v>
      </c>
      <c r="Q6750" s="17">
        <f t="shared" si="479"/>
        <v>0.14288857362830565</v>
      </c>
    </row>
    <row r="6751" spans="1:17" x14ac:dyDescent="0.35">
      <c r="A6751" t="s">
        <v>2188</v>
      </c>
      <c r="B6751" t="s">
        <v>421</v>
      </c>
      <c r="C6751" t="s">
        <v>422</v>
      </c>
      <c r="D6751" t="s">
        <v>14</v>
      </c>
      <c r="E6751" t="s">
        <v>21</v>
      </c>
      <c r="F6751" t="s">
        <v>22</v>
      </c>
      <c r="G6751" t="s">
        <v>3040</v>
      </c>
      <c r="H6751">
        <v>943.6</v>
      </c>
      <c r="I6751">
        <v>120</v>
      </c>
      <c r="J6751">
        <v>900</v>
      </c>
      <c r="K6751">
        <v>4138.4209879999999</v>
      </c>
      <c r="L6751" s="17">
        <f>IF($E6751&lt;&gt;"",VLOOKUP($E6751,GEMWs!$E$14:$L$20,7,FALSE),"")</f>
        <v>37.754918937403332</v>
      </c>
      <c r="M6751" s="17">
        <f>IF($E6751&lt;&gt;"",VLOOKUP($E6751,GEMWs!$E$14:$L$20,8,FALSE),"")</f>
        <v>96.174593288388181</v>
      </c>
      <c r="N6751" s="17">
        <f t="shared" si="480"/>
        <v>900</v>
      </c>
      <c r="O6751" s="17">
        <f t="shared" si="481"/>
        <v>4138.4209879999999</v>
      </c>
      <c r="P6751" s="17">
        <f t="shared" si="478"/>
        <v>0.22800966908299472</v>
      </c>
      <c r="Q6751" s="17">
        <f t="shared" si="479"/>
        <v>1.0484444444444445</v>
      </c>
    </row>
    <row r="6752" spans="1:17" x14ac:dyDescent="0.35">
      <c r="A6752" t="s">
        <v>2188</v>
      </c>
      <c r="B6752" t="s">
        <v>2243</v>
      </c>
      <c r="C6752" t="s">
        <v>2244</v>
      </c>
      <c r="D6752" t="s">
        <v>22</v>
      </c>
      <c r="G6752" t="s">
        <v>3040</v>
      </c>
      <c r="H6752">
        <v>1.6E-2</v>
      </c>
      <c r="J6752">
        <v>0</v>
      </c>
      <c r="K6752">
        <v>0</v>
      </c>
      <c r="L6752" s="17" t="str">
        <f>IF($E6752&lt;&gt;"",VLOOKUP($E6752,GEMWs!$E$14:$L$20,7,FALSE),"")</f>
        <v/>
      </c>
      <c r="M6752" s="17" t="str">
        <f>IF($E6752&lt;&gt;"",VLOOKUP($E6752,GEMWs!$E$14:$L$20,8,FALSE),"")</f>
        <v/>
      </c>
      <c r="N6752" s="17">
        <f t="shared" ca="1" si="480"/>
        <v>0</v>
      </c>
      <c r="O6752" s="17">
        <f t="shared" ca="1" si="481"/>
        <v>0</v>
      </c>
      <c r="P6752" s="17">
        <f t="shared" ca="1" si="478"/>
        <v>0</v>
      </c>
      <c r="Q6752" s="17">
        <f t="shared" ca="1" si="479"/>
        <v>0</v>
      </c>
    </row>
    <row r="6753" spans="1:17" x14ac:dyDescent="0.35">
      <c r="A6753" t="s">
        <v>2188</v>
      </c>
      <c r="B6753" t="s">
        <v>192</v>
      </c>
      <c r="C6753" t="s">
        <v>193</v>
      </c>
      <c r="D6753" t="s">
        <v>14</v>
      </c>
      <c r="E6753" t="s">
        <v>21</v>
      </c>
      <c r="F6753" t="s">
        <v>22</v>
      </c>
      <c r="G6753" t="s">
        <v>3040</v>
      </c>
      <c r="H6753">
        <v>3.1</v>
      </c>
      <c r="I6753">
        <v>129</v>
      </c>
      <c r="J6753">
        <v>85000</v>
      </c>
      <c r="K6753">
        <v>90000</v>
      </c>
      <c r="L6753" s="17">
        <f>IF($E6753&lt;&gt;"",VLOOKUP($E6753,GEMWs!$E$14:$L$20,7,FALSE),"")</f>
        <v>37.754918937403332</v>
      </c>
      <c r="M6753" s="17">
        <f>IF($E6753&lt;&gt;"",VLOOKUP($E6753,GEMWs!$E$14:$L$20,8,FALSE),"")</f>
        <v>96.174593288388181</v>
      </c>
      <c r="N6753" s="17">
        <f t="shared" si="480"/>
        <v>85000</v>
      </c>
      <c r="O6753" s="17">
        <f t="shared" si="481"/>
        <v>90000</v>
      </c>
      <c r="P6753" s="17">
        <f t="shared" si="478"/>
        <v>3.4444444444444447E-5</v>
      </c>
      <c r="Q6753" s="17">
        <f t="shared" si="479"/>
        <v>3.6470588235294121E-5</v>
      </c>
    </row>
    <row r="6754" spans="1:17" x14ac:dyDescent="0.35">
      <c r="A6754" t="s">
        <v>2188</v>
      </c>
      <c r="B6754" t="s">
        <v>1315</v>
      </c>
      <c r="D6754" t="s">
        <v>14</v>
      </c>
      <c r="E6754" t="s">
        <v>21</v>
      </c>
      <c r="G6754" t="s">
        <v>3040</v>
      </c>
      <c r="H6754">
        <v>2670.2</v>
      </c>
      <c r="J6754">
        <v>0</v>
      </c>
      <c r="K6754">
        <v>0</v>
      </c>
      <c r="L6754" s="17">
        <f>IF($E6754&lt;&gt;"",VLOOKUP($E6754,GEMWs!$E$14:$L$20,7,FALSE),"")</f>
        <v>37.754918937403332</v>
      </c>
      <c r="M6754" s="17">
        <f>IF($E6754&lt;&gt;"",VLOOKUP($E6754,GEMWs!$E$14:$L$20,8,FALSE),"")</f>
        <v>96.174593288388181</v>
      </c>
      <c r="N6754" s="17">
        <f t="shared" ca="1" si="480"/>
        <v>37.754918937403332</v>
      </c>
      <c r="O6754" s="17">
        <f t="shared" ca="1" si="481"/>
        <v>96.174593288388181</v>
      </c>
      <c r="P6754" s="17">
        <f t="shared" ca="1" si="478"/>
        <v>27.764089336912136</v>
      </c>
      <c r="Q6754" s="17">
        <f t="shared" ca="1" si="479"/>
        <v>70.724559213784076</v>
      </c>
    </row>
    <row r="6755" spans="1:17" x14ac:dyDescent="0.35">
      <c r="A6755" t="s">
        <v>2188</v>
      </c>
      <c r="B6755" t="s">
        <v>306</v>
      </c>
      <c r="C6755" t="s">
        <v>307</v>
      </c>
      <c r="D6755" t="s">
        <v>14</v>
      </c>
      <c r="E6755" t="s">
        <v>21</v>
      </c>
      <c r="F6755" t="s">
        <v>22</v>
      </c>
      <c r="G6755" t="s">
        <v>3040</v>
      </c>
      <c r="H6755">
        <v>4.5999999999999996</v>
      </c>
      <c r="I6755">
        <v>150</v>
      </c>
      <c r="J6755">
        <v>86.7</v>
      </c>
      <c r="K6755">
        <v>115.57</v>
      </c>
      <c r="L6755" s="17">
        <f>IF($E6755&lt;&gt;"",VLOOKUP($E6755,GEMWs!$E$14:$L$20,7,FALSE),"")</f>
        <v>37.754918937403332</v>
      </c>
      <c r="M6755" s="17">
        <f>IF($E6755&lt;&gt;"",VLOOKUP($E6755,GEMWs!$E$14:$L$20,8,FALSE),"")</f>
        <v>96.174593288388181</v>
      </c>
      <c r="N6755" s="17">
        <f t="shared" si="480"/>
        <v>86.7</v>
      </c>
      <c r="O6755" s="17">
        <f t="shared" si="481"/>
        <v>115.57</v>
      </c>
      <c r="P6755" s="17">
        <f t="shared" si="478"/>
        <v>3.9802716968071299E-2</v>
      </c>
      <c r="Q6755" s="17">
        <f t="shared" si="479"/>
        <v>5.305651672433679E-2</v>
      </c>
    </row>
    <row r="6756" spans="1:17" x14ac:dyDescent="0.35">
      <c r="A6756" t="s">
        <v>2188</v>
      </c>
      <c r="B6756" t="s">
        <v>423</v>
      </c>
      <c r="C6756" t="s">
        <v>424</v>
      </c>
      <c r="D6756" t="s">
        <v>14</v>
      </c>
      <c r="E6756" t="s">
        <v>21</v>
      </c>
      <c r="F6756" t="s">
        <v>22</v>
      </c>
      <c r="G6756" t="s">
        <v>3040</v>
      </c>
      <c r="H6756">
        <v>122310.39999999999</v>
      </c>
      <c r="I6756">
        <v>151</v>
      </c>
      <c r="J6756">
        <v>1500</v>
      </c>
      <c r="K6756">
        <v>1500</v>
      </c>
      <c r="L6756" s="17">
        <f>IF($E6756&lt;&gt;"",VLOOKUP($E6756,GEMWs!$E$14:$L$20,7,FALSE),"")</f>
        <v>37.754918937403332</v>
      </c>
      <c r="M6756" s="17">
        <f>IF($E6756&lt;&gt;"",VLOOKUP($E6756,GEMWs!$E$14:$L$20,8,FALSE),"")</f>
        <v>96.174593288388181</v>
      </c>
      <c r="N6756" s="17">
        <f t="shared" si="480"/>
        <v>1500</v>
      </c>
      <c r="O6756" s="17">
        <f t="shared" si="481"/>
        <v>1500</v>
      </c>
      <c r="P6756" s="17">
        <f t="shared" si="478"/>
        <v>81.540266666666668</v>
      </c>
      <c r="Q6756" s="17">
        <f t="shared" si="479"/>
        <v>81.540266666666668</v>
      </c>
    </row>
    <row r="6757" spans="1:17" x14ac:dyDescent="0.35">
      <c r="A6757" t="s">
        <v>2188</v>
      </c>
      <c r="B6757" t="s">
        <v>1784</v>
      </c>
      <c r="C6757" t="s">
        <v>1785</v>
      </c>
      <c r="D6757" t="s">
        <v>14</v>
      </c>
      <c r="E6757" t="s">
        <v>21</v>
      </c>
      <c r="F6757" t="s">
        <v>22</v>
      </c>
      <c r="G6757" t="s">
        <v>3040</v>
      </c>
      <c r="H6757">
        <v>9131.9</v>
      </c>
      <c r="I6757">
        <v>153</v>
      </c>
      <c r="J6757">
        <v>1000</v>
      </c>
      <c r="K6757">
        <v>1000</v>
      </c>
      <c r="L6757" s="17">
        <f>IF($E6757&lt;&gt;"",VLOOKUP($E6757,GEMWs!$E$14:$L$20,7,FALSE),"")</f>
        <v>37.754918937403332</v>
      </c>
      <c r="M6757" s="17">
        <f>IF($E6757&lt;&gt;"",VLOOKUP($E6757,GEMWs!$E$14:$L$20,8,FALSE),"")</f>
        <v>96.174593288388181</v>
      </c>
      <c r="N6757" s="17">
        <f t="shared" si="480"/>
        <v>1000</v>
      </c>
      <c r="O6757" s="17">
        <f t="shared" si="481"/>
        <v>1000</v>
      </c>
      <c r="P6757" s="17">
        <f t="shared" si="478"/>
        <v>9.1318999999999999</v>
      </c>
      <c r="Q6757" s="17">
        <f t="shared" si="479"/>
        <v>9.1318999999999999</v>
      </c>
    </row>
    <row r="6758" spans="1:17" x14ac:dyDescent="0.35">
      <c r="A6758" t="s">
        <v>2188</v>
      </c>
      <c r="B6758" t="s">
        <v>2247</v>
      </c>
      <c r="C6758" t="s">
        <v>2248</v>
      </c>
      <c r="D6758" t="s">
        <v>14</v>
      </c>
      <c r="E6758" t="s">
        <v>21</v>
      </c>
      <c r="G6758" t="s">
        <v>3040</v>
      </c>
      <c r="H6758">
        <v>0.9</v>
      </c>
      <c r="J6758">
        <v>0</v>
      </c>
      <c r="K6758">
        <v>0</v>
      </c>
      <c r="L6758" s="17">
        <f>IF($E6758&lt;&gt;"",VLOOKUP($E6758,GEMWs!$E$14:$L$20,7,FALSE),"")</f>
        <v>37.754918937403332</v>
      </c>
      <c r="M6758" s="17">
        <f>IF($E6758&lt;&gt;"",VLOOKUP($E6758,GEMWs!$E$14:$L$20,8,FALSE),"")</f>
        <v>96.174593288388181</v>
      </c>
      <c r="N6758" s="17">
        <f t="shared" ca="1" si="480"/>
        <v>37.754918937403332</v>
      </c>
      <c r="O6758" s="17">
        <f t="shared" ca="1" si="481"/>
        <v>96.174593288388181</v>
      </c>
      <c r="P6758" s="17">
        <f t="shared" ca="1" si="478"/>
        <v>9.3579808266125858E-3</v>
      </c>
      <c r="Q6758" s="17">
        <f t="shared" ca="1" si="479"/>
        <v>2.3837953446335734E-2</v>
      </c>
    </row>
    <row r="6759" spans="1:17" x14ac:dyDescent="0.35">
      <c r="A6759" t="s">
        <v>2188</v>
      </c>
      <c r="B6759" t="s">
        <v>172</v>
      </c>
      <c r="C6759" t="s">
        <v>173</v>
      </c>
      <c r="D6759" t="s">
        <v>14</v>
      </c>
      <c r="E6759" t="s">
        <v>21</v>
      </c>
      <c r="F6759" t="s">
        <v>22</v>
      </c>
      <c r="G6759" t="s">
        <v>3040</v>
      </c>
      <c r="H6759">
        <v>7.1</v>
      </c>
      <c r="I6759">
        <v>154</v>
      </c>
      <c r="J6759">
        <v>180000</v>
      </c>
      <c r="K6759">
        <v>180000</v>
      </c>
      <c r="L6759" s="17">
        <f>IF($E6759&lt;&gt;"",VLOOKUP($E6759,GEMWs!$E$14:$L$20,7,FALSE),"")</f>
        <v>37.754918937403332</v>
      </c>
      <c r="M6759" s="17">
        <f>IF($E6759&lt;&gt;"",VLOOKUP($E6759,GEMWs!$E$14:$L$20,8,FALSE),"")</f>
        <v>96.174593288388181</v>
      </c>
      <c r="N6759" s="17">
        <f t="shared" si="480"/>
        <v>180000</v>
      </c>
      <c r="O6759" s="17">
        <f t="shared" si="481"/>
        <v>180000</v>
      </c>
      <c r="P6759" s="17">
        <f t="shared" si="478"/>
        <v>3.944444444444444E-5</v>
      </c>
      <c r="Q6759" s="17">
        <f t="shared" si="479"/>
        <v>3.944444444444444E-5</v>
      </c>
    </row>
    <row r="6760" spans="1:17" x14ac:dyDescent="0.35">
      <c r="A6760" t="s">
        <v>2188</v>
      </c>
      <c r="B6760" t="s">
        <v>188</v>
      </c>
      <c r="C6760" t="s">
        <v>189</v>
      </c>
      <c r="D6760" t="s">
        <v>14</v>
      </c>
      <c r="E6760" t="s">
        <v>18</v>
      </c>
      <c r="F6760" t="s">
        <v>22</v>
      </c>
      <c r="G6760" t="s">
        <v>3040</v>
      </c>
      <c r="H6760">
        <v>586.6</v>
      </c>
      <c r="I6760">
        <v>156</v>
      </c>
      <c r="J6760">
        <v>14411.9</v>
      </c>
      <c r="K6760">
        <v>16561.68</v>
      </c>
      <c r="L6760" s="17">
        <f>IF($E6760&lt;&gt;"",VLOOKUP($E6760,GEMWs!$E$14:$L$20,7,FALSE),"")</f>
        <v>5950.3939027696888</v>
      </c>
      <c r="M6760" s="17">
        <f>IF($E6760&lt;&gt;"",VLOOKUP($E6760,GEMWs!$E$14:$L$20,8,FALSE),"")</f>
        <v>10539.430626954083</v>
      </c>
      <c r="N6760" s="17">
        <f t="shared" si="480"/>
        <v>14411.9</v>
      </c>
      <c r="O6760" s="17">
        <f t="shared" si="481"/>
        <v>16561.68</v>
      </c>
      <c r="P6760" s="17">
        <f t="shared" si="478"/>
        <v>3.5419112070756105E-2</v>
      </c>
      <c r="Q6760" s="17">
        <f t="shared" si="479"/>
        <v>4.070247503798944E-2</v>
      </c>
    </row>
    <row r="6761" spans="1:17" x14ac:dyDescent="0.35">
      <c r="A6761" t="s">
        <v>2188</v>
      </c>
      <c r="B6761" t="s">
        <v>441</v>
      </c>
      <c r="C6761" t="s">
        <v>442</v>
      </c>
      <c r="D6761" t="s">
        <v>14</v>
      </c>
      <c r="E6761" t="s">
        <v>21</v>
      </c>
      <c r="F6761" t="s">
        <v>22</v>
      </c>
      <c r="G6761" t="s">
        <v>3040</v>
      </c>
      <c r="H6761">
        <v>3661.5</v>
      </c>
      <c r="I6761">
        <v>161</v>
      </c>
      <c r="J6761">
        <v>603.327179</v>
      </c>
      <c r="K6761">
        <v>603.327179</v>
      </c>
      <c r="L6761" s="17">
        <f>IF($E6761&lt;&gt;"",VLOOKUP($E6761,GEMWs!$E$14:$L$20,7,FALSE),"")</f>
        <v>37.754918937403332</v>
      </c>
      <c r="M6761" s="17">
        <f>IF($E6761&lt;&gt;"",VLOOKUP($E6761,GEMWs!$E$14:$L$20,8,FALSE),"")</f>
        <v>96.174593288388181</v>
      </c>
      <c r="N6761" s="17">
        <f t="shared" si="480"/>
        <v>603.327179</v>
      </c>
      <c r="O6761" s="17">
        <f t="shared" si="481"/>
        <v>603.327179</v>
      </c>
      <c r="P6761" s="17">
        <f t="shared" si="478"/>
        <v>6.0688464359733407</v>
      </c>
      <c r="Q6761" s="17">
        <f t="shared" si="479"/>
        <v>6.0688464359733407</v>
      </c>
    </row>
    <row r="6762" spans="1:17" x14ac:dyDescent="0.35">
      <c r="A6762" t="s">
        <v>2188</v>
      </c>
      <c r="B6762" t="s">
        <v>425</v>
      </c>
      <c r="C6762" t="s">
        <v>426</v>
      </c>
      <c r="D6762" t="s">
        <v>14</v>
      </c>
      <c r="E6762" t="s">
        <v>21</v>
      </c>
      <c r="F6762" t="s">
        <v>22</v>
      </c>
      <c r="G6762" t="s">
        <v>3040</v>
      </c>
      <c r="H6762">
        <v>1659.3</v>
      </c>
      <c r="I6762">
        <v>163</v>
      </c>
      <c r="J6762">
        <v>6000</v>
      </c>
      <c r="K6762">
        <v>6000</v>
      </c>
      <c r="L6762" s="17">
        <f>IF($E6762&lt;&gt;"",VLOOKUP($E6762,GEMWs!$E$14:$L$20,7,FALSE),"")</f>
        <v>37.754918937403332</v>
      </c>
      <c r="M6762" s="17">
        <f>IF($E6762&lt;&gt;"",VLOOKUP($E6762,GEMWs!$E$14:$L$20,8,FALSE),"")</f>
        <v>96.174593288388181</v>
      </c>
      <c r="N6762" s="17">
        <f t="shared" si="480"/>
        <v>6000</v>
      </c>
      <c r="O6762" s="17">
        <f t="shared" si="481"/>
        <v>6000</v>
      </c>
      <c r="P6762" s="17">
        <f t="shared" si="478"/>
        <v>0.27655000000000002</v>
      </c>
      <c r="Q6762" s="17">
        <f t="shared" si="479"/>
        <v>0.27655000000000002</v>
      </c>
    </row>
    <row r="6763" spans="1:17" x14ac:dyDescent="0.35">
      <c r="A6763" t="s">
        <v>2188</v>
      </c>
      <c r="B6763" t="s">
        <v>2233</v>
      </c>
      <c r="C6763" t="s">
        <v>2234</v>
      </c>
      <c r="D6763" t="s">
        <v>14</v>
      </c>
      <c r="E6763" t="s">
        <v>1445</v>
      </c>
      <c r="G6763" t="s">
        <v>3040</v>
      </c>
      <c r="H6763">
        <v>365</v>
      </c>
      <c r="J6763">
        <v>0</v>
      </c>
      <c r="K6763">
        <v>0</v>
      </c>
      <c r="L6763" s="17">
        <f>IF($E6763&lt;&gt;"",VLOOKUP($E6763,GEMWs!$E$14:$L$20,7,FALSE),"")</f>
        <v>37.892086284381016</v>
      </c>
      <c r="M6763" s="17">
        <f>IF($E6763&lt;&gt;"",VLOOKUP($E6763,GEMWs!$E$14:$L$20,8,FALSE),"")</f>
        <v>96.522753888300599</v>
      </c>
      <c r="N6763" s="17">
        <f t="shared" ca="1" si="480"/>
        <v>37.892086284381016</v>
      </c>
      <c r="O6763" s="17">
        <f t="shared" ca="1" si="481"/>
        <v>96.522753888300599</v>
      </c>
      <c r="P6763" s="17">
        <f t="shared" ca="1" si="478"/>
        <v>3.7814917757360131</v>
      </c>
      <c r="Q6763" s="17">
        <f t="shared" ca="1" si="479"/>
        <v>9.6326182005568715</v>
      </c>
    </row>
    <row r="6764" spans="1:17" x14ac:dyDescent="0.35">
      <c r="A6764" t="s">
        <v>2188</v>
      </c>
      <c r="B6764" t="s">
        <v>314</v>
      </c>
      <c r="C6764" t="s">
        <v>315</v>
      </c>
      <c r="D6764" t="s">
        <v>14</v>
      </c>
      <c r="E6764" t="s">
        <v>18</v>
      </c>
      <c r="F6764" t="s">
        <v>22</v>
      </c>
      <c r="G6764" t="s">
        <v>3040</v>
      </c>
      <c r="H6764">
        <v>10.8</v>
      </c>
      <c r="I6764">
        <v>186</v>
      </c>
      <c r="J6764">
        <v>22612.5</v>
      </c>
      <c r="K6764">
        <v>22612.5</v>
      </c>
      <c r="L6764" s="17">
        <f>IF($E6764&lt;&gt;"",VLOOKUP($E6764,GEMWs!$E$14:$L$20,7,FALSE),"")</f>
        <v>5950.3939027696888</v>
      </c>
      <c r="M6764" s="17">
        <f>IF($E6764&lt;&gt;"",VLOOKUP($E6764,GEMWs!$E$14:$L$20,8,FALSE),"")</f>
        <v>10539.430626954083</v>
      </c>
      <c r="N6764" s="17">
        <f t="shared" si="480"/>
        <v>22612.5</v>
      </c>
      <c r="O6764" s="17">
        <f t="shared" si="481"/>
        <v>22612.5</v>
      </c>
      <c r="P6764" s="17">
        <f t="shared" si="478"/>
        <v>4.7761194029850748E-4</v>
      </c>
      <c r="Q6764" s="17">
        <f t="shared" si="479"/>
        <v>4.7761194029850748E-4</v>
      </c>
    </row>
    <row r="6765" spans="1:17" x14ac:dyDescent="0.35">
      <c r="A6765" t="s">
        <v>2188</v>
      </c>
      <c r="B6765" t="s">
        <v>2190</v>
      </c>
      <c r="C6765" t="s">
        <v>2191</v>
      </c>
      <c r="D6765" t="s">
        <v>14</v>
      </c>
      <c r="E6765" t="s">
        <v>21</v>
      </c>
      <c r="F6765" t="s">
        <v>22</v>
      </c>
      <c r="G6765" t="s">
        <v>3040</v>
      </c>
      <c r="H6765">
        <v>10.1</v>
      </c>
      <c r="I6765">
        <v>189</v>
      </c>
      <c r="J6765">
        <v>35.359856999999998</v>
      </c>
      <c r="K6765">
        <v>167.57351499999999</v>
      </c>
      <c r="L6765" s="17">
        <f>IF($E6765&lt;&gt;"",VLOOKUP($E6765,GEMWs!$E$14:$L$20,7,FALSE),"")</f>
        <v>37.754918937403332</v>
      </c>
      <c r="M6765" s="17">
        <f>IF($E6765&lt;&gt;"",VLOOKUP($E6765,GEMWs!$E$14:$L$20,8,FALSE),"")</f>
        <v>96.174593288388181</v>
      </c>
      <c r="N6765" s="17">
        <f t="shared" si="480"/>
        <v>35.359856999999998</v>
      </c>
      <c r="O6765" s="17">
        <f t="shared" si="481"/>
        <v>167.57351499999999</v>
      </c>
      <c r="P6765" s="17">
        <f t="shared" si="478"/>
        <v>6.0272054327916914E-2</v>
      </c>
      <c r="Q6765" s="17">
        <f t="shared" si="479"/>
        <v>0.28563463930298133</v>
      </c>
    </row>
    <row r="6766" spans="1:17" x14ac:dyDescent="0.35">
      <c r="A6766" t="s">
        <v>2188</v>
      </c>
      <c r="B6766" t="s">
        <v>2255</v>
      </c>
      <c r="C6766" t="s">
        <v>2256</v>
      </c>
      <c r="D6766" t="s">
        <v>22</v>
      </c>
      <c r="G6766" t="s">
        <v>3040</v>
      </c>
      <c r="H6766">
        <v>8.0000000000000002E-3</v>
      </c>
      <c r="J6766">
        <v>0</v>
      </c>
      <c r="K6766">
        <v>0</v>
      </c>
      <c r="L6766" s="17" t="str">
        <f>IF($E6766&lt;&gt;"",VLOOKUP($E6766,GEMWs!$E$14:$L$20,7,FALSE),"")</f>
        <v/>
      </c>
      <c r="M6766" s="17" t="str">
        <f>IF($E6766&lt;&gt;"",VLOOKUP($E6766,GEMWs!$E$14:$L$20,8,FALSE),"")</f>
        <v/>
      </c>
      <c r="N6766" s="17">
        <f t="shared" ca="1" si="480"/>
        <v>0</v>
      </c>
      <c r="O6766" s="17">
        <f t="shared" ca="1" si="481"/>
        <v>0</v>
      </c>
      <c r="P6766" s="17">
        <f t="shared" ca="1" si="478"/>
        <v>0</v>
      </c>
      <c r="Q6766" s="17">
        <f t="shared" ca="1" si="479"/>
        <v>0</v>
      </c>
    </row>
    <row r="6767" spans="1:17" x14ac:dyDescent="0.35">
      <c r="A6767" t="s">
        <v>2188</v>
      </c>
      <c r="B6767" t="s">
        <v>1178</v>
      </c>
      <c r="D6767" t="s">
        <v>22</v>
      </c>
      <c r="G6767" t="s">
        <v>3040</v>
      </c>
      <c r="H6767">
        <v>0.2</v>
      </c>
      <c r="J6767">
        <v>0</v>
      </c>
      <c r="K6767">
        <v>0</v>
      </c>
      <c r="L6767" s="17" t="str">
        <f>IF($E6767&lt;&gt;"",VLOOKUP($E6767,GEMWs!$E$14:$L$20,7,FALSE),"")</f>
        <v/>
      </c>
      <c r="M6767" s="17" t="str">
        <f>IF($E6767&lt;&gt;"",VLOOKUP($E6767,GEMWs!$E$14:$L$20,8,FALSE),"")</f>
        <v/>
      </c>
      <c r="N6767" s="17">
        <f t="shared" ca="1" si="480"/>
        <v>0</v>
      </c>
      <c r="O6767" s="17">
        <f t="shared" ca="1" si="481"/>
        <v>0</v>
      </c>
      <c r="P6767" s="17">
        <f t="shared" ca="1" si="478"/>
        <v>0</v>
      </c>
      <c r="Q6767" s="17">
        <f t="shared" ca="1" si="479"/>
        <v>0</v>
      </c>
    </row>
    <row r="6768" spans="1:17" x14ac:dyDescent="0.35">
      <c r="A6768" t="s">
        <v>2188</v>
      </c>
      <c r="B6768" t="s">
        <v>2249</v>
      </c>
      <c r="C6768" t="s">
        <v>2250</v>
      </c>
      <c r="D6768" t="s">
        <v>22</v>
      </c>
      <c r="G6768" t="s">
        <v>3040</v>
      </c>
      <c r="H6768">
        <v>0.58299999999999996</v>
      </c>
      <c r="J6768">
        <v>0</v>
      </c>
      <c r="K6768">
        <v>0</v>
      </c>
      <c r="L6768" s="17" t="str">
        <f>IF($E6768&lt;&gt;"",VLOOKUP($E6768,GEMWs!$E$14:$L$20,7,FALSE),"")</f>
        <v/>
      </c>
      <c r="M6768" s="17" t="str">
        <f>IF($E6768&lt;&gt;"",VLOOKUP($E6768,GEMWs!$E$14:$L$20,8,FALSE),"")</f>
        <v/>
      </c>
      <c r="N6768" s="17">
        <f t="shared" ca="1" si="480"/>
        <v>0</v>
      </c>
      <c r="O6768" s="17">
        <f t="shared" ca="1" si="481"/>
        <v>0</v>
      </c>
      <c r="P6768" s="17">
        <f t="shared" ca="1" si="478"/>
        <v>0</v>
      </c>
      <c r="Q6768" s="17">
        <f t="shared" ca="1" si="479"/>
        <v>0</v>
      </c>
    </row>
    <row r="6769" spans="1:17" x14ac:dyDescent="0.35">
      <c r="A6769" t="s">
        <v>2188</v>
      </c>
      <c r="B6769" t="s">
        <v>2222</v>
      </c>
      <c r="C6769" t="s">
        <v>2223</v>
      </c>
      <c r="D6769" t="s">
        <v>14</v>
      </c>
      <c r="E6769" t="s">
        <v>21</v>
      </c>
      <c r="G6769" t="s">
        <v>3040</v>
      </c>
      <c r="H6769">
        <v>12</v>
      </c>
      <c r="J6769">
        <v>0</v>
      </c>
      <c r="K6769">
        <v>0</v>
      </c>
      <c r="L6769" s="17">
        <f>IF($E6769&lt;&gt;"",VLOOKUP($E6769,GEMWs!$E$14:$L$20,7,FALSE),"")</f>
        <v>37.754918937403332</v>
      </c>
      <c r="M6769" s="17">
        <f>IF($E6769&lt;&gt;"",VLOOKUP($E6769,GEMWs!$E$14:$L$20,8,FALSE),"")</f>
        <v>96.174593288388181</v>
      </c>
      <c r="N6769" s="17">
        <f t="shared" ca="1" si="480"/>
        <v>37.754918937403332</v>
      </c>
      <c r="O6769" s="17">
        <f t="shared" ca="1" si="481"/>
        <v>96.174593288388181</v>
      </c>
      <c r="P6769" s="17">
        <f t="shared" ca="1" si="478"/>
        <v>0.1247730776881678</v>
      </c>
      <c r="Q6769" s="17">
        <f t="shared" ca="1" si="479"/>
        <v>0.31783937928447642</v>
      </c>
    </row>
    <row r="6770" spans="1:17" x14ac:dyDescent="0.35">
      <c r="A6770" t="s">
        <v>2188</v>
      </c>
      <c r="B6770" t="s">
        <v>1570</v>
      </c>
      <c r="C6770" t="s">
        <v>1571</v>
      </c>
      <c r="D6770" t="s">
        <v>14</v>
      </c>
      <c r="E6770" t="s">
        <v>21</v>
      </c>
      <c r="F6770" t="s">
        <v>22</v>
      </c>
      <c r="G6770" t="s">
        <v>3040</v>
      </c>
      <c r="H6770">
        <v>2179.1999999999998</v>
      </c>
      <c r="I6770">
        <v>205</v>
      </c>
      <c r="J6770">
        <v>66.378139000000004</v>
      </c>
      <c r="K6770">
        <v>324.23914300000001</v>
      </c>
      <c r="L6770" s="17">
        <f>IF($E6770&lt;&gt;"",VLOOKUP($E6770,GEMWs!$E$14:$L$20,7,FALSE),"")</f>
        <v>37.754918937403332</v>
      </c>
      <c r="M6770" s="17">
        <f>IF($E6770&lt;&gt;"",VLOOKUP($E6770,GEMWs!$E$14:$L$20,8,FALSE),"")</f>
        <v>96.174593288388181</v>
      </c>
      <c r="N6770" s="17">
        <f t="shared" si="480"/>
        <v>66.378139000000004</v>
      </c>
      <c r="O6770" s="17">
        <f t="shared" si="481"/>
        <v>324.23914300000001</v>
      </c>
      <c r="P6770" s="17">
        <f t="shared" si="478"/>
        <v>6.7209652105452298</v>
      </c>
      <c r="Q6770" s="17">
        <f t="shared" si="479"/>
        <v>32.830085820875446</v>
      </c>
    </row>
    <row r="6771" spans="1:17" x14ac:dyDescent="0.35">
      <c r="A6771" t="s">
        <v>2188</v>
      </c>
      <c r="B6771" t="s">
        <v>3022</v>
      </c>
      <c r="D6771" t="s">
        <v>14</v>
      </c>
      <c r="E6771" t="s">
        <v>343</v>
      </c>
      <c r="G6771" t="s">
        <v>3040</v>
      </c>
      <c r="H6771">
        <v>99.3</v>
      </c>
      <c r="J6771">
        <v>0</v>
      </c>
      <c r="K6771">
        <v>0</v>
      </c>
      <c r="L6771" s="17">
        <f>IF($E6771&lt;&gt;"",VLOOKUP($E6771,GEMWs!$E$14:$L$20,7,FALSE),"")</f>
        <v>1154.9999999999998</v>
      </c>
      <c r="M6771" s="17">
        <f>IF($E6771&lt;&gt;"",VLOOKUP($E6771,GEMWs!$E$14:$L$20,8,FALSE),"")</f>
        <v>1575.0000000000002</v>
      </c>
      <c r="N6771" s="17">
        <f t="shared" ca="1" si="480"/>
        <v>1154.9999999999998</v>
      </c>
      <c r="O6771" s="17">
        <f t="shared" ca="1" si="481"/>
        <v>1575.0000000000002</v>
      </c>
      <c r="P6771" s="17">
        <f t="shared" ca="1" si="478"/>
        <v>6.3047619047619033E-2</v>
      </c>
      <c r="Q6771" s="17">
        <f t="shared" ca="1" si="479"/>
        <v>8.5974025974025994E-2</v>
      </c>
    </row>
    <row r="6772" spans="1:17" x14ac:dyDescent="0.35">
      <c r="A6772" t="s">
        <v>2188</v>
      </c>
      <c r="B6772" t="s">
        <v>1058</v>
      </c>
      <c r="C6772" t="s">
        <v>1059</v>
      </c>
      <c r="D6772" t="s">
        <v>14</v>
      </c>
      <c r="E6772" t="s">
        <v>21</v>
      </c>
      <c r="F6772" t="s">
        <v>22</v>
      </c>
      <c r="G6772" t="s">
        <v>3040</v>
      </c>
      <c r="H6772">
        <v>5.8</v>
      </c>
      <c r="I6772">
        <v>214</v>
      </c>
      <c r="J6772">
        <v>8341</v>
      </c>
      <c r="K6772">
        <v>8341</v>
      </c>
      <c r="L6772" s="17">
        <f>IF($E6772&lt;&gt;"",VLOOKUP($E6772,GEMWs!$E$14:$L$20,7,FALSE),"")</f>
        <v>37.754918937403332</v>
      </c>
      <c r="M6772" s="17">
        <f>IF($E6772&lt;&gt;"",VLOOKUP($E6772,GEMWs!$E$14:$L$20,8,FALSE),"")</f>
        <v>96.174593288388181</v>
      </c>
      <c r="N6772" s="17">
        <f t="shared" si="480"/>
        <v>8341</v>
      </c>
      <c r="O6772" s="17">
        <f t="shared" si="481"/>
        <v>8341</v>
      </c>
      <c r="P6772" s="17">
        <f t="shared" si="478"/>
        <v>6.9536026855293131E-4</v>
      </c>
      <c r="Q6772" s="17">
        <f t="shared" si="479"/>
        <v>6.9536026855293131E-4</v>
      </c>
    </row>
    <row r="6773" spans="1:17" x14ac:dyDescent="0.35">
      <c r="A6773" t="s">
        <v>2188</v>
      </c>
      <c r="B6773" t="s">
        <v>3002</v>
      </c>
      <c r="C6773" t="s">
        <v>158</v>
      </c>
      <c r="D6773" t="s">
        <v>22</v>
      </c>
      <c r="G6773" t="s">
        <v>3040</v>
      </c>
      <c r="H6773">
        <v>210.2</v>
      </c>
      <c r="J6773">
        <v>0</v>
      </c>
      <c r="K6773">
        <v>0</v>
      </c>
      <c r="L6773" s="17" t="str">
        <f>IF($E6773&lt;&gt;"",VLOOKUP($E6773,GEMWs!$E$14:$L$20,7,FALSE),"")</f>
        <v/>
      </c>
      <c r="M6773" s="17" t="str">
        <f>IF($E6773&lt;&gt;"",VLOOKUP($E6773,GEMWs!$E$14:$L$20,8,FALSE),"")</f>
        <v/>
      </c>
      <c r="N6773" s="17">
        <f t="shared" ca="1" si="480"/>
        <v>0</v>
      </c>
      <c r="O6773" s="17">
        <f t="shared" ca="1" si="481"/>
        <v>0</v>
      </c>
      <c r="P6773" s="17">
        <f t="shared" ca="1" si="478"/>
        <v>0</v>
      </c>
      <c r="Q6773" s="17">
        <f t="shared" ca="1" si="479"/>
        <v>0</v>
      </c>
    </row>
    <row r="6774" spans="1:17" x14ac:dyDescent="0.35">
      <c r="A6774" t="s">
        <v>2188</v>
      </c>
      <c r="B6774" t="s">
        <v>153</v>
      </c>
      <c r="D6774" t="s">
        <v>14</v>
      </c>
      <c r="E6774" t="s">
        <v>21</v>
      </c>
      <c r="G6774" t="s">
        <v>3040</v>
      </c>
      <c r="H6774">
        <v>2.2000000000000002</v>
      </c>
      <c r="J6774">
        <v>0</v>
      </c>
      <c r="K6774">
        <v>0</v>
      </c>
      <c r="L6774" s="17">
        <f>IF($E6774&lt;&gt;"",VLOOKUP($E6774,GEMWs!$E$14:$L$20,7,FALSE),"")</f>
        <v>37.754918937403332</v>
      </c>
      <c r="M6774" s="17">
        <f>IF($E6774&lt;&gt;"",VLOOKUP($E6774,GEMWs!$E$14:$L$20,8,FALSE),"")</f>
        <v>96.174593288388181</v>
      </c>
      <c r="N6774" s="17">
        <f t="shared" ca="1" si="480"/>
        <v>37.754918937403332</v>
      </c>
      <c r="O6774" s="17">
        <f t="shared" ca="1" si="481"/>
        <v>96.174593288388181</v>
      </c>
      <c r="P6774" s="17">
        <f t="shared" ca="1" si="478"/>
        <v>2.2875064242830766E-2</v>
      </c>
      <c r="Q6774" s="17">
        <f t="shared" ca="1" si="479"/>
        <v>5.8270552868820685E-2</v>
      </c>
    </row>
    <row r="6775" spans="1:17" x14ac:dyDescent="0.35">
      <c r="A6775" t="s">
        <v>2188</v>
      </c>
      <c r="B6775" t="s">
        <v>503</v>
      </c>
      <c r="D6775" t="s">
        <v>22</v>
      </c>
      <c r="G6775" t="s">
        <v>3040</v>
      </c>
      <c r="H6775">
        <v>3.4350000000000001</v>
      </c>
      <c r="J6775">
        <v>0</v>
      </c>
      <c r="K6775">
        <v>0</v>
      </c>
      <c r="L6775" s="17" t="str">
        <f>IF($E6775&lt;&gt;"",VLOOKUP($E6775,GEMWs!$E$14:$L$20,7,FALSE),"")</f>
        <v/>
      </c>
      <c r="M6775" s="17" t="str">
        <f>IF($E6775&lt;&gt;"",VLOOKUP($E6775,GEMWs!$E$14:$L$20,8,FALSE),"")</f>
        <v/>
      </c>
      <c r="N6775" s="17">
        <f t="shared" ca="1" si="480"/>
        <v>0</v>
      </c>
      <c r="O6775" s="17">
        <f t="shared" ca="1" si="481"/>
        <v>0</v>
      </c>
      <c r="P6775" s="17">
        <f t="shared" ca="1" si="478"/>
        <v>0</v>
      </c>
      <c r="Q6775" s="17">
        <f t="shared" ca="1" si="479"/>
        <v>0</v>
      </c>
    </row>
    <row r="6776" spans="1:17" x14ac:dyDescent="0.35">
      <c r="A6776" t="s">
        <v>2188</v>
      </c>
      <c r="B6776" t="s">
        <v>27</v>
      </c>
      <c r="C6776" t="s">
        <v>28</v>
      </c>
      <c r="D6776" t="s">
        <v>14</v>
      </c>
      <c r="E6776" t="s">
        <v>21</v>
      </c>
      <c r="F6776" t="s">
        <v>22</v>
      </c>
      <c r="G6776" t="s">
        <v>3040</v>
      </c>
      <c r="H6776">
        <v>6.2</v>
      </c>
      <c r="I6776">
        <v>218</v>
      </c>
      <c r="J6776">
        <v>2000</v>
      </c>
      <c r="K6776">
        <v>15000</v>
      </c>
      <c r="L6776" s="17">
        <f>IF($E6776&lt;&gt;"",VLOOKUP($E6776,GEMWs!$E$14:$L$20,7,FALSE),"")</f>
        <v>37.754918937403332</v>
      </c>
      <c r="M6776" s="17">
        <f>IF($E6776&lt;&gt;"",VLOOKUP($E6776,GEMWs!$E$14:$L$20,8,FALSE),"")</f>
        <v>96.174593288388181</v>
      </c>
      <c r="N6776" s="17">
        <f t="shared" si="480"/>
        <v>2000</v>
      </c>
      <c r="O6776" s="17">
        <f t="shared" si="481"/>
        <v>15000</v>
      </c>
      <c r="P6776" s="17">
        <f t="shared" si="478"/>
        <v>4.1333333333333337E-4</v>
      </c>
      <c r="Q6776" s="17">
        <f t="shared" si="479"/>
        <v>3.0999999999999999E-3</v>
      </c>
    </row>
    <row r="6777" spans="1:17" x14ac:dyDescent="0.35">
      <c r="A6777" t="s">
        <v>2188</v>
      </c>
      <c r="B6777" t="s">
        <v>174</v>
      </c>
      <c r="C6777" t="s">
        <v>175</v>
      </c>
      <c r="D6777" t="s">
        <v>14</v>
      </c>
      <c r="E6777" t="s">
        <v>21</v>
      </c>
      <c r="F6777" t="s">
        <v>22</v>
      </c>
      <c r="G6777" t="s">
        <v>3040</v>
      </c>
      <c r="H6777">
        <v>1.9</v>
      </c>
      <c r="I6777">
        <v>219</v>
      </c>
      <c r="J6777">
        <v>28000</v>
      </c>
      <c r="K6777">
        <v>28000</v>
      </c>
      <c r="L6777" s="17">
        <f>IF($E6777&lt;&gt;"",VLOOKUP($E6777,GEMWs!$E$14:$L$20,7,FALSE),"")</f>
        <v>37.754918937403332</v>
      </c>
      <c r="M6777" s="17">
        <f>IF($E6777&lt;&gt;"",VLOOKUP($E6777,GEMWs!$E$14:$L$20,8,FALSE),"")</f>
        <v>96.174593288388181</v>
      </c>
      <c r="N6777" s="17">
        <f t="shared" si="480"/>
        <v>28000</v>
      </c>
      <c r="O6777" s="17">
        <f t="shared" si="481"/>
        <v>28000</v>
      </c>
      <c r="P6777" s="17">
        <f t="shared" si="478"/>
        <v>6.7857142857142847E-5</v>
      </c>
      <c r="Q6777" s="17">
        <f t="shared" si="479"/>
        <v>6.7857142857142847E-5</v>
      </c>
    </row>
    <row r="6778" spans="1:17" x14ac:dyDescent="0.35">
      <c r="A6778" t="s">
        <v>2188</v>
      </c>
      <c r="B6778" t="s">
        <v>1649</v>
      </c>
      <c r="D6778" t="s">
        <v>14</v>
      </c>
      <c r="E6778" t="s">
        <v>21</v>
      </c>
      <c r="G6778" t="s">
        <v>3040</v>
      </c>
      <c r="H6778">
        <v>1062.8</v>
      </c>
      <c r="J6778">
        <v>0</v>
      </c>
      <c r="K6778">
        <v>0</v>
      </c>
      <c r="L6778" s="17">
        <f>IF($E6778&lt;&gt;"",VLOOKUP($E6778,GEMWs!$E$14:$L$20,7,FALSE),"")</f>
        <v>37.754918937403332</v>
      </c>
      <c r="M6778" s="17">
        <f>IF($E6778&lt;&gt;"",VLOOKUP($E6778,GEMWs!$E$14:$L$20,8,FALSE),"")</f>
        <v>96.174593288388181</v>
      </c>
      <c r="N6778" s="17">
        <f t="shared" ca="1" si="480"/>
        <v>37.754918937403332</v>
      </c>
      <c r="O6778" s="17">
        <f t="shared" ca="1" si="481"/>
        <v>96.174593288388181</v>
      </c>
      <c r="P6778" s="17">
        <f t="shared" ca="1" si="478"/>
        <v>11.05073558058206</v>
      </c>
      <c r="Q6778" s="17">
        <f t="shared" ca="1" si="479"/>
        <v>28.149974358628462</v>
      </c>
    </row>
    <row r="6779" spans="1:17" x14ac:dyDescent="0.35">
      <c r="A6779" t="s">
        <v>2188</v>
      </c>
      <c r="B6779" t="s">
        <v>451</v>
      </c>
      <c r="C6779" t="s">
        <v>452</v>
      </c>
      <c r="D6779" t="s">
        <v>14</v>
      </c>
      <c r="E6779" t="s">
        <v>21</v>
      </c>
      <c r="F6779" t="s">
        <v>22</v>
      </c>
      <c r="G6779" t="s">
        <v>3040</v>
      </c>
      <c r="H6779">
        <v>3087.1</v>
      </c>
      <c r="I6779">
        <v>354</v>
      </c>
      <c r="J6779">
        <v>2200</v>
      </c>
      <c r="K6779">
        <v>2200</v>
      </c>
      <c r="L6779" s="17">
        <f>IF($E6779&lt;&gt;"",VLOOKUP($E6779,GEMWs!$E$14:$L$20,7,FALSE),"")</f>
        <v>37.754918937403332</v>
      </c>
      <c r="M6779" s="17">
        <f>IF($E6779&lt;&gt;"",VLOOKUP($E6779,GEMWs!$E$14:$L$20,8,FALSE),"")</f>
        <v>96.174593288388181</v>
      </c>
      <c r="N6779" s="17">
        <f t="shared" si="480"/>
        <v>2200</v>
      </c>
      <c r="O6779" s="17">
        <f t="shared" si="481"/>
        <v>2200</v>
      </c>
      <c r="P6779" s="17">
        <f t="shared" si="478"/>
        <v>1.4032272727272728</v>
      </c>
      <c r="Q6779" s="17">
        <f t="shared" si="479"/>
        <v>1.4032272727272728</v>
      </c>
    </row>
    <row r="6780" spans="1:17" x14ac:dyDescent="0.35">
      <c r="A6780" t="s">
        <v>2188</v>
      </c>
      <c r="B6780" t="s">
        <v>2989</v>
      </c>
      <c r="D6780" t="s">
        <v>14</v>
      </c>
      <c r="E6780" t="s">
        <v>21</v>
      </c>
      <c r="G6780" t="s">
        <v>3040</v>
      </c>
      <c r="H6780">
        <v>167.3</v>
      </c>
      <c r="J6780">
        <v>0</v>
      </c>
      <c r="K6780">
        <v>0</v>
      </c>
      <c r="L6780" s="17">
        <f>IF($E6780&lt;&gt;"",VLOOKUP($E6780,GEMWs!$E$14:$L$20,7,FALSE),"")</f>
        <v>37.754918937403332</v>
      </c>
      <c r="M6780" s="17">
        <f>IF($E6780&lt;&gt;"",VLOOKUP($E6780,GEMWs!$E$14:$L$20,8,FALSE),"")</f>
        <v>96.174593288388181</v>
      </c>
      <c r="N6780" s="17">
        <f t="shared" ca="1" si="480"/>
        <v>37.754918937403332</v>
      </c>
      <c r="O6780" s="17">
        <f t="shared" ca="1" si="481"/>
        <v>96.174593288388181</v>
      </c>
      <c r="P6780" s="17">
        <f t="shared" ref="P6780:P6790" ca="1" si="482">IF(O6780&gt;0,$H6780/O6780,0)</f>
        <v>1.7395446581025396</v>
      </c>
      <c r="Q6780" s="17">
        <f t="shared" ref="Q6780:Q6790" ca="1" si="483">IF(N6780&gt;0,$H6780/N6780,0)</f>
        <v>4.4312106795244093</v>
      </c>
    </row>
    <row r="6781" spans="1:17" x14ac:dyDescent="0.35">
      <c r="A6781" t="s">
        <v>2188</v>
      </c>
      <c r="B6781" t="s">
        <v>372</v>
      </c>
      <c r="D6781" t="s">
        <v>14</v>
      </c>
      <c r="E6781" t="s">
        <v>18</v>
      </c>
      <c r="G6781" t="s">
        <v>3040</v>
      </c>
      <c r="H6781">
        <v>11.5</v>
      </c>
      <c r="J6781">
        <v>0</v>
      </c>
      <c r="K6781">
        <v>0</v>
      </c>
      <c r="L6781" s="17">
        <f>IF($E6781&lt;&gt;"",VLOOKUP($E6781,GEMWs!$E$14:$L$20,7,FALSE),"")</f>
        <v>5950.3939027696888</v>
      </c>
      <c r="M6781" s="17">
        <f>IF($E6781&lt;&gt;"",VLOOKUP($E6781,GEMWs!$E$14:$L$20,8,FALSE),"")</f>
        <v>10539.430626954083</v>
      </c>
      <c r="N6781" s="17">
        <f t="shared" ca="1" si="480"/>
        <v>5950.3939027696888</v>
      </c>
      <c r="O6781" s="17">
        <f t="shared" ca="1" si="481"/>
        <v>10539.430626954083</v>
      </c>
      <c r="P6781" s="17">
        <f t="shared" ca="1" si="482"/>
        <v>1.0911405375722391E-3</v>
      </c>
      <c r="Q6781" s="17">
        <f t="shared" ca="1" si="483"/>
        <v>1.9326451639860639E-3</v>
      </c>
    </row>
    <row r="6782" spans="1:17" x14ac:dyDescent="0.35">
      <c r="A6782" t="s">
        <v>2188</v>
      </c>
      <c r="B6782" t="s">
        <v>1582</v>
      </c>
      <c r="C6782" t="s">
        <v>1583</v>
      </c>
      <c r="D6782" t="s">
        <v>14</v>
      </c>
      <c r="E6782" t="s">
        <v>21</v>
      </c>
      <c r="G6782" t="s">
        <v>3040</v>
      </c>
      <c r="H6782">
        <v>8.9</v>
      </c>
      <c r="J6782">
        <v>0</v>
      </c>
      <c r="K6782">
        <v>0</v>
      </c>
      <c r="L6782" s="17">
        <f>IF($E6782&lt;&gt;"",VLOOKUP($E6782,GEMWs!$E$14:$L$20,7,FALSE),"")</f>
        <v>37.754918937403332</v>
      </c>
      <c r="M6782" s="17">
        <f>IF($E6782&lt;&gt;"",VLOOKUP($E6782,GEMWs!$E$14:$L$20,8,FALSE),"")</f>
        <v>96.174593288388181</v>
      </c>
      <c r="N6782" s="17">
        <f t="shared" ca="1" si="480"/>
        <v>37.754918937403332</v>
      </c>
      <c r="O6782" s="17">
        <f t="shared" ca="1" si="481"/>
        <v>96.174593288388181</v>
      </c>
      <c r="P6782" s="17">
        <f t="shared" ca="1" si="482"/>
        <v>9.2540032618724455E-2</v>
      </c>
      <c r="Q6782" s="17">
        <f t="shared" ca="1" si="483"/>
        <v>0.23573087296932005</v>
      </c>
    </row>
    <row r="6783" spans="1:17" x14ac:dyDescent="0.35">
      <c r="A6783" t="s">
        <v>2188</v>
      </c>
      <c r="B6783" t="s">
        <v>361</v>
      </c>
      <c r="C6783" t="s">
        <v>362</v>
      </c>
      <c r="D6783" t="s">
        <v>14</v>
      </c>
      <c r="E6783" t="s">
        <v>21</v>
      </c>
      <c r="G6783" t="s">
        <v>3040</v>
      </c>
      <c r="H6783">
        <v>4.4000000000000004</v>
      </c>
      <c r="J6783">
        <v>0</v>
      </c>
      <c r="K6783">
        <v>0</v>
      </c>
      <c r="L6783" s="17">
        <f>IF($E6783&lt;&gt;"",VLOOKUP($E6783,GEMWs!$E$14:$L$20,7,FALSE),"")</f>
        <v>37.754918937403332</v>
      </c>
      <c r="M6783" s="17">
        <f>IF($E6783&lt;&gt;"",VLOOKUP($E6783,GEMWs!$E$14:$L$20,8,FALSE),"")</f>
        <v>96.174593288388181</v>
      </c>
      <c r="N6783" s="17">
        <f t="shared" ca="1" si="480"/>
        <v>37.754918937403332</v>
      </c>
      <c r="O6783" s="17">
        <f t="shared" ca="1" si="481"/>
        <v>96.174593288388181</v>
      </c>
      <c r="P6783" s="17">
        <f t="shared" ca="1" si="482"/>
        <v>4.5750128485661533E-2</v>
      </c>
      <c r="Q6783" s="17">
        <f t="shared" ca="1" si="483"/>
        <v>0.11654110573764137</v>
      </c>
    </row>
    <row r="6784" spans="1:17" x14ac:dyDescent="0.35">
      <c r="A6784" t="s">
        <v>2188</v>
      </c>
      <c r="B6784" t="s">
        <v>2201</v>
      </c>
      <c r="D6784" t="s">
        <v>14</v>
      </c>
      <c r="E6784" t="s">
        <v>343</v>
      </c>
      <c r="G6784" t="s">
        <v>3040</v>
      </c>
      <c r="H6784">
        <v>1853.8</v>
      </c>
      <c r="J6784">
        <v>0</v>
      </c>
      <c r="K6784">
        <v>0</v>
      </c>
      <c r="L6784" s="17">
        <f>IF($E6784&lt;&gt;"",VLOOKUP($E6784,GEMWs!$E$14:$L$20,7,FALSE),"")</f>
        <v>1154.9999999999998</v>
      </c>
      <c r="M6784" s="17">
        <f>IF($E6784&lt;&gt;"",VLOOKUP($E6784,GEMWs!$E$14:$L$20,8,FALSE),"")</f>
        <v>1575.0000000000002</v>
      </c>
      <c r="N6784" s="17">
        <f t="shared" ca="1" si="480"/>
        <v>1154.9999999999998</v>
      </c>
      <c r="O6784" s="17">
        <f t="shared" ca="1" si="481"/>
        <v>1575.0000000000002</v>
      </c>
      <c r="P6784" s="17">
        <f t="shared" ca="1" si="482"/>
        <v>1.1770158730158728</v>
      </c>
      <c r="Q6784" s="17">
        <f t="shared" ca="1" si="483"/>
        <v>1.6050216450216452</v>
      </c>
    </row>
    <row r="6785" spans="1:17" x14ac:dyDescent="0.35">
      <c r="A6785" t="s">
        <v>2188</v>
      </c>
      <c r="B6785" t="s">
        <v>2202</v>
      </c>
      <c r="D6785" t="s">
        <v>14</v>
      </c>
      <c r="E6785" t="s">
        <v>21</v>
      </c>
      <c r="G6785" t="s">
        <v>3040</v>
      </c>
      <c r="H6785">
        <v>4.0999999999999996</v>
      </c>
      <c r="J6785">
        <v>0</v>
      </c>
      <c r="K6785">
        <v>0</v>
      </c>
      <c r="L6785" s="17">
        <f>IF($E6785&lt;&gt;"",VLOOKUP($E6785,GEMWs!$E$14:$L$20,7,FALSE),"")</f>
        <v>37.754918937403332</v>
      </c>
      <c r="M6785" s="17">
        <f>IF($E6785&lt;&gt;"",VLOOKUP($E6785,GEMWs!$E$14:$L$20,8,FALSE),"")</f>
        <v>96.174593288388181</v>
      </c>
      <c r="N6785" s="17">
        <f t="shared" ca="1" si="480"/>
        <v>37.754918937403332</v>
      </c>
      <c r="O6785" s="17">
        <f t="shared" ca="1" si="481"/>
        <v>96.174593288388181</v>
      </c>
      <c r="P6785" s="17">
        <f t="shared" ca="1" si="482"/>
        <v>4.2630801543457331E-2</v>
      </c>
      <c r="Q6785" s="17">
        <f t="shared" ca="1" si="483"/>
        <v>0.10859512125552945</v>
      </c>
    </row>
    <row r="6786" spans="1:17" x14ac:dyDescent="0.35">
      <c r="A6786" t="s">
        <v>2188</v>
      </c>
      <c r="B6786" t="s">
        <v>2203</v>
      </c>
      <c r="D6786" t="s">
        <v>22</v>
      </c>
      <c r="G6786" t="s">
        <v>3040</v>
      </c>
      <c r="H6786">
        <v>19.899999999999999</v>
      </c>
      <c r="J6786">
        <v>0</v>
      </c>
      <c r="K6786">
        <v>0</v>
      </c>
      <c r="L6786" s="17" t="str">
        <f>IF($E6786&lt;&gt;"",VLOOKUP($E6786,GEMWs!$E$14:$L$20,7,FALSE),"")</f>
        <v/>
      </c>
      <c r="M6786" s="17" t="str">
        <f>IF($E6786&lt;&gt;"",VLOOKUP($E6786,GEMWs!$E$14:$L$20,8,FALSE),"")</f>
        <v/>
      </c>
      <c r="N6786" s="17">
        <f t="shared" ca="1" si="480"/>
        <v>0</v>
      </c>
      <c r="O6786" s="17">
        <f t="shared" ca="1" si="481"/>
        <v>0</v>
      </c>
      <c r="P6786" s="17">
        <f t="shared" ca="1" si="482"/>
        <v>0</v>
      </c>
      <c r="Q6786" s="17">
        <f t="shared" ca="1" si="483"/>
        <v>0</v>
      </c>
    </row>
    <row r="6787" spans="1:17" x14ac:dyDescent="0.35">
      <c r="A6787" t="s">
        <v>2188</v>
      </c>
      <c r="B6787" t="s">
        <v>115</v>
      </c>
      <c r="D6787" t="s">
        <v>14</v>
      </c>
      <c r="E6787" t="s">
        <v>18</v>
      </c>
      <c r="G6787" t="s">
        <v>3040</v>
      </c>
      <c r="H6787">
        <v>419.1</v>
      </c>
      <c r="J6787">
        <v>0</v>
      </c>
      <c r="K6787">
        <v>0</v>
      </c>
      <c r="L6787" s="17">
        <f>IF($E6787&lt;&gt;"",VLOOKUP($E6787,GEMWs!$E$14:$L$20,7,FALSE),"")</f>
        <v>5950.3939027696888</v>
      </c>
      <c r="M6787" s="17">
        <f>IF($E6787&lt;&gt;"",VLOOKUP($E6787,GEMWs!$E$14:$L$20,8,FALSE),"")</f>
        <v>10539.430626954083</v>
      </c>
      <c r="N6787" s="17">
        <f t="shared" ca="1" si="480"/>
        <v>5950.3939027696888</v>
      </c>
      <c r="O6787" s="17">
        <f t="shared" ca="1" si="481"/>
        <v>10539.430626954083</v>
      </c>
      <c r="P6787" s="17">
        <f t="shared" ca="1" si="482"/>
        <v>3.9764956460567435E-2</v>
      </c>
      <c r="Q6787" s="17">
        <f t="shared" ca="1" si="483"/>
        <v>7.0432312019700821E-2</v>
      </c>
    </row>
    <row r="6788" spans="1:17" x14ac:dyDescent="0.35">
      <c r="A6788" t="s">
        <v>2188</v>
      </c>
      <c r="B6788" t="s">
        <v>2204</v>
      </c>
      <c r="D6788" t="s">
        <v>14</v>
      </c>
      <c r="E6788" t="s">
        <v>21</v>
      </c>
      <c r="G6788" t="s">
        <v>3040</v>
      </c>
      <c r="H6788">
        <v>14.6</v>
      </c>
      <c r="J6788">
        <v>0</v>
      </c>
      <c r="K6788">
        <v>0</v>
      </c>
      <c r="L6788" s="17">
        <f>IF($E6788&lt;&gt;"",VLOOKUP($E6788,GEMWs!$E$14:$L$20,7,FALSE),"")</f>
        <v>37.754918937403332</v>
      </c>
      <c r="M6788" s="17">
        <f>IF($E6788&lt;&gt;"",VLOOKUP($E6788,GEMWs!$E$14:$L$20,8,FALSE),"")</f>
        <v>96.174593288388181</v>
      </c>
      <c r="N6788" s="17">
        <f t="shared" ca="1" si="480"/>
        <v>37.754918937403332</v>
      </c>
      <c r="O6788" s="17">
        <f t="shared" ca="1" si="481"/>
        <v>96.174593288388181</v>
      </c>
      <c r="P6788" s="17">
        <f t="shared" ca="1" si="482"/>
        <v>0.15180724452060415</v>
      </c>
      <c r="Q6788" s="17">
        <f t="shared" ca="1" si="483"/>
        <v>0.38670457812944631</v>
      </c>
    </row>
    <row r="6789" spans="1:17" x14ac:dyDescent="0.35">
      <c r="A6789" t="s">
        <v>2188</v>
      </c>
      <c r="B6789" t="s">
        <v>2224</v>
      </c>
      <c r="C6789" t="s">
        <v>2225</v>
      </c>
      <c r="D6789" t="s">
        <v>14</v>
      </c>
      <c r="E6789" t="s">
        <v>18</v>
      </c>
      <c r="G6789" t="s">
        <v>3040</v>
      </c>
      <c r="H6789">
        <v>56</v>
      </c>
      <c r="J6789">
        <v>0</v>
      </c>
      <c r="K6789">
        <v>0</v>
      </c>
      <c r="L6789" s="17">
        <f>IF($E6789&lt;&gt;"",VLOOKUP($E6789,GEMWs!$E$14:$L$20,7,FALSE),"")</f>
        <v>5950.3939027696888</v>
      </c>
      <c r="M6789" s="17">
        <f>IF($E6789&lt;&gt;"",VLOOKUP($E6789,GEMWs!$E$14:$L$20,8,FALSE),"")</f>
        <v>10539.430626954083</v>
      </c>
      <c r="N6789" s="17">
        <f t="shared" ca="1" si="480"/>
        <v>5950.3939027696888</v>
      </c>
      <c r="O6789" s="17">
        <f t="shared" ca="1" si="481"/>
        <v>10539.430626954083</v>
      </c>
      <c r="P6789" s="17">
        <f t="shared" ca="1" si="482"/>
        <v>5.3133800090474255E-3</v>
      </c>
      <c r="Q6789" s="17">
        <f t="shared" ca="1" si="483"/>
        <v>9.411141668106051E-3</v>
      </c>
    </row>
    <row r="6790" spans="1:17" x14ac:dyDescent="0.35">
      <c r="A6790" t="s">
        <v>2188</v>
      </c>
      <c r="B6790" t="s">
        <v>363</v>
      </c>
      <c r="D6790" t="s">
        <v>14</v>
      </c>
      <c r="E6790" t="s">
        <v>18</v>
      </c>
      <c r="G6790" t="s">
        <v>3040</v>
      </c>
      <c r="H6790">
        <v>56.3</v>
      </c>
      <c r="J6790">
        <v>0</v>
      </c>
      <c r="K6790">
        <v>0</v>
      </c>
      <c r="L6790" s="17">
        <f>IF($E6790&lt;&gt;"",VLOOKUP($E6790,GEMWs!$E$14:$L$20,7,FALSE),"")</f>
        <v>5950.3939027696888</v>
      </c>
      <c r="M6790" s="17">
        <f>IF($E6790&lt;&gt;"",VLOOKUP($E6790,GEMWs!$E$14:$L$20,8,FALSE),"")</f>
        <v>10539.430626954083</v>
      </c>
      <c r="N6790" s="17">
        <f t="shared" ca="1" si="480"/>
        <v>5950.3939027696888</v>
      </c>
      <c r="O6790" s="17">
        <f t="shared" ca="1" si="481"/>
        <v>10539.430626954083</v>
      </c>
      <c r="P6790" s="17">
        <f t="shared" ca="1" si="482"/>
        <v>5.3418445448101797E-3</v>
      </c>
      <c r="Q6790" s="17">
        <f t="shared" ca="1" si="483"/>
        <v>9.4615584984709036E-3</v>
      </c>
    </row>
    <row r="6791" spans="1:17" x14ac:dyDescent="0.35">
      <c r="A6791" t="s">
        <v>2188</v>
      </c>
      <c r="B6791" t="s">
        <v>357</v>
      </c>
      <c r="D6791" t="s">
        <v>14</v>
      </c>
      <c r="E6791" t="s">
        <v>18</v>
      </c>
      <c r="G6791" t="s">
        <v>3040</v>
      </c>
      <c r="H6791">
        <v>0.3</v>
      </c>
      <c r="J6791">
        <v>0</v>
      </c>
      <c r="K6791">
        <v>0</v>
      </c>
      <c r="L6791" s="17">
        <f>IF($E6791&lt;&gt;"",VLOOKUP($E6791,GEMWs!$E$14:$L$20,7,FALSE),"")</f>
        <v>5950.3939027696888</v>
      </c>
      <c r="M6791" s="17">
        <f>IF($E6791&lt;&gt;"",VLOOKUP($E6791,GEMWs!$E$14:$L$20,8,FALSE),"")</f>
        <v>10539.430626954083</v>
      </c>
      <c r="N6791" s="17">
        <f t="shared" ca="1" si="480"/>
        <v>5950.3939027696888</v>
      </c>
      <c r="O6791" s="17">
        <f t="shared" ca="1" si="481"/>
        <v>10539.430626954083</v>
      </c>
      <c r="P6791" s="17">
        <f t="shared" ref="P6791:P6825" ca="1" si="484">IF(O6791&gt;0,$H6791/O6791,0)</f>
        <v>2.8464535762754064E-5</v>
      </c>
      <c r="Q6791" s="17">
        <f t="shared" ref="Q6791:Q6825" ca="1" si="485">IF(N6791&gt;0,$H6791/N6791,0)</f>
        <v>5.0416830364853842E-5</v>
      </c>
    </row>
    <row r="6792" spans="1:17" x14ac:dyDescent="0.35">
      <c r="A6792" t="s">
        <v>2188</v>
      </c>
      <c r="B6792" t="s">
        <v>1354</v>
      </c>
      <c r="D6792" t="s">
        <v>22</v>
      </c>
      <c r="G6792" t="s">
        <v>3040</v>
      </c>
      <c r="H6792">
        <v>829.2</v>
      </c>
      <c r="J6792">
        <v>0</v>
      </c>
      <c r="K6792">
        <v>0</v>
      </c>
      <c r="L6792" s="17" t="str">
        <f>IF($E6792&lt;&gt;"",VLOOKUP($E6792,GEMWs!$E$14:$L$20,7,FALSE),"")</f>
        <v/>
      </c>
      <c r="M6792" s="17" t="str">
        <f>IF($E6792&lt;&gt;"",VLOOKUP($E6792,GEMWs!$E$14:$L$20,8,FALSE),"")</f>
        <v/>
      </c>
      <c r="N6792" s="17">
        <f t="shared" ca="1" si="480"/>
        <v>0</v>
      </c>
      <c r="O6792" s="17">
        <f t="shared" ca="1" si="481"/>
        <v>0</v>
      </c>
      <c r="P6792" s="17">
        <f t="shared" ca="1" si="484"/>
        <v>0</v>
      </c>
      <c r="Q6792" s="17">
        <f t="shared" ca="1" si="485"/>
        <v>0</v>
      </c>
    </row>
    <row r="6793" spans="1:17" x14ac:dyDescent="0.35">
      <c r="A6793" t="s">
        <v>2188</v>
      </c>
      <c r="B6793" t="s">
        <v>1686</v>
      </c>
      <c r="D6793" t="s">
        <v>14</v>
      </c>
      <c r="E6793" t="s">
        <v>21</v>
      </c>
      <c r="G6793" t="s">
        <v>3040</v>
      </c>
      <c r="H6793">
        <v>16.8</v>
      </c>
      <c r="J6793">
        <v>0</v>
      </c>
      <c r="K6793">
        <v>0</v>
      </c>
      <c r="L6793" s="17">
        <f>IF($E6793&lt;&gt;"",VLOOKUP($E6793,GEMWs!$E$14:$L$20,7,FALSE),"")</f>
        <v>37.754918937403332</v>
      </c>
      <c r="M6793" s="17">
        <f>IF($E6793&lt;&gt;"",VLOOKUP($E6793,GEMWs!$E$14:$L$20,8,FALSE),"")</f>
        <v>96.174593288388181</v>
      </c>
      <c r="N6793" s="17">
        <f t="shared" ca="1" si="480"/>
        <v>37.754918937403332</v>
      </c>
      <c r="O6793" s="17">
        <f t="shared" ca="1" si="481"/>
        <v>96.174593288388181</v>
      </c>
      <c r="P6793" s="17">
        <f t="shared" ca="1" si="484"/>
        <v>0.17468230876343493</v>
      </c>
      <c r="Q6793" s="17">
        <f t="shared" ca="1" si="485"/>
        <v>0.44497513099826702</v>
      </c>
    </row>
    <row r="6794" spans="1:17" x14ac:dyDescent="0.35">
      <c r="A6794" t="s">
        <v>2188</v>
      </c>
      <c r="B6794" t="s">
        <v>127</v>
      </c>
      <c r="D6794" t="s">
        <v>14</v>
      </c>
      <c r="E6794" t="s">
        <v>21</v>
      </c>
      <c r="G6794" t="s">
        <v>3040</v>
      </c>
      <c r="H6794">
        <v>2593.9</v>
      </c>
      <c r="J6794">
        <v>0</v>
      </c>
      <c r="K6794">
        <v>0</v>
      </c>
      <c r="L6794" s="17">
        <f>IF($E6794&lt;&gt;"",VLOOKUP($E6794,GEMWs!$E$14:$L$20,7,FALSE),"")</f>
        <v>37.754918937403332</v>
      </c>
      <c r="M6794" s="17">
        <f>IF($E6794&lt;&gt;"",VLOOKUP($E6794,GEMWs!$E$14:$L$20,8,FALSE),"")</f>
        <v>96.174593288388181</v>
      </c>
      <c r="N6794" s="17">
        <f t="shared" ca="1" si="480"/>
        <v>37.754918937403332</v>
      </c>
      <c r="O6794" s="17">
        <f t="shared" ca="1" si="481"/>
        <v>96.174593288388181</v>
      </c>
      <c r="P6794" s="17">
        <f t="shared" ca="1" si="484"/>
        <v>26.970740517944872</v>
      </c>
      <c r="Q6794" s="17">
        <f t="shared" ca="1" si="485"/>
        <v>68.703630493833629</v>
      </c>
    </row>
    <row r="6795" spans="1:17" x14ac:dyDescent="0.35">
      <c r="A6795" t="s">
        <v>2188</v>
      </c>
      <c r="B6795" t="s">
        <v>461</v>
      </c>
      <c r="D6795" t="s">
        <v>14</v>
      </c>
      <c r="E6795" t="s">
        <v>21</v>
      </c>
      <c r="G6795" t="s">
        <v>3040</v>
      </c>
      <c r="H6795">
        <v>22.8</v>
      </c>
      <c r="J6795">
        <v>0</v>
      </c>
      <c r="K6795">
        <v>0</v>
      </c>
      <c r="L6795" s="17">
        <f>IF($E6795&lt;&gt;"",VLOOKUP($E6795,GEMWs!$E$14:$L$20,7,FALSE),"")</f>
        <v>37.754918937403332</v>
      </c>
      <c r="M6795" s="17">
        <f>IF($E6795&lt;&gt;"",VLOOKUP($E6795,GEMWs!$E$14:$L$20,8,FALSE),"")</f>
        <v>96.174593288388181</v>
      </c>
      <c r="N6795" s="17">
        <f t="shared" ca="1" si="480"/>
        <v>37.754918937403332</v>
      </c>
      <c r="O6795" s="17">
        <f t="shared" ca="1" si="481"/>
        <v>96.174593288388181</v>
      </c>
      <c r="P6795" s="17">
        <f t="shared" ca="1" si="484"/>
        <v>0.23706884760751884</v>
      </c>
      <c r="Q6795" s="17">
        <f t="shared" ca="1" si="485"/>
        <v>0.60389482064050526</v>
      </c>
    </row>
    <row r="6796" spans="1:17" x14ac:dyDescent="0.35">
      <c r="A6796" t="s">
        <v>2188</v>
      </c>
      <c r="B6796" t="s">
        <v>630</v>
      </c>
      <c r="D6796" t="s">
        <v>14</v>
      </c>
      <c r="E6796" t="s">
        <v>21</v>
      </c>
      <c r="G6796" t="s">
        <v>3040</v>
      </c>
      <c r="H6796">
        <v>0.7</v>
      </c>
      <c r="J6796">
        <v>0</v>
      </c>
      <c r="K6796">
        <v>0</v>
      </c>
      <c r="L6796" s="17">
        <f>IF($E6796&lt;&gt;"",VLOOKUP($E6796,GEMWs!$E$14:$L$20,7,FALSE),"")</f>
        <v>37.754918937403332</v>
      </c>
      <c r="M6796" s="17">
        <f>IF($E6796&lt;&gt;"",VLOOKUP($E6796,GEMWs!$E$14:$L$20,8,FALSE),"")</f>
        <v>96.174593288388181</v>
      </c>
      <c r="N6796" s="17">
        <f t="shared" ca="1" si="480"/>
        <v>37.754918937403332</v>
      </c>
      <c r="O6796" s="17">
        <f t="shared" ca="1" si="481"/>
        <v>96.174593288388181</v>
      </c>
      <c r="P6796" s="17">
        <f t="shared" ca="1" si="484"/>
        <v>7.2784295318097875E-3</v>
      </c>
      <c r="Q6796" s="17">
        <f t="shared" ca="1" si="485"/>
        <v>1.8540630458261126E-2</v>
      </c>
    </row>
    <row r="6797" spans="1:17" x14ac:dyDescent="0.35">
      <c r="A6797" t="s">
        <v>2188</v>
      </c>
      <c r="B6797" t="s">
        <v>13</v>
      </c>
      <c r="D6797" t="s">
        <v>14</v>
      </c>
      <c r="E6797" t="s">
        <v>15</v>
      </c>
      <c r="G6797" t="s">
        <v>3040</v>
      </c>
      <c r="H6797">
        <v>300</v>
      </c>
      <c r="J6797">
        <v>0</v>
      </c>
      <c r="K6797">
        <v>0</v>
      </c>
      <c r="L6797" s="17">
        <f>IF($E6797&lt;&gt;"",VLOOKUP($E6797,GEMWs!$E$14:$L$20,7,FALSE),"")</f>
        <v>37.892086284381016</v>
      </c>
      <c r="M6797" s="17">
        <f>IF($E6797&lt;&gt;"",VLOOKUP($E6797,GEMWs!$E$14:$L$20,8,FALSE),"")</f>
        <v>96.522753888300599</v>
      </c>
      <c r="N6797" s="17">
        <f t="shared" ca="1" si="480"/>
        <v>37.892086284381016</v>
      </c>
      <c r="O6797" s="17">
        <f t="shared" ca="1" si="481"/>
        <v>96.522753888300599</v>
      </c>
      <c r="P6797" s="17">
        <f t="shared" ca="1" si="484"/>
        <v>3.1080754321117916</v>
      </c>
      <c r="Q6797" s="17">
        <f t="shared" ca="1" si="485"/>
        <v>7.9172204388138674</v>
      </c>
    </row>
    <row r="6798" spans="1:17" x14ac:dyDescent="0.35">
      <c r="A6798" t="s">
        <v>2188</v>
      </c>
      <c r="B6798" t="s">
        <v>139</v>
      </c>
      <c r="C6798" t="s">
        <v>3025</v>
      </c>
      <c r="D6798" t="s">
        <v>14</v>
      </c>
      <c r="E6798" t="s">
        <v>21</v>
      </c>
      <c r="F6798" t="s">
        <v>14</v>
      </c>
      <c r="G6798" t="s">
        <v>3040</v>
      </c>
      <c r="H6798">
        <v>0.7</v>
      </c>
      <c r="I6798">
        <v>237</v>
      </c>
      <c r="J6798">
        <v>237.43909400000001</v>
      </c>
      <c r="K6798">
        <v>1033.8267679999999</v>
      </c>
      <c r="L6798" s="17">
        <f>IF($E6798&lt;&gt;"",VLOOKUP($E6798,GEMWs!$E$14:$L$20,7,FALSE),"")</f>
        <v>37.754918937403332</v>
      </c>
      <c r="M6798" s="17">
        <f>IF($E6798&lt;&gt;"",VLOOKUP($E6798,GEMWs!$E$14:$L$20,8,FALSE),"")</f>
        <v>96.174593288388181</v>
      </c>
      <c r="N6798" s="17">
        <f t="shared" si="480"/>
        <v>237.43909400000001</v>
      </c>
      <c r="O6798" s="17">
        <f t="shared" si="481"/>
        <v>1033.8267679999999</v>
      </c>
      <c r="P6798" s="17">
        <f t="shared" si="484"/>
        <v>6.7709602968995673E-4</v>
      </c>
      <c r="Q6798" s="17">
        <f t="shared" si="485"/>
        <v>2.9481244567080428E-3</v>
      </c>
    </row>
    <row r="6799" spans="1:17" x14ac:dyDescent="0.35">
      <c r="A6799" t="s">
        <v>2188</v>
      </c>
      <c r="B6799" t="s">
        <v>2226</v>
      </c>
      <c r="D6799" t="s">
        <v>14</v>
      </c>
      <c r="E6799" t="s">
        <v>21</v>
      </c>
      <c r="G6799" t="s">
        <v>3040</v>
      </c>
      <c r="H6799">
        <v>33.700000000000003</v>
      </c>
      <c r="J6799">
        <v>0</v>
      </c>
      <c r="K6799">
        <v>0</v>
      </c>
      <c r="L6799" s="17">
        <f>IF($E6799&lt;&gt;"",VLOOKUP($E6799,GEMWs!$E$14:$L$20,7,FALSE),"")</f>
        <v>37.754918937403332</v>
      </c>
      <c r="M6799" s="17">
        <f>IF($E6799&lt;&gt;"",VLOOKUP($E6799,GEMWs!$E$14:$L$20,8,FALSE),"")</f>
        <v>96.174593288388181</v>
      </c>
      <c r="N6799" s="17">
        <f t="shared" ca="1" si="480"/>
        <v>37.754918937403332</v>
      </c>
      <c r="O6799" s="17">
        <f t="shared" ca="1" si="481"/>
        <v>96.174593288388181</v>
      </c>
      <c r="P6799" s="17">
        <f t="shared" ca="1" si="484"/>
        <v>0.35040439317427124</v>
      </c>
      <c r="Q6799" s="17">
        <f t="shared" ca="1" si="485"/>
        <v>0.89259892349057146</v>
      </c>
    </row>
    <row r="6800" spans="1:17" x14ac:dyDescent="0.35">
      <c r="A6800" t="s">
        <v>2188</v>
      </c>
      <c r="B6800" t="s">
        <v>462</v>
      </c>
      <c r="D6800" t="s">
        <v>14</v>
      </c>
      <c r="E6800" t="s">
        <v>21</v>
      </c>
      <c r="G6800" t="s">
        <v>3040</v>
      </c>
      <c r="H6800">
        <v>13.3</v>
      </c>
      <c r="J6800">
        <v>0</v>
      </c>
      <c r="K6800">
        <v>0</v>
      </c>
      <c r="L6800" s="17">
        <f>IF($E6800&lt;&gt;"",VLOOKUP($E6800,GEMWs!$E$14:$L$20,7,FALSE),"")</f>
        <v>37.754918937403332</v>
      </c>
      <c r="M6800" s="17">
        <f>IF($E6800&lt;&gt;"",VLOOKUP($E6800,GEMWs!$E$14:$L$20,8,FALSE),"")</f>
        <v>96.174593288388181</v>
      </c>
      <c r="N6800" s="17">
        <f t="shared" ca="1" si="480"/>
        <v>37.754918937403332</v>
      </c>
      <c r="O6800" s="17">
        <f t="shared" ca="1" si="481"/>
        <v>96.174593288388181</v>
      </c>
      <c r="P6800" s="17">
        <f t="shared" ca="1" si="484"/>
        <v>0.13829016110438599</v>
      </c>
      <c r="Q6800" s="17">
        <f t="shared" ca="1" si="485"/>
        <v>0.35227197870696142</v>
      </c>
    </row>
    <row r="6801" spans="1:17" x14ac:dyDescent="0.35">
      <c r="A6801" t="s">
        <v>2188</v>
      </c>
      <c r="B6801" t="s">
        <v>1193</v>
      </c>
      <c r="D6801" t="s">
        <v>22</v>
      </c>
      <c r="G6801" t="s">
        <v>3040</v>
      </c>
      <c r="H6801">
        <v>6.2</v>
      </c>
      <c r="J6801">
        <v>0</v>
      </c>
      <c r="K6801">
        <v>0</v>
      </c>
      <c r="L6801" s="17" t="str">
        <f>IF($E6801&lt;&gt;"",VLOOKUP($E6801,GEMWs!$E$14:$L$20,7,FALSE),"")</f>
        <v/>
      </c>
      <c r="M6801" s="17" t="str">
        <f>IF($E6801&lt;&gt;"",VLOOKUP($E6801,GEMWs!$E$14:$L$20,8,FALSE),"")</f>
        <v/>
      </c>
      <c r="N6801" s="17">
        <f t="shared" ca="1" si="480"/>
        <v>0</v>
      </c>
      <c r="O6801" s="17">
        <f t="shared" ca="1" si="481"/>
        <v>0</v>
      </c>
      <c r="P6801" s="17">
        <f t="shared" ca="1" si="484"/>
        <v>0</v>
      </c>
      <c r="Q6801" s="17">
        <f t="shared" ca="1" si="485"/>
        <v>0</v>
      </c>
    </row>
    <row r="6802" spans="1:17" x14ac:dyDescent="0.35">
      <c r="A6802" t="s">
        <v>2188</v>
      </c>
      <c r="B6802" t="s">
        <v>463</v>
      </c>
      <c r="D6802" t="s">
        <v>14</v>
      </c>
      <c r="E6802" t="s">
        <v>343</v>
      </c>
      <c r="G6802" t="s">
        <v>3040</v>
      </c>
      <c r="H6802">
        <v>1384.4</v>
      </c>
      <c r="J6802">
        <v>0</v>
      </c>
      <c r="K6802">
        <v>0</v>
      </c>
      <c r="L6802" s="17">
        <f>IF($E6802&lt;&gt;"",VLOOKUP($E6802,GEMWs!$E$14:$L$20,7,FALSE),"")</f>
        <v>1154.9999999999998</v>
      </c>
      <c r="M6802" s="17">
        <f>IF($E6802&lt;&gt;"",VLOOKUP($E6802,GEMWs!$E$14:$L$20,8,FALSE),"")</f>
        <v>1575.0000000000002</v>
      </c>
      <c r="N6802" s="17">
        <f t="shared" ca="1" si="480"/>
        <v>1154.9999999999998</v>
      </c>
      <c r="O6802" s="17">
        <f t="shared" ca="1" si="481"/>
        <v>1575.0000000000002</v>
      </c>
      <c r="P6802" s="17">
        <f t="shared" ca="1" si="484"/>
        <v>0.87898412698412687</v>
      </c>
      <c r="Q6802" s="17">
        <f t="shared" ca="1" si="485"/>
        <v>1.1986147186147189</v>
      </c>
    </row>
    <row r="6803" spans="1:17" x14ac:dyDescent="0.35">
      <c r="A6803" t="s">
        <v>2188</v>
      </c>
      <c r="B6803" t="s">
        <v>2205</v>
      </c>
      <c r="D6803" t="s">
        <v>14</v>
      </c>
      <c r="E6803" t="s">
        <v>21</v>
      </c>
      <c r="G6803" t="s">
        <v>3040</v>
      </c>
      <c r="H6803">
        <v>6.5</v>
      </c>
      <c r="J6803">
        <v>0</v>
      </c>
      <c r="K6803">
        <v>0</v>
      </c>
      <c r="L6803" s="17">
        <f>IF($E6803&lt;&gt;"",VLOOKUP($E6803,GEMWs!$E$14:$L$20,7,FALSE),"")</f>
        <v>37.754918937403332</v>
      </c>
      <c r="M6803" s="17">
        <f>IF($E6803&lt;&gt;"",VLOOKUP($E6803,GEMWs!$E$14:$L$20,8,FALSE),"")</f>
        <v>96.174593288388181</v>
      </c>
      <c r="N6803" s="17">
        <f t="shared" ref="N6803:N6866" ca="1" si="486">IF($I6803&lt;&gt;"",J6803,IF(AND($D6803="Y",$M$6=236),L6803,0))</f>
        <v>37.754918937403332</v>
      </c>
      <c r="O6803" s="17">
        <f t="shared" ref="O6803:O6866" ca="1" si="487">IF($I6803&lt;&gt;"",K6803,IF(AND($D6803="Y",$M$6=236),M6803,0))</f>
        <v>96.174593288388181</v>
      </c>
      <c r="P6803" s="17">
        <f t="shared" ca="1" si="484"/>
        <v>6.7585417081090893E-2</v>
      </c>
      <c r="Q6803" s="17">
        <f t="shared" ca="1" si="485"/>
        <v>0.17216299711242475</v>
      </c>
    </row>
    <row r="6804" spans="1:17" x14ac:dyDescent="0.35">
      <c r="A6804" t="s">
        <v>2188</v>
      </c>
      <c r="B6804" t="s">
        <v>333</v>
      </c>
      <c r="C6804" t="s">
        <v>334</v>
      </c>
      <c r="D6804" t="s">
        <v>22</v>
      </c>
      <c r="G6804" t="s">
        <v>3040</v>
      </c>
      <c r="H6804">
        <v>47.1</v>
      </c>
      <c r="J6804">
        <v>0</v>
      </c>
      <c r="K6804">
        <v>0</v>
      </c>
      <c r="L6804" s="17" t="str">
        <f>IF($E6804&lt;&gt;"",VLOOKUP($E6804,GEMWs!$E$14:$L$20,7,FALSE),"")</f>
        <v/>
      </c>
      <c r="M6804" s="17" t="str">
        <f>IF($E6804&lt;&gt;"",VLOOKUP($E6804,GEMWs!$E$14:$L$20,8,FALSE),"")</f>
        <v/>
      </c>
      <c r="N6804" s="17">
        <f t="shared" ca="1" si="486"/>
        <v>0</v>
      </c>
      <c r="O6804" s="17">
        <f t="shared" ca="1" si="487"/>
        <v>0</v>
      </c>
      <c r="P6804" s="17">
        <f t="shared" ca="1" si="484"/>
        <v>0</v>
      </c>
      <c r="Q6804" s="17">
        <f t="shared" ca="1" si="485"/>
        <v>0</v>
      </c>
    </row>
    <row r="6805" spans="1:17" x14ac:dyDescent="0.35">
      <c r="A6805" t="s">
        <v>2188</v>
      </c>
      <c r="B6805" t="s">
        <v>2192</v>
      </c>
      <c r="C6805" t="s">
        <v>2193</v>
      </c>
      <c r="D6805" t="s">
        <v>14</v>
      </c>
      <c r="E6805" t="s">
        <v>21</v>
      </c>
      <c r="F6805" t="s">
        <v>22</v>
      </c>
      <c r="G6805" t="s">
        <v>3040</v>
      </c>
      <c r="H6805">
        <v>3097.4</v>
      </c>
      <c r="I6805">
        <v>367</v>
      </c>
      <c r="J6805">
        <v>2000</v>
      </c>
      <c r="K6805">
        <v>2000</v>
      </c>
      <c r="L6805" s="17">
        <f>IF($E6805&lt;&gt;"",VLOOKUP($E6805,GEMWs!$E$14:$L$20,7,FALSE),"")</f>
        <v>37.754918937403332</v>
      </c>
      <c r="M6805" s="17">
        <f>IF($E6805&lt;&gt;"",VLOOKUP($E6805,GEMWs!$E$14:$L$20,8,FALSE),"")</f>
        <v>96.174593288388181</v>
      </c>
      <c r="N6805" s="17">
        <f t="shared" si="486"/>
        <v>2000</v>
      </c>
      <c r="O6805" s="17">
        <f t="shared" si="487"/>
        <v>2000</v>
      </c>
      <c r="P6805" s="17">
        <f t="shared" si="484"/>
        <v>1.5487</v>
      </c>
      <c r="Q6805" s="17">
        <f t="shared" si="485"/>
        <v>1.5487</v>
      </c>
    </row>
    <row r="6806" spans="1:17" x14ac:dyDescent="0.35">
      <c r="A6806" t="s">
        <v>2188</v>
      </c>
      <c r="B6806" t="s">
        <v>634</v>
      </c>
      <c r="C6806" t="s">
        <v>635</v>
      </c>
      <c r="D6806" t="s">
        <v>14</v>
      </c>
      <c r="E6806" t="s">
        <v>21</v>
      </c>
      <c r="F6806" t="s">
        <v>22</v>
      </c>
      <c r="G6806" t="s">
        <v>3040</v>
      </c>
      <c r="H6806">
        <v>2</v>
      </c>
      <c r="I6806">
        <v>474</v>
      </c>
      <c r="J6806">
        <v>7.2078579999999999</v>
      </c>
      <c r="K6806">
        <v>566.85718399999996</v>
      </c>
      <c r="L6806" s="17">
        <f>IF($E6806&lt;&gt;"",VLOOKUP($E6806,GEMWs!$E$14:$L$20,7,FALSE),"")</f>
        <v>37.754918937403332</v>
      </c>
      <c r="M6806" s="17">
        <f>IF($E6806&lt;&gt;"",VLOOKUP($E6806,GEMWs!$E$14:$L$20,8,FALSE),"")</f>
        <v>96.174593288388181</v>
      </c>
      <c r="N6806" s="17">
        <f t="shared" si="486"/>
        <v>7.2078579999999999</v>
      </c>
      <c r="O6806" s="17">
        <f t="shared" si="487"/>
        <v>566.85718399999996</v>
      </c>
      <c r="P6806" s="17">
        <f t="shared" si="484"/>
        <v>3.5282255503707263E-3</v>
      </c>
      <c r="Q6806" s="17">
        <f t="shared" si="485"/>
        <v>0.27747494470618039</v>
      </c>
    </row>
    <row r="6807" spans="1:17" x14ac:dyDescent="0.35">
      <c r="A6807" t="s">
        <v>2188</v>
      </c>
      <c r="B6807" t="s">
        <v>513</v>
      </c>
      <c r="C6807" t="s">
        <v>514</v>
      </c>
      <c r="D6807" t="s">
        <v>22</v>
      </c>
      <c r="G6807" t="s">
        <v>3040</v>
      </c>
      <c r="H6807">
        <v>1E-3</v>
      </c>
      <c r="J6807">
        <v>0</v>
      </c>
      <c r="K6807">
        <v>0</v>
      </c>
      <c r="L6807" s="17" t="str">
        <f>IF($E6807&lt;&gt;"",VLOOKUP($E6807,GEMWs!$E$14:$L$20,7,FALSE),"")</f>
        <v/>
      </c>
      <c r="M6807" s="17" t="str">
        <f>IF($E6807&lt;&gt;"",VLOOKUP($E6807,GEMWs!$E$14:$L$20,8,FALSE),"")</f>
        <v/>
      </c>
      <c r="N6807" s="17">
        <f t="shared" ca="1" si="486"/>
        <v>0</v>
      </c>
      <c r="O6807" s="17">
        <f t="shared" ca="1" si="487"/>
        <v>0</v>
      </c>
      <c r="P6807" s="17">
        <f t="shared" ca="1" si="484"/>
        <v>0</v>
      </c>
      <c r="Q6807" s="17">
        <f t="shared" ca="1" si="485"/>
        <v>0</v>
      </c>
    </row>
    <row r="6808" spans="1:17" x14ac:dyDescent="0.35">
      <c r="A6808" t="s">
        <v>2188</v>
      </c>
      <c r="B6808" t="s">
        <v>465</v>
      </c>
      <c r="D6808" t="s">
        <v>22</v>
      </c>
      <c r="G6808" t="s">
        <v>3040</v>
      </c>
      <c r="H6808">
        <v>35.6</v>
      </c>
      <c r="J6808">
        <v>0</v>
      </c>
      <c r="K6808">
        <v>0</v>
      </c>
      <c r="L6808" s="17" t="str">
        <f>IF($E6808&lt;&gt;"",VLOOKUP($E6808,GEMWs!$E$14:$L$20,7,FALSE),"")</f>
        <v/>
      </c>
      <c r="M6808" s="17" t="str">
        <f>IF($E6808&lt;&gt;"",VLOOKUP($E6808,GEMWs!$E$14:$L$20,8,FALSE),"")</f>
        <v/>
      </c>
      <c r="N6808" s="17">
        <f t="shared" ca="1" si="486"/>
        <v>0</v>
      </c>
      <c r="O6808" s="17">
        <f t="shared" ca="1" si="487"/>
        <v>0</v>
      </c>
      <c r="P6808" s="17">
        <f t="shared" ca="1" si="484"/>
        <v>0</v>
      </c>
      <c r="Q6808" s="17">
        <f t="shared" ca="1" si="485"/>
        <v>0</v>
      </c>
    </row>
    <row r="6809" spans="1:17" x14ac:dyDescent="0.35">
      <c r="A6809" t="s">
        <v>2188</v>
      </c>
      <c r="B6809" t="s">
        <v>2227</v>
      </c>
      <c r="D6809" t="s">
        <v>14</v>
      </c>
      <c r="E6809" t="s">
        <v>21</v>
      </c>
      <c r="G6809" t="s">
        <v>3040</v>
      </c>
      <c r="H6809">
        <v>5.8</v>
      </c>
      <c r="J6809">
        <v>0</v>
      </c>
      <c r="K6809">
        <v>0</v>
      </c>
      <c r="L6809" s="17">
        <f>IF($E6809&lt;&gt;"",VLOOKUP($E6809,GEMWs!$E$14:$L$20,7,FALSE),"")</f>
        <v>37.754918937403332</v>
      </c>
      <c r="M6809" s="17">
        <f>IF($E6809&lt;&gt;"",VLOOKUP($E6809,GEMWs!$E$14:$L$20,8,FALSE),"")</f>
        <v>96.174593288388181</v>
      </c>
      <c r="N6809" s="17">
        <f t="shared" ca="1" si="486"/>
        <v>37.754918937403332</v>
      </c>
      <c r="O6809" s="17">
        <f t="shared" ca="1" si="487"/>
        <v>96.174593288388181</v>
      </c>
      <c r="P6809" s="17">
        <f t="shared" ca="1" si="484"/>
        <v>6.0306987549281099E-2</v>
      </c>
      <c r="Q6809" s="17">
        <f t="shared" ca="1" si="485"/>
        <v>0.15362236665416362</v>
      </c>
    </row>
    <row r="6810" spans="1:17" x14ac:dyDescent="0.35">
      <c r="A6810" t="s">
        <v>2188</v>
      </c>
      <c r="B6810" t="s">
        <v>358</v>
      </c>
      <c r="D6810" t="s">
        <v>14</v>
      </c>
      <c r="E6810" t="s">
        <v>21</v>
      </c>
      <c r="G6810" t="s">
        <v>3040</v>
      </c>
      <c r="H6810">
        <v>58.5</v>
      </c>
      <c r="J6810">
        <v>0</v>
      </c>
      <c r="K6810">
        <v>0</v>
      </c>
      <c r="L6810" s="17">
        <f>IF($E6810&lt;&gt;"",VLOOKUP($E6810,GEMWs!$E$14:$L$20,7,FALSE),"")</f>
        <v>37.754918937403332</v>
      </c>
      <c r="M6810" s="17">
        <f>IF($E6810&lt;&gt;"",VLOOKUP($E6810,GEMWs!$E$14:$L$20,8,FALSE),"")</f>
        <v>96.174593288388181</v>
      </c>
      <c r="N6810" s="17">
        <f t="shared" ca="1" si="486"/>
        <v>37.754918937403332</v>
      </c>
      <c r="O6810" s="17">
        <f t="shared" ca="1" si="487"/>
        <v>96.174593288388181</v>
      </c>
      <c r="P6810" s="17">
        <f t="shared" ca="1" si="484"/>
        <v>0.60826875372981803</v>
      </c>
      <c r="Q6810" s="17">
        <f t="shared" ca="1" si="485"/>
        <v>1.5494669740118228</v>
      </c>
    </row>
    <row r="6811" spans="1:17" x14ac:dyDescent="0.35">
      <c r="A6811" t="s">
        <v>2188</v>
      </c>
      <c r="B6811" t="s">
        <v>2992</v>
      </c>
      <c r="D6811" t="s">
        <v>14</v>
      </c>
      <c r="E6811" t="s">
        <v>21</v>
      </c>
      <c r="G6811" t="s">
        <v>3040</v>
      </c>
      <c r="H6811">
        <v>2303.6999999999998</v>
      </c>
      <c r="J6811">
        <v>0</v>
      </c>
      <c r="K6811">
        <v>0</v>
      </c>
      <c r="L6811" s="17">
        <f>IF($E6811&lt;&gt;"",VLOOKUP($E6811,GEMWs!$E$14:$L$20,7,FALSE),"")</f>
        <v>37.754918937403332</v>
      </c>
      <c r="M6811" s="17">
        <f>IF($E6811&lt;&gt;"",VLOOKUP($E6811,GEMWs!$E$14:$L$20,8,FALSE),"")</f>
        <v>96.174593288388181</v>
      </c>
      <c r="N6811" s="17">
        <f t="shared" ca="1" si="486"/>
        <v>37.754918937403332</v>
      </c>
      <c r="O6811" s="17">
        <f t="shared" ca="1" si="487"/>
        <v>96.174593288388181</v>
      </c>
      <c r="P6811" s="17">
        <f t="shared" ca="1" si="484"/>
        <v>23.953311589186011</v>
      </c>
      <c r="Q6811" s="17">
        <f t="shared" ca="1" si="485"/>
        <v>61.017214838137363</v>
      </c>
    </row>
    <row r="6812" spans="1:17" x14ac:dyDescent="0.35">
      <c r="A6812" t="s">
        <v>2188</v>
      </c>
      <c r="B6812" t="s">
        <v>469</v>
      </c>
      <c r="D6812" t="s">
        <v>14</v>
      </c>
      <c r="E6812" t="s">
        <v>21</v>
      </c>
      <c r="G6812" t="s">
        <v>3040</v>
      </c>
      <c r="H6812">
        <v>13.5</v>
      </c>
      <c r="J6812">
        <v>0</v>
      </c>
      <c r="K6812">
        <v>0</v>
      </c>
      <c r="L6812" s="17">
        <f>IF($E6812&lt;&gt;"",VLOOKUP($E6812,GEMWs!$E$14:$L$20,7,FALSE),"")</f>
        <v>37.754918937403332</v>
      </c>
      <c r="M6812" s="17">
        <f>IF($E6812&lt;&gt;"",VLOOKUP($E6812,GEMWs!$E$14:$L$20,8,FALSE),"")</f>
        <v>96.174593288388181</v>
      </c>
      <c r="N6812" s="17">
        <f t="shared" ca="1" si="486"/>
        <v>37.754918937403332</v>
      </c>
      <c r="O6812" s="17">
        <f t="shared" ca="1" si="487"/>
        <v>96.174593288388181</v>
      </c>
      <c r="P6812" s="17">
        <f t="shared" ca="1" si="484"/>
        <v>0.14036971239918877</v>
      </c>
      <c r="Q6812" s="17">
        <f t="shared" ca="1" si="485"/>
        <v>0.35756930169503598</v>
      </c>
    </row>
    <row r="6813" spans="1:17" x14ac:dyDescent="0.35">
      <c r="A6813" t="s">
        <v>2188</v>
      </c>
      <c r="B6813" t="s">
        <v>1166</v>
      </c>
      <c r="C6813" t="s">
        <v>1167</v>
      </c>
      <c r="D6813" t="s">
        <v>14</v>
      </c>
      <c r="E6813" t="s">
        <v>21</v>
      </c>
      <c r="F6813" t="s">
        <v>22</v>
      </c>
      <c r="G6813" t="s">
        <v>3040</v>
      </c>
      <c r="H6813">
        <v>1529.6</v>
      </c>
      <c r="I6813">
        <v>370</v>
      </c>
      <c r="J6813">
        <v>6000</v>
      </c>
      <c r="K6813">
        <v>6000</v>
      </c>
      <c r="L6813" s="17">
        <f>IF($E6813&lt;&gt;"",VLOOKUP($E6813,GEMWs!$E$14:$L$20,7,FALSE),"")</f>
        <v>37.754918937403332</v>
      </c>
      <c r="M6813" s="17">
        <f>IF($E6813&lt;&gt;"",VLOOKUP($E6813,GEMWs!$E$14:$L$20,8,FALSE),"")</f>
        <v>96.174593288388181</v>
      </c>
      <c r="N6813" s="17">
        <f t="shared" si="486"/>
        <v>6000</v>
      </c>
      <c r="O6813" s="17">
        <f t="shared" si="487"/>
        <v>6000</v>
      </c>
      <c r="P6813" s="17">
        <f t="shared" si="484"/>
        <v>0.25493333333333335</v>
      </c>
      <c r="Q6813" s="17">
        <f t="shared" si="485"/>
        <v>0.25493333333333335</v>
      </c>
    </row>
    <row r="6814" spans="1:17" x14ac:dyDescent="0.35">
      <c r="A6814" t="s">
        <v>2188</v>
      </c>
      <c r="B6814" t="s">
        <v>2995</v>
      </c>
      <c r="C6814" t="s">
        <v>158</v>
      </c>
      <c r="D6814" t="s">
        <v>22</v>
      </c>
      <c r="G6814" t="s">
        <v>3040</v>
      </c>
      <c r="H6814">
        <v>0.24099999999999999</v>
      </c>
      <c r="J6814">
        <v>0</v>
      </c>
      <c r="K6814">
        <v>0</v>
      </c>
      <c r="L6814" s="17" t="str">
        <f>IF($E6814&lt;&gt;"",VLOOKUP($E6814,GEMWs!$E$14:$L$20,7,FALSE),"")</f>
        <v/>
      </c>
      <c r="M6814" s="17" t="str">
        <f>IF($E6814&lt;&gt;"",VLOOKUP($E6814,GEMWs!$E$14:$L$20,8,FALSE),"")</f>
        <v/>
      </c>
      <c r="N6814" s="17">
        <f t="shared" ca="1" si="486"/>
        <v>0</v>
      </c>
      <c r="O6814" s="17">
        <f t="shared" ca="1" si="487"/>
        <v>0</v>
      </c>
      <c r="P6814" s="17">
        <f t="shared" ca="1" si="484"/>
        <v>0</v>
      </c>
      <c r="Q6814" s="17">
        <f t="shared" ca="1" si="485"/>
        <v>0</v>
      </c>
    </row>
    <row r="6815" spans="1:17" x14ac:dyDescent="0.35">
      <c r="A6815" t="s">
        <v>2188</v>
      </c>
      <c r="B6815" t="s">
        <v>47</v>
      </c>
      <c r="C6815" t="s">
        <v>48</v>
      </c>
      <c r="D6815" t="s">
        <v>14</v>
      </c>
      <c r="E6815" t="s">
        <v>21</v>
      </c>
      <c r="F6815" t="s">
        <v>14</v>
      </c>
      <c r="G6815" t="s">
        <v>3040</v>
      </c>
      <c r="H6815">
        <v>43519</v>
      </c>
      <c r="I6815">
        <v>256</v>
      </c>
      <c r="J6815">
        <v>11.292441</v>
      </c>
      <c r="K6815">
        <v>1000</v>
      </c>
      <c r="L6815" s="17">
        <f>IF($E6815&lt;&gt;"",VLOOKUP($E6815,GEMWs!$E$14:$L$20,7,FALSE),"")</f>
        <v>37.754918937403332</v>
      </c>
      <c r="M6815" s="17">
        <f>IF($E6815&lt;&gt;"",VLOOKUP($E6815,GEMWs!$E$14:$L$20,8,FALSE),"")</f>
        <v>96.174593288388181</v>
      </c>
      <c r="N6815" s="17">
        <f t="shared" si="486"/>
        <v>11.292441</v>
      </c>
      <c r="O6815" s="17">
        <f t="shared" si="487"/>
        <v>1000</v>
      </c>
      <c r="P6815" s="17">
        <f t="shared" si="484"/>
        <v>43.518999999999998</v>
      </c>
      <c r="Q6815" s="17">
        <f t="shared" si="485"/>
        <v>3853.8169028290695</v>
      </c>
    </row>
    <row r="6816" spans="1:17" x14ac:dyDescent="0.35">
      <c r="A6816" t="s">
        <v>2188</v>
      </c>
      <c r="B6816" t="s">
        <v>77</v>
      </c>
      <c r="C6816" t="s">
        <v>78</v>
      </c>
      <c r="D6816" t="s">
        <v>14</v>
      </c>
      <c r="E6816" t="s">
        <v>21</v>
      </c>
      <c r="F6816" t="s">
        <v>22</v>
      </c>
      <c r="G6816" t="s">
        <v>3040</v>
      </c>
      <c r="H6816">
        <v>795.9</v>
      </c>
      <c r="I6816">
        <v>373</v>
      </c>
      <c r="J6816">
        <v>1400</v>
      </c>
      <c r="K6816">
        <v>1400</v>
      </c>
      <c r="L6816" s="17">
        <f>IF($E6816&lt;&gt;"",VLOOKUP($E6816,GEMWs!$E$14:$L$20,7,FALSE),"")</f>
        <v>37.754918937403332</v>
      </c>
      <c r="M6816" s="17">
        <f>IF($E6816&lt;&gt;"",VLOOKUP($E6816,GEMWs!$E$14:$L$20,8,FALSE),"")</f>
        <v>96.174593288388181</v>
      </c>
      <c r="N6816" s="17">
        <f t="shared" si="486"/>
        <v>1400</v>
      </c>
      <c r="O6816" s="17">
        <f t="shared" si="487"/>
        <v>1400</v>
      </c>
      <c r="P6816" s="17">
        <f t="shared" si="484"/>
        <v>0.56850000000000001</v>
      </c>
      <c r="Q6816" s="17">
        <f t="shared" si="485"/>
        <v>0.56850000000000001</v>
      </c>
    </row>
    <row r="6817" spans="1:17" x14ac:dyDescent="0.35">
      <c r="A6817" t="s">
        <v>2188</v>
      </c>
      <c r="B6817" t="s">
        <v>2228</v>
      </c>
      <c r="D6817" t="s">
        <v>14</v>
      </c>
      <c r="E6817" t="s">
        <v>21</v>
      </c>
      <c r="G6817" t="s">
        <v>3040</v>
      </c>
      <c r="H6817">
        <v>453.7</v>
      </c>
      <c r="J6817">
        <v>0</v>
      </c>
      <c r="K6817">
        <v>0</v>
      </c>
      <c r="L6817" s="17">
        <f>IF($E6817&lt;&gt;"",VLOOKUP($E6817,GEMWs!$E$14:$L$20,7,FALSE),"")</f>
        <v>37.754918937403332</v>
      </c>
      <c r="M6817" s="17">
        <f>IF($E6817&lt;&gt;"",VLOOKUP($E6817,GEMWs!$E$14:$L$20,8,FALSE),"")</f>
        <v>96.174593288388181</v>
      </c>
      <c r="N6817" s="17">
        <f t="shared" ca="1" si="486"/>
        <v>37.754918937403332</v>
      </c>
      <c r="O6817" s="17">
        <f t="shared" ca="1" si="487"/>
        <v>96.174593288388181</v>
      </c>
      <c r="P6817" s="17">
        <f t="shared" ca="1" si="484"/>
        <v>4.7174621122601446</v>
      </c>
      <c r="Q6817" s="17">
        <f t="shared" ca="1" si="485"/>
        <v>12.016977198447247</v>
      </c>
    </row>
    <row r="6818" spans="1:17" x14ac:dyDescent="0.35">
      <c r="A6818" t="s">
        <v>2188</v>
      </c>
      <c r="B6818" t="s">
        <v>1652</v>
      </c>
      <c r="D6818" t="s">
        <v>14</v>
      </c>
      <c r="E6818" t="s">
        <v>18</v>
      </c>
      <c r="G6818" t="s">
        <v>3040</v>
      </c>
      <c r="H6818">
        <v>230.1</v>
      </c>
      <c r="J6818">
        <v>0</v>
      </c>
      <c r="K6818">
        <v>0</v>
      </c>
      <c r="L6818" s="17">
        <f>IF($E6818&lt;&gt;"",VLOOKUP($E6818,GEMWs!$E$14:$L$20,7,FALSE),"")</f>
        <v>5950.3939027696888</v>
      </c>
      <c r="M6818" s="17">
        <f>IF($E6818&lt;&gt;"",VLOOKUP($E6818,GEMWs!$E$14:$L$20,8,FALSE),"")</f>
        <v>10539.430626954083</v>
      </c>
      <c r="N6818" s="17">
        <f t="shared" ca="1" si="486"/>
        <v>5950.3939027696888</v>
      </c>
      <c r="O6818" s="17">
        <f t="shared" ca="1" si="487"/>
        <v>10539.430626954083</v>
      </c>
      <c r="P6818" s="17">
        <f t="shared" ca="1" si="484"/>
        <v>2.1832298930032367E-2</v>
      </c>
      <c r="Q6818" s="17">
        <f t="shared" ca="1" si="485"/>
        <v>3.8669708889842898E-2</v>
      </c>
    </row>
    <row r="6819" spans="1:17" x14ac:dyDescent="0.35">
      <c r="A6819" t="s">
        <v>2188</v>
      </c>
      <c r="B6819" t="s">
        <v>1592</v>
      </c>
      <c r="D6819" t="s">
        <v>14</v>
      </c>
      <c r="E6819" t="s">
        <v>21</v>
      </c>
      <c r="G6819" t="s">
        <v>3040</v>
      </c>
      <c r="H6819">
        <v>6.1</v>
      </c>
      <c r="J6819">
        <v>0</v>
      </c>
      <c r="K6819">
        <v>0</v>
      </c>
      <c r="L6819" s="17">
        <f>IF($E6819&lt;&gt;"",VLOOKUP($E6819,GEMWs!$E$14:$L$20,7,FALSE),"")</f>
        <v>37.754918937403332</v>
      </c>
      <c r="M6819" s="17">
        <f>IF($E6819&lt;&gt;"",VLOOKUP($E6819,GEMWs!$E$14:$L$20,8,FALSE),"")</f>
        <v>96.174593288388181</v>
      </c>
      <c r="N6819" s="17">
        <f t="shared" ca="1" si="486"/>
        <v>37.754918937403332</v>
      </c>
      <c r="O6819" s="17">
        <f t="shared" ca="1" si="487"/>
        <v>96.174593288388181</v>
      </c>
      <c r="P6819" s="17">
        <f t="shared" ca="1" si="484"/>
        <v>6.3426314491485294E-2</v>
      </c>
      <c r="Q6819" s="17">
        <f t="shared" ca="1" si="485"/>
        <v>0.16156835113627552</v>
      </c>
    </row>
    <row r="6820" spans="1:17" x14ac:dyDescent="0.35">
      <c r="A6820" t="s">
        <v>2188</v>
      </c>
      <c r="B6820" t="s">
        <v>1561</v>
      </c>
      <c r="D6820" t="s">
        <v>14</v>
      </c>
      <c r="E6820" t="s">
        <v>18</v>
      </c>
      <c r="G6820" t="s">
        <v>3040</v>
      </c>
      <c r="H6820">
        <v>99.2</v>
      </c>
      <c r="J6820">
        <v>0</v>
      </c>
      <c r="K6820">
        <v>0</v>
      </c>
      <c r="L6820" s="17">
        <f>IF($E6820&lt;&gt;"",VLOOKUP($E6820,GEMWs!$E$14:$L$20,7,FALSE),"")</f>
        <v>5950.3939027696888</v>
      </c>
      <c r="M6820" s="17">
        <f>IF($E6820&lt;&gt;"",VLOOKUP($E6820,GEMWs!$E$14:$L$20,8,FALSE),"")</f>
        <v>10539.430626954083</v>
      </c>
      <c r="N6820" s="17">
        <f t="shared" ca="1" si="486"/>
        <v>5950.3939027696888</v>
      </c>
      <c r="O6820" s="17">
        <f t="shared" ca="1" si="487"/>
        <v>10539.430626954083</v>
      </c>
      <c r="P6820" s="17">
        <f t="shared" ca="1" si="484"/>
        <v>9.4122731588840106E-3</v>
      </c>
      <c r="Q6820" s="17">
        <f t="shared" ca="1" si="485"/>
        <v>1.6671165240645006E-2</v>
      </c>
    </row>
    <row r="6821" spans="1:17" x14ac:dyDescent="0.35">
      <c r="A6821" t="s">
        <v>2188</v>
      </c>
      <c r="B6821" t="s">
        <v>1588</v>
      </c>
      <c r="D6821" t="s">
        <v>14</v>
      </c>
      <c r="E6821" t="s">
        <v>18</v>
      </c>
      <c r="G6821" t="s">
        <v>3040</v>
      </c>
      <c r="H6821">
        <v>37.299999999999997</v>
      </c>
      <c r="J6821">
        <v>0</v>
      </c>
      <c r="K6821">
        <v>0</v>
      </c>
      <c r="L6821" s="17">
        <f>IF($E6821&lt;&gt;"",VLOOKUP($E6821,GEMWs!$E$14:$L$20,7,FALSE),"")</f>
        <v>5950.3939027696888</v>
      </c>
      <c r="M6821" s="17">
        <f>IF($E6821&lt;&gt;"",VLOOKUP($E6821,GEMWs!$E$14:$L$20,8,FALSE),"")</f>
        <v>10539.430626954083</v>
      </c>
      <c r="N6821" s="17">
        <f t="shared" ca="1" si="486"/>
        <v>5950.3939027696888</v>
      </c>
      <c r="O6821" s="17">
        <f t="shared" ca="1" si="487"/>
        <v>10539.430626954083</v>
      </c>
      <c r="P6821" s="17">
        <f t="shared" ca="1" si="484"/>
        <v>3.5390906131690884E-3</v>
      </c>
      <c r="Q6821" s="17">
        <f t="shared" ca="1" si="485"/>
        <v>6.2684925753634935E-3</v>
      </c>
    </row>
    <row r="6822" spans="1:17" x14ac:dyDescent="0.35">
      <c r="A6822" t="s">
        <v>2188</v>
      </c>
      <c r="B6822" t="s">
        <v>2235</v>
      </c>
      <c r="D6822" t="s">
        <v>22</v>
      </c>
      <c r="G6822" t="s">
        <v>3040</v>
      </c>
      <c r="H6822">
        <v>0.2</v>
      </c>
      <c r="J6822">
        <v>0</v>
      </c>
      <c r="K6822">
        <v>0</v>
      </c>
      <c r="L6822" s="17" t="str">
        <f>IF($E6822&lt;&gt;"",VLOOKUP($E6822,GEMWs!$E$14:$L$20,7,FALSE),"")</f>
        <v/>
      </c>
      <c r="M6822" s="17" t="str">
        <f>IF($E6822&lt;&gt;"",VLOOKUP($E6822,GEMWs!$E$14:$L$20,8,FALSE),"")</f>
        <v/>
      </c>
      <c r="N6822" s="17">
        <f t="shared" ca="1" si="486"/>
        <v>0</v>
      </c>
      <c r="O6822" s="17">
        <f t="shared" ca="1" si="487"/>
        <v>0</v>
      </c>
      <c r="P6822" s="17">
        <f t="shared" ca="1" si="484"/>
        <v>0</v>
      </c>
      <c r="Q6822" s="17">
        <f t="shared" ca="1" si="485"/>
        <v>0</v>
      </c>
    </row>
    <row r="6823" spans="1:17" x14ac:dyDescent="0.35">
      <c r="A6823" t="s">
        <v>2188</v>
      </c>
      <c r="B6823" t="s">
        <v>1554</v>
      </c>
      <c r="D6823" t="s">
        <v>14</v>
      </c>
      <c r="E6823" t="s">
        <v>18</v>
      </c>
      <c r="G6823" t="s">
        <v>3040</v>
      </c>
      <c r="H6823">
        <v>6.4</v>
      </c>
      <c r="J6823">
        <v>0</v>
      </c>
      <c r="K6823">
        <v>0</v>
      </c>
      <c r="L6823" s="17">
        <f>IF($E6823&lt;&gt;"",VLOOKUP($E6823,GEMWs!$E$14:$L$20,7,FALSE),"")</f>
        <v>5950.3939027696888</v>
      </c>
      <c r="M6823" s="17">
        <f>IF($E6823&lt;&gt;"",VLOOKUP($E6823,GEMWs!$E$14:$L$20,8,FALSE),"")</f>
        <v>10539.430626954083</v>
      </c>
      <c r="N6823" s="17">
        <f t="shared" ca="1" si="486"/>
        <v>5950.3939027696888</v>
      </c>
      <c r="O6823" s="17">
        <f t="shared" ca="1" si="487"/>
        <v>10539.430626954083</v>
      </c>
      <c r="P6823" s="17">
        <f t="shared" ca="1" si="484"/>
        <v>6.0724342960542007E-4</v>
      </c>
      <c r="Q6823" s="17">
        <f t="shared" ca="1" si="485"/>
        <v>1.0755590477835486E-3</v>
      </c>
    </row>
    <row r="6824" spans="1:17" x14ac:dyDescent="0.35">
      <c r="A6824" t="s">
        <v>2188</v>
      </c>
      <c r="B6824" t="s">
        <v>2236</v>
      </c>
      <c r="C6824" t="s">
        <v>2237</v>
      </c>
      <c r="D6824" t="s">
        <v>14</v>
      </c>
      <c r="E6824" t="s">
        <v>21</v>
      </c>
      <c r="G6824" t="s">
        <v>3040</v>
      </c>
      <c r="H6824">
        <v>12.1</v>
      </c>
      <c r="J6824">
        <v>0</v>
      </c>
      <c r="K6824">
        <v>0</v>
      </c>
      <c r="L6824" s="17">
        <f>IF($E6824&lt;&gt;"",VLOOKUP($E6824,GEMWs!$E$14:$L$20,7,FALSE),"")</f>
        <v>37.754918937403332</v>
      </c>
      <c r="M6824" s="17">
        <f>IF($E6824&lt;&gt;"",VLOOKUP($E6824,GEMWs!$E$14:$L$20,8,FALSE),"")</f>
        <v>96.174593288388181</v>
      </c>
      <c r="N6824" s="17">
        <f t="shared" ca="1" si="486"/>
        <v>37.754918937403332</v>
      </c>
      <c r="O6824" s="17">
        <f t="shared" ca="1" si="487"/>
        <v>96.174593288388181</v>
      </c>
      <c r="P6824" s="17">
        <f t="shared" ca="1" si="484"/>
        <v>0.12581285333556919</v>
      </c>
      <c r="Q6824" s="17">
        <f t="shared" ca="1" si="485"/>
        <v>0.32048804077851373</v>
      </c>
    </row>
    <row r="6825" spans="1:17" x14ac:dyDescent="0.35">
      <c r="A6825" t="s">
        <v>2188</v>
      </c>
      <c r="B6825" t="s">
        <v>2185</v>
      </c>
      <c r="D6825" t="s">
        <v>14</v>
      </c>
      <c r="E6825" t="s">
        <v>21</v>
      </c>
      <c r="G6825" t="s">
        <v>3040</v>
      </c>
      <c r="H6825">
        <v>2.7</v>
      </c>
      <c r="J6825">
        <v>0</v>
      </c>
      <c r="K6825">
        <v>0</v>
      </c>
      <c r="L6825" s="17">
        <f>IF($E6825&lt;&gt;"",VLOOKUP($E6825,GEMWs!$E$14:$L$20,7,FALSE),"")</f>
        <v>37.754918937403332</v>
      </c>
      <c r="M6825" s="17">
        <f>IF($E6825&lt;&gt;"",VLOOKUP($E6825,GEMWs!$E$14:$L$20,8,FALSE),"")</f>
        <v>96.174593288388181</v>
      </c>
      <c r="N6825" s="17">
        <f t="shared" ca="1" si="486"/>
        <v>37.754918937403332</v>
      </c>
      <c r="O6825" s="17">
        <f t="shared" ca="1" si="487"/>
        <v>96.174593288388181</v>
      </c>
      <c r="P6825" s="17">
        <f t="shared" ca="1" si="484"/>
        <v>2.8073942479837757E-2</v>
      </c>
      <c r="Q6825" s="17">
        <f t="shared" ca="1" si="485"/>
        <v>7.151386033900721E-2</v>
      </c>
    </row>
    <row r="6826" spans="1:17" x14ac:dyDescent="0.35">
      <c r="A6826" t="s">
        <v>2188</v>
      </c>
      <c r="B6826" t="s">
        <v>229</v>
      </c>
      <c r="D6826" t="s">
        <v>22</v>
      </c>
      <c r="G6826" t="s">
        <v>3040</v>
      </c>
      <c r="H6826">
        <v>283.89999999999998</v>
      </c>
      <c r="J6826">
        <v>0</v>
      </c>
      <c r="K6826">
        <v>0</v>
      </c>
      <c r="L6826" s="17" t="str">
        <f>IF($E6826&lt;&gt;"",VLOOKUP($E6826,GEMWs!$E$14:$L$20,7,FALSE),"")</f>
        <v/>
      </c>
      <c r="M6826" s="17" t="str">
        <f>IF($E6826&lt;&gt;"",VLOOKUP($E6826,GEMWs!$E$14:$L$20,8,FALSE),"")</f>
        <v/>
      </c>
      <c r="N6826" s="17">
        <f t="shared" ca="1" si="486"/>
        <v>0</v>
      </c>
      <c r="O6826" s="17">
        <f t="shared" ca="1" si="487"/>
        <v>0</v>
      </c>
      <c r="P6826" s="17">
        <f t="shared" ref="P6826:P6889" ca="1" si="488">IF(O6826&gt;0,$H6826/O6826,0)</f>
        <v>0</v>
      </c>
      <c r="Q6826" s="17">
        <f t="shared" ref="Q6826:Q6889" ca="1" si="489">IF(N6826&gt;0,$H6826/N6826,0)</f>
        <v>0</v>
      </c>
    </row>
    <row r="6827" spans="1:17" x14ac:dyDescent="0.35">
      <c r="A6827" t="s">
        <v>2188</v>
      </c>
      <c r="B6827" t="s">
        <v>103</v>
      </c>
      <c r="D6827" t="s">
        <v>14</v>
      </c>
      <c r="E6827" t="s">
        <v>15</v>
      </c>
      <c r="G6827" t="s">
        <v>3040</v>
      </c>
      <c r="H6827">
        <v>64.2</v>
      </c>
      <c r="J6827">
        <v>0</v>
      </c>
      <c r="K6827">
        <v>0</v>
      </c>
      <c r="L6827" s="17">
        <f>IF($E6827&lt;&gt;"",VLOOKUP($E6827,GEMWs!$E$14:$L$20,7,FALSE),"")</f>
        <v>37.892086284381016</v>
      </c>
      <c r="M6827" s="17">
        <f>IF($E6827&lt;&gt;"",VLOOKUP($E6827,GEMWs!$E$14:$L$20,8,FALSE),"")</f>
        <v>96.522753888300599</v>
      </c>
      <c r="N6827" s="17">
        <f t="shared" ca="1" si="486"/>
        <v>37.892086284381016</v>
      </c>
      <c r="O6827" s="17">
        <f t="shared" ca="1" si="487"/>
        <v>96.522753888300599</v>
      </c>
      <c r="P6827" s="17">
        <f t="shared" ca="1" si="488"/>
        <v>0.66512814247192342</v>
      </c>
      <c r="Q6827" s="17">
        <f t="shared" ca="1" si="489"/>
        <v>1.6942851739061677</v>
      </c>
    </row>
    <row r="6828" spans="1:17" x14ac:dyDescent="0.35">
      <c r="A6828" t="s">
        <v>2188</v>
      </c>
      <c r="B6828" t="s">
        <v>163</v>
      </c>
      <c r="D6828" t="s">
        <v>22</v>
      </c>
      <c r="G6828" t="s">
        <v>3040</v>
      </c>
      <c r="H6828">
        <v>1.6</v>
      </c>
      <c r="J6828">
        <v>0</v>
      </c>
      <c r="K6828">
        <v>0</v>
      </c>
      <c r="L6828" s="17" t="str">
        <f>IF($E6828&lt;&gt;"",VLOOKUP($E6828,GEMWs!$E$14:$L$20,7,FALSE),"")</f>
        <v/>
      </c>
      <c r="M6828" s="17" t="str">
        <f>IF($E6828&lt;&gt;"",VLOOKUP($E6828,GEMWs!$E$14:$L$20,8,FALSE),"")</f>
        <v/>
      </c>
      <c r="N6828" s="17">
        <f t="shared" ca="1" si="486"/>
        <v>0</v>
      </c>
      <c r="O6828" s="17">
        <f t="shared" ca="1" si="487"/>
        <v>0</v>
      </c>
      <c r="P6828" s="17">
        <f t="shared" ca="1" si="488"/>
        <v>0</v>
      </c>
      <c r="Q6828" s="17">
        <f t="shared" ca="1" si="489"/>
        <v>0</v>
      </c>
    </row>
    <row r="6829" spans="1:17" x14ac:dyDescent="0.35">
      <c r="A6829" t="s">
        <v>2188</v>
      </c>
      <c r="B6829" t="s">
        <v>472</v>
      </c>
      <c r="D6829" t="s">
        <v>14</v>
      </c>
      <c r="E6829" t="s">
        <v>21</v>
      </c>
      <c r="G6829" t="s">
        <v>3040</v>
      </c>
      <c r="H6829">
        <v>119.1</v>
      </c>
      <c r="J6829">
        <v>0</v>
      </c>
      <c r="K6829">
        <v>0</v>
      </c>
      <c r="L6829" s="17">
        <f>IF($E6829&lt;&gt;"",VLOOKUP($E6829,GEMWs!$E$14:$L$20,7,FALSE),"")</f>
        <v>37.754918937403332</v>
      </c>
      <c r="M6829" s="17">
        <f>IF($E6829&lt;&gt;"",VLOOKUP($E6829,GEMWs!$E$14:$L$20,8,FALSE),"")</f>
        <v>96.174593288388181</v>
      </c>
      <c r="N6829" s="17">
        <f t="shared" ca="1" si="486"/>
        <v>37.754918937403332</v>
      </c>
      <c r="O6829" s="17">
        <f t="shared" ca="1" si="487"/>
        <v>96.174593288388181</v>
      </c>
      <c r="P6829" s="17">
        <f t="shared" ca="1" si="488"/>
        <v>1.2383727960550655</v>
      </c>
      <c r="Q6829" s="17">
        <f t="shared" ca="1" si="489"/>
        <v>3.1545558393984288</v>
      </c>
    </row>
    <row r="6830" spans="1:17" x14ac:dyDescent="0.35">
      <c r="A6830" t="s">
        <v>2188</v>
      </c>
      <c r="B6830" t="s">
        <v>364</v>
      </c>
      <c r="D6830" t="s">
        <v>14</v>
      </c>
      <c r="E6830" t="s">
        <v>21</v>
      </c>
      <c r="G6830" t="s">
        <v>3040</v>
      </c>
      <c r="H6830">
        <v>2.7</v>
      </c>
      <c r="J6830">
        <v>0</v>
      </c>
      <c r="K6830">
        <v>0</v>
      </c>
      <c r="L6830" s="17">
        <f>IF($E6830&lt;&gt;"",VLOOKUP($E6830,GEMWs!$E$14:$L$20,7,FALSE),"")</f>
        <v>37.754918937403332</v>
      </c>
      <c r="M6830" s="17">
        <f>IF($E6830&lt;&gt;"",VLOOKUP($E6830,GEMWs!$E$14:$L$20,8,FALSE),"")</f>
        <v>96.174593288388181</v>
      </c>
      <c r="N6830" s="17">
        <f t="shared" ca="1" si="486"/>
        <v>37.754918937403332</v>
      </c>
      <c r="O6830" s="17">
        <f t="shared" ca="1" si="487"/>
        <v>96.174593288388181</v>
      </c>
      <c r="P6830" s="17">
        <f t="shared" ca="1" si="488"/>
        <v>2.8073942479837757E-2</v>
      </c>
      <c r="Q6830" s="17">
        <f t="shared" ca="1" si="489"/>
        <v>7.151386033900721E-2</v>
      </c>
    </row>
    <row r="6831" spans="1:17" x14ac:dyDescent="0.35">
      <c r="A6831" t="s">
        <v>2188</v>
      </c>
      <c r="B6831" t="s">
        <v>473</v>
      </c>
      <c r="D6831" t="s">
        <v>14</v>
      </c>
      <c r="E6831" t="s">
        <v>21</v>
      </c>
      <c r="G6831" t="s">
        <v>3040</v>
      </c>
      <c r="H6831">
        <v>3522.7</v>
      </c>
      <c r="J6831">
        <v>0</v>
      </c>
      <c r="K6831">
        <v>0</v>
      </c>
      <c r="L6831" s="17">
        <f>IF($E6831&lt;&gt;"",VLOOKUP($E6831,GEMWs!$E$14:$L$20,7,FALSE),"")</f>
        <v>37.754918937403332</v>
      </c>
      <c r="M6831" s="17">
        <f>IF($E6831&lt;&gt;"",VLOOKUP($E6831,GEMWs!$E$14:$L$20,8,FALSE),"")</f>
        <v>96.174593288388181</v>
      </c>
      <c r="N6831" s="17">
        <f t="shared" ca="1" si="486"/>
        <v>37.754918937403332</v>
      </c>
      <c r="O6831" s="17">
        <f t="shared" ca="1" si="487"/>
        <v>96.174593288388181</v>
      </c>
      <c r="P6831" s="17">
        <f t="shared" ca="1" si="488"/>
        <v>36.628176731009056</v>
      </c>
      <c r="Q6831" s="17">
        <f t="shared" ca="1" si="489"/>
        <v>93.304398450452098</v>
      </c>
    </row>
    <row r="6832" spans="1:17" x14ac:dyDescent="0.35">
      <c r="A6832" t="s">
        <v>2188</v>
      </c>
      <c r="B6832" t="s">
        <v>49</v>
      </c>
      <c r="C6832" t="s">
        <v>50</v>
      </c>
      <c r="D6832" t="s">
        <v>14</v>
      </c>
      <c r="E6832" t="s">
        <v>21</v>
      </c>
      <c r="F6832" t="s">
        <v>14</v>
      </c>
      <c r="G6832" t="s">
        <v>3040</v>
      </c>
      <c r="H6832">
        <v>874</v>
      </c>
      <c r="I6832">
        <v>278</v>
      </c>
      <c r="J6832">
        <v>20.321014999999999</v>
      </c>
      <c r="K6832">
        <v>2000</v>
      </c>
      <c r="L6832" s="17">
        <f>IF($E6832&lt;&gt;"",VLOOKUP($E6832,GEMWs!$E$14:$L$20,7,FALSE),"")</f>
        <v>37.754918937403332</v>
      </c>
      <c r="M6832" s="17">
        <f>IF($E6832&lt;&gt;"",VLOOKUP($E6832,GEMWs!$E$14:$L$20,8,FALSE),"")</f>
        <v>96.174593288388181</v>
      </c>
      <c r="N6832" s="17">
        <f t="shared" si="486"/>
        <v>20.321014999999999</v>
      </c>
      <c r="O6832" s="17">
        <f t="shared" si="487"/>
        <v>2000</v>
      </c>
      <c r="P6832" s="17">
        <f t="shared" si="488"/>
        <v>0.437</v>
      </c>
      <c r="Q6832" s="17">
        <f t="shared" si="489"/>
        <v>43.009662657106453</v>
      </c>
    </row>
    <row r="6833" spans="1:17" x14ac:dyDescent="0.35">
      <c r="A6833" t="s">
        <v>2188</v>
      </c>
      <c r="B6833" t="s">
        <v>236</v>
      </c>
      <c r="D6833" t="s">
        <v>22</v>
      </c>
      <c r="G6833" t="s">
        <v>3040</v>
      </c>
      <c r="H6833">
        <v>2.2999999999999998</v>
      </c>
      <c r="J6833">
        <v>0</v>
      </c>
      <c r="K6833">
        <v>0</v>
      </c>
      <c r="L6833" s="17" t="str">
        <f>IF($E6833&lt;&gt;"",VLOOKUP($E6833,GEMWs!$E$14:$L$20,7,FALSE),"")</f>
        <v/>
      </c>
      <c r="M6833" s="17" t="str">
        <f>IF($E6833&lt;&gt;"",VLOOKUP($E6833,GEMWs!$E$14:$L$20,8,FALSE),"")</f>
        <v/>
      </c>
      <c r="N6833" s="17">
        <f t="shared" ca="1" si="486"/>
        <v>0</v>
      </c>
      <c r="O6833" s="17">
        <f t="shared" ca="1" si="487"/>
        <v>0</v>
      </c>
      <c r="P6833" s="17">
        <f t="shared" ca="1" si="488"/>
        <v>0</v>
      </c>
      <c r="Q6833" s="17">
        <f t="shared" ca="1" si="489"/>
        <v>0</v>
      </c>
    </row>
    <row r="6834" spans="1:17" x14ac:dyDescent="0.35">
      <c r="A6834" t="s">
        <v>2188</v>
      </c>
      <c r="B6834" t="s">
        <v>2206</v>
      </c>
      <c r="D6834" t="s">
        <v>14</v>
      </c>
      <c r="E6834" t="s">
        <v>21</v>
      </c>
      <c r="G6834" t="s">
        <v>3040</v>
      </c>
      <c r="H6834">
        <v>2249</v>
      </c>
      <c r="J6834">
        <v>0</v>
      </c>
      <c r="K6834">
        <v>0</v>
      </c>
      <c r="L6834" s="17">
        <f>IF($E6834&lt;&gt;"",VLOOKUP($E6834,GEMWs!$E$14:$L$20,7,FALSE),"")</f>
        <v>37.754918937403332</v>
      </c>
      <c r="M6834" s="17">
        <f>IF($E6834&lt;&gt;"",VLOOKUP($E6834,GEMWs!$E$14:$L$20,8,FALSE),"")</f>
        <v>96.174593288388181</v>
      </c>
      <c r="N6834" s="17">
        <f t="shared" ca="1" si="486"/>
        <v>37.754918937403332</v>
      </c>
      <c r="O6834" s="17">
        <f t="shared" ca="1" si="487"/>
        <v>96.174593288388181</v>
      </c>
      <c r="P6834" s="17">
        <f t="shared" ca="1" si="488"/>
        <v>23.38455431005745</v>
      </c>
      <c r="Q6834" s="17">
        <f t="shared" ca="1" si="489"/>
        <v>59.568397000898962</v>
      </c>
    </row>
    <row r="6835" spans="1:17" x14ac:dyDescent="0.35">
      <c r="A6835" t="s">
        <v>2188</v>
      </c>
      <c r="B6835" t="s">
        <v>2207</v>
      </c>
      <c r="D6835" t="s">
        <v>22</v>
      </c>
      <c r="G6835" t="s">
        <v>3040</v>
      </c>
      <c r="H6835">
        <v>600.20000000000005</v>
      </c>
      <c r="J6835">
        <v>0</v>
      </c>
      <c r="K6835">
        <v>0</v>
      </c>
      <c r="L6835" s="17" t="str">
        <f>IF($E6835&lt;&gt;"",VLOOKUP($E6835,GEMWs!$E$14:$L$20,7,FALSE),"")</f>
        <v/>
      </c>
      <c r="M6835" s="17" t="str">
        <f>IF($E6835&lt;&gt;"",VLOOKUP($E6835,GEMWs!$E$14:$L$20,8,FALSE),"")</f>
        <v/>
      </c>
      <c r="N6835" s="17">
        <f t="shared" ca="1" si="486"/>
        <v>0</v>
      </c>
      <c r="O6835" s="17">
        <f t="shared" ca="1" si="487"/>
        <v>0</v>
      </c>
      <c r="P6835" s="17">
        <f t="shared" ca="1" si="488"/>
        <v>0</v>
      </c>
      <c r="Q6835" s="17">
        <f t="shared" ca="1" si="489"/>
        <v>0</v>
      </c>
    </row>
    <row r="6836" spans="1:17" x14ac:dyDescent="0.35">
      <c r="A6836" t="s">
        <v>2188</v>
      </c>
      <c r="B6836" t="s">
        <v>2208</v>
      </c>
      <c r="D6836" t="s">
        <v>22</v>
      </c>
      <c r="G6836" t="s">
        <v>3040</v>
      </c>
      <c r="H6836">
        <v>764.9</v>
      </c>
      <c r="J6836">
        <v>0</v>
      </c>
      <c r="K6836">
        <v>0</v>
      </c>
      <c r="L6836" s="17" t="str">
        <f>IF($E6836&lt;&gt;"",VLOOKUP($E6836,GEMWs!$E$14:$L$20,7,FALSE),"")</f>
        <v/>
      </c>
      <c r="M6836" s="17" t="str">
        <f>IF($E6836&lt;&gt;"",VLOOKUP($E6836,GEMWs!$E$14:$L$20,8,FALSE),"")</f>
        <v/>
      </c>
      <c r="N6836" s="17">
        <f t="shared" ca="1" si="486"/>
        <v>0</v>
      </c>
      <c r="O6836" s="17">
        <f t="shared" ca="1" si="487"/>
        <v>0</v>
      </c>
      <c r="P6836" s="17">
        <f t="shared" ca="1" si="488"/>
        <v>0</v>
      </c>
      <c r="Q6836" s="17">
        <f t="shared" ca="1" si="489"/>
        <v>0</v>
      </c>
    </row>
    <row r="6837" spans="1:17" x14ac:dyDescent="0.35">
      <c r="A6837" t="s">
        <v>2188</v>
      </c>
      <c r="B6837" t="s">
        <v>2229</v>
      </c>
      <c r="C6837" t="s">
        <v>2230</v>
      </c>
      <c r="D6837" t="s">
        <v>14</v>
      </c>
      <c r="E6837" t="s">
        <v>21</v>
      </c>
      <c r="G6837" t="s">
        <v>3040</v>
      </c>
      <c r="H6837">
        <v>1768.4</v>
      </c>
      <c r="J6837">
        <v>0</v>
      </c>
      <c r="K6837">
        <v>0</v>
      </c>
      <c r="L6837" s="17">
        <f>IF($E6837&lt;&gt;"",VLOOKUP($E6837,GEMWs!$E$14:$L$20,7,FALSE),"")</f>
        <v>37.754918937403332</v>
      </c>
      <c r="M6837" s="17">
        <f>IF($E6837&lt;&gt;"",VLOOKUP($E6837,GEMWs!$E$14:$L$20,8,FALSE),"")</f>
        <v>96.174593288388181</v>
      </c>
      <c r="N6837" s="17">
        <f t="shared" ca="1" si="486"/>
        <v>37.754918937403332</v>
      </c>
      <c r="O6837" s="17">
        <f t="shared" ca="1" si="487"/>
        <v>96.174593288388181</v>
      </c>
      <c r="P6837" s="17">
        <f t="shared" ca="1" si="488"/>
        <v>18.387392548646329</v>
      </c>
      <c r="Q6837" s="17">
        <f t="shared" ca="1" si="489"/>
        <v>46.83892986055568</v>
      </c>
    </row>
    <row r="6838" spans="1:17" x14ac:dyDescent="0.35">
      <c r="A6838" t="s">
        <v>2188</v>
      </c>
      <c r="B6838" t="s">
        <v>2209</v>
      </c>
      <c r="D6838" t="s">
        <v>22</v>
      </c>
      <c r="G6838" t="s">
        <v>3040</v>
      </c>
      <c r="H6838">
        <v>967.8</v>
      </c>
      <c r="J6838">
        <v>0</v>
      </c>
      <c r="K6838">
        <v>0</v>
      </c>
      <c r="L6838" s="17" t="str">
        <f>IF($E6838&lt;&gt;"",VLOOKUP($E6838,GEMWs!$E$14:$L$20,7,FALSE),"")</f>
        <v/>
      </c>
      <c r="M6838" s="17" t="str">
        <f>IF($E6838&lt;&gt;"",VLOOKUP($E6838,GEMWs!$E$14:$L$20,8,FALSE),"")</f>
        <v/>
      </c>
      <c r="N6838" s="17">
        <f t="shared" ca="1" si="486"/>
        <v>0</v>
      </c>
      <c r="O6838" s="17">
        <f t="shared" ca="1" si="487"/>
        <v>0</v>
      </c>
      <c r="P6838" s="17">
        <f t="shared" ca="1" si="488"/>
        <v>0</v>
      </c>
      <c r="Q6838" s="17">
        <f t="shared" ca="1" si="489"/>
        <v>0</v>
      </c>
    </row>
    <row r="6839" spans="1:17" x14ac:dyDescent="0.35">
      <c r="A6839" t="s">
        <v>2188</v>
      </c>
      <c r="B6839" t="s">
        <v>2231</v>
      </c>
      <c r="C6839" t="s">
        <v>2232</v>
      </c>
      <c r="D6839" t="s">
        <v>14</v>
      </c>
      <c r="E6839" t="s">
        <v>21</v>
      </c>
      <c r="G6839" t="s">
        <v>3040</v>
      </c>
      <c r="H6839">
        <v>614.9</v>
      </c>
      <c r="J6839">
        <v>0</v>
      </c>
      <c r="K6839">
        <v>0</v>
      </c>
      <c r="L6839" s="17">
        <f>IF($E6839&lt;&gt;"",VLOOKUP($E6839,GEMWs!$E$14:$L$20,7,FALSE),"")</f>
        <v>37.754918937403332</v>
      </c>
      <c r="M6839" s="17">
        <f>IF($E6839&lt;&gt;"",VLOOKUP($E6839,GEMWs!$E$14:$L$20,8,FALSE),"")</f>
        <v>96.174593288388181</v>
      </c>
      <c r="N6839" s="17">
        <f t="shared" ca="1" si="486"/>
        <v>37.754918937403332</v>
      </c>
      <c r="O6839" s="17">
        <f t="shared" ca="1" si="487"/>
        <v>96.174593288388181</v>
      </c>
      <c r="P6839" s="17">
        <f t="shared" ca="1" si="488"/>
        <v>6.3935804558711977</v>
      </c>
      <c r="Q6839" s="17">
        <f t="shared" ca="1" si="489"/>
        <v>16.286619526835381</v>
      </c>
    </row>
    <row r="6840" spans="1:17" x14ac:dyDescent="0.35">
      <c r="A6840" t="s">
        <v>2188</v>
      </c>
      <c r="B6840" t="s">
        <v>1203</v>
      </c>
      <c r="D6840" t="s">
        <v>22</v>
      </c>
      <c r="G6840" t="s">
        <v>3040</v>
      </c>
      <c r="H6840">
        <v>1.3</v>
      </c>
      <c r="J6840">
        <v>0</v>
      </c>
      <c r="K6840">
        <v>0</v>
      </c>
      <c r="L6840" s="17" t="str">
        <f>IF($E6840&lt;&gt;"",VLOOKUP($E6840,GEMWs!$E$14:$L$20,7,FALSE),"")</f>
        <v/>
      </c>
      <c r="M6840" s="17" t="str">
        <f>IF($E6840&lt;&gt;"",VLOOKUP($E6840,GEMWs!$E$14:$L$20,8,FALSE),"")</f>
        <v/>
      </c>
      <c r="N6840" s="17">
        <f t="shared" ca="1" si="486"/>
        <v>0</v>
      </c>
      <c r="O6840" s="17">
        <f t="shared" ca="1" si="487"/>
        <v>0</v>
      </c>
      <c r="P6840" s="17">
        <f t="shared" ca="1" si="488"/>
        <v>0</v>
      </c>
      <c r="Q6840" s="17">
        <f t="shared" ca="1" si="489"/>
        <v>0</v>
      </c>
    </row>
    <row r="6841" spans="1:17" x14ac:dyDescent="0.35">
      <c r="A6841" t="s">
        <v>2188</v>
      </c>
      <c r="B6841" t="s">
        <v>2978</v>
      </c>
      <c r="C6841" t="s">
        <v>158</v>
      </c>
      <c r="D6841" t="s">
        <v>22</v>
      </c>
      <c r="G6841" t="s">
        <v>3040</v>
      </c>
      <c r="H6841">
        <v>103.1</v>
      </c>
      <c r="J6841">
        <v>0</v>
      </c>
      <c r="K6841">
        <v>0</v>
      </c>
      <c r="L6841" s="17" t="str">
        <f>IF($E6841&lt;&gt;"",VLOOKUP($E6841,GEMWs!$E$14:$L$20,7,FALSE),"")</f>
        <v/>
      </c>
      <c r="M6841" s="17" t="str">
        <f>IF($E6841&lt;&gt;"",VLOOKUP($E6841,GEMWs!$E$14:$L$20,8,FALSE),"")</f>
        <v/>
      </c>
      <c r="N6841" s="17">
        <f t="shared" ca="1" si="486"/>
        <v>0</v>
      </c>
      <c r="O6841" s="17">
        <f t="shared" ca="1" si="487"/>
        <v>0</v>
      </c>
      <c r="P6841" s="17">
        <f t="shared" ca="1" si="488"/>
        <v>0</v>
      </c>
      <c r="Q6841" s="17">
        <f t="shared" ca="1" si="489"/>
        <v>0</v>
      </c>
    </row>
    <row r="6842" spans="1:17" x14ac:dyDescent="0.35">
      <c r="A6842" t="s">
        <v>2188</v>
      </c>
      <c r="B6842" t="s">
        <v>1395</v>
      </c>
      <c r="D6842" t="s">
        <v>14</v>
      </c>
      <c r="E6842" t="s">
        <v>21</v>
      </c>
      <c r="G6842" t="s">
        <v>3040</v>
      </c>
      <c r="H6842">
        <v>11.3</v>
      </c>
      <c r="J6842">
        <v>0</v>
      </c>
      <c r="K6842">
        <v>0</v>
      </c>
      <c r="L6842" s="17">
        <f>IF($E6842&lt;&gt;"",VLOOKUP($E6842,GEMWs!$E$14:$L$20,7,FALSE),"")</f>
        <v>37.754918937403332</v>
      </c>
      <c r="M6842" s="17">
        <f>IF($E6842&lt;&gt;"",VLOOKUP($E6842,GEMWs!$E$14:$L$20,8,FALSE),"")</f>
        <v>96.174593288388181</v>
      </c>
      <c r="N6842" s="17">
        <f t="shared" ca="1" si="486"/>
        <v>37.754918937403332</v>
      </c>
      <c r="O6842" s="17">
        <f t="shared" ca="1" si="487"/>
        <v>96.174593288388181</v>
      </c>
      <c r="P6842" s="17">
        <f t="shared" ca="1" si="488"/>
        <v>0.11749464815635802</v>
      </c>
      <c r="Q6842" s="17">
        <f t="shared" ca="1" si="489"/>
        <v>0.29929874882621532</v>
      </c>
    </row>
    <row r="6843" spans="1:17" x14ac:dyDescent="0.35">
      <c r="A6843" t="s">
        <v>2188</v>
      </c>
      <c r="B6843" t="s">
        <v>178</v>
      </c>
      <c r="C6843" t="s">
        <v>179</v>
      </c>
      <c r="D6843" t="s">
        <v>14</v>
      </c>
      <c r="E6843" t="s">
        <v>21</v>
      </c>
      <c r="F6843" t="s">
        <v>22</v>
      </c>
      <c r="G6843" t="s">
        <v>3040</v>
      </c>
      <c r="H6843">
        <v>75.3</v>
      </c>
      <c r="I6843">
        <v>430</v>
      </c>
      <c r="J6843">
        <v>50000</v>
      </c>
      <c r="K6843">
        <v>50000</v>
      </c>
      <c r="L6843" s="17">
        <f>IF($E6843&lt;&gt;"",VLOOKUP($E6843,GEMWs!$E$14:$L$20,7,FALSE),"")</f>
        <v>37.754918937403332</v>
      </c>
      <c r="M6843" s="17">
        <f>IF($E6843&lt;&gt;"",VLOOKUP($E6843,GEMWs!$E$14:$L$20,8,FALSE),"")</f>
        <v>96.174593288388181</v>
      </c>
      <c r="N6843" s="17">
        <f t="shared" si="486"/>
        <v>50000</v>
      </c>
      <c r="O6843" s="17">
        <f t="shared" si="487"/>
        <v>50000</v>
      </c>
      <c r="P6843" s="17">
        <f t="shared" si="488"/>
        <v>1.506E-3</v>
      </c>
      <c r="Q6843" s="17">
        <f t="shared" si="489"/>
        <v>1.506E-3</v>
      </c>
    </row>
    <row r="6844" spans="1:17" x14ac:dyDescent="0.35">
      <c r="A6844" t="s">
        <v>2188</v>
      </c>
      <c r="B6844" t="s">
        <v>2210</v>
      </c>
      <c r="D6844" t="s">
        <v>14</v>
      </c>
      <c r="E6844" t="s">
        <v>21</v>
      </c>
      <c r="G6844" t="s">
        <v>3040</v>
      </c>
      <c r="H6844">
        <v>50.3</v>
      </c>
      <c r="J6844">
        <v>0</v>
      </c>
      <c r="K6844">
        <v>0</v>
      </c>
      <c r="L6844" s="17">
        <f>IF($E6844&lt;&gt;"",VLOOKUP($E6844,GEMWs!$E$14:$L$20,7,FALSE),"")</f>
        <v>37.754918937403332</v>
      </c>
      <c r="M6844" s="17">
        <f>IF($E6844&lt;&gt;"",VLOOKUP($E6844,GEMWs!$E$14:$L$20,8,FALSE),"")</f>
        <v>96.174593288388181</v>
      </c>
      <c r="N6844" s="17">
        <f t="shared" ca="1" si="486"/>
        <v>37.754918937403332</v>
      </c>
      <c r="O6844" s="17">
        <f t="shared" ca="1" si="487"/>
        <v>96.174593288388181</v>
      </c>
      <c r="P6844" s="17">
        <f t="shared" ca="1" si="488"/>
        <v>0.52300715064290337</v>
      </c>
      <c r="Q6844" s="17">
        <f t="shared" ca="1" si="489"/>
        <v>1.3322767315007638</v>
      </c>
    </row>
    <row r="6845" spans="1:17" x14ac:dyDescent="0.35">
      <c r="A6845" t="s">
        <v>2188</v>
      </c>
      <c r="B6845" t="s">
        <v>435</v>
      </c>
      <c r="C6845" t="s">
        <v>436</v>
      </c>
      <c r="D6845" t="s">
        <v>14</v>
      </c>
      <c r="E6845" t="s">
        <v>21</v>
      </c>
      <c r="F6845" t="s">
        <v>22</v>
      </c>
      <c r="G6845" t="s">
        <v>3040</v>
      </c>
      <c r="H6845">
        <v>9739.7000000000007</v>
      </c>
      <c r="I6845">
        <v>381</v>
      </c>
      <c r="J6845">
        <v>1500</v>
      </c>
      <c r="K6845">
        <v>1500</v>
      </c>
      <c r="L6845" s="17">
        <f>IF($E6845&lt;&gt;"",VLOOKUP($E6845,GEMWs!$E$14:$L$20,7,FALSE),"")</f>
        <v>37.754918937403332</v>
      </c>
      <c r="M6845" s="17">
        <f>IF($E6845&lt;&gt;"",VLOOKUP($E6845,GEMWs!$E$14:$L$20,8,FALSE),"")</f>
        <v>96.174593288388181</v>
      </c>
      <c r="N6845" s="17">
        <f t="shared" si="486"/>
        <v>1500</v>
      </c>
      <c r="O6845" s="17">
        <f t="shared" si="487"/>
        <v>1500</v>
      </c>
      <c r="P6845" s="17">
        <f t="shared" si="488"/>
        <v>6.4931333333333336</v>
      </c>
      <c r="Q6845" s="17">
        <f t="shared" si="489"/>
        <v>6.4931333333333336</v>
      </c>
    </row>
    <row r="6846" spans="1:17" x14ac:dyDescent="0.35">
      <c r="A6846" t="s">
        <v>2188</v>
      </c>
      <c r="B6846" t="s">
        <v>1263</v>
      </c>
      <c r="D6846" t="s">
        <v>14</v>
      </c>
      <c r="E6846" t="s">
        <v>21</v>
      </c>
      <c r="G6846" t="s">
        <v>3040</v>
      </c>
      <c r="H6846">
        <v>5199.3</v>
      </c>
      <c r="J6846">
        <v>0</v>
      </c>
      <c r="K6846">
        <v>0</v>
      </c>
      <c r="L6846" s="17">
        <f>IF($E6846&lt;&gt;"",VLOOKUP($E6846,GEMWs!$E$14:$L$20,7,FALSE),"")</f>
        <v>37.754918937403332</v>
      </c>
      <c r="M6846" s="17">
        <f>IF($E6846&lt;&gt;"",VLOOKUP($E6846,GEMWs!$E$14:$L$20,8,FALSE),"")</f>
        <v>96.174593288388181</v>
      </c>
      <c r="N6846" s="17">
        <f t="shared" ca="1" si="486"/>
        <v>37.754918937403332</v>
      </c>
      <c r="O6846" s="17">
        <f t="shared" ca="1" si="487"/>
        <v>96.174593288388181</v>
      </c>
      <c r="P6846" s="17">
        <f t="shared" ca="1" si="488"/>
        <v>54.061055235340909</v>
      </c>
      <c r="Q6846" s="17">
        <f t="shared" ca="1" si="489"/>
        <v>137.71185705948153</v>
      </c>
    </row>
    <row r="6847" spans="1:17" x14ac:dyDescent="0.35">
      <c r="A6847" t="s">
        <v>2188</v>
      </c>
      <c r="B6847" t="s">
        <v>190</v>
      </c>
      <c r="C6847" t="s">
        <v>191</v>
      </c>
      <c r="D6847" t="s">
        <v>14</v>
      </c>
      <c r="E6847" t="s">
        <v>21</v>
      </c>
      <c r="F6847" t="s">
        <v>22</v>
      </c>
      <c r="G6847" t="s">
        <v>3040</v>
      </c>
      <c r="H6847">
        <v>18.100000000000001</v>
      </c>
      <c r="I6847">
        <v>286</v>
      </c>
      <c r="J6847">
        <v>38000</v>
      </c>
      <c r="K6847">
        <v>99300</v>
      </c>
      <c r="L6847" s="17">
        <f>IF($E6847&lt;&gt;"",VLOOKUP($E6847,GEMWs!$E$14:$L$20,7,FALSE),"")</f>
        <v>37.754918937403332</v>
      </c>
      <c r="M6847" s="17">
        <f>IF($E6847&lt;&gt;"",VLOOKUP($E6847,GEMWs!$E$14:$L$20,8,FALSE),"")</f>
        <v>96.174593288388181</v>
      </c>
      <c r="N6847" s="17">
        <f t="shared" si="486"/>
        <v>38000</v>
      </c>
      <c r="O6847" s="17">
        <f t="shared" si="487"/>
        <v>99300</v>
      </c>
      <c r="P6847" s="17">
        <f t="shared" si="488"/>
        <v>1.8227593152064453E-4</v>
      </c>
      <c r="Q6847" s="17">
        <f t="shared" si="489"/>
        <v>4.7631578947368423E-4</v>
      </c>
    </row>
    <row r="6848" spans="1:17" x14ac:dyDescent="0.35">
      <c r="A6848" t="s">
        <v>2188</v>
      </c>
      <c r="B6848" t="s">
        <v>1466</v>
      </c>
      <c r="D6848" t="s">
        <v>22</v>
      </c>
      <c r="G6848" t="s">
        <v>3040</v>
      </c>
      <c r="H6848">
        <v>40.4</v>
      </c>
      <c r="J6848">
        <v>0</v>
      </c>
      <c r="K6848">
        <v>0</v>
      </c>
      <c r="L6848" s="17" t="str">
        <f>IF($E6848&lt;&gt;"",VLOOKUP($E6848,GEMWs!$E$14:$L$20,7,FALSE),"")</f>
        <v/>
      </c>
      <c r="M6848" s="17" t="str">
        <f>IF($E6848&lt;&gt;"",VLOOKUP($E6848,GEMWs!$E$14:$L$20,8,FALSE),"")</f>
        <v/>
      </c>
      <c r="N6848" s="17">
        <f t="shared" ca="1" si="486"/>
        <v>0</v>
      </c>
      <c r="O6848" s="17">
        <f t="shared" ca="1" si="487"/>
        <v>0</v>
      </c>
      <c r="P6848" s="17">
        <f t="shared" ca="1" si="488"/>
        <v>0</v>
      </c>
      <c r="Q6848" s="17">
        <f t="shared" ca="1" si="489"/>
        <v>0</v>
      </c>
    </row>
    <row r="6849" spans="1:17" x14ac:dyDescent="0.35">
      <c r="A6849" t="s">
        <v>2188</v>
      </c>
      <c r="B6849" t="s">
        <v>475</v>
      </c>
      <c r="D6849" t="s">
        <v>14</v>
      </c>
      <c r="E6849" t="s">
        <v>21</v>
      </c>
      <c r="G6849" t="s">
        <v>3040</v>
      </c>
      <c r="H6849">
        <v>73.8</v>
      </c>
      <c r="J6849">
        <v>0</v>
      </c>
      <c r="K6849">
        <v>0</v>
      </c>
      <c r="L6849" s="17">
        <f>IF($E6849&lt;&gt;"",VLOOKUP($E6849,GEMWs!$E$14:$L$20,7,FALSE),"")</f>
        <v>37.754918937403332</v>
      </c>
      <c r="M6849" s="17">
        <f>IF($E6849&lt;&gt;"",VLOOKUP($E6849,GEMWs!$E$14:$L$20,8,FALSE),"")</f>
        <v>96.174593288388181</v>
      </c>
      <c r="N6849" s="17">
        <f t="shared" ca="1" si="486"/>
        <v>37.754918937403332</v>
      </c>
      <c r="O6849" s="17">
        <f t="shared" ca="1" si="487"/>
        <v>96.174593288388181</v>
      </c>
      <c r="P6849" s="17">
        <f t="shared" ca="1" si="488"/>
        <v>0.76735442778223195</v>
      </c>
      <c r="Q6849" s="17">
        <f t="shared" ca="1" si="489"/>
        <v>1.9547121825995302</v>
      </c>
    </row>
    <row r="6850" spans="1:17" x14ac:dyDescent="0.35">
      <c r="A6850" t="s">
        <v>2188</v>
      </c>
      <c r="B6850" t="s">
        <v>287</v>
      </c>
      <c r="C6850" t="s">
        <v>288</v>
      </c>
      <c r="D6850" t="s">
        <v>14</v>
      </c>
      <c r="E6850" t="s">
        <v>21</v>
      </c>
      <c r="F6850" t="s">
        <v>22</v>
      </c>
      <c r="G6850" t="s">
        <v>3040</v>
      </c>
      <c r="H6850">
        <v>569.5</v>
      </c>
      <c r="I6850">
        <v>295</v>
      </c>
      <c r="J6850">
        <v>9000</v>
      </c>
      <c r="K6850">
        <v>10000</v>
      </c>
      <c r="L6850" s="17">
        <f>IF($E6850&lt;&gt;"",VLOOKUP($E6850,GEMWs!$E$14:$L$20,7,FALSE),"")</f>
        <v>37.754918937403332</v>
      </c>
      <c r="M6850" s="17">
        <f>IF($E6850&lt;&gt;"",VLOOKUP($E6850,GEMWs!$E$14:$L$20,8,FALSE),"")</f>
        <v>96.174593288388181</v>
      </c>
      <c r="N6850" s="17">
        <f t="shared" si="486"/>
        <v>9000</v>
      </c>
      <c r="O6850" s="17">
        <f t="shared" si="487"/>
        <v>10000</v>
      </c>
      <c r="P6850" s="17">
        <f t="shared" si="488"/>
        <v>5.6950000000000001E-2</v>
      </c>
      <c r="Q6850" s="17">
        <f t="shared" si="489"/>
        <v>6.327777777777778E-2</v>
      </c>
    </row>
    <row r="6851" spans="1:17" x14ac:dyDescent="0.35">
      <c r="A6851" t="s">
        <v>2188</v>
      </c>
      <c r="B6851" t="s">
        <v>1262</v>
      </c>
      <c r="D6851" t="s">
        <v>14</v>
      </c>
      <c r="E6851" t="s">
        <v>21</v>
      </c>
      <c r="G6851" t="s">
        <v>3040</v>
      </c>
      <c r="H6851">
        <v>50.5</v>
      </c>
      <c r="J6851">
        <v>0</v>
      </c>
      <c r="K6851">
        <v>0</v>
      </c>
      <c r="L6851" s="17">
        <f>IF($E6851&lt;&gt;"",VLOOKUP($E6851,GEMWs!$E$14:$L$20,7,FALSE),"")</f>
        <v>37.754918937403332</v>
      </c>
      <c r="M6851" s="17">
        <f>IF($E6851&lt;&gt;"",VLOOKUP($E6851,GEMWs!$E$14:$L$20,8,FALSE),"")</f>
        <v>96.174593288388181</v>
      </c>
      <c r="N6851" s="17">
        <f t="shared" ca="1" si="486"/>
        <v>37.754918937403332</v>
      </c>
      <c r="O6851" s="17">
        <f t="shared" ca="1" si="487"/>
        <v>96.174593288388181</v>
      </c>
      <c r="P6851" s="17">
        <f t="shared" ca="1" si="488"/>
        <v>0.52508670193770612</v>
      </c>
      <c r="Q6851" s="17">
        <f t="shared" ca="1" si="489"/>
        <v>1.3375740544888384</v>
      </c>
    </row>
    <row r="6852" spans="1:17" x14ac:dyDescent="0.35">
      <c r="A6852" t="s">
        <v>2188</v>
      </c>
      <c r="B6852" t="s">
        <v>146</v>
      </c>
      <c r="C6852" t="s">
        <v>147</v>
      </c>
      <c r="D6852" t="s">
        <v>14</v>
      </c>
      <c r="E6852" t="s">
        <v>18</v>
      </c>
      <c r="F6852" t="s">
        <v>22</v>
      </c>
      <c r="G6852" t="s">
        <v>3040</v>
      </c>
      <c r="H6852">
        <v>4514.7</v>
      </c>
      <c r="I6852">
        <v>401</v>
      </c>
      <c r="J6852">
        <v>3000</v>
      </c>
      <c r="K6852">
        <v>4500</v>
      </c>
      <c r="L6852" s="17">
        <f>IF($E6852&lt;&gt;"",VLOOKUP($E6852,GEMWs!$E$14:$L$20,7,FALSE),"")</f>
        <v>5950.3939027696888</v>
      </c>
      <c r="M6852" s="17">
        <f>IF($E6852&lt;&gt;"",VLOOKUP($E6852,GEMWs!$E$14:$L$20,8,FALSE),"")</f>
        <v>10539.430626954083</v>
      </c>
      <c r="N6852" s="17">
        <f t="shared" si="486"/>
        <v>3000</v>
      </c>
      <c r="O6852" s="17">
        <f t="shared" si="487"/>
        <v>4500</v>
      </c>
      <c r="P6852" s="17">
        <f t="shared" si="488"/>
        <v>1.0032666666666665</v>
      </c>
      <c r="Q6852" s="17">
        <f t="shared" si="489"/>
        <v>1.5048999999999999</v>
      </c>
    </row>
    <row r="6853" spans="1:17" x14ac:dyDescent="0.35">
      <c r="A6853" t="s">
        <v>2188</v>
      </c>
      <c r="B6853" t="s">
        <v>289</v>
      </c>
      <c r="C6853" t="s">
        <v>290</v>
      </c>
      <c r="D6853" t="s">
        <v>14</v>
      </c>
      <c r="E6853" t="s">
        <v>21</v>
      </c>
      <c r="F6853" t="s">
        <v>22</v>
      </c>
      <c r="G6853" t="s">
        <v>3040</v>
      </c>
      <c r="H6853">
        <v>14075</v>
      </c>
      <c r="I6853">
        <v>375</v>
      </c>
      <c r="J6853">
        <v>5000</v>
      </c>
      <c r="K6853">
        <v>20000</v>
      </c>
      <c r="L6853" s="17">
        <f>IF($E6853&lt;&gt;"",VLOOKUP($E6853,GEMWs!$E$14:$L$20,7,FALSE),"")</f>
        <v>37.754918937403332</v>
      </c>
      <c r="M6853" s="17">
        <f>IF($E6853&lt;&gt;"",VLOOKUP($E6853,GEMWs!$E$14:$L$20,8,FALSE),"")</f>
        <v>96.174593288388181</v>
      </c>
      <c r="N6853" s="17">
        <f t="shared" si="486"/>
        <v>5000</v>
      </c>
      <c r="O6853" s="17">
        <f t="shared" si="487"/>
        <v>20000</v>
      </c>
      <c r="P6853" s="17">
        <f t="shared" si="488"/>
        <v>0.70374999999999999</v>
      </c>
      <c r="Q6853" s="17">
        <f t="shared" si="489"/>
        <v>2.8149999999999999</v>
      </c>
    </row>
    <row r="6854" spans="1:17" x14ac:dyDescent="0.35">
      <c r="A6854" t="s">
        <v>2188</v>
      </c>
      <c r="B6854" t="s">
        <v>2242</v>
      </c>
      <c r="D6854" t="s">
        <v>14</v>
      </c>
      <c r="E6854" t="s">
        <v>21</v>
      </c>
      <c r="G6854" t="s">
        <v>3040</v>
      </c>
      <c r="H6854">
        <v>9.4</v>
      </c>
      <c r="J6854">
        <v>0</v>
      </c>
      <c r="K6854">
        <v>0</v>
      </c>
      <c r="L6854" s="17">
        <f>IF($E6854&lt;&gt;"",VLOOKUP($E6854,GEMWs!$E$14:$L$20,7,FALSE),"")</f>
        <v>37.754918937403332</v>
      </c>
      <c r="M6854" s="17">
        <f>IF($E6854&lt;&gt;"",VLOOKUP($E6854,GEMWs!$E$14:$L$20,8,FALSE),"")</f>
        <v>96.174593288388181</v>
      </c>
      <c r="N6854" s="17">
        <f t="shared" ca="1" si="486"/>
        <v>37.754918937403332</v>
      </c>
      <c r="O6854" s="17">
        <f t="shared" ca="1" si="487"/>
        <v>96.174593288388181</v>
      </c>
      <c r="P6854" s="17">
        <f t="shared" ca="1" si="488"/>
        <v>9.7738910855731442E-2</v>
      </c>
      <c r="Q6854" s="17">
        <f t="shared" ca="1" si="489"/>
        <v>0.24897418043950656</v>
      </c>
    </row>
    <row r="6855" spans="1:17" x14ac:dyDescent="0.35">
      <c r="A6855" t="s">
        <v>2188</v>
      </c>
      <c r="B6855" t="s">
        <v>2265</v>
      </c>
      <c r="C6855" t="s">
        <v>2266</v>
      </c>
      <c r="D6855" t="s">
        <v>14</v>
      </c>
      <c r="E6855" t="s">
        <v>18</v>
      </c>
      <c r="G6855" t="s">
        <v>3040</v>
      </c>
      <c r="H6855">
        <v>0.4</v>
      </c>
      <c r="J6855">
        <v>0</v>
      </c>
      <c r="K6855">
        <v>0</v>
      </c>
      <c r="L6855" s="17">
        <f>IF($E6855&lt;&gt;"",VLOOKUP($E6855,GEMWs!$E$14:$L$20,7,FALSE),"")</f>
        <v>5950.3939027696888</v>
      </c>
      <c r="M6855" s="17">
        <f>IF($E6855&lt;&gt;"",VLOOKUP($E6855,GEMWs!$E$14:$L$20,8,FALSE),"")</f>
        <v>10539.430626954083</v>
      </c>
      <c r="N6855" s="17">
        <f t="shared" ca="1" si="486"/>
        <v>5950.3939027696888</v>
      </c>
      <c r="O6855" s="17">
        <f t="shared" ca="1" si="487"/>
        <v>10539.430626954083</v>
      </c>
      <c r="P6855" s="17">
        <f t="shared" ca="1" si="488"/>
        <v>3.7952714350338755E-5</v>
      </c>
      <c r="Q6855" s="17">
        <f t="shared" ca="1" si="489"/>
        <v>6.7222440486471789E-5</v>
      </c>
    </row>
    <row r="6856" spans="1:17" x14ac:dyDescent="0.35">
      <c r="A6856" t="s">
        <v>2188</v>
      </c>
      <c r="B6856" t="s">
        <v>61</v>
      </c>
      <c r="C6856" t="s">
        <v>62</v>
      </c>
      <c r="D6856" t="s">
        <v>14</v>
      </c>
      <c r="E6856" t="s">
        <v>18</v>
      </c>
      <c r="F6856" t="s">
        <v>22</v>
      </c>
      <c r="G6856" t="s">
        <v>3040</v>
      </c>
      <c r="H6856">
        <v>64.7</v>
      </c>
      <c r="I6856">
        <v>387</v>
      </c>
      <c r="J6856">
        <v>135000</v>
      </c>
      <c r="K6856">
        <v>135000</v>
      </c>
      <c r="L6856" s="17">
        <f>IF($E6856&lt;&gt;"",VLOOKUP($E6856,GEMWs!$E$14:$L$20,7,FALSE),"")</f>
        <v>5950.3939027696888</v>
      </c>
      <c r="M6856" s="17">
        <f>IF($E6856&lt;&gt;"",VLOOKUP($E6856,GEMWs!$E$14:$L$20,8,FALSE),"")</f>
        <v>10539.430626954083</v>
      </c>
      <c r="N6856" s="17">
        <f t="shared" si="486"/>
        <v>135000</v>
      </c>
      <c r="O6856" s="17">
        <f t="shared" si="487"/>
        <v>135000</v>
      </c>
      <c r="P6856" s="17">
        <f t="shared" si="488"/>
        <v>4.792592592592593E-4</v>
      </c>
      <c r="Q6856" s="17">
        <f t="shared" si="489"/>
        <v>4.792592592592593E-4</v>
      </c>
    </row>
    <row r="6857" spans="1:17" x14ac:dyDescent="0.35">
      <c r="A6857" t="s">
        <v>2188</v>
      </c>
      <c r="B6857" t="s">
        <v>1633</v>
      </c>
      <c r="D6857" t="s">
        <v>14</v>
      </c>
      <c r="E6857" t="s">
        <v>343</v>
      </c>
      <c r="G6857" t="s">
        <v>3040</v>
      </c>
      <c r="H6857">
        <v>728.9</v>
      </c>
      <c r="J6857">
        <v>0</v>
      </c>
      <c r="K6857">
        <v>0</v>
      </c>
      <c r="L6857" s="17">
        <f>IF($E6857&lt;&gt;"",VLOOKUP($E6857,GEMWs!$E$14:$L$20,7,FALSE),"")</f>
        <v>1154.9999999999998</v>
      </c>
      <c r="M6857" s="17">
        <f>IF($E6857&lt;&gt;"",VLOOKUP($E6857,GEMWs!$E$14:$L$20,8,FALSE),"")</f>
        <v>1575.0000000000002</v>
      </c>
      <c r="N6857" s="17">
        <f t="shared" ca="1" si="486"/>
        <v>1154.9999999999998</v>
      </c>
      <c r="O6857" s="17">
        <f t="shared" ca="1" si="487"/>
        <v>1575.0000000000002</v>
      </c>
      <c r="P6857" s="17">
        <f t="shared" ca="1" si="488"/>
        <v>0.4627936507936507</v>
      </c>
      <c r="Q6857" s="17">
        <f t="shared" ca="1" si="489"/>
        <v>0.63108225108225113</v>
      </c>
    </row>
    <row r="6858" spans="1:17" x14ac:dyDescent="0.35">
      <c r="A6858" t="s">
        <v>2188</v>
      </c>
      <c r="B6858" t="s">
        <v>2975</v>
      </c>
      <c r="D6858" t="s">
        <v>14</v>
      </c>
      <c r="E6858" t="s">
        <v>18</v>
      </c>
      <c r="G6858" t="s">
        <v>3040</v>
      </c>
      <c r="H6858">
        <v>12</v>
      </c>
      <c r="J6858">
        <v>0</v>
      </c>
      <c r="K6858">
        <v>0</v>
      </c>
      <c r="L6858" s="17">
        <f>IF($E6858&lt;&gt;"",VLOOKUP($E6858,GEMWs!$E$14:$L$20,7,FALSE),"")</f>
        <v>5950.3939027696888</v>
      </c>
      <c r="M6858" s="17">
        <f>IF($E6858&lt;&gt;"",VLOOKUP($E6858,GEMWs!$E$14:$L$20,8,FALSE),"")</f>
        <v>10539.430626954083</v>
      </c>
      <c r="N6858" s="17">
        <f t="shared" ca="1" si="486"/>
        <v>5950.3939027696888</v>
      </c>
      <c r="O6858" s="17">
        <f t="shared" ca="1" si="487"/>
        <v>10539.430626954083</v>
      </c>
      <c r="P6858" s="17">
        <f t="shared" ca="1" si="488"/>
        <v>1.1385814305101627E-3</v>
      </c>
      <c r="Q6858" s="17">
        <f t="shared" ca="1" si="489"/>
        <v>2.0166732145941537E-3</v>
      </c>
    </row>
    <row r="6859" spans="1:17" x14ac:dyDescent="0.35">
      <c r="A6859" t="s">
        <v>2188</v>
      </c>
      <c r="B6859" t="s">
        <v>1947</v>
      </c>
      <c r="C6859" t="s">
        <v>1948</v>
      </c>
      <c r="D6859" t="s">
        <v>14</v>
      </c>
      <c r="E6859" t="s">
        <v>21</v>
      </c>
      <c r="F6859" t="s">
        <v>22</v>
      </c>
      <c r="G6859" t="s">
        <v>3040</v>
      </c>
      <c r="H6859">
        <v>5864.4</v>
      </c>
      <c r="I6859">
        <v>389</v>
      </c>
      <c r="J6859">
        <v>1500</v>
      </c>
      <c r="K6859">
        <v>2500</v>
      </c>
      <c r="L6859" s="17">
        <f>IF($E6859&lt;&gt;"",VLOOKUP($E6859,GEMWs!$E$14:$L$20,7,FALSE),"")</f>
        <v>37.754918937403332</v>
      </c>
      <c r="M6859" s="17">
        <f>IF($E6859&lt;&gt;"",VLOOKUP($E6859,GEMWs!$E$14:$L$20,8,FALSE),"")</f>
        <v>96.174593288388181</v>
      </c>
      <c r="N6859" s="17">
        <f t="shared" si="486"/>
        <v>1500</v>
      </c>
      <c r="O6859" s="17">
        <f t="shared" si="487"/>
        <v>2500</v>
      </c>
      <c r="P6859" s="17">
        <f t="shared" si="488"/>
        <v>2.3457599999999998</v>
      </c>
      <c r="Q6859" s="17">
        <f t="shared" si="489"/>
        <v>3.9095999999999997</v>
      </c>
    </row>
    <row r="6860" spans="1:17" x14ac:dyDescent="0.35">
      <c r="A6860" t="s">
        <v>2188</v>
      </c>
      <c r="B6860" t="s">
        <v>2211</v>
      </c>
      <c r="D6860" t="s">
        <v>22</v>
      </c>
      <c r="G6860" t="s">
        <v>3040</v>
      </c>
      <c r="H6860">
        <v>2716.3</v>
      </c>
      <c r="J6860">
        <v>0</v>
      </c>
      <c r="K6860">
        <v>0</v>
      </c>
      <c r="L6860" s="17" t="str">
        <f>IF($E6860&lt;&gt;"",VLOOKUP($E6860,GEMWs!$E$14:$L$20,7,FALSE),"")</f>
        <v/>
      </c>
      <c r="M6860" s="17" t="str">
        <f>IF($E6860&lt;&gt;"",VLOOKUP($E6860,GEMWs!$E$14:$L$20,8,FALSE),"")</f>
        <v/>
      </c>
      <c r="N6860" s="17">
        <f t="shared" ca="1" si="486"/>
        <v>0</v>
      </c>
      <c r="O6860" s="17">
        <f t="shared" ca="1" si="487"/>
        <v>0</v>
      </c>
      <c r="P6860" s="17">
        <f t="shared" ca="1" si="488"/>
        <v>0</v>
      </c>
      <c r="Q6860" s="17">
        <f t="shared" ca="1" si="489"/>
        <v>0</v>
      </c>
    </row>
    <row r="6861" spans="1:17" x14ac:dyDescent="0.35">
      <c r="A6861" t="s">
        <v>2188</v>
      </c>
      <c r="B6861" t="s">
        <v>345</v>
      </c>
      <c r="D6861" t="s">
        <v>22</v>
      </c>
      <c r="G6861" t="s">
        <v>3040</v>
      </c>
      <c r="H6861">
        <v>273.89999999999998</v>
      </c>
      <c r="J6861">
        <v>0</v>
      </c>
      <c r="K6861">
        <v>0</v>
      </c>
      <c r="L6861" s="17" t="str">
        <f>IF($E6861&lt;&gt;"",VLOOKUP($E6861,GEMWs!$E$14:$L$20,7,FALSE),"")</f>
        <v/>
      </c>
      <c r="M6861" s="17" t="str">
        <f>IF($E6861&lt;&gt;"",VLOOKUP($E6861,GEMWs!$E$14:$L$20,8,FALSE),"")</f>
        <v/>
      </c>
      <c r="N6861" s="17">
        <f t="shared" ca="1" si="486"/>
        <v>0</v>
      </c>
      <c r="O6861" s="17">
        <f t="shared" ca="1" si="487"/>
        <v>0</v>
      </c>
      <c r="P6861" s="17">
        <f t="shared" ca="1" si="488"/>
        <v>0</v>
      </c>
      <c r="Q6861" s="17">
        <f t="shared" ca="1" si="489"/>
        <v>0</v>
      </c>
    </row>
    <row r="6862" spans="1:17" x14ac:dyDescent="0.35">
      <c r="A6862" t="s">
        <v>2188</v>
      </c>
      <c r="B6862" t="s">
        <v>437</v>
      </c>
      <c r="C6862" t="s">
        <v>438</v>
      </c>
      <c r="D6862" t="s">
        <v>14</v>
      </c>
      <c r="E6862" t="s">
        <v>21</v>
      </c>
      <c r="F6862" t="s">
        <v>22</v>
      </c>
      <c r="G6862" t="s">
        <v>3040</v>
      </c>
      <c r="H6862">
        <v>49.6</v>
      </c>
      <c r="I6862">
        <v>459</v>
      </c>
      <c r="J6862">
        <v>160</v>
      </c>
      <c r="K6862">
        <v>600</v>
      </c>
      <c r="L6862" s="17">
        <f>IF($E6862&lt;&gt;"",VLOOKUP($E6862,GEMWs!$E$14:$L$20,7,FALSE),"")</f>
        <v>37.754918937403332</v>
      </c>
      <c r="M6862" s="17">
        <f>IF($E6862&lt;&gt;"",VLOOKUP($E6862,GEMWs!$E$14:$L$20,8,FALSE),"")</f>
        <v>96.174593288388181</v>
      </c>
      <c r="N6862" s="17">
        <f t="shared" si="486"/>
        <v>160</v>
      </c>
      <c r="O6862" s="17">
        <f t="shared" si="487"/>
        <v>600</v>
      </c>
      <c r="P6862" s="17">
        <f t="shared" si="488"/>
        <v>8.2666666666666666E-2</v>
      </c>
      <c r="Q6862" s="17">
        <f t="shared" si="489"/>
        <v>0.31</v>
      </c>
    </row>
    <row r="6863" spans="1:17" x14ac:dyDescent="0.35">
      <c r="A6863" t="s">
        <v>2188</v>
      </c>
      <c r="B6863" t="s">
        <v>346</v>
      </c>
      <c r="D6863" t="s">
        <v>14</v>
      </c>
      <c r="E6863" t="s">
        <v>21</v>
      </c>
      <c r="G6863" t="s">
        <v>3040</v>
      </c>
      <c r="H6863">
        <v>10.199999999999999</v>
      </c>
      <c r="J6863">
        <v>0</v>
      </c>
      <c r="K6863">
        <v>0</v>
      </c>
      <c r="L6863" s="17">
        <f>IF($E6863&lt;&gt;"",VLOOKUP($E6863,GEMWs!$E$14:$L$20,7,FALSE),"")</f>
        <v>37.754918937403332</v>
      </c>
      <c r="M6863" s="17">
        <f>IF($E6863&lt;&gt;"",VLOOKUP($E6863,GEMWs!$E$14:$L$20,8,FALSE),"")</f>
        <v>96.174593288388181</v>
      </c>
      <c r="N6863" s="17">
        <f t="shared" ca="1" si="486"/>
        <v>37.754918937403332</v>
      </c>
      <c r="O6863" s="17">
        <f t="shared" ca="1" si="487"/>
        <v>96.174593288388181</v>
      </c>
      <c r="P6863" s="17">
        <f t="shared" ca="1" si="488"/>
        <v>0.10605711603494263</v>
      </c>
      <c r="Q6863" s="17">
        <f t="shared" ca="1" si="489"/>
        <v>0.27016347239180494</v>
      </c>
    </row>
    <row r="6864" spans="1:17" x14ac:dyDescent="0.35">
      <c r="A6864" t="s">
        <v>2188</v>
      </c>
      <c r="B6864" t="s">
        <v>479</v>
      </c>
      <c r="D6864" t="s">
        <v>14</v>
      </c>
      <c r="E6864" t="s">
        <v>21</v>
      </c>
      <c r="G6864" t="s">
        <v>3040</v>
      </c>
      <c r="H6864">
        <v>645.1</v>
      </c>
      <c r="J6864">
        <v>0</v>
      </c>
      <c r="K6864">
        <v>0</v>
      </c>
      <c r="L6864" s="17">
        <f>IF($E6864&lt;&gt;"",VLOOKUP($E6864,GEMWs!$E$14:$L$20,7,FALSE),"")</f>
        <v>37.754918937403332</v>
      </c>
      <c r="M6864" s="17">
        <f>IF($E6864&lt;&gt;"",VLOOKUP($E6864,GEMWs!$E$14:$L$20,8,FALSE),"")</f>
        <v>96.174593288388181</v>
      </c>
      <c r="N6864" s="17">
        <f t="shared" ca="1" si="486"/>
        <v>37.754918937403332</v>
      </c>
      <c r="O6864" s="17">
        <f t="shared" ca="1" si="487"/>
        <v>96.174593288388181</v>
      </c>
      <c r="P6864" s="17">
        <f t="shared" ca="1" si="488"/>
        <v>6.7075927013864209</v>
      </c>
      <c r="Q6864" s="17">
        <f t="shared" ca="1" si="489"/>
        <v>17.086515298034648</v>
      </c>
    </row>
    <row r="6865" spans="1:17" x14ac:dyDescent="0.35">
      <c r="A6865" t="s">
        <v>2188</v>
      </c>
      <c r="B6865" t="s">
        <v>2261</v>
      </c>
      <c r="C6865" t="s">
        <v>2262</v>
      </c>
      <c r="D6865" t="s">
        <v>14</v>
      </c>
      <c r="E6865" t="s">
        <v>18</v>
      </c>
      <c r="G6865" t="s">
        <v>3040</v>
      </c>
      <c r="H6865">
        <v>0.1</v>
      </c>
      <c r="J6865">
        <v>0</v>
      </c>
      <c r="K6865">
        <v>0</v>
      </c>
      <c r="L6865" s="17">
        <f>IF($E6865&lt;&gt;"",VLOOKUP($E6865,GEMWs!$E$14:$L$20,7,FALSE),"")</f>
        <v>5950.3939027696888</v>
      </c>
      <c r="M6865" s="17">
        <f>IF($E6865&lt;&gt;"",VLOOKUP($E6865,GEMWs!$E$14:$L$20,8,FALSE),"")</f>
        <v>10539.430626954083</v>
      </c>
      <c r="N6865" s="17">
        <f t="shared" ca="1" si="486"/>
        <v>5950.3939027696888</v>
      </c>
      <c r="O6865" s="17">
        <f t="shared" ca="1" si="487"/>
        <v>10539.430626954083</v>
      </c>
      <c r="P6865" s="17">
        <f t="shared" ca="1" si="488"/>
        <v>9.4881785875846886E-6</v>
      </c>
      <c r="Q6865" s="17">
        <f t="shared" ca="1" si="489"/>
        <v>1.6805610121617947E-5</v>
      </c>
    </row>
    <row r="6866" spans="1:17" x14ac:dyDescent="0.35">
      <c r="A6866" t="s">
        <v>2188</v>
      </c>
      <c r="B6866" t="s">
        <v>2212</v>
      </c>
      <c r="D6866" t="s">
        <v>14</v>
      </c>
      <c r="E6866" t="s">
        <v>21</v>
      </c>
      <c r="G6866" t="s">
        <v>3040</v>
      </c>
      <c r="H6866">
        <v>569.6</v>
      </c>
      <c r="J6866">
        <v>0</v>
      </c>
      <c r="K6866">
        <v>0</v>
      </c>
      <c r="L6866" s="17">
        <f>IF($E6866&lt;&gt;"",VLOOKUP($E6866,GEMWs!$E$14:$L$20,7,FALSE),"")</f>
        <v>37.754918937403332</v>
      </c>
      <c r="M6866" s="17">
        <f>IF($E6866&lt;&gt;"",VLOOKUP($E6866,GEMWs!$E$14:$L$20,8,FALSE),"")</f>
        <v>96.174593288388181</v>
      </c>
      <c r="N6866" s="17">
        <f t="shared" ca="1" si="486"/>
        <v>37.754918937403332</v>
      </c>
      <c r="O6866" s="17">
        <f t="shared" ca="1" si="487"/>
        <v>96.174593288388181</v>
      </c>
      <c r="P6866" s="17">
        <f t="shared" ca="1" si="488"/>
        <v>5.9225620875983651</v>
      </c>
      <c r="Q6866" s="17">
        <f t="shared" ca="1" si="489"/>
        <v>15.086775870036483</v>
      </c>
    </row>
    <row r="6867" spans="1:17" x14ac:dyDescent="0.35">
      <c r="A6867" t="s">
        <v>2188</v>
      </c>
      <c r="B6867" t="s">
        <v>2993</v>
      </c>
      <c r="D6867" t="s">
        <v>14</v>
      </c>
      <c r="E6867" t="s">
        <v>21</v>
      </c>
      <c r="G6867" t="s">
        <v>3040</v>
      </c>
      <c r="H6867">
        <v>139.4</v>
      </c>
      <c r="J6867">
        <v>0</v>
      </c>
      <c r="K6867">
        <v>0</v>
      </c>
      <c r="L6867" s="17">
        <f>IF($E6867&lt;&gt;"",VLOOKUP($E6867,GEMWs!$E$14:$L$20,7,FALSE),"")</f>
        <v>37.754918937403332</v>
      </c>
      <c r="M6867" s="17">
        <f>IF($E6867&lt;&gt;"",VLOOKUP($E6867,GEMWs!$E$14:$L$20,8,FALSE),"")</f>
        <v>96.174593288388181</v>
      </c>
      <c r="N6867" s="17">
        <f t="shared" ref="N6867:N6930" ca="1" si="490">IF($I6867&lt;&gt;"",J6867,IF(AND($D6867="Y",$M$6=236),L6867,0))</f>
        <v>37.754918937403332</v>
      </c>
      <c r="O6867" s="17">
        <f t="shared" ref="O6867:O6930" ca="1" si="491">IF($I6867&lt;&gt;"",K6867,IF(AND($D6867="Y",$M$6=236),M6867,0))</f>
        <v>96.174593288388181</v>
      </c>
      <c r="P6867" s="17">
        <f t="shared" ca="1" si="488"/>
        <v>1.4494472524775492</v>
      </c>
      <c r="Q6867" s="17">
        <f t="shared" ca="1" si="489"/>
        <v>3.6922341226880016</v>
      </c>
    </row>
    <row r="6868" spans="1:17" x14ac:dyDescent="0.35">
      <c r="A6868" t="s">
        <v>2188</v>
      </c>
      <c r="B6868" t="s">
        <v>481</v>
      </c>
      <c r="D6868" t="s">
        <v>14</v>
      </c>
      <c r="E6868" t="s">
        <v>21</v>
      </c>
      <c r="G6868" t="s">
        <v>3040</v>
      </c>
      <c r="H6868">
        <v>214.4</v>
      </c>
      <c r="J6868">
        <v>0</v>
      </c>
      <c r="K6868">
        <v>0</v>
      </c>
      <c r="L6868" s="17">
        <f>IF($E6868&lt;&gt;"",VLOOKUP($E6868,GEMWs!$E$14:$L$20,7,FALSE),"")</f>
        <v>37.754918937403332</v>
      </c>
      <c r="M6868" s="17">
        <f>IF($E6868&lt;&gt;"",VLOOKUP($E6868,GEMWs!$E$14:$L$20,8,FALSE),"")</f>
        <v>96.174593288388181</v>
      </c>
      <c r="N6868" s="17">
        <f t="shared" ca="1" si="490"/>
        <v>37.754918937403332</v>
      </c>
      <c r="O6868" s="17">
        <f t="shared" ca="1" si="491"/>
        <v>96.174593288388181</v>
      </c>
      <c r="P6868" s="17">
        <f t="shared" ca="1" si="488"/>
        <v>2.2292789880285979</v>
      </c>
      <c r="Q6868" s="17">
        <f t="shared" ca="1" si="489"/>
        <v>5.6787302432159796</v>
      </c>
    </row>
    <row r="6869" spans="1:17" x14ac:dyDescent="0.35">
      <c r="A6869" t="s">
        <v>2188</v>
      </c>
      <c r="B6869" t="s">
        <v>743</v>
      </c>
      <c r="C6869" t="s">
        <v>744</v>
      </c>
      <c r="D6869" t="s">
        <v>14</v>
      </c>
      <c r="E6869" t="s">
        <v>21</v>
      </c>
      <c r="F6869" t="s">
        <v>14</v>
      </c>
      <c r="G6869" t="s">
        <v>3040</v>
      </c>
      <c r="H6869">
        <v>20.100000000000001</v>
      </c>
      <c r="I6869">
        <v>308</v>
      </c>
      <c r="J6869">
        <v>63</v>
      </c>
      <c r="K6869">
        <v>231.414368</v>
      </c>
      <c r="L6869" s="17">
        <f>IF($E6869&lt;&gt;"",VLOOKUP($E6869,GEMWs!$E$14:$L$20,7,FALSE),"")</f>
        <v>37.754918937403332</v>
      </c>
      <c r="M6869" s="17">
        <f>IF($E6869&lt;&gt;"",VLOOKUP($E6869,GEMWs!$E$14:$L$20,8,FALSE),"")</f>
        <v>96.174593288388181</v>
      </c>
      <c r="N6869" s="17">
        <f t="shared" si="490"/>
        <v>63</v>
      </c>
      <c r="O6869" s="17">
        <f t="shared" si="491"/>
        <v>231.414368</v>
      </c>
      <c r="P6869" s="17">
        <f t="shared" si="488"/>
        <v>8.6857182523774848E-2</v>
      </c>
      <c r="Q6869" s="17">
        <f t="shared" si="489"/>
        <v>0.31904761904761908</v>
      </c>
    </row>
    <row r="6870" spans="1:17" x14ac:dyDescent="0.35">
      <c r="A6870" t="s">
        <v>2188</v>
      </c>
      <c r="B6870" t="s">
        <v>2240</v>
      </c>
      <c r="D6870" t="s">
        <v>14</v>
      </c>
      <c r="E6870" t="s">
        <v>21</v>
      </c>
      <c r="G6870" t="s">
        <v>3040</v>
      </c>
      <c r="H6870">
        <v>8.1999999999999993</v>
      </c>
      <c r="J6870">
        <v>0</v>
      </c>
      <c r="K6870">
        <v>0</v>
      </c>
      <c r="L6870" s="17">
        <f>IF($E6870&lt;&gt;"",VLOOKUP($E6870,GEMWs!$E$14:$L$20,7,FALSE),"")</f>
        <v>37.754918937403332</v>
      </c>
      <c r="M6870" s="17">
        <f>IF($E6870&lt;&gt;"",VLOOKUP($E6870,GEMWs!$E$14:$L$20,8,FALSE),"")</f>
        <v>96.174593288388181</v>
      </c>
      <c r="N6870" s="17">
        <f t="shared" ca="1" si="490"/>
        <v>37.754918937403332</v>
      </c>
      <c r="O6870" s="17">
        <f t="shared" ca="1" si="491"/>
        <v>96.174593288388181</v>
      </c>
      <c r="P6870" s="17">
        <f t="shared" ca="1" si="488"/>
        <v>8.5261603086914661E-2</v>
      </c>
      <c r="Q6870" s="17">
        <f t="shared" ca="1" si="489"/>
        <v>0.2171902425110589</v>
      </c>
    </row>
    <row r="6871" spans="1:17" x14ac:dyDescent="0.35">
      <c r="A6871" t="s">
        <v>2188</v>
      </c>
      <c r="B6871" t="s">
        <v>2979</v>
      </c>
      <c r="D6871" t="s">
        <v>14</v>
      </c>
      <c r="E6871" t="s">
        <v>21</v>
      </c>
      <c r="G6871" t="s">
        <v>3040</v>
      </c>
      <c r="H6871">
        <v>1236.8</v>
      </c>
      <c r="J6871">
        <v>0</v>
      </c>
      <c r="K6871">
        <v>0</v>
      </c>
      <c r="L6871" s="17">
        <f>IF($E6871&lt;&gt;"",VLOOKUP($E6871,GEMWs!$E$14:$L$20,7,FALSE),"")</f>
        <v>37.754918937403332</v>
      </c>
      <c r="M6871" s="17">
        <f>IF($E6871&lt;&gt;"",VLOOKUP($E6871,GEMWs!$E$14:$L$20,8,FALSE),"")</f>
        <v>96.174593288388181</v>
      </c>
      <c r="N6871" s="17">
        <f t="shared" ca="1" si="490"/>
        <v>37.754918937403332</v>
      </c>
      <c r="O6871" s="17">
        <f t="shared" ca="1" si="491"/>
        <v>96.174593288388181</v>
      </c>
      <c r="P6871" s="17">
        <f t="shared" ca="1" si="488"/>
        <v>12.859945207060495</v>
      </c>
      <c r="Q6871" s="17">
        <f t="shared" ca="1" si="489"/>
        <v>32.758645358253368</v>
      </c>
    </row>
    <row r="6872" spans="1:17" x14ac:dyDescent="0.35">
      <c r="A6872" t="s">
        <v>2188</v>
      </c>
      <c r="B6872" t="s">
        <v>510</v>
      </c>
      <c r="D6872" t="s">
        <v>22</v>
      </c>
      <c r="G6872" t="s">
        <v>3040</v>
      </c>
      <c r="H6872">
        <v>2.024</v>
      </c>
      <c r="J6872">
        <v>0</v>
      </c>
      <c r="K6872">
        <v>0</v>
      </c>
      <c r="L6872" s="17" t="str">
        <f>IF($E6872&lt;&gt;"",VLOOKUP($E6872,GEMWs!$E$14:$L$20,7,FALSE),"")</f>
        <v/>
      </c>
      <c r="M6872" s="17" t="str">
        <f>IF($E6872&lt;&gt;"",VLOOKUP($E6872,GEMWs!$E$14:$L$20,8,FALSE),"")</f>
        <v/>
      </c>
      <c r="N6872" s="17">
        <f t="shared" ca="1" si="490"/>
        <v>0</v>
      </c>
      <c r="O6872" s="17">
        <f t="shared" ca="1" si="491"/>
        <v>0</v>
      </c>
      <c r="P6872" s="17">
        <f t="shared" ca="1" si="488"/>
        <v>0</v>
      </c>
      <c r="Q6872" s="17">
        <f t="shared" ca="1" si="489"/>
        <v>0</v>
      </c>
    </row>
    <row r="6873" spans="1:17" x14ac:dyDescent="0.35">
      <c r="A6873" t="s">
        <v>2188</v>
      </c>
      <c r="B6873" t="s">
        <v>511</v>
      </c>
      <c r="D6873" t="s">
        <v>22</v>
      </c>
      <c r="G6873" t="s">
        <v>3040</v>
      </c>
      <c r="H6873">
        <v>17.3</v>
      </c>
      <c r="J6873">
        <v>0</v>
      </c>
      <c r="K6873">
        <v>0</v>
      </c>
      <c r="L6873" s="17" t="str">
        <f>IF($E6873&lt;&gt;"",VLOOKUP($E6873,GEMWs!$E$14:$L$20,7,FALSE),"")</f>
        <v/>
      </c>
      <c r="M6873" s="17" t="str">
        <f>IF($E6873&lt;&gt;"",VLOOKUP($E6873,GEMWs!$E$14:$L$20,8,FALSE),"")</f>
        <v/>
      </c>
      <c r="N6873" s="17">
        <f t="shared" ca="1" si="490"/>
        <v>0</v>
      </c>
      <c r="O6873" s="17">
        <f t="shared" ca="1" si="491"/>
        <v>0</v>
      </c>
      <c r="P6873" s="17">
        <f t="shared" ca="1" si="488"/>
        <v>0</v>
      </c>
      <c r="Q6873" s="17">
        <f t="shared" ca="1" si="489"/>
        <v>0</v>
      </c>
    </row>
    <row r="6874" spans="1:17" x14ac:dyDescent="0.35">
      <c r="A6874" t="s">
        <v>2188</v>
      </c>
      <c r="B6874" t="s">
        <v>2257</v>
      </c>
      <c r="C6874" t="s">
        <v>2258</v>
      </c>
      <c r="D6874" t="s">
        <v>22</v>
      </c>
      <c r="G6874" t="s">
        <v>3040</v>
      </c>
      <c r="H6874">
        <v>331.3</v>
      </c>
      <c r="J6874">
        <v>0</v>
      </c>
      <c r="K6874">
        <v>0</v>
      </c>
      <c r="L6874" s="17" t="str">
        <f>IF($E6874&lt;&gt;"",VLOOKUP($E6874,GEMWs!$E$14:$L$20,7,FALSE),"")</f>
        <v/>
      </c>
      <c r="M6874" s="17" t="str">
        <f>IF($E6874&lt;&gt;"",VLOOKUP($E6874,GEMWs!$E$14:$L$20,8,FALSE),"")</f>
        <v/>
      </c>
      <c r="N6874" s="17">
        <f t="shared" ca="1" si="490"/>
        <v>0</v>
      </c>
      <c r="O6874" s="17">
        <f t="shared" ca="1" si="491"/>
        <v>0</v>
      </c>
      <c r="P6874" s="17">
        <f t="shared" ca="1" si="488"/>
        <v>0</v>
      </c>
      <c r="Q6874" s="17">
        <f t="shared" ca="1" si="489"/>
        <v>0</v>
      </c>
    </row>
    <row r="6875" spans="1:17" x14ac:dyDescent="0.35">
      <c r="A6875" t="s">
        <v>2188</v>
      </c>
      <c r="B6875" t="s">
        <v>832</v>
      </c>
      <c r="D6875" t="s">
        <v>22</v>
      </c>
      <c r="G6875" t="s">
        <v>3040</v>
      </c>
      <c r="H6875">
        <v>164.8</v>
      </c>
      <c r="J6875">
        <v>0</v>
      </c>
      <c r="K6875">
        <v>0</v>
      </c>
      <c r="L6875" s="17" t="str">
        <f>IF($E6875&lt;&gt;"",VLOOKUP($E6875,GEMWs!$E$14:$L$20,7,FALSE),"")</f>
        <v/>
      </c>
      <c r="M6875" s="17" t="str">
        <f>IF($E6875&lt;&gt;"",VLOOKUP($E6875,GEMWs!$E$14:$L$20,8,FALSE),"")</f>
        <v/>
      </c>
      <c r="N6875" s="17">
        <f t="shared" ca="1" si="490"/>
        <v>0</v>
      </c>
      <c r="O6875" s="17">
        <f t="shared" ca="1" si="491"/>
        <v>0</v>
      </c>
      <c r="P6875" s="17">
        <f t="shared" ca="1" si="488"/>
        <v>0</v>
      </c>
      <c r="Q6875" s="17">
        <f t="shared" ca="1" si="489"/>
        <v>0</v>
      </c>
    </row>
    <row r="6876" spans="1:17" x14ac:dyDescent="0.35">
      <c r="A6876" t="s">
        <v>2188</v>
      </c>
      <c r="B6876" t="s">
        <v>2980</v>
      </c>
      <c r="D6876" t="s">
        <v>14</v>
      </c>
      <c r="E6876" t="s">
        <v>18</v>
      </c>
      <c r="G6876" t="s">
        <v>3040</v>
      </c>
      <c r="H6876">
        <v>1</v>
      </c>
      <c r="J6876">
        <v>0</v>
      </c>
      <c r="K6876">
        <v>0</v>
      </c>
      <c r="L6876" s="17">
        <f>IF($E6876&lt;&gt;"",VLOOKUP($E6876,GEMWs!$E$14:$L$20,7,FALSE),"")</f>
        <v>5950.3939027696888</v>
      </c>
      <c r="M6876" s="17">
        <f>IF($E6876&lt;&gt;"",VLOOKUP($E6876,GEMWs!$E$14:$L$20,8,FALSE),"")</f>
        <v>10539.430626954083</v>
      </c>
      <c r="N6876" s="17">
        <f t="shared" ca="1" si="490"/>
        <v>5950.3939027696888</v>
      </c>
      <c r="O6876" s="17">
        <f t="shared" ca="1" si="491"/>
        <v>10539.430626954083</v>
      </c>
      <c r="P6876" s="17">
        <f t="shared" ca="1" si="488"/>
        <v>9.488178587584689E-5</v>
      </c>
      <c r="Q6876" s="17">
        <f t="shared" ca="1" si="489"/>
        <v>1.6805610121617946E-4</v>
      </c>
    </row>
    <row r="6877" spans="1:17" x14ac:dyDescent="0.35">
      <c r="A6877" t="s">
        <v>2188</v>
      </c>
      <c r="B6877" t="s">
        <v>2213</v>
      </c>
      <c r="D6877" t="s">
        <v>22</v>
      </c>
      <c r="G6877" t="s">
        <v>3040</v>
      </c>
      <c r="H6877">
        <v>125</v>
      </c>
      <c r="J6877">
        <v>0</v>
      </c>
      <c r="K6877">
        <v>0</v>
      </c>
      <c r="L6877" s="17" t="str">
        <f>IF($E6877&lt;&gt;"",VLOOKUP($E6877,GEMWs!$E$14:$L$20,7,FALSE),"")</f>
        <v/>
      </c>
      <c r="M6877" s="17" t="str">
        <f>IF($E6877&lt;&gt;"",VLOOKUP($E6877,GEMWs!$E$14:$L$20,8,FALSE),"")</f>
        <v/>
      </c>
      <c r="N6877" s="17">
        <f t="shared" ca="1" si="490"/>
        <v>0</v>
      </c>
      <c r="O6877" s="17">
        <f t="shared" ca="1" si="491"/>
        <v>0</v>
      </c>
      <c r="P6877" s="17">
        <f t="shared" ca="1" si="488"/>
        <v>0</v>
      </c>
      <c r="Q6877" s="17">
        <f t="shared" ca="1" si="489"/>
        <v>0</v>
      </c>
    </row>
    <row r="6878" spans="1:17" x14ac:dyDescent="0.35">
      <c r="A6878" t="s">
        <v>2188</v>
      </c>
      <c r="B6878" t="s">
        <v>710</v>
      </c>
      <c r="C6878" t="s">
        <v>711</v>
      </c>
      <c r="D6878" t="s">
        <v>14</v>
      </c>
      <c r="E6878" t="s">
        <v>18</v>
      </c>
      <c r="F6878" t="s">
        <v>22</v>
      </c>
      <c r="G6878" t="s">
        <v>3040</v>
      </c>
      <c r="H6878">
        <v>75.3</v>
      </c>
      <c r="I6878">
        <v>398</v>
      </c>
      <c r="J6878">
        <v>60000</v>
      </c>
      <c r="K6878">
        <v>135000</v>
      </c>
      <c r="L6878" s="17">
        <f>IF($E6878&lt;&gt;"",VLOOKUP($E6878,GEMWs!$E$14:$L$20,7,FALSE),"")</f>
        <v>5950.3939027696888</v>
      </c>
      <c r="M6878" s="17">
        <f>IF($E6878&lt;&gt;"",VLOOKUP($E6878,GEMWs!$E$14:$L$20,8,FALSE),"")</f>
        <v>10539.430626954083</v>
      </c>
      <c r="N6878" s="17">
        <f t="shared" si="490"/>
        <v>60000</v>
      </c>
      <c r="O6878" s="17">
        <f t="shared" si="491"/>
        <v>135000</v>
      </c>
      <c r="P6878" s="17">
        <f t="shared" si="488"/>
        <v>5.5777777777777781E-4</v>
      </c>
      <c r="Q6878" s="17">
        <f t="shared" si="489"/>
        <v>1.255E-3</v>
      </c>
    </row>
    <row r="6879" spans="1:17" x14ac:dyDescent="0.35">
      <c r="A6879" t="s">
        <v>2188</v>
      </c>
      <c r="B6879" t="s">
        <v>2259</v>
      </c>
      <c r="C6879" t="s">
        <v>2260</v>
      </c>
      <c r="D6879" t="s">
        <v>14</v>
      </c>
      <c r="E6879" t="s">
        <v>343</v>
      </c>
      <c r="G6879" t="s">
        <v>3040</v>
      </c>
      <c r="H6879">
        <v>0.7</v>
      </c>
      <c r="J6879">
        <v>0</v>
      </c>
      <c r="K6879">
        <v>0</v>
      </c>
      <c r="L6879" s="17">
        <f>IF($E6879&lt;&gt;"",VLOOKUP($E6879,GEMWs!$E$14:$L$20,7,FALSE),"")</f>
        <v>1154.9999999999998</v>
      </c>
      <c r="M6879" s="17">
        <f>IF($E6879&lt;&gt;"",VLOOKUP($E6879,GEMWs!$E$14:$L$20,8,FALSE),"")</f>
        <v>1575.0000000000002</v>
      </c>
      <c r="N6879" s="17">
        <f t="shared" ca="1" si="490"/>
        <v>1154.9999999999998</v>
      </c>
      <c r="O6879" s="17">
        <f t="shared" ca="1" si="491"/>
        <v>1575.0000000000002</v>
      </c>
      <c r="P6879" s="17">
        <f t="shared" ca="1" si="488"/>
        <v>4.4444444444444436E-4</v>
      </c>
      <c r="Q6879" s="17">
        <f t="shared" ca="1" si="489"/>
        <v>6.0606060606060617E-4</v>
      </c>
    </row>
    <row r="6880" spans="1:17" x14ac:dyDescent="0.35">
      <c r="A6880" t="s">
        <v>2188</v>
      </c>
      <c r="B6880" t="s">
        <v>485</v>
      </c>
      <c r="D6880" t="s">
        <v>14</v>
      </c>
      <c r="E6880" t="s">
        <v>21</v>
      </c>
      <c r="G6880" t="s">
        <v>3040</v>
      </c>
      <c r="H6880">
        <v>653.5</v>
      </c>
      <c r="J6880">
        <v>0</v>
      </c>
      <c r="K6880">
        <v>0</v>
      </c>
      <c r="L6880" s="17">
        <f>IF($E6880&lt;&gt;"",VLOOKUP($E6880,GEMWs!$E$14:$L$20,7,FALSE),"")</f>
        <v>37.754918937403332</v>
      </c>
      <c r="M6880" s="17">
        <f>IF($E6880&lt;&gt;"",VLOOKUP($E6880,GEMWs!$E$14:$L$20,8,FALSE),"")</f>
        <v>96.174593288388181</v>
      </c>
      <c r="N6880" s="17">
        <f t="shared" ca="1" si="490"/>
        <v>37.754918937403332</v>
      </c>
      <c r="O6880" s="17">
        <f t="shared" ca="1" si="491"/>
        <v>96.174593288388181</v>
      </c>
      <c r="P6880" s="17">
        <f t="shared" ca="1" si="488"/>
        <v>6.7949338557681385</v>
      </c>
      <c r="Q6880" s="17">
        <f t="shared" ca="1" si="489"/>
        <v>17.309002863533781</v>
      </c>
    </row>
    <row r="6881" spans="1:17" x14ac:dyDescent="0.35">
      <c r="A6881" t="s">
        <v>2188</v>
      </c>
      <c r="B6881" t="s">
        <v>53</v>
      </c>
      <c r="C6881" t="s">
        <v>54</v>
      </c>
      <c r="D6881" t="s">
        <v>14</v>
      </c>
      <c r="E6881" t="s">
        <v>21</v>
      </c>
      <c r="F6881" t="s">
        <v>22</v>
      </c>
      <c r="G6881" t="s">
        <v>3040</v>
      </c>
      <c r="H6881">
        <v>1794.1</v>
      </c>
      <c r="I6881">
        <v>315</v>
      </c>
      <c r="J6881">
        <v>1000</v>
      </c>
      <c r="K6881">
        <v>2300</v>
      </c>
      <c r="L6881" s="17">
        <f>IF($E6881&lt;&gt;"",VLOOKUP($E6881,GEMWs!$E$14:$L$20,7,FALSE),"")</f>
        <v>37.754918937403332</v>
      </c>
      <c r="M6881" s="17">
        <f>IF($E6881&lt;&gt;"",VLOOKUP($E6881,GEMWs!$E$14:$L$20,8,FALSE),"")</f>
        <v>96.174593288388181</v>
      </c>
      <c r="N6881" s="17">
        <f t="shared" si="490"/>
        <v>1000</v>
      </c>
      <c r="O6881" s="17">
        <f t="shared" si="491"/>
        <v>2300</v>
      </c>
      <c r="P6881" s="17">
        <f t="shared" si="488"/>
        <v>0.78004347826086951</v>
      </c>
      <c r="Q6881" s="17">
        <f t="shared" si="489"/>
        <v>1.7940999999999998</v>
      </c>
    </row>
    <row r="6882" spans="1:17" x14ac:dyDescent="0.35">
      <c r="A6882" t="s">
        <v>2188</v>
      </c>
      <c r="B6882" t="s">
        <v>486</v>
      </c>
      <c r="C6882" t="s">
        <v>487</v>
      </c>
      <c r="D6882" t="s">
        <v>14</v>
      </c>
      <c r="E6882" t="s">
        <v>21</v>
      </c>
      <c r="G6882" t="s">
        <v>3040</v>
      </c>
      <c r="H6882">
        <v>6294.2</v>
      </c>
      <c r="J6882">
        <v>0</v>
      </c>
      <c r="K6882">
        <v>0</v>
      </c>
      <c r="L6882" s="17">
        <f>IF($E6882&lt;&gt;"",VLOOKUP($E6882,GEMWs!$E$14:$L$20,7,FALSE),"")</f>
        <v>37.754918937403332</v>
      </c>
      <c r="M6882" s="17">
        <f>IF($E6882&lt;&gt;"",VLOOKUP($E6882,GEMWs!$E$14:$L$20,8,FALSE),"")</f>
        <v>96.174593288388181</v>
      </c>
      <c r="N6882" s="17">
        <f t="shared" ca="1" si="490"/>
        <v>37.754918937403332</v>
      </c>
      <c r="O6882" s="17">
        <f t="shared" ca="1" si="491"/>
        <v>96.174593288388181</v>
      </c>
      <c r="P6882" s="17">
        <f t="shared" ca="1" si="488"/>
        <v>65.445558798738816</v>
      </c>
      <c r="Q6882" s="17">
        <f t="shared" ca="1" si="489"/>
        <v>166.71205175769597</v>
      </c>
    </row>
    <row r="6883" spans="1:17" x14ac:dyDescent="0.35">
      <c r="A6883" t="s">
        <v>2188</v>
      </c>
      <c r="B6883" t="s">
        <v>512</v>
      </c>
      <c r="D6883" t="s">
        <v>14</v>
      </c>
      <c r="E6883" t="s">
        <v>21</v>
      </c>
      <c r="G6883" t="s">
        <v>3040</v>
      </c>
      <c r="H6883">
        <v>8530.9</v>
      </c>
      <c r="J6883">
        <v>0</v>
      </c>
      <c r="K6883">
        <v>0</v>
      </c>
      <c r="L6883" s="17">
        <f>IF($E6883&lt;&gt;"",VLOOKUP($E6883,GEMWs!$E$14:$L$20,7,FALSE),"")</f>
        <v>37.754918937403332</v>
      </c>
      <c r="M6883" s="17">
        <f>IF($E6883&lt;&gt;"",VLOOKUP($E6883,GEMWs!$E$14:$L$20,8,FALSE),"")</f>
        <v>96.174593288388181</v>
      </c>
      <c r="N6883" s="17">
        <f t="shared" ca="1" si="490"/>
        <v>37.754918937403332</v>
      </c>
      <c r="O6883" s="17">
        <f t="shared" ca="1" si="491"/>
        <v>96.174593288388181</v>
      </c>
      <c r="P6883" s="17">
        <f t="shared" ca="1" si="488"/>
        <v>88.702220704165882</v>
      </c>
      <c r="Q6883" s="17">
        <f t="shared" ca="1" si="489"/>
        <v>225.95466339482834</v>
      </c>
    </row>
    <row r="6884" spans="1:17" x14ac:dyDescent="0.35">
      <c r="A6884" t="s">
        <v>2188</v>
      </c>
      <c r="B6884" t="s">
        <v>144</v>
      </c>
      <c r="C6884" t="s">
        <v>145</v>
      </c>
      <c r="D6884" t="s">
        <v>14</v>
      </c>
      <c r="E6884" t="s">
        <v>21</v>
      </c>
      <c r="F6884" t="s">
        <v>22</v>
      </c>
      <c r="G6884" t="s">
        <v>3040</v>
      </c>
      <c r="H6884">
        <v>19299.3</v>
      </c>
      <c r="I6884">
        <v>317</v>
      </c>
      <c r="J6884">
        <v>2000</v>
      </c>
      <c r="K6884">
        <v>10000</v>
      </c>
      <c r="L6884" s="17">
        <f>IF($E6884&lt;&gt;"",VLOOKUP($E6884,GEMWs!$E$14:$L$20,7,FALSE),"")</f>
        <v>37.754918937403332</v>
      </c>
      <c r="M6884" s="17">
        <f>IF($E6884&lt;&gt;"",VLOOKUP($E6884,GEMWs!$E$14:$L$20,8,FALSE),"")</f>
        <v>96.174593288388181</v>
      </c>
      <c r="N6884" s="17">
        <f t="shared" si="490"/>
        <v>2000</v>
      </c>
      <c r="O6884" s="17">
        <f t="shared" si="491"/>
        <v>10000</v>
      </c>
      <c r="P6884" s="17">
        <f t="shared" si="488"/>
        <v>1.9299299999999999</v>
      </c>
      <c r="Q6884" s="17">
        <f t="shared" si="489"/>
        <v>9.6496499999999994</v>
      </c>
    </row>
    <row r="6885" spans="1:17" x14ac:dyDescent="0.35">
      <c r="A6885" t="s">
        <v>2188</v>
      </c>
      <c r="B6885" t="s">
        <v>2263</v>
      </c>
      <c r="C6885" t="s">
        <v>2264</v>
      </c>
      <c r="D6885" t="s">
        <v>14</v>
      </c>
      <c r="E6885" t="s">
        <v>21</v>
      </c>
      <c r="G6885" t="s">
        <v>3040</v>
      </c>
      <c r="H6885">
        <v>1.4</v>
      </c>
      <c r="J6885">
        <v>0</v>
      </c>
      <c r="K6885">
        <v>0</v>
      </c>
      <c r="L6885" s="17">
        <f>IF($E6885&lt;&gt;"",VLOOKUP($E6885,GEMWs!$E$14:$L$20,7,FALSE),"")</f>
        <v>37.754918937403332</v>
      </c>
      <c r="M6885" s="17">
        <f>IF($E6885&lt;&gt;"",VLOOKUP($E6885,GEMWs!$E$14:$L$20,8,FALSE),"")</f>
        <v>96.174593288388181</v>
      </c>
      <c r="N6885" s="17">
        <f t="shared" ca="1" si="490"/>
        <v>37.754918937403332</v>
      </c>
      <c r="O6885" s="17">
        <f t="shared" ca="1" si="491"/>
        <v>96.174593288388181</v>
      </c>
      <c r="P6885" s="17">
        <f t="shared" ca="1" si="488"/>
        <v>1.4556859063619575E-2</v>
      </c>
      <c r="Q6885" s="17">
        <f t="shared" ca="1" si="489"/>
        <v>3.7081260916522252E-2</v>
      </c>
    </row>
    <row r="6886" spans="1:17" x14ac:dyDescent="0.35">
      <c r="A6886" t="s">
        <v>2188</v>
      </c>
      <c r="B6886" t="s">
        <v>2251</v>
      </c>
      <c r="C6886" t="s">
        <v>2252</v>
      </c>
      <c r="D6886" t="s">
        <v>14</v>
      </c>
      <c r="E6886" t="s">
        <v>18</v>
      </c>
      <c r="G6886" t="s">
        <v>3040</v>
      </c>
      <c r="H6886">
        <v>2.1</v>
      </c>
      <c r="J6886">
        <v>0</v>
      </c>
      <c r="K6886">
        <v>0</v>
      </c>
      <c r="L6886" s="17">
        <f>IF($E6886&lt;&gt;"",VLOOKUP($E6886,GEMWs!$E$14:$L$20,7,FALSE),"")</f>
        <v>5950.3939027696888</v>
      </c>
      <c r="M6886" s="17">
        <f>IF($E6886&lt;&gt;"",VLOOKUP($E6886,GEMWs!$E$14:$L$20,8,FALSE),"")</f>
        <v>10539.430626954083</v>
      </c>
      <c r="N6886" s="17">
        <f t="shared" ca="1" si="490"/>
        <v>5950.3939027696888</v>
      </c>
      <c r="O6886" s="17">
        <f t="shared" ca="1" si="491"/>
        <v>10539.430626954083</v>
      </c>
      <c r="P6886" s="17">
        <f t="shared" ca="1" si="488"/>
        <v>1.9925175033927846E-4</v>
      </c>
      <c r="Q6886" s="17">
        <f t="shared" ca="1" si="489"/>
        <v>3.5291781255397691E-4</v>
      </c>
    </row>
    <row r="6887" spans="1:17" x14ac:dyDescent="0.35">
      <c r="A6887" t="s">
        <v>2188</v>
      </c>
      <c r="B6887" t="s">
        <v>1572</v>
      </c>
      <c r="D6887" t="s">
        <v>14</v>
      </c>
      <c r="E6887" t="s">
        <v>21</v>
      </c>
      <c r="G6887" t="s">
        <v>3040</v>
      </c>
      <c r="H6887">
        <v>172.3</v>
      </c>
      <c r="J6887">
        <v>0</v>
      </c>
      <c r="K6887">
        <v>0</v>
      </c>
      <c r="L6887" s="17">
        <f>IF($E6887&lt;&gt;"",VLOOKUP($E6887,GEMWs!$E$14:$L$20,7,FALSE),"")</f>
        <v>37.754918937403332</v>
      </c>
      <c r="M6887" s="17">
        <f>IF($E6887&lt;&gt;"",VLOOKUP($E6887,GEMWs!$E$14:$L$20,8,FALSE),"")</f>
        <v>96.174593288388181</v>
      </c>
      <c r="N6887" s="17">
        <f t="shared" ca="1" si="490"/>
        <v>37.754918937403332</v>
      </c>
      <c r="O6887" s="17">
        <f t="shared" ca="1" si="491"/>
        <v>96.174593288388181</v>
      </c>
      <c r="P6887" s="17">
        <f t="shared" ca="1" si="488"/>
        <v>1.7915334404726095</v>
      </c>
      <c r="Q6887" s="17">
        <f t="shared" ca="1" si="489"/>
        <v>4.5636437542262742</v>
      </c>
    </row>
    <row r="6888" spans="1:17" x14ac:dyDescent="0.35">
      <c r="A6888" t="s">
        <v>2188</v>
      </c>
      <c r="B6888" t="s">
        <v>2241</v>
      </c>
      <c r="D6888" t="s">
        <v>14</v>
      </c>
      <c r="E6888" t="s">
        <v>21</v>
      </c>
      <c r="G6888" t="s">
        <v>3040</v>
      </c>
      <c r="H6888">
        <v>37.299999999999997</v>
      </c>
      <c r="J6888">
        <v>0</v>
      </c>
      <c r="K6888">
        <v>0</v>
      </c>
      <c r="L6888" s="17">
        <f>IF($E6888&lt;&gt;"",VLOOKUP($E6888,GEMWs!$E$14:$L$20,7,FALSE),"")</f>
        <v>37.754918937403332</v>
      </c>
      <c r="M6888" s="17">
        <f>IF($E6888&lt;&gt;"",VLOOKUP($E6888,GEMWs!$E$14:$L$20,8,FALSE),"")</f>
        <v>96.174593288388181</v>
      </c>
      <c r="N6888" s="17">
        <f t="shared" ca="1" si="490"/>
        <v>37.754918937403332</v>
      </c>
      <c r="O6888" s="17">
        <f t="shared" ca="1" si="491"/>
        <v>96.174593288388181</v>
      </c>
      <c r="P6888" s="17">
        <f t="shared" ca="1" si="488"/>
        <v>0.38783631648072153</v>
      </c>
      <c r="Q6888" s="17">
        <f t="shared" ca="1" si="489"/>
        <v>0.9879507372759142</v>
      </c>
    </row>
    <row r="6889" spans="1:17" x14ac:dyDescent="0.35">
      <c r="A6889" t="s">
        <v>2188</v>
      </c>
      <c r="B6889" t="s">
        <v>2214</v>
      </c>
      <c r="D6889" t="s">
        <v>14</v>
      </c>
      <c r="E6889" t="s">
        <v>21</v>
      </c>
      <c r="G6889" t="s">
        <v>3040</v>
      </c>
      <c r="H6889">
        <v>25</v>
      </c>
      <c r="J6889">
        <v>0</v>
      </c>
      <c r="K6889">
        <v>0</v>
      </c>
      <c r="L6889" s="17">
        <f>IF($E6889&lt;&gt;"",VLOOKUP($E6889,GEMWs!$E$14:$L$20,7,FALSE),"")</f>
        <v>37.754918937403332</v>
      </c>
      <c r="M6889" s="17">
        <f>IF($E6889&lt;&gt;"",VLOOKUP($E6889,GEMWs!$E$14:$L$20,8,FALSE),"")</f>
        <v>96.174593288388181</v>
      </c>
      <c r="N6889" s="17">
        <f t="shared" ca="1" si="490"/>
        <v>37.754918937403332</v>
      </c>
      <c r="O6889" s="17">
        <f t="shared" ca="1" si="491"/>
        <v>96.174593288388181</v>
      </c>
      <c r="P6889" s="17">
        <f t="shared" ca="1" si="488"/>
        <v>0.2599439118503496</v>
      </c>
      <c r="Q6889" s="17">
        <f t="shared" ca="1" si="489"/>
        <v>0.66216537350932592</v>
      </c>
    </row>
    <row r="6890" spans="1:17" x14ac:dyDescent="0.35">
      <c r="A6890" t="s">
        <v>2188</v>
      </c>
      <c r="B6890" t="s">
        <v>1494</v>
      </c>
      <c r="D6890" t="s">
        <v>14</v>
      </c>
      <c r="E6890" t="s">
        <v>18</v>
      </c>
      <c r="G6890" t="s">
        <v>3040</v>
      </c>
      <c r="H6890">
        <v>10.6</v>
      </c>
      <c r="J6890">
        <v>0</v>
      </c>
      <c r="K6890">
        <v>0</v>
      </c>
      <c r="L6890" s="17">
        <f>IF($E6890&lt;&gt;"",VLOOKUP($E6890,GEMWs!$E$14:$L$20,7,FALSE),"")</f>
        <v>5950.3939027696888</v>
      </c>
      <c r="M6890" s="17">
        <f>IF($E6890&lt;&gt;"",VLOOKUP($E6890,GEMWs!$E$14:$L$20,8,FALSE),"")</f>
        <v>10539.430626954083</v>
      </c>
      <c r="N6890" s="17">
        <f t="shared" ca="1" si="490"/>
        <v>5950.3939027696888</v>
      </c>
      <c r="O6890" s="17">
        <f t="shared" ca="1" si="491"/>
        <v>10539.430626954083</v>
      </c>
      <c r="P6890" s="17">
        <f t="shared" ref="P6890:P6915" ca="1" si="492">IF(O6890&gt;0,$H6890/O6890,0)</f>
        <v>1.0057469302839769E-3</v>
      </c>
      <c r="Q6890" s="17">
        <f t="shared" ref="Q6890:Q6915" ca="1" si="493">IF(N6890&gt;0,$H6890/N6890,0)</f>
        <v>1.7813946728915022E-3</v>
      </c>
    </row>
    <row r="6891" spans="1:17" x14ac:dyDescent="0.35">
      <c r="A6891" t="s">
        <v>2188</v>
      </c>
      <c r="B6891" t="s">
        <v>489</v>
      </c>
      <c r="D6891" t="s">
        <v>14</v>
      </c>
      <c r="E6891" t="s">
        <v>21</v>
      </c>
      <c r="G6891" t="s">
        <v>3040</v>
      </c>
      <c r="H6891">
        <v>5406.6</v>
      </c>
      <c r="J6891">
        <v>0</v>
      </c>
      <c r="K6891">
        <v>0</v>
      </c>
      <c r="L6891" s="17">
        <f>IF($E6891&lt;&gt;"",VLOOKUP($E6891,GEMWs!$E$14:$L$20,7,FALSE),"")</f>
        <v>37.754918937403332</v>
      </c>
      <c r="M6891" s="17">
        <f>IF($E6891&lt;&gt;"",VLOOKUP($E6891,GEMWs!$E$14:$L$20,8,FALSE),"")</f>
        <v>96.174593288388181</v>
      </c>
      <c r="N6891" s="17">
        <f t="shared" ca="1" si="490"/>
        <v>37.754918937403332</v>
      </c>
      <c r="O6891" s="17">
        <f t="shared" ca="1" si="491"/>
        <v>96.174593288388181</v>
      </c>
      <c r="P6891" s="17">
        <f t="shared" ca="1" si="492"/>
        <v>56.216510152404005</v>
      </c>
      <c r="Q6891" s="17">
        <f t="shared" ca="1" si="493"/>
        <v>143.20253233662086</v>
      </c>
    </row>
    <row r="6892" spans="1:17" x14ac:dyDescent="0.35">
      <c r="A6892" t="s">
        <v>2188</v>
      </c>
      <c r="B6892" t="s">
        <v>310</v>
      </c>
      <c r="C6892" t="s">
        <v>311</v>
      </c>
      <c r="D6892" t="s">
        <v>14</v>
      </c>
      <c r="E6892" t="s">
        <v>21</v>
      </c>
      <c r="F6892" t="s">
        <v>22</v>
      </c>
      <c r="G6892" t="s">
        <v>3040</v>
      </c>
      <c r="H6892">
        <v>26231.4</v>
      </c>
      <c r="I6892">
        <v>400</v>
      </c>
      <c r="J6892">
        <v>2289.0380930000001</v>
      </c>
      <c r="K6892">
        <v>2289.0380930000001</v>
      </c>
      <c r="L6892" s="17">
        <f>IF($E6892&lt;&gt;"",VLOOKUP($E6892,GEMWs!$E$14:$L$20,7,FALSE),"")</f>
        <v>37.754918937403332</v>
      </c>
      <c r="M6892" s="17">
        <f>IF($E6892&lt;&gt;"",VLOOKUP($E6892,GEMWs!$E$14:$L$20,8,FALSE),"")</f>
        <v>96.174593288388181</v>
      </c>
      <c r="N6892" s="17">
        <f t="shared" si="490"/>
        <v>2289.0380930000001</v>
      </c>
      <c r="O6892" s="17">
        <f t="shared" si="491"/>
        <v>2289.0380930000001</v>
      </c>
      <c r="P6892" s="17">
        <f t="shared" si="492"/>
        <v>11.459573381595096</v>
      </c>
      <c r="Q6892" s="17">
        <f t="shared" si="493"/>
        <v>11.459573381595096</v>
      </c>
    </row>
    <row r="6893" spans="1:17" x14ac:dyDescent="0.35">
      <c r="A6893" t="s">
        <v>2188</v>
      </c>
      <c r="B6893" t="s">
        <v>293</v>
      </c>
      <c r="C6893" t="s">
        <v>294</v>
      </c>
      <c r="D6893" t="s">
        <v>14</v>
      </c>
      <c r="E6893" t="s">
        <v>21</v>
      </c>
      <c r="F6893" t="s">
        <v>22</v>
      </c>
      <c r="G6893" t="s">
        <v>3040</v>
      </c>
      <c r="H6893">
        <v>30836.9</v>
      </c>
      <c r="I6893">
        <v>327</v>
      </c>
      <c r="J6893">
        <v>400</v>
      </c>
      <c r="K6893">
        <v>400</v>
      </c>
      <c r="L6893" s="17">
        <f>IF($E6893&lt;&gt;"",VLOOKUP($E6893,GEMWs!$E$14:$L$20,7,FALSE),"")</f>
        <v>37.754918937403332</v>
      </c>
      <c r="M6893" s="17">
        <f>IF($E6893&lt;&gt;"",VLOOKUP($E6893,GEMWs!$E$14:$L$20,8,FALSE),"")</f>
        <v>96.174593288388181</v>
      </c>
      <c r="N6893" s="17">
        <f t="shared" si="490"/>
        <v>400</v>
      </c>
      <c r="O6893" s="17">
        <f t="shared" si="491"/>
        <v>400</v>
      </c>
      <c r="P6893" s="17">
        <f t="shared" si="492"/>
        <v>77.092250000000007</v>
      </c>
      <c r="Q6893" s="17">
        <f t="shared" si="493"/>
        <v>77.092250000000007</v>
      </c>
    </row>
    <row r="6894" spans="1:17" x14ac:dyDescent="0.35">
      <c r="A6894" t="s">
        <v>2188</v>
      </c>
      <c r="B6894" t="s">
        <v>439</v>
      </c>
      <c r="C6894" t="s">
        <v>440</v>
      </c>
      <c r="D6894" t="s">
        <v>14</v>
      </c>
      <c r="E6894" t="s">
        <v>21</v>
      </c>
      <c r="F6894" t="s">
        <v>22</v>
      </c>
      <c r="G6894" t="s">
        <v>3040</v>
      </c>
      <c r="H6894">
        <v>639.20000000000005</v>
      </c>
      <c r="I6894">
        <v>328</v>
      </c>
      <c r="J6894">
        <v>7000</v>
      </c>
      <c r="K6894">
        <v>28333.33</v>
      </c>
      <c r="L6894" s="17">
        <f>IF($E6894&lt;&gt;"",VLOOKUP($E6894,GEMWs!$E$14:$L$20,7,FALSE),"")</f>
        <v>37.754918937403332</v>
      </c>
      <c r="M6894" s="17">
        <f>IF($E6894&lt;&gt;"",VLOOKUP($E6894,GEMWs!$E$14:$L$20,8,FALSE),"")</f>
        <v>96.174593288388181</v>
      </c>
      <c r="N6894" s="17">
        <f t="shared" si="490"/>
        <v>7000</v>
      </c>
      <c r="O6894" s="17">
        <f t="shared" si="491"/>
        <v>28333.33</v>
      </c>
      <c r="P6894" s="17">
        <f t="shared" si="492"/>
        <v>2.256000265411796E-2</v>
      </c>
      <c r="Q6894" s="17">
        <f t="shared" si="493"/>
        <v>9.1314285714285723E-2</v>
      </c>
    </row>
    <row r="6895" spans="1:17" x14ac:dyDescent="0.35">
      <c r="A6895" t="s">
        <v>2188</v>
      </c>
      <c r="B6895" t="s">
        <v>351</v>
      </c>
      <c r="D6895" t="s">
        <v>14</v>
      </c>
      <c r="E6895" t="s">
        <v>21</v>
      </c>
      <c r="G6895" t="s">
        <v>3040</v>
      </c>
      <c r="H6895">
        <v>6984.9</v>
      </c>
      <c r="J6895">
        <v>0</v>
      </c>
      <c r="K6895">
        <v>0</v>
      </c>
      <c r="L6895" s="17">
        <f>IF($E6895&lt;&gt;"",VLOOKUP($E6895,GEMWs!$E$14:$L$20,7,FALSE),"")</f>
        <v>37.754918937403332</v>
      </c>
      <c r="M6895" s="17">
        <f>IF($E6895&lt;&gt;"",VLOOKUP($E6895,GEMWs!$E$14:$L$20,8,FALSE),"")</f>
        <v>96.174593288388181</v>
      </c>
      <c r="N6895" s="17">
        <f t="shared" ca="1" si="490"/>
        <v>37.754918937403332</v>
      </c>
      <c r="O6895" s="17">
        <f t="shared" ca="1" si="491"/>
        <v>96.174593288388181</v>
      </c>
      <c r="P6895" s="17">
        <f t="shared" ca="1" si="492"/>
        <v>72.627289195340268</v>
      </c>
      <c r="Q6895" s="17">
        <f t="shared" ca="1" si="493"/>
        <v>185.00635669701163</v>
      </c>
    </row>
    <row r="6896" spans="1:17" x14ac:dyDescent="0.35">
      <c r="A6896" t="s">
        <v>2188</v>
      </c>
      <c r="B6896" t="s">
        <v>2238</v>
      </c>
      <c r="C6896" t="s">
        <v>2239</v>
      </c>
      <c r="D6896" t="s">
        <v>14</v>
      </c>
      <c r="E6896" t="s">
        <v>21</v>
      </c>
      <c r="G6896" t="s">
        <v>3040</v>
      </c>
      <c r="H6896">
        <v>224.6</v>
      </c>
      <c r="J6896">
        <v>0</v>
      </c>
      <c r="K6896">
        <v>0</v>
      </c>
      <c r="L6896" s="17">
        <f>IF($E6896&lt;&gt;"",VLOOKUP($E6896,GEMWs!$E$14:$L$20,7,FALSE),"")</f>
        <v>37.754918937403332</v>
      </c>
      <c r="M6896" s="17">
        <f>IF($E6896&lt;&gt;"",VLOOKUP($E6896,GEMWs!$E$14:$L$20,8,FALSE),"")</f>
        <v>96.174593288388181</v>
      </c>
      <c r="N6896" s="17">
        <f t="shared" ca="1" si="490"/>
        <v>37.754918937403332</v>
      </c>
      <c r="O6896" s="17">
        <f t="shared" ca="1" si="491"/>
        <v>96.174593288388181</v>
      </c>
      <c r="P6896" s="17">
        <f t="shared" ca="1" si="492"/>
        <v>2.3353361040635408</v>
      </c>
      <c r="Q6896" s="17">
        <f t="shared" ca="1" si="493"/>
        <v>5.9488937156077837</v>
      </c>
    </row>
    <row r="6897" spans="1:17" x14ac:dyDescent="0.35">
      <c r="A6897" t="s">
        <v>2188</v>
      </c>
      <c r="B6897" t="s">
        <v>491</v>
      </c>
      <c r="D6897" t="s">
        <v>14</v>
      </c>
      <c r="E6897" t="s">
        <v>21</v>
      </c>
      <c r="G6897" t="s">
        <v>3040</v>
      </c>
      <c r="H6897">
        <v>58</v>
      </c>
      <c r="J6897">
        <v>0</v>
      </c>
      <c r="K6897">
        <v>0</v>
      </c>
      <c r="L6897" s="17">
        <f>IF($E6897&lt;&gt;"",VLOOKUP($E6897,GEMWs!$E$14:$L$20,7,FALSE),"")</f>
        <v>37.754918937403332</v>
      </c>
      <c r="M6897" s="17">
        <f>IF($E6897&lt;&gt;"",VLOOKUP($E6897,GEMWs!$E$14:$L$20,8,FALSE),"")</f>
        <v>96.174593288388181</v>
      </c>
      <c r="N6897" s="17">
        <f t="shared" ca="1" si="490"/>
        <v>37.754918937403332</v>
      </c>
      <c r="O6897" s="17">
        <f t="shared" ca="1" si="491"/>
        <v>96.174593288388181</v>
      </c>
      <c r="P6897" s="17">
        <f t="shared" ca="1" si="492"/>
        <v>0.60306987549281099</v>
      </c>
      <c r="Q6897" s="17">
        <f t="shared" ca="1" si="493"/>
        <v>1.5362236665416362</v>
      </c>
    </row>
    <row r="6898" spans="1:17" x14ac:dyDescent="0.35">
      <c r="A6898" t="s">
        <v>2188</v>
      </c>
      <c r="B6898" t="s">
        <v>508</v>
      </c>
      <c r="D6898" t="s">
        <v>22</v>
      </c>
      <c r="G6898" t="s">
        <v>3040</v>
      </c>
      <c r="H6898">
        <v>54.579000000000001</v>
      </c>
      <c r="J6898">
        <v>0</v>
      </c>
      <c r="K6898">
        <v>0</v>
      </c>
      <c r="L6898" s="17" t="str">
        <f>IF($E6898&lt;&gt;"",VLOOKUP($E6898,GEMWs!$E$14:$L$20,7,FALSE),"")</f>
        <v/>
      </c>
      <c r="M6898" s="17" t="str">
        <f>IF($E6898&lt;&gt;"",VLOOKUP($E6898,GEMWs!$E$14:$L$20,8,FALSE),"")</f>
        <v/>
      </c>
      <c r="N6898" s="17">
        <f t="shared" ca="1" si="490"/>
        <v>0</v>
      </c>
      <c r="O6898" s="17">
        <f t="shared" ca="1" si="491"/>
        <v>0</v>
      </c>
      <c r="P6898" s="17">
        <f t="shared" ca="1" si="492"/>
        <v>0</v>
      </c>
      <c r="Q6898" s="17">
        <f t="shared" ca="1" si="493"/>
        <v>0</v>
      </c>
    </row>
    <row r="6899" spans="1:17" x14ac:dyDescent="0.35">
      <c r="A6899" t="s">
        <v>2188</v>
      </c>
      <c r="B6899" t="s">
        <v>2216</v>
      </c>
      <c r="D6899" t="s">
        <v>14</v>
      </c>
      <c r="E6899" t="s">
        <v>18</v>
      </c>
      <c r="G6899" t="s">
        <v>3040</v>
      </c>
      <c r="H6899">
        <v>1323.8</v>
      </c>
      <c r="J6899">
        <v>0</v>
      </c>
      <c r="K6899">
        <v>0</v>
      </c>
      <c r="L6899" s="17">
        <f>IF($E6899&lt;&gt;"",VLOOKUP($E6899,GEMWs!$E$14:$L$20,7,FALSE),"")</f>
        <v>5950.3939027696888</v>
      </c>
      <c r="M6899" s="17">
        <f>IF($E6899&lt;&gt;"",VLOOKUP($E6899,GEMWs!$E$14:$L$20,8,FALSE),"")</f>
        <v>10539.430626954083</v>
      </c>
      <c r="N6899" s="17">
        <f t="shared" ca="1" si="490"/>
        <v>5950.3939027696888</v>
      </c>
      <c r="O6899" s="17">
        <f t="shared" ca="1" si="491"/>
        <v>10539.430626954083</v>
      </c>
      <c r="P6899" s="17">
        <f t="shared" ca="1" si="492"/>
        <v>0.12560450814244611</v>
      </c>
      <c r="Q6899" s="17">
        <f t="shared" ca="1" si="493"/>
        <v>0.22247266678997837</v>
      </c>
    </row>
    <row r="6900" spans="1:17" x14ac:dyDescent="0.35">
      <c r="A6900" t="s">
        <v>2188</v>
      </c>
      <c r="B6900" t="s">
        <v>2217</v>
      </c>
      <c r="D6900" t="s">
        <v>14</v>
      </c>
      <c r="E6900" t="s">
        <v>21</v>
      </c>
      <c r="G6900" t="s">
        <v>3040</v>
      </c>
      <c r="H6900">
        <v>113.5</v>
      </c>
      <c r="J6900">
        <v>0</v>
      </c>
      <c r="K6900">
        <v>0</v>
      </c>
      <c r="L6900" s="17">
        <f>IF($E6900&lt;&gt;"",VLOOKUP($E6900,GEMWs!$E$14:$L$20,7,FALSE),"")</f>
        <v>37.754918937403332</v>
      </c>
      <c r="M6900" s="17">
        <f>IF($E6900&lt;&gt;"",VLOOKUP($E6900,GEMWs!$E$14:$L$20,8,FALSE),"")</f>
        <v>96.174593288388181</v>
      </c>
      <c r="N6900" s="17">
        <f t="shared" ca="1" si="490"/>
        <v>37.754918937403332</v>
      </c>
      <c r="O6900" s="17">
        <f t="shared" ca="1" si="491"/>
        <v>96.174593288388181</v>
      </c>
      <c r="P6900" s="17">
        <f t="shared" ca="1" si="492"/>
        <v>1.1801453598005871</v>
      </c>
      <c r="Q6900" s="17">
        <f t="shared" ca="1" si="493"/>
        <v>3.0062307957323395</v>
      </c>
    </row>
    <row r="6901" spans="1:17" x14ac:dyDescent="0.35">
      <c r="A6901" t="s">
        <v>2188</v>
      </c>
      <c r="B6901" t="s">
        <v>509</v>
      </c>
      <c r="D6901" t="s">
        <v>22</v>
      </c>
      <c r="G6901" t="s">
        <v>3040</v>
      </c>
      <c r="H6901">
        <v>11.4</v>
      </c>
      <c r="J6901">
        <v>0</v>
      </c>
      <c r="K6901">
        <v>0</v>
      </c>
      <c r="L6901" s="17" t="str">
        <f>IF($E6901&lt;&gt;"",VLOOKUP($E6901,GEMWs!$E$14:$L$20,7,FALSE),"")</f>
        <v/>
      </c>
      <c r="M6901" s="17" t="str">
        <f>IF($E6901&lt;&gt;"",VLOOKUP($E6901,GEMWs!$E$14:$L$20,8,FALSE),"")</f>
        <v/>
      </c>
      <c r="N6901" s="17">
        <f t="shared" ca="1" si="490"/>
        <v>0</v>
      </c>
      <c r="O6901" s="17">
        <f t="shared" ca="1" si="491"/>
        <v>0</v>
      </c>
      <c r="P6901" s="17">
        <f t="shared" ca="1" si="492"/>
        <v>0</v>
      </c>
      <c r="Q6901" s="17">
        <f t="shared" ca="1" si="493"/>
        <v>0</v>
      </c>
    </row>
    <row r="6902" spans="1:17" x14ac:dyDescent="0.35">
      <c r="A6902" t="s">
        <v>2188</v>
      </c>
      <c r="B6902" t="s">
        <v>180</v>
      </c>
      <c r="C6902" t="s">
        <v>181</v>
      </c>
      <c r="D6902" t="s">
        <v>14</v>
      </c>
      <c r="E6902" t="s">
        <v>21</v>
      </c>
      <c r="F6902" t="s">
        <v>22</v>
      </c>
      <c r="G6902" t="s">
        <v>3040</v>
      </c>
      <c r="H6902">
        <v>1.5</v>
      </c>
      <c r="I6902">
        <v>445</v>
      </c>
      <c r="J6902">
        <v>56750</v>
      </c>
      <c r="K6902">
        <v>113500</v>
      </c>
      <c r="L6902" s="17">
        <f>IF($E6902&lt;&gt;"",VLOOKUP($E6902,GEMWs!$E$14:$L$20,7,FALSE),"")</f>
        <v>37.754918937403332</v>
      </c>
      <c r="M6902" s="17">
        <f>IF($E6902&lt;&gt;"",VLOOKUP($E6902,GEMWs!$E$14:$L$20,8,FALSE),"")</f>
        <v>96.174593288388181</v>
      </c>
      <c r="N6902" s="17">
        <f t="shared" si="490"/>
        <v>56750</v>
      </c>
      <c r="O6902" s="17">
        <f t="shared" si="491"/>
        <v>113500</v>
      </c>
      <c r="P6902" s="17">
        <f t="shared" si="492"/>
        <v>1.3215859030837005E-5</v>
      </c>
      <c r="Q6902" s="17">
        <f t="shared" si="493"/>
        <v>2.6431718061674009E-5</v>
      </c>
    </row>
    <row r="6903" spans="1:17" x14ac:dyDescent="0.35">
      <c r="A6903" t="s">
        <v>2188</v>
      </c>
      <c r="B6903" t="s">
        <v>2218</v>
      </c>
      <c r="C6903" t="s">
        <v>158</v>
      </c>
      <c r="D6903" t="s">
        <v>22</v>
      </c>
      <c r="G6903" t="s">
        <v>3040</v>
      </c>
      <c r="H6903">
        <v>1161.2</v>
      </c>
      <c r="J6903">
        <v>0</v>
      </c>
      <c r="K6903">
        <v>0</v>
      </c>
      <c r="L6903" s="17" t="str">
        <f>IF($E6903&lt;&gt;"",VLOOKUP($E6903,GEMWs!$E$14:$L$20,7,FALSE),"")</f>
        <v/>
      </c>
      <c r="M6903" s="17" t="str">
        <f>IF($E6903&lt;&gt;"",VLOOKUP($E6903,GEMWs!$E$14:$L$20,8,FALSE),"")</f>
        <v/>
      </c>
      <c r="N6903" s="17">
        <f t="shared" ca="1" si="490"/>
        <v>0</v>
      </c>
      <c r="O6903" s="17">
        <f t="shared" ca="1" si="491"/>
        <v>0</v>
      </c>
      <c r="P6903" s="17">
        <f t="shared" ca="1" si="492"/>
        <v>0</v>
      </c>
      <c r="Q6903" s="17">
        <f t="shared" ca="1" si="493"/>
        <v>0</v>
      </c>
    </row>
    <row r="6904" spans="1:17" x14ac:dyDescent="0.35">
      <c r="A6904" t="s">
        <v>2188</v>
      </c>
      <c r="B6904" t="s">
        <v>71</v>
      </c>
      <c r="C6904" t="s">
        <v>72</v>
      </c>
      <c r="D6904" t="s">
        <v>14</v>
      </c>
      <c r="E6904" t="s">
        <v>21</v>
      </c>
      <c r="F6904" t="s">
        <v>22</v>
      </c>
      <c r="G6904" t="s">
        <v>3040</v>
      </c>
      <c r="H6904">
        <v>594.6</v>
      </c>
      <c r="I6904">
        <v>333</v>
      </c>
      <c r="J6904">
        <v>31000</v>
      </c>
      <c r="K6904">
        <v>60000</v>
      </c>
      <c r="L6904" s="17">
        <f>IF($E6904&lt;&gt;"",VLOOKUP($E6904,GEMWs!$E$14:$L$20,7,FALSE),"")</f>
        <v>37.754918937403332</v>
      </c>
      <c r="M6904" s="17">
        <f>IF($E6904&lt;&gt;"",VLOOKUP($E6904,GEMWs!$E$14:$L$20,8,FALSE),"")</f>
        <v>96.174593288388181</v>
      </c>
      <c r="N6904" s="17">
        <f t="shared" si="490"/>
        <v>31000</v>
      </c>
      <c r="O6904" s="17">
        <f t="shared" si="491"/>
        <v>60000</v>
      </c>
      <c r="P6904" s="17">
        <f t="shared" si="492"/>
        <v>9.9100000000000004E-3</v>
      </c>
      <c r="Q6904" s="17">
        <f t="shared" si="493"/>
        <v>1.9180645161290324E-2</v>
      </c>
    </row>
    <row r="6905" spans="1:17" x14ac:dyDescent="0.35">
      <c r="A6905" t="s">
        <v>2188</v>
      </c>
      <c r="B6905" t="s">
        <v>2219</v>
      </c>
      <c r="D6905" t="s">
        <v>14</v>
      </c>
      <c r="E6905" t="s">
        <v>21</v>
      </c>
      <c r="G6905" t="s">
        <v>3040</v>
      </c>
      <c r="H6905">
        <v>2251</v>
      </c>
      <c r="J6905">
        <v>0</v>
      </c>
      <c r="K6905">
        <v>0</v>
      </c>
      <c r="L6905" s="17">
        <f>IF($E6905&lt;&gt;"",VLOOKUP($E6905,GEMWs!$E$14:$L$20,7,FALSE),"")</f>
        <v>37.754918937403332</v>
      </c>
      <c r="M6905" s="17">
        <f>IF($E6905&lt;&gt;"",VLOOKUP($E6905,GEMWs!$E$14:$L$20,8,FALSE),"")</f>
        <v>96.174593288388181</v>
      </c>
      <c r="N6905" s="17">
        <f t="shared" ca="1" si="490"/>
        <v>37.754918937403332</v>
      </c>
      <c r="O6905" s="17">
        <f t="shared" ca="1" si="491"/>
        <v>96.174593288388181</v>
      </c>
      <c r="P6905" s="17">
        <f t="shared" ca="1" si="492"/>
        <v>23.405349823005476</v>
      </c>
      <c r="Q6905" s="17">
        <f t="shared" ca="1" si="493"/>
        <v>59.621370230779704</v>
      </c>
    </row>
    <row r="6906" spans="1:17" x14ac:dyDescent="0.35">
      <c r="A6906" t="s">
        <v>2188</v>
      </c>
      <c r="B6906" t="s">
        <v>2220</v>
      </c>
      <c r="D6906" t="s">
        <v>14</v>
      </c>
      <c r="E6906" t="s">
        <v>21</v>
      </c>
      <c r="G6906" t="s">
        <v>3040</v>
      </c>
      <c r="H6906">
        <v>2932.7</v>
      </c>
      <c r="J6906">
        <v>0</v>
      </c>
      <c r="K6906">
        <v>0</v>
      </c>
      <c r="L6906" s="17">
        <f>IF($E6906&lt;&gt;"",VLOOKUP($E6906,GEMWs!$E$14:$L$20,7,FALSE),"")</f>
        <v>37.754918937403332</v>
      </c>
      <c r="M6906" s="17">
        <f>IF($E6906&lt;&gt;"",VLOOKUP($E6906,GEMWs!$E$14:$L$20,8,FALSE),"")</f>
        <v>96.174593288388181</v>
      </c>
      <c r="N6906" s="17">
        <f t="shared" ca="1" si="490"/>
        <v>37.754918937403332</v>
      </c>
      <c r="O6906" s="17">
        <f t="shared" ca="1" si="491"/>
        <v>96.174593288388181</v>
      </c>
      <c r="P6906" s="17">
        <f t="shared" ca="1" si="492"/>
        <v>30.493500411340808</v>
      </c>
      <c r="Q6906" s="17">
        <f t="shared" ca="1" si="493"/>
        <v>77.677295635632007</v>
      </c>
    </row>
    <row r="6907" spans="1:17" x14ac:dyDescent="0.35">
      <c r="A6907" t="s">
        <v>2188</v>
      </c>
      <c r="B6907" t="s">
        <v>1608</v>
      </c>
      <c r="C6907" t="s">
        <v>1609</v>
      </c>
      <c r="D6907" t="s">
        <v>14</v>
      </c>
      <c r="E6907" t="s">
        <v>18</v>
      </c>
      <c r="F6907" t="s">
        <v>22</v>
      </c>
      <c r="G6907" t="s">
        <v>3040</v>
      </c>
      <c r="H6907">
        <v>21.9</v>
      </c>
      <c r="I6907">
        <v>443</v>
      </c>
      <c r="J6907">
        <v>113500</v>
      </c>
      <c r="K6907">
        <v>113500</v>
      </c>
      <c r="L6907" s="17">
        <f>IF($E6907&lt;&gt;"",VLOOKUP($E6907,GEMWs!$E$14:$L$20,7,FALSE),"")</f>
        <v>5950.3939027696888</v>
      </c>
      <c r="M6907" s="17">
        <f>IF($E6907&lt;&gt;"",VLOOKUP($E6907,GEMWs!$E$14:$L$20,8,FALSE),"")</f>
        <v>10539.430626954083</v>
      </c>
      <c r="N6907" s="17">
        <f t="shared" si="490"/>
        <v>113500</v>
      </c>
      <c r="O6907" s="17">
        <f t="shared" si="491"/>
        <v>113500</v>
      </c>
      <c r="P6907" s="17">
        <f t="shared" si="492"/>
        <v>1.9295154185022025E-4</v>
      </c>
      <c r="Q6907" s="17">
        <f t="shared" si="493"/>
        <v>1.9295154185022025E-4</v>
      </c>
    </row>
    <row r="6908" spans="1:17" x14ac:dyDescent="0.35">
      <c r="A6908" t="s">
        <v>2188</v>
      </c>
      <c r="B6908" t="s">
        <v>297</v>
      </c>
      <c r="C6908" t="s">
        <v>298</v>
      </c>
      <c r="D6908" t="s">
        <v>14</v>
      </c>
      <c r="E6908" t="s">
        <v>18</v>
      </c>
      <c r="F6908" t="s">
        <v>22</v>
      </c>
      <c r="G6908" t="s">
        <v>3040</v>
      </c>
      <c r="H6908">
        <v>3224.9</v>
      </c>
      <c r="I6908">
        <v>446</v>
      </c>
      <c r="J6908">
        <v>25000</v>
      </c>
      <c r="K6908">
        <v>25000</v>
      </c>
      <c r="L6908" s="17">
        <f>IF($E6908&lt;&gt;"",VLOOKUP($E6908,GEMWs!$E$14:$L$20,7,FALSE),"")</f>
        <v>5950.3939027696888</v>
      </c>
      <c r="M6908" s="17">
        <f>IF($E6908&lt;&gt;"",VLOOKUP($E6908,GEMWs!$E$14:$L$20,8,FALSE),"")</f>
        <v>10539.430626954083</v>
      </c>
      <c r="N6908" s="17">
        <f t="shared" si="490"/>
        <v>25000</v>
      </c>
      <c r="O6908" s="17">
        <f t="shared" si="491"/>
        <v>25000</v>
      </c>
      <c r="P6908" s="17">
        <f t="shared" si="492"/>
        <v>0.128996</v>
      </c>
      <c r="Q6908" s="17">
        <f t="shared" si="493"/>
        <v>0.128996</v>
      </c>
    </row>
    <row r="6909" spans="1:17" x14ac:dyDescent="0.35">
      <c r="A6909" t="s">
        <v>2188</v>
      </c>
      <c r="B6909" t="s">
        <v>492</v>
      </c>
      <c r="D6909" t="s">
        <v>14</v>
      </c>
      <c r="E6909" t="s">
        <v>21</v>
      </c>
      <c r="G6909" t="s">
        <v>3040</v>
      </c>
      <c r="H6909">
        <v>634.4</v>
      </c>
      <c r="J6909">
        <v>0</v>
      </c>
      <c r="K6909">
        <v>0</v>
      </c>
      <c r="L6909" s="17">
        <f>IF($E6909&lt;&gt;"",VLOOKUP($E6909,GEMWs!$E$14:$L$20,7,FALSE),"")</f>
        <v>37.754918937403332</v>
      </c>
      <c r="M6909" s="17">
        <f>IF($E6909&lt;&gt;"",VLOOKUP($E6909,GEMWs!$E$14:$L$20,8,FALSE),"")</f>
        <v>96.174593288388181</v>
      </c>
      <c r="N6909" s="17">
        <f t="shared" ca="1" si="490"/>
        <v>37.754918937403332</v>
      </c>
      <c r="O6909" s="17">
        <f t="shared" ca="1" si="491"/>
        <v>96.174593288388181</v>
      </c>
      <c r="P6909" s="17">
        <f t="shared" ca="1" si="492"/>
        <v>6.596336707114471</v>
      </c>
      <c r="Q6909" s="17">
        <f t="shared" ca="1" si="493"/>
        <v>16.803108518172653</v>
      </c>
    </row>
    <row r="6910" spans="1:17" x14ac:dyDescent="0.35">
      <c r="A6910" t="s">
        <v>2188</v>
      </c>
      <c r="B6910" t="s">
        <v>233</v>
      </c>
      <c r="D6910" t="s">
        <v>22</v>
      </c>
      <c r="G6910" t="s">
        <v>3040</v>
      </c>
      <c r="H6910">
        <v>71.8</v>
      </c>
      <c r="J6910">
        <v>0</v>
      </c>
      <c r="K6910">
        <v>0</v>
      </c>
      <c r="L6910" s="17" t="str">
        <f>IF($E6910&lt;&gt;"",VLOOKUP($E6910,GEMWs!$E$14:$L$20,7,FALSE),"")</f>
        <v/>
      </c>
      <c r="M6910" s="17" t="str">
        <f>IF($E6910&lt;&gt;"",VLOOKUP($E6910,GEMWs!$E$14:$L$20,8,FALSE),"")</f>
        <v/>
      </c>
      <c r="N6910" s="17">
        <f t="shared" ca="1" si="490"/>
        <v>0</v>
      </c>
      <c r="O6910" s="17">
        <f t="shared" ca="1" si="491"/>
        <v>0</v>
      </c>
      <c r="P6910" s="17">
        <f t="shared" ca="1" si="492"/>
        <v>0</v>
      </c>
      <c r="Q6910" s="17">
        <f t="shared" ca="1" si="493"/>
        <v>0</v>
      </c>
    </row>
    <row r="6911" spans="1:17" x14ac:dyDescent="0.35">
      <c r="A6911" t="s">
        <v>2188</v>
      </c>
      <c r="B6911" t="s">
        <v>2253</v>
      </c>
      <c r="C6911" t="s">
        <v>2254</v>
      </c>
      <c r="D6911" t="s">
        <v>22</v>
      </c>
      <c r="G6911" t="s">
        <v>3040</v>
      </c>
      <c r="H6911">
        <v>0.3</v>
      </c>
      <c r="J6911">
        <v>0</v>
      </c>
      <c r="K6911">
        <v>0</v>
      </c>
      <c r="L6911" s="17" t="str">
        <f>IF($E6911&lt;&gt;"",VLOOKUP($E6911,GEMWs!$E$14:$L$20,7,FALSE),"")</f>
        <v/>
      </c>
      <c r="M6911" s="17" t="str">
        <f>IF($E6911&lt;&gt;"",VLOOKUP($E6911,GEMWs!$E$14:$L$20,8,FALSE),"")</f>
        <v/>
      </c>
      <c r="N6911" s="17">
        <f t="shared" ca="1" si="490"/>
        <v>0</v>
      </c>
      <c r="O6911" s="17">
        <f t="shared" ca="1" si="491"/>
        <v>0</v>
      </c>
      <c r="P6911" s="17">
        <f t="shared" ca="1" si="492"/>
        <v>0</v>
      </c>
      <c r="Q6911" s="17">
        <f t="shared" ca="1" si="493"/>
        <v>0</v>
      </c>
    </row>
    <row r="6912" spans="1:17" x14ac:dyDescent="0.35">
      <c r="A6912" t="s">
        <v>2188</v>
      </c>
      <c r="B6912" t="s">
        <v>2221</v>
      </c>
      <c r="D6912" t="s">
        <v>14</v>
      </c>
      <c r="E6912" t="s">
        <v>21</v>
      </c>
      <c r="G6912" t="s">
        <v>3040</v>
      </c>
      <c r="H6912">
        <v>497.4</v>
      </c>
      <c r="J6912">
        <v>0</v>
      </c>
      <c r="K6912">
        <v>0</v>
      </c>
      <c r="L6912" s="17">
        <f>IF($E6912&lt;&gt;"",VLOOKUP($E6912,GEMWs!$E$14:$L$20,7,FALSE),"")</f>
        <v>37.754918937403332</v>
      </c>
      <c r="M6912" s="17">
        <f>IF($E6912&lt;&gt;"",VLOOKUP($E6912,GEMWs!$E$14:$L$20,8,FALSE),"")</f>
        <v>96.174593288388181</v>
      </c>
      <c r="N6912" s="17">
        <f t="shared" ca="1" si="490"/>
        <v>37.754918937403332</v>
      </c>
      <c r="O6912" s="17">
        <f t="shared" ca="1" si="491"/>
        <v>96.174593288388181</v>
      </c>
      <c r="P6912" s="17">
        <f t="shared" ca="1" si="492"/>
        <v>5.1718440701745552</v>
      </c>
      <c r="Q6912" s="17">
        <f t="shared" ca="1" si="493"/>
        <v>13.174442271341547</v>
      </c>
    </row>
    <row r="6913" spans="1:17" x14ac:dyDescent="0.35">
      <c r="A6913" t="s">
        <v>2188</v>
      </c>
      <c r="B6913" t="s">
        <v>182</v>
      </c>
      <c r="C6913" t="s">
        <v>183</v>
      </c>
      <c r="D6913" t="s">
        <v>14</v>
      </c>
      <c r="E6913" t="s">
        <v>21</v>
      </c>
      <c r="F6913" t="s">
        <v>22</v>
      </c>
      <c r="G6913" t="s">
        <v>3040</v>
      </c>
      <c r="H6913">
        <v>0.1</v>
      </c>
      <c r="I6913">
        <v>338</v>
      </c>
      <c r="J6913">
        <v>4536</v>
      </c>
      <c r="K6913">
        <v>38636</v>
      </c>
      <c r="L6913" s="17">
        <f>IF($E6913&lt;&gt;"",VLOOKUP($E6913,GEMWs!$E$14:$L$20,7,FALSE),"")</f>
        <v>37.754918937403332</v>
      </c>
      <c r="M6913" s="17">
        <f>IF($E6913&lt;&gt;"",VLOOKUP($E6913,GEMWs!$E$14:$L$20,8,FALSE),"")</f>
        <v>96.174593288388181</v>
      </c>
      <c r="N6913" s="17">
        <f t="shared" si="490"/>
        <v>4536</v>
      </c>
      <c r="O6913" s="17">
        <f t="shared" si="491"/>
        <v>38636</v>
      </c>
      <c r="P6913" s="17">
        <f t="shared" si="492"/>
        <v>2.5882596542085105E-6</v>
      </c>
      <c r="Q6913" s="17">
        <f t="shared" si="493"/>
        <v>2.2045855379188714E-5</v>
      </c>
    </row>
    <row r="6914" spans="1:17" x14ac:dyDescent="0.35">
      <c r="A6914" t="s">
        <v>2188</v>
      </c>
      <c r="B6914" t="s">
        <v>1975</v>
      </c>
      <c r="D6914" t="s">
        <v>22</v>
      </c>
      <c r="G6914" t="s">
        <v>3040</v>
      </c>
      <c r="H6914">
        <v>37681.699999999997</v>
      </c>
      <c r="J6914">
        <v>0</v>
      </c>
      <c r="K6914">
        <v>0</v>
      </c>
      <c r="L6914" s="17" t="str">
        <f>IF($E6914&lt;&gt;"",VLOOKUP($E6914,GEMWs!$E$14:$L$20,7,FALSE),"")</f>
        <v/>
      </c>
      <c r="M6914" s="17" t="str">
        <f>IF($E6914&lt;&gt;"",VLOOKUP($E6914,GEMWs!$E$14:$L$20,8,FALSE),"")</f>
        <v/>
      </c>
      <c r="N6914" s="17">
        <f t="shared" ca="1" si="490"/>
        <v>0</v>
      </c>
      <c r="O6914" s="17">
        <f t="shared" ca="1" si="491"/>
        <v>0</v>
      </c>
      <c r="P6914" s="17">
        <f t="shared" ca="1" si="492"/>
        <v>0</v>
      </c>
      <c r="Q6914" s="17">
        <f t="shared" ca="1" si="493"/>
        <v>0</v>
      </c>
    </row>
    <row r="6915" spans="1:17" x14ac:dyDescent="0.35">
      <c r="A6915" t="s">
        <v>2188</v>
      </c>
      <c r="B6915" t="s">
        <v>496</v>
      </c>
      <c r="D6915" t="s">
        <v>14</v>
      </c>
      <c r="E6915" t="s">
        <v>21</v>
      </c>
      <c r="G6915" t="s">
        <v>3040</v>
      </c>
      <c r="H6915">
        <v>3312.4</v>
      </c>
      <c r="J6915">
        <v>0</v>
      </c>
      <c r="K6915">
        <v>0</v>
      </c>
      <c r="L6915" s="17">
        <f>IF($E6915&lt;&gt;"",VLOOKUP($E6915,GEMWs!$E$14:$L$20,7,FALSE),"")</f>
        <v>37.754918937403332</v>
      </c>
      <c r="M6915" s="17">
        <f>IF($E6915&lt;&gt;"",VLOOKUP($E6915,GEMWs!$E$14:$L$20,8,FALSE),"")</f>
        <v>96.174593288388181</v>
      </c>
      <c r="N6915" s="17">
        <f t="shared" ca="1" si="490"/>
        <v>37.754918937403332</v>
      </c>
      <c r="O6915" s="17">
        <f t="shared" ca="1" si="491"/>
        <v>96.174593288388181</v>
      </c>
      <c r="P6915" s="17">
        <f t="shared" ca="1" si="492"/>
        <v>34.441528544523919</v>
      </c>
      <c r="Q6915" s="17">
        <f t="shared" ca="1" si="493"/>
        <v>87.73426332849165</v>
      </c>
    </row>
    <row r="6916" spans="1:17" x14ac:dyDescent="0.35">
      <c r="A6916" t="s">
        <v>2188</v>
      </c>
      <c r="B6916" t="s">
        <v>529</v>
      </c>
      <c r="D6916" t="s">
        <v>14</v>
      </c>
      <c r="E6916" t="s">
        <v>21</v>
      </c>
      <c r="G6916" t="s">
        <v>3040</v>
      </c>
      <c r="H6916">
        <v>1657.4</v>
      </c>
      <c r="J6916">
        <v>0</v>
      </c>
      <c r="K6916">
        <v>0</v>
      </c>
      <c r="L6916" s="17">
        <f>IF($E6916&lt;&gt;"",VLOOKUP($E6916,GEMWs!$E$14:$L$20,7,FALSE),"")</f>
        <v>37.754918937403332</v>
      </c>
      <c r="M6916" s="17">
        <f>IF($E6916&lt;&gt;"",VLOOKUP($E6916,GEMWs!$E$14:$L$20,8,FALSE),"")</f>
        <v>96.174593288388181</v>
      </c>
      <c r="N6916" s="17">
        <f t="shared" ca="1" si="490"/>
        <v>37.754918937403332</v>
      </c>
      <c r="O6916" s="17">
        <f t="shared" ca="1" si="491"/>
        <v>96.174593288388181</v>
      </c>
      <c r="P6916" s="17">
        <f t="shared" ref="P6916:P6979" ca="1" si="494">IF(O6916&gt;0,$H6916/O6916,0)</f>
        <v>17.233241580030779</v>
      </c>
      <c r="Q6916" s="17">
        <f t="shared" ref="Q6916:Q6979" ca="1" si="495">IF(N6916&gt;0,$H6916/N6916,0)</f>
        <v>43.898915602174277</v>
      </c>
    </row>
    <row r="6917" spans="1:17" x14ac:dyDescent="0.35">
      <c r="A6917" t="s">
        <v>2188</v>
      </c>
      <c r="B6917" t="s">
        <v>359</v>
      </c>
      <c r="D6917" t="s">
        <v>14</v>
      </c>
      <c r="E6917" t="s">
        <v>21</v>
      </c>
      <c r="G6917" t="s">
        <v>3040</v>
      </c>
      <c r="H6917">
        <v>31.3</v>
      </c>
      <c r="J6917">
        <v>0</v>
      </c>
      <c r="K6917">
        <v>0</v>
      </c>
      <c r="L6917" s="17">
        <f>IF($E6917&lt;&gt;"",VLOOKUP($E6917,GEMWs!$E$14:$L$20,7,FALSE),"")</f>
        <v>37.754918937403332</v>
      </c>
      <c r="M6917" s="17">
        <f>IF($E6917&lt;&gt;"",VLOOKUP($E6917,GEMWs!$E$14:$L$20,8,FALSE),"")</f>
        <v>96.174593288388181</v>
      </c>
      <c r="N6917" s="17">
        <f t="shared" ca="1" si="490"/>
        <v>37.754918937403332</v>
      </c>
      <c r="O6917" s="17">
        <f t="shared" ca="1" si="491"/>
        <v>96.174593288388181</v>
      </c>
      <c r="P6917" s="17">
        <f t="shared" ca="1" si="494"/>
        <v>0.32544977763663768</v>
      </c>
      <c r="Q6917" s="17">
        <f t="shared" ca="1" si="495"/>
        <v>0.82903104763367608</v>
      </c>
    </row>
    <row r="6918" spans="1:17" x14ac:dyDescent="0.35">
      <c r="A6918" t="s">
        <v>2188</v>
      </c>
      <c r="B6918" t="s">
        <v>2991</v>
      </c>
      <c r="D6918" t="s">
        <v>14</v>
      </c>
      <c r="E6918" t="s">
        <v>21</v>
      </c>
      <c r="G6918" t="s">
        <v>3040</v>
      </c>
      <c r="H6918">
        <v>7.5</v>
      </c>
      <c r="J6918">
        <v>0</v>
      </c>
      <c r="K6918">
        <v>0</v>
      </c>
      <c r="L6918" s="17">
        <f>IF($E6918&lt;&gt;"",VLOOKUP($E6918,GEMWs!$E$14:$L$20,7,FALSE),"")</f>
        <v>37.754918937403332</v>
      </c>
      <c r="M6918" s="17">
        <f>IF($E6918&lt;&gt;"",VLOOKUP($E6918,GEMWs!$E$14:$L$20,8,FALSE),"")</f>
        <v>96.174593288388181</v>
      </c>
      <c r="N6918" s="17">
        <f t="shared" ca="1" si="490"/>
        <v>37.754918937403332</v>
      </c>
      <c r="O6918" s="17">
        <f t="shared" ca="1" si="491"/>
        <v>96.174593288388181</v>
      </c>
      <c r="P6918" s="17">
        <f t="shared" ca="1" si="494"/>
        <v>7.7983173555104882E-2</v>
      </c>
      <c r="Q6918" s="17">
        <f t="shared" ca="1" si="495"/>
        <v>0.19864961205279777</v>
      </c>
    </row>
    <row r="6919" spans="1:17" x14ac:dyDescent="0.35">
      <c r="A6919" t="s">
        <v>2188</v>
      </c>
      <c r="B6919" t="s">
        <v>184</v>
      </c>
      <c r="C6919" t="s">
        <v>185</v>
      </c>
      <c r="D6919" t="s">
        <v>14</v>
      </c>
      <c r="E6919" t="s">
        <v>21</v>
      </c>
      <c r="F6919" t="s">
        <v>22</v>
      </c>
      <c r="G6919" t="s">
        <v>3040</v>
      </c>
      <c r="H6919">
        <v>1863.4</v>
      </c>
      <c r="I6919">
        <v>345</v>
      </c>
      <c r="J6919">
        <v>5000</v>
      </c>
      <c r="K6919">
        <v>20000</v>
      </c>
      <c r="L6919" s="17">
        <f>IF($E6919&lt;&gt;"",VLOOKUP($E6919,GEMWs!$E$14:$L$20,7,FALSE),"")</f>
        <v>37.754918937403332</v>
      </c>
      <c r="M6919" s="17">
        <f>IF($E6919&lt;&gt;"",VLOOKUP($E6919,GEMWs!$E$14:$L$20,8,FALSE),"")</f>
        <v>96.174593288388181</v>
      </c>
      <c r="N6919" s="17">
        <f t="shared" si="490"/>
        <v>5000</v>
      </c>
      <c r="O6919" s="17">
        <f t="shared" si="491"/>
        <v>20000</v>
      </c>
      <c r="P6919" s="17">
        <f t="shared" si="494"/>
        <v>9.3170000000000003E-2</v>
      </c>
      <c r="Q6919" s="17">
        <f t="shared" si="495"/>
        <v>0.37268000000000001</v>
      </c>
    </row>
    <row r="6920" spans="1:17" x14ac:dyDescent="0.35">
      <c r="A6920" t="s">
        <v>2267</v>
      </c>
      <c r="B6920" t="s">
        <v>170</v>
      </c>
      <c r="C6920" t="s">
        <v>171</v>
      </c>
      <c r="D6920" t="s">
        <v>14</v>
      </c>
      <c r="E6920" t="s">
        <v>21</v>
      </c>
      <c r="F6920" t="s">
        <v>22</v>
      </c>
      <c r="G6920" t="s">
        <v>3040</v>
      </c>
      <c r="H6920">
        <v>1394.5</v>
      </c>
      <c r="I6920">
        <v>114</v>
      </c>
      <c r="J6920">
        <v>15000</v>
      </c>
      <c r="K6920">
        <v>20000</v>
      </c>
      <c r="L6920" s="17">
        <f>IF($E6920&lt;&gt;"",VLOOKUP($E6920,GEMWs!$E$14:$L$20,7,FALSE),"")</f>
        <v>37.754918937403332</v>
      </c>
      <c r="M6920" s="17">
        <f>IF($E6920&lt;&gt;"",VLOOKUP($E6920,GEMWs!$E$14:$L$20,8,FALSE),"")</f>
        <v>96.174593288388181</v>
      </c>
      <c r="N6920" s="17">
        <f t="shared" si="490"/>
        <v>15000</v>
      </c>
      <c r="O6920" s="17">
        <f t="shared" si="491"/>
        <v>20000</v>
      </c>
      <c r="P6920" s="17">
        <f t="shared" si="494"/>
        <v>6.9724999999999995E-2</v>
      </c>
      <c r="Q6920" s="17">
        <f t="shared" si="495"/>
        <v>9.296666666666667E-2</v>
      </c>
    </row>
    <row r="6921" spans="1:17" x14ac:dyDescent="0.35">
      <c r="A6921" t="s">
        <v>2267</v>
      </c>
      <c r="B6921" t="s">
        <v>1294</v>
      </c>
      <c r="C6921" t="s">
        <v>1295</v>
      </c>
      <c r="D6921" t="s">
        <v>14</v>
      </c>
      <c r="E6921" t="s">
        <v>21</v>
      </c>
      <c r="F6921" t="s">
        <v>22</v>
      </c>
      <c r="G6921" t="s">
        <v>3040</v>
      </c>
      <c r="H6921">
        <v>10.1</v>
      </c>
      <c r="I6921">
        <v>135</v>
      </c>
      <c r="J6921">
        <v>694.65203599999995</v>
      </c>
      <c r="K6921">
        <v>7164.5328179999997</v>
      </c>
      <c r="L6921" s="17">
        <f>IF($E6921&lt;&gt;"",VLOOKUP($E6921,GEMWs!$E$14:$L$20,7,FALSE),"")</f>
        <v>37.754918937403332</v>
      </c>
      <c r="M6921" s="17">
        <f>IF($E6921&lt;&gt;"",VLOOKUP($E6921,GEMWs!$E$14:$L$20,8,FALSE),"")</f>
        <v>96.174593288388181</v>
      </c>
      <c r="N6921" s="17">
        <f t="shared" si="490"/>
        <v>694.65203599999995</v>
      </c>
      <c r="O6921" s="17">
        <f t="shared" si="491"/>
        <v>7164.5328179999997</v>
      </c>
      <c r="P6921" s="17">
        <f t="shared" si="494"/>
        <v>1.4097220651463837E-3</v>
      </c>
      <c r="Q6921" s="17">
        <f t="shared" si="495"/>
        <v>1.4539653634586052E-2</v>
      </c>
    </row>
    <row r="6922" spans="1:17" x14ac:dyDescent="0.35">
      <c r="A6922" t="s">
        <v>2267</v>
      </c>
      <c r="B6922" t="s">
        <v>1382</v>
      </c>
      <c r="D6922" t="s">
        <v>22</v>
      </c>
      <c r="G6922" t="s">
        <v>3040</v>
      </c>
      <c r="H6922">
        <v>328.6</v>
      </c>
      <c r="J6922">
        <v>0</v>
      </c>
      <c r="K6922">
        <v>0</v>
      </c>
      <c r="L6922" s="17" t="str">
        <f>IF($E6922&lt;&gt;"",VLOOKUP($E6922,GEMWs!$E$14:$L$20,7,FALSE),"")</f>
        <v/>
      </c>
      <c r="M6922" s="17" t="str">
        <f>IF($E6922&lt;&gt;"",VLOOKUP($E6922,GEMWs!$E$14:$L$20,8,FALSE),"")</f>
        <v/>
      </c>
      <c r="N6922" s="17">
        <f t="shared" ca="1" si="490"/>
        <v>0</v>
      </c>
      <c r="O6922" s="17">
        <f t="shared" ca="1" si="491"/>
        <v>0</v>
      </c>
      <c r="P6922" s="17">
        <f t="shared" ca="1" si="494"/>
        <v>0</v>
      </c>
      <c r="Q6922" s="17">
        <f t="shared" ca="1" si="495"/>
        <v>0</v>
      </c>
    </row>
    <row r="6923" spans="1:17" x14ac:dyDescent="0.35">
      <c r="A6923" t="s">
        <v>2267</v>
      </c>
      <c r="B6923" t="s">
        <v>194</v>
      </c>
      <c r="D6923" t="s">
        <v>14</v>
      </c>
      <c r="E6923" t="s">
        <v>21</v>
      </c>
      <c r="G6923" t="s">
        <v>3040</v>
      </c>
      <c r="H6923">
        <v>7.5</v>
      </c>
      <c r="J6923">
        <v>0</v>
      </c>
      <c r="K6923">
        <v>0</v>
      </c>
      <c r="L6923" s="17">
        <f>IF($E6923&lt;&gt;"",VLOOKUP($E6923,GEMWs!$E$14:$L$20,7,FALSE),"")</f>
        <v>37.754918937403332</v>
      </c>
      <c r="M6923" s="17">
        <f>IF($E6923&lt;&gt;"",VLOOKUP($E6923,GEMWs!$E$14:$L$20,8,FALSE),"")</f>
        <v>96.174593288388181</v>
      </c>
      <c r="N6923" s="17">
        <f t="shared" ca="1" si="490"/>
        <v>37.754918937403332</v>
      </c>
      <c r="O6923" s="17">
        <f t="shared" ca="1" si="491"/>
        <v>96.174593288388181</v>
      </c>
      <c r="P6923" s="17">
        <f t="shared" ca="1" si="494"/>
        <v>7.7983173555104882E-2</v>
      </c>
      <c r="Q6923" s="17">
        <f t="shared" ca="1" si="495"/>
        <v>0.19864961205279777</v>
      </c>
    </row>
    <row r="6924" spans="1:17" x14ac:dyDescent="0.35">
      <c r="A6924" t="s">
        <v>2267</v>
      </c>
      <c r="B6924" t="s">
        <v>245</v>
      </c>
      <c r="D6924" t="s">
        <v>22</v>
      </c>
      <c r="G6924" t="s">
        <v>3040</v>
      </c>
      <c r="H6924">
        <v>4509.3999999999996</v>
      </c>
      <c r="J6924">
        <v>0</v>
      </c>
      <c r="K6924">
        <v>0</v>
      </c>
      <c r="L6924" s="17" t="str">
        <f>IF($E6924&lt;&gt;"",VLOOKUP($E6924,GEMWs!$E$14:$L$20,7,FALSE),"")</f>
        <v/>
      </c>
      <c r="M6924" s="17" t="str">
        <f>IF($E6924&lt;&gt;"",VLOOKUP($E6924,GEMWs!$E$14:$L$20,8,FALSE),"")</f>
        <v/>
      </c>
      <c r="N6924" s="17">
        <f t="shared" ca="1" si="490"/>
        <v>0</v>
      </c>
      <c r="O6924" s="17">
        <f t="shared" ca="1" si="491"/>
        <v>0</v>
      </c>
      <c r="P6924" s="17">
        <f t="shared" ca="1" si="494"/>
        <v>0</v>
      </c>
      <c r="Q6924" s="17">
        <f t="shared" ca="1" si="495"/>
        <v>0</v>
      </c>
    </row>
    <row r="6925" spans="1:17" x14ac:dyDescent="0.35">
      <c r="A6925" t="s">
        <v>2267</v>
      </c>
      <c r="B6925" t="s">
        <v>823</v>
      </c>
      <c r="D6925" t="s">
        <v>14</v>
      </c>
      <c r="E6925" t="s">
        <v>21</v>
      </c>
      <c r="G6925" t="s">
        <v>3040</v>
      </c>
      <c r="H6925">
        <v>303.5</v>
      </c>
      <c r="J6925">
        <v>0</v>
      </c>
      <c r="K6925">
        <v>0</v>
      </c>
      <c r="L6925" s="17">
        <f>IF($E6925&lt;&gt;"",VLOOKUP($E6925,GEMWs!$E$14:$L$20,7,FALSE),"")</f>
        <v>37.754918937403332</v>
      </c>
      <c r="M6925" s="17">
        <f>IF($E6925&lt;&gt;"",VLOOKUP($E6925,GEMWs!$E$14:$L$20,8,FALSE),"")</f>
        <v>96.174593288388181</v>
      </c>
      <c r="N6925" s="17">
        <f t="shared" ca="1" si="490"/>
        <v>37.754918937403332</v>
      </c>
      <c r="O6925" s="17">
        <f t="shared" ca="1" si="491"/>
        <v>96.174593288388181</v>
      </c>
      <c r="P6925" s="17">
        <f t="shared" ca="1" si="494"/>
        <v>3.1557190898632439</v>
      </c>
      <c r="Q6925" s="17">
        <f t="shared" ca="1" si="495"/>
        <v>8.0386876344032174</v>
      </c>
    </row>
    <row r="6926" spans="1:17" x14ac:dyDescent="0.35">
      <c r="A6926" t="s">
        <v>2267</v>
      </c>
      <c r="B6926" t="s">
        <v>153</v>
      </c>
      <c r="D6926" t="s">
        <v>14</v>
      </c>
      <c r="E6926" t="s">
        <v>21</v>
      </c>
      <c r="G6926" t="s">
        <v>3040</v>
      </c>
      <c r="H6926">
        <v>170.3</v>
      </c>
      <c r="J6926">
        <v>0</v>
      </c>
      <c r="K6926">
        <v>0</v>
      </c>
      <c r="L6926" s="17">
        <f>IF($E6926&lt;&gt;"",VLOOKUP($E6926,GEMWs!$E$14:$L$20,7,FALSE),"")</f>
        <v>37.754918937403332</v>
      </c>
      <c r="M6926" s="17">
        <f>IF($E6926&lt;&gt;"",VLOOKUP($E6926,GEMWs!$E$14:$L$20,8,FALSE),"")</f>
        <v>96.174593288388181</v>
      </c>
      <c r="N6926" s="17">
        <f t="shared" ca="1" si="490"/>
        <v>37.754918937403332</v>
      </c>
      <c r="O6926" s="17">
        <f t="shared" ca="1" si="491"/>
        <v>96.174593288388181</v>
      </c>
      <c r="P6926" s="17">
        <f t="shared" ca="1" si="494"/>
        <v>1.7707379275245816</v>
      </c>
      <c r="Q6926" s="17">
        <f t="shared" ca="1" si="495"/>
        <v>4.510670524345529</v>
      </c>
    </row>
    <row r="6927" spans="1:17" x14ac:dyDescent="0.35">
      <c r="A6927" t="s">
        <v>2267</v>
      </c>
      <c r="B6927" t="s">
        <v>174</v>
      </c>
      <c r="C6927" t="s">
        <v>175</v>
      </c>
      <c r="D6927" t="s">
        <v>14</v>
      </c>
      <c r="E6927" t="s">
        <v>21</v>
      </c>
      <c r="F6927" t="s">
        <v>22</v>
      </c>
      <c r="G6927" t="s">
        <v>3040</v>
      </c>
      <c r="H6927">
        <v>501.3</v>
      </c>
      <c r="I6927">
        <v>219</v>
      </c>
      <c r="J6927">
        <v>28000</v>
      </c>
      <c r="K6927">
        <v>28000</v>
      </c>
      <c r="L6927" s="17">
        <f>IF($E6927&lt;&gt;"",VLOOKUP($E6927,GEMWs!$E$14:$L$20,7,FALSE),"")</f>
        <v>37.754918937403332</v>
      </c>
      <c r="M6927" s="17">
        <f>IF($E6927&lt;&gt;"",VLOOKUP($E6927,GEMWs!$E$14:$L$20,8,FALSE),"")</f>
        <v>96.174593288388181</v>
      </c>
      <c r="N6927" s="17">
        <f t="shared" si="490"/>
        <v>28000</v>
      </c>
      <c r="O6927" s="17">
        <f t="shared" si="491"/>
        <v>28000</v>
      </c>
      <c r="P6927" s="17">
        <f t="shared" si="494"/>
        <v>1.7903571428571428E-2</v>
      </c>
      <c r="Q6927" s="17">
        <f t="shared" si="495"/>
        <v>1.7903571428571428E-2</v>
      </c>
    </row>
    <row r="6928" spans="1:17" x14ac:dyDescent="0.35">
      <c r="A6928" t="s">
        <v>2267</v>
      </c>
      <c r="B6928" t="s">
        <v>3004</v>
      </c>
      <c r="C6928" t="s">
        <v>1219</v>
      </c>
      <c r="D6928" t="s">
        <v>22</v>
      </c>
      <c r="G6928" t="s">
        <v>3040</v>
      </c>
      <c r="H6928">
        <v>1714.2</v>
      </c>
      <c r="J6928">
        <v>0</v>
      </c>
      <c r="K6928">
        <v>0</v>
      </c>
      <c r="L6928" s="17" t="str">
        <f>IF($E6928&lt;&gt;"",VLOOKUP($E6928,GEMWs!$E$14:$L$20,7,FALSE),"")</f>
        <v/>
      </c>
      <c r="M6928" s="17" t="str">
        <f>IF($E6928&lt;&gt;"",VLOOKUP($E6928,GEMWs!$E$14:$L$20,8,FALSE),"")</f>
        <v/>
      </c>
      <c r="N6928" s="17">
        <f t="shared" ca="1" si="490"/>
        <v>0</v>
      </c>
      <c r="O6928" s="17">
        <f t="shared" ca="1" si="491"/>
        <v>0</v>
      </c>
      <c r="P6928" s="17">
        <f t="shared" ca="1" si="494"/>
        <v>0</v>
      </c>
      <c r="Q6928" s="17">
        <f t="shared" ca="1" si="495"/>
        <v>0</v>
      </c>
    </row>
    <row r="6929" spans="1:17" x14ac:dyDescent="0.35">
      <c r="A6929" t="s">
        <v>2267</v>
      </c>
      <c r="B6929" t="s">
        <v>127</v>
      </c>
      <c r="D6929" t="s">
        <v>14</v>
      </c>
      <c r="E6929" t="s">
        <v>21</v>
      </c>
      <c r="G6929" t="s">
        <v>3040</v>
      </c>
      <c r="H6929">
        <v>108.5</v>
      </c>
      <c r="J6929">
        <v>0</v>
      </c>
      <c r="K6929">
        <v>0</v>
      </c>
      <c r="L6929" s="17">
        <f>IF($E6929&lt;&gt;"",VLOOKUP($E6929,GEMWs!$E$14:$L$20,7,FALSE),"")</f>
        <v>37.754918937403332</v>
      </c>
      <c r="M6929" s="17">
        <f>IF($E6929&lt;&gt;"",VLOOKUP($E6929,GEMWs!$E$14:$L$20,8,FALSE),"")</f>
        <v>96.174593288388181</v>
      </c>
      <c r="N6929" s="17">
        <f t="shared" ca="1" si="490"/>
        <v>37.754918937403332</v>
      </c>
      <c r="O6929" s="17">
        <f t="shared" ca="1" si="491"/>
        <v>96.174593288388181</v>
      </c>
      <c r="P6929" s="17">
        <f t="shared" ca="1" si="494"/>
        <v>1.1281565774305171</v>
      </c>
      <c r="Q6929" s="17">
        <f t="shared" ca="1" si="495"/>
        <v>2.8737977210304746</v>
      </c>
    </row>
    <row r="6930" spans="1:17" x14ac:dyDescent="0.35">
      <c r="A6930" t="s">
        <v>2267</v>
      </c>
      <c r="B6930" t="s">
        <v>13</v>
      </c>
      <c r="D6930" t="s">
        <v>14</v>
      </c>
      <c r="E6930" t="s">
        <v>15</v>
      </c>
      <c r="G6930" t="s">
        <v>3040</v>
      </c>
      <c r="H6930">
        <v>52.5</v>
      </c>
      <c r="J6930">
        <v>0</v>
      </c>
      <c r="K6930">
        <v>0</v>
      </c>
      <c r="L6930" s="17">
        <f>IF($E6930&lt;&gt;"",VLOOKUP($E6930,GEMWs!$E$14:$L$20,7,FALSE),"")</f>
        <v>37.892086284381016</v>
      </c>
      <c r="M6930" s="17">
        <f>IF($E6930&lt;&gt;"",VLOOKUP($E6930,GEMWs!$E$14:$L$20,8,FALSE),"")</f>
        <v>96.522753888300599</v>
      </c>
      <c r="N6930" s="17">
        <f t="shared" ca="1" si="490"/>
        <v>37.892086284381016</v>
      </c>
      <c r="O6930" s="17">
        <f t="shared" ca="1" si="491"/>
        <v>96.522753888300599</v>
      </c>
      <c r="P6930" s="17">
        <f t="shared" ca="1" si="494"/>
        <v>0.5439132006195635</v>
      </c>
      <c r="Q6930" s="17">
        <f t="shared" ca="1" si="495"/>
        <v>1.3855135767924269</v>
      </c>
    </row>
    <row r="6931" spans="1:17" x14ac:dyDescent="0.35">
      <c r="A6931" t="s">
        <v>2267</v>
      </c>
      <c r="B6931" t="s">
        <v>1298</v>
      </c>
      <c r="D6931" t="s">
        <v>22</v>
      </c>
      <c r="G6931" t="s">
        <v>3040</v>
      </c>
      <c r="H6931">
        <v>136.69999999999999</v>
      </c>
      <c r="J6931">
        <v>0</v>
      </c>
      <c r="K6931">
        <v>0</v>
      </c>
      <c r="L6931" s="17" t="str">
        <f>IF($E6931&lt;&gt;"",VLOOKUP($E6931,GEMWs!$E$14:$L$20,7,FALSE),"")</f>
        <v/>
      </c>
      <c r="M6931" s="17" t="str">
        <f>IF($E6931&lt;&gt;"",VLOOKUP($E6931,GEMWs!$E$14:$L$20,8,FALSE),"")</f>
        <v/>
      </c>
      <c r="N6931" s="17">
        <f t="shared" ref="N6931:N6994" ca="1" si="496">IF($I6931&lt;&gt;"",J6931,IF(AND($D6931="Y",$M$6=236),L6931,0))</f>
        <v>0</v>
      </c>
      <c r="O6931" s="17">
        <f t="shared" ref="O6931:O6994" ca="1" si="497">IF($I6931&lt;&gt;"",K6931,IF(AND($D6931="Y",$M$6=236),M6931,0))</f>
        <v>0</v>
      </c>
      <c r="P6931" s="17">
        <f t="shared" ca="1" si="494"/>
        <v>0</v>
      </c>
      <c r="Q6931" s="17">
        <f t="shared" ca="1" si="495"/>
        <v>0</v>
      </c>
    </row>
    <row r="6932" spans="1:17" x14ac:dyDescent="0.35">
      <c r="A6932" t="s">
        <v>2267</v>
      </c>
      <c r="B6932" t="s">
        <v>2983</v>
      </c>
      <c r="D6932" t="s">
        <v>14</v>
      </c>
      <c r="E6932" t="s">
        <v>21</v>
      </c>
      <c r="G6932" t="s">
        <v>3040</v>
      </c>
      <c r="H6932">
        <v>223.8</v>
      </c>
      <c r="J6932">
        <v>0</v>
      </c>
      <c r="K6932">
        <v>0</v>
      </c>
      <c r="L6932" s="17">
        <f>IF($E6932&lt;&gt;"",VLOOKUP($E6932,GEMWs!$E$14:$L$20,7,FALSE),"")</f>
        <v>37.754918937403332</v>
      </c>
      <c r="M6932" s="17">
        <f>IF($E6932&lt;&gt;"",VLOOKUP($E6932,GEMWs!$E$14:$L$20,8,FALSE),"")</f>
        <v>96.174593288388181</v>
      </c>
      <c r="N6932" s="17">
        <f t="shared" ca="1" si="496"/>
        <v>37.754918937403332</v>
      </c>
      <c r="O6932" s="17">
        <f t="shared" ca="1" si="497"/>
        <v>96.174593288388181</v>
      </c>
      <c r="P6932" s="17">
        <f t="shared" ca="1" si="494"/>
        <v>2.3270178988843297</v>
      </c>
      <c r="Q6932" s="17">
        <f t="shared" ca="1" si="495"/>
        <v>5.9277044236554861</v>
      </c>
    </row>
    <row r="6933" spans="1:17" x14ac:dyDescent="0.35">
      <c r="A6933" t="s">
        <v>2267</v>
      </c>
      <c r="B6933" t="s">
        <v>2984</v>
      </c>
      <c r="D6933" t="s">
        <v>14</v>
      </c>
      <c r="E6933" t="s">
        <v>21</v>
      </c>
      <c r="G6933" t="s">
        <v>3040</v>
      </c>
      <c r="H6933">
        <v>129.69999999999999</v>
      </c>
      <c r="J6933">
        <v>0</v>
      </c>
      <c r="K6933">
        <v>0</v>
      </c>
      <c r="L6933" s="17">
        <f>IF($E6933&lt;&gt;"",VLOOKUP($E6933,GEMWs!$E$14:$L$20,7,FALSE),"")</f>
        <v>37.754918937403332</v>
      </c>
      <c r="M6933" s="17">
        <f>IF($E6933&lt;&gt;"",VLOOKUP($E6933,GEMWs!$E$14:$L$20,8,FALSE),"")</f>
        <v>96.174593288388181</v>
      </c>
      <c r="N6933" s="17">
        <f t="shared" ca="1" si="496"/>
        <v>37.754918937403332</v>
      </c>
      <c r="O6933" s="17">
        <f t="shared" ca="1" si="497"/>
        <v>96.174593288388181</v>
      </c>
      <c r="P6933" s="17">
        <f t="shared" ca="1" si="494"/>
        <v>1.3485890146796136</v>
      </c>
      <c r="Q6933" s="17">
        <f t="shared" ca="1" si="495"/>
        <v>3.4353139577663825</v>
      </c>
    </row>
    <row r="6934" spans="1:17" x14ac:dyDescent="0.35">
      <c r="A6934" t="s">
        <v>2267</v>
      </c>
      <c r="B6934" t="s">
        <v>469</v>
      </c>
      <c r="D6934" t="s">
        <v>14</v>
      </c>
      <c r="E6934" t="s">
        <v>21</v>
      </c>
      <c r="G6934" t="s">
        <v>3040</v>
      </c>
      <c r="H6934">
        <v>22.2</v>
      </c>
      <c r="J6934">
        <v>0</v>
      </c>
      <c r="K6934">
        <v>0</v>
      </c>
      <c r="L6934" s="17">
        <f>IF($E6934&lt;&gt;"",VLOOKUP($E6934,GEMWs!$E$14:$L$20,7,FALSE),"")</f>
        <v>37.754918937403332</v>
      </c>
      <c r="M6934" s="17">
        <f>IF($E6934&lt;&gt;"",VLOOKUP($E6934,GEMWs!$E$14:$L$20,8,FALSE),"")</f>
        <v>96.174593288388181</v>
      </c>
      <c r="N6934" s="17">
        <f t="shared" ca="1" si="496"/>
        <v>37.754918937403332</v>
      </c>
      <c r="O6934" s="17">
        <f t="shared" ca="1" si="497"/>
        <v>96.174593288388181</v>
      </c>
      <c r="P6934" s="17">
        <f t="shared" ca="1" si="494"/>
        <v>0.23083019372311042</v>
      </c>
      <c r="Q6934" s="17">
        <f t="shared" ca="1" si="495"/>
        <v>0.58800285167628141</v>
      </c>
    </row>
    <row r="6935" spans="1:17" x14ac:dyDescent="0.35">
      <c r="A6935" t="s">
        <v>2267</v>
      </c>
      <c r="B6935" t="s">
        <v>2268</v>
      </c>
      <c r="D6935" t="s">
        <v>22</v>
      </c>
      <c r="G6935" t="s">
        <v>3040</v>
      </c>
      <c r="H6935">
        <v>5.2</v>
      </c>
      <c r="J6935">
        <v>0</v>
      </c>
      <c r="K6935">
        <v>0</v>
      </c>
      <c r="L6935" s="17" t="str">
        <f>IF($E6935&lt;&gt;"",VLOOKUP($E6935,GEMWs!$E$14:$L$20,7,FALSE),"")</f>
        <v/>
      </c>
      <c r="M6935" s="17" t="str">
        <f>IF($E6935&lt;&gt;"",VLOOKUP($E6935,GEMWs!$E$14:$L$20,8,FALSE),"")</f>
        <v/>
      </c>
      <c r="N6935" s="17">
        <f t="shared" ca="1" si="496"/>
        <v>0</v>
      </c>
      <c r="O6935" s="17">
        <f t="shared" ca="1" si="497"/>
        <v>0</v>
      </c>
      <c r="P6935" s="17">
        <f t="shared" ca="1" si="494"/>
        <v>0</v>
      </c>
      <c r="Q6935" s="17">
        <f t="shared" ca="1" si="495"/>
        <v>0</v>
      </c>
    </row>
    <row r="6936" spans="1:17" x14ac:dyDescent="0.35">
      <c r="A6936" t="s">
        <v>2267</v>
      </c>
      <c r="B6936" t="s">
        <v>1527</v>
      </c>
      <c r="D6936" t="s">
        <v>14</v>
      </c>
      <c r="E6936" t="s">
        <v>21</v>
      </c>
      <c r="G6936" t="s">
        <v>3040</v>
      </c>
      <c r="H6936">
        <v>86.4</v>
      </c>
      <c r="J6936">
        <v>0</v>
      </c>
      <c r="K6936">
        <v>0</v>
      </c>
      <c r="L6936" s="17">
        <f>IF($E6936&lt;&gt;"",VLOOKUP($E6936,GEMWs!$E$14:$L$20,7,FALSE),"")</f>
        <v>37.754918937403332</v>
      </c>
      <c r="M6936" s="17">
        <f>IF($E6936&lt;&gt;"",VLOOKUP($E6936,GEMWs!$E$14:$L$20,8,FALSE),"")</f>
        <v>96.174593288388181</v>
      </c>
      <c r="N6936" s="17">
        <f t="shared" ca="1" si="496"/>
        <v>37.754918937403332</v>
      </c>
      <c r="O6936" s="17">
        <f t="shared" ca="1" si="497"/>
        <v>96.174593288388181</v>
      </c>
      <c r="P6936" s="17">
        <f t="shared" ca="1" si="494"/>
        <v>0.89836615935480824</v>
      </c>
      <c r="Q6936" s="17">
        <f t="shared" ca="1" si="495"/>
        <v>2.2884435308482307</v>
      </c>
    </row>
    <row r="6937" spans="1:17" x14ac:dyDescent="0.35">
      <c r="A6937" t="s">
        <v>2267</v>
      </c>
      <c r="B6937" t="s">
        <v>504</v>
      </c>
      <c r="C6937" t="s">
        <v>505</v>
      </c>
      <c r="D6937" t="s">
        <v>22</v>
      </c>
      <c r="G6937" t="s">
        <v>3040</v>
      </c>
      <c r="H6937">
        <v>546.9</v>
      </c>
      <c r="J6937">
        <v>0</v>
      </c>
      <c r="K6937">
        <v>0</v>
      </c>
      <c r="L6937" s="17" t="str">
        <f>IF($E6937&lt;&gt;"",VLOOKUP($E6937,GEMWs!$E$14:$L$20,7,FALSE),"")</f>
        <v/>
      </c>
      <c r="M6937" s="17" t="str">
        <f>IF($E6937&lt;&gt;"",VLOOKUP($E6937,GEMWs!$E$14:$L$20,8,FALSE),"")</f>
        <v/>
      </c>
      <c r="N6937" s="17">
        <f t="shared" ca="1" si="496"/>
        <v>0</v>
      </c>
      <c r="O6937" s="17">
        <f t="shared" ca="1" si="497"/>
        <v>0</v>
      </c>
      <c r="P6937" s="17">
        <f t="shared" ca="1" si="494"/>
        <v>0</v>
      </c>
      <c r="Q6937" s="17">
        <f t="shared" ca="1" si="495"/>
        <v>0</v>
      </c>
    </row>
    <row r="6938" spans="1:17" x14ac:dyDescent="0.35">
      <c r="A6938" t="s">
        <v>2267</v>
      </c>
      <c r="B6938" t="s">
        <v>2269</v>
      </c>
      <c r="D6938" t="s">
        <v>14</v>
      </c>
      <c r="E6938" t="s">
        <v>21</v>
      </c>
      <c r="G6938" t="s">
        <v>3040</v>
      </c>
      <c r="H6938">
        <v>110.2</v>
      </c>
      <c r="J6938">
        <v>0</v>
      </c>
      <c r="K6938">
        <v>0</v>
      </c>
      <c r="L6938" s="17">
        <f>IF($E6938&lt;&gt;"",VLOOKUP($E6938,GEMWs!$E$14:$L$20,7,FALSE),"")</f>
        <v>37.754918937403332</v>
      </c>
      <c r="M6938" s="17">
        <f>IF($E6938&lt;&gt;"",VLOOKUP($E6938,GEMWs!$E$14:$L$20,8,FALSE),"")</f>
        <v>96.174593288388181</v>
      </c>
      <c r="N6938" s="17">
        <f t="shared" ca="1" si="496"/>
        <v>37.754918937403332</v>
      </c>
      <c r="O6938" s="17">
        <f t="shared" ca="1" si="497"/>
        <v>96.174593288388181</v>
      </c>
      <c r="P6938" s="17">
        <f t="shared" ca="1" si="494"/>
        <v>1.145832763436341</v>
      </c>
      <c r="Q6938" s="17">
        <f t="shared" ca="1" si="495"/>
        <v>2.9188249664291086</v>
      </c>
    </row>
    <row r="6939" spans="1:17" x14ac:dyDescent="0.35">
      <c r="A6939" t="s">
        <v>2267</v>
      </c>
      <c r="B6939" t="s">
        <v>1300</v>
      </c>
      <c r="D6939" t="s">
        <v>22</v>
      </c>
      <c r="G6939" t="s">
        <v>3040</v>
      </c>
      <c r="H6939">
        <v>0.8</v>
      </c>
      <c r="J6939">
        <v>0</v>
      </c>
      <c r="K6939">
        <v>0</v>
      </c>
      <c r="L6939" s="17" t="str">
        <f>IF($E6939&lt;&gt;"",VLOOKUP($E6939,GEMWs!$E$14:$L$20,7,FALSE),"")</f>
        <v/>
      </c>
      <c r="M6939" s="17" t="str">
        <f>IF($E6939&lt;&gt;"",VLOOKUP($E6939,GEMWs!$E$14:$L$20,8,FALSE),"")</f>
        <v/>
      </c>
      <c r="N6939" s="17">
        <f t="shared" ca="1" si="496"/>
        <v>0</v>
      </c>
      <c r="O6939" s="17">
        <f t="shared" ca="1" si="497"/>
        <v>0</v>
      </c>
      <c r="P6939" s="17">
        <f t="shared" ca="1" si="494"/>
        <v>0</v>
      </c>
      <c r="Q6939" s="17">
        <f t="shared" ca="1" si="495"/>
        <v>0</v>
      </c>
    </row>
    <row r="6940" spans="1:17" x14ac:dyDescent="0.35">
      <c r="A6940" t="s">
        <v>2267</v>
      </c>
      <c r="B6940" t="s">
        <v>229</v>
      </c>
      <c r="D6940" t="s">
        <v>22</v>
      </c>
      <c r="G6940" t="s">
        <v>3040</v>
      </c>
      <c r="H6940">
        <v>3.6</v>
      </c>
      <c r="J6940">
        <v>0</v>
      </c>
      <c r="K6940">
        <v>0</v>
      </c>
      <c r="L6940" s="17" t="str">
        <f>IF($E6940&lt;&gt;"",VLOOKUP($E6940,GEMWs!$E$14:$L$20,7,FALSE),"")</f>
        <v/>
      </c>
      <c r="M6940" s="17" t="str">
        <f>IF($E6940&lt;&gt;"",VLOOKUP($E6940,GEMWs!$E$14:$L$20,8,FALSE),"")</f>
        <v/>
      </c>
      <c r="N6940" s="17">
        <f t="shared" ca="1" si="496"/>
        <v>0</v>
      </c>
      <c r="O6940" s="17">
        <f t="shared" ca="1" si="497"/>
        <v>0</v>
      </c>
      <c r="P6940" s="17">
        <f t="shared" ca="1" si="494"/>
        <v>0</v>
      </c>
      <c r="Q6940" s="17">
        <f t="shared" ca="1" si="495"/>
        <v>0</v>
      </c>
    </row>
    <row r="6941" spans="1:17" x14ac:dyDescent="0.35">
      <c r="A6941" t="s">
        <v>2267</v>
      </c>
      <c r="B6941" t="s">
        <v>103</v>
      </c>
      <c r="D6941" t="s">
        <v>14</v>
      </c>
      <c r="E6941" t="s">
        <v>15</v>
      </c>
      <c r="G6941" t="s">
        <v>3040</v>
      </c>
      <c r="H6941">
        <v>454.7</v>
      </c>
      <c r="J6941">
        <v>0</v>
      </c>
      <c r="K6941">
        <v>0</v>
      </c>
      <c r="L6941" s="17">
        <f>IF($E6941&lt;&gt;"",VLOOKUP($E6941,GEMWs!$E$14:$L$20,7,FALSE),"")</f>
        <v>37.892086284381016</v>
      </c>
      <c r="M6941" s="17">
        <f>IF($E6941&lt;&gt;"",VLOOKUP($E6941,GEMWs!$E$14:$L$20,8,FALSE),"")</f>
        <v>96.522753888300599</v>
      </c>
      <c r="N6941" s="17">
        <f t="shared" ca="1" si="496"/>
        <v>37.892086284381016</v>
      </c>
      <c r="O6941" s="17">
        <f t="shared" ca="1" si="497"/>
        <v>96.522753888300599</v>
      </c>
      <c r="P6941" s="17">
        <f t="shared" ca="1" si="494"/>
        <v>4.710806329937439</v>
      </c>
      <c r="Q6941" s="17">
        <f t="shared" ca="1" si="495"/>
        <v>11.999867111762219</v>
      </c>
    </row>
    <row r="6942" spans="1:17" x14ac:dyDescent="0.35">
      <c r="A6942" t="s">
        <v>2267</v>
      </c>
      <c r="B6942" t="s">
        <v>163</v>
      </c>
      <c r="D6942" t="s">
        <v>22</v>
      </c>
      <c r="G6942" t="s">
        <v>3040</v>
      </c>
      <c r="H6942">
        <v>1.2</v>
      </c>
      <c r="J6942">
        <v>0</v>
      </c>
      <c r="K6942">
        <v>0</v>
      </c>
      <c r="L6942" s="17" t="str">
        <f>IF($E6942&lt;&gt;"",VLOOKUP($E6942,GEMWs!$E$14:$L$20,7,FALSE),"")</f>
        <v/>
      </c>
      <c r="M6942" s="17" t="str">
        <f>IF($E6942&lt;&gt;"",VLOOKUP($E6942,GEMWs!$E$14:$L$20,8,FALSE),"")</f>
        <v/>
      </c>
      <c r="N6942" s="17">
        <f t="shared" ca="1" si="496"/>
        <v>0</v>
      </c>
      <c r="O6942" s="17">
        <f t="shared" ca="1" si="497"/>
        <v>0</v>
      </c>
      <c r="P6942" s="17">
        <f t="shared" ca="1" si="494"/>
        <v>0</v>
      </c>
      <c r="Q6942" s="17">
        <f t="shared" ca="1" si="495"/>
        <v>0</v>
      </c>
    </row>
    <row r="6943" spans="1:17" x14ac:dyDescent="0.35">
      <c r="A6943" t="s">
        <v>2267</v>
      </c>
      <c r="B6943" t="s">
        <v>2994</v>
      </c>
      <c r="D6943" t="s">
        <v>14</v>
      </c>
      <c r="E6943" t="s">
        <v>21</v>
      </c>
      <c r="G6943" t="s">
        <v>3040</v>
      </c>
      <c r="H6943">
        <v>21</v>
      </c>
      <c r="J6943">
        <v>0</v>
      </c>
      <c r="K6943">
        <v>0</v>
      </c>
      <c r="L6943" s="17">
        <f>IF($E6943&lt;&gt;"",VLOOKUP($E6943,GEMWs!$E$14:$L$20,7,FALSE),"")</f>
        <v>37.754918937403332</v>
      </c>
      <c r="M6943" s="17">
        <f>IF($E6943&lt;&gt;"",VLOOKUP($E6943,GEMWs!$E$14:$L$20,8,FALSE),"")</f>
        <v>96.174593288388181</v>
      </c>
      <c r="N6943" s="17">
        <f t="shared" ca="1" si="496"/>
        <v>37.754918937403332</v>
      </c>
      <c r="O6943" s="17">
        <f t="shared" ca="1" si="497"/>
        <v>96.174593288388181</v>
      </c>
      <c r="P6943" s="17">
        <f t="shared" ca="1" si="494"/>
        <v>0.21835288595429364</v>
      </c>
      <c r="Q6943" s="17">
        <f t="shared" ca="1" si="495"/>
        <v>0.55621891374783383</v>
      </c>
    </row>
    <row r="6944" spans="1:17" x14ac:dyDescent="0.35">
      <c r="A6944" t="s">
        <v>2267</v>
      </c>
      <c r="B6944" t="s">
        <v>2978</v>
      </c>
      <c r="C6944" t="s">
        <v>158</v>
      </c>
      <c r="D6944" t="s">
        <v>22</v>
      </c>
      <c r="G6944" t="s">
        <v>3040</v>
      </c>
      <c r="H6944">
        <v>28.5</v>
      </c>
      <c r="J6944">
        <v>0</v>
      </c>
      <c r="K6944">
        <v>0</v>
      </c>
      <c r="L6944" s="17" t="str">
        <f>IF($E6944&lt;&gt;"",VLOOKUP($E6944,GEMWs!$E$14:$L$20,7,FALSE),"")</f>
        <v/>
      </c>
      <c r="M6944" s="17" t="str">
        <f>IF($E6944&lt;&gt;"",VLOOKUP($E6944,GEMWs!$E$14:$L$20,8,FALSE),"")</f>
        <v/>
      </c>
      <c r="N6944" s="17">
        <f t="shared" ca="1" si="496"/>
        <v>0</v>
      </c>
      <c r="O6944" s="17">
        <f t="shared" ca="1" si="497"/>
        <v>0</v>
      </c>
      <c r="P6944" s="17">
        <f t="shared" ca="1" si="494"/>
        <v>0</v>
      </c>
      <c r="Q6944" s="17">
        <f t="shared" ca="1" si="495"/>
        <v>0</v>
      </c>
    </row>
    <row r="6945" spans="1:17" x14ac:dyDescent="0.35">
      <c r="A6945" t="s">
        <v>2267</v>
      </c>
      <c r="B6945" t="s">
        <v>1292</v>
      </c>
      <c r="C6945" t="s">
        <v>1293</v>
      </c>
      <c r="D6945" t="s">
        <v>14</v>
      </c>
      <c r="E6945" t="s">
        <v>21</v>
      </c>
      <c r="F6945" t="s">
        <v>22</v>
      </c>
      <c r="G6945" t="s">
        <v>3040</v>
      </c>
      <c r="H6945">
        <v>52.4</v>
      </c>
      <c r="I6945">
        <v>428</v>
      </c>
      <c r="J6945">
        <v>1814.4</v>
      </c>
      <c r="K6945">
        <v>1814.4</v>
      </c>
      <c r="L6945" s="17">
        <f>IF($E6945&lt;&gt;"",VLOOKUP($E6945,GEMWs!$E$14:$L$20,7,FALSE),"")</f>
        <v>37.754918937403332</v>
      </c>
      <c r="M6945" s="17">
        <f>IF($E6945&lt;&gt;"",VLOOKUP($E6945,GEMWs!$E$14:$L$20,8,FALSE),"")</f>
        <v>96.174593288388181</v>
      </c>
      <c r="N6945" s="17">
        <f t="shared" si="496"/>
        <v>1814.4</v>
      </c>
      <c r="O6945" s="17">
        <f t="shared" si="497"/>
        <v>1814.4</v>
      </c>
      <c r="P6945" s="17">
        <f t="shared" si="494"/>
        <v>2.8880070546737212E-2</v>
      </c>
      <c r="Q6945" s="17">
        <f t="shared" si="495"/>
        <v>2.8880070546737212E-2</v>
      </c>
    </row>
    <row r="6946" spans="1:17" x14ac:dyDescent="0.35">
      <c r="A6946" t="s">
        <v>2267</v>
      </c>
      <c r="B6946" t="s">
        <v>196</v>
      </c>
      <c r="D6946" t="s">
        <v>14</v>
      </c>
      <c r="E6946" t="s">
        <v>21</v>
      </c>
      <c r="G6946" t="s">
        <v>3040</v>
      </c>
      <c r="H6946">
        <v>11.7</v>
      </c>
      <c r="J6946">
        <v>0</v>
      </c>
      <c r="K6946">
        <v>0</v>
      </c>
      <c r="L6946" s="17">
        <f>IF($E6946&lt;&gt;"",VLOOKUP($E6946,GEMWs!$E$14:$L$20,7,FALSE),"")</f>
        <v>37.754918937403332</v>
      </c>
      <c r="M6946" s="17">
        <f>IF($E6946&lt;&gt;"",VLOOKUP($E6946,GEMWs!$E$14:$L$20,8,FALSE),"")</f>
        <v>96.174593288388181</v>
      </c>
      <c r="N6946" s="17">
        <f t="shared" ca="1" si="496"/>
        <v>37.754918937403332</v>
      </c>
      <c r="O6946" s="17">
        <f t="shared" ca="1" si="497"/>
        <v>96.174593288388181</v>
      </c>
      <c r="P6946" s="17">
        <f t="shared" ca="1" si="494"/>
        <v>0.1216537507459636</v>
      </c>
      <c r="Q6946" s="17">
        <f t="shared" ca="1" si="495"/>
        <v>0.3098933948023645</v>
      </c>
    </row>
    <row r="6947" spans="1:17" x14ac:dyDescent="0.35">
      <c r="A6947" t="s">
        <v>2267</v>
      </c>
      <c r="B6947" t="s">
        <v>477</v>
      </c>
      <c r="D6947" t="s">
        <v>22</v>
      </c>
      <c r="G6947" t="s">
        <v>3040</v>
      </c>
      <c r="H6947">
        <v>2028.3</v>
      </c>
      <c r="J6947">
        <v>0</v>
      </c>
      <c r="K6947">
        <v>0</v>
      </c>
      <c r="L6947" s="17" t="str">
        <f>IF($E6947&lt;&gt;"",VLOOKUP($E6947,GEMWs!$E$14:$L$20,7,FALSE),"")</f>
        <v/>
      </c>
      <c r="M6947" s="17" t="str">
        <f>IF($E6947&lt;&gt;"",VLOOKUP($E6947,GEMWs!$E$14:$L$20,8,FALSE),"")</f>
        <v/>
      </c>
      <c r="N6947" s="17">
        <f t="shared" ca="1" si="496"/>
        <v>0</v>
      </c>
      <c r="O6947" s="17">
        <f t="shared" ca="1" si="497"/>
        <v>0</v>
      </c>
      <c r="P6947" s="17">
        <f t="shared" ca="1" si="494"/>
        <v>0</v>
      </c>
      <c r="Q6947" s="17">
        <f t="shared" ca="1" si="495"/>
        <v>0</v>
      </c>
    </row>
    <row r="6948" spans="1:17" x14ac:dyDescent="0.35">
      <c r="A6948" t="s">
        <v>2267</v>
      </c>
      <c r="B6948" t="s">
        <v>2975</v>
      </c>
      <c r="D6948" t="s">
        <v>14</v>
      </c>
      <c r="E6948" t="s">
        <v>18</v>
      </c>
      <c r="G6948" t="s">
        <v>3040</v>
      </c>
      <c r="H6948">
        <v>191.7</v>
      </c>
      <c r="J6948">
        <v>0</v>
      </c>
      <c r="K6948">
        <v>0</v>
      </c>
      <c r="L6948" s="17">
        <f>IF($E6948&lt;&gt;"",VLOOKUP($E6948,GEMWs!$E$14:$L$20,7,FALSE),"")</f>
        <v>5950.3939027696888</v>
      </c>
      <c r="M6948" s="17">
        <f>IF($E6948&lt;&gt;"",VLOOKUP($E6948,GEMWs!$E$14:$L$20,8,FALSE),"")</f>
        <v>10539.430626954083</v>
      </c>
      <c r="N6948" s="17">
        <f t="shared" ca="1" si="496"/>
        <v>5950.3939027696888</v>
      </c>
      <c r="O6948" s="17">
        <f t="shared" ca="1" si="497"/>
        <v>10539.430626954083</v>
      </c>
      <c r="P6948" s="17">
        <f t="shared" ca="1" si="494"/>
        <v>1.8188838352399848E-2</v>
      </c>
      <c r="Q6948" s="17">
        <f t="shared" ca="1" si="495"/>
        <v>3.2216354603141602E-2</v>
      </c>
    </row>
    <row r="6949" spans="1:17" x14ac:dyDescent="0.35">
      <c r="A6949" t="s">
        <v>2267</v>
      </c>
      <c r="B6949" t="s">
        <v>2270</v>
      </c>
      <c r="D6949" t="s">
        <v>14</v>
      </c>
      <c r="E6949" t="s">
        <v>21</v>
      </c>
      <c r="G6949" t="s">
        <v>3040</v>
      </c>
      <c r="H6949">
        <v>34.799999999999997</v>
      </c>
      <c r="J6949">
        <v>0</v>
      </c>
      <c r="K6949">
        <v>0</v>
      </c>
      <c r="L6949" s="17">
        <f>IF($E6949&lt;&gt;"",VLOOKUP($E6949,GEMWs!$E$14:$L$20,7,FALSE),"")</f>
        <v>37.754918937403332</v>
      </c>
      <c r="M6949" s="17">
        <f>IF($E6949&lt;&gt;"",VLOOKUP($E6949,GEMWs!$E$14:$L$20,8,FALSE),"")</f>
        <v>96.174593288388181</v>
      </c>
      <c r="N6949" s="17">
        <f t="shared" ca="1" si="496"/>
        <v>37.754918937403332</v>
      </c>
      <c r="O6949" s="17">
        <f t="shared" ca="1" si="497"/>
        <v>96.174593288388181</v>
      </c>
      <c r="P6949" s="17">
        <f t="shared" ca="1" si="494"/>
        <v>0.3618419252956866</v>
      </c>
      <c r="Q6949" s="17">
        <f t="shared" ca="1" si="495"/>
        <v>0.92173419992498162</v>
      </c>
    </row>
    <row r="6950" spans="1:17" x14ac:dyDescent="0.35">
      <c r="A6950" t="s">
        <v>2267</v>
      </c>
      <c r="B6950" t="s">
        <v>746</v>
      </c>
      <c r="D6950" t="s">
        <v>22</v>
      </c>
      <c r="G6950" t="s">
        <v>3040</v>
      </c>
      <c r="H6950">
        <v>3</v>
      </c>
      <c r="J6950">
        <v>0</v>
      </c>
      <c r="K6950">
        <v>0</v>
      </c>
      <c r="L6950" s="17" t="str">
        <f>IF($E6950&lt;&gt;"",VLOOKUP($E6950,GEMWs!$E$14:$L$20,7,FALSE),"")</f>
        <v/>
      </c>
      <c r="M6950" s="17" t="str">
        <f>IF($E6950&lt;&gt;"",VLOOKUP($E6950,GEMWs!$E$14:$L$20,8,FALSE),"")</f>
        <v/>
      </c>
      <c r="N6950" s="17">
        <f t="shared" ca="1" si="496"/>
        <v>0</v>
      </c>
      <c r="O6950" s="17">
        <f t="shared" ca="1" si="497"/>
        <v>0</v>
      </c>
      <c r="P6950" s="17">
        <f t="shared" ca="1" si="494"/>
        <v>0</v>
      </c>
      <c r="Q6950" s="17">
        <f t="shared" ca="1" si="495"/>
        <v>0</v>
      </c>
    </row>
    <row r="6951" spans="1:17" x14ac:dyDescent="0.35">
      <c r="A6951" t="s">
        <v>2267</v>
      </c>
      <c r="B6951" t="s">
        <v>230</v>
      </c>
      <c r="D6951" t="s">
        <v>14</v>
      </c>
      <c r="E6951" t="s">
        <v>21</v>
      </c>
      <c r="G6951" t="s">
        <v>3040</v>
      </c>
      <c r="H6951">
        <v>156.1</v>
      </c>
      <c r="J6951">
        <v>0</v>
      </c>
      <c r="K6951">
        <v>0</v>
      </c>
      <c r="L6951" s="17">
        <f>IF($E6951&lt;&gt;"",VLOOKUP($E6951,GEMWs!$E$14:$L$20,7,FALSE),"")</f>
        <v>37.754918937403332</v>
      </c>
      <c r="M6951" s="17">
        <f>IF($E6951&lt;&gt;"",VLOOKUP($E6951,GEMWs!$E$14:$L$20,8,FALSE),"")</f>
        <v>96.174593288388181</v>
      </c>
      <c r="N6951" s="17">
        <f t="shared" ca="1" si="496"/>
        <v>37.754918937403332</v>
      </c>
      <c r="O6951" s="17">
        <f t="shared" ca="1" si="497"/>
        <v>96.174593288388181</v>
      </c>
      <c r="P6951" s="17">
        <f t="shared" ca="1" si="494"/>
        <v>1.6230897855935829</v>
      </c>
      <c r="Q6951" s="17">
        <f t="shared" ca="1" si="495"/>
        <v>4.1345605921922308</v>
      </c>
    </row>
    <row r="6952" spans="1:17" x14ac:dyDescent="0.35">
      <c r="A6952" t="s">
        <v>2267</v>
      </c>
      <c r="B6952" t="s">
        <v>511</v>
      </c>
      <c r="D6952" t="s">
        <v>22</v>
      </c>
      <c r="G6952" t="s">
        <v>3040</v>
      </c>
      <c r="H6952">
        <v>880.1</v>
      </c>
      <c r="J6952">
        <v>0</v>
      </c>
      <c r="K6952">
        <v>0</v>
      </c>
      <c r="L6952" s="17" t="str">
        <f>IF($E6952&lt;&gt;"",VLOOKUP($E6952,GEMWs!$E$14:$L$20,7,FALSE),"")</f>
        <v/>
      </c>
      <c r="M6952" s="17" t="str">
        <f>IF($E6952&lt;&gt;"",VLOOKUP($E6952,GEMWs!$E$14:$L$20,8,FALSE),"")</f>
        <v/>
      </c>
      <c r="N6952" s="17">
        <f t="shared" ca="1" si="496"/>
        <v>0</v>
      </c>
      <c r="O6952" s="17">
        <f t="shared" ca="1" si="497"/>
        <v>0</v>
      </c>
      <c r="P6952" s="17">
        <f t="shared" ca="1" si="494"/>
        <v>0</v>
      </c>
      <c r="Q6952" s="17">
        <f t="shared" ca="1" si="495"/>
        <v>0</v>
      </c>
    </row>
    <row r="6953" spans="1:17" x14ac:dyDescent="0.35">
      <c r="A6953" t="s">
        <v>2267</v>
      </c>
      <c r="B6953" t="s">
        <v>502</v>
      </c>
      <c r="D6953" t="s">
        <v>14</v>
      </c>
      <c r="E6953" t="s">
        <v>21</v>
      </c>
      <c r="G6953" t="s">
        <v>3040</v>
      </c>
      <c r="H6953">
        <v>44.3</v>
      </c>
      <c r="J6953">
        <v>0</v>
      </c>
      <c r="K6953">
        <v>0</v>
      </c>
      <c r="L6953" s="17">
        <f>IF($E6953&lt;&gt;"",VLOOKUP($E6953,GEMWs!$E$14:$L$20,7,FALSE),"")</f>
        <v>37.754918937403332</v>
      </c>
      <c r="M6953" s="17">
        <f>IF($E6953&lt;&gt;"",VLOOKUP($E6953,GEMWs!$E$14:$L$20,8,FALSE),"")</f>
        <v>96.174593288388181</v>
      </c>
      <c r="N6953" s="17">
        <f t="shared" ca="1" si="496"/>
        <v>37.754918937403332</v>
      </c>
      <c r="O6953" s="17">
        <f t="shared" ca="1" si="497"/>
        <v>96.174593288388181</v>
      </c>
      <c r="P6953" s="17">
        <f t="shared" ca="1" si="494"/>
        <v>0.46062061179881941</v>
      </c>
      <c r="Q6953" s="17">
        <f t="shared" ca="1" si="495"/>
        <v>1.1733570418585255</v>
      </c>
    </row>
    <row r="6954" spans="1:17" x14ac:dyDescent="0.35">
      <c r="A6954" t="s">
        <v>2267</v>
      </c>
      <c r="B6954" t="s">
        <v>2980</v>
      </c>
      <c r="D6954" t="s">
        <v>14</v>
      </c>
      <c r="E6954" t="s">
        <v>18</v>
      </c>
      <c r="G6954" t="s">
        <v>3040</v>
      </c>
      <c r="H6954">
        <v>198.8</v>
      </c>
      <c r="J6954">
        <v>0</v>
      </c>
      <c r="K6954">
        <v>0</v>
      </c>
      <c r="L6954" s="17">
        <f>IF($E6954&lt;&gt;"",VLOOKUP($E6954,GEMWs!$E$14:$L$20,7,FALSE),"")</f>
        <v>5950.3939027696888</v>
      </c>
      <c r="M6954" s="17">
        <f>IF($E6954&lt;&gt;"",VLOOKUP($E6954,GEMWs!$E$14:$L$20,8,FALSE),"")</f>
        <v>10539.430626954083</v>
      </c>
      <c r="N6954" s="17">
        <f t="shared" ca="1" si="496"/>
        <v>5950.3939027696888</v>
      </c>
      <c r="O6954" s="17">
        <f t="shared" ca="1" si="497"/>
        <v>10539.430626954083</v>
      </c>
      <c r="P6954" s="17">
        <f t="shared" ca="1" si="494"/>
        <v>1.8862499032118361E-2</v>
      </c>
      <c r="Q6954" s="17">
        <f t="shared" ca="1" si="495"/>
        <v>3.3409552921776484E-2</v>
      </c>
    </row>
    <row r="6955" spans="1:17" x14ac:dyDescent="0.35">
      <c r="A6955" t="s">
        <v>2267</v>
      </c>
      <c r="B6955" t="s">
        <v>144</v>
      </c>
      <c r="C6955" t="s">
        <v>145</v>
      </c>
      <c r="D6955" t="s">
        <v>14</v>
      </c>
      <c r="E6955" t="s">
        <v>21</v>
      </c>
      <c r="F6955" t="s">
        <v>22</v>
      </c>
      <c r="G6955" t="s">
        <v>3040</v>
      </c>
      <c r="H6955">
        <v>3961.3</v>
      </c>
      <c r="I6955">
        <v>317</v>
      </c>
      <c r="J6955">
        <v>2000</v>
      </c>
      <c r="K6955">
        <v>10000</v>
      </c>
      <c r="L6955" s="17">
        <f>IF($E6955&lt;&gt;"",VLOOKUP($E6955,GEMWs!$E$14:$L$20,7,FALSE),"")</f>
        <v>37.754918937403332</v>
      </c>
      <c r="M6955" s="17">
        <f>IF($E6955&lt;&gt;"",VLOOKUP($E6955,GEMWs!$E$14:$L$20,8,FALSE),"")</f>
        <v>96.174593288388181</v>
      </c>
      <c r="N6955" s="17">
        <f t="shared" si="496"/>
        <v>2000</v>
      </c>
      <c r="O6955" s="17">
        <f t="shared" si="497"/>
        <v>10000</v>
      </c>
      <c r="P6955" s="17">
        <f t="shared" si="494"/>
        <v>0.39613000000000004</v>
      </c>
      <c r="Q6955" s="17">
        <f t="shared" si="495"/>
        <v>1.98065</v>
      </c>
    </row>
    <row r="6956" spans="1:17" x14ac:dyDescent="0.35">
      <c r="A6956" t="s">
        <v>2267</v>
      </c>
      <c r="B6956" t="s">
        <v>556</v>
      </c>
      <c r="D6956" t="s">
        <v>14</v>
      </c>
      <c r="E6956" t="s">
        <v>21</v>
      </c>
      <c r="G6956" t="s">
        <v>3040</v>
      </c>
      <c r="H6956">
        <v>1766.6</v>
      </c>
      <c r="J6956">
        <v>0</v>
      </c>
      <c r="K6956">
        <v>0</v>
      </c>
      <c r="L6956" s="17">
        <f>IF($E6956&lt;&gt;"",VLOOKUP($E6956,GEMWs!$E$14:$L$20,7,FALSE),"")</f>
        <v>37.754918937403332</v>
      </c>
      <c r="M6956" s="17">
        <f>IF($E6956&lt;&gt;"",VLOOKUP($E6956,GEMWs!$E$14:$L$20,8,FALSE),"")</f>
        <v>96.174593288388181</v>
      </c>
      <c r="N6956" s="17">
        <f t="shared" ca="1" si="496"/>
        <v>37.754918937403332</v>
      </c>
      <c r="O6956" s="17">
        <f t="shared" ca="1" si="497"/>
        <v>96.174593288388181</v>
      </c>
      <c r="P6956" s="17">
        <f t="shared" ca="1" si="494"/>
        <v>18.368676586993104</v>
      </c>
      <c r="Q6956" s="17">
        <f t="shared" ca="1" si="495"/>
        <v>46.791253953663002</v>
      </c>
    </row>
    <row r="6957" spans="1:17" x14ac:dyDescent="0.35">
      <c r="A6957" t="s">
        <v>2267</v>
      </c>
      <c r="B6957" t="s">
        <v>834</v>
      </c>
      <c r="D6957" t="s">
        <v>14</v>
      </c>
      <c r="E6957" t="s">
        <v>21</v>
      </c>
      <c r="G6957" t="s">
        <v>3040</v>
      </c>
      <c r="H6957">
        <v>876.1</v>
      </c>
      <c r="J6957">
        <v>0</v>
      </c>
      <c r="K6957">
        <v>0</v>
      </c>
      <c r="L6957" s="17">
        <f>IF($E6957&lt;&gt;"",VLOOKUP($E6957,GEMWs!$E$14:$L$20,7,FALSE),"")</f>
        <v>37.754918937403332</v>
      </c>
      <c r="M6957" s="17">
        <f>IF($E6957&lt;&gt;"",VLOOKUP($E6957,GEMWs!$E$14:$L$20,8,FALSE),"")</f>
        <v>96.174593288388181</v>
      </c>
      <c r="N6957" s="17">
        <f t="shared" ca="1" si="496"/>
        <v>37.754918937403332</v>
      </c>
      <c r="O6957" s="17">
        <f t="shared" ca="1" si="497"/>
        <v>96.174593288388181</v>
      </c>
      <c r="P6957" s="17">
        <f t="shared" ca="1" si="494"/>
        <v>9.1094744468836506</v>
      </c>
      <c r="Q6957" s="17">
        <f t="shared" ca="1" si="495"/>
        <v>23.204923349260817</v>
      </c>
    </row>
    <row r="6958" spans="1:17" x14ac:dyDescent="0.35">
      <c r="A6958" t="s">
        <v>2267</v>
      </c>
      <c r="B6958" t="s">
        <v>2143</v>
      </c>
      <c r="D6958" t="s">
        <v>14</v>
      </c>
      <c r="E6958" t="s">
        <v>21</v>
      </c>
      <c r="G6958" t="s">
        <v>3040</v>
      </c>
      <c r="H6958">
        <v>462.5</v>
      </c>
      <c r="J6958">
        <v>0</v>
      </c>
      <c r="K6958">
        <v>0</v>
      </c>
      <c r="L6958" s="17">
        <f>IF($E6958&lt;&gt;"",VLOOKUP($E6958,GEMWs!$E$14:$L$20,7,FALSE),"")</f>
        <v>37.754918937403332</v>
      </c>
      <c r="M6958" s="17">
        <f>IF($E6958&lt;&gt;"",VLOOKUP($E6958,GEMWs!$E$14:$L$20,8,FALSE),"")</f>
        <v>96.174593288388181</v>
      </c>
      <c r="N6958" s="17">
        <f t="shared" ca="1" si="496"/>
        <v>37.754918937403332</v>
      </c>
      <c r="O6958" s="17">
        <f t="shared" ca="1" si="497"/>
        <v>96.174593288388181</v>
      </c>
      <c r="P6958" s="17">
        <f t="shared" ca="1" si="494"/>
        <v>4.8089623692314669</v>
      </c>
      <c r="Q6958" s="17">
        <f t="shared" ca="1" si="495"/>
        <v>12.25005940992253</v>
      </c>
    </row>
    <row r="6959" spans="1:17" x14ac:dyDescent="0.35">
      <c r="A6959" t="s">
        <v>2267</v>
      </c>
      <c r="B6959" t="s">
        <v>246</v>
      </c>
      <c r="D6959" t="s">
        <v>22</v>
      </c>
      <c r="G6959" t="s">
        <v>3040</v>
      </c>
      <c r="H6959">
        <v>7051.4</v>
      </c>
      <c r="J6959">
        <v>0</v>
      </c>
      <c r="K6959">
        <v>0</v>
      </c>
      <c r="L6959" s="17" t="str">
        <f>IF($E6959&lt;&gt;"",VLOOKUP($E6959,GEMWs!$E$14:$L$20,7,FALSE),"")</f>
        <v/>
      </c>
      <c r="M6959" s="17" t="str">
        <f>IF($E6959&lt;&gt;"",VLOOKUP($E6959,GEMWs!$E$14:$L$20,8,FALSE),"")</f>
        <v/>
      </c>
      <c r="N6959" s="17">
        <f t="shared" ca="1" si="496"/>
        <v>0</v>
      </c>
      <c r="O6959" s="17">
        <f t="shared" ca="1" si="497"/>
        <v>0</v>
      </c>
      <c r="P6959" s="17">
        <f t="shared" ca="1" si="494"/>
        <v>0</v>
      </c>
      <c r="Q6959" s="17">
        <f t="shared" ca="1" si="495"/>
        <v>0</v>
      </c>
    </row>
    <row r="6960" spans="1:17" x14ac:dyDescent="0.35">
      <c r="A6960" t="s">
        <v>2267</v>
      </c>
      <c r="B6960" t="s">
        <v>748</v>
      </c>
      <c r="D6960" t="s">
        <v>14</v>
      </c>
      <c r="E6960" t="s">
        <v>21</v>
      </c>
      <c r="G6960" t="s">
        <v>3040</v>
      </c>
      <c r="H6960">
        <v>149.4</v>
      </c>
      <c r="J6960">
        <v>0</v>
      </c>
      <c r="K6960">
        <v>0</v>
      </c>
      <c r="L6960" s="17">
        <f>IF($E6960&lt;&gt;"",VLOOKUP($E6960,GEMWs!$E$14:$L$20,7,FALSE),"")</f>
        <v>37.754918937403332</v>
      </c>
      <c r="M6960" s="17">
        <f>IF($E6960&lt;&gt;"",VLOOKUP($E6960,GEMWs!$E$14:$L$20,8,FALSE),"")</f>
        <v>96.174593288388181</v>
      </c>
      <c r="N6960" s="17">
        <f t="shared" ca="1" si="496"/>
        <v>37.754918937403332</v>
      </c>
      <c r="O6960" s="17">
        <f t="shared" ca="1" si="497"/>
        <v>96.174593288388181</v>
      </c>
      <c r="P6960" s="17">
        <f t="shared" ca="1" si="494"/>
        <v>1.5534248172176892</v>
      </c>
      <c r="Q6960" s="17">
        <f t="shared" ca="1" si="495"/>
        <v>3.9571002720917319</v>
      </c>
    </row>
    <row r="6961" spans="1:17" x14ac:dyDescent="0.35">
      <c r="A6961" t="s">
        <v>2267</v>
      </c>
      <c r="B6961" t="s">
        <v>2271</v>
      </c>
      <c r="C6961" t="s">
        <v>158</v>
      </c>
      <c r="D6961" t="s">
        <v>14</v>
      </c>
      <c r="E6961" t="s">
        <v>21</v>
      </c>
      <c r="G6961" t="s">
        <v>3040</v>
      </c>
      <c r="H6961">
        <v>48.5</v>
      </c>
      <c r="J6961">
        <v>0</v>
      </c>
      <c r="K6961">
        <v>0</v>
      </c>
      <c r="L6961" s="17">
        <f>IF($E6961&lt;&gt;"",VLOOKUP($E6961,GEMWs!$E$14:$L$20,7,FALSE),"")</f>
        <v>37.754918937403332</v>
      </c>
      <c r="M6961" s="17">
        <f>IF($E6961&lt;&gt;"",VLOOKUP($E6961,GEMWs!$E$14:$L$20,8,FALSE),"")</f>
        <v>96.174593288388181</v>
      </c>
      <c r="N6961" s="17">
        <f t="shared" ca="1" si="496"/>
        <v>37.754918937403332</v>
      </c>
      <c r="O6961" s="17">
        <f t="shared" ca="1" si="497"/>
        <v>96.174593288388181</v>
      </c>
      <c r="P6961" s="17">
        <f t="shared" ca="1" si="494"/>
        <v>0.50429118898967817</v>
      </c>
      <c r="Q6961" s="17">
        <f t="shared" ca="1" si="495"/>
        <v>1.2846008246080922</v>
      </c>
    </row>
    <row r="6962" spans="1:17" x14ac:dyDescent="0.35">
      <c r="A6962" t="s">
        <v>2267</v>
      </c>
      <c r="B6962" t="s">
        <v>233</v>
      </c>
      <c r="D6962" t="s">
        <v>22</v>
      </c>
      <c r="G6962" t="s">
        <v>3040</v>
      </c>
      <c r="H6962">
        <v>2.2999999999999998</v>
      </c>
      <c r="J6962">
        <v>0</v>
      </c>
      <c r="K6962">
        <v>0</v>
      </c>
      <c r="L6962" s="17" t="str">
        <f>IF($E6962&lt;&gt;"",VLOOKUP($E6962,GEMWs!$E$14:$L$20,7,FALSE),"")</f>
        <v/>
      </c>
      <c r="M6962" s="17" t="str">
        <f>IF($E6962&lt;&gt;"",VLOOKUP($E6962,GEMWs!$E$14:$L$20,8,FALSE),"")</f>
        <v/>
      </c>
      <c r="N6962" s="17">
        <f t="shared" ca="1" si="496"/>
        <v>0</v>
      </c>
      <c r="O6962" s="17">
        <f t="shared" ca="1" si="497"/>
        <v>0</v>
      </c>
      <c r="P6962" s="17">
        <f t="shared" ca="1" si="494"/>
        <v>0</v>
      </c>
      <c r="Q6962" s="17">
        <f t="shared" ca="1" si="495"/>
        <v>0</v>
      </c>
    </row>
    <row r="6963" spans="1:17" x14ac:dyDescent="0.35">
      <c r="A6963" t="s">
        <v>2267</v>
      </c>
      <c r="B6963" t="s">
        <v>839</v>
      </c>
      <c r="D6963" t="s">
        <v>14</v>
      </c>
      <c r="E6963" t="s">
        <v>21</v>
      </c>
      <c r="G6963" t="s">
        <v>3040</v>
      </c>
      <c r="H6963">
        <v>314.89999999999998</v>
      </c>
      <c r="J6963">
        <v>0</v>
      </c>
      <c r="K6963">
        <v>0</v>
      </c>
      <c r="L6963" s="17">
        <f>IF($E6963&lt;&gt;"",VLOOKUP($E6963,GEMWs!$E$14:$L$20,7,FALSE),"")</f>
        <v>37.754918937403332</v>
      </c>
      <c r="M6963" s="17">
        <f>IF($E6963&lt;&gt;"",VLOOKUP($E6963,GEMWs!$E$14:$L$20,8,FALSE),"")</f>
        <v>96.174593288388181</v>
      </c>
      <c r="N6963" s="17">
        <f t="shared" ca="1" si="496"/>
        <v>37.754918937403332</v>
      </c>
      <c r="O6963" s="17">
        <f t="shared" ca="1" si="497"/>
        <v>96.174593288388181</v>
      </c>
      <c r="P6963" s="17">
        <f t="shared" ca="1" si="494"/>
        <v>3.274253513667003</v>
      </c>
      <c r="Q6963" s="17">
        <f t="shared" ca="1" si="495"/>
        <v>8.3406350447234683</v>
      </c>
    </row>
    <row r="6964" spans="1:17" x14ac:dyDescent="0.35">
      <c r="A6964" t="s">
        <v>2267</v>
      </c>
      <c r="B6964" t="s">
        <v>184</v>
      </c>
      <c r="C6964" t="s">
        <v>185</v>
      </c>
      <c r="D6964" t="s">
        <v>14</v>
      </c>
      <c r="E6964" t="s">
        <v>21</v>
      </c>
      <c r="F6964" t="s">
        <v>22</v>
      </c>
      <c r="G6964" t="s">
        <v>3040</v>
      </c>
      <c r="H6964">
        <v>8440.1</v>
      </c>
      <c r="I6964">
        <v>345</v>
      </c>
      <c r="J6964">
        <v>5000</v>
      </c>
      <c r="K6964">
        <v>20000</v>
      </c>
      <c r="L6964" s="17">
        <f>IF($E6964&lt;&gt;"",VLOOKUP($E6964,GEMWs!$E$14:$L$20,7,FALSE),"")</f>
        <v>37.754918937403332</v>
      </c>
      <c r="M6964" s="17">
        <f>IF($E6964&lt;&gt;"",VLOOKUP($E6964,GEMWs!$E$14:$L$20,8,FALSE),"")</f>
        <v>96.174593288388181</v>
      </c>
      <c r="N6964" s="17">
        <f t="shared" si="496"/>
        <v>5000</v>
      </c>
      <c r="O6964" s="17">
        <f t="shared" si="497"/>
        <v>20000</v>
      </c>
      <c r="P6964" s="17">
        <f t="shared" si="494"/>
        <v>0.42200500000000002</v>
      </c>
      <c r="Q6964" s="17">
        <f t="shared" si="495"/>
        <v>1.6880200000000001</v>
      </c>
    </row>
    <row r="6965" spans="1:17" x14ac:dyDescent="0.35">
      <c r="A6965" t="s">
        <v>2267</v>
      </c>
      <c r="B6965" t="s">
        <v>763</v>
      </c>
      <c r="C6965" t="s">
        <v>764</v>
      </c>
      <c r="D6965" t="s">
        <v>14</v>
      </c>
      <c r="E6965" t="s">
        <v>21</v>
      </c>
      <c r="F6965" t="s">
        <v>22</v>
      </c>
      <c r="G6965" t="s">
        <v>3040</v>
      </c>
      <c r="H6965">
        <v>651.20000000000005</v>
      </c>
      <c r="I6965">
        <v>451</v>
      </c>
      <c r="J6965">
        <v>750</v>
      </c>
      <c r="K6965">
        <v>2000</v>
      </c>
      <c r="L6965" s="17">
        <f>IF($E6965&lt;&gt;"",VLOOKUP($E6965,GEMWs!$E$14:$L$20,7,FALSE),"")</f>
        <v>37.754918937403332</v>
      </c>
      <c r="M6965" s="17">
        <f>IF($E6965&lt;&gt;"",VLOOKUP($E6965,GEMWs!$E$14:$L$20,8,FALSE),"")</f>
        <v>96.174593288388181</v>
      </c>
      <c r="N6965" s="17">
        <f t="shared" si="496"/>
        <v>750</v>
      </c>
      <c r="O6965" s="17">
        <f t="shared" si="497"/>
        <v>2000</v>
      </c>
      <c r="P6965" s="17">
        <f t="shared" si="494"/>
        <v>0.3256</v>
      </c>
      <c r="Q6965" s="17">
        <f t="shared" si="495"/>
        <v>0.86826666666666674</v>
      </c>
    </row>
    <row r="6966" spans="1:17" x14ac:dyDescent="0.35">
      <c r="A6966" t="s">
        <v>2272</v>
      </c>
      <c r="B6966" t="s">
        <v>1523</v>
      </c>
      <c r="D6966" t="s">
        <v>14</v>
      </c>
      <c r="E6966" t="s">
        <v>21</v>
      </c>
      <c r="G6966" t="s">
        <v>3040</v>
      </c>
      <c r="H6966">
        <v>3057.9</v>
      </c>
      <c r="J6966">
        <v>0</v>
      </c>
      <c r="K6966">
        <v>0</v>
      </c>
      <c r="L6966" s="17">
        <f>IF($E6966&lt;&gt;"",VLOOKUP($E6966,GEMWs!$E$14:$L$20,7,FALSE),"")</f>
        <v>37.754918937403332</v>
      </c>
      <c r="M6966" s="17">
        <f>IF($E6966&lt;&gt;"",VLOOKUP($E6966,GEMWs!$E$14:$L$20,8,FALSE),"")</f>
        <v>96.174593288388181</v>
      </c>
      <c r="N6966" s="17">
        <f t="shared" ca="1" si="496"/>
        <v>37.754918937403332</v>
      </c>
      <c r="O6966" s="17">
        <f t="shared" ca="1" si="497"/>
        <v>96.174593288388181</v>
      </c>
      <c r="P6966" s="17">
        <f t="shared" ca="1" si="494"/>
        <v>31.795299521887362</v>
      </c>
      <c r="Q6966" s="17">
        <f t="shared" ca="1" si="495"/>
        <v>80.993419826166715</v>
      </c>
    </row>
    <row r="6967" spans="1:17" x14ac:dyDescent="0.35">
      <c r="A6967" t="s">
        <v>2272</v>
      </c>
      <c r="B6967" t="s">
        <v>13</v>
      </c>
      <c r="D6967" t="s">
        <v>14</v>
      </c>
      <c r="E6967" t="s">
        <v>15</v>
      </c>
      <c r="G6967" t="s">
        <v>3040</v>
      </c>
      <c r="H6967">
        <v>8584.4</v>
      </c>
      <c r="J6967">
        <v>0</v>
      </c>
      <c r="K6967">
        <v>0</v>
      </c>
      <c r="L6967" s="17">
        <f>IF($E6967&lt;&gt;"",VLOOKUP($E6967,GEMWs!$E$14:$L$20,7,FALSE),"")</f>
        <v>37.892086284381016</v>
      </c>
      <c r="M6967" s="17">
        <f>IF($E6967&lt;&gt;"",VLOOKUP($E6967,GEMWs!$E$14:$L$20,8,FALSE),"")</f>
        <v>96.522753888300599</v>
      </c>
      <c r="N6967" s="17">
        <f t="shared" ca="1" si="496"/>
        <v>37.892086284381016</v>
      </c>
      <c r="O6967" s="17">
        <f t="shared" ca="1" si="497"/>
        <v>96.522753888300599</v>
      </c>
      <c r="P6967" s="17">
        <f t="shared" ca="1" si="494"/>
        <v>88.93654246473487</v>
      </c>
      <c r="Q6967" s="17">
        <f t="shared" ca="1" si="495"/>
        <v>226.54862378317921</v>
      </c>
    </row>
    <row r="6968" spans="1:17" x14ac:dyDescent="0.35">
      <c r="A6968" t="s">
        <v>2272</v>
      </c>
      <c r="B6968" t="s">
        <v>1565</v>
      </c>
      <c r="D6968" t="s">
        <v>14</v>
      </c>
      <c r="E6968" t="s">
        <v>21</v>
      </c>
      <c r="G6968" t="s">
        <v>3040</v>
      </c>
      <c r="H6968">
        <v>2675.3</v>
      </c>
      <c r="J6968">
        <v>0</v>
      </c>
      <c r="K6968">
        <v>0</v>
      </c>
      <c r="L6968" s="17">
        <f>IF($E6968&lt;&gt;"",VLOOKUP($E6968,GEMWs!$E$14:$L$20,7,FALSE),"")</f>
        <v>37.754918937403332</v>
      </c>
      <c r="M6968" s="17">
        <f>IF($E6968&lt;&gt;"",VLOOKUP($E6968,GEMWs!$E$14:$L$20,8,FALSE),"")</f>
        <v>96.174593288388181</v>
      </c>
      <c r="N6968" s="17">
        <f t="shared" ca="1" si="496"/>
        <v>37.754918937403332</v>
      </c>
      <c r="O6968" s="17">
        <f t="shared" ca="1" si="497"/>
        <v>96.174593288388181</v>
      </c>
      <c r="P6968" s="17">
        <f t="shared" ca="1" si="494"/>
        <v>27.817117894929613</v>
      </c>
      <c r="Q6968" s="17">
        <f t="shared" ca="1" si="495"/>
        <v>70.85964094997999</v>
      </c>
    </row>
    <row r="6969" spans="1:17" x14ac:dyDescent="0.35">
      <c r="A6969" t="s">
        <v>2272</v>
      </c>
      <c r="B6969" t="s">
        <v>1504</v>
      </c>
      <c r="C6969" t="s">
        <v>1505</v>
      </c>
      <c r="D6969" t="s">
        <v>14</v>
      </c>
      <c r="E6969" t="s">
        <v>21</v>
      </c>
      <c r="F6969" t="s">
        <v>22</v>
      </c>
      <c r="G6969" t="s">
        <v>3040</v>
      </c>
      <c r="H6969">
        <v>5492.5</v>
      </c>
      <c r="I6969">
        <v>280</v>
      </c>
      <c r="J6969">
        <v>2000</v>
      </c>
      <c r="K6969">
        <v>4000</v>
      </c>
      <c r="L6969" s="17">
        <f>IF($E6969&lt;&gt;"",VLOOKUP($E6969,GEMWs!$E$14:$L$20,7,FALSE),"")</f>
        <v>37.754918937403332</v>
      </c>
      <c r="M6969" s="17">
        <f>IF($E6969&lt;&gt;"",VLOOKUP($E6969,GEMWs!$E$14:$L$20,8,FALSE),"")</f>
        <v>96.174593288388181</v>
      </c>
      <c r="N6969" s="17">
        <f t="shared" si="496"/>
        <v>2000</v>
      </c>
      <c r="O6969" s="17">
        <f t="shared" si="497"/>
        <v>4000</v>
      </c>
      <c r="P6969" s="17">
        <f t="shared" si="494"/>
        <v>1.3731249999999999</v>
      </c>
      <c r="Q6969" s="17">
        <f t="shared" si="495"/>
        <v>2.7462499999999999</v>
      </c>
    </row>
    <row r="6970" spans="1:17" x14ac:dyDescent="0.35">
      <c r="A6970" t="s">
        <v>2272</v>
      </c>
      <c r="B6970" t="s">
        <v>748</v>
      </c>
      <c r="D6970" t="s">
        <v>14</v>
      </c>
      <c r="E6970" t="s">
        <v>21</v>
      </c>
      <c r="G6970" t="s">
        <v>3040</v>
      </c>
      <c r="H6970">
        <v>10680.2</v>
      </c>
      <c r="J6970">
        <v>0</v>
      </c>
      <c r="K6970">
        <v>0</v>
      </c>
      <c r="L6970" s="17">
        <f>IF($E6970&lt;&gt;"",VLOOKUP($E6970,GEMWs!$E$14:$L$20,7,FALSE),"")</f>
        <v>37.754918937403332</v>
      </c>
      <c r="M6970" s="17">
        <f>IF($E6970&lt;&gt;"",VLOOKUP($E6970,GEMWs!$E$14:$L$20,8,FALSE),"")</f>
        <v>96.174593288388181</v>
      </c>
      <c r="N6970" s="17">
        <f t="shared" ca="1" si="496"/>
        <v>37.754918937403332</v>
      </c>
      <c r="O6970" s="17">
        <f t="shared" ca="1" si="497"/>
        <v>96.174593288388181</v>
      </c>
      <c r="P6970" s="17">
        <f t="shared" ca="1" si="494"/>
        <v>111.05011869376415</v>
      </c>
      <c r="Q6970" s="17">
        <f t="shared" ca="1" si="495"/>
        <v>282.88234488617212</v>
      </c>
    </row>
    <row r="6971" spans="1:17" x14ac:dyDescent="0.35">
      <c r="A6971" t="s">
        <v>2272</v>
      </c>
      <c r="B6971" t="s">
        <v>749</v>
      </c>
      <c r="D6971" t="s">
        <v>14</v>
      </c>
      <c r="E6971" t="s">
        <v>21</v>
      </c>
      <c r="G6971" t="s">
        <v>3040</v>
      </c>
      <c r="H6971">
        <v>7793.4</v>
      </c>
      <c r="J6971">
        <v>0</v>
      </c>
      <c r="K6971">
        <v>0</v>
      </c>
      <c r="L6971" s="17">
        <f>IF($E6971&lt;&gt;"",VLOOKUP($E6971,GEMWs!$E$14:$L$20,7,FALSE),"")</f>
        <v>37.754918937403332</v>
      </c>
      <c r="M6971" s="17">
        <f>IF($E6971&lt;&gt;"",VLOOKUP($E6971,GEMWs!$E$14:$L$20,8,FALSE),"")</f>
        <v>96.174593288388181</v>
      </c>
      <c r="N6971" s="17">
        <f t="shared" ca="1" si="496"/>
        <v>37.754918937403332</v>
      </c>
      <c r="O6971" s="17">
        <f t="shared" ca="1" si="497"/>
        <v>96.174593288388181</v>
      </c>
      <c r="P6971" s="17">
        <f t="shared" ca="1" si="494"/>
        <v>81.033875304580576</v>
      </c>
      <c r="Q6971" s="17">
        <f t="shared" ca="1" si="495"/>
        <v>206.42078487630323</v>
      </c>
    </row>
    <row r="6972" spans="1:17" x14ac:dyDescent="0.35">
      <c r="A6972" t="s">
        <v>2273</v>
      </c>
      <c r="B6972" t="s">
        <v>2274</v>
      </c>
      <c r="C6972" t="s">
        <v>2275</v>
      </c>
      <c r="D6972" t="s">
        <v>14</v>
      </c>
      <c r="E6972" t="s">
        <v>21</v>
      </c>
      <c r="F6972" t="s">
        <v>22</v>
      </c>
      <c r="G6972" t="s">
        <v>3040</v>
      </c>
      <c r="H6972">
        <v>13167.4</v>
      </c>
      <c r="I6972">
        <v>1</v>
      </c>
      <c r="J6972">
        <v>4070</v>
      </c>
      <c r="K6972">
        <v>5550</v>
      </c>
      <c r="L6972" s="17">
        <f>IF($E6972&lt;&gt;"",VLOOKUP($E6972,GEMWs!$E$14:$L$20,7,FALSE),"")</f>
        <v>37.754918937403332</v>
      </c>
      <c r="M6972" s="17">
        <f>IF($E6972&lt;&gt;"",VLOOKUP($E6972,GEMWs!$E$14:$L$20,8,FALSE),"")</f>
        <v>96.174593288388181</v>
      </c>
      <c r="N6972" s="17">
        <f t="shared" si="496"/>
        <v>4070</v>
      </c>
      <c r="O6972" s="17">
        <f t="shared" si="497"/>
        <v>5550</v>
      </c>
      <c r="P6972" s="17">
        <f t="shared" si="494"/>
        <v>2.3725045045045046</v>
      </c>
      <c r="Q6972" s="17">
        <f t="shared" si="495"/>
        <v>3.2352334152334152</v>
      </c>
    </row>
    <row r="6973" spans="1:17" x14ac:dyDescent="0.35">
      <c r="A6973" t="s">
        <v>2273</v>
      </c>
      <c r="B6973" t="s">
        <v>722</v>
      </c>
      <c r="C6973" t="s">
        <v>723</v>
      </c>
      <c r="D6973" t="s">
        <v>14</v>
      </c>
      <c r="E6973" t="s">
        <v>21</v>
      </c>
      <c r="F6973" t="s">
        <v>22</v>
      </c>
      <c r="G6973" t="s">
        <v>3040</v>
      </c>
      <c r="H6973">
        <v>16974.7</v>
      </c>
      <c r="I6973">
        <v>482</v>
      </c>
      <c r="J6973">
        <v>2244</v>
      </c>
      <c r="K6973">
        <v>3060</v>
      </c>
      <c r="L6973" s="17">
        <f>IF($E6973&lt;&gt;"",VLOOKUP($E6973,GEMWs!$E$14:$L$20,7,FALSE),"")</f>
        <v>37.754918937403332</v>
      </c>
      <c r="M6973" s="17">
        <f>IF($E6973&lt;&gt;"",VLOOKUP($E6973,GEMWs!$E$14:$L$20,8,FALSE),"")</f>
        <v>96.174593288388181</v>
      </c>
      <c r="N6973" s="17">
        <f t="shared" si="496"/>
        <v>2244</v>
      </c>
      <c r="O6973" s="17">
        <f t="shared" si="497"/>
        <v>3060</v>
      </c>
      <c r="P6973" s="17">
        <f t="shared" si="494"/>
        <v>5.5472875816993463</v>
      </c>
      <c r="Q6973" s="17">
        <f t="shared" si="495"/>
        <v>7.5644830659536542</v>
      </c>
    </row>
    <row r="6974" spans="1:17" x14ac:dyDescent="0.35">
      <c r="A6974" t="s">
        <v>2273</v>
      </c>
      <c r="B6974" t="s">
        <v>724</v>
      </c>
      <c r="C6974" t="s">
        <v>725</v>
      </c>
      <c r="D6974" t="s">
        <v>14</v>
      </c>
      <c r="E6974" t="s">
        <v>726</v>
      </c>
      <c r="F6974" t="s">
        <v>14</v>
      </c>
      <c r="G6974" t="s">
        <v>3040</v>
      </c>
      <c r="H6974">
        <v>5260.1</v>
      </c>
      <c r="I6974">
        <v>2</v>
      </c>
      <c r="J6974">
        <v>216.52518800000001</v>
      </c>
      <c r="K6974">
        <v>5100</v>
      </c>
      <c r="L6974" s="17">
        <f>IF($E6974&lt;&gt;"",VLOOKUP($E6974,GEMWs!$E$14:$L$20,7,FALSE),"")</f>
        <v>3739.9999999999991</v>
      </c>
      <c r="M6974" s="17">
        <f>IF($E6974&lt;&gt;"",VLOOKUP($E6974,GEMWs!$E$14:$L$20,8,FALSE),"")</f>
        <v>5099.9999999999991</v>
      </c>
      <c r="N6974" s="17">
        <f t="shared" si="496"/>
        <v>216.52518800000001</v>
      </c>
      <c r="O6974" s="17">
        <f t="shared" si="497"/>
        <v>5100</v>
      </c>
      <c r="P6974" s="17">
        <f t="shared" si="494"/>
        <v>1.0313921568627451</v>
      </c>
      <c r="Q6974" s="17">
        <f t="shared" si="495"/>
        <v>24.293247582817017</v>
      </c>
    </row>
    <row r="6975" spans="1:17" x14ac:dyDescent="0.35">
      <c r="A6975" t="s">
        <v>2273</v>
      </c>
      <c r="B6975" t="s">
        <v>706</v>
      </c>
      <c r="C6975" t="s">
        <v>707</v>
      </c>
      <c r="D6975" t="s">
        <v>14</v>
      </c>
      <c r="E6975" t="s">
        <v>21</v>
      </c>
      <c r="F6975" t="s">
        <v>22</v>
      </c>
      <c r="G6975" t="s">
        <v>3040</v>
      </c>
      <c r="H6975">
        <v>1427.6</v>
      </c>
      <c r="I6975">
        <v>4</v>
      </c>
      <c r="J6975">
        <v>165</v>
      </c>
      <c r="K6975">
        <v>225</v>
      </c>
      <c r="L6975" s="17">
        <f>IF($E6975&lt;&gt;"",VLOOKUP($E6975,GEMWs!$E$14:$L$20,7,FALSE),"")</f>
        <v>37.754918937403332</v>
      </c>
      <c r="M6975" s="17">
        <f>IF($E6975&lt;&gt;"",VLOOKUP($E6975,GEMWs!$E$14:$L$20,8,FALSE),"")</f>
        <v>96.174593288388181</v>
      </c>
      <c r="N6975" s="17">
        <f t="shared" si="496"/>
        <v>165</v>
      </c>
      <c r="O6975" s="17">
        <f t="shared" si="497"/>
        <v>225</v>
      </c>
      <c r="P6975" s="17">
        <f t="shared" si="494"/>
        <v>6.3448888888888888</v>
      </c>
      <c r="Q6975" s="17">
        <f t="shared" si="495"/>
        <v>8.6521212121212123</v>
      </c>
    </row>
    <row r="6976" spans="1:17" x14ac:dyDescent="0.35">
      <c r="A6976" t="s">
        <v>2273</v>
      </c>
      <c r="B6976" t="s">
        <v>2276</v>
      </c>
      <c r="C6976" t="s">
        <v>2277</v>
      </c>
      <c r="D6976" t="s">
        <v>14</v>
      </c>
      <c r="E6976" t="s">
        <v>21</v>
      </c>
      <c r="F6976" t="s">
        <v>22</v>
      </c>
      <c r="G6976" t="s">
        <v>3040</v>
      </c>
      <c r="H6976">
        <v>17485.599999999999</v>
      </c>
      <c r="I6976">
        <v>83</v>
      </c>
      <c r="J6976">
        <v>950.753826</v>
      </c>
      <c r="K6976">
        <v>1296.4824900000001</v>
      </c>
      <c r="L6976" s="17">
        <f>IF($E6976&lt;&gt;"",VLOOKUP($E6976,GEMWs!$E$14:$L$20,7,FALSE),"")</f>
        <v>37.754918937403332</v>
      </c>
      <c r="M6976" s="17">
        <f>IF($E6976&lt;&gt;"",VLOOKUP($E6976,GEMWs!$E$14:$L$20,8,FALSE),"")</f>
        <v>96.174593288388181</v>
      </c>
      <c r="N6976" s="17">
        <f t="shared" si="496"/>
        <v>950.753826</v>
      </c>
      <c r="O6976" s="17">
        <f t="shared" si="497"/>
        <v>1296.4824900000001</v>
      </c>
      <c r="P6976" s="17">
        <f t="shared" si="494"/>
        <v>13.486954227974184</v>
      </c>
      <c r="Q6976" s="17">
        <f t="shared" si="495"/>
        <v>18.391301219964799</v>
      </c>
    </row>
    <row r="6977" spans="1:17" x14ac:dyDescent="0.35">
      <c r="A6977" t="s">
        <v>2273</v>
      </c>
      <c r="B6977" t="s">
        <v>59</v>
      </c>
      <c r="C6977" t="s">
        <v>60</v>
      </c>
      <c r="D6977" t="s">
        <v>14</v>
      </c>
      <c r="E6977" t="s">
        <v>21</v>
      </c>
      <c r="F6977" t="s">
        <v>14</v>
      </c>
      <c r="G6977" t="s">
        <v>3040</v>
      </c>
      <c r="H6977">
        <v>16691.599999999999</v>
      </c>
      <c r="I6977">
        <v>91</v>
      </c>
      <c r="J6977">
        <v>186.795131</v>
      </c>
      <c r="K6977">
        <v>9072</v>
      </c>
      <c r="L6977" s="17">
        <f>IF($E6977&lt;&gt;"",VLOOKUP($E6977,GEMWs!$E$14:$L$20,7,FALSE),"")</f>
        <v>37.754918937403332</v>
      </c>
      <c r="M6977" s="17">
        <f>IF($E6977&lt;&gt;"",VLOOKUP($E6977,GEMWs!$E$14:$L$20,8,FALSE),"")</f>
        <v>96.174593288388181</v>
      </c>
      <c r="N6977" s="17">
        <f t="shared" si="496"/>
        <v>186.795131</v>
      </c>
      <c r="O6977" s="17">
        <f t="shared" si="497"/>
        <v>9072</v>
      </c>
      <c r="P6977" s="17">
        <f t="shared" si="494"/>
        <v>1.8399029982363313</v>
      </c>
      <c r="Q6977" s="17">
        <f t="shared" si="495"/>
        <v>89.357789523967838</v>
      </c>
    </row>
    <row r="6978" spans="1:17" x14ac:dyDescent="0.35">
      <c r="A6978" t="s">
        <v>2273</v>
      </c>
      <c r="B6978" t="s">
        <v>704</v>
      </c>
      <c r="C6978" t="s">
        <v>705</v>
      </c>
      <c r="D6978" t="s">
        <v>14</v>
      </c>
      <c r="E6978" t="s">
        <v>21</v>
      </c>
      <c r="F6978" t="s">
        <v>22</v>
      </c>
      <c r="G6978" t="s">
        <v>3040</v>
      </c>
      <c r="H6978">
        <v>2285.4</v>
      </c>
      <c r="I6978">
        <v>107</v>
      </c>
      <c r="J6978">
        <v>54.768126000000002</v>
      </c>
      <c r="K6978">
        <v>466.93069500000001</v>
      </c>
      <c r="L6978" s="17">
        <f>IF($E6978&lt;&gt;"",VLOOKUP($E6978,GEMWs!$E$14:$L$20,7,FALSE),"")</f>
        <v>37.754918937403332</v>
      </c>
      <c r="M6978" s="17">
        <f>IF($E6978&lt;&gt;"",VLOOKUP($E6978,GEMWs!$E$14:$L$20,8,FALSE),"")</f>
        <v>96.174593288388181</v>
      </c>
      <c r="N6978" s="17">
        <f t="shared" si="496"/>
        <v>54.768126000000002</v>
      </c>
      <c r="O6978" s="17">
        <f t="shared" si="497"/>
        <v>466.93069500000001</v>
      </c>
      <c r="P6978" s="17">
        <f t="shared" si="494"/>
        <v>4.894516519202063</v>
      </c>
      <c r="Q6978" s="17">
        <f t="shared" si="495"/>
        <v>41.728650711912252</v>
      </c>
    </row>
    <row r="6979" spans="1:17" x14ac:dyDescent="0.35">
      <c r="A6979" t="s">
        <v>2273</v>
      </c>
      <c r="B6979" t="s">
        <v>204</v>
      </c>
      <c r="C6979" t="s">
        <v>205</v>
      </c>
      <c r="D6979" t="s">
        <v>14</v>
      </c>
      <c r="E6979" t="s">
        <v>21</v>
      </c>
      <c r="F6979" t="s">
        <v>22</v>
      </c>
      <c r="G6979" t="s">
        <v>3040</v>
      </c>
      <c r="H6979">
        <v>1910.2</v>
      </c>
      <c r="I6979">
        <v>111</v>
      </c>
      <c r="J6979">
        <v>10.18595</v>
      </c>
      <c r="K6979">
        <v>44.804944999999996</v>
      </c>
      <c r="L6979" s="17">
        <f>IF($E6979&lt;&gt;"",VLOOKUP($E6979,GEMWs!$E$14:$L$20,7,FALSE),"")</f>
        <v>37.754918937403332</v>
      </c>
      <c r="M6979" s="17">
        <f>IF($E6979&lt;&gt;"",VLOOKUP($E6979,GEMWs!$E$14:$L$20,8,FALSE),"")</f>
        <v>96.174593288388181</v>
      </c>
      <c r="N6979" s="17">
        <f t="shared" si="496"/>
        <v>10.18595</v>
      </c>
      <c r="O6979" s="17">
        <f t="shared" si="497"/>
        <v>44.804944999999996</v>
      </c>
      <c r="P6979" s="17">
        <f t="shared" si="494"/>
        <v>42.633686973614189</v>
      </c>
      <c r="Q6979" s="17">
        <f t="shared" si="495"/>
        <v>187.53282708043923</v>
      </c>
    </row>
    <row r="6980" spans="1:17" x14ac:dyDescent="0.35">
      <c r="A6980" t="s">
        <v>2273</v>
      </c>
      <c r="B6980" t="s">
        <v>719</v>
      </c>
      <c r="D6980" t="s">
        <v>14</v>
      </c>
      <c r="E6980" t="s">
        <v>21</v>
      </c>
      <c r="G6980" t="s">
        <v>3040</v>
      </c>
      <c r="H6980">
        <v>6767.5</v>
      </c>
      <c r="J6980">
        <v>0</v>
      </c>
      <c r="K6980">
        <v>0</v>
      </c>
      <c r="L6980" s="17">
        <f>IF($E6980&lt;&gt;"",VLOOKUP($E6980,GEMWs!$E$14:$L$20,7,FALSE),"")</f>
        <v>37.754918937403332</v>
      </c>
      <c r="M6980" s="17">
        <f>IF($E6980&lt;&gt;"",VLOOKUP($E6980,GEMWs!$E$14:$L$20,8,FALSE),"")</f>
        <v>96.174593288388181</v>
      </c>
      <c r="N6980" s="17">
        <f t="shared" ca="1" si="496"/>
        <v>37.754918937403332</v>
      </c>
      <c r="O6980" s="17">
        <f t="shared" ca="1" si="497"/>
        <v>96.174593288388181</v>
      </c>
      <c r="P6980" s="17">
        <f t="shared" ref="P6980:P7043" ca="1" si="498">IF(O6980&gt;0,$H6980/O6980,0)</f>
        <v>70.366816937889638</v>
      </c>
      <c r="Q6980" s="17">
        <f t="shared" ref="Q6980:Q7043" ca="1" si="499">IF(N6980&gt;0,$H6980/N6980,0)</f>
        <v>179.24816660897451</v>
      </c>
    </row>
    <row r="6981" spans="1:17" x14ac:dyDescent="0.35">
      <c r="A6981" t="s">
        <v>2273</v>
      </c>
      <c r="B6981" t="s">
        <v>733</v>
      </c>
      <c r="C6981" t="s">
        <v>734</v>
      </c>
      <c r="D6981" t="s">
        <v>14</v>
      </c>
      <c r="E6981" t="s">
        <v>21</v>
      </c>
      <c r="F6981" t="s">
        <v>22</v>
      </c>
      <c r="G6981" t="s">
        <v>3040</v>
      </c>
      <c r="H6981">
        <v>24258.400000000001</v>
      </c>
      <c r="I6981">
        <v>176</v>
      </c>
      <c r="J6981">
        <v>142.73912899999999</v>
      </c>
      <c r="K6981">
        <v>291.90089799999998</v>
      </c>
      <c r="L6981" s="17">
        <f>IF($E6981&lt;&gt;"",VLOOKUP($E6981,GEMWs!$E$14:$L$20,7,FALSE),"")</f>
        <v>37.754918937403332</v>
      </c>
      <c r="M6981" s="17">
        <f>IF($E6981&lt;&gt;"",VLOOKUP($E6981,GEMWs!$E$14:$L$20,8,FALSE),"")</f>
        <v>96.174593288388181</v>
      </c>
      <c r="N6981" s="17">
        <f t="shared" si="496"/>
        <v>142.73912899999999</v>
      </c>
      <c r="O6981" s="17">
        <f t="shared" si="497"/>
        <v>291.90089799999998</v>
      </c>
      <c r="P6981" s="17">
        <f t="shared" si="498"/>
        <v>83.104917340816144</v>
      </c>
      <c r="Q6981" s="17">
        <f t="shared" si="499"/>
        <v>169.94919451974519</v>
      </c>
    </row>
    <row r="6982" spans="1:17" x14ac:dyDescent="0.35">
      <c r="A6982" t="s">
        <v>2273</v>
      </c>
      <c r="B6982" t="s">
        <v>194</v>
      </c>
      <c r="D6982" t="s">
        <v>14</v>
      </c>
      <c r="E6982" t="s">
        <v>21</v>
      </c>
      <c r="G6982" t="s">
        <v>3040</v>
      </c>
      <c r="H6982">
        <v>463</v>
      </c>
      <c r="J6982">
        <v>0</v>
      </c>
      <c r="K6982">
        <v>0</v>
      </c>
      <c r="L6982" s="17">
        <f>IF($E6982&lt;&gt;"",VLOOKUP($E6982,GEMWs!$E$14:$L$20,7,FALSE),"")</f>
        <v>37.754918937403332</v>
      </c>
      <c r="M6982" s="17">
        <f>IF($E6982&lt;&gt;"",VLOOKUP($E6982,GEMWs!$E$14:$L$20,8,FALSE),"")</f>
        <v>96.174593288388181</v>
      </c>
      <c r="N6982" s="17">
        <f t="shared" ca="1" si="496"/>
        <v>37.754918937403332</v>
      </c>
      <c r="O6982" s="17">
        <f t="shared" ca="1" si="497"/>
        <v>96.174593288388181</v>
      </c>
      <c r="P6982" s="17">
        <f t="shared" ca="1" si="498"/>
        <v>4.8141612474684745</v>
      </c>
      <c r="Q6982" s="17">
        <f t="shared" ca="1" si="499"/>
        <v>12.263302717392715</v>
      </c>
    </row>
    <row r="6983" spans="1:17" x14ac:dyDescent="0.35">
      <c r="A6983" t="s">
        <v>2273</v>
      </c>
      <c r="B6983" t="s">
        <v>330</v>
      </c>
      <c r="D6983" t="s">
        <v>14</v>
      </c>
      <c r="E6983" t="s">
        <v>21</v>
      </c>
      <c r="G6983" t="s">
        <v>3040</v>
      </c>
      <c r="H6983">
        <v>15663.5</v>
      </c>
      <c r="J6983">
        <v>0</v>
      </c>
      <c r="K6983">
        <v>0</v>
      </c>
      <c r="L6983" s="17">
        <f>IF($E6983&lt;&gt;"",VLOOKUP($E6983,GEMWs!$E$14:$L$20,7,FALSE),"")</f>
        <v>37.754918937403332</v>
      </c>
      <c r="M6983" s="17">
        <f>IF($E6983&lt;&gt;"",VLOOKUP($E6983,GEMWs!$E$14:$L$20,8,FALSE),"")</f>
        <v>96.174593288388181</v>
      </c>
      <c r="N6983" s="17">
        <f t="shared" ca="1" si="496"/>
        <v>37.754918937403332</v>
      </c>
      <c r="O6983" s="17">
        <f t="shared" ca="1" si="497"/>
        <v>96.174593288388181</v>
      </c>
      <c r="P6983" s="17">
        <f t="shared" ca="1" si="498"/>
        <v>162.86525853071802</v>
      </c>
      <c r="Q6983" s="17">
        <f t="shared" ca="1" si="499"/>
        <v>414.87309311853306</v>
      </c>
    </row>
    <row r="6984" spans="1:17" x14ac:dyDescent="0.35">
      <c r="A6984" t="s">
        <v>2273</v>
      </c>
      <c r="B6984" t="s">
        <v>2279</v>
      </c>
      <c r="D6984" t="s">
        <v>14</v>
      </c>
      <c r="E6984" t="s">
        <v>21</v>
      </c>
      <c r="G6984" t="s">
        <v>3040</v>
      </c>
      <c r="H6984">
        <v>13010.8</v>
      </c>
      <c r="J6984">
        <v>0</v>
      </c>
      <c r="K6984">
        <v>0</v>
      </c>
      <c r="L6984" s="17">
        <f>IF($E6984&lt;&gt;"",VLOOKUP($E6984,GEMWs!$E$14:$L$20,7,FALSE),"")</f>
        <v>37.754918937403332</v>
      </c>
      <c r="M6984" s="17">
        <f>IF($E6984&lt;&gt;"",VLOOKUP($E6984,GEMWs!$E$14:$L$20,8,FALSE),"")</f>
        <v>96.174593288388181</v>
      </c>
      <c r="N6984" s="17">
        <f t="shared" ca="1" si="496"/>
        <v>37.754918937403332</v>
      </c>
      <c r="O6984" s="17">
        <f t="shared" ca="1" si="497"/>
        <v>96.174593288388181</v>
      </c>
      <c r="P6984" s="17">
        <f t="shared" ca="1" si="498"/>
        <v>135.28312993210113</v>
      </c>
      <c r="Q6984" s="17">
        <f t="shared" ca="1" si="499"/>
        <v>344.61204966620551</v>
      </c>
    </row>
    <row r="6985" spans="1:17" x14ac:dyDescent="0.35">
      <c r="A6985" t="s">
        <v>2273</v>
      </c>
      <c r="B6985" t="s">
        <v>2972</v>
      </c>
      <c r="D6985" t="s">
        <v>14</v>
      </c>
      <c r="E6985" t="s">
        <v>21</v>
      </c>
      <c r="G6985" t="s">
        <v>3040</v>
      </c>
      <c r="H6985">
        <v>9901.4</v>
      </c>
      <c r="J6985">
        <v>0</v>
      </c>
      <c r="K6985">
        <v>0</v>
      </c>
      <c r="L6985" s="17">
        <f>IF($E6985&lt;&gt;"",VLOOKUP($E6985,GEMWs!$E$14:$L$20,7,FALSE),"")</f>
        <v>37.754918937403332</v>
      </c>
      <c r="M6985" s="17">
        <f>IF($E6985&lt;&gt;"",VLOOKUP($E6985,GEMWs!$E$14:$L$20,8,FALSE),"")</f>
        <v>96.174593288388181</v>
      </c>
      <c r="N6985" s="17">
        <f t="shared" ca="1" si="496"/>
        <v>37.754918937403332</v>
      </c>
      <c r="O6985" s="17">
        <f t="shared" ca="1" si="497"/>
        <v>96.174593288388181</v>
      </c>
      <c r="P6985" s="17">
        <f t="shared" ca="1" si="498"/>
        <v>102.95234595180204</v>
      </c>
      <c r="Q6985" s="17">
        <f t="shared" ca="1" si="499"/>
        <v>262.25456917060956</v>
      </c>
    </row>
    <row r="6986" spans="1:17" x14ac:dyDescent="0.35">
      <c r="A6986" t="s">
        <v>2273</v>
      </c>
      <c r="B6986" t="s">
        <v>2982</v>
      </c>
      <c r="C6986" t="s">
        <v>158</v>
      </c>
      <c r="D6986" t="s">
        <v>22</v>
      </c>
      <c r="G6986" t="s">
        <v>3040</v>
      </c>
      <c r="H6986">
        <v>383.3</v>
      </c>
      <c r="J6986">
        <v>0</v>
      </c>
      <c r="K6986">
        <v>0</v>
      </c>
      <c r="L6986" s="17" t="str">
        <f>IF($E6986&lt;&gt;"",VLOOKUP($E6986,GEMWs!$E$14:$L$20,7,FALSE),"")</f>
        <v/>
      </c>
      <c r="M6986" s="17" t="str">
        <f>IF($E6986&lt;&gt;"",VLOOKUP($E6986,GEMWs!$E$14:$L$20,8,FALSE),"")</f>
        <v/>
      </c>
      <c r="N6986" s="17">
        <f t="shared" ca="1" si="496"/>
        <v>0</v>
      </c>
      <c r="O6986" s="17">
        <f t="shared" ca="1" si="497"/>
        <v>0</v>
      </c>
      <c r="P6986" s="17">
        <f t="shared" ca="1" si="498"/>
        <v>0</v>
      </c>
      <c r="Q6986" s="17">
        <f t="shared" ca="1" si="499"/>
        <v>0</v>
      </c>
    </row>
    <row r="6987" spans="1:17" x14ac:dyDescent="0.35">
      <c r="A6987" t="s">
        <v>2273</v>
      </c>
      <c r="B6987" t="s">
        <v>407</v>
      </c>
      <c r="D6987" t="s">
        <v>14</v>
      </c>
      <c r="E6987" t="s">
        <v>21</v>
      </c>
      <c r="G6987" t="s">
        <v>3040</v>
      </c>
      <c r="H6987">
        <v>17011</v>
      </c>
      <c r="J6987">
        <v>0</v>
      </c>
      <c r="K6987">
        <v>0</v>
      </c>
      <c r="L6987" s="17">
        <f>IF($E6987&lt;&gt;"",VLOOKUP($E6987,GEMWs!$E$14:$L$20,7,FALSE),"")</f>
        <v>37.754918937403332</v>
      </c>
      <c r="M6987" s="17">
        <f>IF($E6987&lt;&gt;"",VLOOKUP($E6987,GEMWs!$E$14:$L$20,8,FALSE),"")</f>
        <v>96.174593288388181</v>
      </c>
      <c r="N6987" s="17">
        <f t="shared" ca="1" si="496"/>
        <v>37.754918937403332</v>
      </c>
      <c r="O6987" s="17">
        <f t="shared" ca="1" si="497"/>
        <v>96.174593288388181</v>
      </c>
      <c r="P6987" s="17">
        <f t="shared" ca="1" si="498"/>
        <v>176.87623537945188</v>
      </c>
      <c r="Q6987" s="17">
        <f t="shared" ca="1" si="499"/>
        <v>450.56380675068573</v>
      </c>
    </row>
    <row r="6988" spans="1:17" x14ac:dyDescent="0.35">
      <c r="A6988" t="s">
        <v>2273</v>
      </c>
      <c r="B6988" t="s">
        <v>1523</v>
      </c>
      <c r="D6988" t="s">
        <v>14</v>
      </c>
      <c r="E6988" t="s">
        <v>21</v>
      </c>
      <c r="G6988" t="s">
        <v>3040</v>
      </c>
      <c r="H6988">
        <v>24961.8</v>
      </c>
      <c r="J6988">
        <v>0</v>
      </c>
      <c r="K6988">
        <v>0</v>
      </c>
      <c r="L6988" s="17">
        <f>IF($E6988&lt;&gt;"",VLOOKUP($E6988,GEMWs!$E$14:$L$20,7,FALSE),"")</f>
        <v>37.754918937403332</v>
      </c>
      <c r="M6988" s="17">
        <f>IF($E6988&lt;&gt;"",VLOOKUP($E6988,GEMWs!$E$14:$L$20,8,FALSE),"")</f>
        <v>96.174593288388181</v>
      </c>
      <c r="N6988" s="17">
        <f t="shared" ca="1" si="496"/>
        <v>37.754918937403332</v>
      </c>
      <c r="O6988" s="17">
        <f t="shared" ca="1" si="497"/>
        <v>96.174593288388181</v>
      </c>
      <c r="P6988" s="17">
        <f t="shared" ca="1" si="498"/>
        <v>259.54671755304224</v>
      </c>
      <c r="Q6988" s="17">
        <f t="shared" ca="1" si="499"/>
        <v>661.15358481860369</v>
      </c>
    </row>
    <row r="6989" spans="1:17" x14ac:dyDescent="0.35">
      <c r="A6989" t="s">
        <v>2273</v>
      </c>
      <c r="B6989" t="s">
        <v>630</v>
      </c>
      <c r="D6989" t="s">
        <v>14</v>
      </c>
      <c r="E6989" t="s">
        <v>21</v>
      </c>
      <c r="G6989" t="s">
        <v>3040</v>
      </c>
      <c r="H6989">
        <v>484.2</v>
      </c>
      <c r="J6989">
        <v>0</v>
      </c>
      <c r="K6989">
        <v>0</v>
      </c>
      <c r="L6989" s="17">
        <f>IF($E6989&lt;&gt;"",VLOOKUP($E6989,GEMWs!$E$14:$L$20,7,FALSE),"")</f>
        <v>37.754918937403332</v>
      </c>
      <c r="M6989" s="17">
        <f>IF($E6989&lt;&gt;"",VLOOKUP($E6989,GEMWs!$E$14:$L$20,8,FALSE),"")</f>
        <v>96.174593288388181</v>
      </c>
      <c r="N6989" s="17">
        <f t="shared" ca="1" si="496"/>
        <v>37.754918937403332</v>
      </c>
      <c r="O6989" s="17">
        <f t="shared" ca="1" si="497"/>
        <v>96.174593288388181</v>
      </c>
      <c r="P6989" s="17">
        <f t="shared" ca="1" si="498"/>
        <v>5.0345936847175707</v>
      </c>
      <c r="Q6989" s="17">
        <f t="shared" ca="1" si="499"/>
        <v>12.824818954128624</v>
      </c>
    </row>
    <row r="6990" spans="1:17" x14ac:dyDescent="0.35">
      <c r="A6990" t="s">
        <v>2273</v>
      </c>
      <c r="B6990" t="s">
        <v>13</v>
      </c>
      <c r="D6990" t="s">
        <v>14</v>
      </c>
      <c r="E6990" t="s">
        <v>15</v>
      </c>
      <c r="G6990" t="s">
        <v>3040</v>
      </c>
      <c r="H6990">
        <v>18839.3</v>
      </c>
      <c r="J6990">
        <v>0</v>
      </c>
      <c r="K6990">
        <v>0</v>
      </c>
      <c r="L6990" s="17">
        <f>IF($E6990&lt;&gt;"",VLOOKUP($E6990,GEMWs!$E$14:$L$20,7,FALSE),"")</f>
        <v>37.892086284381016</v>
      </c>
      <c r="M6990" s="17">
        <f>IF($E6990&lt;&gt;"",VLOOKUP($E6990,GEMWs!$E$14:$L$20,8,FALSE),"")</f>
        <v>96.522753888300599</v>
      </c>
      <c r="N6990" s="17">
        <f t="shared" ca="1" si="496"/>
        <v>37.892086284381016</v>
      </c>
      <c r="O6990" s="17">
        <f t="shared" ca="1" si="497"/>
        <v>96.522753888300599</v>
      </c>
      <c r="P6990" s="17">
        <f t="shared" ca="1" si="498"/>
        <v>195.17988496061224</v>
      </c>
      <c r="Q6990" s="17">
        <f t="shared" ca="1" si="499"/>
        <v>497.18297004315366</v>
      </c>
    </row>
    <row r="6991" spans="1:17" x14ac:dyDescent="0.35">
      <c r="A6991" t="s">
        <v>2273</v>
      </c>
      <c r="B6991" t="s">
        <v>1193</v>
      </c>
      <c r="D6991" t="s">
        <v>22</v>
      </c>
      <c r="G6991" t="s">
        <v>3040</v>
      </c>
      <c r="H6991">
        <v>4287.8</v>
      </c>
      <c r="J6991">
        <v>0</v>
      </c>
      <c r="K6991">
        <v>0</v>
      </c>
      <c r="L6991" s="17" t="str">
        <f>IF($E6991&lt;&gt;"",VLOOKUP($E6991,GEMWs!$E$14:$L$20,7,FALSE),"")</f>
        <v/>
      </c>
      <c r="M6991" s="17" t="str">
        <f>IF($E6991&lt;&gt;"",VLOOKUP($E6991,GEMWs!$E$14:$L$20,8,FALSE),"")</f>
        <v/>
      </c>
      <c r="N6991" s="17">
        <f t="shared" ca="1" si="496"/>
        <v>0</v>
      </c>
      <c r="O6991" s="17">
        <f t="shared" ca="1" si="497"/>
        <v>0</v>
      </c>
      <c r="P6991" s="17">
        <f t="shared" ca="1" si="498"/>
        <v>0</v>
      </c>
      <c r="Q6991" s="17">
        <f t="shared" ca="1" si="499"/>
        <v>0</v>
      </c>
    </row>
    <row r="6992" spans="1:17" x14ac:dyDescent="0.35">
      <c r="A6992" t="s">
        <v>2273</v>
      </c>
      <c r="B6992" t="s">
        <v>752</v>
      </c>
      <c r="D6992" t="s">
        <v>14</v>
      </c>
      <c r="E6992" t="s">
        <v>21</v>
      </c>
      <c r="G6992" t="s">
        <v>3040</v>
      </c>
      <c r="H6992">
        <v>18127</v>
      </c>
      <c r="J6992">
        <v>0</v>
      </c>
      <c r="K6992">
        <v>0</v>
      </c>
      <c r="L6992" s="17">
        <f>IF($E6992&lt;&gt;"",VLOOKUP($E6992,GEMWs!$E$14:$L$20,7,FALSE),"")</f>
        <v>37.754918937403332</v>
      </c>
      <c r="M6992" s="17">
        <f>IF($E6992&lt;&gt;"",VLOOKUP($E6992,GEMWs!$E$14:$L$20,8,FALSE),"")</f>
        <v>96.174593288388181</v>
      </c>
      <c r="N6992" s="17">
        <f t="shared" ca="1" si="496"/>
        <v>37.754918937403332</v>
      </c>
      <c r="O6992" s="17">
        <f t="shared" ca="1" si="497"/>
        <v>96.174593288388181</v>
      </c>
      <c r="P6992" s="17">
        <f t="shared" ca="1" si="498"/>
        <v>188.48013160445149</v>
      </c>
      <c r="Q6992" s="17">
        <f t="shared" ca="1" si="499"/>
        <v>480.12286902414206</v>
      </c>
    </row>
    <row r="6993" spans="1:17" x14ac:dyDescent="0.35">
      <c r="A6993" t="s">
        <v>2273</v>
      </c>
      <c r="B6993" t="s">
        <v>2280</v>
      </c>
      <c r="D6993" t="s">
        <v>14</v>
      </c>
      <c r="E6993" t="s">
        <v>21</v>
      </c>
      <c r="G6993" t="s">
        <v>3040</v>
      </c>
      <c r="H6993">
        <v>1592.5</v>
      </c>
      <c r="J6993">
        <v>0</v>
      </c>
      <c r="K6993">
        <v>0</v>
      </c>
      <c r="L6993" s="17">
        <f>IF($E6993&lt;&gt;"",VLOOKUP($E6993,GEMWs!$E$14:$L$20,7,FALSE),"")</f>
        <v>37.754918937403332</v>
      </c>
      <c r="M6993" s="17">
        <f>IF($E6993&lt;&gt;"",VLOOKUP($E6993,GEMWs!$E$14:$L$20,8,FALSE),"")</f>
        <v>96.174593288388181</v>
      </c>
      <c r="N6993" s="17">
        <f t="shared" ca="1" si="496"/>
        <v>37.754918937403332</v>
      </c>
      <c r="O6993" s="17">
        <f t="shared" ca="1" si="497"/>
        <v>96.174593288388181</v>
      </c>
      <c r="P6993" s="17">
        <f t="shared" ca="1" si="498"/>
        <v>16.55842718486727</v>
      </c>
      <c r="Q6993" s="17">
        <f t="shared" ca="1" si="499"/>
        <v>42.179934292544061</v>
      </c>
    </row>
    <row r="6994" spans="1:17" x14ac:dyDescent="0.35">
      <c r="A6994" t="s">
        <v>2273</v>
      </c>
      <c r="B6994" t="s">
        <v>2282</v>
      </c>
      <c r="D6994" t="s">
        <v>14</v>
      </c>
      <c r="E6994" t="s">
        <v>21</v>
      </c>
      <c r="G6994" t="s">
        <v>3040</v>
      </c>
      <c r="H6994">
        <v>8656.1</v>
      </c>
      <c r="J6994">
        <v>0</v>
      </c>
      <c r="K6994">
        <v>0</v>
      </c>
      <c r="L6994" s="17">
        <f>IF($E6994&lt;&gt;"",VLOOKUP($E6994,GEMWs!$E$14:$L$20,7,FALSE),"")</f>
        <v>37.754918937403332</v>
      </c>
      <c r="M6994" s="17">
        <f>IF($E6994&lt;&gt;"",VLOOKUP($E6994,GEMWs!$E$14:$L$20,8,FALSE),"")</f>
        <v>96.174593288388181</v>
      </c>
      <c r="N6994" s="17">
        <f t="shared" ca="1" si="496"/>
        <v>37.754918937403332</v>
      </c>
      <c r="O6994" s="17">
        <f t="shared" ca="1" si="497"/>
        <v>96.174593288388181</v>
      </c>
      <c r="P6994" s="17">
        <f t="shared" ca="1" si="498"/>
        <v>90.00401981471245</v>
      </c>
      <c r="Q6994" s="17">
        <f t="shared" ca="1" si="499"/>
        <v>229.27078758536305</v>
      </c>
    </row>
    <row r="6995" spans="1:17" x14ac:dyDescent="0.35">
      <c r="A6995" t="s">
        <v>2273</v>
      </c>
      <c r="B6995" t="s">
        <v>2983</v>
      </c>
      <c r="D6995" t="s">
        <v>14</v>
      </c>
      <c r="E6995" t="s">
        <v>21</v>
      </c>
      <c r="G6995" t="s">
        <v>3040</v>
      </c>
      <c r="H6995">
        <v>3997.3</v>
      </c>
      <c r="J6995">
        <v>0</v>
      </c>
      <c r="K6995">
        <v>0</v>
      </c>
      <c r="L6995" s="17">
        <f>IF($E6995&lt;&gt;"",VLOOKUP($E6995,GEMWs!$E$14:$L$20,7,FALSE),"")</f>
        <v>37.754918937403332</v>
      </c>
      <c r="M6995" s="17">
        <f>IF($E6995&lt;&gt;"",VLOOKUP($E6995,GEMWs!$E$14:$L$20,8,FALSE),"")</f>
        <v>96.174593288388181</v>
      </c>
      <c r="N6995" s="17">
        <f t="shared" ref="N6995:N7058" ca="1" si="500">IF($I6995&lt;&gt;"",J6995,IF(AND($D6995="Y",$M$6=236),L6995,0))</f>
        <v>37.754918937403332</v>
      </c>
      <c r="O6995" s="17">
        <f t="shared" ref="O6995:O7058" ca="1" si="501">IF($I6995&lt;&gt;"",K6995,IF(AND($D6995="Y",$M$6=236),M6995,0))</f>
        <v>96.174593288388181</v>
      </c>
      <c r="P6995" s="17">
        <f t="shared" ca="1" si="498"/>
        <v>41.562951953576096</v>
      </c>
      <c r="Q6995" s="17">
        <f t="shared" ca="1" si="499"/>
        <v>105.87494590115314</v>
      </c>
    </row>
    <row r="6996" spans="1:17" x14ac:dyDescent="0.35">
      <c r="A6996" t="s">
        <v>2273</v>
      </c>
      <c r="B6996" t="s">
        <v>2984</v>
      </c>
      <c r="D6996" t="s">
        <v>14</v>
      </c>
      <c r="E6996" t="s">
        <v>21</v>
      </c>
      <c r="G6996" t="s">
        <v>3040</v>
      </c>
      <c r="H6996">
        <v>6228.1</v>
      </c>
      <c r="J6996">
        <v>0</v>
      </c>
      <c r="K6996">
        <v>0</v>
      </c>
      <c r="L6996" s="17">
        <f>IF($E6996&lt;&gt;"",VLOOKUP($E6996,GEMWs!$E$14:$L$20,7,FALSE),"")</f>
        <v>37.754918937403332</v>
      </c>
      <c r="M6996" s="17">
        <f>IF($E6996&lt;&gt;"",VLOOKUP($E6996,GEMWs!$E$14:$L$20,8,FALSE),"")</f>
        <v>96.174593288388181</v>
      </c>
      <c r="N6996" s="17">
        <f t="shared" ca="1" si="500"/>
        <v>37.754918937403332</v>
      </c>
      <c r="O6996" s="17">
        <f t="shared" ca="1" si="501"/>
        <v>96.174593288388181</v>
      </c>
      <c r="P6996" s="17">
        <f t="shared" ca="1" si="498"/>
        <v>64.758267095806488</v>
      </c>
      <c r="Q6996" s="17">
        <f t="shared" ca="1" si="499"/>
        <v>164.96128651013731</v>
      </c>
    </row>
    <row r="6997" spans="1:17" x14ac:dyDescent="0.35">
      <c r="A6997" t="s">
        <v>2273</v>
      </c>
      <c r="B6997" t="s">
        <v>3006</v>
      </c>
      <c r="D6997" t="s">
        <v>14</v>
      </c>
      <c r="E6997" t="s">
        <v>21</v>
      </c>
      <c r="G6997" t="s">
        <v>3040</v>
      </c>
      <c r="H6997">
        <v>1415.1</v>
      </c>
      <c r="J6997">
        <v>0</v>
      </c>
      <c r="K6997">
        <v>0</v>
      </c>
      <c r="L6997" s="17">
        <f>IF($E6997&lt;&gt;"",VLOOKUP($E6997,GEMWs!$E$14:$L$20,7,FALSE),"")</f>
        <v>37.754918937403332</v>
      </c>
      <c r="M6997" s="17">
        <f>IF($E6997&lt;&gt;"",VLOOKUP($E6997,GEMWs!$E$14:$L$20,8,FALSE),"")</f>
        <v>96.174593288388181</v>
      </c>
      <c r="N6997" s="17">
        <f t="shared" ca="1" si="500"/>
        <v>37.754918937403332</v>
      </c>
      <c r="O6997" s="17">
        <f t="shared" ca="1" si="501"/>
        <v>96.174593288388181</v>
      </c>
      <c r="P6997" s="17">
        <f t="shared" ca="1" si="498"/>
        <v>14.713865186377188</v>
      </c>
      <c r="Q6997" s="17">
        <f t="shared" ca="1" si="499"/>
        <v>37.481208802121884</v>
      </c>
    </row>
    <row r="6998" spans="1:17" x14ac:dyDescent="0.35">
      <c r="A6998" t="s">
        <v>2273</v>
      </c>
      <c r="B6998" t="s">
        <v>3000</v>
      </c>
      <c r="D6998" t="s">
        <v>14</v>
      </c>
      <c r="E6998" t="s">
        <v>21</v>
      </c>
      <c r="G6998" t="s">
        <v>3040</v>
      </c>
      <c r="H6998">
        <v>551.70000000000005</v>
      </c>
      <c r="J6998">
        <v>0</v>
      </c>
      <c r="K6998">
        <v>0</v>
      </c>
      <c r="L6998" s="17">
        <f>IF($E6998&lt;&gt;"",VLOOKUP($E6998,GEMWs!$E$14:$L$20,7,FALSE),"")</f>
        <v>37.754918937403332</v>
      </c>
      <c r="M6998" s="17">
        <f>IF($E6998&lt;&gt;"",VLOOKUP($E6998,GEMWs!$E$14:$L$20,8,FALSE),"")</f>
        <v>96.174593288388181</v>
      </c>
      <c r="N6998" s="17">
        <f t="shared" ca="1" si="500"/>
        <v>37.754918937403332</v>
      </c>
      <c r="O6998" s="17">
        <f t="shared" ca="1" si="501"/>
        <v>96.174593288388181</v>
      </c>
      <c r="P6998" s="17">
        <f t="shared" ca="1" si="498"/>
        <v>5.7364422467135148</v>
      </c>
      <c r="Q6998" s="17">
        <f t="shared" ca="1" si="499"/>
        <v>14.612665462603806</v>
      </c>
    </row>
    <row r="6999" spans="1:17" x14ac:dyDescent="0.35">
      <c r="A6999" t="s">
        <v>2273</v>
      </c>
      <c r="B6999" t="s">
        <v>2281</v>
      </c>
      <c r="D6999" t="s">
        <v>14</v>
      </c>
      <c r="E6999" t="s">
        <v>21</v>
      </c>
      <c r="G6999" t="s">
        <v>3040</v>
      </c>
      <c r="H6999">
        <v>3186.6</v>
      </c>
      <c r="J6999">
        <v>0</v>
      </c>
      <c r="K6999">
        <v>0</v>
      </c>
      <c r="L6999" s="17">
        <f>IF($E6999&lt;&gt;"",VLOOKUP($E6999,GEMWs!$E$14:$L$20,7,FALSE),"")</f>
        <v>37.754918937403332</v>
      </c>
      <c r="M6999" s="17">
        <f>IF($E6999&lt;&gt;"",VLOOKUP($E6999,GEMWs!$E$14:$L$20,8,FALSE),"")</f>
        <v>96.174593288388181</v>
      </c>
      <c r="N6999" s="17">
        <f t="shared" ca="1" si="500"/>
        <v>37.754918937403332</v>
      </c>
      <c r="O6999" s="17">
        <f t="shared" ca="1" si="501"/>
        <v>96.174593288388181</v>
      </c>
      <c r="P6999" s="17">
        <f t="shared" ca="1" si="498"/>
        <v>33.133490780092956</v>
      </c>
      <c r="Q6999" s="17">
        <f t="shared" ca="1" si="499"/>
        <v>84.402247168992716</v>
      </c>
    </row>
    <row r="7000" spans="1:17" x14ac:dyDescent="0.35">
      <c r="A7000" t="s">
        <v>2273</v>
      </c>
      <c r="B7000" t="s">
        <v>2278</v>
      </c>
      <c r="D7000" t="s">
        <v>14</v>
      </c>
      <c r="E7000" t="s">
        <v>21</v>
      </c>
      <c r="G7000" t="s">
        <v>3040</v>
      </c>
      <c r="H7000">
        <v>359.1</v>
      </c>
      <c r="J7000">
        <v>0</v>
      </c>
      <c r="K7000">
        <v>0</v>
      </c>
      <c r="L7000" s="17">
        <f>IF($E7000&lt;&gt;"",VLOOKUP($E7000,GEMWs!$E$14:$L$20,7,FALSE),"")</f>
        <v>37.754918937403332</v>
      </c>
      <c r="M7000" s="17">
        <f>IF($E7000&lt;&gt;"",VLOOKUP($E7000,GEMWs!$E$14:$L$20,8,FALSE),"")</f>
        <v>96.174593288388181</v>
      </c>
      <c r="N7000" s="17">
        <f t="shared" ca="1" si="500"/>
        <v>37.754918937403332</v>
      </c>
      <c r="O7000" s="17">
        <f t="shared" ca="1" si="501"/>
        <v>96.174593288388181</v>
      </c>
      <c r="P7000" s="17">
        <f t="shared" ca="1" si="498"/>
        <v>3.7338343498184217</v>
      </c>
      <c r="Q7000" s="17">
        <f t="shared" ca="1" si="499"/>
        <v>9.5113434250879578</v>
      </c>
    </row>
    <row r="7001" spans="1:17" x14ac:dyDescent="0.35">
      <c r="A7001" t="s">
        <v>2273</v>
      </c>
      <c r="B7001" t="s">
        <v>214</v>
      </c>
      <c r="C7001" t="s">
        <v>215</v>
      </c>
      <c r="D7001" t="s">
        <v>14</v>
      </c>
      <c r="E7001" t="s">
        <v>21</v>
      </c>
      <c r="F7001" t="s">
        <v>22</v>
      </c>
      <c r="G7001" t="s">
        <v>3040</v>
      </c>
      <c r="H7001">
        <v>2037.5</v>
      </c>
      <c r="I7001">
        <v>270</v>
      </c>
      <c r="J7001">
        <v>32</v>
      </c>
      <c r="K7001">
        <v>713</v>
      </c>
      <c r="L7001" s="17">
        <f>IF($E7001&lt;&gt;"",VLOOKUP($E7001,GEMWs!$E$14:$L$20,7,FALSE),"")</f>
        <v>37.754918937403332</v>
      </c>
      <c r="M7001" s="17">
        <f>IF($E7001&lt;&gt;"",VLOOKUP($E7001,GEMWs!$E$14:$L$20,8,FALSE),"")</f>
        <v>96.174593288388181</v>
      </c>
      <c r="N7001" s="17">
        <f t="shared" si="500"/>
        <v>32</v>
      </c>
      <c r="O7001" s="17">
        <f t="shared" si="501"/>
        <v>713</v>
      </c>
      <c r="P7001" s="17">
        <f t="shared" si="498"/>
        <v>2.8576437587657786</v>
      </c>
      <c r="Q7001" s="17">
        <f t="shared" si="499"/>
        <v>63.671875</v>
      </c>
    </row>
    <row r="7002" spans="1:17" x14ac:dyDescent="0.35">
      <c r="A7002" t="s">
        <v>2273</v>
      </c>
      <c r="B7002" t="s">
        <v>753</v>
      </c>
      <c r="D7002" t="s">
        <v>14</v>
      </c>
      <c r="E7002" t="s">
        <v>21</v>
      </c>
      <c r="G7002" t="s">
        <v>3040</v>
      </c>
      <c r="H7002">
        <v>5965.7</v>
      </c>
      <c r="J7002">
        <v>0</v>
      </c>
      <c r="K7002">
        <v>0</v>
      </c>
      <c r="L7002" s="17">
        <f>IF($E7002&lt;&gt;"",VLOOKUP($E7002,GEMWs!$E$14:$L$20,7,FALSE),"")</f>
        <v>37.754918937403332</v>
      </c>
      <c r="M7002" s="17">
        <f>IF($E7002&lt;&gt;"",VLOOKUP($E7002,GEMWs!$E$14:$L$20,8,FALSE),"")</f>
        <v>96.174593288388181</v>
      </c>
      <c r="N7002" s="17">
        <f t="shared" ca="1" si="500"/>
        <v>37.754918937403332</v>
      </c>
      <c r="O7002" s="17">
        <f t="shared" ca="1" si="501"/>
        <v>96.174593288388181</v>
      </c>
      <c r="P7002" s="17">
        <f t="shared" ca="1" si="498"/>
        <v>62.029895797025219</v>
      </c>
      <c r="Q7002" s="17">
        <f t="shared" ca="1" si="499"/>
        <v>158.01119874978343</v>
      </c>
    </row>
    <row r="7003" spans="1:17" x14ac:dyDescent="0.35">
      <c r="A7003" t="s">
        <v>2273</v>
      </c>
      <c r="B7003" t="s">
        <v>471</v>
      </c>
      <c r="D7003" t="s">
        <v>14</v>
      </c>
      <c r="E7003" t="s">
        <v>21</v>
      </c>
      <c r="G7003" t="s">
        <v>3040</v>
      </c>
      <c r="H7003">
        <v>3417.7</v>
      </c>
      <c r="J7003">
        <v>0</v>
      </c>
      <c r="K7003">
        <v>0</v>
      </c>
      <c r="L7003" s="17">
        <f>IF($E7003&lt;&gt;"",VLOOKUP($E7003,GEMWs!$E$14:$L$20,7,FALSE),"")</f>
        <v>37.754918937403332</v>
      </c>
      <c r="M7003" s="17">
        <f>IF($E7003&lt;&gt;"",VLOOKUP($E7003,GEMWs!$E$14:$L$20,8,FALSE),"")</f>
        <v>96.174593288388181</v>
      </c>
      <c r="N7003" s="17">
        <f t="shared" ca="1" si="500"/>
        <v>37.754918937403332</v>
      </c>
      <c r="O7003" s="17">
        <f t="shared" ca="1" si="501"/>
        <v>96.174593288388181</v>
      </c>
      <c r="P7003" s="17">
        <f t="shared" ca="1" si="498"/>
        <v>35.53641230123759</v>
      </c>
      <c r="Q7003" s="17">
        <f t="shared" ca="1" si="499"/>
        <v>90.52330388171292</v>
      </c>
    </row>
    <row r="7004" spans="1:17" x14ac:dyDescent="0.35">
      <c r="A7004" t="s">
        <v>2273</v>
      </c>
      <c r="B7004" t="s">
        <v>1016</v>
      </c>
      <c r="C7004" t="s">
        <v>1017</v>
      </c>
      <c r="D7004" t="s">
        <v>14</v>
      </c>
      <c r="E7004" t="s">
        <v>21</v>
      </c>
      <c r="F7004" t="s">
        <v>22</v>
      </c>
      <c r="G7004" t="s">
        <v>3040</v>
      </c>
      <c r="H7004">
        <v>14464.3</v>
      </c>
      <c r="I7004">
        <v>275</v>
      </c>
      <c r="J7004">
        <v>29.575904000000001</v>
      </c>
      <c r="K7004">
        <v>223.606798</v>
      </c>
      <c r="L7004" s="17">
        <f>IF($E7004&lt;&gt;"",VLOOKUP($E7004,GEMWs!$E$14:$L$20,7,FALSE),"")</f>
        <v>37.754918937403332</v>
      </c>
      <c r="M7004" s="17">
        <f>IF($E7004&lt;&gt;"",VLOOKUP($E7004,GEMWs!$E$14:$L$20,8,FALSE),"")</f>
        <v>96.174593288388181</v>
      </c>
      <c r="N7004" s="17">
        <f t="shared" si="500"/>
        <v>29.575904000000001</v>
      </c>
      <c r="O7004" s="17">
        <f t="shared" si="501"/>
        <v>223.606798</v>
      </c>
      <c r="P7004" s="17">
        <f t="shared" si="498"/>
        <v>64.686316021572836</v>
      </c>
      <c r="Q7004" s="17">
        <f t="shared" si="499"/>
        <v>489.05690253795785</v>
      </c>
    </row>
    <row r="7005" spans="1:17" x14ac:dyDescent="0.35">
      <c r="A7005" t="s">
        <v>2273</v>
      </c>
      <c r="B7005" t="s">
        <v>229</v>
      </c>
      <c r="D7005" t="s">
        <v>22</v>
      </c>
      <c r="G7005" t="s">
        <v>3040</v>
      </c>
      <c r="H7005">
        <v>3954</v>
      </c>
      <c r="J7005">
        <v>0</v>
      </c>
      <c r="K7005">
        <v>0</v>
      </c>
      <c r="L7005" s="17" t="str">
        <f>IF($E7005&lt;&gt;"",VLOOKUP($E7005,GEMWs!$E$14:$L$20,7,FALSE),"")</f>
        <v/>
      </c>
      <c r="M7005" s="17" t="str">
        <f>IF($E7005&lt;&gt;"",VLOOKUP($E7005,GEMWs!$E$14:$L$20,8,FALSE),"")</f>
        <v/>
      </c>
      <c r="N7005" s="17">
        <f t="shared" ca="1" si="500"/>
        <v>0</v>
      </c>
      <c r="O7005" s="17">
        <f t="shared" ca="1" si="501"/>
        <v>0</v>
      </c>
      <c r="P7005" s="17">
        <f t="shared" ca="1" si="498"/>
        <v>0</v>
      </c>
      <c r="Q7005" s="17">
        <f t="shared" ca="1" si="499"/>
        <v>0</v>
      </c>
    </row>
    <row r="7006" spans="1:17" x14ac:dyDescent="0.35">
      <c r="A7006" t="s">
        <v>2273</v>
      </c>
      <c r="B7006" t="s">
        <v>103</v>
      </c>
      <c r="D7006" t="s">
        <v>14</v>
      </c>
      <c r="E7006" t="s">
        <v>15</v>
      </c>
      <c r="G7006" t="s">
        <v>3040</v>
      </c>
      <c r="H7006">
        <v>37943.300000000003</v>
      </c>
      <c r="J7006">
        <v>0</v>
      </c>
      <c r="K7006">
        <v>0</v>
      </c>
      <c r="L7006" s="17">
        <f>IF($E7006&lt;&gt;"",VLOOKUP($E7006,GEMWs!$E$14:$L$20,7,FALSE),"")</f>
        <v>37.892086284381016</v>
      </c>
      <c r="M7006" s="17">
        <f>IF($E7006&lt;&gt;"",VLOOKUP($E7006,GEMWs!$E$14:$L$20,8,FALSE),"")</f>
        <v>96.522753888300599</v>
      </c>
      <c r="N7006" s="17">
        <f t="shared" ca="1" si="500"/>
        <v>37.892086284381016</v>
      </c>
      <c r="O7006" s="17">
        <f t="shared" ca="1" si="501"/>
        <v>96.522753888300599</v>
      </c>
      <c r="P7006" s="17">
        <f t="shared" ca="1" si="498"/>
        <v>393.10212847749119</v>
      </c>
      <c r="Q7006" s="17">
        <f t="shared" ca="1" si="499"/>
        <v>1001.3515675868208</v>
      </c>
    </row>
    <row r="7007" spans="1:17" x14ac:dyDescent="0.35">
      <c r="A7007" t="s">
        <v>2273</v>
      </c>
      <c r="B7007" t="s">
        <v>49</v>
      </c>
      <c r="C7007" t="s">
        <v>50</v>
      </c>
      <c r="D7007" t="s">
        <v>14</v>
      </c>
      <c r="E7007" t="s">
        <v>21</v>
      </c>
      <c r="F7007" t="s">
        <v>14</v>
      </c>
      <c r="G7007" t="s">
        <v>3040</v>
      </c>
      <c r="H7007">
        <v>10578.4</v>
      </c>
      <c r="I7007">
        <v>278</v>
      </c>
      <c r="J7007">
        <v>20.321014999999999</v>
      </c>
      <c r="K7007">
        <v>2000</v>
      </c>
      <c r="L7007" s="17">
        <f>IF($E7007&lt;&gt;"",VLOOKUP($E7007,GEMWs!$E$14:$L$20,7,FALSE),"")</f>
        <v>37.754918937403332</v>
      </c>
      <c r="M7007" s="17">
        <f>IF($E7007&lt;&gt;"",VLOOKUP($E7007,GEMWs!$E$14:$L$20,8,FALSE),"")</f>
        <v>96.174593288388181</v>
      </c>
      <c r="N7007" s="17">
        <f t="shared" si="500"/>
        <v>20.321014999999999</v>
      </c>
      <c r="O7007" s="17">
        <f t="shared" si="501"/>
        <v>2000</v>
      </c>
      <c r="P7007" s="17">
        <f t="shared" si="498"/>
        <v>5.2892000000000001</v>
      </c>
      <c r="Q7007" s="17">
        <f t="shared" si="499"/>
        <v>520.56454857200788</v>
      </c>
    </row>
    <row r="7008" spans="1:17" x14ac:dyDescent="0.35">
      <c r="A7008" t="s">
        <v>2273</v>
      </c>
      <c r="B7008" t="s">
        <v>1565</v>
      </c>
      <c r="D7008" t="s">
        <v>14</v>
      </c>
      <c r="E7008" t="s">
        <v>21</v>
      </c>
      <c r="G7008" t="s">
        <v>3040</v>
      </c>
      <c r="H7008">
        <v>8139.8</v>
      </c>
      <c r="J7008">
        <v>0</v>
      </c>
      <c r="K7008">
        <v>0</v>
      </c>
      <c r="L7008" s="17">
        <f>IF($E7008&lt;&gt;"",VLOOKUP($E7008,GEMWs!$E$14:$L$20,7,FALSE),"")</f>
        <v>37.754918937403332</v>
      </c>
      <c r="M7008" s="17">
        <f>IF($E7008&lt;&gt;"",VLOOKUP($E7008,GEMWs!$E$14:$L$20,8,FALSE),"")</f>
        <v>96.174593288388181</v>
      </c>
      <c r="N7008" s="17">
        <f t="shared" ca="1" si="500"/>
        <v>37.754918937403332</v>
      </c>
      <c r="O7008" s="17">
        <f t="shared" ca="1" si="501"/>
        <v>96.174593288388181</v>
      </c>
      <c r="P7008" s="17">
        <f t="shared" ca="1" si="498"/>
        <v>84.635658147179029</v>
      </c>
      <c r="Q7008" s="17">
        <f t="shared" ca="1" si="499"/>
        <v>215.59574829164845</v>
      </c>
    </row>
    <row r="7009" spans="1:17" x14ac:dyDescent="0.35">
      <c r="A7009" t="s">
        <v>2273</v>
      </c>
      <c r="B7009" t="s">
        <v>236</v>
      </c>
      <c r="D7009" t="s">
        <v>22</v>
      </c>
      <c r="G7009" t="s">
        <v>3040</v>
      </c>
      <c r="H7009">
        <v>12565.5</v>
      </c>
      <c r="J7009">
        <v>0</v>
      </c>
      <c r="K7009">
        <v>0</v>
      </c>
      <c r="L7009" s="17" t="str">
        <f>IF($E7009&lt;&gt;"",VLOOKUP($E7009,GEMWs!$E$14:$L$20,7,FALSE),"")</f>
        <v/>
      </c>
      <c r="M7009" s="17" t="str">
        <f>IF($E7009&lt;&gt;"",VLOOKUP($E7009,GEMWs!$E$14:$L$20,8,FALSE),"")</f>
        <v/>
      </c>
      <c r="N7009" s="17">
        <f t="shared" ca="1" si="500"/>
        <v>0</v>
      </c>
      <c r="O7009" s="17">
        <f t="shared" ca="1" si="501"/>
        <v>0</v>
      </c>
      <c r="P7009" s="17">
        <f t="shared" ca="1" si="498"/>
        <v>0</v>
      </c>
      <c r="Q7009" s="17">
        <f t="shared" ca="1" si="499"/>
        <v>0</v>
      </c>
    </row>
    <row r="7010" spans="1:17" x14ac:dyDescent="0.35">
      <c r="A7010" t="s">
        <v>2273</v>
      </c>
      <c r="B7010" t="s">
        <v>2999</v>
      </c>
      <c r="D7010" t="s">
        <v>14</v>
      </c>
      <c r="E7010" t="s">
        <v>21</v>
      </c>
      <c r="G7010" t="s">
        <v>3040</v>
      </c>
      <c r="H7010">
        <v>463.6</v>
      </c>
      <c r="J7010">
        <v>0</v>
      </c>
      <c r="K7010">
        <v>0</v>
      </c>
      <c r="L7010" s="17">
        <f>IF($E7010&lt;&gt;"",VLOOKUP($E7010,GEMWs!$E$14:$L$20,7,FALSE),"")</f>
        <v>37.754918937403332</v>
      </c>
      <c r="M7010" s="17">
        <f>IF($E7010&lt;&gt;"",VLOOKUP($E7010,GEMWs!$E$14:$L$20,8,FALSE),"")</f>
        <v>96.174593288388181</v>
      </c>
      <c r="N7010" s="17">
        <f t="shared" ca="1" si="500"/>
        <v>37.754918937403332</v>
      </c>
      <c r="O7010" s="17">
        <f t="shared" ca="1" si="501"/>
        <v>96.174593288388181</v>
      </c>
      <c r="P7010" s="17">
        <f t="shared" ca="1" si="498"/>
        <v>4.8203999013528831</v>
      </c>
      <c r="Q7010" s="17">
        <f t="shared" ca="1" si="499"/>
        <v>12.279194686356941</v>
      </c>
    </row>
    <row r="7011" spans="1:17" x14ac:dyDescent="0.35">
      <c r="A7011" t="s">
        <v>2273</v>
      </c>
      <c r="B7011" t="s">
        <v>1504</v>
      </c>
      <c r="C7011" t="s">
        <v>1505</v>
      </c>
      <c r="D7011" t="s">
        <v>14</v>
      </c>
      <c r="E7011" t="s">
        <v>21</v>
      </c>
      <c r="F7011" t="s">
        <v>22</v>
      </c>
      <c r="G7011" t="s">
        <v>3040</v>
      </c>
      <c r="H7011">
        <v>12427.5</v>
      </c>
      <c r="I7011">
        <v>280</v>
      </c>
      <c r="J7011">
        <v>2000</v>
      </c>
      <c r="K7011">
        <v>4000</v>
      </c>
      <c r="L7011" s="17">
        <f>IF($E7011&lt;&gt;"",VLOOKUP($E7011,GEMWs!$E$14:$L$20,7,FALSE),"")</f>
        <v>37.754918937403332</v>
      </c>
      <c r="M7011" s="17">
        <f>IF($E7011&lt;&gt;"",VLOOKUP($E7011,GEMWs!$E$14:$L$20,8,FALSE),"")</f>
        <v>96.174593288388181</v>
      </c>
      <c r="N7011" s="17">
        <f t="shared" si="500"/>
        <v>2000</v>
      </c>
      <c r="O7011" s="17">
        <f t="shared" si="501"/>
        <v>4000</v>
      </c>
      <c r="P7011" s="17">
        <f t="shared" si="498"/>
        <v>3.1068750000000001</v>
      </c>
      <c r="Q7011" s="17">
        <f t="shared" si="499"/>
        <v>6.2137500000000001</v>
      </c>
    </row>
    <row r="7012" spans="1:17" x14ac:dyDescent="0.35">
      <c r="A7012" t="s">
        <v>2273</v>
      </c>
      <c r="B7012" t="s">
        <v>975</v>
      </c>
      <c r="C7012" t="s">
        <v>976</v>
      </c>
      <c r="D7012" t="s">
        <v>14</v>
      </c>
      <c r="E7012" t="s">
        <v>21</v>
      </c>
      <c r="F7012" t="s">
        <v>22</v>
      </c>
      <c r="G7012" t="s">
        <v>3040</v>
      </c>
      <c r="H7012">
        <v>22091.1</v>
      </c>
      <c r="I7012">
        <v>417</v>
      </c>
      <c r="J7012">
        <v>5411.141842</v>
      </c>
      <c r="K7012">
        <v>8248.8567139999996</v>
      </c>
      <c r="L7012" s="17">
        <f>IF($E7012&lt;&gt;"",VLOOKUP($E7012,GEMWs!$E$14:$L$20,7,FALSE),"")</f>
        <v>37.754918937403332</v>
      </c>
      <c r="M7012" s="17">
        <f>IF($E7012&lt;&gt;"",VLOOKUP($E7012,GEMWs!$E$14:$L$20,8,FALSE),"")</f>
        <v>96.174593288388181</v>
      </c>
      <c r="N7012" s="17">
        <f t="shared" si="500"/>
        <v>5411.141842</v>
      </c>
      <c r="O7012" s="17">
        <f t="shared" si="501"/>
        <v>8248.8567139999996</v>
      </c>
      <c r="P7012" s="17">
        <f t="shared" si="498"/>
        <v>2.6780802195905373</v>
      </c>
      <c r="Q7012" s="17">
        <f t="shared" si="499"/>
        <v>4.0825209623104159</v>
      </c>
    </row>
    <row r="7013" spans="1:17" x14ac:dyDescent="0.35">
      <c r="A7013" t="s">
        <v>2273</v>
      </c>
      <c r="B7013" t="s">
        <v>2975</v>
      </c>
      <c r="D7013" t="s">
        <v>14</v>
      </c>
      <c r="E7013" t="s">
        <v>18</v>
      </c>
      <c r="G7013" t="s">
        <v>3040</v>
      </c>
      <c r="H7013">
        <v>6853.3</v>
      </c>
      <c r="J7013">
        <v>0</v>
      </c>
      <c r="K7013">
        <v>0</v>
      </c>
      <c r="L7013" s="17">
        <f>IF($E7013&lt;&gt;"",VLOOKUP($E7013,GEMWs!$E$14:$L$20,7,FALSE),"")</f>
        <v>5950.3939027696888</v>
      </c>
      <c r="M7013" s="17">
        <f>IF($E7013&lt;&gt;"",VLOOKUP($E7013,GEMWs!$E$14:$L$20,8,FALSE),"")</f>
        <v>10539.430626954083</v>
      </c>
      <c r="N7013" s="17">
        <f t="shared" ca="1" si="500"/>
        <v>5950.3939027696888</v>
      </c>
      <c r="O7013" s="17">
        <f t="shared" ca="1" si="501"/>
        <v>10539.430626954083</v>
      </c>
      <c r="P7013" s="17">
        <f t="shared" ca="1" si="498"/>
        <v>0.65025334314294148</v>
      </c>
      <c r="Q7013" s="17">
        <f t="shared" ca="1" si="499"/>
        <v>1.1517388784648428</v>
      </c>
    </row>
    <row r="7014" spans="1:17" x14ac:dyDescent="0.35">
      <c r="A7014" t="s">
        <v>2273</v>
      </c>
      <c r="B7014" t="s">
        <v>142</v>
      </c>
      <c r="C7014" t="s">
        <v>143</v>
      </c>
      <c r="D7014" t="s">
        <v>14</v>
      </c>
      <c r="E7014" t="s">
        <v>21</v>
      </c>
      <c r="F7014" t="s">
        <v>14</v>
      </c>
      <c r="G7014" t="s">
        <v>3040</v>
      </c>
      <c r="H7014">
        <v>58023.9</v>
      </c>
      <c r="I7014">
        <v>307</v>
      </c>
      <c r="J7014">
        <v>6.6173489999999999</v>
      </c>
      <c r="K7014">
        <v>223.606798</v>
      </c>
      <c r="L7014" s="17">
        <f>IF($E7014&lt;&gt;"",VLOOKUP($E7014,GEMWs!$E$14:$L$20,7,FALSE),"")</f>
        <v>37.754918937403332</v>
      </c>
      <c r="M7014" s="17">
        <f>IF($E7014&lt;&gt;"",VLOOKUP($E7014,GEMWs!$E$14:$L$20,8,FALSE),"")</f>
        <v>96.174593288388181</v>
      </c>
      <c r="N7014" s="17">
        <f t="shared" si="500"/>
        <v>6.6173489999999999</v>
      </c>
      <c r="O7014" s="17">
        <f t="shared" si="501"/>
        <v>223.606798</v>
      </c>
      <c r="P7014" s="17">
        <f t="shared" si="498"/>
        <v>259.49076914915622</v>
      </c>
      <c r="Q7014" s="17">
        <f t="shared" si="499"/>
        <v>8768.4509310299345</v>
      </c>
    </row>
    <row r="7015" spans="1:17" x14ac:dyDescent="0.35">
      <c r="A7015" t="s">
        <v>2273</v>
      </c>
      <c r="B7015" t="s">
        <v>2979</v>
      </c>
      <c r="D7015" t="s">
        <v>14</v>
      </c>
      <c r="E7015" t="s">
        <v>21</v>
      </c>
      <c r="G7015" t="s">
        <v>3040</v>
      </c>
      <c r="H7015">
        <v>6983</v>
      </c>
      <c r="J7015">
        <v>0</v>
      </c>
      <c r="K7015">
        <v>0</v>
      </c>
      <c r="L7015" s="17">
        <f>IF($E7015&lt;&gt;"",VLOOKUP($E7015,GEMWs!$E$14:$L$20,7,FALSE),"")</f>
        <v>37.754918937403332</v>
      </c>
      <c r="M7015" s="17">
        <f>IF($E7015&lt;&gt;"",VLOOKUP($E7015,GEMWs!$E$14:$L$20,8,FALSE),"")</f>
        <v>96.174593288388181</v>
      </c>
      <c r="N7015" s="17">
        <f t="shared" ca="1" si="500"/>
        <v>37.754918937403332</v>
      </c>
      <c r="O7015" s="17">
        <f t="shared" ca="1" si="501"/>
        <v>96.174593288388181</v>
      </c>
      <c r="P7015" s="17">
        <f t="shared" ca="1" si="498"/>
        <v>72.60753345803964</v>
      </c>
      <c r="Q7015" s="17">
        <f t="shared" ca="1" si="499"/>
        <v>184.95603212862491</v>
      </c>
    </row>
    <row r="7016" spans="1:17" x14ac:dyDescent="0.35">
      <c r="A7016" t="s">
        <v>2273</v>
      </c>
      <c r="B7016" t="s">
        <v>230</v>
      </c>
      <c r="D7016" t="s">
        <v>14</v>
      </c>
      <c r="E7016" t="s">
        <v>21</v>
      </c>
      <c r="G7016" t="s">
        <v>3040</v>
      </c>
      <c r="H7016">
        <v>20031.599999999999</v>
      </c>
      <c r="J7016">
        <v>0</v>
      </c>
      <c r="K7016">
        <v>0</v>
      </c>
      <c r="L7016" s="17">
        <f>IF($E7016&lt;&gt;"",VLOOKUP($E7016,GEMWs!$E$14:$L$20,7,FALSE),"")</f>
        <v>37.754918937403332</v>
      </c>
      <c r="M7016" s="17">
        <f>IF($E7016&lt;&gt;"",VLOOKUP($E7016,GEMWs!$E$14:$L$20,8,FALSE),"")</f>
        <v>96.174593288388181</v>
      </c>
      <c r="N7016" s="17">
        <f t="shared" ca="1" si="500"/>
        <v>37.754918937403332</v>
      </c>
      <c r="O7016" s="17">
        <f t="shared" ca="1" si="501"/>
        <v>96.174593288388181</v>
      </c>
      <c r="P7016" s="17">
        <f t="shared" ca="1" si="498"/>
        <v>208.28369858485848</v>
      </c>
      <c r="Q7016" s="17">
        <f t="shared" ca="1" si="499"/>
        <v>530.56927583957645</v>
      </c>
    </row>
    <row r="7017" spans="1:17" x14ac:dyDescent="0.35">
      <c r="A7017" t="s">
        <v>2273</v>
      </c>
      <c r="B7017" t="s">
        <v>2980</v>
      </c>
      <c r="D7017" t="s">
        <v>14</v>
      </c>
      <c r="E7017" t="s">
        <v>18</v>
      </c>
      <c r="G7017" t="s">
        <v>3040</v>
      </c>
      <c r="H7017">
        <v>11934.3</v>
      </c>
      <c r="J7017">
        <v>0</v>
      </c>
      <c r="K7017">
        <v>0</v>
      </c>
      <c r="L7017" s="17">
        <f>IF($E7017&lt;&gt;"",VLOOKUP($E7017,GEMWs!$E$14:$L$20,7,FALSE),"")</f>
        <v>5950.3939027696888</v>
      </c>
      <c r="M7017" s="17">
        <f>IF($E7017&lt;&gt;"",VLOOKUP($E7017,GEMWs!$E$14:$L$20,8,FALSE),"")</f>
        <v>10539.430626954083</v>
      </c>
      <c r="N7017" s="17">
        <f t="shared" ca="1" si="500"/>
        <v>5950.3939027696888</v>
      </c>
      <c r="O7017" s="17">
        <f t="shared" ca="1" si="501"/>
        <v>10539.430626954083</v>
      </c>
      <c r="P7017" s="17">
        <f t="shared" ca="1" si="498"/>
        <v>1.1323476971781195</v>
      </c>
      <c r="Q7017" s="17">
        <f t="shared" ca="1" si="499"/>
        <v>2.0056319287442506</v>
      </c>
    </row>
    <row r="7018" spans="1:17" x14ac:dyDescent="0.35">
      <c r="A7018" t="s">
        <v>2273</v>
      </c>
      <c r="B7018" t="s">
        <v>1761</v>
      </c>
      <c r="D7018" t="s">
        <v>14</v>
      </c>
      <c r="E7018" t="s">
        <v>21</v>
      </c>
      <c r="G7018" t="s">
        <v>3040</v>
      </c>
      <c r="H7018">
        <v>7549.6</v>
      </c>
      <c r="J7018">
        <v>0</v>
      </c>
      <c r="K7018">
        <v>0</v>
      </c>
      <c r="L7018" s="17">
        <f>IF($E7018&lt;&gt;"",VLOOKUP($E7018,GEMWs!$E$14:$L$20,7,FALSE),"")</f>
        <v>37.754918937403332</v>
      </c>
      <c r="M7018" s="17">
        <f>IF($E7018&lt;&gt;"",VLOOKUP($E7018,GEMWs!$E$14:$L$20,8,FALSE),"")</f>
        <v>96.174593288388181</v>
      </c>
      <c r="N7018" s="17">
        <f t="shared" ca="1" si="500"/>
        <v>37.754918937403332</v>
      </c>
      <c r="O7018" s="17">
        <f t="shared" ca="1" si="501"/>
        <v>96.174593288388181</v>
      </c>
      <c r="P7018" s="17">
        <f t="shared" ca="1" si="498"/>
        <v>78.498902276215972</v>
      </c>
      <c r="Q7018" s="17">
        <f t="shared" ca="1" si="499"/>
        <v>199.96334815384029</v>
      </c>
    </row>
    <row r="7019" spans="1:17" x14ac:dyDescent="0.35">
      <c r="A7019" t="s">
        <v>2273</v>
      </c>
      <c r="B7019" t="s">
        <v>556</v>
      </c>
      <c r="D7019" t="s">
        <v>14</v>
      </c>
      <c r="E7019" t="s">
        <v>21</v>
      </c>
      <c r="G7019" t="s">
        <v>3040</v>
      </c>
      <c r="H7019">
        <v>8513.6</v>
      </c>
      <c r="J7019">
        <v>0</v>
      </c>
      <c r="K7019">
        <v>0</v>
      </c>
      <c r="L7019" s="17">
        <f>IF($E7019&lt;&gt;"",VLOOKUP($E7019,GEMWs!$E$14:$L$20,7,FALSE),"")</f>
        <v>37.754918937403332</v>
      </c>
      <c r="M7019" s="17">
        <f>IF($E7019&lt;&gt;"",VLOOKUP($E7019,GEMWs!$E$14:$L$20,8,FALSE),"")</f>
        <v>96.174593288388181</v>
      </c>
      <c r="N7019" s="17">
        <f t="shared" ca="1" si="500"/>
        <v>37.754918937403332</v>
      </c>
      <c r="O7019" s="17">
        <f t="shared" ca="1" si="501"/>
        <v>96.174593288388181</v>
      </c>
      <c r="P7019" s="17">
        <f t="shared" ca="1" si="498"/>
        <v>88.522339517165449</v>
      </c>
      <c r="Q7019" s="17">
        <f t="shared" ca="1" si="499"/>
        <v>225.49644495635991</v>
      </c>
    </row>
    <row r="7020" spans="1:17" x14ac:dyDescent="0.35">
      <c r="A7020" t="s">
        <v>2273</v>
      </c>
      <c r="B7020" t="s">
        <v>1311</v>
      </c>
      <c r="D7020" t="s">
        <v>14</v>
      </c>
      <c r="E7020" t="s">
        <v>21</v>
      </c>
      <c r="G7020" t="s">
        <v>3040</v>
      </c>
      <c r="H7020">
        <v>4964.6000000000004</v>
      </c>
      <c r="J7020">
        <v>0</v>
      </c>
      <c r="K7020">
        <v>0</v>
      </c>
      <c r="L7020" s="17">
        <f>IF($E7020&lt;&gt;"",VLOOKUP($E7020,GEMWs!$E$14:$L$20,7,FALSE),"")</f>
        <v>37.754918937403332</v>
      </c>
      <c r="M7020" s="17">
        <f>IF($E7020&lt;&gt;"",VLOOKUP($E7020,GEMWs!$E$14:$L$20,8,FALSE),"")</f>
        <v>96.174593288388181</v>
      </c>
      <c r="N7020" s="17">
        <f t="shared" ca="1" si="500"/>
        <v>37.754918937403332</v>
      </c>
      <c r="O7020" s="17">
        <f t="shared" ca="1" si="501"/>
        <v>96.174593288388181</v>
      </c>
      <c r="P7020" s="17">
        <f t="shared" ca="1" si="498"/>
        <v>51.620701790889825</v>
      </c>
      <c r="Q7020" s="17">
        <f t="shared" ca="1" si="499"/>
        <v>131.49544853297598</v>
      </c>
    </row>
    <row r="7021" spans="1:17" x14ac:dyDescent="0.35">
      <c r="A7021" t="s">
        <v>2273</v>
      </c>
      <c r="B7021" t="s">
        <v>1691</v>
      </c>
      <c r="D7021" t="s">
        <v>22</v>
      </c>
      <c r="G7021" t="s">
        <v>3040</v>
      </c>
      <c r="H7021">
        <v>9611.2999999999993</v>
      </c>
      <c r="J7021">
        <v>0</v>
      </c>
      <c r="K7021">
        <v>0</v>
      </c>
      <c r="L7021" s="17" t="str">
        <f>IF($E7021&lt;&gt;"",VLOOKUP($E7021,GEMWs!$E$14:$L$20,7,FALSE),"")</f>
        <v/>
      </c>
      <c r="M7021" s="17" t="str">
        <f>IF($E7021&lt;&gt;"",VLOOKUP($E7021,GEMWs!$E$14:$L$20,8,FALSE),"")</f>
        <v/>
      </c>
      <c r="N7021" s="17">
        <f t="shared" ca="1" si="500"/>
        <v>0</v>
      </c>
      <c r="O7021" s="17">
        <f t="shared" ca="1" si="501"/>
        <v>0</v>
      </c>
      <c r="P7021" s="17">
        <f t="shared" ca="1" si="498"/>
        <v>0</v>
      </c>
      <c r="Q7021" s="17">
        <f t="shared" ca="1" si="499"/>
        <v>0</v>
      </c>
    </row>
    <row r="7022" spans="1:17" x14ac:dyDescent="0.35">
      <c r="A7022" t="s">
        <v>2273</v>
      </c>
      <c r="B7022" t="s">
        <v>71</v>
      </c>
      <c r="C7022" t="s">
        <v>72</v>
      </c>
      <c r="D7022" t="s">
        <v>14</v>
      </c>
      <c r="E7022" t="s">
        <v>21</v>
      </c>
      <c r="F7022" t="s">
        <v>22</v>
      </c>
      <c r="G7022" t="s">
        <v>3040</v>
      </c>
      <c r="H7022">
        <v>111.8</v>
      </c>
      <c r="I7022">
        <v>333</v>
      </c>
      <c r="J7022">
        <v>31000</v>
      </c>
      <c r="K7022">
        <v>60000</v>
      </c>
      <c r="L7022" s="17">
        <f>IF($E7022&lt;&gt;"",VLOOKUP($E7022,GEMWs!$E$14:$L$20,7,FALSE),"")</f>
        <v>37.754918937403332</v>
      </c>
      <c r="M7022" s="17">
        <f>IF($E7022&lt;&gt;"",VLOOKUP($E7022,GEMWs!$E$14:$L$20,8,FALSE),"")</f>
        <v>96.174593288388181</v>
      </c>
      <c r="N7022" s="17">
        <f t="shared" si="500"/>
        <v>31000</v>
      </c>
      <c r="O7022" s="17">
        <f t="shared" si="501"/>
        <v>60000</v>
      </c>
      <c r="P7022" s="17">
        <f t="shared" si="498"/>
        <v>1.8633333333333334E-3</v>
      </c>
      <c r="Q7022" s="17">
        <f t="shared" si="499"/>
        <v>3.6064516129032257E-3</v>
      </c>
    </row>
    <row r="7023" spans="1:17" x14ac:dyDescent="0.35">
      <c r="A7023" t="s">
        <v>2273</v>
      </c>
      <c r="B7023" t="s">
        <v>748</v>
      </c>
      <c r="D7023" t="s">
        <v>14</v>
      </c>
      <c r="E7023" t="s">
        <v>21</v>
      </c>
      <c r="G7023" t="s">
        <v>3040</v>
      </c>
      <c r="H7023">
        <v>57491.9</v>
      </c>
      <c r="J7023">
        <v>0</v>
      </c>
      <c r="K7023">
        <v>0</v>
      </c>
      <c r="L7023" s="17">
        <f>IF($E7023&lt;&gt;"",VLOOKUP($E7023,GEMWs!$E$14:$L$20,7,FALSE),"")</f>
        <v>37.754918937403332</v>
      </c>
      <c r="M7023" s="17">
        <f>IF($E7023&lt;&gt;"",VLOOKUP($E7023,GEMWs!$E$14:$L$20,8,FALSE),"")</f>
        <v>96.174593288388181</v>
      </c>
      <c r="N7023" s="17">
        <f t="shared" ca="1" si="500"/>
        <v>37.754918937403332</v>
      </c>
      <c r="O7023" s="17">
        <f t="shared" ca="1" si="501"/>
        <v>96.174593288388181</v>
      </c>
      <c r="P7023" s="17">
        <f t="shared" ca="1" si="498"/>
        <v>597.78677542836454</v>
      </c>
      <c r="Q7023" s="17">
        <f t="shared" ca="1" si="499"/>
        <v>1522.7658174904327</v>
      </c>
    </row>
    <row r="7024" spans="1:17" x14ac:dyDescent="0.35">
      <c r="A7024" t="s">
        <v>2273</v>
      </c>
      <c r="B7024" t="s">
        <v>1022</v>
      </c>
      <c r="D7024" t="s">
        <v>14</v>
      </c>
      <c r="E7024" t="s">
        <v>21</v>
      </c>
      <c r="G7024" t="s">
        <v>3040</v>
      </c>
      <c r="H7024">
        <v>9895.7000000000007</v>
      </c>
      <c r="J7024">
        <v>0</v>
      </c>
      <c r="K7024">
        <v>0</v>
      </c>
      <c r="L7024" s="17">
        <f>IF($E7024&lt;&gt;"",VLOOKUP($E7024,GEMWs!$E$14:$L$20,7,FALSE),"")</f>
        <v>37.754918937403332</v>
      </c>
      <c r="M7024" s="17">
        <f>IF($E7024&lt;&gt;"",VLOOKUP($E7024,GEMWs!$E$14:$L$20,8,FALSE),"")</f>
        <v>96.174593288388181</v>
      </c>
      <c r="N7024" s="17">
        <f t="shared" ca="1" si="500"/>
        <v>37.754918937403332</v>
      </c>
      <c r="O7024" s="17">
        <f t="shared" ca="1" si="501"/>
        <v>96.174593288388181</v>
      </c>
      <c r="P7024" s="17">
        <f t="shared" ca="1" si="498"/>
        <v>102.89307873990018</v>
      </c>
      <c r="Q7024" s="17">
        <f t="shared" ca="1" si="499"/>
        <v>262.10359546544947</v>
      </c>
    </row>
    <row r="7025" spans="1:17" x14ac:dyDescent="0.35">
      <c r="A7025" t="s">
        <v>2273</v>
      </c>
      <c r="B7025" t="s">
        <v>749</v>
      </c>
      <c r="D7025" t="s">
        <v>14</v>
      </c>
      <c r="E7025" t="s">
        <v>21</v>
      </c>
      <c r="G7025" t="s">
        <v>3040</v>
      </c>
      <c r="H7025">
        <v>35775.9</v>
      </c>
      <c r="J7025">
        <v>0</v>
      </c>
      <c r="K7025">
        <v>0</v>
      </c>
      <c r="L7025" s="17">
        <f>IF($E7025&lt;&gt;"",VLOOKUP($E7025,GEMWs!$E$14:$L$20,7,FALSE),"")</f>
        <v>37.754918937403332</v>
      </c>
      <c r="M7025" s="17">
        <f>IF($E7025&lt;&gt;"",VLOOKUP($E7025,GEMWs!$E$14:$L$20,8,FALSE),"")</f>
        <v>96.174593288388181</v>
      </c>
      <c r="N7025" s="17">
        <f t="shared" ca="1" si="500"/>
        <v>37.754918937403332</v>
      </c>
      <c r="O7025" s="17">
        <f t="shared" ca="1" si="501"/>
        <v>96.174593288388181</v>
      </c>
      <c r="P7025" s="17">
        <f t="shared" ca="1" si="498"/>
        <v>371.98909583867686</v>
      </c>
      <c r="Q7025" s="17">
        <f t="shared" ca="1" si="499"/>
        <v>947.5824874452918</v>
      </c>
    </row>
    <row r="7026" spans="1:17" x14ac:dyDescent="0.35">
      <c r="A7026" t="s">
        <v>2273</v>
      </c>
      <c r="B7026" t="s">
        <v>199</v>
      </c>
      <c r="D7026" t="s">
        <v>22</v>
      </c>
      <c r="G7026" t="s">
        <v>3040</v>
      </c>
      <c r="H7026">
        <v>3898.2</v>
      </c>
      <c r="J7026">
        <v>0</v>
      </c>
      <c r="K7026">
        <v>0</v>
      </c>
      <c r="L7026" s="17" t="str">
        <f>IF($E7026&lt;&gt;"",VLOOKUP($E7026,GEMWs!$E$14:$L$20,7,FALSE),"")</f>
        <v/>
      </c>
      <c r="M7026" s="17" t="str">
        <f>IF($E7026&lt;&gt;"",VLOOKUP($E7026,GEMWs!$E$14:$L$20,8,FALSE),"")</f>
        <v/>
      </c>
      <c r="N7026" s="17">
        <f t="shared" ca="1" si="500"/>
        <v>0</v>
      </c>
      <c r="O7026" s="17">
        <f t="shared" ca="1" si="501"/>
        <v>0</v>
      </c>
      <c r="P7026" s="17">
        <f t="shared" ca="1" si="498"/>
        <v>0</v>
      </c>
      <c r="Q7026" s="17">
        <f t="shared" ca="1" si="499"/>
        <v>0</v>
      </c>
    </row>
    <row r="7027" spans="1:17" x14ac:dyDescent="0.35">
      <c r="A7027" t="s">
        <v>2273</v>
      </c>
      <c r="B7027" t="s">
        <v>186</v>
      </c>
      <c r="C7027" t="s">
        <v>187</v>
      </c>
      <c r="D7027" t="s">
        <v>14</v>
      </c>
      <c r="E7027" t="s">
        <v>21</v>
      </c>
      <c r="F7027" t="s">
        <v>14</v>
      </c>
      <c r="G7027" t="s">
        <v>3040</v>
      </c>
      <c r="H7027">
        <v>574</v>
      </c>
      <c r="I7027">
        <v>337</v>
      </c>
      <c r="J7027">
        <v>53.942762999999999</v>
      </c>
      <c r="K7027">
        <v>180000</v>
      </c>
      <c r="L7027" s="17">
        <f>IF($E7027&lt;&gt;"",VLOOKUP($E7027,GEMWs!$E$14:$L$20,7,FALSE),"")</f>
        <v>37.754918937403332</v>
      </c>
      <c r="M7027" s="17">
        <f>IF($E7027&lt;&gt;"",VLOOKUP($E7027,GEMWs!$E$14:$L$20,8,FALSE),"")</f>
        <v>96.174593288388181</v>
      </c>
      <c r="N7027" s="17">
        <f t="shared" si="500"/>
        <v>53.942762999999999</v>
      </c>
      <c r="O7027" s="17">
        <f t="shared" si="501"/>
        <v>180000</v>
      </c>
      <c r="P7027" s="17">
        <f t="shared" si="498"/>
        <v>3.1888888888888887E-3</v>
      </c>
      <c r="Q7027" s="17">
        <f t="shared" si="499"/>
        <v>10.640908401373508</v>
      </c>
    </row>
    <row r="7028" spans="1:17" x14ac:dyDescent="0.35">
      <c r="A7028" t="s">
        <v>2273</v>
      </c>
      <c r="B7028" t="s">
        <v>750</v>
      </c>
      <c r="D7028" t="s">
        <v>14</v>
      </c>
      <c r="E7028" t="s">
        <v>21</v>
      </c>
      <c r="G7028" t="s">
        <v>3040</v>
      </c>
      <c r="H7028">
        <v>13699.1</v>
      </c>
      <c r="J7028">
        <v>0</v>
      </c>
      <c r="K7028">
        <v>0</v>
      </c>
      <c r="L7028" s="17">
        <f>IF($E7028&lt;&gt;"",VLOOKUP($E7028,GEMWs!$E$14:$L$20,7,FALSE),"")</f>
        <v>37.754918937403332</v>
      </c>
      <c r="M7028" s="17">
        <f>IF($E7028&lt;&gt;"",VLOOKUP($E7028,GEMWs!$E$14:$L$20,8,FALSE),"")</f>
        <v>96.174593288388181</v>
      </c>
      <c r="N7028" s="17">
        <f t="shared" ca="1" si="500"/>
        <v>37.754918937403332</v>
      </c>
      <c r="O7028" s="17">
        <f t="shared" ca="1" si="501"/>
        <v>96.174593288388181</v>
      </c>
      <c r="P7028" s="17">
        <f t="shared" ca="1" si="498"/>
        <v>142.43990571316496</v>
      </c>
      <c r="Q7028" s="17">
        <f t="shared" ca="1" si="499"/>
        <v>362.84278672966428</v>
      </c>
    </row>
    <row r="7029" spans="1:17" x14ac:dyDescent="0.35">
      <c r="A7029" t="s">
        <v>2273</v>
      </c>
      <c r="B7029" t="s">
        <v>234</v>
      </c>
      <c r="D7029" t="s">
        <v>14</v>
      </c>
      <c r="E7029" t="s">
        <v>21</v>
      </c>
      <c r="G7029" t="s">
        <v>3040</v>
      </c>
      <c r="H7029">
        <v>11467</v>
      </c>
      <c r="J7029">
        <v>0</v>
      </c>
      <c r="K7029">
        <v>0</v>
      </c>
      <c r="L7029" s="17">
        <f>IF($E7029&lt;&gt;"",VLOOKUP($E7029,GEMWs!$E$14:$L$20,7,FALSE),"")</f>
        <v>37.754918937403332</v>
      </c>
      <c r="M7029" s="17">
        <f>IF($E7029&lt;&gt;"",VLOOKUP($E7029,GEMWs!$E$14:$L$20,8,FALSE),"")</f>
        <v>96.174593288388181</v>
      </c>
      <c r="N7029" s="17">
        <f t="shared" ca="1" si="500"/>
        <v>37.754918937403332</v>
      </c>
      <c r="O7029" s="17">
        <f t="shared" ca="1" si="501"/>
        <v>96.174593288388181</v>
      </c>
      <c r="P7029" s="17">
        <f t="shared" ca="1" si="498"/>
        <v>119.23107348751834</v>
      </c>
      <c r="Q7029" s="17">
        <f t="shared" ca="1" si="499"/>
        <v>303.72201352125762</v>
      </c>
    </row>
    <row r="7030" spans="1:17" x14ac:dyDescent="0.35">
      <c r="A7030" t="s">
        <v>2273</v>
      </c>
      <c r="B7030" t="s">
        <v>751</v>
      </c>
      <c r="D7030" t="s">
        <v>14</v>
      </c>
      <c r="E7030" t="s">
        <v>21</v>
      </c>
      <c r="G7030" t="s">
        <v>3040</v>
      </c>
      <c r="H7030">
        <v>971.1</v>
      </c>
      <c r="J7030">
        <v>0</v>
      </c>
      <c r="K7030">
        <v>0</v>
      </c>
      <c r="L7030" s="17">
        <f>IF($E7030&lt;&gt;"",VLOOKUP($E7030,GEMWs!$E$14:$L$20,7,FALSE),"")</f>
        <v>37.754918937403332</v>
      </c>
      <c r="M7030" s="17">
        <f>IF($E7030&lt;&gt;"",VLOOKUP($E7030,GEMWs!$E$14:$L$20,8,FALSE),"")</f>
        <v>96.174593288388181</v>
      </c>
      <c r="N7030" s="17">
        <f t="shared" ca="1" si="500"/>
        <v>37.754918937403332</v>
      </c>
      <c r="O7030" s="17">
        <f t="shared" ca="1" si="501"/>
        <v>96.174593288388181</v>
      </c>
      <c r="P7030" s="17">
        <f t="shared" ca="1" si="498"/>
        <v>10.097261311914979</v>
      </c>
      <c r="Q7030" s="17">
        <f t="shared" ca="1" si="499"/>
        <v>25.721151768596258</v>
      </c>
    </row>
    <row r="7031" spans="1:17" x14ac:dyDescent="0.35">
      <c r="A7031" t="s">
        <v>2283</v>
      </c>
      <c r="B7031" t="s">
        <v>168</v>
      </c>
      <c r="C7031" t="s">
        <v>169</v>
      </c>
      <c r="D7031" t="s">
        <v>14</v>
      </c>
      <c r="E7031" t="s">
        <v>21</v>
      </c>
      <c r="F7031" t="s">
        <v>22</v>
      </c>
      <c r="G7031" t="s">
        <v>3040</v>
      </c>
      <c r="H7031">
        <v>80.599999999999994</v>
      </c>
      <c r="I7031">
        <v>7</v>
      </c>
      <c r="J7031">
        <v>4540</v>
      </c>
      <c r="K7031">
        <v>21364</v>
      </c>
      <c r="L7031" s="17">
        <f>IF($E7031&lt;&gt;"",VLOOKUP($E7031,GEMWs!$E$14:$L$20,7,FALSE),"")</f>
        <v>37.754918937403332</v>
      </c>
      <c r="M7031" s="17">
        <f>IF($E7031&lt;&gt;"",VLOOKUP($E7031,GEMWs!$E$14:$L$20,8,FALSE),"")</f>
        <v>96.174593288388181</v>
      </c>
      <c r="N7031" s="17">
        <f t="shared" si="500"/>
        <v>4540</v>
      </c>
      <c r="O7031" s="17">
        <f t="shared" si="501"/>
        <v>21364</v>
      </c>
      <c r="P7031" s="17">
        <f t="shared" si="498"/>
        <v>3.7727017412469573E-3</v>
      </c>
      <c r="Q7031" s="17">
        <f t="shared" si="499"/>
        <v>1.7753303964757709E-2</v>
      </c>
    </row>
    <row r="7032" spans="1:17" x14ac:dyDescent="0.35">
      <c r="A7032" t="s">
        <v>2283</v>
      </c>
      <c r="B7032" t="s">
        <v>497</v>
      </c>
      <c r="D7032" t="s">
        <v>22</v>
      </c>
      <c r="G7032" t="s">
        <v>3040</v>
      </c>
      <c r="H7032">
        <v>5</v>
      </c>
      <c r="J7032">
        <v>0</v>
      </c>
      <c r="K7032">
        <v>0</v>
      </c>
      <c r="L7032" s="17" t="str">
        <f>IF($E7032&lt;&gt;"",VLOOKUP($E7032,GEMWs!$E$14:$L$20,7,FALSE),"")</f>
        <v/>
      </c>
      <c r="M7032" s="17" t="str">
        <f>IF($E7032&lt;&gt;"",VLOOKUP($E7032,GEMWs!$E$14:$L$20,8,FALSE),"")</f>
        <v/>
      </c>
      <c r="N7032" s="17">
        <f t="shared" ca="1" si="500"/>
        <v>0</v>
      </c>
      <c r="O7032" s="17">
        <f t="shared" ca="1" si="501"/>
        <v>0</v>
      </c>
      <c r="P7032" s="17">
        <f t="shared" ca="1" si="498"/>
        <v>0</v>
      </c>
      <c r="Q7032" s="17">
        <f t="shared" ca="1" si="499"/>
        <v>0</v>
      </c>
    </row>
    <row r="7033" spans="1:17" x14ac:dyDescent="0.35">
      <c r="A7033" t="s">
        <v>2283</v>
      </c>
      <c r="B7033" t="s">
        <v>170</v>
      </c>
      <c r="C7033" t="s">
        <v>171</v>
      </c>
      <c r="D7033" t="s">
        <v>14</v>
      </c>
      <c r="E7033" t="s">
        <v>21</v>
      </c>
      <c r="F7033" t="s">
        <v>22</v>
      </c>
      <c r="G7033" t="s">
        <v>3040</v>
      </c>
      <c r="H7033">
        <v>10.1</v>
      </c>
      <c r="I7033">
        <v>114</v>
      </c>
      <c r="J7033">
        <v>15000</v>
      </c>
      <c r="K7033">
        <v>20000</v>
      </c>
      <c r="L7033" s="17">
        <f>IF($E7033&lt;&gt;"",VLOOKUP($E7033,GEMWs!$E$14:$L$20,7,FALSE),"")</f>
        <v>37.754918937403332</v>
      </c>
      <c r="M7033" s="17">
        <f>IF($E7033&lt;&gt;"",VLOOKUP($E7033,GEMWs!$E$14:$L$20,8,FALSE),"")</f>
        <v>96.174593288388181</v>
      </c>
      <c r="N7033" s="17">
        <f t="shared" si="500"/>
        <v>15000</v>
      </c>
      <c r="O7033" s="17">
        <f t="shared" si="501"/>
        <v>20000</v>
      </c>
      <c r="P7033" s="17">
        <f t="shared" si="498"/>
        <v>5.0500000000000002E-4</v>
      </c>
      <c r="Q7033" s="17">
        <f t="shared" si="499"/>
        <v>6.7333333333333329E-4</v>
      </c>
    </row>
    <row r="7034" spans="1:17" x14ac:dyDescent="0.35">
      <c r="A7034" t="s">
        <v>2283</v>
      </c>
      <c r="B7034" t="s">
        <v>192</v>
      </c>
      <c r="C7034" t="s">
        <v>193</v>
      </c>
      <c r="D7034" t="s">
        <v>14</v>
      </c>
      <c r="E7034" t="s">
        <v>21</v>
      </c>
      <c r="F7034" t="s">
        <v>22</v>
      </c>
      <c r="G7034" t="s">
        <v>3040</v>
      </c>
      <c r="H7034">
        <v>0.6</v>
      </c>
      <c r="I7034">
        <v>129</v>
      </c>
      <c r="J7034">
        <v>85000</v>
      </c>
      <c r="K7034">
        <v>90000</v>
      </c>
      <c r="L7034" s="17">
        <f>IF($E7034&lt;&gt;"",VLOOKUP($E7034,GEMWs!$E$14:$L$20,7,FALSE),"")</f>
        <v>37.754918937403332</v>
      </c>
      <c r="M7034" s="17">
        <f>IF($E7034&lt;&gt;"",VLOOKUP($E7034,GEMWs!$E$14:$L$20,8,FALSE),"")</f>
        <v>96.174593288388181</v>
      </c>
      <c r="N7034" s="17">
        <f t="shared" si="500"/>
        <v>85000</v>
      </c>
      <c r="O7034" s="17">
        <f t="shared" si="501"/>
        <v>90000</v>
      </c>
      <c r="P7034" s="17">
        <f t="shared" si="498"/>
        <v>6.6666666666666666E-6</v>
      </c>
      <c r="Q7034" s="17">
        <f t="shared" si="499"/>
        <v>7.0588235294117641E-6</v>
      </c>
    </row>
    <row r="7035" spans="1:17" x14ac:dyDescent="0.35">
      <c r="A7035" t="s">
        <v>2283</v>
      </c>
      <c r="B7035" t="s">
        <v>172</v>
      </c>
      <c r="C7035" t="s">
        <v>173</v>
      </c>
      <c r="D7035" t="s">
        <v>14</v>
      </c>
      <c r="E7035" t="s">
        <v>21</v>
      </c>
      <c r="F7035" t="s">
        <v>22</v>
      </c>
      <c r="G7035" t="s">
        <v>3040</v>
      </c>
      <c r="H7035">
        <v>6.3</v>
      </c>
      <c r="I7035">
        <v>154</v>
      </c>
      <c r="J7035">
        <v>180000</v>
      </c>
      <c r="K7035">
        <v>180000</v>
      </c>
      <c r="L7035" s="17">
        <f>IF($E7035&lt;&gt;"",VLOOKUP($E7035,GEMWs!$E$14:$L$20,7,FALSE),"")</f>
        <v>37.754918937403332</v>
      </c>
      <c r="M7035" s="17">
        <f>IF($E7035&lt;&gt;"",VLOOKUP($E7035,GEMWs!$E$14:$L$20,8,FALSE),"")</f>
        <v>96.174593288388181</v>
      </c>
      <c r="N7035" s="17">
        <f t="shared" si="500"/>
        <v>180000</v>
      </c>
      <c r="O7035" s="17">
        <f t="shared" si="501"/>
        <v>180000</v>
      </c>
      <c r="P7035" s="17">
        <f t="shared" si="498"/>
        <v>3.4999999999999997E-5</v>
      </c>
      <c r="Q7035" s="17">
        <f t="shared" si="499"/>
        <v>3.4999999999999997E-5</v>
      </c>
    </row>
    <row r="7036" spans="1:17" x14ac:dyDescent="0.35">
      <c r="A7036" t="s">
        <v>2283</v>
      </c>
      <c r="B7036" t="s">
        <v>103</v>
      </c>
      <c r="D7036" t="s">
        <v>14</v>
      </c>
      <c r="E7036" t="s">
        <v>15</v>
      </c>
      <c r="G7036" t="s">
        <v>3040</v>
      </c>
      <c r="H7036">
        <v>6.5</v>
      </c>
      <c r="J7036">
        <v>0</v>
      </c>
      <c r="K7036">
        <v>0</v>
      </c>
      <c r="L7036" s="17">
        <f>IF($E7036&lt;&gt;"",VLOOKUP($E7036,GEMWs!$E$14:$L$20,7,FALSE),"")</f>
        <v>37.892086284381016</v>
      </c>
      <c r="M7036" s="17">
        <f>IF($E7036&lt;&gt;"",VLOOKUP($E7036,GEMWs!$E$14:$L$20,8,FALSE),"")</f>
        <v>96.522753888300599</v>
      </c>
      <c r="N7036" s="17">
        <f t="shared" ca="1" si="500"/>
        <v>37.892086284381016</v>
      </c>
      <c r="O7036" s="17">
        <f t="shared" ca="1" si="501"/>
        <v>96.522753888300599</v>
      </c>
      <c r="P7036" s="17">
        <f t="shared" ca="1" si="498"/>
        <v>6.7341634362422145E-2</v>
      </c>
      <c r="Q7036" s="17">
        <f t="shared" ca="1" si="499"/>
        <v>0.17153977617430047</v>
      </c>
    </row>
    <row r="7037" spans="1:17" x14ac:dyDescent="0.35">
      <c r="A7037" t="s">
        <v>2283</v>
      </c>
      <c r="B7037" t="s">
        <v>144</v>
      </c>
      <c r="C7037" t="s">
        <v>145</v>
      </c>
      <c r="D7037" t="s">
        <v>14</v>
      </c>
      <c r="E7037" t="s">
        <v>21</v>
      </c>
      <c r="F7037" t="s">
        <v>22</v>
      </c>
      <c r="G7037" t="s">
        <v>3040</v>
      </c>
      <c r="H7037">
        <v>4.5</v>
      </c>
      <c r="I7037">
        <v>317</v>
      </c>
      <c r="J7037">
        <v>2000</v>
      </c>
      <c r="K7037">
        <v>10000</v>
      </c>
      <c r="L7037" s="17">
        <f>IF($E7037&lt;&gt;"",VLOOKUP($E7037,GEMWs!$E$14:$L$20,7,FALSE),"")</f>
        <v>37.754918937403332</v>
      </c>
      <c r="M7037" s="17">
        <f>IF($E7037&lt;&gt;"",VLOOKUP($E7037,GEMWs!$E$14:$L$20,8,FALSE),"")</f>
        <v>96.174593288388181</v>
      </c>
      <c r="N7037" s="17">
        <f t="shared" si="500"/>
        <v>2000</v>
      </c>
      <c r="O7037" s="17">
        <f t="shared" si="501"/>
        <v>10000</v>
      </c>
      <c r="P7037" s="17">
        <f t="shared" si="498"/>
        <v>4.4999999999999999E-4</v>
      </c>
      <c r="Q7037" s="17">
        <f t="shared" si="499"/>
        <v>2.2499999999999998E-3</v>
      </c>
    </row>
    <row r="7038" spans="1:17" x14ac:dyDescent="0.35">
      <c r="A7038" t="s">
        <v>2283</v>
      </c>
      <c r="B7038" t="s">
        <v>180</v>
      </c>
      <c r="C7038" t="s">
        <v>181</v>
      </c>
      <c r="D7038" t="s">
        <v>14</v>
      </c>
      <c r="E7038" t="s">
        <v>21</v>
      </c>
      <c r="F7038" t="s">
        <v>22</v>
      </c>
      <c r="G7038" t="s">
        <v>3040</v>
      </c>
      <c r="H7038">
        <v>1.9</v>
      </c>
      <c r="I7038">
        <v>445</v>
      </c>
      <c r="J7038">
        <v>56750</v>
      </c>
      <c r="K7038">
        <v>113500</v>
      </c>
      <c r="L7038" s="17">
        <f>IF($E7038&lt;&gt;"",VLOOKUP($E7038,GEMWs!$E$14:$L$20,7,FALSE),"")</f>
        <v>37.754918937403332</v>
      </c>
      <c r="M7038" s="17">
        <f>IF($E7038&lt;&gt;"",VLOOKUP($E7038,GEMWs!$E$14:$L$20,8,FALSE),"")</f>
        <v>96.174593288388181</v>
      </c>
      <c r="N7038" s="17">
        <f t="shared" si="500"/>
        <v>56750</v>
      </c>
      <c r="O7038" s="17">
        <f t="shared" si="501"/>
        <v>113500</v>
      </c>
      <c r="P7038" s="17">
        <f t="shared" si="498"/>
        <v>1.6740088105726872E-5</v>
      </c>
      <c r="Q7038" s="17">
        <f t="shared" si="499"/>
        <v>3.3480176211453745E-5</v>
      </c>
    </row>
    <row r="7039" spans="1:17" x14ac:dyDescent="0.35">
      <c r="A7039" t="s">
        <v>2283</v>
      </c>
      <c r="B7039" t="s">
        <v>71</v>
      </c>
      <c r="C7039" t="s">
        <v>72</v>
      </c>
      <c r="D7039" t="s">
        <v>14</v>
      </c>
      <c r="E7039" t="s">
        <v>21</v>
      </c>
      <c r="F7039" t="s">
        <v>22</v>
      </c>
      <c r="G7039" t="s">
        <v>3040</v>
      </c>
      <c r="H7039">
        <v>1.1000000000000001</v>
      </c>
      <c r="I7039">
        <v>333</v>
      </c>
      <c r="J7039">
        <v>31000</v>
      </c>
      <c r="K7039">
        <v>60000</v>
      </c>
      <c r="L7039" s="17">
        <f>IF($E7039&lt;&gt;"",VLOOKUP($E7039,GEMWs!$E$14:$L$20,7,FALSE),"")</f>
        <v>37.754918937403332</v>
      </c>
      <c r="M7039" s="17">
        <f>IF($E7039&lt;&gt;"",VLOOKUP($E7039,GEMWs!$E$14:$L$20,8,FALSE),"")</f>
        <v>96.174593288388181</v>
      </c>
      <c r="N7039" s="17">
        <f t="shared" si="500"/>
        <v>31000</v>
      </c>
      <c r="O7039" s="17">
        <f t="shared" si="501"/>
        <v>60000</v>
      </c>
      <c r="P7039" s="17">
        <f t="shared" si="498"/>
        <v>1.8333333333333336E-5</v>
      </c>
      <c r="Q7039" s="17">
        <f t="shared" si="499"/>
        <v>3.5483870967741938E-5</v>
      </c>
    </row>
    <row r="7040" spans="1:17" x14ac:dyDescent="0.35">
      <c r="A7040" t="s">
        <v>2283</v>
      </c>
      <c r="B7040" t="s">
        <v>186</v>
      </c>
      <c r="C7040" t="s">
        <v>187</v>
      </c>
      <c r="D7040" t="s">
        <v>14</v>
      </c>
      <c r="E7040" t="s">
        <v>21</v>
      </c>
      <c r="F7040" t="s">
        <v>14</v>
      </c>
      <c r="G7040" t="s">
        <v>3040</v>
      </c>
      <c r="H7040">
        <v>8.6</v>
      </c>
      <c r="I7040">
        <v>337</v>
      </c>
      <c r="J7040">
        <v>53.942762999999999</v>
      </c>
      <c r="K7040">
        <v>180000</v>
      </c>
      <c r="L7040" s="17">
        <f>IF($E7040&lt;&gt;"",VLOOKUP($E7040,GEMWs!$E$14:$L$20,7,FALSE),"")</f>
        <v>37.754918937403332</v>
      </c>
      <c r="M7040" s="17">
        <f>IF($E7040&lt;&gt;"",VLOOKUP($E7040,GEMWs!$E$14:$L$20,8,FALSE),"")</f>
        <v>96.174593288388181</v>
      </c>
      <c r="N7040" s="17">
        <f t="shared" si="500"/>
        <v>53.942762999999999</v>
      </c>
      <c r="O7040" s="17">
        <f t="shared" si="501"/>
        <v>180000</v>
      </c>
      <c r="P7040" s="17">
        <f t="shared" si="498"/>
        <v>4.7777777777777777E-5</v>
      </c>
      <c r="Q7040" s="17">
        <f t="shared" si="499"/>
        <v>0.15942824434113617</v>
      </c>
    </row>
    <row r="7041" spans="1:17" x14ac:dyDescent="0.35">
      <c r="A7041" t="s">
        <v>2283</v>
      </c>
      <c r="B7041" t="s">
        <v>184</v>
      </c>
      <c r="C7041" t="s">
        <v>185</v>
      </c>
      <c r="D7041" t="s">
        <v>14</v>
      </c>
      <c r="E7041" t="s">
        <v>21</v>
      </c>
      <c r="F7041" t="s">
        <v>22</v>
      </c>
      <c r="G7041" t="s">
        <v>3040</v>
      </c>
      <c r="H7041">
        <v>11.4</v>
      </c>
      <c r="I7041">
        <v>345</v>
      </c>
      <c r="J7041">
        <v>5000</v>
      </c>
      <c r="K7041">
        <v>20000</v>
      </c>
      <c r="L7041" s="17">
        <f>IF($E7041&lt;&gt;"",VLOOKUP($E7041,GEMWs!$E$14:$L$20,7,FALSE),"")</f>
        <v>37.754918937403332</v>
      </c>
      <c r="M7041" s="17">
        <f>IF($E7041&lt;&gt;"",VLOOKUP($E7041,GEMWs!$E$14:$L$20,8,FALSE),"")</f>
        <v>96.174593288388181</v>
      </c>
      <c r="N7041" s="17">
        <f t="shared" si="500"/>
        <v>5000</v>
      </c>
      <c r="O7041" s="17">
        <f t="shared" si="501"/>
        <v>20000</v>
      </c>
      <c r="P7041" s="17">
        <f t="shared" si="498"/>
        <v>5.6999999999999998E-4</v>
      </c>
      <c r="Q7041" s="17">
        <f t="shared" si="499"/>
        <v>2.2799999999999999E-3</v>
      </c>
    </row>
    <row r="7042" spans="1:17" x14ac:dyDescent="0.35">
      <c r="A7042" t="s">
        <v>2284</v>
      </c>
      <c r="B7042" t="s">
        <v>168</v>
      </c>
      <c r="C7042" t="s">
        <v>169</v>
      </c>
      <c r="D7042" t="s">
        <v>14</v>
      </c>
      <c r="E7042" t="s">
        <v>21</v>
      </c>
      <c r="F7042" t="s">
        <v>22</v>
      </c>
      <c r="G7042" t="s">
        <v>3040</v>
      </c>
      <c r="H7042">
        <v>2.2999999999999998</v>
      </c>
      <c r="I7042">
        <v>7</v>
      </c>
      <c r="J7042">
        <v>4540</v>
      </c>
      <c r="K7042">
        <v>21364</v>
      </c>
      <c r="L7042" s="17">
        <f>IF($E7042&lt;&gt;"",VLOOKUP($E7042,GEMWs!$E$14:$L$20,7,FALSE),"")</f>
        <v>37.754918937403332</v>
      </c>
      <c r="M7042" s="17">
        <f>IF($E7042&lt;&gt;"",VLOOKUP($E7042,GEMWs!$E$14:$L$20,8,FALSE),"")</f>
        <v>96.174593288388181</v>
      </c>
      <c r="N7042" s="17">
        <f t="shared" si="500"/>
        <v>4540</v>
      </c>
      <c r="O7042" s="17">
        <f t="shared" si="501"/>
        <v>21364</v>
      </c>
      <c r="P7042" s="17">
        <f t="shared" si="498"/>
        <v>1.0765774199588092E-4</v>
      </c>
      <c r="Q7042" s="17">
        <f t="shared" si="499"/>
        <v>5.0660792951541848E-4</v>
      </c>
    </row>
    <row r="7043" spans="1:17" x14ac:dyDescent="0.35">
      <c r="A7043" t="s">
        <v>2284</v>
      </c>
      <c r="B7043" t="s">
        <v>170</v>
      </c>
      <c r="C7043" t="s">
        <v>171</v>
      </c>
      <c r="D7043" t="s">
        <v>14</v>
      </c>
      <c r="E7043" t="s">
        <v>21</v>
      </c>
      <c r="F7043" t="s">
        <v>22</v>
      </c>
      <c r="G7043" t="s">
        <v>3040</v>
      </c>
      <c r="H7043">
        <v>337.6</v>
      </c>
      <c r="I7043">
        <v>114</v>
      </c>
      <c r="J7043">
        <v>15000</v>
      </c>
      <c r="K7043">
        <v>20000</v>
      </c>
      <c r="L7043" s="17">
        <f>IF($E7043&lt;&gt;"",VLOOKUP($E7043,GEMWs!$E$14:$L$20,7,FALSE),"")</f>
        <v>37.754918937403332</v>
      </c>
      <c r="M7043" s="17">
        <f>IF($E7043&lt;&gt;"",VLOOKUP($E7043,GEMWs!$E$14:$L$20,8,FALSE),"")</f>
        <v>96.174593288388181</v>
      </c>
      <c r="N7043" s="17">
        <f t="shared" si="500"/>
        <v>15000</v>
      </c>
      <c r="O7043" s="17">
        <f t="shared" si="501"/>
        <v>20000</v>
      </c>
      <c r="P7043" s="17">
        <f t="shared" si="498"/>
        <v>1.6880000000000003E-2</v>
      </c>
      <c r="Q7043" s="17">
        <f t="shared" si="499"/>
        <v>2.2506666666666668E-2</v>
      </c>
    </row>
    <row r="7044" spans="1:17" x14ac:dyDescent="0.35">
      <c r="A7044" t="s">
        <v>2284</v>
      </c>
      <c r="B7044" t="s">
        <v>172</v>
      </c>
      <c r="C7044" t="s">
        <v>173</v>
      </c>
      <c r="D7044" t="s">
        <v>14</v>
      </c>
      <c r="E7044" t="s">
        <v>21</v>
      </c>
      <c r="F7044" t="s">
        <v>22</v>
      </c>
      <c r="G7044" t="s">
        <v>3040</v>
      </c>
      <c r="H7044">
        <v>3.2</v>
      </c>
      <c r="I7044">
        <v>154</v>
      </c>
      <c r="J7044">
        <v>180000</v>
      </c>
      <c r="K7044">
        <v>180000</v>
      </c>
      <c r="L7044" s="17">
        <f>IF($E7044&lt;&gt;"",VLOOKUP($E7044,GEMWs!$E$14:$L$20,7,FALSE),"")</f>
        <v>37.754918937403332</v>
      </c>
      <c r="M7044" s="17">
        <f>IF($E7044&lt;&gt;"",VLOOKUP($E7044,GEMWs!$E$14:$L$20,8,FALSE),"")</f>
        <v>96.174593288388181</v>
      </c>
      <c r="N7044" s="17">
        <f t="shared" si="500"/>
        <v>180000</v>
      </c>
      <c r="O7044" s="17">
        <f t="shared" si="501"/>
        <v>180000</v>
      </c>
      <c r="P7044" s="17">
        <f t="shared" ref="P7044:P7107" si="502">IF(O7044&gt;0,$H7044/O7044,0)</f>
        <v>1.777777777777778E-5</v>
      </c>
      <c r="Q7044" s="17">
        <f t="shared" ref="Q7044:Q7107" si="503">IF(N7044&gt;0,$H7044/N7044,0)</f>
        <v>1.777777777777778E-5</v>
      </c>
    </row>
    <row r="7045" spans="1:17" x14ac:dyDescent="0.35">
      <c r="A7045" t="s">
        <v>2284</v>
      </c>
      <c r="B7045" t="s">
        <v>194</v>
      </c>
      <c r="D7045" t="s">
        <v>14</v>
      </c>
      <c r="E7045" t="s">
        <v>21</v>
      </c>
      <c r="G7045" t="s">
        <v>3040</v>
      </c>
      <c r="H7045">
        <v>1.4</v>
      </c>
      <c r="J7045">
        <v>0</v>
      </c>
      <c r="K7045">
        <v>0</v>
      </c>
      <c r="L7045" s="17">
        <f>IF($E7045&lt;&gt;"",VLOOKUP($E7045,GEMWs!$E$14:$L$20,7,FALSE),"")</f>
        <v>37.754918937403332</v>
      </c>
      <c r="M7045" s="17">
        <f>IF($E7045&lt;&gt;"",VLOOKUP($E7045,GEMWs!$E$14:$L$20,8,FALSE),"")</f>
        <v>96.174593288388181</v>
      </c>
      <c r="N7045" s="17">
        <f t="shared" ca="1" si="500"/>
        <v>37.754918937403332</v>
      </c>
      <c r="O7045" s="17">
        <f t="shared" ca="1" si="501"/>
        <v>96.174593288388181</v>
      </c>
      <c r="P7045" s="17">
        <f t="shared" ca="1" si="502"/>
        <v>1.4556859063619575E-2</v>
      </c>
      <c r="Q7045" s="17">
        <f t="shared" ca="1" si="503"/>
        <v>3.7081260916522252E-2</v>
      </c>
    </row>
    <row r="7046" spans="1:17" x14ac:dyDescent="0.35">
      <c r="A7046" t="s">
        <v>2284</v>
      </c>
      <c r="B7046" t="s">
        <v>174</v>
      </c>
      <c r="C7046" t="s">
        <v>175</v>
      </c>
      <c r="D7046" t="s">
        <v>14</v>
      </c>
      <c r="E7046" t="s">
        <v>21</v>
      </c>
      <c r="F7046" t="s">
        <v>22</v>
      </c>
      <c r="G7046" t="s">
        <v>3040</v>
      </c>
      <c r="H7046">
        <v>10.9</v>
      </c>
      <c r="I7046">
        <v>219</v>
      </c>
      <c r="J7046">
        <v>28000</v>
      </c>
      <c r="K7046">
        <v>28000</v>
      </c>
      <c r="L7046" s="17">
        <f>IF($E7046&lt;&gt;"",VLOOKUP($E7046,GEMWs!$E$14:$L$20,7,FALSE),"")</f>
        <v>37.754918937403332</v>
      </c>
      <c r="M7046" s="17">
        <f>IF($E7046&lt;&gt;"",VLOOKUP($E7046,GEMWs!$E$14:$L$20,8,FALSE),"")</f>
        <v>96.174593288388181</v>
      </c>
      <c r="N7046" s="17">
        <f t="shared" si="500"/>
        <v>28000</v>
      </c>
      <c r="O7046" s="17">
        <f t="shared" si="501"/>
        <v>28000</v>
      </c>
      <c r="P7046" s="17">
        <f t="shared" si="502"/>
        <v>3.892857142857143E-4</v>
      </c>
      <c r="Q7046" s="17">
        <f t="shared" si="503"/>
        <v>3.892857142857143E-4</v>
      </c>
    </row>
    <row r="7047" spans="1:17" x14ac:dyDescent="0.35">
      <c r="A7047" t="s">
        <v>2284</v>
      </c>
      <c r="B7047" t="s">
        <v>195</v>
      </c>
      <c r="D7047" t="s">
        <v>14</v>
      </c>
      <c r="E7047" t="s">
        <v>21</v>
      </c>
      <c r="G7047" t="s">
        <v>3040</v>
      </c>
      <c r="H7047">
        <v>3.2</v>
      </c>
      <c r="J7047">
        <v>0</v>
      </c>
      <c r="K7047">
        <v>0</v>
      </c>
      <c r="L7047" s="17">
        <f>IF($E7047&lt;&gt;"",VLOOKUP($E7047,GEMWs!$E$14:$L$20,7,FALSE),"")</f>
        <v>37.754918937403332</v>
      </c>
      <c r="M7047" s="17">
        <f>IF($E7047&lt;&gt;"",VLOOKUP($E7047,GEMWs!$E$14:$L$20,8,FALSE),"")</f>
        <v>96.174593288388181</v>
      </c>
      <c r="N7047" s="17">
        <f t="shared" ca="1" si="500"/>
        <v>37.754918937403332</v>
      </c>
      <c r="O7047" s="17">
        <f t="shared" ca="1" si="501"/>
        <v>96.174593288388181</v>
      </c>
      <c r="P7047" s="17">
        <f t="shared" ca="1" si="502"/>
        <v>3.3272820716844752E-2</v>
      </c>
      <c r="Q7047" s="17">
        <f t="shared" ca="1" si="503"/>
        <v>8.475716780919372E-2</v>
      </c>
    </row>
    <row r="7048" spans="1:17" x14ac:dyDescent="0.35">
      <c r="A7048" t="s">
        <v>2284</v>
      </c>
      <c r="B7048" t="s">
        <v>2996</v>
      </c>
      <c r="C7048" t="s">
        <v>565</v>
      </c>
      <c r="D7048" t="s">
        <v>14</v>
      </c>
      <c r="E7048" t="s">
        <v>21</v>
      </c>
      <c r="F7048" t="s">
        <v>14</v>
      </c>
      <c r="G7048" t="s">
        <v>3040</v>
      </c>
      <c r="H7048">
        <v>0.7</v>
      </c>
      <c r="I7048">
        <v>454</v>
      </c>
      <c r="J7048">
        <v>7</v>
      </c>
      <c r="K7048">
        <v>312.73</v>
      </c>
      <c r="L7048" s="17">
        <f>IF($E7048&lt;&gt;"",VLOOKUP($E7048,GEMWs!$E$14:$L$20,7,FALSE),"")</f>
        <v>37.754918937403332</v>
      </c>
      <c r="M7048" s="17">
        <f>IF($E7048&lt;&gt;"",VLOOKUP($E7048,GEMWs!$E$14:$L$20,8,FALSE),"")</f>
        <v>96.174593288388181</v>
      </c>
      <c r="N7048" s="17">
        <f t="shared" si="500"/>
        <v>7</v>
      </c>
      <c r="O7048" s="17">
        <f t="shared" si="501"/>
        <v>312.73</v>
      </c>
      <c r="P7048" s="17">
        <f t="shared" si="502"/>
        <v>2.2383525725066349E-3</v>
      </c>
      <c r="Q7048" s="17">
        <f t="shared" si="503"/>
        <v>9.9999999999999992E-2</v>
      </c>
    </row>
    <row r="7049" spans="1:17" x14ac:dyDescent="0.35">
      <c r="A7049" t="s">
        <v>2284</v>
      </c>
      <c r="B7049" t="s">
        <v>122</v>
      </c>
      <c r="D7049" t="s">
        <v>14</v>
      </c>
      <c r="E7049" t="s">
        <v>21</v>
      </c>
      <c r="G7049" t="s">
        <v>3040</v>
      </c>
      <c r="H7049">
        <v>0.4</v>
      </c>
      <c r="J7049">
        <v>0</v>
      </c>
      <c r="K7049">
        <v>0</v>
      </c>
      <c r="L7049" s="17">
        <f>IF($E7049&lt;&gt;"",VLOOKUP($E7049,GEMWs!$E$14:$L$20,7,FALSE),"")</f>
        <v>37.754918937403332</v>
      </c>
      <c r="M7049" s="17">
        <f>IF($E7049&lt;&gt;"",VLOOKUP($E7049,GEMWs!$E$14:$L$20,8,FALSE),"")</f>
        <v>96.174593288388181</v>
      </c>
      <c r="N7049" s="17">
        <f t="shared" ca="1" si="500"/>
        <v>37.754918937403332</v>
      </c>
      <c r="O7049" s="17">
        <f t="shared" ca="1" si="501"/>
        <v>96.174593288388181</v>
      </c>
      <c r="P7049" s="17">
        <f t="shared" ca="1" si="502"/>
        <v>4.159102589605594E-3</v>
      </c>
      <c r="Q7049" s="17">
        <f t="shared" ca="1" si="503"/>
        <v>1.0594645976149215E-2</v>
      </c>
    </row>
    <row r="7050" spans="1:17" x14ac:dyDescent="0.35">
      <c r="A7050" t="s">
        <v>2284</v>
      </c>
      <c r="B7050" t="s">
        <v>103</v>
      </c>
      <c r="D7050" t="s">
        <v>14</v>
      </c>
      <c r="E7050" t="s">
        <v>15</v>
      </c>
      <c r="G7050" t="s">
        <v>3040</v>
      </c>
      <c r="H7050">
        <v>17.399999999999999</v>
      </c>
      <c r="J7050">
        <v>0</v>
      </c>
      <c r="K7050">
        <v>0</v>
      </c>
      <c r="L7050" s="17">
        <f>IF($E7050&lt;&gt;"",VLOOKUP($E7050,GEMWs!$E$14:$L$20,7,FALSE),"")</f>
        <v>37.892086284381016</v>
      </c>
      <c r="M7050" s="17">
        <f>IF($E7050&lt;&gt;"",VLOOKUP($E7050,GEMWs!$E$14:$L$20,8,FALSE),"")</f>
        <v>96.522753888300599</v>
      </c>
      <c r="N7050" s="17">
        <f t="shared" ca="1" si="500"/>
        <v>37.892086284381016</v>
      </c>
      <c r="O7050" s="17">
        <f t="shared" ca="1" si="501"/>
        <v>96.522753888300599</v>
      </c>
      <c r="P7050" s="17">
        <f t="shared" ca="1" si="502"/>
        <v>0.18026837506248389</v>
      </c>
      <c r="Q7050" s="17">
        <f t="shared" ca="1" si="503"/>
        <v>0.45919878545120429</v>
      </c>
    </row>
    <row r="7051" spans="1:17" x14ac:dyDescent="0.35">
      <c r="A7051" t="s">
        <v>2284</v>
      </c>
      <c r="B7051" t="s">
        <v>163</v>
      </c>
      <c r="D7051" t="s">
        <v>22</v>
      </c>
      <c r="G7051" t="s">
        <v>3040</v>
      </c>
      <c r="H7051">
        <v>0.4</v>
      </c>
      <c r="J7051">
        <v>0</v>
      </c>
      <c r="K7051">
        <v>0</v>
      </c>
      <c r="L7051" s="17" t="str">
        <f>IF($E7051&lt;&gt;"",VLOOKUP($E7051,GEMWs!$E$14:$L$20,7,FALSE),"")</f>
        <v/>
      </c>
      <c r="M7051" s="17" t="str">
        <f>IF($E7051&lt;&gt;"",VLOOKUP($E7051,GEMWs!$E$14:$L$20,8,FALSE),"")</f>
        <v/>
      </c>
      <c r="N7051" s="17">
        <f t="shared" ca="1" si="500"/>
        <v>0</v>
      </c>
      <c r="O7051" s="17">
        <f t="shared" ca="1" si="501"/>
        <v>0</v>
      </c>
      <c r="P7051" s="17">
        <f t="shared" ca="1" si="502"/>
        <v>0</v>
      </c>
      <c r="Q7051" s="17">
        <f t="shared" ca="1" si="503"/>
        <v>0</v>
      </c>
    </row>
    <row r="7052" spans="1:17" x14ac:dyDescent="0.35">
      <c r="A7052" t="s">
        <v>2284</v>
      </c>
      <c r="B7052" t="s">
        <v>2978</v>
      </c>
      <c r="C7052" t="s">
        <v>158</v>
      </c>
      <c r="D7052" t="s">
        <v>22</v>
      </c>
      <c r="G7052" t="s">
        <v>3040</v>
      </c>
      <c r="H7052">
        <v>0.5</v>
      </c>
      <c r="J7052">
        <v>0</v>
      </c>
      <c r="K7052">
        <v>0</v>
      </c>
      <c r="L7052" s="17" t="str">
        <f>IF($E7052&lt;&gt;"",VLOOKUP($E7052,GEMWs!$E$14:$L$20,7,FALSE),"")</f>
        <v/>
      </c>
      <c r="M7052" s="17" t="str">
        <f>IF($E7052&lt;&gt;"",VLOOKUP($E7052,GEMWs!$E$14:$L$20,8,FALSE),"")</f>
        <v/>
      </c>
      <c r="N7052" s="17">
        <f t="shared" ca="1" si="500"/>
        <v>0</v>
      </c>
      <c r="O7052" s="17">
        <f t="shared" ca="1" si="501"/>
        <v>0</v>
      </c>
      <c r="P7052" s="17">
        <f t="shared" ca="1" si="502"/>
        <v>0</v>
      </c>
      <c r="Q7052" s="17">
        <f t="shared" ca="1" si="503"/>
        <v>0</v>
      </c>
    </row>
    <row r="7053" spans="1:17" x14ac:dyDescent="0.35">
      <c r="A7053" t="s">
        <v>2284</v>
      </c>
      <c r="B7053" t="s">
        <v>196</v>
      </c>
      <c r="D7053" t="s">
        <v>14</v>
      </c>
      <c r="E7053" t="s">
        <v>21</v>
      </c>
      <c r="G7053" t="s">
        <v>3040</v>
      </c>
      <c r="H7053">
        <v>6.7</v>
      </c>
      <c r="J7053">
        <v>0</v>
      </c>
      <c r="K7053">
        <v>0</v>
      </c>
      <c r="L7053" s="17">
        <f>IF($E7053&lt;&gt;"",VLOOKUP($E7053,GEMWs!$E$14:$L$20,7,FALSE),"")</f>
        <v>37.754918937403332</v>
      </c>
      <c r="M7053" s="17">
        <f>IF($E7053&lt;&gt;"",VLOOKUP($E7053,GEMWs!$E$14:$L$20,8,FALSE),"")</f>
        <v>96.174593288388181</v>
      </c>
      <c r="N7053" s="17">
        <f t="shared" ca="1" si="500"/>
        <v>37.754918937403332</v>
      </c>
      <c r="O7053" s="17">
        <f t="shared" ca="1" si="501"/>
        <v>96.174593288388181</v>
      </c>
      <c r="P7053" s="17">
        <f t="shared" ca="1" si="502"/>
        <v>6.9664968375893685E-2</v>
      </c>
      <c r="Q7053" s="17">
        <f t="shared" ca="1" si="503"/>
        <v>0.17746032010049936</v>
      </c>
    </row>
    <row r="7054" spans="1:17" x14ac:dyDescent="0.35">
      <c r="A7054" t="s">
        <v>2284</v>
      </c>
      <c r="B7054" t="s">
        <v>743</v>
      </c>
      <c r="C7054" t="s">
        <v>744</v>
      </c>
      <c r="D7054" t="s">
        <v>14</v>
      </c>
      <c r="E7054" t="s">
        <v>21</v>
      </c>
      <c r="F7054" t="s">
        <v>14</v>
      </c>
      <c r="G7054" t="s">
        <v>3040</v>
      </c>
      <c r="H7054">
        <v>7.9</v>
      </c>
      <c r="I7054">
        <v>308</v>
      </c>
      <c r="J7054">
        <v>63</v>
      </c>
      <c r="K7054">
        <v>231.414368</v>
      </c>
      <c r="L7054" s="17">
        <f>IF($E7054&lt;&gt;"",VLOOKUP($E7054,GEMWs!$E$14:$L$20,7,FALSE),"")</f>
        <v>37.754918937403332</v>
      </c>
      <c r="M7054" s="17">
        <f>IF($E7054&lt;&gt;"",VLOOKUP($E7054,GEMWs!$E$14:$L$20,8,FALSE),"")</f>
        <v>96.174593288388181</v>
      </c>
      <c r="N7054" s="17">
        <f t="shared" si="500"/>
        <v>63</v>
      </c>
      <c r="O7054" s="17">
        <f t="shared" si="501"/>
        <v>231.414368</v>
      </c>
      <c r="P7054" s="17">
        <f t="shared" si="502"/>
        <v>3.4137897608846828E-2</v>
      </c>
      <c r="Q7054" s="17">
        <f t="shared" si="503"/>
        <v>0.1253968253968254</v>
      </c>
    </row>
    <row r="7055" spans="1:17" x14ac:dyDescent="0.35">
      <c r="A7055" t="s">
        <v>2284</v>
      </c>
      <c r="B7055" t="s">
        <v>710</v>
      </c>
      <c r="C7055" t="s">
        <v>711</v>
      </c>
      <c r="D7055" t="s">
        <v>14</v>
      </c>
      <c r="E7055" t="s">
        <v>18</v>
      </c>
      <c r="F7055" t="s">
        <v>22</v>
      </c>
      <c r="G7055" t="s">
        <v>3040</v>
      </c>
      <c r="H7055">
        <v>0.9</v>
      </c>
      <c r="I7055">
        <v>398</v>
      </c>
      <c r="J7055">
        <v>60000</v>
      </c>
      <c r="K7055">
        <v>135000</v>
      </c>
      <c r="L7055" s="17">
        <f>IF($E7055&lt;&gt;"",VLOOKUP($E7055,GEMWs!$E$14:$L$20,7,FALSE),"")</f>
        <v>5950.3939027696888</v>
      </c>
      <c r="M7055" s="17">
        <f>IF($E7055&lt;&gt;"",VLOOKUP($E7055,GEMWs!$E$14:$L$20,8,FALSE),"")</f>
        <v>10539.430626954083</v>
      </c>
      <c r="N7055" s="17">
        <f t="shared" si="500"/>
        <v>60000</v>
      </c>
      <c r="O7055" s="17">
        <f t="shared" si="501"/>
        <v>135000</v>
      </c>
      <c r="P7055" s="17">
        <f t="shared" si="502"/>
        <v>6.6666666666666666E-6</v>
      </c>
      <c r="Q7055" s="17">
        <f t="shared" si="503"/>
        <v>1.5E-5</v>
      </c>
    </row>
    <row r="7056" spans="1:17" x14ac:dyDescent="0.35">
      <c r="A7056" t="s">
        <v>2284</v>
      </c>
      <c r="B7056" t="s">
        <v>144</v>
      </c>
      <c r="C7056" t="s">
        <v>145</v>
      </c>
      <c r="D7056" t="s">
        <v>14</v>
      </c>
      <c r="E7056" t="s">
        <v>21</v>
      </c>
      <c r="F7056" t="s">
        <v>22</v>
      </c>
      <c r="G7056" t="s">
        <v>3040</v>
      </c>
      <c r="H7056">
        <v>101.3</v>
      </c>
      <c r="I7056">
        <v>317</v>
      </c>
      <c r="J7056">
        <v>2000</v>
      </c>
      <c r="K7056">
        <v>10000</v>
      </c>
      <c r="L7056" s="17">
        <f>IF($E7056&lt;&gt;"",VLOOKUP($E7056,GEMWs!$E$14:$L$20,7,FALSE),"")</f>
        <v>37.754918937403332</v>
      </c>
      <c r="M7056" s="17">
        <f>IF($E7056&lt;&gt;"",VLOOKUP($E7056,GEMWs!$E$14:$L$20,8,FALSE),"")</f>
        <v>96.174593288388181</v>
      </c>
      <c r="N7056" s="17">
        <f t="shared" si="500"/>
        <v>2000</v>
      </c>
      <c r="O7056" s="17">
        <f t="shared" si="501"/>
        <v>10000</v>
      </c>
      <c r="P7056" s="17">
        <f t="shared" si="502"/>
        <v>1.013E-2</v>
      </c>
      <c r="Q7056" s="17">
        <f t="shared" si="503"/>
        <v>5.0650000000000001E-2</v>
      </c>
    </row>
    <row r="7057" spans="1:17" x14ac:dyDescent="0.35">
      <c r="A7057" t="s">
        <v>2284</v>
      </c>
      <c r="B7057" t="s">
        <v>2981</v>
      </c>
      <c r="D7057" t="s">
        <v>14</v>
      </c>
      <c r="E7057" t="s">
        <v>21</v>
      </c>
      <c r="G7057" t="s">
        <v>3040</v>
      </c>
      <c r="H7057">
        <v>6.1</v>
      </c>
      <c r="J7057">
        <v>0</v>
      </c>
      <c r="K7057">
        <v>0</v>
      </c>
      <c r="L7057" s="17">
        <f>IF($E7057&lt;&gt;"",VLOOKUP($E7057,GEMWs!$E$14:$L$20,7,FALSE),"")</f>
        <v>37.754918937403332</v>
      </c>
      <c r="M7057" s="17">
        <f>IF($E7057&lt;&gt;"",VLOOKUP($E7057,GEMWs!$E$14:$L$20,8,FALSE),"")</f>
        <v>96.174593288388181</v>
      </c>
      <c r="N7057" s="17">
        <f t="shared" ca="1" si="500"/>
        <v>37.754918937403332</v>
      </c>
      <c r="O7057" s="17">
        <f t="shared" ca="1" si="501"/>
        <v>96.174593288388181</v>
      </c>
      <c r="P7057" s="17">
        <f t="shared" ca="1" si="502"/>
        <v>6.3426314491485294E-2</v>
      </c>
      <c r="Q7057" s="17">
        <f t="shared" ca="1" si="503"/>
        <v>0.16156835113627552</v>
      </c>
    </row>
    <row r="7058" spans="1:17" x14ac:dyDescent="0.35">
      <c r="A7058" t="s">
        <v>2284</v>
      </c>
      <c r="B7058" t="s">
        <v>584</v>
      </c>
      <c r="D7058" t="s">
        <v>14</v>
      </c>
      <c r="E7058" t="s">
        <v>21</v>
      </c>
      <c r="G7058" t="s">
        <v>3040</v>
      </c>
      <c r="H7058">
        <v>1.2</v>
      </c>
      <c r="J7058">
        <v>0</v>
      </c>
      <c r="K7058">
        <v>0</v>
      </c>
      <c r="L7058" s="17">
        <f>IF($E7058&lt;&gt;"",VLOOKUP($E7058,GEMWs!$E$14:$L$20,7,FALSE),"")</f>
        <v>37.754918937403332</v>
      </c>
      <c r="M7058" s="17">
        <f>IF($E7058&lt;&gt;"",VLOOKUP($E7058,GEMWs!$E$14:$L$20,8,FALSE),"")</f>
        <v>96.174593288388181</v>
      </c>
      <c r="N7058" s="17">
        <f t="shared" ca="1" si="500"/>
        <v>37.754918937403332</v>
      </c>
      <c r="O7058" s="17">
        <f t="shared" ca="1" si="501"/>
        <v>96.174593288388181</v>
      </c>
      <c r="P7058" s="17">
        <f t="shared" ca="1" si="502"/>
        <v>1.2477307768816779E-2</v>
      </c>
      <c r="Q7058" s="17">
        <f t="shared" ca="1" si="503"/>
        <v>3.1783937928447643E-2</v>
      </c>
    </row>
    <row r="7059" spans="1:17" x14ac:dyDescent="0.35">
      <c r="A7059" t="s">
        <v>2284</v>
      </c>
      <c r="B7059" t="s">
        <v>180</v>
      </c>
      <c r="C7059" t="s">
        <v>181</v>
      </c>
      <c r="D7059" t="s">
        <v>14</v>
      </c>
      <c r="E7059" t="s">
        <v>21</v>
      </c>
      <c r="F7059" t="s">
        <v>22</v>
      </c>
      <c r="G7059" t="s">
        <v>3040</v>
      </c>
      <c r="H7059">
        <v>4.2</v>
      </c>
      <c r="I7059">
        <v>445</v>
      </c>
      <c r="J7059">
        <v>56750</v>
      </c>
      <c r="K7059">
        <v>113500</v>
      </c>
      <c r="L7059" s="17">
        <f>IF($E7059&lt;&gt;"",VLOOKUP($E7059,GEMWs!$E$14:$L$20,7,FALSE),"")</f>
        <v>37.754918937403332</v>
      </c>
      <c r="M7059" s="17">
        <f>IF($E7059&lt;&gt;"",VLOOKUP($E7059,GEMWs!$E$14:$L$20,8,FALSE),"")</f>
        <v>96.174593288388181</v>
      </c>
      <c r="N7059" s="17">
        <f t="shared" ref="N7059:N7122" si="504">IF($I7059&lt;&gt;"",J7059,IF(AND($D7059="Y",$M$6=236),L7059,0))</f>
        <v>56750</v>
      </c>
      <c r="O7059" s="17">
        <f t="shared" ref="O7059:O7122" si="505">IF($I7059&lt;&gt;"",K7059,IF(AND($D7059="Y",$M$6=236),M7059,0))</f>
        <v>113500</v>
      </c>
      <c r="P7059" s="17">
        <f t="shared" si="502"/>
        <v>3.7004405286343616E-5</v>
      </c>
      <c r="Q7059" s="17">
        <f t="shared" si="503"/>
        <v>7.4008810572687232E-5</v>
      </c>
    </row>
    <row r="7060" spans="1:17" x14ac:dyDescent="0.35">
      <c r="A7060" t="s">
        <v>2284</v>
      </c>
      <c r="B7060" t="s">
        <v>198</v>
      </c>
      <c r="D7060" t="s">
        <v>14</v>
      </c>
      <c r="E7060" t="s">
        <v>21</v>
      </c>
      <c r="G7060" t="s">
        <v>3040</v>
      </c>
      <c r="H7060">
        <v>2.7</v>
      </c>
      <c r="J7060">
        <v>0</v>
      </c>
      <c r="K7060">
        <v>0</v>
      </c>
      <c r="L7060" s="17">
        <f>IF($E7060&lt;&gt;"",VLOOKUP($E7060,GEMWs!$E$14:$L$20,7,FALSE),"")</f>
        <v>37.754918937403332</v>
      </c>
      <c r="M7060" s="17">
        <f>IF($E7060&lt;&gt;"",VLOOKUP($E7060,GEMWs!$E$14:$L$20,8,FALSE),"")</f>
        <v>96.174593288388181</v>
      </c>
      <c r="N7060" s="17">
        <f t="shared" ca="1" si="504"/>
        <v>37.754918937403332</v>
      </c>
      <c r="O7060" s="17">
        <f t="shared" ca="1" si="505"/>
        <v>96.174593288388181</v>
      </c>
      <c r="P7060" s="17">
        <f t="shared" ca="1" si="502"/>
        <v>2.8073942479837757E-2</v>
      </c>
      <c r="Q7060" s="17">
        <f t="shared" ca="1" si="503"/>
        <v>7.151386033900721E-2</v>
      </c>
    </row>
    <row r="7061" spans="1:17" x14ac:dyDescent="0.35">
      <c r="A7061" t="s">
        <v>2284</v>
      </c>
      <c r="B7061" t="s">
        <v>71</v>
      </c>
      <c r="C7061" t="s">
        <v>72</v>
      </c>
      <c r="D7061" t="s">
        <v>14</v>
      </c>
      <c r="E7061" t="s">
        <v>21</v>
      </c>
      <c r="F7061" t="s">
        <v>22</v>
      </c>
      <c r="G7061" t="s">
        <v>3040</v>
      </c>
      <c r="H7061">
        <v>0.8</v>
      </c>
      <c r="I7061">
        <v>333</v>
      </c>
      <c r="J7061">
        <v>31000</v>
      </c>
      <c r="K7061">
        <v>60000</v>
      </c>
      <c r="L7061" s="17">
        <f>IF($E7061&lt;&gt;"",VLOOKUP($E7061,GEMWs!$E$14:$L$20,7,FALSE),"")</f>
        <v>37.754918937403332</v>
      </c>
      <c r="M7061" s="17">
        <f>IF($E7061&lt;&gt;"",VLOOKUP($E7061,GEMWs!$E$14:$L$20,8,FALSE),"")</f>
        <v>96.174593288388181</v>
      </c>
      <c r="N7061" s="17">
        <f t="shared" si="504"/>
        <v>31000</v>
      </c>
      <c r="O7061" s="17">
        <f t="shared" si="505"/>
        <v>60000</v>
      </c>
      <c r="P7061" s="17">
        <f t="shared" si="502"/>
        <v>1.3333333333333333E-5</v>
      </c>
      <c r="Q7061" s="17">
        <f t="shared" si="503"/>
        <v>2.5806451612903229E-5</v>
      </c>
    </row>
    <row r="7062" spans="1:17" x14ac:dyDescent="0.35">
      <c r="A7062" t="s">
        <v>2284</v>
      </c>
      <c r="B7062" t="s">
        <v>199</v>
      </c>
      <c r="D7062" t="s">
        <v>22</v>
      </c>
      <c r="G7062" t="s">
        <v>3040</v>
      </c>
      <c r="H7062">
        <v>0.3</v>
      </c>
      <c r="J7062">
        <v>0</v>
      </c>
      <c r="K7062">
        <v>0</v>
      </c>
      <c r="L7062" s="17" t="str">
        <f>IF($E7062&lt;&gt;"",VLOOKUP($E7062,GEMWs!$E$14:$L$20,7,FALSE),"")</f>
        <v/>
      </c>
      <c r="M7062" s="17" t="str">
        <f>IF($E7062&lt;&gt;"",VLOOKUP($E7062,GEMWs!$E$14:$L$20,8,FALSE),"")</f>
        <v/>
      </c>
      <c r="N7062" s="17">
        <f t="shared" ca="1" si="504"/>
        <v>0</v>
      </c>
      <c r="O7062" s="17">
        <f t="shared" ca="1" si="505"/>
        <v>0</v>
      </c>
      <c r="P7062" s="17">
        <f t="shared" ca="1" si="502"/>
        <v>0</v>
      </c>
      <c r="Q7062" s="17">
        <f t="shared" ca="1" si="503"/>
        <v>0</v>
      </c>
    </row>
    <row r="7063" spans="1:17" x14ac:dyDescent="0.35">
      <c r="A7063" t="s">
        <v>2284</v>
      </c>
      <c r="B7063" t="s">
        <v>186</v>
      </c>
      <c r="C7063" t="s">
        <v>187</v>
      </c>
      <c r="D7063" t="s">
        <v>14</v>
      </c>
      <c r="E7063" t="s">
        <v>21</v>
      </c>
      <c r="F7063" t="s">
        <v>14</v>
      </c>
      <c r="G7063" t="s">
        <v>3040</v>
      </c>
      <c r="H7063">
        <v>1.8</v>
      </c>
      <c r="I7063">
        <v>337</v>
      </c>
      <c r="J7063">
        <v>53.942762999999999</v>
      </c>
      <c r="K7063">
        <v>180000</v>
      </c>
      <c r="L7063" s="17">
        <f>IF($E7063&lt;&gt;"",VLOOKUP($E7063,GEMWs!$E$14:$L$20,7,FALSE),"")</f>
        <v>37.754918937403332</v>
      </c>
      <c r="M7063" s="17">
        <f>IF($E7063&lt;&gt;"",VLOOKUP($E7063,GEMWs!$E$14:$L$20,8,FALSE),"")</f>
        <v>96.174593288388181</v>
      </c>
      <c r="N7063" s="17">
        <f t="shared" si="504"/>
        <v>53.942762999999999</v>
      </c>
      <c r="O7063" s="17">
        <f t="shared" si="505"/>
        <v>180000</v>
      </c>
      <c r="P7063" s="17">
        <f t="shared" si="502"/>
        <v>1.0000000000000001E-5</v>
      </c>
      <c r="Q7063" s="17">
        <f t="shared" si="503"/>
        <v>3.3368702303958733E-2</v>
      </c>
    </row>
    <row r="7064" spans="1:17" x14ac:dyDescent="0.35">
      <c r="A7064" t="s">
        <v>2284</v>
      </c>
      <c r="B7064" t="s">
        <v>182</v>
      </c>
      <c r="C7064" t="s">
        <v>183</v>
      </c>
      <c r="D7064" t="s">
        <v>14</v>
      </c>
      <c r="E7064" t="s">
        <v>21</v>
      </c>
      <c r="F7064" t="s">
        <v>22</v>
      </c>
      <c r="G7064" t="s">
        <v>3040</v>
      </c>
      <c r="H7064">
        <v>1.7</v>
      </c>
      <c r="I7064">
        <v>338</v>
      </c>
      <c r="J7064">
        <v>4536</v>
      </c>
      <c r="K7064">
        <v>38636</v>
      </c>
      <c r="L7064" s="17">
        <f>IF($E7064&lt;&gt;"",VLOOKUP($E7064,GEMWs!$E$14:$L$20,7,FALSE),"")</f>
        <v>37.754918937403332</v>
      </c>
      <c r="M7064" s="17">
        <f>IF($E7064&lt;&gt;"",VLOOKUP($E7064,GEMWs!$E$14:$L$20,8,FALSE),"")</f>
        <v>96.174593288388181</v>
      </c>
      <c r="N7064" s="17">
        <f t="shared" si="504"/>
        <v>4536</v>
      </c>
      <c r="O7064" s="17">
        <f t="shared" si="505"/>
        <v>38636</v>
      </c>
      <c r="P7064" s="17">
        <f t="shared" si="502"/>
        <v>4.4000414121544672E-5</v>
      </c>
      <c r="Q7064" s="17">
        <f t="shared" si="503"/>
        <v>3.7477954144620812E-4</v>
      </c>
    </row>
    <row r="7065" spans="1:17" x14ac:dyDescent="0.35">
      <c r="A7065" t="s">
        <v>2284</v>
      </c>
      <c r="B7065" t="s">
        <v>184</v>
      </c>
      <c r="C7065" t="s">
        <v>185</v>
      </c>
      <c r="D7065" t="s">
        <v>14</v>
      </c>
      <c r="E7065" t="s">
        <v>21</v>
      </c>
      <c r="F7065" t="s">
        <v>22</v>
      </c>
      <c r="G7065" t="s">
        <v>3040</v>
      </c>
      <c r="H7065">
        <v>23.7</v>
      </c>
      <c r="I7065">
        <v>345</v>
      </c>
      <c r="J7065">
        <v>5000</v>
      </c>
      <c r="K7065">
        <v>20000</v>
      </c>
      <c r="L7065" s="17">
        <f>IF($E7065&lt;&gt;"",VLOOKUP($E7065,GEMWs!$E$14:$L$20,7,FALSE),"")</f>
        <v>37.754918937403332</v>
      </c>
      <c r="M7065" s="17">
        <f>IF($E7065&lt;&gt;"",VLOOKUP($E7065,GEMWs!$E$14:$L$20,8,FALSE),"")</f>
        <v>96.174593288388181</v>
      </c>
      <c r="N7065" s="17">
        <f t="shared" si="504"/>
        <v>5000</v>
      </c>
      <c r="O7065" s="17">
        <f t="shared" si="505"/>
        <v>20000</v>
      </c>
      <c r="P7065" s="17">
        <f t="shared" si="502"/>
        <v>1.1850000000000001E-3</v>
      </c>
      <c r="Q7065" s="17">
        <f t="shared" si="503"/>
        <v>4.7400000000000003E-3</v>
      </c>
    </row>
    <row r="7066" spans="1:17" x14ac:dyDescent="0.35">
      <c r="A7066" t="s">
        <v>2285</v>
      </c>
      <c r="B7066" t="s">
        <v>1036</v>
      </c>
      <c r="C7066" t="s">
        <v>1037</v>
      </c>
      <c r="D7066" t="s">
        <v>14</v>
      </c>
      <c r="E7066" t="s">
        <v>21</v>
      </c>
      <c r="F7066" t="s">
        <v>22</v>
      </c>
      <c r="G7066" t="s">
        <v>3040</v>
      </c>
      <c r="H7066">
        <v>10.4</v>
      </c>
      <c r="I7066">
        <v>13</v>
      </c>
      <c r="J7066">
        <v>909</v>
      </c>
      <c r="K7066">
        <v>2500</v>
      </c>
      <c r="L7066" s="17">
        <f>IF($E7066&lt;&gt;"",VLOOKUP($E7066,GEMWs!$E$14:$L$20,7,FALSE),"")</f>
        <v>37.754918937403332</v>
      </c>
      <c r="M7066" s="17">
        <f>IF($E7066&lt;&gt;"",VLOOKUP($E7066,GEMWs!$E$14:$L$20,8,FALSE),"")</f>
        <v>96.174593288388181</v>
      </c>
      <c r="N7066" s="17">
        <f t="shared" si="504"/>
        <v>909</v>
      </c>
      <c r="O7066" s="17">
        <f t="shared" si="505"/>
        <v>2500</v>
      </c>
      <c r="P7066" s="17">
        <f t="shared" si="502"/>
        <v>4.1600000000000005E-3</v>
      </c>
      <c r="Q7066" s="17">
        <f t="shared" si="503"/>
        <v>1.1441144114411441E-2</v>
      </c>
    </row>
    <row r="7067" spans="1:17" x14ac:dyDescent="0.35">
      <c r="A7067" t="s">
        <v>2285</v>
      </c>
      <c r="B7067" t="s">
        <v>1144</v>
      </c>
      <c r="C7067" t="s">
        <v>1145</v>
      </c>
      <c r="D7067" t="s">
        <v>14</v>
      </c>
      <c r="E7067" t="s">
        <v>21</v>
      </c>
      <c r="F7067" t="s">
        <v>22</v>
      </c>
      <c r="G7067" t="s">
        <v>3040</v>
      </c>
      <c r="H7067">
        <v>4182.3</v>
      </c>
      <c r="I7067">
        <v>24</v>
      </c>
      <c r="J7067">
        <v>30000</v>
      </c>
      <c r="K7067">
        <v>30000</v>
      </c>
      <c r="L7067" s="17">
        <f>IF($E7067&lt;&gt;"",VLOOKUP($E7067,GEMWs!$E$14:$L$20,7,FALSE),"")</f>
        <v>37.754918937403332</v>
      </c>
      <c r="M7067" s="17">
        <f>IF($E7067&lt;&gt;"",VLOOKUP($E7067,GEMWs!$E$14:$L$20,8,FALSE),"")</f>
        <v>96.174593288388181</v>
      </c>
      <c r="N7067" s="17">
        <f t="shared" si="504"/>
        <v>30000</v>
      </c>
      <c r="O7067" s="17">
        <f t="shared" si="505"/>
        <v>30000</v>
      </c>
      <c r="P7067" s="17">
        <f t="shared" si="502"/>
        <v>0.13941000000000001</v>
      </c>
      <c r="Q7067" s="17">
        <f t="shared" si="503"/>
        <v>0.13941000000000001</v>
      </c>
    </row>
    <row r="7068" spans="1:17" x14ac:dyDescent="0.35">
      <c r="A7068" t="s">
        <v>2285</v>
      </c>
      <c r="B7068" t="s">
        <v>323</v>
      </c>
      <c r="D7068" t="s">
        <v>22</v>
      </c>
      <c r="G7068" t="s">
        <v>3040</v>
      </c>
      <c r="H7068">
        <v>107547.3</v>
      </c>
      <c r="J7068">
        <v>0</v>
      </c>
      <c r="K7068">
        <v>0</v>
      </c>
      <c r="L7068" s="17" t="str">
        <f>IF($E7068&lt;&gt;"",VLOOKUP($E7068,GEMWs!$E$14:$L$20,7,FALSE),"")</f>
        <v/>
      </c>
      <c r="M7068" s="17" t="str">
        <f>IF($E7068&lt;&gt;"",VLOOKUP($E7068,GEMWs!$E$14:$L$20,8,FALSE),"")</f>
        <v/>
      </c>
      <c r="N7068" s="17">
        <f t="shared" ca="1" si="504"/>
        <v>0</v>
      </c>
      <c r="O7068" s="17">
        <f t="shared" ca="1" si="505"/>
        <v>0</v>
      </c>
      <c r="P7068" s="17">
        <f t="shared" ca="1" si="502"/>
        <v>0</v>
      </c>
      <c r="Q7068" s="17">
        <f t="shared" ca="1" si="503"/>
        <v>0</v>
      </c>
    </row>
    <row r="7069" spans="1:17" x14ac:dyDescent="0.35">
      <c r="A7069" t="s">
        <v>2285</v>
      </c>
      <c r="B7069" t="s">
        <v>304</v>
      </c>
      <c r="C7069" t="s">
        <v>305</v>
      </c>
      <c r="D7069" t="s">
        <v>14</v>
      </c>
      <c r="E7069" t="s">
        <v>21</v>
      </c>
      <c r="F7069" t="s">
        <v>22</v>
      </c>
      <c r="G7069" t="s">
        <v>3040</v>
      </c>
      <c r="H7069">
        <v>133.5</v>
      </c>
      <c r="I7069">
        <v>30</v>
      </c>
      <c r="J7069">
        <v>28000</v>
      </c>
      <c r="K7069">
        <v>28000</v>
      </c>
      <c r="L7069" s="17">
        <f>IF($E7069&lt;&gt;"",VLOOKUP($E7069,GEMWs!$E$14:$L$20,7,FALSE),"")</f>
        <v>37.754918937403332</v>
      </c>
      <c r="M7069" s="17">
        <f>IF($E7069&lt;&gt;"",VLOOKUP($E7069,GEMWs!$E$14:$L$20,8,FALSE),"")</f>
        <v>96.174593288388181</v>
      </c>
      <c r="N7069" s="17">
        <f t="shared" si="504"/>
        <v>28000</v>
      </c>
      <c r="O7069" s="17">
        <f t="shared" si="505"/>
        <v>28000</v>
      </c>
      <c r="P7069" s="17">
        <f t="shared" si="502"/>
        <v>4.7678571428571431E-3</v>
      </c>
      <c r="Q7069" s="17">
        <f t="shared" si="503"/>
        <v>4.7678571428571431E-3</v>
      </c>
    </row>
    <row r="7070" spans="1:17" x14ac:dyDescent="0.35">
      <c r="A7070" t="s">
        <v>2285</v>
      </c>
      <c r="B7070" t="s">
        <v>1176</v>
      </c>
      <c r="D7070" t="s">
        <v>22</v>
      </c>
      <c r="G7070" t="s">
        <v>3040</v>
      </c>
      <c r="H7070">
        <v>3650.6</v>
      </c>
      <c r="J7070">
        <v>0</v>
      </c>
      <c r="K7070">
        <v>0</v>
      </c>
      <c r="L7070" s="17" t="str">
        <f>IF($E7070&lt;&gt;"",VLOOKUP($E7070,GEMWs!$E$14:$L$20,7,FALSE),"")</f>
        <v/>
      </c>
      <c r="M7070" s="17" t="str">
        <f>IF($E7070&lt;&gt;"",VLOOKUP($E7070,GEMWs!$E$14:$L$20,8,FALSE),"")</f>
        <v/>
      </c>
      <c r="N7070" s="17">
        <f t="shared" ca="1" si="504"/>
        <v>0</v>
      </c>
      <c r="O7070" s="17">
        <f t="shared" ca="1" si="505"/>
        <v>0</v>
      </c>
      <c r="P7070" s="17">
        <f t="shared" ca="1" si="502"/>
        <v>0</v>
      </c>
      <c r="Q7070" s="17">
        <f t="shared" ca="1" si="503"/>
        <v>0</v>
      </c>
    </row>
    <row r="7071" spans="1:17" x14ac:dyDescent="0.35">
      <c r="A7071" t="s">
        <v>2285</v>
      </c>
      <c r="B7071" t="s">
        <v>1616</v>
      </c>
      <c r="C7071" t="s">
        <v>1617</v>
      </c>
      <c r="D7071" t="s">
        <v>14</v>
      </c>
      <c r="E7071" t="s">
        <v>21</v>
      </c>
      <c r="F7071" t="s">
        <v>22</v>
      </c>
      <c r="G7071" t="s">
        <v>3040</v>
      </c>
      <c r="H7071">
        <v>4.5</v>
      </c>
      <c r="I7071">
        <v>34</v>
      </c>
      <c r="J7071">
        <v>454</v>
      </c>
      <c r="K7071">
        <v>4545</v>
      </c>
      <c r="L7071" s="17">
        <f>IF($E7071&lt;&gt;"",VLOOKUP($E7071,GEMWs!$E$14:$L$20,7,FALSE),"")</f>
        <v>37.754918937403332</v>
      </c>
      <c r="M7071" s="17">
        <f>IF($E7071&lt;&gt;"",VLOOKUP($E7071,GEMWs!$E$14:$L$20,8,FALSE),"")</f>
        <v>96.174593288388181</v>
      </c>
      <c r="N7071" s="17">
        <f t="shared" si="504"/>
        <v>454</v>
      </c>
      <c r="O7071" s="17">
        <f t="shared" si="505"/>
        <v>4545</v>
      </c>
      <c r="P7071" s="17">
        <f t="shared" si="502"/>
        <v>9.9009900990099011E-4</v>
      </c>
      <c r="Q7071" s="17">
        <f t="shared" si="503"/>
        <v>9.911894273127754E-3</v>
      </c>
    </row>
    <row r="7072" spans="1:17" x14ac:dyDescent="0.35">
      <c r="A7072" t="s">
        <v>2285</v>
      </c>
      <c r="B7072" t="s">
        <v>1706</v>
      </c>
      <c r="C7072" t="s">
        <v>1707</v>
      </c>
      <c r="D7072" t="s">
        <v>14</v>
      </c>
      <c r="E7072" t="s">
        <v>21</v>
      </c>
      <c r="F7072" t="s">
        <v>22</v>
      </c>
      <c r="G7072" t="s">
        <v>3040</v>
      </c>
      <c r="H7072">
        <v>1691.3</v>
      </c>
      <c r="I7072">
        <v>456</v>
      </c>
      <c r="J7072">
        <v>56.287042</v>
      </c>
      <c r="K7072">
        <v>64.471320000000006</v>
      </c>
      <c r="L7072" s="17">
        <f>IF($E7072&lt;&gt;"",VLOOKUP($E7072,GEMWs!$E$14:$L$20,7,FALSE),"")</f>
        <v>37.754918937403332</v>
      </c>
      <c r="M7072" s="17">
        <f>IF($E7072&lt;&gt;"",VLOOKUP($E7072,GEMWs!$E$14:$L$20,8,FALSE),"")</f>
        <v>96.174593288388181</v>
      </c>
      <c r="N7072" s="17">
        <f t="shared" si="504"/>
        <v>56.287042</v>
      </c>
      <c r="O7072" s="17">
        <f t="shared" si="505"/>
        <v>64.471320000000006</v>
      </c>
      <c r="P7072" s="17">
        <f t="shared" si="502"/>
        <v>26.233370124886537</v>
      </c>
      <c r="Q7072" s="17">
        <f t="shared" si="503"/>
        <v>30.047768365585814</v>
      </c>
    </row>
    <row r="7073" spans="1:17" x14ac:dyDescent="0.35">
      <c r="A7073" t="s">
        <v>2285</v>
      </c>
      <c r="B7073" t="s">
        <v>1046</v>
      </c>
      <c r="C7073" t="s">
        <v>1047</v>
      </c>
      <c r="D7073" t="s">
        <v>14</v>
      </c>
      <c r="E7073" t="s">
        <v>21</v>
      </c>
      <c r="F7073" t="s">
        <v>14</v>
      </c>
      <c r="G7073" t="s">
        <v>3040</v>
      </c>
      <c r="H7073">
        <v>11995.8</v>
      </c>
      <c r="I7073">
        <v>44</v>
      </c>
      <c r="J7073">
        <v>56.287042</v>
      </c>
      <c r="K7073">
        <v>1078.612703</v>
      </c>
      <c r="L7073" s="17">
        <f>IF($E7073&lt;&gt;"",VLOOKUP($E7073,GEMWs!$E$14:$L$20,7,FALSE),"")</f>
        <v>37.754918937403332</v>
      </c>
      <c r="M7073" s="17">
        <f>IF($E7073&lt;&gt;"",VLOOKUP($E7073,GEMWs!$E$14:$L$20,8,FALSE),"")</f>
        <v>96.174593288388181</v>
      </c>
      <c r="N7073" s="17">
        <f t="shared" si="504"/>
        <v>56.287042</v>
      </c>
      <c r="O7073" s="17">
        <f t="shared" si="505"/>
        <v>1078.612703</v>
      </c>
      <c r="P7073" s="17">
        <f t="shared" si="502"/>
        <v>11.121508180494699</v>
      </c>
      <c r="Q7073" s="17">
        <f t="shared" si="503"/>
        <v>213.11832304138488</v>
      </c>
    </row>
    <row r="7074" spans="1:17" x14ac:dyDescent="0.35">
      <c r="A7074" t="s">
        <v>2285</v>
      </c>
      <c r="B7074" t="s">
        <v>97</v>
      </c>
      <c r="C7074" t="s">
        <v>98</v>
      </c>
      <c r="D7074" t="s">
        <v>14</v>
      </c>
      <c r="E7074" t="s">
        <v>21</v>
      </c>
      <c r="F7074" t="s">
        <v>22</v>
      </c>
      <c r="G7074" t="s">
        <v>3040</v>
      </c>
      <c r="H7074">
        <v>5.2</v>
      </c>
      <c r="I7074">
        <v>51</v>
      </c>
      <c r="J7074">
        <v>262000</v>
      </c>
      <c r="K7074">
        <v>262000</v>
      </c>
      <c r="L7074" s="17">
        <f>IF($E7074&lt;&gt;"",VLOOKUP($E7074,GEMWs!$E$14:$L$20,7,FALSE),"")</f>
        <v>37.754918937403332</v>
      </c>
      <c r="M7074" s="17">
        <f>IF($E7074&lt;&gt;"",VLOOKUP($E7074,GEMWs!$E$14:$L$20,8,FALSE),"")</f>
        <v>96.174593288388181</v>
      </c>
      <c r="N7074" s="17">
        <f t="shared" si="504"/>
        <v>262000</v>
      </c>
      <c r="O7074" s="17">
        <f t="shared" si="505"/>
        <v>262000</v>
      </c>
      <c r="P7074" s="17">
        <f t="shared" si="502"/>
        <v>1.9847328244274811E-5</v>
      </c>
      <c r="Q7074" s="17">
        <f t="shared" si="503"/>
        <v>1.9847328244274811E-5</v>
      </c>
    </row>
    <row r="7075" spans="1:17" x14ac:dyDescent="0.35">
      <c r="A7075" t="s">
        <v>2285</v>
      </c>
      <c r="B7075" t="s">
        <v>643</v>
      </c>
      <c r="C7075" t="s">
        <v>644</v>
      </c>
      <c r="D7075" t="s">
        <v>14</v>
      </c>
      <c r="E7075" t="s">
        <v>21</v>
      </c>
      <c r="F7075" t="s">
        <v>22</v>
      </c>
      <c r="G7075" t="s">
        <v>3040</v>
      </c>
      <c r="H7075">
        <v>343806.3</v>
      </c>
      <c r="I7075">
        <v>55</v>
      </c>
      <c r="J7075">
        <v>800</v>
      </c>
      <c r="K7075">
        <v>4000</v>
      </c>
      <c r="L7075" s="17">
        <f>IF($E7075&lt;&gt;"",VLOOKUP($E7075,GEMWs!$E$14:$L$20,7,FALSE),"")</f>
        <v>37.754918937403332</v>
      </c>
      <c r="M7075" s="17">
        <f>IF($E7075&lt;&gt;"",VLOOKUP($E7075,GEMWs!$E$14:$L$20,8,FALSE),"")</f>
        <v>96.174593288388181</v>
      </c>
      <c r="N7075" s="17">
        <f t="shared" si="504"/>
        <v>800</v>
      </c>
      <c r="O7075" s="17">
        <f t="shared" si="505"/>
        <v>4000</v>
      </c>
      <c r="P7075" s="17">
        <f t="shared" si="502"/>
        <v>85.951574999999991</v>
      </c>
      <c r="Q7075" s="17">
        <f t="shared" si="503"/>
        <v>429.75787500000001</v>
      </c>
    </row>
    <row r="7076" spans="1:17" x14ac:dyDescent="0.35">
      <c r="A7076" t="s">
        <v>2285</v>
      </c>
      <c r="B7076" t="s">
        <v>645</v>
      </c>
      <c r="C7076" t="s">
        <v>646</v>
      </c>
      <c r="D7076" t="s">
        <v>14</v>
      </c>
      <c r="E7076" t="s">
        <v>21</v>
      </c>
      <c r="F7076" t="s">
        <v>22</v>
      </c>
      <c r="G7076" t="s">
        <v>3040</v>
      </c>
      <c r="H7076">
        <v>2055.5</v>
      </c>
      <c r="I7076">
        <v>59</v>
      </c>
      <c r="J7076">
        <v>21000</v>
      </c>
      <c r="K7076">
        <v>21000</v>
      </c>
      <c r="L7076" s="17">
        <f>IF($E7076&lt;&gt;"",VLOOKUP($E7076,GEMWs!$E$14:$L$20,7,FALSE),"")</f>
        <v>37.754918937403332</v>
      </c>
      <c r="M7076" s="17">
        <f>IF($E7076&lt;&gt;"",VLOOKUP($E7076,GEMWs!$E$14:$L$20,8,FALSE),"")</f>
        <v>96.174593288388181</v>
      </c>
      <c r="N7076" s="17">
        <f t="shared" si="504"/>
        <v>21000</v>
      </c>
      <c r="O7076" s="17">
        <f t="shared" si="505"/>
        <v>21000</v>
      </c>
      <c r="P7076" s="17">
        <f t="shared" si="502"/>
        <v>9.7880952380952374E-2</v>
      </c>
      <c r="Q7076" s="17">
        <f t="shared" si="503"/>
        <v>9.7880952380952374E-2</v>
      </c>
    </row>
    <row r="7077" spans="1:17" x14ac:dyDescent="0.35">
      <c r="A7077" t="s">
        <v>2285</v>
      </c>
      <c r="B7077" t="s">
        <v>647</v>
      </c>
      <c r="C7077" t="s">
        <v>648</v>
      </c>
      <c r="D7077" t="s">
        <v>14</v>
      </c>
      <c r="E7077" t="s">
        <v>21</v>
      </c>
      <c r="F7077" t="s">
        <v>22</v>
      </c>
      <c r="G7077" t="s">
        <v>3040</v>
      </c>
      <c r="H7077">
        <v>673694.3</v>
      </c>
      <c r="I7077">
        <v>60</v>
      </c>
      <c r="J7077">
        <v>100</v>
      </c>
      <c r="K7077">
        <v>600</v>
      </c>
      <c r="L7077" s="17">
        <f>IF($E7077&lt;&gt;"",VLOOKUP($E7077,GEMWs!$E$14:$L$20,7,FALSE),"")</f>
        <v>37.754918937403332</v>
      </c>
      <c r="M7077" s="17">
        <f>IF($E7077&lt;&gt;"",VLOOKUP($E7077,GEMWs!$E$14:$L$20,8,FALSE),"")</f>
        <v>96.174593288388181</v>
      </c>
      <c r="N7077" s="17">
        <f t="shared" si="504"/>
        <v>100</v>
      </c>
      <c r="O7077" s="17">
        <f t="shared" si="505"/>
        <v>600</v>
      </c>
      <c r="P7077" s="17">
        <f t="shared" si="502"/>
        <v>1122.8238333333334</v>
      </c>
      <c r="Q7077" s="17">
        <f t="shared" si="503"/>
        <v>6736.9430000000002</v>
      </c>
    </row>
    <row r="7078" spans="1:17" x14ac:dyDescent="0.35">
      <c r="A7078" t="s">
        <v>2285</v>
      </c>
      <c r="B7078" t="s">
        <v>649</v>
      </c>
      <c r="C7078" t="s">
        <v>650</v>
      </c>
      <c r="D7078" t="s">
        <v>14</v>
      </c>
      <c r="E7078" t="s">
        <v>21</v>
      </c>
      <c r="F7078" t="s">
        <v>22</v>
      </c>
      <c r="G7078" t="s">
        <v>3040</v>
      </c>
      <c r="H7078">
        <v>16965.599999999999</v>
      </c>
      <c r="I7078">
        <v>61</v>
      </c>
      <c r="J7078">
        <v>159.83000000000001</v>
      </c>
      <c r="K7078">
        <v>159.83000000000001</v>
      </c>
      <c r="L7078" s="17">
        <f>IF($E7078&lt;&gt;"",VLOOKUP($E7078,GEMWs!$E$14:$L$20,7,FALSE),"")</f>
        <v>37.754918937403332</v>
      </c>
      <c r="M7078" s="17">
        <f>IF($E7078&lt;&gt;"",VLOOKUP($E7078,GEMWs!$E$14:$L$20,8,FALSE),"")</f>
        <v>96.174593288388181</v>
      </c>
      <c r="N7078" s="17">
        <f t="shared" si="504"/>
        <v>159.83000000000001</v>
      </c>
      <c r="O7078" s="17">
        <f t="shared" si="505"/>
        <v>159.83000000000001</v>
      </c>
      <c r="P7078" s="17">
        <f t="shared" si="502"/>
        <v>106.14778201839452</v>
      </c>
      <c r="Q7078" s="17">
        <f t="shared" si="503"/>
        <v>106.14778201839452</v>
      </c>
    </row>
    <row r="7079" spans="1:17" x14ac:dyDescent="0.35">
      <c r="A7079" t="s">
        <v>2285</v>
      </c>
      <c r="B7079" t="s">
        <v>137</v>
      </c>
      <c r="C7079" t="s">
        <v>138</v>
      </c>
      <c r="D7079" t="s">
        <v>14</v>
      </c>
      <c r="E7079" t="s">
        <v>21</v>
      </c>
      <c r="F7079" t="s">
        <v>22</v>
      </c>
      <c r="G7079" t="s">
        <v>3040</v>
      </c>
      <c r="H7079">
        <v>188724.3</v>
      </c>
      <c r="I7079">
        <v>62</v>
      </c>
      <c r="J7079">
        <v>389</v>
      </c>
      <c r="K7079">
        <v>454</v>
      </c>
      <c r="L7079" s="17">
        <f>IF($E7079&lt;&gt;"",VLOOKUP($E7079,GEMWs!$E$14:$L$20,7,FALSE),"")</f>
        <v>37.754918937403332</v>
      </c>
      <c r="M7079" s="17">
        <f>IF($E7079&lt;&gt;"",VLOOKUP($E7079,GEMWs!$E$14:$L$20,8,FALSE),"")</f>
        <v>96.174593288388181</v>
      </c>
      <c r="N7079" s="17">
        <f t="shared" si="504"/>
        <v>389</v>
      </c>
      <c r="O7079" s="17">
        <f t="shared" si="505"/>
        <v>454</v>
      </c>
      <c r="P7079" s="17">
        <f t="shared" si="502"/>
        <v>415.69229074889864</v>
      </c>
      <c r="Q7079" s="17">
        <f t="shared" si="503"/>
        <v>485.15244215938299</v>
      </c>
    </row>
    <row r="7080" spans="1:17" x14ac:dyDescent="0.35">
      <c r="A7080" t="s">
        <v>2285</v>
      </c>
      <c r="B7080" t="s">
        <v>1604</v>
      </c>
      <c r="C7080" t="s">
        <v>1605</v>
      </c>
      <c r="D7080" t="s">
        <v>14</v>
      </c>
      <c r="E7080" t="s">
        <v>21</v>
      </c>
      <c r="F7080" t="s">
        <v>22</v>
      </c>
      <c r="G7080" t="s">
        <v>3040</v>
      </c>
      <c r="H7080">
        <v>1.2</v>
      </c>
      <c r="I7080">
        <v>65</v>
      </c>
      <c r="J7080">
        <v>737.18</v>
      </c>
      <c r="K7080">
        <v>1259.72</v>
      </c>
      <c r="L7080" s="17">
        <f>IF($E7080&lt;&gt;"",VLOOKUP($E7080,GEMWs!$E$14:$L$20,7,FALSE),"")</f>
        <v>37.754918937403332</v>
      </c>
      <c r="M7080" s="17">
        <f>IF($E7080&lt;&gt;"",VLOOKUP($E7080,GEMWs!$E$14:$L$20,8,FALSE),"")</f>
        <v>96.174593288388181</v>
      </c>
      <c r="N7080" s="17">
        <f t="shared" si="504"/>
        <v>737.18</v>
      </c>
      <c r="O7080" s="17">
        <f t="shared" si="505"/>
        <v>1259.72</v>
      </c>
      <c r="P7080" s="17">
        <f t="shared" si="502"/>
        <v>9.5259263963420437E-4</v>
      </c>
      <c r="Q7080" s="17">
        <f t="shared" si="503"/>
        <v>1.6278249545565533E-3</v>
      </c>
    </row>
    <row r="7081" spans="1:17" x14ac:dyDescent="0.35">
      <c r="A7081" t="s">
        <v>2285</v>
      </c>
      <c r="B7081" t="s">
        <v>651</v>
      </c>
      <c r="C7081" t="s">
        <v>652</v>
      </c>
      <c r="D7081" t="s">
        <v>14</v>
      </c>
      <c r="E7081" t="s">
        <v>21</v>
      </c>
      <c r="F7081" t="s">
        <v>14</v>
      </c>
      <c r="G7081" t="s">
        <v>3040</v>
      </c>
      <c r="H7081">
        <v>0.6</v>
      </c>
      <c r="I7081">
        <v>66</v>
      </c>
      <c r="J7081">
        <v>109.283739</v>
      </c>
      <c r="K7081">
        <v>1283.7313360000001</v>
      </c>
      <c r="L7081" s="17">
        <f>IF($E7081&lt;&gt;"",VLOOKUP($E7081,GEMWs!$E$14:$L$20,7,FALSE),"")</f>
        <v>37.754918937403332</v>
      </c>
      <c r="M7081" s="17">
        <f>IF($E7081&lt;&gt;"",VLOOKUP($E7081,GEMWs!$E$14:$L$20,8,FALSE),"")</f>
        <v>96.174593288388181</v>
      </c>
      <c r="N7081" s="17">
        <f t="shared" si="504"/>
        <v>109.283739</v>
      </c>
      <c r="O7081" s="17">
        <f t="shared" si="505"/>
        <v>1283.7313360000001</v>
      </c>
      <c r="P7081" s="17">
        <f t="shared" si="502"/>
        <v>4.6738751573171844E-4</v>
      </c>
      <c r="Q7081" s="17">
        <f t="shared" si="503"/>
        <v>5.4902953128278306E-3</v>
      </c>
    </row>
    <row r="7082" spans="1:17" x14ac:dyDescent="0.35">
      <c r="A7082" t="s">
        <v>2285</v>
      </c>
      <c r="B7082" t="s">
        <v>1050</v>
      </c>
      <c r="C7082" t="s">
        <v>1051</v>
      </c>
      <c r="D7082" t="s">
        <v>14</v>
      </c>
      <c r="E7082" t="s">
        <v>21</v>
      </c>
      <c r="F7082" t="s">
        <v>22</v>
      </c>
      <c r="G7082" t="s">
        <v>3040</v>
      </c>
      <c r="H7082">
        <v>591.6</v>
      </c>
      <c r="I7082">
        <v>69</v>
      </c>
      <c r="J7082">
        <v>4500</v>
      </c>
      <c r="K7082">
        <v>4500</v>
      </c>
      <c r="L7082" s="17">
        <f>IF($E7082&lt;&gt;"",VLOOKUP($E7082,GEMWs!$E$14:$L$20,7,FALSE),"")</f>
        <v>37.754918937403332</v>
      </c>
      <c r="M7082" s="17">
        <f>IF($E7082&lt;&gt;"",VLOOKUP($E7082,GEMWs!$E$14:$L$20,8,FALSE),"")</f>
        <v>96.174593288388181</v>
      </c>
      <c r="N7082" s="17">
        <f t="shared" si="504"/>
        <v>4500</v>
      </c>
      <c r="O7082" s="17">
        <f t="shared" si="505"/>
        <v>4500</v>
      </c>
      <c r="P7082" s="17">
        <f t="shared" si="502"/>
        <v>0.13146666666666668</v>
      </c>
      <c r="Q7082" s="17">
        <f t="shared" si="503"/>
        <v>0.13146666666666668</v>
      </c>
    </row>
    <row r="7083" spans="1:17" x14ac:dyDescent="0.35">
      <c r="A7083" t="s">
        <v>2285</v>
      </c>
      <c r="B7083" t="s">
        <v>653</v>
      </c>
      <c r="C7083" t="s">
        <v>654</v>
      </c>
      <c r="D7083" t="s">
        <v>14</v>
      </c>
      <c r="E7083" t="s">
        <v>21</v>
      </c>
      <c r="F7083" t="s">
        <v>22</v>
      </c>
      <c r="G7083" t="s">
        <v>3040</v>
      </c>
      <c r="H7083">
        <v>918.9</v>
      </c>
      <c r="I7083">
        <v>77</v>
      </c>
      <c r="J7083">
        <v>6804</v>
      </c>
      <c r="K7083">
        <v>6804</v>
      </c>
      <c r="L7083" s="17">
        <f>IF($E7083&lt;&gt;"",VLOOKUP($E7083,GEMWs!$E$14:$L$20,7,FALSE),"")</f>
        <v>37.754918937403332</v>
      </c>
      <c r="M7083" s="17">
        <f>IF($E7083&lt;&gt;"",VLOOKUP($E7083,GEMWs!$E$14:$L$20,8,FALSE),"")</f>
        <v>96.174593288388181</v>
      </c>
      <c r="N7083" s="17">
        <f t="shared" si="504"/>
        <v>6804</v>
      </c>
      <c r="O7083" s="17">
        <f t="shared" si="505"/>
        <v>6804</v>
      </c>
      <c r="P7083" s="17">
        <f t="shared" si="502"/>
        <v>0.13505291005291004</v>
      </c>
      <c r="Q7083" s="17">
        <f t="shared" si="503"/>
        <v>0.13505291005291004</v>
      </c>
    </row>
    <row r="7084" spans="1:17" x14ac:dyDescent="0.35">
      <c r="A7084" t="s">
        <v>2285</v>
      </c>
      <c r="B7084" t="s">
        <v>1146</v>
      </c>
      <c r="C7084" t="s">
        <v>1147</v>
      </c>
      <c r="D7084" t="s">
        <v>14</v>
      </c>
      <c r="E7084" t="s">
        <v>21</v>
      </c>
      <c r="F7084" t="s">
        <v>22</v>
      </c>
      <c r="G7084" t="s">
        <v>3040</v>
      </c>
      <c r="H7084">
        <v>122.1</v>
      </c>
      <c r="I7084">
        <v>86</v>
      </c>
      <c r="J7084">
        <v>1000</v>
      </c>
      <c r="K7084">
        <v>2000</v>
      </c>
      <c r="L7084" s="17">
        <f>IF($E7084&lt;&gt;"",VLOOKUP($E7084,GEMWs!$E$14:$L$20,7,FALSE),"")</f>
        <v>37.754918937403332</v>
      </c>
      <c r="M7084" s="17">
        <f>IF($E7084&lt;&gt;"",VLOOKUP($E7084,GEMWs!$E$14:$L$20,8,FALSE),"")</f>
        <v>96.174593288388181</v>
      </c>
      <c r="N7084" s="17">
        <f t="shared" si="504"/>
        <v>1000</v>
      </c>
      <c r="O7084" s="17">
        <f t="shared" si="505"/>
        <v>2000</v>
      </c>
      <c r="P7084" s="17">
        <f t="shared" si="502"/>
        <v>6.105E-2</v>
      </c>
      <c r="Q7084" s="17">
        <f t="shared" si="503"/>
        <v>0.1221</v>
      </c>
    </row>
    <row r="7085" spans="1:17" x14ac:dyDescent="0.35">
      <c r="A7085" t="s">
        <v>2285</v>
      </c>
      <c r="B7085" t="s">
        <v>1606</v>
      </c>
      <c r="C7085" t="s">
        <v>1607</v>
      </c>
      <c r="D7085" t="s">
        <v>14</v>
      </c>
      <c r="E7085" t="s">
        <v>18</v>
      </c>
      <c r="F7085" t="s">
        <v>22</v>
      </c>
      <c r="G7085" t="s">
        <v>3040</v>
      </c>
      <c r="H7085">
        <v>5.4</v>
      </c>
      <c r="I7085">
        <v>96</v>
      </c>
      <c r="J7085">
        <v>3000000</v>
      </c>
      <c r="K7085">
        <v>3000000</v>
      </c>
      <c r="L7085" s="17">
        <f>IF($E7085&lt;&gt;"",VLOOKUP($E7085,GEMWs!$E$14:$L$20,7,FALSE),"")</f>
        <v>5950.3939027696888</v>
      </c>
      <c r="M7085" s="17">
        <f>IF($E7085&lt;&gt;"",VLOOKUP($E7085,GEMWs!$E$14:$L$20,8,FALSE),"")</f>
        <v>10539.430626954083</v>
      </c>
      <c r="N7085" s="17">
        <f t="shared" si="504"/>
        <v>3000000</v>
      </c>
      <c r="O7085" s="17">
        <f t="shared" si="505"/>
        <v>3000000</v>
      </c>
      <c r="P7085" s="17">
        <f t="shared" si="502"/>
        <v>1.8000000000000001E-6</v>
      </c>
      <c r="Q7085" s="17">
        <f t="shared" si="503"/>
        <v>1.8000000000000001E-6</v>
      </c>
    </row>
    <row r="7086" spans="1:17" x14ac:dyDescent="0.35">
      <c r="A7086" t="s">
        <v>2285</v>
      </c>
      <c r="B7086" t="s">
        <v>1423</v>
      </c>
      <c r="C7086" t="s">
        <v>1424</v>
      </c>
      <c r="D7086" t="s">
        <v>14</v>
      </c>
      <c r="E7086" t="s">
        <v>21</v>
      </c>
      <c r="F7086" t="s">
        <v>22</v>
      </c>
      <c r="G7086" t="s">
        <v>3040</v>
      </c>
      <c r="H7086">
        <v>8703.2000000000007</v>
      </c>
      <c r="I7086">
        <v>104</v>
      </c>
      <c r="J7086">
        <v>195</v>
      </c>
      <c r="K7086">
        <v>195</v>
      </c>
      <c r="L7086" s="17">
        <f>IF($E7086&lt;&gt;"",VLOOKUP($E7086,GEMWs!$E$14:$L$20,7,FALSE),"")</f>
        <v>37.754918937403332</v>
      </c>
      <c r="M7086" s="17">
        <f>IF($E7086&lt;&gt;"",VLOOKUP($E7086,GEMWs!$E$14:$L$20,8,FALSE),"")</f>
        <v>96.174593288388181</v>
      </c>
      <c r="N7086" s="17">
        <f t="shared" si="504"/>
        <v>195</v>
      </c>
      <c r="O7086" s="17">
        <f t="shared" si="505"/>
        <v>195</v>
      </c>
      <c r="P7086" s="17">
        <f t="shared" si="502"/>
        <v>44.631794871794874</v>
      </c>
      <c r="Q7086" s="17">
        <f t="shared" si="503"/>
        <v>44.631794871794874</v>
      </c>
    </row>
    <row r="7087" spans="1:17" x14ac:dyDescent="0.35">
      <c r="A7087" t="s">
        <v>2285</v>
      </c>
      <c r="B7087" t="s">
        <v>277</v>
      </c>
      <c r="C7087" t="s">
        <v>278</v>
      </c>
      <c r="D7087" t="s">
        <v>14</v>
      </c>
      <c r="E7087" t="s">
        <v>21</v>
      </c>
      <c r="F7087" t="s">
        <v>22</v>
      </c>
      <c r="G7087" t="s">
        <v>3040</v>
      </c>
      <c r="H7087">
        <v>1</v>
      </c>
      <c r="I7087">
        <v>138</v>
      </c>
      <c r="J7087">
        <v>217.80402699999999</v>
      </c>
      <c r="K7087">
        <v>283.52520700000002</v>
      </c>
      <c r="L7087" s="17">
        <f>IF($E7087&lt;&gt;"",VLOOKUP($E7087,GEMWs!$E$14:$L$20,7,FALSE),"")</f>
        <v>37.754918937403332</v>
      </c>
      <c r="M7087" s="17">
        <f>IF($E7087&lt;&gt;"",VLOOKUP($E7087,GEMWs!$E$14:$L$20,8,FALSE),"")</f>
        <v>96.174593288388181</v>
      </c>
      <c r="N7087" s="17">
        <f t="shared" si="504"/>
        <v>217.80402699999999</v>
      </c>
      <c r="O7087" s="17">
        <f t="shared" si="505"/>
        <v>283.52520700000002</v>
      </c>
      <c r="P7087" s="17">
        <f t="shared" si="502"/>
        <v>3.5270232604044968E-3</v>
      </c>
      <c r="Q7087" s="17">
        <f t="shared" si="503"/>
        <v>4.5912833374747476E-3</v>
      </c>
    </row>
    <row r="7088" spans="1:17" x14ac:dyDescent="0.35">
      <c r="A7088" t="s">
        <v>2285</v>
      </c>
      <c r="B7088" t="s">
        <v>1612</v>
      </c>
      <c r="C7088" t="s">
        <v>1613</v>
      </c>
      <c r="D7088" t="s">
        <v>14</v>
      </c>
      <c r="E7088" t="s">
        <v>18</v>
      </c>
      <c r="F7088" t="s">
        <v>22</v>
      </c>
      <c r="G7088" t="s">
        <v>3040</v>
      </c>
      <c r="H7088">
        <v>8.3000000000000007</v>
      </c>
      <c r="I7088">
        <v>142</v>
      </c>
      <c r="J7088">
        <v>64.84</v>
      </c>
      <c r="K7088">
        <v>279.77999999999997</v>
      </c>
      <c r="L7088" s="17">
        <f>IF($E7088&lt;&gt;"",VLOOKUP($E7088,GEMWs!$E$14:$L$20,7,FALSE),"")</f>
        <v>5950.3939027696888</v>
      </c>
      <c r="M7088" s="17">
        <f>IF($E7088&lt;&gt;"",VLOOKUP($E7088,GEMWs!$E$14:$L$20,8,FALSE),"")</f>
        <v>10539.430626954083</v>
      </c>
      <c r="N7088" s="17">
        <f t="shared" si="504"/>
        <v>64.84</v>
      </c>
      <c r="O7088" s="17">
        <f t="shared" si="505"/>
        <v>279.77999999999997</v>
      </c>
      <c r="P7088" s="17">
        <f t="shared" si="502"/>
        <v>2.9666166273500612E-2</v>
      </c>
      <c r="Q7088" s="17">
        <f t="shared" si="503"/>
        <v>0.12800740283775447</v>
      </c>
    </row>
    <row r="7089" spans="1:17" x14ac:dyDescent="0.35">
      <c r="A7089" t="s">
        <v>2285</v>
      </c>
      <c r="B7089" t="s">
        <v>306</v>
      </c>
      <c r="C7089" t="s">
        <v>307</v>
      </c>
      <c r="D7089" t="s">
        <v>14</v>
      </c>
      <c r="E7089" t="s">
        <v>21</v>
      </c>
      <c r="F7089" t="s">
        <v>22</v>
      </c>
      <c r="G7089" t="s">
        <v>3040</v>
      </c>
      <c r="H7089">
        <v>0.3</v>
      </c>
      <c r="I7089">
        <v>150</v>
      </c>
      <c r="J7089">
        <v>86.7</v>
      </c>
      <c r="K7089">
        <v>115.57</v>
      </c>
      <c r="L7089" s="17">
        <f>IF($E7089&lt;&gt;"",VLOOKUP($E7089,GEMWs!$E$14:$L$20,7,FALSE),"")</f>
        <v>37.754918937403332</v>
      </c>
      <c r="M7089" s="17">
        <f>IF($E7089&lt;&gt;"",VLOOKUP($E7089,GEMWs!$E$14:$L$20,8,FALSE),"")</f>
        <v>96.174593288388181</v>
      </c>
      <c r="N7089" s="17">
        <f t="shared" si="504"/>
        <v>86.7</v>
      </c>
      <c r="O7089" s="17">
        <f t="shared" si="505"/>
        <v>115.57</v>
      </c>
      <c r="P7089" s="17">
        <f t="shared" si="502"/>
        <v>2.5958293674829109E-3</v>
      </c>
      <c r="Q7089" s="17">
        <f t="shared" si="503"/>
        <v>3.4602076124567471E-3</v>
      </c>
    </row>
    <row r="7090" spans="1:17" x14ac:dyDescent="0.35">
      <c r="A7090" t="s">
        <v>2285</v>
      </c>
      <c r="B7090" t="s">
        <v>1425</v>
      </c>
      <c r="C7090" t="s">
        <v>1426</v>
      </c>
      <c r="D7090" t="s">
        <v>14</v>
      </c>
      <c r="E7090" t="s">
        <v>21</v>
      </c>
      <c r="F7090" t="s">
        <v>22</v>
      </c>
      <c r="G7090" t="s">
        <v>3040</v>
      </c>
      <c r="H7090">
        <v>368.6</v>
      </c>
      <c r="I7090">
        <v>152</v>
      </c>
      <c r="J7090">
        <v>6600</v>
      </c>
      <c r="K7090">
        <v>9000</v>
      </c>
      <c r="L7090" s="17">
        <f>IF($E7090&lt;&gt;"",VLOOKUP($E7090,GEMWs!$E$14:$L$20,7,FALSE),"")</f>
        <v>37.754918937403332</v>
      </c>
      <c r="M7090" s="17">
        <f>IF($E7090&lt;&gt;"",VLOOKUP($E7090,GEMWs!$E$14:$L$20,8,FALSE),"")</f>
        <v>96.174593288388181</v>
      </c>
      <c r="N7090" s="17">
        <f t="shared" si="504"/>
        <v>6600</v>
      </c>
      <c r="O7090" s="17">
        <f t="shared" si="505"/>
        <v>9000</v>
      </c>
      <c r="P7090" s="17">
        <f t="shared" si="502"/>
        <v>4.0955555555555558E-2</v>
      </c>
      <c r="Q7090" s="17">
        <f t="shared" si="503"/>
        <v>5.5848484848484849E-2</v>
      </c>
    </row>
    <row r="7091" spans="1:17" x14ac:dyDescent="0.35">
      <c r="A7091" t="s">
        <v>2285</v>
      </c>
      <c r="B7091" t="s">
        <v>1427</v>
      </c>
      <c r="C7091" t="s">
        <v>1428</v>
      </c>
      <c r="D7091" t="s">
        <v>14</v>
      </c>
      <c r="E7091" t="s">
        <v>18</v>
      </c>
      <c r="F7091" t="s">
        <v>22</v>
      </c>
      <c r="G7091" t="s">
        <v>3040</v>
      </c>
      <c r="H7091">
        <v>24</v>
      </c>
      <c r="I7091">
        <v>157</v>
      </c>
      <c r="J7091">
        <v>5232.1072290000002</v>
      </c>
      <c r="K7091">
        <v>44212.797253999997</v>
      </c>
      <c r="L7091" s="17">
        <f>IF($E7091&lt;&gt;"",VLOOKUP($E7091,GEMWs!$E$14:$L$20,7,FALSE),"")</f>
        <v>5950.3939027696888</v>
      </c>
      <c r="M7091" s="17">
        <f>IF($E7091&lt;&gt;"",VLOOKUP($E7091,GEMWs!$E$14:$L$20,8,FALSE),"")</f>
        <v>10539.430626954083</v>
      </c>
      <c r="N7091" s="17">
        <f t="shared" si="504"/>
        <v>5232.1072290000002</v>
      </c>
      <c r="O7091" s="17">
        <f t="shared" si="505"/>
        <v>44212.797253999997</v>
      </c>
      <c r="P7091" s="17">
        <f t="shared" si="502"/>
        <v>5.4282925963994929E-4</v>
      </c>
      <c r="Q7091" s="17">
        <f t="shared" si="503"/>
        <v>4.5870619522044966E-3</v>
      </c>
    </row>
    <row r="7092" spans="1:17" x14ac:dyDescent="0.35">
      <c r="A7092" t="s">
        <v>2285</v>
      </c>
      <c r="B7092" t="s">
        <v>73</v>
      </c>
      <c r="C7092" t="s">
        <v>74</v>
      </c>
      <c r="D7092" t="s">
        <v>14</v>
      </c>
      <c r="E7092" t="s">
        <v>21</v>
      </c>
      <c r="F7092" t="s">
        <v>22</v>
      </c>
      <c r="G7092" t="s">
        <v>3040</v>
      </c>
      <c r="H7092">
        <v>291252.5</v>
      </c>
      <c r="I7092">
        <v>159</v>
      </c>
      <c r="J7092">
        <v>135</v>
      </c>
      <c r="K7092">
        <v>340</v>
      </c>
      <c r="L7092" s="17">
        <f>IF($E7092&lt;&gt;"",VLOOKUP($E7092,GEMWs!$E$14:$L$20,7,FALSE),"")</f>
        <v>37.754918937403332</v>
      </c>
      <c r="M7092" s="17">
        <f>IF($E7092&lt;&gt;"",VLOOKUP($E7092,GEMWs!$E$14:$L$20,8,FALSE),"")</f>
        <v>96.174593288388181</v>
      </c>
      <c r="N7092" s="17">
        <f t="shared" si="504"/>
        <v>135</v>
      </c>
      <c r="O7092" s="17">
        <f t="shared" si="505"/>
        <v>340</v>
      </c>
      <c r="P7092" s="17">
        <f t="shared" si="502"/>
        <v>856.625</v>
      </c>
      <c r="Q7092" s="17">
        <f t="shared" si="503"/>
        <v>2157.4259259259261</v>
      </c>
    </row>
    <row r="7093" spans="1:17" x14ac:dyDescent="0.35">
      <c r="A7093" t="s">
        <v>2285</v>
      </c>
      <c r="B7093" t="s">
        <v>1440</v>
      </c>
      <c r="C7093" t="s">
        <v>158</v>
      </c>
      <c r="D7093" t="s">
        <v>14</v>
      </c>
      <c r="E7093" t="s">
        <v>21</v>
      </c>
      <c r="G7093" t="s">
        <v>3040</v>
      </c>
      <c r="H7093">
        <v>1.5</v>
      </c>
      <c r="J7093">
        <v>0</v>
      </c>
      <c r="K7093">
        <v>0</v>
      </c>
      <c r="L7093" s="17">
        <f>IF($E7093&lt;&gt;"",VLOOKUP($E7093,GEMWs!$E$14:$L$20,7,FALSE),"")</f>
        <v>37.754918937403332</v>
      </c>
      <c r="M7093" s="17">
        <f>IF($E7093&lt;&gt;"",VLOOKUP($E7093,GEMWs!$E$14:$L$20,8,FALSE),"")</f>
        <v>96.174593288388181</v>
      </c>
      <c r="N7093" s="17">
        <f t="shared" ca="1" si="504"/>
        <v>37.754918937403332</v>
      </c>
      <c r="O7093" s="17">
        <f t="shared" ca="1" si="505"/>
        <v>96.174593288388181</v>
      </c>
      <c r="P7093" s="17">
        <f t="shared" ca="1" si="502"/>
        <v>1.5596634711020975E-2</v>
      </c>
      <c r="Q7093" s="17">
        <f t="shared" ca="1" si="503"/>
        <v>3.9729922410559552E-2</v>
      </c>
    </row>
    <row r="7094" spans="1:17" x14ac:dyDescent="0.35">
      <c r="A7094" t="s">
        <v>2285</v>
      </c>
      <c r="B7094" t="s">
        <v>655</v>
      </c>
      <c r="C7094" t="s">
        <v>656</v>
      </c>
      <c r="D7094" t="s">
        <v>14</v>
      </c>
      <c r="E7094" t="s">
        <v>21</v>
      </c>
      <c r="F7094" t="s">
        <v>22</v>
      </c>
      <c r="G7094" t="s">
        <v>3040</v>
      </c>
      <c r="H7094">
        <v>17.100000000000001</v>
      </c>
      <c r="I7094">
        <v>184</v>
      </c>
      <c r="J7094">
        <v>3475.2890900000002</v>
      </c>
      <c r="K7094">
        <v>3475.2890900000002</v>
      </c>
      <c r="L7094" s="17">
        <f>IF($E7094&lt;&gt;"",VLOOKUP($E7094,GEMWs!$E$14:$L$20,7,FALSE),"")</f>
        <v>37.754918937403332</v>
      </c>
      <c r="M7094" s="17">
        <f>IF($E7094&lt;&gt;"",VLOOKUP($E7094,GEMWs!$E$14:$L$20,8,FALSE),"")</f>
        <v>96.174593288388181</v>
      </c>
      <c r="N7094" s="17">
        <f t="shared" si="504"/>
        <v>3475.2890900000002</v>
      </c>
      <c r="O7094" s="17">
        <f t="shared" si="505"/>
        <v>3475.2890900000002</v>
      </c>
      <c r="P7094" s="17">
        <f t="shared" si="502"/>
        <v>4.9204539700609482E-3</v>
      </c>
      <c r="Q7094" s="17">
        <f t="shared" si="503"/>
        <v>4.9204539700609482E-3</v>
      </c>
    </row>
    <row r="7095" spans="1:17" x14ac:dyDescent="0.35">
      <c r="A7095" t="s">
        <v>2285</v>
      </c>
      <c r="B7095" t="s">
        <v>459</v>
      </c>
      <c r="D7095" t="s">
        <v>22</v>
      </c>
      <c r="G7095" t="s">
        <v>3040</v>
      </c>
      <c r="H7095">
        <v>147074.5</v>
      </c>
      <c r="J7095">
        <v>0</v>
      </c>
      <c r="K7095">
        <v>0</v>
      </c>
      <c r="L7095" s="17" t="str">
        <f>IF($E7095&lt;&gt;"",VLOOKUP($E7095,GEMWs!$E$14:$L$20,7,FALSE),"")</f>
        <v/>
      </c>
      <c r="M7095" s="17" t="str">
        <f>IF($E7095&lt;&gt;"",VLOOKUP($E7095,GEMWs!$E$14:$L$20,8,FALSE),"")</f>
        <v/>
      </c>
      <c r="N7095" s="17">
        <f t="shared" ca="1" si="504"/>
        <v>0</v>
      </c>
      <c r="O7095" s="17">
        <f t="shared" ca="1" si="505"/>
        <v>0</v>
      </c>
      <c r="P7095" s="17">
        <f t="shared" ca="1" si="502"/>
        <v>0</v>
      </c>
      <c r="Q7095" s="17">
        <f t="shared" ca="1" si="503"/>
        <v>0</v>
      </c>
    </row>
    <row r="7096" spans="1:17" x14ac:dyDescent="0.35">
      <c r="A7096" t="s">
        <v>2285</v>
      </c>
      <c r="B7096" t="s">
        <v>2291</v>
      </c>
      <c r="C7096" t="s">
        <v>2291</v>
      </c>
      <c r="D7096" t="s">
        <v>22</v>
      </c>
      <c r="G7096" t="s">
        <v>3040</v>
      </c>
      <c r="H7096">
        <v>185.8</v>
      </c>
      <c r="J7096">
        <v>0</v>
      </c>
      <c r="K7096">
        <v>0</v>
      </c>
      <c r="L7096" s="17" t="str">
        <f>IF($E7096&lt;&gt;"",VLOOKUP($E7096,GEMWs!$E$14:$L$20,7,FALSE),"")</f>
        <v/>
      </c>
      <c r="M7096" s="17" t="str">
        <f>IF($E7096&lt;&gt;"",VLOOKUP($E7096,GEMWs!$E$14:$L$20,8,FALSE),"")</f>
        <v/>
      </c>
      <c r="N7096" s="17">
        <f t="shared" ca="1" si="504"/>
        <v>0</v>
      </c>
      <c r="O7096" s="17">
        <f t="shared" ca="1" si="505"/>
        <v>0</v>
      </c>
      <c r="P7096" s="17">
        <f t="shared" ca="1" si="502"/>
        <v>0</v>
      </c>
      <c r="Q7096" s="17">
        <f t="shared" ca="1" si="503"/>
        <v>0</v>
      </c>
    </row>
    <row r="7097" spans="1:17" x14ac:dyDescent="0.35">
      <c r="A7097" t="s">
        <v>2285</v>
      </c>
      <c r="B7097" t="s">
        <v>1056</v>
      </c>
      <c r="C7097" t="s">
        <v>1057</v>
      </c>
      <c r="D7097" t="s">
        <v>14</v>
      </c>
      <c r="E7097" t="s">
        <v>21</v>
      </c>
      <c r="F7097" t="s">
        <v>22</v>
      </c>
      <c r="G7097" t="s">
        <v>3040</v>
      </c>
      <c r="H7097">
        <v>163862.1</v>
      </c>
      <c r="I7097">
        <v>210</v>
      </c>
      <c r="J7097">
        <v>16.96</v>
      </c>
      <c r="K7097">
        <v>50</v>
      </c>
      <c r="L7097" s="17">
        <f>IF($E7097&lt;&gt;"",VLOOKUP($E7097,GEMWs!$E$14:$L$20,7,FALSE),"")</f>
        <v>37.754918937403332</v>
      </c>
      <c r="M7097" s="17">
        <f>IF($E7097&lt;&gt;"",VLOOKUP($E7097,GEMWs!$E$14:$L$20,8,FALSE),"")</f>
        <v>96.174593288388181</v>
      </c>
      <c r="N7097" s="17">
        <f t="shared" si="504"/>
        <v>16.96</v>
      </c>
      <c r="O7097" s="17">
        <f t="shared" si="505"/>
        <v>50</v>
      </c>
      <c r="P7097" s="17">
        <f t="shared" si="502"/>
        <v>3277.2420000000002</v>
      </c>
      <c r="Q7097" s="17">
        <f t="shared" si="503"/>
        <v>9661.680424528302</v>
      </c>
    </row>
    <row r="7098" spans="1:17" x14ac:dyDescent="0.35">
      <c r="A7098" t="s">
        <v>2285</v>
      </c>
      <c r="B7098" t="s">
        <v>657</v>
      </c>
      <c r="C7098" t="s">
        <v>658</v>
      </c>
      <c r="D7098" t="s">
        <v>14</v>
      </c>
      <c r="E7098" t="s">
        <v>21</v>
      </c>
      <c r="F7098" t="s">
        <v>22</v>
      </c>
      <c r="G7098" t="s">
        <v>3040</v>
      </c>
      <c r="H7098">
        <v>49.1</v>
      </c>
      <c r="I7098">
        <v>360</v>
      </c>
      <c r="J7098">
        <v>166.34853000000001</v>
      </c>
      <c r="K7098">
        <v>178.01290700000001</v>
      </c>
      <c r="L7098" s="17">
        <f>IF($E7098&lt;&gt;"",VLOOKUP($E7098,GEMWs!$E$14:$L$20,7,FALSE),"")</f>
        <v>37.754918937403332</v>
      </c>
      <c r="M7098" s="17">
        <f>IF($E7098&lt;&gt;"",VLOOKUP($E7098,GEMWs!$E$14:$L$20,8,FALSE),"")</f>
        <v>96.174593288388181</v>
      </c>
      <c r="N7098" s="17">
        <f t="shared" si="504"/>
        <v>166.34853000000001</v>
      </c>
      <c r="O7098" s="17">
        <f t="shared" si="505"/>
        <v>178.01290700000001</v>
      </c>
      <c r="P7098" s="17">
        <f t="shared" si="502"/>
        <v>0.27582269638459417</v>
      </c>
      <c r="Q7098" s="17">
        <f t="shared" si="503"/>
        <v>0.29516341382758238</v>
      </c>
    </row>
    <row r="7099" spans="1:17" x14ac:dyDescent="0.35">
      <c r="A7099" t="s">
        <v>2285</v>
      </c>
      <c r="B7099" t="s">
        <v>1431</v>
      </c>
      <c r="D7099" t="s">
        <v>22</v>
      </c>
      <c r="G7099" t="s">
        <v>3040</v>
      </c>
      <c r="H7099">
        <v>7.5</v>
      </c>
      <c r="J7099">
        <v>0</v>
      </c>
      <c r="K7099">
        <v>0</v>
      </c>
      <c r="L7099" s="17" t="str">
        <f>IF($E7099&lt;&gt;"",VLOOKUP($E7099,GEMWs!$E$14:$L$20,7,FALSE),"")</f>
        <v/>
      </c>
      <c r="M7099" s="17" t="str">
        <f>IF($E7099&lt;&gt;"",VLOOKUP($E7099,GEMWs!$E$14:$L$20,8,FALSE),"")</f>
        <v/>
      </c>
      <c r="N7099" s="17">
        <f t="shared" ca="1" si="504"/>
        <v>0</v>
      </c>
      <c r="O7099" s="17">
        <f t="shared" ca="1" si="505"/>
        <v>0</v>
      </c>
      <c r="P7099" s="17">
        <f t="shared" ca="1" si="502"/>
        <v>0</v>
      </c>
      <c r="Q7099" s="17">
        <f t="shared" ca="1" si="503"/>
        <v>0</v>
      </c>
    </row>
    <row r="7100" spans="1:17" x14ac:dyDescent="0.35">
      <c r="A7100" t="s">
        <v>2285</v>
      </c>
      <c r="B7100" t="s">
        <v>162</v>
      </c>
      <c r="D7100" t="s">
        <v>22</v>
      </c>
      <c r="G7100" t="s">
        <v>3040</v>
      </c>
      <c r="H7100">
        <v>1.4</v>
      </c>
      <c r="J7100">
        <v>0</v>
      </c>
      <c r="K7100">
        <v>0</v>
      </c>
      <c r="L7100" s="17" t="str">
        <f>IF($E7100&lt;&gt;"",VLOOKUP($E7100,GEMWs!$E$14:$L$20,7,FALSE),"")</f>
        <v/>
      </c>
      <c r="M7100" s="17" t="str">
        <f>IF($E7100&lt;&gt;"",VLOOKUP($E7100,GEMWs!$E$14:$L$20,8,FALSE),"")</f>
        <v/>
      </c>
      <c r="N7100" s="17">
        <f t="shared" ca="1" si="504"/>
        <v>0</v>
      </c>
      <c r="O7100" s="17">
        <f t="shared" ca="1" si="505"/>
        <v>0</v>
      </c>
      <c r="P7100" s="17">
        <f t="shared" ca="1" si="502"/>
        <v>0</v>
      </c>
      <c r="Q7100" s="17">
        <f t="shared" ca="1" si="503"/>
        <v>0</v>
      </c>
    </row>
    <row r="7101" spans="1:17" x14ac:dyDescent="0.35">
      <c r="A7101" t="s">
        <v>2285</v>
      </c>
      <c r="B7101" t="s">
        <v>29</v>
      </c>
      <c r="C7101" t="s">
        <v>30</v>
      </c>
      <c r="D7101" t="s">
        <v>14</v>
      </c>
      <c r="E7101" t="s">
        <v>21</v>
      </c>
      <c r="F7101" t="s">
        <v>22</v>
      </c>
      <c r="G7101" t="s">
        <v>3040</v>
      </c>
      <c r="H7101">
        <v>7.6</v>
      </c>
      <c r="I7101">
        <v>220</v>
      </c>
      <c r="J7101">
        <v>23.318957000000001</v>
      </c>
      <c r="K7101">
        <v>970.84579099999996</v>
      </c>
      <c r="L7101" s="17">
        <f>IF($E7101&lt;&gt;"",VLOOKUP($E7101,GEMWs!$E$14:$L$20,7,FALSE),"")</f>
        <v>37.754918937403332</v>
      </c>
      <c r="M7101" s="17">
        <f>IF($E7101&lt;&gt;"",VLOOKUP($E7101,GEMWs!$E$14:$L$20,8,FALSE),"")</f>
        <v>96.174593288388181</v>
      </c>
      <c r="N7101" s="17">
        <f t="shared" si="504"/>
        <v>23.318957000000001</v>
      </c>
      <c r="O7101" s="17">
        <f t="shared" si="505"/>
        <v>970.84579099999996</v>
      </c>
      <c r="P7101" s="17">
        <f t="shared" si="502"/>
        <v>7.8282257290025175E-3</v>
      </c>
      <c r="Q7101" s="17">
        <f t="shared" si="503"/>
        <v>0.32591509131390395</v>
      </c>
    </row>
    <row r="7102" spans="1:17" x14ac:dyDescent="0.35">
      <c r="A7102" t="s">
        <v>2285</v>
      </c>
      <c r="B7102" t="s">
        <v>2288</v>
      </c>
      <c r="C7102" t="s">
        <v>2289</v>
      </c>
      <c r="D7102" t="s">
        <v>14</v>
      </c>
      <c r="E7102" t="s">
        <v>21</v>
      </c>
      <c r="G7102" t="s">
        <v>3040</v>
      </c>
      <c r="H7102">
        <v>217.7</v>
      </c>
      <c r="J7102">
        <v>0</v>
      </c>
      <c r="K7102">
        <v>0</v>
      </c>
      <c r="L7102" s="17">
        <f>IF($E7102&lt;&gt;"",VLOOKUP($E7102,GEMWs!$E$14:$L$20,7,FALSE),"")</f>
        <v>37.754918937403332</v>
      </c>
      <c r="M7102" s="17">
        <f>IF($E7102&lt;&gt;"",VLOOKUP($E7102,GEMWs!$E$14:$L$20,8,FALSE),"")</f>
        <v>96.174593288388181</v>
      </c>
      <c r="N7102" s="17">
        <f t="shared" ca="1" si="504"/>
        <v>37.754918937403332</v>
      </c>
      <c r="O7102" s="17">
        <f t="shared" ca="1" si="505"/>
        <v>96.174593288388181</v>
      </c>
      <c r="P7102" s="17">
        <f t="shared" ca="1" si="502"/>
        <v>2.2635915843928442</v>
      </c>
      <c r="Q7102" s="17">
        <f t="shared" ca="1" si="503"/>
        <v>5.7661360725192097</v>
      </c>
    </row>
    <row r="7103" spans="1:17" x14ac:dyDescent="0.35">
      <c r="A7103" t="s">
        <v>2285</v>
      </c>
      <c r="B7103" t="s">
        <v>361</v>
      </c>
      <c r="C7103" t="s">
        <v>362</v>
      </c>
      <c r="D7103" t="s">
        <v>14</v>
      </c>
      <c r="E7103" t="s">
        <v>21</v>
      </c>
      <c r="G7103" t="s">
        <v>3040</v>
      </c>
      <c r="H7103">
        <v>1.2</v>
      </c>
      <c r="J7103">
        <v>0</v>
      </c>
      <c r="K7103">
        <v>0</v>
      </c>
      <c r="L7103" s="17">
        <f>IF($E7103&lt;&gt;"",VLOOKUP($E7103,GEMWs!$E$14:$L$20,7,FALSE),"")</f>
        <v>37.754918937403332</v>
      </c>
      <c r="M7103" s="17">
        <f>IF($E7103&lt;&gt;"",VLOOKUP($E7103,GEMWs!$E$14:$L$20,8,FALSE),"")</f>
        <v>96.174593288388181</v>
      </c>
      <c r="N7103" s="17">
        <f t="shared" ca="1" si="504"/>
        <v>37.754918937403332</v>
      </c>
      <c r="O7103" s="17">
        <f t="shared" ca="1" si="505"/>
        <v>96.174593288388181</v>
      </c>
      <c r="P7103" s="17">
        <f t="shared" ca="1" si="502"/>
        <v>1.2477307768816779E-2</v>
      </c>
      <c r="Q7103" s="17">
        <f t="shared" ca="1" si="503"/>
        <v>3.1783937928447643E-2</v>
      </c>
    </row>
    <row r="7104" spans="1:17" x14ac:dyDescent="0.35">
      <c r="A7104" t="s">
        <v>2285</v>
      </c>
      <c r="B7104" t="s">
        <v>1354</v>
      </c>
      <c r="D7104" t="s">
        <v>22</v>
      </c>
      <c r="G7104" t="s">
        <v>3040</v>
      </c>
      <c r="H7104">
        <v>0.7</v>
      </c>
      <c r="J7104">
        <v>0</v>
      </c>
      <c r="K7104">
        <v>0</v>
      </c>
      <c r="L7104" s="17" t="str">
        <f>IF($E7104&lt;&gt;"",VLOOKUP($E7104,GEMWs!$E$14:$L$20,7,FALSE),"")</f>
        <v/>
      </c>
      <c r="M7104" s="17" t="str">
        <f>IF($E7104&lt;&gt;"",VLOOKUP($E7104,GEMWs!$E$14:$L$20,8,FALSE),"")</f>
        <v/>
      </c>
      <c r="N7104" s="17">
        <f t="shared" ca="1" si="504"/>
        <v>0</v>
      </c>
      <c r="O7104" s="17">
        <f t="shared" ca="1" si="505"/>
        <v>0</v>
      </c>
      <c r="P7104" s="17">
        <f t="shared" ca="1" si="502"/>
        <v>0</v>
      </c>
      <c r="Q7104" s="17">
        <f t="shared" ca="1" si="503"/>
        <v>0</v>
      </c>
    </row>
    <row r="7105" spans="1:17" x14ac:dyDescent="0.35">
      <c r="A7105" t="s">
        <v>2285</v>
      </c>
      <c r="B7105" t="s">
        <v>684</v>
      </c>
      <c r="D7105" t="s">
        <v>22</v>
      </c>
      <c r="G7105" t="s">
        <v>3040</v>
      </c>
      <c r="H7105">
        <v>5441.6</v>
      </c>
      <c r="J7105">
        <v>0</v>
      </c>
      <c r="K7105">
        <v>0</v>
      </c>
      <c r="L7105" s="17" t="str">
        <f>IF($E7105&lt;&gt;"",VLOOKUP($E7105,GEMWs!$E$14:$L$20,7,FALSE),"")</f>
        <v/>
      </c>
      <c r="M7105" s="17" t="str">
        <f>IF($E7105&lt;&gt;"",VLOOKUP($E7105,GEMWs!$E$14:$L$20,8,FALSE),"")</f>
        <v/>
      </c>
      <c r="N7105" s="17">
        <f t="shared" ca="1" si="504"/>
        <v>0</v>
      </c>
      <c r="O7105" s="17">
        <f t="shared" ca="1" si="505"/>
        <v>0</v>
      </c>
      <c r="P7105" s="17">
        <f t="shared" ca="1" si="502"/>
        <v>0</v>
      </c>
      <c r="Q7105" s="17">
        <f t="shared" ca="1" si="503"/>
        <v>0</v>
      </c>
    </row>
    <row r="7106" spans="1:17" x14ac:dyDescent="0.35">
      <c r="A7106" t="s">
        <v>2285</v>
      </c>
      <c r="B7106" t="s">
        <v>65</v>
      </c>
      <c r="C7106" t="s">
        <v>66</v>
      </c>
      <c r="D7106" t="s">
        <v>14</v>
      </c>
      <c r="E7106" t="s">
        <v>21</v>
      </c>
      <c r="F7106" t="s">
        <v>22</v>
      </c>
      <c r="G7106" t="s">
        <v>3040</v>
      </c>
      <c r="H7106">
        <v>13.6</v>
      </c>
      <c r="I7106">
        <v>228</v>
      </c>
      <c r="J7106">
        <v>8.1199999999999992</v>
      </c>
      <c r="K7106">
        <v>38</v>
      </c>
      <c r="L7106" s="17">
        <f>IF($E7106&lt;&gt;"",VLOOKUP($E7106,GEMWs!$E$14:$L$20,7,FALSE),"")</f>
        <v>37.754918937403332</v>
      </c>
      <c r="M7106" s="17">
        <f>IF($E7106&lt;&gt;"",VLOOKUP($E7106,GEMWs!$E$14:$L$20,8,FALSE),"")</f>
        <v>96.174593288388181</v>
      </c>
      <c r="N7106" s="17">
        <f t="shared" si="504"/>
        <v>8.1199999999999992</v>
      </c>
      <c r="O7106" s="17">
        <f t="shared" si="505"/>
        <v>38</v>
      </c>
      <c r="P7106" s="17">
        <f t="shared" si="502"/>
        <v>0.35789473684210527</v>
      </c>
      <c r="Q7106" s="17">
        <f t="shared" si="503"/>
        <v>1.6748768472906406</v>
      </c>
    </row>
    <row r="7107" spans="1:17" x14ac:dyDescent="0.35">
      <c r="A7107" t="s">
        <v>2285</v>
      </c>
      <c r="B7107" t="s">
        <v>75</v>
      </c>
      <c r="C7107" t="s">
        <v>76</v>
      </c>
      <c r="D7107" t="s">
        <v>14</v>
      </c>
      <c r="E7107" t="s">
        <v>21</v>
      </c>
      <c r="F7107" t="s">
        <v>22</v>
      </c>
      <c r="G7107" t="s">
        <v>3040</v>
      </c>
      <c r="H7107">
        <v>0.6</v>
      </c>
      <c r="I7107">
        <v>361</v>
      </c>
      <c r="J7107">
        <v>1718.388093</v>
      </c>
      <c r="K7107">
        <v>14854.242462</v>
      </c>
      <c r="L7107" s="17">
        <f>IF($E7107&lt;&gt;"",VLOOKUP($E7107,GEMWs!$E$14:$L$20,7,FALSE),"")</f>
        <v>37.754918937403332</v>
      </c>
      <c r="M7107" s="17">
        <f>IF($E7107&lt;&gt;"",VLOOKUP($E7107,GEMWs!$E$14:$L$20,8,FALSE),"")</f>
        <v>96.174593288388181</v>
      </c>
      <c r="N7107" s="17">
        <f t="shared" si="504"/>
        <v>1718.388093</v>
      </c>
      <c r="O7107" s="17">
        <f t="shared" si="505"/>
        <v>14854.242462</v>
      </c>
      <c r="P7107" s="17">
        <f t="shared" si="502"/>
        <v>4.0392500764338201E-5</v>
      </c>
      <c r="Q7107" s="17">
        <f t="shared" si="503"/>
        <v>3.4916443057546255E-4</v>
      </c>
    </row>
    <row r="7108" spans="1:17" x14ac:dyDescent="0.35">
      <c r="A7108" t="s">
        <v>2285</v>
      </c>
      <c r="B7108" t="s">
        <v>33</v>
      </c>
      <c r="C7108" t="s">
        <v>34</v>
      </c>
      <c r="D7108" t="s">
        <v>14</v>
      </c>
      <c r="E7108" t="s">
        <v>21</v>
      </c>
      <c r="F7108" t="s">
        <v>22</v>
      </c>
      <c r="G7108" t="s">
        <v>3040</v>
      </c>
      <c r="H7108">
        <v>51</v>
      </c>
      <c r="I7108">
        <v>364</v>
      </c>
      <c r="J7108">
        <v>3500</v>
      </c>
      <c r="K7108">
        <v>3500</v>
      </c>
      <c r="L7108" s="17">
        <f>IF($E7108&lt;&gt;"",VLOOKUP($E7108,GEMWs!$E$14:$L$20,7,FALSE),"")</f>
        <v>37.754918937403332</v>
      </c>
      <c r="M7108" s="17">
        <f>IF($E7108&lt;&gt;"",VLOOKUP($E7108,GEMWs!$E$14:$L$20,8,FALSE),"")</f>
        <v>96.174593288388181</v>
      </c>
      <c r="N7108" s="17">
        <f t="shared" si="504"/>
        <v>3500</v>
      </c>
      <c r="O7108" s="17">
        <f t="shared" si="505"/>
        <v>3500</v>
      </c>
      <c r="P7108" s="17">
        <f t="shared" ref="P7108:P7142" si="506">IF(O7108&gt;0,$H7108/O7108,0)</f>
        <v>1.4571428571428572E-2</v>
      </c>
      <c r="Q7108" s="17">
        <f t="shared" ref="Q7108:Q7142" si="507">IF(N7108&gt;0,$H7108/N7108,0)</f>
        <v>1.4571428571428572E-2</v>
      </c>
    </row>
    <row r="7109" spans="1:17" x14ac:dyDescent="0.35">
      <c r="A7109" t="s">
        <v>2285</v>
      </c>
      <c r="B7109" t="s">
        <v>1339</v>
      </c>
      <c r="D7109" t="s">
        <v>22</v>
      </c>
      <c r="G7109" t="s">
        <v>3040</v>
      </c>
      <c r="H7109">
        <v>0.2</v>
      </c>
      <c r="J7109">
        <v>0</v>
      </c>
      <c r="K7109">
        <v>0</v>
      </c>
      <c r="L7109" s="17" t="str">
        <f>IF($E7109&lt;&gt;"",VLOOKUP($E7109,GEMWs!$E$14:$L$20,7,FALSE),"")</f>
        <v/>
      </c>
      <c r="M7109" s="17" t="str">
        <f>IF($E7109&lt;&gt;"",VLOOKUP($E7109,GEMWs!$E$14:$L$20,8,FALSE),"")</f>
        <v/>
      </c>
      <c r="N7109" s="17">
        <f t="shared" ca="1" si="504"/>
        <v>0</v>
      </c>
      <c r="O7109" s="17">
        <f t="shared" ca="1" si="505"/>
        <v>0</v>
      </c>
      <c r="P7109" s="17">
        <f t="shared" ca="1" si="506"/>
        <v>0</v>
      </c>
      <c r="Q7109" s="17">
        <f t="shared" ca="1" si="507"/>
        <v>0</v>
      </c>
    </row>
    <row r="7110" spans="1:17" x14ac:dyDescent="0.35">
      <c r="A7110" t="s">
        <v>2285</v>
      </c>
      <c r="B7110" t="s">
        <v>35</v>
      </c>
      <c r="C7110" t="s">
        <v>36</v>
      </c>
      <c r="D7110" t="s">
        <v>14</v>
      </c>
      <c r="E7110" t="s">
        <v>21</v>
      </c>
      <c r="F7110" t="s">
        <v>22</v>
      </c>
      <c r="G7110" t="s">
        <v>3040</v>
      </c>
      <c r="H7110">
        <v>3.5</v>
      </c>
      <c r="I7110">
        <v>365</v>
      </c>
      <c r="J7110">
        <v>239.01020199999999</v>
      </c>
      <c r="K7110">
        <v>367.30557099999999</v>
      </c>
      <c r="L7110" s="17">
        <f>IF($E7110&lt;&gt;"",VLOOKUP($E7110,GEMWs!$E$14:$L$20,7,FALSE),"")</f>
        <v>37.754918937403332</v>
      </c>
      <c r="M7110" s="17">
        <f>IF($E7110&lt;&gt;"",VLOOKUP($E7110,GEMWs!$E$14:$L$20,8,FALSE),"")</f>
        <v>96.174593288388181</v>
      </c>
      <c r="N7110" s="17">
        <f t="shared" si="504"/>
        <v>239.01020199999999</v>
      </c>
      <c r="O7110" s="17">
        <f t="shared" si="505"/>
        <v>367.30557099999999</v>
      </c>
      <c r="P7110" s="17">
        <f t="shared" si="506"/>
        <v>9.5288508433758554E-3</v>
      </c>
      <c r="Q7110" s="17">
        <f t="shared" si="507"/>
        <v>1.4643726379512454E-2</v>
      </c>
    </row>
    <row r="7111" spans="1:17" x14ac:dyDescent="0.35">
      <c r="A7111" t="s">
        <v>2285</v>
      </c>
      <c r="B7111" t="s">
        <v>1749</v>
      </c>
      <c r="D7111" t="s">
        <v>22</v>
      </c>
      <c r="G7111" t="s">
        <v>3040</v>
      </c>
      <c r="H7111">
        <v>5</v>
      </c>
      <c r="J7111">
        <v>0</v>
      </c>
      <c r="K7111">
        <v>0</v>
      </c>
      <c r="L7111" s="17" t="str">
        <f>IF($E7111&lt;&gt;"",VLOOKUP($E7111,GEMWs!$E$14:$L$20,7,FALSE),"")</f>
        <v/>
      </c>
      <c r="M7111" s="17" t="str">
        <f>IF($E7111&lt;&gt;"",VLOOKUP($E7111,GEMWs!$E$14:$L$20,8,FALSE),"")</f>
        <v/>
      </c>
      <c r="N7111" s="17">
        <f t="shared" ca="1" si="504"/>
        <v>0</v>
      </c>
      <c r="O7111" s="17">
        <f t="shared" ca="1" si="505"/>
        <v>0</v>
      </c>
      <c r="P7111" s="17">
        <f t="shared" ca="1" si="506"/>
        <v>0</v>
      </c>
      <c r="Q7111" s="17">
        <f t="shared" ca="1" si="507"/>
        <v>0</v>
      </c>
    </row>
    <row r="7112" spans="1:17" x14ac:dyDescent="0.35">
      <c r="A7112" t="s">
        <v>2285</v>
      </c>
      <c r="B7112" t="s">
        <v>37</v>
      </c>
      <c r="C7112" t="s">
        <v>38</v>
      </c>
      <c r="D7112" t="s">
        <v>14</v>
      </c>
      <c r="E7112" t="s">
        <v>21</v>
      </c>
      <c r="F7112" t="s">
        <v>22</v>
      </c>
      <c r="G7112" t="s">
        <v>3040</v>
      </c>
      <c r="H7112">
        <v>3042.5</v>
      </c>
      <c r="I7112">
        <v>229</v>
      </c>
      <c r="J7112">
        <v>1800</v>
      </c>
      <c r="K7112">
        <v>1800</v>
      </c>
      <c r="L7112" s="17">
        <f>IF($E7112&lt;&gt;"",VLOOKUP($E7112,GEMWs!$E$14:$L$20,7,FALSE),"")</f>
        <v>37.754918937403332</v>
      </c>
      <c r="M7112" s="17">
        <f>IF($E7112&lt;&gt;"",VLOOKUP($E7112,GEMWs!$E$14:$L$20,8,FALSE),"")</f>
        <v>96.174593288388181</v>
      </c>
      <c r="N7112" s="17">
        <f t="shared" si="504"/>
        <v>1800</v>
      </c>
      <c r="O7112" s="17">
        <f t="shared" si="505"/>
        <v>1800</v>
      </c>
      <c r="P7112" s="17">
        <f t="shared" si="506"/>
        <v>1.6902777777777778</v>
      </c>
      <c r="Q7112" s="17">
        <f t="shared" si="507"/>
        <v>1.6902777777777778</v>
      </c>
    </row>
    <row r="7113" spans="1:17" x14ac:dyDescent="0.35">
      <c r="A7113" t="s">
        <v>2285</v>
      </c>
      <c r="B7113" t="s">
        <v>128</v>
      </c>
      <c r="D7113" t="s">
        <v>22</v>
      </c>
      <c r="G7113" t="s">
        <v>3040</v>
      </c>
      <c r="H7113">
        <v>54</v>
      </c>
      <c r="J7113">
        <v>0</v>
      </c>
      <c r="K7113">
        <v>0</v>
      </c>
      <c r="L7113" s="17" t="str">
        <f>IF($E7113&lt;&gt;"",VLOOKUP($E7113,GEMWs!$E$14:$L$20,7,FALSE),"")</f>
        <v/>
      </c>
      <c r="M7113" s="17" t="str">
        <f>IF($E7113&lt;&gt;"",VLOOKUP($E7113,GEMWs!$E$14:$L$20,8,FALSE),"")</f>
        <v/>
      </c>
      <c r="N7113" s="17">
        <f t="shared" ca="1" si="504"/>
        <v>0</v>
      </c>
      <c r="O7113" s="17">
        <f t="shared" ca="1" si="505"/>
        <v>0</v>
      </c>
      <c r="P7113" s="17">
        <f t="shared" ca="1" si="506"/>
        <v>0</v>
      </c>
      <c r="Q7113" s="17">
        <f t="shared" ca="1" si="507"/>
        <v>0</v>
      </c>
    </row>
    <row r="7114" spans="1:17" x14ac:dyDescent="0.35">
      <c r="A7114" t="s">
        <v>2285</v>
      </c>
      <c r="B7114" t="s">
        <v>39</v>
      </c>
      <c r="C7114" t="s">
        <v>40</v>
      </c>
      <c r="D7114" t="s">
        <v>14</v>
      </c>
      <c r="E7114" t="s">
        <v>21</v>
      </c>
      <c r="F7114" t="s">
        <v>22</v>
      </c>
      <c r="G7114" t="s">
        <v>3040</v>
      </c>
      <c r="H7114">
        <v>4</v>
      </c>
      <c r="I7114">
        <v>230</v>
      </c>
      <c r="J7114">
        <v>68.8</v>
      </c>
      <c r="K7114">
        <v>127.171933</v>
      </c>
      <c r="L7114" s="17">
        <f>IF($E7114&lt;&gt;"",VLOOKUP($E7114,GEMWs!$E$14:$L$20,7,FALSE),"")</f>
        <v>37.754918937403332</v>
      </c>
      <c r="M7114" s="17">
        <f>IF($E7114&lt;&gt;"",VLOOKUP($E7114,GEMWs!$E$14:$L$20,8,FALSE),"")</f>
        <v>96.174593288388181</v>
      </c>
      <c r="N7114" s="17">
        <f t="shared" si="504"/>
        <v>68.8</v>
      </c>
      <c r="O7114" s="17">
        <f t="shared" si="505"/>
        <v>127.171933</v>
      </c>
      <c r="P7114" s="17">
        <f t="shared" si="506"/>
        <v>3.1453481170251617E-2</v>
      </c>
      <c r="Q7114" s="17">
        <f t="shared" si="507"/>
        <v>5.8139534883720929E-2</v>
      </c>
    </row>
    <row r="7115" spans="1:17" x14ac:dyDescent="0.35">
      <c r="A7115" t="s">
        <v>2285</v>
      </c>
      <c r="B7115" t="s">
        <v>659</v>
      </c>
      <c r="C7115" t="s">
        <v>660</v>
      </c>
      <c r="D7115" t="s">
        <v>14</v>
      </c>
      <c r="E7115" t="s">
        <v>21</v>
      </c>
      <c r="F7115" t="s">
        <v>22</v>
      </c>
      <c r="G7115" t="s">
        <v>3040</v>
      </c>
      <c r="H7115">
        <v>1449.7</v>
      </c>
      <c r="I7115">
        <v>231</v>
      </c>
      <c r="J7115">
        <v>1100</v>
      </c>
      <c r="K7115">
        <v>1100</v>
      </c>
      <c r="L7115" s="17">
        <f>IF($E7115&lt;&gt;"",VLOOKUP($E7115,GEMWs!$E$14:$L$20,7,FALSE),"")</f>
        <v>37.754918937403332</v>
      </c>
      <c r="M7115" s="17">
        <f>IF($E7115&lt;&gt;"",VLOOKUP($E7115,GEMWs!$E$14:$L$20,8,FALSE),"")</f>
        <v>96.174593288388181</v>
      </c>
      <c r="N7115" s="17">
        <f t="shared" si="504"/>
        <v>1100</v>
      </c>
      <c r="O7115" s="17">
        <f t="shared" si="505"/>
        <v>1100</v>
      </c>
      <c r="P7115" s="17">
        <f t="shared" si="506"/>
        <v>1.3179090909090909</v>
      </c>
      <c r="Q7115" s="17">
        <f t="shared" si="507"/>
        <v>1.3179090909090909</v>
      </c>
    </row>
    <row r="7116" spans="1:17" x14ac:dyDescent="0.35">
      <c r="A7116" t="s">
        <v>2285</v>
      </c>
      <c r="B7116" t="s">
        <v>41</v>
      </c>
      <c r="C7116" t="s">
        <v>42</v>
      </c>
      <c r="D7116" t="s">
        <v>14</v>
      </c>
      <c r="E7116" t="s">
        <v>21</v>
      </c>
      <c r="F7116" t="s">
        <v>22</v>
      </c>
      <c r="G7116" t="s">
        <v>3040</v>
      </c>
      <c r="H7116">
        <v>0.1</v>
      </c>
      <c r="I7116">
        <v>232</v>
      </c>
      <c r="J7116">
        <v>300</v>
      </c>
      <c r="K7116">
        <v>10000</v>
      </c>
      <c r="L7116" s="17">
        <f>IF($E7116&lt;&gt;"",VLOOKUP($E7116,GEMWs!$E$14:$L$20,7,FALSE),"")</f>
        <v>37.754918937403332</v>
      </c>
      <c r="M7116" s="17">
        <f>IF($E7116&lt;&gt;"",VLOOKUP($E7116,GEMWs!$E$14:$L$20,8,FALSE),"")</f>
        <v>96.174593288388181</v>
      </c>
      <c r="N7116" s="17">
        <f t="shared" si="504"/>
        <v>300</v>
      </c>
      <c r="O7116" s="17">
        <f t="shared" si="505"/>
        <v>10000</v>
      </c>
      <c r="P7116" s="17">
        <f t="shared" si="506"/>
        <v>1.0000000000000001E-5</v>
      </c>
      <c r="Q7116" s="17">
        <f t="shared" si="507"/>
        <v>3.3333333333333338E-4</v>
      </c>
    </row>
    <row r="7117" spans="1:17" x14ac:dyDescent="0.35">
      <c r="A7117" t="s">
        <v>2285</v>
      </c>
      <c r="B7117" t="s">
        <v>89</v>
      </c>
      <c r="C7117" t="s">
        <v>90</v>
      </c>
      <c r="D7117" t="s">
        <v>14</v>
      </c>
      <c r="E7117" t="s">
        <v>21</v>
      </c>
      <c r="F7117" t="s">
        <v>22</v>
      </c>
      <c r="G7117" t="s">
        <v>3040</v>
      </c>
      <c r="H7117">
        <v>11128.7</v>
      </c>
      <c r="I7117">
        <v>233</v>
      </c>
      <c r="J7117">
        <v>16.640218999999998</v>
      </c>
      <c r="K7117">
        <v>16.640218999999998</v>
      </c>
      <c r="L7117" s="17">
        <f>IF($E7117&lt;&gt;"",VLOOKUP($E7117,GEMWs!$E$14:$L$20,7,FALSE),"")</f>
        <v>37.754918937403332</v>
      </c>
      <c r="M7117" s="17">
        <f>IF($E7117&lt;&gt;"",VLOOKUP($E7117,GEMWs!$E$14:$L$20,8,FALSE),"")</f>
        <v>96.174593288388181</v>
      </c>
      <c r="N7117" s="17">
        <f t="shared" si="504"/>
        <v>16.640218999999998</v>
      </c>
      <c r="O7117" s="17">
        <f t="shared" si="505"/>
        <v>16.640218999999998</v>
      </c>
      <c r="P7117" s="17">
        <f t="shared" si="506"/>
        <v>668.78326541255262</v>
      </c>
      <c r="Q7117" s="17">
        <f t="shared" si="507"/>
        <v>668.78326541255262</v>
      </c>
    </row>
    <row r="7118" spans="1:17" x14ac:dyDescent="0.35">
      <c r="A7118" t="s">
        <v>2285</v>
      </c>
      <c r="B7118" t="s">
        <v>1122</v>
      </c>
      <c r="D7118" t="s">
        <v>14</v>
      </c>
      <c r="E7118" t="s">
        <v>15</v>
      </c>
      <c r="G7118" t="s">
        <v>3040</v>
      </c>
      <c r="H7118">
        <v>173</v>
      </c>
      <c r="J7118">
        <v>0</v>
      </c>
      <c r="K7118">
        <v>0</v>
      </c>
      <c r="L7118" s="17">
        <f>IF($E7118&lt;&gt;"",VLOOKUP($E7118,GEMWs!$E$14:$L$20,7,FALSE),"")</f>
        <v>37.892086284381016</v>
      </c>
      <c r="M7118" s="17">
        <f>IF($E7118&lt;&gt;"",VLOOKUP($E7118,GEMWs!$E$14:$L$20,8,FALSE),"")</f>
        <v>96.522753888300599</v>
      </c>
      <c r="N7118" s="17">
        <f t="shared" ca="1" si="504"/>
        <v>37.892086284381016</v>
      </c>
      <c r="O7118" s="17">
        <f t="shared" ca="1" si="505"/>
        <v>96.522753888300599</v>
      </c>
      <c r="P7118" s="17">
        <f t="shared" ca="1" si="506"/>
        <v>1.7923234991844665</v>
      </c>
      <c r="Q7118" s="17">
        <f t="shared" ca="1" si="507"/>
        <v>4.5655971197159966</v>
      </c>
    </row>
    <row r="7119" spans="1:17" x14ac:dyDescent="0.35">
      <c r="A7119" t="s">
        <v>2285</v>
      </c>
      <c r="B7119" t="s">
        <v>83</v>
      </c>
      <c r="C7119" t="s">
        <v>84</v>
      </c>
      <c r="D7119" t="s">
        <v>14</v>
      </c>
      <c r="E7119" t="s">
        <v>21</v>
      </c>
      <c r="F7119" t="s">
        <v>22</v>
      </c>
      <c r="G7119" t="s">
        <v>3040</v>
      </c>
      <c r="H7119">
        <v>0.1</v>
      </c>
      <c r="I7119">
        <v>239</v>
      </c>
      <c r="J7119">
        <v>20</v>
      </c>
      <c r="K7119">
        <v>500</v>
      </c>
      <c r="L7119" s="17">
        <f>IF($E7119&lt;&gt;"",VLOOKUP($E7119,GEMWs!$E$14:$L$20,7,FALSE),"")</f>
        <v>37.754918937403332</v>
      </c>
      <c r="M7119" s="17">
        <f>IF($E7119&lt;&gt;"",VLOOKUP($E7119,GEMWs!$E$14:$L$20,8,FALSE),"")</f>
        <v>96.174593288388181</v>
      </c>
      <c r="N7119" s="17">
        <f t="shared" si="504"/>
        <v>20</v>
      </c>
      <c r="O7119" s="17">
        <f t="shared" si="505"/>
        <v>500</v>
      </c>
      <c r="P7119" s="17">
        <f t="shared" si="506"/>
        <v>2.0000000000000001E-4</v>
      </c>
      <c r="Q7119" s="17">
        <f t="shared" si="507"/>
        <v>5.0000000000000001E-3</v>
      </c>
    </row>
    <row r="7120" spans="1:17" x14ac:dyDescent="0.35">
      <c r="A7120" t="s">
        <v>2285</v>
      </c>
      <c r="B7120" t="s">
        <v>1435</v>
      </c>
      <c r="D7120" t="s">
        <v>14</v>
      </c>
      <c r="E7120" t="s">
        <v>21</v>
      </c>
      <c r="G7120" t="s">
        <v>3040</v>
      </c>
      <c r="H7120">
        <v>5454.2</v>
      </c>
      <c r="J7120">
        <v>0</v>
      </c>
      <c r="K7120">
        <v>0</v>
      </c>
      <c r="L7120" s="17">
        <f>IF($E7120&lt;&gt;"",VLOOKUP($E7120,GEMWs!$E$14:$L$20,7,FALSE),"")</f>
        <v>37.754918937403332</v>
      </c>
      <c r="M7120" s="17">
        <f>IF($E7120&lt;&gt;"",VLOOKUP($E7120,GEMWs!$E$14:$L$20,8,FALSE),"")</f>
        <v>96.174593288388181</v>
      </c>
      <c r="N7120" s="17">
        <f t="shared" ca="1" si="504"/>
        <v>37.754918937403332</v>
      </c>
      <c r="O7120" s="17">
        <f t="shared" ca="1" si="505"/>
        <v>96.174593288388181</v>
      </c>
      <c r="P7120" s="17">
        <f t="shared" ca="1" si="506"/>
        <v>56.711443360567067</v>
      </c>
      <c r="Q7120" s="17">
        <f t="shared" ca="1" si="507"/>
        <v>144.46329520778261</v>
      </c>
    </row>
    <row r="7121" spans="1:17" x14ac:dyDescent="0.35">
      <c r="A7121" t="s">
        <v>2285</v>
      </c>
      <c r="B7121" t="s">
        <v>2290</v>
      </c>
      <c r="C7121" t="s">
        <v>158</v>
      </c>
      <c r="D7121" t="s">
        <v>14</v>
      </c>
      <c r="E7121" t="s">
        <v>21</v>
      </c>
      <c r="G7121" t="s">
        <v>3040</v>
      </c>
      <c r="H7121">
        <v>146.9</v>
      </c>
      <c r="J7121">
        <v>0</v>
      </c>
      <c r="K7121">
        <v>0</v>
      </c>
      <c r="L7121" s="17">
        <f>IF($E7121&lt;&gt;"",VLOOKUP($E7121,GEMWs!$E$14:$L$20,7,FALSE),"")</f>
        <v>37.754918937403332</v>
      </c>
      <c r="M7121" s="17">
        <f>IF($E7121&lt;&gt;"",VLOOKUP($E7121,GEMWs!$E$14:$L$20,8,FALSE),"")</f>
        <v>96.174593288388181</v>
      </c>
      <c r="N7121" s="17">
        <f t="shared" ca="1" si="504"/>
        <v>37.754918937403332</v>
      </c>
      <c r="O7121" s="17">
        <f t="shared" ca="1" si="505"/>
        <v>96.174593288388181</v>
      </c>
      <c r="P7121" s="17">
        <f t="shared" ca="1" si="506"/>
        <v>1.5274304260326541</v>
      </c>
      <c r="Q7121" s="17">
        <f t="shared" ca="1" si="507"/>
        <v>3.8908837347407994</v>
      </c>
    </row>
    <row r="7122" spans="1:17" x14ac:dyDescent="0.35">
      <c r="A7122" t="s">
        <v>2285</v>
      </c>
      <c r="B7122" t="s">
        <v>685</v>
      </c>
      <c r="D7122" t="s">
        <v>22</v>
      </c>
      <c r="G7122" t="s">
        <v>3040</v>
      </c>
      <c r="H7122">
        <v>720.4</v>
      </c>
      <c r="J7122">
        <v>0</v>
      </c>
      <c r="K7122">
        <v>0</v>
      </c>
      <c r="L7122" s="17" t="str">
        <f>IF($E7122&lt;&gt;"",VLOOKUP($E7122,GEMWs!$E$14:$L$20,7,FALSE),"")</f>
        <v/>
      </c>
      <c r="M7122" s="17" t="str">
        <f>IF($E7122&lt;&gt;"",VLOOKUP($E7122,GEMWs!$E$14:$L$20,8,FALSE),"")</f>
        <v/>
      </c>
      <c r="N7122" s="17">
        <f t="shared" ca="1" si="504"/>
        <v>0</v>
      </c>
      <c r="O7122" s="17">
        <f t="shared" ca="1" si="505"/>
        <v>0</v>
      </c>
      <c r="P7122" s="17">
        <f t="shared" ca="1" si="506"/>
        <v>0</v>
      </c>
      <c r="Q7122" s="17">
        <f t="shared" ca="1" si="507"/>
        <v>0</v>
      </c>
    </row>
    <row r="7123" spans="1:17" x14ac:dyDescent="0.35">
      <c r="A7123" t="s">
        <v>2285</v>
      </c>
      <c r="B7123" t="s">
        <v>1708</v>
      </c>
      <c r="C7123" t="s">
        <v>1709</v>
      </c>
      <c r="D7123" t="s">
        <v>14</v>
      </c>
      <c r="E7123" t="s">
        <v>21</v>
      </c>
      <c r="F7123" t="s">
        <v>22</v>
      </c>
      <c r="G7123" t="s">
        <v>3040</v>
      </c>
      <c r="H7123">
        <v>562.1</v>
      </c>
      <c r="I7123">
        <v>462</v>
      </c>
      <c r="J7123">
        <v>300</v>
      </c>
      <c r="K7123">
        <v>1078.612703</v>
      </c>
      <c r="L7123" s="17">
        <f>IF($E7123&lt;&gt;"",VLOOKUP($E7123,GEMWs!$E$14:$L$20,7,FALSE),"")</f>
        <v>37.754918937403332</v>
      </c>
      <c r="M7123" s="17">
        <f>IF($E7123&lt;&gt;"",VLOOKUP($E7123,GEMWs!$E$14:$L$20,8,FALSE),"")</f>
        <v>96.174593288388181</v>
      </c>
      <c r="N7123" s="17">
        <f t="shared" ref="N7123:N7186" si="508">IF($I7123&lt;&gt;"",J7123,IF(AND($D7123="Y",$M$6=236),L7123,0))</f>
        <v>300</v>
      </c>
      <c r="O7123" s="17">
        <f t="shared" ref="O7123:O7186" si="509">IF($I7123&lt;&gt;"",K7123,IF(AND($D7123="Y",$M$6=236),M7123,0))</f>
        <v>1078.612703</v>
      </c>
      <c r="P7123" s="17">
        <f t="shared" si="506"/>
        <v>0.52113237535271273</v>
      </c>
      <c r="Q7123" s="17">
        <f t="shared" si="507"/>
        <v>1.8736666666666668</v>
      </c>
    </row>
    <row r="7124" spans="1:17" x14ac:dyDescent="0.35">
      <c r="A7124" t="s">
        <v>2285</v>
      </c>
      <c r="B7124" t="s">
        <v>156</v>
      </c>
      <c r="D7124" t="s">
        <v>14</v>
      </c>
      <c r="E7124" t="s">
        <v>21</v>
      </c>
      <c r="G7124" t="s">
        <v>3040</v>
      </c>
      <c r="H7124">
        <v>526</v>
      </c>
      <c r="J7124">
        <v>0</v>
      </c>
      <c r="K7124">
        <v>0</v>
      </c>
      <c r="L7124" s="17">
        <f>IF($E7124&lt;&gt;"",VLOOKUP($E7124,GEMWs!$E$14:$L$20,7,FALSE),"")</f>
        <v>37.754918937403332</v>
      </c>
      <c r="M7124" s="17">
        <f>IF($E7124&lt;&gt;"",VLOOKUP($E7124,GEMWs!$E$14:$L$20,8,FALSE),"")</f>
        <v>96.174593288388181</v>
      </c>
      <c r="N7124" s="17">
        <f t="shared" ca="1" si="508"/>
        <v>37.754918937403332</v>
      </c>
      <c r="O7124" s="17">
        <f t="shared" ca="1" si="509"/>
        <v>96.174593288388181</v>
      </c>
      <c r="P7124" s="17">
        <f t="shared" ca="1" si="506"/>
        <v>5.4692199053313555</v>
      </c>
      <c r="Q7124" s="17">
        <f t="shared" ca="1" si="507"/>
        <v>13.931959458636218</v>
      </c>
    </row>
    <row r="7125" spans="1:17" x14ac:dyDescent="0.35">
      <c r="A7125" t="s">
        <v>2285</v>
      </c>
      <c r="B7125" t="s">
        <v>1627</v>
      </c>
      <c r="D7125" t="s">
        <v>22</v>
      </c>
      <c r="G7125" t="s">
        <v>3040</v>
      </c>
      <c r="H7125">
        <v>1.4</v>
      </c>
      <c r="J7125">
        <v>0</v>
      </c>
      <c r="K7125">
        <v>0</v>
      </c>
      <c r="L7125" s="17" t="str">
        <f>IF($E7125&lt;&gt;"",VLOOKUP($E7125,GEMWs!$E$14:$L$20,7,FALSE),"")</f>
        <v/>
      </c>
      <c r="M7125" s="17" t="str">
        <f>IF($E7125&lt;&gt;"",VLOOKUP($E7125,GEMWs!$E$14:$L$20,8,FALSE),"")</f>
        <v/>
      </c>
      <c r="N7125" s="17">
        <f t="shared" ca="1" si="508"/>
        <v>0</v>
      </c>
      <c r="O7125" s="17">
        <f t="shared" ca="1" si="509"/>
        <v>0</v>
      </c>
      <c r="P7125" s="17">
        <f t="shared" ca="1" si="506"/>
        <v>0</v>
      </c>
      <c r="Q7125" s="17">
        <f t="shared" ca="1" si="507"/>
        <v>0</v>
      </c>
    </row>
    <row r="7126" spans="1:17" x14ac:dyDescent="0.35">
      <c r="A7126" t="s">
        <v>2285</v>
      </c>
      <c r="B7126" t="s">
        <v>1064</v>
      </c>
      <c r="C7126" t="s">
        <v>1065</v>
      </c>
      <c r="D7126" t="s">
        <v>14</v>
      </c>
      <c r="E7126" t="s">
        <v>21</v>
      </c>
      <c r="F7126" t="s">
        <v>22</v>
      </c>
      <c r="G7126" t="s">
        <v>3040</v>
      </c>
      <c r="H7126">
        <v>12018.1</v>
      </c>
      <c r="I7126">
        <v>247</v>
      </c>
      <c r="J7126">
        <v>2273</v>
      </c>
      <c r="K7126">
        <v>25000</v>
      </c>
      <c r="L7126" s="17">
        <f>IF($E7126&lt;&gt;"",VLOOKUP($E7126,GEMWs!$E$14:$L$20,7,FALSE),"")</f>
        <v>37.754918937403332</v>
      </c>
      <c r="M7126" s="17">
        <f>IF($E7126&lt;&gt;"",VLOOKUP($E7126,GEMWs!$E$14:$L$20,8,FALSE),"")</f>
        <v>96.174593288388181</v>
      </c>
      <c r="N7126" s="17">
        <f t="shared" si="508"/>
        <v>2273</v>
      </c>
      <c r="O7126" s="17">
        <f t="shared" si="509"/>
        <v>25000</v>
      </c>
      <c r="P7126" s="17">
        <f t="shared" si="506"/>
        <v>0.48072400000000004</v>
      </c>
      <c r="Q7126" s="17">
        <f t="shared" si="507"/>
        <v>5.2873295204575452</v>
      </c>
    </row>
    <row r="7127" spans="1:17" x14ac:dyDescent="0.35">
      <c r="A7127" t="s">
        <v>2285</v>
      </c>
      <c r="B7127" t="s">
        <v>358</v>
      </c>
      <c r="D7127" t="s">
        <v>14</v>
      </c>
      <c r="E7127" t="s">
        <v>21</v>
      </c>
      <c r="G7127" t="s">
        <v>3040</v>
      </c>
      <c r="H7127">
        <v>20.100000000000001</v>
      </c>
      <c r="J7127">
        <v>0</v>
      </c>
      <c r="K7127">
        <v>0</v>
      </c>
      <c r="L7127" s="17">
        <f>IF($E7127&lt;&gt;"",VLOOKUP($E7127,GEMWs!$E$14:$L$20,7,FALSE),"")</f>
        <v>37.754918937403332</v>
      </c>
      <c r="M7127" s="17">
        <f>IF($E7127&lt;&gt;"",VLOOKUP($E7127,GEMWs!$E$14:$L$20,8,FALSE),"")</f>
        <v>96.174593288388181</v>
      </c>
      <c r="N7127" s="17">
        <f t="shared" ca="1" si="508"/>
        <v>37.754918937403332</v>
      </c>
      <c r="O7127" s="17">
        <f t="shared" ca="1" si="509"/>
        <v>96.174593288388181</v>
      </c>
      <c r="P7127" s="17">
        <f t="shared" ca="1" si="506"/>
        <v>0.20899490512768107</v>
      </c>
      <c r="Q7127" s="17">
        <f t="shared" ca="1" si="507"/>
        <v>0.53238096030149806</v>
      </c>
    </row>
    <row r="7128" spans="1:17" x14ac:dyDescent="0.35">
      <c r="A7128" t="s">
        <v>2285</v>
      </c>
      <c r="B7128" t="s">
        <v>663</v>
      </c>
      <c r="C7128" t="s">
        <v>664</v>
      </c>
      <c r="D7128" t="s">
        <v>14</v>
      </c>
      <c r="E7128" t="s">
        <v>21</v>
      </c>
      <c r="F7128" t="s">
        <v>22</v>
      </c>
      <c r="G7128" t="s">
        <v>3040</v>
      </c>
      <c r="H7128">
        <v>36.200000000000003</v>
      </c>
      <c r="I7128">
        <v>422</v>
      </c>
      <c r="J7128">
        <v>537.58991900000001</v>
      </c>
      <c r="K7128">
        <v>573.82261800000003</v>
      </c>
      <c r="L7128" s="17">
        <f>IF($E7128&lt;&gt;"",VLOOKUP($E7128,GEMWs!$E$14:$L$20,7,FALSE),"")</f>
        <v>37.754918937403332</v>
      </c>
      <c r="M7128" s="17">
        <f>IF($E7128&lt;&gt;"",VLOOKUP($E7128,GEMWs!$E$14:$L$20,8,FALSE),"")</f>
        <v>96.174593288388181</v>
      </c>
      <c r="N7128" s="17">
        <f t="shared" si="508"/>
        <v>537.58991900000001</v>
      </c>
      <c r="O7128" s="17">
        <f t="shared" si="509"/>
        <v>573.82261800000003</v>
      </c>
      <c r="P7128" s="17">
        <f t="shared" si="506"/>
        <v>6.3085697329553506E-2</v>
      </c>
      <c r="Q7128" s="17">
        <f t="shared" si="507"/>
        <v>6.7337572228544709E-2</v>
      </c>
    </row>
    <row r="7129" spans="1:17" x14ac:dyDescent="0.35">
      <c r="A7129" t="s">
        <v>2285</v>
      </c>
      <c r="B7129" t="s">
        <v>665</v>
      </c>
      <c r="C7129" t="s">
        <v>666</v>
      </c>
      <c r="D7129" t="s">
        <v>14</v>
      </c>
      <c r="E7129" t="s">
        <v>21</v>
      </c>
      <c r="F7129" t="s">
        <v>22</v>
      </c>
      <c r="G7129" t="s">
        <v>3040</v>
      </c>
      <c r="H7129">
        <v>110193.60000000001</v>
      </c>
      <c r="I7129">
        <v>250</v>
      </c>
      <c r="J7129">
        <v>900</v>
      </c>
      <c r="K7129">
        <v>1800</v>
      </c>
      <c r="L7129" s="17">
        <f>IF($E7129&lt;&gt;"",VLOOKUP($E7129,GEMWs!$E$14:$L$20,7,FALSE),"")</f>
        <v>37.754918937403332</v>
      </c>
      <c r="M7129" s="17">
        <f>IF($E7129&lt;&gt;"",VLOOKUP($E7129,GEMWs!$E$14:$L$20,8,FALSE),"")</f>
        <v>96.174593288388181</v>
      </c>
      <c r="N7129" s="17">
        <f t="shared" si="508"/>
        <v>900</v>
      </c>
      <c r="O7129" s="17">
        <f t="shared" si="509"/>
        <v>1800</v>
      </c>
      <c r="P7129" s="17">
        <f t="shared" si="506"/>
        <v>61.218666666666671</v>
      </c>
      <c r="Q7129" s="17">
        <f t="shared" si="507"/>
        <v>122.43733333333334</v>
      </c>
    </row>
    <row r="7130" spans="1:17" x14ac:dyDescent="0.35">
      <c r="A7130" t="s">
        <v>2285</v>
      </c>
      <c r="B7130" t="s">
        <v>1712</v>
      </c>
      <c r="D7130" t="s">
        <v>14</v>
      </c>
      <c r="E7130" t="s">
        <v>21</v>
      </c>
      <c r="G7130" t="s">
        <v>3040</v>
      </c>
      <c r="H7130">
        <v>0.1</v>
      </c>
      <c r="J7130">
        <v>0</v>
      </c>
      <c r="K7130">
        <v>0</v>
      </c>
      <c r="L7130" s="17">
        <f>IF($E7130&lt;&gt;"",VLOOKUP($E7130,GEMWs!$E$14:$L$20,7,FALSE),"")</f>
        <v>37.754918937403332</v>
      </c>
      <c r="M7130" s="17">
        <f>IF($E7130&lt;&gt;"",VLOOKUP($E7130,GEMWs!$E$14:$L$20,8,FALSE),"")</f>
        <v>96.174593288388181</v>
      </c>
      <c r="N7130" s="17">
        <f t="shared" ca="1" si="508"/>
        <v>37.754918937403332</v>
      </c>
      <c r="O7130" s="17">
        <f t="shared" ca="1" si="509"/>
        <v>96.174593288388181</v>
      </c>
      <c r="P7130" s="17">
        <f t="shared" ca="1" si="506"/>
        <v>1.0397756474013985E-3</v>
      </c>
      <c r="Q7130" s="17">
        <f t="shared" ca="1" si="507"/>
        <v>2.6486614940373038E-3</v>
      </c>
    </row>
    <row r="7131" spans="1:17" x14ac:dyDescent="0.35">
      <c r="A7131" t="s">
        <v>2285</v>
      </c>
      <c r="B7131" t="s">
        <v>1123</v>
      </c>
      <c r="D7131" t="s">
        <v>22</v>
      </c>
      <c r="G7131" t="s">
        <v>3040</v>
      </c>
      <c r="H7131">
        <v>0.5</v>
      </c>
      <c r="J7131">
        <v>0</v>
      </c>
      <c r="K7131">
        <v>0</v>
      </c>
      <c r="L7131" s="17" t="str">
        <f>IF($E7131&lt;&gt;"",VLOOKUP($E7131,GEMWs!$E$14:$L$20,7,FALSE),"")</f>
        <v/>
      </c>
      <c r="M7131" s="17" t="str">
        <f>IF($E7131&lt;&gt;"",VLOOKUP($E7131,GEMWs!$E$14:$L$20,8,FALSE),"")</f>
        <v/>
      </c>
      <c r="N7131" s="17">
        <f t="shared" ca="1" si="508"/>
        <v>0</v>
      </c>
      <c r="O7131" s="17">
        <f t="shared" ca="1" si="509"/>
        <v>0</v>
      </c>
      <c r="P7131" s="17">
        <f t="shared" ca="1" si="506"/>
        <v>0</v>
      </c>
      <c r="Q7131" s="17">
        <f t="shared" ca="1" si="507"/>
        <v>0</v>
      </c>
    </row>
    <row r="7132" spans="1:17" x14ac:dyDescent="0.35">
      <c r="A7132" t="s">
        <v>2285</v>
      </c>
      <c r="B7132" t="s">
        <v>667</v>
      </c>
      <c r="C7132" t="s">
        <v>668</v>
      </c>
      <c r="D7132" t="s">
        <v>14</v>
      </c>
      <c r="E7132" t="s">
        <v>21</v>
      </c>
      <c r="F7132" t="s">
        <v>22</v>
      </c>
      <c r="G7132" t="s">
        <v>3040</v>
      </c>
      <c r="H7132">
        <v>61</v>
      </c>
      <c r="I7132">
        <v>379</v>
      </c>
      <c r="J7132">
        <v>649</v>
      </c>
      <c r="K7132">
        <v>885</v>
      </c>
      <c r="L7132" s="17">
        <f>IF($E7132&lt;&gt;"",VLOOKUP($E7132,GEMWs!$E$14:$L$20,7,FALSE),"")</f>
        <v>37.754918937403332</v>
      </c>
      <c r="M7132" s="17">
        <f>IF($E7132&lt;&gt;"",VLOOKUP($E7132,GEMWs!$E$14:$L$20,8,FALSE),"")</f>
        <v>96.174593288388181</v>
      </c>
      <c r="N7132" s="17">
        <f t="shared" si="508"/>
        <v>649</v>
      </c>
      <c r="O7132" s="17">
        <f t="shared" si="509"/>
        <v>885</v>
      </c>
      <c r="P7132" s="17">
        <f t="shared" si="506"/>
        <v>6.8926553672316385E-2</v>
      </c>
      <c r="Q7132" s="17">
        <f t="shared" si="507"/>
        <v>9.3990755007704166E-2</v>
      </c>
    </row>
    <row r="7133" spans="1:17" x14ac:dyDescent="0.35">
      <c r="A7133" t="s">
        <v>2285</v>
      </c>
      <c r="B7133" t="s">
        <v>687</v>
      </c>
      <c r="D7133" t="s">
        <v>14</v>
      </c>
      <c r="E7133" t="s">
        <v>21</v>
      </c>
      <c r="G7133" t="s">
        <v>3040</v>
      </c>
      <c r="H7133">
        <v>17286.099999999999</v>
      </c>
      <c r="J7133">
        <v>0</v>
      </c>
      <c r="K7133">
        <v>0</v>
      </c>
      <c r="L7133" s="17">
        <f>IF($E7133&lt;&gt;"",VLOOKUP($E7133,GEMWs!$E$14:$L$20,7,FALSE),"")</f>
        <v>37.754918937403332</v>
      </c>
      <c r="M7133" s="17">
        <f>IF($E7133&lt;&gt;"",VLOOKUP($E7133,GEMWs!$E$14:$L$20,8,FALSE),"")</f>
        <v>96.174593288388181</v>
      </c>
      <c r="N7133" s="17">
        <f t="shared" ca="1" si="508"/>
        <v>37.754918937403332</v>
      </c>
      <c r="O7133" s="17">
        <f t="shared" ca="1" si="509"/>
        <v>96.174593288388181</v>
      </c>
      <c r="P7133" s="17">
        <f t="shared" ca="1" si="506"/>
        <v>179.73665818545311</v>
      </c>
      <c r="Q7133" s="17">
        <f t="shared" ca="1" si="507"/>
        <v>457.85027452078231</v>
      </c>
    </row>
    <row r="7134" spans="1:17" x14ac:dyDescent="0.35">
      <c r="A7134" t="s">
        <v>2285</v>
      </c>
      <c r="B7134" t="s">
        <v>1630</v>
      </c>
      <c r="D7134" t="s">
        <v>14</v>
      </c>
      <c r="E7134" t="s">
        <v>18</v>
      </c>
      <c r="G7134" t="s">
        <v>3040</v>
      </c>
      <c r="H7134">
        <v>0.3</v>
      </c>
      <c r="J7134">
        <v>0</v>
      </c>
      <c r="K7134">
        <v>0</v>
      </c>
      <c r="L7134" s="17">
        <f>IF($E7134&lt;&gt;"",VLOOKUP($E7134,GEMWs!$E$14:$L$20,7,FALSE),"")</f>
        <v>5950.3939027696888</v>
      </c>
      <c r="M7134" s="17">
        <f>IF($E7134&lt;&gt;"",VLOOKUP($E7134,GEMWs!$E$14:$L$20,8,FALSE),"")</f>
        <v>10539.430626954083</v>
      </c>
      <c r="N7134" s="17">
        <f t="shared" ca="1" si="508"/>
        <v>5950.3939027696888</v>
      </c>
      <c r="O7134" s="17">
        <f t="shared" ca="1" si="509"/>
        <v>10539.430626954083</v>
      </c>
      <c r="P7134" s="17">
        <f t="shared" ca="1" si="506"/>
        <v>2.8464535762754064E-5</v>
      </c>
      <c r="Q7134" s="17">
        <f t="shared" ca="1" si="507"/>
        <v>5.0416830364853842E-5</v>
      </c>
    </row>
    <row r="7135" spans="1:17" x14ac:dyDescent="0.35">
      <c r="A7135" t="s">
        <v>2285</v>
      </c>
      <c r="B7135" t="s">
        <v>1072</v>
      </c>
      <c r="C7135" t="s">
        <v>1073</v>
      </c>
      <c r="D7135" t="s">
        <v>14</v>
      </c>
      <c r="E7135" t="s">
        <v>21</v>
      </c>
      <c r="F7135" t="s">
        <v>22</v>
      </c>
      <c r="G7135" t="s">
        <v>3040</v>
      </c>
      <c r="H7135">
        <v>1635.6</v>
      </c>
      <c r="I7135">
        <v>380</v>
      </c>
      <c r="J7135">
        <v>2000</v>
      </c>
      <c r="K7135">
        <v>7000</v>
      </c>
      <c r="L7135" s="17">
        <f>IF($E7135&lt;&gt;"",VLOOKUP($E7135,GEMWs!$E$14:$L$20,7,FALSE),"")</f>
        <v>37.754918937403332</v>
      </c>
      <c r="M7135" s="17">
        <f>IF($E7135&lt;&gt;"",VLOOKUP($E7135,GEMWs!$E$14:$L$20,8,FALSE),"")</f>
        <v>96.174593288388181</v>
      </c>
      <c r="N7135" s="17">
        <f t="shared" si="508"/>
        <v>2000</v>
      </c>
      <c r="O7135" s="17">
        <f t="shared" si="509"/>
        <v>7000</v>
      </c>
      <c r="P7135" s="17">
        <f t="shared" si="506"/>
        <v>0.23365714285714284</v>
      </c>
      <c r="Q7135" s="17">
        <f t="shared" si="507"/>
        <v>0.81779999999999997</v>
      </c>
    </row>
    <row r="7136" spans="1:17" x14ac:dyDescent="0.35">
      <c r="A7136" t="s">
        <v>2285</v>
      </c>
      <c r="B7136" t="s">
        <v>404</v>
      </c>
      <c r="D7136" t="s">
        <v>14</v>
      </c>
      <c r="E7136" t="s">
        <v>21</v>
      </c>
      <c r="G7136" t="s">
        <v>3040</v>
      </c>
      <c r="H7136">
        <v>0.3</v>
      </c>
      <c r="J7136">
        <v>0</v>
      </c>
      <c r="K7136">
        <v>0</v>
      </c>
      <c r="L7136" s="17">
        <f>IF($E7136&lt;&gt;"",VLOOKUP($E7136,GEMWs!$E$14:$L$20,7,FALSE),"")</f>
        <v>37.754918937403332</v>
      </c>
      <c r="M7136" s="17">
        <f>IF($E7136&lt;&gt;"",VLOOKUP($E7136,GEMWs!$E$14:$L$20,8,FALSE),"")</f>
        <v>96.174593288388181</v>
      </c>
      <c r="N7136" s="17">
        <f t="shared" ca="1" si="508"/>
        <v>37.754918937403332</v>
      </c>
      <c r="O7136" s="17">
        <f t="shared" ca="1" si="509"/>
        <v>96.174593288388181</v>
      </c>
      <c r="P7136" s="17">
        <f t="shared" ca="1" si="506"/>
        <v>3.1193269422041948E-3</v>
      </c>
      <c r="Q7136" s="17">
        <f t="shared" ca="1" si="507"/>
        <v>7.9459844821119108E-3</v>
      </c>
    </row>
    <row r="7137" spans="1:17" x14ac:dyDescent="0.35">
      <c r="A7137" t="s">
        <v>2285</v>
      </c>
      <c r="B7137" t="s">
        <v>229</v>
      </c>
      <c r="D7137" t="s">
        <v>22</v>
      </c>
      <c r="G7137" t="s">
        <v>3040</v>
      </c>
      <c r="H7137">
        <v>3.5</v>
      </c>
      <c r="J7137">
        <v>0</v>
      </c>
      <c r="K7137">
        <v>0</v>
      </c>
      <c r="L7137" s="17" t="str">
        <f>IF($E7137&lt;&gt;"",VLOOKUP($E7137,GEMWs!$E$14:$L$20,7,FALSE),"")</f>
        <v/>
      </c>
      <c r="M7137" s="17" t="str">
        <f>IF($E7137&lt;&gt;"",VLOOKUP($E7137,GEMWs!$E$14:$L$20,8,FALSE),"")</f>
        <v/>
      </c>
      <c r="N7137" s="17">
        <f t="shared" ca="1" si="508"/>
        <v>0</v>
      </c>
      <c r="O7137" s="17">
        <f t="shared" ca="1" si="509"/>
        <v>0</v>
      </c>
      <c r="P7137" s="17">
        <f t="shared" ca="1" si="506"/>
        <v>0</v>
      </c>
      <c r="Q7137" s="17">
        <f t="shared" ca="1" si="507"/>
        <v>0</v>
      </c>
    </row>
    <row r="7138" spans="1:17" x14ac:dyDescent="0.35">
      <c r="A7138" t="s">
        <v>2285</v>
      </c>
      <c r="B7138" t="s">
        <v>157</v>
      </c>
      <c r="D7138" t="s">
        <v>22</v>
      </c>
      <c r="G7138" t="s">
        <v>3040</v>
      </c>
      <c r="H7138">
        <v>15.9</v>
      </c>
      <c r="J7138">
        <v>0</v>
      </c>
      <c r="K7138">
        <v>0</v>
      </c>
      <c r="L7138" s="17" t="str">
        <f>IF($E7138&lt;&gt;"",VLOOKUP($E7138,GEMWs!$E$14:$L$20,7,FALSE),"")</f>
        <v/>
      </c>
      <c r="M7138" s="17" t="str">
        <f>IF($E7138&lt;&gt;"",VLOOKUP($E7138,GEMWs!$E$14:$L$20,8,FALSE),"")</f>
        <v/>
      </c>
      <c r="N7138" s="17">
        <f t="shared" ca="1" si="508"/>
        <v>0</v>
      </c>
      <c r="O7138" s="17">
        <f t="shared" ca="1" si="509"/>
        <v>0</v>
      </c>
      <c r="P7138" s="17">
        <f t="shared" ca="1" si="506"/>
        <v>0</v>
      </c>
      <c r="Q7138" s="17">
        <f t="shared" ca="1" si="507"/>
        <v>0</v>
      </c>
    </row>
    <row r="7139" spans="1:17" x14ac:dyDescent="0.35">
      <c r="A7139" t="s">
        <v>2285</v>
      </c>
      <c r="B7139" t="s">
        <v>163</v>
      </c>
      <c r="D7139" t="s">
        <v>22</v>
      </c>
      <c r="G7139" t="s">
        <v>3040</v>
      </c>
      <c r="H7139">
        <v>36.1</v>
      </c>
      <c r="J7139">
        <v>0</v>
      </c>
      <c r="K7139">
        <v>0</v>
      </c>
      <c r="L7139" s="17" t="str">
        <f>IF($E7139&lt;&gt;"",VLOOKUP($E7139,GEMWs!$E$14:$L$20,7,FALSE),"")</f>
        <v/>
      </c>
      <c r="M7139" s="17" t="str">
        <f>IF($E7139&lt;&gt;"",VLOOKUP($E7139,GEMWs!$E$14:$L$20,8,FALSE),"")</f>
        <v/>
      </c>
      <c r="N7139" s="17">
        <f t="shared" ca="1" si="508"/>
        <v>0</v>
      </c>
      <c r="O7139" s="17">
        <f t="shared" ca="1" si="509"/>
        <v>0</v>
      </c>
      <c r="P7139" s="17">
        <f t="shared" ca="1" si="506"/>
        <v>0</v>
      </c>
      <c r="Q7139" s="17">
        <f t="shared" ca="1" si="507"/>
        <v>0</v>
      </c>
    </row>
    <row r="7140" spans="1:17" x14ac:dyDescent="0.35">
      <c r="A7140" t="s">
        <v>2285</v>
      </c>
      <c r="B7140" t="s">
        <v>117</v>
      </c>
      <c r="D7140" t="s">
        <v>14</v>
      </c>
      <c r="E7140" t="s">
        <v>21</v>
      </c>
      <c r="G7140" t="s">
        <v>3040</v>
      </c>
      <c r="H7140">
        <v>7.5</v>
      </c>
      <c r="J7140">
        <v>0</v>
      </c>
      <c r="K7140">
        <v>0</v>
      </c>
      <c r="L7140" s="17">
        <f>IF($E7140&lt;&gt;"",VLOOKUP($E7140,GEMWs!$E$14:$L$20,7,FALSE),"")</f>
        <v>37.754918937403332</v>
      </c>
      <c r="M7140" s="17">
        <f>IF($E7140&lt;&gt;"",VLOOKUP($E7140,GEMWs!$E$14:$L$20,8,FALSE),"")</f>
        <v>96.174593288388181</v>
      </c>
      <c r="N7140" s="17">
        <f t="shared" ca="1" si="508"/>
        <v>37.754918937403332</v>
      </c>
      <c r="O7140" s="17">
        <f t="shared" ca="1" si="509"/>
        <v>96.174593288388181</v>
      </c>
      <c r="P7140" s="17">
        <f t="shared" ca="1" si="506"/>
        <v>7.7983173555104882E-2</v>
      </c>
      <c r="Q7140" s="17">
        <f t="shared" ca="1" si="507"/>
        <v>0.19864961205279777</v>
      </c>
    </row>
    <row r="7141" spans="1:17" x14ac:dyDescent="0.35">
      <c r="A7141" t="s">
        <v>2285</v>
      </c>
      <c r="B7141" t="s">
        <v>1589</v>
      </c>
      <c r="D7141" t="s">
        <v>14</v>
      </c>
      <c r="E7141" t="s">
        <v>21</v>
      </c>
      <c r="G7141" t="s">
        <v>3040</v>
      </c>
      <c r="H7141">
        <v>0.3</v>
      </c>
      <c r="J7141">
        <v>0</v>
      </c>
      <c r="K7141">
        <v>0</v>
      </c>
      <c r="L7141" s="17">
        <f>IF($E7141&lt;&gt;"",VLOOKUP($E7141,GEMWs!$E$14:$L$20,7,FALSE),"")</f>
        <v>37.754918937403332</v>
      </c>
      <c r="M7141" s="17">
        <f>IF($E7141&lt;&gt;"",VLOOKUP($E7141,GEMWs!$E$14:$L$20,8,FALSE),"")</f>
        <v>96.174593288388181</v>
      </c>
      <c r="N7141" s="17">
        <f t="shared" ca="1" si="508"/>
        <v>37.754918937403332</v>
      </c>
      <c r="O7141" s="17">
        <f t="shared" ca="1" si="509"/>
        <v>96.174593288388181</v>
      </c>
      <c r="P7141" s="17">
        <f t="shared" ca="1" si="506"/>
        <v>3.1193269422041948E-3</v>
      </c>
      <c r="Q7141" s="17">
        <f t="shared" ca="1" si="507"/>
        <v>7.9459844821119108E-3</v>
      </c>
    </row>
    <row r="7142" spans="1:17" x14ac:dyDescent="0.35">
      <c r="A7142" t="s">
        <v>2285</v>
      </c>
      <c r="B7142" t="s">
        <v>364</v>
      </c>
      <c r="D7142" t="s">
        <v>14</v>
      </c>
      <c r="E7142" t="s">
        <v>21</v>
      </c>
      <c r="G7142" t="s">
        <v>3040</v>
      </c>
      <c r="H7142">
        <v>1.7</v>
      </c>
      <c r="J7142">
        <v>0</v>
      </c>
      <c r="K7142">
        <v>0</v>
      </c>
      <c r="L7142" s="17">
        <f>IF($E7142&lt;&gt;"",VLOOKUP($E7142,GEMWs!$E$14:$L$20,7,FALSE),"")</f>
        <v>37.754918937403332</v>
      </c>
      <c r="M7142" s="17">
        <f>IF($E7142&lt;&gt;"",VLOOKUP($E7142,GEMWs!$E$14:$L$20,8,FALSE),"")</f>
        <v>96.174593288388181</v>
      </c>
      <c r="N7142" s="17">
        <f t="shared" ca="1" si="508"/>
        <v>37.754918937403332</v>
      </c>
      <c r="O7142" s="17">
        <f t="shared" ca="1" si="509"/>
        <v>96.174593288388181</v>
      </c>
      <c r="P7142" s="17">
        <f t="shared" ca="1" si="506"/>
        <v>1.7676186005823772E-2</v>
      </c>
      <c r="Q7142" s="17">
        <f t="shared" ca="1" si="507"/>
        <v>4.5027245398634161E-2</v>
      </c>
    </row>
    <row r="7143" spans="1:17" x14ac:dyDescent="0.35">
      <c r="A7143" t="s">
        <v>2285</v>
      </c>
      <c r="B7143" t="s">
        <v>1125</v>
      </c>
      <c r="D7143" t="s">
        <v>22</v>
      </c>
      <c r="G7143" t="s">
        <v>3040</v>
      </c>
      <c r="H7143">
        <v>1907</v>
      </c>
      <c r="J7143">
        <v>0</v>
      </c>
      <c r="K7143">
        <v>0</v>
      </c>
      <c r="L7143" s="17" t="str">
        <f>IF($E7143&lt;&gt;"",VLOOKUP($E7143,GEMWs!$E$14:$L$20,7,FALSE),"")</f>
        <v/>
      </c>
      <c r="M7143" s="17" t="str">
        <f>IF($E7143&lt;&gt;"",VLOOKUP($E7143,GEMWs!$E$14:$L$20,8,FALSE),"")</f>
        <v/>
      </c>
      <c r="N7143" s="17">
        <f t="shared" ca="1" si="508"/>
        <v>0</v>
      </c>
      <c r="O7143" s="17">
        <f t="shared" ca="1" si="509"/>
        <v>0</v>
      </c>
      <c r="P7143" s="17">
        <f t="shared" ref="P7143:P7179" ca="1" si="510">IF(O7143&gt;0,$H7143/O7143,0)</f>
        <v>0</v>
      </c>
      <c r="Q7143" s="17">
        <f t="shared" ref="Q7143:Q7179" ca="1" si="511">IF(N7143&gt;0,$H7143/N7143,0)</f>
        <v>0</v>
      </c>
    </row>
    <row r="7144" spans="1:17" x14ac:dyDescent="0.35">
      <c r="A7144" t="s">
        <v>2285</v>
      </c>
      <c r="B7144" t="s">
        <v>1126</v>
      </c>
      <c r="D7144" t="s">
        <v>22</v>
      </c>
      <c r="G7144" t="s">
        <v>3040</v>
      </c>
      <c r="H7144">
        <v>23213.4</v>
      </c>
      <c r="J7144">
        <v>0</v>
      </c>
      <c r="K7144">
        <v>0</v>
      </c>
      <c r="L7144" s="17" t="str">
        <f>IF($E7144&lt;&gt;"",VLOOKUP($E7144,GEMWs!$E$14:$L$20,7,FALSE),"")</f>
        <v/>
      </c>
      <c r="M7144" s="17" t="str">
        <f>IF($E7144&lt;&gt;"",VLOOKUP($E7144,GEMWs!$E$14:$L$20,8,FALSE),"")</f>
        <v/>
      </c>
      <c r="N7144" s="17">
        <f t="shared" ca="1" si="508"/>
        <v>0</v>
      </c>
      <c r="O7144" s="17">
        <f t="shared" ca="1" si="509"/>
        <v>0</v>
      </c>
      <c r="P7144" s="17">
        <f t="shared" ca="1" si="510"/>
        <v>0</v>
      </c>
      <c r="Q7144" s="17">
        <f t="shared" ca="1" si="511"/>
        <v>0</v>
      </c>
    </row>
    <row r="7145" spans="1:17" x14ac:dyDescent="0.35">
      <c r="A7145" t="s">
        <v>2285</v>
      </c>
      <c r="B7145" t="s">
        <v>1594</v>
      </c>
      <c r="D7145" t="s">
        <v>14</v>
      </c>
      <c r="E7145" t="s">
        <v>21</v>
      </c>
      <c r="G7145" t="s">
        <v>3040</v>
      </c>
      <c r="H7145">
        <v>1308.5999999999999</v>
      </c>
      <c r="J7145">
        <v>0</v>
      </c>
      <c r="K7145">
        <v>0</v>
      </c>
      <c r="L7145" s="17">
        <f>IF($E7145&lt;&gt;"",VLOOKUP($E7145,GEMWs!$E$14:$L$20,7,FALSE),"")</f>
        <v>37.754918937403332</v>
      </c>
      <c r="M7145" s="17">
        <f>IF($E7145&lt;&gt;"",VLOOKUP($E7145,GEMWs!$E$14:$L$20,8,FALSE),"")</f>
        <v>96.174593288388181</v>
      </c>
      <c r="N7145" s="17">
        <f t="shared" ca="1" si="508"/>
        <v>37.754918937403332</v>
      </c>
      <c r="O7145" s="17">
        <f t="shared" ca="1" si="509"/>
        <v>96.174593288388181</v>
      </c>
      <c r="P7145" s="17">
        <f t="shared" ca="1" si="510"/>
        <v>13.606504121894698</v>
      </c>
      <c r="Q7145" s="17">
        <f t="shared" ca="1" si="511"/>
        <v>34.660384310972155</v>
      </c>
    </row>
    <row r="7146" spans="1:17" x14ac:dyDescent="0.35">
      <c r="A7146" t="s">
        <v>2285</v>
      </c>
      <c r="B7146" t="s">
        <v>118</v>
      </c>
      <c r="D7146" t="s">
        <v>22</v>
      </c>
      <c r="G7146" t="s">
        <v>3040</v>
      </c>
      <c r="H7146">
        <v>254.8</v>
      </c>
      <c r="J7146">
        <v>0</v>
      </c>
      <c r="K7146">
        <v>0</v>
      </c>
      <c r="L7146" s="17" t="str">
        <f>IF($E7146&lt;&gt;"",VLOOKUP($E7146,GEMWs!$E$14:$L$20,7,FALSE),"")</f>
        <v/>
      </c>
      <c r="M7146" s="17" t="str">
        <f>IF($E7146&lt;&gt;"",VLOOKUP($E7146,GEMWs!$E$14:$L$20,8,FALSE),"")</f>
        <v/>
      </c>
      <c r="N7146" s="17">
        <f t="shared" ca="1" si="508"/>
        <v>0</v>
      </c>
      <c r="O7146" s="17">
        <f t="shared" ca="1" si="509"/>
        <v>0</v>
      </c>
      <c r="P7146" s="17">
        <f t="shared" ca="1" si="510"/>
        <v>0</v>
      </c>
      <c r="Q7146" s="17">
        <f t="shared" ca="1" si="511"/>
        <v>0</v>
      </c>
    </row>
    <row r="7147" spans="1:17" x14ac:dyDescent="0.35">
      <c r="A7147" t="s">
        <v>2285</v>
      </c>
      <c r="B7147" t="s">
        <v>1429</v>
      </c>
      <c r="C7147" t="s">
        <v>1430</v>
      </c>
      <c r="D7147" t="s">
        <v>14</v>
      </c>
      <c r="E7147" t="s">
        <v>21</v>
      </c>
      <c r="F7147" t="s">
        <v>22</v>
      </c>
      <c r="G7147" t="s">
        <v>3040</v>
      </c>
      <c r="H7147">
        <v>26861.3</v>
      </c>
      <c r="I7147">
        <v>283</v>
      </c>
      <c r="J7147">
        <v>19.93</v>
      </c>
      <c r="K7147">
        <v>28.05</v>
      </c>
      <c r="L7147" s="17">
        <f>IF($E7147&lt;&gt;"",VLOOKUP($E7147,GEMWs!$E$14:$L$20,7,FALSE),"")</f>
        <v>37.754918937403332</v>
      </c>
      <c r="M7147" s="17">
        <f>IF($E7147&lt;&gt;"",VLOOKUP($E7147,GEMWs!$E$14:$L$20,8,FALSE),"")</f>
        <v>96.174593288388181</v>
      </c>
      <c r="N7147" s="17">
        <f t="shared" si="508"/>
        <v>19.93</v>
      </c>
      <c r="O7147" s="17">
        <f t="shared" si="509"/>
        <v>28.05</v>
      </c>
      <c r="P7147" s="17">
        <f t="shared" si="510"/>
        <v>957.62210338680927</v>
      </c>
      <c r="Q7147" s="17">
        <f t="shared" si="511"/>
        <v>1347.7822378324133</v>
      </c>
    </row>
    <row r="7148" spans="1:17" x14ac:dyDescent="0.35">
      <c r="A7148" t="s">
        <v>2285</v>
      </c>
      <c r="B7148" t="s">
        <v>1438</v>
      </c>
      <c r="D7148" t="s">
        <v>22</v>
      </c>
      <c r="G7148" t="s">
        <v>3040</v>
      </c>
      <c r="H7148">
        <v>4</v>
      </c>
      <c r="J7148">
        <v>0</v>
      </c>
      <c r="K7148">
        <v>0</v>
      </c>
      <c r="L7148" s="17" t="str">
        <f>IF($E7148&lt;&gt;"",VLOOKUP($E7148,GEMWs!$E$14:$L$20,7,FALSE),"")</f>
        <v/>
      </c>
      <c r="M7148" s="17" t="str">
        <f>IF($E7148&lt;&gt;"",VLOOKUP($E7148,GEMWs!$E$14:$L$20,8,FALSE),"")</f>
        <v/>
      </c>
      <c r="N7148" s="17">
        <f t="shared" ca="1" si="508"/>
        <v>0</v>
      </c>
      <c r="O7148" s="17">
        <f t="shared" ca="1" si="509"/>
        <v>0</v>
      </c>
      <c r="P7148" s="17">
        <f t="shared" ca="1" si="510"/>
        <v>0</v>
      </c>
      <c r="Q7148" s="17">
        <f t="shared" ca="1" si="511"/>
        <v>0</v>
      </c>
    </row>
    <row r="7149" spans="1:17" x14ac:dyDescent="0.35">
      <c r="A7149" t="s">
        <v>2285</v>
      </c>
      <c r="B7149" t="s">
        <v>1129</v>
      </c>
      <c r="D7149" t="s">
        <v>22</v>
      </c>
      <c r="G7149" t="s">
        <v>3040</v>
      </c>
      <c r="H7149">
        <v>0.3</v>
      </c>
      <c r="J7149">
        <v>0</v>
      </c>
      <c r="K7149">
        <v>0</v>
      </c>
      <c r="L7149" s="17" t="str">
        <f>IF($E7149&lt;&gt;"",VLOOKUP($E7149,GEMWs!$E$14:$L$20,7,FALSE),"")</f>
        <v/>
      </c>
      <c r="M7149" s="17" t="str">
        <f>IF($E7149&lt;&gt;"",VLOOKUP($E7149,GEMWs!$E$14:$L$20,8,FALSE),"")</f>
        <v/>
      </c>
      <c r="N7149" s="17">
        <f t="shared" ca="1" si="508"/>
        <v>0</v>
      </c>
      <c r="O7149" s="17">
        <f t="shared" ca="1" si="509"/>
        <v>0</v>
      </c>
      <c r="P7149" s="17">
        <f t="shared" ca="1" si="510"/>
        <v>0</v>
      </c>
      <c r="Q7149" s="17">
        <f t="shared" ca="1" si="511"/>
        <v>0</v>
      </c>
    </row>
    <row r="7150" spans="1:17" x14ac:dyDescent="0.35">
      <c r="A7150" t="s">
        <v>2285</v>
      </c>
      <c r="B7150" t="s">
        <v>1276</v>
      </c>
      <c r="D7150" t="s">
        <v>14</v>
      </c>
      <c r="E7150" t="s">
        <v>21</v>
      </c>
      <c r="G7150" t="s">
        <v>3040</v>
      </c>
      <c r="H7150">
        <v>0.1</v>
      </c>
      <c r="J7150">
        <v>0</v>
      </c>
      <c r="K7150">
        <v>0</v>
      </c>
      <c r="L7150" s="17">
        <f>IF($E7150&lt;&gt;"",VLOOKUP($E7150,GEMWs!$E$14:$L$20,7,FALSE),"")</f>
        <v>37.754918937403332</v>
      </c>
      <c r="M7150" s="17">
        <f>IF($E7150&lt;&gt;"",VLOOKUP($E7150,GEMWs!$E$14:$L$20,8,FALSE),"")</f>
        <v>96.174593288388181</v>
      </c>
      <c r="N7150" s="17">
        <f t="shared" ca="1" si="508"/>
        <v>37.754918937403332</v>
      </c>
      <c r="O7150" s="17">
        <f t="shared" ca="1" si="509"/>
        <v>96.174593288388181</v>
      </c>
      <c r="P7150" s="17">
        <f t="shared" ca="1" si="510"/>
        <v>1.0397756474013985E-3</v>
      </c>
      <c r="Q7150" s="17">
        <f t="shared" ca="1" si="511"/>
        <v>2.6486614940373038E-3</v>
      </c>
    </row>
    <row r="7151" spans="1:17" x14ac:dyDescent="0.35">
      <c r="A7151" t="s">
        <v>2285</v>
      </c>
      <c r="B7151" t="s">
        <v>1132</v>
      </c>
      <c r="D7151" t="s">
        <v>22</v>
      </c>
      <c r="G7151" t="s">
        <v>3040</v>
      </c>
      <c r="H7151">
        <v>13.7</v>
      </c>
      <c r="J7151">
        <v>0</v>
      </c>
      <c r="K7151">
        <v>0</v>
      </c>
      <c r="L7151" s="17" t="str">
        <f>IF($E7151&lt;&gt;"",VLOOKUP($E7151,GEMWs!$E$14:$L$20,7,FALSE),"")</f>
        <v/>
      </c>
      <c r="M7151" s="17" t="str">
        <f>IF($E7151&lt;&gt;"",VLOOKUP($E7151,GEMWs!$E$14:$L$20,8,FALSE),"")</f>
        <v/>
      </c>
      <c r="N7151" s="17">
        <f t="shared" ca="1" si="508"/>
        <v>0</v>
      </c>
      <c r="O7151" s="17">
        <f t="shared" ca="1" si="509"/>
        <v>0</v>
      </c>
      <c r="P7151" s="17">
        <f t="shared" ca="1" si="510"/>
        <v>0</v>
      </c>
      <c r="Q7151" s="17">
        <f t="shared" ca="1" si="511"/>
        <v>0</v>
      </c>
    </row>
    <row r="7152" spans="1:17" x14ac:dyDescent="0.35">
      <c r="A7152" t="s">
        <v>2285</v>
      </c>
      <c r="B7152" t="s">
        <v>146</v>
      </c>
      <c r="C7152" t="s">
        <v>147</v>
      </c>
      <c r="D7152" t="s">
        <v>14</v>
      </c>
      <c r="E7152" t="s">
        <v>18</v>
      </c>
      <c r="F7152" t="s">
        <v>22</v>
      </c>
      <c r="G7152" t="s">
        <v>3040</v>
      </c>
      <c r="H7152">
        <v>399.1</v>
      </c>
      <c r="I7152">
        <v>401</v>
      </c>
      <c r="J7152">
        <v>3000</v>
      </c>
      <c r="K7152">
        <v>4500</v>
      </c>
      <c r="L7152" s="17">
        <f>IF($E7152&lt;&gt;"",VLOOKUP($E7152,GEMWs!$E$14:$L$20,7,FALSE),"")</f>
        <v>5950.3939027696888</v>
      </c>
      <c r="M7152" s="17">
        <f>IF($E7152&lt;&gt;"",VLOOKUP($E7152,GEMWs!$E$14:$L$20,8,FALSE),"")</f>
        <v>10539.430626954083</v>
      </c>
      <c r="N7152" s="17">
        <f t="shared" si="508"/>
        <v>3000</v>
      </c>
      <c r="O7152" s="17">
        <f t="shared" si="509"/>
        <v>4500</v>
      </c>
      <c r="P7152" s="17">
        <f t="shared" si="510"/>
        <v>8.86888888888889E-2</v>
      </c>
      <c r="Q7152" s="17">
        <f t="shared" si="511"/>
        <v>0.13303333333333334</v>
      </c>
    </row>
    <row r="7153" spans="1:17" x14ac:dyDescent="0.35">
      <c r="A7153" t="s">
        <v>2285</v>
      </c>
      <c r="B7153" t="s">
        <v>1723</v>
      </c>
      <c r="C7153" t="s">
        <v>1724</v>
      </c>
      <c r="D7153" t="s">
        <v>14</v>
      </c>
      <c r="E7153" t="s">
        <v>21</v>
      </c>
      <c r="F7153" t="s">
        <v>22</v>
      </c>
      <c r="G7153" t="s">
        <v>3040</v>
      </c>
      <c r="H7153">
        <v>1.1000000000000001</v>
      </c>
      <c r="I7153">
        <v>297</v>
      </c>
      <c r="J7153">
        <v>83.090294999999998</v>
      </c>
      <c r="K7153">
        <v>111.657749</v>
      </c>
      <c r="L7153" s="17">
        <f>IF($E7153&lt;&gt;"",VLOOKUP($E7153,GEMWs!$E$14:$L$20,7,FALSE),"")</f>
        <v>37.754918937403332</v>
      </c>
      <c r="M7153" s="17">
        <f>IF($E7153&lt;&gt;"",VLOOKUP($E7153,GEMWs!$E$14:$L$20,8,FALSE),"")</f>
        <v>96.174593288388181</v>
      </c>
      <c r="N7153" s="17">
        <f t="shared" si="508"/>
        <v>83.090294999999998</v>
      </c>
      <c r="O7153" s="17">
        <f t="shared" si="509"/>
        <v>111.657749</v>
      </c>
      <c r="P7153" s="17">
        <f t="shared" si="510"/>
        <v>9.8515330091420716E-3</v>
      </c>
      <c r="Q7153" s="17">
        <f t="shared" si="511"/>
        <v>1.3238609876159425E-2</v>
      </c>
    </row>
    <row r="7154" spans="1:17" x14ac:dyDescent="0.35">
      <c r="A7154" t="s">
        <v>2285</v>
      </c>
      <c r="B7154" t="s">
        <v>689</v>
      </c>
      <c r="D7154" t="s">
        <v>14</v>
      </c>
      <c r="E7154" t="s">
        <v>21</v>
      </c>
      <c r="G7154" t="s">
        <v>3040</v>
      </c>
      <c r="H7154">
        <v>2065</v>
      </c>
      <c r="J7154">
        <v>0</v>
      </c>
      <c r="K7154">
        <v>0</v>
      </c>
      <c r="L7154" s="17">
        <f>IF($E7154&lt;&gt;"",VLOOKUP($E7154,GEMWs!$E$14:$L$20,7,FALSE),"")</f>
        <v>37.754918937403332</v>
      </c>
      <c r="M7154" s="17">
        <f>IF($E7154&lt;&gt;"",VLOOKUP($E7154,GEMWs!$E$14:$L$20,8,FALSE),"")</f>
        <v>96.174593288388181</v>
      </c>
      <c r="N7154" s="17">
        <f t="shared" ca="1" si="508"/>
        <v>37.754918937403332</v>
      </c>
      <c r="O7154" s="17">
        <f t="shared" ca="1" si="509"/>
        <v>96.174593288388181</v>
      </c>
      <c r="P7154" s="17">
        <f t="shared" ca="1" si="510"/>
        <v>21.471367118838877</v>
      </c>
      <c r="Q7154" s="17">
        <f t="shared" ca="1" si="511"/>
        <v>54.694859851870319</v>
      </c>
    </row>
    <row r="7155" spans="1:17" x14ac:dyDescent="0.35">
      <c r="A7155" t="s">
        <v>2285</v>
      </c>
      <c r="B7155" t="s">
        <v>61</v>
      </c>
      <c r="C7155" t="s">
        <v>62</v>
      </c>
      <c r="D7155" t="s">
        <v>14</v>
      </c>
      <c r="E7155" t="s">
        <v>18</v>
      </c>
      <c r="F7155" t="s">
        <v>22</v>
      </c>
      <c r="G7155" t="s">
        <v>3040</v>
      </c>
      <c r="H7155">
        <v>9.6</v>
      </c>
      <c r="I7155">
        <v>387</v>
      </c>
      <c r="J7155">
        <v>135000</v>
      </c>
      <c r="K7155">
        <v>135000</v>
      </c>
      <c r="L7155" s="17">
        <f>IF($E7155&lt;&gt;"",VLOOKUP($E7155,GEMWs!$E$14:$L$20,7,FALSE),"")</f>
        <v>5950.3939027696888</v>
      </c>
      <c r="M7155" s="17">
        <f>IF($E7155&lt;&gt;"",VLOOKUP($E7155,GEMWs!$E$14:$L$20,8,FALSE),"")</f>
        <v>10539.430626954083</v>
      </c>
      <c r="N7155" s="17">
        <f t="shared" si="508"/>
        <v>135000</v>
      </c>
      <c r="O7155" s="17">
        <f t="shared" si="509"/>
        <v>135000</v>
      </c>
      <c r="P7155" s="17">
        <f t="shared" si="510"/>
        <v>7.1111111111111106E-5</v>
      </c>
      <c r="Q7155" s="17">
        <f t="shared" si="511"/>
        <v>7.1111111111111106E-5</v>
      </c>
    </row>
    <row r="7156" spans="1:17" x14ac:dyDescent="0.35">
      <c r="A7156" t="s">
        <v>2285</v>
      </c>
      <c r="B7156" t="s">
        <v>1134</v>
      </c>
      <c r="D7156" t="s">
        <v>22</v>
      </c>
      <c r="G7156" t="s">
        <v>3040</v>
      </c>
      <c r="H7156">
        <v>1058.3</v>
      </c>
      <c r="J7156">
        <v>0</v>
      </c>
      <c r="K7156">
        <v>0</v>
      </c>
      <c r="L7156" s="17" t="str">
        <f>IF($E7156&lt;&gt;"",VLOOKUP($E7156,GEMWs!$E$14:$L$20,7,FALSE),"")</f>
        <v/>
      </c>
      <c r="M7156" s="17" t="str">
        <f>IF($E7156&lt;&gt;"",VLOOKUP($E7156,GEMWs!$E$14:$L$20,8,FALSE),"")</f>
        <v/>
      </c>
      <c r="N7156" s="17">
        <f t="shared" ca="1" si="508"/>
        <v>0</v>
      </c>
      <c r="O7156" s="17">
        <f t="shared" ca="1" si="509"/>
        <v>0</v>
      </c>
      <c r="P7156" s="17">
        <f t="shared" ca="1" si="510"/>
        <v>0</v>
      </c>
      <c r="Q7156" s="17">
        <f t="shared" ca="1" si="511"/>
        <v>0</v>
      </c>
    </row>
    <row r="7157" spans="1:17" x14ac:dyDescent="0.35">
      <c r="A7157" t="s">
        <v>2285</v>
      </c>
      <c r="B7157" t="s">
        <v>1439</v>
      </c>
      <c r="D7157" t="s">
        <v>14</v>
      </c>
      <c r="E7157" t="s">
        <v>343</v>
      </c>
      <c r="G7157" t="s">
        <v>3040</v>
      </c>
      <c r="H7157">
        <v>161.4</v>
      </c>
      <c r="J7157">
        <v>0</v>
      </c>
      <c r="K7157">
        <v>0</v>
      </c>
      <c r="L7157" s="17">
        <f>IF($E7157&lt;&gt;"",VLOOKUP($E7157,GEMWs!$E$14:$L$20,7,FALSE),"")</f>
        <v>1154.9999999999998</v>
      </c>
      <c r="M7157" s="17">
        <f>IF($E7157&lt;&gt;"",VLOOKUP($E7157,GEMWs!$E$14:$L$20,8,FALSE),"")</f>
        <v>1575.0000000000002</v>
      </c>
      <c r="N7157" s="17">
        <f t="shared" ca="1" si="508"/>
        <v>1154.9999999999998</v>
      </c>
      <c r="O7157" s="17">
        <f t="shared" ca="1" si="509"/>
        <v>1575.0000000000002</v>
      </c>
      <c r="P7157" s="17">
        <f t="shared" ca="1" si="510"/>
        <v>0.10247619047619047</v>
      </c>
      <c r="Q7157" s="17">
        <f t="shared" ca="1" si="511"/>
        <v>0.13974025974025978</v>
      </c>
    </row>
    <row r="7158" spans="1:17" x14ac:dyDescent="0.35">
      <c r="A7158" t="s">
        <v>2285</v>
      </c>
      <c r="B7158" t="s">
        <v>1633</v>
      </c>
      <c r="D7158" t="s">
        <v>14</v>
      </c>
      <c r="E7158" t="s">
        <v>343</v>
      </c>
      <c r="G7158" t="s">
        <v>3040</v>
      </c>
      <c r="H7158">
        <v>0.1</v>
      </c>
      <c r="J7158">
        <v>0</v>
      </c>
      <c r="K7158">
        <v>0</v>
      </c>
      <c r="L7158" s="17">
        <f>IF($E7158&lt;&gt;"",VLOOKUP($E7158,GEMWs!$E$14:$L$20,7,FALSE),"")</f>
        <v>1154.9999999999998</v>
      </c>
      <c r="M7158" s="17">
        <f>IF($E7158&lt;&gt;"",VLOOKUP($E7158,GEMWs!$E$14:$L$20,8,FALSE),"")</f>
        <v>1575.0000000000002</v>
      </c>
      <c r="N7158" s="17">
        <f t="shared" ca="1" si="508"/>
        <v>1154.9999999999998</v>
      </c>
      <c r="O7158" s="17">
        <f t="shared" ca="1" si="509"/>
        <v>1575.0000000000002</v>
      </c>
      <c r="P7158" s="17">
        <f t="shared" ca="1" si="510"/>
        <v>6.3492063492063489E-5</v>
      </c>
      <c r="Q7158" s="17">
        <f t="shared" ca="1" si="511"/>
        <v>8.6580086580086607E-5</v>
      </c>
    </row>
    <row r="7159" spans="1:17" x14ac:dyDescent="0.35">
      <c r="A7159" t="s">
        <v>2285</v>
      </c>
      <c r="B7159" t="s">
        <v>368</v>
      </c>
      <c r="D7159" t="s">
        <v>14</v>
      </c>
      <c r="E7159" t="s">
        <v>18</v>
      </c>
      <c r="G7159" t="s">
        <v>3040</v>
      </c>
      <c r="H7159">
        <v>571</v>
      </c>
      <c r="J7159">
        <v>0</v>
      </c>
      <c r="K7159">
        <v>0</v>
      </c>
      <c r="L7159" s="17">
        <f>IF($E7159&lt;&gt;"",VLOOKUP($E7159,GEMWs!$E$14:$L$20,7,FALSE),"")</f>
        <v>5950.3939027696888</v>
      </c>
      <c r="M7159" s="17">
        <f>IF($E7159&lt;&gt;"",VLOOKUP($E7159,GEMWs!$E$14:$L$20,8,FALSE),"")</f>
        <v>10539.430626954083</v>
      </c>
      <c r="N7159" s="17">
        <f t="shared" ca="1" si="508"/>
        <v>5950.3939027696888</v>
      </c>
      <c r="O7159" s="17">
        <f t="shared" ca="1" si="509"/>
        <v>10539.430626954083</v>
      </c>
      <c r="P7159" s="17">
        <f t="shared" ca="1" si="510"/>
        <v>5.4177499735108575E-2</v>
      </c>
      <c r="Q7159" s="17">
        <f t="shared" ca="1" si="511"/>
        <v>9.5960033794438473E-2</v>
      </c>
    </row>
    <row r="7160" spans="1:17" x14ac:dyDescent="0.35">
      <c r="A7160" t="s">
        <v>2285</v>
      </c>
      <c r="B7160" t="s">
        <v>2975</v>
      </c>
      <c r="D7160" t="s">
        <v>14</v>
      </c>
      <c r="E7160" t="s">
        <v>18</v>
      </c>
      <c r="G7160" t="s">
        <v>3040</v>
      </c>
      <c r="H7160">
        <v>0.3</v>
      </c>
      <c r="J7160">
        <v>0</v>
      </c>
      <c r="K7160">
        <v>0</v>
      </c>
      <c r="L7160" s="17">
        <f>IF($E7160&lt;&gt;"",VLOOKUP($E7160,GEMWs!$E$14:$L$20,7,FALSE),"")</f>
        <v>5950.3939027696888</v>
      </c>
      <c r="M7160" s="17">
        <f>IF($E7160&lt;&gt;"",VLOOKUP($E7160,GEMWs!$E$14:$L$20,8,FALSE),"")</f>
        <v>10539.430626954083</v>
      </c>
      <c r="N7160" s="17">
        <f t="shared" ca="1" si="508"/>
        <v>5950.3939027696888</v>
      </c>
      <c r="O7160" s="17">
        <f t="shared" ca="1" si="509"/>
        <v>10539.430626954083</v>
      </c>
      <c r="P7160" s="17">
        <f t="shared" ca="1" si="510"/>
        <v>2.8464535762754064E-5</v>
      </c>
      <c r="Q7160" s="17">
        <f t="shared" ca="1" si="511"/>
        <v>5.0416830364853842E-5</v>
      </c>
    </row>
    <row r="7161" spans="1:17" x14ac:dyDescent="0.35">
      <c r="A7161" t="s">
        <v>2285</v>
      </c>
      <c r="B7161" t="s">
        <v>1970</v>
      </c>
      <c r="D7161" t="s">
        <v>22</v>
      </c>
      <c r="G7161" t="s">
        <v>3040</v>
      </c>
      <c r="H7161">
        <v>2503.3000000000002</v>
      </c>
      <c r="J7161">
        <v>0</v>
      </c>
      <c r="K7161">
        <v>0</v>
      </c>
      <c r="L7161" s="17" t="str">
        <f>IF($E7161&lt;&gt;"",VLOOKUP($E7161,GEMWs!$E$14:$L$20,7,FALSE),"")</f>
        <v/>
      </c>
      <c r="M7161" s="17" t="str">
        <f>IF($E7161&lt;&gt;"",VLOOKUP($E7161,GEMWs!$E$14:$L$20,8,FALSE),"")</f>
        <v/>
      </c>
      <c r="N7161" s="17">
        <f t="shared" ca="1" si="508"/>
        <v>0</v>
      </c>
      <c r="O7161" s="17">
        <f t="shared" ca="1" si="509"/>
        <v>0</v>
      </c>
      <c r="P7161" s="17">
        <f t="shared" ca="1" si="510"/>
        <v>0</v>
      </c>
      <c r="Q7161" s="17">
        <f t="shared" ca="1" si="511"/>
        <v>0</v>
      </c>
    </row>
    <row r="7162" spans="1:17" x14ac:dyDescent="0.35">
      <c r="A7162" t="s">
        <v>2285</v>
      </c>
      <c r="B7162" t="s">
        <v>2287</v>
      </c>
      <c r="C7162" t="s">
        <v>158</v>
      </c>
      <c r="D7162" t="s">
        <v>14</v>
      </c>
      <c r="E7162" t="s">
        <v>21</v>
      </c>
      <c r="G7162" t="s">
        <v>3040</v>
      </c>
      <c r="H7162">
        <v>10.6</v>
      </c>
      <c r="J7162">
        <v>0</v>
      </c>
      <c r="K7162">
        <v>0</v>
      </c>
      <c r="L7162" s="17">
        <f>IF($E7162&lt;&gt;"",VLOOKUP($E7162,GEMWs!$E$14:$L$20,7,FALSE),"")</f>
        <v>37.754918937403332</v>
      </c>
      <c r="M7162" s="17">
        <f>IF($E7162&lt;&gt;"",VLOOKUP($E7162,GEMWs!$E$14:$L$20,8,FALSE),"")</f>
        <v>96.174593288388181</v>
      </c>
      <c r="N7162" s="17">
        <f t="shared" ca="1" si="508"/>
        <v>37.754918937403332</v>
      </c>
      <c r="O7162" s="17">
        <f t="shared" ca="1" si="509"/>
        <v>96.174593288388181</v>
      </c>
      <c r="P7162" s="17">
        <f t="shared" ca="1" si="510"/>
        <v>0.11021621862454822</v>
      </c>
      <c r="Q7162" s="17">
        <f t="shared" ca="1" si="511"/>
        <v>0.28075811836795417</v>
      </c>
    </row>
    <row r="7163" spans="1:17" x14ac:dyDescent="0.35">
      <c r="A7163" t="s">
        <v>2285</v>
      </c>
      <c r="B7163" t="s">
        <v>2292</v>
      </c>
      <c r="C7163" t="s">
        <v>2293</v>
      </c>
      <c r="D7163" t="s">
        <v>14</v>
      </c>
      <c r="E7163" t="s">
        <v>21</v>
      </c>
      <c r="G7163" t="s">
        <v>3040</v>
      </c>
      <c r="H7163">
        <v>3.9</v>
      </c>
      <c r="J7163">
        <v>0</v>
      </c>
      <c r="K7163">
        <v>0</v>
      </c>
      <c r="L7163" s="17">
        <f>IF($E7163&lt;&gt;"",VLOOKUP($E7163,GEMWs!$E$14:$L$20,7,FALSE),"")</f>
        <v>37.754918937403332</v>
      </c>
      <c r="M7163" s="17">
        <f>IF($E7163&lt;&gt;"",VLOOKUP($E7163,GEMWs!$E$14:$L$20,8,FALSE),"")</f>
        <v>96.174593288388181</v>
      </c>
      <c r="N7163" s="17">
        <f t="shared" ca="1" si="508"/>
        <v>37.754918937403332</v>
      </c>
      <c r="O7163" s="17">
        <f t="shared" ca="1" si="509"/>
        <v>96.174593288388181</v>
      </c>
      <c r="P7163" s="17">
        <f t="shared" ca="1" si="510"/>
        <v>4.0551250248654531E-2</v>
      </c>
      <c r="Q7163" s="17">
        <f t="shared" ca="1" si="511"/>
        <v>0.10329779826745485</v>
      </c>
    </row>
    <row r="7164" spans="1:17" x14ac:dyDescent="0.35">
      <c r="A7164" t="s">
        <v>2285</v>
      </c>
      <c r="B7164" t="s">
        <v>1551</v>
      </c>
      <c r="D7164" t="s">
        <v>14</v>
      </c>
      <c r="E7164" t="s">
        <v>21</v>
      </c>
      <c r="G7164" t="s">
        <v>3040</v>
      </c>
      <c r="H7164">
        <v>73.400000000000006</v>
      </c>
      <c r="J7164">
        <v>0</v>
      </c>
      <c r="K7164">
        <v>0</v>
      </c>
      <c r="L7164" s="17">
        <f>IF($E7164&lt;&gt;"",VLOOKUP($E7164,GEMWs!$E$14:$L$20,7,FALSE),"")</f>
        <v>37.754918937403332</v>
      </c>
      <c r="M7164" s="17">
        <f>IF($E7164&lt;&gt;"",VLOOKUP($E7164,GEMWs!$E$14:$L$20,8,FALSE),"")</f>
        <v>96.174593288388181</v>
      </c>
      <c r="N7164" s="17">
        <f t="shared" ca="1" si="508"/>
        <v>37.754918937403332</v>
      </c>
      <c r="O7164" s="17">
        <f t="shared" ca="1" si="509"/>
        <v>96.174593288388181</v>
      </c>
      <c r="P7164" s="17">
        <f t="shared" ca="1" si="510"/>
        <v>0.76319532519262645</v>
      </c>
      <c r="Q7164" s="17">
        <f t="shared" ca="1" si="511"/>
        <v>1.9441175366233812</v>
      </c>
    </row>
    <row r="7165" spans="1:17" x14ac:dyDescent="0.35">
      <c r="A7165" t="s">
        <v>2285</v>
      </c>
      <c r="B7165" t="s">
        <v>1106</v>
      </c>
      <c r="C7165" t="s">
        <v>1107</v>
      </c>
      <c r="D7165" t="s">
        <v>14</v>
      </c>
      <c r="E7165" t="s">
        <v>21</v>
      </c>
      <c r="F7165" t="s">
        <v>22</v>
      </c>
      <c r="G7165" t="s">
        <v>3040</v>
      </c>
      <c r="H7165">
        <v>16.2</v>
      </c>
      <c r="I7165">
        <v>369</v>
      </c>
      <c r="J7165">
        <v>371.8</v>
      </c>
      <c r="K7165">
        <v>507</v>
      </c>
      <c r="L7165" s="17">
        <f>IF($E7165&lt;&gt;"",VLOOKUP($E7165,GEMWs!$E$14:$L$20,7,FALSE),"")</f>
        <v>37.754918937403332</v>
      </c>
      <c r="M7165" s="17">
        <f>IF($E7165&lt;&gt;"",VLOOKUP($E7165,GEMWs!$E$14:$L$20,8,FALSE),"")</f>
        <v>96.174593288388181</v>
      </c>
      <c r="N7165" s="17">
        <f t="shared" si="508"/>
        <v>371.8</v>
      </c>
      <c r="O7165" s="17">
        <f t="shared" si="509"/>
        <v>507</v>
      </c>
      <c r="P7165" s="17">
        <f t="shared" si="510"/>
        <v>3.1952662721893489E-2</v>
      </c>
      <c r="Q7165" s="17">
        <f t="shared" si="511"/>
        <v>4.357181280258203E-2</v>
      </c>
    </row>
    <row r="7166" spans="1:17" x14ac:dyDescent="0.35">
      <c r="A7166" t="s">
        <v>2285</v>
      </c>
      <c r="B7166" t="s">
        <v>669</v>
      </c>
      <c r="C7166" t="s">
        <v>670</v>
      </c>
      <c r="D7166" t="s">
        <v>14</v>
      </c>
      <c r="E7166" t="s">
        <v>21</v>
      </c>
      <c r="F7166" t="s">
        <v>22</v>
      </c>
      <c r="G7166" t="s">
        <v>3040</v>
      </c>
      <c r="H7166">
        <v>185715.6</v>
      </c>
      <c r="I7166">
        <v>305</v>
      </c>
      <c r="J7166">
        <v>2200</v>
      </c>
      <c r="K7166">
        <v>4500</v>
      </c>
      <c r="L7166" s="17">
        <f>IF($E7166&lt;&gt;"",VLOOKUP($E7166,GEMWs!$E$14:$L$20,7,FALSE),"")</f>
        <v>37.754918937403332</v>
      </c>
      <c r="M7166" s="17">
        <f>IF($E7166&lt;&gt;"",VLOOKUP($E7166,GEMWs!$E$14:$L$20,8,FALSE),"")</f>
        <v>96.174593288388181</v>
      </c>
      <c r="N7166" s="17">
        <f t="shared" si="508"/>
        <v>2200</v>
      </c>
      <c r="O7166" s="17">
        <f t="shared" si="509"/>
        <v>4500</v>
      </c>
      <c r="P7166" s="17">
        <f t="shared" si="510"/>
        <v>41.270133333333334</v>
      </c>
      <c r="Q7166" s="17">
        <f t="shared" si="511"/>
        <v>84.416181818181826</v>
      </c>
    </row>
    <row r="7167" spans="1:17" x14ac:dyDescent="0.35">
      <c r="A7167" t="s">
        <v>2285</v>
      </c>
      <c r="B7167" t="s">
        <v>1108</v>
      </c>
      <c r="C7167" t="s">
        <v>1109</v>
      </c>
      <c r="D7167" t="s">
        <v>14</v>
      </c>
      <c r="E7167" t="s">
        <v>21</v>
      </c>
      <c r="F7167" t="s">
        <v>14</v>
      </c>
      <c r="G7167" t="s">
        <v>3040</v>
      </c>
      <c r="H7167">
        <v>64425.3</v>
      </c>
      <c r="I7167">
        <v>306</v>
      </c>
      <c r="J7167">
        <v>10</v>
      </c>
      <c r="K7167">
        <v>10</v>
      </c>
      <c r="L7167" s="17">
        <f>IF($E7167&lt;&gt;"",VLOOKUP($E7167,GEMWs!$E$14:$L$20,7,FALSE),"")</f>
        <v>37.754918937403332</v>
      </c>
      <c r="M7167" s="17">
        <f>IF($E7167&lt;&gt;"",VLOOKUP($E7167,GEMWs!$E$14:$L$20,8,FALSE),"")</f>
        <v>96.174593288388181</v>
      </c>
      <c r="N7167" s="17">
        <f t="shared" si="508"/>
        <v>10</v>
      </c>
      <c r="O7167" s="17">
        <f t="shared" si="509"/>
        <v>10</v>
      </c>
      <c r="P7167" s="17">
        <f t="shared" si="510"/>
        <v>6442.5300000000007</v>
      </c>
      <c r="Q7167" s="17">
        <f t="shared" si="511"/>
        <v>6442.5300000000007</v>
      </c>
    </row>
    <row r="7168" spans="1:17" x14ac:dyDescent="0.35">
      <c r="A7168" t="s">
        <v>2285</v>
      </c>
      <c r="B7168" t="s">
        <v>482</v>
      </c>
      <c r="D7168" t="s">
        <v>22</v>
      </c>
      <c r="G7168" t="s">
        <v>3040</v>
      </c>
      <c r="H7168">
        <v>0.8</v>
      </c>
      <c r="J7168">
        <v>0</v>
      </c>
      <c r="K7168">
        <v>0</v>
      </c>
      <c r="L7168" s="17" t="str">
        <f>IF($E7168&lt;&gt;"",VLOOKUP($E7168,GEMWs!$E$14:$L$20,7,FALSE),"")</f>
        <v/>
      </c>
      <c r="M7168" s="17" t="str">
        <f>IF($E7168&lt;&gt;"",VLOOKUP($E7168,GEMWs!$E$14:$L$20,8,FALSE),"")</f>
        <v/>
      </c>
      <c r="N7168" s="17">
        <f t="shared" ca="1" si="508"/>
        <v>0</v>
      </c>
      <c r="O7168" s="17">
        <f t="shared" ca="1" si="509"/>
        <v>0</v>
      </c>
      <c r="P7168" s="17">
        <f t="shared" ca="1" si="510"/>
        <v>0</v>
      </c>
      <c r="Q7168" s="17">
        <f t="shared" ca="1" si="511"/>
        <v>0</v>
      </c>
    </row>
    <row r="7169" spans="1:17" x14ac:dyDescent="0.35">
      <c r="A7169" t="s">
        <v>2285</v>
      </c>
      <c r="B7169" t="s">
        <v>671</v>
      </c>
      <c r="C7169" t="s">
        <v>672</v>
      </c>
      <c r="D7169" t="s">
        <v>14</v>
      </c>
      <c r="E7169" t="s">
        <v>21</v>
      </c>
      <c r="F7169" t="s">
        <v>22</v>
      </c>
      <c r="G7169" t="s">
        <v>3040</v>
      </c>
      <c r="H7169">
        <v>55.7</v>
      </c>
      <c r="I7169">
        <v>310</v>
      </c>
      <c r="J7169">
        <v>6000</v>
      </c>
      <c r="K7169">
        <v>6000</v>
      </c>
      <c r="L7169" s="17">
        <f>IF($E7169&lt;&gt;"",VLOOKUP($E7169,GEMWs!$E$14:$L$20,7,FALSE),"")</f>
        <v>37.754918937403332</v>
      </c>
      <c r="M7169" s="17">
        <f>IF($E7169&lt;&gt;"",VLOOKUP($E7169,GEMWs!$E$14:$L$20,8,FALSE),"")</f>
        <v>96.174593288388181</v>
      </c>
      <c r="N7169" s="17">
        <f t="shared" si="508"/>
        <v>6000</v>
      </c>
      <c r="O7169" s="17">
        <f t="shared" si="509"/>
        <v>6000</v>
      </c>
      <c r="P7169" s="17">
        <f t="shared" si="510"/>
        <v>9.2833333333333344E-3</v>
      </c>
      <c r="Q7169" s="17">
        <f t="shared" si="511"/>
        <v>9.2833333333333344E-3</v>
      </c>
    </row>
    <row r="7170" spans="1:17" x14ac:dyDescent="0.35">
      <c r="A7170" t="s">
        <v>2285</v>
      </c>
      <c r="B7170" t="s">
        <v>1135</v>
      </c>
      <c r="D7170" t="s">
        <v>22</v>
      </c>
      <c r="G7170" t="s">
        <v>3040</v>
      </c>
      <c r="H7170">
        <v>0.3</v>
      </c>
      <c r="J7170">
        <v>0</v>
      </c>
      <c r="K7170">
        <v>0</v>
      </c>
      <c r="L7170" s="17" t="str">
        <f>IF($E7170&lt;&gt;"",VLOOKUP($E7170,GEMWs!$E$14:$L$20,7,FALSE),"")</f>
        <v/>
      </c>
      <c r="M7170" s="17" t="str">
        <f>IF($E7170&lt;&gt;"",VLOOKUP($E7170,GEMWs!$E$14:$L$20,8,FALSE),"")</f>
        <v/>
      </c>
      <c r="N7170" s="17">
        <f t="shared" ca="1" si="508"/>
        <v>0</v>
      </c>
      <c r="O7170" s="17">
        <f t="shared" ca="1" si="509"/>
        <v>0</v>
      </c>
      <c r="P7170" s="17">
        <f t="shared" ca="1" si="510"/>
        <v>0</v>
      </c>
      <c r="Q7170" s="17">
        <f t="shared" ca="1" si="511"/>
        <v>0</v>
      </c>
    </row>
    <row r="7171" spans="1:17" x14ac:dyDescent="0.35">
      <c r="A7171" t="s">
        <v>2285</v>
      </c>
      <c r="B7171" t="s">
        <v>1448</v>
      </c>
      <c r="D7171" t="s">
        <v>14</v>
      </c>
      <c r="E7171" t="s">
        <v>21</v>
      </c>
      <c r="G7171" t="s">
        <v>3040</v>
      </c>
      <c r="H7171">
        <v>1279.3</v>
      </c>
      <c r="J7171">
        <v>0</v>
      </c>
      <c r="K7171">
        <v>0</v>
      </c>
      <c r="L7171" s="17">
        <f>IF($E7171&lt;&gt;"",VLOOKUP($E7171,GEMWs!$E$14:$L$20,7,FALSE),"")</f>
        <v>37.754918937403332</v>
      </c>
      <c r="M7171" s="17">
        <f>IF($E7171&lt;&gt;"",VLOOKUP($E7171,GEMWs!$E$14:$L$20,8,FALSE),"")</f>
        <v>96.174593288388181</v>
      </c>
      <c r="N7171" s="17">
        <f t="shared" ca="1" si="508"/>
        <v>37.754918937403332</v>
      </c>
      <c r="O7171" s="17">
        <f t="shared" ca="1" si="509"/>
        <v>96.174593288388181</v>
      </c>
      <c r="P7171" s="17">
        <f t="shared" ca="1" si="510"/>
        <v>13.301849857206088</v>
      </c>
      <c r="Q7171" s="17">
        <f t="shared" ca="1" si="511"/>
        <v>33.884326493219227</v>
      </c>
    </row>
    <row r="7172" spans="1:17" x14ac:dyDescent="0.35">
      <c r="A7172" t="s">
        <v>2285</v>
      </c>
      <c r="B7172" t="s">
        <v>1231</v>
      </c>
      <c r="D7172" t="s">
        <v>14</v>
      </c>
      <c r="E7172" t="s">
        <v>21</v>
      </c>
      <c r="G7172" t="s">
        <v>3040</v>
      </c>
      <c r="H7172">
        <v>0.1</v>
      </c>
      <c r="J7172">
        <v>0</v>
      </c>
      <c r="K7172">
        <v>0</v>
      </c>
      <c r="L7172" s="17">
        <f>IF($E7172&lt;&gt;"",VLOOKUP($E7172,GEMWs!$E$14:$L$20,7,FALSE),"")</f>
        <v>37.754918937403332</v>
      </c>
      <c r="M7172" s="17">
        <f>IF($E7172&lt;&gt;"",VLOOKUP($E7172,GEMWs!$E$14:$L$20,8,FALSE),"")</f>
        <v>96.174593288388181</v>
      </c>
      <c r="N7172" s="17">
        <f t="shared" ca="1" si="508"/>
        <v>37.754918937403332</v>
      </c>
      <c r="O7172" s="17">
        <f t="shared" ca="1" si="509"/>
        <v>96.174593288388181</v>
      </c>
      <c r="P7172" s="17">
        <f t="shared" ca="1" si="510"/>
        <v>1.0397756474013985E-3</v>
      </c>
      <c r="Q7172" s="17">
        <f t="shared" ca="1" si="511"/>
        <v>2.6486614940373038E-3</v>
      </c>
    </row>
    <row r="7173" spans="1:17" x14ac:dyDescent="0.35">
      <c r="A7173" t="s">
        <v>2285</v>
      </c>
      <c r="B7173" t="s">
        <v>1557</v>
      </c>
      <c r="D7173" t="s">
        <v>14</v>
      </c>
      <c r="E7173" t="s">
        <v>21</v>
      </c>
      <c r="G7173" t="s">
        <v>3040</v>
      </c>
      <c r="H7173">
        <v>3809.1</v>
      </c>
      <c r="J7173">
        <v>0</v>
      </c>
      <c r="K7173">
        <v>0</v>
      </c>
      <c r="L7173" s="17">
        <f>IF($E7173&lt;&gt;"",VLOOKUP($E7173,GEMWs!$E$14:$L$20,7,FALSE),"")</f>
        <v>37.754918937403332</v>
      </c>
      <c r="M7173" s="17">
        <f>IF($E7173&lt;&gt;"",VLOOKUP($E7173,GEMWs!$E$14:$L$20,8,FALSE),"")</f>
        <v>96.174593288388181</v>
      </c>
      <c r="N7173" s="17">
        <f t="shared" ca="1" si="508"/>
        <v>37.754918937403332</v>
      </c>
      <c r="O7173" s="17">
        <f t="shared" ca="1" si="509"/>
        <v>96.174593288388181</v>
      </c>
      <c r="P7173" s="17">
        <f t="shared" ca="1" si="510"/>
        <v>39.606094185166661</v>
      </c>
      <c r="Q7173" s="17">
        <f t="shared" ca="1" si="511"/>
        <v>100.89016496937494</v>
      </c>
    </row>
    <row r="7174" spans="1:17" x14ac:dyDescent="0.35">
      <c r="A7174" t="s">
        <v>2285</v>
      </c>
      <c r="B7174" t="s">
        <v>509</v>
      </c>
      <c r="D7174" t="s">
        <v>22</v>
      </c>
      <c r="G7174" t="s">
        <v>3040</v>
      </c>
      <c r="H7174">
        <v>0.1</v>
      </c>
      <c r="J7174">
        <v>0</v>
      </c>
      <c r="K7174">
        <v>0</v>
      </c>
      <c r="L7174" s="17" t="str">
        <f>IF($E7174&lt;&gt;"",VLOOKUP($E7174,GEMWs!$E$14:$L$20,7,FALSE),"")</f>
        <v/>
      </c>
      <c r="M7174" s="17" t="str">
        <f>IF($E7174&lt;&gt;"",VLOOKUP($E7174,GEMWs!$E$14:$L$20,8,FALSE),"")</f>
        <v/>
      </c>
      <c r="N7174" s="17">
        <f t="shared" ca="1" si="508"/>
        <v>0</v>
      </c>
      <c r="O7174" s="17">
        <f t="shared" ca="1" si="509"/>
        <v>0</v>
      </c>
      <c r="P7174" s="17">
        <f t="shared" ca="1" si="510"/>
        <v>0</v>
      </c>
      <c r="Q7174" s="17">
        <f t="shared" ca="1" si="511"/>
        <v>0</v>
      </c>
    </row>
    <row r="7175" spans="1:17" x14ac:dyDescent="0.35">
      <c r="A7175" t="s">
        <v>2285</v>
      </c>
      <c r="B7175" t="s">
        <v>679</v>
      </c>
      <c r="C7175" t="s">
        <v>680</v>
      </c>
      <c r="D7175" t="s">
        <v>14</v>
      </c>
      <c r="E7175" t="s">
        <v>18</v>
      </c>
      <c r="F7175" t="s">
        <v>22</v>
      </c>
      <c r="G7175" t="s">
        <v>3040</v>
      </c>
      <c r="H7175">
        <v>1.6</v>
      </c>
      <c r="I7175">
        <v>444</v>
      </c>
      <c r="J7175">
        <v>4536</v>
      </c>
      <c r="K7175">
        <v>4536</v>
      </c>
      <c r="L7175" s="17">
        <f>IF($E7175&lt;&gt;"",VLOOKUP($E7175,GEMWs!$E$14:$L$20,7,FALSE),"")</f>
        <v>5950.3939027696888</v>
      </c>
      <c r="M7175" s="17">
        <f>IF($E7175&lt;&gt;"",VLOOKUP($E7175,GEMWs!$E$14:$L$20,8,FALSE),"")</f>
        <v>10539.430626954083</v>
      </c>
      <c r="N7175" s="17">
        <f t="shared" si="508"/>
        <v>4536</v>
      </c>
      <c r="O7175" s="17">
        <f t="shared" si="509"/>
        <v>4536</v>
      </c>
      <c r="P7175" s="17">
        <f t="shared" si="510"/>
        <v>3.5273368606701942E-4</v>
      </c>
      <c r="Q7175" s="17">
        <f t="shared" si="511"/>
        <v>3.5273368606701942E-4</v>
      </c>
    </row>
    <row r="7176" spans="1:17" x14ac:dyDescent="0.35">
      <c r="A7176" t="s">
        <v>2285</v>
      </c>
      <c r="B7176" t="s">
        <v>57</v>
      </c>
      <c r="C7176" t="s">
        <v>58</v>
      </c>
      <c r="D7176" t="s">
        <v>14</v>
      </c>
      <c r="E7176" t="s">
        <v>21</v>
      </c>
      <c r="F7176" t="s">
        <v>22</v>
      </c>
      <c r="G7176" t="s">
        <v>3040</v>
      </c>
      <c r="H7176">
        <v>40.1</v>
      </c>
      <c r="I7176">
        <v>407</v>
      </c>
      <c r="J7176">
        <v>2065.3591289999999</v>
      </c>
      <c r="K7176">
        <v>11224.793958</v>
      </c>
      <c r="L7176" s="17">
        <f>IF($E7176&lt;&gt;"",VLOOKUP($E7176,GEMWs!$E$14:$L$20,7,FALSE),"")</f>
        <v>37.754918937403332</v>
      </c>
      <c r="M7176" s="17">
        <f>IF($E7176&lt;&gt;"",VLOOKUP($E7176,GEMWs!$E$14:$L$20,8,FALSE),"")</f>
        <v>96.174593288388181</v>
      </c>
      <c r="N7176" s="17">
        <f t="shared" si="508"/>
        <v>2065.3591289999999</v>
      </c>
      <c r="O7176" s="17">
        <f t="shared" si="509"/>
        <v>11224.793958</v>
      </c>
      <c r="P7176" s="17">
        <f t="shared" si="510"/>
        <v>3.5724486480591842E-3</v>
      </c>
      <c r="Q7176" s="17">
        <f t="shared" si="511"/>
        <v>1.94155096016718E-2</v>
      </c>
    </row>
    <row r="7177" spans="1:17" x14ac:dyDescent="0.35">
      <c r="A7177" t="s">
        <v>2285</v>
      </c>
      <c r="B7177" t="s">
        <v>1096</v>
      </c>
      <c r="C7177" t="s">
        <v>1097</v>
      </c>
      <c r="D7177" t="s">
        <v>14</v>
      </c>
      <c r="E7177" t="s">
        <v>21</v>
      </c>
      <c r="F7177" t="s">
        <v>22</v>
      </c>
      <c r="G7177" t="s">
        <v>3040</v>
      </c>
      <c r="H7177">
        <v>14184.5</v>
      </c>
      <c r="I7177">
        <v>406</v>
      </c>
      <c r="J7177">
        <v>8000</v>
      </c>
      <c r="K7177">
        <v>8000</v>
      </c>
      <c r="L7177" s="17">
        <f>IF($E7177&lt;&gt;"",VLOOKUP($E7177,GEMWs!$E$14:$L$20,7,FALSE),"")</f>
        <v>37.754918937403332</v>
      </c>
      <c r="M7177" s="17">
        <f>IF($E7177&lt;&gt;"",VLOOKUP($E7177,GEMWs!$E$14:$L$20,8,FALSE),"")</f>
        <v>96.174593288388181</v>
      </c>
      <c r="N7177" s="17">
        <f t="shared" si="508"/>
        <v>8000</v>
      </c>
      <c r="O7177" s="17">
        <f t="shared" si="509"/>
        <v>8000</v>
      </c>
      <c r="P7177" s="17">
        <f t="shared" si="510"/>
        <v>1.7730625</v>
      </c>
      <c r="Q7177" s="17">
        <f t="shared" si="511"/>
        <v>1.7730625</v>
      </c>
    </row>
    <row r="7178" spans="1:17" x14ac:dyDescent="0.35">
      <c r="A7178" t="s">
        <v>2285</v>
      </c>
      <c r="B7178" t="s">
        <v>355</v>
      </c>
      <c r="D7178" t="s">
        <v>14</v>
      </c>
      <c r="E7178" t="s">
        <v>18</v>
      </c>
      <c r="G7178" t="s">
        <v>3040</v>
      </c>
      <c r="H7178">
        <v>0.8</v>
      </c>
      <c r="J7178">
        <v>0</v>
      </c>
      <c r="K7178">
        <v>0</v>
      </c>
      <c r="L7178" s="17">
        <f>IF($E7178&lt;&gt;"",VLOOKUP($E7178,GEMWs!$E$14:$L$20,7,FALSE),"")</f>
        <v>5950.3939027696888</v>
      </c>
      <c r="M7178" s="17">
        <f>IF($E7178&lt;&gt;"",VLOOKUP($E7178,GEMWs!$E$14:$L$20,8,FALSE),"")</f>
        <v>10539.430626954083</v>
      </c>
      <c r="N7178" s="17">
        <f t="shared" ca="1" si="508"/>
        <v>5950.3939027696888</v>
      </c>
      <c r="O7178" s="17">
        <f t="shared" ca="1" si="509"/>
        <v>10539.430626954083</v>
      </c>
      <c r="P7178" s="17">
        <f t="shared" ca="1" si="510"/>
        <v>7.5905428700677509E-5</v>
      </c>
      <c r="Q7178" s="17">
        <f t="shared" ca="1" si="511"/>
        <v>1.3444488097294358E-4</v>
      </c>
    </row>
    <row r="7179" spans="1:17" x14ac:dyDescent="0.35">
      <c r="A7179" t="s">
        <v>2285</v>
      </c>
      <c r="B7179" t="s">
        <v>1677</v>
      </c>
      <c r="D7179" t="s">
        <v>14</v>
      </c>
      <c r="E7179" t="s">
        <v>18</v>
      </c>
      <c r="G7179" t="s">
        <v>3040</v>
      </c>
      <c r="H7179">
        <v>17.8</v>
      </c>
      <c r="J7179">
        <v>0</v>
      </c>
      <c r="K7179">
        <v>0</v>
      </c>
      <c r="L7179" s="17">
        <f>IF($E7179&lt;&gt;"",VLOOKUP($E7179,GEMWs!$E$14:$L$20,7,FALSE),"")</f>
        <v>5950.3939027696888</v>
      </c>
      <c r="M7179" s="17">
        <f>IF($E7179&lt;&gt;"",VLOOKUP($E7179,GEMWs!$E$14:$L$20,8,FALSE),"")</f>
        <v>10539.430626954083</v>
      </c>
      <c r="N7179" s="17">
        <f t="shared" ca="1" si="508"/>
        <v>5950.3939027696888</v>
      </c>
      <c r="O7179" s="17">
        <f t="shared" ca="1" si="509"/>
        <v>10539.430626954083</v>
      </c>
      <c r="P7179" s="17">
        <f t="shared" ca="1" si="510"/>
        <v>1.6888957885900747E-3</v>
      </c>
      <c r="Q7179" s="17">
        <f t="shared" ca="1" si="511"/>
        <v>2.9913986016479946E-3</v>
      </c>
    </row>
    <row r="7180" spans="1:17" x14ac:dyDescent="0.35">
      <c r="A7180" t="s">
        <v>2285</v>
      </c>
      <c r="B7180" t="s">
        <v>692</v>
      </c>
      <c r="D7180" t="s">
        <v>22</v>
      </c>
      <c r="G7180" t="s">
        <v>3040</v>
      </c>
      <c r="H7180">
        <v>73.400000000000006</v>
      </c>
      <c r="J7180">
        <v>0</v>
      </c>
      <c r="K7180">
        <v>0</v>
      </c>
      <c r="L7180" s="17" t="str">
        <f>IF($E7180&lt;&gt;"",VLOOKUP($E7180,GEMWs!$E$14:$L$20,7,FALSE),"")</f>
        <v/>
      </c>
      <c r="M7180" s="17" t="str">
        <f>IF($E7180&lt;&gt;"",VLOOKUP($E7180,GEMWs!$E$14:$L$20,8,FALSE),"")</f>
        <v/>
      </c>
      <c r="N7180" s="17">
        <f t="shared" ca="1" si="508"/>
        <v>0</v>
      </c>
      <c r="O7180" s="17">
        <f t="shared" ca="1" si="509"/>
        <v>0</v>
      </c>
      <c r="P7180" s="17">
        <f t="shared" ref="P7180:P7209" ca="1" si="512">IF(O7180&gt;0,$H7180/O7180,0)</f>
        <v>0</v>
      </c>
      <c r="Q7180" s="17">
        <f t="shared" ref="Q7180:Q7209" ca="1" si="513">IF(N7180&gt;0,$H7180/N7180,0)</f>
        <v>0</v>
      </c>
    </row>
    <row r="7181" spans="1:17" x14ac:dyDescent="0.35">
      <c r="A7181" t="s">
        <v>2285</v>
      </c>
      <c r="B7181" t="s">
        <v>1100</v>
      </c>
      <c r="C7181" t="s">
        <v>1101</v>
      </c>
      <c r="D7181" t="s">
        <v>14</v>
      </c>
      <c r="E7181" t="s">
        <v>21</v>
      </c>
      <c r="F7181" t="s">
        <v>22</v>
      </c>
      <c r="G7181" t="s">
        <v>3040</v>
      </c>
      <c r="H7181">
        <v>138.6</v>
      </c>
      <c r="I7181">
        <v>409</v>
      </c>
      <c r="J7181">
        <v>2360.65</v>
      </c>
      <c r="K7181">
        <v>3656.43</v>
      </c>
      <c r="L7181" s="17">
        <f>IF($E7181&lt;&gt;"",VLOOKUP($E7181,GEMWs!$E$14:$L$20,7,FALSE),"")</f>
        <v>37.754918937403332</v>
      </c>
      <c r="M7181" s="17">
        <f>IF($E7181&lt;&gt;"",VLOOKUP($E7181,GEMWs!$E$14:$L$20,8,FALSE),"")</f>
        <v>96.174593288388181</v>
      </c>
      <c r="N7181" s="17">
        <f t="shared" si="508"/>
        <v>2360.65</v>
      </c>
      <c r="O7181" s="17">
        <f t="shared" si="509"/>
        <v>3656.43</v>
      </c>
      <c r="P7181" s="17">
        <f t="shared" si="512"/>
        <v>3.7905826174711402E-2</v>
      </c>
      <c r="Q7181" s="17">
        <f t="shared" si="513"/>
        <v>5.8712642704339901E-2</v>
      </c>
    </row>
    <row r="7182" spans="1:17" x14ac:dyDescent="0.35">
      <c r="A7182" t="s">
        <v>2285</v>
      </c>
      <c r="B7182" t="s">
        <v>150</v>
      </c>
      <c r="C7182" t="s">
        <v>151</v>
      </c>
      <c r="D7182" t="s">
        <v>14</v>
      </c>
      <c r="E7182" t="s">
        <v>21</v>
      </c>
      <c r="F7182" t="s">
        <v>22</v>
      </c>
      <c r="G7182" t="s">
        <v>3040</v>
      </c>
      <c r="H7182">
        <v>462.9</v>
      </c>
      <c r="I7182">
        <v>342</v>
      </c>
      <c r="J7182">
        <v>121.88982799999999</v>
      </c>
      <c r="K7182">
        <v>164.86666500000001</v>
      </c>
      <c r="L7182" s="17">
        <f>IF($E7182&lt;&gt;"",VLOOKUP($E7182,GEMWs!$E$14:$L$20,7,FALSE),"")</f>
        <v>37.754918937403332</v>
      </c>
      <c r="M7182" s="17">
        <f>IF($E7182&lt;&gt;"",VLOOKUP($E7182,GEMWs!$E$14:$L$20,8,FALSE),"")</f>
        <v>96.174593288388181</v>
      </c>
      <c r="N7182" s="17">
        <f t="shared" si="508"/>
        <v>121.88982799999999</v>
      </c>
      <c r="O7182" s="17">
        <f t="shared" si="509"/>
        <v>164.86666500000001</v>
      </c>
      <c r="P7182" s="17">
        <f t="shared" si="512"/>
        <v>2.8077234412426546</v>
      </c>
      <c r="Q7182" s="17">
        <f t="shared" si="513"/>
        <v>3.7976917975468796</v>
      </c>
    </row>
    <row r="7183" spans="1:17" x14ac:dyDescent="0.35">
      <c r="A7183" t="s">
        <v>2285</v>
      </c>
      <c r="B7183" t="s">
        <v>681</v>
      </c>
      <c r="C7183" t="s">
        <v>682</v>
      </c>
      <c r="D7183" t="s">
        <v>14</v>
      </c>
      <c r="E7183" t="s">
        <v>21</v>
      </c>
      <c r="F7183" t="s">
        <v>22</v>
      </c>
      <c r="G7183" t="s">
        <v>3040</v>
      </c>
      <c r="H7183">
        <v>100.7</v>
      </c>
      <c r="I7183">
        <v>412</v>
      </c>
      <c r="J7183">
        <v>300</v>
      </c>
      <c r="K7183">
        <v>1000</v>
      </c>
      <c r="L7183" s="17">
        <f>IF($E7183&lt;&gt;"",VLOOKUP($E7183,GEMWs!$E$14:$L$20,7,FALSE),"")</f>
        <v>37.754918937403332</v>
      </c>
      <c r="M7183" s="17">
        <f>IF($E7183&lt;&gt;"",VLOOKUP($E7183,GEMWs!$E$14:$L$20,8,FALSE),"")</f>
        <v>96.174593288388181</v>
      </c>
      <c r="N7183" s="17">
        <f t="shared" si="508"/>
        <v>300</v>
      </c>
      <c r="O7183" s="17">
        <f t="shared" si="509"/>
        <v>1000</v>
      </c>
      <c r="P7183" s="17">
        <f t="shared" si="512"/>
        <v>0.1007</v>
      </c>
      <c r="Q7183" s="17">
        <f t="shared" si="513"/>
        <v>0.33566666666666667</v>
      </c>
    </row>
    <row r="7184" spans="1:17" x14ac:dyDescent="0.35">
      <c r="A7184" t="s">
        <v>2285</v>
      </c>
      <c r="B7184" t="s">
        <v>1138</v>
      </c>
      <c r="D7184" t="s">
        <v>14</v>
      </c>
      <c r="E7184" t="s">
        <v>21</v>
      </c>
      <c r="G7184" t="s">
        <v>3040</v>
      </c>
      <c r="H7184">
        <v>366.3</v>
      </c>
      <c r="J7184">
        <v>0</v>
      </c>
      <c r="K7184">
        <v>0</v>
      </c>
      <c r="L7184" s="17">
        <f>IF($E7184&lt;&gt;"",VLOOKUP($E7184,GEMWs!$E$14:$L$20,7,FALSE),"")</f>
        <v>37.754918937403332</v>
      </c>
      <c r="M7184" s="17">
        <f>IF($E7184&lt;&gt;"",VLOOKUP($E7184,GEMWs!$E$14:$L$20,8,FALSE),"")</f>
        <v>96.174593288388181</v>
      </c>
      <c r="N7184" s="17">
        <f t="shared" ca="1" si="508"/>
        <v>37.754918937403332</v>
      </c>
      <c r="O7184" s="17">
        <f t="shared" ca="1" si="509"/>
        <v>96.174593288388181</v>
      </c>
      <c r="P7184" s="17">
        <f t="shared" ca="1" si="512"/>
        <v>3.808698196431322</v>
      </c>
      <c r="Q7184" s="17">
        <f t="shared" ca="1" si="513"/>
        <v>9.702047052658644</v>
      </c>
    </row>
    <row r="7185" spans="1:17" x14ac:dyDescent="0.35">
      <c r="A7185" t="s">
        <v>2285</v>
      </c>
      <c r="B7185" t="s">
        <v>2991</v>
      </c>
      <c r="D7185" t="s">
        <v>14</v>
      </c>
      <c r="E7185" t="s">
        <v>21</v>
      </c>
      <c r="G7185" t="s">
        <v>3040</v>
      </c>
      <c r="H7185">
        <v>17.2</v>
      </c>
      <c r="J7185">
        <v>0</v>
      </c>
      <c r="K7185">
        <v>0</v>
      </c>
      <c r="L7185" s="17">
        <f>IF($E7185&lt;&gt;"",VLOOKUP($E7185,GEMWs!$E$14:$L$20,7,FALSE),"")</f>
        <v>37.754918937403332</v>
      </c>
      <c r="M7185" s="17">
        <f>IF($E7185&lt;&gt;"",VLOOKUP($E7185,GEMWs!$E$14:$L$20,8,FALSE),"")</f>
        <v>96.174593288388181</v>
      </c>
      <c r="N7185" s="17">
        <f t="shared" ca="1" si="508"/>
        <v>37.754918937403332</v>
      </c>
      <c r="O7185" s="17">
        <f t="shared" ca="1" si="509"/>
        <v>96.174593288388181</v>
      </c>
      <c r="P7185" s="17">
        <f t="shared" ca="1" si="512"/>
        <v>0.17884141135304052</v>
      </c>
      <c r="Q7185" s="17">
        <f t="shared" ca="1" si="513"/>
        <v>0.4555697769744162</v>
      </c>
    </row>
    <row r="7186" spans="1:17" x14ac:dyDescent="0.35">
      <c r="A7186" t="s">
        <v>2294</v>
      </c>
      <c r="B7186" t="s">
        <v>453</v>
      </c>
      <c r="D7186" t="s">
        <v>22</v>
      </c>
      <c r="G7186" t="s">
        <v>3040</v>
      </c>
      <c r="H7186">
        <v>35.4</v>
      </c>
      <c r="J7186">
        <v>0</v>
      </c>
      <c r="K7186">
        <v>0</v>
      </c>
      <c r="L7186" s="17" t="str">
        <f>IF($E7186&lt;&gt;"",VLOOKUP($E7186,GEMWs!$E$14:$L$20,7,FALSE),"")</f>
        <v/>
      </c>
      <c r="M7186" s="17" t="str">
        <f>IF($E7186&lt;&gt;"",VLOOKUP($E7186,GEMWs!$E$14:$L$20,8,FALSE),"")</f>
        <v/>
      </c>
      <c r="N7186" s="17">
        <f t="shared" ca="1" si="508"/>
        <v>0</v>
      </c>
      <c r="O7186" s="17">
        <f t="shared" ca="1" si="509"/>
        <v>0</v>
      </c>
      <c r="P7186" s="17">
        <f t="shared" ca="1" si="512"/>
        <v>0</v>
      </c>
      <c r="Q7186" s="17">
        <f t="shared" ca="1" si="513"/>
        <v>0</v>
      </c>
    </row>
    <row r="7187" spans="1:17" x14ac:dyDescent="0.35">
      <c r="A7187" t="s">
        <v>2294</v>
      </c>
      <c r="B7187" t="s">
        <v>2990</v>
      </c>
      <c r="C7187" t="s">
        <v>416</v>
      </c>
      <c r="D7187" t="s">
        <v>14</v>
      </c>
      <c r="E7187" t="s">
        <v>21</v>
      </c>
      <c r="F7187" t="s">
        <v>14</v>
      </c>
      <c r="G7187" t="s">
        <v>3040</v>
      </c>
      <c r="H7187">
        <v>4540.7</v>
      </c>
      <c r="I7187">
        <v>21</v>
      </c>
      <c r="J7187">
        <v>3.1</v>
      </c>
      <c r="K7187">
        <v>94.33</v>
      </c>
      <c r="L7187" s="17">
        <f>IF($E7187&lt;&gt;"",VLOOKUP($E7187,GEMWs!$E$14:$L$20,7,FALSE),"")</f>
        <v>37.754918937403332</v>
      </c>
      <c r="M7187" s="17">
        <f>IF($E7187&lt;&gt;"",VLOOKUP($E7187,GEMWs!$E$14:$L$20,8,FALSE),"")</f>
        <v>96.174593288388181</v>
      </c>
      <c r="N7187" s="17">
        <f t="shared" ref="N7187:N7250" si="514">IF($I7187&lt;&gt;"",J7187,IF(AND($D7187="Y",$M$6=236),L7187,0))</f>
        <v>3.1</v>
      </c>
      <c r="O7187" s="17">
        <f t="shared" ref="O7187:O7250" si="515">IF($I7187&lt;&gt;"",K7187,IF(AND($D7187="Y",$M$6=236),M7187,0))</f>
        <v>94.33</v>
      </c>
      <c r="P7187" s="17">
        <f t="shared" si="512"/>
        <v>48.136329905650378</v>
      </c>
      <c r="Q7187" s="17">
        <f t="shared" si="513"/>
        <v>1464.741935483871</v>
      </c>
    </row>
    <row r="7188" spans="1:17" x14ac:dyDescent="0.35">
      <c r="A7188" t="s">
        <v>2294</v>
      </c>
      <c r="B7188" t="s">
        <v>59</v>
      </c>
      <c r="C7188" t="s">
        <v>60</v>
      </c>
      <c r="D7188" t="s">
        <v>14</v>
      </c>
      <c r="E7188" t="s">
        <v>21</v>
      </c>
      <c r="F7188" t="s">
        <v>14</v>
      </c>
      <c r="G7188" t="s">
        <v>3040</v>
      </c>
      <c r="H7188">
        <v>4419.3</v>
      </c>
      <c r="I7188">
        <v>91</v>
      </c>
      <c r="J7188">
        <v>186.795131</v>
      </c>
      <c r="K7188">
        <v>9072</v>
      </c>
      <c r="L7188" s="17">
        <f>IF($E7188&lt;&gt;"",VLOOKUP($E7188,GEMWs!$E$14:$L$20,7,FALSE),"")</f>
        <v>37.754918937403332</v>
      </c>
      <c r="M7188" s="17">
        <f>IF($E7188&lt;&gt;"",VLOOKUP($E7188,GEMWs!$E$14:$L$20,8,FALSE),"")</f>
        <v>96.174593288388181</v>
      </c>
      <c r="N7188" s="17">
        <f t="shared" si="514"/>
        <v>186.795131</v>
      </c>
      <c r="O7188" s="17">
        <f t="shared" si="515"/>
        <v>9072</v>
      </c>
      <c r="P7188" s="17">
        <f t="shared" si="512"/>
        <v>0.48713624338624339</v>
      </c>
      <c r="Q7188" s="17">
        <f t="shared" si="513"/>
        <v>23.658539579385504</v>
      </c>
    </row>
    <row r="7189" spans="1:17" x14ac:dyDescent="0.35">
      <c r="A7189" t="s">
        <v>2294</v>
      </c>
      <c r="B7189" t="s">
        <v>192</v>
      </c>
      <c r="C7189" t="s">
        <v>193</v>
      </c>
      <c r="D7189" t="s">
        <v>14</v>
      </c>
      <c r="E7189" t="s">
        <v>21</v>
      </c>
      <c r="F7189" t="s">
        <v>22</v>
      </c>
      <c r="G7189" t="s">
        <v>3040</v>
      </c>
      <c r="H7189">
        <v>125.6</v>
      </c>
      <c r="I7189">
        <v>129</v>
      </c>
      <c r="J7189">
        <v>85000</v>
      </c>
      <c r="K7189">
        <v>90000</v>
      </c>
      <c r="L7189" s="17">
        <f>IF($E7189&lt;&gt;"",VLOOKUP($E7189,GEMWs!$E$14:$L$20,7,FALSE),"")</f>
        <v>37.754918937403332</v>
      </c>
      <c r="M7189" s="17">
        <f>IF($E7189&lt;&gt;"",VLOOKUP($E7189,GEMWs!$E$14:$L$20,8,FALSE),"")</f>
        <v>96.174593288388181</v>
      </c>
      <c r="N7189" s="17">
        <f t="shared" si="514"/>
        <v>85000</v>
      </c>
      <c r="O7189" s="17">
        <f t="shared" si="515"/>
        <v>90000</v>
      </c>
      <c r="P7189" s="17">
        <f t="shared" si="512"/>
        <v>1.3955555555555555E-3</v>
      </c>
      <c r="Q7189" s="17">
        <f t="shared" si="513"/>
        <v>1.4776470588235293E-3</v>
      </c>
    </row>
    <row r="7190" spans="1:17" x14ac:dyDescent="0.35">
      <c r="A7190" t="s">
        <v>2294</v>
      </c>
      <c r="B7190" t="s">
        <v>194</v>
      </c>
      <c r="D7190" t="s">
        <v>14</v>
      </c>
      <c r="E7190" t="s">
        <v>21</v>
      </c>
      <c r="G7190" t="s">
        <v>3040</v>
      </c>
      <c r="H7190">
        <v>7018.2</v>
      </c>
      <c r="J7190">
        <v>0</v>
      </c>
      <c r="K7190">
        <v>0</v>
      </c>
      <c r="L7190" s="17">
        <f>IF($E7190&lt;&gt;"",VLOOKUP($E7190,GEMWs!$E$14:$L$20,7,FALSE),"")</f>
        <v>37.754918937403332</v>
      </c>
      <c r="M7190" s="17">
        <f>IF($E7190&lt;&gt;"",VLOOKUP($E7190,GEMWs!$E$14:$L$20,8,FALSE),"")</f>
        <v>96.174593288388181</v>
      </c>
      <c r="N7190" s="17">
        <f t="shared" ca="1" si="514"/>
        <v>37.754918937403332</v>
      </c>
      <c r="O7190" s="17">
        <f t="shared" ca="1" si="515"/>
        <v>96.174593288388181</v>
      </c>
      <c r="P7190" s="17">
        <f t="shared" ca="1" si="512"/>
        <v>72.97353448592493</v>
      </c>
      <c r="Q7190" s="17">
        <f t="shared" ca="1" si="513"/>
        <v>185.88836097452605</v>
      </c>
    </row>
    <row r="7191" spans="1:17" x14ac:dyDescent="0.35">
      <c r="A7191" t="s">
        <v>2294</v>
      </c>
      <c r="B7191" t="s">
        <v>563</v>
      </c>
      <c r="C7191" t="s">
        <v>564</v>
      </c>
      <c r="D7191" t="s">
        <v>14</v>
      </c>
      <c r="E7191" t="s">
        <v>21</v>
      </c>
      <c r="F7191" t="s">
        <v>22</v>
      </c>
      <c r="G7191" t="s">
        <v>3040</v>
      </c>
      <c r="H7191">
        <v>158.9</v>
      </c>
      <c r="I7191">
        <v>217</v>
      </c>
      <c r="J7191">
        <v>6364</v>
      </c>
      <c r="K7191">
        <v>18182</v>
      </c>
      <c r="L7191" s="17">
        <f>IF($E7191&lt;&gt;"",VLOOKUP($E7191,GEMWs!$E$14:$L$20,7,FALSE),"")</f>
        <v>37.754918937403332</v>
      </c>
      <c r="M7191" s="17">
        <f>IF($E7191&lt;&gt;"",VLOOKUP($E7191,GEMWs!$E$14:$L$20,8,FALSE),"")</f>
        <v>96.174593288388181</v>
      </c>
      <c r="N7191" s="17">
        <f t="shared" si="514"/>
        <v>6364</v>
      </c>
      <c r="O7191" s="17">
        <f t="shared" si="515"/>
        <v>18182</v>
      </c>
      <c r="P7191" s="17">
        <f t="shared" si="512"/>
        <v>8.7394126058739415E-3</v>
      </c>
      <c r="Q7191" s="17">
        <f t="shared" si="513"/>
        <v>2.496857322438718E-2</v>
      </c>
    </row>
    <row r="7192" spans="1:17" x14ac:dyDescent="0.35">
      <c r="A7192" t="s">
        <v>2294</v>
      </c>
      <c r="B7192" t="s">
        <v>174</v>
      </c>
      <c r="C7192" t="s">
        <v>175</v>
      </c>
      <c r="D7192" t="s">
        <v>14</v>
      </c>
      <c r="E7192" t="s">
        <v>21</v>
      </c>
      <c r="F7192" t="s">
        <v>22</v>
      </c>
      <c r="G7192" t="s">
        <v>3040</v>
      </c>
      <c r="H7192">
        <v>22.8</v>
      </c>
      <c r="I7192">
        <v>219</v>
      </c>
      <c r="J7192">
        <v>28000</v>
      </c>
      <c r="K7192">
        <v>28000</v>
      </c>
      <c r="L7192" s="17">
        <f>IF($E7192&lt;&gt;"",VLOOKUP($E7192,GEMWs!$E$14:$L$20,7,FALSE),"")</f>
        <v>37.754918937403332</v>
      </c>
      <c r="M7192" s="17">
        <f>IF($E7192&lt;&gt;"",VLOOKUP($E7192,GEMWs!$E$14:$L$20,8,FALSE),"")</f>
        <v>96.174593288388181</v>
      </c>
      <c r="N7192" s="17">
        <f t="shared" si="514"/>
        <v>28000</v>
      </c>
      <c r="O7192" s="17">
        <f t="shared" si="515"/>
        <v>28000</v>
      </c>
      <c r="P7192" s="17">
        <f t="shared" si="512"/>
        <v>8.1428571428571433E-4</v>
      </c>
      <c r="Q7192" s="17">
        <f t="shared" si="513"/>
        <v>8.1428571428571433E-4</v>
      </c>
    </row>
    <row r="7193" spans="1:17" x14ac:dyDescent="0.35">
      <c r="A7193" t="s">
        <v>2294</v>
      </c>
      <c r="B7193" t="s">
        <v>2972</v>
      </c>
      <c r="D7193" t="s">
        <v>14</v>
      </c>
      <c r="E7193" t="s">
        <v>21</v>
      </c>
      <c r="G7193" t="s">
        <v>3040</v>
      </c>
      <c r="H7193">
        <v>5514.4</v>
      </c>
      <c r="J7193">
        <v>0</v>
      </c>
      <c r="K7193">
        <v>0</v>
      </c>
      <c r="L7193" s="17">
        <f>IF($E7193&lt;&gt;"",VLOOKUP($E7193,GEMWs!$E$14:$L$20,7,FALSE),"")</f>
        <v>37.754918937403332</v>
      </c>
      <c r="M7193" s="17">
        <f>IF($E7193&lt;&gt;"",VLOOKUP($E7193,GEMWs!$E$14:$L$20,8,FALSE),"")</f>
        <v>96.174593288388181</v>
      </c>
      <c r="N7193" s="17">
        <f t="shared" ca="1" si="514"/>
        <v>37.754918937403332</v>
      </c>
      <c r="O7193" s="17">
        <f t="shared" ca="1" si="515"/>
        <v>96.174593288388181</v>
      </c>
      <c r="P7193" s="17">
        <f t="shared" ca="1" si="512"/>
        <v>57.337388300302706</v>
      </c>
      <c r="Q7193" s="17">
        <f t="shared" ca="1" si="513"/>
        <v>146.05778942719306</v>
      </c>
    </row>
    <row r="7194" spans="1:17" x14ac:dyDescent="0.35">
      <c r="A7194" t="s">
        <v>2294</v>
      </c>
      <c r="B7194" t="s">
        <v>519</v>
      </c>
      <c r="D7194" t="s">
        <v>14</v>
      </c>
      <c r="E7194" t="s">
        <v>21</v>
      </c>
      <c r="G7194" t="s">
        <v>3040</v>
      </c>
      <c r="H7194">
        <v>5583.1</v>
      </c>
      <c r="J7194">
        <v>0</v>
      </c>
      <c r="K7194">
        <v>0</v>
      </c>
      <c r="L7194" s="17">
        <f>IF($E7194&lt;&gt;"",VLOOKUP($E7194,GEMWs!$E$14:$L$20,7,FALSE),"")</f>
        <v>37.754918937403332</v>
      </c>
      <c r="M7194" s="17">
        <f>IF($E7194&lt;&gt;"",VLOOKUP($E7194,GEMWs!$E$14:$L$20,8,FALSE),"")</f>
        <v>96.174593288388181</v>
      </c>
      <c r="N7194" s="17">
        <f t="shared" ca="1" si="514"/>
        <v>37.754918937403332</v>
      </c>
      <c r="O7194" s="17">
        <f t="shared" ca="1" si="515"/>
        <v>96.174593288388181</v>
      </c>
      <c r="P7194" s="17">
        <f t="shared" ca="1" si="512"/>
        <v>58.051714170067477</v>
      </c>
      <c r="Q7194" s="17">
        <f t="shared" ca="1" si="513"/>
        <v>147.87741987359672</v>
      </c>
    </row>
    <row r="7195" spans="1:17" x14ac:dyDescent="0.35">
      <c r="A7195" t="s">
        <v>2294</v>
      </c>
      <c r="B7195" t="s">
        <v>195</v>
      </c>
      <c r="D7195" t="s">
        <v>14</v>
      </c>
      <c r="E7195" t="s">
        <v>21</v>
      </c>
      <c r="G7195" t="s">
        <v>3040</v>
      </c>
      <c r="H7195">
        <v>9652.4</v>
      </c>
      <c r="J7195">
        <v>0</v>
      </c>
      <c r="K7195">
        <v>0</v>
      </c>
      <c r="L7195" s="17">
        <f>IF($E7195&lt;&gt;"",VLOOKUP($E7195,GEMWs!$E$14:$L$20,7,FALSE),"")</f>
        <v>37.754918937403332</v>
      </c>
      <c r="M7195" s="17">
        <f>IF($E7195&lt;&gt;"",VLOOKUP($E7195,GEMWs!$E$14:$L$20,8,FALSE),"")</f>
        <v>96.174593288388181</v>
      </c>
      <c r="N7195" s="17">
        <f t="shared" ca="1" si="514"/>
        <v>37.754918937403332</v>
      </c>
      <c r="O7195" s="17">
        <f t="shared" ca="1" si="515"/>
        <v>96.174593288388181</v>
      </c>
      <c r="P7195" s="17">
        <f t="shared" ca="1" si="512"/>
        <v>100.36330458977257</v>
      </c>
      <c r="Q7195" s="17">
        <f t="shared" ca="1" si="513"/>
        <v>255.65940205045669</v>
      </c>
    </row>
    <row r="7196" spans="1:17" x14ac:dyDescent="0.35">
      <c r="A7196" t="s">
        <v>2294</v>
      </c>
      <c r="B7196" t="s">
        <v>139</v>
      </c>
      <c r="C7196" t="s">
        <v>3025</v>
      </c>
      <c r="D7196" t="s">
        <v>14</v>
      </c>
      <c r="E7196" t="s">
        <v>21</v>
      </c>
      <c r="F7196" t="s">
        <v>14</v>
      </c>
      <c r="G7196" t="s">
        <v>3040</v>
      </c>
      <c r="H7196">
        <v>904.9</v>
      </c>
      <c r="I7196">
        <v>237</v>
      </c>
      <c r="J7196">
        <v>237.43909400000001</v>
      </c>
      <c r="K7196">
        <v>1033.8267679999999</v>
      </c>
      <c r="L7196" s="17">
        <f>IF($E7196&lt;&gt;"",VLOOKUP($E7196,GEMWs!$E$14:$L$20,7,FALSE),"")</f>
        <v>37.754918937403332</v>
      </c>
      <c r="M7196" s="17">
        <f>IF($E7196&lt;&gt;"",VLOOKUP($E7196,GEMWs!$E$14:$L$20,8,FALSE),"")</f>
        <v>96.174593288388181</v>
      </c>
      <c r="N7196" s="17">
        <f t="shared" si="514"/>
        <v>237.43909400000001</v>
      </c>
      <c r="O7196" s="17">
        <f t="shared" si="515"/>
        <v>1033.8267679999999</v>
      </c>
      <c r="P7196" s="17">
        <f t="shared" si="512"/>
        <v>0.87529171038063125</v>
      </c>
      <c r="Q7196" s="17">
        <f t="shared" si="513"/>
        <v>3.8110826012501544</v>
      </c>
    </row>
    <row r="7197" spans="1:17" x14ac:dyDescent="0.35">
      <c r="A7197" t="s">
        <v>2294</v>
      </c>
      <c r="B7197" t="s">
        <v>122</v>
      </c>
      <c r="D7197" t="s">
        <v>14</v>
      </c>
      <c r="E7197" t="s">
        <v>21</v>
      </c>
      <c r="G7197" t="s">
        <v>3040</v>
      </c>
      <c r="H7197">
        <v>4219</v>
      </c>
      <c r="J7197">
        <v>0</v>
      </c>
      <c r="K7197">
        <v>0</v>
      </c>
      <c r="L7197" s="17">
        <f>IF($E7197&lt;&gt;"",VLOOKUP($E7197,GEMWs!$E$14:$L$20,7,FALSE),"")</f>
        <v>37.754918937403332</v>
      </c>
      <c r="M7197" s="17">
        <f>IF($E7197&lt;&gt;"",VLOOKUP($E7197,GEMWs!$E$14:$L$20,8,FALSE),"")</f>
        <v>96.174593288388181</v>
      </c>
      <c r="N7197" s="17">
        <f t="shared" ca="1" si="514"/>
        <v>37.754918937403332</v>
      </c>
      <c r="O7197" s="17">
        <f t="shared" ca="1" si="515"/>
        <v>96.174593288388181</v>
      </c>
      <c r="P7197" s="17">
        <f t="shared" ca="1" si="512"/>
        <v>43.868134563864999</v>
      </c>
      <c r="Q7197" s="17">
        <f t="shared" ca="1" si="513"/>
        <v>111.74702843343384</v>
      </c>
    </row>
    <row r="7198" spans="1:17" x14ac:dyDescent="0.35">
      <c r="A7198" t="s">
        <v>2294</v>
      </c>
      <c r="B7198" t="s">
        <v>2984</v>
      </c>
      <c r="D7198" t="s">
        <v>14</v>
      </c>
      <c r="E7198" t="s">
        <v>21</v>
      </c>
      <c r="G7198" t="s">
        <v>3040</v>
      </c>
      <c r="H7198">
        <v>2369.6</v>
      </c>
      <c r="J7198">
        <v>0</v>
      </c>
      <c r="K7198">
        <v>0</v>
      </c>
      <c r="L7198" s="17">
        <f>IF($E7198&lt;&gt;"",VLOOKUP($E7198,GEMWs!$E$14:$L$20,7,FALSE),"")</f>
        <v>37.754918937403332</v>
      </c>
      <c r="M7198" s="17">
        <f>IF($E7198&lt;&gt;"",VLOOKUP($E7198,GEMWs!$E$14:$L$20,8,FALSE),"")</f>
        <v>96.174593288388181</v>
      </c>
      <c r="N7198" s="17">
        <f t="shared" ca="1" si="514"/>
        <v>37.754918937403332</v>
      </c>
      <c r="O7198" s="17">
        <f t="shared" ca="1" si="515"/>
        <v>96.174593288388181</v>
      </c>
      <c r="P7198" s="17">
        <f t="shared" ca="1" si="512"/>
        <v>24.638523740823533</v>
      </c>
      <c r="Q7198" s="17">
        <f t="shared" ca="1" si="513"/>
        <v>62.762682762707946</v>
      </c>
    </row>
    <row r="7199" spans="1:17" x14ac:dyDescent="0.35">
      <c r="A7199" t="s">
        <v>2294</v>
      </c>
      <c r="B7199" t="s">
        <v>3006</v>
      </c>
      <c r="D7199" t="s">
        <v>14</v>
      </c>
      <c r="E7199" t="s">
        <v>21</v>
      </c>
      <c r="G7199" t="s">
        <v>3040</v>
      </c>
      <c r="H7199">
        <v>7207.7</v>
      </c>
      <c r="J7199">
        <v>0</v>
      </c>
      <c r="K7199">
        <v>0</v>
      </c>
      <c r="L7199" s="17">
        <f>IF($E7199&lt;&gt;"",VLOOKUP($E7199,GEMWs!$E$14:$L$20,7,FALSE),"")</f>
        <v>37.754918937403332</v>
      </c>
      <c r="M7199" s="17">
        <f>IF($E7199&lt;&gt;"",VLOOKUP($E7199,GEMWs!$E$14:$L$20,8,FALSE),"")</f>
        <v>96.174593288388181</v>
      </c>
      <c r="N7199" s="17">
        <f t="shared" ca="1" si="514"/>
        <v>37.754918937403332</v>
      </c>
      <c r="O7199" s="17">
        <f t="shared" ca="1" si="515"/>
        <v>96.174593288388181</v>
      </c>
      <c r="P7199" s="17">
        <f t="shared" ca="1" si="512"/>
        <v>74.943909337750583</v>
      </c>
      <c r="Q7199" s="17">
        <f t="shared" ca="1" si="513"/>
        <v>190.90757450572673</v>
      </c>
    </row>
    <row r="7200" spans="1:17" x14ac:dyDescent="0.35">
      <c r="A7200" t="s">
        <v>2294</v>
      </c>
      <c r="B7200" t="s">
        <v>915</v>
      </c>
      <c r="C7200" t="s">
        <v>916</v>
      </c>
      <c r="D7200" t="s">
        <v>14</v>
      </c>
      <c r="E7200" t="s">
        <v>21</v>
      </c>
      <c r="F7200" t="s">
        <v>22</v>
      </c>
      <c r="G7200" t="s">
        <v>3040</v>
      </c>
      <c r="H7200">
        <v>7872.8</v>
      </c>
      <c r="I7200">
        <v>252</v>
      </c>
      <c r="J7200">
        <v>53.942762999999999</v>
      </c>
      <c r="K7200">
        <v>192.94807</v>
      </c>
      <c r="L7200" s="17">
        <f>IF($E7200&lt;&gt;"",VLOOKUP($E7200,GEMWs!$E$14:$L$20,7,FALSE),"")</f>
        <v>37.754918937403332</v>
      </c>
      <c r="M7200" s="17">
        <f>IF($E7200&lt;&gt;"",VLOOKUP($E7200,GEMWs!$E$14:$L$20,8,FALSE),"")</f>
        <v>96.174593288388181</v>
      </c>
      <c r="N7200" s="17">
        <f t="shared" si="514"/>
        <v>53.942762999999999</v>
      </c>
      <c r="O7200" s="17">
        <f t="shared" si="515"/>
        <v>192.94807</v>
      </c>
      <c r="P7200" s="17">
        <f t="shared" si="512"/>
        <v>40.802688516138048</v>
      </c>
      <c r="Q7200" s="17">
        <f t="shared" si="513"/>
        <v>145.94728861033684</v>
      </c>
    </row>
    <row r="7201" spans="1:17" x14ac:dyDescent="0.35">
      <c r="A7201" t="s">
        <v>2294</v>
      </c>
      <c r="B7201" t="s">
        <v>1755</v>
      </c>
      <c r="C7201" t="s">
        <v>1756</v>
      </c>
      <c r="D7201" t="s">
        <v>14</v>
      </c>
      <c r="E7201" t="s">
        <v>21</v>
      </c>
      <c r="F7201" t="s">
        <v>22</v>
      </c>
      <c r="G7201" t="s">
        <v>3040</v>
      </c>
      <c r="H7201">
        <v>50067.8</v>
      </c>
      <c r="I7201">
        <v>253</v>
      </c>
      <c r="J7201">
        <v>86.526180999999994</v>
      </c>
      <c r="K7201">
        <v>131.90535299999999</v>
      </c>
      <c r="L7201" s="17">
        <f>IF($E7201&lt;&gt;"",VLOOKUP($E7201,GEMWs!$E$14:$L$20,7,FALSE),"")</f>
        <v>37.754918937403332</v>
      </c>
      <c r="M7201" s="17">
        <f>IF($E7201&lt;&gt;"",VLOOKUP($E7201,GEMWs!$E$14:$L$20,8,FALSE),"")</f>
        <v>96.174593288388181</v>
      </c>
      <c r="N7201" s="17">
        <f t="shared" si="514"/>
        <v>86.526180999999994</v>
      </c>
      <c r="O7201" s="17">
        <f t="shared" si="515"/>
        <v>131.90535299999999</v>
      </c>
      <c r="P7201" s="17">
        <f t="shared" si="512"/>
        <v>379.57367810539125</v>
      </c>
      <c r="Q7201" s="17">
        <f t="shared" si="513"/>
        <v>578.64335882338321</v>
      </c>
    </row>
    <row r="7202" spans="1:17" x14ac:dyDescent="0.35">
      <c r="A7202" t="s">
        <v>2294</v>
      </c>
      <c r="B7202" t="s">
        <v>176</v>
      </c>
      <c r="C7202" t="s">
        <v>177</v>
      </c>
      <c r="D7202" t="s">
        <v>14</v>
      </c>
      <c r="E7202" t="s">
        <v>21</v>
      </c>
      <c r="F7202" t="s">
        <v>22</v>
      </c>
      <c r="G7202" t="s">
        <v>3040</v>
      </c>
      <c r="H7202">
        <v>1931.9</v>
      </c>
      <c r="I7202">
        <v>255</v>
      </c>
      <c r="J7202">
        <v>13640</v>
      </c>
      <c r="K7202">
        <v>27270</v>
      </c>
      <c r="L7202" s="17">
        <f>IF($E7202&lt;&gt;"",VLOOKUP($E7202,GEMWs!$E$14:$L$20,7,FALSE),"")</f>
        <v>37.754918937403332</v>
      </c>
      <c r="M7202" s="17">
        <f>IF($E7202&lt;&gt;"",VLOOKUP($E7202,GEMWs!$E$14:$L$20,8,FALSE),"")</f>
        <v>96.174593288388181</v>
      </c>
      <c r="N7202" s="17">
        <f t="shared" si="514"/>
        <v>13640</v>
      </c>
      <c r="O7202" s="17">
        <f t="shared" si="515"/>
        <v>27270</v>
      </c>
      <c r="P7202" s="17">
        <f t="shared" si="512"/>
        <v>7.0843417675100842E-2</v>
      </c>
      <c r="Q7202" s="17">
        <f t="shared" si="513"/>
        <v>0.14163489736070381</v>
      </c>
    </row>
    <row r="7203" spans="1:17" x14ac:dyDescent="0.35">
      <c r="A7203" t="s">
        <v>2294</v>
      </c>
      <c r="B7203" t="s">
        <v>3000</v>
      </c>
      <c r="D7203" t="s">
        <v>14</v>
      </c>
      <c r="E7203" t="s">
        <v>21</v>
      </c>
      <c r="G7203" t="s">
        <v>3040</v>
      </c>
      <c r="H7203">
        <v>5980.6</v>
      </c>
      <c r="J7203">
        <v>0</v>
      </c>
      <c r="K7203">
        <v>0</v>
      </c>
      <c r="L7203" s="17">
        <f>IF($E7203&lt;&gt;"",VLOOKUP($E7203,GEMWs!$E$14:$L$20,7,FALSE),"")</f>
        <v>37.754918937403332</v>
      </c>
      <c r="M7203" s="17">
        <f>IF($E7203&lt;&gt;"",VLOOKUP($E7203,GEMWs!$E$14:$L$20,8,FALSE),"")</f>
        <v>96.174593288388181</v>
      </c>
      <c r="N7203" s="17">
        <f t="shared" ca="1" si="514"/>
        <v>37.754918937403332</v>
      </c>
      <c r="O7203" s="17">
        <f t="shared" ca="1" si="515"/>
        <v>96.174593288388181</v>
      </c>
      <c r="P7203" s="17">
        <f t="shared" ca="1" si="512"/>
        <v>62.184822368488035</v>
      </c>
      <c r="Q7203" s="17">
        <f t="shared" ca="1" si="513"/>
        <v>158.40584931239499</v>
      </c>
    </row>
    <row r="7204" spans="1:17" x14ac:dyDescent="0.35">
      <c r="A7204" t="s">
        <v>2294</v>
      </c>
      <c r="B7204" t="s">
        <v>445</v>
      </c>
      <c r="C7204" t="s">
        <v>446</v>
      </c>
      <c r="D7204" t="s">
        <v>14</v>
      </c>
      <c r="E7204" t="s">
        <v>21</v>
      </c>
      <c r="F7204" t="s">
        <v>22</v>
      </c>
      <c r="G7204" t="s">
        <v>3040</v>
      </c>
      <c r="H7204">
        <v>3741.9</v>
      </c>
      <c r="I7204">
        <v>263</v>
      </c>
      <c r="J7204">
        <v>5000</v>
      </c>
      <c r="K7204">
        <v>5000</v>
      </c>
      <c r="L7204" s="17">
        <f>IF($E7204&lt;&gt;"",VLOOKUP($E7204,GEMWs!$E$14:$L$20,7,FALSE),"")</f>
        <v>37.754918937403332</v>
      </c>
      <c r="M7204" s="17">
        <f>IF($E7204&lt;&gt;"",VLOOKUP($E7204,GEMWs!$E$14:$L$20,8,FALSE),"")</f>
        <v>96.174593288388181</v>
      </c>
      <c r="N7204" s="17">
        <f t="shared" si="514"/>
        <v>5000</v>
      </c>
      <c r="O7204" s="17">
        <f t="shared" si="515"/>
        <v>5000</v>
      </c>
      <c r="P7204" s="17">
        <f t="shared" si="512"/>
        <v>0.74838000000000005</v>
      </c>
      <c r="Q7204" s="17">
        <f t="shared" si="513"/>
        <v>0.74838000000000005</v>
      </c>
    </row>
    <row r="7205" spans="1:17" x14ac:dyDescent="0.35">
      <c r="A7205" t="s">
        <v>2294</v>
      </c>
      <c r="B7205" t="s">
        <v>431</v>
      </c>
      <c r="C7205" t="s">
        <v>432</v>
      </c>
      <c r="D7205" t="s">
        <v>14</v>
      </c>
      <c r="E7205" t="s">
        <v>21</v>
      </c>
      <c r="F7205" t="s">
        <v>22</v>
      </c>
      <c r="G7205" t="s">
        <v>3040</v>
      </c>
      <c r="H7205">
        <v>10926</v>
      </c>
      <c r="I7205">
        <v>274</v>
      </c>
      <c r="J7205">
        <v>15000</v>
      </c>
      <c r="K7205">
        <v>20000</v>
      </c>
      <c r="L7205" s="17">
        <f>IF($E7205&lt;&gt;"",VLOOKUP($E7205,GEMWs!$E$14:$L$20,7,FALSE),"")</f>
        <v>37.754918937403332</v>
      </c>
      <c r="M7205" s="17">
        <f>IF($E7205&lt;&gt;"",VLOOKUP($E7205,GEMWs!$E$14:$L$20,8,FALSE),"")</f>
        <v>96.174593288388181</v>
      </c>
      <c r="N7205" s="17">
        <f t="shared" si="514"/>
        <v>15000</v>
      </c>
      <c r="O7205" s="17">
        <f t="shared" si="515"/>
        <v>20000</v>
      </c>
      <c r="P7205" s="17">
        <f t="shared" si="512"/>
        <v>0.54630000000000001</v>
      </c>
      <c r="Q7205" s="17">
        <f t="shared" si="513"/>
        <v>0.72840000000000005</v>
      </c>
    </row>
    <row r="7206" spans="1:17" x14ac:dyDescent="0.35">
      <c r="A7206" t="s">
        <v>2294</v>
      </c>
      <c r="B7206" t="s">
        <v>103</v>
      </c>
      <c r="D7206" t="s">
        <v>14</v>
      </c>
      <c r="E7206" t="s">
        <v>15</v>
      </c>
      <c r="G7206" t="s">
        <v>3040</v>
      </c>
      <c r="H7206">
        <v>2889.6</v>
      </c>
      <c r="J7206">
        <v>0</v>
      </c>
      <c r="K7206">
        <v>0</v>
      </c>
      <c r="L7206" s="17">
        <f>IF($E7206&lt;&gt;"",VLOOKUP($E7206,GEMWs!$E$14:$L$20,7,FALSE),"")</f>
        <v>37.892086284381016</v>
      </c>
      <c r="M7206" s="17">
        <f>IF($E7206&lt;&gt;"",VLOOKUP($E7206,GEMWs!$E$14:$L$20,8,FALSE),"")</f>
        <v>96.522753888300599</v>
      </c>
      <c r="N7206" s="17">
        <f t="shared" ca="1" si="514"/>
        <v>37.892086284381016</v>
      </c>
      <c r="O7206" s="17">
        <f t="shared" ca="1" si="515"/>
        <v>96.522753888300599</v>
      </c>
      <c r="P7206" s="17">
        <f t="shared" ca="1" si="512"/>
        <v>29.936982562100777</v>
      </c>
      <c r="Q7206" s="17">
        <f t="shared" ca="1" si="513"/>
        <v>76.258667266655166</v>
      </c>
    </row>
    <row r="7207" spans="1:17" x14ac:dyDescent="0.35">
      <c r="A7207" t="s">
        <v>2294</v>
      </c>
      <c r="B7207" t="s">
        <v>49</v>
      </c>
      <c r="C7207" t="s">
        <v>50</v>
      </c>
      <c r="D7207" t="s">
        <v>14</v>
      </c>
      <c r="E7207" t="s">
        <v>21</v>
      </c>
      <c r="F7207" t="s">
        <v>14</v>
      </c>
      <c r="G7207" t="s">
        <v>3040</v>
      </c>
      <c r="H7207">
        <v>2619.5</v>
      </c>
      <c r="I7207">
        <v>278</v>
      </c>
      <c r="J7207">
        <v>20.321014999999999</v>
      </c>
      <c r="K7207">
        <v>2000</v>
      </c>
      <c r="L7207" s="17">
        <f>IF($E7207&lt;&gt;"",VLOOKUP($E7207,GEMWs!$E$14:$L$20,7,FALSE),"")</f>
        <v>37.754918937403332</v>
      </c>
      <c r="M7207" s="17">
        <f>IF($E7207&lt;&gt;"",VLOOKUP($E7207,GEMWs!$E$14:$L$20,8,FALSE),"")</f>
        <v>96.174593288388181</v>
      </c>
      <c r="N7207" s="17">
        <f t="shared" si="514"/>
        <v>20.321014999999999</v>
      </c>
      <c r="O7207" s="17">
        <f t="shared" si="515"/>
        <v>2000</v>
      </c>
      <c r="P7207" s="17">
        <f t="shared" si="512"/>
        <v>1.30975</v>
      </c>
      <c r="Q7207" s="17">
        <f t="shared" si="513"/>
        <v>128.9059626204695</v>
      </c>
    </row>
    <row r="7208" spans="1:17" x14ac:dyDescent="0.35">
      <c r="A7208" t="s">
        <v>2294</v>
      </c>
      <c r="B7208" t="s">
        <v>433</v>
      </c>
      <c r="C7208" t="s">
        <v>434</v>
      </c>
      <c r="D7208" t="s">
        <v>14</v>
      </c>
      <c r="E7208" t="s">
        <v>21</v>
      </c>
      <c r="F7208" t="s">
        <v>22</v>
      </c>
      <c r="G7208" t="s">
        <v>3040</v>
      </c>
      <c r="H7208">
        <v>4389.3999999999996</v>
      </c>
      <c r="I7208">
        <v>279</v>
      </c>
      <c r="J7208">
        <v>5750</v>
      </c>
      <c r="K7208">
        <v>5900</v>
      </c>
      <c r="L7208" s="17">
        <f>IF($E7208&lt;&gt;"",VLOOKUP($E7208,GEMWs!$E$14:$L$20,7,FALSE),"")</f>
        <v>37.754918937403332</v>
      </c>
      <c r="M7208" s="17">
        <f>IF($E7208&lt;&gt;"",VLOOKUP($E7208,GEMWs!$E$14:$L$20,8,FALSE),"")</f>
        <v>96.174593288388181</v>
      </c>
      <c r="N7208" s="17">
        <f t="shared" si="514"/>
        <v>5750</v>
      </c>
      <c r="O7208" s="17">
        <f t="shared" si="515"/>
        <v>5900</v>
      </c>
      <c r="P7208" s="17">
        <f t="shared" si="512"/>
        <v>0.74396610169491517</v>
      </c>
      <c r="Q7208" s="17">
        <f t="shared" si="513"/>
        <v>0.76337391304347824</v>
      </c>
    </row>
    <row r="7209" spans="1:17" x14ac:dyDescent="0.35">
      <c r="A7209" t="s">
        <v>2294</v>
      </c>
      <c r="B7209" t="s">
        <v>236</v>
      </c>
      <c r="D7209" t="s">
        <v>22</v>
      </c>
      <c r="G7209" t="s">
        <v>3040</v>
      </c>
      <c r="H7209">
        <v>761.6</v>
      </c>
      <c r="J7209">
        <v>0</v>
      </c>
      <c r="K7209">
        <v>0</v>
      </c>
      <c r="L7209" s="17" t="str">
        <f>IF($E7209&lt;&gt;"",VLOOKUP($E7209,GEMWs!$E$14:$L$20,7,FALSE),"")</f>
        <v/>
      </c>
      <c r="M7209" s="17" t="str">
        <f>IF($E7209&lt;&gt;"",VLOOKUP($E7209,GEMWs!$E$14:$L$20,8,FALSE),"")</f>
        <v/>
      </c>
      <c r="N7209" s="17">
        <f t="shared" ca="1" si="514"/>
        <v>0</v>
      </c>
      <c r="O7209" s="17">
        <f t="shared" ca="1" si="515"/>
        <v>0</v>
      </c>
      <c r="P7209" s="17">
        <f t="shared" ca="1" si="512"/>
        <v>0</v>
      </c>
      <c r="Q7209" s="17">
        <f t="shared" ca="1" si="513"/>
        <v>0</v>
      </c>
    </row>
    <row r="7210" spans="1:17" x14ac:dyDescent="0.35">
      <c r="A7210" t="s">
        <v>2294</v>
      </c>
      <c r="B7210" t="s">
        <v>1502</v>
      </c>
      <c r="D7210" t="s">
        <v>14</v>
      </c>
      <c r="E7210" t="s">
        <v>21</v>
      </c>
      <c r="G7210" t="s">
        <v>3040</v>
      </c>
      <c r="H7210">
        <v>561.5</v>
      </c>
      <c r="J7210">
        <v>0</v>
      </c>
      <c r="K7210">
        <v>0</v>
      </c>
      <c r="L7210" s="17">
        <f>IF($E7210&lt;&gt;"",VLOOKUP($E7210,GEMWs!$E$14:$L$20,7,FALSE),"")</f>
        <v>37.754918937403332</v>
      </c>
      <c r="M7210" s="17">
        <f>IF($E7210&lt;&gt;"",VLOOKUP($E7210,GEMWs!$E$14:$L$20,8,FALSE),"")</f>
        <v>96.174593288388181</v>
      </c>
      <c r="N7210" s="17">
        <f t="shared" ca="1" si="514"/>
        <v>37.754918937403332</v>
      </c>
      <c r="O7210" s="17">
        <f t="shared" ca="1" si="515"/>
        <v>96.174593288388181</v>
      </c>
      <c r="P7210" s="17">
        <f t="shared" ref="P7210:P7225" ca="1" si="516">IF(O7210&gt;0,$H7210/O7210,0)</f>
        <v>5.8383402601588514</v>
      </c>
      <c r="Q7210" s="17">
        <f t="shared" ref="Q7210:Q7225" ca="1" si="517">IF(N7210&gt;0,$H7210/N7210,0)</f>
        <v>14.87223428901946</v>
      </c>
    </row>
    <row r="7211" spans="1:17" x14ac:dyDescent="0.35">
      <c r="A7211" t="s">
        <v>2294</v>
      </c>
      <c r="B7211" t="s">
        <v>1026</v>
      </c>
      <c r="D7211" t="s">
        <v>14</v>
      </c>
      <c r="E7211" t="s">
        <v>21</v>
      </c>
      <c r="G7211" t="s">
        <v>3040</v>
      </c>
      <c r="H7211">
        <v>3694.3</v>
      </c>
      <c r="J7211">
        <v>0</v>
      </c>
      <c r="K7211">
        <v>0</v>
      </c>
      <c r="L7211" s="17">
        <f>IF($E7211&lt;&gt;"",VLOOKUP($E7211,GEMWs!$E$14:$L$20,7,FALSE),"")</f>
        <v>37.754918937403332</v>
      </c>
      <c r="M7211" s="17">
        <f>IF($E7211&lt;&gt;"",VLOOKUP($E7211,GEMWs!$E$14:$L$20,8,FALSE),"")</f>
        <v>96.174593288388181</v>
      </c>
      <c r="N7211" s="17">
        <f t="shared" ca="1" si="514"/>
        <v>37.754918937403332</v>
      </c>
      <c r="O7211" s="17">
        <f t="shared" ca="1" si="515"/>
        <v>96.174593288388181</v>
      </c>
      <c r="P7211" s="17">
        <f t="shared" ca="1" si="516"/>
        <v>38.41243174194986</v>
      </c>
      <c r="Q7211" s="17">
        <f t="shared" ca="1" si="517"/>
        <v>97.849501574220113</v>
      </c>
    </row>
    <row r="7212" spans="1:17" x14ac:dyDescent="0.35">
      <c r="A7212" t="s">
        <v>2294</v>
      </c>
      <c r="B7212" t="s">
        <v>582</v>
      </c>
      <c r="C7212" t="s">
        <v>583</v>
      </c>
      <c r="D7212" t="s">
        <v>22</v>
      </c>
      <c r="G7212" t="s">
        <v>3040</v>
      </c>
      <c r="H7212">
        <v>7681</v>
      </c>
      <c r="J7212">
        <v>0</v>
      </c>
      <c r="K7212">
        <v>0</v>
      </c>
      <c r="L7212" s="17" t="str">
        <f>IF($E7212&lt;&gt;"",VLOOKUP($E7212,GEMWs!$E$14:$L$20,7,FALSE),"")</f>
        <v/>
      </c>
      <c r="M7212" s="17" t="str">
        <f>IF($E7212&lt;&gt;"",VLOOKUP($E7212,GEMWs!$E$14:$L$20,8,FALSE),"")</f>
        <v/>
      </c>
      <c r="N7212" s="17">
        <f t="shared" ca="1" si="514"/>
        <v>0</v>
      </c>
      <c r="O7212" s="17">
        <f t="shared" ca="1" si="515"/>
        <v>0</v>
      </c>
      <c r="P7212" s="17">
        <f t="shared" ca="1" si="516"/>
        <v>0</v>
      </c>
      <c r="Q7212" s="17">
        <f t="shared" ca="1" si="517"/>
        <v>0</v>
      </c>
    </row>
    <row r="7213" spans="1:17" x14ac:dyDescent="0.35">
      <c r="A7213" t="s">
        <v>2294</v>
      </c>
      <c r="B7213" t="s">
        <v>2976</v>
      </c>
      <c r="D7213" t="s">
        <v>14</v>
      </c>
      <c r="E7213" t="s">
        <v>21</v>
      </c>
      <c r="G7213" t="s">
        <v>3040</v>
      </c>
      <c r="H7213">
        <v>7079.9</v>
      </c>
      <c r="J7213">
        <v>0</v>
      </c>
      <c r="K7213">
        <v>0</v>
      </c>
      <c r="L7213" s="17">
        <f>IF($E7213&lt;&gt;"",VLOOKUP($E7213,GEMWs!$E$14:$L$20,7,FALSE),"")</f>
        <v>37.754918937403332</v>
      </c>
      <c r="M7213" s="17">
        <f>IF($E7213&lt;&gt;"",VLOOKUP($E7213,GEMWs!$E$14:$L$20,8,FALSE),"")</f>
        <v>96.174593288388181</v>
      </c>
      <c r="N7213" s="17">
        <f t="shared" ca="1" si="514"/>
        <v>37.754918937403332</v>
      </c>
      <c r="O7213" s="17">
        <f t="shared" ca="1" si="515"/>
        <v>96.174593288388181</v>
      </c>
      <c r="P7213" s="17">
        <f t="shared" ca="1" si="516"/>
        <v>73.615076060371592</v>
      </c>
      <c r="Q7213" s="17">
        <f t="shared" ca="1" si="517"/>
        <v>187.52258511634705</v>
      </c>
    </row>
    <row r="7214" spans="1:17" x14ac:dyDescent="0.35">
      <c r="A7214" t="s">
        <v>2294</v>
      </c>
      <c r="B7214" t="s">
        <v>1532</v>
      </c>
      <c r="D7214" t="s">
        <v>14</v>
      </c>
      <c r="E7214" t="s">
        <v>21</v>
      </c>
      <c r="G7214" t="s">
        <v>3040</v>
      </c>
      <c r="H7214">
        <v>2706.7</v>
      </c>
      <c r="J7214">
        <v>0</v>
      </c>
      <c r="K7214">
        <v>0</v>
      </c>
      <c r="L7214" s="17">
        <f>IF($E7214&lt;&gt;"",VLOOKUP($E7214,GEMWs!$E$14:$L$20,7,FALSE),"")</f>
        <v>37.754918937403332</v>
      </c>
      <c r="M7214" s="17">
        <f>IF($E7214&lt;&gt;"",VLOOKUP($E7214,GEMWs!$E$14:$L$20,8,FALSE),"")</f>
        <v>96.174593288388181</v>
      </c>
      <c r="N7214" s="17">
        <f t="shared" ca="1" si="514"/>
        <v>37.754918937403332</v>
      </c>
      <c r="O7214" s="17">
        <f t="shared" ca="1" si="515"/>
        <v>96.174593288388181</v>
      </c>
      <c r="P7214" s="17">
        <f t="shared" ca="1" si="516"/>
        <v>28.143607448213647</v>
      </c>
      <c r="Q7214" s="17">
        <f t="shared" ca="1" si="517"/>
        <v>71.691320659107689</v>
      </c>
    </row>
    <row r="7215" spans="1:17" x14ac:dyDescent="0.35">
      <c r="A7215" t="s">
        <v>2294</v>
      </c>
      <c r="B7215" t="s">
        <v>2975</v>
      </c>
      <c r="D7215" t="s">
        <v>14</v>
      </c>
      <c r="E7215" t="s">
        <v>18</v>
      </c>
      <c r="G7215" t="s">
        <v>3040</v>
      </c>
      <c r="H7215">
        <v>858.5</v>
      </c>
      <c r="J7215">
        <v>0</v>
      </c>
      <c r="K7215">
        <v>0</v>
      </c>
      <c r="L7215" s="17">
        <f>IF($E7215&lt;&gt;"",VLOOKUP($E7215,GEMWs!$E$14:$L$20,7,FALSE),"")</f>
        <v>5950.3939027696888</v>
      </c>
      <c r="M7215" s="17">
        <f>IF($E7215&lt;&gt;"",VLOOKUP($E7215,GEMWs!$E$14:$L$20,8,FALSE),"")</f>
        <v>10539.430626954083</v>
      </c>
      <c r="N7215" s="17">
        <f t="shared" ca="1" si="514"/>
        <v>5950.3939027696888</v>
      </c>
      <c r="O7215" s="17">
        <f t="shared" ca="1" si="515"/>
        <v>10539.430626954083</v>
      </c>
      <c r="P7215" s="17">
        <f t="shared" ca="1" si="516"/>
        <v>8.1456013174414546E-2</v>
      </c>
      <c r="Q7215" s="17">
        <f t="shared" ca="1" si="517"/>
        <v>0.14427616289409007</v>
      </c>
    </row>
    <row r="7216" spans="1:17" x14ac:dyDescent="0.35">
      <c r="A7216" t="s">
        <v>2294</v>
      </c>
      <c r="B7216" t="s">
        <v>230</v>
      </c>
      <c r="D7216" t="s">
        <v>14</v>
      </c>
      <c r="E7216" t="s">
        <v>21</v>
      </c>
      <c r="G7216" t="s">
        <v>3040</v>
      </c>
      <c r="H7216">
        <v>4429.2</v>
      </c>
      <c r="J7216">
        <v>0</v>
      </c>
      <c r="K7216">
        <v>0</v>
      </c>
      <c r="L7216" s="17">
        <f>IF($E7216&lt;&gt;"",VLOOKUP($E7216,GEMWs!$E$14:$L$20,7,FALSE),"")</f>
        <v>37.754918937403332</v>
      </c>
      <c r="M7216" s="17">
        <f>IF($E7216&lt;&gt;"",VLOOKUP($E7216,GEMWs!$E$14:$L$20,8,FALSE),"")</f>
        <v>96.174593288388181</v>
      </c>
      <c r="N7216" s="17">
        <f t="shared" ca="1" si="514"/>
        <v>37.754918937403332</v>
      </c>
      <c r="O7216" s="17">
        <f t="shared" ca="1" si="515"/>
        <v>96.174593288388181</v>
      </c>
      <c r="P7216" s="17">
        <f t="shared" ca="1" si="516"/>
        <v>46.053742974702736</v>
      </c>
      <c r="Q7216" s="17">
        <f t="shared" ca="1" si="517"/>
        <v>117.31451489390025</v>
      </c>
    </row>
    <row r="7217" spans="1:17" x14ac:dyDescent="0.35">
      <c r="A7217" t="s">
        <v>2294</v>
      </c>
      <c r="B7217" t="s">
        <v>2980</v>
      </c>
      <c r="D7217" t="s">
        <v>14</v>
      </c>
      <c r="E7217" t="s">
        <v>18</v>
      </c>
      <c r="G7217" t="s">
        <v>3040</v>
      </c>
      <c r="H7217">
        <v>6310.1</v>
      </c>
      <c r="J7217">
        <v>0</v>
      </c>
      <c r="K7217">
        <v>0</v>
      </c>
      <c r="L7217" s="17">
        <f>IF($E7217&lt;&gt;"",VLOOKUP($E7217,GEMWs!$E$14:$L$20,7,FALSE),"")</f>
        <v>5950.3939027696888</v>
      </c>
      <c r="M7217" s="17">
        <f>IF($E7217&lt;&gt;"",VLOOKUP($E7217,GEMWs!$E$14:$L$20,8,FALSE),"")</f>
        <v>10539.430626954083</v>
      </c>
      <c r="N7217" s="17">
        <f t="shared" ca="1" si="514"/>
        <v>5950.3939027696888</v>
      </c>
      <c r="O7217" s="17">
        <f t="shared" ca="1" si="515"/>
        <v>10539.430626954083</v>
      </c>
      <c r="P7217" s="17">
        <f t="shared" ca="1" si="516"/>
        <v>0.59871355705518148</v>
      </c>
      <c r="Q7217" s="17">
        <f t="shared" ca="1" si="517"/>
        <v>1.0604508042842142</v>
      </c>
    </row>
    <row r="7218" spans="1:17" x14ac:dyDescent="0.35">
      <c r="A7218" t="s">
        <v>2294</v>
      </c>
      <c r="B7218" t="s">
        <v>144</v>
      </c>
      <c r="C7218" t="s">
        <v>145</v>
      </c>
      <c r="D7218" t="s">
        <v>14</v>
      </c>
      <c r="E7218" t="s">
        <v>21</v>
      </c>
      <c r="F7218" t="s">
        <v>22</v>
      </c>
      <c r="G7218" t="s">
        <v>3040</v>
      </c>
      <c r="H7218">
        <v>59.6</v>
      </c>
      <c r="I7218">
        <v>317</v>
      </c>
      <c r="J7218">
        <v>2000</v>
      </c>
      <c r="K7218">
        <v>10000</v>
      </c>
      <c r="L7218" s="17">
        <f>IF($E7218&lt;&gt;"",VLOOKUP($E7218,GEMWs!$E$14:$L$20,7,FALSE),"")</f>
        <v>37.754918937403332</v>
      </c>
      <c r="M7218" s="17">
        <f>IF($E7218&lt;&gt;"",VLOOKUP($E7218,GEMWs!$E$14:$L$20,8,FALSE),"")</f>
        <v>96.174593288388181</v>
      </c>
      <c r="N7218" s="17">
        <f t="shared" si="514"/>
        <v>2000</v>
      </c>
      <c r="O7218" s="17">
        <f t="shared" si="515"/>
        <v>10000</v>
      </c>
      <c r="P7218" s="17">
        <f t="shared" si="516"/>
        <v>5.96E-3</v>
      </c>
      <c r="Q7218" s="17">
        <f t="shared" si="517"/>
        <v>2.98E-2</v>
      </c>
    </row>
    <row r="7219" spans="1:17" x14ac:dyDescent="0.35">
      <c r="A7219" t="s">
        <v>2294</v>
      </c>
      <c r="B7219" t="s">
        <v>2981</v>
      </c>
      <c r="D7219" t="s">
        <v>14</v>
      </c>
      <c r="E7219" t="s">
        <v>21</v>
      </c>
      <c r="G7219" t="s">
        <v>3040</v>
      </c>
      <c r="H7219">
        <v>1430.2</v>
      </c>
      <c r="J7219">
        <v>0</v>
      </c>
      <c r="K7219">
        <v>0</v>
      </c>
      <c r="L7219" s="17">
        <f>IF($E7219&lt;&gt;"",VLOOKUP($E7219,GEMWs!$E$14:$L$20,7,FALSE),"")</f>
        <v>37.754918937403332</v>
      </c>
      <c r="M7219" s="17">
        <f>IF($E7219&lt;&gt;"",VLOOKUP($E7219,GEMWs!$E$14:$L$20,8,FALSE),"")</f>
        <v>96.174593288388181</v>
      </c>
      <c r="N7219" s="17">
        <f t="shared" ca="1" si="514"/>
        <v>37.754918937403332</v>
      </c>
      <c r="O7219" s="17">
        <f t="shared" ca="1" si="515"/>
        <v>96.174593288388181</v>
      </c>
      <c r="P7219" s="17">
        <f t="shared" ca="1" si="516"/>
        <v>14.870871309134799</v>
      </c>
      <c r="Q7219" s="17">
        <f t="shared" ca="1" si="517"/>
        <v>37.881156687721521</v>
      </c>
    </row>
    <row r="7220" spans="1:17" x14ac:dyDescent="0.35">
      <c r="A7220" t="s">
        <v>2294</v>
      </c>
      <c r="B7220" t="s">
        <v>584</v>
      </c>
      <c r="D7220" t="s">
        <v>14</v>
      </c>
      <c r="E7220" t="s">
        <v>21</v>
      </c>
      <c r="G7220" t="s">
        <v>3040</v>
      </c>
      <c r="H7220">
        <v>1348.4</v>
      </c>
      <c r="J7220">
        <v>0</v>
      </c>
      <c r="K7220">
        <v>0</v>
      </c>
      <c r="L7220" s="17">
        <f>IF($E7220&lt;&gt;"",VLOOKUP($E7220,GEMWs!$E$14:$L$20,7,FALSE),"")</f>
        <v>37.754918937403332</v>
      </c>
      <c r="M7220" s="17">
        <f>IF($E7220&lt;&gt;"",VLOOKUP($E7220,GEMWs!$E$14:$L$20,8,FALSE),"")</f>
        <v>96.174593288388181</v>
      </c>
      <c r="N7220" s="17">
        <f t="shared" ca="1" si="514"/>
        <v>37.754918937403332</v>
      </c>
      <c r="O7220" s="17">
        <f t="shared" ca="1" si="515"/>
        <v>96.174593288388181</v>
      </c>
      <c r="P7220" s="17">
        <f t="shared" ca="1" si="516"/>
        <v>14.020334829560456</v>
      </c>
      <c r="Q7220" s="17">
        <f t="shared" ca="1" si="517"/>
        <v>35.714551585599004</v>
      </c>
    </row>
    <row r="7221" spans="1:17" x14ac:dyDescent="0.35">
      <c r="A7221" t="s">
        <v>2294</v>
      </c>
      <c r="B7221" t="s">
        <v>1461</v>
      </c>
      <c r="C7221" t="s">
        <v>1462</v>
      </c>
      <c r="D7221" t="s">
        <v>14</v>
      </c>
      <c r="E7221" t="s">
        <v>21</v>
      </c>
      <c r="F7221" t="s">
        <v>22</v>
      </c>
      <c r="G7221" t="s">
        <v>3040</v>
      </c>
      <c r="H7221">
        <v>1325.2</v>
      </c>
      <c r="I7221">
        <v>439</v>
      </c>
      <c r="J7221">
        <v>3000</v>
      </c>
      <c r="K7221">
        <v>3000</v>
      </c>
      <c r="L7221" s="17">
        <f>IF($E7221&lt;&gt;"",VLOOKUP($E7221,GEMWs!$E$14:$L$20,7,FALSE),"")</f>
        <v>37.754918937403332</v>
      </c>
      <c r="M7221" s="17">
        <f>IF($E7221&lt;&gt;"",VLOOKUP($E7221,GEMWs!$E$14:$L$20,8,FALSE),"")</f>
        <v>96.174593288388181</v>
      </c>
      <c r="N7221" s="17">
        <f t="shared" si="514"/>
        <v>3000</v>
      </c>
      <c r="O7221" s="17">
        <f t="shared" si="515"/>
        <v>3000</v>
      </c>
      <c r="P7221" s="17">
        <f t="shared" si="516"/>
        <v>0.44173333333333337</v>
      </c>
      <c r="Q7221" s="17">
        <f t="shared" si="517"/>
        <v>0.44173333333333337</v>
      </c>
    </row>
    <row r="7222" spans="1:17" x14ac:dyDescent="0.35">
      <c r="A7222" t="s">
        <v>2294</v>
      </c>
      <c r="B7222" t="s">
        <v>603</v>
      </c>
      <c r="D7222" t="s">
        <v>14</v>
      </c>
      <c r="E7222" t="s">
        <v>21</v>
      </c>
      <c r="G7222" t="s">
        <v>3040</v>
      </c>
      <c r="H7222">
        <v>1951.7</v>
      </c>
      <c r="J7222">
        <v>0</v>
      </c>
      <c r="K7222">
        <v>0</v>
      </c>
      <c r="L7222" s="17">
        <f>IF($E7222&lt;&gt;"",VLOOKUP($E7222,GEMWs!$E$14:$L$20,7,FALSE),"")</f>
        <v>37.754918937403332</v>
      </c>
      <c r="M7222" s="17">
        <f>IF($E7222&lt;&gt;"",VLOOKUP($E7222,GEMWs!$E$14:$L$20,8,FALSE),"")</f>
        <v>96.174593288388181</v>
      </c>
      <c r="N7222" s="17">
        <f t="shared" ca="1" si="514"/>
        <v>37.754918937403332</v>
      </c>
      <c r="O7222" s="17">
        <f t="shared" ca="1" si="515"/>
        <v>96.174593288388181</v>
      </c>
      <c r="P7222" s="17">
        <f t="shared" ca="1" si="516"/>
        <v>20.293301310333092</v>
      </c>
      <c r="Q7222" s="17">
        <f t="shared" ca="1" si="517"/>
        <v>51.693926379126054</v>
      </c>
    </row>
    <row r="7223" spans="1:17" x14ac:dyDescent="0.35">
      <c r="A7223" t="s">
        <v>2294</v>
      </c>
      <c r="B7223" t="s">
        <v>199</v>
      </c>
      <c r="D7223" t="s">
        <v>22</v>
      </c>
      <c r="G7223" t="s">
        <v>3040</v>
      </c>
      <c r="H7223">
        <v>274.10000000000002</v>
      </c>
      <c r="J7223">
        <v>0</v>
      </c>
      <c r="K7223">
        <v>0</v>
      </c>
      <c r="L7223" s="17" t="str">
        <f>IF($E7223&lt;&gt;"",VLOOKUP($E7223,GEMWs!$E$14:$L$20,7,FALSE),"")</f>
        <v/>
      </c>
      <c r="M7223" s="17" t="str">
        <f>IF($E7223&lt;&gt;"",VLOOKUP($E7223,GEMWs!$E$14:$L$20,8,FALSE),"")</f>
        <v/>
      </c>
      <c r="N7223" s="17">
        <f t="shared" ca="1" si="514"/>
        <v>0</v>
      </c>
      <c r="O7223" s="17">
        <f t="shared" ca="1" si="515"/>
        <v>0</v>
      </c>
      <c r="P7223" s="17">
        <f t="shared" ca="1" si="516"/>
        <v>0</v>
      </c>
      <c r="Q7223" s="17">
        <f t="shared" ca="1" si="517"/>
        <v>0</v>
      </c>
    </row>
    <row r="7224" spans="1:17" x14ac:dyDescent="0.35">
      <c r="A7224" t="s">
        <v>2294</v>
      </c>
      <c r="B7224" t="s">
        <v>186</v>
      </c>
      <c r="C7224" t="s">
        <v>187</v>
      </c>
      <c r="D7224" t="s">
        <v>14</v>
      </c>
      <c r="E7224" t="s">
        <v>21</v>
      </c>
      <c r="F7224" t="s">
        <v>14</v>
      </c>
      <c r="G7224" t="s">
        <v>3040</v>
      </c>
      <c r="H7224">
        <v>794</v>
      </c>
      <c r="I7224">
        <v>337</v>
      </c>
      <c r="J7224">
        <v>53.942762999999999</v>
      </c>
      <c r="K7224">
        <v>180000</v>
      </c>
      <c r="L7224" s="17">
        <f>IF($E7224&lt;&gt;"",VLOOKUP($E7224,GEMWs!$E$14:$L$20,7,FALSE),"")</f>
        <v>37.754918937403332</v>
      </c>
      <c r="M7224" s="17">
        <f>IF($E7224&lt;&gt;"",VLOOKUP($E7224,GEMWs!$E$14:$L$20,8,FALSE),"")</f>
        <v>96.174593288388181</v>
      </c>
      <c r="N7224" s="17">
        <f t="shared" si="514"/>
        <v>53.942762999999999</v>
      </c>
      <c r="O7224" s="17">
        <f t="shared" si="515"/>
        <v>180000</v>
      </c>
      <c r="P7224" s="17">
        <f t="shared" si="516"/>
        <v>4.4111111111111113E-3</v>
      </c>
      <c r="Q7224" s="17">
        <f t="shared" si="517"/>
        <v>14.719305349635132</v>
      </c>
    </row>
    <row r="7225" spans="1:17" x14ac:dyDescent="0.35">
      <c r="A7225" t="s">
        <v>2294</v>
      </c>
      <c r="B7225" t="s">
        <v>184</v>
      </c>
      <c r="C7225" t="s">
        <v>185</v>
      </c>
      <c r="D7225" t="s">
        <v>14</v>
      </c>
      <c r="E7225" t="s">
        <v>21</v>
      </c>
      <c r="F7225" t="s">
        <v>22</v>
      </c>
      <c r="G7225" t="s">
        <v>3040</v>
      </c>
      <c r="H7225">
        <v>9552</v>
      </c>
      <c r="I7225">
        <v>345</v>
      </c>
      <c r="J7225">
        <v>5000</v>
      </c>
      <c r="K7225">
        <v>20000</v>
      </c>
      <c r="L7225" s="17">
        <f>IF($E7225&lt;&gt;"",VLOOKUP($E7225,GEMWs!$E$14:$L$20,7,FALSE),"")</f>
        <v>37.754918937403332</v>
      </c>
      <c r="M7225" s="17">
        <f>IF($E7225&lt;&gt;"",VLOOKUP($E7225,GEMWs!$E$14:$L$20,8,FALSE),"")</f>
        <v>96.174593288388181</v>
      </c>
      <c r="N7225" s="17">
        <f t="shared" si="514"/>
        <v>5000</v>
      </c>
      <c r="O7225" s="17">
        <f t="shared" si="515"/>
        <v>20000</v>
      </c>
      <c r="P7225" s="17">
        <f t="shared" si="516"/>
        <v>0.47760000000000002</v>
      </c>
      <c r="Q7225" s="17">
        <f t="shared" si="517"/>
        <v>1.9104000000000001</v>
      </c>
    </row>
    <row r="7226" spans="1:17" x14ac:dyDescent="0.35">
      <c r="A7226" t="s">
        <v>2295</v>
      </c>
      <c r="B7226" t="s">
        <v>168</v>
      </c>
      <c r="C7226" t="s">
        <v>169</v>
      </c>
      <c r="D7226" t="s">
        <v>14</v>
      </c>
      <c r="E7226" t="s">
        <v>21</v>
      </c>
      <c r="F7226" t="s">
        <v>22</v>
      </c>
      <c r="G7226" t="s">
        <v>3040</v>
      </c>
      <c r="H7226">
        <v>346</v>
      </c>
      <c r="I7226">
        <v>7</v>
      </c>
      <c r="J7226">
        <v>4540</v>
      </c>
      <c r="K7226">
        <v>21364</v>
      </c>
      <c r="L7226" s="17">
        <f>IF($E7226&lt;&gt;"",VLOOKUP($E7226,GEMWs!$E$14:$L$20,7,FALSE),"")</f>
        <v>37.754918937403332</v>
      </c>
      <c r="M7226" s="17">
        <f>IF($E7226&lt;&gt;"",VLOOKUP($E7226,GEMWs!$E$14:$L$20,8,FALSE),"")</f>
        <v>96.174593288388181</v>
      </c>
      <c r="N7226" s="17">
        <f t="shared" si="514"/>
        <v>4540</v>
      </c>
      <c r="O7226" s="17">
        <f t="shared" si="515"/>
        <v>21364</v>
      </c>
      <c r="P7226" s="17">
        <f t="shared" ref="P7226:P7289" si="518">IF(O7226&gt;0,$H7226/O7226,0)</f>
        <v>1.6195469013293391E-2</v>
      </c>
      <c r="Q7226" s="17">
        <f t="shared" ref="Q7226:Q7289" si="519">IF(N7226&gt;0,$H7226/N7226,0)</f>
        <v>7.6211453744493396E-2</v>
      </c>
    </row>
    <row r="7227" spans="1:17" x14ac:dyDescent="0.35">
      <c r="A7227" t="s">
        <v>2295</v>
      </c>
      <c r="B7227" t="s">
        <v>97</v>
      </c>
      <c r="C7227" t="s">
        <v>98</v>
      </c>
      <c r="D7227" t="s">
        <v>14</v>
      </c>
      <c r="E7227" t="s">
        <v>21</v>
      </c>
      <c r="F7227" t="s">
        <v>22</v>
      </c>
      <c r="G7227" t="s">
        <v>3040</v>
      </c>
      <c r="H7227">
        <v>1.1000000000000001</v>
      </c>
      <c r="I7227">
        <v>51</v>
      </c>
      <c r="J7227">
        <v>262000</v>
      </c>
      <c r="K7227">
        <v>262000</v>
      </c>
      <c r="L7227" s="17">
        <f>IF($E7227&lt;&gt;"",VLOOKUP($E7227,GEMWs!$E$14:$L$20,7,FALSE),"")</f>
        <v>37.754918937403332</v>
      </c>
      <c r="M7227" s="17">
        <f>IF($E7227&lt;&gt;"",VLOOKUP($E7227,GEMWs!$E$14:$L$20,8,FALSE),"")</f>
        <v>96.174593288388181</v>
      </c>
      <c r="N7227" s="17">
        <f t="shared" si="514"/>
        <v>262000</v>
      </c>
      <c r="O7227" s="17">
        <f t="shared" si="515"/>
        <v>262000</v>
      </c>
      <c r="P7227" s="17">
        <f t="shared" si="518"/>
        <v>4.1984732824427483E-6</v>
      </c>
      <c r="Q7227" s="17">
        <f t="shared" si="519"/>
        <v>4.1984732824427483E-6</v>
      </c>
    </row>
    <row r="7228" spans="1:17" x14ac:dyDescent="0.35">
      <c r="A7228" t="s">
        <v>2295</v>
      </c>
      <c r="B7228" t="s">
        <v>218</v>
      </c>
      <c r="C7228" t="s">
        <v>219</v>
      </c>
      <c r="D7228" t="s">
        <v>14</v>
      </c>
      <c r="E7228" t="s">
        <v>21</v>
      </c>
      <c r="F7228" t="s">
        <v>22</v>
      </c>
      <c r="G7228" t="s">
        <v>3040</v>
      </c>
      <c r="H7228">
        <v>63.3</v>
      </c>
      <c r="I7228">
        <v>483</v>
      </c>
      <c r="J7228">
        <v>100</v>
      </c>
      <c r="K7228">
        <v>750</v>
      </c>
      <c r="L7228" s="17">
        <f>IF($E7228&lt;&gt;"",VLOOKUP($E7228,GEMWs!$E$14:$L$20,7,FALSE),"")</f>
        <v>37.754918937403332</v>
      </c>
      <c r="M7228" s="17">
        <f>IF($E7228&lt;&gt;"",VLOOKUP($E7228,GEMWs!$E$14:$L$20,8,FALSE),"")</f>
        <v>96.174593288388181</v>
      </c>
      <c r="N7228" s="17">
        <f t="shared" si="514"/>
        <v>100</v>
      </c>
      <c r="O7228" s="17">
        <f t="shared" si="515"/>
        <v>750</v>
      </c>
      <c r="P7228" s="17">
        <f t="shared" si="518"/>
        <v>8.4400000000000003E-2</v>
      </c>
      <c r="Q7228" s="17">
        <f t="shared" si="519"/>
        <v>0.63300000000000001</v>
      </c>
    </row>
    <row r="7229" spans="1:17" x14ac:dyDescent="0.35">
      <c r="A7229" t="s">
        <v>2295</v>
      </c>
      <c r="B7229" t="s">
        <v>626</v>
      </c>
      <c r="C7229" t="s">
        <v>627</v>
      </c>
      <c r="D7229" t="s">
        <v>14</v>
      </c>
      <c r="E7229" t="s">
        <v>21</v>
      </c>
      <c r="F7229" t="s">
        <v>22</v>
      </c>
      <c r="G7229" t="s">
        <v>3040</v>
      </c>
      <c r="H7229">
        <v>284.39999999999998</v>
      </c>
      <c r="I7229">
        <v>68</v>
      </c>
      <c r="J7229">
        <v>18140</v>
      </c>
      <c r="K7229">
        <v>27220</v>
      </c>
      <c r="L7229" s="17">
        <f>IF($E7229&lt;&gt;"",VLOOKUP($E7229,GEMWs!$E$14:$L$20,7,FALSE),"")</f>
        <v>37.754918937403332</v>
      </c>
      <c r="M7229" s="17">
        <f>IF($E7229&lt;&gt;"",VLOOKUP($E7229,GEMWs!$E$14:$L$20,8,FALSE),"")</f>
        <v>96.174593288388181</v>
      </c>
      <c r="N7229" s="17">
        <f t="shared" si="514"/>
        <v>18140</v>
      </c>
      <c r="O7229" s="17">
        <f t="shared" si="515"/>
        <v>27220</v>
      </c>
      <c r="P7229" s="17">
        <f t="shared" si="518"/>
        <v>1.0448199853049229E-2</v>
      </c>
      <c r="Q7229" s="17">
        <f t="shared" si="519"/>
        <v>1.5678059536934949E-2</v>
      </c>
    </row>
    <row r="7230" spans="1:17" x14ac:dyDescent="0.35">
      <c r="A7230" t="s">
        <v>2295</v>
      </c>
      <c r="B7230" t="s">
        <v>628</v>
      </c>
      <c r="C7230" t="s">
        <v>629</v>
      </c>
      <c r="D7230" t="s">
        <v>14</v>
      </c>
      <c r="E7230" t="s">
        <v>21</v>
      </c>
      <c r="F7230" t="s">
        <v>22</v>
      </c>
      <c r="G7230" t="s">
        <v>3040</v>
      </c>
      <c r="H7230">
        <v>65.5</v>
      </c>
      <c r="I7230">
        <v>76</v>
      </c>
      <c r="J7230">
        <v>27215</v>
      </c>
      <c r="K7230">
        <v>27215</v>
      </c>
      <c r="L7230" s="17">
        <f>IF($E7230&lt;&gt;"",VLOOKUP($E7230,GEMWs!$E$14:$L$20,7,FALSE),"")</f>
        <v>37.754918937403332</v>
      </c>
      <c r="M7230" s="17">
        <f>IF($E7230&lt;&gt;"",VLOOKUP($E7230,GEMWs!$E$14:$L$20,8,FALSE),"")</f>
        <v>96.174593288388181</v>
      </c>
      <c r="N7230" s="17">
        <f t="shared" si="514"/>
        <v>27215</v>
      </c>
      <c r="O7230" s="17">
        <f t="shared" si="515"/>
        <v>27215</v>
      </c>
      <c r="P7230" s="17">
        <f t="shared" si="518"/>
        <v>2.4067609774021679E-3</v>
      </c>
      <c r="Q7230" s="17">
        <f t="shared" si="519"/>
        <v>2.4067609774021679E-3</v>
      </c>
    </row>
    <row r="7231" spans="1:17" x14ac:dyDescent="0.35">
      <c r="A7231" t="s">
        <v>2295</v>
      </c>
      <c r="B7231" t="s">
        <v>704</v>
      </c>
      <c r="C7231" t="s">
        <v>705</v>
      </c>
      <c r="D7231" t="s">
        <v>14</v>
      </c>
      <c r="E7231" t="s">
        <v>21</v>
      </c>
      <c r="F7231" t="s">
        <v>22</v>
      </c>
      <c r="G7231" t="s">
        <v>3040</v>
      </c>
      <c r="H7231">
        <v>32.799999999999997</v>
      </c>
      <c r="I7231">
        <v>107</v>
      </c>
      <c r="J7231">
        <v>54.768126000000002</v>
      </c>
      <c r="K7231">
        <v>466.93069500000001</v>
      </c>
      <c r="L7231" s="17">
        <f>IF($E7231&lt;&gt;"",VLOOKUP($E7231,GEMWs!$E$14:$L$20,7,FALSE),"")</f>
        <v>37.754918937403332</v>
      </c>
      <c r="M7231" s="17">
        <f>IF($E7231&lt;&gt;"",VLOOKUP($E7231,GEMWs!$E$14:$L$20,8,FALSE),"")</f>
        <v>96.174593288388181</v>
      </c>
      <c r="N7231" s="17">
        <f t="shared" si="514"/>
        <v>54.768126000000002</v>
      </c>
      <c r="O7231" s="17">
        <f t="shared" si="515"/>
        <v>466.93069500000001</v>
      </c>
      <c r="P7231" s="17">
        <f t="shared" si="518"/>
        <v>7.0245970871544425E-2</v>
      </c>
      <c r="Q7231" s="17">
        <f t="shared" si="519"/>
        <v>0.59888848488261215</v>
      </c>
    </row>
    <row r="7232" spans="1:17" x14ac:dyDescent="0.35">
      <c r="A7232" t="s">
        <v>2295</v>
      </c>
      <c r="B7232" t="s">
        <v>170</v>
      </c>
      <c r="C7232" t="s">
        <v>171</v>
      </c>
      <c r="D7232" t="s">
        <v>14</v>
      </c>
      <c r="E7232" t="s">
        <v>21</v>
      </c>
      <c r="F7232" t="s">
        <v>22</v>
      </c>
      <c r="G7232" t="s">
        <v>3040</v>
      </c>
      <c r="H7232">
        <v>2696.6</v>
      </c>
      <c r="I7232">
        <v>114</v>
      </c>
      <c r="J7232">
        <v>15000</v>
      </c>
      <c r="K7232">
        <v>20000</v>
      </c>
      <c r="L7232" s="17">
        <f>IF($E7232&lt;&gt;"",VLOOKUP($E7232,GEMWs!$E$14:$L$20,7,FALSE),"")</f>
        <v>37.754918937403332</v>
      </c>
      <c r="M7232" s="17">
        <f>IF($E7232&lt;&gt;"",VLOOKUP($E7232,GEMWs!$E$14:$L$20,8,FALSE),"")</f>
        <v>96.174593288388181</v>
      </c>
      <c r="N7232" s="17">
        <f t="shared" si="514"/>
        <v>15000</v>
      </c>
      <c r="O7232" s="17">
        <f t="shared" si="515"/>
        <v>20000</v>
      </c>
      <c r="P7232" s="17">
        <f t="shared" si="518"/>
        <v>0.13483000000000001</v>
      </c>
      <c r="Q7232" s="17">
        <f t="shared" si="519"/>
        <v>0.17977333333333334</v>
      </c>
    </row>
    <row r="7233" spans="1:17" x14ac:dyDescent="0.35">
      <c r="A7233" t="s">
        <v>2295</v>
      </c>
      <c r="B7233" t="s">
        <v>192</v>
      </c>
      <c r="C7233" t="s">
        <v>193</v>
      </c>
      <c r="D7233" t="s">
        <v>14</v>
      </c>
      <c r="E7233" t="s">
        <v>21</v>
      </c>
      <c r="F7233" t="s">
        <v>22</v>
      </c>
      <c r="G7233" t="s">
        <v>3040</v>
      </c>
      <c r="H7233">
        <v>28.7</v>
      </c>
      <c r="I7233">
        <v>129</v>
      </c>
      <c r="J7233">
        <v>85000</v>
      </c>
      <c r="K7233">
        <v>90000</v>
      </c>
      <c r="L7233" s="17">
        <f>IF($E7233&lt;&gt;"",VLOOKUP($E7233,GEMWs!$E$14:$L$20,7,FALSE),"")</f>
        <v>37.754918937403332</v>
      </c>
      <c r="M7233" s="17">
        <f>IF($E7233&lt;&gt;"",VLOOKUP($E7233,GEMWs!$E$14:$L$20,8,FALSE),"")</f>
        <v>96.174593288388181</v>
      </c>
      <c r="N7233" s="17">
        <f t="shared" si="514"/>
        <v>85000</v>
      </c>
      <c r="O7233" s="17">
        <f t="shared" si="515"/>
        <v>90000</v>
      </c>
      <c r="P7233" s="17">
        <f t="shared" si="518"/>
        <v>3.188888888888889E-4</v>
      </c>
      <c r="Q7233" s="17">
        <f t="shared" si="519"/>
        <v>3.3764705882352938E-4</v>
      </c>
    </row>
    <row r="7234" spans="1:17" x14ac:dyDescent="0.35">
      <c r="A7234" t="s">
        <v>2295</v>
      </c>
      <c r="B7234" t="s">
        <v>1294</v>
      </c>
      <c r="C7234" t="s">
        <v>1295</v>
      </c>
      <c r="D7234" t="s">
        <v>14</v>
      </c>
      <c r="E7234" t="s">
        <v>21</v>
      </c>
      <c r="F7234" t="s">
        <v>22</v>
      </c>
      <c r="G7234" t="s">
        <v>3040</v>
      </c>
      <c r="H7234">
        <v>9.6999999999999993</v>
      </c>
      <c r="I7234">
        <v>135</v>
      </c>
      <c r="J7234">
        <v>694.65203599999995</v>
      </c>
      <c r="K7234">
        <v>7164.5328179999997</v>
      </c>
      <c r="L7234" s="17">
        <f>IF($E7234&lt;&gt;"",VLOOKUP($E7234,GEMWs!$E$14:$L$20,7,FALSE),"")</f>
        <v>37.754918937403332</v>
      </c>
      <c r="M7234" s="17">
        <f>IF($E7234&lt;&gt;"",VLOOKUP($E7234,GEMWs!$E$14:$L$20,8,FALSE),"")</f>
        <v>96.174593288388181</v>
      </c>
      <c r="N7234" s="17">
        <f t="shared" si="514"/>
        <v>694.65203599999995</v>
      </c>
      <c r="O7234" s="17">
        <f t="shared" si="515"/>
        <v>7164.5328179999997</v>
      </c>
      <c r="P7234" s="17">
        <f t="shared" si="518"/>
        <v>1.3538914883089032E-3</v>
      </c>
      <c r="Q7234" s="17">
        <f t="shared" si="519"/>
        <v>1.396382576786977E-2</v>
      </c>
    </row>
    <row r="7235" spans="1:17" x14ac:dyDescent="0.35">
      <c r="A7235" t="s">
        <v>2295</v>
      </c>
      <c r="B7235" t="s">
        <v>757</v>
      </c>
      <c r="C7235" t="s">
        <v>758</v>
      </c>
      <c r="D7235" t="s">
        <v>14</v>
      </c>
      <c r="E7235" t="s">
        <v>21</v>
      </c>
      <c r="F7235" t="s">
        <v>22</v>
      </c>
      <c r="G7235" t="s">
        <v>3040</v>
      </c>
      <c r="H7235">
        <v>2.9</v>
      </c>
      <c r="I7235">
        <v>140</v>
      </c>
      <c r="J7235">
        <v>3182</v>
      </c>
      <c r="K7235">
        <v>7000</v>
      </c>
      <c r="L7235" s="17">
        <f>IF($E7235&lt;&gt;"",VLOOKUP($E7235,GEMWs!$E$14:$L$20,7,FALSE),"")</f>
        <v>37.754918937403332</v>
      </c>
      <c r="M7235" s="17">
        <f>IF($E7235&lt;&gt;"",VLOOKUP($E7235,GEMWs!$E$14:$L$20,8,FALSE),"")</f>
        <v>96.174593288388181</v>
      </c>
      <c r="N7235" s="17">
        <f t="shared" si="514"/>
        <v>3182</v>
      </c>
      <c r="O7235" s="17">
        <f t="shared" si="515"/>
        <v>7000</v>
      </c>
      <c r="P7235" s="17">
        <f t="shared" si="518"/>
        <v>4.1428571428571426E-4</v>
      </c>
      <c r="Q7235" s="17">
        <f t="shared" si="519"/>
        <v>9.1137649277184154E-4</v>
      </c>
    </row>
    <row r="7236" spans="1:17" x14ac:dyDescent="0.35">
      <c r="A7236" t="s">
        <v>2295</v>
      </c>
      <c r="B7236" t="s">
        <v>172</v>
      </c>
      <c r="C7236" t="s">
        <v>173</v>
      </c>
      <c r="D7236" t="s">
        <v>14</v>
      </c>
      <c r="E7236" t="s">
        <v>21</v>
      </c>
      <c r="F7236" t="s">
        <v>22</v>
      </c>
      <c r="G7236" t="s">
        <v>3040</v>
      </c>
      <c r="H7236">
        <v>393.9</v>
      </c>
      <c r="I7236">
        <v>154</v>
      </c>
      <c r="J7236">
        <v>180000</v>
      </c>
      <c r="K7236">
        <v>180000</v>
      </c>
      <c r="L7236" s="17">
        <f>IF($E7236&lt;&gt;"",VLOOKUP($E7236,GEMWs!$E$14:$L$20,7,FALSE),"")</f>
        <v>37.754918937403332</v>
      </c>
      <c r="M7236" s="17">
        <f>IF($E7236&lt;&gt;"",VLOOKUP($E7236,GEMWs!$E$14:$L$20,8,FALSE),"")</f>
        <v>96.174593288388181</v>
      </c>
      <c r="N7236" s="17">
        <f t="shared" si="514"/>
        <v>180000</v>
      </c>
      <c r="O7236" s="17">
        <f t="shared" si="515"/>
        <v>180000</v>
      </c>
      <c r="P7236" s="17">
        <f t="shared" si="518"/>
        <v>2.1883333333333334E-3</v>
      </c>
      <c r="Q7236" s="17">
        <f t="shared" si="519"/>
        <v>2.1883333333333334E-3</v>
      </c>
    </row>
    <row r="7237" spans="1:17" x14ac:dyDescent="0.35">
      <c r="A7237" t="s">
        <v>2295</v>
      </c>
      <c r="B7237" t="s">
        <v>188</v>
      </c>
      <c r="C7237" t="s">
        <v>189</v>
      </c>
      <c r="D7237" t="s">
        <v>14</v>
      </c>
      <c r="E7237" t="s">
        <v>18</v>
      </c>
      <c r="F7237" t="s">
        <v>22</v>
      </c>
      <c r="G7237" t="s">
        <v>3040</v>
      </c>
      <c r="H7237">
        <v>465</v>
      </c>
      <c r="I7237">
        <v>156</v>
      </c>
      <c r="J7237">
        <v>14411.9</v>
      </c>
      <c r="K7237">
        <v>16561.68</v>
      </c>
      <c r="L7237" s="17">
        <f>IF($E7237&lt;&gt;"",VLOOKUP($E7237,GEMWs!$E$14:$L$20,7,FALSE),"")</f>
        <v>5950.3939027696888</v>
      </c>
      <c r="M7237" s="17">
        <f>IF($E7237&lt;&gt;"",VLOOKUP($E7237,GEMWs!$E$14:$L$20,8,FALSE),"")</f>
        <v>10539.430626954083</v>
      </c>
      <c r="N7237" s="17">
        <f t="shared" si="514"/>
        <v>14411.9</v>
      </c>
      <c r="O7237" s="17">
        <f t="shared" si="515"/>
        <v>16561.68</v>
      </c>
      <c r="P7237" s="17">
        <f t="shared" si="518"/>
        <v>2.807686176764676E-2</v>
      </c>
      <c r="Q7237" s="17">
        <f t="shared" si="519"/>
        <v>3.2265003226500326E-2</v>
      </c>
    </row>
    <row r="7238" spans="1:17" x14ac:dyDescent="0.35">
      <c r="A7238" t="s">
        <v>2295</v>
      </c>
      <c r="B7238" t="s">
        <v>708</v>
      </c>
      <c r="C7238" t="s">
        <v>709</v>
      </c>
      <c r="D7238" t="s">
        <v>14</v>
      </c>
      <c r="E7238" t="s">
        <v>21</v>
      </c>
      <c r="F7238" t="s">
        <v>22</v>
      </c>
      <c r="G7238" t="s">
        <v>3040</v>
      </c>
      <c r="H7238">
        <v>1961.1</v>
      </c>
      <c r="I7238">
        <v>213</v>
      </c>
      <c r="J7238">
        <v>200</v>
      </c>
      <c r="K7238">
        <v>1000</v>
      </c>
      <c r="L7238" s="17">
        <f>IF($E7238&lt;&gt;"",VLOOKUP($E7238,GEMWs!$E$14:$L$20,7,FALSE),"")</f>
        <v>37.754918937403332</v>
      </c>
      <c r="M7238" s="17">
        <f>IF($E7238&lt;&gt;"",VLOOKUP($E7238,GEMWs!$E$14:$L$20,8,FALSE),"")</f>
        <v>96.174593288388181</v>
      </c>
      <c r="N7238" s="17">
        <f t="shared" si="514"/>
        <v>200</v>
      </c>
      <c r="O7238" s="17">
        <f t="shared" si="515"/>
        <v>1000</v>
      </c>
      <c r="P7238" s="17">
        <f t="shared" si="518"/>
        <v>1.9610999999999998</v>
      </c>
      <c r="Q7238" s="17">
        <f t="shared" si="519"/>
        <v>9.8055000000000003</v>
      </c>
    </row>
    <row r="7239" spans="1:17" x14ac:dyDescent="0.35">
      <c r="A7239" t="s">
        <v>2295</v>
      </c>
      <c r="B7239" t="s">
        <v>174</v>
      </c>
      <c r="C7239" t="s">
        <v>175</v>
      </c>
      <c r="D7239" t="s">
        <v>14</v>
      </c>
      <c r="E7239" t="s">
        <v>21</v>
      </c>
      <c r="F7239" t="s">
        <v>22</v>
      </c>
      <c r="G7239" t="s">
        <v>3040</v>
      </c>
      <c r="H7239">
        <v>1.1000000000000001</v>
      </c>
      <c r="I7239">
        <v>219</v>
      </c>
      <c r="J7239">
        <v>28000</v>
      </c>
      <c r="K7239">
        <v>28000</v>
      </c>
      <c r="L7239" s="17">
        <f>IF($E7239&lt;&gt;"",VLOOKUP($E7239,GEMWs!$E$14:$L$20,7,FALSE),"")</f>
        <v>37.754918937403332</v>
      </c>
      <c r="M7239" s="17">
        <f>IF($E7239&lt;&gt;"",VLOOKUP($E7239,GEMWs!$E$14:$L$20,8,FALSE),"")</f>
        <v>96.174593288388181</v>
      </c>
      <c r="N7239" s="17">
        <f t="shared" si="514"/>
        <v>28000</v>
      </c>
      <c r="O7239" s="17">
        <f t="shared" si="515"/>
        <v>28000</v>
      </c>
      <c r="P7239" s="17">
        <f t="shared" si="518"/>
        <v>3.928571428571429E-5</v>
      </c>
      <c r="Q7239" s="17">
        <f t="shared" si="519"/>
        <v>3.928571428571429E-5</v>
      </c>
    </row>
    <row r="7240" spans="1:17" x14ac:dyDescent="0.35">
      <c r="A7240" t="s">
        <v>2295</v>
      </c>
      <c r="B7240" t="s">
        <v>2982</v>
      </c>
      <c r="C7240" t="s">
        <v>158</v>
      </c>
      <c r="D7240" t="s">
        <v>22</v>
      </c>
      <c r="G7240" t="s">
        <v>3040</v>
      </c>
      <c r="H7240">
        <v>67.3</v>
      </c>
      <c r="J7240">
        <v>0</v>
      </c>
      <c r="K7240">
        <v>0</v>
      </c>
      <c r="L7240" s="17" t="str">
        <f>IF($E7240&lt;&gt;"",VLOOKUP($E7240,GEMWs!$E$14:$L$20,7,FALSE),"")</f>
        <v/>
      </c>
      <c r="M7240" s="17" t="str">
        <f>IF($E7240&lt;&gt;"",VLOOKUP($E7240,GEMWs!$E$14:$L$20,8,FALSE),"")</f>
        <v/>
      </c>
      <c r="N7240" s="17">
        <f t="shared" ca="1" si="514"/>
        <v>0</v>
      </c>
      <c r="O7240" s="17">
        <f t="shared" ca="1" si="515"/>
        <v>0</v>
      </c>
      <c r="P7240" s="17">
        <f t="shared" ca="1" si="518"/>
        <v>0</v>
      </c>
      <c r="Q7240" s="17">
        <f t="shared" ca="1" si="519"/>
        <v>0</v>
      </c>
    </row>
    <row r="7241" spans="1:17" x14ac:dyDescent="0.35">
      <c r="A7241" t="s">
        <v>2295</v>
      </c>
      <c r="B7241" t="s">
        <v>65</v>
      </c>
      <c r="C7241" t="s">
        <v>66</v>
      </c>
      <c r="D7241" t="s">
        <v>14</v>
      </c>
      <c r="E7241" t="s">
        <v>21</v>
      </c>
      <c r="F7241" t="s">
        <v>22</v>
      </c>
      <c r="G7241" t="s">
        <v>3040</v>
      </c>
      <c r="H7241">
        <v>36</v>
      </c>
      <c r="I7241">
        <v>228</v>
      </c>
      <c r="J7241">
        <v>8.1199999999999992</v>
      </c>
      <c r="K7241">
        <v>38</v>
      </c>
      <c r="L7241" s="17">
        <f>IF($E7241&lt;&gt;"",VLOOKUP($E7241,GEMWs!$E$14:$L$20,7,FALSE),"")</f>
        <v>37.754918937403332</v>
      </c>
      <c r="M7241" s="17">
        <f>IF($E7241&lt;&gt;"",VLOOKUP($E7241,GEMWs!$E$14:$L$20,8,FALSE),"")</f>
        <v>96.174593288388181</v>
      </c>
      <c r="N7241" s="17">
        <f t="shared" si="514"/>
        <v>8.1199999999999992</v>
      </c>
      <c r="O7241" s="17">
        <f t="shared" si="515"/>
        <v>38</v>
      </c>
      <c r="P7241" s="17">
        <f t="shared" si="518"/>
        <v>0.94736842105263153</v>
      </c>
      <c r="Q7241" s="17">
        <f t="shared" si="519"/>
        <v>4.4334975369458132</v>
      </c>
    </row>
    <row r="7242" spans="1:17" x14ac:dyDescent="0.35">
      <c r="A7242" t="s">
        <v>2295</v>
      </c>
      <c r="B7242" t="s">
        <v>39</v>
      </c>
      <c r="C7242" t="s">
        <v>40</v>
      </c>
      <c r="D7242" t="s">
        <v>14</v>
      </c>
      <c r="E7242" t="s">
        <v>21</v>
      </c>
      <c r="F7242" t="s">
        <v>22</v>
      </c>
      <c r="G7242" t="s">
        <v>3040</v>
      </c>
      <c r="H7242">
        <v>904.9</v>
      </c>
      <c r="I7242">
        <v>230</v>
      </c>
      <c r="J7242">
        <v>68.8</v>
      </c>
      <c r="K7242">
        <v>127.171933</v>
      </c>
      <c r="L7242" s="17">
        <f>IF($E7242&lt;&gt;"",VLOOKUP($E7242,GEMWs!$E$14:$L$20,7,FALSE),"")</f>
        <v>37.754918937403332</v>
      </c>
      <c r="M7242" s="17">
        <f>IF($E7242&lt;&gt;"",VLOOKUP($E7242,GEMWs!$E$14:$L$20,8,FALSE),"")</f>
        <v>96.174593288388181</v>
      </c>
      <c r="N7242" s="17">
        <f t="shared" si="514"/>
        <v>68.8</v>
      </c>
      <c r="O7242" s="17">
        <f t="shared" si="515"/>
        <v>127.171933</v>
      </c>
      <c r="P7242" s="17">
        <f t="shared" si="518"/>
        <v>7.1155637777401717</v>
      </c>
      <c r="Q7242" s="17">
        <f t="shared" si="519"/>
        <v>13.152616279069768</v>
      </c>
    </row>
    <row r="7243" spans="1:17" x14ac:dyDescent="0.35">
      <c r="A7243" t="s">
        <v>2295</v>
      </c>
      <c r="B7243" t="s">
        <v>127</v>
      </c>
      <c r="D7243" t="s">
        <v>14</v>
      </c>
      <c r="E7243" t="s">
        <v>21</v>
      </c>
      <c r="G7243" t="s">
        <v>3040</v>
      </c>
      <c r="H7243">
        <v>71.400000000000006</v>
      </c>
      <c r="J7243">
        <v>0</v>
      </c>
      <c r="K7243">
        <v>0</v>
      </c>
      <c r="L7243" s="17">
        <f>IF($E7243&lt;&gt;"",VLOOKUP($E7243,GEMWs!$E$14:$L$20,7,FALSE),"")</f>
        <v>37.754918937403332</v>
      </c>
      <c r="M7243" s="17">
        <f>IF($E7243&lt;&gt;"",VLOOKUP($E7243,GEMWs!$E$14:$L$20,8,FALSE),"")</f>
        <v>96.174593288388181</v>
      </c>
      <c r="N7243" s="17">
        <f t="shared" ca="1" si="514"/>
        <v>37.754918937403332</v>
      </c>
      <c r="O7243" s="17">
        <f t="shared" ca="1" si="515"/>
        <v>96.174593288388181</v>
      </c>
      <c r="P7243" s="17">
        <f t="shared" ca="1" si="518"/>
        <v>0.7423998122445985</v>
      </c>
      <c r="Q7243" s="17">
        <f t="shared" ca="1" si="519"/>
        <v>1.891144306742635</v>
      </c>
    </row>
    <row r="7244" spans="1:17" x14ac:dyDescent="0.35">
      <c r="A7244" t="s">
        <v>2295</v>
      </c>
      <c r="B7244" t="s">
        <v>139</v>
      </c>
      <c r="C7244" t="s">
        <v>3025</v>
      </c>
      <c r="D7244" t="s">
        <v>14</v>
      </c>
      <c r="E7244" t="s">
        <v>21</v>
      </c>
      <c r="F7244" t="s">
        <v>14</v>
      </c>
      <c r="G7244" t="s">
        <v>3040</v>
      </c>
      <c r="H7244">
        <v>0.1</v>
      </c>
      <c r="I7244">
        <v>237</v>
      </c>
      <c r="J7244">
        <v>237.43909400000001</v>
      </c>
      <c r="K7244">
        <v>1033.8267679999999</v>
      </c>
      <c r="L7244" s="17">
        <f>IF($E7244&lt;&gt;"",VLOOKUP($E7244,GEMWs!$E$14:$L$20,7,FALSE),"")</f>
        <v>37.754918937403332</v>
      </c>
      <c r="M7244" s="17">
        <f>IF($E7244&lt;&gt;"",VLOOKUP($E7244,GEMWs!$E$14:$L$20,8,FALSE),"")</f>
        <v>96.174593288388181</v>
      </c>
      <c r="N7244" s="17">
        <f t="shared" si="514"/>
        <v>237.43909400000001</v>
      </c>
      <c r="O7244" s="17">
        <f t="shared" si="515"/>
        <v>1033.8267679999999</v>
      </c>
      <c r="P7244" s="17">
        <f t="shared" si="518"/>
        <v>9.6728004241422398E-5</v>
      </c>
      <c r="Q7244" s="17">
        <f t="shared" si="519"/>
        <v>4.2116063667257763E-4</v>
      </c>
    </row>
    <row r="7245" spans="1:17" x14ac:dyDescent="0.35">
      <c r="A7245" t="s">
        <v>2295</v>
      </c>
      <c r="B7245" t="s">
        <v>716</v>
      </c>
      <c r="C7245" t="s">
        <v>717</v>
      </c>
      <c r="D7245" t="s">
        <v>14</v>
      </c>
      <c r="E7245" t="s">
        <v>21</v>
      </c>
      <c r="F7245" t="s">
        <v>22</v>
      </c>
      <c r="G7245" t="s">
        <v>3040</v>
      </c>
      <c r="H7245">
        <v>218.6</v>
      </c>
      <c r="I7245">
        <v>458</v>
      </c>
      <c r="J7245">
        <v>237.43909400000001</v>
      </c>
      <c r="K7245">
        <v>1033.8267679999999</v>
      </c>
      <c r="L7245" s="17">
        <f>IF($E7245&lt;&gt;"",VLOOKUP($E7245,GEMWs!$E$14:$L$20,7,FALSE),"")</f>
        <v>37.754918937403332</v>
      </c>
      <c r="M7245" s="17">
        <f>IF($E7245&lt;&gt;"",VLOOKUP($E7245,GEMWs!$E$14:$L$20,8,FALSE),"")</f>
        <v>96.174593288388181</v>
      </c>
      <c r="N7245" s="17">
        <f t="shared" si="514"/>
        <v>237.43909400000001</v>
      </c>
      <c r="O7245" s="17">
        <f t="shared" si="515"/>
        <v>1033.8267679999999</v>
      </c>
      <c r="P7245" s="17">
        <f t="shared" si="518"/>
        <v>0.21144741727174934</v>
      </c>
      <c r="Q7245" s="17">
        <f t="shared" si="519"/>
        <v>0.92065715176625451</v>
      </c>
    </row>
    <row r="7246" spans="1:17" x14ac:dyDescent="0.35">
      <c r="A7246" t="s">
        <v>2295</v>
      </c>
      <c r="B7246" t="s">
        <v>1757</v>
      </c>
      <c r="C7246" t="s">
        <v>1758</v>
      </c>
      <c r="D7246" t="s">
        <v>14</v>
      </c>
      <c r="E7246" t="s">
        <v>21</v>
      </c>
      <c r="F7246" t="s">
        <v>22</v>
      </c>
      <c r="G7246" t="s">
        <v>3040</v>
      </c>
      <c r="H7246">
        <v>0.2</v>
      </c>
      <c r="I7246">
        <v>424</v>
      </c>
      <c r="J7246">
        <v>730.08863199999996</v>
      </c>
      <c r="K7246">
        <v>730.08863199999996</v>
      </c>
      <c r="L7246" s="17">
        <f>IF($E7246&lt;&gt;"",VLOOKUP($E7246,GEMWs!$E$14:$L$20,7,FALSE),"")</f>
        <v>37.754918937403332</v>
      </c>
      <c r="M7246" s="17">
        <f>IF($E7246&lt;&gt;"",VLOOKUP($E7246,GEMWs!$E$14:$L$20,8,FALSE),"")</f>
        <v>96.174593288388181</v>
      </c>
      <c r="N7246" s="17">
        <f t="shared" si="514"/>
        <v>730.08863199999996</v>
      </c>
      <c r="O7246" s="17">
        <f t="shared" si="515"/>
        <v>730.08863199999996</v>
      </c>
      <c r="P7246" s="17">
        <f t="shared" si="518"/>
        <v>2.7393934275092238E-4</v>
      </c>
      <c r="Q7246" s="17">
        <f t="shared" si="519"/>
        <v>2.7393934275092238E-4</v>
      </c>
    </row>
    <row r="7247" spans="1:17" x14ac:dyDescent="0.35">
      <c r="A7247" t="s">
        <v>2295</v>
      </c>
      <c r="B7247" t="s">
        <v>176</v>
      </c>
      <c r="C7247" t="s">
        <v>177</v>
      </c>
      <c r="D7247" t="s">
        <v>14</v>
      </c>
      <c r="E7247" t="s">
        <v>21</v>
      </c>
      <c r="F7247" t="s">
        <v>22</v>
      </c>
      <c r="G7247" t="s">
        <v>3040</v>
      </c>
      <c r="H7247">
        <v>39.5</v>
      </c>
      <c r="I7247">
        <v>255</v>
      </c>
      <c r="J7247">
        <v>13640</v>
      </c>
      <c r="K7247">
        <v>27270</v>
      </c>
      <c r="L7247" s="17">
        <f>IF($E7247&lt;&gt;"",VLOOKUP($E7247,GEMWs!$E$14:$L$20,7,FALSE),"")</f>
        <v>37.754918937403332</v>
      </c>
      <c r="M7247" s="17">
        <f>IF($E7247&lt;&gt;"",VLOOKUP($E7247,GEMWs!$E$14:$L$20,8,FALSE),"")</f>
        <v>96.174593288388181</v>
      </c>
      <c r="N7247" s="17">
        <f t="shared" si="514"/>
        <v>13640</v>
      </c>
      <c r="O7247" s="17">
        <f t="shared" si="515"/>
        <v>27270</v>
      </c>
      <c r="P7247" s="17">
        <f t="shared" si="518"/>
        <v>1.4484781811514484E-3</v>
      </c>
      <c r="Q7247" s="17">
        <f t="shared" si="519"/>
        <v>2.8958944281524926E-3</v>
      </c>
    </row>
    <row r="7248" spans="1:17" x14ac:dyDescent="0.35">
      <c r="A7248" t="s">
        <v>2295</v>
      </c>
      <c r="B7248" t="s">
        <v>47</v>
      </c>
      <c r="C7248" t="s">
        <v>48</v>
      </c>
      <c r="D7248" t="s">
        <v>14</v>
      </c>
      <c r="E7248" t="s">
        <v>21</v>
      </c>
      <c r="F7248" t="s">
        <v>14</v>
      </c>
      <c r="G7248" t="s">
        <v>3040</v>
      </c>
      <c r="H7248">
        <v>427.6</v>
      </c>
      <c r="I7248">
        <v>256</v>
      </c>
      <c r="J7248">
        <v>11.292441</v>
      </c>
      <c r="K7248">
        <v>1000</v>
      </c>
      <c r="L7248" s="17">
        <f>IF($E7248&lt;&gt;"",VLOOKUP($E7248,GEMWs!$E$14:$L$20,7,FALSE),"")</f>
        <v>37.754918937403332</v>
      </c>
      <c r="M7248" s="17">
        <f>IF($E7248&lt;&gt;"",VLOOKUP($E7248,GEMWs!$E$14:$L$20,8,FALSE),"")</f>
        <v>96.174593288388181</v>
      </c>
      <c r="N7248" s="17">
        <f t="shared" si="514"/>
        <v>11.292441</v>
      </c>
      <c r="O7248" s="17">
        <f t="shared" si="515"/>
        <v>1000</v>
      </c>
      <c r="P7248" s="17">
        <f t="shared" si="518"/>
        <v>0.42760000000000004</v>
      </c>
      <c r="Q7248" s="17">
        <f t="shared" si="519"/>
        <v>37.866037998338889</v>
      </c>
    </row>
    <row r="7249" spans="1:17" x14ac:dyDescent="0.35">
      <c r="A7249" t="s">
        <v>2295</v>
      </c>
      <c r="B7249" t="s">
        <v>445</v>
      </c>
      <c r="C7249" t="s">
        <v>446</v>
      </c>
      <c r="D7249" t="s">
        <v>14</v>
      </c>
      <c r="E7249" t="s">
        <v>21</v>
      </c>
      <c r="F7249" t="s">
        <v>22</v>
      </c>
      <c r="G7249" t="s">
        <v>3040</v>
      </c>
      <c r="H7249">
        <v>0.3</v>
      </c>
      <c r="I7249">
        <v>263</v>
      </c>
      <c r="J7249">
        <v>5000</v>
      </c>
      <c r="K7249">
        <v>5000</v>
      </c>
      <c r="L7249" s="17">
        <f>IF($E7249&lt;&gt;"",VLOOKUP($E7249,GEMWs!$E$14:$L$20,7,FALSE),"")</f>
        <v>37.754918937403332</v>
      </c>
      <c r="M7249" s="17">
        <f>IF($E7249&lt;&gt;"",VLOOKUP($E7249,GEMWs!$E$14:$L$20,8,FALSE),"")</f>
        <v>96.174593288388181</v>
      </c>
      <c r="N7249" s="17">
        <f t="shared" si="514"/>
        <v>5000</v>
      </c>
      <c r="O7249" s="17">
        <f t="shared" si="515"/>
        <v>5000</v>
      </c>
      <c r="P7249" s="17">
        <f t="shared" si="518"/>
        <v>5.9999999999999995E-5</v>
      </c>
      <c r="Q7249" s="17">
        <f t="shared" si="519"/>
        <v>5.9999999999999995E-5</v>
      </c>
    </row>
    <row r="7250" spans="1:17" x14ac:dyDescent="0.35">
      <c r="A7250" t="s">
        <v>2295</v>
      </c>
      <c r="B7250" t="s">
        <v>214</v>
      </c>
      <c r="C7250" t="s">
        <v>215</v>
      </c>
      <c r="D7250" t="s">
        <v>14</v>
      </c>
      <c r="E7250" t="s">
        <v>21</v>
      </c>
      <c r="F7250" t="s">
        <v>22</v>
      </c>
      <c r="G7250" t="s">
        <v>3040</v>
      </c>
      <c r="H7250">
        <v>12.1</v>
      </c>
      <c r="I7250">
        <v>270</v>
      </c>
      <c r="J7250">
        <v>32</v>
      </c>
      <c r="K7250">
        <v>713</v>
      </c>
      <c r="L7250" s="17">
        <f>IF($E7250&lt;&gt;"",VLOOKUP($E7250,GEMWs!$E$14:$L$20,7,FALSE),"")</f>
        <v>37.754918937403332</v>
      </c>
      <c r="M7250" s="17">
        <f>IF($E7250&lt;&gt;"",VLOOKUP($E7250,GEMWs!$E$14:$L$20,8,FALSE),"")</f>
        <v>96.174593288388181</v>
      </c>
      <c r="N7250" s="17">
        <f t="shared" si="514"/>
        <v>32</v>
      </c>
      <c r="O7250" s="17">
        <f t="shared" si="515"/>
        <v>713</v>
      </c>
      <c r="P7250" s="17">
        <f t="shared" si="518"/>
        <v>1.6970546984572229E-2</v>
      </c>
      <c r="Q7250" s="17">
        <f t="shared" si="519"/>
        <v>0.37812499999999999</v>
      </c>
    </row>
    <row r="7251" spans="1:17" x14ac:dyDescent="0.35">
      <c r="A7251" t="s">
        <v>2295</v>
      </c>
      <c r="B7251" t="s">
        <v>140</v>
      </c>
      <c r="C7251" t="s">
        <v>141</v>
      </c>
      <c r="D7251" t="s">
        <v>14</v>
      </c>
      <c r="E7251" t="s">
        <v>21</v>
      </c>
      <c r="F7251" t="s">
        <v>22</v>
      </c>
      <c r="G7251" t="s">
        <v>3040</v>
      </c>
      <c r="H7251">
        <v>199.4</v>
      </c>
      <c r="I7251">
        <v>425</v>
      </c>
      <c r="J7251">
        <v>3722.8</v>
      </c>
      <c r="K7251">
        <v>5548.3</v>
      </c>
      <c r="L7251" s="17">
        <f>IF($E7251&lt;&gt;"",VLOOKUP($E7251,GEMWs!$E$14:$L$20,7,FALSE),"")</f>
        <v>37.754918937403332</v>
      </c>
      <c r="M7251" s="17">
        <f>IF($E7251&lt;&gt;"",VLOOKUP($E7251,GEMWs!$E$14:$L$20,8,FALSE),"")</f>
        <v>96.174593288388181</v>
      </c>
      <c r="N7251" s="17">
        <f t="shared" ref="N7251:N7314" si="520">IF($I7251&lt;&gt;"",J7251,IF(AND($D7251="Y",$M$6=236),L7251,0))</f>
        <v>3722.8</v>
      </c>
      <c r="O7251" s="17">
        <f t="shared" ref="O7251:O7314" si="521">IF($I7251&lt;&gt;"",K7251,IF(AND($D7251="Y",$M$6=236),M7251,0))</f>
        <v>5548.3</v>
      </c>
      <c r="P7251" s="17">
        <f t="shared" si="518"/>
        <v>3.5938936250743472E-2</v>
      </c>
      <c r="Q7251" s="17">
        <f t="shared" si="519"/>
        <v>5.356183517782314E-2</v>
      </c>
    </row>
    <row r="7252" spans="1:17" x14ac:dyDescent="0.35">
      <c r="A7252" t="s">
        <v>2295</v>
      </c>
      <c r="B7252" t="s">
        <v>431</v>
      </c>
      <c r="C7252" t="s">
        <v>432</v>
      </c>
      <c r="D7252" t="s">
        <v>14</v>
      </c>
      <c r="E7252" t="s">
        <v>21</v>
      </c>
      <c r="F7252" t="s">
        <v>22</v>
      </c>
      <c r="G7252" t="s">
        <v>3040</v>
      </c>
      <c r="H7252">
        <v>0.6</v>
      </c>
      <c r="I7252">
        <v>274</v>
      </c>
      <c r="J7252">
        <v>15000</v>
      </c>
      <c r="K7252">
        <v>20000</v>
      </c>
      <c r="L7252" s="17">
        <f>IF($E7252&lt;&gt;"",VLOOKUP($E7252,GEMWs!$E$14:$L$20,7,FALSE),"")</f>
        <v>37.754918937403332</v>
      </c>
      <c r="M7252" s="17">
        <f>IF($E7252&lt;&gt;"",VLOOKUP($E7252,GEMWs!$E$14:$L$20,8,FALSE),"")</f>
        <v>96.174593288388181</v>
      </c>
      <c r="N7252" s="17">
        <f t="shared" si="520"/>
        <v>15000</v>
      </c>
      <c r="O7252" s="17">
        <f t="shared" si="521"/>
        <v>20000</v>
      </c>
      <c r="P7252" s="17">
        <f t="shared" si="518"/>
        <v>2.9999999999999997E-5</v>
      </c>
      <c r="Q7252" s="17">
        <f t="shared" si="519"/>
        <v>3.9999999999999996E-5</v>
      </c>
    </row>
    <row r="7253" spans="1:17" x14ac:dyDescent="0.35">
      <c r="A7253" t="s">
        <v>2295</v>
      </c>
      <c r="B7253" t="s">
        <v>103</v>
      </c>
      <c r="D7253" t="s">
        <v>14</v>
      </c>
      <c r="E7253" t="s">
        <v>15</v>
      </c>
      <c r="G7253" t="s">
        <v>3040</v>
      </c>
      <c r="H7253">
        <v>1005.7</v>
      </c>
      <c r="J7253">
        <v>0</v>
      </c>
      <c r="K7253">
        <v>0</v>
      </c>
      <c r="L7253" s="17">
        <f>IF($E7253&lt;&gt;"",VLOOKUP($E7253,GEMWs!$E$14:$L$20,7,FALSE),"")</f>
        <v>37.892086284381016</v>
      </c>
      <c r="M7253" s="17">
        <f>IF($E7253&lt;&gt;"",VLOOKUP($E7253,GEMWs!$E$14:$L$20,8,FALSE),"")</f>
        <v>96.522753888300599</v>
      </c>
      <c r="N7253" s="17">
        <f t="shared" ca="1" si="520"/>
        <v>37.892086284381016</v>
      </c>
      <c r="O7253" s="17">
        <f t="shared" ca="1" si="521"/>
        <v>96.522753888300599</v>
      </c>
      <c r="P7253" s="17">
        <f t="shared" ca="1" si="518"/>
        <v>10.419304873582764</v>
      </c>
      <c r="Q7253" s="17">
        <f t="shared" ca="1" si="519"/>
        <v>26.541161984383692</v>
      </c>
    </row>
    <row r="7254" spans="1:17" x14ac:dyDescent="0.35">
      <c r="A7254" t="s">
        <v>2295</v>
      </c>
      <c r="B7254" t="s">
        <v>2994</v>
      </c>
      <c r="D7254" t="s">
        <v>14</v>
      </c>
      <c r="E7254" t="s">
        <v>21</v>
      </c>
      <c r="G7254" t="s">
        <v>3040</v>
      </c>
      <c r="H7254">
        <v>60.7</v>
      </c>
      <c r="J7254">
        <v>0</v>
      </c>
      <c r="K7254">
        <v>0</v>
      </c>
      <c r="L7254" s="17">
        <f>IF($E7254&lt;&gt;"",VLOOKUP($E7254,GEMWs!$E$14:$L$20,7,FALSE),"")</f>
        <v>37.754918937403332</v>
      </c>
      <c r="M7254" s="17">
        <f>IF($E7254&lt;&gt;"",VLOOKUP($E7254,GEMWs!$E$14:$L$20,8,FALSE),"")</f>
        <v>96.174593288388181</v>
      </c>
      <c r="N7254" s="17">
        <f t="shared" ca="1" si="520"/>
        <v>37.754918937403332</v>
      </c>
      <c r="O7254" s="17">
        <f t="shared" ca="1" si="521"/>
        <v>96.174593288388181</v>
      </c>
      <c r="P7254" s="17">
        <f t="shared" ca="1" si="518"/>
        <v>0.63114381797264885</v>
      </c>
      <c r="Q7254" s="17">
        <f t="shared" ca="1" si="519"/>
        <v>1.6077375268806435</v>
      </c>
    </row>
    <row r="7255" spans="1:17" x14ac:dyDescent="0.35">
      <c r="A7255" t="s">
        <v>2295</v>
      </c>
      <c r="B7255" t="s">
        <v>433</v>
      </c>
      <c r="C7255" t="s">
        <v>434</v>
      </c>
      <c r="D7255" t="s">
        <v>14</v>
      </c>
      <c r="E7255" t="s">
        <v>21</v>
      </c>
      <c r="F7255" t="s">
        <v>22</v>
      </c>
      <c r="G7255" t="s">
        <v>3040</v>
      </c>
      <c r="H7255">
        <v>0.2</v>
      </c>
      <c r="I7255">
        <v>279</v>
      </c>
      <c r="J7255">
        <v>5750</v>
      </c>
      <c r="K7255">
        <v>5900</v>
      </c>
      <c r="L7255" s="17">
        <f>IF($E7255&lt;&gt;"",VLOOKUP($E7255,GEMWs!$E$14:$L$20,7,FALSE),"")</f>
        <v>37.754918937403332</v>
      </c>
      <c r="M7255" s="17">
        <f>IF($E7255&lt;&gt;"",VLOOKUP($E7255,GEMWs!$E$14:$L$20,8,FALSE),"")</f>
        <v>96.174593288388181</v>
      </c>
      <c r="N7255" s="17">
        <f t="shared" si="520"/>
        <v>5750</v>
      </c>
      <c r="O7255" s="17">
        <f t="shared" si="521"/>
        <v>5900</v>
      </c>
      <c r="P7255" s="17">
        <f t="shared" si="518"/>
        <v>3.3898305084745762E-5</v>
      </c>
      <c r="Q7255" s="17">
        <f t="shared" si="519"/>
        <v>3.4782608695652178E-5</v>
      </c>
    </row>
    <row r="7256" spans="1:17" x14ac:dyDescent="0.35">
      <c r="A7256" t="s">
        <v>2295</v>
      </c>
      <c r="B7256" t="s">
        <v>236</v>
      </c>
      <c r="D7256" t="s">
        <v>22</v>
      </c>
      <c r="G7256" t="s">
        <v>3040</v>
      </c>
      <c r="H7256">
        <v>0.2</v>
      </c>
      <c r="J7256">
        <v>0</v>
      </c>
      <c r="K7256">
        <v>0</v>
      </c>
      <c r="L7256" s="17" t="str">
        <f>IF($E7256&lt;&gt;"",VLOOKUP($E7256,GEMWs!$E$14:$L$20,7,FALSE),"")</f>
        <v/>
      </c>
      <c r="M7256" s="17" t="str">
        <f>IF($E7256&lt;&gt;"",VLOOKUP($E7256,GEMWs!$E$14:$L$20,8,FALSE),"")</f>
        <v/>
      </c>
      <c r="N7256" s="17">
        <f t="shared" ca="1" si="520"/>
        <v>0</v>
      </c>
      <c r="O7256" s="17">
        <f t="shared" ca="1" si="521"/>
        <v>0</v>
      </c>
      <c r="P7256" s="17">
        <f t="shared" ca="1" si="518"/>
        <v>0</v>
      </c>
      <c r="Q7256" s="17">
        <f t="shared" ca="1" si="519"/>
        <v>0</v>
      </c>
    </row>
    <row r="7257" spans="1:17" x14ac:dyDescent="0.35">
      <c r="A7257" t="s">
        <v>2295</v>
      </c>
      <c r="B7257" t="s">
        <v>2978</v>
      </c>
      <c r="C7257" t="s">
        <v>158</v>
      </c>
      <c r="D7257" t="s">
        <v>22</v>
      </c>
      <c r="G7257" t="s">
        <v>3040</v>
      </c>
      <c r="H7257">
        <v>37.9</v>
      </c>
      <c r="J7257">
        <v>0</v>
      </c>
      <c r="K7257">
        <v>0</v>
      </c>
      <c r="L7257" s="17" t="str">
        <f>IF($E7257&lt;&gt;"",VLOOKUP($E7257,GEMWs!$E$14:$L$20,7,FALSE),"")</f>
        <v/>
      </c>
      <c r="M7257" s="17" t="str">
        <f>IF($E7257&lt;&gt;"",VLOOKUP($E7257,GEMWs!$E$14:$L$20,8,FALSE),"")</f>
        <v/>
      </c>
      <c r="N7257" s="17">
        <f t="shared" ca="1" si="520"/>
        <v>0</v>
      </c>
      <c r="O7257" s="17">
        <f t="shared" ca="1" si="521"/>
        <v>0</v>
      </c>
      <c r="P7257" s="17">
        <f t="shared" ca="1" si="518"/>
        <v>0</v>
      </c>
      <c r="Q7257" s="17">
        <f t="shared" ca="1" si="519"/>
        <v>0</v>
      </c>
    </row>
    <row r="7258" spans="1:17" x14ac:dyDescent="0.35">
      <c r="A7258" t="s">
        <v>2295</v>
      </c>
      <c r="B7258" t="s">
        <v>714</v>
      </c>
      <c r="C7258" t="s">
        <v>715</v>
      </c>
      <c r="D7258" t="s">
        <v>14</v>
      </c>
      <c r="E7258" t="s">
        <v>21</v>
      </c>
      <c r="F7258" t="s">
        <v>22</v>
      </c>
      <c r="G7258" t="s">
        <v>3040</v>
      </c>
      <c r="H7258">
        <v>73.099999999999994</v>
      </c>
      <c r="I7258">
        <v>215</v>
      </c>
      <c r="J7258">
        <v>100</v>
      </c>
      <c r="K7258">
        <v>750</v>
      </c>
      <c r="L7258" s="17">
        <f>IF($E7258&lt;&gt;"",VLOOKUP($E7258,GEMWs!$E$14:$L$20,7,FALSE),"")</f>
        <v>37.754918937403332</v>
      </c>
      <c r="M7258" s="17">
        <f>IF($E7258&lt;&gt;"",VLOOKUP($E7258,GEMWs!$E$14:$L$20,8,FALSE),"")</f>
        <v>96.174593288388181</v>
      </c>
      <c r="N7258" s="17">
        <f t="shared" si="520"/>
        <v>100</v>
      </c>
      <c r="O7258" s="17">
        <f t="shared" si="521"/>
        <v>750</v>
      </c>
      <c r="P7258" s="17">
        <f t="shared" si="518"/>
        <v>9.746666666666666E-2</v>
      </c>
      <c r="Q7258" s="17">
        <f t="shared" si="519"/>
        <v>0.73099999999999998</v>
      </c>
    </row>
    <row r="7259" spans="1:17" x14ac:dyDescent="0.35">
      <c r="A7259" t="s">
        <v>2295</v>
      </c>
      <c r="B7259" t="s">
        <v>159</v>
      </c>
      <c r="D7259" t="s">
        <v>22</v>
      </c>
      <c r="G7259" t="s">
        <v>3040</v>
      </c>
      <c r="H7259">
        <v>0.1</v>
      </c>
      <c r="J7259">
        <v>0</v>
      </c>
      <c r="K7259">
        <v>0</v>
      </c>
      <c r="L7259" s="17" t="str">
        <f>IF($E7259&lt;&gt;"",VLOOKUP($E7259,GEMWs!$E$14:$L$20,7,FALSE),"")</f>
        <v/>
      </c>
      <c r="M7259" s="17" t="str">
        <f>IF($E7259&lt;&gt;"",VLOOKUP($E7259,GEMWs!$E$14:$L$20,8,FALSE),"")</f>
        <v/>
      </c>
      <c r="N7259" s="17">
        <f t="shared" ca="1" si="520"/>
        <v>0</v>
      </c>
      <c r="O7259" s="17">
        <f t="shared" ca="1" si="521"/>
        <v>0</v>
      </c>
      <c r="P7259" s="17">
        <f t="shared" ca="1" si="518"/>
        <v>0</v>
      </c>
      <c r="Q7259" s="17">
        <f t="shared" ca="1" si="519"/>
        <v>0</v>
      </c>
    </row>
    <row r="7260" spans="1:17" x14ac:dyDescent="0.35">
      <c r="A7260" t="s">
        <v>2295</v>
      </c>
      <c r="B7260" t="s">
        <v>477</v>
      </c>
      <c r="D7260" t="s">
        <v>22</v>
      </c>
      <c r="G7260" t="s">
        <v>3040</v>
      </c>
      <c r="H7260">
        <v>9.5</v>
      </c>
      <c r="J7260">
        <v>0</v>
      </c>
      <c r="K7260">
        <v>0</v>
      </c>
      <c r="L7260" s="17" t="str">
        <f>IF($E7260&lt;&gt;"",VLOOKUP($E7260,GEMWs!$E$14:$L$20,7,FALSE),"")</f>
        <v/>
      </c>
      <c r="M7260" s="17" t="str">
        <f>IF($E7260&lt;&gt;"",VLOOKUP($E7260,GEMWs!$E$14:$L$20,8,FALSE),"")</f>
        <v/>
      </c>
      <c r="N7260" s="17">
        <f t="shared" ca="1" si="520"/>
        <v>0</v>
      </c>
      <c r="O7260" s="17">
        <f t="shared" ca="1" si="521"/>
        <v>0</v>
      </c>
      <c r="P7260" s="17">
        <f t="shared" ca="1" si="518"/>
        <v>0</v>
      </c>
      <c r="Q7260" s="17">
        <f t="shared" ca="1" si="519"/>
        <v>0</v>
      </c>
    </row>
    <row r="7261" spans="1:17" x14ac:dyDescent="0.35">
      <c r="A7261" t="s">
        <v>2295</v>
      </c>
      <c r="B7261" t="s">
        <v>142</v>
      </c>
      <c r="C7261" t="s">
        <v>143</v>
      </c>
      <c r="D7261" t="s">
        <v>14</v>
      </c>
      <c r="E7261" t="s">
        <v>21</v>
      </c>
      <c r="F7261" t="s">
        <v>14</v>
      </c>
      <c r="G7261" t="s">
        <v>3040</v>
      </c>
      <c r="H7261">
        <v>3360.9</v>
      </c>
      <c r="I7261">
        <v>307</v>
      </c>
      <c r="J7261">
        <v>6.6173489999999999</v>
      </c>
      <c r="K7261">
        <v>223.606798</v>
      </c>
      <c r="L7261" s="17">
        <f>IF($E7261&lt;&gt;"",VLOOKUP($E7261,GEMWs!$E$14:$L$20,7,FALSE),"")</f>
        <v>37.754918937403332</v>
      </c>
      <c r="M7261" s="17">
        <f>IF($E7261&lt;&gt;"",VLOOKUP($E7261,GEMWs!$E$14:$L$20,8,FALSE),"")</f>
        <v>96.174593288388181</v>
      </c>
      <c r="N7261" s="17">
        <f t="shared" si="520"/>
        <v>6.6173489999999999</v>
      </c>
      <c r="O7261" s="17">
        <f t="shared" si="521"/>
        <v>223.606798</v>
      </c>
      <c r="P7261" s="17">
        <f t="shared" si="518"/>
        <v>15.030401714352173</v>
      </c>
      <c r="Q7261" s="17">
        <f t="shared" si="519"/>
        <v>507.89220879841764</v>
      </c>
    </row>
    <row r="7262" spans="1:17" x14ac:dyDescent="0.35">
      <c r="A7262" t="s">
        <v>2295</v>
      </c>
      <c r="B7262" t="s">
        <v>2980</v>
      </c>
      <c r="D7262" t="s">
        <v>14</v>
      </c>
      <c r="E7262" t="s">
        <v>18</v>
      </c>
      <c r="G7262" t="s">
        <v>3040</v>
      </c>
      <c r="H7262">
        <v>444.5</v>
      </c>
      <c r="J7262">
        <v>0</v>
      </c>
      <c r="K7262">
        <v>0</v>
      </c>
      <c r="L7262" s="17">
        <f>IF($E7262&lt;&gt;"",VLOOKUP($E7262,GEMWs!$E$14:$L$20,7,FALSE),"")</f>
        <v>5950.3939027696888</v>
      </c>
      <c r="M7262" s="17">
        <f>IF($E7262&lt;&gt;"",VLOOKUP($E7262,GEMWs!$E$14:$L$20,8,FALSE),"")</f>
        <v>10539.430626954083</v>
      </c>
      <c r="N7262" s="17">
        <f t="shared" ca="1" si="520"/>
        <v>5950.3939027696888</v>
      </c>
      <c r="O7262" s="17">
        <f t="shared" ca="1" si="521"/>
        <v>10539.430626954083</v>
      </c>
      <c r="P7262" s="17">
        <f t="shared" ca="1" si="518"/>
        <v>4.2174953821813937E-2</v>
      </c>
      <c r="Q7262" s="17">
        <f t="shared" ca="1" si="519"/>
        <v>7.4700936990591771E-2</v>
      </c>
    </row>
    <row r="7263" spans="1:17" x14ac:dyDescent="0.35">
      <c r="A7263" t="s">
        <v>2295</v>
      </c>
      <c r="B7263" t="s">
        <v>201</v>
      </c>
      <c r="D7263" t="s">
        <v>14</v>
      </c>
      <c r="E7263" t="s">
        <v>21</v>
      </c>
      <c r="G7263" t="s">
        <v>3040</v>
      </c>
      <c r="H7263">
        <v>0.6</v>
      </c>
      <c r="J7263">
        <v>0</v>
      </c>
      <c r="K7263">
        <v>0</v>
      </c>
      <c r="L7263" s="17">
        <f>IF($E7263&lt;&gt;"",VLOOKUP($E7263,GEMWs!$E$14:$L$20,7,FALSE),"")</f>
        <v>37.754918937403332</v>
      </c>
      <c r="M7263" s="17">
        <f>IF($E7263&lt;&gt;"",VLOOKUP($E7263,GEMWs!$E$14:$L$20,8,FALSE),"")</f>
        <v>96.174593288388181</v>
      </c>
      <c r="N7263" s="17">
        <f t="shared" ca="1" si="520"/>
        <v>37.754918937403332</v>
      </c>
      <c r="O7263" s="17">
        <f t="shared" ca="1" si="521"/>
        <v>96.174593288388181</v>
      </c>
      <c r="P7263" s="17">
        <f t="shared" ca="1" si="518"/>
        <v>6.2386538844083897E-3</v>
      </c>
      <c r="Q7263" s="17">
        <f t="shared" ca="1" si="519"/>
        <v>1.5891968964223822E-2</v>
      </c>
    </row>
    <row r="7264" spans="1:17" x14ac:dyDescent="0.35">
      <c r="A7264" t="s">
        <v>2295</v>
      </c>
      <c r="B7264" t="s">
        <v>144</v>
      </c>
      <c r="C7264" t="s">
        <v>145</v>
      </c>
      <c r="D7264" t="s">
        <v>14</v>
      </c>
      <c r="E7264" t="s">
        <v>21</v>
      </c>
      <c r="F7264" t="s">
        <v>22</v>
      </c>
      <c r="G7264" t="s">
        <v>3040</v>
      </c>
      <c r="H7264">
        <v>2440.9</v>
      </c>
      <c r="I7264">
        <v>317</v>
      </c>
      <c r="J7264">
        <v>2000</v>
      </c>
      <c r="K7264">
        <v>10000</v>
      </c>
      <c r="L7264" s="17">
        <f>IF($E7264&lt;&gt;"",VLOOKUP($E7264,GEMWs!$E$14:$L$20,7,FALSE),"")</f>
        <v>37.754918937403332</v>
      </c>
      <c r="M7264" s="17">
        <f>IF($E7264&lt;&gt;"",VLOOKUP($E7264,GEMWs!$E$14:$L$20,8,FALSE),"")</f>
        <v>96.174593288388181</v>
      </c>
      <c r="N7264" s="17">
        <f t="shared" si="520"/>
        <v>2000</v>
      </c>
      <c r="O7264" s="17">
        <f t="shared" si="521"/>
        <v>10000</v>
      </c>
      <c r="P7264" s="17">
        <f t="shared" si="518"/>
        <v>0.24409</v>
      </c>
      <c r="Q7264" s="17">
        <f t="shared" si="519"/>
        <v>1.22045</v>
      </c>
    </row>
    <row r="7265" spans="1:17" x14ac:dyDescent="0.35">
      <c r="A7265" t="s">
        <v>2295</v>
      </c>
      <c r="B7265" t="s">
        <v>180</v>
      </c>
      <c r="C7265" t="s">
        <v>181</v>
      </c>
      <c r="D7265" t="s">
        <v>14</v>
      </c>
      <c r="E7265" t="s">
        <v>21</v>
      </c>
      <c r="F7265" t="s">
        <v>22</v>
      </c>
      <c r="G7265" t="s">
        <v>3040</v>
      </c>
      <c r="H7265">
        <v>82.8</v>
      </c>
      <c r="I7265">
        <v>445</v>
      </c>
      <c r="J7265">
        <v>56750</v>
      </c>
      <c r="K7265">
        <v>113500</v>
      </c>
      <c r="L7265" s="17">
        <f>IF($E7265&lt;&gt;"",VLOOKUP($E7265,GEMWs!$E$14:$L$20,7,FALSE),"")</f>
        <v>37.754918937403332</v>
      </c>
      <c r="M7265" s="17">
        <f>IF($E7265&lt;&gt;"",VLOOKUP($E7265,GEMWs!$E$14:$L$20,8,FALSE),"")</f>
        <v>96.174593288388181</v>
      </c>
      <c r="N7265" s="17">
        <f t="shared" si="520"/>
        <v>56750</v>
      </c>
      <c r="O7265" s="17">
        <f t="shared" si="521"/>
        <v>113500</v>
      </c>
      <c r="P7265" s="17">
        <f t="shared" si="518"/>
        <v>7.2951541850220264E-4</v>
      </c>
      <c r="Q7265" s="17">
        <f t="shared" si="519"/>
        <v>1.4590308370044053E-3</v>
      </c>
    </row>
    <row r="7266" spans="1:17" x14ac:dyDescent="0.35">
      <c r="A7266" t="s">
        <v>2295</v>
      </c>
      <c r="B7266" t="s">
        <v>71</v>
      </c>
      <c r="C7266" t="s">
        <v>72</v>
      </c>
      <c r="D7266" t="s">
        <v>14</v>
      </c>
      <c r="E7266" t="s">
        <v>21</v>
      </c>
      <c r="F7266" t="s">
        <v>22</v>
      </c>
      <c r="G7266" t="s">
        <v>3040</v>
      </c>
      <c r="H7266">
        <v>706.1</v>
      </c>
      <c r="I7266">
        <v>333</v>
      </c>
      <c r="J7266">
        <v>31000</v>
      </c>
      <c r="K7266">
        <v>60000</v>
      </c>
      <c r="L7266" s="17">
        <f>IF($E7266&lt;&gt;"",VLOOKUP($E7266,GEMWs!$E$14:$L$20,7,FALSE),"")</f>
        <v>37.754918937403332</v>
      </c>
      <c r="M7266" s="17">
        <f>IF($E7266&lt;&gt;"",VLOOKUP($E7266,GEMWs!$E$14:$L$20,8,FALSE),"")</f>
        <v>96.174593288388181</v>
      </c>
      <c r="N7266" s="17">
        <f t="shared" si="520"/>
        <v>31000</v>
      </c>
      <c r="O7266" s="17">
        <f t="shared" si="521"/>
        <v>60000</v>
      </c>
      <c r="P7266" s="17">
        <f t="shared" si="518"/>
        <v>1.1768333333333334E-2</v>
      </c>
      <c r="Q7266" s="17">
        <f t="shared" si="519"/>
        <v>2.2777419354838711E-2</v>
      </c>
    </row>
    <row r="7267" spans="1:17" x14ac:dyDescent="0.35">
      <c r="A7267" t="s">
        <v>2295</v>
      </c>
      <c r="B7267" t="s">
        <v>186</v>
      </c>
      <c r="C7267" t="s">
        <v>187</v>
      </c>
      <c r="D7267" t="s">
        <v>14</v>
      </c>
      <c r="E7267" t="s">
        <v>21</v>
      </c>
      <c r="F7267" t="s">
        <v>14</v>
      </c>
      <c r="G7267" t="s">
        <v>3040</v>
      </c>
      <c r="H7267">
        <v>18.8</v>
      </c>
      <c r="I7267">
        <v>337</v>
      </c>
      <c r="J7267">
        <v>53.942762999999999</v>
      </c>
      <c r="K7267">
        <v>180000</v>
      </c>
      <c r="L7267" s="17">
        <f>IF($E7267&lt;&gt;"",VLOOKUP($E7267,GEMWs!$E$14:$L$20,7,FALSE),"")</f>
        <v>37.754918937403332</v>
      </c>
      <c r="M7267" s="17">
        <f>IF($E7267&lt;&gt;"",VLOOKUP($E7267,GEMWs!$E$14:$L$20,8,FALSE),"")</f>
        <v>96.174593288388181</v>
      </c>
      <c r="N7267" s="17">
        <f t="shared" si="520"/>
        <v>53.942762999999999</v>
      </c>
      <c r="O7267" s="17">
        <f t="shared" si="521"/>
        <v>180000</v>
      </c>
      <c r="P7267" s="17">
        <f t="shared" si="518"/>
        <v>1.0444444444444445E-4</v>
      </c>
      <c r="Q7267" s="17">
        <f t="shared" si="519"/>
        <v>0.34851755739690238</v>
      </c>
    </row>
    <row r="7268" spans="1:17" x14ac:dyDescent="0.35">
      <c r="A7268" t="s">
        <v>2295</v>
      </c>
      <c r="B7268" t="s">
        <v>233</v>
      </c>
      <c r="D7268" t="s">
        <v>22</v>
      </c>
      <c r="G7268" t="s">
        <v>3040</v>
      </c>
      <c r="H7268">
        <v>1.5</v>
      </c>
      <c r="J7268">
        <v>0</v>
      </c>
      <c r="K7268">
        <v>0</v>
      </c>
      <c r="L7268" s="17" t="str">
        <f>IF($E7268&lt;&gt;"",VLOOKUP($E7268,GEMWs!$E$14:$L$20,7,FALSE),"")</f>
        <v/>
      </c>
      <c r="M7268" s="17" t="str">
        <f>IF($E7268&lt;&gt;"",VLOOKUP($E7268,GEMWs!$E$14:$L$20,8,FALSE),"")</f>
        <v/>
      </c>
      <c r="N7268" s="17">
        <f t="shared" ca="1" si="520"/>
        <v>0</v>
      </c>
      <c r="O7268" s="17">
        <f t="shared" ca="1" si="521"/>
        <v>0</v>
      </c>
      <c r="P7268" s="17">
        <f t="shared" ca="1" si="518"/>
        <v>0</v>
      </c>
      <c r="Q7268" s="17">
        <f t="shared" ca="1" si="519"/>
        <v>0</v>
      </c>
    </row>
    <row r="7269" spans="1:17" x14ac:dyDescent="0.35">
      <c r="A7269" t="s">
        <v>2295</v>
      </c>
      <c r="B7269" t="s">
        <v>182</v>
      </c>
      <c r="C7269" t="s">
        <v>183</v>
      </c>
      <c r="D7269" t="s">
        <v>14</v>
      </c>
      <c r="E7269" t="s">
        <v>21</v>
      </c>
      <c r="F7269" t="s">
        <v>22</v>
      </c>
      <c r="G7269" t="s">
        <v>3040</v>
      </c>
      <c r="H7269">
        <v>63</v>
      </c>
      <c r="I7269">
        <v>338</v>
      </c>
      <c r="J7269">
        <v>4536</v>
      </c>
      <c r="K7269">
        <v>38636</v>
      </c>
      <c r="L7269" s="17">
        <f>IF($E7269&lt;&gt;"",VLOOKUP($E7269,GEMWs!$E$14:$L$20,7,FALSE),"")</f>
        <v>37.754918937403332</v>
      </c>
      <c r="M7269" s="17">
        <f>IF($E7269&lt;&gt;"",VLOOKUP($E7269,GEMWs!$E$14:$L$20,8,FALSE),"")</f>
        <v>96.174593288388181</v>
      </c>
      <c r="N7269" s="17">
        <f t="shared" si="520"/>
        <v>4536</v>
      </c>
      <c r="O7269" s="17">
        <f t="shared" si="521"/>
        <v>38636</v>
      </c>
      <c r="P7269" s="17">
        <f t="shared" si="518"/>
        <v>1.6306035821513614E-3</v>
      </c>
      <c r="Q7269" s="17">
        <f t="shared" si="519"/>
        <v>1.3888888888888888E-2</v>
      </c>
    </row>
    <row r="7270" spans="1:17" x14ac:dyDescent="0.35">
      <c r="A7270" t="s">
        <v>2295</v>
      </c>
      <c r="B7270" t="s">
        <v>184</v>
      </c>
      <c r="C7270" t="s">
        <v>185</v>
      </c>
      <c r="D7270" t="s">
        <v>14</v>
      </c>
      <c r="E7270" t="s">
        <v>21</v>
      </c>
      <c r="F7270" t="s">
        <v>22</v>
      </c>
      <c r="G7270" t="s">
        <v>3040</v>
      </c>
      <c r="H7270">
        <v>3123</v>
      </c>
      <c r="I7270">
        <v>345</v>
      </c>
      <c r="J7270">
        <v>5000</v>
      </c>
      <c r="K7270">
        <v>20000</v>
      </c>
      <c r="L7270" s="17">
        <f>IF($E7270&lt;&gt;"",VLOOKUP($E7270,GEMWs!$E$14:$L$20,7,FALSE),"")</f>
        <v>37.754918937403332</v>
      </c>
      <c r="M7270" s="17">
        <f>IF($E7270&lt;&gt;"",VLOOKUP($E7270,GEMWs!$E$14:$L$20,8,FALSE),"")</f>
        <v>96.174593288388181</v>
      </c>
      <c r="N7270" s="17">
        <f t="shared" si="520"/>
        <v>5000</v>
      </c>
      <c r="O7270" s="17">
        <f t="shared" si="521"/>
        <v>20000</v>
      </c>
      <c r="P7270" s="17">
        <f t="shared" si="518"/>
        <v>0.15615000000000001</v>
      </c>
      <c r="Q7270" s="17">
        <f t="shared" si="519"/>
        <v>0.62460000000000004</v>
      </c>
    </row>
    <row r="7271" spans="1:17" x14ac:dyDescent="0.35">
      <c r="A7271" t="s">
        <v>2296</v>
      </c>
      <c r="B7271" t="s">
        <v>2990</v>
      </c>
      <c r="C7271" t="s">
        <v>416</v>
      </c>
      <c r="D7271" t="s">
        <v>14</v>
      </c>
      <c r="E7271" t="s">
        <v>21</v>
      </c>
      <c r="F7271" t="s">
        <v>14</v>
      </c>
      <c r="G7271" t="s">
        <v>3040</v>
      </c>
      <c r="H7271">
        <v>6247.1</v>
      </c>
      <c r="I7271">
        <v>21</v>
      </c>
      <c r="J7271">
        <v>3.1</v>
      </c>
      <c r="K7271">
        <v>94.33</v>
      </c>
      <c r="L7271" s="17">
        <f>IF($E7271&lt;&gt;"",VLOOKUP($E7271,GEMWs!$E$14:$L$20,7,FALSE),"")</f>
        <v>37.754918937403332</v>
      </c>
      <c r="M7271" s="17">
        <f>IF($E7271&lt;&gt;"",VLOOKUP($E7271,GEMWs!$E$14:$L$20,8,FALSE),"")</f>
        <v>96.174593288388181</v>
      </c>
      <c r="N7271" s="17">
        <f t="shared" si="520"/>
        <v>3.1</v>
      </c>
      <c r="O7271" s="17">
        <f t="shared" si="521"/>
        <v>94.33</v>
      </c>
      <c r="P7271" s="17">
        <f t="shared" si="518"/>
        <v>66.226015053535463</v>
      </c>
      <c r="Q7271" s="17">
        <f t="shared" si="519"/>
        <v>2015.1935483870968</v>
      </c>
    </row>
    <row r="7272" spans="1:17" x14ac:dyDescent="0.35">
      <c r="A7272" t="s">
        <v>2296</v>
      </c>
      <c r="B7272" t="s">
        <v>59</v>
      </c>
      <c r="C7272" t="s">
        <v>60</v>
      </c>
      <c r="D7272" t="s">
        <v>14</v>
      </c>
      <c r="E7272" t="s">
        <v>21</v>
      </c>
      <c r="F7272" t="s">
        <v>14</v>
      </c>
      <c r="G7272" t="s">
        <v>3040</v>
      </c>
      <c r="H7272">
        <v>6121.7</v>
      </c>
      <c r="I7272">
        <v>91</v>
      </c>
      <c r="J7272">
        <v>186.795131</v>
      </c>
      <c r="K7272">
        <v>9072</v>
      </c>
      <c r="L7272" s="17">
        <f>IF($E7272&lt;&gt;"",VLOOKUP($E7272,GEMWs!$E$14:$L$20,7,FALSE),"")</f>
        <v>37.754918937403332</v>
      </c>
      <c r="M7272" s="17">
        <f>IF($E7272&lt;&gt;"",VLOOKUP($E7272,GEMWs!$E$14:$L$20,8,FALSE),"")</f>
        <v>96.174593288388181</v>
      </c>
      <c r="N7272" s="17">
        <f t="shared" si="520"/>
        <v>186.795131</v>
      </c>
      <c r="O7272" s="17">
        <f t="shared" si="521"/>
        <v>9072</v>
      </c>
      <c r="P7272" s="17">
        <f t="shared" si="518"/>
        <v>0.67479056437389773</v>
      </c>
      <c r="Q7272" s="17">
        <f t="shared" si="519"/>
        <v>32.772267495559078</v>
      </c>
    </row>
    <row r="7273" spans="1:17" x14ac:dyDescent="0.35">
      <c r="A7273" t="s">
        <v>2296</v>
      </c>
      <c r="B7273" t="s">
        <v>1768</v>
      </c>
      <c r="C7273" t="s">
        <v>1769</v>
      </c>
      <c r="D7273" t="s">
        <v>14</v>
      </c>
      <c r="E7273" t="s">
        <v>21</v>
      </c>
      <c r="F7273" t="s">
        <v>22</v>
      </c>
      <c r="G7273" t="s">
        <v>3040</v>
      </c>
      <c r="H7273">
        <v>2531.8000000000002</v>
      </c>
      <c r="I7273">
        <v>130</v>
      </c>
      <c r="J7273">
        <v>583.29506800000001</v>
      </c>
      <c r="K7273">
        <v>583.29506800000001</v>
      </c>
      <c r="L7273" s="17">
        <f>IF($E7273&lt;&gt;"",VLOOKUP($E7273,GEMWs!$E$14:$L$20,7,FALSE),"")</f>
        <v>37.754918937403332</v>
      </c>
      <c r="M7273" s="17">
        <f>IF($E7273&lt;&gt;"",VLOOKUP($E7273,GEMWs!$E$14:$L$20,8,FALSE),"")</f>
        <v>96.174593288388181</v>
      </c>
      <c r="N7273" s="17">
        <f t="shared" si="520"/>
        <v>583.29506800000001</v>
      </c>
      <c r="O7273" s="17">
        <f t="shared" si="521"/>
        <v>583.29506800000001</v>
      </c>
      <c r="P7273" s="17">
        <f t="shared" si="518"/>
        <v>4.3405132991798245</v>
      </c>
      <c r="Q7273" s="17">
        <f t="shared" si="519"/>
        <v>4.3405132991798245</v>
      </c>
    </row>
    <row r="7274" spans="1:17" x14ac:dyDescent="0.35">
      <c r="A7274" t="s">
        <v>2296</v>
      </c>
      <c r="B7274" t="s">
        <v>620</v>
      </c>
      <c r="C7274" t="s">
        <v>621</v>
      </c>
      <c r="D7274" t="s">
        <v>14</v>
      </c>
      <c r="E7274" t="s">
        <v>21</v>
      </c>
      <c r="F7274" t="s">
        <v>22</v>
      </c>
      <c r="G7274" t="s">
        <v>3040</v>
      </c>
      <c r="H7274">
        <v>42.9</v>
      </c>
      <c r="I7274">
        <v>174</v>
      </c>
      <c r="J7274">
        <v>4.7690070000000002</v>
      </c>
      <c r="K7274">
        <v>68.932355000000001</v>
      </c>
      <c r="L7274" s="17">
        <f>IF($E7274&lt;&gt;"",VLOOKUP($E7274,GEMWs!$E$14:$L$20,7,FALSE),"")</f>
        <v>37.754918937403332</v>
      </c>
      <c r="M7274" s="17">
        <f>IF($E7274&lt;&gt;"",VLOOKUP($E7274,GEMWs!$E$14:$L$20,8,FALSE),"")</f>
        <v>96.174593288388181</v>
      </c>
      <c r="N7274" s="17">
        <f t="shared" si="520"/>
        <v>4.7690070000000002</v>
      </c>
      <c r="O7274" s="17">
        <f t="shared" si="521"/>
        <v>68.932355000000001</v>
      </c>
      <c r="P7274" s="17">
        <f t="shared" si="518"/>
        <v>0.62234925819667697</v>
      </c>
      <c r="Q7274" s="17">
        <f t="shared" si="519"/>
        <v>8.9955833572901014</v>
      </c>
    </row>
    <row r="7275" spans="1:17" x14ac:dyDescent="0.35">
      <c r="A7275" t="s">
        <v>2296</v>
      </c>
      <c r="B7275" t="s">
        <v>3003</v>
      </c>
      <c r="C7275" t="s">
        <v>1173</v>
      </c>
      <c r="D7275" t="s">
        <v>14</v>
      </c>
      <c r="E7275" t="s">
        <v>21</v>
      </c>
      <c r="F7275" t="s">
        <v>14</v>
      </c>
      <c r="G7275" t="s">
        <v>3040</v>
      </c>
      <c r="H7275">
        <v>4200.6000000000004</v>
      </c>
      <c r="I7275">
        <v>195</v>
      </c>
      <c r="J7275">
        <v>80</v>
      </c>
      <c r="K7275">
        <v>500</v>
      </c>
      <c r="L7275" s="17">
        <f>IF($E7275&lt;&gt;"",VLOOKUP($E7275,GEMWs!$E$14:$L$20,7,FALSE),"")</f>
        <v>37.754918937403332</v>
      </c>
      <c r="M7275" s="17">
        <f>IF($E7275&lt;&gt;"",VLOOKUP($E7275,GEMWs!$E$14:$L$20,8,FALSE),"")</f>
        <v>96.174593288388181</v>
      </c>
      <c r="N7275" s="17">
        <f t="shared" si="520"/>
        <v>80</v>
      </c>
      <c r="O7275" s="17">
        <f t="shared" si="521"/>
        <v>500</v>
      </c>
      <c r="P7275" s="17">
        <f t="shared" si="518"/>
        <v>8.4012000000000011</v>
      </c>
      <c r="Q7275" s="17">
        <f t="shared" si="519"/>
        <v>52.507500000000007</v>
      </c>
    </row>
    <row r="7276" spans="1:17" x14ac:dyDescent="0.35">
      <c r="A7276" t="s">
        <v>2296</v>
      </c>
      <c r="B7276" t="s">
        <v>194</v>
      </c>
      <c r="D7276" t="s">
        <v>14</v>
      </c>
      <c r="E7276" t="s">
        <v>21</v>
      </c>
      <c r="G7276" t="s">
        <v>3040</v>
      </c>
      <c r="H7276">
        <v>5278.2</v>
      </c>
      <c r="J7276">
        <v>0</v>
      </c>
      <c r="K7276">
        <v>0</v>
      </c>
      <c r="L7276" s="17">
        <f>IF($E7276&lt;&gt;"",VLOOKUP($E7276,GEMWs!$E$14:$L$20,7,FALSE),"")</f>
        <v>37.754918937403332</v>
      </c>
      <c r="M7276" s="17">
        <f>IF($E7276&lt;&gt;"",VLOOKUP($E7276,GEMWs!$E$14:$L$20,8,FALSE),"")</f>
        <v>96.174593288388181</v>
      </c>
      <c r="N7276" s="17">
        <f t="shared" ca="1" si="520"/>
        <v>37.754918937403332</v>
      </c>
      <c r="O7276" s="17">
        <f t="shared" ca="1" si="521"/>
        <v>96.174593288388181</v>
      </c>
      <c r="P7276" s="17">
        <f t="shared" ca="1" si="518"/>
        <v>54.881438221140606</v>
      </c>
      <c r="Q7276" s="17">
        <f t="shared" ca="1" si="519"/>
        <v>139.80165097827697</v>
      </c>
    </row>
    <row r="7277" spans="1:17" x14ac:dyDescent="0.35">
      <c r="A7277" t="s">
        <v>2296</v>
      </c>
      <c r="B7277" t="s">
        <v>2301</v>
      </c>
      <c r="C7277" t="s">
        <v>2301</v>
      </c>
      <c r="D7277" t="s">
        <v>22</v>
      </c>
      <c r="G7277" t="s">
        <v>3040</v>
      </c>
      <c r="H7277">
        <v>1190.8</v>
      </c>
      <c r="J7277">
        <v>0</v>
      </c>
      <c r="K7277">
        <v>0</v>
      </c>
      <c r="L7277" s="17" t="str">
        <f>IF($E7277&lt;&gt;"",VLOOKUP($E7277,GEMWs!$E$14:$L$20,7,FALSE),"")</f>
        <v/>
      </c>
      <c r="M7277" s="17" t="str">
        <f>IF($E7277&lt;&gt;"",VLOOKUP($E7277,GEMWs!$E$14:$L$20,8,FALSE),"")</f>
        <v/>
      </c>
      <c r="N7277" s="17">
        <f t="shared" ca="1" si="520"/>
        <v>0</v>
      </c>
      <c r="O7277" s="17">
        <f t="shared" ca="1" si="521"/>
        <v>0</v>
      </c>
      <c r="P7277" s="17">
        <f t="shared" ca="1" si="518"/>
        <v>0</v>
      </c>
      <c r="Q7277" s="17">
        <f t="shared" ca="1" si="519"/>
        <v>0</v>
      </c>
    </row>
    <row r="7278" spans="1:17" x14ac:dyDescent="0.35">
      <c r="A7278" t="s">
        <v>2296</v>
      </c>
      <c r="B7278" t="s">
        <v>3002</v>
      </c>
      <c r="C7278" t="s">
        <v>158</v>
      </c>
      <c r="D7278" t="s">
        <v>22</v>
      </c>
      <c r="G7278" t="s">
        <v>3040</v>
      </c>
      <c r="H7278">
        <v>436.3</v>
      </c>
      <c r="J7278">
        <v>0</v>
      </c>
      <c r="K7278">
        <v>0</v>
      </c>
      <c r="L7278" s="17" t="str">
        <f>IF($E7278&lt;&gt;"",VLOOKUP($E7278,GEMWs!$E$14:$L$20,7,FALSE),"")</f>
        <v/>
      </c>
      <c r="M7278" s="17" t="str">
        <f>IF($E7278&lt;&gt;"",VLOOKUP($E7278,GEMWs!$E$14:$L$20,8,FALSE),"")</f>
        <v/>
      </c>
      <c r="N7278" s="17">
        <f t="shared" ca="1" si="520"/>
        <v>0</v>
      </c>
      <c r="O7278" s="17">
        <f t="shared" ca="1" si="521"/>
        <v>0</v>
      </c>
      <c r="P7278" s="17">
        <f t="shared" ca="1" si="518"/>
        <v>0</v>
      </c>
      <c r="Q7278" s="17">
        <f t="shared" ca="1" si="519"/>
        <v>0</v>
      </c>
    </row>
    <row r="7279" spans="1:17" x14ac:dyDescent="0.35">
      <c r="A7279" t="s">
        <v>2296</v>
      </c>
      <c r="B7279" t="s">
        <v>153</v>
      </c>
      <c r="D7279" t="s">
        <v>14</v>
      </c>
      <c r="E7279" t="s">
        <v>21</v>
      </c>
      <c r="G7279" t="s">
        <v>3040</v>
      </c>
      <c r="H7279">
        <v>18063.900000000001</v>
      </c>
      <c r="J7279">
        <v>0</v>
      </c>
      <c r="K7279">
        <v>0</v>
      </c>
      <c r="L7279" s="17">
        <f>IF($E7279&lt;&gt;"",VLOOKUP($E7279,GEMWs!$E$14:$L$20,7,FALSE),"")</f>
        <v>37.754918937403332</v>
      </c>
      <c r="M7279" s="17">
        <f>IF($E7279&lt;&gt;"",VLOOKUP($E7279,GEMWs!$E$14:$L$20,8,FALSE),"")</f>
        <v>96.174593288388181</v>
      </c>
      <c r="N7279" s="17">
        <f t="shared" ca="1" si="520"/>
        <v>37.754918937403332</v>
      </c>
      <c r="O7279" s="17">
        <f t="shared" ca="1" si="521"/>
        <v>96.174593288388181</v>
      </c>
      <c r="P7279" s="17">
        <f t="shared" ca="1" si="518"/>
        <v>187.82403317094122</v>
      </c>
      <c r="Q7279" s="17">
        <f t="shared" ca="1" si="519"/>
        <v>478.45156362140455</v>
      </c>
    </row>
    <row r="7280" spans="1:17" x14ac:dyDescent="0.35">
      <c r="A7280" t="s">
        <v>2296</v>
      </c>
      <c r="B7280" t="s">
        <v>563</v>
      </c>
      <c r="C7280" t="s">
        <v>564</v>
      </c>
      <c r="D7280" t="s">
        <v>14</v>
      </c>
      <c r="E7280" t="s">
        <v>21</v>
      </c>
      <c r="F7280" t="s">
        <v>22</v>
      </c>
      <c r="G7280" t="s">
        <v>3040</v>
      </c>
      <c r="H7280">
        <v>3004.8</v>
      </c>
      <c r="I7280">
        <v>217</v>
      </c>
      <c r="J7280">
        <v>6364</v>
      </c>
      <c r="K7280">
        <v>18182</v>
      </c>
      <c r="L7280" s="17">
        <f>IF($E7280&lt;&gt;"",VLOOKUP($E7280,GEMWs!$E$14:$L$20,7,FALSE),"")</f>
        <v>37.754918937403332</v>
      </c>
      <c r="M7280" s="17">
        <f>IF($E7280&lt;&gt;"",VLOOKUP($E7280,GEMWs!$E$14:$L$20,8,FALSE),"")</f>
        <v>96.174593288388181</v>
      </c>
      <c r="N7280" s="17">
        <f t="shared" si="520"/>
        <v>6364</v>
      </c>
      <c r="O7280" s="17">
        <f t="shared" si="521"/>
        <v>18182</v>
      </c>
      <c r="P7280" s="17">
        <f t="shared" si="518"/>
        <v>0.16526234737652626</v>
      </c>
      <c r="Q7280" s="17">
        <f t="shared" si="519"/>
        <v>0.47215587680703963</v>
      </c>
    </row>
    <row r="7281" spans="1:17" x14ac:dyDescent="0.35">
      <c r="A7281" t="s">
        <v>2296</v>
      </c>
      <c r="B7281" t="s">
        <v>174</v>
      </c>
      <c r="C7281" t="s">
        <v>175</v>
      </c>
      <c r="D7281" t="s">
        <v>14</v>
      </c>
      <c r="E7281" t="s">
        <v>21</v>
      </c>
      <c r="F7281" t="s">
        <v>22</v>
      </c>
      <c r="G7281" t="s">
        <v>3040</v>
      </c>
      <c r="H7281">
        <v>3440.6</v>
      </c>
      <c r="I7281">
        <v>219</v>
      </c>
      <c r="J7281">
        <v>28000</v>
      </c>
      <c r="K7281">
        <v>28000</v>
      </c>
      <c r="L7281" s="17">
        <f>IF($E7281&lt;&gt;"",VLOOKUP($E7281,GEMWs!$E$14:$L$20,7,FALSE),"")</f>
        <v>37.754918937403332</v>
      </c>
      <c r="M7281" s="17">
        <f>IF($E7281&lt;&gt;"",VLOOKUP($E7281,GEMWs!$E$14:$L$20,8,FALSE),"")</f>
        <v>96.174593288388181</v>
      </c>
      <c r="N7281" s="17">
        <f t="shared" si="520"/>
        <v>28000</v>
      </c>
      <c r="O7281" s="17">
        <f t="shared" si="521"/>
        <v>28000</v>
      </c>
      <c r="P7281" s="17">
        <f t="shared" si="518"/>
        <v>0.12287857142857142</v>
      </c>
      <c r="Q7281" s="17">
        <f t="shared" si="519"/>
        <v>0.12287857142857142</v>
      </c>
    </row>
    <row r="7282" spans="1:17" x14ac:dyDescent="0.35">
      <c r="A7282" t="s">
        <v>2296</v>
      </c>
      <c r="B7282" t="s">
        <v>2972</v>
      </c>
      <c r="D7282" t="s">
        <v>14</v>
      </c>
      <c r="E7282" t="s">
        <v>21</v>
      </c>
      <c r="G7282" t="s">
        <v>3040</v>
      </c>
      <c r="H7282">
        <v>17354.599999999999</v>
      </c>
      <c r="J7282">
        <v>0</v>
      </c>
      <c r="K7282">
        <v>0</v>
      </c>
      <c r="L7282" s="17">
        <f>IF($E7282&lt;&gt;"",VLOOKUP($E7282,GEMWs!$E$14:$L$20,7,FALSE),"")</f>
        <v>37.754918937403332</v>
      </c>
      <c r="M7282" s="17">
        <f>IF($E7282&lt;&gt;"",VLOOKUP($E7282,GEMWs!$E$14:$L$20,8,FALSE),"")</f>
        <v>96.174593288388181</v>
      </c>
      <c r="N7282" s="17">
        <f t="shared" ca="1" si="520"/>
        <v>37.754918937403332</v>
      </c>
      <c r="O7282" s="17">
        <f t="shared" ca="1" si="521"/>
        <v>96.174593288388181</v>
      </c>
      <c r="P7282" s="17">
        <f t="shared" ca="1" si="518"/>
        <v>180.44890450392307</v>
      </c>
      <c r="Q7282" s="17">
        <f t="shared" ca="1" si="519"/>
        <v>459.66460764419787</v>
      </c>
    </row>
    <row r="7283" spans="1:17" x14ac:dyDescent="0.35">
      <c r="A7283" t="s">
        <v>2296</v>
      </c>
      <c r="B7283" t="s">
        <v>2982</v>
      </c>
      <c r="C7283" t="s">
        <v>158</v>
      </c>
      <c r="D7283" t="s">
        <v>22</v>
      </c>
      <c r="G7283" t="s">
        <v>3040</v>
      </c>
      <c r="H7283">
        <v>4561.8999999999996</v>
      </c>
      <c r="J7283">
        <v>0</v>
      </c>
      <c r="K7283">
        <v>0</v>
      </c>
      <c r="L7283" s="17" t="str">
        <f>IF($E7283&lt;&gt;"",VLOOKUP($E7283,GEMWs!$E$14:$L$20,7,FALSE),"")</f>
        <v/>
      </c>
      <c r="M7283" s="17" t="str">
        <f>IF($E7283&lt;&gt;"",VLOOKUP($E7283,GEMWs!$E$14:$L$20,8,FALSE),"")</f>
        <v/>
      </c>
      <c r="N7283" s="17">
        <f t="shared" ca="1" si="520"/>
        <v>0</v>
      </c>
      <c r="O7283" s="17">
        <f t="shared" ca="1" si="521"/>
        <v>0</v>
      </c>
      <c r="P7283" s="17">
        <f t="shared" ca="1" si="518"/>
        <v>0</v>
      </c>
      <c r="Q7283" s="17">
        <f t="shared" ca="1" si="519"/>
        <v>0</v>
      </c>
    </row>
    <row r="7284" spans="1:17" x14ac:dyDescent="0.35">
      <c r="A7284" t="s">
        <v>2296</v>
      </c>
      <c r="B7284" t="s">
        <v>2297</v>
      </c>
      <c r="C7284" t="s">
        <v>2298</v>
      </c>
      <c r="D7284" t="s">
        <v>14</v>
      </c>
      <c r="E7284" t="s">
        <v>21</v>
      </c>
      <c r="F7284" t="s">
        <v>22</v>
      </c>
      <c r="G7284" t="s">
        <v>3040</v>
      </c>
      <c r="H7284">
        <v>1641.3</v>
      </c>
      <c r="I7284">
        <v>225</v>
      </c>
      <c r="J7284">
        <v>716.96795099999997</v>
      </c>
      <c r="K7284">
        <v>756.67769199999998</v>
      </c>
      <c r="L7284" s="17">
        <f>IF($E7284&lt;&gt;"",VLOOKUP($E7284,GEMWs!$E$14:$L$20,7,FALSE),"")</f>
        <v>37.754918937403332</v>
      </c>
      <c r="M7284" s="17">
        <f>IF($E7284&lt;&gt;"",VLOOKUP($E7284,GEMWs!$E$14:$L$20,8,FALSE),"")</f>
        <v>96.174593288388181</v>
      </c>
      <c r="N7284" s="17">
        <f t="shared" si="520"/>
        <v>716.96795099999997</v>
      </c>
      <c r="O7284" s="17">
        <f t="shared" si="521"/>
        <v>756.67769199999998</v>
      </c>
      <c r="P7284" s="17">
        <f t="shared" si="518"/>
        <v>2.1690873371221309</v>
      </c>
      <c r="Q7284" s="17">
        <f t="shared" si="519"/>
        <v>2.2892236643364274</v>
      </c>
    </row>
    <row r="7285" spans="1:17" x14ac:dyDescent="0.35">
      <c r="A7285" t="s">
        <v>2296</v>
      </c>
      <c r="B7285" t="s">
        <v>195</v>
      </c>
      <c r="D7285" t="s">
        <v>14</v>
      </c>
      <c r="E7285" t="s">
        <v>21</v>
      </c>
      <c r="G7285" t="s">
        <v>3040</v>
      </c>
      <c r="H7285">
        <v>1967.1</v>
      </c>
      <c r="J7285">
        <v>0</v>
      </c>
      <c r="K7285">
        <v>0</v>
      </c>
      <c r="L7285" s="17">
        <f>IF($E7285&lt;&gt;"",VLOOKUP($E7285,GEMWs!$E$14:$L$20,7,FALSE),"")</f>
        <v>37.754918937403332</v>
      </c>
      <c r="M7285" s="17">
        <f>IF($E7285&lt;&gt;"",VLOOKUP($E7285,GEMWs!$E$14:$L$20,8,FALSE),"")</f>
        <v>96.174593288388181</v>
      </c>
      <c r="N7285" s="17">
        <f t="shared" ca="1" si="520"/>
        <v>37.754918937403332</v>
      </c>
      <c r="O7285" s="17">
        <f t="shared" ca="1" si="521"/>
        <v>96.174593288388181</v>
      </c>
      <c r="P7285" s="17">
        <f t="shared" ca="1" si="518"/>
        <v>20.453426760032904</v>
      </c>
      <c r="Q7285" s="17">
        <f t="shared" ca="1" si="519"/>
        <v>52.101820249207798</v>
      </c>
    </row>
    <row r="7286" spans="1:17" x14ac:dyDescent="0.35">
      <c r="A7286" t="s">
        <v>2296</v>
      </c>
      <c r="B7286" t="s">
        <v>1816</v>
      </c>
      <c r="D7286" t="s">
        <v>14</v>
      </c>
      <c r="E7286" t="s">
        <v>21</v>
      </c>
      <c r="G7286" t="s">
        <v>3040</v>
      </c>
      <c r="H7286">
        <v>402.8</v>
      </c>
      <c r="J7286">
        <v>0</v>
      </c>
      <c r="K7286">
        <v>0</v>
      </c>
      <c r="L7286" s="17">
        <f>IF($E7286&lt;&gt;"",VLOOKUP($E7286,GEMWs!$E$14:$L$20,7,FALSE),"")</f>
        <v>37.754918937403332</v>
      </c>
      <c r="M7286" s="17">
        <f>IF($E7286&lt;&gt;"",VLOOKUP($E7286,GEMWs!$E$14:$L$20,8,FALSE),"")</f>
        <v>96.174593288388181</v>
      </c>
      <c r="N7286" s="17">
        <f t="shared" ca="1" si="520"/>
        <v>37.754918937403332</v>
      </c>
      <c r="O7286" s="17">
        <f t="shared" ca="1" si="521"/>
        <v>96.174593288388181</v>
      </c>
      <c r="P7286" s="17">
        <f t="shared" ca="1" si="518"/>
        <v>4.1882163077328327</v>
      </c>
      <c r="Q7286" s="17">
        <f t="shared" ca="1" si="519"/>
        <v>10.66880849798226</v>
      </c>
    </row>
    <row r="7287" spans="1:17" x14ac:dyDescent="0.35">
      <c r="A7287" t="s">
        <v>2296</v>
      </c>
      <c r="B7287" t="s">
        <v>13</v>
      </c>
      <c r="D7287" t="s">
        <v>14</v>
      </c>
      <c r="E7287" t="s">
        <v>15</v>
      </c>
      <c r="G7287" t="s">
        <v>3040</v>
      </c>
      <c r="H7287">
        <v>119490.2</v>
      </c>
      <c r="J7287">
        <v>0</v>
      </c>
      <c r="K7287">
        <v>0</v>
      </c>
      <c r="L7287" s="17">
        <f>IF($E7287&lt;&gt;"",VLOOKUP($E7287,GEMWs!$E$14:$L$20,7,FALSE),"")</f>
        <v>37.892086284381016</v>
      </c>
      <c r="M7287" s="17">
        <f>IF($E7287&lt;&gt;"",VLOOKUP($E7287,GEMWs!$E$14:$L$20,8,FALSE),"")</f>
        <v>96.522753888300599</v>
      </c>
      <c r="N7287" s="17">
        <f t="shared" ca="1" si="520"/>
        <v>37.892086284381016</v>
      </c>
      <c r="O7287" s="17">
        <f t="shared" ca="1" si="521"/>
        <v>96.522753888300599</v>
      </c>
      <c r="P7287" s="17">
        <f t="shared" ca="1" si="518"/>
        <v>1237.9485166604147</v>
      </c>
      <c r="Q7287" s="17">
        <f t="shared" ca="1" si="519"/>
        <v>3153.4341789265227</v>
      </c>
    </row>
    <row r="7288" spans="1:17" x14ac:dyDescent="0.35">
      <c r="A7288" t="s">
        <v>2296</v>
      </c>
      <c r="B7288" t="s">
        <v>139</v>
      </c>
      <c r="C7288" t="s">
        <v>3025</v>
      </c>
      <c r="D7288" t="s">
        <v>14</v>
      </c>
      <c r="E7288" t="s">
        <v>21</v>
      </c>
      <c r="F7288" t="s">
        <v>14</v>
      </c>
      <c r="G7288" t="s">
        <v>3040</v>
      </c>
      <c r="H7288">
        <v>148.69999999999999</v>
      </c>
      <c r="I7288">
        <v>237</v>
      </c>
      <c r="J7288">
        <v>237.43909400000001</v>
      </c>
      <c r="K7288">
        <v>1033.8267679999999</v>
      </c>
      <c r="L7288" s="17">
        <f>IF($E7288&lt;&gt;"",VLOOKUP($E7288,GEMWs!$E$14:$L$20,7,FALSE),"")</f>
        <v>37.754918937403332</v>
      </c>
      <c r="M7288" s="17">
        <f>IF($E7288&lt;&gt;"",VLOOKUP($E7288,GEMWs!$E$14:$L$20,8,FALSE),"")</f>
        <v>96.174593288388181</v>
      </c>
      <c r="N7288" s="17">
        <f t="shared" si="520"/>
        <v>237.43909400000001</v>
      </c>
      <c r="O7288" s="17">
        <f t="shared" si="521"/>
        <v>1033.8267679999999</v>
      </c>
      <c r="P7288" s="17">
        <f t="shared" si="518"/>
        <v>0.14383454230699511</v>
      </c>
      <c r="Q7288" s="17">
        <f t="shared" si="519"/>
        <v>0.62626586673212281</v>
      </c>
    </row>
    <row r="7289" spans="1:17" x14ac:dyDescent="0.35">
      <c r="A7289" t="s">
        <v>2296</v>
      </c>
      <c r="B7289" t="s">
        <v>464</v>
      </c>
      <c r="D7289" t="s">
        <v>22</v>
      </c>
      <c r="G7289" t="s">
        <v>3040</v>
      </c>
      <c r="H7289">
        <v>189.9</v>
      </c>
      <c r="J7289">
        <v>0</v>
      </c>
      <c r="K7289">
        <v>0</v>
      </c>
      <c r="L7289" s="17" t="str">
        <f>IF($E7289&lt;&gt;"",VLOOKUP($E7289,GEMWs!$E$14:$L$20,7,FALSE),"")</f>
        <v/>
      </c>
      <c r="M7289" s="17" t="str">
        <f>IF($E7289&lt;&gt;"",VLOOKUP($E7289,GEMWs!$E$14:$L$20,8,FALSE),"")</f>
        <v/>
      </c>
      <c r="N7289" s="17">
        <f t="shared" ca="1" si="520"/>
        <v>0</v>
      </c>
      <c r="O7289" s="17">
        <f t="shared" ca="1" si="521"/>
        <v>0</v>
      </c>
      <c r="P7289" s="17">
        <f t="shared" ca="1" si="518"/>
        <v>0</v>
      </c>
      <c r="Q7289" s="17">
        <f t="shared" ca="1" si="519"/>
        <v>0</v>
      </c>
    </row>
    <row r="7290" spans="1:17" x14ac:dyDescent="0.35">
      <c r="A7290" t="s">
        <v>2296</v>
      </c>
      <c r="B7290" t="s">
        <v>122</v>
      </c>
      <c r="D7290" t="s">
        <v>14</v>
      </c>
      <c r="E7290" t="s">
        <v>21</v>
      </c>
      <c r="G7290" t="s">
        <v>3040</v>
      </c>
      <c r="H7290">
        <v>14165.3</v>
      </c>
      <c r="J7290">
        <v>0</v>
      </c>
      <c r="K7290">
        <v>0</v>
      </c>
      <c r="L7290" s="17">
        <f>IF($E7290&lt;&gt;"",VLOOKUP($E7290,GEMWs!$E$14:$L$20,7,FALSE),"")</f>
        <v>37.754918937403332</v>
      </c>
      <c r="M7290" s="17">
        <f>IF($E7290&lt;&gt;"",VLOOKUP($E7290,GEMWs!$E$14:$L$20,8,FALSE),"")</f>
        <v>96.174593288388181</v>
      </c>
      <c r="N7290" s="17">
        <f t="shared" ca="1" si="520"/>
        <v>37.754918937403332</v>
      </c>
      <c r="O7290" s="17">
        <f t="shared" ca="1" si="521"/>
        <v>96.174593288388181</v>
      </c>
      <c r="P7290" s="17">
        <f t="shared" ref="P7290:P7353" ca="1" si="522">IF(O7290&gt;0,$H7290/O7290,0)</f>
        <v>147.28733978135028</v>
      </c>
      <c r="Q7290" s="17">
        <f t="shared" ref="Q7290:Q7353" ca="1" si="523">IF(N7290&gt;0,$H7290/N7290,0)</f>
        <v>375.19084661486619</v>
      </c>
    </row>
    <row r="7291" spans="1:17" x14ac:dyDescent="0.35">
      <c r="A7291" t="s">
        <v>2296</v>
      </c>
      <c r="B7291" t="s">
        <v>2984</v>
      </c>
      <c r="D7291" t="s">
        <v>14</v>
      </c>
      <c r="E7291" t="s">
        <v>21</v>
      </c>
      <c r="G7291" t="s">
        <v>3040</v>
      </c>
      <c r="H7291">
        <v>3032.4</v>
      </c>
      <c r="J7291">
        <v>0</v>
      </c>
      <c r="K7291">
        <v>0</v>
      </c>
      <c r="L7291" s="17">
        <f>IF($E7291&lt;&gt;"",VLOOKUP($E7291,GEMWs!$E$14:$L$20,7,FALSE),"")</f>
        <v>37.754918937403332</v>
      </c>
      <c r="M7291" s="17">
        <f>IF($E7291&lt;&gt;"",VLOOKUP($E7291,GEMWs!$E$14:$L$20,8,FALSE),"")</f>
        <v>96.174593288388181</v>
      </c>
      <c r="N7291" s="17">
        <f t="shared" ca="1" si="520"/>
        <v>37.754918937403332</v>
      </c>
      <c r="O7291" s="17">
        <f t="shared" ca="1" si="521"/>
        <v>96.174593288388181</v>
      </c>
      <c r="P7291" s="17">
        <f t="shared" ca="1" si="522"/>
        <v>31.530156731800005</v>
      </c>
      <c r="Q7291" s="17">
        <f t="shared" ca="1" si="523"/>
        <v>80.318011145187199</v>
      </c>
    </row>
    <row r="7292" spans="1:17" x14ac:dyDescent="0.35">
      <c r="A7292" t="s">
        <v>2296</v>
      </c>
      <c r="B7292" t="s">
        <v>2973</v>
      </c>
      <c r="D7292" t="s">
        <v>14</v>
      </c>
      <c r="E7292" t="s">
        <v>18</v>
      </c>
      <c r="G7292" t="s">
        <v>3040</v>
      </c>
      <c r="H7292">
        <v>882.6</v>
      </c>
      <c r="J7292">
        <v>0</v>
      </c>
      <c r="K7292">
        <v>0</v>
      </c>
      <c r="L7292" s="17">
        <f>IF($E7292&lt;&gt;"",VLOOKUP($E7292,GEMWs!$E$14:$L$20,7,FALSE),"")</f>
        <v>5950.3939027696888</v>
      </c>
      <c r="M7292" s="17">
        <f>IF($E7292&lt;&gt;"",VLOOKUP($E7292,GEMWs!$E$14:$L$20,8,FALSE),"")</f>
        <v>10539.430626954083</v>
      </c>
      <c r="N7292" s="17">
        <f t="shared" ca="1" si="520"/>
        <v>5950.3939027696888</v>
      </c>
      <c r="O7292" s="17">
        <f t="shared" ca="1" si="521"/>
        <v>10539.430626954083</v>
      </c>
      <c r="P7292" s="17">
        <f t="shared" ca="1" si="522"/>
        <v>8.3742664214022461E-2</v>
      </c>
      <c r="Q7292" s="17">
        <f t="shared" ca="1" si="523"/>
        <v>0.14832631493340001</v>
      </c>
    </row>
    <row r="7293" spans="1:17" x14ac:dyDescent="0.35">
      <c r="A7293" t="s">
        <v>2296</v>
      </c>
      <c r="B7293" t="s">
        <v>618</v>
      </c>
      <c r="C7293" t="s">
        <v>619</v>
      </c>
      <c r="D7293" t="s">
        <v>14</v>
      </c>
      <c r="E7293" t="s">
        <v>21</v>
      </c>
      <c r="F7293" t="s">
        <v>22</v>
      </c>
      <c r="G7293" t="s">
        <v>3040</v>
      </c>
      <c r="H7293">
        <v>395</v>
      </c>
      <c r="I7293">
        <v>251</v>
      </c>
      <c r="J7293">
        <v>1400</v>
      </c>
      <c r="K7293">
        <v>1400</v>
      </c>
      <c r="L7293" s="17">
        <f>IF($E7293&lt;&gt;"",VLOOKUP($E7293,GEMWs!$E$14:$L$20,7,FALSE),"")</f>
        <v>37.754918937403332</v>
      </c>
      <c r="M7293" s="17">
        <f>IF($E7293&lt;&gt;"",VLOOKUP($E7293,GEMWs!$E$14:$L$20,8,FALSE),"")</f>
        <v>96.174593288388181</v>
      </c>
      <c r="N7293" s="17">
        <f t="shared" si="520"/>
        <v>1400</v>
      </c>
      <c r="O7293" s="17">
        <f t="shared" si="521"/>
        <v>1400</v>
      </c>
      <c r="P7293" s="17">
        <f t="shared" si="522"/>
        <v>0.28214285714285714</v>
      </c>
      <c r="Q7293" s="17">
        <f t="shared" si="523"/>
        <v>0.28214285714285714</v>
      </c>
    </row>
    <row r="7294" spans="1:17" x14ac:dyDescent="0.35">
      <c r="A7294" t="s">
        <v>2296</v>
      </c>
      <c r="B7294" t="s">
        <v>915</v>
      </c>
      <c r="C7294" t="s">
        <v>916</v>
      </c>
      <c r="D7294" t="s">
        <v>14</v>
      </c>
      <c r="E7294" t="s">
        <v>21</v>
      </c>
      <c r="F7294" t="s">
        <v>22</v>
      </c>
      <c r="G7294" t="s">
        <v>3040</v>
      </c>
      <c r="H7294">
        <v>27268.7</v>
      </c>
      <c r="I7294">
        <v>252</v>
      </c>
      <c r="J7294">
        <v>53.942762999999999</v>
      </c>
      <c r="K7294">
        <v>192.94807</v>
      </c>
      <c r="L7294" s="17">
        <f>IF($E7294&lt;&gt;"",VLOOKUP($E7294,GEMWs!$E$14:$L$20,7,FALSE),"")</f>
        <v>37.754918937403332</v>
      </c>
      <c r="M7294" s="17">
        <f>IF($E7294&lt;&gt;"",VLOOKUP($E7294,GEMWs!$E$14:$L$20,8,FALSE),"")</f>
        <v>96.174593288388181</v>
      </c>
      <c r="N7294" s="17">
        <f t="shared" si="520"/>
        <v>53.942762999999999</v>
      </c>
      <c r="O7294" s="17">
        <f t="shared" si="521"/>
        <v>192.94807</v>
      </c>
      <c r="P7294" s="17">
        <f t="shared" si="522"/>
        <v>141.32662741845513</v>
      </c>
      <c r="Q7294" s="17">
        <f t="shared" si="523"/>
        <v>505.51174028664423</v>
      </c>
    </row>
    <row r="7295" spans="1:17" x14ac:dyDescent="0.35">
      <c r="A7295" t="s">
        <v>2296</v>
      </c>
      <c r="B7295" t="s">
        <v>1755</v>
      </c>
      <c r="C7295" t="s">
        <v>1756</v>
      </c>
      <c r="D7295" t="s">
        <v>14</v>
      </c>
      <c r="E7295" t="s">
        <v>21</v>
      </c>
      <c r="F7295" t="s">
        <v>22</v>
      </c>
      <c r="G7295" t="s">
        <v>3040</v>
      </c>
      <c r="H7295">
        <v>26123.1</v>
      </c>
      <c r="I7295">
        <v>253</v>
      </c>
      <c r="J7295">
        <v>86.526180999999994</v>
      </c>
      <c r="K7295">
        <v>131.90535299999999</v>
      </c>
      <c r="L7295" s="17">
        <f>IF($E7295&lt;&gt;"",VLOOKUP($E7295,GEMWs!$E$14:$L$20,7,FALSE),"")</f>
        <v>37.754918937403332</v>
      </c>
      <c r="M7295" s="17">
        <f>IF($E7295&lt;&gt;"",VLOOKUP($E7295,GEMWs!$E$14:$L$20,8,FALSE),"")</f>
        <v>96.174593288388181</v>
      </c>
      <c r="N7295" s="17">
        <f t="shared" si="520"/>
        <v>86.526180999999994</v>
      </c>
      <c r="O7295" s="17">
        <f t="shared" si="521"/>
        <v>131.90535299999999</v>
      </c>
      <c r="P7295" s="17">
        <f t="shared" si="522"/>
        <v>198.04427497343494</v>
      </c>
      <c r="Q7295" s="17">
        <f t="shared" si="523"/>
        <v>301.90977688013294</v>
      </c>
    </row>
    <row r="7296" spans="1:17" x14ac:dyDescent="0.35">
      <c r="A7296" t="s">
        <v>2296</v>
      </c>
      <c r="B7296" t="s">
        <v>3000</v>
      </c>
      <c r="D7296" t="s">
        <v>14</v>
      </c>
      <c r="E7296" t="s">
        <v>21</v>
      </c>
      <c r="G7296" t="s">
        <v>3040</v>
      </c>
      <c r="H7296">
        <v>6769.7</v>
      </c>
      <c r="J7296">
        <v>0</v>
      </c>
      <c r="K7296">
        <v>0</v>
      </c>
      <c r="L7296" s="17">
        <f>IF($E7296&lt;&gt;"",VLOOKUP($E7296,GEMWs!$E$14:$L$20,7,FALSE),"")</f>
        <v>37.754918937403332</v>
      </c>
      <c r="M7296" s="17">
        <f>IF($E7296&lt;&gt;"",VLOOKUP($E7296,GEMWs!$E$14:$L$20,8,FALSE),"")</f>
        <v>96.174593288388181</v>
      </c>
      <c r="N7296" s="17">
        <f t="shared" ca="1" si="520"/>
        <v>37.754918937403332</v>
      </c>
      <c r="O7296" s="17">
        <f t="shared" ca="1" si="521"/>
        <v>96.174593288388181</v>
      </c>
      <c r="P7296" s="17">
        <f t="shared" ca="1" si="522"/>
        <v>70.389692002132463</v>
      </c>
      <c r="Q7296" s="17">
        <f t="shared" ca="1" si="523"/>
        <v>179.30643716184335</v>
      </c>
    </row>
    <row r="7297" spans="1:17" x14ac:dyDescent="0.35">
      <c r="A7297" t="s">
        <v>2296</v>
      </c>
      <c r="B7297" t="s">
        <v>445</v>
      </c>
      <c r="C7297" t="s">
        <v>446</v>
      </c>
      <c r="D7297" t="s">
        <v>14</v>
      </c>
      <c r="E7297" t="s">
        <v>21</v>
      </c>
      <c r="F7297" t="s">
        <v>22</v>
      </c>
      <c r="G7297" t="s">
        <v>3040</v>
      </c>
      <c r="H7297">
        <v>3996.3</v>
      </c>
      <c r="I7297">
        <v>263</v>
      </c>
      <c r="J7297">
        <v>5000</v>
      </c>
      <c r="K7297">
        <v>5000</v>
      </c>
      <c r="L7297" s="17">
        <f>IF($E7297&lt;&gt;"",VLOOKUP($E7297,GEMWs!$E$14:$L$20,7,FALSE),"")</f>
        <v>37.754918937403332</v>
      </c>
      <c r="M7297" s="17">
        <f>IF($E7297&lt;&gt;"",VLOOKUP($E7297,GEMWs!$E$14:$L$20,8,FALSE),"")</f>
        <v>96.174593288388181</v>
      </c>
      <c r="N7297" s="17">
        <f t="shared" si="520"/>
        <v>5000</v>
      </c>
      <c r="O7297" s="17">
        <f t="shared" si="521"/>
        <v>5000</v>
      </c>
      <c r="P7297" s="17">
        <f t="shared" si="522"/>
        <v>0.79926000000000008</v>
      </c>
      <c r="Q7297" s="17">
        <f t="shared" si="523"/>
        <v>0.79926000000000008</v>
      </c>
    </row>
    <row r="7298" spans="1:17" x14ac:dyDescent="0.35">
      <c r="A7298" t="s">
        <v>2296</v>
      </c>
      <c r="B7298" t="s">
        <v>214</v>
      </c>
      <c r="C7298" t="s">
        <v>215</v>
      </c>
      <c r="D7298" t="s">
        <v>14</v>
      </c>
      <c r="E7298" t="s">
        <v>21</v>
      </c>
      <c r="F7298" t="s">
        <v>22</v>
      </c>
      <c r="G7298" t="s">
        <v>3040</v>
      </c>
      <c r="H7298">
        <v>19753</v>
      </c>
      <c r="I7298">
        <v>270</v>
      </c>
      <c r="J7298">
        <v>32</v>
      </c>
      <c r="K7298">
        <v>713</v>
      </c>
      <c r="L7298" s="17">
        <f>IF($E7298&lt;&gt;"",VLOOKUP($E7298,GEMWs!$E$14:$L$20,7,FALSE),"")</f>
        <v>37.754918937403332</v>
      </c>
      <c r="M7298" s="17">
        <f>IF($E7298&lt;&gt;"",VLOOKUP($E7298,GEMWs!$E$14:$L$20,8,FALSE),"")</f>
        <v>96.174593288388181</v>
      </c>
      <c r="N7298" s="17">
        <f t="shared" si="520"/>
        <v>32</v>
      </c>
      <c r="O7298" s="17">
        <f t="shared" si="521"/>
        <v>713</v>
      </c>
      <c r="P7298" s="17">
        <f t="shared" si="522"/>
        <v>27.704067321178119</v>
      </c>
      <c r="Q7298" s="17">
        <f t="shared" si="523"/>
        <v>617.28125</v>
      </c>
    </row>
    <row r="7299" spans="1:17" x14ac:dyDescent="0.35">
      <c r="A7299" t="s">
        <v>2296</v>
      </c>
      <c r="B7299" t="s">
        <v>431</v>
      </c>
      <c r="C7299" t="s">
        <v>432</v>
      </c>
      <c r="D7299" t="s">
        <v>14</v>
      </c>
      <c r="E7299" t="s">
        <v>21</v>
      </c>
      <c r="F7299" t="s">
        <v>22</v>
      </c>
      <c r="G7299" t="s">
        <v>3040</v>
      </c>
      <c r="H7299">
        <v>9820.7999999999993</v>
      </c>
      <c r="I7299">
        <v>274</v>
      </c>
      <c r="J7299">
        <v>15000</v>
      </c>
      <c r="K7299">
        <v>20000</v>
      </c>
      <c r="L7299" s="17">
        <f>IF($E7299&lt;&gt;"",VLOOKUP($E7299,GEMWs!$E$14:$L$20,7,FALSE),"")</f>
        <v>37.754918937403332</v>
      </c>
      <c r="M7299" s="17">
        <f>IF($E7299&lt;&gt;"",VLOOKUP($E7299,GEMWs!$E$14:$L$20,8,FALSE),"")</f>
        <v>96.174593288388181</v>
      </c>
      <c r="N7299" s="17">
        <f t="shared" si="520"/>
        <v>15000</v>
      </c>
      <c r="O7299" s="17">
        <f t="shared" si="521"/>
        <v>20000</v>
      </c>
      <c r="P7299" s="17">
        <f t="shared" si="522"/>
        <v>0.49103999999999998</v>
      </c>
      <c r="Q7299" s="17">
        <f t="shared" si="523"/>
        <v>0.65471999999999997</v>
      </c>
    </row>
    <row r="7300" spans="1:17" x14ac:dyDescent="0.35">
      <c r="A7300" t="s">
        <v>2296</v>
      </c>
      <c r="B7300" t="s">
        <v>612</v>
      </c>
      <c r="D7300" t="s">
        <v>14</v>
      </c>
      <c r="E7300" t="s">
        <v>21</v>
      </c>
      <c r="G7300" t="s">
        <v>3040</v>
      </c>
      <c r="H7300">
        <v>1569.2</v>
      </c>
      <c r="J7300">
        <v>0</v>
      </c>
      <c r="K7300">
        <v>0</v>
      </c>
      <c r="L7300" s="17">
        <f>IF($E7300&lt;&gt;"",VLOOKUP($E7300,GEMWs!$E$14:$L$20,7,FALSE),"")</f>
        <v>37.754918937403332</v>
      </c>
      <c r="M7300" s="17">
        <f>IF($E7300&lt;&gt;"",VLOOKUP($E7300,GEMWs!$E$14:$L$20,8,FALSE),"")</f>
        <v>96.174593288388181</v>
      </c>
      <c r="N7300" s="17">
        <f t="shared" ca="1" si="520"/>
        <v>37.754918937403332</v>
      </c>
      <c r="O7300" s="17">
        <f t="shared" ca="1" si="521"/>
        <v>96.174593288388181</v>
      </c>
      <c r="P7300" s="17">
        <f t="shared" ca="1" si="522"/>
        <v>16.316159459022742</v>
      </c>
      <c r="Q7300" s="17">
        <f t="shared" ca="1" si="523"/>
        <v>41.562796164433372</v>
      </c>
    </row>
    <row r="7301" spans="1:17" x14ac:dyDescent="0.35">
      <c r="A7301" t="s">
        <v>2296</v>
      </c>
      <c r="B7301" t="s">
        <v>229</v>
      </c>
      <c r="D7301" t="s">
        <v>22</v>
      </c>
      <c r="G7301" t="s">
        <v>3040</v>
      </c>
      <c r="H7301">
        <v>6127.2</v>
      </c>
      <c r="J7301">
        <v>0</v>
      </c>
      <c r="K7301">
        <v>0</v>
      </c>
      <c r="L7301" s="17" t="str">
        <f>IF($E7301&lt;&gt;"",VLOOKUP($E7301,GEMWs!$E$14:$L$20,7,FALSE),"")</f>
        <v/>
      </c>
      <c r="M7301" s="17" t="str">
        <f>IF($E7301&lt;&gt;"",VLOOKUP($E7301,GEMWs!$E$14:$L$20,8,FALSE),"")</f>
        <v/>
      </c>
      <c r="N7301" s="17">
        <f t="shared" ca="1" si="520"/>
        <v>0</v>
      </c>
      <c r="O7301" s="17">
        <f t="shared" ca="1" si="521"/>
        <v>0</v>
      </c>
      <c r="P7301" s="17">
        <f t="shared" ca="1" si="522"/>
        <v>0</v>
      </c>
      <c r="Q7301" s="17">
        <f t="shared" ca="1" si="523"/>
        <v>0</v>
      </c>
    </row>
    <row r="7302" spans="1:17" x14ac:dyDescent="0.35">
      <c r="A7302" t="s">
        <v>2296</v>
      </c>
      <c r="B7302" t="s">
        <v>103</v>
      </c>
      <c r="D7302" t="s">
        <v>14</v>
      </c>
      <c r="E7302" t="s">
        <v>15</v>
      </c>
      <c r="G7302" t="s">
        <v>3040</v>
      </c>
      <c r="H7302">
        <v>22561.7</v>
      </c>
      <c r="J7302">
        <v>0</v>
      </c>
      <c r="K7302">
        <v>0</v>
      </c>
      <c r="L7302" s="17">
        <f>IF($E7302&lt;&gt;"",VLOOKUP($E7302,GEMWs!$E$14:$L$20,7,FALSE),"")</f>
        <v>37.892086284381016</v>
      </c>
      <c r="M7302" s="17">
        <f>IF($E7302&lt;&gt;"",VLOOKUP($E7302,GEMWs!$E$14:$L$20,8,FALSE),"")</f>
        <v>96.522753888300599</v>
      </c>
      <c r="N7302" s="17">
        <f t="shared" ca="1" si="520"/>
        <v>37.892086284381016</v>
      </c>
      <c r="O7302" s="17">
        <f t="shared" ca="1" si="521"/>
        <v>96.522753888300599</v>
      </c>
      <c r="P7302" s="17">
        <f t="shared" ca="1" si="522"/>
        <v>233.74488492225538</v>
      </c>
      <c r="Q7302" s="17">
        <f t="shared" ca="1" si="523"/>
        <v>595.41984124795613</v>
      </c>
    </row>
    <row r="7303" spans="1:17" x14ac:dyDescent="0.35">
      <c r="A7303" t="s">
        <v>2296</v>
      </c>
      <c r="B7303" t="s">
        <v>2994</v>
      </c>
      <c r="D7303" t="s">
        <v>14</v>
      </c>
      <c r="E7303" t="s">
        <v>21</v>
      </c>
      <c r="G7303" t="s">
        <v>3040</v>
      </c>
      <c r="H7303">
        <v>4225.3999999999996</v>
      </c>
      <c r="J7303">
        <v>0</v>
      </c>
      <c r="K7303">
        <v>0</v>
      </c>
      <c r="L7303" s="17">
        <f>IF($E7303&lt;&gt;"",VLOOKUP($E7303,GEMWs!$E$14:$L$20,7,FALSE),"")</f>
        <v>37.754918937403332</v>
      </c>
      <c r="M7303" s="17">
        <f>IF($E7303&lt;&gt;"",VLOOKUP($E7303,GEMWs!$E$14:$L$20,8,FALSE),"")</f>
        <v>96.174593288388181</v>
      </c>
      <c r="N7303" s="17">
        <f t="shared" ca="1" si="520"/>
        <v>37.754918937403332</v>
      </c>
      <c r="O7303" s="17">
        <f t="shared" ca="1" si="521"/>
        <v>96.174593288388181</v>
      </c>
      <c r="P7303" s="17">
        <f t="shared" ca="1" si="522"/>
        <v>43.934680205298683</v>
      </c>
      <c r="Q7303" s="17">
        <f t="shared" ca="1" si="523"/>
        <v>111.91654276905223</v>
      </c>
    </row>
    <row r="7304" spans="1:17" x14ac:dyDescent="0.35">
      <c r="A7304" t="s">
        <v>2296</v>
      </c>
      <c r="B7304" t="s">
        <v>1802</v>
      </c>
      <c r="D7304" t="s">
        <v>22</v>
      </c>
      <c r="G7304" t="s">
        <v>3040</v>
      </c>
      <c r="H7304">
        <v>5608.4</v>
      </c>
      <c r="J7304">
        <v>0</v>
      </c>
      <c r="K7304">
        <v>0</v>
      </c>
      <c r="L7304" s="17" t="str">
        <f>IF($E7304&lt;&gt;"",VLOOKUP($E7304,GEMWs!$E$14:$L$20,7,FALSE),"")</f>
        <v/>
      </c>
      <c r="M7304" s="17" t="str">
        <f>IF($E7304&lt;&gt;"",VLOOKUP($E7304,GEMWs!$E$14:$L$20,8,FALSE),"")</f>
        <v/>
      </c>
      <c r="N7304" s="17">
        <f t="shared" ca="1" si="520"/>
        <v>0</v>
      </c>
      <c r="O7304" s="17">
        <f t="shared" ca="1" si="521"/>
        <v>0</v>
      </c>
      <c r="P7304" s="17">
        <f t="shared" ca="1" si="522"/>
        <v>0</v>
      </c>
      <c r="Q7304" s="17">
        <f t="shared" ca="1" si="523"/>
        <v>0</v>
      </c>
    </row>
    <row r="7305" spans="1:17" x14ac:dyDescent="0.35">
      <c r="A7305" t="s">
        <v>2296</v>
      </c>
      <c r="B7305" t="s">
        <v>49</v>
      </c>
      <c r="C7305" t="s">
        <v>50</v>
      </c>
      <c r="D7305" t="s">
        <v>14</v>
      </c>
      <c r="E7305" t="s">
        <v>21</v>
      </c>
      <c r="F7305" t="s">
        <v>14</v>
      </c>
      <c r="G7305" t="s">
        <v>3040</v>
      </c>
      <c r="H7305">
        <v>8933.5</v>
      </c>
      <c r="I7305">
        <v>278</v>
      </c>
      <c r="J7305">
        <v>20.321014999999999</v>
      </c>
      <c r="K7305">
        <v>2000</v>
      </c>
      <c r="L7305" s="17">
        <f>IF($E7305&lt;&gt;"",VLOOKUP($E7305,GEMWs!$E$14:$L$20,7,FALSE),"")</f>
        <v>37.754918937403332</v>
      </c>
      <c r="M7305" s="17">
        <f>IF($E7305&lt;&gt;"",VLOOKUP($E7305,GEMWs!$E$14:$L$20,8,FALSE),"")</f>
        <v>96.174593288388181</v>
      </c>
      <c r="N7305" s="17">
        <f t="shared" si="520"/>
        <v>20.321014999999999</v>
      </c>
      <c r="O7305" s="17">
        <f t="shared" si="521"/>
        <v>2000</v>
      </c>
      <c r="P7305" s="17">
        <f t="shared" si="522"/>
        <v>4.4667500000000002</v>
      </c>
      <c r="Q7305" s="17">
        <f t="shared" si="523"/>
        <v>439.61878872684264</v>
      </c>
    </row>
    <row r="7306" spans="1:17" x14ac:dyDescent="0.35">
      <c r="A7306" t="s">
        <v>2296</v>
      </c>
      <c r="B7306" t="s">
        <v>433</v>
      </c>
      <c r="C7306" t="s">
        <v>434</v>
      </c>
      <c r="D7306" t="s">
        <v>14</v>
      </c>
      <c r="E7306" t="s">
        <v>21</v>
      </c>
      <c r="F7306" t="s">
        <v>22</v>
      </c>
      <c r="G7306" t="s">
        <v>3040</v>
      </c>
      <c r="H7306">
        <v>9518</v>
      </c>
      <c r="I7306">
        <v>279</v>
      </c>
      <c r="J7306">
        <v>5750</v>
      </c>
      <c r="K7306">
        <v>5900</v>
      </c>
      <c r="L7306" s="17">
        <f>IF($E7306&lt;&gt;"",VLOOKUP($E7306,GEMWs!$E$14:$L$20,7,FALSE),"")</f>
        <v>37.754918937403332</v>
      </c>
      <c r="M7306" s="17">
        <f>IF($E7306&lt;&gt;"",VLOOKUP($E7306,GEMWs!$E$14:$L$20,8,FALSE),"")</f>
        <v>96.174593288388181</v>
      </c>
      <c r="N7306" s="17">
        <f t="shared" si="520"/>
        <v>5750</v>
      </c>
      <c r="O7306" s="17">
        <f t="shared" si="521"/>
        <v>5900</v>
      </c>
      <c r="P7306" s="17">
        <f t="shared" si="522"/>
        <v>1.6132203389830508</v>
      </c>
      <c r="Q7306" s="17">
        <f t="shared" si="523"/>
        <v>1.6553043478260869</v>
      </c>
    </row>
    <row r="7307" spans="1:17" x14ac:dyDescent="0.35">
      <c r="A7307" t="s">
        <v>2296</v>
      </c>
      <c r="B7307" t="s">
        <v>2299</v>
      </c>
      <c r="D7307" t="s">
        <v>22</v>
      </c>
      <c r="G7307" t="s">
        <v>3040</v>
      </c>
      <c r="H7307">
        <v>9676.7999999999993</v>
      </c>
      <c r="J7307">
        <v>0</v>
      </c>
      <c r="K7307">
        <v>0</v>
      </c>
      <c r="L7307" s="17" t="str">
        <f>IF($E7307&lt;&gt;"",VLOOKUP($E7307,GEMWs!$E$14:$L$20,7,FALSE),"")</f>
        <v/>
      </c>
      <c r="M7307" s="17" t="str">
        <f>IF($E7307&lt;&gt;"",VLOOKUP($E7307,GEMWs!$E$14:$L$20,8,FALSE),"")</f>
        <v/>
      </c>
      <c r="N7307" s="17">
        <f t="shared" ca="1" si="520"/>
        <v>0</v>
      </c>
      <c r="O7307" s="17">
        <f t="shared" ca="1" si="521"/>
        <v>0</v>
      </c>
      <c r="P7307" s="17">
        <f t="shared" ca="1" si="522"/>
        <v>0</v>
      </c>
      <c r="Q7307" s="17">
        <f t="shared" ca="1" si="523"/>
        <v>0</v>
      </c>
    </row>
    <row r="7308" spans="1:17" x14ac:dyDescent="0.35">
      <c r="A7308" t="s">
        <v>2296</v>
      </c>
      <c r="B7308" t="s">
        <v>477</v>
      </c>
      <c r="D7308" t="s">
        <v>22</v>
      </c>
      <c r="G7308" t="s">
        <v>3040</v>
      </c>
      <c r="H7308">
        <v>4188.2</v>
      </c>
      <c r="J7308">
        <v>0</v>
      </c>
      <c r="K7308">
        <v>0</v>
      </c>
      <c r="L7308" s="17" t="str">
        <f>IF($E7308&lt;&gt;"",VLOOKUP($E7308,GEMWs!$E$14:$L$20,7,FALSE),"")</f>
        <v/>
      </c>
      <c r="M7308" s="17" t="str">
        <f>IF($E7308&lt;&gt;"",VLOOKUP($E7308,GEMWs!$E$14:$L$20,8,FALSE),"")</f>
        <v/>
      </c>
      <c r="N7308" s="17">
        <f t="shared" ca="1" si="520"/>
        <v>0</v>
      </c>
      <c r="O7308" s="17">
        <f t="shared" ca="1" si="521"/>
        <v>0</v>
      </c>
      <c r="P7308" s="17">
        <f t="shared" ca="1" si="522"/>
        <v>0</v>
      </c>
      <c r="Q7308" s="17">
        <f t="shared" ca="1" si="523"/>
        <v>0</v>
      </c>
    </row>
    <row r="7309" spans="1:17" x14ac:dyDescent="0.35">
      <c r="A7309" t="s">
        <v>2296</v>
      </c>
      <c r="B7309" t="s">
        <v>922</v>
      </c>
      <c r="D7309" t="s">
        <v>14</v>
      </c>
      <c r="E7309" t="s">
        <v>21</v>
      </c>
      <c r="G7309" t="s">
        <v>3040</v>
      </c>
      <c r="H7309">
        <v>3543.3</v>
      </c>
      <c r="J7309">
        <v>0</v>
      </c>
      <c r="K7309">
        <v>0</v>
      </c>
      <c r="L7309" s="17">
        <f>IF($E7309&lt;&gt;"",VLOOKUP($E7309,GEMWs!$E$14:$L$20,7,FALSE),"")</f>
        <v>37.754918937403332</v>
      </c>
      <c r="M7309" s="17">
        <f>IF($E7309&lt;&gt;"",VLOOKUP($E7309,GEMWs!$E$14:$L$20,8,FALSE),"")</f>
        <v>96.174593288388181</v>
      </c>
      <c r="N7309" s="17">
        <f t="shared" ca="1" si="520"/>
        <v>37.754918937403332</v>
      </c>
      <c r="O7309" s="17">
        <f t="shared" ca="1" si="521"/>
        <v>96.174593288388181</v>
      </c>
      <c r="P7309" s="17">
        <f t="shared" ca="1" si="522"/>
        <v>36.842370514373748</v>
      </c>
      <c r="Q7309" s="17">
        <f t="shared" ca="1" si="523"/>
        <v>93.850022718223784</v>
      </c>
    </row>
    <row r="7310" spans="1:17" x14ac:dyDescent="0.35">
      <c r="A7310" t="s">
        <v>2296</v>
      </c>
      <c r="B7310" t="s">
        <v>2976</v>
      </c>
      <c r="D7310" t="s">
        <v>14</v>
      </c>
      <c r="E7310" t="s">
        <v>21</v>
      </c>
      <c r="G7310" t="s">
        <v>3040</v>
      </c>
      <c r="H7310">
        <v>2396</v>
      </c>
      <c r="J7310">
        <v>0</v>
      </c>
      <c r="K7310">
        <v>0</v>
      </c>
      <c r="L7310" s="17">
        <f>IF($E7310&lt;&gt;"",VLOOKUP($E7310,GEMWs!$E$14:$L$20,7,FALSE),"")</f>
        <v>37.754918937403332</v>
      </c>
      <c r="M7310" s="17">
        <f>IF($E7310&lt;&gt;"",VLOOKUP($E7310,GEMWs!$E$14:$L$20,8,FALSE),"")</f>
        <v>96.174593288388181</v>
      </c>
      <c r="N7310" s="17">
        <f t="shared" ca="1" si="520"/>
        <v>37.754918937403332</v>
      </c>
      <c r="O7310" s="17">
        <f t="shared" ca="1" si="521"/>
        <v>96.174593288388181</v>
      </c>
      <c r="P7310" s="17">
        <f t="shared" ca="1" si="522"/>
        <v>24.913024511737504</v>
      </c>
      <c r="Q7310" s="17">
        <f t="shared" ca="1" si="523"/>
        <v>63.461929397133794</v>
      </c>
    </row>
    <row r="7311" spans="1:17" x14ac:dyDescent="0.35">
      <c r="A7311" t="s">
        <v>2296</v>
      </c>
      <c r="B7311" t="s">
        <v>2975</v>
      </c>
      <c r="D7311" t="s">
        <v>14</v>
      </c>
      <c r="E7311" t="s">
        <v>18</v>
      </c>
      <c r="G7311" t="s">
        <v>3040</v>
      </c>
      <c r="H7311">
        <v>6743.2</v>
      </c>
      <c r="J7311">
        <v>0</v>
      </c>
      <c r="K7311">
        <v>0</v>
      </c>
      <c r="L7311" s="17">
        <f>IF($E7311&lt;&gt;"",VLOOKUP($E7311,GEMWs!$E$14:$L$20,7,FALSE),"")</f>
        <v>5950.3939027696888</v>
      </c>
      <c r="M7311" s="17">
        <f>IF($E7311&lt;&gt;"",VLOOKUP($E7311,GEMWs!$E$14:$L$20,8,FALSE),"")</f>
        <v>10539.430626954083</v>
      </c>
      <c r="N7311" s="17">
        <f t="shared" ca="1" si="520"/>
        <v>5950.3939027696888</v>
      </c>
      <c r="O7311" s="17">
        <f t="shared" ca="1" si="521"/>
        <v>10539.430626954083</v>
      </c>
      <c r="P7311" s="17">
        <f t="shared" ca="1" si="522"/>
        <v>0.63980685851801067</v>
      </c>
      <c r="Q7311" s="17">
        <f t="shared" ca="1" si="523"/>
        <v>1.1332359017209415</v>
      </c>
    </row>
    <row r="7312" spans="1:17" x14ac:dyDescent="0.35">
      <c r="A7312" t="s">
        <v>2296</v>
      </c>
      <c r="B7312" t="s">
        <v>3015</v>
      </c>
      <c r="C7312" t="s">
        <v>158</v>
      </c>
      <c r="D7312" t="s">
        <v>22</v>
      </c>
      <c r="G7312" t="s">
        <v>3040</v>
      </c>
      <c r="H7312">
        <v>171.4</v>
      </c>
      <c r="J7312">
        <v>0</v>
      </c>
      <c r="K7312">
        <v>0</v>
      </c>
      <c r="L7312" s="17" t="str">
        <f>IF($E7312&lt;&gt;"",VLOOKUP($E7312,GEMWs!$E$14:$L$20,7,FALSE),"")</f>
        <v/>
      </c>
      <c r="M7312" s="17" t="str">
        <f>IF($E7312&lt;&gt;"",VLOOKUP($E7312,GEMWs!$E$14:$L$20,8,FALSE),"")</f>
        <v/>
      </c>
      <c r="N7312" s="17">
        <f t="shared" ca="1" si="520"/>
        <v>0</v>
      </c>
      <c r="O7312" s="17">
        <f t="shared" ca="1" si="521"/>
        <v>0</v>
      </c>
      <c r="P7312" s="17">
        <f t="shared" ca="1" si="522"/>
        <v>0</v>
      </c>
      <c r="Q7312" s="17">
        <f t="shared" ca="1" si="523"/>
        <v>0</v>
      </c>
    </row>
    <row r="7313" spans="1:17" x14ac:dyDescent="0.35">
      <c r="A7313" t="s">
        <v>2296</v>
      </c>
      <c r="B7313" t="s">
        <v>595</v>
      </c>
      <c r="D7313" t="s">
        <v>14</v>
      </c>
      <c r="E7313" t="s">
        <v>18</v>
      </c>
      <c r="G7313" t="s">
        <v>3040</v>
      </c>
      <c r="H7313">
        <v>6345.4</v>
      </c>
      <c r="J7313">
        <v>0</v>
      </c>
      <c r="K7313">
        <v>0</v>
      </c>
      <c r="L7313" s="17">
        <f>IF($E7313&lt;&gt;"",VLOOKUP($E7313,GEMWs!$E$14:$L$20,7,FALSE),"")</f>
        <v>5950.3939027696888</v>
      </c>
      <c r="M7313" s="17">
        <f>IF($E7313&lt;&gt;"",VLOOKUP($E7313,GEMWs!$E$14:$L$20,8,FALSE),"")</f>
        <v>10539.430626954083</v>
      </c>
      <c r="N7313" s="17">
        <f t="shared" ca="1" si="520"/>
        <v>5950.3939027696888</v>
      </c>
      <c r="O7313" s="17">
        <f t="shared" ca="1" si="521"/>
        <v>10539.430626954083</v>
      </c>
      <c r="P7313" s="17">
        <f t="shared" ca="1" si="522"/>
        <v>0.6020628840965988</v>
      </c>
      <c r="Q7313" s="17">
        <f t="shared" ca="1" si="523"/>
        <v>1.0663831846571452</v>
      </c>
    </row>
    <row r="7314" spans="1:17" x14ac:dyDescent="0.35">
      <c r="A7314" t="s">
        <v>2296</v>
      </c>
      <c r="B7314" t="s">
        <v>743</v>
      </c>
      <c r="C7314" t="s">
        <v>744</v>
      </c>
      <c r="D7314" t="s">
        <v>14</v>
      </c>
      <c r="E7314" t="s">
        <v>21</v>
      </c>
      <c r="F7314" t="s">
        <v>14</v>
      </c>
      <c r="G7314" t="s">
        <v>3040</v>
      </c>
      <c r="H7314">
        <v>2156.9</v>
      </c>
      <c r="I7314">
        <v>308</v>
      </c>
      <c r="J7314">
        <v>63</v>
      </c>
      <c r="K7314">
        <v>231.414368</v>
      </c>
      <c r="L7314" s="17">
        <f>IF($E7314&lt;&gt;"",VLOOKUP($E7314,GEMWs!$E$14:$L$20,7,FALSE),"")</f>
        <v>37.754918937403332</v>
      </c>
      <c r="M7314" s="17">
        <f>IF($E7314&lt;&gt;"",VLOOKUP($E7314,GEMWs!$E$14:$L$20,8,FALSE),"")</f>
        <v>96.174593288388181</v>
      </c>
      <c r="N7314" s="17">
        <f t="shared" si="520"/>
        <v>63</v>
      </c>
      <c r="O7314" s="17">
        <f t="shared" si="521"/>
        <v>231.414368</v>
      </c>
      <c r="P7314" s="17">
        <f t="shared" si="522"/>
        <v>9.3205102977875605</v>
      </c>
      <c r="Q7314" s="17">
        <f t="shared" si="523"/>
        <v>34.236507936507941</v>
      </c>
    </row>
    <row r="7315" spans="1:17" x14ac:dyDescent="0.35">
      <c r="A7315" t="s">
        <v>2296</v>
      </c>
      <c r="B7315" t="s">
        <v>230</v>
      </c>
      <c r="D7315" t="s">
        <v>14</v>
      </c>
      <c r="E7315" t="s">
        <v>21</v>
      </c>
      <c r="G7315" t="s">
        <v>3040</v>
      </c>
      <c r="H7315">
        <v>27999.1</v>
      </c>
      <c r="J7315">
        <v>0</v>
      </c>
      <c r="K7315">
        <v>0</v>
      </c>
      <c r="L7315" s="17">
        <f>IF($E7315&lt;&gt;"",VLOOKUP($E7315,GEMWs!$E$14:$L$20,7,FALSE),"")</f>
        <v>37.754918937403332</v>
      </c>
      <c r="M7315" s="17">
        <f>IF($E7315&lt;&gt;"",VLOOKUP($E7315,GEMWs!$E$14:$L$20,8,FALSE),"")</f>
        <v>96.174593288388181</v>
      </c>
      <c r="N7315" s="17">
        <f t="shared" ref="N7315:N7378" ca="1" si="524">IF($I7315&lt;&gt;"",J7315,IF(AND($D7315="Y",$M$6=236),L7315,0))</f>
        <v>37.754918937403332</v>
      </c>
      <c r="O7315" s="17">
        <f t="shared" ref="O7315:O7378" ca="1" si="525">IF($I7315&lt;&gt;"",K7315,IF(AND($D7315="Y",$M$6=236),M7315,0))</f>
        <v>96.174593288388181</v>
      </c>
      <c r="P7315" s="17">
        <f t="shared" ca="1" si="522"/>
        <v>291.12782329156488</v>
      </c>
      <c r="Q7315" s="17">
        <f t="shared" ca="1" si="523"/>
        <v>741.60138037699869</v>
      </c>
    </row>
    <row r="7316" spans="1:17" x14ac:dyDescent="0.35">
      <c r="A7316" t="s">
        <v>2296</v>
      </c>
      <c r="B7316" t="s">
        <v>484</v>
      </c>
      <c r="D7316" t="s">
        <v>14</v>
      </c>
      <c r="E7316" t="s">
        <v>21</v>
      </c>
      <c r="G7316" t="s">
        <v>3040</v>
      </c>
      <c r="H7316">
        <v>426.5</v>
      </c>
      <c r="J7316">
        <v>0</v>
      </c>
      <c r="K7316">
        <v>0</v>
      </c>
      <c r="L7316" s="17">
        <f>IF($E7316&lt;&gt;"",VLOOKUP($E7316,GEMWs!$E$14:$L$20,7,FALSE),"")</f>
        <v>37.754918937403332</v>
      </c>
      <c r="M7316" s="17">
        <f>IF($E7316&lt;&gt;"",VLOOKUP($E7316,GEMWs!$E$14:$L$20,8,FALSE),"")</f>
        <v>96.174593288388181</v>
      </c>
      <c r="N7316" s="17">
        <f t="shared" ca="1" si="524"/>
        <v>37.754918937403332</v>
      </c>
      <c r="O7316" s="17">
        <f t="shared" ca="1" si="525"/>
        <v>96.174593288388181</v>
      </c>
      <c r="P7316" s="17">
        <f t="shared" ca="1" si="522"/>
        <v>4.4346431361669643</v>
      </c>
      <c r="Q7316" s="17">
        <f t="shared" ca="1" si="523"/>
        <v>11.296541272069101</v>
      </c>
    </row>
    <row r="7317" spans="1:17" x14ac:dyDescent="0.35">
      <c r="A7317" t="s">
        <v>2296</v>
      </c>
      <c r="B7317" t="s">
        <v>144</v>
      </c>
      <c r="C7317" t="s">
        <v>145</v>
      </c>
      <c r="D7317" t="s">
        <v>14</v>
      </c>
      <c r="E7317" t="s">
        <v>21</v>
      </c>
      <c r="F7317" t="s">
        <v>22</v>
      </c>
      <c r="G7317" t="s">
        <v>3040</v>
      </c>
      <c r="H7317">
        <v>5448.1</v>
      </c>
      <c r="I7317">
        <v>317</v>
      </c>
      <c r="J7317">
        <v>2000</v>
      </c>
      <c r="K7317">
        <v>10000</v>
      </c>
      <c r="L7317" s="17">
        <f>IF($E7317&lt;&gt;"",VLOOKUP($E7317,GEMWs!$E$14:$L$20,7,FALSE),"")</f>
        <v>37.754918937403332</v>
      </c>
      <c r="M7317" s="17">
        <f>IF($E7317&lt;&gt;"",VLOOKUP($E7317,GEMWs!$E$14:$L$20,8,FALSE),"")</f>
        <v>96.174593288388181</v>
      </c>
      <c r="N7317" s="17">
        <f t="shared" si="524"/>
        <v>2000</v>
      </c>
      <c r="O7317" s="17">
        <f t="shared" si="525"/>
        <v>10000</v>
      </c>
      <c r="P7317" s="17">
        <f t="shared" si="522"/>
        <v>0.54481000000000002</v>
      </c>
      <c r="Q7317" s="17">
        <f t="shared" si="523"/>
        <v>2.7240500000000001</v>
      </c>
    </row>
    <row r="7318" spans="1:17" x14ac:dyDescent="0.35">
      <c r="A7318" t="s">
        <v>2296</v>
      </c>
      <c r="B7318" t="s">
        <v>2300</v>
      </c>
      <c r="D7318" t="s">
        <v>22</v>
      </c>
      <c r="G7318" t="s">
        <v>3040</v>
      </c>
      <c r="H7318">
        <v>1171.4000000000001</v>
      </c>
      <c r="J7318">
        <v>0</v>
      </c>
      <c r="K7318">
        <v>0</v>
      </c>
      <c r="L7318" s="17" t="str">
        <f>IF($E7318&lt;&gt;"",VLOOKUP($E7318,GEMWs!$E$14:$L$20,7,FALSE),"")</f>
        <v/>
      </c>
      <c r="M7318" s="17" t="str">
        <f>IF($E7318&lt;&gt;"",VLOOKUP($E7318,GEMWs!$E$14:$L$20,8,FALSE),"")</f>
        <v/>
      </c>
      <c r="N7318" s="17">
        <f t="shared" ca="1" si="524"/>
        <v>0</v>
      </c>
      <c r="O7318" s="17">
        <f t="shared" ca="1" si="525"/>
        <v>0</v>
      </c>
      <c r="P7318" s="17">
        <f t="shared" ca="1" si="522"/>
        <v>0</v>
      </c>
      <c r="Q7318" s="17">
        <f t="shared" ca="1" si="523"/>
        <v>0</v>
      </c>
    </row>
    <row r="7319" spans="1:17" x14ac:dyDescent="0.35">
      <c r="A7319" t="s">
        <v>2296</v>
      </c>
      <c r="B7319" t="s">
        <v>71</v>
      </c>
      <c r="C7319" t="s">
        <v>72</v>
      </c>
      <c r="D7319" t="s">
        <v>14</v>
      </c>
      <c r="E7319" t="s">
        <v>21</v>
      </c>
      <c r="F7319" t="s">
        <v>22</v>
      </c>
      <c r="G7319" t="s">
        <v>3040</v>
      </c>
      <c r="H7319">
        <v>478.6</v>
      </c>
      <c r="I7319">
        <v>333</v>
      </c>
      <c r="J7319">
        <v>31000</v>
      </c>
      <c r="K7319">
        <v>60000</v>
      </c>
      <c r="L7319" s="17">
        <f>IF($E7319&lt;&gt;"",VLOOKUP($E7319,GEMWs!$E$14:$L$20,7,FALSE),"")</f>
        <v>37.754918937403332</v>
      </c>
      <c r="M7319" s="17">
        <f>IF($E7319&lt;&gt;"",VLOOKUP($E7319,GEMWs!$E$14:$L$20,8,FALSE),"")</f>
        <v>96.174593288388181</v>
      </c>
      <c r="N7319" s="17">
        <f t="shared" si="524"/>
        <v>31000</v>
      </c>
      <c r="O7319" s="17">
        <f t="shared" si="525"/>
        <v>60000</v>
      </c>
      <c r="P7319" s="17">
        <f t="shared" si="522"/>
        <v>7.9766666666666666E-3</v>
      </c>
      <c r="Q7319" s="17">
        <f t="shared" si="523"/>
        <v>1.5438709677419355E-2</v>
      </c>
    </row>
    <row r="7320" spans="1:17" x14ac:dyDescent="0.35">
      <c r="A7320" t="s">
        <v>2296</v>
      </c>
      <c r="B7320" t="s">
        <v>927</v>
      </c>
      <c r="D7320" t="s">
        <v>14</v>
      </c>
      <c r="E7320" t="s">
        <v>21</v>
      </c>
      <c r="G7320" t="s">
        <v>3040</v>
      </c>
      <c r="H7320">
        <v>4202</v>
      </c>
      <c r="J7320">
        <v>0</v>
      </c>
      <c r="K7320">
        <v>0</v>
      </c>
      <c r="L7320" s="17">
        <f>IF($E7320&lt;&gt;"",VLOOKUP($E7320,GEMWs!$E$14:$L$20,7,FALSE),"")</f>
        <v>37.754918937403332</v>
      </c>
      <c r="M7320" s="17">
        <f>IF($E7320&lt;&gt;"",VLOOKUP($E7320,GEMWs!$E$14:$L$20,8,FALSE),"")</f>
        <v>96.174593288388181</v>
      </c>
      <c r="N7320" s="17">
        <f t="shared" ca="1" si="524"/>
        <v>37.754918937403332</v>
      </c>
      <c r="O7320" s="17">
        <f t="shared" ca="1" si="525"/>
        <v>96.174593288388181</v>
      </c>
      <c r="P7320" s="17">
        <f t="shared" ca="1" si="522"/>
        <v>43.691372703806756</v>
      </c>
      <c r="Q7320" s="17">
        <f t="shared" ca="1" si="523"/>
        <v>111.2967559794475</v>
      </c>
    </row>
    <row r="7321" spans="1:17" x14ac:dyDescent="0.35">
      <c r="A7321" t="s">
        <v>2296</v>
      </c>
      <c r="B7321" t="s">
        <v>1022</v>
      </c>
      <c r="D7321" t="s">
        <v>14</v>
      </c>
      <c r="E7321" t="s">
        <v>21</v>
      </c>
      <c r="G7321" t="s">
        <v>3040</v>
      </c>
      <c r="H7321">
        <v>1058.7</v>
      </c>
      <c r="J7321">
        <v>0</v>
      </c>
      <c r="K7321">
        <v>0</v>
      </c>
      <c r="L7321" s="17">
        <f>IF($E7321&lt;&gt;"",VLOOKUP($E7321,GEMWs!$E$14:$L$20,7,FALSE),"")</f>
        <v>37.754918937403332</v>
      </c>
      <c r="M7321" s="17">
        <f>IF($E7321&lt;&gt;"",VLOOKUP($E7321,GEMWs!$E$14:$L$20,8,FALSE),"")</f>
        <v>96.174593288388181</v>
      </c>
      <c r="N7321" s="17">
        <f t="shared" ca="1" si="524"/>
        <v>37.754918937403332</v>
      </c>
      <c r="O7321" s="17">
        <f t="shared" ca="1" si="525"/>
        <v>96.174593288388181</v>
      </c>
      <c r="P7321" s="17">
        <f t="shared" ca="1" si="522"/>
        <v>11.008104779038606</v>
      </c>
      <c r="Q7321" s="17">
        <f t="shared" ca="1" si="523"/>
        <v>28.041379237372936</v>
      </c>
    </row>
    <row r="7322" spans="1:17" x14ac:dyDescent="0.35">
      <c r="A7322" t="s">
        <v>2296</v>
      </c>
      <c r="B7322" t="s">
        <v>574</v>
      </c>
      <c r="C7322" t="s">
        <v>575</v>
      </c>
      <c r="D7322" t="s">
        <v>14</v>
      </c>
      <c r="E7322" t="s">
        <v>21</v>
      </c>
      <c r="F7322" t="s">
        <v>22</v>
      </c>
      <c r="G7322" t="s">
        <v>3040</v>
      </c>
      <c r="H7322">
        <v>4288.3</v>
      </c>
      <c r="I7322">
        <v>335</v>
      </c>
      <c r="J7322">
        <v>930.882519</v>
      </c>
      <c r="K7322">
        <v>930.882519</v>
      </c>
      <c r="L7322" s="17">
        <f>IF($E7322&lt;&gt;"",VLOOKUP($E7322,GEMWs!$E$14:$L$20,7,FALSE),"")</f>
        <v>37.754918937403332</v>
      </c>
      <c r="M7322" s="17">
        <f>IF($E7322&lt;&gt;"",VLOOKUP($E7322,GEMWs!$E$14:$L$20,8,FALSE),"")</f>
        <v>96.174593288388181</v>
      </c>
      <c r="N7322" s="17">
        <f t="shared" si="524"/>
        <v>930.882519</v>
      </c>
      <c r="O7322" s="17">
        <f t="shared" si="525"/>
        <v>930.882519</v>
      </c>
      <c r="P7322" s="17">
        <f t="shared" si="522"/>
        <v>4.6067037595750575</v>
      </c>
      <c r="Q7322" s="17">
        <f t="shared" si="523"/>
        <v>4.6067037595750575</v>
      </c>
    </row>
    <row r="7323" spans="1:17" x14ac:dyDescent="0.35">
      <c r="A7323" t="s">
        <v>2296</v>
      </c>
      <c r="B7323" t="s">
        <v>199</v>
      </c>
      <c r="D7323" t="s">
        <v>22</v>
      </c>
      <c r="G7323" t="s">
        <v>3040</v>
      </c>
      <c r="H7323">
        <v>1023.6</v>
      </c>
      <c r="J7323">
        <v>0</v>
      </c>
      <c r="K7323">
        <v>0</v>
      </c>
      <c r="L7323" s="17" t="str">
        <f>IF($E7323&lt;&gt;"",VLOOKUP($E7323,GEMWs!$E$14:$L$20,7,FALSE),"")</f>
        <v/>
      </c>
      <c r="M7323" s="17" t="str">
        <f>IF($E7323&lt;&gt;"",VLOOKUP($E7323,GEMWs!$E$14:$L$20,8,FALSE),"")</f>
        <v/>
      </c>
      <c r="N7323" s="17">
        <f t="shared" ca="1" si="524"/>
        <v>0</v>
      </c>
      <c r="O7323" s="17">
        <f t="shared" ca="1" si="525"/>
        <v>0</v>
      </c>
      <c r="P7323" s="17">
        <f t="shared" ca="1" si="522"/>
        <v>0</v>
      </c>
      <c r="Q7323" s="17">
        <f t="shared" ca="1" si="523"/>
        <v>0</v>
      </c>
    </row>
    <row r="7324" spans="1:17" x14ac:dyDescent="0.35">
      <c r="A7324" t="s">
        <v>2296</v>
      </c>
      <c r="B7324" t="s">
        <v>186</v>
      </c>
      <c r="C7324" t="s">
        <v>187</v>
      </c>
      <c r="D7324" t="s">
        <v>14</v>
      </c>
      <c r="E7324" t="s">
        <v>21</v>
      </c>
      <c r="F7324" t="s">
        <v>14</v>
      </c>
      <c r="G7324" t="s">
        <v>3040</v>
      </c>
      <c r="H7324">
        <v>7178.6</v>
      </c>
      <c r="I7324">
        <v>337</v>
      </c>
      <c r="J7324">
        <v>53.942762999999999</v>
      </c>
      <c r="K7324">
        <v>180000</v>
      </c>
      <c r="L7324" s="17">
        <f>IF($E7324&lt;&gt;"",VLOOKUP($E7324,GEMWs!$E$14:$L$20,7,FALSE),"")</f>
        <v>37.754918937403332</v>
      </c>
      <c r="M7324" s="17">
        <f>IF($E7324&lt;&gt;"",VLOOKUP($E7324,GEMWs!$E$14:$L$20,8,FALSE),"")</f>
        <v>96.174593288388181</v>
      </c>
      <c r="N7324" s="17">
        <f t="shared" si="524"/>
        <v>53.942762999999999</v>
      </c>
      <c r="O7324" s="17">
        <f t="shared" si="525"/>
        <v>180000</v>
      </c>
      <c r="P7324" s="17">
        <f t="shared" si="522"/>
        <v>3.988111111111111E-2</v>
      </c>
      <c r="Q7324" s="17">
        <f t="shared" si="523"/>
        <v>133.07809242177677</v>
      </c>
    </row>
    <row r="7325" spans="1:17" x14ac:dyDescent="0.35">
      <c r="A7325" t="s">
        <v>2296</v>
      </c>
      <c r="B7325" t="s">
        <v>233</v>
      </c>
      <c r="D7325" t="s">
        <v>22</v>
      </c>
      <c r="G7325" t="s">
        <v>3040</v>
      </c>
      <c r="H7325">
        <v>3125.6</v>
      </c>
      <c r="J7325">
        <v>0</v>
      </c>
      <c r="K7325">
        <v>0</v>
      </c>
      <c r="L7325" s="17" t="str">
        <f>IF($E7325&lt;&gt;"",VLOOKUP($E7325,GEMWs!$E$14:$L$20,7,FALSE),"")</f>
        <v/>
      </c>
      <c r="M7325" s="17" t="str">
        <f>IF($E7325&lt;&gt;"",VLOOKUP($E7325,GEMWs!$E$14:$L$20,8,FALSE),"")</f>
        <v/>
      </c>
      <c r="N7325" s="17">
        <f t="shared" ca="1" si="524"/>
        <v>0</v>
      </c>
      <c r="O7325" s="17">
        <f t="shared" ca="1" si="525"/>
        <v>0</v>
      </c>
      <c r="P7325" s="17">
        <f t="shared" ca="1" si="522"/>
        <v>0</v>
      </c>
      <c r="Q7325" s="17">
        <f t="shared" ca="1" si="523"/>
        <v>0</v>
      </c>
    </row>
    <row r="7326" spans="1:17" x14ac:dyDescent="0.35">
      <c r="A7326" t="s">
        <v>2296</v>
      </c>
      <c r="B7326" t="s">
        <v>184</v>
      </c>
      <c r="C7326" t="s">
        <v>185</v>
      </c>
      <c r="D7326" t="s">
        <v>14</v>
      </c>
      <c r="E7326" t="s">
        <v>21</v>
      </c>
      <c r="F7326" t="s">
        <v>22</v>
      </c>
      <c r="G7326" t="s">
        <v>3040</v>
      </c>
      <c r="H7326">
        <v>9191.7000000000007</v>
      </c>
      <c r="I7326">
        <v>345</v>
      </c>
      <c r="J7326">
        <v>5000</v>
      </c>
      <c r="K7326">
        <v>20000</v>
      </c>
      <c r="L7326" s="17">
        <f>IF($E7326&lt;&gt;"",VLOOKUP($E7326,GEMWs!$E$14:$L$20,7,FALSE),"")</f>
        <v>37.754918937403332</v>
      </c>
      <c r="M7326" s="17">
        <f>IF($E7326&lt;&gt;"",VLOOKUP($E7326,GEMWs!$E$14:$L$20,8,FALSE),"")</f>
        <v>96.174593288388181</v>
      </c>
      <c r="N7326" s="17">
        <f t="shared" si="524"/>
        <v>5000</v>
      </c>
      <c r="O7326" s="17">
        <f t="shared" si="525"/>
        <v>20000</v>
      </c>
      <c r="P7326" s="17">
        <f t="shared" si="522"/>
        <v>0.45958500000000002</v>
      </c>
      <c r="Q7326" s="17">
        <f t="shared" si="523"/>
        <v>1.8383400000000001</v>
      </c>
    </row>
    <row r="7327" spans="1:17" x14ac:dyDescent="0.35">
      <c r="A7327" t="s">
        <v>2302</v>
      </c>
      <c r="B7327" t="s">
        <v>195</v>
      </c>
      <c r="D7327" t="s">
        <v>14</v>
      </c>
      <c r="E7327" t="s">
        <v>21</v>
      </c>
      <c r="G7327" t="s">
        <v>3040</v>
      </c>
      <c r="H7327">
        <v>0.6</v>
      </c>
      <c r="J7327">
        <v>0</v>
      </c>
      <c r="K7327">
        <v>0</v>
      </c>
      <c r="L7327" s="17">
        <f>IF($E7327&lt;&gt;"",VLOOKUP($E7327,GEMWs!$E$14:$L$20,7,FALSE),"")</f>
        <v>37.754918937403332</v>
      </c>
      <c r="M7327" s="17">
        <f>IF($E7327&lt;&gt;"",VLOOKUP($E7327,GEMWs!$E$14:$L$20,8,FALSE),"")</f>
        <v>96.174593288388181</v>
      </c>
      <c r="N7327" s="17">
        <f t="shared" ca="1" si="524"/>
        <v>37.754918937403332</v>
      </c>
      <c r="O7327" s="17">
        <f t="shared" ca="1" si="525"/>
        <v>96.174593288388181</v>
      </c>
      <c r="P7327" s="17">
        <f t="shared" ca="1" si="522"/>
        <v>6.2386538844083897E-3</v>
      </c>
      <c r="Q7327" s="17">
        <f t="shared" ca="1" si="523"/>
        <v>1.5891968964223822E-2</v>
      </c>
    </row>
    <row r="7328" spans="1:17" x14ac:dyDescent="0.35">
      <c r="A7328" t="s">
        <v>2302</v>
      </c>
      <c r="B7328" t="s">
        <v>122</v>
      </c>
      <c r="D7328" t="s">
        <v>14</v>
      </c>
      <c r="E7328" t="s">
        <v>21</v>
      </c>
      <c r="G7328" t="s">
        <v>3040</v>
      </c>
      <c r="H7328">
        <v>17.899999999999999</v>
      </c>
      <c r="J7328">
        <v>0</v>
      </c>
      <c r="K7328">
        <v>0</v>
      </c>
      <c r="L7328" s="17">
        <f>IF($E7328&lt;&gt;"",VLOOKUP($E7328,GEMWs!$E$14:$L$20,7,FALSE),"")</f>
        <v>37.754918937403332</v>
      </c>
      <c r="M7328" s="17">
        <f>IF($E7328&lt;&gt;"",VLOOKUP($E7328,GEMWs!$E$14:$L$20,8,FALSE),"")</f>
        <v>96.174593288388181</v>
      </c>
      <c r="N7328" s="17">
        <f t="shared" ca="1" si="524"/>
        <v>37.754918937403332</v>
      </c>
      <c r="O7328" s="17">
        <f t="shared" ca="1" si="525"/>
        <v>96.174593288388181</v>
      </c>
      <c r="P7328" s="17">
        <f t="shared" ca="1" si="522"/>
        <v>0.18611984088485028</v>
      </c>
      <c r="Q7328" s="17">
        <f t="shared" ca="1" si="523"/>
        <v>0.47411040743267735</v>
      </c>
    </row>
    <row r="7329" spans="1:17" x14ac:dyDescent="0.35">
      <c r="A7329" t="s">
        <v>2302</v>
      </c>
      <c r="B7329" t="s">
        <v>1601</v>
      </c>
      <c r="D7329" t="s">
        <v>22</v>
      </c>
      <c r="G7329" t="s">
        <v>3040</v>
      </c>
      <c r="H7329">
        <v>5.5</v>
      </c>
      <c r="J7329">
        <v>0</v>
      </c>
      <c r="K7329">
        <v>0</v>
      </c>
      <c r="L7329" s="17" t="str">
        <f>IF($E7329&lt;&gt;"",VLOOKUP($E7329,GEMWs!$E$14:$L$20,7,FALSE),"")</f>
        <v/>
      </c>
      <c r="M7329" s="17" t="str">
        <f>IF($E7329&lt;&gt;"",VLOOKUP($E7329,GEMWs!$E$14:$L$20,8,FALSE),"")</f>
        <v/>
      </c>
      <c r="N7329" s="17">
        <f t="shared" ca="1" si="524"/>
        <v>0</v>
      </c>
      <c r="O7329" s="17">
        <f t="shared" ca="1" si="525"/>
        <v>0</v>
      </c>
      <c r="P7329" s="17">
        <f t="shared" ca="1" si="522"/>
        <v>0</v>
      </c>
      <c r="Q7329" s="17">
        <f t="shared" ca="1" si="523"/>
        <v>0</v>
      </c>
    </row>
    <row r="7330" spans="1:17" x14ac:dyDescent="0.35">
      <c r="A7330" t="s">
        <v>2302</v>
      </c>
      <c r="B7330" t="s">
        <v>445</v>
      </c>
      <c r="C7330" t="s">
        <v>446</v>
      </c>
      <c r="D7330" t="s">
        <v>14</v>
      </c>
      <c r="E7330" t="s">
        <v>21</v>
      </c>
      <c r="F7330" t="s">
        <v>22</v>
      </c>
      <c r="G7330" t="s">
        <v>3040</v>
      </c>
      <c r="H7330">
        <v>11.7</v>
      </c>
      <c r="I7330">
        <v>263</v>
      </c>
      <c r="J7330">
        <v>5000</v>
      </c>
      <c r="K7330">
        <v>5000</v>
      </c>
      <c r="L7330" s="17">
        <f>IF($E7330&lt;&gt;"",VLOOKUP($E7330,GEMWs!$E$14:$L$20,7,FALSE),"")</f>
        <v>37.754918937403332</v>
      </c>
      <c r="M7330" s="17">
        <f>IF($E7330&lt;&gt;"",VLOOKUP($E7330,GEMWs!$E$14:$L$20,8,FALSE),"")</f>
        <v>96.174593288388181</v>
      </c>
      <c r="N7330" s="17">
        <f t="shared" si="524"/>
        <v>5000</v>
      </c>
      <c r="O7330" s="17">
        <f t="shared" si="525"/>
        <v>5000</v>
      </c>
      <c r="P7330" s="17">
        <f t="shared" si="522"/>
        <v>2.3400000000000001E-3</v>
      </c>
      <c r="Q7330" s="17">
        <f t="shared" si="523"/>
        <v>2.3400000000000001E-3</v>
      </c>
    </row>
    <row r="7331" spans="1:17" x14ac:dyDescent="0.35">
      <c r="A7331" t="s">
        <v>2302</v>
      </c>
      <c r="B7331" t="s">
        <v>103</v>
      </c>
      <c r="D7331" t="s">
        <v>14</v>
      </c>
      <c r="E7331" t="s">
        <v>15</v>
      </c>
      <c r="G7331" t="s">
        <v>3040</v>
      </c>
      <c r="H7331">
        <v>825.6</v>
      </c>
      <c r="J7331">
        <v>0</v>
      </c>
      <c r="K7331">
        <v>0</v>
      </c>
      <c r="L7331" s="17">
        <f>IF($E7331&lt;&gt;"",VLOOKUP($E7331,GEMWs!$E$14:$L$20,7,FALSE),"")</f>
        <v>37.892086284381016</v>
      </c>
      <c r="M7331" s="17">
        <f>IF($E7331&lt;&gt;"",VLOOKUP($E7331,GEMWs!$E$14:$L$20,8,FALSE),"")</f>
        <v>96.522753888300599</v>
      </c>
      <c r="N7331" s="17">
        <f t="shared" ca="1" si="524"/>
        <v>37.892086284381016</v>
      </c>
      <c r="O7331" s="17">
        <f t="shared" ca="1" si="525"/>
        <v>96.522753888300599</v>
      </c>
      <c r="P7331" s="17">
        <f t="shared" ca="1" si="522"/>
        <v>8.5534235891716506</v>
      </c>
      <c r="Q7331" s="17">
        <f t="shared" ca="1" si="523"/>
        <v>21.788190647615764</v>
      </c>
    </row>
    <row r="7332" spans="1:17" x14ac:dyDescent="0.35">
      <c r="A7332" t="s">
        <v>2302</v>
      </c>
      <c r="B7332" t="s">
        <v>572</v>
      </c>
      <c r="C7332" t="s">
        <v>573</v>
      </c>
      <c r="D7332" t="s">
        <v>14</v>
      </c>
      <c r="E7332" t="s">
        <v>21</v>
      </c>
      <c r="F7332" t="s">
        <v>22</v>
      </c>
      <c r="G7332" t="s">
        <v>3040</v>
      </c>
      <c r="H7332">
        <v>9.6999999999999993</v>
      </c>
      <c r="I7332">
        <v>427</v>
      </c>
      <c r="J7332">
        <v>600</v>
      </c>
      <c r="K7332">
        <v>600</v>
      </c>
      <c r="L7332" s="17">
        <f>IF($E7332&lt;&gt;"",VLOOKUP($E7332,GEMWs!$E$14:$L$20,7,FALSE),"")</f>
        <v>37.754918937403332</v>
      </c>
      <c r="M7332" s="17">
        <f>IF($E7332&lt;&gt;"",VLOOKUP($E7332,GEMWs!$E$14:$L$20,8,FALSE),"")</f>
        <v>96.174593288388181</v>
      </c>
      <c r="N7332" s="17">
        <f t="shared" si="524"/>
        <v>600</v>
      </c>
      <c r="O7332" s="17">
        <f t="shared" si="525"/>
        <v>600</v>
      </c>
      <c r="P7332" s="17">
        <f t="shared" si="522"/>
        <v>1.6166666666666666E-2</v>
      </c>
      <c r="Q7332" s="17">
        <f t="shared" si="523"/>
        <v>1.6166666666666666E-2</v>
      </c>
    </row>
    <row r="7333" spans="1:17" x14ac:dyDescent="0.35">
      <c r="A7333" t="s">
        <v>2302</v>
      </c>
      <c r="B7333" t="s">
        <v>581</v>
      </c>
      <c r="D7333" t="s">
        <v>14</v>
      </c>
      <c r="E7333" t="s">
        <v>21</v>
      </c>
      <c r="G7333" t="s">
        <v>3040</v>
      </c>
      <c r="H7333">
        <v>0.1</v>
      </c>
      <c r="J7333">
        <v>0</v>
      </c>
      <c r="K7333">
        <v>0</v>
      </c>
      <c r="L7333" s="17">
        <f>IF($E7333&lt;&gt;"",VLOOKUP($E7333,GEMWs!$E$14:$L$20,7,FALSE),"")</f>
        <v>37.754918937403332</v>
      </c>
      <c r="M7333" s="17">
        <f>IF($E7333&lt;&gt;"",VLOOKUP($E7333,GEMWs!$E$14:$L$20,8,FALSE),"")</f>
        <v>96.174593288388181</v>
      </c>
      <c r="N7333" s="17">
        <f t="shared" ca="1" si="524"/>
        <v>37.754918937403332</v>
      </c>
      <c r="O7333" s="17">
        <f t="shared" ca="1" si="525"/>
        <v>96.174593288388181</v>
      </c>
      <c r="P7333" s="17">
        <f t="shared" ca="1" si="522"/>
        <v>1.0397756474013985E-3</v>
      </c>
      <c r="Q7333" s="17">
        <f t="shared" ca="1" si="523"/>
        <v>2.6486614940373038E-3</v>
      </c>
    </row>
    <row r="7334" spans="1:17" x14ac:dyDescent="0.35">
      <c r="A7334" t="s">
        <v>2302</v>
      </c>
      <c r="B7334" t="s">
        <v>49</v>
      </c>
      <c r="C7334" t="s">
        <v>50</v>
      </c>
      <c r="D7334" t="s">
        <v>14</v>
      </c>
      <c r="E7334" t="s">
        <v>21</v>
      </c>
      <c r="F7334" t="s">
        <v>14</v>
      </c>
      <c r="G7334" t="s">
        <v>3040</v>
      </c>
      <c r="H7334">
        <v>0.3</v>
      </c>
      <c r="I7334">
        <v>278</v>
      </c>
      <c r="J7334">
        <v>20.321014999999999</v>
      </c>
      <c r="K7334">
        <v>2000</v>
      </c>
      <c r="L7334" s="17">
        <f>IF($E7334&lt;&gt;"",VLOOKUP($E7334,GEMWs!$E$14:$L$20,7,FALSE),"")</f>
        <v>37.754918937403332</v>
      </c>
      <c r="M7334" s="17">
        <f>IF($E7334&lt;&gt;"",VLOOKUP($E7334,GEMWs!$E$14:$L$20,8,FALSE),"")</f>
        <v>96.174593288388181</v>
      </c>
      <c r="N7334" s="17">
        <f t="shared" si="524"/>
        <v>20.321014999999999</v>
      </c>
      <c r="O7334" s="17">
        <f t="shared" si="525"/>
        <v>2000</v>
      </c>
      <c r="P7334" s="17">
        <f t="shared" si="522"/>
        <v>1.4999999999999999E-4</v>
      </c>
      <c r="Q7334" s="17">
        <f t="shared" si="523"/>
        <v>1.4763042101981618E-2</v>
      </c>
    </row>
    <row r="7335" spans="1:17" x14ac:dyDescent="0.35">
      <c r="A7335" t="s">
        <v>2302</v>
      </c>
      <c r="B7335" t="s">
        <v>196</v>
      </c>
      <c r="D7335" t="s">
        <v>14</v>
      </c>
      <c r="E7335" t="s">
        <v>21</v>
      </c>
      <c r="G7335" t="s">
        <v>3040</v>
      </c>
      <c r="H7335">
        <v>12.2</v>
      </c>
      <c r="J7335">
        <v>0</v>
      </c>
      <c r="K7335">
        <v>0</v>
      </c>
      <c r="L7335" s="17">
        <f>IF($E7335&lt;&gt;"",VLOOKUP($E7335,GEMWs!$E$14:$L$20,7,FALSE),"")</f>
        <v>37.754918937403332</v>
      </c>
      <c r="M7335" s="17">
        <f>IF($E7335&lt;&gt;"",VLOOKUP($E7335,GEMWs!$E$14:$L$20,8,FALSE),"")</f>
        <v>96.174593288388181</v>
      </c>
      <c r="N7335" s="17">
        <f t="shared" ca="1" si="524"/>
        <v>37.754918937403332</v>
      </c>
      <c r="O7335" s="17">
        <f t="shared" ca="1" si="525"/>
        <v>96.174593288388181</v>
      </c>
      <c r="P7335" s="17">
        <f t="shared" ca="1" si="522"/>
        <v>0.12685262898297059</v>
      </c>
      <c r="Q7335" s="17">
        <f t="shared" ca="1" si="523"/>
        <v>0.32313670227255104</v>
      </c>
    </row>
    <row r="7336" spans="1:17" x14ac:dyDescent="0.35">
      <c r="A7336" t="s">
        <v>2302</v>
      </c>
      <c r="B7336" t="s">
        <v>250</v>
      </c>
      <c r="D7336" t="s">
        <v>14</v>
      </c>
      <c r="E7336" t="s">
        <v>21</v>
      </c>
      <c r="G7336" t="s">
        <v>3040</v>
      </c>
      <c r="H7336">
        <v>0.1</v>
      </c>
      <c r="J7336">
        <v>0</v>
      </c>
      <c r="K7336">
        <v>0</v>
      </c>
      <c r="L7336" s="17">
        <f>IF($E7336&lt;&gt;"",VLOOKUP($E7336,GEMWs!$E$14:$L$20,7,FALSE),"")</f>
        <v>37.754918937403332</v>
      </c>
      <c r="M7336" s="17">
        <f>IF($E7336&lt;&gt;"",VLOOKUP($E7336,GEMWs!$E$14:$L$20,8,FALSE),"")</f>
        <v>96.174593288388181</v>
      </c>
      <c r="N7336" s="17">
        <f t="shared" ca="1" si="524"/>
        <v>37.754918937403332</v>
      </c>
      <c r="O7336" s="17">
        <f t="shared" ca="1" si="525"/>
        <v>96.174593288388181</v>
      </c>
      <c r="P7336" s="17">
        <f t="shared" ca="1" si="522"/>
        <v>1.0397756474013985E-3</v>
      </c>
      <c r="Q7336" s="17">
        <f t="shared" ca="1" si="523"/>
        <v>2.6486614940373038E-3</v>
      </c>
    </row>
    <row r="7337" spans="1:17" x14ac:dyDescent="0.35">
      <c r="A7337" t="s">
        <v>2302</v>
      </c>
      <c r="B7337" t="s">
        <v>2981</v>
      </c>
      <c r="D7337" t="s">
        <v>14</v>
      </c>
      <c r="E7337" t="s">
        <v>21</v>
      </c>
      <c r="G7337" t="s">
        <v>3040</v>
      </c>
      <c r="H7337">
        <v>2.4</v>
      </c>
      <c r="J7337">
        <v>0</v>
      </c>
      <c r="K7337">
        <v>0</v>
      </c>
      <c r="L7337" s="17">
        <f>IF($E7337&lt;&gt;"",VLOOKUP($E7337,GEMWs!$E$14:$L$20,7,FALSE),"")</f>
        <v>37.754918937403332</v>
      </c>
      <c r="M7337" s="17">
        <f>IF($E7337&lt;&gt;"",VLOOKUP($E7337,GEMWs!$E$14:$L$20,8,FALSE),"")</f>
        <v>96.174593288388181</v>
      </c>
      <c r="N7337" s="17">
        <f t="shared" ca="1" si="524"/>
        <v>37.754918937403332</v>
      </c>
      <c r="O7337" s="17">
        <f t="shared" ca="1" si="525"/>
        <v>96.174593288388181</v>
      </c>
      <c r="P7337" s="17">
        <f t="shared" ca="1" si="522"/>
        <v>2.4954615537633559E-2</v>
      </c>
      <c r="Q7337" s="17">
        <f t="shared" ca="1" si="523"/>
        <v>6.3567875856895287E-2</v>
      </c>
    </row>
    <row r="7338" spans="1:17" x14ac:dyDescent="0.35">
      <c r="A7338" t="s">
        <v>2302</v>
      </c>
      <c r="B7338" t="s">
        <v>584</v>
      </c>
      <c r="D7338" t="s">
        <v>14</v>
      </c>
      <c r="E7338" t="s">
        <v>21</v>
      </c>
      <c r="G7338" t="s">
        <v>3040</v>
      </c>
      <c r="H7338">
        <v>4.4000000000000004</v>
      </c>
      <c r="J7338">
        <v>0</v>
      </c>
      <c r="K7338">
        <v>0</v>
      </c>
      <c r="L7338" s="17">
        <f>IF($E7338&lt;&gt;"",VLOOKUP($E7338,GEMWs!$E$14:$L$20,7,FALSE),"")</f>
        <v>37.754918937403332</v>
      </c>
      <c r="M7338" s="17">
        <f>IF($E7338&lt;&gt;"",VLOOKUP($E7338,GEMWs!$E$14:$L$20,8,FALSE),"")</f>
        <v>96.174593288388181</v>
      </c>
      <c r="N7338" s="17">
        <f t="shared" ca="1" si="524"/>
        <v>37.754918937403332</v>
      </c>
      <c r="O7338" s="17">
        <f t="shared" ca="1" si="525"/>
        <v>96.174593288388181</v>
      </c>
      <c r="P7338" s="17">
        <f t="shared" ca="1" si="522"/>
        <v>4.5750128485661533E-2</v>
      </c>
      <c r="Q7338" s="17">
        <f t="shared" ca="1" si="523"/>
        <v>0.11654110573764137</v>
      </c>
    </row>
    <row r="7339" spans="1:17" x14ac:dyDescent="0.35">
      <c r="A7339" t="s">
        <v>2302</v>
      </c>
      <c r="B7339" t="s">
        <v>198</v>
      </c>
      <c r="D7339" t="s">
        <v>14</v>
      </c>
      <c r="E7339" t="s">
        <v>21</v>
      </c>
      <c r="G7339" t="s">
        <v>3040</v>
      </c>
      <c r="H7339">
        <v>31.5</v>
      </c>
      <c r="J7339">
        <v>0</v>
      </c>
      <c r="K7339">
        <v>0</v>
      </c>
      <c r="L7339" s="17">
        <f>IF($E7339&lt;&gt;"",VLOOKUP($E7339,GEMWs!$E$14:$L$20,7,FALSE),"")</f>
        <v>37.754918937403332</v>
      </c>
      <c r="M7339" s="17">
        <f>IF($E7339&lt;&gt;"",VLOOKUP($E7339,GEMWs!$E$14:$L$20,8,FALSE),"")</f>
        <v>96.174593288388181</v>
      </c>
      <c r="N7339" s="17">
        <f t="shared" ca="1" si="524"/>
        <v>37.754918937403332</v>
      </c>
      <c r="O7339" s="17">
        <f t="shared" ca="1" si="525"/>
        <v>96.174593288388181</v>
      </c>
      <c r="P7339" s="17">
        <f t="shared" ca="1" si="522"/>
        <v>0.32752932893144049</v>
      </c>
      <c r="Q7339" s="17">
        <f t="shared" ca="1" si="523"/>
        <v>0.83432837062175069</v>
      </c>
    </row>
    <row r="7340" spans="1:17" x14ac:dyDescent="0.35">
      <c r="A7340" t="s">
        <v>2302</v>
      </c>
      <c r="B7340" t="s">
        <v>1313</v>
      </c>
      <c r="C7340" t="s">
        <v>1314</v>
      </c>
      <c r="D7340" t="s">
        <v>22</v>
      </c>
      <c r="G7340" t="s">
        <v>3040</v>
      </c>
      <c r="H7340">
        <v>37.622</v>
      </c>
      <c r="J7340">
        <v>0</v>
      </c>
      <c r="K7340">
        <v>0</v>
      </c>
      <c r="L7340" s="17" t="str">
        <f>IF($E7340&lt;&gt;"",VLOOKUP($E7340,GEMWs!$E$14:$L$20,7,FALSE),"")</f>
        <v/>
      </c>
      <c r="M7340" s="17" t="str">
        <f>IF($E7340&lt;&gt;"",VLOOKUP($E7340,GEMWs!$E$14:$L$20,8,FALSE),"")</f>
        <v/>
      </c>
      <c r="N7340" s="17">
        <f t="shared" ca="1" si="524"/>
        <v>0</v>
      </c>
      <c r="O7340" s="17">
        <f t="shared" ca="1" si="525"/>
        <v>0</v>
      </c>
      <c r="P7340" s="17">
        <f t="shared" ca="1" si="522"/>
        <v>0</v>
      </c>
      <c r="Q7340" s="17">
        <f t="shared" ca="1" si="523"/>
        <v>0</v>
      </c>
    </row>
    <row r="7341" spans="1:17" x14ac:dyDescent="0.35">
      <c r="A7341" t="s">
        <v>2302</v>
      </c>
      <c r="B7341" t="s">
        <v>199</v>
      </c>
      <c r="D7341" t="s">
        <v>22</v>
      </c>
      <c r="G7341" t="s">
        <v>3040</v>
      </c>
      <c r="H7341">
        <v>2.5</v>
      </c>
      <c r="J7341">
        <v>0</v>
      </c>
      <c r="K7341">
        <v>0</v>
      </c>
      <c r="L7341" s="17" t="str">
        <f>IF($E7341&lt;&gt;"",VLOOKUP($E7341,GEMWs!$E$14:$L$20,7,FALSE),"")</f>
        <v/>
      </c>
      <c r="M7341" s="17" t="str">
        <f>IF($E7341&lt;&gt;"",VLOOKUP($E7341,GEMWs!$E$14:$L$20,8,FALSE),"")</f>
        <v/>
      </c>
      <c r="N7341" s="17">
        <f t="shared" ca="1" si="524"/>
        <v>0</v>
      </c>
      <c r="O7341" s="17">
        <f t="shared" ca="1" si="525"/>
        <v>0</v>
      </c>
      <c r="P7341" s="17">
        <f t="shared" ca="1" si="522"/>
        <v>0</v>
      </c>
      <c r="Q7341" s="17">
        <f t="shared" ca="1" si="523"/>
        <v>0</v>
      </c>
    </row>
    <row r="7342" spans="1:17" x14ac:dyDescent="0.35">
      <c r="A7342" t="s">
        <v>2302</v>
      </c>
      <c r="B7342" t="s">
        <v>186</v>
      </c>
      <c r="C7342" t="s">
        <v>187</v>
      </c>
      <c r="D7342" t="s">
        <v>14</v>
      </c>
      <c r="E7342" t="s">
        <v>21</v>
      </c>
      <c r="F7342" t="s">
        <v>14</v>
      </c>
      <c r="G7342" t="s">
        <v>3040</v>
      </c>
      <c r="H7342">
        <v>1.2</v>
      </c>
      <c r="I7342">
        <v>337</v>
      </c>
      <c r="J7342">
        <v>53.942762999999999</v>
      </c>
      <c r="K7342">
        <v>180000</v>
      </c>
      <c r="L7342" s="17">
        <f>IF($E7342&lt;&gt;"",VLOOKUP($E7342,GEMWs!$E$14:$L$20,7,FALSE),"")</f>
        <v>37.754918937403332</v>
      </c>
      <c r="M7342" s="17">
        <f>IF($E7342&lt;&gt;"",VLOOKUP($E7342,GEMWs!$E$14:$L$20,8,FALSE),"")</f>
        <v>96.174593288388181</v>
      </c>
      <c r="N7342" s="17">
        <f t="shared" si="524"/>
        <v>53.942762999999999</v>
      </c>
      <c r="O7342" s="17">
        <f t="shared" si="525"/>
        <v>180000</v>
      </c>
      <c r="P7342" s="17">
        <f t="shared" si="522"/>
        <v>6.6666666666666666E-6</v>
      </c>
      <c r="Q7342" s="17">
        <f t="shared" si="523"/>
        <v>2.2245801535972488E-2</v>
      </c>
    </row>
    <row r="7343" spans="1:17" x14ac:dyDescent="0.35">
      <c r="A7343" t="s">
        <v>2968</v>
      </c>
      <c r="B7343" t="s">
        <v>218</v>
      </c>
      <c r="C7343" t="s">
        <v>219</v>
      </c>
      <c r="D7343" t="s">
        <v>14</v>
      </c>
      <c r="E7343" t="s">
        <v>21</v>
      </c>
      <c r="F7343" t="s">
        <v>22</v>
      </c>
      <c r="G7343" t="s">
        <v>3040</v>
      </c>
      <c r="H7343">
        <v>109.4</v>
      </c>
      <c r="I7343">
        <v>483</v>
      </c>
      <c r="J7343">
        <v>100</v>
      </c>
      <c r="K7343">
        <v>750</v>
      </c>
      <c r="L7343" s="17">
        <f>IF($E7343&lt;&gt;"",VLOOKUP($E7343,GEMWs!$E$14:$L$20,7,FALSE),"")</f>
        <v>37.754918937403332</v>
      </c>
      <c r="M7343" s="17">
        <f>IF($E7343&lt;&gt;"",VLOOKUP($E7343,GEMWs!$E$14:$L$20,8,FALSE),"")</f>
        <v>96.174593288388181</v>
      </c>
      <c r="N7343" s="17">
        <f t="shared" si="524"/>
        <v>100</v>
      </c>
      <c r="O7343" s="17">
        <f t="shared" si="525"/>
        <v>750</v>
      </c>
      <c r="P7343" s="17">
        <f t="shared" si="522"/>
        <v>0.14586666666666667</v>
      </c>
      <c r="Q7343" s="17">
        <f t="shared" si="523"/>
        <v>1.0940000000000001</v>
      </c>
    </row>
    <row r="7344" spans="1:17" x14ac:dyDescent="0.35">
      <c r="A7344" t="s">
        <v>2968</v>
      </c>
      <c r="B7344" t="s">
        <v>59</v>
      </c>
      <c r="C7344" t="s">
        <v>60</v>
      </c>
      <c r="D7344" t="s">
        <v>14</v>
      </c>
      <c r="E7344" t="s">
        <v>21</v>
      </c>
      <c r="F7344" t="s">
        <v>14</v>
      </c>
      <c r="G7344" t="s">
        <v>3040</v>
      </c>
      <c r="H7344">
        <v>25.8</v>
      </c>
      <c r="I7344">
        <v>91</v>
      </c>
      <c r="J7344">
        <v>186.795131</v>
      </c>
      <c r="K7344">
        <v>9072</v>
      </c>
      <c r="L7344" s="17">
        <f>IF($E7344&lt;&gt;"",VLOOKUP($E7344,GEMWs!$E$14:$L$20,7,FALSE),"")</f>
        <v>37.754918937403332</v>
      </c>
      <c r="M7344" s="17">
        <f>IF($E7344&lt;&gt;"",VLOOKUP($E7344,GEMWs!$E$14:$L$20,8,FALSE),"")</f>
        <v>96.174593288388181</v>
      </c>
      <c r="N7344" s="17">
        <f t="shared" si="524"/>
        <v>186.795131</v>
      </c>
      <c r="O7344" s="17">
        <f t="shared" si="525"/>
        <v>9072</v>
      </c>
      <c r="P7344" s="17">
        <f t="shared" si="522"/>
        <v>2.8439153439153439E-3</v>
      </c>
      <c r="Q7344" s="17">
        <f t="shared" si="523"/>
        <v>0.13811923181231101</v>
      </c>
    </row>
    <row r="7345" spans="1:17" x14ac:dyDescent="0.35">
      <c r="A7345" t="s">
        <v>2968</v>
      </c>
      <c r="B7345" t="s">
        <v>87</v>
      </c>
      <c r="C7345" t="s">
        <v>88</v>
      </c>
      <c r="D7345" t="s">
        <v>14</v>
      </c>
      <c r="E7345" t="s">
        <v>21</v>
      </c>
      <c r="F7345" t="s">
        <v>22</v>
      </c>
      <c r="G7345" t="s">
        <v>3040</v>
      </c>
      <c r="H7345">
        <v>2.2000000000000002</v>
      </c>
      <c r="I7345">
        <v>162</v>
      </c>
      <c r="J7345">
        <v>1942.671564</v>
      </c>
      <c r="K7345">
        <v>1942.671564</v>
      </c>
      <c r="L7345" s="17">
        <f>IF($E7345&lt;&gt;"",VLOOKUP($E7345,GEMWs!$E$14:$L$20,7,FALSE),"")</f>
        <v>37.754918937403332</v>
      </c>
      <c r="M7345" s="17">
        <f>IF($E7345&lt;&gt;"",VLOOKUP($E7345,GEMWs!$E$14:$L$20,8,FALSE),"")</f>
        <v>96.174593288388181</v>
      </c>
      <c r="N7345" s="17">
        <f t="shared" si="524"/>
        <v>1942.671564</v>
      </c>
      <c r="O7345" s="17">
        <f t="shared" si="525"/>
        <v>1942.671564</v>
      </c>
      <c r="P7345" s="17">
        <f t="shared" si="522"/>
        <v>1.1324611121965237E-3</v>
      </c>
      <c r="Q7345" s="17">
        <f t="shared" si="523"/>
        <v>1.1324611121965237E-3</v>
      </c>
    </row>
    <row r="7346" spans="1:17" x14ac:dyDescent="0.35">
      <c r="A7346" t="s">
        <v>2968</v>
      </c>
      <c r="B7346" t="s">
        <v>25</v>
      </c>
      <c r="C7346" t="s">
        <v>26</v>
      </c>
      <c r="D7346" t="s">
        <v>14</v>
      </c>
      <c r="E7346" t="s">
        <v>21</v>
      </c>
      <c r="F7346" t="s">
        <v>22</v>
      </c>
      <c r="G7346" t="s">
        <v>3040</v>
      </c>
      <c r="H7346">
        <v>28.1</v>
      </c>
      <c r="I7346">
        <v>173</v>
      </c>
      <c r="J7346">
        <v>58.313439000000002</v>
      </c>
      <c r="K7346">
        <v>111.57155899999999</v>
      </c>
      <c r="L7346" s="17">
        <f>IF($E7346&lt;&gt;"",VLOOKUP($E7346,GEMWs!$E$14:$L$20,7,FALSE),"")</f>
        <v>37.754918937403332</v>
      </c>
      <c r="M7346" s="17">
        <f>IF($E7346&lt;&gt;"",VLOOKUP($E7346,GEMWs!$E$14:$L$20,8,FALSE),"")</f>
        <v>96.174593288388181</v>
      </c>
      <c r="N7346" s="17">
        <f t="shared" si="524"/>
        <v>58.313439000000002</v>
      </c>
      <c r="O7346" s="17">
        <f t="shared" si="525"/>
        <v>111.57155899999999</v>
      </c>
      <c r="P7346" s="17">
        <f t="shared" si="522"/>
        <v>0.25185629968655365</v>
      </c>
      <c r="Q7346" s="17">
        <f t="shared" si="523"/>
        <v>0.48187862835529216</v>
      </c>
    </row>
    <row r="7347" spans="1:17" x14ac:dyDescent="0.35">
      <c r="A7347" t="s">
        <v>2968</v>
      </c>
      <c r="B7347" t="s">
        <v>102</v>
      </c>
      <c r="D7347" t="s">
        <v>22</v>
      </c>
      <c r="G7347" t="s">
        <v>3040</v>
      </c>
      <c r="H7347">
        <v>83.7</v>
      </c>
      <c r="J7347">
        <v>0</v>
      </c>
      <c r="K7347">
        <v>0</v>
      </c>
      <c r="L7347" s="17" t="str">
        <f>IF($E7347&lt;&gt;"",VLOOKUP($E7347,GEMWs!$E$14:$L$20,7,FALSE),"")</f>
        <v/>
      </c>
      <c r="M7347" s="17" t="str">
        <f>IF($E7347&lt;&gt;"",VLOOKUP($E7347,GEMWs!$E$14:$L$20,8,FALSE),"")</f>
        <v/>
      </c>
      <c r="N7347" s="17">
        <f t="shared" ca="1" si="524"/>
        <v>0</v>
      </c>
      <c r="O7347" s="17">
        <f t="shared" ca="1" si="525"/>
        <v>0</v>
      </c>
      <c r="P7347" s="17">
        <f t="shared" ca="1" si="522"/>
        <v>0</v>
      </c>
      <c r="Q7347" s="17">
        <f t="shared" ca="1" si="523"/>
        <v>0</v>
      </c>
    </row>
    <row r="7348" spans="1:17" x14ac:dyDescent="0.35">
      <c r="A7348" t="s">
        <v>2968</v>
      </c>
      <c r="B7348" t="s">
        <v>2982</v>
      </c>
      <c r="C7348" t="s">
        <v>158</v>
      </c>
      <c r="D7348" t="s">
        <v>22</v>
      </c>
      <c r="G7348" t="s">
        <v>3040</v>
      </c>
      <c r="H7348">
        <v>14.4</v>
      </c>
      <c r="J7348">
        <v>0</v>
      </c>
      <c r="K7348">
        <v>0</v>
      </c>
      <c r="L7348" s="17" t="str">
        <f>IF($E7348&lt;&gt;"",VLOOKUP($E7348,GEMWs!$E$14:$L$20,7,FALSE),"")</f>
        <v/>
      </c>
      <c r="M7348" s="17" t="str">
        <f>IF($E7348&lt;&gt;"",VLOOKUP($E7348,GEMWs!$E$14:$L$20,8,FALSE),"")</f>
        <v/>
      </c>
      <c r="N7348" s="17">
        <f t="shared" ca="1" si="524"/>
        <v>0</v>
      </c>
      <c r="O7348" s="17">
        <f t="shared" ca="1" si="525"/>
        <v>0</v>
      </c>
      <c r="P7348" s="17">
        <f t="shared" ca="1" si="522"/>
        <v>0</v>
      </c>
      <c r="Q7348" s="17">
        <f t="shared" ca="1" si="523"/>
        <v>0</v>
      </c>
    </row>
    <row r="7349" spans="1:17" x14ac:dyDescent="0.35">
      <c r="A7349" t="s">
        <v>2968</v>
      </c>
      <c r="B7349" t="s">
        <v>127</v>
      </c>
      <c r="D7349" t="s">
        <v>14</v>
      </c>
      <c r="E7349" t="s">
        <v>21</v>
      </c>
      <c r="G7349" t="s">
        <v>3040</v>
      </c>
      <c r="H7349">
        <v>0.4</v>
      </c>
      <c r="J7349">
        <v>0</v>
      </c>
      <c r="K7349">
        <v>0</v>
      </c>
      <c r="L7349" s="17">
        <f>IF($E7349&lt;&gt;"",VLOOKUP($E7349,GEMWs!$E$14:$L$20,7,FALSE),"")</f>
        <v>37.754918937403332</v>
      </c>
      <c r="M7349" s="17">
        <f>IF($E7349&lt;&gt;"",VLOOKUP($E7349,GEMWs!$E$14:$L$20,8,FALSE),"")</f>
        <v>96.174593288388181</v>
      </c>
      <c r="N7349" s="17">
        <f t="shared" ca="1" si="524"/>
        <v>37.754918937403332</v>
      </c>
      <c r="O7349" s="17">
        <f t="shared" ca="1" si="525"/>
        <v>96.174593288388181</v>
      </c>
      <c r="P7349" s="17">
        <f t="shared" ca="1" si="522"/>
        <v>4.159102589605594E-3</v>
      </c>
      <c r="Q7349" s="17">
        <f t="shared" ca="1" si="523"/>
        <v>1.0594645976149215E-2</v>
      </c>
    </row>
    <row r="7350" spans="1:17" x14ac:dyDescent="0.35">
      <c r="A7350" t="s">
        <v>2968</v>
      </c>
      <c r="B7350" t="s">
        <v>122</v>
      </c>
      <c r="D7350" t="s">
        <v>14</v>
      </c>
      <c r="E7350" t="s">
        <v>21</v>
      </c>
      <c r="G7350" t="s">
        <v>3040</v>
      </c>
      <c r="H7350">
        <v>12.1</v>
      </c>
      <c r="J7350">
        <v>0</v>
      </c>
      <c r="K7350">
        <v>0</v>
      </c>
      <c r="L7350" s="17">
        <f>IF($E7350&lt;&gt;"",VLOOKUP($E7350,GEMWs!$E$14:$L$20,7,FALSE),"")</f>
        <v>37.754918937403332</v>
      </c>
      <c r="M7350" s="17">
        <f>IF($E7350&lt;&gt;"",VLOOKUP($E7350,GEMWs!$E$14:$L$20,8,FALSE),"")</f>
        <v>96.174593288388181</v>
      </c>
      <c r="N7350" s="17">
        <f t="shared" ca="1" si="524"/>
        <v>37.754918937403332</v>
      </c>
      <c r="O7350" s="17">
        <f t="shared" ca="1" si="525"/>
        <v>96.174593288388181</v>
      </c>
      <c r="P7350" s="17">
        <f t="shared" ca="1" si="522"/>
        <v>0.12581285333556919</v>
      </c>
      <c r="Q7350" s="17">
        <f t="shared" ca="1" si="523"/>
        <v>0.32048804077851373</v>
      </c>
    </row>
    <row r="7351" spans="1:17" x14ac:dyDescent="0.35">
      <c r="A7351" t="s">
        <v>2968</v>
      </c>
      <c r="B7351" t="s">
        <v>2973</v>
      </c>
      <c r="D7351" t="s">
        <v>14</v>
      </c>
      <c r="E7351" t="s">
        <v>18</v>
      </c>
      <c r="G7351" t="s">
        <v>3040</v>
      </c>
      <c r="H7351">
        <v>5.3</v>
      </c>
      <c r="J7351">
        <v>0</v>
      </c>
      <c r="K7351">
        <v>0</v>
      </c>
      <c r="L7351" s="17">
        <f>IF($E7351&lt;&gt;"",VLOOKUP($E7351,GEMWs!$E$14:$L$20,7,FALSE),"")</f>
        <v>5950.3939027696888</v>
      </c>
      <c r="M7351" s="17">
        <f>IF($E7351&lt;&gt;"",VLOOKUP($E7351,GEMWs!$E$14:$L$20,8,FALSE),"")</f>
        <v>10539.430626954083</v>
      </c>
      <c r="N7351" s="17">
        <f t="shared" ca="1" si="524"/>
        <v>5950.3939027696888</v>
      </c>
      <c r="O7351" s="17">
        <f t="shared" ca="1" si="525"/>
        <v>10539.430626954083</v>
      </c>
      <c r="P7351" s="17">
        <f t="shared" ca="1" si="522"/>
        <v>5.0287346514198844E-4</v>
      </c>
      <c r="Q7351" s="17">
        <f t="shared" ca="1" si="523"/>
        <v>8.9069733644575111E-4</v>
      </c>
    </row>
    <row r="7352" spans="1:17" x14ac:dyDescent="0.35">
      <c r="A7352" t="s">
        <v>2968</v>
      </c>
      <c r="B7352" t="s">
        <v>47</v>
      </c>
      <c r="C7352" t="s">
        <v>48</v>
      </c>
      <c r="D7352" t="s">
        <v>14</v>
      </c>
      <c r="E7352" t="s">
        <v>21</v>
      </c>
      <c r="F7352" t="s">
        <v>14</v>
      </c>
      <c r="G7352" t="s">
        <v>3040</v>
      </c>
      <c r="H7352">
        <v>78.900000000000006</v>
      </c>
      <c r="I7352">
        <v>256</v>
      </c>
      <c r="J7352">
        <v>11.292441</v>
      </c>
      <c r="K7352">
        <v>1000</v>
      </c>
      <c r="L7352" s="17">
        <f>IF($E7352&lt;&gt;"",VLOOKUP($E7352,GEMWs!$E$14:$L$20,7,FALSE),"")</f>
        <v>37.754918937403332</v>
      </c>
      <c r="M7352" s="17">
        <f>IF($E7352&lt;&gt;"",VLOOKUP($E7352,GEMWs!$E$14:$L$20,8,FALSE),"")</f>
        <v>96.174593288388181</v>
      </c>
      <c r="N7352" s="17">
        <f t="shared" si="524"/>
        <v>11.292441</v>
      </c>
      <c r="O7352" s="17">
        <f t="shared" si="525"/>
        <v>1000</v>
      </c>
      <c r="P7352" s="17">
        <f t="shared" si="522"/>
        <v>7.8900000000000012E-2</v>
      </c>
      <c r="Q7352" s="17">
        <f t="shared" si="523"/>
        <v>6.9869747382341876</v>
      </c>
    </row>
    <row r="7353" spans="1:17" x14ac:dyDescent="0.35">
      <c r="A7353" t="s">
        <v>2968</v>
      </c>
      <c r="B7353" t="s">
        <v>140</v>
      </c>
      <c r="C7353" t="s">
        <v>141</v>
      </c>
      <c r="D7353" t="s">
        <v>14</v>
      </c>
      <c r="E7353" t="s">
        <v>21</v>
      </c>
      <c r="F7353" t="s">
        <v>22</v>
      </c>
      <c r="G7353" t="s">
        <v>3040</v>
      </c>
      <c r="H7353">
        <v>107.3</v>
      </c>
      <c r="I7353">
        <v>425</v>
      </c>
      <c r="J7353">
        <v>3722.8</v>
      </c>
      <c r="K7353">
        <v>5548.3</v>
      </c>
      <c r="L7353" s="17">
        <f>IF($E7353&lt;&gt;"",VLOOKUP($E7353,GEMWs!$E$14:$L$20,7,FALSE),"")</f>
        <v>37.754918937403332</v>
      </c>
      <c r="M7353" s="17">
        <f>IF($E7353&lt;&gt;"",VLOOKUP($E7353,GEMWs!$E$14:$L$20,8,FALSE),"")</f>
        <v>96.174593288388181</v>
      </c>
      <c r="N7353" s="17">
        <f t="shared" si="524"/>
        <v>3722.8</v>
      </c>
      <c r="O7353" s="17">
        <f t="shared" si="525"/>
        <v>5548.3</v>
      </c>
      <c r="P7353" s="17">
        <f t="shared" si="522"/>
        <v>1.9339257069733069E-2</v>
      </c>
      <c r="Q7353" s="17">
        <f t="shared" si="523"/>
        <v>2.8822391748146554E-2</v>
      </c>
    </row>
    <row r="7354" spans="1:17" x14ac:dyDescent="0.35">
      <c r="A7354" t="s">
        <v>2968</v>
      </c>
      <c r="B7354" t="s">
        <v>610</v>
      </c>
      <c r="D7354" t="s">
        <v>14</v>
      </c>
      <c r="E7354" t="s">
        <v>21</v>
      </c>
      <c r="G7354" t="s">
        <v>3040</v>
      </c>
      <c r="H7354">
        <v>20.100000000000001</v>
      </c>
      <c r="J7354">
        <v>0</v>
      </c>
      <c r="K7354">
        <v>0</v>
      </c>
      <c r="L7354" s="17">
        <f>IF($E7354&lt;&gt;"",VLOOKUP($E7354,GEMWs!$E$14:$L$20,7,FALSE),"")</f>
        <v>37.754918937403332</v>
      </c>
      <c r="M7354" s="17">
        <f>IF($E7354&lt;&gt;"",VLOOKUP($E7354,GEMWs!$E$14:$L$20,8,FALSE),"")</f>
        <v>96.174593288388181</v>
      </c>
      <c r="N7354" s="17">
        <f t="shared" ca="1" si="524"/>
        <v>37.754918937403332</v>
      </c>
      <c r="O7354" s="17">
        <f t="shared" ca="1" si="525"/>
        <v>96.174593288388181</v>
      </c>
      <c r="P7354" s="17">
        <f t="shared" ref="P7354:P7417" ca="1" si="526">IF(O7354&gt;0,$H7354/O7354,0)</f>
        <v>0.20899490512768107</v>
      </c>
      <c r="Q7354" s="17">
        <f t="shared" ref="Q7354:Q7417" ca="1" si="527">IF(N7354&gt;0,$H7354/N7354,0)</f>
        <v>0.53238096030149806</v>
      </c>
    </row>
    <row r="7355" spans="1:17" x14ac:dyDescent="0.35">
      <c r="A7355" t="s">
        <v>2968</v>
      </c>
      <c r="B7355" t="s">
        <v>229</v>
      </c>
      <c r="D7355" t="s">
        <v>22</v>
      </c>
      <c r="G7355" t="s">
        <v>3040</v>
      </c>
      <c r="H7355">
        <v>193.8</v>
      </c>
      <c r="J7355">
        <v>0</v>
      </c>
      <c r="K7355">
        <v>0</v>
      </c>
      <c r="L7355" s="17" t="str">
        <f>IF($E7355&lt;&gt;"",VLOOKUP($E7355,GEMWs!$E$14:$L$20,7,FALSE),"")</f>
        <v/>
      </c>
      <c r="M7355" s="17" t="str">
        <f>IF($E7355&lt;&gt;"",VLOOKUP($E7355,GEMWs!$E$14:$L$20,8,FALSE),"")</f>
        <v/>
      </c>
      <c r="N7355" s="17">
        <f t="shared" ca="1" si="524"/>
        <v>0</v>
      </c>
      <c r="O7355" s="17">
        <f t="shared" ca="1" si="525"/>
        <v>0</v>
      </c>
      <c r="P7355" s="17">
        <f t="shared" ca="1" si="526"/>
        <v>0</v>
      </c>
      <c r="Q7355" s="17">
        <f t="shared" ca="1" si="527"/>
        <v>0</v>
      </c>
    </row>
    <row r="7356" spans="1:17" x14ac:dyDescent="0.35">
      <c r="A7356" t="s">
        <v>2968</v>
      </c>
      <c r="B7356" t="s">
        <v>103</v>
      </c>
      <c r="D7356" t="s">
        <v>14</v>
      </c>
      <c r="E7356" t="s">
        <v>15</v>
      </c>
      <c r="G7356" t="s">
        <v>3040</v>
      </c>
      <c r="H7356">
        <v>544.79999999999995</v>
      </c>
      <c r="J7356">
        <v>0</v>
      </c>
      <c r="K7356">
        <v>0</v>
      </c>
      <c r="L7356" s="17">
        <f>IF($E7356&lt;&gt;"",VLOOKUP($E7356,GEMWs!$E$14:$L$20,7,FALSE),"")</f>
        <v>37.892086284381016</v>
      </c>
      <c r="M7356" s="17">
        <f>IF($E7356&lt;&gt;"",VLOOKUP($E7356,GEMWs!$E$14:$L$20,8,FALSE),"")</f>
        <v>96.522753888300599</v>
      </c>
      <c r="N7356" s="17">
        <f t="shared" ca="1" si="524"/>
        <v>37.892086284381016</v>
      </c>
      <c r="O7356" s="17">
        <f t="shared" ca="1" si="525"/>
        <v>96.522753888300599</v>
      </c>
      <c r="P7356" s="17">
        <f t="shared" ca="1" si="526"/>
        <v>5.6442649847150133</v>
      </c>
      <c r="Q7356" s="17">
        <f t="shared" ca="1" si="527"/>
        <v>14.377672316885983</v>
      </c>
    </row>
    <row r="7357" spans="1:17" x14ac:dyDescent="0.35">
      <c r="A7357" t="s">
        <v>2968</v>
      </c>
      <c r="B7357" t="s">
        <v>1020</v>
      </c>
      <c r="D7357" t="s">
        <v>14</v>
      </c>
      <c r="E7357" t="s">
        <v>21</v>
      </c>
      <c r="G7357" t="s">
        <v>3040</v>
      </c>
      <c r="H7357">
        <v>4.5999999999999996</v>
      </c>
      <c r="J7357">
        <v>0</v>
      </c>
      <c r="K7357">
        <v>0</v>
      </c>
      <c r="L7357" s="17">
        <f>IF($E7357&lt;&gt;"",VLOOKUP($E7357,GEMWs!$E$14:$L$20,7,FALSE),"")</f>
        <v>37.754918937403332</v>
      </c>
      <c r="M7357" s="17">
        <f>IF($E7357&lt;&gt;"",VLOOKUP($E7357,GEMWs!$E$14:$L$20,8,FALSE),"")</f>
        <v>96.174593288388181</v>
      </c>
      <c r="N7357" s="17">
        <f t="shared" ca="1" si="524"/>
        <v>37.754918937403332</v>
      </c>
      <c r="O7357" s="17">
        <f t="shared" ca="1" si="525"/>
        <v>96.174593288388181</v>
      </c>
      <c r="P7357" s="17">
        <f t="shared" ca="1" si="526"/>
        <v>4.7829679780464318E-2</v>
      </c>
      <c r="Q7357" s="17">
        <f t="shared" ca="1" si="527"/>
        <v>0.12183842872571596</v>
      </c>
    </row>
    <row r="7358" spans="1:17" x14ac:dyDescent="0.35">
      <c r="A7358" t="s">
        <v>2968</v>
      </c>
      <c r="B7358" t="s">
        <v>49</v>
      </c>
      <c r="C7358" t="s">
        <v>50</v>
      </c>
      <c r="D7358" t="s">
        <v>14</v>
      </c>
      <c r="E7358" t="s">
        <v>21</v>
      </c>
      <c r="F7358" t="s">
        <v>14</v>
      </c>
      <c r="G7358" t="s">
        <v>3040</v>
      </c>
      <c r="H7358">
        <v>9.6999999999999993</v>
      </c>
      <c r="I7358">
        <v>278</v>
      </c>
      <c r="J7358">
        <v>20.321014999999999</v>
      </c>
      <c r="K7358">
        <v>2000</v>
      </c>
      <c r="L7358" s="17">
        <f>IF($E7358&lt;&gt;"",VLOOKUP($E7358,GEMWs!$E$14:$L$20,7,FALSE),"")</f>
        <v>37.754918937403332</v>
      </c>
      <c r="M7358" s="17">
        <f>IF($E7358&lt;&gt;"",VLOOKUP($E7358,GEMWs!$E$14:$L$20,8,FALSE),"")</f>
        <v>96.174593288388181</v>
      </c>
      <c r="N7358" s="17">
        <f t="shared" si="524"/>
        <v>20.321014999999999</v>
      </c>
      <c r="O7358" s="17">
        <f t="shared" si="525"/>
        <v>2000</v>
      </c>
      <c r="P7358" s="17">
        <f t="shared" si="526"/>
        <v>4.8499999999999993E-3</v>
      </c>
      <c r="Q7358" s="17">
        <f t="shared" si="527"/>
        <v>0.47733836129740564</v>
      </c>
    </row>
    <row r="7359" spans="1:17" x14ac:dyDescent="0.35">
      <c r="A7359" t="s">
        <v>2968</v>
      </c>
      <c r="B7359" t="s">
        <v>236</v>
      </c>
      <c r="D7359" t="s">
        <v>22</v>
      </c>
      <c r="G7359" t="s">
        <v>3040</v>
      </c>
      <c r="H7359">
        <v>110.2</v>
      </c>
      <c r="J7359">
        <v>0</v>
      </c>
      <c r="K7359">
        <v>0</v>
      </c>
      <c r="L7359" s="17" t="str">
        <f>IF($E7359&lt;&gt;"",VLOOKUP($E7359,GEMWs!$E$14:$L$20,7,FALSE),"")</f>
        <v/>
      </c>
      <c r="M7359" s="17" t="str">
        <f>IF($E7359&lt;&gt;"",VLOOKUP($E7359,GEMWs!$E$14:$L$20,8,FALSE),"")</f>
        <v/>
      </c>
      <c r="N7359" s="17">
        <f t="shared" ca="1" si="524"/>
        <v>0</v>
      </c>
      <c r="O7359" s="17">
        <f t="shared" ca="1" si="525"/>
        <v>0</v>
      </c>
      <c r="P7359" s="17">
        <f t="shared" ca="1" si="526"/>
        <v>0</v>
      </c>
      <c r="Q7359" s="17">
        <f t="shared" ca="1" si="527"/>
        <v>0</v>
      </c>
    </row>
    <row r="7360" spans="1:17" x14ac:dyDescent="0.35">
      <c r="A7360" t="s">
        <v>2968</v>
      </c>
      <c r="B7360" t="s">
        <v>2975</v>
      </c>
      <c r="D7360" t="s">
        <v>14</v>
      </c>
      <c r="E7360" t="s">
        <v>18</v>
      </c>
      <c r="G7360" t="s">
        <v>3040</v>
      </c>
      <c r="H7360">
        <v>3.9</v>
      </c>
      <c r="J7360">
        <v>0</v>
      </c>
      <c r="K7360">
        <v>0</v>
      </c>
      <c r="L7360" s="17">
        <f>IF($E7360&lt;&gt;"",VLOOKUP($E7360,GEMWs!$E$14:$L$20,7,FALSE),"")</f>
        <v>5950.3939027696888</v>
      </c>
      <c r="M7360" s="17">
        <f>IF($E7360&lt;&gt;"",VLOOKUP($E7360,GEMWs!$E$14:$L$20,8,FALSE),"")</f>
        <v>10539.430626954083</v>
      </c>
      <c r="N7360" s="17">
        <f t="shared" ca="1" si="524"/>
        <v>5950.3939027696888</v>
      </c>
      <c r="O7360" s="17">
        <f t="shared" ca="1" si="525"/>
        <v>10539.430626954083</v>
      </c>
      <c r="P7360" s="17">
        <f t="shared" ca="1" si="526"/>
        <v>3.7003896491580285E-4</v>
      </c>
      <c r="Q7360" s="17">
        <f t="shared" ca="1" si="527"/>
        <v>6.5541879474309995E-4</v>
      </c>
    </row>
    <row r="7361" spans="1:17" x14ac:dyDescent="0.35">
      <c r="A7361" t="s">
        <v>2968</v>
      </c>
      <c r="B7361" t="s">
        <v>148</v>
      </c>
      <c r="C7361" t="s">
        <v>149</v>
      </c>
      <c r="D7361" t="s">
        <v>14</v>
      </c>
      <c r="E7361" t="s">
        <v>21</v>
      </c>
      <c r="F7361" t="s">
        <v>22</v>
      </c>
      <c r="G7361" t="s">
        <v>3040</v>
      </c>
      <c r="H7361">
        <v>9.6999999999999993</v>
      </c>
      <c r="I7361">
        <v>434</v>
      </c>
      <c r="J7361">
        <v>660</v>
      </c>
      <c r="K7361">
        <v>660</v>
      </c>
      <c r="L7361" s="17">
        <f>IF($E7361&lt;&gt;"",VLOOKUP($E7361,GEMWs!$E$14:$L$20,7,FALSE),"")</f>
        <v>37.754918937403332</v>
      </c>
      <c r="M7361" s="17">
        <f>IF($E7361&lt;&gt;"",VLOOKUP($E7361,GEMWs!$E$14:$L$20,8,FALSE),"")</f>
        <v>96.174593288388181</v>
      </c>
      <c r="N7361" s="17">
        <f t="shared" si="524"/>
        <v>660</v>
      </c>
      <c r="O7361" s="17">
        <f t="shared" si="525"/>
        <v>660</v>
      </c>
      <c r="P7361" s="17">
        <f t="shared" si="526"/>
        <v>1.4696969696969696E-2</v>
      </c>
      <c r="Q7361" s="17">
        <f t="shared" si="527"/>
        <v>1.4696969696969696E-2</v>
      </c>
    </row>
    <row r="7362" spans="1:17" x14ac:dyDescent="0.35">
      <c r="A7362" t="s">
        <v>2968</v>
      </c>
      <c r="B7362" t="s">
        <v>142</v>
      </c>
      <c r="C7362" t="s">
        <v>143</v>
      </c>
      <c r="D7362" t="s">
        <v>14</v>
      </c>
      <c r="E7362" t="s">
        <v>21</v>
      </c>
      <c r="F7362" t="s">
        <v>14</v>
      </c>
      <c r="G7362" t="s">
        <v>3040</v>
      </c>
      <c r="H7362">
        <v>873.2</v>
      </c>
      <c r="I7362">
        <v>307</v>
      </c>
      <c r="J7362">
        <v>6.6173489999999999</v>
      </c>
      <c r="K7362">
        <v>223.606798</v>
      </c>
      <c r="L7362" s="17">
        <f>IF($E7362&lt;&gt;"",VLOOKUP($E7362,GEMWs!$E$14:$L$20,7,FALSE),"")</f>
        <v>37.754918937403332</v>
      </c>
      <c r="M7362" s="17">
        <f>IF($E7362&lt;&gt;"",VLOOKUP($E7362,GEMWs!$E$14:$L$20,8,FALSE),"")</f>
        <v>96.174593288388181</v>
      </c>
      <c r="N7362" s="17">
        <f t="shared" si="524"/>
        <v>6.6173489999999999</v>
      </c>
      <c r="O7362" s="17">
        <f t="shared" si="525"/>
        <v>223.606798</v>
      </c>
      <c r="P7362" s="17">
        <f t="shared" si="526"/>
        <v>3.9050691115392655</v>
      </c>
      <c r="Q7362" s="17">
        <f t="shared" si="527"/>
        <v>131.95616552791762</v>
      </c>
    </row>
    <row r="7363" spans="1:17" x14ac:dyDescent="0.35">
      <c r="A7363" t="s">
        <v>2968</v>
      </c>
      <c r="B7363" t="s">
        <v>964</v>
      </c>
      <c r="D7363" t="s">
        <v>14</v>
      </c>
      <c r="E7363" t="s">
        <v>21</v>
      </c>
      <c r="G7363" t="s">
        <v>3040</v>
      </c>
      <c r="H7363">
        <v>8.1</v>
      </c>
      <c r="J7363">
        <v>0</v>
      </c>
      <c r="K7363">
        <v>0</v>
      </c>
      <c r="L7363" s="17">
        <f>IF($E7363&lt;&gt;"",VLOOKUP($E7363,GEMWs!$E$14:$L$20,7,FALSE),"")</f>
        <v>37.754918937403332</v>
      </c>
      <c r="M7363" s="17">
        <f>IF($E7363&lt;&gt;"",VLOOKUP($E7363,GEMWs!$E$14:$L$20,8,FALSE),"")</f>
        <v>96.174593288388181</v>
      </c>
      <c r="N7363" s="17">
        <f t="shared" ca="1" si="524"/>
        <v>37.754918937403332</v>
      </c>
      <c r="O7363" s="17">
        <f t="shared" ca="1" si="525"/>
        <v>96.174593288388181</v>
      </c>
      <c r="P7363" s="17">
        <f t="shared" ca="1" si="526"/>
        <v>8.4221827439513258E-2</v>
      </c>
      <c r="Q7363" s="17">
        <f t="shared" ca="1" si="527"/>
        <v>0.21454158101702159</v>
      </c>
    </row>
    <row r="7364" spans="1:17" x14ac:dyDescent="0.35">
      <c r="A7364" t="s">
        <v>2968</v>
      </c>
      <c r="B7364" t="s">
        <v>112</v>
      </c>
      <c r="D7364" t="s">
        <v>14</v>
      </c>
      <c r="E7364" t="s">
        <v>18</v>
      </c>
      <c r="G7364" t="s">
        <v>3040</v>
      </c>
      <c r="H7364">
        <v>5</v>
      </c>
      <c r="J7364">
        <v>0</v>
      </c>
      <c r="K7364">
        <v>0</v>
      </c>
      <c r="L7364" s="17">
        <f>IF($E7364&lt;&gt;"",VLOOKUP($E7364,GEMWs!$E$14:$L$20,7,FALSE),"")</f>
        <v>5950.3939027696888</v>
      </c>
      <c r="M7364" s="17">
        <f>IF($E7364&lt;&gt;"",VLOOKUP($E7364,GEMWs!$E$14:$L$20,8,FALSE),"")</f>
        <v>10539.430626954083</v>
      </c>
      <c r="N7364" s="17">
        <f t="shared" ca="1" si="524"/>
        <v>5950.3939027696888</v>
      </c>
      <c r="O7364" s="17">
        <f t="shared" ca="1" si="525"/>
        <v>10539.430626954083</v>
      </c>
      <c r="P7364" s="17">
        <f t="shared" ca="1" si="526"/>
        <v>4.7440892937923443E-4</v>
      </c>
      <c r="Q7364" s="17">
        <f t="shared" ca="1" si="527"/>
        <v>8.4028050608089735E-4</v>
      </c>
    </row>
    <row r="7365" spans="1:17" x14ac:dyDescent="0.35">
      <c r="A7365" t="s">
        <v>2968</v>
      </c>
      <c r="B7365" t="s">
        <v>584</v>
      </c>
      <c r="D7365" t="s">
        <v>14</v>
      </c>
      <c r="E7365" t="s">
        <v>21</v>
      </c>
      <c r="G7365" t="s">
        <v>3040</v>
      </c>
      <c r="H7365">
        <v>21.9</v>
      </c>
      <c r="J7365">
        <v>0</v>
      </c>
      <c r="K7365">
        <v>0</v>
      </c>
      <c r="L7365" s="17">
        <f>IF($E7365&lt;&gt;"",VLOOKUP($E7365,GEMWs!$E$14:$L$20,7,FALSE),"")</f>
        <v>37.754918937403332</v>
      </c>
      <c r="M7365" s="17">
        <f>IF($E7365&lt;&gt;"",VLOOKUP($E7365,GEMWs!$E$14:$L$20,8,FALSE),"")</f>
        <v>96.174593288388181</v>
      </c>
      <c r="N7365" s="17">
        <f t="shared" ca="1" si="524"/>
        <v>37.754918937403332</v>
      </c>
      <c r="O7365" s="17">
        <f t="shared" ca="1" si="525"/>
        <v>96.174593288388181</v>
      </c>
      <c r="P7365" s="17">
        <f t="shared" ca="1" si="526"/>
        <v>0.22771086678090621</v>
      </c>
      <c r="Q7365" s="17">
        <f t="shared" ca="1" si="527"/>
        <v>0.58005686719416949</v>
      </c>
    </row>
    <row r="7366" spans="1:17" x14ac:dyDescent="0.35">
      <c r="A7366" t="s">
        <v>2968</v>
      </c>
      <c r="B7366" t="s">
        <v>55</v>
      </c>
      <c r="C7366" t="s">
        <v>56</v>
      </c>
      <c r="D7366" t="s">
        <v>14</v>
      </c>
      <c r="E7366" t="s">
        <v>21</v>
      </c>
      <c r="F7366" t="s">
        <v>14</v>
      </c>
      <c r="G7366" t="s">
        <v>3040</v>
      </c>
      <c r="H7366">
        <v>25.8</v>
      </c>
      <c r="I7366">
        <v>332</v>
      </c>
      <c r="J7366">
        <v>80.760000000000005</v>
      </c>
      <c r="K7366">
        <v>1000</v>
      </c>
      <c r="L7366" s="17">
        <f>IF($E7366&lt;&gt;"",VLOOKUP($E7366,GEMWs!$E$14:$L$20,7,FALSE),"")</f>
        <v>37.754918937403332</v>
      </c>
      <c r="M7366" s="17">
        <f>IF($E7366&lt;&gt;"",VLOOKUP($E7366,GEMWs!$E$14:$L$20,8,FALSE),"")</f>
        <v>96.174593288388181</v>
      </c>
      <c r="N7366" s="17">
        <f t="shared" si="524"/>
        <v>80.760000000000005</v>
      </c>
      <c r="O7366" s="17">
        <f t="shared" si="525"/>
        <v>1000</v>
      </c>
      <c r="P7366" s="17">
        <f t="shared" si="526"/>
        <v>2.58E-2</v>
      </c>
      <c r="Q7366" s="17">
        <f t="shared" si="527"/>
        <v>0.31946508172362553</v>
      </c>
    </row>
    <row r="7367" spans="1:17" x14ac:dyDescent="0.35">
      <c r="A7367" t="s">
        <v>2968</v>
      </c>
      <c r="B7367" t="s">
        <v>186</v>
      </c>
      <c r="C7367" t="s">
        <v>187</v>
      </c>
      <c r="D7367" t="s">
        <v>14</v>
      </c>
      <c r="E7367" t="s">
        <v>21</v>
      </c>
      <c r="F7367" t="s">
        <v>14</v>
      </c>
      <c r="G7367" t="s">
        <v>3040</v>
      </c>
      <c r="H7367">
        <v>51.1</v>
      </c>
      <c r="I7367">
        <v>337</v>
      </c>
      <c r="J7367">
        <v>53.942762999999999</v>
      </c>
      <c r="K7367">
        <v>180000</v>
      </c>
      <c r="L7367" s="17">
        <f>IF($E7367&lt;&gt;"",VLOOKUP($E7367,GEMWs!$E$14:$L$20,7,FALSE),"")</f>
        <v>37.754918937403332</v>
      </c>
      <c r="M7367" s="17">
        <f>IF($E7367&lt;&gt;"",VLOOKUP($E7367,GEMWs!$E$14:$L$20,8,FALSE),"")</f>
        <v>96.174593288388181</v>
      </c>
      <c r="N7367" s="17">
        <f t="shared" si="524"/>
        <v>53.942762999999999</v>
      </c>
      <c r="O7367" s="17">
        <f t="shared" si="525"/>
        <v>180000</v>
      </c>
      <c r="P7367" s="17">
        <f t="shared" si="526"/>
        <v>2.8388888888888892E-4</v>
      </c>
      <c r="Q7367" s="17">
        <f t="shared" si="527"/>
        <v>0.94730038207349521</v>
      </c>
    </row>
    <row r="7368" spans="1:17" x14ac:dyDescent="0.35">
      <c r="A7368" t="s">
        <v>2303</v>
      </c>
      <c r="B7368" t="s">
        <v>706</v>
      </c>
      <c r="C7368" t="s">
        <v>707</v>
      </c>
      <c r="D7368" t="s">
        <v>14</v>
      </c>
      <c r="E7368" t="s">
        <v>21</v>
      </c>
      <c r="F7368" t="s">
        <v>22</v>
      </c>
      <c r="G7368" t="s">
        <v>3040</v>
      </c>
      <c r="H7368">
        <v>80.400000000000006</v>
      </c>
      <c r="I7368">
        <v>4</v>
      </c>
      <c r="J7368">
        <v>165</v>
      </c>
      <c r="K7368">
        <v>225</v>
      </c>
      <c r="L7368" s="17">
        <f>IF($E7368&lt;&gt;"",VLOOKUP($E7368,GEMWs!$E$14:$L$20,7,FALSE),"")</f>
        <v>37.754918937403332</v>
      </c>
      <c r="M7368" s="17">
        <f>IF($E7368&lt;&gt;"",VLOOKUP($E7368,GEMWs!$E$14:$L$20,8,FALSE),"")</f>
        <v>96.174593288388181</v>
      </c>
      <c r="N7368" s="17">
        <f t="shared" si="524"/>
        <v>165</v>
      </c>
      <c r="O7368" s="17">
        <f t="shared" si="525"/>
        <v>225</v>
      </c>
      <c r="P7368" s="17">
        <f t="shared" si="526"/>
        <v>0.35733333333333334</v>
      </c>
      <c r="Q7368" s="17">
        <f t="shared" si="527"/>
        <v>0.4872727272727273</v>
      </c>
    </row>
    <row r="7369" spans="1:17" x14ac:dyDescent="0.35">
      <c r="A7369" t="s">
        <v>2303</v>
      </c>
      <c r="B7369" t="s">
        <v>168</v>
      </c>
      <c r="C7369" t="s">
        <v>169</v>
      </c>
      <c r="D7369" t="s">
        <v>14</v>
      </c>
      <c r="E7369" t="s">
        <v>21</v>
      </c>
      <c r="F7369" t="s">
        <v>22</v>
      </c>
      <c r="G7369" t="s">
        <v>3040</v>
      </c>
      <c r="H7369">
        <v>130.9</v>
      </c>
      <c r="I7369">
        <v>7</v>
      </c>
      <c r="J7369">
        <v>4540</v>
      </c>
      <c r="K7369">
        <v>21364</v>
      </c>
      <c r="L7369" s="17">
        <f>IF($E7369&lt;&gt;"",VLOOKUP($E7369,GEMWs!$E$14:$L$20,7,FALSE),"")</f>
        <v>37.754918937403332</v>
      </c>
      <c r="M7369" s="17">
        <f>IF($E7369&lt;&gt;"",VLOOKUP($E7369,GEMWs!$E$14:$L$20,8,FALSE),"")</f>
        <v>96.174593288388181</v>
      </c>
      <c r="N7369" s="17">
        <f t="shared" si="524"/>
        <v>4540</v>
      </c>
      <c r="O7369" s="17">
        <f t="shared" si="525"/>
        <v>21364</v>
      </c>
      <c r="P7369" s="17">
        <f t="shared" si="526"/>
        <v>6.1271297509829618E-3</v>
      </c>
      <c r="Q7369" s="17">
        <f t="shared" si="527"/>
        <v>2.8832599118942731E-2</v>
      </c>
    </row>
    <row r="7370" spans="1:17" x14ac:dyDescent="0.35">
      <c r="A7370" t="s">
        <v>2303</v>
      </c>
      <c r="B7370" t="s">
        <v>327</v>
      </c>
      <c r="D7370" t="s">
        <v>22</v>
      </c>
      <c r="G7370" t="s">
        <v>3040</v>
      </c>
      <c r="H7370">
        <v>75</v>
      </c>
      <c r="J7370">
        <v>0</v>
      </c>
      <c r="K7370">
        <v>0</v>
      </c>
      <c r="L7370" s="17" t="str">
        <f>IF($E7370&lt;&gt;"",VLOOKUP($E7370,GEMWs!$E$14:$L$20,7,FALSE),"")</f>
        <v/>
      </c>
      <c r="M7370" s="17" t="str">
        <f>IF($E7370&lt;&gt;"",VLOOKUP($E7370,GEMWs!$E$14:$L$20,8,FALSE),"")</f>
        <v/>
      </c>
      <c r="N7370" s="17">
        <f t="shared" ca="1" si="524"/>
        <v>0</v>
      </c>
      <c r="O7370" s="17">
        <f t="shared" ca="1" si="525"/>
        <v>0</v>
      </c>
      <c r="P7370" s="17">
        <f t="shared" ca="1" si="526"/>
        <v>0</v>
      </c>
      <c r="Q7370" s="17">
        <f t="shared" ca="1" si="527"/>
        <v>0</v>
      </c>
    </row>
    <row r="7371" spans="1:17" x14ac:dyDescent="0.35">
      <c r="A7371" t="s">
        <v>2303</v>
      </c>
      <c r="B7371" t="s">
        <v>218</v>
      </c>
      <c r="C7371" t="s">
        <v>219</v>
      </c>
      <c r="D7371" t="s">
        <v>14</v>
      </c>
      <c r="E7371" t="s">
        <v>21</v>
      </c>
      <c r="F7371" t="s">
        <v>22</v>
      </c>
      <c r="G7371" t="s">
        <v>3040</v>
      </c>
      <c r="H7371">
        <v>227.2</v>
      </c>
      <c r="I7371">
        <v>483</v>
      </c>
      <c r="J7371">
        <v>100</v>
      </c>
      <c r="K7371">
        <v>750</v>
      </c>
      <c r="L7371" s="17">
        <f>IF($E7371&lt;&gt;"",VLOOKUP($E7371,GEMWs!$E$14:$L$20,7,FALSE),"")</f>
        <v>37.754918937403332</v>
      </c>
      <c r="M7371" s="17">
        <f>IF($E7371&lt;&gt;"",VLOOKUP($E7371,GEMWs!$E$14:$L$20,8,FALSE),"")</f>
        <v>96.174593288388181</v>
      </c>
      <c r="N7371" s="17">
        <f t="shared" si="524"/>
        <v>100</v>
      </c>
      <c r="O7371" s="17">
        <f t="shared" si="525"/>
        <v>750</v>
      </c>
      <c r="P7371" s="17">
        <f t="shared" si="526"/>
        <v>0.30293333333333333</v>
      </c>
      <c r="Q7371" s="17">
        <f t="shared" si="527"/>
        <v>2.2719999999999998</v>
      </c>
    </row>
    <row r="7372" spans="1:17" x14ac:dyDescent="0.35">
      <c r="A7372" t="s">
        <v>2303</v>
      </c>
      <c r="B7372" t="s">
        <v>59</v>
      </c>
      <c r="C7372" t="s">
        <v>60</v>
      </c>
      <c r="D7372" t="s">
        <v>14</v>
      </c>
      <c r="E7372" t="s">
        <v>21</v>
      </c>
      <c r="F7372" t="s">
        <v>14</v>
      </c>
      <c r="G7372" t="s">
        <v>3040</v>
      </c>
      <c r="H7372">
        <v>22.8</v>
      </c>
      <c r="I7372">
        <v>91</v>
      </c>
      <c r="J7372">
        <v>186.795131</v>
      </c>
      <c r="K7372">
        <v>9072</v>
      </c>
      <c r="L7372" s="17">
        <f>IF($E7372&lt;&gt;"",VLOOKUP($E7372,GEMWs!$E$14:$L$20,7,FALSE),"")</f>
        <v>37.754918937403332</v>
      </c>
      <c r="M7372" s="17">
        <f>IF($E7372&lt;&gt;"",VLOOKUP($E7372,GEMWs!$E$14:$L$20,8,FALSE),"")</f>
        <v>96.174593288388181</v>
      </c>
      <c r="N7372" s="17">
        <f t="shared" si="524"/>
        <v>186.795131</v>
      </c>
      <c r="O7372" s="17">
        <f t="shared" si="525"/>
        <v>9072</v>
      </c>
      <c r="P7372" s="17">
        <f t="shared" si="526"/>
        <v>2.5132275132275133E-3</v>
      </c>
      <c r="Q7372" s="17">
        <f t="shared" si="527"/>
        <v>0.12205885602018182</v>
      </c>
    </row>
    <row r="7373" spans="1:17" x14ac:dyDescent="0.35">
      <c r="A7373" t="s">
        <v>2303</v>
      </c>
      <c r="B7373" t="s">
        <v>170</v>
      </c>
      <c r="C7373" t="s">
        <v>171</v>
      </c>
      <c r="D7373" t="s">
        <v>14</v>
      </c>
      <c r="E7373" t="s">
        <v>21</v>
      </c>
      <c r="F7373" t="s">
        <v>22</v>
      </c>
      <c r="G7373" t="s">
        <v>3040</v>
      </c>
      <c r="H7373">
        <v>10291</v>
      </c>
      <c r="I7373">
        <v>114</v>
      </c>
      <c r="J7373">
        <v>15000</v>
      </c>
      <c r="K7373">
        <v>20000</v>
      </c>
      <c r="L7373" s="17">
        <f>IF($E7373&lt;&gt;"",VLOOKUP($E7373,GEMWs!$E$14:$L$20,7,FALSE),"")</f>
        <v>37.754918937403332</v>
      </c>
      <c r="M7373" s="17">
        <f>IF($E7373&lt;&gt;"",VLOOKUP($E7373,GEMWs!$E$14:$L$20,8,FALSE),"")</f>
        <v>96.174593288388181</v>
      </c>
      <c r="N7373" s="17">
        <f t="shared" si="524"/>
        <v>15000</v>
      </c>
      <c r="O7373" s="17">
        <f t="shared" si="525"/>
        <v>20000</v>
      </c>
      <c r="P7373" s="17">
        <f t="shared" si="526"/>
        <v>0.51454999999999995</v>
      </c>
      <c r="Q7373" s="17">
        <f t="shared" si="527"/>
        <v>0.68606666666666671</v>
      </c>
    </row>
    <row r="7374" spans="1:17" x14ac:dyDescent="0.35">
      <c r="A7374" t="s">
        <v>2303</v>
      </c>
      <c r="B7374" t="s">
        <v>1294</v>
      </c>
      <c r="C7374" t="s">
        <v>1295</v>
      </c>
      <c r="D7374" t="s">
        <v>14</v>
      </c>
      <c r="E7374" t="s">
        <v>21</v>
      </c>
      <c r="F7374" t="s">
        <v>22</v>
      </c>
      <c r="G7374" t="s">
        <v>3040</v>
      </c>
      <c r="H7374">
        <v>37</v>
      </c>
      <c r="I7374">
        <v>135</v>
      </c>
      <c r="J7374">
        <v>694.65203599999995</v>
      </c>
      <c r="K7374">
        <v>7164.5328179999997</v>
      </c>
      <c r="L7374" s="17">
        <f>IF($E7374&lt;&gt;"",VLOOKUP($E7374,GEMWs!$E$14:$L$20,7,FALSE),"")</f>
        <v>37.754918937403332</v>
      </c>
      <c r="M7374" s="17">
        <f>IF($E7374&lt;&gt;"",VLOOKUP($E7374,GEMWs!$E$14:$L$20,8,FALSE),"")</f>
        <v>96.174593288388181</v>
      </c>
      <c r="N7374" s="17">
        <f t="shared" si="524"/>
        <v>694.65203599999995</v>
      </c>
      <c r="O7374" s="17">
        <f t="shared" si="525"/>
        <v>7164.5328179999997</v>
      </c>
      <c r="P7374" s="17">
        <f t="shared" si="526"/>
        <v>5.1643283574669503E-3</v>
      </c>
      <c r="Q7374" s="17">
        <f t="shared" si="527"/>
        <v>5.3264077671255836E-2</v>
      </c>
    </row>
    <row r="7375" spans="1:17" x14ac:dyDescent="0.35">
      <c r="A7375" t="s">
        <v>2303</v>
      </c>
      <c r="B7375" t="s">
        <v>1739</v>
      </c>
      <c r="C7375" t="s">
        <v>1740</v>
      </c>
      <c r="D7375" t="s">
        <v>14</v>
      </c>
      <c r="E7375" t="s">
        <v>18</v>
      </c>
      <c r="F7375" t="s">
        <v>22</v>
      </c>
      <c r="G7375" t="s">
        <v>3040</v>
      </c>
      <c r="H7375">
        <v>6.8</v>
      </c>
      <c r="I7375">
        <v>146</v>
      </c>
      <c r="J7375">
        <v>18000</v>
      </c>
      <c r="K7375">
        <v>18000</v>
      </c>
      <c r="L7375" s="17">
        <f>IF($E7375&lt;&gt;"",VLOOKUP($E7375,GEMWs!$E$14:$L$20,7,FALSE),"")</f>
        <v>5950.3939027696888</v>
      </c>
      <c r="M7375" s="17">
        <f>IF($E7375&lt;&gt;"",VLOOKUP($E7375,GEMWs!$E$14:$L$20,8,FALSE),"")</f>
        <v>10539.430626954083</v>
      </c>
      <c r="N7375" s="17">
        <f t="shared" si="524"/>
        <v>18000</v>
      </c>
      <c r="O7375" s="17">
        <f t="shared" si="525"/>
        <v>18000</v>
      </c>
      <c r="P7375" s="17">
        <f t="shared" si="526"/>
        <v>3.7777777777777777E-4</v>
      </c>
      <c r="Q7375" s="17">
        <f t="shared" si="527"/>
        <v>3.7777777777777777E-4</v>
      </c>
    </row>
    <row r="7376" spans="1:17" x14ac:dyDescent="0.35">
      <c r="A7376" t="s">
        <v>2303</v>
      </c>
      <c r="B7376" t="s">
        <v>188</v>
      </c>
      <c r="C7376" t="s">
        <v>189</v>
      </c>
      <c r="D7376" t="s">
        <v>14</v>
      </c>
      <c r="E7376" t="s">
        <v>18</v>
      </c>
      <c r="F7376" t="s">
        <v>22</v>
      </c>
      <c r="G7376" t="s">
        <v>3040</v>
      </c>
      <c r="H7376">
        <v>404.2</v>
      </c>
      <c r="I7376">
        <v>156</v>
      </c>
      <c r="J7376">
        <v>14411.9</v>
      </c>
      <c r="K7376">
        <v>16561.68</v>
      </c>
      <c r="L7376" s="17">
        <f>IF($E7376&lt;&gt;"",VLOOKUP($E7376,GEMWs!$E$14:$L$20,7,FALSE),"")</f>
        <v>5950.3939027696888</v>
      </c>
      <c r="M7376" s="17">
        <f>IF($E7376&lt;&gt;"",VLOOKUP($E7376,GEMWs!$E$14:$L$20,8,FALSE),"")</f>
        <v>10539.430626954083</v>
      </c>
      <c r="N7376" s="17">
        <f t="shared" si="524"/>
        <v>14411.9</v>
      </c>
      <c r="O7376" s="17">
        <f t="shared" si="525"/>
        <v>16561.68</v>
      </c>
      <c r="P7376" s="17">
        <f t="shared" si="526"/>
        <v>2.4405736616092088E-2</v>
      </c>
      <c r="Q7376" s="17">
        <f t="shared" si="527"/>
        <v>2.8046267320755765E-2</v>
      </c>
    </row>
    <row r="7377" spans="1:17" x14ac:dyDescent="0.35">
      <c r="A7377" t="s">
        <v>2303</v>
      </c>
      <c r="B7377" t="s">
        <v>1500</v>
      </c>
      <c r="C7377" t="s">
        <v>1501</v>
      </c>
      <c r="D7377" t="s">
        <v>22</v>
      </c>
      <c r="G7377" t="s">
        <v>3040</v>
      </c>
      <c r="H7377">
        <v>37.4</v>
      </c>
      <c r="J7377">
        <v>0</v>
      </c>
      <c r="K7377">
        <v>0</v>
      </c>
      <c r="L7377" s="17" t="str">
        <f>IF($E7377&lt;&gt;"",VLOOKUP($E7377,GEMWs!$E$14:$L$20,7,FALSE),"")</f>
        <v/>
      </c>
      <c r="M7377" s="17" t="str">
        <f>IF($E7377&lt;&gt;"",VLOOKUP($E7377,GEMWs!$E$14:$L$20,8,FALSE),"")</f>
        <v/>
      </c>
      <c r="N7377" s="17">
        <f t="shared" ca="1" si="524"/>
        <v>0</v>
      </c>
      <c r="O7377" s="17">
        <f t="shared" ca="1" si="525"/>
        <v>0</v>
      </c>
      <c r="P7377" s="17">
        <f t="shared" ca="1" si="526"/>
        <v>0</v>
      </c>
      <c r="Q7377" s="17">
        <f t="shared" ca="1" si="527"/>
        <v>0</v>
      </c>
    </row>
    <row r="7378" spans="1:17" x14ac:dyDescent="0.35">
      <c r="A7378" t="s">
        <v>2303</v>
      </c>
      <c r="B7378" t="s">
        <v>194</v>
      </c>
      <c r="D7378" t="s">
        <v>14</v>
      </c>
      <c r="E7378" t="s">
        <v>21</v>
      </c>
      <c r="G7378" t="s">
        <v>3040</v>
      </c>
      <c r="H7378">
        <v>695.3</v>
      </c>
      <c r="J7378">
        <v>0</v>
      </c>
      <c r="K7378">
        <v>0</v>
      </c>
      <c r="L7378" s="17">
        <f>IF($E7378&lt;&gt;"",VLOOKUP($E7378,GEMWs!$E$14:$L$20,7,FALSE),"")</f>
        <v>37.754918937403332</v>
      </c>
      <c r="M7378" s="17">
        <f>IF($E7378&lt;&gt;"",VLOOKUP($E7378,GEMWs!$E$14:$L$20,8,FALSE),"")</f>
        <v>96.174593288388181</v>
      </c>
      <c r="N7378" s="17">
        <f t="shared" ca="1" si="524"/>
        <v>37.754918937403332</v>
      </c>
      <c r="O7378" s="17">
        <f t="shared" ca="1" si="525"/>
        <v>96.174593288388181</v>
      </c>
      <c r="P7378" s="17">
        <f t="shared" ca="1" si="526"/>
        <v>7.2295600763819223</v>
      </c>
      <c r="Q7378" s="17">
        <f t="shared" ca="1" si="527"/>
        <v>18.416143368041372</v>
      </c>
    </row>
    <row r="7379" spans="1:17" x14ac:dyDescent="0.35">
      <c r="A7379" t="s">
        <v>2303</v>
      </c>
      <c r="B7379" t="s">
        <v>3002</v>
      </c>
      <c r="C7379" t="s">
        <v>158</v>
      </c>
      <c r="D7379" t="s">
        <v>22</v>
      </c>
      <c r="G7379" t="s">
        <v>3040</v>
      </c>
      <c r="H7379">
        <v>677.1</v>
      </c>
      <c r="J7379">
        <v>0</v>
      </c>
      <c r="K7379">
        <v>0</v>
      </c>
      <c r="L7379" s="17" t="str">
        <f>IF($E7379&lt;&gt;"",VLOOKUP($E7379,GEMWs!$E$14:$L$20,7,FALSE),"")</f>
        <v/>
      </c>
      <c r="M7379" s="17" t="str">
        <f>IF($E7379&lt;&gt;"",VLOOKUP($E7379,GEMWs!$E$14:$L$20,8,FALSE),"")</f>
        <v/>
      </c>
      <c r="N7379" s="17">
        <f t="shared" ref="N7379:N7442" ca="1" si="528">IF($I7379&lt;&gt;"",J7379,IF(AND($D7379="Y",$M$6=236),L7379,0))</f>
        <v>0</v>
      </c>
      <c r="O7379" s="17">
        <f t="shared" ref="O7379:O7442" ca="1" si="529">IF($I7379&lt;&gt;"",K7379,IF(AND($D7379="Y",$M$6=236),M7379,0))</f>
        <v>0</v>
      </c>
      <c r="P7379" s="17">
        <f t="shared" ca="1" si="526"/>
        <v>0</v>
      </c>
      <c r="Q7379" s="17">
        <f t="shared" ca="1" si="527"/>
        <v>0</v>
      </c>
    </row>
    <row r="7380" spans="1:17" x14ac:dyDescent="0.35">
      <c r="A7380" t="s">
        <v>2303</v>
      </c>
      <c r="B7380" t="s">
        <v>174</v>
      </c>
      <c r="C7380" t="s">
        <v>175</v>
      </c>
      <c r="D7380" t="s">
        <v>14</v>
      </c>
      <c r="E7380" t="s">
        <v>21</v>
      </c>
      <c r="F7380" t="s">
        <v>22</v>
      </c>
      <c r="G7380" t="s">
        <v>3040</v>
      </c>
      <c r="H7380">
        <v>124.1</v>
      </c>
      <c r="I7380">
        <v>219</v>
      </c>
      <c r="J7380">
        <v>28000</v>
      </c>
      <c r="K7380">
        <v>28000</v>
      </c>
      <c r="L7380" s="17">
        <f>IF($E7380&lt;&gt;"",VLOOKUP($E7380,GEMWs!$E$14:$L$20,7,FALSE),"")</f>
        <v>37.754918937403332</v>
      </c>
      <c r="M7380" s="17">
        <f>IF($E7380&lt;&gt;"",VLOOKUP($E7380,GEMWs!$E$14:$L$20,8,FALSE),"")</f>
        <v>96.174593288388181</v>
      </c>
      <c r="N7380" s="17">
        <f t="shared" si="528"/>
        <v>28000</v>
      </c>
      <c r="O7380" s="17">
        <f t="shared" si="529"/>
        <v>28000</v>
      </c>
      <c r="P7380" s="17">
        <f t="shared" si="526"/>
        <v>4.4321428571428567E-3</v>
      </c>
      <c r="Q7380" s="17">
        <f t="shared" si="527"/>
        <v>4.4321428571428567E-3</v>
      </c>
    </row>
    <row r="7381" spans="1:17" x14ac:dyDescent="0.35">
      <c r="A7381" t="s">
        <v>2303</v>
      </c>
      <c r="B7381" t="s">
        <v>2972</v>
      </c>
      <c r="D7381" t="s">
        <v>14</v>
      </c>
      <c r="E7381" t="s">
        <v>21</v>
      </c>
      <c r="G7381" t="s">
        <v>3040</v>
      </c>
      <c r="H7381">
        <v>2090.6</v>
      </c>
      <c r="J7381">
        <v>0</v>
      </c>
      <c r="K7381">
        <v>0</v>
      </c>
      <c r="L7381" s="17">
        <f>IF($E7381&lt;&gt;"",VLOOKUP($E7381,GEMWs!$E$14:$L$20,7,FALSE),"")</f>
        <v>37.754918937403332</v>
      </c>
      <c r="M7381" s="17">
        <f>IF($E7381&lt;&gt;"",VLOOKUP($E7381,GEMWs!$E$14:$L$20,8,FALSE),"")</f>
        <v>96.174593288388181</v>
      </c>
      <c r="N7381" s="17">
        <f t="shared" ca="1" si="528"/>
        <v>37.754918937403332</v>
      </c>
      <c r="O7381" s="17">
        <f t="shared" ca="1" si="529"/>
        <v>96.174593288388181</v>
      </c>
      <c r="P7381" s="17">
        <f t="shared" ca="1" si="526"/>
        <v>21.737549684573633</v>
      </c>
      <c r="Q7381" s="17">
        <f t="shared" ca="1" si="527"/>
        <v>55.37291719434387</v>
      </c>
    </row>
    <row r="7382" spans="1:17" x14ac:dyDescent="0.35">
      <c r="A7382" t="s">
        <v>2303</v>
      </c>
      <c r="B7382" t="s">
        <v>1321</v>
      </c>
      <c r="D7382" t="s">
        <v>22</v>
      </c>
      <c r="G7382" t="s">
        <v>3040</v>
      </c>
      <c r="H7382">
        <v>1011.1</v>
      </c>
      <c r="J7382">
        <v>0</v>
      </c>
      <c r="K7382">
        <v>0</v>
      </c>
      <c r="L7382" s="17" t="str">
        <f>IF($E7382&lt;&gt;"",VLOOKUP($E7382,GEMWs!$E$14:$L$20,7,FALSE),"")</f>
        <v/>
      </c>
      <c r="M7382" s="17" t="str">
        <f>IF($E7382&lt;&gt;"",VLOOKUP($E7382,GEMWs!$E$14:$L$20,8,FALSE),"")</f>
        <v/>
      </c>
      <c r="N7382" s="17">
        <f t="shared" ca="1" si="528"/>
        <v>0</v>
      </c>
      <c r="O7382" s="17">
        <f t="shared" ca="1" si="529"/>
        <v>0</v>
      </c>
      <c r="P7382" s="17">
        <f t="shared" ca="1" si="526"/>
        <v>0</v>
      </c>
      <c r="Q7382" s="17">
        <f t="shared" ca="1" si="527"/>
        <v>0</v>
      </c>
    </row>
    <row r="7383" spans="1:17" x14ac:dyDescent="0.35">
      <c r="A7383" t="s">
        <v>2303</v>
      </c>
      <c r="B7383" t="s">
        <v>139</v>
      </c>
      <c r="C7383" t="s">
        <v>3025</v>
      </c>
      <c r="D7383" t="s">
        <v>14</v>
      </c>
      <c r="E7383" t="s">
        <v>21</v>
      </c>
      <c r="F7383" t="s">
        <v>14</v>
      </c>
      <c r="G7383" t="s">
        <v>3040</v>
      </c>
      <c r="H7383">
        <v>7.5</v>
      </c>
      <c r="I7383">
        <v>237</v>
      </c>
      <c r="J7383">
        <v>237.43909400000001</v>
      </c>
      <c r="K7383">
        <v>1033.8267679999999</v>
      </c>
      <c r="L7383" s="17">
        <f>IF($E7383&lt;&gt;"",VLOOKUP($E7383,GEMWs!$E$14:$L$20,7,FALSE),"")</f>
        <v>37.754918937403332</v>
      </c>
      <c r="M7383" s="17">
        <f>IF($E7383&lt;&gt;"",VLOOKUP($E7383,GEMWs!$E$14:$L$20,8,FALSE),"")</f>
        <v>96.174593288388181</v>
      </c>
      <c r="N7383" s="17">
        <f t="shared" si="528"/>
        <v>237.43909400000001</v>
      </c>
      <c r="O7383" s="17">
        <f t="shared" si="529"/>
        <v>1033.8267679999999</v>
      </c>
      <c r="P7383" s="17">
        <f t="shared" si="526"/>
        <v>7.2546003181066798E-3</v>
      </c>
      <c r="Q7383" s="17">
        <f t="shared" si="527"/>
        <v>3.1587047750443319E-2</v>
      </c>
    </row>
    <row r="7384" spans="1:17" x14ac:dyDescent="0.35">
      <c r="A7384" t="s">
        <v>2303</v>
      </c>
      <c r="B7384" t="s">
        <v>716</v>
      </c>
      <c r="C7384" t="s">
        <v>717</v>
      </c>
      <c r="D7384" t="s">
        <v>14</v>
      </c>
      <c r="E7384" t="s">
        <v>21</v>
      </c>
      <c r="F7384" t="s">
        <v>22</v>
      </c>
      <c r="G7384" t="s">
        <v>3040</v>
      </c>
      <c r="H7384">
        <v>816.2</v>
      </c>
      <c r="I7384">
        <v>458</v>
      </c>
      <c r="J7384">
        <v>237.43909400000001</v>
      </c>
      <c r="K7384">
        <v>1033.8267679999999</v>
      </c>
      <c r="L7384" s="17">
        <f>IF($E7384&lt;&gt;"",VLOOKUP($E7384,GEMWs!$E$14:$L$20,7,FALSE),"")</f>
        <v>37.754918937403332</v>
      </c>
      <c r="M7384" s="17">
        <f>IF($E7384&lt;&gt;"",VLOOKUP($E7384,GEMWs!$E$14:$L$20,8,FALSE),"")</f>
        <v>96.174593288388181</v>
      </c>
      <c r="N7384" s="17">
        <f t="shared" si="528"/>
        <v>237.43909400000001</v>
      </c>
      <c r="O7384" s="17">
        <f t="shared" si="529"/>
        <v>1033.8267679999999</v>
      </c>
      <c r="P7384" s="17">
        <f t="shared" si="526"/>
        <v>0.78949397061848969</v>
      </c>
      <c r="Q7384" s="17">
        <f t="shared" si="527"/>
        <v>3.4375131165215782</v>
      </c>
    </row>
    <row r="7385" spans="1:17" x14ac:dyDescent="0.35">
      <c r="A7385" t="s">
        <v>2303</v>
      </c>
      <c r="B7385" t="s">
        <v>1193</v>
      </c>
      <c r="D7385" t="s">
        <v>22</v>
      </c>
      <c r="G7385" t="s">
        <v>3040</v>
      </c>
      <c r="H7385">
        <v>9.1999999999999993</v>
      </c>
      <c r="J7385">
        <v>0</v>
      </c>
      <c r="K7385">
        <v>0</v>
      </c>
      <c r="L7385" s="17" t="str">
        <f>IF($E7385&lt;&gt;"",VLOOKUP($E7385,GEMWs!$E$14:$L$20,7,FALSE),"")</f>
        <v/>
      </c>
      <c r="M7385" s="17" t="str">
        <f>IF($E7385&lt;&gt;"",VLOOKUP($E7385,GEMWs!$E$14:$L$20,8,FALSE),"")</f>
        <v/>
      </c>
      <c r="N7385" s="17">
        <f t="shared" ca="1" si="528"/>
        <v>0</v>
      </c>
      <c r="O7385" s="17">
        <f t="shared" ca="1" si="529"/>
        <v>0</v>
      </c>
      <c r="P7385" s="17">
        <f t="shared" ca="1" si="526"/>
        <v>0</v>
      </c>
      <c r="Q7385" s="17">
        <f t="shared" ca="1" si="527"/>
        <v>0</v>
      </c>
    </row>
    <row r="7386" spans="1:17" x14ac:dyDescent="0.35">
      <c r="A7386" t="s">
        <v>2303</v>
      </c>
      <c r="B7386" t="s">
        <v>2307</v>
      </c>
      <c r="C7386" t="s">
        <v>2308</v>
      </c>
      <c r="D7386" t="s">
        <v>14</v>
      </c>
      <c r="E7386" t="s">
        <v>21</v>
      </c>
      <c r="G7386" t="s">
        <v>3040</v>
      </c>
      <c r="H7386">
        <v>13.9</v>
      </c>
      <c r="J7386">
        <v>0</v>
      </c>
      <c r="K7386">
        <v>0</v>
      </c>
      <c r="L7386" s="17">
        <f>IF($E7386&lt;&gt;"",VLOOKUP($E7386,GEMWs!$E$14:$L$20,7,FALSE),"")</f>
        <v>37.754918937403332</v>
      </c>
      <c r="M7386" s="17">
        <f>IF($E7386&lt;&gt;"",VLOOKUP($E7386,GEMWs!$E$14:$L$20,8,FALSE),"")</f>
        <v>96.174593288388181</v>
      </c>
      <c r="N7386" s="17">
        <f t="shared" ca="1" si="528"/>
        <v>37.754918937403332</v>
      </c>
      <c r="O7386" s="17">
        <f t="shared" ca="1" si="529"/>
        <v>96.174593288388181</v>
      </c>
      <c r="P7386" s="17">
        <f t="shared" ca="1" si="526"/>
        <v>0.14452881498879439</v>
      </c>
      <c r="Q7386" s="17">
        <f t="shared" ca="1" si="527"/>
        <v>0.36816394767118521</v>
      </c>
    </row>
    <row r="7387" spans="1:17" x14ac:dyDescent="0.35">
      <c r="A7387" t="s">
        <v>2303</v>
      </c>
      <c r="B7387" t="s">
        <v>1232</v>
      </c>
      <c r="D7387" t="s">
        <v>22</v>
      </c>
      <c r="G7387" t="s">
        <v>3040</v>
      </c>
      <c r="H7387">
        <v>0.8</v>
      </c>
      <c r="J7387">
        <v>0</v>
      </c>
      <c r="K7387">
        <v>0</v>
      </c>
      <c r="L7387" s="17" t="str">
        <f>IF($E7387&lt;&gt;"",VLOOKUP($E7387,GEMWs!$E$14:$L$20,7,FALSE),"")</f>
        <v/>
      </c>
      <c r="M7387" s="17" t="str">
        <f>IF($E7387&lt;&gt;"",VLOOKUP($E7387,GEMWs!$E$14:$L$20,8,FALSE),"")</f>
        <v/>
      </c>
      <c r="N7387" s="17">
        <f t="shared" ca="1" si="528"/>
        <v>0</v>
      </c>
      <c r="O7387" s="17">
        <f t="shared" ca="1" si="529"/>
        <v>0</v>
      </c>
      <c r="P7387" s="17">
        <f t="shared" ca="1" si="526"/>
        <v>0</v>
      </c>
      <c r="Q7387" s="17">
        <f t="shared" ca="1" si="527"/>
        <v>0</v>
      </c>
    </row>
    <row r="7388" spans="1:17" x14ac:dyDescent="0.35">
      <c r="A7388" t="s">
        <v>2303</v>
      </c>
      <c r="B7388" t="s">
        <v>2305</v>
      </c>
      <c r="C7388" t="s">
        <v>2306</v>
      </c>
      <c r="D7388" t="s">
        <v>14</v>
      </c>
      <c r="E7388" t="s">
        <v>21</v>
      </c>
      <c r="G7388" t="s">
        <v>3040</v>
      </c>
      <c r="H7388">
        <v>60.2</v>
      </c>
      <c r="J7388">
        <v>0</v>
      </c>
      <c r="K7388">
        <v>0</v>
      </c>
      <c r="L7388" s="17">
        <f>IF($E7388&lt;&gt;"",VLOOKUP($E7388,GEMWs!$E$14:$L$20,7,FALSE),"")</f>
        <v>37.754918937403332</v>
      </c>
      <c r="M7388" s="17">
        <f>IF($E7388&lt;&gt;"",VLOOKUP($E7388,GEMWs!$E$14:$L$20,8,FALSE),"")</f>
        <v>96.174593288388181</v>
      </c>
      <c r="N7388" s="17">
        <f t="shared" ca="1" si="528"/>
        <v>37.754918937403332</v>
      </c>
      <c r="O7388" s="17">
        <f t="shared" ca="1" si="529"/>
        <v>96.174593288388181</v>
      </c>
      <c r="P7388" s="17">
        <f t="shared" ca="1" si="526"/>
        <v>0.6259449397356418</v>
      </c>
      <c r="Q7388" s="17">
        <f t="shared" ca="1" si="527"/>
        <v>1.594494219410457</v>
      </c>
    </row>
    <row r="7389" spans="1:17" x14ac:dyDescent="0.35">
      <c r="A7389" t="s">
        <v>2303</v>
      </c>
      <c r="B7389" t="s">
        <v>2984</v>
      </c>
      <c r="D7389" t="s">
        <v>14</v>
      </c>
      <c r="E7389" t="s">
        <v>21</v>
      </c>
      <c r="G7389" t="s">
        <v>3040</v>
      </c>
      <c r="H7389">
        <v>36.200000000000003</v>
      </c>
      <c r="J7389">
        <v>0</v>
      </c>
      <c r="K7389">
        <v>0</v>
      </c>
      <c r="L7389" s="17">
        <f>IF($E7389&lt;&gt;"",VLOOKUP($E7389,GEMWs!$E$14:$L$20,7,FALSE),"")</f>
        <v>37.754918937403332</v>
      </c>
      <c r="M7389" s="17">
        <f>IF($E7389&lt;&gt;"",VLOOKUP($E7389,GEMWs!$E$14:$L$20,8,FALSE),"")</f>
        <v>96.174593288388181</v>
      </c>
      <c r="N7389" s="17">
        <f t="shared" ca="1" si="528"/>
        <v>37.754918937403332</v>
      </c>
      <c r="O7389" s="17">
        <f t="shared" ca="1" si="529"/>
        <v>96.174593288388181</v>
      </c>
      <c r="P7389" s="17">
        <f t="shared" ca="1" si="526"/>
        <v>0.37639878435930624</v>
      </c>
      <c r="Q7389" s="17">
        <f t="shared" ca="1" si="527"/>
        <v>0.95881546084150404</v>
      </c>
    </row>
    <row r="7390" spans="1:17" x14ac:dyDescent="0.35">
      <c r="A7390" t="s">
        <v>2303</v>
      </c>
      <c r="B7390" t="s">
        <v>47</v>
      </c>
      <c r="C7390" t="s">
        <v>48</v>
      </c>
      <c r="D7390" t="s">
        <v>14</v>
      </c>
      <c r="E7390" t="s">
        <v>21</v>
      </c>
      <c r="F7390" t="s">
        <v>14</v>
      </c>
      <c r="G7390" t="s">
        <v>3040</v>
      </c>
      <c r="H7390">
        <v>2049.9</v>
      </c>
      <c r="I7390">
        <v>256</v>
      </c>
      <c r="J7390">
        <v>11.292441</v>
      </c>
      <c r="K7390">
        <v>1000</v>
      </c>
      <c r="L7390" s="17">
        <f>IF($E7390&lt;&gt;"",VLOOKUP($E7390,GEMWs!$E$14:$L$20,7,FALSE),"")</f>
        <v>37.754918937403332</v>
      </c>
      <c r="M7390" s="17">
        <f>IF($E7390&lt;&gt;"",VLOOKUP($E7390,GEMWs!$E$14:$L$20,8,FALSE),"")</f>
        <v>96.174593288388181</v>
      </c>
      <c r="N7390" s="17">
        <f t="shared" si="528"/>
        <v>11.292441</v>
      </c>
      <c r="O7390" s="17">
        <f t="shared" si="529"/>
        <v>1000</v>
      </c>
      <c r="P7390" s="17">
        <f t="shared" si="526"/>
        <v>2.0499000000000001</v>
      </c>
      <c r="Q7390" s="17">
        <f t="shared" si="527"/>
        <v>181.52851097473081</v>
      </c>
    </row>
    <row r="7391" spans="1:17" x14ac:dyDescent="0.35">
      <c r="A7391" t="s">
        <v>2303</v>
      </c>
      <c r="B7391" t="s">
        <v>1299</v>
      </c>
      <c r="D7391" t="s">
        <v>22</v>
      </c>
      <c r="G7391" t="s">
        <v>3040</v>
      </c>
      <c r="H7391">
        <v>13.2</v>
      </c>
      <c r="J7391">
        <v>0</v>
      </c>
      <c r="K7391">
        <v>0</v>
      </c>
      <c r="L7391" s="17" t="str">
        <f>IF($E7391&lt;&gt;"",VLOOKUP($E7391,GEMWs!$E$14:$L$20,7,FALSE),"")</f>
        <v/>
      </c>
      <c r="M7391" s="17" t="str">
        <f>IF($E7391&lt;&gt;"",VLOOKUP($E7391,GEMWs!$E$14:$L$20,8,FALSE),"")</f>
        <v/>
      </c>
      <c r="N7391" s="17">
        <f t="shared" ca="1" si="528"/>
        <v>0</v>
      </c>
      <c r="O7391" s="17">
        <f t="shared" ca="1" si="529"/>
        <v>0</v>
      </c>
      <c r="P7391" s="17">
        <f t="shared" ca="1" si="526"/>
        <v>0</v>
      </c>
      <c r="Q7391" s="17">
        <f t="shared" ca="1" si="527"/>
        <v>0</v>
      </c>
    </row>
    <row r="7392" spans="1:17" x14ac:dyDescent="0.35">
      <c r="A7392" t="s">
        <v>2303</v>
      </c>
      <c r="B7392" t="s">
        <v>214</v>
      </c>
      <c r="C7392" t="s">
        <v>215</v>
      </c>
      <c r="D7392" t="s">
        <v>14</v>
      </c>
      <c r="E7392" t="s">
        <v>21</v>
      </c>
      <c r="F7392" t="s">
        <v>22</v>
      </c>
      <c r="G7392" t="s">
        <v>3040</v>
      </c>
      <c r="H7392">
        <v>27.8</v>
      </c>
      <c r="I7392">
        <v>270</v>
      </c>
      <c r="J7392">
        <v>32</v>
      </c>
      <c r="K7392">
        <v>713</v>
      </c>
      <c r="L7392" s="17">
        <f>IF($E7392&lt;&gt;"",VLOOKUP($E7392,GEMWs!$E$14:$L$20,7,FALSE),"")</f>
        <v>37.754918937403332</v>
      </c>
      <c r="M7392" s="17">
        <f>IF($E7392&lt;&gt;"",VLOOKUP($E7392,GEMWs!$E$14:$L$20,8,FALSE),"")</f>
        <v>96.174593288388181</v>
      </c>
      <c r="N7392" s="17">
        <f t="shared" si="528"/>
        <v>32</v>
      </c>
      <c r="O7392" s="17">
        <f t="shared" si="529"/>
        <v>713</v>
      </c>
      <c r="P7392" s="17">
        <f t="shared" si="526"/>
        <v>3.8990182328190744E-2</v>
      </c>
      <c r="Q7392" s="17">
        <f t="shared" si="527"/>
        <v>0.86875000000000002</v>
      </c>
    </row>
    <row r="7393" spans="1:17" x14ac:dyDescent="0.35">
      <c r="A7393" t="s">
        <v>2303</v>
      </c>
      <c r="B7393" t="s">
        <v>140</v>
      </c>
      <c r="C7393" t="s">
        <v>141</v>
      </c>
      <c r="D7393" t="s">
        <v>14</v>
      </c>
      <c r="E7393" t="s">
        <v>21</v>
      </c>
      <c r="F7393" t="s">
        <v>22</v>
      </c>
      <c r="G7393" t="s">
        <v>3040</v>
      </c>
      <c r="H7393">
        <v>189</v>
      </c>
      <c r="I7393">
        <v>425</v>
      </c>
      <c r="J7393">
        <v>3722.8</v>
      </c>
      <c r="K7393">
        <v>5548.3</v>
      </c>
      <c r="L7393" s="17">
        <f>IF($E7393&lt;&gt;"",VLOOKUP($E7393,GEMWs!$E$14:$L$20,7,FALSE),"")</f>
        <v>37.754918937403332</v>
      </c>
      <c r="M7393" s="17">
        <f>IF($E7393&lt;&gt;"",VLOOKUP($E7393,GEMWs!$E$14:$L$20,8,FALSE),"")</f>
        <v>96.174593288388181</v>
      </c>
      <c r="N7393" s="17">
        <f t="shared" si="528"/>
        <v>3722.8</v>
      </c>
      <c r="O7393" s="17">
        <f t="shared" si="529"/>
        <v>5548.3</v>
      </c>
      <c r="P7393" s="17">
        <f t="shared" si="526"/>
        <v>3.406448822161743E-2</v>
      </c>
      <c r="Q7393" s="17">
        <f t="shared" si="527"/>
        <v>5.0768238959922635E-2</v>
      </c>
    </row>
    <row r="7394" spans="1:17" x14ac:dyDescent="0.35">
      <c r="A7394" t="s">
        <v>2303</v>
      </c>
      <c r="B7394" t="s">
        <v>1573</v>
      </c>
      <c r="D7394" t="s">
        <v>14</v>
      </c>
      <c r="E7394" t="s">
        <v>21</v>
      </c>
      <c r="G7394" t="s">
        <v>3040</v>
      </c>
      <c r="H7394">
        <v>10.4</v>
      </c>
      <c r="J7394">
        <v>0</v>
      </c>
      <c r="K7394">
        <v>0</v>
      </c>
      <c r="L7394" s="17">
        <f>IF($E7394&lt;&gt;"",VLOOKUP($E7394,GEMWs!$E$14:$L$20,7,FALSE),"")</f>
        <v>37.754918937403332</v>
      </c>
      <c r="M7394" s="17">
        <f>IF($E7394&lt;&gt;"",VLOOKUP($E7394,GEMWs!$E$14:$L$20,8,FALSE),"")</f>
        <v>96.174593288388181</v>
      </c>
      <c r="N7394" s="17">
        <f t="shared" ca="1" si="528"/>
        <v>37.754918937403332</v>
      </c>
      <c r="O7394" s="17">
        <f t="shared" ca="1" si="529"/>
        <v>96.174593288388181</v>
      </c>
      <c r="P7394" s="17">
        <f t="shared" ca="1" si="526"/>
        <v>0.10813666732974543</v>
      </c>
      <c r="Q7394" s="17">
        <f t="shared" ca="1" si="527"/>
        <v>0.27546079537987961</v>
      </c>
    </row>
    <row r="7395" spans="1:17" x14ac:dyDescent="0.35">
      <c r="A7395" t="s">
        <v>2303</v>
      </c>
      <c r="B7395" t="s">
        <v>229</v>
      </c>
      <c r="D7395" t="s">
        <v>22</v>
      </c>
      <c r="G7395" t="s">
        <v>3040</v>
      </c>
      <c r="H7395">
        <v>10.199999999999999</v>
      </c>
      <c r="J7395">
        <v>0</v>
      </c>
      <c r="K7395">
        <v>0</v>
      </c>
      <c r="L7395" s="17" t="str">
        <f>IF($E7395&lt;&gt;"",VLOOKUP($E7395,GEMWs!$E$14:$L$20,7,FALSE),"")</f>
        <v/>
      </c>
      <c r="M7395" s="17" t="str">
        <f>IF($E7395&lt;&gt;"",VLOOKUP($E7395,GEMWs!$E$14:$L$20,8,FALSE),"")</f>
        <v/>
      </c>
      <c r="N7395" s="17">
        <f t="shared" ca="1" si="528"/>
        <v>0</v>
      </c>
      <c r="O7395" s="17">
        <f t="shared" ca="1" si="529"/>
        <v>0</v>
      </c>
      <c r="P7395" s="17">
        <f t="shared" ca="1" si="526"/>
        <v>0</v>
      </c>
      <c r="Q7395" s="17">
        <f t="shared" ca="1" si="527"/>
        <v>0</v>
      </c>
    </row>
    <row r="7396" spans="1:17" x14ac:dyDescent="0.35">
      <c r="A7396" t="s">
        <v>2303</v>
      </c>
      <c r="B7396" t="s">
        <v>157</v>
      </c>
      <c r="D7396" t="s">
        <v>22</v>
      </c>
      <c r="G7396" t="s">
        <v>3040</v>
      </c>
      <c r="H7396">
        <v>0.8</v>
      </c>
      <c r="J7396">
        <v>0</v>
      </c>
      <c r="K7396">
        <v>0</v>
      </c>
      <c r="L7396" s="17" t="str">
        <f>IF($E7396&lt;&gt;"",VLOOKUP($E7396,GEMWs!$E$14:$L$20,7,FALSE),"")</f>
        <v/>
      </c>
      <c r="M7396" s="17" t="str">
        <f>IF($E7396&lt;&gt;"",VLOOKUP($E7396,GEMWs!$E$14:$L$20,8,FALSE),"")</f>
        <v/>
      </c>
      <c r="N7396" s="17">
        <f t="shared" ca="1" si="528"/>
        <v>0</v>
      </c>
      <c r="O7396" s="17">
        <f t="shared" ca="1" si="529"/>
        <v>0</v>
      </c>
      <c r="P7396" s="17">
        <f t="shared" ca="1" si="526"/>
        <v>0</v>
      </c>
      <c r="Q7396" s="17">
        <f t="shared" ca="1" si="527"/>
        <v>0</v>
      </c>
    </row>
    <row r="7397" spans="1:17" x14ac:dyDescent="0.35">
      <c r="A7397" t="s">
        <v>2303</v>
      </c>
      <c r="B7397" t="s">
        <v>103</v>
      </c>
      <c r="D7397" t="s">
        <v>14</v>
      </c>
      <c r="E7397" t="s">
        <v>15</v>
      </c>
      <c r="G7397" t="s">
        <v>3040</v>
      </c>
      <c r="H7397">
        <v>6584.7</v>
      </c>
      <c r="J7397">
        <v>0</v>
      </c>
      <c r="K7397">
        <v>0</v>
      </c>
      <c r="L7397" s="17">
        <f>IF($E7397&lt;&gt;"",VLOOKUP($E7397,GEMWs!$E$14:$L$20,7,FALSE),"")</f>
        <v>37.892086284381016</v>
      </c>
      <c r="M7397" s="17">
        <f>IF($E7397&lt;&gt;"",VLOOKUP($E7397,GEMWs!$E$14:$L$20,8,FALSE),"")</f>
        <v>96.522753888300599</v>
      </c>
      <c r="N7397" s="17">
        <f t="shared" ca="1" si="528"/>
        <v>37.892086284381016</v>
      </c>
      <c r="O7397" s="17">
        <f t="shared" ca="1" si="529"/>
        <v>96.522753888300599</v>
      </c>
      <c r="P7397" s="17">
        <f t="shared" ca="1" si="526"/>
        <v>68.219147659421708</v>
      </c>
      <c r="Q7397" s="17">
        <f t="shared" ca="1" si="527"/>
        <v>173.77507141152557</v>
      </c>
    </row>
    <row r="7398" spans="1:17" x14ac:dyDescent="0.35">
      <c r="A7398" t="s">
        <v>2303</v>
      </c>
      <c r="B7398" t="s">
        <v>163</v>
      </c>
      <c r="D7398" t="s">
        <v>22</v>
      </c>
      <c r="G7398" t="s">
        <v>3040</v>
      </c>
      <c r="H7398">
        <v>29.6</v>
      </c>
      <c r="J7398">
        <v>0</v>
      </c>
      <c r="K7398">
        <v>0</v>
      </c>
      <c r="L7398" s="17" t="str">
        <f>IF($E7398&lt;&gt;"",VLOOKUP($E7398,GEMWs!$E$14:$L$20,7,FALSE),"")</f>
        <v/>
      </c>
      <c r="M7398" s="17" t="str">
        <f>IF($E7398&lt;&gt;"",VLOOKUP($E7398,GEMWs!$E$14:$L$20,8,FALSE),"")</f>
        <v/>
      </c>
      <c r="N7398" s="17">
        <f t="shared" ca="1" si="528"/>
        <v>0</v>
      </c>
      <c r="O7398" s="17">
        <f t="shared" ca="1" si="529"/>
        <v>0</v>
      </c>
      <c r="P7398" s="17">
        <f t="shared" ca="1" si="526"/>
        <v>0</v>
      </c>
      <c r="Q7398" s="17">
        <f t="shared" ca="1" si="527"/>
        <v>0</v>
      </c>
    </row>
    <row r="7399" spans="1:17" x14ac:dyDescent="0.35">
      <c r="A7399" t="s">
        <v>2303</v>
      </c>
      <c r="B7399" t="s">
        <v>1357</v>
      </c>
      <c r="D7399" t="s">
        <v>22</v>
      </c>
      <c r="G7399" t="s">
        <v>3040</v>
      </c>
      <c r="H7399">
        <v>27.1</v>
      </c>
      <c r="J7399">
        <v>0</v>
      </c>
      <c r="K7399">
        <v>0</v>
      </c>
      <c r="L7399" s="17" t="str">
        <f>IF($E7399&lt;&gt;"",VLOOKUP($E7399,GEMWs!$E$14:$L$20,7,FALSE),"")</f>
        <v/>
      </c>
      <c r="M7399" s="17" t="str">
        <f>IF($E7399&lt;&gt;"",VLOOKUP($E7399,GEMWs!$E$14:$L$20,8,FALSE),"")</f>
        <v/>
      </c>
      <c r="N7399" s="17">
        <f t="shared" ca="1" si="528"/>
        <v>0</v>
      </c>
      <c r="O7399" s="17">
        <f t="shared" ca="1" si="529"/>
        <v>0</v>
      </c>
      <c r="P7399" s="17">
        <f t="shared" ca="1" si="526"/>
        <v>0</v>
      </c>
      <c r="Q7399" s="17">
        <f t="shared" ca="1" si="527"/>
        <v>0</v>
      </c>
    </row>
    <row r="7400" spans="1:17" x14ac:dyDescent="0.35">
      <c r="A7400" t="s">
        <v>2303</v>
      </c>
      <c r="B7400" t="s">
        <v>2994</v>
      </c>
      <c r="D7400" t="s">
        <v>14</v>
      </c>
      <c r="E7400" t="s">
        <v>21</v>
      </c>
      <c r="G7400" t="s">
        <v>3040</v>
      </c>
      <c r="H7400">
        <v>46.3</v>
      </c>
      <c r="J7400">
        <v>0</v>
      </c>
      <c r="K7400">
        <v>0</v>
      </c>
      <c r="L7400" s="17">
        <f>IF($E7400&lt;&gt;"",VLOOKUP($E7400,GEMWs!$E$14:$L$20,7,FALSE),"")</f>
        <v>37.754918937403332</v>
      </c>
      <c r="M7400" s="17">
        <f>IF($E7400&lt;&gt;"",VLOOKUP($E7400,GEMWs!$E$14:$L$20,8,FALSE),"")</f>
        <v>96.174593288388181</v>
      </c>
      <c r="N7400" s="17">
        <f t="shared" ca="1" si="528"/>
        <v>37.754918937403332</v>
      </c>
      <c r="O7400" s="17">
        <f t="shared" ca="1" si="529"/>
        <v>96.174593288388181</v>
      </c>
      <c r="P7400" s="17">
        <f t="shared" ca="1" si="526"/>
        <v>0.48141612474684742</v>
      </c>
      <c r="Q7400" s="17">
        <f t="shared" ca="1" si="527"/>
        <v>1.2263302717392714</v>
      </c>
    </row>
    <row r="7401" spans="1:17" x14ac:dyDescent="0.35">
      <c r="A7401" t="s">
        <v>2303</v>
      </c>
      <c r="B7401" t="s">
        <v>236</v>
      </c>
      <c r="D7401" t="s">
        <v>22</v>
      </c>
      <c r="G7401" t="s">
        <v>3040</v>
      </c>
      <c r="H7401">
        <v>77.7</v>
      </c>
      <c r="J7401">
        <v>0</v>
      </c>
      <c r="K7401">
        <v>0</v>
      </c>
      <c r="L7401" s="17" t="str">
        <f>IF($E7401&lt;&gt;"",VLOOKUP($E7401,GEMWs!$E$14:$L$20,7,FALSE),"")</f>
        <v/>
      </c>
      <c r="M7401" s="17" t="str">
        <f>IF($E7401&lt;&gt;"",VLOOKUP($E7401,GEMWs!$E$14:$L$20,8,FALSE),"")</f>
        <v/>
      </c>
      <c r="N7401" s="17">
        <f t="shared" ca="1" si="528"/>
        <v>0</v>
      </c>
      <c r="O7401" s="17">
        <f t="shared" ca="1" si="529"/>
        <v>0</v>
      </c>
      <c r="P7401" s="17">
        <f t="shared" ca="1" si="526"/>
        <v>0</v>
      </c>
      <c r="Q7401" s="17">
        <f t="shared" ca="1" si="527"/>
        <v>0</v>
      </c>
    </row>
    <row r="7402" spans="1:17" x14ac:dyDescent="0.35">
      <c r="A7402" t="s">
        <v>2303</v>
      </c>
      <c r="B7402" t="s">
        <v>1290</v>
      </c>
      <c r="C7402" t="s">
        <v>1291</v>
      </c>
      <c r="D7402" t="s">
        <v>14</v>
      </c>
      <c r="E7402" t="s">
        <v>21</v>
      </c>
      <c r="F7402" t="s">
        <v>22</v>
      </c>
      <c r="G7402" t="s">
        <v>3040</v>
      </c>
      <c r="H7402">
        <v>43249.1</v>
      </c>
      <c r="I7402">
        <v>285</v>
      </c>
      <c r="J7402">
        <v>11.48653</v>
      </c>
      <c r="K7402">
        <v>23.956855000000001</v>
      </c>
      <c r="L7402" s="17">
        <f>IF($E7402&lt;&gt;"",VLOOKUP($E7402,GEMWs!$E$14:$L$20,7,FALSE),"")</f>
        <v>37.754918937403332</v>
      </c>
      <c r="M7402" s="17">
        <f>IF($E7402&lt;&gt;"",VLOOKUP($E7402,GEMWs!$E$14:$L$20,8,FALSE),"")</f>
        <v>96.174593288388181</v>
      </c>
      <c r="N7402" s="17">
        <f t="shared" si="528"/>
        <v>11.48653</v>
      </c>
      <c r="O7402" s="17">
        <f t="shared" si="529"/>
        <v>23.956855000000001</v>
      </c>
      <c r="P7402" s="17">
        <f t="shared" si="526"/>
        <v>1805.2912204043475</v>
      </c>
      <c r="Q7402" s="17">
        <f t="shared" si="527"/>
        <v>3765.2015012366655</v>
      </c>
    </row>
    <row r="7403" spans="1:17" x14ac:dyDescent="0.35">
      <c r="A7403" t="s">
        <v>2303</v>
      </c>
      <c r="B7403" t="s">
        <v>1322</v>
      </c>
      <c r="D7403" t="s">
        <v>22</v>
      </c>
      <c r="G7403" t="s">
        <v>3040</v>
      </c>
      <c r="H7403">
        <v>1055.5</v>
      </c>
      <c r="J7403">
        <v>0</v>
      </c>
      <c r="K7403">
        <v>0</v>
      </c>
      <c r="L7403" s="17" t="str">
        <f>IF($E7403&lt;&gt;"",VLOOKUP($E7403,GEMWs!$E$14:$L$20,7,FALSE),"")</f>
        <v/>
      </c>
      <c r="M7403" s="17" t="str">
        <f>IF($E7403&lt;&gt;"",VLOOKUP($E7403,GEMWs!$E$14:$L$20,8,FALSE),"")</f>
        <v/>
      </c>
      <c r="N7403" s="17">
        <f t="shared" ca="1" si="528"/>
        <v>0</v>
      </c>
      <c r="O7403" s="17">
        <f t="shared" ca="1" si="529"/>
        <v>0</v>
      </c>
      <c r="P7403" s="17">
        <f t="shared" ca="1" si="526"/>
        <v>0</v>
      </c>
      <c r="Q7403" s="17">
        <f t="shared" ca="1" si="527"/>
        <v>0</v>
      </c>
    </row>
    <row r="7404" spans="1:17" x14ac:dyDescent="0.35">
      <c r="A7404" t="s">
        <v>2303</v>
      </c>
      <c r="B7404" t="s">
        <v>1292</v>
      </c>
      <c r="C7404" t="s">
        <v>1293</v>
      </c>
      <c r="D7404" t="s">
        <v>14</v>
      </c>
      <c r="E7404" t="s">
        <v>21</v>
      </c>
      <c r="F7404" t="s">
        <v>22</v>
      </c>
      <c r="G7404" t="s">
        <v>3040</v>
      </c>
      <c r="H7404">
        <v>1421.6</v>
      </c>
      <c r="I7404">
        <v>428</v>
      </c>
      <c r="J7404">
        <v>1814.4</v>
      </c>
      <c r="K7404">
        <v>1814.4</v>
      </c>
      <c r="L7404" s="17">
        <f>IF($E7404&lt;&gt;"",VLOOKUP($E7404,GEMWs!$E$14:$L$20,7,FALSE),"")</f>
        <v>37.754918937403332</v>
      </c>
      <c r="M7404" s="17">
        <f>IF($E7404&lt;&gt;"",VLOOKUP($E7404,GEMWs!$E$14:$L$20,8,FALSE),"")</f>
        <v>96.174593288388181</v>
      </c>
      <c r="N7404" s="17">
        <f t="shared" si="528"/>
        <v>1814.4</v>
      </c>
      <c r="O7404" s="17">
        <f t="shared" si="529"/>
        <v>1814.4</v>
      </c>
      <c r="P7404" s="17">
        <f t="shared" si="526"/>
        <v>0.78350970017636679</v>
      </c>
      <c r="Q7404" s="17">
        <f t="shared" si="527"/>
        <v>0.78350970017636679</v>
      </c>
    </row>
    <row r="7405" spans="1:17" x14ac:dyDescent="0.35">
      <c r="A7405" t="s">
        <v>2303</v>
      </c>
      <c r="B7405" t="s">
        <v>1296</v>
      </c>
      <c r="C7405" t="s">
        <v>1297</v>
      </c>
      <c r="D7405" t="s">
        <v>14</v>
      </c>
      <c r="E7405" t="s">
        <v>21</v>
      </c>
      <c r="F7405" t="s">
        <v>22</v>
      </c>
      <c r="G7405" t="s">
        <v>3040</v>
      </c>
      <c r="H7405">
        <v>30300.7</v>
      </c>
      <c r="I7405">
        <v>293</v>
      </c>
      <c r="J7405">
        <v>32.869002999999999</v>
      </c>
      <c r="K7405">
        <v>110.484003</v>
      </c>
      <c r="L7405" s="17">
        <f>IF($E7405&lt;&gt;"",VLOOKUP($E7405,GEMWs!$E$14:$L$20,7,FALSE),"")</f>
        <v>37.754918937403332</v>
      </c>
      <c r="M7405" s="17">
        <f>IF($E7405&lt;&gt;"",VLOOKUP($E7405,GEMWs!$E$14:$L$20,8,FALSE),"")</f>
        <v>96.174593288388181</v>
      </c>
      <c r="N7405" s="17">
        <f t="shared" si="528"/>
        <v>32.869002999999999</v>
      </c>
      <c r="O7405" s="17">
        <f t="shared" si="529"/>
        <v>110.484003</v>
      </c>
      <c r="P7405" s="17">
        <f t="shared" si="526"/>
        <v>274.25418320514689</v>
      </c>
      <c r="Q7405" s="17">
        <f t="shared" si="527"/>
        <v>921.86246111572052</v>
      </c>
    </row>
    <row r="7406" spans="1:17" x14ac:dyDescent="0.35">
      <c r="A7406" t="s">
        <v>2303</v>
      </c>
      <c r="B7406" t="s">
        <v>285</v>
      </c>
      <c r="C7406" t="s">
        <v>286</v>
      </c>
      <c r="D7406" t="s">
        <v>14</v>
      </c>
      <c r="E7406" t="s">
        <v>21</v>
      </c>
      <c r="F7406" t="s">
        <v>22</v>
      </c>
      <c r="G7406" t="s">
        <v>3040</v>
      </c>
      <c r="H7406">
        <v>0.4</v>
      </c>
      <c r="I7406">
        <v>294</v>
      </c>
      <c r="J7406">
        <v>993.42307900000003</v>
      </c>
      <c r="K7406">
        <v>2102.9131750000001</v>
      </c>
      <c r="L7406" s="17">
        <f>IF($E7406&lt;&gt;"",VLOOKUP($E7406,GEMWs!$E$14:$L$20,7,FALSE),"")</f>
        <v>37.754918937403332</v>
      </c>
      <c r="M7406" s="17">
        <f>IF($E7406&lt;&gt;"",VLOOKUP($E7406,GEMWs!$E$14:$L$20,8,FALSE),"")</f>
        <v>96.174593288388181</v>
      </c>
      <c r="N7406" s="17">
        <f t="shared" si="528"/>
        <v>993.42307900000003</v>
      </c>
      <c r="O7406" s="17">
        <f t="shared" si="529"/>
        <v>2102.9131750000001</v>
      </c>
      <c r="P7406" s="17">
        <f t="shared" si="526"/>
        <v>1.9021232296002901E-4</v>
      </c>
      <c r="Q7406" s="17">
        <f t="shared" si="527"/>
        <v>4.0264818530554795E-4</v>
      </c>
    </row>
    <row r="7407" spans="1:17" x14ac:dyDescent="0.35">
      <c r="A7407" t="s">
        <v>2303</v>
      </c>
      <c r="B7407" t="s">
        <v>340</v>
      </c>
      <c r="D7407" t="s">
        <v>22</v>
      </c>
      <c r="G7407" t="s">
        <v>3040</v>
      </c>
      <c r="H7407">
        <v>0.1</v>
      </c>
      <c r="J7407">
        <v>0</v>
      </c>
      <c r="K7407">
        <v>0</v>
      </c>
      <c r="L7407" s="17" t="str">
        <f>IF($E7407&lt;&gt;"",VLOOKUP($E7407,GEMWs!$E$14:$L$20,7,FALSE),"")</f>
        <v/>
      </c>
      <c r="M7407" s="17" t="str">
        <f>IF($E7407&lt;&gt;"",VLOOKUP($E7407,GEMWs!$E$14:$L$20,8,FALSE),"")</f>
        <v/>
      </c>
      <c r="N7407" s="17">
        <f t="shared" ca="1" si="528"/>
        <v>0</v>
      </c>
      <c r="O7407" s="17">
        <f t="shared" ca="1" si="529"/>
        <v>0</v>
      </c>
      <c r="P7407" s="17">
        <f t="shared" ca="1" si="526"/>
        <v>0</v>
      </c>
      <c r="Q7407" s="17">
        <f t="shared" ca="1" si="527"/>
        <v>0</v>
      </c>
    </row>
    <row r="7408" spans="1:17" x14ac:dyDescent="0.35">
      <c r="A7408" t="s">
        <v>2303</v>
      </c>
      <c r="B7408" t="s">
        <v>341</v>
      </c>
      <c r="D7408" t="s">
        <v>22</v>
      </c>
      <c r="G7408" t="s">
        <v>3040</v>
      </c>
      <c r="H7408">
        <v>32.5</v>
      </c>
      <c r="J7408">
        <v>0</v>
      </c>
      <c r="K7408">
        <v>0</v>
      </c>
      <c r="L7408" s="17" t="str">
        <f>IF($E7408&lt;&gt;"",VLOOKUP($E7408,GEMWs!$E$14:$L$20,7,FALSE),"")</f>
        <v/>
      </c>
      <c r="M7408" s="17" t="str">
        <f>IF($E7408&lt;&gt;"",VLOOKUP($E7408,GEMWs!$E$14:$L$20,8,FALSE),"")</f>
        <v/>
      </c>
      <c r="N7408" s="17">
        <f t="shared" ca="1" si="528"/>
        <v>0</v>
      </c>
      <c r="O7408" s="17">
        <f t="shared" ca="1" si="529"/>
        <v>0</v>
      </c>
      <c r="P7408" s="17">
        <f t="shared" ca="1" si="526"/>
        <v>0</v>
      </c>
      <c r="Q7408" s="17">
        <f t="shared" ca="1" si="527"/>
        <v>0</v>
      </c>
    </row>
    <row r="7409" spans="1:17" x14ac:dyDescent="0.35">
      <c r="A7409" t="s">
        <v>2303</v>
      </c>
      <c r="B7409" t="s">
        <v>2304</v>
      </c>
      <c r="D7409" t="s">
        <v>14</v>
      </c>
      <c r="E7409" t="s">
        <v>21</v>
      </c>
      <c r="G7409" t="s">
        <v>3040</v>
      </c>
      <c r="H7409">
        <v>13.3</v>
      </c>
      <c r="J7409">
        <v>0</v>
      </c>
      <c r="K7409">
        <v>0</v>
      </c>
      <c r="L7409" s="17">
        <f>IF($E7409&lt;&gt;"",VLOOKUP($E7409,GEMWs!$E$14:$L$20,7,FALSE),"")</f>
        <v>37.754918937403332</v>
      </c>
      <c r="M7409" s="17">
        <f>IF($E7409&lt;&gt;"",VLOOKUP($E7409,GEMWs!$E$14:$L$20,8,FALSE),"")</f>
        <v>96.174593288388181</v>
      </c>
      <c r="N7409" s="17">
        <f t="shared" ca="1" si="528"/>
        <v>37.754918937403332</v>
      </c>
      <c r="O7409" s="17">
        <f t="shared" ca="1" si="529"/>
        <v>96.174593288388181</v>
      </c>
      <c r="P7409" s="17">
        <f t="shared" ca="1" si="526"/>
        <v>0.13829016110438599</v>
      </c>
      <c r="Q7409" s="17">
        <f t="shared" ca="1" si="527"/>
        <v>0.35227197870696142</v>
      </c>
    </row>
    <row r="7410" spans="1:17" x14ac:dyDescent="0.35">
      <c r="A7410" t="s">
        <v>2303</v>
      </c>
      <c r="B7410" t="s">
        <v>477</v>
      </c>
      <c r="D7410" t="s">
        <v>22</v>
      </c>
      <c r="G7410" t="s">
        <v>3040</v>
      </c>
      <c r="H7410">
        <v>2516.1</v>
      </c>
      <c r="J7410">
        <v>0</v>
      </c>
      <c r="K7410">
        <v>0</v>
      </c>
      <c r="L7410" s="17" t="str">
        <f>IF($E7410&lt;&gt;"",VLOOKUP($E7410,GEMWs!$E$14:$L$20,7,FALSE),"")</f>
        <v/>
      </c>
      <c r="M7410" s="17" t="str">
        <f>IF($E7410&lt;&gt;"",VLOOKUP($E7410,GEMWs!$E$14:$L$20,8,FALSE),"")</f>
        <v/>
      </c>
      <c r="N7410" s="17">
        <f t="shared" ca="1" si="528"/>
        <v>0</v>
      </c>
      <c r="O7410" s="17">
        <f t="shared" ca="1" si="529"/>
        <v>0</v>
      </c>
      <c r="P7410" s="17">
        <f t="shared" ca="1" si="526"/>
        <v>0</v>
      </c>
      <c r="Q7410" s="17">
        <f t="shared" ca="1" si="527"/>
        <v>0</v>
      </c>
    </row>
    <row r="7411" spans="1:17" x14ac:dyDescent="0.35">
      <c r="A7411" t="s">
        <v>2303</v>
      </c>
      <c r="B7411" t="s">
        <v>2976</v>
      </c>
      <c r="D7411" t="s">
        <v>14</v>
      </c>
      <c r="E7411" t="s">
        <v>21</v>
      </c>
      <c r="G7411" t="s">
        <v>3040</v>
      </c>
      <c r="H7411">
        <v>22.3</v>
      </c>
      <c r="J7411">
        <v>0</v>
      </c>
      <c r="K7411">
        <v>0</v>
      </c>
      <c r="L7411" s="17">
        <f>IF($E7411&lt;&gt;"",VLOOKUP($E7411,GEMWs!$E$14:$L$20,7,FALSE),"")</f>
        <v>37.754918937403332</v>
      </c>
      <c r="M7411" s="17">
        <f>IF($E7411&lt;&gt;"",VLOOKUP($E7411,GEMWs!$E$14:$L$20,8,FALSE),"")</f>
        <v>96.174593288388181</v>
      </c>
      <c r="N7411" s="17">
        <f t="shared" ca="1" si="528"/>
        <v>37.754918937403332</v>
      </c>
      <c r="O7411" s="17">
        <f t="shared" ca="1" si="529"/>
        <v>96.174593288388181</v>
      </c>
      <c r="P7411" s="17">
        <f t="shared" ca="1" si="526"/>
        <v>0.23186996937051182</v>
      </c>
      <c r="Q7411" s="17">
        <f t="shared" ca="1" si="527"/>
        <v>0.59065151317031872</v>
      </c>
    </row>
    <row r="7412" spans="1:17" x14ac:dyDescent="0.35">
      <c r="A7412" t="s">
        <v>2303</v>
      </c>
      <c r="B7412" t="s">
        <v>142</v>
      </c>
      <c r="C7412" t="s">
        <v>143</v>
      </c>
      <c r="D7412" t="s">
        <v>14</v>
      </c>
      <c r="E7412" t="s">
        <v>21</v>
      </c>
      <c r="F7412" t="s">
        <v>14</v>
      </c>
      <c r="G7412" t="s">
        <v>3040</v>
      </c>
      <c r="H7412">
        <v>1448.9</v>
      </c>
      <c r="I7412">
        <v>307</v>
      </c>
      <c r="J7412">
        <v>6.6173489999999999</v>
      </c>
      <c r="K7412">
        <v>223.606798</v>
      </c>
      <c r="L7412" s="17">
        <f>IF($E7412&lt;&gt;"",VLOOKUP($E7412,GEMWs!$E$14:$L$20,7,FALSE),"")</f>
        <v>37.754918937403332</v>
      </c>
      <c r="M7412" s="17">
        <f>IF($E7412&lt;&gt;"",VLOOKUP($E7412,GEMWs!$E$14:$L$20,8,FALSE),"")</f>
        <v>96.174593288388181</v>
      </c>
      <c r="N7412" s="17">
        <f t="shared" si="528"/>
        <v>6.6173489999999999</v>
      </c>
      <c r="O7412" s="17">
        <f t="shared" si="529"/>
        <v>223.606798</v>
      </c>
      <c r="P7412" s="17">
        <f t="shared" si="526"/>
        <v>6.479677777953782</v>
      </c>
      <c r="Q7412" s="17">
        <f t="shared" si="527"/>
        <v>218.95475061085642</v>
      </c>
    </row>
    <row r="7413" spans="1:17" x14ac:dyDescent="0.35">
      <c r="A7413" t="s">
        <v>2303</v>
      </c>
      <c r="B7413" t="s">
        <v>230</v>
      </c>
      <c r="D7413" t="s">
        <v>14</v>
      </c>
      <c r="E7413" t="s">
        <v>21</v>
      </c>
      <c r="G7413" t="s">
        <v>3040</v>
      </c>
      <c r="H7413">
        <v>85.6</v>
      </c>
      <c r="J7413">
        <v>0</v>
      </c>
      <c r="K7413">
        <v>0</v>
      </c>
      <c r="L7413" s="17">
        <f>IF($E7413&lt;&gt;"",VLOOKUP($E7413,GEMWs!$E$14:$L$20,7,FALSE),"")</f>
        <v>37.754918937403332</v>
      </c>
      <c r="M7413" s="17">
        <f>IF($E7413&lt;&gt;"",VLOOKUP($E7413,GEMWs!$E$14:$L$20,8,FALSE),"")</f>
        <v>96.174593288388181</v>
      </c>
      <c r="N7413" s="17">
        <f t="shared" ca="1" si="528"/>
        <v>37.754918937403332</v>
      </c>
      <c r="O7413" s="17">
        <f t="shared" ca="1" si="529"/>
        <v>96.174593288388181</v>
      </c>
      <c r="P7413" s="17">
        <f t="shared" ca="1" si="526"/>
        <v>0.8900479541755969</v>
      </c>
      <c r="Q7413" s="17">
        <f t="shared" ca="1" si="527"/>
        <v>2.2672542388959318</v>
      </c>
    </row>
    <row r="7414" spans="1:17" x14ac:dyDescent="0.35">
      <c r="A7414" t="s">
        <v>2303</v>
      </c>
      <c r="B7414" t="s">
        <v>2980</v>
      </c>
      <c r="D7414" t="s">
        <v>14</v>
      </c>
      <c r="E7414" t="s">
        <v>18</v>
      </c>
      <c r="G7414" t="s">
        <v>3040</v>
      </c>
      <c r="H7414">
        <v>1722.7</v>
      </c>
      <c r="J7414">
        <v>0</v>
      </c>
      <c r="K7414">
        <v>0</v>
      </c>
      <c r="L7414" s="17">
        <f>IF($E7414&lt;&gt;"",VLOOKUP($E7414,GEMWs!$E$14:$L$20,7,FALSE),"")</f>
        <v>5950.3939027696888</v>
      </c>
      <c r="M7414" s="17">
        <f>IF($E7414&lt;&gt;"",VLOOKUP($E7414,GEMWs!$E$14:$L$20,8,FALSE),"")</f>
        <v>10539.430626954083</v>
      </c>
      <c r="N7414" s="17">
        <f t="shared" ca="1" si="528"/>
        <v>5950.3939027696888</v>
      </c>
      <c r="O7414" s="17">
        <f t="shared" ca="1" si="529"/>
        <v>10539.430626954083</v>
      </c>
      <c r="P7414" s="17">
        <f t="shared" ca="1" si="526"/>
        <v>0.16345285252832142</v>
      </c>
      <c r="Q7414" s="17">
        <f t="shared" ca="1" si="527"/>
        <v>0.2895102455651124</v>
      </c>
    </row>
    <row r="7415" spans="1:17" x14ac:dyDescent="0.35">
      <c r="A7415" t="s">
        <v>2303</v>
      </c>
      <c r="B7415" t="s">
        <v>710</v>
      </c>
      <c r="C7415" t="s">
        <v>711</v>
      </c>
      <c r="D7415" t="s">
        <v>14</v>
      </c>
      <c r="E7415" t="s">
        <v>18</v>
      </c>
      <c r="F7415" t="s">
        <v>22</v>
      </c>
      <c r="G7415" t="s">
        <v>3040</v>
      </c>
      <c r="H7415">
        <v>15.7</v>
      </c>
      <c r="I7415">
        <v>398</v>
      </c>
      <c r="J7415">
        <v>60000</v>
      </c>
      <c r="K7415">
        <v>135000</v>
      </c>
      <c r="L7415" s="17">
        <f>IF($E7415&lt;&gt;"",VLOOKUP($E7415,GEMWs!$E$14:$L$20,7,FALSE),"")</f>
        <v>5950.3939027696888</v>
      </c>
      <c r="M7415" s="17">
        <f>IF($E7415&lt;&gt;"",VLOOKUP($E7415,GEMWs!$E$14:$L$20,8,FALSE),"")</f>
        <v>10539.430626954083</v>
      </c>
      <c r="N7415" s="17">
        <f t="shared" si="528"/>
        <v>60000</v>
      </c>
      <c r="O7415" s="17">
        <f t="shared" si="529"/>
        <v>135000</v>
      </c>
      <c r="P7415" s="17">
        <f t="shared" si="526"/>
        <v>1.1629629629629629E-4</v>
      </c>
      <c r="Q7415" s="17">
        <f t="shared" si="527"/>
        <v>2.6166666666666667E-4</v>
      </c>
    </row>
    <row r="7416" spans="1:17" x14ac:dyDescent="0.35">
      <c r="A7416" t="s">
        <v>2303</v>
      </c>
      <c r="B7416" t="s">
        <v>144</v>
      </c>
      <c r="C7416" t="s">
        <v>145</v>
      </c>
      <c r="D7416" t="s">
        <v>14</v>
      </c>
      <c r="E7416" t="s">
        <v>21</v>
      </c>
      <c r="F7416" t="s">
        <v>22</v>
      </c>
      <c r="G7416" t="s">
        <v>3040</v>
      </c>
      <c r="H7416">
        <v>41264</v>
      </c>
      <c r="I7416">
        <v>317</v>
      </c>
      <c r="J7416">
        <v>2000</v>
      </c>
      <c r="K7416">
        <v>10000</v>
      </c>
      <c r="L7416" s="17">
        <f>IF($E7416&lt;&gt;"",VLOOKUP($E7416,GEMWs!$E$14:$L$20,7,FALSE),"")</f>
        <v>37.754918937403332</v>
      </c>
      <c r="M7416" s="17">
        <f>IF($E7416&lt;&gt;"",VLOOKUP($E7416,GEMWs!$E$14:$L$20,8,FALSE),"")</f>
        <v>96.174593288388181</v>
      </c>
      <c r="N7416" s="17">
        <f t="shared" si="528"/>
        <v>2000</v>
      </c>
      <c r="O7416" s="17">
        <f t="shared" si="529"/>
        <v>10000</v>
      </c>
      <c r="P7416" s="17">
        <f t="shared" si="526"/>
        <v>4.1264000000000003</v>
      </c>
      <c r="Q7416" s="17">
        <f t="shared" si="527"/>
        <v>20.632000000000001</v>
      </c>
    </row>
    <row r="7417" spans="1:17" x14ac:dyDescent="0.35">
      <c r="A7417" t="s">
        <v>2303</v>
      </c>
      <c r="B7417" t="s">
        <v>2981</v>
      </c>
      <c r="D7417" t="s">
        <v>14</v>
      </c>
      <c r="E7417" t="s">
        <v>21</v>
      </c>
      <c r="G7417" t="s">
        <v>3040</v>
      </c>
      <c r="H7417">
        <v>3653.7</v>
      </c>
      <c r="J7417">
        <v>0</v>
      </c>
      <c r="K7417">
        <v>0</v>
      </c>
      <c r="L7417" s="17">
        <f>IF($E7417&lt;&gt;"",VLOOKUP($E7417,GEMWs!$E$14:$L$20,7,FALSE),"")</f>
        <v>37.754918937403332</v>
      </c>
      <c r="M7417" s="17">
        <f>IF($E7417&lt;&gt;"",VLOOKUP($E7417,GEMWs!$E$14:$L$20,8,FALSE),"")</f>
        <v>96.174593288388181</v>
      </c>
      <c r="N7417" s="17">
        <f t="shared" ca="1" si="528"/>
        <v>37.754918937403332</v>
      </c>
      <c r="O7417" s="17">
        <f t="shared" ca="1" si="529"/>
        <v>96.174593288388181</v>
      </c>
      <c r="P7417" s="17">
        <f t="shared" ca="1" si="526"/>
        <v>37.990282829104892</v>
      </c>
      <c r="Q7417" s="17">
        <f t="shared" ca="1" si="527"/>
        <v>96.774145007640968</v>
      </c>
    </row>
    <row r="7418" spans="1:17" x14ac:dyDescent="0.35">
      <c r="A7418" t="s">
        <v>2303</v>
      </c>
      <c r="B7418" t="s">
        <v>1021</v>
      </c>
      <c r="D7418" t="s">
        <v>14</v>
      </c>
      <c r="E7418" t="s">
        <v>21</v>
      </c>
      <c r="G7418" t="s">
        <v>3040</v>
      </c>
      <c r="H7418">
        <v>26.1</v>
      </c>
      <c r="J7418">
        <v>0</v>
      </c>
      <c r="K7418">
        <v>0</v>
      </c>
      <c r="L7418" s="17">
        <f>IF($E7418&lt;&gt;"",VLOOKUP($E7418,GEMWs!$E$14:$L$20,7,FALSE),"")</f>
        <v>37.754918937403332</v>
      </c>
      <c r="M7418" s="17">
        <f>IF($E7418&lt;&gt;"",VLOOKUP($E7418,GEMWs!$E$14:$L$20,8,FALSE),"")</f>
        <v>96.174593288388181</v>
      </c>
      <c r="N7418" s="17">
        <f t="shared" ca="1" si="528"/>
        <v>37.754918937403332</v>
      </c>
      <c r="O7418" s="17">
        <f t="shared" ca="1" si="529"/>
        <v>96.174593288388181</v>
      </c>
      <c r="P7418" s="17">
        <f t="shared" ref="P7418:P7481" ca="1" si="530">IF(O7418&gt;0,$H7418/O7418,0)</f>
        <v>0.271381443971765</v>
      </c>
      <c r="Q7418" s="17">
        <f t="shared" ref="Q7418:Q7481" ca="1" si="531">IF(N7418&gt;0,$H7418/N7418,0)</f>
        <v>0.6913006499437363</v>
      </c>
    </row>
    <row r="7419" spans="1:17" x14ac:dyDescent="0.35">
      <c r="A7419" t="s">
        <v>2303</v>
      </c>
      <c r="B7419" t="s">
        <v>1461</v>
      </c>
      <c r="C7419" t="s">
        <v>1462</v>
      </c>
      <c r="D7419" t="s">
        <v>14</v>
      </c>
      <c r="E7419" t="s">
        <v>21</v>
      </c>
      <c r="F7419" t="s">
        <v>22</v>
      </c>
      <c r="G7419" t="s">
        <v>3040</v>
      </c>
      <c r="H7419">
        <v>23.6</v>
      </c>
      <c r="I7419">
        <v>439</v>
      </c>
      <c r="J7419">
        <v>3000</v>
      </c>
      <c r="K7419">
        <v>3000</v>
      </c>
      <c r="L7419" s="17">
        <f>IF($E7419&lt;&gt;"",VLOOKUP($E7419,GEMWs!$E$14:$L$20,7,FALSE),"")</f>
        <v>37.754918937403332</v>
      </c>
      <c r="M7419" s="17">
        <f>IF($E7419&lt;&gt;"",VLOOKUP($E7419,GEMWs!$E$14:$L$20,8,FALSE),"")</f>
        <v>96.174593288388181</v>
      </c>
      <c r="N7419" s="17">
        <f t="shared" si="528"/>
        <v>3000</v>
      </c>
      <c r="O7419" s="17">
        <f t="shared" si="529"/>
        <v>3000</v>
      </c>
      <c r="P7419" s="17">
        <f t="shared" si="530"/>
        <v>7.8666666666666676E-3</v>
      </c>
      <c r="Q7419" s="17">
        <f t="shared" si="531"/>
        <v>7.8666666666666676E-3</v>
      </c>
    </row>
    <row r="7420" spans="1:17" x14ac:dyDescent="0.35">
      <c r="A7420" t="s">
        <v>2303</v>
      </c>
      <c r="B7420" t="s">
        <v>1574</v>
      </c>
      <c r="D7420" t="s">
        <v>22</v>
      </c>
      <c r="G7420" t="s">
        <v>3040</v>
      </c>
      <c r="H7420">
        <v>6.3</v>
      </c>
      <c r="J7420">
        <v>0</v>
      </c>
      <c r="K7420">
        <v>0</v>
      </c>
      <c r="L7420" s="17" t="str">
        <f>IF($E7420&lt;&gt;"",VLOOKUP($E7420,GEMWs!$E$14:$L$20,7,FALSE),"")</f>
        <v/>
      </c>
      <c r="M7420" s="17" t="str">
        <f>IF($E7420&lt;&gt;"",VLOOKUP($E7420,GEMWs!$E$14:$L$20,8,FALSE),"")</f>
        <v/>
      </c>
      <c r="N7420" s="17">
        <f t="shared" ca="1" si="528"/>
        <v>0</v>
      </c>
      <c r="O7420" s="17">
        <f t="shared" ca="1" si="529"/>
        <v>0</v>
      </c>
      <c r="P7420" s="17">
        <f t="shared" ca="1" si="530"/>
        <v>0</v>
      </c>
      <c r="Q7420" s="17">
        <f t="shared" ca="1" si="531"/>
        <v>0</v>
      </c>
    </row>
    <row r="7421" spans="1:17" x14ac:dyDescent="0.35">
      <c r="A7421" t="s">
        <v>2303</v>
      </c>
      <c r="B7421" t="s">
        <v>71</v>
      </c>
      <c r="C7421" t="s">
        <v>72</v>
      </c>
      <c r="D7421" t="s">
        <v>14</v>
      </c>
      <c r="E7421" t="s">
        <v>21</v>
      </c>
      <c r="F7421" t="s">
        <v>22</v>
      </c>
      <c r="G7421" t="s">
        <v>3040</v>
      </c>
      <c r="H7421">
        <v>186.4</v>
      </c>
      <c r="I7421">
        <v>333</v>
      </c>
      <c r="J7421">
        <v>31000</v>
      </c>
      <c r="K7421">
        <v>60000</v>
      </c>
      <c r="L7421" s="17">
        <f>IF($E7421&lt;&gt;"",VLOOKUP($E7421,GEMWs!$E$14:$L$20,7,FALSE),"")</f>
        <v>37.754918937403332</v>
      </c>
      <c r="M7421" s="17">
        <f>IF($E7421&lt;&gt;"",VLOOKUP($E7421,GEMWs!$E$14:$L$20,8,FALSE),"")</f>
        <v>96.174593288388181</v>
      </c>
      <c r="N7421" s="17">
        <f t="shared" si="528"/>
        <v>31000</v>
      </c>
      <c r="O7421" s="17">
        <f t="shared" si="529"/>
        <v>60000</v>
      </c>
      <c r="P7421" s="17">
        <f t="shared" si="530"/>
        <v>3.1066666666666669E-3</v>
      </c>
      <c r="Q7421" s="17">
        <f t="shared" si="531"/>
        <v>6.0129032258064517E-3</v>
      </c>
    </row>
    <row r="7422" spans="1:17" x14ac:dyDescent="0.35">
      <c r="A7422" t="s">
        <v>2303</v>
      </c>
      <c r="B7422" t="s">
        <v>2985</v>
      </c>
      <c r="D7422" t="s">
        <v>14</v>
      </c>
      <c r="E7422" t="s">
        <v>21</v>
      </c>
      <c r="G7422" t="s">
        <v>3040</v>
      </c>
      <c r="H7422">
        <v>7.1</v>
      </c>
      <c r="J7422">
        <v>0</v>
      </c>
      <c r="K7422">
        <v>0</v>
      </c>
      <c r="L7422" s="17">
        <f>IF($E7422&lt;&gt;"",VLOOKUP($E7422,GEMWs!$E$14:$L$20,7,FALSE),"")</f>
        <v>37.754918937403332</v>
      </c>
      <c r="M7422" s="17">
        <f>IF($E7422&lt;&gt;"",VLOOKUP($E7422,GEMWs!$E$14:$L$20,8,FALSE),"")</f>
        <v>96.174593288388181</v>
      </c>
      <c r="N7422" s="17">
        <f t="shared" ca="1" si="528"/>
        <v>37.754918937403332</v>
      </c>
      <c r="O7422" s="17">
        <f t="shared" ca="1" si="529"/>
        <v>96.174593288388181</v>
      </c>
      <c r="P7422" s="17">
        <f t="shared" ca="1" si="530"/>
        <v>7.3824070965499283E-2</v>
      </c>
      <c r="Q7422" s="17">
        <f t="shared" ca="1" si="531"/>
        <v>0.18805496607664857</v>
      </c>
    </row>
    <row r="7423" spans="1:17" x14ac:dyDescent="0.35">
      <c r="A7423" t="s">
        <v>2303</v>
      </c>
      <c r="B7423" t="s">
        <v>748</v>
      </c>
      <c r="D7423" t="s">
        <v>14</v>
      </c>
      <c r="E7423" t="s">
        <v>21</v>
      </c>
      <c r="G7423" t="s">
        <v>3040</v>
      </c>
      <c r="H7423">
        <v>1498.9</v>
      </c>
      <c r="J7423">
        <v>0</v>
      </c>
      <c r="K7423">
        <v>0</v>
      </c>
      <c r="L7423" s="17">
        <f>IF($E7423&lt;&gt;"",VLOOKUP($E7423,GEMWs!$E$14:$L$20,7,FALSE),"")</f>
        <v>37.754918937403332</v>
      </c>
      <c r="M7423" s="17">
        <f>IF($E7423&lt;&gt;"",VLOOKUP($E7423,GEMWs!$E$14:$L$20,8,FALSE),"")</f>
        <v>96.174593288388181</v>
      </c>
      <c r="N7423" s="17">
        <f t="shared" ca="1" si="528"/>
        <v>37.754918937403332</v>
      </c>
      <c r="O7423" s="17">
        <f t="shared" ca="1" si="529"/>
        <v>96.174593288388181</v>
      </c>
      <c r="P7423" s="17">
        <f t="shared" ca="1" si="530"/>
        <v>15.585197178899561</v>
      </c>
      <c r="Q7423" s="17">
        <f t="shared" ca="1" si="531"/>
        <v>39.70078713412515</v>
      </c>
    </row>
    <row r="7424" spans="1:17" x14ac:dyDescent="0.35">
      <c r="A7424" t="s">
        <v>2303</v>
      </c>
      <c r="B7424" t="s">
        <v>199</v>
      </c>
      <c r="D7424" t="s">
        <v>22</v>
      </c>
      <c r="G7424" t="s">
        <v>3040</v>
      </c>
      <c r="H7424">
        <v>158.9</v>
      </c>
      <c r="J7424">
        <v>0</v>
      </c>
      <c r="K7424">
        <v>0</v>
      </c>
      <c r="L7424" s="17" t="str">
        <f>IF($E7424&lt;&gt;"",VLOOKUP($E7424,GEMWs!$E$14:$L$20,7,FALSE),"")</f>
        <v/>
      </c>
      <c r="M7424" s="17" t="str">
        <f>IF($E7424&lt;&gt;"",VLOOKUP($E7424,GEMWs!$E$14:$L$20,8,FALSE),"")</f>
        <v/>
      </c>
      <c r="N7424" s="17">
        <f t="shared" ca="1" si="528"/>
        <v>0</v>
      </c>
      <c r="O7424" s="17">
        <f t="shared" ca="1" si="529"/>
        <v>0</v>
      </c>
      <c r="P7424" s="17">
        <f t="shared" ca="1" si="530"/>
        <v>0</v>
      </c>
      <c r="Q7424" s="17">
        <f t="shared" ca="1" si="531"/>
        <v>0</v>
      </c>
    </row>
    <row r="7425" spans="1:17" x14ac:dyDescent="0.35">
      <c r="A7425" t="s">
        <v>2303</v>
      </c>
      <c r="B7425" t="s">
        <v>182</v>
      </c>
      <c r="C7425" t="s">
        <v>183</v>
      </c>
      <c r="D7425" t="s">
        <v>14</v>
      </c>
      <c r="E7425" t="s">
        <v>21</v>
      </c>
      <c r="F7425" t="s">
        <v>22</v>
      </c>
      <c r="G7425" t="s">
        <v>3040</v>
      </c>
      <c r="H7425">
        <v>206.1</v>
      </c>
      <c r="I7425">
        <v>338</v>
      </c>
      <c r="J7425">
        <v>4536</v>
      </c>
      <c r="K7425">
        <v>38636</v>
      </c>
      <c r="L7425" s="17">
        <f>IF($E7425&lt;&gt;"",VLOOKUP($E7425,GEMWs!$E$14:$L$20,7,FALSE),"")</f>
        <v>37.754918937403332</v>
      </c>
      <c r="M7425" s="17">
        <f>IF($E7425&lt;&gt;"",VLOOKUP($E7425,GEMWs!$E$14:$L$20,8,FALSE),"")</f>
        <v>96.174593288388181</v>
      </c>
      <c r="N7425" s="17">
        <f t="shared" si="528"/>
        <v>4536</v>
      </c>
      <c r="O7425" s="17">
        <f t="shared" si="529"/>
        <v>38636</v>
      </c>
      <c r="P7425" s="17">
        <f t="shared" si="530"/>
        <v>5.3344031473237397E-3</v>
      </c>
      <c r="Q7425" s="17">
        <f t="shared" si="531"/>
        <v>4.5436507936507935E-2</v>
      </c>
    </row>
    <row r="7426" spans="1:17" x14ac:dyDescent="0.35">
      <c r="A7426" t="s">
        <v>2303</v>
      </c>
      <c r="B7426" t="s">
        <v>242</v>
      </c>
      <c r="C7426" t="s">
        <v>243</v>
      </c>
      <c r="D7426" t="s">
        <v>22</v>
      </c>
      <c r="G7426" t="s">
        <v>3040</v>
      </c>
      <c r="H7426">
        <v>0.5</v>
      </c>
      <c r="J7426">
        <v>0</v>
      </c>
      <c r="K7426">
        <v>0</v>
      </c>
      <c r="L7426" s="17" t="str">
        <f>IF($E7426&lt;&gt;"",VLOOKUP($E7426,GEMWs!$E$14:$L$20,7,FALSE),"")</f>
        <v/>
      </c>
      <c r="M7426" s="17" t="str">
        <f>IF($E7426&lt;&gt;"",VLOOKUP($E7426,GEMWs!$E$14:$L$20,8,FALSE),"")</f>
        <v/>
      </c>
      <c r="N7426" s="17">
        <f t="shared" ca="1" si="528"/>
        <v>0</v>
      </c>
      <c r="O7426" s="17">
        <f t="shared" ca="1" si="529"/>
        <v>0</v>
      </c>
      <c r="P7426" s="17">
        <f t="shared" ca="1" si="530"/>
        <v>0</v>
      </c>
      <c r="Q7426" s="17">
        <f t="shared" ca="1" si="531"/>
        <v>0</v>
      </c>
    </row>
    <row r="7427" spans="1:17" x14ac:dyDescent="0.35">
      <c r="A7427" t="s">
        <v>2303</v>
      </c>
      <c r="B7427" t="s">
        <v>751</v>
      </c>
      <c r="D7427" t="s">
        <v>14</v>
      </c>
      <c r="E7427" t="s">
        <v>21</v>
      </c>
      <c r="G7427" t="s">
        <v>3040</v>
      </c>
      <c r="H7427">
        <v>17.399999999999999</v>
      </c>
      <c r="J7427">
        <v>0</v>
      </c>
      <c r="K7427">
        <v>0</v>
      </c>
      <c r="L7427" s="17">
        <f>IF($E7427&lt;&gt;"",VLOOKUP($E7427,GEMWs!$E$14:$L$20,7,FALSE),"")</f>
        <v>37.754918937403332</v>
      </c>
      <c r="M7427" s="17">
        <f>IF($E7427&lt;&gt;"",VLOOKUP($E7427,GEMWs!$E$14:$L$20,8,FALSE),"")</f>
        <v>96.174593288388181</v>
      </c>
      <c r="N7427" s="17">
        <f t="shared" ca="1" si="528"/>
        <v>37.754918937403332</v>
      </c>
      <c r="O7427" s="17">
        <f t="shared" ca="1" si="529"/>
        <v>96.174593288388181</v>
      </c>
      <c r="P7427" s="17">
        <f t="shared" ca="1" si="530"/>
        <v>0.1809209626478433</v>
      </c>
      <c r="Q7427" s="17">
        <f t="shared" ca="1" si="531"/>
        <v>0.46086709996249081</v>
      </c>
    </row>
    <row r="7428" spans="1:17" x14ac:dyDescent="0.35">
      <c r="A7428" t="s">
        <v>2303</v>
      </c>
      <c r="B7428" t="s">
        <v>220</v>
      </c>
      <c r="C7428" t="s">
        <v>221</v>
      </c>
      <c r="D7428" t="s">
        <v>14</v>
      </c>
      <c r="E7428" t="s">
        <v>21</v>
      </c>
      <c r="F7428" t="s">
        <v>22</v>
      </c>
      <c r="G7428" t="s">
        <v>3040</v>
      </c>
      <c r="H7428">
        <v>3.2</v>
      </c>
      <c r="I7428">
        <v>450</v>
      </c>
      <c r="J7428">
        <v>1711.018155</v>
      </c>
      <c r="K7428">
        <v>1711.018155</v>
      </c>
      <c r="L7428" s="17">
        <f>IF($E7428&lt;&gt;"",VLOOKUP($E7428,GEMWs!$E$14:$L$20,7,FALSE),"")</f>
        <v>37.754918937403332</v>
      </c>
      <c r="M7428" s="17">
        <f>IF($E7428&lt;&gt;"",VLOOKUP($E7428,GEMWs!$E$14:$L$20,8,FALSE),"")</f>
        <v>96.174593288388181</v>
      </c>
      <c r="N7428" s="17">
        <f t="shared" si="528"/>
        <v>1711.018155</v>
      </c>
      <c r="O7428" s="17">
        <f t="shared" si="529"/>
        <v>1711.018155</v>
      </c>
      <c r="P7428" s="17">
        <f t="shared" si="530"/>
        <v>1.8702314704545028E-3</v>
      </c>
      <c r="Q7428" s="17">
        <f t="shared" si="531"/>
        <v>1.8702314704545028E-3</v>
      </c>
    </row>
    <row r="7429" spans="1:17" x14ac:dyDescent="0.35">
      <c r="A7429" t="s">
        <v>2303</v>
      </c>
      <c r="B7429" t="s">
        <v>184</v>
      </c>
      <c r="C7429" t="s">
        <v>185</v>
      </c>
      <c r="D7429" t="s">
        <v>14</v>
      </c>
      <c r="E7429" t="s">
        <v>21</v>
      </c>
      <c r="F7429" t="s">
        <v>22</v>
      </c>
      <c r="G7429" t="s">
        <v>3040</v>
      </c>
      <c r="H7429">
        <v>32292.6</v>
      </c>
      <c r="I7429">
        <v>345</v>
      </c>
      <c r="J7429">
        <v>5000</v>
      </c>
      <c r="K7429">
        <v>20000</v>
      </c>
      <c r="L7429" s="17">
        <f>IF($E7429&lt;&gt;"",VLOOKUP($E7429,GEMWs!$E$14:$L$20,7,FALSE),"")</f>
        <v>37.754918937403332</v>
      </c>
      <c r="M7429" s="17">
        <f>IF($E7429&lt;&gt;"",VLOOKUP($E7429,GEMWs!$E$14:$L$20,8,FALSE),"")</f>
        <v>96.174593288388181</v>
      </c>
      <c r="N7429" s="17">
        <f t="shared" si="528"/>
        <v>5000</v>
      </c>
      <c r="O7429" s="17">
        <f t="shared" si="529"/>
        <v>20000</v>
      </c>
      <c r="P7429" s="17">
        <f t="shared" si="530"/>
        <v>1.61463</v>
      </c>
      <c r="Q7429" s="17">
        <f t="shared" si="531"/>
        <v>6.45852</v>
      </c>
    </row>
    <row r="7430" spans="1:17" x14ac:dyDescent="0.35">
      <c r="A7430" t="s">
        <v>2309</v>
      </c>
      <c r="B7430" t="s">
        <v>168</v>
      </c>
      <c r="C7430" t="s">
        <v>169</v>
      </c>
      <c r="D7430" t="s">
        <v>14</v>
      </c>
      <c r="E7430" t="s">
        <v>21</v>
      </c>
      <c r="F7430" t="s">
        <v>22</v>
      </c>
      <c r="G7430" t="s">
        <v>3040</v>
      </c>
      <c r="H7430">
        <v>598.6</v>
      </c>
      <c r="I7430">
        <v>7</v>
      </c>
      <c r="J7430">
        <v>4540</v>
      </c>
      <c r="K7430">
        <v>21364</v>
      </c>
      <c r="L7430" s="17">
        <f>IF($E7430&lt;&gt;"",VLOOKUP($E7430,GEMWs!$E$14:$L$20,7,FALSE),"")</f>
        <v>37.754918937403332</v>
      </c>
      <c r="M7430" s="17">
        <f>IF($E7430&lt;&gt;"",VLOOKUP($E7430,GEMWs!$E$14:$L$20,8,FALSE),"")</f>
        <v>96.174593288388181</v>
      </c>
      <c r="N7430" s="17">
        <f t="shared" si="528"/>
        <v>4540</v>
      </c>
      <c r="O7430" s="17">
        <f t="shared" si="529"/>
        <v>21364</v>
      </c>
      <c r="P7430" s="17">
        <f t="shared" si="530"/>
        <v>2.801909754727579E-2</v>
      </c>
      <c r="Q7430" s="17">
        <f t="shared" si="531"/>
        <v>0.1318502202643172</v>
      </c>
    </row>
    <row r="7431" spans="1:17" x14ac:dyDescent="0.35">
      <c r="A7431" t="s">
        <v>2309</v>
      </c>
      <c r="B7431" t="s">
        <v>456</v>
      </c>
      <c r="D7431" t="s">
        <v>22</v>
      </c>
      <c r="G7431" t="s">
        <v>3040</v>
      </c>
      <c r="H7431">
        <v>416.2</v>
      </c>
      <c r="J7431">
        <v>0</v>
      </c>
      <c r="K7431">
        <v>0</v>
      </c>
      <c r="L7431" s="17" t="str">
        <f>IF($E7431&lt;&gt;"",VLOOKUP($E7431,GEMWs!$E$14:$L$20,7,FALSE),"")</f>
        <v/>
      </c>
      <c r="M7431" s="17" t="str">
        <f>IF($E7431&lt;&gt;"",VLOOKUP($E7431,GEMWs!$E$14:$L$20,8,FALSE),"")</f>
        <v/>
      </c>
      <c r="N7431" s="17">
        <f t="shared" ca="1" si="528"/>
        <v>0</v>
      </c>
      <c r="O7431" s="17">
        <f t="shared" ca="1" si="529"/>
        <v>0</v>
      </c>
      <c r="P7431" s="17">
        <f t="shared" ca="1" si="530"/>
        <v>0</v>
      </c>
      <c r="Q7431" s="17">
        <f t="shared" ca="1" si="531"/>
        <v>0</v>
      </c>
    </row>
    <row r="7432" spans="1:17" x14ac:dyDescent="0.35">
      <c r="A7432" t="s">
        <v>2309</v>
      </c>
      <c r="B7432" t="s">
        <v>419</v>
      </c>
      <c r="C7432" t="s">
        <v>420</v>
      </c>
      <c r="D7432" t="s">
        <v>14</v>
      </c>
      <c r="E7432" t="s">
        <v>21</v>
      </c>
      <c r="F7432" t="s">
        <v>22</v>
      </c>
      <c r="G7432" t="s">
        <v>3040</v>
      </c>
      <c r="H7432">
        <v>365.9</v>
      </c>
      <c r="I7432">
        <v>92</v>
      </c>
      <c r="J7432">
        <v>1500</v>
      </c>
      <c r="K7432">
        <v>14000</v>
      </c>
      <c r="L7432" s="17">
        <f>IF($E7432&lt;&gt;"",VLOOKUP($E7432,GEMWs!$E$14:$L$20,7,FALSE),"")</f>
        <v>37.754918937403332</v>
      </c>
      <c r="M7432" s="17">
        <f>IF($E7432&lt;&gt;"",VLOOKUP($E7432,GEMWs!$E$14:$L$20,8,FALSE),"")</f>
        <v>96.174593288388181</v>
      </c>
      <c r="N7432" s="17">
        <f t="shared" si="528"/>
        <v>1500</v>
      </c>
      <c r="O7432" s="17">
        <f t="shared" si="529"/>
        <v>14000</v>
      </c>
      <c r="P7432" s="17">
        <f t="shared" si="530"/>
        <v>2.6135714285714283E-2</v>
      </c>
      <c r="Q7432" s="17">
        <f t="shared" si="531"/>
        <v>0.24393333333333331</v>
      </c>
    </row>
    <row r="7433" spans="1:17" x14ac:dyDescent="0.35">
      <c r="A7433" t="s">
        <v>2309</v>
      </c>
      <c r="B7433" t="s">
        <v>170</v>
      </c>
      <c r="C7433" t="s">
        <v>171</v>
      </c>
      <c r="D7433" t="s">
        <v>14</v>
      </c>
      <c r="E7433" t="s">
        <v>21</v>
      </c>
      <c r="F7433" t="s">
        <v>22</v>
      </c>
      <c r="G7433" t="s">
        <v>3040</v>
      </c>
      <c r="H7433">
        <v>6298.3</v>
      </c>
      <c r="I7433">
        <v>114</v>
      </c>
      <c r="J7433">
        <v>15000</v>
      </c>
      <c r="K7433">
        <v>20000</v>
      </c>
      <c r="L7433" s="17">
        <f>IF($E7433&lt;&gt;"",VLOOKUP($E7433,GEMWs!$E$14:$L$20,7,FALSE),"")</f>
        <v>37.754918937403332</v>
      </c>
      <c r="M7433" s="17">
        <f>IF($E7433&lt;&gt;"",VLOOKUP($E7433,GEMWs!$E$14:$L$20,8,FALSE),"")</f>
        <v>96.174593288388181</v>
      </c>
      <c r="N7433" s="17">
        <f t="shared" si="528"/>
        <v>15000</v>
      </c>
      <c r="O7433" s="17">
        <f t="shared" si="529"/>
        <v>20000</v>
      </c>
      <c r="P7433" s="17">
        <f t="shared" si="530"/>
        <v>0.314915</v>
      </c>
      <c r="Q7433" s="17">
        <f t="shared" si="531"/>
        <v>0.41988666666666669</v>
      </c>
    </row>
    <row r="7434" spans="1:17" x14ac:dyDescent="0.35">
      <c r="A7434" t="s">
        <v>2309</v>
      </c>
      <c r="B7434" t="s">
        <v>192</v>
      </c>
      <c r="C7434" t="s">
        <v>193</v>
      </c>
      <c r="D7434" t="s">
        <v>14</v>
      </c>
      <c r="E7434" t="s">
        <v>21</v>
      </c>
      <c r="F7434" t="s">
        <v>22</v>
      </c>
      <c r="G7434" t="s">
        <v>3040</v>
      </c>
      <c r="H7434">
        <v>66.099999999999994</v>
      </c>
      <c r="I7434">
        <v>129</v>
      </c>
      <c r="J7434">
        <v>85000</v>
      </c>
      <c r="K7434">
        <v>90000</v>
      </c>
      <c r="L7434" s="17">
        <f>IF($E7434&lt;&gt;"",VLOOKUP($E7434,GEMWs!$E$14:$L$20,7,FALSE),"")</f>
        <v>37.754918937403332</v>
      </c>
      <c r="M7434" s="17">
        <f>IF($E7434&lt;&gt;"",VLOOKUP($E7434,GEMWs!$E$14:$L$20,8,FALSE),"")</f>
        <v>96.174593288388181</v>
      </c>
      <c r="N7434" s="17">
        <f t="shared" si="528"/>
        <v>85000</v>
      </c>
      <c r="O7434" s="17">
        <f t="shared" si="529"/>
        <v>90000</v>
      </c>
      <c r="P7434" s="17">
        <f t="shared" si="530"/>
        <v>7.3444444444444436E-4</v>
      </c>
      <c r="Q7434" s="17">
        <f t="shared" si="531"/>
        <v>7.776470588235294E-4</v>
      </c>
    </row>
    <row r="7435" spans="1:17" x14ac:dyDescent="0.35">
      <c r="A7435" t="s">
        <v>2309</v>
      </c>
      <c r="B7435" t="s">
        <v>172</v>
      </c>
      <c r="C7435" t="s">
        <v>173</v>
      </c>
      <c r="D7435" t="s">
        <v>14</v>
      </c>
      <c r="E7435" t="s">
        <v>21</v>
      </c>
      <c r="F7435" t="s">
        <v>22</v>
      </c>
      <c r="G7435" t="s">
        <v>3040</v>
      </c>
      <c r="H7435">
        <v>191.1</v>
      </c>
      <c r="I7435">
        <v>154</v>
      </c>
      <c r="J7435">
        <v>180000</v>
      </c>
      <c r="K7435">
        <v>180000</v>
      </c>
      <c r="L7435" s="17">
        <f>IF($E7435&lt;&gt;"",VLOOKUP($E7435,GEMWs!$E$14:$L$20,7,FALSE),"")</f>
        <v>37.754918937403332</v>
      </c>
      <c r="M7435" s="17">
        <f>IF($E7435&lt;&gt;"",VLOOKUP($E7435,GEMWs!$E$14:$L$20,8,FALSE),"")</f>
        <v>96.174593288388181</v>
      </c>
      <c r="N7435" s="17">
        <f t="shared" si="528"/>
        <v>180000</v>
      </c>
      <c r="O7435" s="17">
        <f t="shared" si="529"/>
        <v>180000</v>
      </c>
      <c r="P7435" s="17">
        <f t="shared" si="530"/>
        <v>1.0616666666666667E-3</v>
      </c>
      <c r="Q7435" s="17">
        <f t="shared" si="531"/>
        <v>1.0616666666666667E-3</v>
      </c>
    </row>
    <row r="7436" spans="1:17" x14ac:dyDescent="0.35">
      <c r="A7436" t="s">
        <v>2309</v>
      </c>
      <c r="B7436" t="s">
        <v>745</v>
      </c>
      <c r="D7436" t="s">
        <v>14</v>
      </c>
      <c r="E7436" t="s">
        <v>21</v>
      </c>
      <c r="G7436" t="s">
        <v>3040</v>
      </c>
      <c r="H7436">
        <v>480</v>
      </c>
      <c r="J7436">
        <v>0</v>
      </c>
      <c r="K7436">
        <v>0</v>
      </c>
      <c r="L7436" s="17">
        <f>IF($E7436&lt;&gt;"",VLOOKUP($E7436,GEMWs!$E$14:$L$20,7,FALSE),"")</f>
        <v>37.754918937403332</v>
      </c>
      <c r="M7436" s="17">
        <f>IF($E7436&lt;&gt;"",VLOOKUP($E7436,GEMWs!$E$14:$L$20,8,FALSE),"")</f>
        <v>96.174593288388181</v>
      </c>
      <c r="N7436" s="17">
        <f t="shared" ca="1" si="528"/>
        <v>37.754918937403332</v>
      </c>
      <c r="O7436" s="17">
        <f t="shared" ca="1" si="529"/>
        <v>96.174593288388181</v>
      </c>
      <c r="P7436" s="17">
        <f t="shared" ca="1" si="530"/>
        <v>4.9909231075267124</v>
      </c>
      <c r="Q7436" s="17">
        <f t="shared" ca="1" si="531"/>
        <v>12.713575171379057</v>
      </c>
    </row>
    <row r="7437" spans="1:17" x14ac:dyDescent="0.35">
      <c r="A7437" t="s">
        <v>2309</v>
      </c>
      <c r="B7437" t="s">
        <v>13</v>
      </c>
      <c r="D7437" t="s">
        <v>14</v>
      </c>
      <c r="E7437" t="s">
        <v>15</v>
      </c>
      <c r="G7437" t="s">
        <v>3040</v>
      </c>
      <c r="H7437">
        <v>6654</v>
      </c>
      <c r="J7437">
        <v>0</v>
      </c>
      <c r="K7437">
        <v>0</v>
      </c>
      <c r="L7437" s="17">
        <f>IF($E7437&lt;&gt;"",VLOOKUP($E7437,GEMWs!$E$14:$L$20,7,FALSE),"")</f>
        <v>37.892086284381016</v>
      </c>
      <c r="M7437" s="17">
        <f>IF($E7437&lt;&gt;"",VLOOKUP($E7437,GEMWs!$E$14:$L$20,8,FALSE),"")</f>
        <v>96.522753888300599</v>
      </c>
      <c r="N7437" s="17">
        <f t="shared" ca="1" si="528"/>
        <v>37.892086284381016</v>
      </c>
      <c r="O7437" s="17">
        <f t="shared" ca="1" si="529"/>
        <v>96.522753888300599</v>
      </c>
      <c r="P7437" s="17">
        <f t="shared" ca="1" si="530"/>
        <v>68.937113084239542</v>
      </c>
      <c r="Q7437" s="17">
        <f t="shared" ca="1" si="531"/>
        <v>175.60394933289157</v>
      </c>
    </row>
    <row r="7438" spans="1:17" x14ac:dyDescent="0.35">
      <c r="A7438" t="s">
        <v>2309</v>
      </c>
      <c r="B7438" t="s">
        <v>464</v>
      </c>
      <c r="D7438" t="s">
        <v>22</v>
      </c>
      <c r="G7438" t="s">
        <v>3040</v>
      </c>
      <c r="H7438">
        <v>137.5</v>
      </c>
      <c r="J7438">
        <v>0</v>
      </c>
      <c r="K7438">
        <v>0</v>
      </c>
      <c r="L7438" s="17" t="str">
        <f>IF($E7438&lt;&gt;"",VLOOKUP($E7438,GEMWs!$E$14:$L$20,7,FALSE),"")</f>
        <v/>
      </c>
      <c r="M7438" s="17" t="str">
        <f>IF($E7438&lt;&gt;"",VLOOKUP($E7438,GEMWs!$E$14:$L$20,8,FALSE),"")</f>
        <v/>
      </c>
      <c r="N7438" s="17">
        <f t="shared" ca="1" si="528"/>
        <v>0</v>
      </c>
      <c r="O7438" s="17">
        <f t="shared" ca="1" si="529"/>
        <v>0</v>
      </c>
      <c r="P7438" s="17">
        <f t="shared" ca="1" si="530"/>
        <v>0</v>
      </c>
      <c r="Q7438" s="17">
        <f t="shared" ca="1" si="531"/>
        <v>0</v>
      </c>
    </row>
    <row r="7439" spans="1:17" x14ac:dyDescent="0.35">
      <c r="A7439" t="s">
        <v>2309</v>
      </c>
      <c r="B7439" t="s">
        <v>3016</v>
      </c>
      <c r="D7439" t="s">
        <v>14</v>
      </c>
      <c r="E7439" t="s">
        <v>21</v>
      </c>
      <c r="G7439" t="s">
        <v>3040</v>
      </c>
      <c r="H7439">
        <v>1850</v>
      </c>
      <c r="J7439">
        <v>0</v>
      </c>
      <c r="K7439">
        <v>0</v>
      </c>
      <c r="L7439" s="17">
        <f>IF($E7439&lt;&gt;"",VLOOKUP($E7439,GEMWs!$E$14:$L$20,7,FALSE),"")</f>
        <v>37.754918937403332</v>
      </c>
      <c r="M7439" s="17">
        <f>IF($E7439&lt;&gt;"",VLOOKUP($E7439,GEMWs!$E$14:$L$20,8,FALSE),"")</f>
        <v>96.174593288388181</v>
      </c>
      <c r="N7439" s="17">
        <f t="shared" ca="1" si="528"/>
        <v>37.754918937403332</v>
      </c>
      <c r="O7439" s="17">
        <f t="shared" ca="1" si="529"/>
        <v>96.174593288388181</v>
      </c>
      <c r="P7439" s="17">
        <f t="shared" ca="1" si="530"/>
        <v>19.235849476925868</v>
      </c>
      <c r="Q7439" s="17">
        <f t="shared" ca="1" si="531"/>
        <v>49.00023763969012</v>
      </c>
    </row>
    <row r="7440" spans="1:17" x14ac:dyDescent="0.35">
      <c r="A7440" t="s">
        <v>2309</v>
      </c>
      <c r="B7440" t="s">
        <v>1601</v>
      </c>
      <c r="D7440" t="s">
        <v>22</v>
      </c>
      <c r="G7440" t="s">
        <v>3040</v>
      </c>
      <c r="H7440">
        <v>5.5</v>
      </c>
      <c r="J7440">
        <v>0</v>
      </c>
      <c r="K7440">
        <v>0</v>
      </c>
      <c r="L7440" s="17" t="str">
        <f>IF($E7440&lt;&gt;"",VLOOKUP($E7440,GEMWs!$E$14:$L$20,7,FALSE),"")</f>
        <v/>
      </c>
      <c r="M7440" s="17" t="str">
        <f>IF($E7440&lt;&gt;"",VLOOKUP($E7440,GEMWs!$E$14:$L$20,8,FALSE),"")</f>
        <v/>
      </c>
      <c r="N7440" s="17">
        <f t="shared" ca="1" si="528"/>
        <v>0</v>
      </c>
      <c r="O7440" s="17">
        <f t="shared" ca="1" si="529"/>
        <v>0</v>
      </c>
      <c r="P7440" s="17">
        <f t="shared" ca="1" si="530"/>
        <v>0</v>
      </c>
      <c r="Q7440" s="17">
        <f t="shared" ca="1" si="531"/>
        <v>0</v>
      </c>
    </row>
    <row r="7441" spans="1:17" x14ac:dyDescent="0.35">
      <c r="A7441" t="s">
        <v>2309</v>
      </c>
      <c r="B7441" t="s">
        <v>103</v>
      </c>
      <c r="D7441" t="s">
        <v>14</v>
      </c>
      <c r="E7441" t="s">
        <v>15</v>
      </c>
      <c r="G7441" t="s">
        <v>3040</v>
      </c>
      <c r="H7441">
        <v>3416.4</v>
      </c>
      <c r="J7441">
        <v>0</v>
      </c>
      <c r="K7441">
        <v>0</v>
      </c>
      <c r="L7441" s="17">
        <f>IF($E7441&lt;&gt;"",VLOOKUP($E7441,GEMWs!$E$14:$L$20,7,FALSE),"")</f>
        <v>37.892086284381016</v>
      </c>
      <c r="M7441" s="17">
        <f>IF($E7441&lt;&gt;"",VLOOKUP($E7441,GEMWs!$E$14:$L$20,8,FALSE),"")</f>
        <v>96.522753888300599</v>
      </c>
      <c r="N7441" s="17">
        <f t="shared" ca="1" si="528"/>
        <v>37.892086284381016</v>
      </c>
      <c r="O7441" s="17">
        <f t="shared" ca="1" si="529"/>
        <v>96.522753888300599</v>
      </c>
      <c r="P7441" s="17">
        <f t="shared" ca="1" si="530"/>
        <v>35.394763020889087</v>
      </c>
      <c r="Q7441" s="17">
        <f t="shared" ca="1" si="531"/>
        <v>90.161306357212325</v>
      </c>
    </row>
    <row r="7442" spans="1:17" x14ac:dyDescent="0.35">
      <c r="A7442" t="s">
        <v>2309</v>
      </c>
      <c r="B7442" t="s">
        <v>1802</v>
      </c>
      <c r="D7442" t="s">
        <v>22</v>
      </c>
      <c r="G7442" t="s">
        <v>3040</v>
      </c>
      <c r="H7442">
        <v>85.4</v>
      </c>
      <c r="J7442">
        <v>0</v>
      </c>
      <c r="K7442">
        <v>0</v>
      </c>
      <c r="L7442" s="17" t="str">
        <f>IF($E7442&lt;&gt;"",VLOOKUP($E7442,GEMWs!$E$14:$L$20,7,FALSE),"")</f>
        <v/>
      </c>
      <c r="M7442" s="17" t="str">
        <f>IF($E7442&lt;&gt;"",VLOOKUP($E7442,GEMWs!$E$14:$L$20,8,FALSE),"")</f>
        <v/>
      </c>
      <c r="N7442" s="17">
        <f t="shared" ca="1" si="528"/>
        <v>0</v>
      </c>
      <c r="O7442" s="17">
        <f t="shared" ca="1" si="529"/>
        <v>0</v>
      </c>
      <c r="P7442" s="17">
        <f t="shared" ca="1" si="530"/>
        <v>0</v>
      </c>
      <c r="Q7442" s="17">
        <f t="shared" ca="1" si="531"/>
        <v>0</v>
      </c>
    </row>
    <row r="7443" spans="1:17" x14ac:dyDescent="0.35">
      <c r="A7443" t="s">
        <v>2309</v>
      </c>
      <c r="B7443" t="s">
        <v>1774</v>
      </c>
      <c r="C7443" t="s">
        <v>1775</v>
      </c>
      <c r="D7443" t="s">
        <v>14</v>
      </c>
      <c r="E7443" t="s">
        <v>21</v>
      </c>
      <c r="F7443" t="s">
        <v>22</v>
      </c>
      <c r="G7443" t="s">
        <v>3040</v>
      </c>
      <c r="H7443">
        <v>2310</v>
      </c>
      <c r="I7443">
        <v>447</v>
      </c>
      <c r="J7443">
        <v>1000</v>
      </c>
      <c r="K7443">
        <v>1000</v>
      </c>
      <c r="L7443" s="17">
        <f>IF($E7443&lt;&gt;"",VLOOKUP($E7443,GEMWs!$E$14:$L$20,7,FALSE),"")</f>
        <v>37.754918937403332</v>
      </c>
      <c r="M7443" s="17">
        <f>IF($E7443&lt;&gt;"",VLOOKUP($E7443,GEMWs!$E$14:$L$20,8,FALSE),"")</f>
        <v>96.174593288388181</v>
      </c>
      <c r="N7443" s="17">
        <f t="shared" ref="N7443:N7506" si="532">IF($I7443&lt;&gt;"",J7443,IF(AND($D7443="Y",$M$6=236),L7443,0))</f>
        <v>1000</v>
      </c>
      <c r="O7443" s="17">
        <f t="shared" ref="O7443:O7506" si="533">IF($I7443&lt;&gt;"",K7443,IF(AND($D7443="Y",$M$6=236),M7443,0))</f>
        <v>1000</v>
      </c>
      <c r="P7443" s="17">
        <f t="shared" si="530"/>
        <v>2.31</v>
      </c>
      <c r="Q7443" s="17">
        <f t="shared" si="531"/>
        <v>2.31</v>
      </c>
    </row>
    <row r="7444" spans="1:17" x14ac:dyDescent="0.35">
      <c r="A7444" t="s">
        <v>2309</v>
      </c>
      <c r="B7444" t="s">
        <v>236</v>
      </c>
      <c r="D7444" t="s">
        <v>22</v>
      </c>
      <c r="G7444" t="s">
        <v>3040</v>
      </c>
      <c r="H7444">
        <v>128.4</v>
      </c>
      <c r="J7444">
        <v>0</v>
      </c>
      <c r="K7444">
        <v>0</v>
      </c>
      <c r="L7444" s="17" t="str">
        <f>IF($E7444&lt;&gt;"",VLOOKUP($E7444,GEMWs!$E$14:$L$20,7,FALSE),"")</f>
        <v/>
      </c>
      <c r="M7444" s="17" t="str">
        <f>IF($E7444&lt;&gt;"",VLOOKUP($E7444,GEMWs!$E$14:$L$20,8,FALSE),"")</f>
        <v/>
      </c>
      <c r="N7444" s="17">
        <f t="shared" ca="1" si="532"/>
        <v>0</v>
      </c>
      <c r="O7444" s="17">
        <f t="shared" ca="1" si="533"/>
        <v>0</v>
      </c>
      <c r="P7444" s="17">
        <f t="shared" ca="1" si="530"/>
        <v>0</v>
      </c>
      <c r="Q7444" s="17">
        <f t="shared" ca="1" si="531"/>
        <v>0</v>
      </c>
    </row>
    <row r="7445" spans="1:17" x14ac:dyDescent="0.35">
      <c r="A7445" t="s">
        <v>2309</v>
      </c>
      <c r="B7445" t="s">
        <v>2310</v>
      </c>
      <c r="D7445" t="s">
        <v>22</v>
      </c>
      <c r="G7445" t="s">
        <v>3040</v>
      </c>
      <c r="H7445">
        <v>1</v>
      </c>
      <c r="J7445">
        <v>0</v>
      </c>
      <c r="K7445">
        <v>0</v>
      </c>
      <c r="L7445" s="17" t="str">
        <f>IF($E7445&lt;&gt;"",VLOOKUP($E7445,GEMWs!$E$14:$L$20,7,FALSE),"")</f>
        <v/>
      </c>
      <c r="M7445" s="17" t="str">
        <f>IF($E7445&lt;&gt;"",VLOOKUP($E7445,GEMWs!$E$14:$L$20,8,FALSE),"")</f>
        <v/>
      </c>
      <c r="N7445" s="17">
        <f t="shared" ca="1" si="532"/>
        <v>0</v>
      </c>
      <c r="O7445" s="17">
        <f t="shared" ca="1" si="533"/>
        <v>0</v>
      </c>
      <c r="P7445" s="17">
        <f t="shared" ca="1" si="530"/>
        <v>0</v>
      </c>
      <c r="Q7445" s="17">
        <f t="shared" ca="1" si="531"/>
        <v>0</v>
      </c>
    </row>
    <row r="7446" spans="1:17" x14ac:dyDescent="0.35">
      <c r="A7446" t="s">
        <v>2309</v>
      </c>
      <c r="B7446" t="s">
        <v>476</v>
      </c>
      <c r="D7446" t="s">
        <v>22</v>
      </c>
      <c r="G7446" t="s">
        <v>3040</v>
      </c>
      <c r="H7446">
        <v>5.1379999999999999</v>
      </c>
      <c r="J7446">
        <v>0</v>
      </c>
      <c r="K7446">
        <v>0</v>
      </c>
      <c r="L7446" s="17" t="str">
        <f>IF($E7446&lt;&gt;"",VLOOKUP($E7446,GEMWs!$E$14:$L$20,7,FALSE),"")</f>
        <v/>
      </c>
      <c r="M7446" s="17" t="str">
        <f>IF($E7446&lt;&gt;"",VLOOKUP($E7446,GEMWs!$E$14:$L$20,8,FALSE),"")</f>
        <v/>
      </c>
      <c r="N7446" s="17">
        <f t="shared" ca="1" si="532"/>
        <v>0</v>
      </c>
      <c r="O7446" s="17">
        <f t="shared" ca="1" si="533"/>
        <v>0</v>
      </c>
      <c r="P7446" s="17">
        <f t="shared" ca="1" si="530"/>
        <v>0</v>
      </c>
      <c r="Q7446" s="17">
        <f t="shared" ca="1" si="531"/>
        <v>0</v>
      </c>
    </row>
    <row r="7447" spans="1:17" x14ac:dyDescent="0.35">
      <c r="A7447" t="s">
        <v>2309</v>
      </c>
      <c r="B7447" t="s">
        <v>746</v>
      </c>
      <c r="D7447" t="s">
        <v>22</v>
      </c>
      <c r="G7447" t="s">
        <v>3040</v>
      </c>
      <c r="H7447">
        <v>5</v>
      </c>
      <c r="J7447">
        <v>0</v>
      </c>
      <c r="K7447">
        <v>0</v>
      </c>
      <c r="L7447" s="17" t="str">
        <f>IF($E7447&lt;&gt;"",VLOOKUP($E7447,GEMWs!$E$14:$L$20,7,FALSE),"")</f>
        <v/>
      </c>
      <c r="M7447" s="17" t="str">
        <f>IF($E7447&lt;&gt;"",VLOOKUP($E7447,GEMWs!$E$14:$L$20,8,FALSE),"")</f>
        <v/>
      </c>
      <c r="N7447" s="17">
        <f t="shared" ca="1" si="532"/>
        <v>0</v>
      </c>
      <c r="O7447" s="17">
        <f t="shared" ca="1" si="533"/>
        <v>0</v>
      </c>
      <c r="P7447" s="17">
        <f t="shared" ca="1" si="530"/>
        <v>0</v>
      </c>
      <c r="Q7447" s="17">
        <f t="shared" ca="1" si="531"/>
        <v>0</v>
      </c>
    </row>
    <row r="7448" spans="1:17" x14ac:dyDescent="0.35">
      <c r="A7448" t="s">
        <v>2309</v>
      </c>
      <c r="B7448" t="s">
        <v>230</v>
      </c>
      <c r="D7448" t="s">
        <v>14</v>
      </c>
      <c r="E7448" t="s">
        <v>21</v>
      </c>
      <c r="G7448" t="s">
        <v>3040</v>
      </c>
      <c r="H7448">
        <v>1850</v>
      </c>
      <c r="J7448">
        <v>0</v>
      </c>
      <c r="K7448">
        <v>0</v>
      </c>
      <c r="L7448" s="17">
        <f>IF($E7448&lt;&gt;"",VLOOKUP($E7448,GEMWs!$E$14:$L$20,7,FALSE),"")</f>
        <v>37.754918937403332</v>
      </c>
      <c r="M7448" s="17">
        <f>IF($E7448&lt;&gt;"",VLOOKUP($E7448,GEMWs!$E$14:$L$20,8,FALSE),"")</f>
        <v>96.174593288388181</v>
      </c>
      <c r="N7448" s="17">
        <f t="shared" ca="1" si="532"/>
        <v>37.754918937403332</v>
      </c>
      <c r="O7448" s="17">
        <f t="shared" ca="1" si="533"/>
        <v>96.174593288388181</v>
      </c>
      <c r="P7448" s="17">
        <f t="shared" ca="1" si="530"/>
        <v>19.235849476925868</v>
      </c>
      <c r="Q7448" s="17">
        <f t="shared" ca="1" si="531"/>
        <v>49.00023763969012</v>
      </c>
    </row>
    <row r="7449" spans="1:17" x14ac:dyDescent="0.35">
      <c r="A7449" t="s">
        <v>2309</v>
      </c>
      <c r="B7449" t="s">
        <v>511</v>
      </c>
      <c r="D7449" t="s">
        <v>22</v>
      </c>
      <c r="G7449" t="s">
        <v>3040</v>
      </c>
      <c r="H7449">
        <v>186.9</v>
      </c>
      <c r="J7449">
        <v>0</v>
      </c>
      <c r="K7449">
        <v>0</v>
      </c>
      <c r="L7449" s="17" t="str">
        <f>IF($E7449&lt;&gt;"",VLOOKUP($E7449,GEMWs!$E$14:$L$20,7,FALSE),"")</f>
        <v/>
      </c>
      <c r="M7449" s="17" t="str">
        <f>IF($E7449&lt;&gt;"",VLOOKUP($E7449,GEMWs!$E$14:$L$20,8,FALSE),"")</f>
        <v/>
      </c>
      <c r="N7449" s="17">
        <f t="shared" ca="1" si="532"/>
        <v>0</v>
      </c>
      <c r="O7449" s="17">
        <f t="shared" ca="1" si="533"/>
        <v>0</v>
      </c>
      <c r="P7449" s="17">
        <f t="shared" ca="1" si="530"/>
        <v>0</v>
      </c>
      <c r="Q7449" s="17">
        <f t="shared" ca="1" si="531"/>
        <v>0</v>
      </c>
    </row>
    <row r="7450" spans="1:17" x14ac:dyDescent="0.35">
      <c r="A7450" t="s">
        <v>2309</v>
      </c>
      <c r="B7450" t="s">
        <v>2980</v>
      </c>
      <c r="D7450" t="s">
        <v>14</v>
      </c>
      <c r="E7450" t="s">
        <v>18</v>
      </c>
      <c r="G7450" t="s">
        <v>3040</v>
      </c>
      <c r="H7450">
        <v>296</v>
      </c>
      <c r="J7450">
        <v>0</v>
      </c>
      <c r="K7450">
        <v>0</v>
      </c>
      <c r="L7450" s="17">
        <f>IF($E7450&lt;&gt;"",VLOOKUP($E7450,GEMWs!$E$14:$L$20,7,FALSE),"")</f>
        <v>5950.3939027696888</v>
      </c>
      <c r="M7450" s="17">
        <f>IF($E7450&lt;&gt;"",VLOOKUP($E7450,GEMWs!$E$14:$L$20,8,FALSE),"")</f>
        <v>10539.430626954083</v>
      </c>
      <c r="N7450" s="17">
        <f t="shared" ca="1" si="532"/>
        <v>5950.3939027696888</v>
      </c>
      <c r="O7450" s="17">
        <f t="shared" ca="1" si="533"/>
        <v>10539.430626954083</v>
      </c>
      <c r="P7450" s="17">
        <f t="shared" ca="1" si="530"/>
        <v>2.8085008619250677E-2</v>
      </c>
      <c r="Q7450" s="17">
        <f t="shared" ca="1" si="531"/>
        <v>4.974460595998912E-2</v>
      </c>
    </row>
    <row r="7451" spans="1:17" x14ac:dyDescent="0.35">
      <c r="A7451" t="s">
        <v>2309</v>
      </c>
      <c r="B7451" t="s">
        <v>144</v>
      </c>
      <c r="C7451" t="s">
        <v>145</v>
      </c>
      <c r="D7451" t="s">
        <v>14</v>
      </c>
      <c r="E7451" t="s">
        <v>21</v>
      </c>
      <c r="F7451" t="s">
        <v>22</v>
      </c>
      <c r="G7451" t="s">
        <v>3040</v>
      </c>
      <c r="H7451">
        <v>154756.4</v>
      </c>
      <c r="I7451">
        <v>317</v>
      </c>
      <c r="J7451">
        <v>2000</v>
      </c>
      <c r="K7451">
        <v>10000</v>
      </c>
      <c r="L7451" s="17">
        <f>IF($E7451&lt;&gt;"",VLOOKUP($E7451,GEMWs!$E$14:$L$20,7,FALSE),"")</f>
        <v>37.754918937403332</v>
      </c>
      <c r="M7451" s="17">
        <f>IF($E7451&lt;&gt;"",VLOOKUP($E7451,GEMWs!$E$14:$L$20,8,FALSE),"")</f>
        <v>96.174593288388181</v>
      </c>
      <c r="N7451" s="17">
        <f t="shared" si="532"/>
        <v>2000</v>
      </c>
      <c r="O7451" s="17">
        <f t="shared" si="533"/>
        <v>10000</v>
      </c>
      <c r="P7451" s="17">
        <f t="shared" si="530"/>
        <v>15.47564</v>
      </c>
      <c r="Q7451" s="17">
        <f t="shared" si="531"/>
        <v>77.378199999999993</v>
      </c>
    </row>
    <row r="7452" spans="1:17" x14ac:dyDescent="0.35">
      <c r="A7452" t="s">
        <v>2309</v>
      </c>
      <c r="B7452" t="s">
        <v>180</v>
      </c>
      <c r="C7452" t="s">
        <v>181</v>
      </c>
      <c r="D7452" t="s">
        <v>14</v>
      </c>
      <c r="E7452" t="s">
        <v>21</v>
      </c>
      <c r="F7452" t="s">
        <v>22</v>
      </c>
      <c r="G7452" t="s">
        <v>3040</v>
      </c>
      <c r="H7452">
        <v>9.1</v>
      </c>
      <c r="I7452">
        <v>445</v>
      </c>
      <c r="J7452">
        <v>56750</v>
      </c>
      <c r="K7452">
        <v>113500</v>
      </c>
      <c r="L7452" s="17">
        <f>IF($E7452&lt;&gt;"",VLOOKUP($E7452,GEMWs!$E$14:$L$20,7,FALSE),"")</f>
        <v>37.754918937403332</v>
      </c>
      <c r="M7452" s="17">
        <f>IF($E7452&lt;&gt;"",VLOOKUP($E7452,GEMWs!$E$14:$L$20,8,FALSE),"")</f>
        <v>96.174593288388181</v>
      </c>
      <c r="N7452" s="17">
        <f t="shared" si="532"/>
        <v>56750</v>
      </c>
      <c r="O7452" s="17">
        <f t="shared" si="533"/>
        <v>113500</v>
      </c>
      <c r="P7452" s="17">
        <f t="shared" si="530"/>
        <v>8.0176211453744488E-5</v>
      </c>
      <c r="Q7452" s="17">
        <f t="shared" si="531"/>
        <v>1.6035242290748898E-4</v>
      </c>
    </row>
    <row r="7453" spans="1:17" x14ac:dyDescent="0.35">
      <c r="A7453" t="s">
        <v>2309</v>
      </c>
      <c r="B7453" t="s">
        <v>71</v>
      </c>
      <c r="C7453" t="s">
        <v>72</v>
      </c>
      <c r="D7453" t="s">
        <v>14</v>
      </c>
      <c r="E7453" t="s">
        <v>21</v>
      </c>
      <c r="F7453" t="s">
        <v>22</v>
      </c>
      <c r="G7453" t="s">
        <v>3040</v>
      </c>
      <c r="H7453">
        <v>87.8</v>
      </c>
      <c r="I7453">
        <v>333</v>
      </c>
      <c r="J7453">
        <v>31000</v>
      </c>
      <c r="K7453">
        <v>60000</v>
      </c>
      <c r="L7453" s="17">
        <f>IF($E7453&lt;&gt;"",VLOOKUP($E7453,GEMWs!$E$14:$L$20,7,FALSE),"")</f>
        <v>37.754918937403332</v>
      </c>
      <c r="M7453" s="17">
        <f>IF($E7453&lt;&gt;"",VLOOKUP($E7453,GEMWs!$E$14:$L$20,8,FALSE),"")</f>
        <v>96.174593288388181</v>
      </c>
      <c r="N7453" s="17">
        <f t="shared" si="532"/>
        <v>31000</v>
      </c>
      <c r="O7453" s="17">
        <f t="shared" si="533"/>
        <v>60000</v>
      </c>
      <c r="P7453" s="17">
        <f t="shared" si="530"/>
        <v>1.4633333333333332E-3</v>
      </c>
      <c r="Q7453" s="17">
        <f t="shared" si="531"/>
        <v>2.8322580645161288E-3</v>
      </c>
    </row>
    <row r="7454" spans="1:17" x14ac:dyDescent="0.35">
      <c r="A7454" t="s">
        <v>2309</v>
      </c>
      <c r="B7454" t="s">
        <v>1313</v>
      </c>
      <c r="C7454" t="s">
        <v>1314</v>
      </c>
      <c r="D7454" t="s">
        <v>22</v>
      </c>
      <c r="G7454" t="s">
        <v>3040</v>
      </c>
      <c r="H7454">
        <v>292.89400000000001</v>
      </c>
      <c r="J7454">
        <v>0</v>
      </c>
      <c r="K7454">
        <v>0</v>
      </c>
      <c r="L7454" s="17" t="str">
        <f>IF($E7454&lt;&gt;"",VLOOKUP($E7454,GEMWs!$E$14:$L$20,7,FALSE),"")</f>
        <v/>
      </c>
      <c r="M7454" s="17" t="str">
        <f>IF($E7454&lt;&gt;"",VLOOKUP($E7454,GEMWs!$E$14:$L$20,8,FALSE),"")</f>
        <v/>
      </c>
      <c r="N7454" s="17">
        <f t="shared" ca="1" si="532"/>
        <v>0</v>
      </c>
      <c r="O7454" s="17">
        <f t="shared" ca="1" si="533"/>
        <v>0</v>
      </c>
      <c r="P7454" s="17">
        <f t="shared" ca="1" si="530"/>
        <v>0</v>
      </c>
      <c r="Q7454" s="17">
        <f t="shared" ca="1" si="531"/>
        <v>0</v>
      </c>
    </row>
    <row r="7455" spans="1:17" x14ac:dyDescent="0.35">
      <c r="A7455" t="s">
        <v>2309</v>
      </c>
      <c r="B7455" t="s">
        <v>199</v>
      </c>
      <c r="D7455" t="s">
        <v>22</v>
      </c>
      <c r="G7455" t="s">
        <v>3040</v>
      </c>
      <c r="H7455">
        <v>90.5</v>
      </c>
      <c r="J7455">
        <v>0</v>
      </c>
      <c r="K7455">
        <v>0</v>
      </c>
      <c r="L7455" s="17" t="str">
        <f>IF($E7455&lt;&gt;"",VLOOKUP($E7455,GEMWs!$E$14:$L$20,7,FALSE),"")</f>
        <v/>
      </c>
      <c r="M7455" s="17" t="str">
        <f>IF($E7455&lt;&gt;"",VLOOKUP($E7455,GEMWs!$E$14:$L$20,8,FALSE),"")</f>
        <v/>
      </c>
      <c r="N7455" s="17">
        <f t="shared" ca="1" si="532"/>
        <v>0</v>
      </c>
      <c r="O7455" s="17">
        <f t="shared" ca="1" si="533"/>
        <v>0</v>
      </c>
      <c r="P7455" s="17">
        <f t="shared" ca="1" si="530"/>
        <v>0</v>
      </c>
      <c r="Q7455" s="17">
        <f t="shared" ca="1" si="531"/>
        <v>0</v>
      </c>
    </row>
    <row r="7456" spans="1:17" x14ac:dyDescent="0.35">
      <c r="A7456" t="s">
        <v>2309</v>
      </c>
      <c r="B7456" t="s">
        <v>184</v>
      </c>
      <c r="C7456" t="s">
        <v>185</v>
      </c>
      <c r="D7456" t="s">
        <v>14</v>
      </c>
      <c r="E7456" t="s">
        <v>21</v>
      </c>
      <c r="F7456" t="s">
        <v>22</v>
      </c>
      <c r="G7456" t="s">
        <v>3040</v>
      </c>
      <c r="H7456">
        <v>58091.5</v>
      </c>
      <c r="I7456">
        <v>345</v>
      </c>
      <c r="J7456">
        <v>5000</v>
      </c>
      <c r="K7456">
        <v>20000</v>
      </c>
      <c r="L7456" s="17">
        <f>IF($E7456&lt;&gt;"",VLOOKUP($E7456,GEMWs!$E$14:$L$20,7,FALSE),"")</f>
        <v>37.754918937403332</v>
      </c>
      <c r="M7456" s="17">
        <f>IF($E7456&lt;&gt;"",VLOOKUP($E7456,GEMWs!$E$14:$L$20,8,FALSE),"")</f>
        <v>96.174593288388181</v>
      </c>
      <c r="N7456" s="17">
        <f t="shared" si="532"/>
        <v>5000</v>
      </c>
      <c r="O7456" s="17">
        <f t="shared" si="533"/>
        <v>20000</v>
      </c>
      <c r="P7456" s="17">
        <f t="shared" si="530"/>
        <v>2.9045749999999999</v>
      </c>
      <c r="Q7456" s="17">
        <f t="shared" si="531"/>
        <v>11.6183</v>
      </c>
    </row>
    <row r="7457" spans="1:17" x14ac:dyDescent="0.35">
      <c r="A7457" t="s">
        <v>2311</v>
      </c>
      <c r="B7457" t="s">
        <v>330</v>
      </c>
      <c r="D7457" t="s">
        <v>14</v>
      </c>
      <c r="E7457" t="s">
        <v>21</v>
      </c>
      <c r="G7457" t="s">
        <v>3040</v>
      </c>
      <c r="H7457">
        <v>6300</v>
      </c>
      <c r="J7457">
        <v>0</v>
      </c>
      <c r="K7457">
        <v>0</v>
      </c>
      <c r="L7457" s="17">
        <f>IF($E7457&lt;&gt;"",VLOOKUP($E7457,GEMWs!$E$14:$L$20,7,FALSE),"")</f>
        <v>37.754918937403332</v>
      </c>
      <c r="M7457" s="17">
        <f>IF($E7457&lt;&gt;"",VLOOKUP($E7457,GEMWs!$E$14:$L$20,8,FALSE),"")</f>
        <v>96.174593288388181</v>
      </c>
      <c r="N7457" s="17">
        <f t="shared" ca="1" si="532"/>
        <v>37.754918937403332</v>
      </c>
      <c r="O7457" s="17">
        <f t="shared" ca="1" si="533"/>
        <v>96.174593288388181</v>
      </c>
      <c r="P7457" s="17">
        <f t="shared" ca="1" si="530"/>
        <v>65.505865786288098</v>
      </c>
      <c r="Q7457" s="17">
        <f t="shared" ca="1" si="531"/>
        <v>166.86567412435014</v>
      </c>
    </row>
    <row r="7458" spans="1:17" x14ac:dyDescent="0.35">
      <c r="A7458" t="s">
        <v>2311</v>
      </c>
      <c r="B7458" t="s">
        <v>13</v>
      </c>
      <c r="D7458" t="s">
        <v>14</v>
      </c>
      <c r="E7458" t="s">
        <v>15</v>
      </c>
      <c r="G7458" t="s">
        <v>3040</v>
      </c>
      <c r="H7458">
        <v>3100</v>
      </c>
      <c r="J7458">
        <v>0</v>
      </c>
      <c r="K7458">
        <v>0</v>
      </c>
      <c r="L7458" s="17">
        <f>IF($E7458&lt;&gt;"",VLOOKUP($E7458,GEMWs!$E$14:$L$20,7,FALSE),"")</f>
        <v>37.892086284381016</v>
      </c>
      <c r="M7458" s="17">
        <f>IF($E7458&lt;&gt;"",VLOOKUP($E7458,GEMWs!$E$14:$L$20,8,FALSE),"")</f>
        <v>96.522753888300599</v>
      </c>
      <c r="N7458" s="17">
        <f t="shared" ca="1" si="532"/>
        <v>37.892086284381016</v>
      </c>
      <c r="O7458" s="17">
        <f t="shared" ca="1" si="533"/>
        <v>96.522753888300599</v>
      </c>
      <c r="P7458" s="17">
        <f t="shared" ca="1" si="530"/>
        <v>32.116779465155183</v>
      </c>
      <c r="Q7458" s="17">
        <f t="shared" ca="1" si="531"/>
        <v>81.8112778677433</v>
      </c>
    </row>
    <row r="7459" spans="1:17" x14ac:dyDescent="0.35">
      <c r="A7459" t="s">
        <v>2311</v>
      </c>
      <c r="B7459" t="s">
        <v>332</v>
      </c>
      <c r="D7459" t="s">
        <v>14</v>
      </c>
      <c r="E7459" t="s">
        <v>21</v>
      </c>
      <c r="G7459" t="s">
        <v>3040</v>
      </c>
      <c r="H7459">
        <v>8400</v>
      </c>
      <c r="J7459">
        <v>0</v>
      </c>
      <c r="K7459">
        <v>0</v>
      </c>
      <c r="L7459" s="17">
        <f>IF($E7459&lt;&gt;"",VLOOKUP($E7459,GEMWs!$E$14:$L$20,7,FALSE),"")</f>
        <v>37.754918937403332</v>
      </c>
      <c r="M7459" s="17">
        <f>IF($E7459&lt;&gt;"",VLOOKUP($E7459,GEMWs!$E$14:$L$20,8,FALSE),"")</f>
        <v>96.174593288388181</v>
      </c>
      <c r="N7459" s="17">
        <f t="shared" ca="1" si="532"/>
        <v>37.754918937403332</v>
      </c>
      <c r="O7459" s="17">
        <f t="shared" ca="1" si="533"/>
        <v>96.174593288388181</v>
      </c>
      <c r="P7459" s="17">
        <f t="shared" ca="1" si="530"/>
        <v>87.341154381717459</v>
      </c>
      <c r="Q7459" s="17">
        <f t="shared" ca="1" si="531"/>
        <v>222.48756549913352</v>
      </c>
    </row>
    <row r="7460" spans="1:17" x14ac:dyDescent="0.35">
      <c r="A7460" t="s">
        <v>2312</v>
      </c>
      <c r="B7460" t="s">
        <v>1154</v>
      </c>
      <c r="C7460" t="s">
        <v>1155</v>
      </c>
      <c r="D7460" t="s">
        <v>14</v>
      </c>
      <c r="E7460" t="s">
        <v>21</v>
      </c>
      <c r="F7460" t="s">
        <v>22</v>
      </c>
      <c r="G7460" t="s">
        <v>3040</v>
      </c>
      <c r="H7460">
        <v>4652340</v>
      </c>
      <c r="I7460">
        <v>20</v>
      </c>
      <c r="J7460">
        <v>10</v>
      </c>
      <c r="K7460">
        <v>28.74</v>
      </c>
      <c r="L7460" s="17">
        <f>IF($E7460&lt;&gt;"",VLOOKUP($E7460,GEMWs!$E$14:$L$20,7,FALSE),"")</f>
        <v>37.754918937403332</v>
      </c>
      <c r="M7460" s="17">
        <f>IF($E7460&lt;&gt;"",VLOOKUP($E7460,GEMWs!$E$14:$L$20,8,FALSE),"")</f>
        <v>96.174593288388181</v>
      </c>
      <c r="N7460" s="17">
        <f t="shared" si="532"/>
        <v>10</v>
      </c>
      <c r="O7460" s="17">
        <f t="shared" si="533"/>
        <v>28.74</v>
      </c>
      <c r="P7460" s="17">
        <f t="shared" si="530"/>
        <v>161876.82672233821</v>
      </c>
      <c r="Q7460" s="17">
        <f t="shared" si="531"/>
        <v>465234</v>
      </c>
    </row>
    <row r="7461" spans="1:17" x14ac:dyDescent="0.35">
      <c r="A7461" t="s">
        <v>2312</v>
      </c>
      <c r="B7461" t="s">
        <v>817</v>
      </c>
      <c r="C7461" t="s">
        <v>818</v>
      </c>
      <c r="D7461" t="s">
        <v>14</v>
      </c>
      <c r="E7461" t="s">
        <v>21</v>
      </c>
      <c r="F7461" t="s">
        <v>22</v>
      </c>
      <c r="G7461" t="s">
        <v>3040</v>
      </c>
      <c r="H7461">
        <v>396.5</v>
      </c>
      <c r="I7461">
        <v>32</v>
      </c>
      <c r="J7461">
        <v>73100.186306000003</v>
      </c>
      <c r="K7461">
        <v>73100.186306000003</v>
      </c>
      <c r="L7461" s="17">
        <f>IF($E7461&lt;&gt;"",VLOOKUP($E7461,GEMWs!$E$14:$L$20,7,FALSE),"")</f>
        <v>37.754918937403332</v>
      </c>
      <c r="M7461" s="17">
        <f>IF($E7461&lt;&gt;"",VLOOKUP($E7461,GEMWs!$E$14:$L$20,8,FALSE),"")</f>
        <v>96.174593288388181</v>
      </c>
      <c r="N7461" s="17">
        <f t="shared" si="532"/>
        <v>73100.186306000003</v>
      </c>
      <c r="O7461" s="17">
        <f t="shared" si="533"/>
        <v>73100.186306000003</v>
      </c>
      <c r="P7461" s="17">
        <f t="shared" si="530"/>
        <v>5.4240627833729007E-3</v>
      </c>
      <c r="Q7461" s="17">
        <f t="shared" si="531"/>
        <v>5.4240627833729007E-3</v>
      </c>
    </row>
    <row r="7462" spans="1:17" x14ac:dyDescent="0.35">
      <c r="A7462" t="s">
        <v>2312</v>
      </c>
      <c r="B7462" t="s">
        <v>1162</v>
      </c>
      <c r="C7462" t="s">
        <v>1163</v>
      </c>
      <c r="D7462" t="s">
        <v>14</v>
      </c>
      <c r="E7462" t="s">
        <v>21</v>
      </c>
      <c r="F7462" t="s">
        <v>22</v>
      </c>
      <c r="G7462" t="s">
        <v>3040</v>
      </c>
      <c r="H7462">
        <v>3077.2</v>
      </c>
      <c r="I7462">
        <v>197</v>
      </c>
      <c r="J7462">
        <v>40.26</v>
      </c>
      <c r="K7462">
        <v>54.9</v>
      </c>
      <c r="L7462" s="17">
        <f>IF($E7462&lt;&gt;"",VLOOKUP($E7462,GEMWs!$E$14:$L$20,7,FALSE),"")</f>
        <v>37.754918937403332</v>
      </c>
      <c r="M7462" s="17">
        <f>IF($E7462&lt;&gt;"",VLOOKUP($E7462,GEMWs!$E$14:$L$20,8,FALSE),"")</f>
        <v>96.174593288388181</v>
      </c>
      <c r="N7462" s="17">
        <f t="shared" si="532"/>
        <v>40.26</v>
      </c>
      <c r="O7462" s="17">
        <f t="shared" si="533"/>
        <v>54.9</v>
      </c>
      <c r="P7462" s="17">
        <f t="shared" si="530"/>
        <v>56.051001821493621</v>
      </c>
      <c r="Q7462" s="17">
        <f t="shared" si="531"/>
        <v>76.433184302036764</v>
      </c>
    </row>
    <row r="7463" spans="1:17" x14ac:dyDescent="0.35">
      <c r="A7463" t="s">
        <v>2312</v>
      </c>
      <c r="B7463" t="s">
        <v>801</v>
      </c>
      <c r="C7463" t="s">
        <v>802</v>
      </c>
      <c r="D7463" t="s">
        <v>14</v>
      </c>
      <c r="E7463" t="s">
        <v>21</v>
      </c>
      <c r="F7463" t="s">
        <v>22</v>
      </c>
      <c r="G7463" t="s">
        <v>3040</v>
      </c>
      <c r="H7463">
        <v>316.5</v>
      </c>
      <c r="I7463">
        <v>198</v>
      </c>
      <c r="J7463">
        <v>8835.9703819999995</v>
      </c>
      <c r="K7463">
        <v>8835.9703819999995</v>
      </c>
      <c r="L7463" s="17">
        <f>IF($E7463&lt;&gt;"",VLOOKUP($E7463,GEMWs!$E$14:$L$20,7,FALSE),"")</f>
        <v>37.754918937403332</v>
      </c>
      <c r="M7463" s="17">
        <f>IF($E7463&lt;&gt;"",VLOOKUP($E7463,GEMWs!$E$14:$L$20,8,FALSE),"")</f>
        <v>96.174593288388181</v>
      </c>
      <c r="N7463" s="17">
        <f t="shared" si="532"/>
        <v>8835.9703819999995</v>
      </c>
      <c r="O7463" s="17">
        <f t="shared" si="533"/>
        <v>8835.9703819999995</v>
      </c>
      <c r="P7463" s="17">
        <f t="shared" si="530"/>
        <v>3.5819495348779228E-2</v>
      </c>
      <c r="Q7463" s="17">
        <f t="shared" si="531"/>
        <v>3.5819495348779228E-2</v>
      </c>
    </row>
    <row r="7464" spans="1:17" x14ac:dyDescent="0.35">
      <c r="A7464" t="s">
        <v>2312</v>
      </c>
      <c r="B7464" t="s">
        <v>708</v>
      </c>
      <c r="C7464" t="s">
        <v>709</v>
      </c>
      <c r="D7464" t="s">
        <v>14</v>
      </c>
      <c r="E7464" t="s">
        <v>21</v>
      </c>
      <c r="F7464" t="s">
        <v>22</v>
      </c>
      <c r="G7464" t="s">
        <v>3040</v>
      </c>
      <c r="H7464">
        <v>122198.3</v>
      </c>
      <c r="I7464">
        <v>213</v>
      </c>
      <c r="J7464">
        <v>200</v>
      </c>
      <c r="K7464">
        <v>1000</v>
      </c>
      <c r="L7464" s="17">
        <f>IF($E7464&lt;&gt;"",VLOOKUP($E7464,GEMWs!$E$14:$L$20,7,FALSE),"")</f>
        <v>37.754918937403332</v>
      </c>
      <c r="M7464" s="17">
        <f>IF($E7464&lt;&gt;"",VLOOKUP($E7464,GEMWs!$E$14:$L$20,8,FALSE),"")</f>
        <v>96.174593288388181</v>
      </c>
      <c r="N7464" s="17">
        <f t="shared" si="532"/>
        <v>200</v>
      </c>
      <c r="O7464" s="17">
        <f t="shared" si="533"/>
        <v>1000</v>
      </c>
      <c r="P7464" s="17">
        <f t="shared" si="530"/>
        <v>122.1983</v>
      </c>
      <c r="Q7464" s="17">
        <f t="shared" si="531"/>
        <v>610.99149999999997</v>
      </c>
    </row>
    <row r="7465" spans="1:17" x14ac:dyDescent="0.35">
      <c r="A7465" t="s">
        <v>2312</v>
      </c>
      <c r="B7465" t="s">
        <v>1186</v>
      </c>
      <c r="D7465" t="s">
        <v>22</v>
      </c>
      <c r="G7465" t="s">
        <v>3040</v>
      </c>
      <c r="H7465">
        <v>1671.9</v>
      </c>
      <c r="J7465">
        <v>0</v>
      </c>
      <c r="K7465">
        <v>0</v>
      </c>
      <c r="L7465" s="17" t="str">
        <f>IF($E7465&lt;&gt;"",VLOOKUP($E7465,GEMWs!$E$14:$L$20,7,FALSE),"")</f>
        <v/>
      </c>
      <c r="M7465" s="17" t="str">
        <f>IF($E7465&lt;&gt;"",VLOOKUP($E7465,GEMWs!$E$14:$L$20,8,FALSE),"")</f>
        <v/>
      </c>
      <c r="N7465" s="17">
        <f t="shared" ca="1" si="532"/>
        <v>0</v>
      </c>
      <c r="O7465" s="17">
        <f t="shared" ca="1" si="533"/>
        <v>0</v>
      </c>
      <c r="P7465" s="17">
        <f t="shared" ca="1" si="530"/>
        <v>0</v>
      </c>
      <c r="Q7465" s="17">
        <f t="shared" ca="1" si="531"/>
        <v>0</v>
      </c>
    </row>
    <row r="7466" spans="1:17" x14ac:dyDescent="0.35">
      <c r="A7466" t="s">
        <v>2312</v>
      </c>
      <c r="B7466" t="s">
        <v>371</v>
      </c>
      <c r="D7466" t="s">
        <v>22</v>
      </c>
      <c r="G7466" t="s">
        <v>3040</v>
      </c>
      <c r="H7466">
        <v>7635.7</v>
      </c>
      <c r="J7466">
        <v>0</v>
      </c>
      <c r="K7466">
        <v>0</v>
      </c>
      <c r="L7466" s="17" t="str">
        <f>IF($E7466&lt;&gt;"",VLOOKUP($E7466,GEMWs!$E$14:$L$20,7,FALSE),"")</f>
        <v/>
      </c>
      <c r="M7466" s="17" t="str">
        <f>IF($E7466&lt;&gt;"",VLOOKUP($E7466,GEMWs!$E$14:$L$20,8,FALSE),"")</f>
        <v/>
      </c>
      <c r="N7466" s="17">
        <f t="shared" ca="1" si="532"/>
        <v>0</v>
      </c>
      <c r="O7466" s="17">
        <f t="shared" ca="1" si="533"/>
        <v>0</v>
      </c>
      <c r="P7466" s="17">
        <f t="shared" ca="1" si="530"/>
        <v>0</v>
      </c>
      <c r="Q7466" s="17">
        <f t="shared" ca="1" si="531"/>
        <v>0</v>
      </c>
    </row>
    <row r="7467" spans="1:17" x14ac:dyDescent="0.35">
      <c r="A7467" t="s">
        <v>2312</v>
      </c>
      <c r="B7467" t="s">
        <v>3002</v>
      </c>
      <c r="C7467" t="s">
        <v>158</v>
      </c>
      <c r="D7467" t="s">
        <v>22</v>
      </c>
      <c r="G7467" t="s">
        <v>3040</v>
      </c>
      <c r="H7467">
        <v>1371.3</v>
      </c>
      <c r="J7467">
        <v>0</v>
      </c>
      <c r="K7467">
        <v>0</v>
      </c>
      <c r="L7467" s="17" t="str">
        <f>IF($E7467&lt;&gt;"",VLOOKUP($E7467,GEMWs!$E$14:$L$20,7,FALSE),"")</f>
        <v/>
      </c>
      <c r="M7467" s="17" t="str">
        <f>IF($E7467&lt;&gt;"",VLOOKUP($E7467,GEMWs!$E$14:$L$20,8,FALSE),"")</f>
        <v/>
      </c>
      <c r="N7467" s="17">
        <f t="shared" ca="1" si="532"/>
        <v>0</v>
      </c>
      <c r="O7467" s="17">
        <f t="shared" ca="1" si="533"/>
        <v>0</v>
      </c>
      <c r="P7467" s="17">
        <f t="shared" ca="1" si="530"/>
        <v>0</v>
      </c>
      <c r="Q7467" s="17">
        <f t="shared" ca="1" si="531"/>
        <v>0</v>
      </c>
    </row>
    <row r="7468" spans="1:17" x14ac:dyDescent="0.35">
      <c r="A7468" t="s">
        <v>2312</v>
      </c>
      <c r="B7468" t="s">
        <v>174</v>
      </c>
      <c r="C7468" t="s">
        <v>175</v>
      </c>
      <c r="D7468" t="s">
        <v>14</v>
      </c>
      <c r="E7468" t="s">
        <v>21</v>
      </c>
      <c r="F7468" t="s">
        <v>22</v>
      </c>
      <c r="G7468" t="s">
        <v>3040</v>
      </c>
      <c r="H7468">
        <v>51118.5</v>
      </c>
      <c r="I7468">
        <v>219</v>
      </c>
      <c r="J7468">
        <v>28000</v>
      </c>
      <c r="K7468">
        <v>28000</v>
      </c>
      <c r="L7468" s="17">
        <f>IF($E7468&lt;&gt;"",VLOOKUP($E7468,GEMWs!$E$14:$L$20,7,FALSE),"")</f>
        <v>37.754918937403332</v>
      </c>
      <c r="M7468" s="17">
        <f>IF($E7468&lt;&gt;"",VLOOKUP($E7468,GEMWs!$E$14:$L$20,8,FALSE),"")</f>
        <v>96.174593288388181</v>
      </c>
      <c r="N7468" s="17">
        <f t="shared" si="532"/>
        <v>28000</v>
      </c>
      <c r="O7468" s="17">
        <f t="shared" si="533"/>
        <v>28000</v>
      </c>
      <c r="P7468" s="17">
        <f t="shared" si="530"/>
        <v>1.8256607142857142</v>
      </c>
      <c r="Q7468" s="17">
        <f t="shared" si="531"/>
        <v>1.8256607142857142</v>
      </c>
    </row>
    <row r="7469" spans="1:17" x14ac:dyDescent="0.35">
      <c r="A7469" t="s">
        <v>2312</v>
      </c>
      <c r="B7469" t="s">
        <v>1191</v>
      </c>
      <c r="D7469" t="s">
        <v>14</v>
      </c>
      <c r="E7469" t="s">
        <v>21</v>
      </c>
      <c r="G7469" t="s">
        <v>3040</v>
      </c>
      <c r="H7469">
        <v>5490.3</v>
      </c>
      <c r="J7469">
        <v>0</v>
      </c>
      <c r="K7469">
        <v>0</v>
      </c>
      <c r="L7469" s="17">
        <f>IF($E7469&lt;&gt;"",VLOOKUP($E7469,GEMWs!$E$14:$L$20,7,FALSE),"")</f>
        <v>37.754918937403332</v>
      </c>
      <c r="M7469" s="17">
        <f>IF($E7469&lt;&gt;"",VLOOKUP($E7469,GEMWs!$E$14:$L$20,8,FALSE),"")</f>
        <v>96.174593288388181</v>
      </c>
      <c r="N7469" s="17">
        <f t="shared" ca="1" si="532"/>
        <v>37.754918937403332</v>
      </c>
      <c r="O7469" s="17">
        <f t="shared" ca="1" si="533"/>
        <v>96.174593288388181</v>
      </c>
      <c r="P7469" s="17">
        <f t="shared" ca="1" si="530"/>
        <v>57.086802369278978</v>
      </c>
      <c r="Q7469" s="17">
        <f t="shared" ca="1" si="531"/>
        <v>145.41946200713008</v>
      </c>
    </row>
    <row r="7470" spans="1:17" x14ac:dyDescent="0.35">
      <c r="A7470" t="s">
        <v>2312</v>
      </c>
      <c r="B7470" t="s">
        <v>3004</v>
      </c>
      <c r="C7470" t="s">
        <v>1219</v>
      </c>
      <c r="D7470" t="s">
        <v>22</v>
      </c>
      <c r="G7470" t="s">
        <v>3040</v>
      </c>
      <c r="H7470">
        <v>25.3</v>
      </c>
      <c r="J7470">
        <v>0</v>
      </c>
      <c r="K7470">
        <v>0</v>
      </c>
      <c r="L7470" s="17" t="str">
        <f>IF($E7470&lt;&gt;"",VLOOKUP($E7470,GEMWs!$E$14:$L$20,7,FALSE),"")</f>
        <v/>
      </c>
      <c r="M7470" s="17" t="str">
        <f>IF($E7470&lt;&gt;"",VLOOKUP($E7470,GEMWs!$E$14:$L$20,8,FALSE),"")</f>
        <v/>
      </c>
      <c r="N7470" s="17">
        <f t="shared" ca="1" si="532"/>
        <v>0</v>
      </c>
      <c r="O7470" s="17">
        <f t="shared" ca="1" si="533"/>
        <v>0</v>
      </c>
      <c r="P7470" s="17">
        <f t="shared" ca="1" si="530"/>
        <v>0</v>
      </c>
      <c r="Q7470" s="17">
        <f t="shared" ca="1" si="531"/>
        <v>0</v>
      </c>
    </row>
    <row r="7471" spans="1:17" x14ac:dyDescent="0.35">
      <c r="A7471" t="s">
        <v>2312</v>
      </c>
      <c r="B7471" t="s">
        <v>1217</v>
      </c>
      <c r="D7471" t="s">
        <v>14</v>
      </c>
      <c r="E7471" t="s">
        <v>21</v>
      </c>
      <c r="G7471" t="s">
        <v>3040</v>
      </c>
      <c r="H7471">
        <v>538.1</v>
      </c>
      <c r="J7471">
        <v>0</v>
      </c>
      <c r="K7471">
        <v>0</v>
      </c>
      <c r="L7471" s="17">
        <f>IF($E7471&lt;&gt;"",VLOOKUP($E7471,GEMWs!$E$14:$L$20,7,FALSE),"")</f>
        <v>37.754918937403332</v>
      </c>
      <c r="M7471" s="17">
        <f>IF($E7471&lt;&gt;"",VLOOKUP($E7471,GEMWs!$E$14:$L$20,8,FALSE),"")</f>
        <v>96.174593288388181</v>
      </c>
      <c r="N7471" s="17">
        <f t="shared" ca="1" si="532"/>
        <v>37.754918937403332</v>
      </c>
      <c r="O7471" s="17">
        <f t="shared" ca="1" si="533"/>
        <v>96.174593288388181</v>
      </c>
      <c r="P7471" s="17">
        <f t="shared" ca="1" si="530"/>
        <v>5.5950327586669246</v>
      </c>
      <c r="Q7471" s="17">
        <f t="shared" ca="1" si="531"/>
        <v>14.252447499414732</v>
      </c>
    </row>
    <row r="7472" spans="1:17" x14ac:dyDescent="0.35">
      <c r="A7472" t="s">
        <v>2312</v>
      </c>
      <c r="B7472" t="s">
        <v>2009</v>
      </c>
      <c r="D7472" t="s">
        <v>14</v>
      </c>
      <c r="E7472" t="s">
        <v>21</v>
      </c>
      <c r="G7472" t="s">
        <v>3040</v>
      </c>
      <c r="H7472">
        <v>512.4</v>
      </c>
      <c r="J7472">
        <v>0</v>
      </c>
      <c r="K7472">
        <v>0</v>
      </c>
      <c r="L7472" s="17">
        <f>IF($E7472&lt;&gt;"",VLOOKUP($E7472,GEMWs!$E$14:$L$20,7,FALSE),"")</f>
        <v>37.754918937403332</v>
      </c>
      <c r="M7472" s="17">
        <f>IF($E7472&lt;&gt;"",VLOOKUP($E7472,GEMWs!$E$14:$L$20,8,FALSE),"")</f>
        <v>96.174593288388181</v>
      </c>
      <c r="N7472" s="17">
        <f t="shared" ca="1" si="532"/>
        <v>37.754918937403332</v>
      </c>
      <c r="O7472" s="17">
        <f t="shared" ca="1" si="533"/>
        <v>96.174593288388181</v>
      </c>
      <c r="P7472" s="17">
        <f t="shared" ca="1" si="530"/>
        <v>5.3278104172847645</v>
      </c>
      <c r="Q7472" s="17">
        <f t="shared" ca="1" si="531"/>
        <v>13.571741495447144</v>
      </c>
    </row>
    <row r="7473" spans="1:17" x14ac:dyDescent="0.35">
      <c r="A7473" t="s">
        <v>2312</v>
      </c>
      <c r="B7473" t="s">
        <v>1164</v>
      </c>
      <c r="C7473" t="s">
        <v>1165</v>
      </c>
      <c r="D7473" t="s">
        <v>14</v>
      </c>
      <c r="E7473" t="s">
        <v>21</v>
      </c>
      <c r="F7473" t="s">
        <v>22</v>
      </c>
      <c r="G7473" t="s">
        <v>3040</v>
      </c>
      <c r="H7473">
        <v>38597.199999999997</v>
      </c>
      <c r="I7473">
        <v>382</v>
      </c>
      <c r="J7473">
        <v>4000</v>
      </c>
      <c r="K7473">
        <v>4000</v>
      </c>
      <c r="L7473" s="17">
        <f>IF($E7473&lt;&gt;"",VLOOKUP($E7473,GEMWs!$E$14:$L$20,7,FALSE),"")</f>
        <v>37.754918937403332</v>
      </c>
      <c r="M7473" s="17">
        <f>IF($E7473&lt;&gt;"",VLOOKUP($E7473,GEMWs!$E$14:$L$20,8,FALSE),"")</f>
        <v>96.174593288388181</v>
      </c>
      <c r="N7473" s="17">
        <f t="shared" si="532"/>
        <v>4000</v>
      </c>
      <c r="O7473" s="17">
        <f t="shared" si="533"/>
        <v>4000</v>
      </c>
      <c r="P7473" s="17">
        <f t="shared" si="530"/>
        <v>9.6492999999999984</v>
      </c>
      <c r="Q7473" s="17">
        <f t="shared" si="531"/>
        <v>9.6492999999999984</v>
      </c>
    </row>
    <row r="7474" spans="1:17" x14ac:dyDescent="0.35">
      <c r="A7474" t="s">
        <v>2312</v>
      </c>
      <c r="B7474" t="s">
        <v>1192</v>
      </c>
      <c r="D7474" t="s">
        <v>22</v>
      </c>
      <c r="G7474" t="s">
        <v>3040</v>
      </c>
      <c r="H7474">
        <v>1344.4</v>
      </c>
      <c r="J7474">
        <v>0</v>
      </c>
      <c r="K7474">
        <v>0</v>
      </c>
      <c r="L7474" s="17" t="str">
        <f>IF($E7474&lt;&gt;"",VLOOKUP($E7474,GEMWs!$E$14:$L$20,7,FALSE),"")</f>
        <v/>
      </c>
      <c r="M7474" s="17" t="str">
        <f>IF($E7474&lt;&gt;"",VLOOKUP($E7474,GEMWs!$E$14:$L$20,8,FALSE),"")</f>
        <v/>
      </c>
      <c r="N7474" s="17">
        <f t="shared" ca="1" si="532"/>
        <v>0</v>
      </c>
      <c r="O7474" s="17">
        <f t="shared" ca="1" si="533"/>
        <v>0</v>
      </c>
      <c r="P7474" s="17">
        <f t="shared" ca="1" si="530"/>
        <v>0</v>
      </c>
      <c r="Q7474" s="17">
        <f t="shared" ca="1" si="531"/>
        <v>0</v>
      </c>
    </row>
    <row r="7475" spans="1:17" x14ac:dyDescent="0.35">
      <c r="A7475" t="s">
        <v>2312</v>
      </c>
      <c r="B7475" t="s">
        <v>127</v>
      </c>
      <c r="D7475" t="s">
        <v>14</v>
      </c>
      <c r="E7475" t="s">
        <v>21</v>
      </c>
      <c r="G7475" t="s">
        <v>3040</v>
      </c>
      <c r="H7475">
        <v>289.39999999999998</v>
      </c>
      <c r="J7475">
        <v>0</v>
      </c>
      <c r="K7475">
        <v>0</v>
      </c>
      <c r="L7475" s="17">
        <f>IF($E7475&lt;&gt;"",VLOOKUP($E7475,GEMWs!$E$14:$L$20,7,FALSE),"")</f>
        <v>37.754918937403332</v>
      </c>
      <c r="M7475" s="17">
        <f>IF($E7475&lt;&gt;"",VLOOKUP($E7475,GEMWs!$E$14:$L$20,8,FALSE),"")</f>
        <v>96.174593288388181</v>
      </c>
      <c r="N7475" s="17">
        <f t="shared" ca="1" si="532"/>
        <v>37.754918937403332</v>
      </c>
      <c r="O7475" s="17">
        <f t="shared" ca="1" si="533"/>
        <v>96.174593288388181</v>
      </c>
      <c r="P7475" s="17">
        <f t="shared" ca="1" si="530"/>
        <v>3.0091107235796466</v>
      </c>
      <c r="Q7475" s="17">
        <f t="shared" ca="1" si="531"/>
        <v>7.6652263637439564</v>
      </c>
    </row>
    <row r="7476" spans="1:17" x14ac:dyDescent="0.35">
      <c r="A7476" t="s">
        <v>2312</v>
      </c>
      <c r="B7476" t="s">
        <v>630</v>
      </c>
      <c r="D7476" t="s">
        <v>14</v>
      </c>
      <c r="E7476" t="s">
        <v>21</v>
      </c>
      <c r="G7476" t="s">
        <v>3040</v>
      </c>
      <c r="H7476">
        <v>4281.2</v>
      </c>
      <c r="J7476">
        <v>0</v>
      </c>
      <c r="K7476">
        <v>0</v>
      </c>
      <c r="L7476" s="17">
        <f>IF($E7476&lt;&gt;"",VLOOKUP($E7476,GEMWs!$E$14:$L$20,7,FALSE),"")</f>
        <v>37.754918937403332</v>
      </c>
      <c r="M7476" s="17">
        <f>IF($E7476&lt;&gt;"",VLOOKUP($E7476,GEMWs!$E$14:$L$20,8,FALSE),"")</f>
        <v>96.174593288388181</v>
      </c>
      <c r="N7476" s="17">
        <f t="shared" ca="1" si="532"/>
        <v>37.754918937403332</v>
      </c>
      <c r="O7476" s="17">
        <f t="shared" ca="1" si="533"/>
        <v>96.174593288388181</v>
      </c>
      <c r="P7476" s="17">
        <f t="shared" ca="1" si="530"/>
        <v>44.514875016548665</v>
      </c>
      <c r="Q7476" s="17">
        <f t="shared" ca="1" si="531"/>
        <v>113.39449588272504</v>
      </c>
    </row>
    <row r="7477" spans="1:17" x14ac:dyDescent="0.35">
      <c r="A7477" t="s">
        <v>2312</v>
      </c>
      <c r="B7477" t="s">
        <v>13</v>
      </c>
      <c r="D7477" t="s">
        <v>14</v>
      </c>
      <c r="E7477" t="s">
        <v>15</v>
      </c>
      <c r="G7477" t="s">
        <v>3040</v>
      </c>
      <c r="H7477">
        <v>24347.8</v>
      </c>
      <c r="J7477">
        <v>0</v>
      </c>
      <c r="K7477">
        <v>0</v>
      </c>
      <c r="L7477" s="17">
        <f>IF($E7477&lt;&gt;"",VLOOKUP($E7477,GEMWs!$E$14:$L$20,7,FALSE),"")</f>
        <v>37.892086284381016</v>
      </c>
      <c r="M7477" s="17">
        <f>IF($E7477&lt;&gt;"",VLOOKUP($E7477,GEMWs!$E$14:$L$20,8,FALSE),"")</f>
        <v>96.522753888300599</v>
      </c>
      <c r="N7477" s="17">
        <f t="shared" ca="1" si="532"/>
        <v>37.892086284381016</v>
      </c>
      <c r="O7477" s="17">
        <f t="shared" ca="1" si="533"/>
        <v>96.522753888300599</v>
      </c>
      <c r="P7477" s="17">
        <f t="shared" ca="1" si="530"/>
        <v>252.24933001990493</v>
      </c>
      <c r="Q7477" s="17">
        <f t="shared" ca="1" si="531"/>
        <v>642.55633266717427</v>
      </c>
    </row>
    <row r="7478" spans="1:17" x14ac:dyDescent="0.35">
      <c r="A7478" t="s">
        <v>2312</v>
      </c>
      <c r="B7478" t="s">
        <v>1193</v>
      </c>
      <c r="D7478" t="s">
        <v>22</v>
      </c>
      <c r="G7478" t="s">
        <v>3040</v>
      </c>
      <c r="H7478">
        <v>2977.7</v>
      </c>
      <c r="J7478">
        <v>0</v>
      </c>
      <c r="K7478">
        <v>0</v>
      </c>
      <c r="L7478" s="17" t="str">
        <f>IF($E7478&lt;&gt;"",VLOOKUP($E7478,GEMWs!$E$14:$L$20,7,FALSE),"")</f>
        <v/>
      </c>
      <c r="M7478" s="17" t="str">
        <f>IF($E7478&lt;&gt;"",VLOOKUP($E7478,GEMWs!$E$14:$L$20,8,FALSE),"")</f>
        <v/>
      </c>
      <c r="N7478" s="17">
        <f t="shared" ca="1" si="532"/>
        <v>0</v>
      </c>
      <c r="O7478" s="17">
        <f t="shared" ca="1" si="533"/>
        <v>0</v>
      </c>
      <c r="P7478" s="17">
        <f t="shared" ca="1" si="530"/>
        <v>0</v>
      </c>
      <c r="Q7478" s="17">
        <f t="shared" ca="1" si="531"/>
        <v>0</v>
      </c>
    </row>
    <row r="7479" spans="1:17" x14ac:dyDescent="0.35">
      <c r="A7479" t="s">
        <v>2312</v>
      </c>
      <c r="B7479" t="s">
        <v>1298</v>
      </c>
      <c r="D7479" t="s">
        <v>22</v>
      </c>
      <c r="G7479" t="s">
        <v>3040</v>
      </c>
      <c r="H7479">
        <v>2</v>
      </c>
      <c r="J7479">
        <v>0</v>
      </c>
      <c r="K7479">
        <v>0</v>
      </c>
      <c r="L7479" s="17" t="str">
        <f>IF($E7479&lt;&gt;"",VLOOKUP($E7479,GEMWs!$E$14:$L$20,7,FALSE),"")</f>
        <v/>
      </c>
      <c r="M7479" s="17" t="str">
        <f>IF($E7479&lt;&gt;"",VLOOKUP($E7479,GEMWs!$E$14:$L$20,8,FALSE),"")</f>
        <v/>
      </c>
      <c r="N7479" s="17">
        <f t="shared" ca="1" si="532"/>
        <v>0</v>
      </c>
      <c r="O7479" s="17">
        <f t="shared" ca="1" si="533"/>
        <v>0</v>
      </c>
      <c r="P7479" s="17">
        <f t="shared" ca="1" si="530"/>
        <v>0</v>
      </c>
      <c r="Q7479" s="17">
        <f t="shared" ca="1" si="531"/>
        <v>0</v>
      </c>
    </row>
    <row r="7480" spans="1:17" x14ac:dyDescent="0.35">
      <c r="A7480" t="s">
        <v>2312</v>
      </c>
      <c r="B7480" t="s">
        <v>122</v>
      </c>
      <c r="D7480" t="s">
        <v>14</v>
      </c>
      <c r="E7480" t="s">
        <v>21</v>
      </c>
      <c r="G7480" t="s">
        <v>3040</v>
      </c>
      <c r="H7480">
        <v>98.7</v>
      </c>
      <c r="J7480">
        <v>0</v>
      </c>
      <c r="K7480">
        <v>0</v>
      </c>
      <c r="L7480" s="17">
        <f>IF($E7480&lt;&gt;"",VLOOKUP($E7480,GEMWs!$E$14:$L$20,7,FALSE),"")</f>
        <v>37.754918937403332</v>
      </c>
      <c r="M7480" s="17">
        <f>IF($E7480&lt;&gt;"",VLOOKUP($E7480,GEMWs!$E$14:$L$20,8,FALSE),"")</f>
        <v>96.174593288388181</v>
      </c>
      <c r="N7480" s="17">
        <f t="shared" ca="1" si="532"/>
        <v>37.754918937403332</v>
      </c>
      <c r="O7480" s="17">
        <f t="shared" ca="1" si="533"/>
        <v>96.174593288388181</v>
      </c>
      <c r="P7480" s="17">
        <f t="shared" ca="1" si="530"/>
        <v>1.0262585639851802</v>
      </c>
      <c r="Q7480" s="17">
        <f t="shared" ca="1" si="531"/>
        <v>2.6142288946148189</v>
      </c>
    </row>
    <row r="7481" spans="1:17" x14ac:dyDescent="0.35">
      <c r="A7481" t="s">
        <v>2312</v>
      </c>
      <c r="B7481" t="s">
        <v>2984</v>
      </c>
      <c r="D7481" t="s">
        <v>14</v>
      </c>
      <c r="E7481" t="s">
        <v>21</v>
      </c>
      <c r="G7481" t="s">
        <v>3040</v>
      </c>
      <c r="H7481">
        <v>86.9</v>
      </c>
      <c r="J7481">
        <v>0</v>
      </c>
      <c r="K7481">
        <v>0</v>
      </c>
      <c r="L7481" s="17">
        <f>IF($E7481&lt;&gt;"",VLOOKUP($E7481,GEMWs!$E$14:$L$20,7,FALSE),"")</f>
        <v>37.754918937403332</v>
      </c>
      <c r="M7481" s="17">
        <f>IF($E7481&lt;&gt;"",VLOOKUP($E7481,GEMWs!$E$14:$L$20,8,FALSE),"")</f>
        <v>96.174593288388181</v>
      </c>
      <c r="N7481" s="17">
        <f t="shared" ca="1" si="532"/>
        <v>37.754918937403332</v>
      </c>
      <c r="O7481" s="17">
        <f t="shared" ca="1" si="533"/>
        <v>96.174593288388181</v>
      </c>
      <c r="P7481" s="17">
        <f t="shared" ca="1" si="530"/>
        <v>0.90356503759181517</v>
      </c>
      <c r="Q7481" s="17">
        <f t="shared" ca="1" si="531"/>
        <v>2.301686838318417</v>
      </c>
    </row>
    <row r="7482" spans="1:17" x14ac:dyDescent="0.35">
      <c r="A7482" t="s">
        <v>2312</v>
      </c>
      <c r="B7482" t="s">
        <v>1198</v>
      </c>
      <c r="D7482" t="s">
        <v>22</v>
      </c>
      <c r="G7482" t="s">
        <v>3040</v>
      </c>
      <c r="H7482">
        <v>454964</v>
      </c>
      <c r="J7482">
        <v>0</v>
      </c>
      <c r="K7482">
        <v>0</v>
      </c>
      <c r="L7482" s="17" t="str">
        <f>IF($E7482&lt;&gt;"",VLOOKUP($E7482,GEMWs!$E$14:$L$20,7,FALSE),"")</f>
        <v/>
      </c>
      <c r="M7482" s="17" t="str">
        <f>IF($E7482&lt;&gt;"",VLOOKUP($E7482,GEMWs!$E$14:$L$20,8,FALSE),"")</f>
        <v/>
      </c>
      <c r="N7482" s="17">
        <f t="shared" ca="1" si="532"/>
        <v>0</v>
      </c>
      <c r="O7482" s="17">
        <f t="shared" ca="1" si="533"/>
        <v>0</v>
      </c>
      <c r="P7482" s="17">
        <f t="shared" ref="P7482:P7545" ca="1" si="534">IF(O7482&gt;0,$H7482/O7482,0)</f>
        <v>0</v>
      </c>
      <c r="Q7482" s="17">
        <f t="shared" ref="Q7482:Q7545" ca="1" si="535">IF(N7482&gt;0,$H7482/N7482,0)</f>
        <v>0</v>
      </c>
    </row>
    <row r="7483" spans="1:17" x14ac:dyDescent="0.35">
      <c r="A7483" t="s">
        <v>2312</v>
      </c>
      <c r="B7483" t="s">
        <v>1479</v>
      </c>
      <c r="C7483" t="s">
        <v>158</v>
      </c>
      <c r="D7483" t="s">
        <v>14</v>
      </c>
      <c r="E7483" t="s">
        <v>21</v>
      </c>
      <c r="G7483" t="s">
        <v>3040</v>
      </c>
      <c r="H7483">
        <v>3363.2</v>
      </c>
      <c r="J7483">
        <v>0</v>
      </c>
      <c r="K7483">
        <v>0</v>
      </c>
      <c r="L7483" s="17">
        <f>IF($E7483&lt;&gt;"",VLOOKUP($E7483,GEMWs!$E$14:$L$20,7,FALSE),"")</f>
        <v>37.754918937403332</v>
      </c>
      <c r="M7483" s="17">
        <f>IF($E7483&lt;&gt;"",VLOOKUP($E7483,GEMWs!$E$14:$L$20,8,FALSE),"")</f>
        <v>96.174593288388181</v>
      </c>
      <c r="N7483" s="17">
        <f t="shared" ca="1" si="532"/>
        <v>37.754918937403332</v>
      </c>
      <c r="O7483" s="17">
        <f t="shared" ca="1" si="533"/>
        <v>96.174593288388181</v>
      </c>
      <c r="P7483" s="17">
        <f t="shared" ca="1" si="534"/>
        <v>34.969734573403827</v>
      </c>
      <c r="Q7483" s="17">
        <f t="shared" ca="1" si="535"/>
        <v>89.079783367462596</v>
      </c>
    </row>
    <row r="7484" spans="1:17" x14ac:dyDescent="0.35">
      <c r="A7484" t="s">
        <v>2312</v>
      </c>
      <c r="B7484" t="s">
        <v>1199</v>
      </c>
      <c r="D7484" t="s">
        <v>22</v>
      </c>
      <c r="G7484" t="s">
        <v>3040</v>
      </c>
      <c r="H7484">
        <v>3.1</v>
      </c>
      <c r="J7484">
        <v>0</v>
      </c>
      <c r="K7484">
        <v>0</v>
      </c>
      <c r="L7484" s="17" t="str">
        <f>IF($E7484&lt;&gt;"",VLOOKUP($E7484,GEMWs!$E$14:$L$20,7,FALSE),"")</f>
        <v/>
      </c>
      <c r="M7484" s="17" t="str">
        <f>IF($E7484&lt;&gt;"",VLOOKUP($E7484,GEMWs!$E$14:$L$20,8,FALSE),"")</f>
        <v/>
      </c>
      <c r="N7484" s="17">
        <f t="shared" ca="1" si="532"/>
        <v>0</v>
      </c>
      <c r="O7484" s="17">
        <f t="shared" ca="1" si="533"/>
        <v>0</v>
      </c>
      <c r="P7484" s="17">
        <f t="shared" ca="1" si="534"/>
        <v>0</v>
      </c>
      <c r="Q7484" s="17">
        <f t="shared" ca="1" si="535"/>
        <v>0</v>
      </c>
    </row>
    <row r="7485" spans="1:17" x14ac:dyDescent="0.35">
      <c r="A7485" t="s">
        <v>2312</v>
      </c>
      <c r="B7485" t="s">
        <v>229</v>
      </c>
      <c r="D7485" t="s">
        <v>22</v>
      </c>
      <c r="G7485" t="s">
        <v>3040</v>
      </c>
      <c r="H7485">
        <v>2055.6</v>
      </c>
      <c r="J7485">
        <v>0</v>
      </c>
      <c r="K7485">
        <v>0</v>
      </c>
      <c r="L7485" s="17" t="str">
        <f>IF($E7485&lt;&gt;"",VLOOKUP($E7485,GEMWs!$E$14:$L$20,7,FALSE),"")</f>
        <v/>
      </c>
      <c r="M7485" s="17" t="str">
        <f>IF($E7485&lt;&gt;"",VLOOKUP($E7485,GEMWs!$E$14:$L$20,8,FALSE),"")</f>
        <v/>
      </c>
      <c r="N7485" s="17">
        <f t="shared" ca="1" si="532"/>
        <v>0</v>
      </c>
      <c r="O7485" s="17">
        <f t="shared" ca="1" si="533"/>
        <v>0</v>
      </c>
      <c r="P7485" s="17">
        <f t="shared" ca="1" si="534"/>
        <v>0</v>
      </c>
      <c r="Q7485" s="17">
        <f t="shared" ca="1" si="535"/>
        <v>0</v>
      </c>
    </row>
    <row r="7486" spans="1:17" x14ac:dyDescent="0.35">
      <c r="A7486" t="s">
        <v>2312</v>
      </c>
      <c r="B7486" t="s">
        <v>157</v>
      </c>
      <c r="D7486" t="s">
        <v>22</v>
      </c>
      <c r="G7486" t="s">
        <v>3040</v>
      </c>
      <c r="H7486">
        <v>523.9</v>
      </c>
      <c r="J7486">
        <v>0</v>
      </c>
      <c r="K7486">
        <v>0</v>
      </c>
      <c r="L7486" s="17" t="str">
        <f>IF($E7486&lt;&gt;"",VLOOKUP($E7486,GEMWs!$E$14:$L$20,7,FALSE),"")</f>
        <v/>
      </c>
      <c r="M7486" s="17" t="str">
        <f>IF($E7486&lt;&gt;"",VLOOKUP($E7486,GEMWs!$E$14:$L$20,8,FALSE),"")</f>
        <v/>
      </c>
      <c r="N7486" s="17">
        <f t="shared" ca="1" si="532"/>
        <v>0</v>
      </c>
      <c r="O7486" s="17">
        <f t="shared" ca="1" si="533"/>
        <v>0</v>
      </c>
      <c r="P7486" s="17">
        <f t="shared" ca="1" si="534"/>
        <v>0</v>
      </c>
      <c r="Q7486" s="17">
        <f t="shared" ca="1" si="535"/>
        <v>0</v>
      </c>
    </row>
    <row r="7487" spans="1:17" x14ac:dyDescent="0.35">
      <c r="A7487" t="s">
        <v>2312</v>
      </c>
      <c r="B7487" t="s">
        <v>103</v>
      </c>
      <c r="D7487" t="s">
        <v>14</v>
      </c>
      <c r="E7487" t="s">
        <v>15</v>
      </c>
      <c r="G7487" t="s">
        <v>3040</v>
      </c>
      <c r="H7487">
        <v>51569.1</v>
      </c>
      <c r="J7487">
        <v>0</v>
      </c>
      <c r="K7487">
        <v>0</v>
      </c>
      <c r="L7487" s="17">
        <f>IF($E7487&lt;&gt;"",VLOOKUP($E7487,GEMWs!$E$14:$L$20,7,FALSE),"")</f>
        <v>37.892086284381016</v>
      </c>
      <c r="M7487" s="17">
        <f>IF($E7487&lt;&gt;"",VLOOKUP($E7487,GEMWs!$E$14:$L$20,8,FALSE),"")</f>
        <v>96.522753888300599</v>
      </c>
      <c r="N7487" s="17">
        <f t="shared" ca="1" si="532"/>
        <v>37.892086284381016</v>
      </c>
      <c r="O7487" s="17">
        <f t="shared" ca="1" si="533"/>
        <v>96.522753888300599</v>
      </c>
      <c r="P7487" s="17">
        <f t="shared" ca="1" si="534"/>
        <v>534.26884255372067</v>
      </c>
      <c r="Q7487" s="17">
        <f t="shared" ca="1" si="535"/>
        <v>1360.9464417707873</v>
      </c>
    </row>
    <row r="7488" spans="1:17" x14ac:dyDescent="0.35">
      <c r="A7488" t="s">
        <v>2312</v>
      </c>
      <c r="B7488" t="s">
        <v>163</v>
      </c>
      <c r="D7488" t="s">
        <v>22</v>
      </c>
      <c r="G7488" t="s">
        <v>3040</v>
      </c>
      <c r="H7488">
        <v>3844.5</v>
      </c>
      <c r="J7488">
        <v>0</v>
      </c>
      <c r="K7488">
        <v>0</v>
      </c>
      <c r="L7488" s="17" t="str">
        <f>IF($E7488&lt;&gt;"",VLOOKUP($E7488,GEMWs!$E$14:$L$20,7,FALSE),"")</f>
        <v/>
      </c>
      <c r="M7488" s="17" t="str">
        <f>IF($E7488&lt;&gt;"",VLOOKUP($E7488,GEMWs!$E$14:$L$20,8,FALSE),"")</f>
        <v/>
      </c>
      <c r="N7488" s="17">
        <f t="shared" ca="1" si="532"/>
        <v>0</v>
      </c>
      <c r="O7488" s="17">
        <f t="shared" ca="1" si="533"/>
        <v>0</v>
      </c>
      <c r="P7488" s="17">
        <f t="shared" ca="1" si="534"/>
        <v>0</v>
      </c>
      <c r="Q7488" s="17">
        <f t="shared" ca="1" si="535"/>
        <v>0</v>
      </c>
    </row>
    <row r="7489" spans="1:17" x14ac:dyDescent="0.35">
      <c r="A7489" t="s">
        <v>2312</v>
      </c>
      <c r="B7489" t="s">
        <v>555</v>
      </c>
      <c r="D7489" t="s">
        <v>22</v>
      </c>
      <c r="G7489" t="s">
        <v>3040</v>
      </c>
      <c r="H7489">
        <v>2.6</v>
      </c>
      <c r="J7489">
        <v>0</v>
      </c>
      <c r="K7489">
        <v>0</v>
      </c>
      <c r="L7489" s="17" t="str">
        <f>IF($E7489&lt;&gt;"",VLOOKUP($E7489,GEMWs!$E$14:$L$20,7,FALSE),"")</f>
        <v/>
      </c>
      <c r="M7489" s="17" t="str">
        <f>IF($E7489&lt;&gt;"",VLOOKUP($E7489,GEMWs!$E$14:$L$20,8,FALSE),"")</f>
        <v/>
      </c>
      <c r="N7489" s="17">
        <f t="shared" ca="1" si="532"/>
        <v>0</v>
      </c>
      <c r="O7489" s="17">
        <f t="shared" ca="1" si="533"/>
        <v>0</v>
      </c>
      <c r="P7489" s="17">
        <f t="shared" ca="1" si="534"/>
        <v>0</v>
      </c>
      <c r="Q7489" s="17">
        <f t="shared" ca="1" si="535"/>
        <v>0</v>
      </c>
    </row>
    <row r="7490" spans="1:17" x14ac:dyDescent="0.35">
      <c r="A7490" t="s">
        <v>2312</v>
      </c>
      <c r="B7490" t="s">
        <v>49</v>
      </c>
      <c r="C7490" t="s">
        <v>50</v>
      </c>
      <c r="D7490" t="s">
        <v>14</v>
      </c>
      <c r="E7490" t="s">
        <v>21</v>
      </c>
      <c r="F7490" t="s">
        <v>14</v>
      </c>
      <c r="G7490" t="s">
        <v>3040</v>
      </c>
      <c r="H7490">
        <v>14717</v>
      </c>
      <c r="I7490">
        <v>278</v>
      </c>
      <c r="J7490">
        <v>20.321014999999999</v>
      </c>
      <c r="K7490">
        <v>2000</v>
      </c>
      <c r="L7490" s="17">
        <f>IF($E7490&lt;&gt;"",VLOOKUP($E7490,GEMWs!$E$14:$L$20,7,FALSE),"")</f>
        <v>37.754918937403332</v>
      </c>
      <c r="M7490" s="17">
        <f>IF($E7490&lt;&gt;"",VLOOKUP($E7490,GEMWs!$E$14:$L$20,8,FALSE),"")</f>
        <v>96.174593288388181</v>
      </c>
      <c r="N7490" s="17">
        <f t="shared" si="532"/>
        <v>20.321014999999999</v>
      </c>
      <c r="O7490" s="17">
        <f t="shared" si="533"/>
        <v>2000</v>
      </c>
      <c r="P7490" s="17">
        <f t="shared" si="534"/>
        <v>7.3585000000000003</v>
      </c>
      <c r="Q7490" s="17">
        <f t="shared" si="535"/>
        <v>724.22563538287829</v>
      </c>
    </row>
    <row r="7491" spans="1:17" x14ac:dyDescent="0.35">
      <c r="A7491" t="s">
        <v>2312</v>
      </c>
      <c r="B7491" t="s">
        <v>2313</v>
      </c>
      <c r="D7491" t="s">
        <v>14</v>
      </c>
      <c r="E7491" t="s">
        <v>21</v>
      </c>
      <c r="G7491" t="s">
        <v>3040</v>
      </c>
      <c r="H7491">
        <v>9854.2000000000007</v>
      </c>
      <c r="J7491">
        <v>0</v>
      </c>
      <c r="K7491">
        <v>0</v>
      </c>
      <c r="L7491" s="17">
        <f>IF($E7491&lt;&gt;"",VLOOKUP($E7491,GEMWs!$E$14:$L$20,7,FALSE),"")</f>
        <v>37.754918937403332</v>
      </c>
      <c r="M7491" s="17">
        <f>IF($E7491&lt;&gt;"",VLOOKUP($E7491,GEMWs!$E$14:$L$20,8,FALSE),"")</f>
        <v>96.174593288388181</v>
      </c>
      <c r="N7491" s="17">
        <f t="shared" ca="1" si="532"/>
        <v>37.754918937403332</v>
      </c>
      <c r="O7491" s="17">
        <f t="shared" ca="1" si="533"/>
        <v>96.174593288388181</v>
      </c>
      <c r="P7491" s="17">
        <f t="shared" ca="1" si="534"/>
        <v>102.46157184622861</v>
      </c>
      <c r="Q7491" s="17">
        <f t="shared" ca="1" si="535"/>
        <v>261.00440094542398</v>
      </c>
    </row>
    <row r="7492" spans="1:17" x14ac:dyDescent="0.35">
      <c r="A7492" t="s">
        <v>2312</v>
      </c>
      <c r="B7492" t="s">
        <v>2978</v>
      </c>
      <c r="C7492" t="s">
        <v>158</v>
      </c>
      <c r="D7492" t="s">
        <v>22</v>
      </c>
      <c r="G7492" t="s">
        <v>3040</v>
      </c>
      <c r="H7492">
        <v>2486</v>
      </c>
      <c r="J7492">
        <v>0</v>
      </c>
      <c r="K7492">
        <v>0</v>
      </c>
      <c r="L7492" s="17" t="str">
        <f>IF($E7492&lt;&gt;"",VLOOKUP($E7492,GEMWs!$E$14:$L$20,7,FALSE),"")</f>
        <v/>
      </c>
      <c r="M7492" s="17" t="str">
        <f>IF($E7492&lt;&gt;"",VLOOKUP($E7492,GEMWs!$E$14:$L$20,8,FALSE),"")</f>
        <v/>
      </c>
      <c r="N7492" s="17">
        <f t="shared" ca="1" si="532"/>
        <v>0</v>
      </c>
      <c r="O7492" s="17">
        <f t="shared" ca="1" si="533"/>
        <v>0</v>
      </c>
      <c r="P7492" s="17">
        <f t="shared" ca="1" si="534"/>
        <v>0</v>
      </c>
      <c r="Q7492" s="17">
        <f t="shared" ca="1" si="535"/>
        <v>0</v>
      </c>
    </row>
    <row r="7493" spans="1:17" x14ac:dyDescent="0.35">
      <c r="A7493" t="s">
        <v>2312</v>
      </c>
      <c r="B7493" t="s">
        <v>1290</v>
      </c>
      <c r="C7493" t="s">
        <v>1291</v>
      </c>
      <c r="D7493" t="s">
        <v>14</v>
      </c>
      <c r="E7493" t="s">
        <v>21</v>
      </c>
      <c r="F7493" t="s">
        <v>22</v>
      </c>
      <c r="G7493" t="s">
        <v>3040</v>
      </c>
      <c r="H7493">
        <v>0.3</v>
      </c>
      <c r="I7493">
        <v>285</v>
      </c>
      <c r="J7493">
        <v>11.48653</v>
      </c>
      <c r="K7493">
        <v>23.956855000000001</v>
      </c>
      <c r="L7493" s="17">
        <f>IF($E7493&lt;&gt;"",VLOOKUP($E7493,GEMWs!$E$14:$L$20,7,FALSE),"")</f>
        <v>37.754918937403332</v>
      </c>
      <c r="M7493" s="17">
        <f>IF($E7493&lt;&gt;"",VLOOKUP($E7493,GEMWs!$E$14:$L$20,8,FALSE),"")</f>
        <v>96.174593288388181</v>
      </c>
      <c r="N7493" s="17">
        <f t="shared" si="532"/>
        <v>11.48653</v>
      </c>
      <c r="O7493" s="17">
        <f t="shared" si="533"/>
        <v>23.956855000000001</v>
      </c>
      <c r="P7493" s="17">
        <f t="shared" si="534"/>
        <v>1.2522511823860017E-2</v>
      </c>
      <c r="Q7493" s="17">
        <f t="shared" si="535"/>
        <v>2.6117548119405948E-2</v>
      </c>
    </row>
    <row r="7494" spans="1:17" x14ac:dyDescent="0.35">
      <c r="A7494" t="s">
        <v>2312</v>
      </c>
      <c r="B7494" t="s">
        <v>1472</v>
      </c>
      <c r="C7494" t="s">
        <v>158</v>
      </c>
      <c r="D7494" t="s">
        <v>14</v>
      </c>
      <c r="E7494" t="s">
        <v>18</v>
      </c>
      <c r="G7494" t="s">
        <v>3040</v>
      </c>
      <c r="H7494">
        <v>38.700000000000003</v>
      </c>
      <c r="J7494">
        <v>0</v>
      </c>
      <c r="K7494">
        <v>0</v>
      </c>
      <c r="L7494" s="17">
        <f>IF($E7494&lt;&gt;"",VLOOKUP($E7494,GEMWs!$E$14:$L$20,7,FALSE),"")</f>
        <v>5950.3939027696888</v>
      </c>
      <c r="M7494" s="17">
        <f>IF($E7494&lt;&gt;"",VLOOKUP($E7494,GEMWs!$E$14:$L$20,8,FALSE),"")</f>
        <v>10539.430626954083</v>
      </c>
      <c r="N7494" s="17">
        <f t="shared" ca="1" si="532"/>
        <v>5950.3939027696888</v>
      </c>
      <c r="O7494" s="17">
        <f t="shared" ca="1" si="533"/>
        <v>10539.430626954083</v>
      </c>
      <c r="P7494" s="17">
        <f t="shared" ca="1" si="534"/>
        <v>3.6719251133952749E-3</v>
      </c>
      <c r="Q7494" s="17">
        <f t="shared" ca="1" si="535"/>
        <v>6.503771117066146E-3</v>
      </c>
    </row>
    <row r="7495" spans="1:17" x14ac:dyDescent="0.35">
      <c r="A7495" t="s">
        <v>2312</v>
      </c>
      <c r="B7495" t="s">
        <v>714</v>
      </c>
      <c r="C7495" t="s">
        <v>715</v>
      </c>
      <c r="D7495" t="s">
        <v>14</v>
      </c>
      <c r="E7495" t="s">
        <v>21</v>
      </c>
      <c r="F7495" t="s">
        <v>22</v>
      </c>
      <c r="G7495" t="s">
        <v>3040</v>
      </c>
      <c r="H7495">
        <v>70370.2</v>
      </c>
      <c r="I7495">
        <v>215</v>
      </c>
      <c r="J7495">
        <v>100</v>
      </c>
      <c r="K7495">
        <v>750</v>
      </c>
      <c r="L7495" s="17">
        <f>IF($E7495&lt;&gt;"",VLOOKUP($E7495,GEMWs!$E$14:$L$20,7,FALSE),"")</f>
        <v>37.754918937403332</v>
      </c>
      <c r="M7495" s="17">
        <f>IF($E7495&lt;&gt;"",VLOOKUP($E7495,GEMWs!$E$14:$L$20,8,FALSE),"")</f>
        <v>96.174593288388181</v>
      </c>
      <c r="N7495" s="17">
        <f t="shared" si="532"/>
        <v>100</v>
      </c>
      <c r="O7495" s="17">
        <f t="shared" si="533"/>
        <v>750</v>
      </c>
      <c r="P7495" s="17">
        <f t="shared" si="534"/>
        <v>93.826933333333329</v>
      </c>
      <c r="Q7495" s="17">
        <f t="shared" si="535"/>
        <v>703.702</v>
      </c>
    </row>
    <row r="7496" spans="1:17" x14ac:dyDescent="0.35">
      <c r="A7496" t="s">
        <v>2312</v>
      </c>
      <c r="B7496" t="s">
        <v>2314</v>
      </c>
      <c r="D7496" t="s">
        <v>14</v>
      </c>
      <c r="E7496" t="s">
        <v>18</v>
      </c>
      <c r="G7496" t="s">
        <v>3040</v>
      </c>
      <c r="H7496">
        <v>182.4</v>
      </c>
      <c r="J7496">
        <v>0</v>
      </c>
      <c r="K7496">
        <v>0</v>
      </c>
      <c r="L7496" s="17">
        <f>IF($E7496&lt;&gt;"",VLOOKUP($E7496,GEMWs!$E$14:$L$20,7,FALSE),"")</f>
        <v>5950.3939027696888</v>
      </c>
      <c r="M7496" s="17">
        <f>IF($E7496&lt;&gt;"",VLOOKUP($E7496,GEMWs!$E$14:$L$20,8,FALSE),"")</f>
        <v>10539.430626954083</v>
      </c>
      <c r="N7496" s="17">
        <f t="shared" ca="1" si="532"/>
        <v>5950.3939027696888</v>
      </c>
      <c r="O7496" s="17">
        <f t="shared" ca="1" si="533"/>
        <v>10539.430626954083</v>
      </c>
      <c r="P7496" s="17">
        <f t="shared" ca="1" si="534"/>
        <v>1.7306437743754472E-2</v>
      </c>
      <c r="Q7496" s="17">
        <f t="shared" ca="1" si="535"/>
        <v>3.0653432861831136E-2</v>
      </c>
    </row>
    <row r="7497" spans="1:17" x14ac:dyDescent="0.35">
      <c r="A7497" t="s">
        <v>2312</v>
      </c>
      <c r="B7497" t="s">
        <v>1168</v>
      </c>
      <c r="C7497" t="s">
        <v>1169</v>
      </c>
      <c r="D7497" t="s">
        <v>14</v>
      </c>
      <c r="E7497" t="s">
        <v>21</v>
      </c>
      <c r="F7497" t="s">
        <v>22</v>
      </c>
      <c r="G7497" t="s">
        <v>3040</v>
      </c>
      <c r="H7497">
        <v>4919.5</v>
      </c>
      <c r="I7497">
        <v>291</v>
      </c>
      <c r="J7497">
        <v>39.161442999999998</v>
      </c>
      <c r="K7497">
        <v>53.401967999999997</v>
      </c>
      <c r="L7497" s="17">
        <f>IF($E7497&lt;&gt;"",VLOOKUP($E7497,GEMWs!$E$14:$L$20,7,FALSE),"")</f>
        <v>37.754918937403332</v>
      </c>
      <c r="M7497" s="17">
        <f>IF($E7497&lt;&gt;"",VLOOKUP($E7497,GEMWs!$E$14:$L$20,8,FALSE),"")</f>
        <v>96.174593288388181</v>
      </c>
      <c r="N7497" s="17">
        <f t="shared" si="532"/>
        <v>39.161442999999998</v>
      </c>
      <c r="O7497" s="17">
        <f t="shared" si="533"/>
        <v>53.401967999999997</v>
      </c>
      <c r="P7497" s="17">
        <f t="shared" si="534"/>
        <v>92.122073104122308</v>
      </c>
      <c r="Q7497" s="17">
        <f t="shared" si="535"/>
        <v>125.62100941990315</v>
      </c>
    </row>
    <row r="7498" spans="1:17" x14ac:dyDescent="0.35">
      <c r="A7498" t="s">
        <v>2312</v>
      </c>
      <c r="B7498" t="s">
        <v>1292</v>
      </c>
      <c r="C7498" t="s">
        <v>1293</v>
      </c>
      <c r="D7498" t="s">
        <v>14</v>
      </c>
      <c r="E7498" t="s">
        <v>21</v>
      </c>
      <c r="F7498" t="s">
        <v>22</v>
      </c>
      <c r="G7498" t="s">
        <v>3040</v>
      </c>
      <c r="H7498">
        <v>290.10000000000002</v>
      </c>
      <c r="I7498">
        <v>428</v>
      </c>
      <c r="J7498">
        <v>1814.4</v>
      </c>
      <c r="K7498">
        <v>1814.4</v>
      </c>
      <c r="L7498" s="17">
        <f>IF($E7498&lt;&gt;"",VLOOKUP($E7498,GEMWs!$E$14:$L$20,7,FALSE),"")</f>
        <v>37.754918937403332</v>
      </c>
      <c r="M7498" s="17">
        <f>IF($E7498&lt;&gt;"",VLOOKUP($E7498,GEMWs!$E$14:$L$20,8,FALSE),"")</f>
        <v>96.174593288388181</v>
      </c>
      <c r="N7498" s="17">
        <f t="shared" si="532"/>
        <v>1814.4</v>
      </c>
      <c r="O7498" s="17">
        <f t="shared" si="533"/>
        <v>1814.4</v>
      </c>
      <c r="P7498" s="17">
        <f t="shared" si="534"/>
        <v>0.15988756613756613</v>
      </c>
      <c r="Q7498" s="17">
        <f t="shared" si="535"/>
        <v>0.15988756613756613</v>
      </c>
    </row>
    <row r="7499" spans="1:17" x14ac:dyDescent="0.35">
      <c r="A7499" t="s">
        <v>2312</v>
      </c>
      <c r="B7499" t="s">
        <v>341</v>
      </c>
      <c r="D7499" t="s">
        <v>22</v>
      </c>
      <c r="G7499" t="s">
        <v>3040</v>
      </c>
      <c r="H7499">
        <v>11452.6</v>
      </c>
      <c r="J7499">
        <v>0</v>
      </c>
      <c r="K7499">
        <v>0</v>
      </c>
      <c r="L7499" s="17" t="str">
        <f>IF($E7499&lt;&gt;"",VLOOKUP($E7499,GEMWs!$E$14:$L$20,7,FALSE),"")</f>
        <v/>
      </c>
      <c r="M7499" s="17" t="str">
        <f>IF($E7499&lt;&gt;"",VLOOKUP($E7499,GEMWs!$E$14:$L$20,8,FALSE),"")</f>
        <v/>
      </c>
      <c r="N7499" s="17">
        <f t="shared" ca="1" si="532"/>
        <v>0</v>
      </c>
      <c r="O7499" s="17">
        <f t="shared" ca="1" si="533"/>
        <v>0</v>
      </c>
      <c r="P7499" s="17">
        <f t="shared" ca="1" si="534"/>
        <v>0</v>
      </c>
      <c r="Q7499" s="17">
        <f t="shared" ca="1" si="535"/>
        <v>0</v>
      </c>
    </row>
    <row r="7500" spans="1:17" x14ac:dyDescent="0.35">
      <c r="A7500" t="s">
        <v>2312</v>
      </c>
      <c r="B7500" t="s">
        <v>477</v>
      </c>
      <c r="D7500" t="s">
        <v>22</v>
      </c>
      <c r="G7500" t="s">
        <v>3040</v>
      </c>
      <c r="H7500">
        <v>21287.4</v>
      </c>
      <c r="J7500">
        <v>0</v>
      </c>
      <c r="K7500">
        <v>0</v>
      </c>
      <c r="L7500" s="17" t="str">
        <f>IF($E7500&lt;&gt;"",VLOOKUP($E7500,GEMWs!$E$14:$L$20,7,FALSE),"")</f>
        <v/>
      </c>
      <c r="M7500" s="17" t="str">
        <f>IF($E7500&lt;&gt;"",VLOOKUP($E7500,GEMWs!$E$14:$L$20,8,FALSE),"")</f>
        <v/>
      </c>
      <c r="N7500" s="17">
        <f t="shared" ca="1" si="532"/>
        <v>0</v>
      </c>
      <c r="O7500" s="17">
        <f t="shared" ca="1" si="533"/>
        <v>0</v>
      </c>
      <c r="P7500" s="17">
        <f t="shared" ca="1" si="534"/>
        <v>0</v>
      </c>
      <c r="Q7500" s="17">
        <f t="shared" ca="1" si="535"/>
        <v>0</v>
      </c>
    </row>
    <row r="7501" spans="1:17" x14ac:dyDescent="0.35">
      <c r="A7501" t="s">
        <v>2312</v>
      </c>
      <c r="B7501" t="s">
        <v>2315</v>
      </c>
      <c r="D7501" t="s">
        <v>14</v>
      </c>
      <c r="E7501" t="s">
        <v>21</v>
      </c>
      <c r="G7501" t="s">
        <v>3040</v>
      </c>
      <c r="H7501">
        <v>1714.9</v>
      </c>
      <c r="J7501">
        <v>0</v>
      </c>
      <c r="K7501">
        <v>0</v>
      </c>
      <c r="L7501" s="17">
        <f>IF($E7501&lt;&gt;"",VLOOKUP($E7501,GEMWs!$E$14:$L$20,7,FALSE),"")</f>
        <v>37.754918937403332</v>
      </c>
      <c r="M7501" s="17">
        <f>IF($E7501&lt;&gt;"",VLOOKUP($E7501,GEMWs!$E$14:$L$20,8,FALSE),"")</f>
        <v>96.174593288388181</v>
      </c>
      <c r="N7501" s="17">
        <f t="shared" ca="1" si="532"/>
        <v>37.754918937403332</v>
      </c>
      <c r="O7501" s="17">
        <f t="shared" ca="1" si="533"/>
        <v>96.174593288388181</v>
      </c>
      <c r="P7501" s="17">
        <f t="shared" ca="1" si="534"/>
        <v>17.831112577286582</v>
      </c>
      <c r="Q7501" s="17">
        <f t="shared" ca="1" si="535"/>
        <v>45.421895961245724</v>
      </c>
    </row>
    <row r="7502" spans="1:17" x14ac:dyDescent="0.35">
      <c r="A7502" t="s">
        <v>2312</v>
      </c>
      <c r="B7502" t="s">
        <v>1216</v>
      </c>
      <c r="D7502" t="s">
        <v>22</v>
      </c>
      <c r="G7502" t="s">
        <v>3040</v>
      </c>
      <c r="H7502">
        <v>35033.599999999999</v>
      </c>
      <c r="J7502">
        <v>0</v>
      </c>
      <c r="K7502">
        <v>0</v>
      </c>
      <c r="L7502" s="17" t="str">
        <f>IF($E7502&lt;&gt;"",VLOOKUP($E7502,GEMWs!$E$14:$L$20,7,FALSE),"")</f>
        <v/>
      </c>
      <c r="M7502" s="17" t="str">
        <f>IF($E7502&lt;&gt;"",VLOOKUP($E7502,GEMWs!$E$14:$L$20,8,FALSE),"")</f>
        <v/>
      </c>
      <c r="N7502" s="17">
        <f t="shared" ca="1" si="532"/>
        <v>0</v>
      </c>
      <c r="O7502" s="17">
        <f t="shared" ca="1" si="533"/>
        <v>0</v>
      </c>
      <c r="P7502" s="17">
        <f t="shared" ca="1" si="534"/>
        <v>0</v>
      </c>
      <c r="Q7502" s="17">
        <f t="shared" ca="1" si="535"/>
        <v>0</v>
      </c>
    </row>
    <row r="7503" spans="1:17" x14ac:dyDescent="0.35">
      <c r="A7503" t="s">
        <v>2312</v>
      </c>
      <c r="B7503" t="s">
        <v>1205</v>
      </c>
      <c r="D7503" t="s">
        <v>14</v>
      </c>
      <c r="E7503" t="s">
        <v>21</v>
      </c>
      <c r="G7503" t="s">
        <v>3040</v>
      </c>
      <c r="H7503">
        <v>438.7</v>
      </c>
      <c r="J7503">
        <v>0</v>
      </c>
      <c r="K7503">
        <v>0</v>
      </c>
      <c r="L7503" s="17">
        <f>IF($E7503&lt;&gt;"",VLOOKUP($E7503,GEMWs!$E$14:$L$20,7,FALSE),"")</f>
        <v>37.754918937403332</v>
      </c>
      <c r="M7503" s="17">
        <f>IF($E7503&lt;&gt;"",VLOOKUP($E7503,GEMWs!$E$14:$L$20,8,FALSE),"")</f>
        <v>96.174593288388181</v>
      </c>
      <c r="N7503" s="17">
        <f t="shared" ca="1" si="532"/>
        <v>37.754918937403332</v>
      </c>
      <c r="O7503" s="17">
        <f t="shared" ca="1" si="533"/>
        <v>96.174593288388181</v>
      </c>
      <c r="P7503" s="17">
        <f t="shared" ca="1" si="534"/>
        <v>4.5614957651499344</v>
      </c>
      <c r="Q7503" s="17">
        <f t="shared" ca="1" si="535"/>
        <v>11.61967797434165</v>
      </c>
    </row>
    <row r="7504" spans="1:17" x14ac:dyDescent="0.35">
      <c r="A7504" t="s">
        <v>2312</v>
      </c>
      <c r="B7504" t="s">
        <v>2316</v>
      </c>
      <c r="D7504" t="s">
        <v>14</v>
      </c>
      <c r="E7504" t="s">
        <v>21</v>
      </c>
      <c r="G7504" t="s">
        <v>3040</v>
      </c>
      <c r="H7504">
        <v>1747.1</v>
      </c>
      <c r="J7504">
        <v>0</v>
      </c>
      <c r="K7504">
        <v>0</v>
      </c>
      <c r="L7504" s="17">
        <f>IF($E7504&lt;&gt;"",VLOOKUP($E7504,GEMWs!$E$14:$L$20,7,FALSE),"")</f>
        <v>37.754918937403332</v>
      </c>
      <c r="M7504" s="17">
        <f>IF($E7504&lt;&gt;"",VLOOKUP($E7504,GEMWs!$E$14:$L$20,8,FALSE),"")</f>
        <v>96.174593288388181</v>
      </c>
      <c r="N7504" s="17">
        <f t="shared" ca="1" si="532"/>
        <v>37.754918937403332</v>
      </c>
      <c r="O7504" s="17">
        <f t="shared" ca="1" si="533"/>
        <v>96.174593288388181</v>
      </c>
      <c r="P7504" s="17">
        <f t="shared" ca="1" si="534"/>
        <v>18.165920335749828</v>
      </c>
      <c r="Q7504" s="17">
        <f t="shared" ca="1" si="535"/>
        <v>46.274764962325733</v>
      </c>
    </row>
    <row r="7505" spans="1:17" x14ac:dyDescent="0.35">
      <c r="A7505" t="s">
        <v>2312</v>
      </c>
      <c r="B7505" t="s">
        <v>1206</v>
      </c>
      <c r="D7505" t="s">
        <v>14</v>
      </c>
      <c r="E7505" t="s">
        <v>21</v>
      </c>
      <c r="G7505" t="s">
        <v>3040</v>
      </c>
      <c r="H7505">
        <v>3777.6</v>
      </c>
      <c r="J7505">
        <v>0</v>
      </c>
      <c r="K7505">
        <v>0</v>
      </c>
      <c r="L7505" s="17">
        <f>IF($E7505&lt;&gt;"",VLOOKUP($E7505,GEMWs!$E$14:$L$20,7,FALSE),"")</f>
        <v>37.754918937403332</v>
      </c>
      <c r="M7505" s="17">
        <f>IF($E7505&lt;&gt;"",VLOOKUP($E7505,GEMWs!$E$14:$L$20,8,FALSE),"")</f>
        <v>96.174593288388181</v>
      </c>
      <c r="N7505" s="17">
        <f t="shared" ca="1" si="532"/>
        <v>37.754918937403332</v>
      </c>
      <c r="O7505" s="17">
        <f t="shared" ca="1" si="533"/>
        <v>96.174593288388181</v>
      </c>
      <c r="P7505" s="17">
        <f t="shared" ca="1" si="534"/>
        <v>39.278564856235221</v>
      </c>
      <c r="Q7505" s="17">
        <f t="shared" ca="1" si="535"/>
        <v>100.05583659875319</v>
      </c>
    </row>
    <row r="7506" spans="1:17" x14ac:dyDescent="0.35">
      <c r="A7506" t="s">
        <v>2312</v>
      </c>
      <c r="B7506" t="s">
        <v>864</v>
      </c>
      <c r="D7506" t="s">
        <v>14</v>
      </c>
      <c r="E7506" t="s">
        <v>21</v>
      </c>
      <c r="G7506" t="s">
        <v>3040</v>
      </c>
      <c r="H7506">
        <v>296.5</v>
      </c>
      <c r="J7506">
        <v>0</v>
      </c>
      <c r="K7506">
        <v>0</v>
      </c>
      <c r="L7506" s="17">
        <f>IF($E7506&lt;&gt;"",VLOOKUP($E7506,GEMWs!$E$14:$L$20,7,FALSE),"")</f>
        <v>37.754918937403332</v>
      </c>
      <c r="M7506" s="17">
        <f>IF($E7506&lt;&gt;"",VLOOKUP($E7506,GEMWs!$E$14:$L$20,8,FALSE),"")</f>
        <v>96.174593288388181</v>
      </c>
      <c r="N7506" s="17">
        <f t="shared" ca="1" si="532"/>
        <v>37.754918937403332</v>
      </c>
      <c r="O7506" s="17">
        <f t="shared" ca="1" si="533"/>
        <v>96.174593288388181</v>
      </c>
      <c r="P7506" s="17">
        <f t="shared" ca="1" si="534"/>
        <v>3.082934794545146</v>
      </c>
      <c r="Q7506" s="17">
        <f t="shared" ca="1" si="535"/>
        <v>7.8532813298206054</v>
      </c>
    </row>
    <row r="7507" spans="1:17" x14ac:dyDescent="0.35">
      <c r="A7507" t="s">
        <v>2312</v>
      </c>
      <c r="B7507" t="s">
        <v>830</v>
      </c>
      <c r="D7507" t="s">
        <v>14</v>
      </c>
      <c r="E7507" t="s">
        <v>21</v>
      </c>
      <c r="G7507" t="s">
        <v>3040</v>
      </c>
      <c r="H7507">
        <v>218.2</v>
      </c>
      <c r="J7507">
        <v>0</v>
      </c>
      <c r="K7507">
        <v>0</v>
      </c>
      <c r="L7507" s="17">
        <f>IF($E7507&lt;&gt;"",VLOOKUP($E7507,GEMWs!$E$14:$L$20,7,FALSE),"")</f>
        <v>37.754918937403332</v>
      </c>
      <c r="M7507" s="17">
        <f>IF($E7507&lt;&gt;"",VLOOKUP($E7507,GEMWs!$E$14:$L$20,8,FALSE),"")</f>
        <v>96.174593288388181</v>
      </c>
      <c r="N7507" s="17">
        <f t="shared" ref="N7507:N7570" ca="1" si="536">IF($I7507&lt;&gt;"",J7507,IF(AND($D7507="Y",$M$6=236),L7507,0))</f>
        <v>37.754918937403332</v>
      </c>
      <c r="O7507" s="17">
        <f t="shared" ref="O7507:O7570" ca="1" si="537">IF($I7507&lt;&gt;"",K7507,IF(AND($D7507="Y",$M$6=236),M7507,0))</f>
        <v>96.174593288388181</v>
      </c>
      <c r="P7507" s="17">
        <f t="shared" ca="1" si="534"/>
        <v>2.268790462629851</v>
      </c>
      <c r="Q7507" s="17">
        <f t="shared" ca="1" si="535"/>
        <v>5.779379379989396</v>
      </c>
    </row>
    <row r="7508" spans="1:17" x14ac:dyDescent="0.35">
      <c r="A7508" t="s">
        <v>2312</v>
      </c>
      <c r="B7508" t="s">
        <v>79</v>
      </c>
      <c r="C7508" t="s">
        <v>80</v>
      </c>
      <c r="D7508" t="s">
        <v>14</v>
      </c>
      <c r="E7508" t="s">
        <v>21</v>
      </c>
      <c r="F7508" t="s">
        <v>22</v>
      </c>
      <c r="G7508" t="s">
        <v>3040</v>
      </c>
      <c r="H7508">
        <v>346.2</v>
      </c>
      <c r="I7508">
        <v>388</v>
      </c>
      <c r="J7508">
        <v>500</v>
      </c>
      <c r="K7508">
        <v>5000</v>
      </c>
      <c r="L7508" s="17">
        <f>IF($E7508&lt;&gt;"",VLOOKUP($E7508,GEMWs!$E$14:$L$20,7,FALSE),"")</f>
        <v>37.754918937403332</v>
      </c>
      <c r="M7508" s="17">
        <f>IF($E7508&lt;&gt;"",VLOOKUP($E7508,GEMWs!$E$14:$L$20,8,FALSE),"")</f>
        <v>96.174593288388181</v>
      </c>
      <c r="N7508" s="17">
        <f t="shared" si="536"/>
        <v>500</v>
      </c>
      <c r="O7508" s="17">
        <f t="shared" si="537"/>
        <v>5000</v>
      </c>
      <c r="P7508" s="17">
        <f t="shared" si="534"/>
        <v>6.9239999999999996E-2</v>
      </c>
      <c r="Q7508" s="17">
        <f t="shared" si="535"/>
        <v>0.69240000000000002</v>
      </c>
    </row>
    <row r="7509" spans="1:17" x14ac:dyDescent="0.35">
      <c r="A7509" t="s">
        <v>2312</v>
      </c>
      <c r="B7509" t="s">
        <v>2975</v>
      </c>
      <c r="D7509" t="s">
        <v>14</v>
      </c>
      <c r="E7509" t="s">
        <v>18</v>
      </c>
      <c r="G7509" t="s">
        <v>3040</v>
      </c>
      <c r="H7509">
        <v>1582.3</v>
      </c>
      <c r="J7509">
        <v>0</v>
      </c>
      <c r="K7509">
        <v>0</v>
      </c>
      <c r="L7509" s="17">
        <f>IF($E7509&lt;&gt;"",VLOOKUP($E7509,GEMWs!$E$14:$L$20,7,FALSE),"")</f>
        <v>5950.3939027696888</v>
      </c>
      <c r="M7509" s="17">
        <f>IF($E7509&lt;&gt;"",VLOOKUP($E7509,GEMWs!$E$14:$L$20,8,FALSE),"")</f>
        <v>10539.430626954083</v>
      </c>
      <c r="N7509" s="17">
        <f t="shared" ca="1" si="536"/>
        <v>5950.3939027696888</v>
      </c>
      <c r="O7509" s="17">
        <f t="shared" ca="1" si="537"/>
        <v>10539.430626954083</v>
      </c>
      <c r="P7509" s="17">
        <f t="shared" ca="1" si="534"/>
        <v>0.15013144979135251</v>
      </c>
      <c r="Q7509" s="17">
        <f t="shared" ca="1" si="535"/>
        <v>0.26591516895436079</v>
      </c>
    </row>
    <row r="7510" spans="1:17" x14ac:dyDescent="0.35">
      <c r="A7510" t="s">
        <v>2312</v>
      </c>
      <c r="B7510" t="s">
        <v>345</v>
      </c>
      <c r="D7510" t="s">
        <v>22</v>
      </c>
      <c r="G7510" t="s">
        <v>3040</v>
      </c>
      <c r="H7510">
        <v>12156</v>
      </c>
      <c r="J7510">
        <v>0</v>
      </c>
      <c r="K7510">
        <v>0</v>
      </c>
      <c r="L7510" s="17" t="str">
        <f>IF($E7510&lt;&gt;"",VLOOKUP($E7510,GEMWs!$E$14:$L$20,7,FALSE),"")</f>
        <v/>
      </c>
      <c r="M7510" s="17" t="str">
        <f>IF($E7510&lt;&gt;"",VLOOKUP($E7510,GEMWs!$E$14:$L$20,8,FALSE),"")</f>
        <v/>
      </c>
      <c r="N7510" s="17">
        <f t="shared" ca="1" si="536"/>
        <v>0</v>
      </c>
      <c r="O7510" s="17">
        <f t="shared" ca="1" si="537"/>
        <v>0</v>
      </c>
      <c r="P7510" s="17">
        <f t="shared" ca="1" si="534"/>
        <v>0</v>
      </c>
      <c r="Q7510" s="17">
        <f t="shared" ca="1" si="535"/>
        <v>0</v>
      </c>
    </row>
    <row r="7511" spans="1:17" x14ac:dyDescent="0.35">
      <c r="A7511" t="s">
        <v>2312</v>
      </c>
      <c r="B7511" t="s">
        <v>2980</v>
      </c>
      <c r="D7511" t="s">
        <v>14</v>
      </c>
      <c r="E7511" t="s">
        <v>18</v>
      </c>
      <c r="G7511" t="s">
        <v>3040</v>
      </c>
      <c r="H7511">
        <v>3553</v>
      </c>
      <c r="J7511">
        <v>0</v>
      </c>
      <c r="K7511">
        <v>0</v>
      </c>
      <c r="L7511" s="17">
        <f>IF($E7511&lt;&gt;"",VLOOKUP($E7511,GEMWs!$E$14:$L$20,7,FALSE),"")</f>
        <v>5950.3939027696888</v>
      </c>
      <c r="M7511" s="17">
        <f>IF($E7511&lt;&gt;"",VLOOKUP($E7511,GEMWs!$E$14:$L$20,8,FALSE),"")</f>
        <v>10539.430626954083</v>
      </c>
      <c r="N7511" s="17">
        <f t="shared" ca="1" si="536"/>
        <v>5950.3939027696888</v>
      </c>
      <c r="O7511" s="17">
        <f t="shared" ca="1" si="537"/>
        <v>10539.430626954083</v>
      </c>
      <c r="P7511" s="17">
        <f t="shared" ca="1" si="534"/>
        <v>0.33711498521688399</v>
      </c>
      <c r="Q7511" s="17">
        <f t="shared" ca="1" si="535"/>
        <v>0.59710332762108564</v>
      </c>
    </row>
    <row r="7512" spans="1:17" x14ac:dyDescent="0.35">
      <c r="A7512" t="s">
        <v>2312</v>
      </c>
      <c r="B7512" t="s">
        <v>111</v>
      </c>
      <c r="D7512" t="s">
        <v>14</v>
      </c>
      <c r="E7512" t="s">
        <v>21</v>
      </c>
      <c r="G7512" t="s">
        <v>3040</v>
      </c>
      <c r="H7512">
        <v>10067.1</v>
      </c>
      <c r="J7512">
        <v>0</v>
      </c>
      <c r="K7512">
        <v>0</v>
      </c>
      <c r="L7512" s="17">
        <f>IF($E7512&lt;&gt;"",VLOOKUP($E7512,GEMWs!$E$14:$L$20,7,FALSE),"")</f>
        <v>37.754918937403332</v>
      </c>
      <c r="M7512" s="17">
        <f>IF($E7512&lt;&gt;"",VLOOKUP($E7512,GEMWs!$E$14:$L$20,8,FALSE),"")</f>
        <v>96.174593288388181</v>
      </c>
      <c r="N7512" s="17">
        <f t="shared" ca="1" si="536"/>
        <v>37.754918937403332</v>
      </c>
      <c r="O7512" s="17">
        <f t="shared" ca="1" si="537"/>
        <v>96.174593288388181</v>
      </c>
      <c r="P7512" s="17">
        <f t="shared" ca="1" si="534"/>
        <v>104.67525419954617</v>
      </c>
      <c r="Q7512" s="17">
        <f t="shared" ca="1" si="535"/>
        <v>266.64340126622943</v>
      </c>
    </row>
    <row r="7513" spans="1:17" x14ac:dyDescent="0.35">
      <c r="A7513" t="s">
        <v>2312</v>
      </c>
      <c r="B7513" t="s">
        <v>144</v>
      </c>
      <c r="C7513" t="s">
        <v>145</v>
      </c>
      <c r="D7513" t="s">
        <v>14</v>
      </c>
      <c r="E7513" t="s">
        <v>21</v>
      </c>
      <c r="F7513" t="s">
        <v>22</v>
      </c>
      <c r="G7513" t="s">
        <v>3040</v>
      </c>
      <c r="H7513">
        <v>5162.3999999999996</v>
      </c>
      <c r="I7513">
        <v>317</v>
      </c>
      <c r="J7513">
        <v>2000</v>
      </c>
      <c r="K7513">
        <v>10000</v>
      </c>
      <c r="L7513" s="17">
        <f>IF($E7513&lt;&gt;"",VLOOKUP($E7513,GEMWs!$E$14:$L$20,7,FALSE),"")</f>
        <v>37.754918937403332</v>
      </c>
      <c r="M7513" s="17">
        <f>IF($E7513&lt;&gt;"",VLOOKUP($E7513,GEMWs!$E$14:$L$20,8,FALSE),"")</f>
        <v>96.174593288388181</v>
      </c>
      <c r="N7513" s="17">
        <f t="shared" si="536"/>
        <v>2000</v>
      </c>
      <c r="O7513" s="17">
        <f t="shared" si="537"/>
        <v>10000</v>
      </c>
      <c r="P7513" s="17">
        <f t="shared" si="534"/>
        <v>0.51623999999999992</v>
      </c>
      <c r="Q7513" s="17">
        <f t="shared" si="535"/>
        <v>2.5811999999999999</v>
      </c>
    </row>
    <row r="7514" spans="1:17" x14ac:dyDescent="0.35">
      <c r="A7514" t="s">
        <v>2312</v>
      </c>
      <c r="B7514" t="s">
        <v>112</v>
      </c>
      <c r="D7514" t="s">
        <v>14</v>
      </c>
      <c r="E7514" t="s">
        <v>18</v>
      </c>
      <c r="G7514" t="s">
        <v>3040</v>
      </c>
      <c r="H7514">
        <v>5192.3999999999996</v>
      </c>
      <c r="J7514">
        <v>0</v>
      </c>
      <c r="K7514">
        <v>0</v>
      </c>
      <c r="L7514" s="17">
        <f>IF($E7514&lt;&gt;"",VLOOKUP($E7514,GEMWs!$E$14:$L$20,7,FALSE),"")</f>
        <v>5950.3939027696888</v>
      </c>
      <c r="M7514" s="17">
        <f>IF($E7514&lt;&gt;"",VLOOKUP($E7514,GEMWs!$E$14:$L$20,8,FALSE),"")</f>
        <v>10539.430626954083</v>
      </c>
      <c r="N7514" s="17">
        <f t="shared" ca="1" si="536"/>
        <v>5950.3939027696888</v>
      </c>
      <c r="O7514" s="17">
        <f t="shared" ca="1" si="537"/>
        <v>10539.430626954083</v>
      </c>
      <c r="P7514" s="17">
        <f t="shared" ca="1" si="534"/>
        <v>0.49266418498174736</v>
      </c>
      <c r="Q7514" s="17">
        <f t="shared" ca="1" si="535"/>
        <v>0.87261449995489027</v>
      </c>
    </row>
    <row r="7515" spans="1:17" x14ac:dyDescent="0.35">
      <c r="A7515" t="s">
        <v>2312</v>
      </c>
      <c r="B7515" t="s">
        <v>556</v>
      </c>
      <c r="D7515" t="s">
        <v>14</v>
      </c>
      <c r="E7515" t="s">
        <v>21</v>
      </c>
      <c r="G7515" t="s">
        <v>3040</v>
      </c>
      <c r="H7515">
        <v>0.9</v>
      </c>
      <c r="J7515">
        <v>0</v>
      </c>
      <c r="K7515">
        <v>0</v>
      </c>
      <c r="L7515" s="17">
        <f>IF($E7515&lt;&gt;"",VLOOKUP($E7515,GEMWs!$E$14:$L$20,7,FALSE),"")</f>
        <v>37.754918937403332</v>
      </c>
      <c r="M7515" s="17">
        <f>IF($E7515&lt;&gt;"",VLOOKUP($E7515,GEMWs!$E$14:$L$20,8,FALSE),"")</f>
        <v>96.174593288388181</v>
      </c>
      <c r="N7515" s="17">
        <f t="shared" ca="1" si="536"/>
        <v>37.754918937403332</v>
      </c>
      <c r="O7515" s="17">
        <f t="shared" ca="1" si="537"/>
        <v>96.174593288388181</v>
      </c>
      <c r="P7515" s="17">
        <f t="shared" ca="1" si="534"/>
        <v>9.3579808266125858E-3</v>
      </c>
      <c r="Q7515" s="17">
        <f t="shared" ca="1" si="535"/>
        <v>2.3837953446335734E-2</v>
      </c>
    </row>
    <row r="7516" spans="1:17" x14ac:dyDescent="0.35">
      <c r="A7516" t="s">
        <v>2312</v>
      </c>
      <c r="B7516" t="s">
        <v>1170</v>
      </c>
      <c r="C7516" t="s">
        <v>223</v>
      </c>
      <c r="D7516" t="s">
        <v>14</v>
      </c>
      <c r="E7516" t="s">
        <v>21</v>
      </c>
      <c r="F7516" t="s">
        <v>22</v>
      </c>
      <c r="G7516" t="s">
        <v>3040</v>
      </c>
      <c r="H7516">
        <v>269.89999999999998</v>
      </c>
      <c r="I7516">
        <v>323</v>
      </c>
      <c r="J7516">
        <v>120</v>
      </c>
      <c r="K7516">
        <v>183</v>
      </c>
      <c r="L7516" s="17">
        <f>IF($E7516&lt;&gt;"",VLOOKUP($E7516,GEMWs!$E$14:$L$20,7,FALSE),"")</f>
        <v>37.754918937403332</v>
      </c>
      <c r="M7516" s="17">
        <f>IF($E7516&lt;&gt;"",VLOOKUP($E7516,GEMWs!$E$14:$L$20,8,FALSE),"")</f>
        <v>96.174593288388181</v>
      </c>
      <c r="N7516" s="17">
        <f t="shared" si="536"/>
        <v>120</v>
      </c>
      <c r="O7516" s="17">
        <f t="shared" si="537"/>
        <v>183</v>
      </c>
      <c r="P7516" s="17">
        <f t="shared" si="534"/>
        <v>1.4748633879781419</v>
      </c>
      <c r="Q7516" s="17">
        <f t="shared" si="535"/>
        <v>2.2491666666666665</v>
      </c>
    </row>
    <row r="7517" spans="1:17" x14ac:dyDescent="0.35">
      <c r="A7517" t="s">
        <v>2312</v>
      </c>
      <c r="B7517" t="s">
        <v>1171</v>
      </c>
      <c r="C7517" t="s">
        <v>1172</v>
      </c>
      <c r="D7517" t="s">
        <v>14</v>
      </c>
      <c r="E7517" t="s">
        <v>21</v>
      </c>
      <c r="F7517" t="s">
        <v>22</v>
      </c>
      <c r="G7517" t="s">
        <v>3040</v>
      </c>
      <c r="H7517">
        <v>47277.7</v>
      </c>
      <c r="I7517">
        <v>324</v>
      </c>
      <c r="J7517">
        <v>885.56340699999998</v>
      </c>
      <c r="K7517">
        <v>2699.4775</v>
      </c>
      <c r="L7517" s="17">
        <f>IF($E7517&lt;&gt;"",VLOOKUP($E7517,GEMWs!$E$14:$L$20,7,FALSE),"")</f>
        <v>37.754918937403332</v>
      </c>
      <c r="M7517" s="17">
        <f>IF($E7517&lt;&gt;"",VLOOKUP($E7517,GEMWs!$E$14:$L$20,8,FALSE),"")</f>
        <v>96.174593288388181</v>
      </c>
      <c r="N7517" s="17">
        <f t="shared" si="536"/>
        <v>885.56340699999998</v>
      </c>
      <c r="O7517" s="17">
        <f t="shared" si="537"/>
        <v>2699.4775</v>
      </c>
      <c r="P7517" s="17">
        <f t="shared" si="534"/>
        <v>17.513648474565912</v>
      </c>
      <c r="Q7517" s="17">
        <f t="shared" si="535"/>
        <v>53.387142723253916</v>
      </c>
    </row>
    <row r="7518" spans="1:17" x14ac:dyDescent="0.35">
      <c r="A7518" t="s">
        <v>2312</v>
      </c>
      <c r="B7518" t="s">
        <v>71</v>
      </c>
      <c r="C7518" t="s">
        <v>72</v>
      </c>
      <c r="D7518" t="s">
        <v>14</v>
      </c>
      <c r="E7518" t="s">
        <v>21</v>
      </c>
      <c r="F7518" t="s">
        <v>22</v>
      </c>
      <c r="G7518" t="s">
        <v>3040</v>
      </c>
      <c r="H7518">
        <v>948.8</v>
      </c>
      <c r="I7518">
        <v>333</v>
      </c>
      <c r="J7518">
        <v>31000</v>
      </c>
      <c r="K7518">
        <v>60000</v>
      </c>
      <c r="L7518" s="17">
        <f>IF($E7518&lt;&gt;"",VLOOKUP($E7518,GEMWs!$E$14:$L$20,7,FALSE),"")</f>
        <v>37.754918937403332</v>
      </c>
      <c r="M7518" s="17">
        <f>IF($E7518&lt;&gt;"",VLOOKUP($E7518,GEMWs!$E$14:$L$20,8,FALSE),"")</f>
        <v>96.174593288388181</v>
      </c>
      <c r="N7518" s="17">
        <f t="shared" si="536"/>
        <v>31000</v>
      </c>
      <c r="O7518" s="17">
        <f t="shared" si="537"/>
        <v>60000</v>
      </c>
      <c r="P7518" s="17">
        <f t="shared" si="534"/>
        <v>1.5813333333333332E-2</v>
      </c>
      <c r="Q7518" s="17">
        <f t="shared" si="535"/>
        <v>3.0606451612903224E-2</v>
      </c>
    </row>
    <row r="7519" spans="1:17" x14ac:dyDescent="0.35">
      <c r="A7519" t="s">
        <v>2312</v>
      </c>
      <c r="B7519" t="s">
        <v>2317</v>
      </c>
      <c r="D7519" t="s">
        <v>14</v>
      </c>
      <c r="E7519" t="s">
        <v>21</v>
      </c>
      <c r="G7519" t="s">
        <v>3040</v>
      </c>
      <c r="H7519">
        <v>449.6</v>
      </c>
      <c r="J7519">
        <v>0</v>
      </c>
      <c r="K7519">
        <v>0</v>
      </c>
      <c r="L7519" s="17">
        <f>IF($E7519&lt;&gt;"",VLOOKUP($E7519,GEMWs!$E$14:$L$20,7,FALSE),"")</f>
        <v>37.754918937403332</v>
      </c>
      <c r="M7519" s="17">
        <f>IF($E7519&lt;&gt;"",VLOOKUP($E7519,GEMWs!$E$14:$L$20,8,FALSE),"")</f>
        <v>96.174593288388181</v>
      </c>
      <c r="N7519" s="17">
        <f t="shared" ca="1" si="536"/>
        <v>37.754918937403332</v>
      </c>
      <c r="O7519" s="17">
        <f t="shared" ca="1" si="537"/>
        <v>96.174593288388181</v>
      </c>
      <c r="P7519" s="17">
        <f t="shared" ca="1" si="534"/>
        <v>4.6748313107166872</v>
      </c>
      <c r="Q7519" s="17">
        <f t="shared" ca="1" si="535"/>
        <v>11.908382077191717</v>
      </c>
    </row>
    <row r="7520" spans="1:17" x14ac:dyDescent="0.35">
      <c r="A7520" t="s">
        <v>2312</v>
      </c>
      <c r="B7520" t="s">
        <v>494</v>
      </c>
      <c r="D7520" t="s">
        <v>14</v>
      </c>
      <c r="E7520" t="s">
        <v>21</v>
      </c>
      <c r="G7520" t="s">
        <v>3040</v>
      </c>
      <c r="H7520">
        <v>599.70000000000005</v>
      </c>
      <c r="J7520">
        <v>0</v>
      </c>
      <c r="K7520">
        <v>0</v>
      </c>
      <c r="L7520" s="17">
        <f>IF($E7520&lt;&gt;"",VLOOKUP($E7520,GEMWs!$E$14:$L$20,7,FALSE),"")</f>
        <v>37.754918937403332</v>
      </c>
      <c r="M7520" s="17">
        <f>IF($E7520&lt;&gt;"",VLOOKUP($E7520,GEMWs!$E$14:$L$20,8,FALSE),"")</f>
        <v>96.174593288388181</v>
      </c>
      <c r="N7520" s="17">
        <f t="shared" ca="1" si="536"/>
        <v>37.754918937403332</v>
      </c>
      <c r="O7520" s="17">
        <f t="shared" ca="1" si="537"/>
        <v>96.174593288388181</v>
      </c>
      <c r="P7520" s="17">
        <f t="shared" ca="1" si="534"/>
        <v>6.2355345574661865</v>
      </c>
      <c r="Q7520" s="17">
        <f t="shared" ca="1" si="535"/>
        <v>15.884022979741712</v>
      </c>
    </row>
    <row r="7521" spans="1:17" x14ac:dyDescent="0.35">
      <c r="A7521" t="s">
        <v>2312</v>
      </c>
      <c r="B7521" t="s">
        <v>184</v>
      </c>
      <c r="C7521" t="s">
        <v>185</v>
      </c>
      <c r="D7521" t="s">
        <v>14</v>
      </c>
      <c r="E7521" t="s">
        <v>21</v>
      </c>
      <c r="F7521" t="s">
        <v>22</v>
      </c>
      <c r="G7521" t="s">
        <v>3040</v>
      </c>
      <c r="H7521">
        <v>8839.7999999999993</v>
      </c>
      <c r="I7521">
        <v>345</v>
      </c>
      <c r="J7521">
        <v>5000</v>
      </c>
      <c r="K7521">
        <v>20000</v>
      </c>
      <c r="L7521" s="17">
        <f>IF($E7521&lt;&gt;"",VLOOKUP($E7521,GEMWs!$E$14:$L$20,7,FALSE),"")</f>
        <v>37.754918937403332</v>
      </c>
      <c r="M7521" s="17">
        <f>IF($E7521&lt;&gt;"",VLOOKUP($E7521,GEMWs!$E$14:$L$20,8,FALSE),"")</f>
        <v>96.174593288388181</v>
      </c>
      <c r="N7521" s="17">
        <f t="shared" si="536"/>
        <v>5000</v>
      </c>
      <c r="O7521" s="17">
        <f t="shared" si="537"/>
        <v>20000</v>
      </c>
      <c r="P7521" s="17">
        <f t="shared" si="534"/>
        <v>0.44198999999999994</v>
      </c>
      <c r="Q7521" s="17">
        <f t="shared" si="535"/>
        <v>1.7679599999999998</v>
      </c>
    </row>
    <row r="7522" spans="1:17" x14ac:dyDescent="0.35">
      <c r="A7522" t="s">
        <v>2318</v>
      </c>
      <c r="B7522" t="s">
        <v>453</v>
      </c>
      <c r="D7522" t="s">
        <v>22</v>
      </c>
      <c r="G7522" t="s">
        <v>3040</v>
      </c>
      <c r="H7522">
        <v>295.7</v>
      </c>
      <c r="J7522">
        <v>0</v>
      </c>
      <c r="K7522">
        <v>0</v>
      </c>
      <c r="L7522" s="17" t="str">
        <f>IF($E7522&lt;&gt;"",VLOOKUP($E7522,GEMWs!$E$14:$L$20,7,FALSE),"")</f>
        <v/>
      </c>
      <c r="M7522" s="17" t="str">
        <f>IF($E7522&lt;&gt;"",VLOOKUP($E7522,GEMWs!$E$14:$L$20,8,FALSE),"")</f>
        <v/>
      </c>
      <c r="N7522" s="17">
        <f t="shared" ca="1" si="536"/>
        <v>0</v>
      </c>
      <c r="O7522" s="17">
        <f t="shared" ca="1" si="537"/>
        <v>0</v>
      </c>
      <c r="P7522" s="17">
        <f t="shared" ca="1" si="534"/>
        <v>0</v>
      </c>
      <c r="Q7522" s="17">
        <f t="shared" ca="1" si="535"/>
        <v>0</v>
      </c>
    </row>
    <row r="7523" spans="1:17" x14ac:dyDescent="0.35">
      <c r="A7523" t="s">
        <v>2318</v>
      </c>
      <c r="B7523" t="s">
        <v>168</v>
      </c>
      <c r="C7523" t="s">
        <v>169</v>
      </c>
      <c r="D7523" t="s">
        <v>14</v>
      </c>
      <c r="E7523" t="s">
        <v>21</v>
      </c>
      <c r="F7523" t="s">
        <v>22</v>
      </c>
      <c r="G7523" t="s">
        <v>3040</v>
      </c>
      <c r="H7523">
        <v>344</v>
      </c>
      <c r="I7523">
        <v>7</v>
      </c>
      <c r="J7523">
        <v>4540</v>
      </c>
      <c r="K7523">
        <v>21364</v>
      </c>
      <c r="L7523" s="17">
        <f>IF($E7523&lt;&gt;"",VLOOKUP($E7523,GEMWs!$E$14:$L$20,7,FALSE),"")</f>
        <v>37.754918937403332</v>
      </c>
      <c r="M7523" s="17">
        <f>IF($E7523&lt;&gt;"",VLOOKUP($E7523,GEMWs!$E$14:$L$20,8,FALSE),"")</f>
        <v>96.174593288388181</v>
      </c>
      <c r="N7523" s="17">
        <f t="shared" si="536"/>
        <v>4540</v>
      </c>
      <c r="O7523" s="17">
        <f t="shared" si="537"/>
        <v>21364</v>
      </c>
      <c r="P7523" s="17">
        <f t="shared" si="534"/>
        <v>1.6101853585470886E-2</v>
      </c>
      <c r="Q7523" s="17">
        <f t="shared" si="535"/>
        <v>7.5770925110132156E-2</v>
      </c>
    </row>
    <row r="7524" spans="1:17" x14ac:dyDescent="0.35">
      <c r="A7524" t="s">
        <v>2318</v>
      </c>
      <c r="B7524" t="s">
        <v>1468</v>
      </c>
      <c r="D7524" t="s">
        <v>22</v>
      </c>
      <c r="G7524" t="s">
        <v>3040</v>
      </c>
      <c r="H7524">
        <v>1</v>
      </c>
      <c r="J7524">
        <v>0</v>
      </c>
      <c r="K7524">
        <v>0</v>
      </c>
      <c r="L7524" s="17" t="str">
        <f>IF($E7524&lt;&gt;"",VLOOKUP($E7524,GEMWs!$E$14:$L$20,7,FALSE),"")</f>
        <v/>
      </c>
      <c r="M7524" s="17" t="str">
        <f>IF($E7524&lt;&gt;"",VLOOKUP($E7524,GEMWs!$E$14:$L$20,8,FALSE),"")</f>
        <v/>
      </c>
      <c r="N7524" s="17">
        <f t="shared" ca="1" si="536"/>
        <v>0</v>
      </c>
      <c r="O7524" s="17">
        <f t="shared" ca="1" si="537"/>
        <v>0</v>
      </c>
      <c r="P7524" s="17">
        <f t="shared" ca="1" si="534"/>
        <v>0</v>
      </c>
      <c r="Q7524" s="17">
        <f t="shared" ca="1" si="535"/>
        <v>0</v>
      </c>
    </row>
    <row r="7525" spans="1:17" x14ac:dyDescent="0.35">
      <c r="A7525" t="s">
        <v>2318</v>
      </c>
      <c r="B7525" t="s">
        <v>628</v>
      </c>
      <c r="C7525" t="s">
        <v>629</v>
      </c>
      <c r="D7525" t="s">
        <v>14</v>
      </c>
      <c r="E7525" t="s">
        <v>21</v>
      </c>
      <c r="F7525" t="s">
        <v>22</v>
      </c>
      <c r="G7525" t="s">
        <v>3040</v>
      </c>
      <c r="H7525">
        <v>0.6</v>
      </c>
      <c r="I7525">
        <v>76</v>
      </c>
      <c r="J7525">
        <v>27215</v>
      </c>
      <c r="K7525">
        <v>27215</v>
      </c>
      <c r="L7525" s="17">
        <f>IF($E7525&lt;&gt;"",VLOOKUP($E7525,GEMWs!$E$14:$L$20,7,FALSE),"")</f>
        <v>37.754918937403332</v>
      </c>
      <c r="M7525" s="17">
        <f>IF($E7525&lt;&gt;"",VLOOKUP($E7525,GEMWs!$E$14:$L$20,8,FALSE),"")</f>
        <v>96.174593288388181</v>
      </c>
      <c r="N7525" s="17">
        <f t="shared" si="536"/>
        <v>27215</v>
      </c>
      <c r="O7525" s="17">
        <f t="shared" si="537"/>
        <v>27215</v>
      </c>
      <c r="P7525" s="17">
        <f t="shared" si="534"/>
        <v>2.2046665441851919E-5</v>
      </c>
      <c r="Q7525" s="17">
        <f t="shared" si="535"/>
        <v>2.2046665441851919E-5</v>
      </c>
    </row>
    <row r="7526" spans="1:17" x14ac:dyDescent="0.35">
      <c r="A7526" t="s">
        <v>2318</v>
      </c>
      <c r="B7526" t="s">
        <v>59</v>
      </c>
      <c r="C7526" t="s">
        <v>60</v>
      </c>
      <c r="D7526" t="s">
        <v>14</v>
      </c>
      <c r="E7526" t="s">
        <v>21</v>
      </c>
      <c r="F7526" t="s">
        <v>14</v>
      </c>
      <c r="G7526" t="s">
        <v>3040</v>
      </c>
      <c r="H7526">
        <v>8135.2</v>
      </c>
      <c r="I7526">
        <v>91</v>
      </c>
      <c r="J7526">
        <v>186.795131</v>
      </c>
      <c r="K7526">
        <v>9072</v>
      </c>
      <c r="L7526" s="17">
        <f>IF($E7526&lt;&gt;"",VLOOKUP($E7526,GEMWs!$E$14:$L$20,7,FALSE),"")</f>
        <v>37.754918937403332</v>
      </c>
      <c r="M7526" s="17">
        <f>IF($E7526&lt;&gt;"",VLOOKUP($E7526,GEMWs!$E$14:$L$20,8,FALSE),"")</f>
        <v>96.174593288388181</v>
      </c>
      <c r="N7526" s="17">
        <f t="shared" si="536"/>
        <v>186.795131</v>
      </c>
      <c r="O7526" s="17">
        <f t="shared" si="537"/>
        <v>9072</v>
      </c>
      <c r="P7526" s="17">
        <f t="shared" si="534"/>
        <v>0.89673721340388002</v>
      </c>
      <c r="Q7526" s="17">
        <f t="shared" si="535"/>
        <v>43.551456381376447</v>
      </c>
    </row>
    <row r="7527" spans="1:17" x14ac:dyDescent="0.35">
      <c r="A7527" t="s">
        <v>2318</v>
      </c>
      <c r="B7527" t="s">
        <v>419</v>
      </c>
      <c r="C7527" t="s">
        <v>420</v>
      </c>
      <c r="D7527" t="s">
        <v>14</v>
      </c>
      <c r="E7527" t="s">
        <v>21</v>
      </c>
      <c r="F7527" t="s">
        <v>22</v>
      </c>
      <c r="G7527" t="s">
        <v>3040</v>
      </c>
      <c r="H7527">
        <v>723.9</v>
      </c>
      <c r="I7527">
        <v>92</v>
      </c>
      <c r="J7527">
        <v>1500</v>
      </c>
      <c r="K7527">
        <v>14000</v>
      </c>
      <c r="L7527" s="17">
        <f>IF($E7527&lt;&gt;"",VLOOKUP($E7527,GEMWs!$E$14:$L$20,7,FALSE),"")</f>
        <v>37.754918937403332</v>
      </c>
      <c r="M7527" s="17">
        <f>IF($E7527&lt;&gt;"",VLOOKUP($E7527,GEMWs!$E$14:$L$20,8,FALSE),"")</f>
        <v>96.174593288388181</v>
      </c>
      <c r="N7527" s="17">
        <f t="shared" si="536"/>
        <v>1500</v>
      </c>
      <c r="O7527" s="17">
        <f t="shared" si="537"/>
        <v>14000</v>
      </c>
      <c r="P7527" s="17">
        <f t="shared" si="534"/>
        <v>5.1707142857142854E-2</v>
      </c>
      <c r="Q7527" s="17">
        <f t="shared" si="535"/>
        <v>0.48259999999999997</v>
      </c>
    </row>
    <row r="7528" spans="1:17" x14ac:dyDescent="0.35">
      <c r="A7528" t="s">
        <v>2318</v>
      </c>
      <c r="B7528" t="s">
        <v>566</v>
      </c>
      <c r="C7528" t="s">
        <v>567</v>
      </c>
      <c r="D7528" t="s">
        <v>14</v>
      </c>
      <c r="E7528" t="s">
        <v>21</v>
      </c>
      <c r="F7528" t="s">
        <v>14</v>
      </c>
      <c r="G7528" t="s">
        <v>3040</v>
      </c>
      <c r="H7528">
        <v>2853.1</v>
      </c>
      <c r="I7528">
        <v>100</v>
      </c>
      <c r="J7528">
        <v>774.67374900000004</v>
      </c>
      <c r="K7528">
        <v>3521.2443130000001</v>
      </c>
      <c r="L7528" s="17">
        <f>IF($E7528&lt;&gt;"",VLOOKUP($E7528,GEMWs!$E$14:$L$20,7,FALSE),"")</f>
        <v>37.754918937403332</v>
      </c>
      <c r="M7528" s="17">
        <f>IF($E7528&lt;&gt;"",VLOOKUP($E7528,GEMWs!$E$14:$L$20,8,FALSE),"")</f>
        <v>96.174593288388181</v>
      </c>
      <c r="N7528" s="17">
        <f t="shared" si="536"/>
        <v>774.67374900000004</v>
      </c>
      <c r="O7528" s="17">
        <f t="shared" si="537"/>
        <v>3521.2443130000001</v>
      </c>
      <c r="P7528" s="17">
        <f t="shared" si="534"/>
        <v>0.81025334977942487</v>
      </c>
      <c r="Q7528" s="17">
        <f t="shared" si="535"/>
        <v>3.6829697710590676</v>
      </c>
    </row>
    <row r="7529" spans="1:17" x14ac:dyDescent="0.35">
      <c r="A7529" t="s">
        <v>2318</v>
      </c>
      <c r="B7529" t="s">
        <v>819</v>
      </c>
      <c r="C7529" t="s">
        <v>820</v>
      </c>
      <c r="D7529" t="s">
        <v>14</v>
      </c>
      <c r="E7529" t="s">
        <v>21</v>
      </c>
      <c r="F7529" t="s">
        <v>22</v>
      </c>
      <c r="G7529" t="s">
        <v>3040</v>
      </c>
      <c r="H7529">
        <v>111811.6</v>
      </c>
      <c r="I7529">
        <v>112</v>
      </c>
      <c r="J7529">
        <v>230</v>
      </c>
      <c r="K7529">
        <v>230</v>
      </c>
      <c r="L7529" s="17">
        <f>IF($E7529&lt;&gt;"",VLOOKUP($E7529,GEMWs!$E$14:$L$20,7,FALSE),"")</f>
        <v>37.754918937403332</v>
      </c>
      <c r="M7529" s="17">
        <f>IF($E7529&lt;&gt;"",VLOOKUP($E7529,GEMWs!$E$14:$L$20,8,FALSE),"")</f>
        <v>96.174593288388181</v>
      </c>
      <c r="N7529" s="17">
        <f t="shared" si="536"/>
        <v>230</v>
      </c>
      <c r="O7529" s="17">
        <f t="shared" si="537"/>
        <v>230</v>
      </c>
      <c r="P7529" s="17">
        <f t="shared" si="534"/>
        <v>486.13739130434783</v>
      </c>
      <c r="Q7529" s="17">
        <f t="shared" si="535"/>
        <v>486.13739130434783</v>
      </c>
    </row>
    <row r="7530" spans="1:17" x14ac:dyDescent="0.35">
      <c r="A7530" t="s">
        <v>2318</v>
      </c>
      <c r="B7530" t="s">
        <v>170</v>
      </c>
      <c r="C7530" t="s">
        <v>171</v>
      </c>
      <c r="D7530" t="s">
        <v>14</v>
      </c>
      <c r="E7530" t="s">
        <v>21</v>
      </c>
      <c r="F7530" t="s">
        <v>22</v>
      </c>
      <c r="G7530" t="s">
        <v>3040</v>
      </c>
      <c r="H7530">
        <v>8737.9</v>
      </c>
      <c r="I7530">
        <v>114</v>
      </c>
      <c r="J7530">
        <v>15000</v>
      </c>
      <c r="K7530">
        <v>20000</v>
      </c>
      <c r="L7530" s="17">
        <f>IF($E7530&lt;&gt;"",VLOOKUP($E7530,GEMWs!$E$14:$L$20,7,FALSE),"")</f>
        <v>37.754918937403332</v>
      </c>
      <c r="M7530" s="17">
        <f>IF($E7530&lt;&gt;"",VLOOKUP($E7530,GEMWs!$E$14:$L$20,8,FALSE),"")</f>
        <v>96.174593288388181</v>
      </c>
      <c r="N7530" s="17">
        <f t="shared" si="536"/>
        <v>15000</v>
      </c>
      <c r="O7530" s="17">
        <f t="shared" si="537"/>
        <v>20000</v>
      </c>
      <c r="P7530" s="17">
        <f t="shared" si="534"/>
        <v>0.43689499999999998</v>
      </c>
      <c r="Q7530" s="17">
        <f t="shared" si="535"/>
        <v>0.58252666666666664</v>
      </c>
    </row>
    <row r="7531" spans="1:17" x14ac:dyDescent="0.35">
      <c r="A7531" t="s">
        <v>2318</v>
      </c>
      <c r="B7531" t="s">
        <v>192</v>
      </c>
      <c r="C7531" t="s">
        <v>193</v>
      </c>
      <c r="D7531" t="s">
        <v>14</v>
      </c>
      <c r="E7531" t="s">
        <v>21</v>
      </c>
      <c r="F7531" t="s">
        <v>22</v>
      </c>
      <c r="G7531" t="s">
        <v>3040</v>
      </c>
      <c r="H7531">
        <v>218.9</v>
      </c>
      <c r="I7531">
        <v>129</v>
      </c>
      <c r="J7531">
        <v>85000</v>
      </c>
      <c r="K7531">
        <v>90000</v>
      </c>
      <c r="L7531" s="17">
        <f>IF($E7531&lt;&gt;"",VLOOKUP($E7531,GEMWs!$E$14:$L$20,7,FALSE),"")</f>
        <v>37.754918937403332</v>
      </c>
      <c r="M7531" s="17">
        <f>IF($E7531&lt;&gt;"",VLOOKUP($E7531,GEMWs!$E$14:$L$20,8,FALSE),"")</f>
        <v>96.174593288388181</v>
      </c>
      <c r="N7531" s="17">
        <f t="shared" si="536"/>
        <v>85000</v>
      </c>
      <c r="O7531" s="17">
        <f t="shared" si="537"/>
        <v>90000</v>
      </c>
      <c r="P7531" s="17">
        <f t="shared" si="534"/>
        <v>2.4322222222222223E-3</v>
      </c>
      <c r="Q7531" s="17">
        <f t="shared" si="535"/>
        <v>2.5752941176470589E-3</v>
      </c>
    </row>
    <row r="7532" spans="1:17" x14ac:dyDescent="0.35">
      <c r="A7532" t="s">
        <v>2318</v>
      </c>
      <c r="B7532" t="s">
        <v>172</v>
      </c>
      <c r="C7532" t="s">
        <v>173</v>
      </c>
      <c r="D7532" t="s">
        <v>14</v>
      </c>
      <c r="E7532" t="s">
        <v>21</v>
      </c>
      <c r="F7532" t="s">
        <v>22</v>
      </c>
      <c r="G7532" t="s">
        <v>3040</v>
      </c>
      <c r="H7532">
        <v>2110.3000000000002</v>
      </c>
      <c r="I7532">
        <v>154</v>
      </c>
      <c r="J7532">
        <v>180000</v>
      </c>
      <c r="K7532">
        <v>180000</v>
      </c>
      <c r="L7532" s="17">
        <f>IF($E7532&lt;&gt;"",VLOOKUP($E7532,GEMWs!$E$14:$L$20,7,FALSE),"")</f>
        <v>37.754918937403332</v>
      </c>
      <c r="M7532" s="17">
        <f>IF($E7532&lt;&gt;"",VLOOKUP($E7532,GEMWs!$E$14:$L$20,8,FALSE),"")</f>
        <v>96.174593288388181</v>
      </c>
      <c r="N7532" s="17">
        <f t="shared" si="536"/>
        <v>180000</v>
      </c>
      <c r="O7532" s="17">
        <f t="shared" si="537"/>
        <v>180000</v>
      </c>
      <c r="P7532" s="17">
        <f t="shared" si="534"/>
        <v>1.172388888888889E-2</v>
      </c>
      <c r="Q7532" s="17">
        <f t="shared" si="535"/>
        <v>1.172388888888889E-2</v>
      </c>
    </row>
    <row r="7533" spans="1:17" x14ac:dyDescent="0.35">
      <c r="A7533" t="s">
        <v>2318</v>
      </c>
      <c r="B7533" t="s">
        <v>188</v>
      </c>
      <c r="C7533" t="s">
        <v>189</v>
      </c>
      <c r="D7533" t="s">
        <v>14</v>
      </c>
      <c r="E7533" t="s">
        <v>18</v>
      </c>
      <c r="F7533" t="s">
        <v>22</v>
      </c>
      <c r="G7533" t="s">
        <v>3040</v>
      </c>
      <c r="H7533">
        <v>5.6</v>
      </c>
      <c r="I7533">
        <v>156</v>
      </c>
      <c r="J7533">
        <v>14411.9</v>
      </c>
      <c r="K7533">
        <v>16561.68</v>
      </c>
      <c r="L7533" s="17">
        <f>IF($E7533&lt;&gt;"",VLOOKUP($E7533,GEMWs!$E$14:$L$20,7,FALSE),"")</f>
        <v>5950.3939027696888</v>
      </c>
      <c r="M7533" s="17">
        <f>IF($E7533&lt;&gt;"",VLOOKUP($E7533,GEMWs!$E$14:$L$20,8,FALSE),"")</f>
        <v>10539.430626954083</v>
      </c>
      <c r="N7533" s="17">
        <f t="shared" si="536"/>
        <v>14411.9</v>
      </c>
      <c r="O7533" s="17">
        <f t="shared" si="537"/>
        <v>16561.68</v>
      </c>
      <c r="P7533" s="17">
        <f t="shared" si="534"/>
        <v>3.3812994816950933E-4</v>
      </c>
      <c r="Q7533" s="17">
        <f t="shared" si="535"/>
        <v>3.8856778079226194E-4</v>
      </c>
    </row>
    <row r="7534" spans="1:17" x14ac:dyDescent="0.35">
      <c r="A7534" t="s">
        <v>2318</v>
      </c>
      <c r="B7534" t="s">
        <v>458</v>
      </c>
      <c r="D7534" t="s">
        <v>22</v>
      </c>
      <c r="G7534" t="s">
        <v>3040</v>
      </c>
      <c r="H7534">
        <v>29277.8</v>
      </c>
      <c r="J7534">
        <v>0</v>
      </c>
      <c r="K7534">
        <v>0</v>
      </c>
      <c r="L7534" s="17" t="str">
        <f>IF($E7534&lt;&gt;"",VLOOKUP($E7534,GEMWs!$E$14:$L$20,7,FALSE),"")</f>
        <v/>
      </c>
      <c r="M7534" s="17" t="str">
        <f>IF($E7534&lt;&gt;"",VLOOKUP($E7534,GEMWs!$E$14:$L$20,8,FALSE),"")</f>
        <v/>
      </c>
      <c r="N7534" s="17">
        <f t="shared" ca="1" si="536"/>
        <v>0</v>
      </c>
      <c r="O7534" s="17">
        <f t="shared" ca="1" si="537"/>
        <v>0</v>
      </c>
      <c r="P7534" s="17">
        <f t="shared" ca="1" si="534"/>
        <v>0</v>
      </c>
      <c r="Q7534" s="17">
        <f t="shared" ca="1" si="535"/>
        <v>0</v>
      </c>
    </row>
    <row r="7535" spans="1:17" x14ac:dyDescent="0.35">
      <c r="A7535" t="s">
        <v>2318</v>
      </c>
      <c r="B7535" t="s">
        <v>3003</v>
      </c>
      <c r="C7535" t="s">
        <v>1173</v>
      </c>
      <c r="D7535" t="s">
        <v>14</v>
      </c>
      <c r="E7535" t="s">
        <v>21</v>
      </c>
      <c r="F7535" t="s">
        <v>14</v>
      </c>
      <c r="G7535" t="s">
        <v>3040</v>
      </c>
      <c r="H7535">
        <v>1751.1</v>
      </c>
      <c r="I7535">
        <v>195</v>
      </c>
      <c r="J7535">
        <v>80</v>
      </c>
      <c r="K7535">
        <v>500</v>
      </c>
      <c r="L7535" s="17">
        <f>IF($E7535&lt;&gt;"",VLOOKUP($E7535,GEMWs!$E$14:$L$20,7,FALSE),"")</f>
        <v>37.754918937403332</v>
      </c>
      <c r="M7535" s="17">
        <f>IF($E7535&lt;&gt;"",VLOOKUP($E7535,GEMWs!$E$14:$L$20,8,FALSE),"")</f>
        <v>96.174593288388181</v>
      </c>
      <c r="N7535" s="17">
        <f t="shared" si="536"/>
        <v>80</v>
      </c>
      <c r="O7535" s="17">
        <f t="shared" si="537"/>
        <v>500</v>
      </c>
      <c r="P7535" s="17">
        <f t="shared" si="534"/>
        <v>3.5021999999999998</v>
      </c>
      <c r="Q7535" s="17">
        <f t="shared" si="535"/>
        <v>21.888749999999998</v>
      </c>
    </row>
    <row r="7536" spans="1:17" x14ac:dyDescent="0.35">
      <c r="A7536" t="s">
        <v>2318</v>
      </c>
      <c r="B7536" t="s">
        <v>194</v>
      </c>
      <c r="D7536" t="s">
        <v>14</v>
      </c>
      <c r="E7536" t="s">
        <v>21</v>
      </c>
      <c r="G7536" t="s">
        <v>3040</v>
      </c>
      <c r="H7536">
        <v>68019.199999999997</v>
      </c>
      <c r="J7536">
        <v>0</v>
      </c>
      <c r="K7536">
        <v>0</v>
      </c>
      <c r="L7536" s="17">
        <f>IF($E7536&lt;&gt;"",VLOOKUP($E7536,GEMWs!$E$14:$L$20,7,FALSE),"")</f>
        <v>37.754918937403332</v>
      </c>
      <c r="M7536" s="17">
        <f>IF($E7536&lt;&gt;"",VLOOKUP($E7536,GEMWs!$E$14:$L$20,8,FALSE),"")</f>
        <v>96.174593288388181</v>
      </c>
      <c r="N7536" s="17">
        <f t="shared" ca="1" si="536"/>
        <v>37.754918937403332</v>
      </c>
      <c r="O7536" s="17">
        <f t="shared" ca="1" si="537"/>
        <v>96.174593288388181</v>
      </c>
      <c r="P7536" s="17">
        <f t="shared" ca="1" si="534"/>
        <v>707.24707715725185</v>
      </c>
      <c r="Q7536" s="17">
        <f t="shared" ca="1" si="535"/>
        <v>1801.5983589522216</v>
      </c>
    </row>
    <row r="7537" spans="1:17" x14ac:dyDescent="0.35">
      <c r="A7537" t="s">
        <v>2318</v>
      </c>
      <c r="B7537" t="s">
        <v>1786</v>
      </c>
      <c r="C7537" t="s">
        <v>1787</v>
      </c>
      <c r="D7537" t="s">
        <v>14</v>
      </c>
      <c r="E7537" t="s">
        <v>21</v>
      </c>
      <c r="F7537" t="s">
        <v>22</v>
      </c>
      <c r="G7537" t="s">
        <v>3040</v>
      </c>
      <c r="H7537">
        <v>1121.7</v>
      </c>
      <c r="I7537">
        <v>212</v>
      </c>
      <c r="J7537">
        <v>78.456068000000002</v>
      </c>
      <c r="K7537">
        <v>78.665323000000001</v>
      </c>
      <c r="L7537" s="17">
        <f>IF($E7537&lt;&gt;"",VLOOKUP($E7537,GEMWs!$E$14:$L$20,7,FALSE),"")</f>
        <v>37.754918937403332</v>
      </c>
      <c r="M7537" s="17">
        <f>IF($E7537&lt;&gt;"",VLOOKUP($E7537,GEMWs!$E$14:$L$20,8,FALSE),"")</f>
        <v>96.174593288388181</v>
      </c>
      <c r="N7537" s="17">
        <f t="shared" si="536"/>
        <v>78.456068000000002</v>
      </c>
      <c r="O7537" s="17">
        <f t="shared" si="537"/>
        <v>78.665323000000001</v>
      </c>
      <c r="P7537" s="17">
        <f t="shared" si="534"/>
        <v>14.259141858478101</v>
      </c>
      <c r="Q7537" s="17">
        <f t="shared" si="535"/>
        <v>14.297173291937089</v>
      </c>
    </row>
    <row r="7538" spans="1:17" x14ac:dyDescent="0.35">
      <c r="A7538" t="s">
        <v>2318</v>
      </c>
      <c r="B7538" t="s">
        <v>3002</v>
      </c>
      <c r="C7538" t="s">
        <v>158</v>
      </c>
      <c r="D7538" t="s">
        <v>22</v>
      </c>
      <c r="G7538" t="s">
        <v>3040</v>
      </c>
      <c r="H7538">
        <v>284.60000000000002</v>
      </c>
      <c r="J7538">
        <v>0</v>
      </c>
      <c r="K7538">
        <v>0</v>
      </c>
      <c r="L7538" s="17" t="str">
        <f>IF($E7538&lt;&gt;"",VLOOKUP($E7538,GEMWs!$E$14:$L$20,7,FALSE),"")</f>
        <v/>
      </c>
      <c r="M7538" s="17" t="str">
        <f>IF($E7538&lt;&gt;"",VLOOKUP($E7538,GEMWs!$E$14:$L$20,8,FALSE),"")</f>
        <v/>
      </c>
      <c r="N7538" s="17">
        <f t="shared" ca="1" si="536"/>
        <v>0</v>
      </c>
      <c r="O7538" s="17">
        <f t="shared" ca="1" si="537"/>
        <v>0</v>
      </c>
      <c r="P7538" s="17">
        <f t="shared" ca="1" si="534"/>
        <v>0</v>
      </c>
      <c r="Q7538" s="17">
        <f t="shared" ca="1" si="535"/>
        <v>0</v>
      </c>
    </row>
    <row r="7539" spans="1:17" x14ac:dyDescent="0.35">
      <c r="A7539" t="s">
        <v>2318</v>
      </c>
      <c r="B7539" t="s">
        <v>1811</v>
      </c>
      <c r="D7539" t="s">
        <v>14</v>
      </c>
      <c r="E7539" t="s">
        <v>21</v>
      </c>
      <c r="G7539" t="s">
        <v>3040</v>
      </c>
      <c r="H7539">
        <v>2230.9</v>
      </c>
      <c r="J7539">
        <v>0</v>
      </c>
      <c r="K7539">
        <v>0</v>
      </c>
      <c r="L7539" s="17">
        <f>IF($E7539&lt;&gt;"",VLOOKUP($E7539,GEMWs!$E$14:$L$20,7,FALSE),"")</f>
        <v>37.754918937403332</v>
      </c>
      <c r="M7539" s="17">
        <f>IF($E7539&lt;&gt;"",VLOOKUP($E7539,GEMWs!$E$14:$L$20,8,FALSE),"")</f>
        <v>96.174593288388181</v>
      </c>
      <c r="N7539" s="17">
        <f t="shared" ca="1" si="536"/>
        <v>37.754918937403332</v>
      </c>
      <c r="O7539" s="17">
        <f t="shared" ca="1" si="537"/>
        <v>96.174593288388181</v>
      </c>
      <c r="P7539" s="17">
        <f t="shared" ca="1" si="534"/>
        <v>23.196354917877798</v>
      </c>
      <c r="Q7539" s="17">
        <f t="shared" ca="1" si="535"/>
        <v>59.088989270478208</v>
      </c>
    </row>
    <row r="7540" spans="1:17" x14ac:dyDescent="0.35">
      <c r="A7540" t="s">
        <v>2318</v>
      </c>
      <c r="B7540" t="s">
        <v>153</v>
      </c>
      <c r="D7540" t="s">
        <v>14</v>
      </c>
      <c r="E7540" t="s">
        <v>21</v>
      </c>
      <c r="G7540" t="s">
        <v>3040</v>
      </c>
      <c r="H7540">
        <v>488.9</v>
      </c>
      <c r="J7540">
        <v>0</v>
      </c>
      <c r="K7540">
        <v>0</v>
      </c>
      <c r="L7540" s="17">
        <f>IF($E7540&lt;&gt;"",VLOOKUP($E7540,GEMWs!$E$14:$L$20,7,FALSE),"")</f>
        <v>37.754918937403332</v>
      </c>
      <c r="M7540" s="17">
        <f>IF($E7540&lt;&gt;"",VLOOKUP($E7540,GEMWs!$E$14:$L$20,8,FALSE),"")</f>
        <v>96.174593288388181</v>
      </c>
      <c r="N7540" s="17">
        <f t="shared" ca="1" si="536"/>
        <v>37.754918937403332</v>
      </c>
      <c r="O7540" s="17">
        <f t="shared" ca="1" si="537"/>
        <v>96.174593288388181</v>
      </c>
      <c r="P7540" s="17">
        <f t="shared" ca="1" si="534"/>
        <v>5.0834631401454367</v>
      </c>
      <c r="Q7540" s="17">
        <f t="shared" ca="1" si="535"/>
        <v>12.949306044348377</v>
      </c>
    </row>
    <row r="7541" spans="1:17" x14ac:dyDescent="0.35">
      <c r="A7541" t="s">
        <v>2318</v>
      </c>
      <c r="B7541" t="s">
        <v>563</v>
      </c>
      <c r="C7541" t="s">
        <v>564</v>
      </c>
      <c r="D7541" t="s">
        <v>14</v>
      </c>
      <c r="E7541" t="s">
        <v>21</v>
      </c>
      <c r="F7541" t="s">
        <v>22</v>
      </c>
      <c r="G7541" t="s">
        <v>3040</v>
      </c>
      <c r="H7541">
        <v>2316.4</v>
      </c>
      <c r="I7541">
        <v>217</v>
      </c>
      <c r="J7541">
        <v>6364</v>
      </c>
      <c r="K7541">
        <v>18182</v>
      </c>
      <c r="L7541" s="17">
        <f>IF($E7541&lt;&gt;"",VLOOKUP($E7541,GEMWs!$E$14:$L$20,7,FALSE),"")</f>
        <v>37.754918937403332</v>
      </c>
      <c r="M7541" s="17">
        <f>IF($E7541&lt;&gt;"",VLOOKUP($E7541,GEMWs!$E$14:$L$20,8,FALSE),"")</f>
        <v>96.174593288388181</v>
      </c>
      <c r="N7541" s="17">
        <f t="shared" si="536"/>
        <v>6364</v>
      </c>
      <c r="O7541" s="17">
        <f t="shared" si="537"/>
        <v>18182</v>
      </c>
      <c r="P7541" s="17">
        <f t="shared" si="534"/>
        <v>0.12740072599274008</v>
      </c>
      <c r="Q7541" s="17">
        <f t="shared" si="535"/>
        <v>0.36398491514770587</v>
      </c>
    </row>
    <row r="7542" spans="1:17" x14ac:dyDescent="0.35">
      <c r="A7542" t="s">
        <v>2318</v>
      </c>
      <c r="B7542" t="s">
        <v>174</v>
      </c>
      <c r="C7542" t="s">
        <v>175</v>
      </c>
      <c r="D7542" t="s">
        <v>14</v>
      </c>
      <c r="E7542" t="s">
        <v>21</v>
      </c>
      <c r="F7542" t="s">
        <v>22</v>
      </c>
      <c r="G7542" t="s">
        <v>3040</v>
      </c>
      <c r="H7542">
        <v>150.6</v>
      </c>
      <c r="I7542">
        <v>219</v>
      </c>
      <c r="J7542">
        <v>28000</v>
      </c>
      <c r="K7542">
        <v>28000</v>
      </c>
      <c r="L7542" s="17">
        <f>IF($E7542&lt;&gt;"",VLOOKUP($E7542,GEMWs!$E$14:$L$20,7,FALSE),"")</f>
        <v>37.754918937403332</v>
      </c>
      <c r="M7542" s="17">
        <f>IF($E7542&lt;&gt;"",VLOOKUP($E7542,GEMWs!$E$14:$L$20,8,FALSE),"")</f>
        <v>96.174593288388181</v>
      </c>
      <c r="N7542" s="17">
        <f t="shared" si="536"/>
        <v>28000</v>
      </c>
      <c r="O7542" s="17">
        <f t="shared" si="537"/>
        <v>28000</v>
      </c>
      <c r="P7542" s="17">
        <f t="shared" si="534"/>
        <v>5.3785714285714287E-3</v>
      </c>
      <c r="Q7542" s="17">
        <f t="shared" si="535"/>
        <v>5.3785714285714287E-3</v>
      </c>
    </row>
    <row r="7543" spans="1:17" x14ac:dyDescent="0.35">
      <c r="A7543" t="s">
        <v>2318</v>
      </c>
      <c r="B7543" t="s">
        <v>102</v>
      </c>
      <c r="D7543" t="s">
        <v>22</v>
      </c>
      <c r="G7543" t="s">
        <v>3040</v>
      </c>
      <c r="H7543">
        <v>56809.5</v>
      </c>
      <c r="J7543">
        <v>0</v>
      </c>
      <c r="K7543">
        <v>0</v>
      </c>
      <c r="L7543" s="17" t="str">
        <f>IF($E7543&lt;&gt;"",VLOOKUP($E7543,GEMWs!$E$14:$L$20,7,FALSE),"")</f>
        <v/>
      </c>
      <c r="M7543" s="17" t="str">
        <f>IF($E7543&lt;&gt;"",VLOOKUP($E7543,GEMWs!$E$14:$L$20,8,FALSE),"")</f>
        <v/>
      </c>
      <c r="N7543" s="17">
        <f t="shared" ca="1" si="536"/>
        <v>0</v>
      </c>
      <c r="O7543" s="17">
        <f t="shared" ca="1" si="537"/>
        <v>0</v>
      </c>
      <c r="P7543" s="17">
        <f t="shared" ca="1" si="534"/>
        <v>0</v>
      </c>
      <c r="Q7543" s="17">
        <f t="shared" ca="1" si="535"/>
        <v>0</v>
      </c>
    </row>
    <row r="7544" spans="1:17" x14ac:dyDescent="0.35">
      <c r="A7544" t="s">
        <v>2318</v>
      </c>
      <c r="B7544" t="s">
        <v>2989</v>
      </c>
      <c r="D7544" t="s">
        <v>14</v>
      </c>
      <c r="E7544" t="s">
        <v>21</v>
      </c>
      <c r="G7544" t="s">
        <v>3040</v>
      </c>
      <c r="H7544">
        <v>2808.4</v>
      </c>
      <c r="J7544">
        <v>0</v>
      </c>
      <c r="K7544">
        <v>0</v>
      </c>
      <c r="L7544" s="17">
        <f>IF($E7544&lt;&gt;"",VLOOKUP($E7544,GEMWs!$E$14:$L$20,7,FALSE),"")</f>
        <v>37.754918937403332</v>
      </c>
      <c r="M7544" s="17">
        <f>IF($E7544&lt;&gt;"",VLOOKUP($E7544,GEMWs!$E$14:$L$20,8,FALSE),"")</f>
        <v>96.174593288388181</v>
      </c>
      <c r="N7544" s="17">
        <f t="shared" ca="1" si="536"/>
        <v>37.754918937403332</v>
      </c>
      <c r="O7544" s="17">
        <f t="shared" ca="1" si="537"/>
        <v>96.174593288388181</v>
      </c>
      <c r="P7544" s="17">
        <f t="shared" ca="1" si="534"/>
        <v>29.201059281620871</v>
      </c>
      <c r="Q7544" s="17">
        <f t="shared" ca="1" si="535"/>
        <v>74.385009398543644</v>
      </c>
    </row>
    <row r="7545" spans="1:17" x14ac:dyDescent="0.35">
      <c r="A7545" t="s">
        <v>2318</v>
      </c>
      <c r="B7545" t="s">
        <v>2982</v>
      </c>
      <c r="C7545" t="s">
        <v>158</v>
      </c>
      <c r="D7545" t="s">
        <v>22</v>
      </c>
      <c r="G7545" t="s">
        <v>3040</v>
      </c>
      <c r="H7545">
        <v>1530.2</v>
      </c>
      <c r="J7545">
        <v>0</v>
      </c>
      <c r="K7545">
        <v>0</v>
      </c>
      <c r="L7545" s="17" t="str">
        <f>IF($E7545&lt;&gt;"",VLOOKUP($E7545,GEMWs!$E$14:$L$20,7,FALSE),"")</f>
        <v/>
      </c>
      <c r="M7545" s="17" t="str">
        <f>IF($E7545&lt;&gt;"",VLOOKUP($E7545,GEMWs!$E$14:$L$20,8,FALSE),"")</f>
        <v/>
      </c>
      <c r="N7545" s="17">
        <f t="shared" ca="1" si="536"/>
        <v>0</v>
      </c>
      <c r="O7545" s="17">
        <f t="shared" ca="1" si="537"/>
        <v>0</v>
      </c>
      <c r="P7545" s="17">
        <f t="shared" ca="1" si="534"/>
        <v>0</v>
      </c>
      <c r="Q7545" s="17">
        <f t="shared" ca="1" si="535"/>
        <v>0</v>
      </c>
    </row>
    <row r="7546" spans="1:17" x14ac:dyDescent="0.35">
      <c r="A7546" t="s">
        <v>2318</v>
      </c>
      <c r="B7546" t="s">
        <v>407</v>
      </c>
      <c r="D7546" t="s">
        <v>14</v>
      </c>
      <c r="E7546" t="s">
        <v>21</v>
      </c>
      <c r="G7546" t="s">
        <v>3040</v>
      </c>
      <c r="H7546">
        <v>23543.7</v>
      </c>
      <c r="J7546">
        <v>0</v>
      </c>
      <c r="K7546">
        <v>0</v>
      </c>
      <c r="L7546" s="17">
        <f>IF($E7546&lt;&gt;"",VLOOKUP($E7546,GEMWs!$E$14:$L$20,7,FALSE),"")</f>
        <v>37.754918937403332</v>
      </c>
      <c r="M7546" s="17">
        <f>IF($E7546&lt;&gt;"",VLOOKUP($E7546,GEMWs!$E$14:$L$20,8,FALSE),"")</f>
        <v>96.174593288388181</v>
      </c>
      <c r="N7546" s="17">
        <f t="shared" ca="1" si="536"/>
        <v>37.754918937403332</v>
      </c>
      <c r="O7546" s="17">
        <f t="shared" ca="1" si="537"/>
        <v>96.174593288388181</v>
      </c>
      <c r="P7546" s="17">
        <f t="shared" ref="P7546:P7609" ca="1" si="538">IF(O7546&gt;0,$H7546/O7546,0)</f>
        <v>244.80165909724303</v>
      </c>
      <c r="Q7546" s="17">
        <f t="shared" ref="Q7546:Q7609" ca="1" si="539">IF(N7546&gt;0,$H7546/N7546,0)</f>
        <v>623.5929161716607</v>
      </c>
    </row>
    <row r="7547" spans="1:17" x14ac:dyDescent="0.35">
      <c r="A7547" t="s">
        <v>2318</v>
      </c>
      <c r="B7547" t="s">
        <v>460</v>
      </c>
      <c r="D7547" t="s">
        <v>22</v>
      </c>
      <c r="G7547" t="s">
        <v>3040</v>
      </c>
      <c r="H7547">
        <v>925.4</v>
      </c>
      <c r="J7547">
        <v>0</v>
      </c>
      <c r="K7547">
        <v>0</v>
      </c>
      <c r="L7547" s="17" t="str">
        <f>IF($E7547&lt;&gt;"",VLOOKUP($E7547,GEMWs!$E$14:$L$20,7,FALSE),"")</f>
        <v/>
      </c>
      <c r="M7547" s="17" t="str">
        <f>IF($E7547&lt;&gt;"",VLOOKUP($E7547,GEMWs!$E$14:$L$20,8,FALSE),"")</f>
        <v/>
      </c>
      <c r="N7547" s="17">
        <f t="shared" ca="1" si="536"/>
        <v>0</v>
      </c>
      <c r="O7547" s="17">
        <f t="shared" ca="1" si="537"/>
        <v>0</v>
      </c>
      <c r="P7547" s="17">
        <f t="shared" ca="1" si="538"/>
        <v>0</v>
      </c>
      <c r="Q7547" s="17">
        <f t="shared" ca="1" si="539"/>
        <v>0</v>
      </c>
    </row>
    <row r="7548" spans="1:17" x14ac:dyDescent="0.35">
      <c r="A7548" t="s">
        <v>2318</v>
      </c>
      <c r="B7548" t="s">
        <v>923</v>
      </c>
      <c r="D7548" t="s">
        <v>14</v>
      </c>
      <c r="E7548" t="s">
        <v>21</v>
      </c>
      <c r="G7548" t="s">
        <v>3040</v>
      </c>
      <c r="H7548">
        <v>270.2</v>
      </c>
      <c r="J7548">
        <v>0</v>
      </c>
      <c r="K7548">
        <v>0</v>
      </c>
      <c r="L7548" s="17">
        <f>IF($E7548&lt;&gt;"",VLOOKUP($E7548,GEMWs!$E$14:$L$20,7,FALSE),"")</f>
        <v>37.754918937403332</v>
      </c>
      <c r="M7548" s="17">
        <f>IF($E7548&lt;&gt;"",VLOOKUP($E7548,GEMWs!$E$14:$L$20,8,FALSE),"")</f>
        <v>96.174593288388181</v>
      </c>
      <c r="N7548" s="17">
        <f t="shared" ca="1" si="536"/>
        <v>37.754918937403332</v>
      </c>
      <c r="O7548" s="17">
        <f t="shared" ca="1" si="537"/>
        <v>96.174593288388181</v>
      </c>
      <c r="P7548" s="17">
        <f t="shared" ca="1" si="538"/>
        <v>2.8094737992785781</v>
      </c>
      <c r="Q7548" s="17">
        <f t="shared" ca="1" si="539"/>
        <v>7.1566833568887942</v>
      </c>
    </row>
    <row r="7549" spans="1:17" x14ac:dyDescent="0.35">
      <c r="A7549" t="s">
        <v>2318</v>
      </c>
      <c r="B7549" t="s">
        <v>127</v>
      </c>
      <c r="D7549" t="s">
        <v>14</v>
      </c>
      <c r="E7549" t="s">
        <v>21</v>
      </c>
      <c r="G7549" t="s">
        <v>3040</v>
      </c>
      <c r="H7549">
        <v>818</v>
      </c>
      <c r="J7549">
        <v>0</v>
      </c>
      <c r="K7549">
        <v>0</v>
      </c>
      <c r="L7549" s="17">
        <f>IF($E7549&lt;&gt;"",VLOOKUP($E7549,GEMWs!$E$14:$L$20,7,FALSE),"")</f>
        <v>37.754918937403332</v>
      </c>
      <c r="M7549" s="17">
        <f>IF($E7549&lt;&gt;"",VLOOKUP($E7549,GEMWs!$E$14:$L$20,8,FALSE),"")</f>
        <v>96.174593288388181</v>
      </c>
      <c r="N7549" s="17">
        <f t="shared" ca="1" si="536"/>
        <v>37.754918937403332</v>
      </c>
      <c r="O7549" s="17">
        <f t="shared" ca="1" si="537"/>
        <v>96.174593288388181</v>
      </c>
      <c r="P7549" s="17">
        <f t="shared" ca="1" si="538"/>
        <v>8.5053647957434393</v>
      </c>
      <c r="Q7549" s="17">
        <f t="shared" ca="1" si="539"/>
        <v>21.666051021225144</v>
      </c>
    </row>
    <row r="7550" spans="1:17" x14ac:dyDescent="0.35">
      <c r="A7550" t="s">
        <v>2318</v>
      </c>
      <c r="B7550" t="s">
        <v>630</v>
      </c>
      <c r="D7550" t="s">
        <v>14</v>
      </c>
      <c r="E7550" t="s">
        <v>21</v>
      </c>
      <c r="G7550" t="s">
        <v>3040</v>
      </c>
      <c r="H7550">
        <v>23480.9</v>
      </c>
      <c r="J7550">
        <v>0</v>
      </c>
      <c r="K7550">
        <v>0</v>
      </c>
      <c r="L7550" s="17">
        <f>IF($E7550&lt;&gt;"",VLOOKUP($E7550,GEMWs!$E$14:$L$20,7,FALSE),"")</f>
        <v>37.754918937403332</v>
      </c>
      <c r="M7550" s="17">
        <f>IF($E7550&lt;&gt;"",VLOOKUP($E7550,GEMWs!$E$14:$L$20,8,FALSE),"")</f>
        <v>96.174593288388181</v>
      </c>
      <c r="N7550" s="17">
        <f t="shared" ca="1" si="536"/>
        <v>37.754918937403332</v>
      </c>
      <c r="O7550" s="17">
        <f t="shared" ca="1" si="537"/>
        <v>96.174593288388181</v>
      </c>
      <c r="P7550" s="17">
        <f t="shared" ca="1" si="538"/>
        <v>244.14867999067496</v>
      </c>
      <c r="Q7550" s="17">
        <f t="shared" ca="1" si="539"/>
        <v>621.92955675340534</v>
      </c>
    </row>
    <row r="7551" spans="1:17" x14ac:dyDescent="0.35">
      <c r="A7551" t="s">
        <v>2318</v>
      </c>
      <c r="B7551" t="s">
        <v>13</v>
      </c>
      <c r="D7551" t="s">
        <v>14</v>
      </c>
      <c r="E7551" t="s">
        <v>15</v>
      </c>
      <c r="G7551" t="s">
        <v>3040</v>
      </c>
      <c r="H7551">
        <v>9172.5</v>
      </c>
      <c r="J7551">
        <v>0</v>
      </c>
      <c r="K7551">
        <v>0</v>
      </c>
      <c r="L7551" s="17">
        <f>IF($E7551&lt;&gt;"",VLOOKUP($E7551,GEMWs!$E$14:$L$20,7,FALSE),"")</f>
        <v>37.892086284381016</v>
      </c>
      <c r="M7551" s="17">
        <f>IF($E7551&lt;&gt;"",VLOOKUP($E7551,GEMWs!$E$14:$L$20,8,FALSE),"")</f>
        <v>96.522753888300599</v>
      </c>
      <c r="N7551" s="17">
        <f t="shared" ca="1" si="536"/>
        <v>37.892086284381016</v>
      </c>
      <c r="O7551" s="17">
        <f t="shared" ca="1" si="537"/>
        <v>96.522753888300599</v>
      </c>
      <c r="P7551" s="17">
        <f t="shared" ca="1" si="538"/>
        <v>95.029406336818028</v>
      </c>
      <c r="Q7551" s="17">
        <f t="shared" ca="1" si="539"/>
        <v>242.06901491673401</v>
      </c>
    </row>
    <row r="7552" spans="1:17" x14ac:dyDescent="0.35">
      <c r="A7552" t="s">
        <v>2318</v>
      </c>
      <c r="B7552" t="s">
        <v>116</v>
      </c>
      <c r="D7552" t="s">
        <v>14</v>
      </c>
      <c r="E7552" t="s">
        <v>21</v>
      </c>
      <c r="G7552" t="s">
        <v>3040</v>
      </c>
      <c r="H7552">
        <v>5238.6000000000004</v>
      </c>
      <c r="J7552">
        <v>0</v>
      </c>
      <c r="K7552">
        <v>0</v>
      </c>
      <c r="L7552" s="17">
        <f>IF($E7552&lt;&gt;"",VLOOKUP($E7552,GEMWs!$E$14:$L$20,7,FALSE),"")</f>
        <v>37.754918937403332</v>
      </c>
      <c r="M7552" s="17">
        <f>IF($E7552&lt;&gt;"",VLOOKUP($E7552,GEMWs!$E$14:$L$20,8,FALSE),"")</f>
        <v>96.174593288388181</v>
      </c>
      <c r="N7552" s="17">
        <f t="shared" ca="1" si="536"/>
        <v>37.754918937403332</v>
      </c>
      <c r="O7552" s="17">
        <f t="shared" ca="1" si="537"/>
        <v>96.174593288388181</v>
      </c>
      <c r="P7552" s="17">
        <f t="shared" ca="1" si="538"/>
        <v>54.469687064769658</v>
      </c>
      <c r="Q7552" s="17">
        <f t="shared" ca="1" si="539"/>
        <v>138.75278102663819</v>
      </c>
    </row>
    <row r="7553" spans="1:17" x14ac:dyDescent="0.35">
      <c r="A7553" t="s">
        <v>2318</v>
      </c>
      <c r="B7553" t="s">
        <v>1259</v>
      </c>
      <c r="D7553" t="s">
        <v>22</v>
      </c>
      <c r="G7553" t="s">
        <v>3040</v>
      </c>
      <c r="H7553">
        <v>60866.2</v>
      </c>
      <c r="J7553">
        <v>0</v>
      </c>
      <c r="K7553">
        <v>0</v>
      </c>
      <c r="L7553" s="17" t="str">
        <f>IF($E7553&lt;&gt;"",VLOOKUP($E7553,GEMWs!$E$14:$L$20,7,FALSE),"")</f>
        <v/>
      </c>
      <c r="M7553" s="17" t="str">
        <f>IF($E7553&lt;&gt;"",VLOOKUP($E7553,GEMWs!$E$14:$L$20,8,FALSE),"")</f>
        <v/>
      </c>
      <c r="N7553" s="17">
        <f t="shared" ca="1" si="536"/>
        <v>0</v>
      </c>
      <c r="O7553" s="17">
        <f t="shared" ca="1" si="537"/>
        <v>0</v>
      </c>
      <c r="P7553" s="17">
        <f t="shared" ca="1" si="538"/>
        <v>0</v>
      </c>
      <c r="Q7553" s="17">
        <f t="shared" ca="1" si="539"/>
        <v>0</v>
      </c>
    </row>
    <row r="7554" spans="1:17" x14ac:dyDescent="0.35">
      <c r="A7554" t="s">
        <v>2318</v>
      </c>
      <c r="B7554" t="s">
        <v>139</v>
      </c>
      <c r="C7554" t="s">
        <v>3025</v>
      </c>
      <c r="D7554" t="s">
        <v>14</v>
      </c>
      <c r="E7554" t="s">
        <v>21</v>
      </c>
      <c r="F7554" t="s">
        <v>14</v>
      </c>
      <c r="G7554" t="s">
        <v>3040</v>
      </c>
      <c r="H7554">
        <v>145394.1</v>
      </c>
      <c r="I7554">
        <v>237</v>
      </c>
      <c r="J7554">
        <v>237.43909400000001</v>
      </c>
      <c r="K7554">
        <v>1033.8267679999999</v>
      </c>
      <c r="L7554" s="17">
        <f>IF($E7554&lt;&gt;"",VLOOKUP($E7554,GEMWs!$E$14:$L$20,7,FALSE),"")</f>
        <v>37.754918937403332</v>
      </c>
      <c r="M7554" s="17">
        <f>IF($E7554&lt;&gt;"",VLOOKUP($E7554,GEMWs!$E$14:$L$20,8,FALSE),"")</f>
        <v>96.174593288388181</v>
      </c>
      <c r="N7554" s="17">
        <f t="shared" si="536"/>
        <v>237.43909400000001</v>
      </c>
      <c r="O7554" s="17">
        <f t="shared" si="537"/>
        <v>1033.8267679999999</v>
      </c>
      <c r="P7554" s="17">
        <f t="shared" si="538"/>
        <v>140.63681121477794</v>
      </c>
      <c r="Q7554" s="17">
        <f t="shared" si="539"/>
        <v>612.34271724436417</v>
      </c>
    </row>
    <row r="7555" spans="1:17" x14ac:dyDescent="0.35">
      <c r="A7555" t="s">
        <v>2318</v>
      </c>
      <c r="B7555" t="s">
        <v>1794</v>
      </c>
      <c r="D7555" t="s">
        <v>14</v>
      </c>
      <c r="E7555" t="s">
        <v>21</v>
      </c>
      <c r="G7555" t="s">
        <v>3040</v>
      </c>
      <c r="H7555">
        <v>20740.5</v>
      </c>
      <c r="J7555">
        <v>0</v>
      </c>
      <c r="K7555">
        <v>0</v>
      </c>
      <c r="L7555" s="17">
        <f>IF($E7555&lt;&gt;"",VLOOKUP($E7555,GEMWs!$E$14:$L$20,7,FALSE),"")</f>
        <v>37.754918937403332</v>
      </c>
      <c r="M7555" s="17">
        <f>IF($E7555&lt;&gt;"",VLOOKUP($E7555,GEMWs!$E$14:$L$20,8,FALSE),"")</f>
        <v>96.174593288388181</v>
      </c>
      <c r="N7555" s="17">
        <f t="shared" ca="1" si="536"/>
        <v>37.754918937403332</v>
      </c>
      <c r="O7555" s="17">
        <f t="shared" ca="1" si="537"/>
        <v>96.174593288388181</v>
      </c>
      <c r="P7555" s="17">
        <f t="shared" ca="1" si="538"/>
        <v>215.65466814928703</v>
      </c>
      <c r="Q7555" s="17">
        <f t="shared" ca="1" si="539"/>
        <v>549.34563717080698</v>
      </c>
    </row>
    <row r="7556" spans="1:17" x14ac:dyDescent="0.35">
      <c r="A7556" t="s">
        <v>2318</v>
      </c>
      <c r="B7556" t="s">
        <v>921</v>
      </c>
      <c r="D7556" t="s">
        <v>22</v>
      </c>
      <c r="G7556" t="s">
        <v>3040</v>
      </c>
      <c r="H7556">
        <v>1504.5</v>
      </c>
      <c r="J7556">
        <v>0</v>
      </c>
      <c r="K7556">
        <v>0</v>
      </c>
      <c r="L7556" s="17" t="str">
        <f>IF($E7556&lt;&gt;"",VLOOKUP($E7556,GEMWs!$E$14:$L$20,7,FALSE),"")</f>
        <v/>
      </c>
      <c r="M7556" s="17" t="str">
        <f>IF($E7556&lt;&gt;"",VLOOKUP($E7556,GEMWs!$E$14:$L$20,8,FALSE),"")</f>
        <v/>
      </c>
      <c r="N7556" s="17">
        <f t="shared" ca="1" si="536"/>
        <v>0</v>
      </c>
      <c r="O7556" s="17">
        <f t="shared" ca="1" si="537"/>
        <v>0</v>
      </c>
      <c r="P7556" s="17">
        <f t="shared" ca="1" si="538"/>
        <v>0</v>
      </c>
      <c r="Q7556" s="17">
        <f t="shared" ca="1" si="539"/>
        <v>0</v>
      </c>
    </row>
    <row r="7557" spans="1:17" x14ac:dyDescent="0.35">
      <c r="A7557" t="s">
        <v>2318</v>
      </c>
      <c r="B7557" t="s">
        <v>464</v>
      </c>
      <c r="D7557" t="s">
        <v>22</v>
      </c>
      <c r="G7557" t="s">
        <v>3040</v>
      </c>
      <c r="H7557">
        <v>800.6</v>
      </c>
      <c r="J7557">
        <v>0</v>
      </c>
      <c r="K7557">
        <v>0</v>
      </c>
      <c r="L7557" s="17" t="str">
        <f>IF($E7557&lt;&gt;"",VLOOKUP($E7557,GEMWs!$E$14:$L$20,7,FALSE),"")</f>
        <v/>
      </c>
      <c r="M7557" s="17" t="str">
        <f>IF($E7557&lt;&gt;"",VLOOKUP($E7557,GEMWs!$E$14:$L$20,8,FALSE),"")</f>
        <v/>
      </c>
      <c r="N7557" s="17">
        <f t="shared" ca="1" si="536"/>
        <v>0</v>
      </c>
      <c r="O7557" s="17">
        <f t="shared" ca="1" si="537"/>
        <v>0</v>
      </c>
      <c r="P7557" s="17">
        <f t="shared" ca="1" si="538"/>
        <v>0</v>
      </c>
      <c r="Q7557" s="17">
        <f t="shared" ca="1" si="539"/>
        <v>0</v>
      </c>
    </row>
    <row r="7558" spans="1:17" x14ac:dyDescent="0.35">
      <c r="A7558" t="s">
        <v>2318</v>
      </c>
      <c r="B7558" t="s">
        <v>2319</v>
      </c>
      <c r="D7558" t="s">
        <v>14</v>
      </c>
      <c r="E7558" t="s">
        <v>21</v>
      </c>
      <c r="G7558" t="s">
        <v>3040</v>
      </c>
      <c r="H7558">
        <v>1677.6</v>
      </c>
      <c r="J7558">
        <v>0</v>
      </c>
      <c r="K7558">
        <v>0</v>
      </c>
      <c r="L7558" s="17">
        <f>IF($E7558&lt;&gt;"",VLOOKUP($E7558,GEMWs!$E$14:$L$20,7,FALSE),"")</f>
        <v>37.754918937403332</v>
      </c>
      <c r="M7558" s="17">
        <f>IF($E7558&lt;&gt;"",VLOOKUP($E7558,GEMWs!$E$14:$L$20,8,FALSE),"")</f>
        <v>96.174593288388181</v>
      </c>
      <c r="N7558" s="17">
        <f t="shared" ca="1" si="536"/>
        <v>37.754918937403332</v>
      </c>
      <c r="O7558" s="17">
        <f t="shared" ca="1" si="537"/>
        <v>96.174593288388181</v>
      </c>
      <c r="P7558" s="17">
        <f t="shared" ca="1" si="538"/>
        <v>17.443276260805856</v>
      </c>
      <c r="Q7558" s="17">
        <f t="shared" ca="1" si="539"/>
        <v>44.433945223969808</v>
      </c>
    </row>
    <row r="7559" spans="1:17" x14ac:dyDescent="0.35">
      <c r="A7559" t="s">
        <v>2318</v>
      </c>
      <c r="B7559" t="s">
        <v>2996</v>
      </c>
      <c r="C7559" t="s">
        <v>565</v>
      </c>
      <c r="D7559" t="s">
        <v>14</v>
      </c>
      <c r="E7559" t="s">
        <v>21</v>
      </c>
      <c r="F7559" t="s">
        <v>14</v>
      </c>
      <c r="G7559" t="s">
        <v>3040</v>
      </c>
      <c r="H7559">
        <v>27888.7</v>
      </c>
      <c r="I7559">
        <v>454</v>
      </c>
      <c r="J7559">
        <v>7</v>
      </c>
      <c r="K7559">
        <v>312.73</v>
      </c>
      <c r="L7559" s="17">
        <f>IF($E7559&lt;&gt;"",VLOOKUP($E7559,GEMWs!$E$14:$L$20,7,FALSE),"")</f>
        <v>37.754918937403332</v>
      </c>
      <c r="M7559" s="17">
        <f>IF($E7559&lt;&gt;"",VLOOKUP($E7559,GEMWs!$E$14:$L$20,8,FALSE),"")</f>
        <v>96.174593288388181</v>
      </c>
      <c r="N7559" s="17">
        <f t="shared" si="536"/>
        <v>7</v>
      </c>
      <c r="O7559" s="17">
        <f t="shared" si="537"/>
        <v>312.73</v>
      </c>
      <c r="P7559" s="17">
        <f t="shared" si="538"/>
        <v>89.178204841236848</v>
      </c>
      <c r="Q7559" s="17">
        <f t="shared" si="539"/>
        <v>3984.1</v>
      </c>
    </row>
    <row r="7560" spans="1:17" x14ac:dyDescent="0.35">
      <c r="A7560" t="s">
        <v>2318</v>
      </c>
      <c r="B7560" t="s">
        <v>958</v>
      </c>
      <c r="D7560" t="s">
        <v>14</v>
      </c>
      <c r="E7560" t="s">
        <v>21</v>
      </c>
      <c r="G7560" t="s">
        <v>3040</v>
      </c>
      <c r="H7560">
        <v>10912.4</v>
      </c>
      <c r="J7560">
        <v>0</v>
      </c>
      <c r="K7560">
        <v>0</v>
      </c>
      <c r="L7560" s="17">
        <f>IF($E7560&lt;&gt;"",VLOOKUP($E7560,GEMWs!$E$14:$L$20,7,FALSE),"")</f>
        <v>37.754918937403332</v>
      </c>
      <c r="M7560" s="17">
        <f>IF($E7560&lt;&gt;"",VLOOKUP($E7560,GEMWs!$E$14:$L$20,8,FALSE),"")</f>
        <v>96.174593288388181</v>
      </c>
      <c r="N7560" s="17">
        <f t="shared" ca="1" si="536"/>
        <v>37.754918937403332</v>
      </c>
      <c r="O7560" s="17">
        <f t="shared" ca="1" si="537"/>
        <v>96.174593288388181</v>
      </c>
      <c r="P7560" s="17">
        <f t="shared" ca="1" si="538"/>
        <v>113.46447774703019</v>
      </c>
      <c r="Q7560" s="17">
        <f t="shared" ca="1" si="539"/>
        <v>289.03253687532674</v>
      </c>
    </row>
    <row r="7561" spans="1:17" x14ac:dyDescent="0.35">
      <c r="A7561" t="s">
        <v>2318</v>
      </c>
      <c r="B7561" t="s">
        <v>1818</v>
      </c>
      <c r="D7561" t="s">
        <v>22</v>
      </c>
      <c r="G7561" t="s">
        <v>3040</v>
      </c>
      <c r="H7561">
        <v>26.2</v>
      </c>
      <c r="J7561">
        <v>0</v>
      </c>
      <c r="K7561">
        <v>0</v>
      </c>
      <c r="L7561" s="17" t="str">
        <f>IF($E7561&lt;&gt;"",VLOOKUP($E7561,GEMWs!$E$14:$L$20,7,FALSE),"")</f>
        <v/>
      </c>
      <c r="M7561" s="17" t="str">
        <f>IF($E7561&lt;&gt;"",VLOOKUP($E7561,GEMWs!$E$14:$L$20,8,FALSE),"")</f>
        <v/>
      </c>
      <c r="N7561" s="17">
        <f t="shared" ca="1" si="536"/>
        <v>0</v>
      </c>
      <c r="O7561" s="17">
        <f t="shared" ca="1" si="537"/>
        <v>0</v>
      </c>
      <c r="P7561" s="17">
        <f t="shared" ca="1" si="538"/>
        <v>0</v>
      </c>
      <c r="Q7561" s="17">
        <f t="shared" ca="1" si="539"/>
        <v>0</v>
      </c>
    </row>
    <row r="7562" spans="1:17" x14ac:dyDescent="0.35">
      <c r="A7562" t="s">
        <v>2318</v>
      </c>
      <c r="B7562" t="s">
        <v>2983</v>
      </c>
      <c r="D7562" t="s">
        <v>14</v>
      </c>
      <c r="E7562" t="s">
        <v>21</v>
      </c>
      <c r="G7562" t="s">
        <v>3040</v>
      </c>
      <c r="H7562">
        <v>19257.599999999999</v>
      </c>
      <c r="J7562">
        <v>0</v>
      </c>
      <c r="K7562">
        <v>0</v>
      </c>
      <c r="L7562" s="17">
        <f>IF($E7562&lt;&gt;"",VLOOKUP($E7562,GEMWs!$E$14:$L$20,7,FALSE),"")</f>
        <v>37.754918937403332</v>
      </c>
      <c r="M7562" s="17">
        <f>IF($E7562&lt;&gt;"",VLOOKUP($E7562,GEMWs!$E$14:$L$20,8,FALSE),"")</f>
        <v>96.174593288388181</v>
      </c>
      <c r="N7562" s="17">
        <f t="shared" ca="1" si="536"/>
        <v>37.754918937403332</v>
      </c>
      <c r="O7562" s="17">
        <f t="shared" ca="1" si="537"/>
        <v>96.174593288388181</v>
      </c>
      <c r="P7562" s="17">
        <f t="shared" ca="1" si="538"/>
        <v>200.23583507397166</v>
      </c>
      <c r="Q7562" s="17">
        <f t="shared" ca="1" si="539"/>
        <v>510.06863587572775</v>
      </c>
    </row>
    <row r="7563" spans="1:17" x14ac:dyDescent="0.35">
      <c r="A7563" t="s">
        <v>2318</v>
      </c>
      <c r="B7563" t="s">
        <v>3006</v>
      </c>
      <c r="D7563" t="s">
        <v>14</v>
      </c>
      <c r="E7563" t="s">
        <v>21</v>
      </c>
      <c r="G7563" t="s">
        <v>3040</v>
      </c>
      <c r="H7563">
        <v>16897</v>
      </c>
      <c r="J7563">
        <v>0</v>
      </c>
      <c r="K7563">
        <v>0</v>
      </c>
      <c r="L7563" s="17">
        <f>IF($E7563&lt;&gt;"",VLOOKUP($E7563,GEMWs!$E$14:$L$20,7,FALSE),"")</f>
        <v>37.754918937403332</v>
      </c>
      <c r="M7563" s="17">
        <f>IF($E7563&lt;&gt;"",VLOOKUP($E7563,GEMWs!$E$14:$L$20,8,FALSE),"")</f>
        <v>96.174593288388181</v>
      </c>
      <c r="N7563" s="17">
        <f t="shared" ca="1" si="536"/>
        <v>37.754918937403332</v>
      </c>
      <c r="O7563" s="17">
        <f t="shared" ca="1" si="537"/>
        <v>96.174593288388181</v>
      </c>
      <c r="P7563" s="17">
        <f t="shared" ca="1" si="538"/>
        <v>175.69089114141428</v>
      </c>
      <c r="Q7563" s="17">
        <f t="shared" ca="1" si="539"/>
        <v>447.5443326474832</v>
      </c>
    </row>
    <row r="7564" spans="1:17" x14ac:dyDescent="0.35">
      <c r="A7564" t="s">
        <v>2318</v>
      </c>
      <c r="B7564" t="s">
        <v>469</v>
      </c>
      <c r="D7564" t="s">
        <v>14</v>
      </c>
      <c r="E7564" t="s">
        <v>21</v>
      </c>
      <c r="G7564" t="s">
        <v>3040</v>
      </c>
      <c r="H7564">
        <v>2456.4</v>
      </c>
      <c r="J7564">
        <v>0</v>
      </c>
      <c r="K7564">
        <v>0</v>
      </c>
      <c r="L7564" s="17">
        <f>IF($E7564&lt;&gt;"",VLOOKUP($E7564,GEMWs!$E$14:$L$20,7,FALSE),"")</f>
        <v>37.754918937403332</v>
      </c>
      <c r="M7564" s="17">
        <f>IF($E7564&lt;&gt;"",VLOOKUP($E7564,GEMWs!$E$14:$L$20,8,FALSE),"")</f>
        <v>96.174593288388181</v>
      </c>
      <c r="N7564" s="17">
        <f t="shared" ca="1" si="536"/>
        <v>37.754918937403332</v>
      </c>
      <c r="O7564" s="17">
        <f t="shared" ca="1" si="537"/>
        <v>96.174593288388181</v>
      </c>
      <c r="P7564" s="17">
        <f t="shared" ca="1" si="538"/>
        <v>25.541049002767949</v>
      </c>
      <c r="Q7564" s="17">
        <f t="shared" ca="1" si="539"/>
        <v>65.061720939532336</v>
      </c>
    </row>
    <row r="7565" spans="1:17" x14ac:dyDescent="0.35">
      <c r="A7565" t="s">
        <v>2318</v>
      </c>
      <c r="B7565" t="s">
        <v>915</v>
      </c>
      <c r="C7565" t="s">
        <v>916</v>
      </c>
      <c r="D7565" t="s">
        <v>14</v>
      </c>
      <c r="E7565" t="s">
        <v>21</v>
      </c>
      <c r="F7565" t="s">
        <v>22</v>
      </c>
      <c r="G7565" t="s">
        <v>3040</v>
      </c>
      <c r="H7565">
        <v>83258.2</v>
      </c>
      <c r="I7565">
        <v>252</v>
      </c>
      <c r="J7565">
        <v>53.942762999999999</v>
      </c>
      <c r="K7565">
        <v>192.94807</v>
      </c>
      <c r="L7565" s="17">
        <f>IF($E7565&lt;&gt;"",VLOOKUP($E7565,GEMWs!$E$14:$L$20,7,FALSE),"")</f>
        <v>37.754918937403332</v>
      </c>
      <c r="M7565" s="17">
        <f>IF($E7565&lt;&gt;"",VLOOKUP($E7565,GEMWs!$E$14:$L$20,8,FALSE),"")</f>
        <v>96.174593288388181</v>
      </c>
      <c r="N7565" s="17">
        <f t="shared" si="536"/>
        <v>53.942762999999999</v>
      </c>
      <c r="O7565" s="17">
        <f t="shared" si="537"/>
        <v>192.94807</v>
      </c>
      <c r="P7565" s="17">
        <f t="shared" si="538"/>
        <v>431.50574141529376</v>
      </c>
      <c r="Q7565" s="17">
        <f t="shared" si="539"/>
        <v>1543.4544945352538</v>
      </c>
    </row>
    <row r="7566" spans="1:17" x14ac:dyDescent="0.35">
      <c r="A7566" t="s">
        <v>2318</v>
      </c>
      <c r="B7566" t="s">
        <v>2071</v>
      </c>
      <c r="D7566" t="s">
        <v>14</v>
      </c>
      <c r="E7566" t="s">
        <v>21</v>
      </c>
      <c r="G7566" t="s">
        <v>3040</v>
      </c>
      <c r="H7566">
        <v>1152.9000000000001</v>
      </c>
      <c r="J7566">
        <v>0</v>
      </c>
      <c r="K7566">
        <v>0</v>
      </c>
      <c r="L7566" s="17">
        <f>IF($E7566&lt;&gt;"",VLOOKUP($E7566,GEMWs!$E$14:$L$20,7,FALSE),"")</f>
        <v>37.754918937403332</v>
      </c>
      <c r="M7566" s="17">
        <f>IF($E7566&lt;&gt;"",VLOOKUP($E7566,GEMWs!$E$14:$L$20,8,FALSE),"")</f>
        <v>96.174593288388181</v>
      </c>
      <c r="N7566" s="17">
        <f t="shared" ca="1" si="536"/>
        <v>37.754918937403332</v>
      </c>
      <c r="O7566" s="17">
        <f t="shared" ca="1" si="537"/>
        <v>96.174593288388181</v>
      </c>
      <c r="P7566" s="17">
        <f t="shared" ca="1" si="538"/>
        <v>11.987573438890722</v>
      </c>
      <c r="Q7566" s="17">
        <f t="shared" ca="1" si="539"/>
        <v>30.536418364756077</v>
      </c>
    </row>
    <row r="7567" spans="1:17" x14ac:dyDescent="0.35">
      <c r="A7567" t="s">
        <v>2318</v>
      </c>
      <c r="B7567" t="s">
        <v>1601</v>
      </c>
      <c r="D7567" t="s">
        <v>22</v>
      </c>
      <c r="G7567" t="s">
        <v>3040</v>
      </c>
      <c r="H7567">
        <v>2182.4</v>
      </c>
      <c r="J7567">
        <v>0</v>
      </c>
      <c r="K7567">
        <v>0</v>
      </c>
      <c r="L7567" s="17" t="str">
        <f>IF($E7567&lt;&gt;"",VLOOKUP($E7567,GEMWs!$E$14:$L$20,7,FALSE),"")</f>
        <v/>
      </c>
      <c r="M7567" s="17" t="str">
        <f>IF($E7567&lt;&gt;"",VLOOKUP($E7567,GEMWs!$E$14:$L$20,8,FALSE),"")</f>
        <v/>
      </c>
      <c r="N7567" s="17">
        <f t="shared" ca="1" si="536"/>
        <v>0</v>
      </c>
      <c r="O7567" s="17">
        <f t="shared" ca="1" si="537"/>
        <v>0</v>
      </c>
      <c r="P7567" s="17">
        <f t="shared" ca="1" si="538"/>
        <v>0</v>
      </c>
      <c r="Q7567" s="17">
        <f t="shared" ca="1" si="539"/>
        <v>0</v>
      </c>
    </row>
    <row r="7568" spans="1:17" x14ac:dyDescent="0.35">
      <c r="A7568" t="s">
        <v>2318</v>
      </c>
      <c r="B7568" t="s">
        <v>2068</v>
      </c>
      <c r="C7568" t="s">
        <v>2069</v>
      </c>
      <c r="D7568" t="s">
        <v>14</v>
      </c>
      <c r="E7568" t="s">
        <v>21</v>
      </c>
      <c r="F7568" t="s">
        <v>22</v>
      </c>
      <c r="G7568" t="s">
        <v>3040</v>
      </c>
      <c r="H7568">
        <v>1331.6</v>
      </c>
      <c r="I7568">
        <v>429</v>
      </c>
      <c r="J7568">
        <v>1062.2486200000001</v>
      </c>
      <c r="K7568">
        <v>1065.2779390000001</v>
      </c>
      <c r="L7568" s="17">
        <f>IF($E7568&lt;&gt;"",VLOOKUP($E7568,GEMWs!$E$14:$L$20,7,FALSE),"")</f>
        <v>37.754918937403332</v>
      </c>
      <c r="M7568" s="17">
        <f>IF($E7568&lt;&gt;"",VLOOKUP($E7568,GEMWs!$E$14:$L$20,8,FALSE),"")</f>
        <v>96.174593288388181</v>
      </c>
      <c r="N7568" s="17">
        <f t="shared" si="536"/>
        <v>1062.2486200000001</v>
      </c>
      <c r="O7568" s="17">
        <f t="shared" si="537"/>
        <v>1065.2779390000001</v>
      </c>
      <c r="P7568" s="17">
        <f t="shared" si="538"/>
        <v>1.2500024183829455</v>
      </c>
      <c r="Q7568" s="17">
        <f t="shared" si="539"/>
        <v>1.2535671733798062</v>
      </c>
    </row>
    <row r="7569" spans="1:17" x14ac:dyDescent="0.35">
      <c r="A7569" t="s">
        <v>2318</v>
      </c>
      <c r="B7569" t="s">
        <v>504</v>
      </c>
      <c r="C7569" t="s">
        <v>505</v>
      </c>
      <c r="D7569" t="s">
        <v>22</v>
      </c>
      <c r="G7569" t="s">
        <v>3040</v>
      </c>
      <c r="H7569">
        <v>14.5</v>
      </c>
      <c r="J7569">
        <v>0</v>
      </c>
      <c r="K7569">
        <v>0</v>
      </c>
      <c r="L7569" s="17" t="str">
        <f>IF($E7569&lt;&gt;"",VLOOKUP($E7569,GEMWs!$E$14:$L$20,7,FALSE),"")</f>
        <v/>
      </c>
      <c r="M7569" s="17" t="str">
        <f>IF($E7569&lt;&gt;"",VLOOKUP($E7569,GEMWs!$E$14:$L$20,8,FALSE),"")</f>
        <v/>
      </c>
      <c r="N7569" s="17">
        <f t="shared" ca="1" si="536"/>
        <v>0</v>
      </c>
      <c r="O7569" s="17">
        <f t="shared" ca="1" si="537"/>
        <v>0</v>
      </c>
      <c r="P7569" s="17">
        <f t="shared" ca="1" si="538"/>
        <v>0</v>
      </c>
      <c r="Q7569" s="17">
        <f t="shared" ca="1" si="539"/>
        <v>0</v>
      </c>
    </row>
    <row r="7570" spans="1:17" x14ac:dyDescent="0.35">
      <c r="A7570" t="s">
        <v>2318</v>
      </c>
      <c r="B7570" t="s">
        <v>445</v>
      </c>
      <c r="C7570" t="s">
        <v>446</v>
      </c>
      <c r="D7570" t="s">
        <v>14</v>
      </c>
      <c r="E7570" t="s">
        <v>21</v>
      </c>
      <c r="F7570" t="s">
        <v>22</v>
      </c>
      <c r="G7570" t="s">
        <v>3040</v>
      </c>
      <c r="H7570">
        <v>43162.400000000001</v>
      </c>
      <c r="I7570">
        <v>263</v>
      </c>
      <c r="J7570">
        <v>5000</v>
      </c>
      <c r="K7570">
        <v>5000</v>
      </c>
      <c r="L7570" s="17">
        <f>IF($E7570&lt;&gt;"",VLOOKUP($E7570,GEMWs!$E$14:$L$20,7,FALSE),"")</f>
        <v>37.754918937403332</v>
      </c>
      <c r="M7570" s="17">
        <f>IF($E7570&lt;&gt;"",VLOOKUP($E7570,GEMWs!$E$14:$L$20,8,FALSE),"")</f>
        <v>96.174593288388181</v>
      </c>
      <c r="N7570" s="17">
        <f t="shared" si="536"/>
        <v>5000</v>
      </c>
      <c r="O7570" s="17">
        <f t="shared" si="537"/>
        <v>5000</v>
      </c>
      <c r="P7570" s="17">
        <f t="shared" si="538"/>
        <v>8.632480000000001</v>
      </c>
      <c r="Q7570" s="17">
        <f t="shared" si="539"/>
        <v>8.632480000000001</v>
      </c>
    </row>
    <row r="7571" spans="1:17" x14ac:dyDescent="0.35">
      <c r="A7571" t="s">
        <v>2318</v>
      </c>
      <c r="B7571" t="s">
        <v>610</v>
      </c>
      <c r="D7571" t="s">
        <v>14</v>
      </c>
      <c r="E7571" t="s">
        <v>21</v>
      </c>
      <c r="G7571" t="s">
        <v>3040</v>
      </c>
      <c r="H7571">
        <v>5682.4</v>
      </c>
      <c r="J7571">
        <v>0</v>
      </c>
      <c r="K7571">
        <v>0</v>
      </c>
      <c r="L7571" s="17">
        <f>IF($E7571&lt;&gt;"",VLOOKUP($E7571,GEMWs!$E$14:$L$20,7,FALSE),"")</f>
        <v>37.754918937403332</v>
      </c>
      <c r="M7571" s="17">
        <f>IF($E7571&lt;&gt;"",VLOOKUP($E7571,GEMWs!$E$14:$L$20,8,FALSE),"")</f>
        <v>96.174593288388181</v>
      </c>
      <c r="N7571" s="17">
        <f t="shared" ref="N7571:N7634" ca="1" si="540">IF($I7571&lt;&gt;"",J7571,IF(AND($D7571="Y",$M$6=236),L7571,0))</f>
        <v>37.754918937403332</v>
      </c>
      <c r="O7571" s="17">
        <f t="shared" ref="O7571:O7634" ca="1" si="541">IF($I7571&lt;&gt;"",K7571,IF(AND($D7571="Y",$M$6=236),M7571,0))</f>
        <v>96.174593288388181</v>
      </c>
      <c r="P7571" s="17">
        <f t="shared" ca="1" si="538"/>
        <v>59.084211387937053</v>
      </c>
      <c r="Q7571" s="17">
        <f t="shared" ca="1" si="539"/>
        <v>150.50754073717573</v>
      </c>
    </row>
    <row r="7572" spans="1:17" x14ac:dyDescent="0.35">
      <c r="A7572" t="s">
        <v>2318</v>
      </c>
      <c r="B7572" t="s">
        <v>103</v>
      </c>
      <c r="D7572" t="s">
        <v>14</v>
      </c>
      <c r="E7572" t="s">
        <v>15</v>
      </c>
      <c r="G7572" t="s">
        <v>3040</v>
      </c>
      <c r="H7572">
        <v>14185.5</v>
      </c>
      <c r="J7572">
        <v>0</v>
      </c>
      <c r="K7572">
        <v>0</v>
      </c>
      <c r="L7572" s="17">
        <f>IF($E7572&lt;&gt;"",VLOOKUP($E7572,GEMWs!$E$14:$L$20,7,FALSE),"")</f>
        <v>37.892086284381016</v>
      </c>
      <c r="M7572" s="17">
        <f>IF($E7572&lt;&gt;"",VLOOKUP($E7572,GEMWs!$E$14:$L$20,8,FALSE),"")</f>
        <v>96.522753888300599</v>
      </c>
      <c r="N7572" s="17">
        <f t="shared" ca="1" si="540"/>
        <v>37.892086284381016</v>
      </c>
      <c r="O7572" s="17">
        <f t="shared" ca="1" si="541"/>
        <v>96.522753888300599</v>
      </c>
      <c r="P7572" s="17">
        <f t="shared" ca="1" si="538"/>
        <v>146.96534680740606</v>
      </c>
      <c r="Q7572" s="17">
        <f t="shared" ca="1" si="539"/>
        <v>374.36576844931375</v>
      </c>
    </row>
    <row r="7573" spans="1:17" x14ac:dyDescent="0.35">
      <c r="A7573" t="s">
        <v>2318</v>
      </c>
      <c r="B7573" t="s">
        <v>554</v>
      </c>
      <c r="D7573" t="s">
        <v>22</v>
      </c>
      <c r="G7573" t="s">
        <v>3040</v>
      </c>
      <c r="H7573">
        <v>3144.4110000000001</v>
      </c>
      <c r="J7573">
        <v>0</v>
      </c>
      <c r="K7573">
        <v>0</v>
      </c>
      <c r="L7573" s="17" t="str">
        <f>IF($E7573&lt;&gt;"",VLOOKUP($E7573,GEMWs!$E$14:$L$20,7,FALSE),"")</f>
        <v/>
      </c>
      <c r="M7573" s="17" t="str">
        <f>IF($E7573&lt;&gt;"",VLOOKUP($E7573,GEMWs!$E$14:$L$20,8,FALSE),"")</f>
        <v/>
      </c>
      <c r="N7573" s="17">
        <f t="shared" ca="1" si="540"/>
        <v>0</v>
      </c>
      <c r="O7573" s="17">
        <f t="shared" ca="1" si="541"/>
        <v>0</v>
      </c>
      <c r="P7573" s="17">
        <f t="shared" ca="1" si="538"/>
        <v>0</v>
      </c>
      <c r="Q7573" s="17">
        <f t="shared" ca="1" si="539"/>
        <v>0</v>
      </c>
    </row>
    <row r="7574" spans="1:17" x14ac:dyDescent="0.35">
      <c r="A7574" t="s">
        <v>2318</v>
      </c>
      <c r="B7574" t="s">
        <v>1802</v>
      </c>
      <c r="D7574" t="s">
        <v>22</v>
      </c>
      <c r="G7574" t="s">
        <v>3040</v>
      </c>
      <c r="H7574">
        <v>8817.4</v>
      </c>
      <c r="J7574">
        <v>0</v>
      </c>
      <c r="K7574">
        <v>0</v>
      </c>
      <c r="L7574" s="17" t="str">
        <f>IF($E7574&lt;&gt;"",VLOOKUP($E7574,GEMWs!$E$14:$L$20,7,FALSE),"")</f>
        <v/>
      </c>
      <c r="M7574" s="17" t="str">
        <f>IF($E7574&lt;&gt;"",VLOOKUP($E7574,GEMWs!$E$14:$L$20,8,FALSE),"")</f>
        <v/>
      </c>
      <c r="N7574" s="17">
        <f t="shared" ca="1" si="540"/>
        <v>0</v>
      </c>
      <c r="O7574" s="17">
        <f t="shared" ca="1" si="541"/>
        <v>0</v>
      </c>
      <c r="P7574" s="17">
        <f t="shared" ca="1" si="538"/>
        <v>0</v>
      </c>
      <c r="Q7574" s="17">
        <f t="shared" ca="1" si="539"/>
        <v>0</v>
      </c>
    </row>
    <row r="7575" spans="1:17" x14ac:dyDescent="0.35">
      <c r="A7575" t="s">
        <v>2318</v>
      </c>
      <c r="B7575" t="s">
        <v>572</v>
      </c>
      <c r="C7575" t="s">
        <v>573</v>
      </c>
      <c r="D7575" t="s">
        <v>14</v>
      </c>
      <c r="E7575" t="s">
        <v>21</v>
      </c>
      <c r="F7575" t="s">
        <v>22</v>
      </c>
      <c r="G7575" t="s">
        <v>3040</v>
      </c>
      <c r="H7575">
        <v>6614.9</v>
      </c>
      <c r="I7575">
        <v>427</v>
      </c>
      <c r="J7575">
        <v>600</v>
      </c>
      <c r="K7575">
        <v>600</v>
      </c>
      <c r="L7575" s="17">
        <f>IF($E7575&lt;&gt;"",VLOOKUP($E7575,GEMWs!$E$14:$L$20,7,FALSE),"")</f>
        <v>37.754918937403332</v>
      </c>
      <c r="M7575" s="17">
        <f>IF($E7575&lt;&gt;"",VLOOKUP($E7575,GEMWs!$E$14:$L$20,8,FALSE),"")</f>
        <v>96.174593288388181</v>
      </c>
      <c r="N7575" s="17">
        <f t="shared" si="540"/>
        <v>600</v>
      </c>
      <c r="O7575" s="17">
        <f t="shared" si="541"/>
        <v>600</v>
      </c>
      <c r="P7575" s="17">
        <f t="shared" si="538"/>
        <v>11.024833333333333</v>
      </c>
      <c r="Q7575" s="17">
        <f t="shared" si="539"/>
        <v>11.024833333333333</v>
      </c>
    </row>
    <row r="7576" spans="1:17" x14ac:dyDescent="0.35">
      <c r="A7576" t="s">
        <v>2318</v>
      </c>
      <c r="B7576" t="s">
        <v>581</v>
      </c>
      <c r="D7576" t="s">
        <v>14</v>
      </c>
      <c r="E7576" t="s">
        <v>21</v>
      </c>
      <c r="G7576" t="s">
        <v>3040</v>
      </c>
      <c r="H7576">
        <v>6057</v>
      </c>
      <c r="J7576">
        <v>0</v>
      </c>
      <c r="K7576">
        <v>0</v>
      </c>
      <c r="L7576" s="17">
        <f>IF($E7576&lt;&gt;"",VLOOKUP($E7576,GEMWs!$E$14:$L$20,7,FALSE),"")</f>
        <v>37.754918937403332</v>
      </c>
      <c r="M7576" s="17">
        <f>IF($E7576&lt;&gt;"",VLOOKUP($E7576,GEMWs!$E$14:$L$20,8,FALSE),"")</f>
        <v>96.174593288388181</v>
      </c>
      <c r="N7576" s="17">
        <f t="shared" ca="1" si="540"/>
        <v>37.754918937403332</v>
      </c>
      <c r="O7576" s="17">
        <f t="shared" ca="1" si="541"/>
        <v>96.174593288388181</v>
      </c>
      <c r="P7576" s="17">
        <f t="shared" ca="1" si="538"/>
        <v>62.979210963102695</v>
      </c>
      <c r="Q7576" s="17">
        <f t="shared" ca="1" si="539"/>
        <v>160.42942669383947</v>
      </c>
    </row>
    <row r="7577" spans="1:17" x14ac:dyDescent="0.35">
      <c r="A7577" t="s">
        <v>2318</v>
      </c>
      <c r="B7577" t="s">
        <v>2320</v>
      </c>
      <c r="D7577" t="s">
        <v>14</v>
      </c>
      <c r="E7577" t="s">
        <v>21</v>
      </c>
      <c r="G7577" t="s">
        <v>3040</v>
      </c>
      <c r="H7577">
        <v>15917.8</v>
      </c>
      <c r="J7577">
        <v>0</v>
      </c>
      <c r="K7577">
        <v>0</v>
      </c>
      <c r="L7577" s="17">
        <f>IF($E7577&lt;&gt;"",VLOOKUP($E7577,GEMWs!$E$14:$L$20,7,FALSE),"")</f>
        <v>37.754918937403332</v>
      </c>
      <c r="M7577" s="17">
        <f>IF($E7577&lt;&gt;"",VLOOKUP($E7577,GEMWs!$E$14:$L$20,8,FALSE),"")</f>
        <v>96.174593288388181</v>
      </c>
      <c r="N7577" s="17">
        <f t="shared" ca="1" si="540"/>
        <v>37.754918937403332</v>
      </c>
      <c r="O7577" s="17">
        <f t="shared" ca="1" si="541"/>
        <v>96.174593288388181</v>
      </c>
      <c r="P7577" s="17">
        <f t="shared" ca="1" si="538"/>
        <v>165.50940800205979</v>
      </c>
      <c r="Q7577" s="17">
        <f t="shared" ca="1" si="539"/>
        <v>421.6086392978699</v>
      </c>
    </row>
    <row r="7578" spans="1:17" x14ac:dyDescent="0.35">
      <c r="A7578" t="s">
        <v>2318</v>
      </c>
      <c r="B7578" t="s">
        <v>49</v>
      </c>
      <c r="C7578" t="s">
        <v>50</v>
      </c>
      <c r="D7578" t="s">
        <v>14</v>
      </c>
      <c r="E7578" t="s">
        <v>21</v>
      </c>
      <c r="F7578" t="s">
        <v>14</v>
      </c>
      <c r="G7578" t="s">
        <v>3040</v>
      </c>
      <c r="H7578">
        <v>14557</v>
      </c>
      <c r="I7578">
        <v>278</v>
      </c>
      <c r="J7578">
        <v>20.321014999999999</v>
      </c>
      <c r="K7578">
        <v>2000</v>
      </c>
      <c r="L7578" s="17">
        <f>IF($E7578&lt;&gt;"",VLOOKUP($E7578,GEMWs!$E$14:$L$20,7,FALSE),"")</f>
        <v>37.754918937403332</v>
      </c>
      <c r="M7578" s="17">
        <f>IF($E7578&lt;&gt;"",VLOOKUP($E7578,GEMWs!$E$14:$L$20,8,FALSE),"")</f>
        <v>96.174593288388181</v>
      </c>
      <c r="N7578" s="17">
        <f t="shared" si="540"/>
        <v>20.321014999999999</v>
      </c>
      <c r="O7578" s="17">
        <f t="shared" si="541"/>
        <v>2000</v>
      </c>
      <c r="P7578" s="17">
        <f t="shared" si="538"/>
        <v>7.2785000000000002</v>
      </c>
      <c r="Q7578" s="17">
        <f t="shared" si="539"/>
        <v>716.35201292848808</v>
      </c>
    </row>
    <row r="7579" spans="1:17" x14ac:dyDescent="0.35">
      <c r="A7579" t="s">
        <v>2318</v>
      </c>
      <c r="B7579" t="s">
        <v>433</v>
      </c>
      <c r="C7579" t="s">
        <v>434</v>
      </c>
      <c r="D7579" t="s">
        <v>14</v>
      </c>
      <c r="E7579" t="s">
        <v>21</v>
      </c>
      <c r="F7579" t="s">
        <v>22</v>
      </c>
      <c r="G7579" t="s">
        <v>3040</v>
      </c>
      <c r="H7579">
        <v>18395.099999999999</v>
      </c>
      <c r="I7579">
        <v>279</v>
      </c>
      <c r="J7579">
        <v>5750</v>
      </c>
      <c r="K7579">
        <v>5900</v>
      </c>
      <c r="L7579" s="17">
        <f>IF($E7579&lt;&gt;"",VLOOKUP($E7579,GEMWs!$E$14:$L$20,7,FALSE),"")</f>
        <v>37.754918937403332</v>
      </c>
      <c r="M7579" s="17">
        <f>IF($E7579&lt;&gt;"",VLOOKUP($E7579,GEMWs!$E$14:$L$20,8,FALSE),"")</f>
        <v>96.174593288388181</v>
      </c>
      <c r="N7579" s="17">
        <f t="shared" si="540"/>
        <v>5750</v>
      </c>
      <c r="O7579" s="17">
        <f t="shared" si="541"/>
        <v>5900</v>
      </c>
      <c r="P7579" s="17">
        <f t="shared" si="538"/>
        <v>3.1178135593220335</v>
      </c>
      <c r="Q7579" s="17">
        <f t="shared" si="539"/>
        <v>3.1991478260869561</v>
      </c>
    </row>
    <row r="7580" spans="1:17" x14ac:dyDescent="0.35">
      <c r="A7580" t="s">
        <v>2318</v>
      </c>
      <c r="B7580" t="s">
        <v>236</v>
      </c>
      <c r="D7580" t="s">
        <v>22</v>
      </c>
      <c r="G7580" t="s">
        <v>3040</v>
      </c>
      <c r="H7580">
        <v>5986</v>
      </c>
      <c r="J7580">
        <v>0</v>
      </c>
      <c r="K7580">
        <v>0</v>
      </c>
      <c r="L7580" s="17" t="str">
        <f>IF($E7580&lt;&gt;"",VLOOKUP($E7580,GEMWs!$E$14:$L$20,7,FALSE),"")</f>
        <v/>
      </c>
      <c r="M7580" s="17" t="str">
        <f>IF($E7580&lt;&gt;"",VLOOKUP($E7580,GEMWs!$E$14:$L$20,8,FALSE),"")</f>
        <v/>
      </c>
      <c r="N7580" s="17">
        <f t="shared" ca="1" si="540"/>
        <v>0</v>
      </c>
      <c r="O7580" s="17">
        <f t="shared" ca="1" si="541"/>
        <v>0</v>
      </c>
      <c r="P7580" s="17">
        <f t="shared" ca="1" si="538"/>
        <v>0</v>
      </c>
      <c r="Q7580" s="17">
        <f t="shared" ca="1" si="539"/>
        <v>0</v>
      </c>
    </row>
    <row r="7581" spans="1:17" x14ac:dyDescent="0.35">
      <c r="A7581" t="s">
        <v>2318</v>
      </c>
      <c r="B7581" t="s">
        <v>1502</v>
      </c>
      <c r="D7581" t="s">
        <v>14</v>
      </c>
      <c r="E7581" t="s">
        <v>21</v>
      </c>
      <c r="G7581" t="s">
        <v>3040</v>
      </c>
      <c r="H7581">
        <v>10649.4</v>
      </c>
      <c r="J7581">
        <v>0</v>
      </c>
      <c r="K7581">
        <v>0</v>
      </c>
      <c r="L7581" s="17">
        <f>IF($E7581&lt;&gt;"",VLOOKUP($E7581,GEMWs!$E$14:$L$20,7,FALSE),"")</f>
        <v>37.754918937403332</v>
      </c>
      <c r="M7581" s="17">
        <f>IF($E7581&lt;&gt;"",VLOOKUP($E7581,GEMWs!$E$14:$L$20,8,FALSE),"")</f>
        <v>96.174593288388181</v>
      </c>
      <c r="N7581" s="17">
        <f t="shared" ca="1" si="540"/>
        <v>37.754918937403332</v>
      </c>
      <c r="O7581" s="17">
        <f t="shared" ca="1" si="541"/>
        <v>96.174593288388181</v>
      </c>
      <c r="P7581" s="17">
        <f t="shared" ca="1" si="538"/>
        <v>110.72986779436451</v>
      </c>
      <c r="Q7581" s="17">
        <f t="shared" ca="1" si="539"/>
        <v>282.06655714600862</v>
      </c>
    </row>
    <row r="7582" spans="1:17" x14ac:dyDescent="0.35">
      <c r="A7582" t="s">
        <v>2318</v>
      </c>
      <c r="B7582" t="s">
        <v>2978</v>
      </c>
      <c r="C7582" t="s">
        <v>158</v>
      </c>
      <c r="D7582" t="s">
        <v>22</v>
      </c>
      <c r="G7582" t="s">
        <v>3040</v>
      </c>
      <c r="H7582">
        <v>4478.3</v>
      </c>
      <c r="J7582">
        <v>0</v>
      </c>
      <c r="K7582">
        <v>0</v>
      </c>
      <c r="L7582" s="17" t="str">
        <f>IF($E7582&lt;&gt;"",VLOOKUP($E7582,GEMWs!$E$14:$L$20,7,FALSE),"")</f>
        <v/>
      </c>
      <c r="M7582" s="17" t="str">
        <f>IF($E7582&lt;&gt;"",VLOOKUP($E7582,GEMWs!$E$14:$L$20,8,FALSE),"")</f>
        <v/>
      </c>
      <c r="N7582" s="17">
        <f t="shared" ca="1" si="540"/>
        <v>0</v>
      </c>
      <c r="O7582" s="17">
        <f t="shared" ca="1" si="541"/>
        <v>0</v>
      </c>
      <c r="P7582" s="17">
        <f t="shared" ca="1" si="538"/>
        <v>0</v>
      </c>
      <c r="Q7582" s="17">
        <f t="shared" ca="1" si="539"/>
        <v>0</v>
      </c>
    </row>
    <row r="7583" spans="1:17" x14ac:dyDescent="0.35">
      <c r="A7583" t="s">
        <v>2318</v>
      </c>
      <c r="B7583" t="s">
        <v>714</v>
      </c>
      <c r="C7583" t="s">
        <v>715</v>
      </c>
      <c r="D7583" t="s">
        <v>14</v>
      </c>
      <c r="E7583" t="s">
        <v>21</v>
      </c>
      <c r="F7583" t="s">
        <v>22</v>
      </c>
      <c r="G7583" t="s">
        <v>3040</v>
      </c>
      <c r="H7583">
        <v>1535.5</v>
      </c>
      <c r="I7583">
        <v>215</v>
      </c>
      <c r="J7583">
        <v>100</v>
      </c>
      <c r="K7583">
        <v>750</v>
      </c>
      <c r="L7583" s="17">
        <f>IF($E7583&lt;&gt;"",VLOOKUP($E7583,GEMWs!$E$14:$L$20,7,FALSE),"")</f>
        <v>37.754918937403332</v>
      </c>
      <c r="M7583" s="17">
        <f>IF($E7583&lt;&gt;"",VLOOKUP($E7583,GEMWs!$E$14:$L$20,8,FALSE),"")</f>
        <v>96.174593288388181</v>
      </c>
      <c r="N7583" s="17">
        <f t="shared" si="540"/>
        <v>100</v>
      </c>
      <c r="O7583" s="17">
        <f t="shared" si="541"/>
        <v>750</v>
      </c>
      <c r="P7583" s="17">
        <f t="shared" si="538"/>
        <v>2.0473333333333334</v>
      </c>
      <c r="Q7583" s="17">
        <f t="shared" si="539"/>
        <v>15.355</v>
      </c>
    </row>
    <row r="7584" spans="1:17" x14ac:dyDescent="0.35">
      <c r="A7584" t="s">
        <v>2318</v>
      </c>
      <c r="B7584" t="s">
        <v>477</v>
      </c>
      <c r="D7584" t="s">
        <v>22</v>
      </c>
      <c r="G7584" t="s">
        <v>3040</v>
      </c>
      <c r="H7584">
        <v>12020.2</v>
      </c>
      <c r="J7584">
        <v>0</v>
      </c>
      <c r="K7584">
        <v>0</v>
      </c>
      <c r="L7584" s="17" t="str">
        <f>IF($E7584&lt;&gt;"",VLOOKUP($E7584,GEMWs!$E$14:$L$20,7,FALSE),"")</f>
        <v/>
      </c>
      <c r="M7584" s="17" t="str">
        <f>IF($E7584&lt;&gt;"",VLOOKUP($E7584,GEMWs!$E$14:$L$20,8,FALSE),"")</f>
        <v/>
      </c>
      <c r="N7584" s="17">
        <f t="shared" ca="1" si="540"/>
        <v>0</v>
      </c>
      <c r="O7584" s="17">
        <f t="shared" ca="1" si="541"/>
        <v>0</v>
      </c>
      <c r="P7584" s="17">
        <f t="shared" ca="1" si="538"/>
        <v>0</v>
      </c>
      <c r="Q7584" s="17">
        <f t="shared" ca="1" si="539"/>
        <v>0</v>
      </c>
    </row>
    <row r="7585" spans="1:17" x14ac:dyDescent="0.35">
      <c r="A7585" t="s">
        <v>2318</v>
      </c>
      <c r="B7585" t="s">
        <v>500</v>
      </c>
      <c r="D7585" t="s">
        <v>14</v>
      </c>
      <c r="E7585" t="s">
        <v>21</v>
      </c>
      <c r="G7585" t="s">
        <v>3040</v>
      </c>
      <c r="H7585">
        <v>12636.6</v>
      </c>
      <c r="J7585">
        <v>0</v>
      </c>
      <c r="K7585">
        <v>0</v>
      </c>
      <c r="L7585" s="17">
        <f>IF($E7585&lt;&gt;"",VLOOKUP($E7585,GEMWs!$E$14:$L$20,7,FALSE),"")</f>
        <v>37.754918937403332</v>
      </c>
      <c r="M7585" s="17">
        <f>IF($E7585&lt;&gt;"",VLOOKUP($E7585,GEMWs!$E$14:$L$20,8,FALSE),"")</f>
        <v>96.174593288388181</v>
      </c>
      <c r="N7585" s="17">
        <f t="shared" ca="1" si="540"/>
        <v>37.754918937403332</v>
      </c>
      <c r="O7585" s="17">
        <f t="shared" ca="1" si="541"/>
        <v>96.174593288388181</v>
      </c>
      <c r="P7585" s="17">
        <f t="shared" ca="1" si="538"/>
        <v>131.3922894595251</v>
      </c>
      <c r="Q7585" s="17">
        <f t="shared" ca="1" si="539"/>
        <v>334.70075835551791</v>
      </c>
    </row>
    <row r="7586" spans="1:17" x14ac:dyDescent="0.35">
      <c r="A7586" t="s">
        <v>2318</v>
      </c>
      <c r="B7586" t="s">
        <v>1531</v>
      </c>
      <c r="D7586" t="s">
        <v>14</v>
      </c>
      <c r="E7586" t="s">
        <v>21</v>
      </c>
      <c r="G7586" t="s">
        <v>3040</v>
      </c>
      <c r="H7586">
        <v>56293.599999999999</v>
      </c>
      <c r="J7586">
        <v>0</v>
      </c>
      <c r="K7586">
        <v>0</v>
      </c>
      <c r="L7586" s="17">
        <f>IF($E7586&lt;&gt;"",VLOOKUP($E7586,GEMWs!$E$14:$L$20,7,FALSE),"")</f>
        <v>37.754918937403332</v>
      </c>
      <c r="M7586" s="17">
        <f>IF($E7586&lt;&gt;"",VLOOKUP($E7586,GEMWs!$E$14:$L$20,8,FALSE),"")</f>
        <v>96.174593288388181</v>
      </c>
      <c r="N7586" s="17">
        <f t="shared" ca="1" si="540"/>
        <v>37.754918937403332</v>
      </c>
      <c r="O7586" s="17">
        <f t="shared" ca="1" si="541"/>
        <v>96.174593288388181</v>
      </c>
      <c r="P7586" s="17">
        <f t="shared" ca="1" si="538"/>
        <v>585.32714384555356</v>
      </c>
      <c r="Q7586" s="17">
        <f t="shared" ca="1" si="539"/>
        <v>1491.0269068073835</v>
      </c>
    </row>
    <row r="7587" spans="1:17" x14ac:dyDescent="0.35">
      <c r="A7587" t="s">
        <v>2318</v>
      </c>
      <c r="B7587" t="s">
        <v>2976</v>
      </c>
      <c r="D7587" t="s">
        <v>14</v>
      </c>
      <c r="E7587" t="s">
        <v>21</v>
      </c>
      <c r="G7587" t="s">
        <v>3040</v>
      </c>
      <c r="H7587">
        <v>13198</v>
      </c>
      <c r="J7587">
        <v>0</v>
      </c>
      <c r="K7587">
        <v>0</v>
      </c>
      <c r="L7587" s="17">
        <f>IF($E7587&lt;&gt;"",VLOOKUP($E7587,GEMWs!$E$14:$L$20,7,FALSE),"")</f>
        <v>37.754918937403332</v>
      </c>
      <c r="M7587" s="17">
        <f>IF($E7587&lt;&gt;"",VLOOKUP($E7587,GEMWs!$E$14:$L$20,8,FALSE),"")</f>
        <v>96.174593288388181</v>
      </c>
      <c r="N7587" s="17">
        <f t="shared" ca="1" si="540"/>
        <v>37.754918937403332</v>
      </c>
      <c r="O7587" s="17">
        <f t="shared" ca="1" si="541"/>
        <v>96.174593288388181</v>
      </c>
      <c r="P7587" s="17">
        <f t="shared" ca="1" si="538"/>
        <v>137.22958994403655</v>
      </c>
      <c r="Q7587" s="17">
        <f t="shared" ca="1" si="539"/>
        <v>349.57034398304336</v>
      </c>
    </row>
    <row r="7588" spans="1:17" x14ac:dyDescent="0.35">
      <c r="A7588" t="s">
        <v>2318</v>
      </c>
      <c r="B7588" t="s">
        <v>1532</v>
      </c>
      <c r="D7588" t="s">
        <v>14</v>
      </c>
      <c r="E7588" t="s">
        <v>21</v>
      </c>
      <c r="G7588" t="s">
        <v>3040</v>
      </c>
      <c r="H7588">
        <v>6154.4</v>
      </c>
      <c r="J7588">
        <v>0</v>
      </c>
      <c r="K7588">
        <v>0</v>
      </c>
      <c r="L7588" s="17">
        <f>IF($E7588&lt;&gt;"",VLOOKUP($E7588,GEMWs!$E$14:$L$20,7,FALSE),"")</f>
        <v>37.754918937403332</v>
      </c>
      <c r="M7588" s="17">
        <f>IF($E7588&lt;&gt;"",VLOOKUP($E7588,GEMWs!$E$14:$L$20,8,FALSE),"")</f>
        <v>96.174593288388181</v>
      </c>
      <c r="N7588" s="17">
        <f t="shared" ca="1" si="540"/>
        <v>37.754918937403332</v>
      </c>
      <c r="O7588" s="17">
        <f t="shared" ca="1" si="541"/>
        <v>96.174593288388181</v>
      </c>
      <c r="P7588" s="17">
        <f t="shared" ca="1" si="538"/>
        <v>63.991952443671657</v>
      </c>
      <c r="Q7588" s="17">
        <f t="shared" ca="1" si="539"/>
        <v>163.0092229890318</v>
      </c>
    </row>
    <row r="7589" spans="1:17" x14ac:dyDescent="0.35">
      <c r="A7589" t="s">
        <v>2318</v>
      </c>
      <c r="B7589" t="s">
        <v>1622</v>
      </c>
      <c r="C7589" t="s">
        <v>1623</v>
      </c>
      <c r="D7589" t="s">
        <v>14</v>
      </c>
      <c r="E7589" t="s">
        <v>21</v>
      </c>
      <c r="F7589" t="s">
        <v>22</v>
      </c>
      <c r="G7589" t="s">
        <v>3040</v>
      </c>
      <c r="H7589">
        <v>6434.8</v>
      </c>
      <c r="I7589">
        <v>432</v>
      </c>
      <c r="J7589">
        <v>10000</v>
      </c>
      <c r="K7589">
        <v>10000</v>
      </c>
      <c r="L7589" s="17">
        <f>IF($E7589&lt;&gt;"",VLOOKUP($E7589,GEMWs!$E$14:$L$20,7,FALSE),"")</f>
        <v>37.754918937403332</v>
      </c>
      <c r="M7589" s="17">
        <f>IF($E7589&lt;&gt;"",VLOOKUP($E7589,GEMWs!$E$14:$L$20,8,FALSE),"")</f>
        <v>96.174593288388181</v>
      </c>
      <c r="N7589" s="17">
        <f t="shared" si="540"/>
        <v>10000</v>
      </c>
      <c r="O7589" s="17">
        <f t="shared" si="541"/>
        <v>10000</v>
      </c>
      <c r="P7589" s="17">
        <f t="shared" si="538"/>
        <v>0.64348000000000005</v>
      </c>
      <c r="Q7589" s="17">
        <f t="shared" si="539"/>
        <v>0.64348000000000005</v>
      </c>
    </row>
    <row r="7590" spans="1:17" x14ac:dyDescent="0.35">
      <c r="A7590" t="s">
        <v>2318</v>
      </c>
      <c r="B7590" t="s">
        <v>1776</v>
      </c>
      <c r="C7590" t="s">
        <v>1777</v>
      </c>
      <c r="D7590" t="s">
        <v>14</v>
      </c>
      <c r="E7590" t="s">
        <v>21</v>
      </c>
      <c r="F7590" t="s">
        <v>22</v>
      </c>
      <c r="G7590" t="s">
        <v>3040</v>
      </c>
      <c r="H7590">
        <v>8874</v>
      </c>
      <c r="I7590">
        <v>298</v>
      </c>
      <c r="J7590">
        <v>22.757487000000001</v>
      </c>
      <c r="K7590">
        <v>28.065393</v>
      </c>
      <c r="L7590" s="17">
        <f>IF($E7590&lt;&gt;"",VLOOKUP($E7590,GEMWs!$E$14:$L$20,7,FALSE),"")</f>
        <v>37.754918937403332</v>
      </c>
      <c r="M7590" s="17">
        <f>IF($E7590&lt;&gt;"",VLOOKUP($E7590,GEMWs!$E$14:$L$20,8,FALSE),"")</f>
        <v>96.174593288388181</v>
      </c>
      <c r="N7590" s="17">
        <f t="shared" si="540"/>
        <v>22.757487000000001</v>
      </c>
      <c r="O7590" s="17">
        <f t="shared" si="541"/>
        <v>28.065393</v>
      </c>
      <c r="P7590" s="17">
        <f t="shared" si="538"/>
        <v>316.19012069419443</v>
      </c>
      <c r="Q7590" s="17">
        <f t="shared" si="539"/>
        <v>389.93760602829298</v>
      </c>
    </row>
    <row r="7591" spans="1:17" x14ac:dyDescent="0.35">
      <c r="A7591" t="s">
        <v>2318</v>
      </c>
      <c r="B7591" t="s">
        <v>2975</v>
      </c>
      <c r="D7591" t="s">
        <v>14</v>
      </c>
      <c r="E7591" t="s">
        <v>18</v>
      </c>
      <c r="G7591" t="s">
        <v>3040</v>
      </c>
      <c r="H7591">
        <v>2296</v>
      </c>
      <c r="J7591">
        <v>0</v>
      </c>
      <c r="K7591">
        <v>0</v>
      </c>
      <c r="L7591" s="17">
        <f>IF($E7591&lt;&gt;"",VLOOKUP($E7591,GEMWs!$E$14:$L$20,7,FALSE),"")</f>
        <v>5950.3939027696888</v>
      </c>
      <c r="M7591" s="17">
        <f>IF($E7591&lt;&gt;"",VLOOKUP($E7591,GEMWs!$E$14:$L$20,8,FALSE),"")</f>
        <v>10539.430626954083</v>
      </c>
      <c r="N7591" s="17">
        <f t="shared" ca="1" si="540"/>
        <v>5950.3939027696888</v>
      </c>
      <c r="O7591" s="17">
        <f t="shared" ca="1" si="541"/>
        <v>10539.430626954083</v>
      </c>
      <c r="P7591" s="17">
        <f t="shared" ca="1" si="538"/>
        <v>0.21784858037094446</v>
      </c>
      <c r="Q7591" s="17">
        <f t="shared" ca="1" si="539"/>
        <v>0.38585680839234804</v>
      </c>
    </row>
    <row r="7592" spans="1:17" x14ac:dyDescent="0.35">
      <c r="A7592" t="s">
        <v>2318</v>
      </c>
      <c r="B7592" t="s">
        <v>345</v>
      </c>
      <c r="D7592" t="s">
        <v>22</v>
      </c>
      <c r="G7592" t="s">
        <v>3040</v>
      </c>
      <c r="H7592">
        <v>390.6</v>
      </c>
      <c r="J7592">
        <v>0</v>
      </c>
      <c r="K7592">
        <v>0</v>
      </c>
      <c r="L7592" s="17" t="str">
        <f>IF($E7592&lt;&gt;"",VLOOKUP($E7592,GEMWs!$E$14:$L$20,7,FALSE),"")</f>
        <v/>
      </c>
      <c r="M7592" s="17" t="str">
        <f>IF($E7592&lt;&gt;"",VLOOKUP($E7592,GEMWs!$E$14:$L$20,8,FALSE),"")</f>
        <v/>
      </c>
      <c r="N7592" s="17">
        <f t="shared" ca="1" si="540"/>
        <v>0</v>
      </c>
      <c r="O7592" s="17">
        <f t="shared" ca="1" si="541"/>
        <v>0</v>
      </c>
      <c r="P7592" s="17">
        <f t="shared" ca="1" si="538"/>
        <v>0</v>
      </c>
      <c r="Q7592" s="17">
        <f t="shared" ca="1" si="539"/>
        <v>0</v>
      </c>
    </row>
    <row r="7593" spans="1:17" x14ac:dyDescent="0.35">
      <c r="A7593" t="s">
        <v>2318</v>
      </c>
      <c r="B7593" t="s">
        <v>479</v>
      </c>
      <c r="D7593" t="s">
        <v>14</v>
      </c>
      <c r="E7593" t="s">
        <v>21</v>
      </c>
      <c r="G7593" t="s">
        <v>3040</v>
      </c>
      <c r="H7593">
        <v>1332.5</v>
      </c>
      <c r="J7593">
        <v>0</v>
      </c>
      <c r="K7593">
        <v>0</v>
      </c>
      <c r="L7593" s="17">
        <f>IF($E7593&lt;&gt;"",VLOOKUP($E7593,GEMWs!$E$14:$L$20,7,FALSE),"")</f>
        <v>37.754918937403332</v>
      </c>
      <c r="M7593" s="17">
        <f>IF($E7593&lt;&gt;"",VLOOKUP($E7593,GEMWs!$E$14:$L$20,8,FALSE),"")</f>
        <v>96.174593288388181</v>
      </c>
      <c r="N7593" s="17">
        <f t="shared" ca="1" si="540"/>
        <v>37.754918937403332</v>
      </c>
      <c r="O7593" s="17">
        <f t="shared" ca="1" si="541"/>
        <v>96.174593288388181</v>
      </c>
      <c r="P7593" s="17">
        <f t="shared" ca="1" si="538"/>
        <v>13.855010501623633</v>
      </c>
      <c r="Q7593" s="17">
        <f t="shared" ca="1" si="539"/>
        <v>35.29341440804707</v>
      </c>
    </row>
    <row r="7594" spans="1:17" x14ac:dyDescent="0.35">
      <c r="A7594" t="s">
        <v>2318</v>
      </c>
      <c r="B7594" t="s">
        <v>142</v>
      </c>
      <c r="C7594" t="s">
        <v>143</v>
      </c>
      <c r="D7594" t="s">
        <v>14</v>
      </c>
      <c r="E7594" t="s">
        <v>21</v>
      </c>
      <c r="F7594" t="s">
        <v>14</v>
      </c>
      <c r="G7594" t="s">
        <v>3040</v>
      </c>
      <c r="H7594">
        <v>370256.2</v>
      </c>
      <c r="I7594">
        <v>307</v>
      </c>
      <c r="J7594">
        <v>6.6173489999999999</v>
      </c>
      <c r="K7594">
        <v>223.606798</v>
      </c>
      <c r="L7594" s="17">
        <f>IF($E7594&lt;&gt;"",VLOOKUP($E7594,GEMWs!$E$14:$L$20,7,FALSE),"")</f>
        <v>37.754918937403332</v>
      </c>
      <c r="M7594" s="17">
        <f>IF($E7594&lt;&gt;"",VLOOKUP($E7594,GEMWs!$E$14:$L$20,8,FALSE),"")</f>
        <v>96.174593288388181</v>
      </c>
      <c r="N7594" s="17">
        <f t="shared" si="540"/>
        <v>6.6173489999999999</v>
      </c>
      <c r="O7594" s="17">
        <f t="shared" si="541"/>
        <v>223.606798</v>
      </c>
      <c r="P7594" s="17">
        <f t="shared" si="538"/>
        <v>1655.8360627300785</v>
      </c>
      <c r="Q7594" s="17">
        <f t="shared" si="539"/>
        <v>55952.345871435828</v>
      </c>
    </row>
    <row r="7595" spans="1:17" x14ac:dyDescent="0.35">
      <c r="A7595" t="s">
        <v>2318</v>
      </c>
      <c r="B7595" t="s">
        <v>743</v>
      </c>
      <c r="C7595" t="s">
        <v>744</v>
      </c>
      <c r="D7595" t="s">
        <v>14</v>
      </c>
      <c r="E7595" t="s">
        <v>21</v>
      </c>
      <c r="F7595" t="s">
        <v>14</v>
      </c>
      <c r="G7595" t="s">
        <v>3040</v>
      </c>
      <c r="H7595">
        <v>262257.5</v>
      </c>
      <c r="I7595">
        <v>308</v>
      </c>
      <c r="J7595">
        <v>63</v>
      </c>
      <c r="K7595">
        <v>231.414368</v>
      </c>
      <c r="L7595" s="17">
        <f>IF($E7595&lt;&gt;"",VLOOKUP($E7595,GEMWs!$E$14:$L$20,7,FALSE),"")</f>
        <v>37.754918937403332</v>
      </c>
      <c r="M7595" s="17">
        <f>IF($E7595&lt;&gt;"",VLOOKUP($E7595,GEMWs!$E$14:$L$20,8,FALSE),"")</f>
        <v>96.174593288388181</v>
      </c>
      <c r="N7595" s="17">
        <f t="shared" si="540"/>
        <v>63</v>
      </c>
      <c r="O7595" s="17">
        <f t="shared" si="541"/>
        <v>231.414368</v>
      </c>
      <c r="P7595" s="17">
        <f t="shared" si="538"/>
        <v>1133.2809724243225</v>
      </c>
      <c r="Q7595" s="17">
        <f t="shared" si="539"/>
        <v>4162.8174603174602</v>
      </c>
    </row>
    <row r="7596" spans="1:17" x14ac:dyDescent="0.35">
      <c r="A7596" t="s">
        <v>2318</v>
      </c>
      <c r="B7596" t="s">
        <v>482</v>
      </c>
      <c r="D7596" t="s">
        <v>22</v>
      </c>
      <c r="G7596" t="s">
        <v>3040</v>
      </c>
      <c r="H7596">
        <v>40.799999999999997</v>
      </c>
      <c r="J7596">
        <v>0</v>
      </c>
      <c r="K7596">
        <v>0</v>
      </c>
      <c r="L7596" s="17" t="str">
        <f>IF($E7596&lt;&gt;"",VLOOKUP($E7596,GEMWs!$E$14:$L$20,7,FALSE),"")</f>
        <v/>
      </c>
      <c r="M7596" s="17" t="str">
        <f>IF($E7596&lt;&gt;"",VLOOKUP($E7596,GEMWs!$E$14:$L$20,8,FALSE),"")</f>
        <v/>
      </c>
      <c r="N7596" s="17">
        <f t="shared" ca="1" si="540"/>
        <v>0</v>
      </c>
      <c r="O7596" s="17">
        <f t="shared" ca="1" si="541"/>
        <v>0</v>
      </c>
      <c r="P7596" s="17">
        <f t="shared" ca="1" si="538"/>
        <v>0</v>
      </c>
      <c r="Q7596" s="17">
        <f t="shared" ca="1" si="539"/>
        <v>0</v>
      </c>
    </row>
    <row r="7597" spans="1:17" x14ac:dyDescent="0.35">
      <c r="A7597" t="s">
        <v>2318</v>
      </c>
      <c r="B7597" t="s">
        <v>2321</v>
      </c>
      <c r="D7597" t="s">
        <v>14</v>
      </c>
      <c r="E7597" t="s">
        <v>21</v>
      </c>
      <c r="G7597" t="s">
        <v>3040</v>
      </c>
      <c r="H7597">
        <v>2770</v>
      </c>
      <c r="J7597">
        <v>0</v>
      </c>
      <c r="K7597">
        <v>0</v>
      </c>
      <c r="L7597" s="17">
        <f>IF($E7597&lt;&gt;"",VLOOKUP($E7597,GEMWs!$E$14:$L$20,7,FALSE),"")</f>
        <v>37.754918937403332</v>
      </c>
      <c r="M7597" s="17">
        <f>IF($E7597&lt;&gt;"",VLOOKUP($E7597,GEMWs!$E$14:$L$20,8,FALSE),"")</f>
        <v>96.174593288388181</v>
      </c>
      <c r="N7597" s="17">
        <f t="shared" ca="1" si="540"/>
        <v>37.754918937403332</v>
      </c>
      <c r="O7597" s="17">
        <f t="shared" ca="1" si="541"/>
        <v>96.174593288388181</v>
      </c>
      <c r="P7597" s="17">
        <f t="shared" ca="1" si="538"/>
        <v>28.801785433018733</v>
      </c>
      <c r="Q7597" s="17">
        <f t="shared" ca="1" si="539"/>
        <v>73.367923384833318</v>
      </c>
    </row>
    <row r="7598" spans="1:17" x14ac:dyDescent="0.35">
      <c r="A7598" t="s">
        <v>2318</v>
      </c>
      <c r="B7598" t="s">
        <v>230</v>
      </c>
      <c r="D7598" t="s">
        <v>14</v>
      </c>
      <c r="E7598" t="s">
        <v>21</v>
      </c>
      <c r="G7598" t="s">
        <v>3040</v>
      </c>
      <c r="H7598">
        <v>7319</v>
      </c>
      <c r="J7598">
        <v>0</v>
      </c>
      <c r="K7598">
        <v>0</v>
      </c>
      <c r="L7598" s="17">
        <f>IF($E7598&lt;&gt;"",VLOOKUP($E7598,GEMWs!$E$14:$L$20,7,FALSE),"")</f>
        <v>37.754918937403332</v>
      </c>
      <c r="M7598" s="17">
        <f>IF($E7598&lt;&gt;"",VLOOKUP($E7598,GEMWs!$E$14:$L$20,8,FALSE),"")</f>
        <v>96.174593288388181</v>
      </c>
      <c r="N7598" s="17">
        <f t="shared" ca="1" si="540"/>
        <v>37.754918937403332</v>
      </c>
      <c r="O7598" s="17">
        <f t="shared" ca="1" si="541"/>
        <v>96.174593288388181</v>
      </c>
      <c r="P7598" s="17">
        <f t="shared" ca="1" si="538"/>
        <v>76.101179633308348</v>
      </c>
      <c r="Q7598" s="17">
        <f t="shared" ca="1" si="539"/>
        <v>193.85553474859026</v>
      </c>
    </row>
    <row r="7599" spans="1:17" x14ac:dyDescent="0.35">
      <c r="A7599" t="s">
        <v>2318</v>
      </c>
      <c r="B7599" t="s">
        <v>511</v>
      </c>
      <c r="D7599" t="s">
        <v>22</v>
      </c>
      <c r="G7599" t="s">
        <v>3040</v>
      </c>
      <c r="H7599">
        <v>812.1</v>
      </c>
      <c r="J7599">
        <v>0</v>
      </c>
      <c r="K7599">
        <v>0</v>
      </c>
      <c r="L7599" s="17" t="str">
        <f>IF($E7599&lt;&gt;"",VLOOKUP($E7599,GEMWs!$E$14:$L$20,7,FALSE),"")</f>
        <v/>
      </c>
      <c r="M7599" s="17" t="str">
        <f>IF($E7599&lt;&gt;"",VLOOKUP($E7599,GEMWs!$E$14:$L$20,8,FALSE),"")</f>
        <v/>
      </c>
      <c r="N7599" s="17">
        <f t="shared" ca="1" si="540"/>
        <v>0</v>
      </c>
      <c r="O7599" s="17">
        <f t="shared" ca="1" si="541"/>
        <v>0</v>
      </c>
      <c r="P7599" s="17">
        <f t="shared" ca="1" si="538"/>
        <v>0</v>
      </c>
      <c r="Q7599" s="17">
        <f t="shared" ca="1" si="539"/>
        <v>0</v>
      </c>
    </row>
    <row r="7600" spans="1:17" x14ac:dyDescent="0.35">
      <c r="A7600" t="s">
        <v>2318</v>
      </c>
      <c r="B7600" t="s">
        <v>1135</v>
      </c>
      <c r="D7600" t="s">
        <v>22</v>
      </c>
      <c r="G7600" t="s">
        <v>3040</v>
      </c>
      <c r="H7600">
        <v>133.9</v>
      </c>
      <c r="J7600">
        <v>0</v>
      </c>
      <c r="K7600">
        <v>0</v>
      </c>
      <c r="L7600" s="17" t="str">
        <f>IF($E7600&lt;&gt;"",VLOOKUP($E7600,GEMWs!$E$14:$L$20,7,FALSE),"")</f>
        <v/>
      </c>
      <c r="M7600" s="17" t="str">
        <f>IF($E7600&lt;&gt;"",VLOOKUP($E7600,GEMWs!$E$14:$L$20,8,FALSE),"")</f>
        <v/>
      </c>
      <c r="N7600" s="17">
        <f t="shared" ca="1" si="540"/>
        <v>0</v>
      </c>
      <c r="O7600" s="17">
        <f t="shared" ca="1" si="541"/>
        <v>0</v>
      </c>
      <c r="P7600" s="17">
        <f t="shared" ca="1" si="538"/>
        <v>0</v>
      </c>
      <c r="Q7600" s="17">
        <f t="shared" ca="1" si="539"/>
        <v>0</v>
      </c>
    </row>
    <row r="7601" spans="1:17" x14ac:dyDescent="0.35">
      <c r="A7601" t="s">
        <v>2318</v>
      </c>
      <c r="B7601" t="s">
        <v>926</v>
      </c>
      <c r="D7601" t="s">
        <v>22</v>
      </c>
      <c r="G7601" t="s">
        <v>3040</v>
      </c>
      <c r="H7601">
        <v>14960.2</v>
      </c>
      <c r="J7601">
        <v>0</v>
      </c>
      <c r="K7601">
        <v>0</v>
      </c>
      <c r="L7601" s="17" t="str">
        <f>IF($E7601&lt;&gt;"",VLOOKUP($E7601,GEMWs!$E$14:$L$20,7,FALSE),"")</f>
        <v/>
      </c>
      <c r="M7601" s="17" t="str">
        <f>IF($E7601&lt;&gt;"",VLOOKUP($E7601,GEMWs!$E$14:$L$20,8,FALSE),"")</f>
        <v/>
      </c>
      <c r="N7601" s="17">
        <f t="shared" ca="1" si="540"/>
        <v>0</v>
      </c>
      <c r="O7601" s="17">
        <f t="shared" ca="1" si="541"/>
        <v>0</v>
      </c>
      <c r="P7601" s="17">
        <f t="shared" ca="1" si="538"/>
        <v>0</v>
      </c>
      <c r="Q7601" s="17">
        <f t="shared" ca="1" si="539"/>
        <v>0</v>
      </c>
    </row>
    <row r="7602" spans="1:17" x14ac:dyDescent="0.35">
      <c r="A7602" t="s">
        <v>2318</v>
      </c>
      <c r="B7602" t="s">
        <v>2980</v>
      </c>
      <c r="D7602" t="s">
        <v>14</v>
      </c>
      <c r="E7602" t="s">
        <v>18</v>
      </c>
      <c r="G7602" t="s">
        <v>3040</v>
      </c>
      <c r="H7602">
        <v>2336.1</v>
      </c>
      <c r="J7602">
        <v>0</v>
      </c>
      <c r="K7602">
        <v>0</v>
      </c>
      <c r="L7602" s="17">
        <f>IF($E7602&lt;&gt;"",VLOOKUP($E7602,GEMWs!$E$14:$L$20,7,FALSE),"")</f>
        <v>5950.3939027696888</v>
      </c>
      <c r="M7602" s="17">
        <f>IF($E7602&lt;&gt;"",VLOOKUP($E7602,GEMWs!$E$14:$L$20,8,FALSE),"")</f>
        <v>10539.430626954083</v>
      </c>
      <c r="N7602" s="17">
        <f t="shared" ca="1" si="540"/>
        <v>5950.3939027696888</v>
      </c>
      <c r="O7602" s="17">
        <f t="shared" ca="1" si="541"/>
        <v>10539.430626954083</v>
      </c>
      <c r="P7602" s="17">
        <f t="shared" ca="1" si="538"/>
        <v>0.22165333998456591</v>
      </c>
      <c r="Q7602" s="17">
        <f t="shared" ca="1" si="539"/>
        <v>0.39259585805111685</v>
      </c>
    </row>
    <row r="7603" spans="1:17" x14ac:dyDescent="0.35">
      <c r="A7603" t="s">
        <v>2318</v>
      </c>
      <c r="B7603" t="s">
        <v>1803</v>
      </c>
      <c r="D7603" t="s">
        <v>14</v>
      </c>
      <c r="E7603" t="s">
        <v>21</v>
      </c>
      <c r="G7603" t="s">
        <v>3040</v>
      </c>
      <c r="H7603">
        <v>46754</v>
      </c>
      <c r="J7603">
        <v>0</v>
      </c>
      <c r="K7603">
        <v>0</v>
      </c>
      <c r="L7603" s="17">
        <f>IF($E7603&lt;&gt;"",VLOOKUP($E7603,GEMWs!$E$14:$L$20,7,FALSE),"")</f>
        <v>37.754918937403332</v>
      </c>
      <c r="M7603" s="17">
        <f>IF($E7603&lt;&gt;"",VLOOKUP($E7603,GEMWs!$E$14:$L$20,8,FALSE),"")</f>
        <v>96.174593288388181</v>
      </c>
      <c r="N7603" s="17">
        <f t="shared" ca="1" si="540"/>
        <v>37.754918937403332</v>
      </c>
      <c r="O7603" s="17">
        <f t="shared" ca="1" si="541"/>
        <v>96.174593288388181</v>
      </c>
      <c r="P7603" s="17">
        <f t="shared" ca="1" si="538"/>
        <v>486.13670618604976</v>
      </c>
      <c r="Q7603" s="17">
        <f t="shared" ca="1" si="539"/>
        <v>1238.355194922201</v>
      </c>
    </row>
    <row r="7604" spans="1:17" x14ac:dyDescent="0.35">
      <c r="A7604" t="s">
        <v>2318</v>
      </c>
      <c r="B7604" t="s">
        <v>2213</v>
      </c>
      <c r="D7604" t="s">
        <v>22</v>
      </c>
      <c r="G7604" t="s">
        <v>3040</v>
      </c>
      <c r="H7604">
        <v>2.1</v>
      </c>
      <c r="J7604">
        <v>0</v>
      </c>
      <c r="K7604">
        <v>0</v>
      </c>
      <c r="L7604" s="17" t="str">
        <f>IF($E7604&lt;&gt;"",VLOOKUP($E7604,GEMWs!$E$14:$L$20,7,FALSE),"")</f>
        <v/>
      </c>
      <c r="M7604" s="17" t="str">
        <f>IF($E7604&lt;&gt;"",VLOOKUP($E7604,GEMWs!$E$14:$L$20,8,FALSE),"")</f>
        <v/>
      </c>
      <c r="N7604" s="17">
        <f t="shared" ca="1" si="540"/>
        <v>0</v>
      </c>
      <c r="O7604" s="17">
        <f t="shared" ca="1" si="541"/>
        <v>0</v>
      </c>
      <c r="P7604" s="17">
        <f t="shared" ca="1" si="538"/>
        <v>0</v>
      </c>
      <c r="Q7604" s="17">
        <f t="shared" ca="1" si="539"/>
        <v>0</v>
      </c>
    </row>
    <row r="7605" spans="1:17" x14ac:dyDescent="0.35">
      <c r="A7605" t="s">
        <v>2318</v>
      </c>
      <c r="B7605" t="s">
        <v>710</v>
      </c>
      <c r="C7605" t="s">
        <v>711</v>
      </c>
      <c r="D7605" t="s">
        <v>14</v>
      </c>
      <c r="E7605" t="s">
        <v>18</v>
      </c>
      <c r="F7605" t="s">
        <v>22</v>
      </c>
      <c r="G7605" t="s">
        <v>3040</v>
      </c>
      <c r="H7605">
        <v>0.2</v>
      </c>
      <c r="I7605">
        <v>398</v>
      </c>
      <c r="J7605">
        <v>60000</v>
      </c>
      <c r="K7605">
        <v>135000</v>
      </c>
      <c r="L7605" s="17">
        <f>IF($E7605&lt;&gt;"",VLOOKUP($E7605,GEMWs!$E$14:$L$20,7,FALSE),"")</f>
        <v>5950.3939027696888</v>
      </c>
      <c r="M7605" s="17">
        <f>IF($E7605&lt;&gt;"",VLOOKUP($E7605,GEMWs!$E$14:$L$20,8,FALSE),"")</f>
        <v>10539.430626954083</v>
      </c>
      <c r="N7605" s="17">
        <f t="shared" si="540"/>
        <v>60000</v>
      </c>
      <c r="O7605" s="17">
        <f t="shared" si="541"/>
        <v>135000</v>
      </c>
      <c r="P7605" s="17">
        <f t="shared" si="538"/>
        <v>1.4814814814814817E-6</v>
      </c>
      <c r="Q7605" s="17">
        <f t="shared" si="539"/>
        <v>3.3333333333333333E-6</v>
      </c>
    </row>
    <row r="7606" spans="1:17" x14ac:dyDescent="0.35">
      <c r="A7606" t="s">
        <v>2318</v>
      </c>
      <c r="B7606" t="s">
        <v>484</v>
      </c>
      <c r="D7606" t="s">
        <v>14</v>
      </c>
      <c r="E7606" t="s">
        <v>21</v>
      </c>
      <c r="G7606" t="s">
        <v>3040</v>
      </c>
      <c r="H7606">
        <v>13950.5</v>
      </c>
      <c r="J7606">
        <v>0</v>
      </c>
      <c r="K7606">
        <v>0</v>
      </c>
      <c r="L7606" s="17">
        <f>IF($E7606&lt;&gt;"",VLOOKUP($E7606,GEMWs!$E$14:$L$20,7,FALSE),"")</f>
        <v>37.754918937403332</v>
      </c>
      <c r="M7606" s="17">
        <f>IF($E7606&lt;&gt;"",VLOOKUP($E7606,GEMWs!$E$14:$L$20,8,FALSE),"")</f>
        <v>96.174593288388181</v>
      </c>
      <c r="N7606" s="17">
        <f t="shared" ca="1" si="540"/>
        <v>37.754918937403332</v>
      </c>
      <c r="O7606" s="17">
        <f t="shared" ca="1" si="541"/>
        <v>96.174593288388181</v>
      </c>
      <c r="P7606" s="17">
        <f t="shared" ca="1" si="538"/>
        <v>145.05390169073206</v>
      </c>
      <c r="Q7606" s="17">
        <f t="shared" ca="1" si="539"/>
        <v>369.50152172567408</v>
      </c>
    </row>
    <row r="7607" spans="1:17" x14ac:dyDescent="0.35">
      <c r="A7607" t="s">
        <v>2318</v>
      </c>
      <c r="B7607" t="s">
        <v>111</v>
      </c>
      <c r="D7607" t="s">
        <v>14</v>
      </c>
      <c r="E7607" t="s">
        <v>21</v>
      </c>
      <c r="G7607" t="s">
        <v>3040</v>
      </c>
      <c r="H7607">
        <v>530.79999999999995</v>
      </c>
      <c r="J7607">
        <v>0</v>
      </c>
      <c r="K7607">
        <v>0</v>
      </c>
      <c r="L7607" s="17">
        <f>IF($E7607&lt;&gt;"",VLOOKUP($E7607,GEMWs!$E$14:$L$20,7,FALSE),"")</f>
        <v>37.754918937403332</v>
      </c>
      <c r="M7607" s="17">
        <f>IF($E7607&lt;&gt;"",VLOOKUP($E7607,GEMWs!$E$14:$L$20,8,FALSE),"")</f>
        <v>96.174593288388181</v>
      </c>
      <c r="N7607" s="17">
        <f t="shared" ca="1" si="540"/>
        <v>37.754918937403332</v>
      </c>
      <c r="O7607" s="17">
        <f t="shared" ca="1" si="541"/>
        <v>96.174593288388181</v>
      </c>
      <c r="P7607" s="17">
        <f t="shared" ca="1" si="538"/>
        <v>5.5191291364066215</v>
      </c>
      <c r="Q7607" s="17">
        <f t="shared" ca="1" si="539"/>
        <v>14.059095210350007</v>
      </c>
    </row>
    <row r="7608" spans="1:17" x14ac:dyDescent="0.35">
      <c r="A7608" t="s">
        <v>2318</v>
      </c>
      <c r="B7608" t="s">
        <v>144</v>
      </c>
      <c r="C7608" t="s">
        <v>145</v>
      </c>
      <c r="D7608" t="s">
        <v>14</v>
      </c>
      <c r="E7608" t="s">
        <v>21</v>
      </c>
      <c r="F7608" t="s">
        <v>22</v>
      </c>
      <c r="G7608" t="s">
        <v>3040</v>
      </c>
      <c r="H7608">
        <v>168934.1</v>
      </c>
      <c r="I7608">
        <v>317</v>
      </c>
      <c r="J7608">
        <v>2000</v>
      </c>
      <c r="K7608">
        <v>10000</v>
      </c>
      <c r="L7608" s="17">
        <f>IF($E7608&lt;&gt;"",VLOOKUP($E7608,GEMWs!$E$14:$L$20,7,FALSE),"")</f>
        <v>37.754918937403332</v>
      </c>
      <c r="M7608" s="17">
        <f>IF($E7608&lt;&gt;"",VLOOKUP($E7608,GEMWs!$E$14:$L$20,8,FALSE),"")</f>
        <v>96.174593288388181</v>
      </c>
      <c r="N7608" s="17">
        <f t="shared" si="540"/>
        <v>2000</v>
      </c>
      <c r="O7608" s="17">
        <f t="shared" si="541"/>
        <v>10000</v>
      </c>
      <c r="P7608" s="17">
        <f t="shared" si="538"/>
        <v>16.893409999999999</v>
      </c>
      <c r="Q7608" s="17">
        <f t="shared" si="539"/>
        <v>84.46705</v>
      </c>
    </row>
    <row r="7609" spans="1:17" x14ac:dyDescent="0.35">
      <c r="A7609" t="s">
        <v>2318</v>
      </c>
      <c r="B7609" t="s">
        <v>2322</v>
      </c>
      <c r="D7609" t="s">
        <v>22</v>
      </c>
      <c r="G7609" t="s">
        <v>3040</v>
      </c>
      <c r="H7609">
        <v>102.7</v>
      </c>
      <c r="J7609">
        <v>0</v>
      </c>
      <c r="K7609">
        <v>0</v>
      </c>
      <c r="L7609" s="17" t="str">
        <f>IF($E7609&lt;&gt;"",VLOOKUP($E7609,GEMWs!$E$14:$L$20,7,FALSE),"")</f>
        <v/>
      </c>
      <c r="M7609" s="17" t="str">
        <f>IF($E7609&lt;&gt;"",VLOOKUP($E7609,GEMWs!$E$14:$L$20,8,FALSE),"")</f>
        <v/>
      </c>
      <c r="N7609" s="17">
        <f t="shared" ca="1" si="540"/>
        <v>0</v>
      </c>
      <c r="O7609" s="17">
        <f t="shared" ca="1" si="541"/>
        <v>0</v>
      </c>
      <c r="P7609" s="17">
        <f t="shared" ca="1" si="538"/>
        <v>0</v>
      </c>
      <c r="Q7609" s="17">
        <f t="shared" ca="1" si="539"/>
        <v>0</v>
      </c>
    </row>
    <row r="7610" spans="1:17" x14ac:dyDescent="0.35">
      <c r="A7610" t="s">
        <v>2318</v>
      </c>
      <c r="B7610" t="s">
        <v>488</v>
      </c>
      <c r="D7610" t="s">
        <v>22</v>
      </c>
      <c r="G7610" t="s">
        <v>3040</v>
      </c>
      <c r="H7610">
        <v>68.3</v>
      </c>
      <c r="J7610">
        <v>0</v>
      </c>
      <c r="K7610">
        <v>0</v>
      </c>
      <c r="L7610" s="17" t="str">
        <f>IF($E7610&lt;&gt;"",VLOOKUP($E7610,GEMWs!$E$14:$L$20,7,FALSE),"")</f>
        <v/>
      </c>
      <c r="M7610" s="17" t="str">
        <f>IF($E7610&lt;&gt;"",VLOOKUP($E7610,GEMWs!$E$14:$L$20,8,FALSE),"")</f>
        <v/>
      </c>
      <c r="N7610" s="17">
        <f t="shared" ca="1" si="540"/>
        <v>0</v>
      </c>
      <c r="O7610" s="17">
        <f t="shared" ca="1" si="541"/>
        <v>0</v>
      </c>
      <c r="P7610" s="17">
        <f t="shared" ref="P7610:P7673" ca="1" si="542">IF(O7610&gt;0,$H7610/O7610,0)</f>
        <v>0</v>
      </c>
      <c r="Q7610" s="17">
        <f t="shared" ref="Q7610:Q7673" ca="1" si="543">IF(N7610&gt;0,$H7610/N7610,0)</f>
        <v>0</v>
      </c>
    </row>
    <row r="7611" spans="1:17" x14ac:dyDescent="0.35">
      <c r="A7611" t="s">
        <v>2318</v>
      </c>
      <c r="B7611" t="s">
        <v>1780</v>
      </c>
      <c r="C7611" t="s">
        <v>1781</v>
      </c>
      <c r="D7611" t="s">
        <v>14</v>
      </c>
      <c r="E7611" t="s">
        <v>21</v>
      </c>
      <c r="F7611" t="s">
        <v>22</v>
      </c>
      <c r="G7611" t="s">
        <v>3040</v>
      </c>
      <c r="H7611">
        <v>6105.9</v>
      </c>
      <c r="I7611">
        <v>441</v>
      </c>
      <c r="J7611">
        <v>154.13746800000001</v>
      </c>
      <c r="K7611">
        <v>154.13746800000001</v>
      </c>
      <c r="L7611" s="17">
        <f>IF($E7611&lt;&gt;"",VLOOKUP($E7611,GEMWs!$E$14:$L$20,7,FALSE),"")</f>
        <v>37.754918937403332</v>
      </c>
      <c r="M7611" s="17">
        <f>IF($E7611&lt;&gt;"",VLOOKUP($E7611,GEMWs!$E$14:$L$20,8,FALSE),"")</f>
        <v>96.174593288388181</v>
      </c>
      <c r="N7611" s="17">
        <f t="shared" si="540"/>
        <v>154.13746800000001</v>
      </c>
      <c r="O7611" s="17">
        <f t="shared" si="541"/>
        <v>154.13746800000001</v>
      </c>
      <c r="P7611" s="17">
        <f t="shared" si="542"/>
        <v>39.6133404760483</v>
      </c>
      <c r="Q7611" s="17">
        <f t="shared" si="543"/>
        <v>39.6133404760483</v>
      </c>
    </row>
    <row r="7612" spans="1:17" x14ac:dyDescent="0.35">
      <c r="A7612" t="s">
        <v>2318</v>
      </c>
      <c r="B7612" t="s">
        <v>2981</v>
      </c>
      <c r="D7612" t="s">
        <v>14</v>
      </c>
      <c r="E7612" t="s">
        <v>21</v>
      </c>
      <c r="G7612" t="s">
        <v>3040</v>
      </c>
      <c r="H7612">
        <v>18942.400000000001</v>
      </c>
      <c r="J7612">
        <v>0</v>
      </c>
      <c r="K7612">
        <v>0</v>
      </c>
      <c r="L7612" s="17">
        <f>IF($E7612&lt;&gt;"",VLOOKUP($E7612,GEMWs!$E$14:$L$20,7,FALSE),"")</f>
        <v>37.754918937403332</v>
      </c>
      <c r="M7612" s="17">
        <f>IF($E7612&lt;&gt;"",VLOOKUP($E7612,GEMWs!$E$14:$L$20,8,FALSE),"")</f>
        <v>96.174593288388181</v>
      </c>
      <c r="N7612" s="17">
        <f t="shared" ca="1" si="540"/>
        <v>37.754918937403332</v>
      </c>
      <c r="O7612" s="17">
        <f t="shared" ca="1" si="541"/>
        <v>96.174593288388181</v>
      </c>
      <c r="P7612" s="17">
        <f t="shared" ca="1" si="542"/>
        <v>196.9584622333625</v>
      </c>
      <c r="Q7612" s="17">
        <f t="shared" ca="1" si="543"/>
        <v>501.72005484652226</v>
      </c>
    </row>
    <row r="7613" spans="1:17" x14ac:dyDescent="0.35">
      <c r="A7613" t="s">
        <v>2318</v>
      </c>
      <c r="B7613" t="s">
        <v>439</v>
      </c>
      <c r="C7613" t="s">
        <v>440</v>
      </c>
      <c r="D7613" t="s">
        <v>14</v>
      </c>
      <c r="E7613" t="s">
        <v>21</v>
      </c>
      <c r="F7613" t="s">
        <v>22</v>
      </c>
      <c r="G7613" t="s">
        <v>3040</v>
      </c>
      <c r="H7613">
        <v>18</v>
      </c>
      <c r="I7613">
        <v>328</v>
      </c>
      <c r="J7613">
        <v>7000</v>
      </c>
      <c r="K7613">
        <v>28333.33</v>
      </c>
      <c r="L7613" s="17">
        <f>IF($E7613&lt;&gt;"",VLOOKUP($E7613,GEMWs!$E$14:$L$20,7,FALSE),"")</f>
        <v>37.754918937403332</v>
      </c>
      <c r="M7613" s="17">
        <f>IF($E7613&lt;&gt;"",VLOOKUP($E7613,GEMWs!$E$14:$L$20,8,FALSE),"")</f>
        <v>96.174593288388181</v>
      </c>
      <c r="N7613" s="17">
        <f t="shared" si="540"/>
        <v>7000</v>
      </c>
      <c r="O7613" s="17">
        <f t="shared" si="541"/>
        <v>28333.33</v>
      </c>
      <c r="P7613" s="17">
        <f t="shared" si="542"/>
        <v>6.3529419238755197E-4</v>
      </c>
      <c r="Q7613" s="17">
        <f t="shared" si="543"/>
        <v>2.5714285714285713E-3</v>
      </c>
    </row>
    <row r="7614" spans="1:17" x14ac:dyDescent="0.35">
      <c r="A7614" t="s">
        <v>2318</v>
      </c>
      <c r="B7614" t="s">
        <v>584</v>
      </c>
      <c r="D7614" t="s">
        <v>14</v>
      </c>
      <c r="E7614" t="s">
        <v>21</v>
      </c>
      <c r="G7614" t="s">
        <v>3040</v>
      </c>
      <c r="H7614">
        <v>26867.1</v>
      </c>
      <c r="J7614">
        <v>0</v>
      </c>
      <c r="K7614">
        <v>0</v>
      </c>
      <c r="L7614" s="17">
        <f>IF($E7614&lt;&gt;"",VLOOKUP($E7614,GEMWs!$E$14:$L$20,7,FALSE),"")</f>
        <v>37.754918937403332</v>
      </c>
      <c r="M7614" s="17">
        <f>IF($E7614&lt;&gt;"",VLOOKUP($E7614,GEMWs!$E$14:$L$20,8,FALSE),"")</f>
        <v>96.174593288388181</v>
      </c>
      <c r="N7614" s="17">
        <f t="shared" ca="1" si="540"/>
        <v>37.754918937403332</v>
      </c>
      <c r="O7614" s="17">
        <f t="shared" ca="1" si="541"/>
        <v>96.174593288388181</v>
      </c>
      <c r="P7614" s="17">
        <f t="shared" ca="1" si="542"/>
        <v>279.35756296298109</v>
      </c>
      <c r="Q7614" s="17">
        <f t="shared" ca="1" si="543"/>
        <v>711.61853226449637</v>
      </c>
    </row>
    <row r="7615" spans="1:17" x14ac:dyDescent="0.35">
      <c r="A7615" t="s">
        <v>2318</v>
      </c>
      <c r="B7615" t="s">
        <v>508</v>
      </c>
      <c r="D7615" t="s">
        <v>22</v>
      </c>
      <c r="G7615" t="s">
        <v>3040</v>
      </c>
      <c r="H7615">
        <v>5.2389999999999999</v>
      </c>
      <c r="J7615">
        <v>0</v>
      </c>
      <c r="K7615">
        <v>0</v>
      </c>
      <c r="L7615" s="17" t="str">
        <f>IF($E7615&lt;&gt;"",VLOOKUP($E7615,GEMWs!$E$14:$L$20,7,FALSE),"")</f>
        <v/>
      </c>
      <c r="M7615" s="17" t="str">
        <f>IF($E7615&lt;&gt;"",VLOOKUP($E7615,GEMWs!$E$14:$L$20,8,FALSE),"")</f>
        <v/>
      </c>
      <c r="N7615" s="17">
        <f t="shared" ca="1" si="540"/>
        <v>0</v>
      </c>
      <c r="O7615" s="17">
        <f t="shared" ca="1" si="541"/>
        <v>0</v>
      </c>
      <c r="P7615" s="17">
        <f t="shared" ca="1" si="542"/>
        <v>0</v>
      </c>
      <c r="Q7615" s="17">
        <f t="shared" ca="1" si="543"/>
        <v>0</v>
      </c>
    </row>
    <row r="7616" spans="1:17" x14ac:dyDescent="0.35">
      <c r="A7616" t="s">
        <v>2318</v>
      </c>
      <c r="B7616" t="s">
        <v>1871</v>
      </c>
      <c r="D7616" t="s">
        <v>14</v>
      </c>
      <c r="E7616" t="s">
        <v>21</v>
      </c>
      <c r="G7616" t="s">
        <v>3040</v>
      </c>
      <c r="H7616">
        <v>101.4</v>
      </c>
      <c r="J7616">
        <v>0</v>
      </c>
      <c r="K7616">
        <v>0</v>
      </c>
      <c r="L7616" s="17">
        <f>IF($E7616&lt;&gt;"",VLOOKUP($E7616,GEMWs!$E$14:$L$20,7,FALSE),"")</f>
        <v>37.754918937403332</v>
      </c>
      <c r="M7616" s="17">
        <f>IF($E7616&lt;&gt;"",VLOOKUP($E7616,GEMWs!$E$14:$L$20,8,FALSE),"")</f>
        <v>96.174593288388181</v>
      </c>
      <c r="N7616" s="17">
        <f t="shared" ca="1" si="540"/>
        <v>37.754918937403332</v>
      </c>
      <c r="O7616" s="17">
        <f t="shared" ca="1" si="541"/>
        <v>96.174593288388181</v>
      </c>
      <c r="P7616" s="17">
        <f t="shared" ca="1" si="542"/>
        <v>1.054332506465018</v>
      </c>
      <c r="Q7616" s="17">
        <f t="shared" ca="1" si="543"/>
        <v>2.685742754953826</v>
      </c>
    </row>
    <row r="7617" spans="1:17" x14ac:dyDescent="0.35">
      <c r="A7617" t="s">
        <v>2318</v>
      </c>
      <c r="B7617" t="s">
        <v>1270</v>
      </c>
      <c r="D7617" t="s">
        <v>22</v>
      </c>
      <c r="G7617" t="s">
        <v>3040</v>
      </c>
      <c r="H7617">
        <v>2198.9</v>
      </c>
      <c r="J7617">
        <v>0</v>
      </c>
      <c r="K7617">
        <v>0</v>
      </c>
      <c r="L7617" s="17" t="str">
        <f>IF($E7617&lt;&gt;"",VLOOKUP($E7617,GEMWs!$E$14:$L$20,7,FALSE),"")</f>
        <v/>
      </c>
      <c r="M7617" s="17" t="str">
        <f>IF($E7617&lt;&gt;"",VLOOKUP($E7617,GEMWs!$E$14:$L$20,8,FALSE),"")</f>
        <v/>
      </c>
      <c r="N7617" s="17">
        <f t="shared" ca="1" si="540"/>
        <v>0</v>
      </c>
      <c r="O7617" s="17">
        <f t="shared" ca="1" si="541"/>
        <v>0</v>
      </c>
      <c r="P7617" s="17">
        <f t="shared" ca="1" si="542"/>
        <v>0</v>
      </c>
      <c r="Q7617" s="17">
        <f t="shared" ca="1" si="543"/>
        <v>0</v>
      </c>
    </row>
    <row r="7618" spans="1:17" x14ac:dyDescent="0.35">
      <c r="A7618" t="s">
        <v>2318</v>
      </c>
      <c r="B7618" t="s">
        <v>1279</v>
      </c>
      <c r="C7618" t="s">
        <v>1280</v>
      </c>
      <c r="D7618" t="s">
        <v>14</v>
      </c>
      <c r="E7618" t="s">
        <v>21</v>
      </c>
      <c r="F7618" t="s">
        <v>14</v>
      </c>
      <c r="G7618" t="s">
        <v>3040</v>
      </c>
      <c r="H7618">
        <v>71838.2</v>
      </c>
      <c r="I7618">
        <v>329</v>
      </c>
      <c r="J7618">
        <v>3.1</v>
      </c>
      <c r="K7618">
        <v>22.481569</v>
      </c>
      <c r="L7618" s="17">
        <f>IF($E7618&lt;&gt;"",VLOOKUP($E7618,GEMWs!$E$14:$L$20,7,FALSE),"")</f>
        <v>37.754918937403332</v>
      </c>
      <c r="M7618" s="17">
        <f>IF($E7618&lt;&gt;"",VLOOKUP($E7618,GEMWs!$E$14:$L$20,8,FALSE),"")</f>
        <v>96.174593288388181</v>
      </c>
      <c r="N7618" s="17">
        <f t="shared" si="540"/>
        <v>3.1</v>
      </c>
      <c r="O7618" s="17">
        <f t="shared" si="541"/>
        <v>22.481569</v>
      </c>
      <c r="P7618" s="17">
        <f t="shared" si="542"/>
        <v>3195.4264402097556</v>
      </c>
      <c r="Q7618" s="17">
        <f t="shared" si="543"/>
        <v>23173.612903225803</v>
      </c>
    </row>
    <row r="7619" spans="1:17" x14ac:dyDescent="0.35">
      <c r="A7619" t="s">
        <v>2318</v>
      </c>
      <c r="B7619" t="s">
        <v>180</v>
      </c>
      <c r="C7619" t="s">
        <v>181</v>
      </c>
      <c r="D7619" t="s">
        <v>14</v>
      </c>
      <c r="E7619" t="s">
        <v>21</v>
      </c>
      <c r="F7619" t="s">
        <v>22</v>
      </c>
      <c r="G7619" t="s">
        <v>3040</v>
      </c>
      <c r="H7619">
        <v>8.9</v>
      </c>
      <c r="I7619">
        <v>445</v>
      </c>
      <c r="J7619">
        <v>56750</v>
      </c>
      <c r="K7619">
        <v>113500</v>
      </c>
      <c r="L7619" s="17">
        <f>IF($E7619&lt;&gt;"",VLOOKUP($E7619,GEMWs!$E$14:$L$20,7,FALSE),"")</f>
        <v>37.754918937403332</v>
      </c>
      <c r="M7619" s="17">
        <f>IF($E7619&lt;&gt;"",VLOOKUP($E7619,GEMWs!$E$14:$L$20,8,FALSE),"")</f>
        <v>96.174593288388181</v>
      </c>
      <c r="N7619" s="17">
        <f t="shared" si="540"/>
        <v>56750</v>
      </c>
      <c r="O7619" s="17">
        <f t="shared" si="541"/>
        <v>113500</v>
      </c>
      <c r="P7619" s="17">
        <f t="shared" si="542"/>
        <v>7.8414096916299569E-5</v>
      </c>
      <c r="Q7619" s="17">
        <f t="shared" si="543"/>
        <v>1.5682819383259914E-4</v>
      </c>
    </row>
    <row r="7620" spans="1:17" x14ac:dyDescent="0.35">
      <c r="A7620" t="s">
        <v>2318</v>
      </c>
      <c r="B7620" t="s">
        <v>1805</v>
      </c>
      <c r="D7620" t="s">
        <v>14</v>
      </c>
      <c r="E7620" t="s">
        <v>21</v>
      </c>
      <c r="G7620" t="s">
        <v>3040</v>
      </c>
      <c r="H7620">
        <v>10327.9</v>
      </c>
      <c r="J7620">
        <v>0</v>
      </c>
      <c r="K7620">
        <v>0</v>
      </c>
      <c r="L7620" s="17">
        <f>IF($E7620&lt;&gt;"",VLOOKUP($E7620,GEMWs!$E$14:$L$20,7,FALSE),"")</f>
        <v>37.754918937403332</v>
      </c>
      <c r="M7620" s="17">
        <f>IF($E7620&lt;&gt;"",VLOOKUP($E7620,GEMWs!$E$14:$L$20,8,FALSE),"")</f>
        <v>96.174593288388181</v>
      </c>
      <c r="N7620" s="17">
        <f t="shared" ca="1" si="540"/>
        <v>37.754918937403332</v>
      </c>
      <c r="O7620" s="17">
        <f t="shared" ca="1" si="541"/>
        <v>96.174593288388181</v>
      </c>
      <c r="P7620" s="17">
        <f t="shared" ca="1" si="542"/>
        <v>107.38698908796901</v>
      </c>
      <c r="Q7620" s="17">
        <f t="shared" ca="1" si="543"/>
        <v>273.55111044267869</v>
      </c>
    </row>
    <row r="7621" spans="1:17" x14ac:dyDescent="0.35">
      <c r="A7621" t="s">
        <v>2318</v>
      </c>
      <c r="B7621" t="s">
        <v>198</v>
      </c>
      <c r="D7621" t="s">
        <v>14</v>
      </c>
      <c r="E7621" t="s">
        <v>21</v>
      </c>
      <c r="G7621" t="s">
        <v>3040</v>
      </c>
      <c r="H7621">
        <v>7415.9</v>
      </c>
      <c r="J7621">
        <v>0</v>
      </c>
      <c r="K7621">
        <v>0</v>
      </c>
      <c r="L7621" s="17">
        <f>IF($E7621&lt;&gt;"",VLOOKUP($E7621,GEMWs!$E$14:$L$20,7,FALSE),"")</f>
        <v>37.754918937403332</v>
      </c>
      <c r="M7621" s="17">
        <f>IF($E7621&lt;&gt;"",VLOOKUP($E7621,GEMWs!$E$14:$L$20,8,FALSE),"")</f>
        <v>96.174593288388181</v>
      </c>
      <c r="N7621" s="17">
        <f t="shared" ca="1" si="540"/>
        <v>37.754918937403332</v>
      </c>
      <c r="O7621" s="17">
        <f t="shared" ca="1" si="541"/>
        <v>96.174593288388181</v>
      </c>
      <c r="P7621" s="17">
        <f t="shared" ca="1" si="542"/>
        <v>77.1087222356403</v>
      </c>
      <c r="Q7621" s="17">
        <f t="shared" ca="1" si="543"/>
        <v>196.42208773631239</v>
      </c>
    </row>
    <row r="7622" spans="1:17" x14ac:dyDescent="0.35">
      <c r="A7622" t="s">
        <v>2318</v>
      </c>
      <c r="B7622" t="s">
        <v>71</v>
      </c>
      <c r="C7622" t="s">
        <v>72</v>
      </c>
      <c r="D7622" t="s">
        <v>14</v>
      </c>
      <c r="E7622" t="s">
        <v>21</v>
      </c>
      <c r="F7622" t="s">
        <v>22</v>
      </c>
      <c r="G7622" t="s">
        <v>3040</v>
      </c>
      <c r="H7622">
        <v>172.8</v>
      </c>
      <c r="I7622">
        <v>333</v>
      </c>
      <c r="J7622">
        <v>31000</v>
      </c>
      <c r="K7622">
        <v>60000</v>
      </c>
      <c r="L7622" s="17">
        <f>IF($E7622&lt;&gt;"",VLOOKUP($E7622,GEMWs!$E$14:$L$20,7,FALSE),"")</f>
        <v>37.754918937403332</v>
      </c>
      <c r="M7622" s="17">
        <f>IF($E7622&lt;&gt;"",VLOOKUP($E7622,GEMWs!$E$14:$L$20,8,FALSE),"")</f>
        <v>96.174593288388181</v>
      </c>
      <c r="N7622" s="17">
        <f t="shared" si="540"/>
        <v>31000</v>
      </c>
      <c r="O7622" s="17">
        <f t="shared" si="541"/>
        <v>60000</v>
      </c>
      <c r="P7622" s="17">
        <f t="shared" si="542"/>
        <v>2.8800000000000002E-3</v>
      </c>
      <c r="Q7622" s="17">
        <f t="shared" si="543"/>
        <v>5.5741935483870969E-3</v>
      </c>
    </row>
    <row r="7623" spans="1:17" x14ac:dyDescent="0.35">
      <c r="A7623" t="s">
        <v>2318</v>
      </c>
      <c r="B7623" t="s">
        <v>927</v>
      </c>
      <c r="D7623" t="s">
        <v>14</v>
      </c>
      <c r="E7623" t="s">
        <v>21</v>
      </c>
      <c r="G7623" t="s">
        <v>3040</v>
      </c>
      <c r="H7623">
        <v>45419.6</v>
      </c>
      <c r="J7623">
        <v>0</v>
      </c>
      <c r="K7623">
        <v>0</v>
      </c>
      <c r="L7623" s="17">
        <f>IF($E7623&lt;&gt;"",VLOOKUP($E7623,GEMWs!$E$14:$L$20,7,FALSE),"")</f>
        <v>37.754918937403332</v>
      </c>
      <c r="M7623" s="17">
        <f>IF($E7623&lt;&gt;"",VLOOKUP($E7623,GEMWs!$E$14:$L$20,8,FALSE),"")</f>
        <v>96.174593288388181</v>
      </c>
      <c r="N7623" s="17">
        <f t="shared" ca="1" si="540"/>
        <v>37.754918937403332</v>
      </c>
      <c r="O7623" s="17">
        <f t="shared" ca="1" si="541"/>
        <v>96.174593288388181</v>
      </c>
      <c r="P7623" s="17">
        <f t="shared" ca="1" si="542"/>
        <v>472.26193994712548</v>
      </c>
      <c r="Q7623" s="17">
        <f t="shared" ca="1" si="543"/>
        <v>1203.0114559457672</v>
      </c>
    </row>
    <row r="7624" spans="1:17" x14ac:dyDescent="0.35">
      <c r="A7624" t="s">
        <v>2318</v>
      </c>
      <c r="B7624" t="s">
        <v>2985</v>
      </c>
      <c r="D7624" t="s">
        <v>14</v>
      </c>
      <c r="E7624" t="s">
        <v>21</v>
      </c>
      <c r="G7624" t="s">
        <v>3040</v>
      </c>
      <c r="H7624">
        <v>3502.2</v>
      </c>
      <c r="J7624">
        <v>0</v>
      </c>
      <c r="K7624">
        <v>0</v>
      </c>
      <c r="L7624" s="17">
        <f>IF($E7624&lt;&gt;"",VLOOKUP($E7624,GEMWs!$E$14:$L$20,7,FALSE),"")</f>
        <v>37.754918937403332</v>
      </c>
      <c r="M7624" s="17">
        <f>IF($E7624&lt;&gt;"",VLOOKUP($E7624,GEMWs!$E$14:$L$20,8,FALSE),"")</f>
        <v>96.174593288388181</v>
      </c>
      <c r="N7624" s="17">
        <f t="shared" ca="1" si="540"/>
        <v>37.754918937403332</v>
      </c>
      <c r="O7624" s="17">
        <f t="shared" ca="1" si="541"/>
        <v>96.174593288388181</v>
      </c>
      <c r="P7624" s="17">
        <f t="shared" ca="1" si="542"/>
        <v>36.41502272329177</v>
      </c>
      <c r="Q7624" s="17">
        <f t="shared" ca="1" si="543"/>
        <v>92.761422844174447</v>
      </c>
    </row>
    <row r="7625" spans="1:17" x14ac:dyDescent="0.35">
      <c r="A7625" t="s">
        <v>2318</v>
      </c>
      <c r="B7625" t="s">
        <v>748</v>
      </c>
      <c r="D7625" t="s">
        <v>14</v>
      </c>
      <c r="E7625" t="s">
        <v>21</v>
      </c>
      <c r="G7625" t="s">
        <v>3040</v>
      </c>
      <c r="H7625">
        <v>45720.3</v>
      </c>
      <c r="J7625">
        <v>0</v>
      </c>
      <c r="K7625">
        <v>0</v>
      </c>
      <c r="L7625" s="17">
        <f>IF($E7625&lt;&gt;"",VLOOKUP($E7625,GEMWs!$E$14:$L$20,7,FALSE),"")</f>
        <v>37.754918937403332</v>
      </c>
      <c r="M7625" s="17">
        <f>IF($E7625&lt;&gt;"",VLOOKUP($E7625,GEMWs!$E$14:$L$20,8,FALSE),"")</f>
        <v>96.174593288388181</v>
      </c>
      <c r="N7625" s="17">
        <f t="shared" ca="1" si="540"/>
        <v>37.754918937403332</v>
      </c>
      <c r="O7625" s="17">
        <f t="shared" ca="1" si="541"/>
        <v>96.174593288388181</v>
      </c>
      <c r="P7625" s="17">
        <f t="shared" ca="1" si="542"/>
        <v>475.38854531886153</v>
      </c>
      <c r="Q7625" s="17">
        <f t="shared" ca="1" si="543"/>
        <v>1210.9759810583375</v>
      </c>
    </row>
    <row r="7626" spans="1:17" x14ac:dyDescent="0.35">
      <c r="A7626" t="s">
        <v>2318</v>
      </c>
      <c r="B7626" t="s">
        <v>574</v>
      </c>
      <c r="C7626" t="s">
        <v>575</v>
      </c>
      <c r="D7626" t="s">
        <v>14</v>
      </c>
      <c r="E7626" t="s">
        <v>21</v>
      </c>
      <c r="F7626" t="s">
        <v>22</v>
      </c>
      <c r="G7626" t="s">
        <v>3040</v>
      </c>
      <c r="H7626">
        <v>17315.3</v>
      </c>
      <c r="I7626">
        <v>335</v>
      </c>
      <c r="J7626">
        <v>930.882519</v>
      </c>
      <c r="K7626">
        <v>930.882519</v>
      </c>
      <c r="L7626" s="17">
        <f>IF($E7626&lt;&gt;"",VLOOKUP($E7626,GEMWs!$E$14:$L$20,7,FALSE),"")</f>
        <v>37.754918937403332</v>
      </c>
      <c r="M7626" s="17">
        <f>IF($E7626&lt;&gt;"",VLOOKUP($E7626,GEMWs!$E$14:$L$20,8,FALSE),"")</f>
        <v>96.174593288388181</v>
      </c>
      <c r="N7626" s="17">
        <f t="shared" si="540"/>
        <v>930.882519</v>
      </c>
      <c r="O7626" s="17">
        <f t="shared" si="541"/>
        <v>930.882519</v>
      </c>
      <c r="P7626" s="17">
        <f t="shared" si="542"/>
        <v>18.60095086821584</v>
      </c>
      <c r="Q7626" s="17">
        <f t="shared" si="543"/>
        <v>18.60095086821584</v>
      </c>
    </row>
    <row r="7627" spans="1:17" x14ac:dyDescent="0.35">
      <c r="A7627" t="s">
        <v>2318</v>
      </c>
      <c r="B7627" t="s">
        <v>749</v>
      </c>
      <c r="D7627" t="s">
        <v>14</v>
      </c>
      <c r="E7627" t="s">
        <v>21</v>
      </c>
      <c r="G7627" t="s">
        <v>3040</v>
      </c>
      <c r="H7627">
        <v>5661.6</v>
      </c>
      <c r="J7627">
        <v>0</v>
      </c>
      <c r="K7627">
        <v>0</v>
      </c>
      <c r="L7627" s="17">
        <f>IF($E7627&lt;&gt;"",VLOOKUP($E7627,GEMWs!$E$14:$L$20,7,FALSE),"")</f>
        <v>37.754918937403332</v>
      </c>
      <c r="M7627" s="17">
        <f>IF($E7627&lt;&gt;"",VLOOKUP($E7627,GEMWs!$E$14:$L$20,8,FALSE),"")</f>
        <v>96.174593288388181</v>
      </c>
      <c r="N7627" s="17">
        <f t="shared" ca="1" si="540"/>
        <v>37.754918937403332</v>
      </c>
      <c r="O7627" s="17">
        <f t="shared" ca="1" si="541"/>
        <v>96.174593288388181</v>
      </c>
      <c r="P7627" s="17">
        <f t="shared" ca="1" si="542"/>
        <v>58.86793805327757</v>
      </c>
      <c r="Q7627" s="17">
        <f t="shared" ca="1" si="543"/>
        <v>149.95661914641599</v>
      </c>
    </row>
    <row r="7628" spans="1:17" x14ac:dyDescent="0.35">
      <c r="A7628" t="s">
        <v>2318</v>
      </c>
      <c r="B7628" t="s">
        <v>199</v>
      </c>
      <c r="D7628" t="s">
        <v>22</v>
      </c>
      <c r="G7628" t="s">
        <v>3040</v>
      </c>
      <c r="H7628">
        <v>179.3</v>
      </c>
      <c r="J7628">
        <v>0</v>
      </c>
      <c r="K7628">
        <v>0</v>
      </c>
      <c r="L7628" s="17" t="str">
        <f>IF($E7628&lt;&gt;"",VLOOKUP($E7628,GEMWs!$E$14:$L$20,7,FALSE),"")</f>
        <v/>
      </c>
      <c r="M7628" s="17" t="str">
        <f>IF($E7628&lt;&gt;"",VLOOKUP($E7628,GEMWs!$E$14:$L$20,8,FALSE),"")</f>
        <v/>
      </c>
      <c r="N7628" s="17">
        <f t="shared" ca="1" si="540"/>
        <v>0</v>
      </c>
      <c r="O7628" s="17">
        <f t="shared" ca="1" si="541"/>
        <v>0</v>
      </c>
      <c r="P7628" s="17">
        <f t="shared" ca="1" si="542"/>
        <v>0</v>
      </c>
      <c r="Q7628" s="17">
        <f t="shared" ca="1" si="543"/>
        <v>0</v>
      </c>
    </row>
    <row r="7629" spans="1:17" x14ac:dyDescent="0.35">
      <c r="A7629" t="s">
        <v>2318</v>
      </c>
      <c r="B7629" t="s">
        <v>1759</v>
      </c>
      <c r="C7629" t="s">
        <v>1760</v>
      </c>
      <c r="D7629" t="s">
        <v>14</v>
      </c>
      <c r="E7629" t="s">
        <v>21</v>
      </c>
      <c r="F7629" t="s">
        <v>14</v>
      </c>
      <c r="G7629" t="s">
        <v>3040</v>
      </c>
      <c r="H7629">
        <v>380.2</v>
      </c>
      <c r="I7629">
        <v>343</v>
      </c>
      <c r="J7629">
        <v>90.2</v>
      </c>
      <c r="K7629">
        <v>756.67769199999998</v>
      </c>
      <c r="L7629" s="17">
        <f>IF($E7629&lt;&gt;"",VLOOKUP($E7629,GEMWs!$E$14:$L$20,7,FALSE),"")</f>
        <v>37.754918937403332</v>
      </c>
      <c r="M7629" s="17">
        <f>IF($E7629&lt;&gt;"",VLOOKUP($E7629,GEMWs!$E$14:$L$20,8,FALSE),"")</f>
        <v>96.174593288388181</v>
      </c>
      <c r="N7629" s="17">
        <f t="shared" si="540"/>
        <v>90.2</v>
      </c>
      <c r="O7629" s="17">
        <f t="shared" si="541"/>
        <v>756.67769199999998</v>
      </c>
      <c r="P7629" s="17">
        <f t="shared" si="542"/>
        <v>0.50245963905065139</v>
      </c>
      <c r="Q7629" s="17">
        <f t="shared" si="543"/>
        <v>4.2150776053215075</v>
      </c>
    </row>
    <row r="7630" spans="1:17" x14ac:dyDescent="0.35">
      <c r="A7630" t="s">
        <v>2318</v>
      </c>
      <c r="B7630" t="s">
        <v>2991</v>
      </c>
      <c r="D7630" t="s">
        <v>14</v>
      </c>
      <c r="E7630" t="s">
        <v>21</v>
      </c>
      <c r="G7630" t="s">
        <v>3040</v>
      </c>
      <c r="H7630">
        <v>14964.7</v>
      </c>
      <c r="J7630">
        <v>0</v>
      </c>
      <c r="K7630">
        <v>0</v>
      </c>
      <c r="L7630" s="17">
        <f>IF($E7630&lt;&gt;"",VLOOKUP($E7630,GEMWs!$E$14:$L$20,7,FALSE),"")</f>
        <v>37.754918937403332</v>
      </c>
      <c r="M7630" s="17">
        <f>IF($E7630&lt;&gt;"",VLOOKUP($E7630,GEMWs!$E$14:$L$20,8,FALSE),"")</f>
        <v>96.174593288388181</v>
      </c>
      <c r="N7630" s="17">
        <f t="shared" ca="1" si="540"/>
        <v>37.754918937403332</v>
      </c>
      <c r="O7630" s="17">
        <f t="shared" ca="1" si="541"/>
        <v>96.174593288388181</v>
      </c>
      <c r="P7630" s="17">
        <f t="shared" ca="1" si="542"/>
        <v>155.59930630667708</v>
      </c>
      <c r="Q7630" s="17">
        <f t="shared" ca="1" si="543"/>
        <v>396.3642465982004</v>
      </c>
    </row>
    <row r="7631" spans="1:17" x14ac:dyDescent="0.35">
      <c r="A7631" t="s">
        <v>2318</v>
      </c>
      <c r="B7631" t="s">
        <v>184</v>
      </c>
      <c r="C7631" t="s">
        <v>185</v>
      </c>
      <c r="D7631" t="s">
        <v>14</v>
      </c>
      <c r="E7631" t="s">
        <v>21</v>
      </c>
      <c r="F7631" t="s">
        <v>22</v>
      </c>
      <c r="G7631" t="s">
        <v>3040</v>
      </c>
      <c r="H7631">
        <v>94830.9</v>
      </c>
      <c r="I7631">
        <v>345</v>
      </c>
      <c r="J7631">
        <v>5000</v>
      </c>
      <c r="K7631">
        <v>20000</v>
      </c>
      <c r="L7631" s="17">
        <f>IF($E7631&lt;&gt;"",VLOOKUP($E7631,GEMWs!$E$14:$L$20,7,FALSE),"")</f>
        <v>37.754918937403332</v>
      </c>
      <c r="M7631" s="17">
        <f>IF($E7631&lt;&gt;"",VLOOKUP($E7631,GEMWs!$E$14:$L$20,8,FALSE),"")</f>
        <v>96.174593288388181</v>
      </c>
      <c r="N7631" s="17">
        <f t="shared" si="540"/>
        <v>5000</v>
      </c>
      <c r="O7631" s="17">
        <f t="shared" si="541"/>
        <v>20000</v>
      </c>
      <c r="P7631" s="17">
        <f t="shared" si="542"/>
        <v>4.7415449999999995</v>
      </c>
      <c r="Q7631" s="17">
        <f t="shared" si="543"/>
        <v>18.966179999999998</v>
      </c>
    </row>
    <row r="7632" spans="1:17" x14ac:dyDescent="0.35">
      <c r="A7632" t="s">
        <v>2323</v>
      </c>
      <c r="B7632" t="s">
        <v>103</v>
      </c>
      <c r="D7632" t="s">
        <v>14</v>
      </c>
      <c r="E7632" t="s">
        <v>15</v>
      </c>
      <c r="G7632" t="s">
        <v>3040</v>
      </c>
      <c r="H7632">
        <v>3</v>
      </c>
      <c r="J7632">
        <v>0</v>
      </c>
      <c r="K7632">
        <v>0</v>
      </c>
      <c r="L7632" s="17">
        <f>IF($E7632&lt;&gt;"",VLOOKUP($E7632,GEMWs!$E$14:$L$20,7,FALSE),"")</f>
        <v>37.892086284381016</v>
      </c>
      <c r="M7632" s="17">
        <f>IF($E7632&lt;&gt;"",VLOOKUP($E7632,GEMWs!$E$14:$L$20,8,FALSE),"")</f>
        <v>96.522753888300599</v>
      </c>
      <c r="N7632" s="17">
        <f t="shared" ca="1" si="540"/>
        <v>37.892086284381016</v>
      </c>
      <c r="O7632" s="17">
        <f t="shared" ca="1" si="541"/>
        <v>96.522753888300599</v>
      </c>
      <c r="P7632" s="17">
        <f t="shared" ca="1" si="542"/>
        <v>3.1080754321117916E-2</v>
      </c>
      <c r="Q7632" s="17">
        <f t="shared" ca="1" si="543"/>
        <v>7.917220438813867E-2</v>
      </c>
    </row>
    <row r="7633" spans="1:17" x14ac:dyDescent="0.35">
      <c r="A7633" t="s">
        <v>2324</v>
      </c>
      <c r="B7633" t="s">
        <v>727</v>
      </c>
      <c r="C7633" t="s">
        <v>728</v>
      </c>
      <c r="D7633" t="s">
        <v>14</v>
      </c>
      <c r="E7633" t="s">
        <v>21</v>
      </c>
      <c r="F7633" t="s">
        <v>22</v>
      </c>
      <c r="G7633" t="s">
        <v>3040</v>
      </c>
      <c r="H7633">
        <v>0.4</v>
      </c>
      <c r="I7633">
        <v>3</v>
      </c>
      <c r="J7633">
        <v>141.939336</v>
      </c>
      <c r="K7633">
        <v>494.364465</v>
      </c>
      <c r="L7633" s="17">
        <f>IF($E7633&lt;&gt;"",VLOOKUP($E7633,GEMWs!$E$14:$L$20,7,FALSE),"")</f>
        <v>37.754918937403332</v>
      </c>
      <c r="M7633" s="17">
        <f>IF($E7633&lt;&gt;"",VLOOKUP($E7633,GEMWs!$E$14:$L$20,8,FALSE),"")</f>
        <v>96.174593288388181</v>
      </c>
      <c r="N7633" s="17">
        <f t="shared" si="540"/>
        <v>141.939336</v>
      </c>
      <c r="O7633" s="17">
        <f t="shared" si="541"/>
        <v>494.364465</v>
      </c>
      <c r="P7633" s="17">
        <f t="shared" si="542"/>
        <v>8.0911964414756229E-4</v>
      </c>
      <c r="Q7633" s="17">
        <f t="shared" si="543"/>
        <v>2.8181053348030317E-3</v>
      </c>
    </row>
    <row r="7634" spans="1:17" x14ac:dyDescent="0.35">
      <c r="A7634" t="s">
        <v>2324</v>
      </c>
      <c r="B7634" t="s">
        <v>443</v>
      </c>
      <c r="C7634" t="s">
        <v>444</v>
      </c>
      <c r="D7634" t="s">
        <v>14</v>
      </c>
      <c r="E7634" t="s">
        <v>21</v>
      </c>
      <c r="F7634" t="s">
        <v>14</v>
      </c>
      <c r="G7634" t="s">
        <v>3040</v>
      </c>
      <c r="H7634">
        <v>7.4</v>
      </c>
      <c r="I7634">
        <v>10</v>
      </c>
      <c r="J7634">
        <v>595.96249999999998</v>
      </c>
      <c r="K7634">
        <v>3239.0088190000001</v>
      </c>
      <c r="L7634" s="17">
        <f>IF($E7634&lt;&gt;"",VLOOKUP($E7634,GEMWs!$E$14:$L$20,7,FALSE),"")</f>
        <v>37.754918937403332</v>
      </c>
      <c r="M7634" s="17">
        <f>IF($E7634&lt;&gt;"",VLOOKUP($E7634,GEMWs!$E$14:$L$20,8,FALSE),"")</f>
        <v>96.174593288388181</v>
      </c>
      <c r="N7634" s="17">
        <f t="shared" si="540"/>
        <v>595.96249999999998</v>
      </c>
      <c r="O7634" s="17">
        <f t="shared" si="541"/>
        <v>3239.0088190000001</v>
      </c>
      <c r="P7634" s="17">
        <f t="shared" si="542"/>
        <v>2.2846495374114631E-3</v>
      </c>
      <c r="Q7634" s="17">
        <f t="shared" si="543"/>
        <v>1.241688864651719E-2</v>
      </c>
    </row>
    <row r="7635" spans="1:17" x14ac:dyDescent="0.35">
      <c r="A7635" t="s">
        <v>2324</v>
      </c>
      <c r="B7635" t="s">
        <v>1036</v>
      </c>
      <c r="C7635" t="s">
        <v>1037</v>
      </c>
      <c r="D7635" t="s">
        <v>14</v>
      </c>
      <c r="E7635" t="s">
        <v>21</v>
      </c>
      <c r="F7635" t="s">
        <v>22</v>
      </c>
      <c r="G7635" t="s">
        <v>3040</v>
      </c>
      <c r="H7635">
        <v>4.4000000000000004</v>
      </c>
      <c r="I7635">
        <v>13</v>
      </c>
      <c r="J7635">
        <v>909</v>
      </c>
      <c r="K7635">
        <v>2500</v>
      </c>
      <c r="L7635" s="17">
        <f>IF($E7635&lt;&gt;"",VLOOKUP($E7635,GEMWs!$E$14:$L$20,7,FALSE),"")</f>
        <v>37.754918937403332</v>
      </c>
      <c r="M7635" s="17">
        <f>IF($E7635&lt;&gt;"",VLOOKUP($E7635,GEMWs!$E$14:$L$20,8,FALSE),"")</f>
        <v>96.174593288388181</v>
      </c>
      <c r="N7635" s="17">
        <f t="shared" ref="N7635:N7698" si="544">IF($I7635&lt;&gt;"",J7635,IF(AND($D7635="Y",$M$6=236),L7635,0))</f>
        <v>909</v>
      </c>
      <c r="O7635" s="17">
        <f t="shared" ref="O7635:O7698" si="545">IF($I7635&lt;&gt;"",K7635,IF(AND($D7635="Y",$M$6=236),M7635,0))</f>
        <v>2500</v>
      </c>
      <c r="P7635" s="17">
        <f t="shared" si="542"/>
        <v>1.7600000000000001E-3</v>
      </c>
      <c r="Q7635" s="17">
        <f t="shared" si="543"/>
        <v>4.8404840484048408E-3</v>
      </c>
    </row>
    <row r="7636" spans="1:17" x14ac:dyDescent="0.35">
      <c r="A7636" t="s">
        <v>2324</v>
      </c>
      <c r="B7636" t="s">
        <v>323</v>
      </c>
      <c r="D7636" t="s">
        <v>22</v>
      </c>
      <c r="G7636" t="s">
        <v>3040</v>
      </c>
      <c r="H7636">
        <v>3363.7</v>
      </c>
      <c r="J7636">
        <v>0</v>
      </c>
      <c r="K7636">
        <v>0</v>
      </c>
      <c r="L7636" s="17" t="str">
        <f>IF($E7636&lt;&gt;"",VLOOKUP($E7636,GEMWs!$E$14:$L$20,7,FALSE),"")</f>
        <v/>
      </c>
      <c r="M7636" s="17" t="str">
        <f>IF($E7636&lt;&gt;"",VLOOKUP($E7636,GEMWs!$E$14:$L$20,8,FALSE),"")</f>
        <v/>
      </c>
      <c r="N7636" s="17">
        <f t="shared" ca="1" si="544"/>
        <v>0</v>
      </c>
      <c r="O7636" s="17">
        <f t="shared" ca="1" si="545"/>
        <v>0</v>
      </c>
      <c r="P7636" s="17">
        <f t="shared" ca="1" si="542"/>
        <v>0</v>
      </c>
      <c r="Q7636" s="17">
        <f t="shared" ca="1" si="543"/>
        <v>0</v>
      </c>
    </row>
    <row r="7637" spans="1:17" x14ac:dyDescent="0.35">
      <c r="A7637" t="s">
        <v>2324</v>
      </c>
      <c r="B7637" t="s">
        <v>1046</v>
      </c>
      <c r="C7637" t="s">
        <v>1047</v>
      </c>
      <c r="D7637" t="s">
        <v>14</v>
      </c>
      <c r="E7637" t="s">
        <v>21</v>
      </c>
      <c r="F7637" t="s">
        <v>14</v>
      </c>
      <c r="G7637" t="s">
        <v>3040</v>
      </c>
      <c r="H7637">
        <v>0.1</v>
      </c>
      <c r="I7637">
        <v>44</v>
      </c>
      <c r="J7637">
        <v>56.287042</v>
      </c>
      <c r="K7637">
        <v>1078.612703</v>
      </c>
      <c r="L7637" s="17">
        <f>IF($E7637&lt;&gt;"",VLOOKUP($E7637,GEMWs!$E$14:$L$20,7,FALSE),"")</f>
        <v>37.754918937403332</v>
      </c>
      <c r="M7637" s="17">
        <f>IF($E7637&lt;&gt;"",VLOOKUP($E7637,GEMWs!$E$14:$L$20,8,FALSE),"")</f>
        <v>96.174593288388181</v>
      </c>
      <c r="N7637" s="17">
        <f t="shared" si="544"/>
        <v>56.287042</v>
      </c>
      <c r="O7637" s="17">
        <f t="shared" si="545"/>
        <v>1078.612703</v>
      </c>
      <c r="P7637" s="17">
        <f t="shared" si="542"/>
        <v>9.2711683926830223E-5</v>
      </c>
      <c r="Q7637" s="17">
        <f t="shared" si="543"/>
        <v>1.7766078380882053E-3</v>
      </c>
    </row>
    <row r="7638" spans="1:17" x14ac:dyDescent="0.35">
      <c r="A7638" t="s">
        <v>2324</v>
      </c>
      <c r="B7638" t="s">
        <v>534</v>
      </c>
      <c r="C7638" t="s">
        <v>535</v>
      </c>
      <c r="D7638" t="s">
        <v>14</v>
      </c>
      <c r="E7638" t="s">
        <v>21</v>
      </c>
      <c r="F7638" t="s">
        <v>22</v>
      </c>
      <c r="G7638" t="s">
        <v>3040</v>
      </c>
      <c r="H7638">
        <v>16.399999999999999</v>
      </c>
      <c r="I7638">
        <v>48</v>
      </c>
      <c r="J7638">
        <v>2720</v>
      </c>
      <c r="K7638">
        <v>2720</v>
      </c>
      <c r="L7638" s="17">
        <f>IF($E7638&lt;&gt;"",VLOOKUP($E7638,GEMWs!$E$14:$L$20,7,FALSE),"")</f>
        <v>37.754918937403332</v>
      </c>
      <c r="M7638" s="17">
        <f>IF($E7638&lt;&gt;"",VLOOKUP($E7638,GEMWs!$E$14:$L$20,8,FALSE),"")</f>
        <v>96.174593288388181</v>
      </c>
      <c r="N7638" s="17">
        <f t="shared" si="544"/>
        <v>2720</v>
      </c>
      <c r="O7638" s="17">
        <f t="shared" si="545"/>
        <v>2720</v>
      </c>
      <c r="P7638" s="17">
        <f t="shared" si="542"/>
        <v>6.0294117647058821E-3</v>
      </c>
      <c r="Q7638" s="17">
        <f t="shared" si="543"/>
        <v>6.0294117647058821E-3</v>
      </c>
    </row>
    <row r="7639" spans="1:17" x14ac:dyDescent="0.35">
      <c r="A7639" t="s">
        <v>2324</v>
      </c>
      <c r="B7639" t="s">
        <v>19</v>
      </c>
      <c r="C7639" t="s">
        <v>20</v>
      </c>
      <c r="D7639" t="s">
        <v>14</v>
      </c>
      <c r="E7639" t="s">
        <v>21</v>
      </c>
      <c r="F7639" t="s">
        <v>22</v>
      </c>
      <c r="G7639" t="s">
        <v>3040</v>
      </c>
      <c r="H7639">
        <v>31.6</v>
      </c>
      <c r="I7639">
        <v>52</v>
      </c>
      <c r="J7639">
        <v>1818</v>
      </c>
      <c r="K7639">
        <v>5000</v>
      </c>
      <c r="L7639" s="17">
        <f>IF($E7639&lt;&gt;"",VLOOKUP($E7639,GEMWs!$E$14:$L$20,7,FALSE),"")</f>
        <v>37.754918937403332</v>
      </c>
      <c r="M7639" s="17">
        <f>IF($E7639&lt;&gt;"",VLOOKUP($E7639,GEMWs!$E$14:$L$20,8,FALSE),"")</f>
        <v>96.174593288388181</v>
      </c>
      <c r="N7639" s="17">
        <f t="shared" si="544"/>
        <v>1818</v>
      </c>
      <c r="O7639" s="17">
        <f t="shared" si="545"/>
        <v>5000</v>
      </c>
      <c r="P7639" s="17">
        <f t="shared" si="542"/>
        <v>6.3200000000000001E-3</v>
      </c>
      <c r="Q7639" s="17">
        <f t="shared" si="543"/>
        <v>1.7381738173817381E-2</v>
      </c>
    </row>
    <row r="7640" spans="1:17" x14ac:dyDescent="0.35">
      <c r="A7640" t="s">
        <v>2324</v>
      </c>
      <c r="B7640" t="s">
        <v>735</v>
      </c>
      <c r="C7640" t="s">
        <v>736</v>
      </c>
      <c r="D7640" t="s">
        <v>14</v>
      </c>
      <c r="E7640" t="s">
        <v>21</v>
      </c>
      <c r="F7640" t="s">
        <v>22</v>
      </c>
      <c r="G7640" t="s">
        <v>3040</v>
      </c>
      <c r="H7640">
        <v>65.099999999999994</v>
      </c>
      <c r="I7640">
        <v>53</v>
      </c>
      <c r="J7640">
        <v>21.049858</v>
      </c>
      <c r="K7640">
        <v>140.07230300000001</v>
      </c>
      <c r="L7640" s="17">
        <f>IF($E7640&lt;&gt;"",VLOOKUP($E7640,GEMWs!$E$14:$L$20,7,FALSE),"")</f>
        <v>37.754918937403332</v>
      </c>
      <c r="M7640" s="17">
        <f>IF($E7640&lt;&gt;"",VLOOKUP($E7640,GEMWs!$E$14:$L$20,8,FALSE),"")</f>
        <v>96.174593288388181</v>
      </c>
      <c r="N7640" s="17">
        <f t="shared" si="544"/>
        <v>21.049858</v>
      </c>
      <c r="O7640" s="17">
        <f t="shared" si="545"/>
        <v>140.07230300000001</v>
      </c>
      <c r="P7640" s="17">
        <f t="shared" si="542"/>
        <v>0.4647599747110604</v>
      </c>
      <c r="Q7640" s="17">
        <f t="shared" si="543"/>
        <v>3.0926574421547164</v>
      </c>
    </row>
    <row r="7641" spans="1:17" x14ac:dyDescent="0.35">
      <c r="A7641" t="s">
        <v>2324</v>
      </c>
      <c r="B7641" t="s">
        <v>218</v>
      </c>
      <c r="C7641" t="s">
        <v>219</v>
      </c>
      <c r="D7641" t="s">
        <v>14</v>
      </c>
      <c r="E7641" t="s">
        <v>21</v>
      </c>
      <c r="F7641" t="s">
        <v>22</v>
      </c>
      <c r="G7641" t="s">
        <v>3040</v>
      </c>
      <c r="H7641">
        <v>4372.6000000000004</v>
      </c>
      <c r="I7641">
        <v>483</v>
      </c>
      <c r="J7641">
        <v>100</v>
      </c>
      <c r="K7641">
        <v>750</v>
      </c>
      <c r="L7641" s="17">
        <f>IF($E7641&lt;&gt;"",VLOOKUP($E7641,GEMWs!$E$14:$L$20,7,FALSE),"")</f>
        <v>37.754918937403332</v>
      </c>
      <c r="M7641" s="17">
        <f>IF($E7641&lt;&gt;"",VLOOKUP($E7641,GEMWs!$E$14:$L$20,8,FALSE),"")</f>
        <v>96.174593288388181</v>
      </c>
      <c r="N7641" s="17">
        <f t="shared" si="544"/>
        <v>100</v>
      </c>
      <c r="O7641" s="17">
        <f t="shared" si="545"/>
        <v>750</v>
      </c>
      <c r="P7641" s="17">
        <f t="shared" si="542"/>
        <v>5.8301333333333334</v>
      </c>
      <c r="Q7641" s="17">
        <f t="shared" si="543"/>
        <v>43.726000000000006</v>
      </c>
    </row>
    <row r="7642" spans="1:17" x14ac:dyDescent="0.35">
      <c r="A7642" t="s">
        <v>2324</v>
      </c>
      <c r="B7642" t="s">
        <v>643</v>
      </c>
      <c r="C7642" t="s">
        <v>644</v>
      </c>
      <c r="D7642" t="s">
        <v>14</v>
      </c>
      <c r="E7642" t="s">
        <v>21</v>
      </c>
      <c r="F7642" t="s">
        <v>22</v>
      </c>
      <c r="G7642" t="s">
        <v>3040</v>
      </c>
      <c r="H7642">
        <v>15678.1</v>
      </c>
      <c r="I7642">
        <v>55</v>
      </c>
      <c r="J7642">
        <v>800</v>
      </c>
      <c r="K7642">
        <v>4000</v>
      </c>
      <c r="L7642" s="17">
        <f>IF($E7642&lt;&gt;"",VLOOKUP($E7642,GEMWs!$E$14:$L$20,7,FALSE),"")</f>
        <v>37.754918937403332</v>
      </c>
      <c r="M7642" s="17">
        <f>IF($E7642&lt;&gt;"",VLOOKUP($E7642,GEMWs!$E$14:$L$20,8,FALSE),"")</f>
        <v>96.174593288388181</v>
      </c>
      <c r="N7642" s="17">
        <f t="shared" si="544"/>
        <v>800</v>
      </c>
      <c r="O7642" s="17">
        <f t="shared" si="545"/>
        <v>4000</v>
      </c>
      <c r="P7642" s="17">
        <f t="shared" si="542"/>
        <v>3.9195250000000001</v>
      </c>
      <c r="Q7642" s="17">
        <f t="shared" si="543"/>
        <v>19.597625000000001</v>
      </c>
    </row>
    <row r="7643" spans="1:17" x14ac:dyDescent="0.35">
      <c r="A7643" t="s">
        <v>2324</v>
      </c>
      <c r="B7643" t="s">
        <v>645</v>
      </c>
      <c r="C7643" t="s">
        <v>646</v>
      </c>
      <c r="D7643" t="s">
        <v>14</v>
      </c>
      <c r="E7643" t="s">
        <v>21</v>
      </c>
      <c r="F7643" t="s">
        <v>22</v>
      </c>
      <c r="G7643" t="s">
        <v>3040</v>
      </c>
      <c r="H7643">
        <v>1</v>
      </c>
      <c r="I7643">
        <v>59</v>
      </c>
      <c r="J7643">
        <v>21000</v>
      </c>
      <c r="K7643">
        <v>21000</v>
      </c>
      <c r="L7643" s="17">
        <f>IF($E7643&lt;&gt;"",VLOOKUP($E7643,GEMWs!$E$14:$L$20,7,FALSE),"")</f>
        <v>37.754918937403332</v>
      </c>
      <c r="M7643" s="17">
        <f>IF($E7643&lt;&gt;"",VLOOKUP($E7643,GEMWs!$E$14:$L$20,8,FALSE),"")</f>
        <v>96.174593288388181</v>
      </c>
      <c r="N7643" s="17">
        <f t="shared" si="544"/>
        <v>21000</v>
      </c>
      <c r="O7643" s="17">
        <f t="shared" si="545"/>
        <v>21000</v>
      </c>
      <c r="P7643" s="17">
        <f t="shared" si="542"/>
        <v>4.761904761904762E-5</v>
      </c>
      <c r="Q7643" s="17">
        <f t="shared" si="543"/>
        <v>4.761904761904762E-5</v>
      </c>
    </row>
    <row r="7644" spans="1:17" x14ac:dyDescent="0.35">
      <c r="A7644" t="s">
        <v>2324</v>
      </c>
      <c r="B7644" t="s">
        <v>647</v>
      </c>
      <c r="C7644" t="s">
        <v>648</v>
      </c>
      <c r="D7644" t="s">
        <v>14</v>
      </c>
      <c r="E7644" t="s">
        <v>21</v>
      </c>
      <c r="F7644" t="s">
        <v>22</v>
      </c>
      <c r="G7644" t="s">
        <v>3040</v>
      </c>
      <c r="H7644">
        <v>28103</v>
      </c>
      <c r="I7644">
        <v>60</v>
      </c>
      <c r="J7644">
        <v>100</v>
      </c>
      <c r="K7644">
        <v>600</v>
      </c>
      <c r="L7644" s="17">
        <f>IF($E7644&lt;&gt;"",VLOOKUP($E7644,GEMWs!$E$14:$L$20,7,FALSE),"")</f>
        <v>37.754918937403332</v>
      </c>
      <c r="M7644" s="17">
        <f>IF($E7644&lt;&gt;"",VLOOKUP($E7644,GEMWs!$E$14:$L$20,8,FALSE),"")</f>
        <v>96.174593288388181</v>
      </c>
      <c r="N7644" s="17">
        <f t="shared" si="544"/>
        <v>100</v>
      </c>
      <c r="O7644" s="17">
        <f t="shared" si="545"/>
        <v>600</v>
      </c>
      <c r="P7644" s="17">
        <f t="shared" si="542"/>
        <v>46.838333333333331</v>
      </c>
      <c r="Q7644" s="17">
        <f t="shared" si="543"/>
        <v>281.02999999999997</v>
      </c>
    </row>
    <row r="7645" spans="1:17" x14ac:dyDescent="0.35">
      <c r="A7645" t="s">
        <v>2324</v>
      </c>
      <c r="B7645" t="s">
        <v>137</v>
      </c>
      <c r="C7645" t="s">
        <v>138</v>
      </c>
      <c r="D7645" t="s">
        <v>14</v>
      </c>
      <c r="E7645" t="s">
        <v>21</v>
      </c>
      <c r="F7645" t="s">
        <v>22</v>
      </c>
      <c r="G7645" t="s">
        <v>3040</v>
      </c>
      <c r="H7645">
        <v>98.3</v>
      </c>
      <c r="I7645">
        <v>62</v>
      </c>
      <c r="J7645">
        <v>389</v>
      </c>
      <c r="K7645">
        <v>454</v>
      </c>
      <c r="L7645" s="17">
        <f>IF($E7645&lt;&gt;"",VLOOKUP($E7645,GEMWs!$E$14:$L$20,7,FALSE),"")</f>
        <v>37.754918937403332</v>
      </c>
      <c r="M7645" s="17">
        <f>IF($E7645&lt;&gt;"",VLOOKUP($E7645,GEMWs!$E$14:$L$20,8,FALSE),"")</f>
        <v>96.174593288388181</v>
      </c>
      <c r="N7645" s="17">
        <f t="shared" si="544"/>
        <v>389</v>
      </c>
      <c r="O7645" s="17">
        <f t="shared" si="545"/>
        <v>454</v>
      </c>
      <c r="P7645" s="17">
        <f t="shared" si="542"/>
        <v>0.21651982378854626</v>
      </c>
      <c r="Q7645" s="17">
        <f t="shared" si="543"/>
        <v>0.25269922879177376</v>
      </c>
    </row>
    <row r="7646" spans="1:17" x14ac:dyDescent="0.35">
      <c r="A7646" t="s">
        <v>2324</v>
      </c>
      <c r="B7646" t="s">
        <v>1604</v>
      </c>
      <c r="C7646" t="s">
        <v>1605</v>
      </c>
      <c r="D7646" t="s">
        <v>14</v>
      </c>
      <c r="E7646" t="s">
        <v>21</v>
      </c>
      <c r="F7646" t="s">
        <v>22</v>
      </c>
      <c r="G7646" t="s">
        <v>3040</v>
      </c>
      <c r="H7646">
        <v>55.8</v>
      </c>
      <c r="I7646">
        <v>65</v>
      </c>
      <c r="J7646">
        <v>737.18</v>
      </c>
      <c r="K7646">
        <v>1259.72</v>
      </c>
      <c r="L7646" s="17">
        <f>IF($E7646&lt;&gt;"",VLOOKUP($E7646,GEMWs!$E$14:$L$20,7,FALSE),"")</f>
        <v>37.754918937403332</v>
      </c>
      <c r="M7646" s="17">
        <f>IF($E7646&lt;&gt;"",VLOOKUP($E7646,GEMWs!$E$14:$L$20,8,FALSE),"")</f>
        <v>96.174593288388181</v>
      </c>
      <c r="N7646" s="17">
        <f t="shared" si="544"/>
        <v>737.18</v>
      </c>
      <c r="O7646" s="17">
        <f t="shared" si="545"/>
        <v>1259.72</v>
      </c>
      <c r="P7646" s="17">
        <f t="shared" si="542"/>
        <v>4.4295557742990502E-2</v>
      </c>
      <c r="Q7646" s="17">
        <f t="shared" si="543"/>
        <v>7.5693860386879738E-2</v>
      </c>
    </row>
    <row r="7647" spans="1:17" x14ac:dyDescent="0.35">
      <c r="A7647" t="s">
        <v>2324</v>
      </c>
      <c r="B7647" t="s">
        <v>651</v>
      </c>
      <c r="C7647" t="s">
        <v>652</v>
      </c>
      <c r="D7647" t="s">
        <v>14</v>
      </c>
      <c r="E7647" t="s">
        <v>21</v>
      </c>
      <c r="F7647" t="s">
        <v>14</v>
      </c>
      <c r="G7647" t="s">
        <v>3040</v>
      </c>
      <c r="H7647">
        <v>37.700000000000003</v>
      </c>
      <c r="I7647">
        <v>66</v>
      </c>
      <c r="J7647">
        <v>109.283739</v>
      </c>
      <c r="K7647">
        <v>1283.7313360000001</v>
      </c>
      <c r="L7647" s="17">
        <f>IF($E7647&lt;&gt;"",VLOOKUP($E7647,GEMWs!$E$14:$L$20,7,FALSE),"")</f>
        <v>37.754918937403332</v>
      </c>
      <c r="M7647" s="17">
        <f>IF($E7647&lt;&gt;"",VLOOKUP($E7647,GEMWs!$E$14:$L$20,8,FALSE),"")</f>
        <v>96.174593288388181</v>
      </c>
      <c r="N7647" s="17">
        <f t="shared" si="544"/>
        <v>109.283739</v>
      </c>
      <c r="O7647" s="17">
        <f t="shared" si="545"/>
        <v>1283.7313360000001</v>
      </c>
      <c r="P7647" s="17">
        <f t="shared" si="542"/>
        <v>2.9367515571809645E-2</v>
      </c>
      <c r="Q7647" s="17">
        <f t="shared" si="543"/>
        <v>0.34497355548934872</v>
      </c>
    </row>
    <row r="7648" spans="1:17" x14ac:dyDescent="0.35">
      <c r="A7648" t="s">
        <v>2324</v>
      </c>
      <c r="B7648" t="s">
        <v>1050</v>
      </c>
      <c r="C7648" t="s">
        <v>1051</v>
      </c>
      <c r="D7648" t="s">
        <v>14</v>
      </c>
      <c r="E7648" t="s">
        <v>21</v>
      </c>
      <c r="F7648" t="s">
        <v>22</v>
      </c>
      <c r="G7648" t="s">
        <v>3040</v>
      </c>
      <c r="H7648">
        <v>41.3</v>
      </c>
      <c r="I7648">
        <v>69</v>
      </c>
      <c r="J7648">
        <v>4500</v>
      </c>
      <c r="K7648">
        <v>4500</v>
      </c>
      <c r="L7648" s="17">
        <f>IF($E7648&lt;&gt;"",VLOOKUP($E7648,GEMWs!$E$14:$L$20,7,FALSE),"")</f>
        <v>37.754918937403332</v>
      </c>
      <c r="M7648" s="17">
        <f>IF($E7648&lt;&gt;"",VLOOKUP($E7648,GEMWs!$E$14:$L$20,8,FALSE),"")</f>
        <v>96.174593288388181</v>
      </c>
      <c r="N7648" s="17">
        <f t="shared" si="544"/>
        <v>4500</v>
      </c>
      <c r="O7648" s="17">
        <f t="shared" si="545"/>
        <v>4500</v>
      </c>
      <c r="P7648" s="17">
        <f t="shared" si="542"/>
        <v>9.1777777777777778E-3</v>
      </c>
      <c r="Q7648" s="17">
        <f t="shared" si="543"/>
        <v>9.1777777777777778E-3</v>
      </c>
    </row>
    <row r="7649" spans="1:17" x14ac:dyDescent="0.35">
      <c r="A7649" t="s">
        <v>2324</v>
      </c>
      <c r="B7649" t="s">
        <v>653</v>
      </c>
      <c r="C7649" t="s">
        <v>654</v>
      </c>
      <c r="D7649" t="s">
        <v>14</v>
      </c>
      <c r="E7649" t="s">
        <v>21</v>
      </c>
      <c r="F7649" t="s">
        <v>22</v>
      </c>
      <c r="G7649" t="s">
        <v>3040</v>
      </c>
      <c r="H7649">
        <v>0.6</v>
      </c>
      <c r="I7649">
        <v>77</v>
      </c>
      <c r="J7649">
        <v>6804</v>
      </c>
      <c r="K7649">
        <v>6804</v>
      </c>
      <c r="L7649" s="17">
        <f>IF($E7649&lt;&gt;"",VLOOKUP($E7649,GEMWs!$E$14:$L$20,7,FALSE),"")</f>
        <v>37.754918937403332</v>
      </c>
      <c r="M7649" s="17">
        <f>IF($E7649&lt;&gt;"",VLOOKUP($E7649,GEMWs!$E$14:$L$20,8,FALSE),"")</f>
        <v>96.174593288388181</v>
      </c>
      <c r="N7649" s="17">
        <f t="shared" si="544"/>
        <v>6804</v>
      </c>
      <c r="O7649" s="17">
        <f t="shared" si="545"/>
        <v>6804</v>
      </c>
      <c r="P7649" s="17">
        <f t="shared" si="542"/>
        <v>8.8183421516754842E-5</v>
      </c>
      <c r="Q7649" s="17">
        <f t="shared" si="543"/>
        <v>8.8183421516754842E-5</v>
      </c>
    </row>
    <row r="7650" spans="1:17" x14ac:dyDescent="0.35">
      <c r="A7650" t="s">
        <v>2324</v>
      </c>
      <c r="B7650" t="s">
        <v>929</v>
      </c>
      <c r="C7650" t="s">
        <v>930</v>
      </c>
      <c r="D7650" t="s">
        <v>14</v>
      </c>
      <c r="E7650" t="s">
        <v>21</v>
      </c>
      <c r="F7650" t="s">
        <v>22</v>
      </c>
      <c r="G7650" t="s">
        <v>3040</v>
      </c>
      <c r="H7650">
        <v>0.6</v>
      </c>
      <c r="I7650">
        <v>89</v>
      </c>
      <c r="J7650">
        <v>1800</v>
      </c>
      <c r="K7650">
        <v>3636</v>
      </c>
      <c r="L7650" s="17">
        <f>IF($E7650&lt;&gt;"",VLOOKUP($E7650,GEMWs!$E$14:$L$20,7,FALSE),"")</f>
        <v>37.754918937403332</v>
      </c>
      <c r="M7650" s="17">
        <f>IF($E7650&lt;&gt;"",VLOOKUP($E7650,GEMWs!$E$14:$L$20,8,FALSE),"")</f>
        <v>96.174593288388181</v>
      </c>
      <c r="N7650" s="17">
        <f t="shared" si="544"/>
        <v>1800</v>
      </c>
      <c r="O7650" s="17">
        <f t="shared" si="545"/>
        <v>3636</v>
      </c>
      <c r="P7650" s="17">
        <f t="shared" si="542"/>
        <v>1.6501650165016502E-4</v>
      </c>
      <c r="Q7650" s="17">
        <f t="shared" si="543"/>
        <v>3.3333333333333332E-4</v>
      </c>
    </row>
    <row r="7651" spans="1:17" x14ac:dyDescent="0.35">
      <c r="A7651" t="s">
        <v>2324</v>
      </c>
      <c r="B7651" t="s">
        <v>59</v>
      </c>
      <c r="C7651" t="s">
        <v>60</v>
      </c>
      <c r="D7651" t="s">
        <v>14</v>
      </c>
      <c r="E7651" t="s">
        <v>21</v>
      </c>
      <c r="F7651" t="s">
        <v>14</v>
      </c>
      <c r="G7651" t="s">
        <v>3040</v>
      </c>
      <c r="H7651">
        <v>10.1</v>
      </c>
      <c r="I7651">
        <v>91</v>
      </c>
      <c r="J7651">
        <v>186.795131</v>
      </c>
      <c r="K7651">
        <v>9072</v>
      </c>
      <c r="L7651" s="17">
        <f>IF($E7651&lt;&gt;"",VLOOKUP($E7651,GEMWs!$E$14:$L$20,7,FALSE),"")</f>
        <v>37.754918937403332</v>
      </c>
      <c r="M7651" s="17">
        <f>IF($E7651&lt;&gt;"",VLOOKUP($E7651,GEMWs!$E$14:$L$20,8,FALSE),"")</f>
        <v>96.174593288388181</v>
      </c>
      <c r="N7651" s="17">
        <f t="shared" si="544"/>
        <v>186.795131</v>
      </c>
      <c r="O7651" s="17">
        <f t="shared" si="545"/>
        <v>9072</v>
      </c>
      <c r="P7651" s="17">
        <f t="shared" si="542"/>
        <v>1.1133156966490301E-3</v>
      </c>
      <c r="Q7651" s="17">
        <f t="shared" si="543"/>
        <v>5.4069931833501589E-2</v>
      </c>
    </row>
    <row r="7652" spans="1:17" x14ac:dyDescent="0.35">
      <c r="A7652" t="s">
        <v>2324</v>
      </c>
      <c r="B7652" t="s">
        <v>1423</v>
      </c>
      <c r="C7652" t="s">
        <v>1424</v>
      </c>
      <c r="D7652" t="s">
        <v>14</v>
      </c>
      <c r="E7652" t="s">
        <v>21</v>
      </c>
      <c r="F7652" t="s">
        <v>22</v>
      </c>
      <c r="G7652" t="s">
        <v>3040</v>
      </c>
      <c r="H7652">
        <v>306.39999999999998</v>
      </c>
      <c r="I7652">
        <v>104</v>
      </c>
      <c r="J7652">
        <v>195</v>
      </c>
      <c r="K7652">
        <v>195</v>
      </c>
      <c r="L7652" s="17">
        <f>IF($E7652&lt;&gt;"",VLOOKUP($E7652,GEMWs!$E$14:$L$20,7,FALSE),"")</f>
        <v>37.754918937403332</v>
      </c>
      <c r="M7652" s="17">
        <f>IF($E7652&lt;&gt;"",VLOOKUP($E7652,GEMWs!$E$14:$L$20,8,FALSE),"")</f>
        <v>96.174593288388181</v>
      </c>
      <c r="N7652" s="17">
        <f t="shared" si="544"/>
        <v>195</v>
      </c>
      <c r="O7652" s="17">
        <f t="shared" si="545"/>
        <v>195</v>
      </c>
      <c r="P7652" s="17">
        <f t="shared" si="542"/>
        <v>1.5712820512820511</v>
      </c>
      <c r="Q7652" s="17">
        <f t="shared" si="543"/>
        <v>1.5712820512820511</v>
      </c>
    </row>
    <row r="7653" spans="1:17" x14ac:dyDescent="0.35">
      <c r="A7653" t="s">
        <v>2324</v>
      </c>
      <c r="B7653" t="s">
        <v>204</v>
      </c>
      <c r="C7653" t="s">
        <v>205</v>
      </c>
      <c r="D7653" t="s">
        <v>14</v>
      </c>
      <c r="E7653" t="s">
        <v>21</v>
      </c>
      <c r="F7653" t="s">
        <v>22</v>
      </c>
      <c r="G7653" t="s">
        <v>3040</v>
      </c>
      <c r="H7653">
        <v>1.7</v>
      </c>
      <c r="I7653">
        <v>111</v>
      </c>
      <c r="J7653">
        <v>10.18595</v>
      </c>
      <c r="K7653">
        <v>44.804944999999996</v>
      </c>
      <c r="L7653" s="17">
        <f>IF($E7653&lt;&gt;"",VLOOKUP($E7653,GEMWs!$E$14:$L$20,7,FALSE),"")</f>
        <v>37.754918937403332</v>
      </c>
      <c r="M7653" s="17">
        <f>IF($E7653&lt;&gt;"",VLOOKUP($E7653,GEMWs!$E$14:$L$20,8,FALSE),"")</f>
        <v>96.174593288388181</v>
      </c>
      <c r="N7653" s="17">
        <f t="shared" si="544"/>
        <v>10.18595</v>
      </c>
      <c r="O7653" s="17">
        <f t="shared" si="545"/>
        <v>44.804944999999996</v>
      </c>
      <c r="P7653" s="17">
        <f t="shared" si="542"/>
        <v>3.7942240527245374E-2</v>
      </c>
      <c r="Q7653" s="17">
        <f t="shared" si="543"/>
        <v>0.16689655849478938</v>
      </c>
    </row>
    <row r="7654" spans="1:17" x14ac:dyDescent="0.35">
      <c r="A7654" t="s">
        <v>2324</v>
      </c>
      <c r="B7654" t="s">
        <v>23</v>
      </c>
      <c r="C7654" t="s">
        <v>24</v>
      </c>
      <c r="D7654" t="s">
        <v>14</v>
      </c>
      <c r="E7654" t="s">
        <v>21</v>
      </c>
      <c r="F7654" t="s">
        <v>22</v>
      </c>
      <c r="G7654" t="s">
        <v>3040</v>
      </c>
      <c r="H7654">
        <v>3.6</v>
      </c>
      <c r="I7654">
        <v>147</v>
      </c>
      <c r="J7654">
        <v>22.748228999999998</v>
      </c>
      <c r="K7654">
        <v>27.708825999999998</v>
      </c>
      <c r="L7654" s="17">
        <f>IF($E7654&lt;&gt;"",VLOOKUP($E7654,GEMWs!$E$14:$L$20,7,FALSE),"")</f>
        <v>37.754918937403332</v>
      </c>
      <c r="M7654" s="17">
        <f>IF($E7654&lt;&gt;"",VLOOKUP($E7654,GEMWs!$E$14:$L$20,8,FALSE),"")</f>
        <v>96.174593288388181</v>
      </c>
      <c r="N7654" s="17">
        <f t="shared" si="544"/>
        <v>22.748228999999998</v>
      </c>
      <c r="O7654" s="17">
        <f t="shared" si="545"/>
        <v>27.708825999999998</v>
      </c>
      <c r="P7654" s="17">
        <f t="shared" si="542"/>
        <v>0.12992250194937888</v>
      </c>
      <c r="Q7654" s="17">
        <f t="shared" si="543"/>
        <v>0.15825407771303868</v>
      </c>
    </row>
    <row r="7655" spans="1:17" x14ac:dyDescent="0.35">
      <c r="A7655" t="s">
        <v>2324</v>
      </c>
      <c r="B7655" t="s">
        <v>1714</v>
      </c>
      <c r="C7655" t="s">
        <v>1715</v>
      </c>
      <c r="D7655" t="s">
        <v>14</v>
      </c>
      <c r="E7655" t="s">
        <v>21</v>
      </c>
      <c r="G7655" t="s">
        <v>3040</v>
      </c>
      <c r="H7655">
        <v>0.9</v>
      </c>
      <c r="J7655">
        <v>0</v>
      </c>
      <c r="K7655">
        <v>0</v>
      </c>
      <c r="L7655" s="17">
        <f>IF($E7655&lt;&gt;"",VLOOKUP($E7655,GEMWs!$E$14:$L$20,7,FALSE),"")</f>
        <v>37.754918937403332</v>
      </c>
      <c r="M7655" s="17">
        <f>IF($E7655&lt;&gt;"",VLOOKUP($E7655,GEMWs!$E$14:$L$20,8,FALSE),"")</f>
        <v>96.174593288388181</v>
      </c>
      <c r="N7655" s="17">
        <f t="shared" ca="1" si="544"/>
        <v>37.754918937403332</v>
      </c>
      <c r="O7655" s="17">
        <f t="shared" ca="1" si="545"/>
        <v>96.174593288388181</v>
      </c>
      <c r="P7655" s="17">
        <f t="shared" ca="1" si="542"/>
        <v>9.3579808266125858E-3</v>
      </c>
      <c r="Q7655" s="17">
        <f t="shared" ca="1" si="543"/>
        <v>2.3837953446335734E-2</v>
      </c>
    </row>
    <row r="7656" spans="1:17" x14ac:dyDescent="0.35">
      <c r="A7656" t="s">
        <v>2324</v>
      </c>
      <c r="B7656" t="s">
        <v>73</v>
      </c>
      <c r="C7656" t="s">
        <v>74</v>
      </c>
      <c r="D7656" t="s">
        <v>14</v>
      </c>
      <c r="E7656" t="s">
        <v>21</v>
      </c>
      <c r="F7656" t="s">
        <v>22</v>
      </c>
      <c r="G7656" t="s">
        <v>3040</v>
      </c>
      <c r="H7656">
        <v>757.3</v>
      </c>
      <c r="I7656">
        <v>159</v>
      </c>
      <c r="J7656">
        <v>135</v>
      </c>
      <c r="K7656">
        <v>340</v>
      </c>
      <c r="L7656" s="17">
        <f>IF($E7656&lt;&gt;"",VLOOKUP($E7656,GEMWs!$E$14:$L$20,7,FALSE),"")</f>
        <v>37.754918937403332</v>
      </c>
      <c r="M7656" s="17">
        <f>IF($E7656&lt;&gt;"",VLOOKUP($E7656,GEMWs!$E$14:$L$20,8,FALSE),"")</f>
        <v>96.174593288388181</v>
      </c>
      <c r="N7656" s="17">
        <f t="shared" si="544"/>
        <v>135</v>
      </c>
      <c r="O7656" s="17">
        <f t="shared" si="545"/>
        <v>340</v>
      </c>
      <c r="P7656" s="17">
        <f t="shared" si="542"/>
        <v>2.2273529411764703</v>
      </c>
      <c r="Q7656" s="17">
        <f t="shared" si="543"/>
        <v>5.6096296296296293</v>
      </c>
    </row>
    <row r="7657" spans="1:17" x14ac:dyDescent="0.35">
      <c r="A7657" t="s">
        <v>2324</v>
      </c>
      <c r="B7657" t="s">
        <v>87</v>
      </c>
      <c r="C7657" t="s">
        <v>88</v>
      </c>
      <c r="D7657" t="s">
        <v>14</v>
      </c>
      <c r="E7657" t="s">
        <v>21</v>
      </c>
      <c r="F7657" t="s">
        <v>22</v>
      </c>
      <c r="G7657" t="s">
        <v>3040</v>
      </c>
      <c r="H7657">
        <v>1</v>
      </c>
      <c r="I7657">
        <v>162</v>
      </c>
      <c r="J7657">
        <v>1942.671564</v>
      </c>
      <c r="K7657">
        <v>1942.671564</v>
      </c>
      <c r="L7657" s="17">
        <f>IF($E7657&lt;&gt;"",VLOOKUP($E7657,GEMWs!$E$14:$L$20,7,FALSE),"")</f>
        <v>37.754918937403332</v>
      </c>
      <c r="M7657" s="17">
        <f>IF($E7657&lt;&gt;"",VLOOKUP($E7657,GEMWs!$E$14:$L$20,8,FALSE),"")</f>
        <v>96.174593288388181</v>
      </c>
      <c r="N7657" s="17">
        <f t="shared" si="544"/>
        <v>1942.671564</v>
      </c>
      <c r="O7657" s="17">
        <f t="shared" si="545"/>
        <v>1942.671564</v>
      </c>
      <c r="P7657" s="17">
        <f t="shared" si="542"/>
        <v>5.1475505099841978E-4</v>
      </c>
      <c r="Q7657" s="17">
        <f t="shared" si="543"/>
        <v>5.1475505099841978E-4</v>
      </c>
    </row>
    <row r="7658" spans="1:17" x14ac:dyDescent="0.35">
      <c r="A7658" t="s">
        <v>2324</v>
      </c>
      <c r="B7658" t="s">
        <v>632</v>
      </c>
      <c r="C7658" t="s">
        <v>633</v>
      </c>
      <c r="D7658" t="s">
        <v>14</v>
      </c>
      <c r="E7658" t="s">
        <v>21</v>
      </c>
      <c r="F7658" t="s">
        <v>22</v>
      </c>
      <c r="G7658" t="s">
        <v>3040</v>
      </c>
      <c r="H7658">
        <v>10.4</v>
      </c>
      <c r="I7658">
        <v>194</v>
      </c>
      <c r="J7658">
        <v>496.80336899999998</v>
      </c>
      <c r="K7658">
        <v>496.80336899999998</v>
      </c>
      <c r="L7658" s="17">
        <f>IF($E7658&lt;&gt;"",VLOOKUP($E7658,GEMWs!$E$14:$L$20,7,FALSE),"")</f>
        <v>37.754918937403332</v>
      </c>
      <c r="M7658" s="17">
        <f>IF($E7658&lt;&gt;"",VLOOKUP($E7658,GEMWs!$E$14:$L$20,8,FALSE),"")</f>
        <v>96.174593288388181</v>
      </c>
      <c r="N7658" s="17">
        <f t="shared" si="544"/>
        <v>496.80336899999998</v>
      </c>
      <c r="O7658" s="17">
        <f t="shared" si="545"/>
        <v>496.80336899999998</v>
      </c>
      <c r="P7658" s="17">
        <f t="shared" si="542"/>
        <v>2.0933835494984336E-2</v>
      </c>
      <c r="Q7658" s="17">
        <f t="shared" si="543"/>
        <v>2.0933835494984336E-2</v>
      </c>
    </row>
    <row r="7659" spans="1:17" x14ac:dyDescent="0.35">
      <c r="A7659" t="s">
        <v>2324</v>
      </c>
      <c r="B7659" t="s">
        <v>2053</v>
      </c>
      <c r="C7659" t="s">
        <v>3027</v>
      </c>
      <c r="D7659" t="s">
        <v>14</v>
      </c>
      <c r="E7659" t="s">
        <v>21</v>
      </c>
      <c r="F7659" t="s">
        <v>14</v>
      </c>
      <c r="G7659" t="s">
        <v>3040</v>
      </c>
      <c r="H7659">
        <v>274.60000000000002</v>
      </c>
      <c r="I7659">
        <v>208</v>
      </c>
      <c r="J7659">
        <v>465.050479</v>
      </c>
      <c r="K7659">
        <v>2030.4</v>
      </c>
      <c r="L7659" s="17">
        <f>IF($E7659&lt;&gt;"",VLOOKUP($E7659,GEMWs!$E$14:$L$20,7,FALSE),"")</f>
        <v>37.754918937403332</v>
      </c>
      <c r="M7659" s="17">
        <f>IF($E7659&lt;&gt;"",VLOOKUP($E7659,GEMWs!$E$14:$L$20,8,FALSE),"")</f>
        <v>96.174593288388181</v>
      </c>
      <c r="N7659" s="17">
        <f t="shared" si="544"/>
        <v>465.050479</v>
      </c>
      <c r="O7659" s="17">
        <f t="shared" si="545"/>
        <v>2030.4</v>
      </c>
      <c r="P7659" s="17">
        <f t="shared" si="542"/>
        <v>0.13524428684003154</v>
      </c>
      <c r="Q7659" s="17">
        <f t="shared" si="543"/>
        <v>0.5904735343794798</v>
      </c>
    </row>
    <row r="7660" spans="1:17" x14ac:dyDescent="0.35">
      <c r="A7660" t="s">
        <v>2324</v>
      </c>
      <c r="B7660" t="s">
        <v>224</v>
      </c>
      <c r="C7660" t="s">
        <v>225</v>
      </c>
      <c r="D7660" t="s">
        <v>14</v>
      </c>
      <c r="E7660" t="s">
        <v>21</v>
      </c>
      <c r="F7660" t="s">
        <v>22</v>
      </c>
      <c r="G7660" t="s">
        <v>3040</v>
      </c>
      <c r="H7660">
        <v>10163.200000000001</v>
      </c>
      <c r="I7660">
        <v>209</v>
      </c>
      <c r="J7660">
        <v>290.50308799999999</v>
      </c>
      <c r="K7660">
        <v>290.50308799999999</v>
      </c>
      <c r="L7660" s="17">
        <f>IF($E7660&lt;&gt;"",VLOOKUP($E7660,GEMWs!$E$14:$L$20,7,FALSE),"")</f>
        <v>37.754918937403332</v>
      </c>
      <c r="M7660" s="17">
        <f>IF($E7660&lt;&gt;"",VLOOKUP($E7660,GEMWs!$E$14:$L$20,8,FALSE),"")</f>
        <v>96.174593288388181</v>
      </c>
      <c r="N7660" s="17">
        <f t="shared" si="544"/>
        <v>290.50308799999999</v>
      </c>
      <c r="O7660" s="17">
        <f t="shared" si="545"/>
        <v>290.50308799999999</v>
      </c>
      <c r="P7660" s="17">
        <f t="shared" si="542"/>
        <v>34.984826047701084</v>
      </c>
      <c r="Q7660" s="17">
        <f t="shared" si="543"/>
        <v>34.984826047701084</v>
      </c>
    </row>
    <row r="7661" spans="1:17" x14ac:dyDescent="0.35">
      <c r="A7661" t="s">
        <v>2324</v>
      </c>
      <c r="B7661" t="s">
        <v>708</v>
      </c>
      <c r="C7661" t="s">
        <v>709</v>
      </c>
      <c r="D7661" t="s">
        <v>14</v>
      </c>
      <c r="E7661" t="s">
        <v>21</v>
      </c>
      <c r="F7661" t="s">
        <v>22</v>
      </c>
      <c r="G7661" t="s">
        <v>3040</v>
      </c>
      <c r="H7661">
        <v>5758.6</v>
      </c>
      <c r="I7661">
        <v>213</v>
      </c>
      <c r="J7661">
        <v>200</v>
      </c>
      <c r="K7661">
        <v>1000</v>
      </c>
      <c r="L7661" s="17">
        <f>IF($E7661&lt;&gt;"",VLOOKUP($E7661,GEMWs!$E$14:$L$20,7,FALSE),"")</f>
        <v>37.754918937403332</v>
      </c>
      <c r="M7661" s="17">
        <f>IF($E7661&lt;&gt;"",VLOOKUP($E7661,GEMWs!$E$14:$L$20,8,FALSE),"")</f>
        <v>96.174593288388181</v>
      </c>
      <c r="N7661" s="17">
        <f t="shared" si="544"/>
        <v>200</v>
      </c>
      <c r="O7661" s="17">
        <f t="shared" si="545"/>
        <v>1000</v>
      </c>
      <c r="P7661" s="17">
        <f t="shared" si="542"/>
        <v>5.7586000000000004</v>
      </c>
      <c r="Q7661" s="17">
        <f t="shared" si="543"/>
        <v>28.793000000000003</v>
      </c>
    </row>
    <row r="7662" spans="1:17" x14ac:dyDescent="0.35">
      <c r="A7662" t="s">
        <v>2324</v>
      </c>
      <c r="B7662" t="s">
        <v>955</v>
      </c>
      <c r="D7662" t="s">
        <v>14</v>
      </c>
      <c r="E7662" t="s">
        <v>21</v>
      </c>
      <c r="G7662" t="s">
        <v>3040</v>
      </c>
      <c r="H7662">
        <v>1.7</v>
      </c>
      <c r="J7662">
        <v>0</v>
      </c>
      <c r="K7662">
        <v>0</v>
      </c>
      <c r="L7662" s="17">
        <f>IF($E7662&lt;&gt;"",VLOOKUP($E7662,GEMWs!$E$14:$L$20,7,FALSE),"")</f>
        <v>37.754918937403332</v>
      </c>
      <c r="M7662" s="17">
        <f>IF($E7662&lt;&gt;"",VLOOKUP($E7662,GEMWs!$E$14:$L$20,8,FALSE),"")</f>
        <v>96.174593288388181</v>
      </c>
      <c r="N7662" s="17">
        <f t="shared" ca="1" si="544"/>
        <v>37.754918937403332</v>
      </c>
      <c r="O7662" s="17">
        <f t="shared" ca="1" si="545"/>
        <v>96.174593288388181</v>
      </c>
      <c r="P7662" s="17">
        <f t="shared" ca="1" si="542"/>
        <v>1.7676186005823772E-2</v>
      </c>
      <c r="Q7662" s="17">
        <f t="shared" ca="1" si="543"/>
        <v>4.5027245398634161E-2</v>
      </c>
    </row>
    <row r="7663" spans="1:17" x14ac:dyDescent="0.35">
      <c r="A7663" t="s">
        <v>2324</v>
      </c>
      <c r="B7663" t="s">
        <v>27</v>
      </c>
      <c r="C7663" t="s">
        <v>28</v>
      </c>
      <c r="D7663" t="s">
        <v>14</v>
      </c>
      <c r="E7663" t="s">
        <v>21</v>
      </c>
      <c r="F7663" t="s">
        <v>22</v>
      </c>
      <c r="G7663" t="s">
        <v>3040</v>
      </c>
      <c r="H7663">
        <v>35.4</v>
      </c>
      <c r="I7663">
        <v>218</v>
      </c>
      <c r="J7663">
        <v>2000</v>
      </c>
      <c r="K7663">
        <v>15000</v>
      </c>
      <c r="L7663" s="17">
        <f>IF($E7663&lt;&gt;"",VLOOKUP($E7663,GEMWs!$E$14:$L$20,7,FALSE),"")</f>
        <v>37.754918937403332</v>
      </c>
      <c r="M7663" s="17">
        <f>IF($E7663&lt;&gt;"",VLOOKUP($E7663,GEMWs!$E$14:$L$20,8,FALSE),"")</f>
        <v>96.174593288388181</v>
      </c>
      <c r="N7663" s="17">
        <f t="shared" si="544"/>
        <v>2000</v>
      </c>
      <c r="O7663" s="17">
        <f t="shared" si="545"/>
        <v>15000</v>
      </c>
      <c r="P7663" s="17">
        <f t="shared" si="542"/>
        <v>2.3600000000000001E-3</v>
      </c>
      <c r="Q7663" s="17">
        <f t="shared" si="543"/>
        <v>1.77E-2</v>
      </c>
    </row>
    <row r="7664" spans="1:17" x14ac:dyDescent="0.35">
      <c r="A7664" t="s">
        <v>2324</v>
      </c>
      <c r="B7664" t="s">
        <v>956</v>
      </c>
      <c r="D7664" t="s">
        <v>14</v>
      </c>
      <c r="E7664" t="s">
        <v>21</v>
      </c>
      <c r="G7664" t="s">
        <v>3040</v>
      </c>
      <c r="H7664">
        <v>0.1</v>
      </c>
      <c r="J7664">
        <v>0</v>
      </c>
      <c r="K7664">
        <v>0</v>
      </c>
      <c r="L7664" s="17">
        <f>IF($E7664&lt;&gt;"",VLOOKUP($E7664,GEMWs!$E$14:$L$20,7,FALSE),"")</f>
        <v>37.754918937403332</v>
      </c>
      <c r="M7664" s="17">
        <f>IF($E7664&lt;&gt;"",VLOOKUP($E7664,GEMWs!$E$14:$L$20,8,FALSE),"")</f>
        <v>96.174593288388181</v>
      </c>
      <c r="N7664" s="17">
        <f t="shared" ca="1" si="544"/>
        <v>37.754918937403332</v>
      </c>
      <c r="O7664" s="17">
        <f t="shared" ca="1" si="545"/>
        <v>96.174593288388181</v>
      </c>
      <c r="P7664" s="17">
        <f t="shared" ca="1" si="542"/>
        <v>1.0397756474013985E-3</v>
      </c>
      <c r="Q7664" s="17">
        <f t="shared" ca="1" si="543"/>
        <v>2.6486614940373038E-3</v>
      </c>
    </row>
    <row r="7665" spans="1:17" x14ac:dyDescent="0.35">
      <c r="A7665" t="s">
        <v>2324</v>
      </c>
      <c r="B7665" t="s">
        <v>31</v>
      </c>
      <c r="C7665" t="s">
        <v>32</v>
      </c>
      <c r="D7665" t="s">
        <v>14</v>
      </c>
      <c r="E7665" t="s">
        <v>21</v>
      </c>
      <c r="F7665" t="s">
        <v>22</v>
      </c>
      <c r="G7665" t="s">
        <v>3040</v>
      </c>
      <c r="H7665">
        <v>120.3</v>
      </c>
      <c r="I7665">
        <v>362</v>
      </c>
      <c r="J7665">
        <v>150</v>
      </c>
      <c r="K7665">
        <v>150</v>
      </c>
      <c r="L7665" s="17">
        <f>IF($E7665&lt;&gt;"",VLOOKUP($E7665,GEMWs!$E$14:$L$20,7,FALSE),"")</f>
        <v>37.754918937403332</v>
      </c>
      <c r="M7665" s="17">
        <f>IF($E7665&lt;&gt;"",VLOOKUP($E7665,GEMWs!$E$14:$L$20,8,FALSE),"")</f>
        <v>96.174593288388181</v>
      </c>
      <c r="N7665" s="17">
        <f t="shared" si="544"/>
        <v>150</v>
      </c>
      <c r="O7665" s="17">
        <f t="shared" si="545"/>
        <v>150</v>
      </c>
      <c r="P7665" s="17">
        <f t="shared" si="542"/>
        <v>0.80199999999999994</v>
      </c>
      <c r="Q7665" s="17">
        <f t="shared" si="543"/>
        <v>0.80199999999999994</v>
      </c>
    </row>
    <row r="7666" spans="1:17" x14ac:dyDescent="0.35">
      <c r="A7666" t="s">
        <v>2324</v>
      </c>
      <c r="B7666" t="s">
        <v>228</v>
      </c>
      <c r="D7666" t="s">
        <v>14</v>
      </c>
      <c r="E7666" t="s">
        <v>21</v>
      </c>
      <c r="G7666" t="s">
        <v>3040</v>
      </c>
      <c r="H7666">
        <v>42.4</v>
      </c>
      <c r="J7666">
        <v>0</v>
      </c>
      <c r="K7666">
        <v>0</v>
      </c>
      <c r="L7666" s="17">
        <f>IF($E7666&lt;&gt;"",VLOOKUP($E7666,GEMWs!$E$14:$L$20,7,FALSE),"")</f>
        <v>37.754918937403332</v>
      </c>
      <c r="M7666" s="17">
        <f>IF($E7666&lt;&gt;"",VLOOKUP($E7666,GEMWs!$E$14:$L$20,8,FALSE),"")</f>
        <v>96.174593288388181</v>
      </c>
      <c r="N7666" s="17">
        <f t="shared" ca="1" si="544"/>
        <v>37.754918937403332</v>
      </c>
      <c r="O7666" s="17">
        <f t="shared" ca="1" si="545"/>
        <v>96.174593288388181</v>
      </c>
      <c r="P7666" s="17">
        <f t="shared" ca="1" si="542"/>
        <v>0.44086487449819289</v>
      </c>
      <c r="Q7666" s="17">
        <f t="shared" ca="1" si="543"/>
        <v>1.1230324734718167</v>
      </c>
    </row>
    <row r="7667" spans="1:17" x14ac:dyDescent="0.35">
      <c r="A7667" t="s">
        <v>2324</v>
      </c>
      <c r="B7667" t="s">
        <v>1432</v>
      </c>
      <c r="D7667" t="s">
        <v>14</v>
      </c>
      <c r="E7667" t="s">
        <v>21</v>
      </c>
      <c r="G7667" t="s">
        <v>3040</v>
      </c>
      <c r="H7667">
        <v>0.7</v>
      </c>
      <c r="J7667">
        <v>0</v>
      </c>
      <c r="K7667">
        <v>0</v>
      </c>
      <c r="L7667" s="17">
        <f>IF($E7667&lt;&gt;"",VLOOKUP($E7667,GEMWs!$E$14:$L$20,7,FALSE),"")</f>
        <v>37.754918937403332</v>
      </c>
      <c r="M7667" s="17">
        <f>IF($E7667&lt;&gt;"",VLOOKUP($E7667,GEMWs!$E$14:$L$20,8,FALSE),"")</f>
        <v>96.174593288388181</v>
      </c>
      <c r="N7667" s="17">
        <f t="shared" ca="1" si="544"/>
        <v>37.754918937403332</v>
      </c>
      <c r="O7667" s="17">
        <f t="shared" ca="1" si="545"/>
        <v>96.174593288388181</v>
      </c>
      <c r="P7667" s="17">
        <f t="shared" ca="1" si="542"/>
        <v>7.2784295318097875E-3</v>
      </c>
      <c r="Q7667" s="17">
        <f t="shared" ca="1" si="543"/>
        <v>1.8540630458261126E-2</v>
      </c>
    </row>
    <row r="7668" spans="1:17" x14ac:dyDescent="0.35">
      <c r="A7668" t="s">
        <v>2324</v>
      </c>
      <c r="B7668" t="s">
        <v>65</v>
      </c>
      <c r="C7668" t="s">
        <v>66</v>
      </c>
      <c r="D7668" t="s">
        <v>14</v>
      </c>
      <c r="E7668" t="s">
        <v>21</v>
      </c>
      <c r="F7668" t="s">
        <v>22</v>
      </c>
      <c r="G7668" t="s">
        <v>3040</v>
      </c>
      <c r="H7668">
        <v>1333.4</v>
      </c>
      <c r="I7668">
        <v>228</v>
      </c>
      <c r="J7668">
        <v>8.1199999999999992</v>
      </c>
      <c r="K7668">
        <v>38</v>
      </c>
      <c r="L7668" s="17">
        <f>IF($E7668&lt;&gt;"",VLOOKUP($E7668,GEMWs!$E$14:$L$20,7,FALSE),"")</f>
        <v>37.754918937403332</v>
      </c>
      <c r="M7668" s="17">
        <f>IF($E7668&lt;&gt;"",VLOOKUP($E7668,GEMWs!$E$14:$L$20,8,FALSE),"")</f>
        <v>96.174593288388181</v>
      </c>
      <c r="N7668" s="17">
        <f t="shared" si="544"/>
        <v>8.1199999999999992</v>
      </c>
      <c r="O7668" s="17">
        <f t="shared" si="545"/>
        <v>38</v>
      </c>
      <c r="P7668" s="17">
        <f t="shared" si="542"/>
        <v>35.089473684210532</v>
      </c>
      <c r="Q7668" s="17">
        <f t="shared" si="543"/>
        <v>164.21182266009856</v>
      </c>
    </row>
    <row r="7669" spans="1:17" x14ac:dyDescent="0.35">
      <c r="A7669" t="s">
        <v>2324</v>
      </c>
      <c r="B7669" t="s">
        <v>33</v>
      </c>
      <c r="C7669" t="s">
        <v>34</v>
      </c>
      <c r="D7669" t="s">
        <v>14</v>
      </c>
      <c r="E7669" t="s">
        <v>21</v>
      </c>
      <c r="F7669" t="s">
        <v>22</v>
      </c>
      <c r="G7669" t="s">
        <v>3040</v>
      </c>
      <c r="H7669">
        <v>142.4</v>
      </c>
      <c r="I7669">
        <v>364</v>
      </c>
      <c r="J7669">
        <v>3500</v>
      </c>
      <c r="K7669">
        <v>3500</v>
      </c>
      <c r="L7669" s="17">
        <f>IF($E7669&lt;&gt;"",VLOOKUP($E7669,GEMWs!$E$14:$L$20,7,FALSE),"")</f>
        <v>37.754918937403332</v>
      </c>
      <c r="M7669" s="17">
        <f>IF($E7669&lt;&gt;"",VLOOKUP($E7669,GEMWs!$E$14:$L$20,8,FALSE),"")</f>
        <v>96.174593288388181</v>
      </c>
      <c r="N7669" s="17">
        <f t="shared" si="544"/>
        <v>3500</v>
      </c>
      <c r="O7669" s="17">
        <f t="shared" si="545"/>
        <v>3500</v>
      </c>
      <c r="P7669" s="17">
        <f t="shared" si="542"/>
        <v>4.068571428571429E-2</v>
      </c>
      <c r="Q7669" s="17">
        <f t="shared" si="543"/>
        <v>4.068571428571429E-2</v>
      </c>
    </row>
    <row r="7670" spans="1:17" x14ac:dyDescent="0.35">
      <c r="A7670" t="s">
        <v>2324</v>
      </c>
      <c r="B7670" t="s">
        <v>35</v>
      </c>
      <c r="C7670" t="s">
        <v>36</v>
      </c>
      <c r="D7670" t="s">
        <v>14</v>
      </c>
      <c r="E7670" t="s">
        <v>21</v>
      </c>
      <c r="F7670" t="s">
        <v>22</v>
      </c>
      <c r="G7670" t="s">
        <v>3040</v>
      </c>
      <c r="H7670">
        <v>10947</v>
      </c>
      <c r="I7670">
        <v>365</v>
      </c>
      <c r="J7670">
        <v>239.01020199999999</v>
      </c>
      <c r="K7670">
        <v>367.30557099999999</v>
      </c>
      <c r="L7670" s="17">
        <f>IF($E7670&lt;&gt;"",VLOOKUP($E7670,GEMWs!$E$14:$L$20,7,FALSE),"")</f>
        <v>37.754918937403332</v>
      </c>
      <c r="M7670" s="17">
        <f>IF($E7670&lt;&gt;"",VLOOKUP($E7670,GEMWs!$E$14:$L$20,8,FALSE),"")</f>
        <v>96.174593288388181</v>
      </c>
      <c r="N7670" s="17">
        <f t="shared" si="544"/>
        <v>239.01020199999999</v>
      </c>
      <c r="O7670" s="17">
        <f t="shared" si="545"/>
        <v>367.30557099999999</v>
      </c>
      <c r="P7670" s="17">
        <f t="shared" si="542"/>
        <v>29.803522909267283</v>
      </c>
      <c r="Q7670" s="17">
        <f t="shared" si="543"/>
        <v>45.801392193292237</v>
      </c>
    </row>
    <row r="7671" spans="1:17" x14ac:dyDescent="0.35">
      <c r="A7671" t="s">
        <v>2324</v>
      </c>
      <c r="B7671" t="s">
        <v>37</v>
      </c>
      <c r="C7671" t="s">
        <v>38</v>
      </c>
      <c r="D7671" t="s">
        <v>14</v>
      </c>
      <c r="E7671" t="s">
        <v>21</v>
      </c>
      <c r="F7671" t="s">
        <v>22</v>
      </c>
      <c r="G7671" t="s">
        <v>3040</v>
      </c>
      <c r="H7671">
        <v>0.9</v>
      </c>
      <c r="I7671">
        <v>229</v>
      </c>
      <c r="J7671">
        <v>1800</v>
      </c>
      <c r="K7671">
        <v>1800</v>
      </c>
      <c r="L7671" s="17">
        <f>IF($E7671&lt;&gt;"",VLOOKUP($E7671,GEMWs!$E$14:$L$20,7,FALSE),"")</f>
        <v>37.754918937403332</v>
      </c>
      <c r="M7671" s="17">
        <f>IF($E7671&lt;&gt;"",VLOOKUP($E7671,GEMWs!$E$14:$L$20,8,FALSE),"")</f>
        <v>96.174593288388181</v>
      </c>
      <c r="N7671" s="17">
        <f t="shared" si="544"/>
        <v>1800</v>
      </c>
      <c r="O7671" s="17">
        <f t="shared" si="545"/>
        <v>1800</v>
      </c>
      <c r="P7671" s="17">
        <f t="shared" si="542"/>
        <v>5.0000000000000001E-4</v>
      </c>
      <c r="Q7671" s="17">
        <f t="shared" si="543"/>
        <v>5.0000000000000001E-4</v>
      </c>
    </row>
    <row r="7672" spans="1:17" x14ac:dyDescent="0.35">
      <c r="A7672" t="s">
        <v>2324</v>
      </c>
      <c r="B7672" t="s">
        <v>95</v>
      </c>
      <c r="C7672" t="s">
        <v>96</v>
      </c>
      <c r="D7672" t="s">
        <v>14</v>
      </c>
      <c r="E7672" t="s">
        <v>21</v>
      </c>
      <c r="F7672" t="s">
        <v>22</v>
      </c>
      <c r="G7672" t="s">
        <v>3040</v>
      </c>
      <c r="H7672">
        <v>1042.8</v>
      </c>
      <c r="I7672">
        <v>384</v>
      </c>
      <c r="J7672">
        <v>1200</v>
      </c>
      <c r="K7672">
        <v>1200</v>
      </c>
      <c r="L7672" s="17">
        <f>IF($E7672&lt;&gt;"",VLOOKUP($E7672,GEMWs!$E$14:$L$20,7,FALSE),"")</f>
        <v>37.754918937403332</v>
      </c>
      <c r="M7672" s="17">
        <f>IF($E7672&lt;&gt;"",VLOOKUP($E7672,GEMWs!$E$14:$L$20,8,FALSE),"")</f>
        <v>96.174593288388181</v>
      </c>
      <c r="N7672" s="17">
        <f t="shared" si="544"/>
        <v>1200</v>
      </c>
      <c r="O7672" s="17">
        <f t="shared" si="545"/>
        <v>1200</v>
      </c>
      <c r="P7672" s="17">
        <f t="shared" si="542"/>
        <v>0.86899999999999999</v>
      </c>
      <c r="Q7672" s="17">
        <f t="shared" si="543"/>
        <v>0.86899999999999999</v>
      </c>
    </row>
    <row r="7673" spans="1:17" x14ac:dyDescent="0.35">
      <c r="A7673" t="s">
        <v>2324</v>
      </c>
      <c r="B7673" t="s">
        <v>39</v>
      </c>
      <c r="C7673" t="s">
        <v>40</v>
      </c>
      <c r="D7673" t="s">
        <v>14</v>
      </c>
      <c r="E7673" t="s">
        <v>21</v>
      </c>
      <c r="F7673" t="s">
        <v>22</v>
      </c>
      <c r="G7673" t="s">
        <v>3040</v>
      </c>
      <c r="H7673">
        <v>2184.8000000000002</v>
      </c>
      <c r="I7673">
        <v>230</v>
      </c>
      <c r="J7673">
        <v>68.8</v>
      </c>
      <c r="K7673">
        <v>127.171933</v>
      </c>
      <c r="L7673" s="17">
        <f>IF($E7673&lt;&gt;"",VLOOKUP($E7673,GEMWs!$E$14:$L$20,7,FALSE),"")</f>
        <v>37.754918937403332</v>
      </c>
      <c r="M7673" s="17">
        <f>IF($E7673&lt;&gt;"",VLOOKUP($E7673,GEMWs!$E$14:$L$20,8,FALSE),"")</f>
        <v>96.174593288388181</v>
      </c>
      <c r="N7673" s="17">
        <f t="shared" si="544"/>
        <v>68.8</v>
      </c>
      <c r="O7673" s="17">
        <f t="shared" si="545"/>
        <v>127.171933</v>
      </c>
      <c r="P7673" s="17">
        <f t="shared" si="542"/>
        <v>17.179891415191435</v>
      </c>
      <c r="Q7673" s="17">
        <f t="shared" si="543"/>
        <v>31.755813953488374</v>
      </c>
    </row>
    <row r="7674" spans="1:17" x14ac:dyDescent="0.35">
      <c r="A7674" t="s">
        <v>2324</v>
      </c>
      <c r="B7674" t="s">
        <v>659</v>
      </c>
      <c r="C7674" t="s">
        <v>660</v>
      </c>
      <c r="D7674" t="s">
        <v>14</v>
      </c>
      <c r="E7674" t="s">
        <v>21</v>
      </c>
      <c r="F7674" t="s">
        <v>22</v>
      </c>
      <c r="G7674" t="s">
        <v>3040</v>
      </c>
      <c r="H7674">
        <v>70.599999999999994</v>
      </c>
      <c r="I7674">
        <v>231</v>
      </c>
      <c r="J7674">
        <v>1100</v>
      </c>
      <c r="K7674">
        <v>1100</v>
      </c>
      <c r="L7674" s="17">
        <f>IF($E7674&lt;&gt;"",VLOOKUP($E7674,GEMWs!$E$14:$L$20,7,FALSE),"")</f>
        <v>37.754918937403332</v>
      </c>
      <c r="M7674" s="17">
        <f>IF($E7674&lt;&gt;"",VLOOKUP($E7674,GEMWs!$E$14:$L$20,8,FALSE),"")</f>
        <v>96.174593288388181</v>
      </c>
      <c r="N7674" s="17">
        <f t="shared" si="544"/>
        <v>1100</v>
      </c>
      <c r="O7674" s="17">
        <f t="shared" si="545"/>
        <v>1100</v>
      </c>
      <c r="P7674" s="17">
        <f t="shared" ref="P7674:P7737" si="546">IF(O7674&gt;0,$H7674/O7674,0)</f>
        <v>6.4181818181818173E-2</v>
      </c>
      <c r="Q7674" s="17">
        <f t="shared" ref="Q7674:Q7737" si="547">IF(N7674&gt;0,$H7674/N7674,0)</f>
        <v>6.4181818181818173E-2</v>
      </c>
    </row>
    <row r="7675" spans="1:17" x14ac:dyDescent="0.35">
      <c r="A7675" t="s">
        <v>2324</v>
      </c>
      <c r="B7675" t="s">
        <v>1434</v>
      </c>
      <c r="D7675" t="s">
        <v>14</v>
      </c>
      <c r="E7675" t="s">
        <v>21</v>
      </c>
      <c r="G7675" t="s">
        <v>3040</v>
      </c>
      <c r="H7675">
        <v>20.2</v>
      </c>
      <c r="J7675">
        <v>0</v>
      </c>
      <c r="K7675">
        <v>0</v>
      </c>
      <c r="L7675" s="17">
        <f>IF($E7675&lt;&gt;"",VLOOKUP($E7675,GEMWs!$E$14:$L$20,7,FALSE),"")</f>
        <v>37.754918937403332</v>
      </c>
      <c r="M7675" s="17">
        <f>IF($E7675&lt;&gt;"",VLOOKUP($E7675,GEMWs!$E$14:$L$20,8,FALSE),"")</f>
        <v>96.174593288388181</v>
      </c>
      <c r="N7675" s="17">
        <f t="shared" ca="1" si="544"/>
        <v>37.754918937403332</v>
      </c>
      <c r="O7675" s="17">
        <f t="shared" ca="1" si="545"/>
        <v>96.174593288388181</v>
      </c>
      <c r="P7675" s="17">
        <f t="shared" ca="1" si="546"/>
        <v>0.21003468077508244</v>
      </c>
      <c r="Q7675" s="17">
        <f t="shared" ca="1" si="547"/>
        <v>0.53502962179553537</v>
      </c>
    </row>
    <row r="7676" spans="1:17" x14ac:dyDescent="0.35">
      <c r="A7676" t="s">
        <v>2324</v>
      </c>
      <c r="B7676" t="s">
        <v>89</v>
      </c>
      <c r="C7676" t="s">
        <v>90</v>
      </c>
      <c r="D7676" t="s">
        <v>14</v>
      </c>
      <c r="E7676" t="s">
        <v>21</v>
      </c>
      <c r="F7676" t="s">
        <v>22</v>
      </c>
      <c r="G7676" t="s">
        <v>3040</v>
      </c>
      <c r="H7676">
        <v>64186.3</v>
      </c>
      <c r="I7676">
        <v>233</v>
      </c>
      <c r="J7676">
        <v>16.640218999999998</v>
      </c>
      <c r="K7676">
        <v>16.640218999999998</v>
      </c>
      <c r="L7676" s="17">
        <f>IF($E7676&lt;&gt;"",VLOOKUP($E7676,GEMWs!$E$14:$L$20,7,FALSE),"")</f>
        <v>37.754918937403332</v>
      </c>
      <c r="M7676" s="17">
        <f>IF($E7676&lt;&gt;"",VLOOKUP($E7676,GEMWs!$E$14:$L$20,8,FALSE),"")</f>
        <v>96.174593288388181</v>
      </c>
      <c r="N7676" s="17">
        <f t="shared" si="544"/>
        <v>16.640218999999998</v>
      </c>
      <c r="O7676" s="17">
        <f t="shared" si="545"/>
        <v>16.640218999999998</v>
      </c>
      <c r="P7676" s="17">
        <f t="shared" si="546"/>
        <v>3857.2989934807956</v>
      </c>
      <c r="Q7676" s="17">
        <f t="shared" si="547"/>
        <v>3857.2989934807956</v>
      </c>
    </row>
    <row r="7677" spans="1:17" x14ac:dyDescent="0.35">
      <c r="A7677" t="s">
        <v>2324</v>
      </c>
      <c r="B7677" t="s">
        <v>1421</v>
      </c>
      <c r="D7677" t="s">
        <v>14</v>
      </c>
      <c r="E7677" t="s">
        <v>21</v>
      </c>
      <c r="G7677" t="s">
        <v>3040</v>
      </c>
      <c r="H7677">
        <v>32.299999999999997</v>
      </c>
      <c r="J7677">
        <v>0</v>
      </c>
      <c r="K7677">
        <v>0</v>
      </c>
      <c r="L7677" s="17">
        <f>IF($E7677&lt;&gt;"",VLOOKUP($E7677,GEMWs!$E$14:$L$20,7,FALSE),"")</f>
        <v>37.754918937403332</v>
      </c>
      <c r="M7677" s="17">
        <f>IF($E7677&lt;&gt;"",VLOOKUP($E7677,GEMWs!$E$14:$L$20,8,FALSE),"")</f>
        <v>96.174593288388181</v>
      </c>
      <c r="N7677" s="17">
        <f t="shared" ca="1" si="544"/>
        <v>37.754918937403332</v>
      </c>
      <c r="O7677" s="17">
        <f t="shared" ca="1" si="545"/>
        <v>96.174593288388181</v>
      </c>
      <c r="P7677" s="17">
        <f t="shared" ca="1" si="546"/>
        <v>0.33584753411065166</v>
      </c>
      <c r="Q7677" s="17">
        <f t="shared" ca="1" si="547"/>
        <v>0.85551766257404904</v>
      </c>
    </row>
    <row r="7678" spans="1:17" x14ac:dyDescent="0.35">
      <c r="A7678" t="s">
        <v>2324</v>
      </c>
      <c r="B7678" t="s">
        <v>1122</v>
      </c>
      <c r="D7678" t="s">
        <v>14</v>
      </c>
      <c r="E7678" t="s">
        <v>15</v>
      </c>
      <c r="G7678" t="s">
        <v>3040</v>
      </c>
      <c r="H7678">
        <v>2.8</v>
      </c>
      <c r="J7678">
        <v>0</v>
      </c>
      <c r="K7678">
        <v>0</v>
      </c>
      <c r="L7678" s="17">
        <f>IF($E7678&lt;&gt;"",VLOOKUP($E7678,GEMWs!$E$14:$L$20,7,FALSE),"")</f>
        <v>37.892086284381016</v>
      </c>
      <c r="M7678" s="17">
        <f>IF($E7678&lt;&gt;"",VLOOKUP($E7678,GEMWs!$E$14:$L$20,8,FALSE),"")</f>
        <v>96.522753888300599</v>
      </c>
      <c r="N7678" s="17">
        <f t="shared" ca="1" si="544"/>
        <v>37.892086284381016</v>
      </c>
      <c r="O7678" s="17">
        <f t="shared" ca="1" si="545"/>
        <v>96.522753888300599</v>
      </c>
      <c r="P7678" s="17">
        <f t="shared" ca="1" si="546"/>
        <v>2.9008704033043387E-2</v>
      </c>
      <c r="Q7678" s="17">
        <f t="shared" ca="1" si="547"/>
        <v>7.3894057428929433E-2</v>
      </c>
    </row>
    <row r="7679" spans="1:17" x14ac:dyDescent="0.35">
      <c r="A7679" t="s">
        <v>2324</v>
      </c>
      <c r="B7679" t="s">
        <v>538</v>
      </c>
      <c r="C7679" t="s">
        <v>539</v>
      </c>
      <c r="D7679" t="s">
        <v>14</v>
      </c>
      <c r="E7679" t="s">
        <v>21</v>
      </c>
      <c r="F7679" t="s">
        <v>22</v>
      </c>
      <c r="G7679" t="s">
        <v>3040</v>
      </c>
      <c r="H7679">
        <v>1606.6</v>
      </c>
      <c r="I7679">
        <v>355</v>
      </c>
      <c r="J7679">
        <v>3600</v>
      </c>
      <c r="K7679">
        <v>3600</v>
      </c>
      <c r="L7679" s="17">
        <f>IF($E7679&lt;&gt;"",VLOOKUP($E7679,GEMWs!$E$14:$L$20,7,FALSE),"")</f>
        <v>37.754918937403332</v>
      </c>
      <c r="M7679" s="17">
        <f>IF($E7679&lt;&gt;"",VLOOKUP($E7679,GEMWs!$E$14:$L$20,8,FALSE),"")</f>
        <v>96.174593288388181</v>
      </c>
      <c r="N7679" s="17">
        <f t="shared" si="544"/>
        <v>3600</v>
      </c>
      <c r="O7679" s="17">
        <f t="shared" si="545"/>
        <v>3600</v>
      </c>
      <c r="P7679" s="17">
        <f t="shared" si="546"/>
        <v>0.44627777777777777</v>
      </c>
      <c r="Q7679" s="17">
        <f t="shared" si="547"/>
        <v>0.44627777777777777</v>
      </c>
    </row>
    <row r="7680" spans="1:17" x14ac:dyDescent="0.35">
      <c r="A7680" t="s">
        <v>2324</v>
      </c>
      <c r="B7680" t="s">
        <v>13</v>
      </c>
      <c r="D7680" t="s">
        <v>14</v>
      </c>
      <c r="E7680" t="s">
        <v>15</v>
      </c>
      <c r="G7680" t="s">
        <v>3040</v>
      </c>
      <c r="H7680">
        <v>16028.1</v>
      </c>
      <c r="J7680">
        <v>0</v>
      </c>
      <c r="K7680">
        <v>0</v>
      </c>
      <c r="L7680" s="17">
        <f>IF($E7680&lt;&gt;"",VLOOKUP($E7680,GEMWs!$E$14:$L$20,7,FALSE),"")</f>
        <v>37.892086284381016</v>
      </c>
      <c r="M7680" s="17">
        <f>IF($E7680&lt;&gt;"",VLOOKUP($E7680,GEMWs!$E$14:$L$20,8,FALSE),"")</f>
        <v>96.522753888300599</v>
      </c>
      <c r="N7680" s="17">
        <f t="shared" ca="1" si="544"/>
        <v>37.892086284381016</v>
      </c>
      <c r="O7680" s="17">
        <f t="shared" ca="1" si="545"/>
        <v>96.522753888300599</v>
      </c>
      <c r="P7680" s="17">
        <f t="shared" ca="1" si="546"/>
        <v>166.0551461114367</v>
      </c>
      <c r="Q7680" s="17">
        <f t="shared" ca="1" si="547"/>
        <v>422.9933363845085</v>
      </c>
    </row>
    <row r="7681" spans="1:17" x14ac:dyDescent="0.35">
      <c r="A7681" t="s">
        <v>2324</v>
      </c>
      <c r="B7681" t="s">
        <v>83</v>
      </c>
      <c r="C7681" t="s">
        <v>84</v>
      </c>
      <c r="D7681" t="s">
        <v>14</v>
      </c>
      <c r="E7681" t="s">
        <v>21</v>
      </c>
      <c r="F7681" t="s">
        <v>22</v>
      </c>
      <c r="G7681" t="s">
        <v>3040</v>
      </c>
      <c r="H7681">
        <v>29.6</v>
      </c>
      <c r="I7681">
        <v>239</v>
      </c>
      <c r="J7681">
        <v>20</v>
      </c>
      <c r="K7681">
        <v>500</v>
      </c>
      <c r="L7681" s="17">
        <f>IF($E7681&lt;&gt;"",VLOOKUP($E7681,GEMWs!$E$14:$L$20,7,FALSE),"")</f>
        <v>37.754918937403332</v>
      </c>
      <c r="M7681" s="17">
        <f>IF($E7681&lt;&gt;"",VLOOKUP($E7681,GEMWs!$E$14:$L$20,8,FALSE),"")</f>
        <v>96.174593288388181</v>
      </c>
      <c r="N7681" s="17">
        <f t="shared" si="544"/>
        <v>20</v>
      </c>
      <c r="O7681" s="17">
        <f t="shared" si="545"/>
        <v>500</v>
      </c>
      <c r="P7681" s="17">
        <f t="shared" si="546"/>
        <v>5.9200000000000003E-2</v>
      </c>
      <c r="Q7681" s="17">
        <f t="shared" si="547"/>
        <v>1.48</v>
      </c>
    </row>
    <row r="7682" spans="1:17" x14ac:dyDescent="0.35">
      <c r="A7682" t="s">
        <v>2324</v>
      </c>
      <c r="B7682" t="s">
        <v>958</v>
      </c>
      <c r="D7682" t="s">
        <v>14</v>
      </c>
      <c r="E7682" t="s">
        <v>21</v>
      </c>
      <c r="G7682" t="s">
        <v>3040</v>
      </c>
      <c r="H7682">
        <v>1.2</v>
      </c>
      <c r="J7682">
        <v>0</v>
      </c>
      <c r="K7682">
        <v>0</v>
      </c>
      <c r="L7682" s="17">
        <f>IF($E7682&lt;&gt;"",VLOOKUP($E7682,GEMWs!$E$14:$L$20,7,FALSE),"")</f>
        <v>37.754918937403332</v>
      </c>
      <c r="M7682" s="17">
        <f>IF($E7682&lt;&gt;"",VLOOKUP($E7682,GEMWs!$E$14:$L$20,8,FALSE),"")</f>
        <v>96.174593288388181</v>
      </c>
      <c r="N7682" s="17">
        <f t="shared" ca="1" si="544"/>
        <v>37.754918937403332</v>
      </c>
      <c r="O7682" s="17">
        <f t="shared" ca="1" si="545"/>
        <v>96.174593288388181</v>
      </c>
      <c r="P7682" s="17">
        <f t="shared" ca="1" si="546"/>
        <v>1.2477307768816779E-2</v>
      </c>
      <c r="Q7682" s="17">
        <f t="shared" ca="1" si="547"/>
        <v>3.1783937928447643E-2</v>
      </c>
    </row>
    <row r="7683" spans="1:17" x14ac:dyDescent="0.35">
      <c r="A7683" t="s">
        <v>2324</v>
      </c>
      <c r="B7683" t="s">
        <v>1435</v>
      </c>
      <c r="D7683" t="s">
        <v>14</v>
      </c>
      <c r="E7683" t="s">
        <v>21</v>
      </c>
      <c r="G7683" t="s">
        <v>3040</v>
      </c>
      <c r="H7683">
        <v>11.9</v>
      </c>
      <c r="J7683">
        <v>0</v>
      </c>
      <c r="K7683">
        <v>0</v>
      </c>
      <c r="L7683" s="17">
        <f>IF($E7683&lt;&gt;"",VLOOKUP($E7683,GEMWs!$E$14:$L$20,7,FALSE),"")</f>
        <v>37.754918937403332</v>
      </c>
      <c r="M7683" s="17">
        <f>IF($E7683&lt;&gt;"",VLOOKUP($E7683,GEMWs!$E$14:$L$20,8,FALSE),"")</f>
        <v>96.174593288388181</v>
      </c>
      <c r="N7683" s="17">
        <f t="shared" ca="1" si="544"/>
        <v>37.754918937403332</v>
      </c>
      <c r="O7683" s="17">
        <f t="shared" ca="1" si="545"/>
        <v>96.174593288388181</v>
      </c>
      <c r="P7683" s="17">
        <f t="shared" ca="1" si="546"/>
        <v>0.12373330204076641</v>
      </c>
      <c r="Q7683" s="17">
        <f t="shared" ca="1" si="547"/>
        <v>0.31519071779043917</v>
      </c>
    </row>
    <row r="7684" spans="1:17" x14ac:dyDescent="0.35">
      <c r="A7684" t="s">
        <v>2324</v>
      </c>
      <c r="B7684" t="s">
        <v>45</v>
      </c>
      <c r="C7684" t="s">
        <v>46</v>
      </c>
      <c r="D7684" t="s">
        <v>14</v>
      </c>
      <c r="E7684" t="s">
        <v>21</v>
      </c>
      <c r="F7684" t="s">
        <v>22</v>
      </c>
      <c r="G7684" t="s">
        <v>3040</v>
      </c>
      <c r="H7684">
        <v>2</v>
      </c>
      <c r="I7684">
        <v>420</v>
      </c>
      <c r="J7684">
        <v>29540</v>
      </c>
      <c r="K7684">
        <v>36360</v>
      </c>
      <c r="L7684" s="17">
        <f>IF($E7684&lt;&gt;"",VLOOKUP($E7684,GEMWs!$E$14:$L$20,7,FALSE),"")</f>
        <v>37.754918937403332</v>
      </c>
      <c r="M7684" s="17">
        <f>IF($E7684&lt;&gt;"",VLOOKUP($E7684,GEMWs!$E$14:$L$20,8,FALSE),"")</f>
        <v>96.174593288388181</v>
      </c>
      <c r="N7684" s="17">
        <f t="shared" si="544"/>
        <v>29540</v>
      </c>
      <c r="O7684" s="17">
        <f t="shared" si="545"/>
        <v>36360</v>
      </c>
      <c r="P7684" s="17">
        <f t="shared" si="546"/>
        <v>5.5005500550055004E-5</v>
      </c>
      <c r="Q7684" s="17">
        <f t="shared" si="547"/>
        <v>6.7704807041299932E-5</v>
      </c>
    </row>
    <row r="7685" spans="1:17" x14ac:dyDescent="0.35">
      <c r="A7685" t="s">
        <v>2324</v>
      </c>
      <c r="B7685" t="s">
        <v>1064</v>
      </c>
      <c r="C7685" t="s">
        <v>1065</v>
      </c>
      <c r="D7685" t="s">
        <v>14</v>
      </c>
      <c r="E7685" t="s">
        <v>21</v>
      </c>
      <c r="F7685" t="s">
        <v>22</v>
      </c>
      <c r="G7685" t="s">
        <v>3040</v>
      </c>
      <c r="H7685">
        <v>616.5</v>
      </c>
      <c r="I7685">
        <v>247</v>
      </c>
      <c r="J7685">
        <v>2273</v>
      </c>
      <c r="K7685">
        <v>25000</v>
      </c>
      <c r="L7685" s="17">
        <f>IF($E7685&lt;&gt;"",VLOOKUP($E7685,GEMWs!$E$14:$L$20,7,FALSE),"")</f>
        <v>37.754918937403332</v>
      </c>
      <c r="M7685" s="17">
        <f>IF($E7685&lt;&gt;"",VLOOKUP($E7685,GEMWs!$E$14:$L$20,8,FALSE),"")</f>
        <v>96.174593288388181</v>
      </c>
      <c r="N7685" s="17">
        <f t="shared" si="544"/>
        <v>2273</v>
      </c>
      <c r="O7685" s="17">
        <f t="shared" si="545"/>
        <v>25000</v>
      </c>
      <c r="P7685" s="17">
        <f t="shared" si="546"/>
        <v>2.4660000000000001E-2</v>
      </c>
      <c r="Q7685" s="17">
        <f t="shared" si="547"/>
        <v>0.27122745270567533</v>
      </c>
    </row>
    <row r="7686" spans="1:17" x14ac:dyDescent="0.35">
      <c r="A7686" t="s">
        <v>2324</v>
      </c>
      <c r="B7686" t="s">
        <v>2984</v>
      </c>
      <c r="D7686" t="s">
        <v>14</v>
      </c>
      <c r="E7686" t="s">
        <v>21</v>
      </c>
      <c r="G7686" t="s">
        <v>3040</v>
      </c>
      <c r="H7686">
        <v>0.1</v>
      </c>
      <c r="J7686">
        <v>0</v>
      </c>
      <c r="K7686">
        <v>0</v>
      </c>
      <c r="L7686" s="17">
        <f>IF($E7686&lt;&gt;"",VLOOKUP($E7686,GEMWs!$E$14:$L$20,7,FALSE),"")</f>
        <v>37.754918937403332</v>
      </c>
      <c r="M7686" s="17">
        <f>IF($E7686&lt;&gt;"",VLOOKUP($E7686,GEMWs!$E$14:$L$20,8,FALSE),"")</f>
        <v>96.174593288388181</v>
      </c>
      <c r="N7686" s="17">
        <f t="shared" ca="1" si="544"/>
        <v>37.754918937403332</v>
      </c>
      <c r="O7686" s="17">
        <f t="shared" ca="1" si="545"/>
        <v>96.174593288388181</v>
      </c>
      <c r="P7686" s="17">
        <f t="shared" ca="1" si="546"/>
        <v>1.0397756474013985E-3</v>
      </c>
      <c r="Q7686" s="17">
        <f t="shared" ca="1" si="547"/>
        <v>2.6486614940373038E-3</v>
      </c>
    </row>
    <row r="7687" spans="1:17" x14ac:dyDescent="0.35">
      <c r="A7687" t="s">
        <v>2324</v>
      </c>
      <c r="B7687" t="s">
        <v>2974</v>
      </c>
      <c r="D7687" t="s">
        <v>14</v>
      </c>
      <c r="E7687" t="s">
        <v>21</v>
      </c>
      <c r="G7687" t="s">
        <v>3040</v>
      </c>
      <c r="H7687">
        <v>0.2</v>
      </c>
      <c r="J7687">
        <v>0</v>
      </c>
      <c r="K7687">
        <v>0</v>
      </c>
      <c r="L7687" s="17">
        <f>IF($E7687&lt;&gt;"",VLOOKUP($E7687,GEMWs!$E$14:$L$20,7,FALSE),"")</f>
        <v>37.754918937403332</v>
      </c>
      <c r="M7687" s="17">
        <f>IF($E7687&lt;&gt;"",VLOOKUP($E7687,GEMWs!$E$14:$L$20,8,FALSE),"")</f>
        <v>96.174593288388181</v>
      </c>
      <c r="N7687" s="17">
        <f t="shared" ca="1" si="544"/>
        <v>37.754918937403332</v>
      </c>
      <c r="O7687" s="17">
        <f t="shared" ca="1" si="545"/>
        <v>96.174593288388181</v>
      </c>
      <c r="P7687" s="17">
        <f t="shared" ca="1" si="546"/>
        <v>2.079551294802797E-3</v>
      </c>
      <c r="Q7687" s="17">
        <f t="shared" ca="1" si="547"/>
        <v>5.2973229880746075E-3</v>
      </c>
    </row>
    <row r="7688" spans="1:17" x14ac:dyDescent="0.35">
      <c r="A7688" t="s">
        <v>2324</v>
      </c>
      <c r="B7688" t="s">
        <v>665</v>
      </c>
      <c r="C7688" t="s">
        <v>666</v>
      </c>
      <c r="D7688" t="s">
        <v>14</v>
      </c>
      <c r="E7688" t="s">
        <v>21</v>
      </c>
      <c r="F7688" t="s">
        <v>22</v>
      </c>
      <c r="G7688" t="s">
        <v>3040</v>
      </c>
      <c r="H7688">
        <v>327.9</v>
      </c>
      <c r="I7688">
        <v>250</v>
      </c>
      <c r="J7688">
        <v>900</v>
      </c>
      <c r="K7688">
        <v>1800</v>
      </c>
      <c r="L7688" s="17">
        <f>IF($E7688&lt;&gt;"",VLOOKUP($E7688,GEMWs!$E$14:$L$20,7,FALSE),"")</f>
        <v>37.754918937403332</v>
      </c>
      <c r="M7688" s="17">
        <f>IF($E7688&lt;&gt;"",VLOOKUP($E7688,GEMWs!$E$14:$L$20,8,FALSE),"")</f>
        <v>96.174593288388181</v>
      </c>
      <c r="N7688" s="17">
        <f t="shared" si="544"/>
        <v>900</v>
      </c>
      <c r="O7688" s="17">
        <f t="shared" si="545"/>
        <v>1800</v>
      </c>
      <c r="P7688" s="17">
        <f t="shared" si="546"/>
        <v>0.18216666666666664</v>
      </c>
      <c r="Q7688" s="17">
        <f t="shared" si="547"/>
        <v>0.36433333333333329</v>
      </c>
    </row>
    <row r="7689" spans="1:17" x14ac:dyDescent="0.35">
      <c r="A7689" t="s">
        <v>2324</v>
      </c>
      <c r="B7689" t="s">
        <v>718</v>
      </c>
      <c r="D7689" t="s">
        <v>14</v>
      </c>
      <c r="E7689" t="s">
        <v>21</v>
      </c>
      <c r="G7689" t="s">
        <v>3040</v>
      </c>
      <c r="H7689">
        <v>62.1</v>
      </c>
      <c r="J7689">
        <v>0</v>
      </c>
      <c r="K7689">
        <v>0</v>
      </c>
      <c r="L7689" s="17">
        <f>IF($E7689&lt;&gt;"",VLOOKUP($E7689,GEMWs!$E$14:$L$20,7,FALSE),"")</f>
        <v>37.754918937403332</v>
      </c>
      <c r="M7689" s="17">
        <f>IF($E7689&lt;&gt;"",VLOOKUP($E7689,GEMWs!$E$14:$L$20,8,FALSE),"")</f>
        <v>96.174593288388181</v>
      </c>
      <c r="N7689" s="17">
        <f t="shared" ca="1" si="544"/>
        <v>37.754918937403332</v>
      </c>
      <c r="O7689" s="17">
        <f t="shared" ca="1" si="545"/>
        <v>96.174593288388181</v>
      </c>
      <c r="P7689" s="17">
        <f t="shared" ca="1" si="546"/>
        <v>0.64570067703626843</v>
      </c>
      <c r="Q7689" s="17">
        <f t="shared" ca="1" si="547"/>
        <v>1.6448187877971656</v>
      </c>
    </row>
    <row r="7690" spans="1:17" x14ac:dyDescent="0.35">
      <c r="A7690" t="s">
        <v>2324</v>
      </c>
      <c r="B7690" t="s">
        <v>47</v>
      </c>
      <c r="C7690" t="s">
        <v>48</v>
      </c>
      <c r="D7690" t="s">
        <v>14</v>
      </c>
      <c r="E7690" t="s">
        <v>21</v>
      </c>
      <c r="F7690" t="s">
        <v>14</v>
      </c>
      <c r="G7690" t="s">
        <v>3040</v>
      </c>
      <c r="H7690">
        <v>13604</v>
      </c>
      <c r="I7690">
        <v>256</v>
      </c>
      <c r="J7690">
        <v>11.292441</v>
      </c>
      <c r="K7690">
        <v>1000</v>
      </c>
      <c r="L7690" s="17">
        <f>IF($E7690&lt;&gt;"",VLOOKUP($E7690,GEMWs!$E$14:$L$20,7,FALSE),"")</f>
        <v>37.754918937403332</v>
      </c>
      <c r="M7690" s="17">
        <f>IF($E7690&lt;&gt;"",VLOOKUP($E7690,GEMWs!$E$14:$L$20,8,FALSE),"")</f>
        <v>96.174593288388181</v>
      </c>
      <c r="N7690" s="17">
        <f t="shared" si="544"/>
        <v>11.292441</v>
      </c>
      <c r="O7690" s="17">
        <f t="shared" si="545"/>
        <v>1000</v>
      </c>
      <c r="P7690" s="17">
        <f t="shared" si="546"/>
        <v>13.603999999999999</v>
      </c>
      <c r="Q7690" s="17">
        <f t="shared" si="547"/>
        <v>1204.6996747647386</v>
      </c>
    </row>
    <row r="7691" spans="1:17" x14ac:dyDescent="0.35">
      <c r="A7691" t="s">
        <v>2324</v>
      </c>
      <c r="B7691" t="s">
        <v>3000</v>
      </c>
      <c r="D7691" t="s">
        <v>14</v>
      </c>
      <c r="E7691" t="s">
        <v>21</v>
      </c>
      <c r="G7691" t="s">
        <v>3040</v>
      </c>
      <c r="H7691">
        <v>3.4</v>
      </c>
      <c r="J7691">
        <v>0</v>
      </c>
      <c r="K7691">
        <v>0</v>
      </c>
      <c r="L7691" s="17">
        <f>IF($E7691&lt;&gt;"",VLOOKUP($E7691,GEMWs!$E$14:$L$20,7,FALSE),"")</f>
        <v>37.754918937403332</v>
      </c>
      <c r="M7691" s="17">
        <f>IF($E7691&lt;&gt;"",VLOOKUP($E7691,GEMWs!$E$14:$L$20,8,FALSE),"")</f>
        <v>96.174593288388181</v>
      </c>
      <c r="N7691" s="17">
        <f t="shared" ca="1" si="544"/>
        <v>37.754918937403332</v>
      </c>
      <c r="O7691" s="17">
        <f t="shared" ca="1" si="545"/>
        <v>96.174593288388181</v>
      </c>
      <c r="P7691" s="17">
        <f t="shared" ca="1" si="546"/>
        <v>3.5352372011647544E-2</v>
      </c>
      <c r="Q7691" s="17">
        <f t="shared" ca="1" si="547"/>
        <v>9.0054490797268322E-2</v>
      </c>
    </row>
    <row r="7692" spans="1:17" x14ac:dyDescent="0.35">
      <c r="A7692" t="s">
        <v>2324</v>
      </c>
      <c r="B7692" t="s">
        <v>77</v>
      </c>
      <c r="C7692" t="s">
        <v>78</v>
      </c>
      <c r="D7692" t="s">
        <v>14</v>
      </c>
      <c r="E7692" t="s">
        <v>21</v>
      </c>
      <c r="F7692" t="s">
        <v>22</v>
      </c>
      <c r="G7692" t="s">
        <v>3040</v>
      </c>
      <c r="H7692">
        <v>3.6</v>
      </c>
      <c r="I7692">
        <v>373</v>
      </c>
      <c r="J7692">
        <v>1400</v>
      </c>
      <c r="K7692">
        <v>1400</v>
      </c>
      <c r="L7692" s="17">
        <f>IF($E7692&lt;&gt;"",VLOOKUP($E7692,GEMWs!$E$14:$L$20,7,FALSE),"")</f>
        <v>37.754918937403332</v>
      </c>
      <c r="M7692" s="17">
        <f>IF($E7692&lt;&gt;"",VLOOKUP($E7692,GEMWs!$E$14:$L$20,8,FALSE),"")</f>
        <v>96.174593288388181</v>
      </c>
      <c r="N7692" s="17">
        <f t="shared" si="544"/>
        <v>1400</v>
      </c>
      <c r="O7692" s="17">
        <f t="shared" si="545"/>
        <v>1400</v>
      </c>
      <c r="P7692" s="17">
        <f t="shared" si="546"/>
        <v>2.5714285714285713E-3</v>
      </c>
      <c r="Q7692" s="17">
        <f t="shared" si="547"/>
        <v>2.5714285714285713E-3</v>
      </c>
    </row>
    <row r="7693" spans="1:17" x14ac:dyDescent="0.35">
      <c r="A7693" t="s">
        <v>2324</v>
      </c>
      <c r="B7693" t="s">
        <v>241</v>
      </c>
      <c r="D7693" t="s">
        <v>14</v>
      </c>
      <c r="E7693" t="s">
        <v>21</v>
      </c>
      <c r="G7693" t="s">
        <v>3040</v>
      </c>
      <c r="H7693">
        <v>51.3</v>
      </c>
      <c r="J7693">
        <v>0</v>
      </c>
      <c r="K7693">
        <v>0</v>
      </c>
      <c r="L7693" s="17">
        <f>IF($E7693&lt;&gt;"",VLOOKUP($E7693,GEMWs!$E$14:$L$20,7,FALSE),"")</f>
        <v>37.754918937403332</v>
      </c>
      <c r="M7693" s="17">
        <f>IF($E7693&lt;&gt;"",VLOOKUP($E7693,GEMWs!$E$14:$L$20,8,FALSE),"")</f>
        <v>96.174593288388181</v>
      </c>
      <c r="N7693" s="17">
        <f t="shared" ca="1" si="544"/>
        <v>37.754918937403332</v>
      </c>
      <c r="O7693" s="17">
        <f t="shared" ca="1" si="545"/>
        <v>96.174593288388181</v>
      </c>
      <c r="P7693" s="17">
        <f t="shared" ca="1" si="546"/>
        <v>0.53340490711691735</v>
      </c>
      <c r="Q7693" s="17">
        <f t="shared" ca="1" si="547"/>
        <v>1.3587633464411368</v>
      </c>
    </row>
    <row r="7694" spans="1:17" x14ac:dyDescent="0.35">
      <c r="A7694" t="s">
        <v>2324</v>
      </c>
      <c r="B7694" t="s">
        <v>214</v>
      </c>
      <c r="C7694" t="s">
        <v>215</v>
      </c>
      <c r="D7694" t="s">
        <v>14</v>
      </c>
      <c r="E7694" t="s">
        <v>21</v>
      </c>
      <c r="F7694" t="s">
        <v>22</v>
      </c>
      <c r="G7694" t="s">
        <v>3040</v>
      </c>
      <c r="H7694">
        <v>326.7</v>
      </c>
      <c r="I7694">
        <v>270</v>
      </c>
      <c r="J7694">
        <v>32</v>
      </c>
      <c r="K7694">
        <v>713</v>
      </c>
      <c r="L7694" s="17">
        <f>IF($E7694&lt;&gt;"",VLOOKUP($E7694,GEMWs!$E$14:$L$20,7,FALSE),"")</f>
        <v>37.754918937403332</v>
      </c>
      <c r="M7694" s="17">
        <f>IF($E7694&lt;&gt;"",VLOOKUP($E7694,GEMWs!$E$14:$L$20,8,FALSE),"")</f>
        <v>96.174593288388181</v>
      </c>
      <c r="N7694" s="17">
        <f t="shared" si="544"/>
        <v>32</v>
      </c>
      <c r="O7694" s="17">
        <f t="shared" si="545"/>
        <v>713</v>
      </c>
      <c r="P7694" s="17">
        <f t="shared" si="546"/>
        <v>0.45820476858345022</v>
      </c>
      <c r="Q7694" s="17">
        <f t="shared" si="547"/>
        <v>10.209375</v>
      </c>
    </row>
    <row r="7695" spans="1:17" x14ac:dyDescent="0.35">
      <c r="A7695" t="s">
        <v>2324</v>
      </c>
      <c r="B7695" t="s">
        <v>123</v>
      </c>
      <c r="D7695" t="s">
        <v>14</v>
      </c>
      <c r="E7695" t="s">
        <v>21</v>
      </c>
      <c r="G7695" t="s">
        <v>3040</v>
      </c>
      <c r="H7695">
        <v>1.8</v>
      </c>
      <c r="J7695">
        <v>0</v>
      </c>
      <c r="K7695">
        <v>0</v>
      </c>
      <c r="L7695" s="17">
        <f>IF($E7695&lt;&gt;"",VLOOKUP($E7695,GEMWs!$E$14:$L$20,7,FALSE),"")</f>
        <v>37.754918937403332</v>
      </c>
      <c r="M7695" s="17">
        <f>IF($E7695&lt;&gt;"",VLOOKUP($E7695,GEMWs!$E$14:$L$20,8,FALSE),"")</f>
        <v>96.174593288388181</v>
      </c>
      <c r="N7695" s="17">
        <f t="shared" ca="1" si="544"/>
        <v>37.754918937403332</v>
      </c>
      <c r="O7695" s="17">
        <f t="shared" ca="1" si="545"/>
        <v>96.174593288388181</v>
      </c>
      <c r="P7695" s="17">
        <f t="shared" ca="1" si="546"/>
        <v>1.8715961653225172E-2</v>
      </c>
      <c r="Q7695" s="17">
        <f t="shared" ca="1" si="547"/>
        <v>4.7675906892671469E-2</v>
      </c>
    </row>
    <row r="7696" spans="1:17" x14ac:dyDescent="0.35">
      <c r="A7696" t="s">
        <v>2324</v>
      </c>
      <c r="B7696" t="s">
        <v>687</v>
      </c>
      <c r="D7696" t="s">
        <v>14</v>
      </c>
      <c r="E7696" t="s">
        <v>21</v>
      </c>
      <c r="G7696" t="s">
        <v>3040</v>
      </c>
      <c r="H7696">
        <v>1</v>
      </c>
      <c r="J7696">
        <v>0</v>
      </c>
      <c r="K7696">
        <v>0</v>
      </c>
      <c r="L7696" s="17">
        <f>IF($E7696&lt;&gt;"",VLOOKUP($E7696,GEMWs!$E$14:$L$20,7,FALSE),"")</f>
        <v>37.754918937403332</v>
      </c>
      <c r="M7696" s="17">
        <f>IF($E7696&lt;&gt;"",VLOOKUP($E7696,GEMWs!$E$14:$L$20,8,FALSE),"")</f>
        <v>96.174593288388181</v>
      </c>
      <c r="N7696" s="17">
        <f t="shared" ca="1" si="544"/>
        <v>37.754918937403332</v>
      </c>
      <c r="O7696" s="17">
        <f t="shared" ca="1" si="545"/>
        <v>96.174593288388181</v>
      </c>
      <c r="P7696" s="17">
        <f t="shared" ca="1" si="546"/>
        <v>1.0397756474013984E-2</v>
      </c>
      <c r="Q7696" s="17">
        <f t="shared" ca="1" si="547"/>
        <v>2.6486614940373038E-2</v>
      </c>
    </row>
    <row r="7697" spans="1:17" x14ac:dyDescent="0.35">
      <c r="A7697" t="s">
        <v>2324</v>
      </c>
      <c r="B7697" t="s">
        <v>140</v>
      </c>
      <c r="C7697" t="s">
        <v>141</v>
      </c>
      <c r="D7697" t="s">
        <v>14</v>
      </c>
      <c r="E7697" t="s">
        <v>21</v>
      </c>
      <c r="F7697" t="s">
        <v>22</v>
      </c>
      <c r="G7697" t="s">
        <v>3040</v>
      </c>
      <c r="H7697">
        <v>20.3</v>
      </c>
      <c r="I7697">
        <v>425</v>
      </c>
      <c r="J7697">
        <v>3722.8</v>
      </c>
      <c r="K7697">
        <v>5548.3</v>
      </c>
      <c r="L7697" s="17">
        <f>IF($E7697&lt;&gt;"",VLOOKUP($E7697,GEMWs!$E$14:$L$20,7,FALSE),"")</f>
        <v>37.754918937403332</v>
      </c>
      <c r="M7697" s="17">
        <f>IF($E7697&lt;&gt;"",VLOOKUP($E7697,GEMWs!$E$14:$L$20,8,FALSE),"")</f>
        <v>96.174593288388181</v>
      </c>
      <c r="N7697" s="17">
        <f t="shared" si="544"/>
        <v>3722.8</v>
      </c>
      <c r="O7697" s="17">
        <f t="shared" si="545"/>
        <v>5548.3</v>
      </c>
      <c r="P7697" s="17">
        <f t="shared" si="546"/>
        <v>3.6587783645440947E-3</v>
      </c>
      <c r="Q7697" s="17">
        <f t="shared" si="547"/>
        <v>5.4528849253250239E-3</v>
      </c>
    </row>
    <row r="7698" spans="1:17" x14ac:dyDescent="0.35">
      <c r="A7698" t="s">
        <v>2324</v>
      </c>
      <c r="B7698" t="s">
        <v>103</v>
      </c>
      <c r="D7698" t="s">
        <v>14</v>
      </c>
      <c r="E7698" t="s">
        <v>15</v>
      </c>
      <c r="G7698" t="s">
        <v>3040</v>
      </c>
      <c r="H7698">
        <v>27.8</v>
      </c>
      <c r="J7698">
        <v>0</v>
      </c>
      <c r="K7698">
        <v>0</v>
      </c>
      <c r="L7698" s="17">
        <f>IF($E7698&lt;&gt;"",VLOOKUP($E7698,GEMWs!$E$14:$L$20,7,FALSE),"")</f>
        <v>37.892086284381016</v>
      </c>
      <c r="M7698" s="17">
        <f>IF($E7698&lt;&gt;"",VLOOKUP($E7698,GEMWs!$E$14:$L$20,8,FALSE),"")</f>
        <v>96.522753888300599</v>
      </c>
      <c r="N7698" s="17">
        <f t="shared" ca="1" si="544"/>
        <v>37.892086284381016</v>
      </c>
      <c r="O7698" s="17">
        <f t="shared" ca="1" si="545"/>
        <v>96.522753888300599</v>
      </c>
      <c r="P7698" s="17">
        <f t="shared" ca="1" si="546"/>
        <v>0.28801499004235936</v>
      </c>
      <c r="Q7698" s="17">
        <f t="shared" ca="1" si="547"/>
        <v>0.73366242733008513</v>
      </c>
    </row>
    <row r="7699" spans="1:17" x14ac:dyDescent="0.35">
      <c r="A7699" t="s">
        <v>2324</v>
      </c>
      <c r="B7699" t="s">
        <v>540</v>
      </c>
      <c r="C7699" t="s">
        <v>541</v>
      </c>
      <c r="D7699" t="s">
        <v>14</v>
      </c>
      <c r="E7699" t="s">
        <v>21</v>
      </c>
      <c r="F7699" t="s">
        <v>22</v>
      </c>
      <c r="G7699" t="s">
        <v>3040</v>
      </c>
      <c r="H7699">
        <v>299.5</v>
      </c>
      <c r="I7699">
        <v>386</v>
      </c>
      <c r="J7699">
        <v>4500</v>
      </c>
      <c r="K7699">
        <v>4500</v>
      </c>
      <c r="L7699" s="17">
        <f>IF($E7699&lt;&gt;"",VLOOKUP($E7699,GEMWs!$E$14:$L$20,7,FALSE),"")</f>
        <v>37.754918937403332</v>
      </c>
      <c r="M7699" s="17">
        <f>IF($E7699&lt;&gt;"",VLOOKUP($E7699,GEMWs!$E$14:$L$20,8,FALSE),"")</f>
        <v>96.174593288388181</v>
      </c>
      <c r="N7699" s="17">
        <f t="shared" ref="N7699:N7762" si="548">IF($I7699&lt;&gt;"",J7699,IF(AND($D7699="Y",$M$6=236),L7699,0))</f>
        <v>4500</v>
      </c>
      <c r="O7699" s="17">
        <f t="shared" ref="O7699:O7762" si="549">IF($I7699&lt;&gt;"",K7699,IF(AND($D7699="Y",$M$6=236),M7699,0))</f>
        <v>4500</v>
      </c>
      <c r="P7699" s="17">
        <f t="shared" si="546"/>
        <v>6.6555555555555562E-2</v>
      </c>
      <c r="Q7699" s="17">
        <f t="shared" si="547"/>
        <v>6.6555555555555562E-2</v>
      </c>
    </row>
    <row r="7700" spans="1:17" x14ac:dyDescent="0.35">
      <c r="A7700" t="s">
        <v>2324</v>
      </c>
      <c r="B7700" t="s">
        <v>1126</v>
      </c>
      <c r="D7700" t="s">
        <v>22</v>
      </c>
      <c r="G7700" t="s">
        <v>3040</v>
      </c>
      <c r="H7700">
        <v>24.7</v>
      </c>
      <c r="J7700">
        <v>0</v>
      </c>
      <c r="K7700">
        <v>0</v>
      </c>
      <c r="L7700" s="17" t="str">
        <f>IF($E7700&lt;&gt;"",VLOOKUP($E7700,GEMWs!$E$14:$L$20,7,FALSE),"")</f>
        <v/>
      </c>
      <c r="M7700" s="17" t="str">
        <f>IF($E7700&lt;&gt;"",VLOOKUP($E7700,GEMWs!$E$14:$L$20,8,FALSE),"")</f>
        <v/>
      </c>
      <c r="N7700" s="17">
        <f t="shared" ca="1" si="548"/>
        <v>0</v>
      </c>
      <c r="O7700" s="17">
        <f t="shared" ca="1" si="549"/>
        <v>0</v>
      </c>
      <c r="P7700" s="17">
        <f t="shared" ca="1" si="546"/>
        <v>0</v>
      </c>
      <c r="Q7700" s="17">
        <f t="shared" ca="1" si="547"/>
        <v>0</v>
      </c>
    </row>
    <row r="7701" spans="1:17" x14ac:dyDescent="0.35">
      <c r="A7701" t="s">
        <v>2324</v>
      </c>
      <c r="B7701" t="s">
        <v>1594</v>
      </c>
      <c r="D7701" t="s">
        <v>14</v>
      </c>
      <c r="E7701" t="s">
        <v>21</v>
      </c>
      <c r="G7701" t="s">
        <v>3040</v>
      </c>
      <c r="H7701">
        <v>1</v>
      </c>
      <c r="J7701">
        <v>0</v>
      </c>
      <c r="K7701">
        <v>0</v>
      </c>
      <c r="L7701" s="17">
        <f>IF($E7701&lt;&gt;"",VLOOKUP($E7701,GEMWs!$E$14:$L$20,7,FALSE),"")</f>
        <v>37.754918937403332</v>
      </c>
      <c r="M7701" s="17">
        <f>IF($E7701&lt;&gt;"",VLOOKUP($E7701,GEMWs!$E$14:$L$20,8,FALSE),"")</f>
        <v>96.174593288388181</v>
      </c>
      <c r="N7701" s="17">
        <f t="shared" ca="1" si="548"/>
        <v>37.754918937403332</v>
      </c>
      <c r="O7701" s="17">
        <f t="shared" ca="1" si="549"/>
        <v>96.174593288388181</v>
      </c>
      <c r="P7701" s="17">
        <f t="shared" ca="1" si="546"/>
        <v>1.0397756474013984E-2</v>
      </c>
      <c r="Q7701" s="17">
        <f t="shared" ca="1" si="547"/>
        <v>2.6486614940373038E-2</v>
      </c>
    </row>
    <row r="7702" spans="1:17" x14ac:dyDescent="0.35">
      <c r="A7702" t="s">
        <v>2324</v>
      </c>
      <c r="B7702" t="s">
        <v>638</v>
      </c>
      <c r="D7702" t="s">
        <v>14</v>
      </c>
      <c r="E7702" t="s">
        <v>21</v>
      </c>
      <c r="G7702" t="s">
        <v>3040</v>
      </c>
      <c r="H7702">
        <v>6.5</v>
      </c>
      <c r="J7702">
        <v>0</v>
      </c>
      <c r="K7702">
        <v>0</v>
      </c>
      <c r="L7702" s="17">
        <f>IF($E7702&lt;&gt;"",VLOOKUP($E7702,GEMWs!$E$14:$L$20,7,FALSE),"")</f>
        <v>37.754918937403332</v>
      </c>
      <c r="M7702" s="17">
        <f>IF($E7702&lt;&gt;"",VLOOKUP($E7702,GEMWs!$E$14:$L$20,8,FALSE),"")</f>
        <v>96.174593288388181</v>
      </c>
      <c r="N7702" s="17">
        <f t="shared" ca="1" si="548"/>
        <v>37.754918937403332</v>
      </c>
      <c r="O7702" s="17">
        <f t="shared" ca="1" si="549"/>
        <v>96.174593288388181</v>
      </c>
      <c r="P7702" s="17">
        <f t="shared" ca="1" si="546"/>
        <v>6.7585417081090893E-2</v>
      </c>
      <c r="Q7702" s="17">
        <f t="shared" ca="1" si="547"/>
        <v>0.17216299711242475</v>
      </c>
    </row>
    <row r="7703" spans="1:17" x14ac:dyDescent="0.35">
      <c r="A7703" t="s">
        <v>2324</v>
      </c>
      <c r="B7703" t="s">
        <v>714</v>
      </c>
      <c r="C7703" t="s">
        <v>715</v>
      </c>
      <c r="D7703" t="s">
        <v>14</v>
      </c>
      <c r="E7703" t="s">
        <v>21</v>
      </c>
      <c r="F7703" t="s">
        <v>22</v>
      </c>
      <c r="G7703" t="s">
        <v>3040</v>
      </c>
      <c r="H7703">
        <v>125.6</v>
      </c>
      <c r="I7703">
        <v>215</v>
      </c>
      <c r="J7703">
        <v>100</v>
      </c>
      <c r="K7703">
        <v>750</v>
      </c>
      <c r="L7703" s="17">
        <f>IF($E7703&lt;&gt;"",VLOOKUP($E7703,GEMWs!$E$14:$L$20,7,FALSE),"")</f>
        <v>37.754918937403332</v>
      </c>
      <c r="M7703" s="17">
        <f>IF($E7703&lt;&gt;"",VLOOKUP($E7703,GEMWs!$E$14:$L$20,8,FALSE),"")</f>
        <v>96.174593288388181</v>
      </c>
      <c r="N7703" s="17">
        <f t="shared" si="548"/>
        <v>100</v>
      </c>
      <c r="O7703" s="17">
        <f t="shared" si="549"/>
        <v>750</v>
      </c>
      <c r="P7703" s="17">
        <f t="shared" si="546"/>
        <v>0.16746666666666665</v>
      </c>
      <c r="Q7703" s="17">
        <f t="shared" si="547"/>
        <v>1.256</v>
      </c>
    </row>
    <row r="7704" spans="1:17" x14ac:dyDescent="0.35">
      <c r="A7704" t="s">
        <v>2324</v>
      </c>
      <c r="B7704" t="s">
        <v>69</v>
      </c>
      <c r="C7704" t="s">
        <v>70</v>
      </c>
      <c r="D7704" t="s">
        <v>14</v>
      </c>
      <c r="E7704" t="s">
        <v>21</v>
      </c>
      <c r="F7704" t="s">
        <v>22</v>
      </c>
      <c r="G7704" t="s">
        <v>3040</v>
      </c>
      <c r="H7704">
        <v>385.3</v>
      </c>
      <c r="I7704">
        <v>416</v>
      </c>
      <c r="J7704">
        <v>145.66</v>
      </c>
      <c r="K7704">
        <v>1199.98</v>
      </c>
      <c r="L7704" s="17">
        <f>IF($E7704&lt;&gt;"",VLOOKUP($E7704,GEMWs!$E$14:$L$20,7,FALSE),"")</f>
        <v>37.754918937403332</v>
      </c>
      <c r="M7704" s="17">
        <f>IF($E7704&lt;&gt;"",VLOOKUP($E7704,GEMWs!$E$14:$L$20,8,FALSE),"")</f>
        <v>96.174593288388181</v>
      </c>
      <c r="N7704" s="17">
        <f t="shared" si="548"/>
        <v>145.66</v>
      </c>
      <c r="O7704" s="17">
        <f t="shared" si="549"/>
        <v>1199.98</v>
      </c>
      <c r="P7704" s="17">
        <f t="shared" si="546"/>
        <v>0.32108868481141351</v>
      </c>
      <c r="Q7704" s="17">
        <f t="shared" si="547"/>
        <v>2.6452011533708637</v>
      </c>
    </row>
    <row r="7705" spans="1:17" x14ac:dyDescent="0.35">
      <c r="A7705" t="s">
        <v>2324</v>
      </c>
      <c r="B7705" t="s">
        <v>689</v>
      </c>
      <c r="D7705" t="s">
        <v>14</v>
      </c>
      <c r="E7705" t="s">
        <v>21</v>
      </c>
      <c r="G7705" t="s">
        <v>3040</v>
      </c>
      <c r="H7705">
        <v>0.9</v>
      </c>
      <c r="J7705">
        <v>0</v>
      </c>
      <c r="K7705">
        <v>0</v>
      </c>
      <c r="L7705" s="17">
        <f>IF($E7705&lt;&gt;"",VLOOKUP($E7705,GEMWs!$E$14:$L$20,7,FALSE),"")</f>
        <v>37.754918937403332</v>
      </c>
      <c r="M7705" s="17">
        <f>IF($E7705&lt;&gt;"",VLOOKUP($E7705,GEMWs!$E$14:$L$20,8,FALSE),"")</f>
        <v>96.174593288388181</v>
      </c>
      <c r="N7705" s="17">
        <f t="shared" ca="1" si="548"/>
        <v>37.754918937403332</v>
      </c>
      <c r="O7705" s="17">
        <f t="shared" ca="1" si="549"/>
        <v>96.174593288388181</v>
      </c>
      <c r="P7705" s="17">
        <f t="shared" ca="1" si="546"/>
        <v>9.3579808266125858E-3</v>
      </c>
      <c r="Q7705" s="17">
        <f t="shared" ca="1" si="547"/>
        <v>2.3837953446335734E-2</v>
      </c>
    </row>
    <row r="7706" spans="1:17" x14ac:dyDescent="0.35">
      <c r="A7706" t="s">
        <v>2324</v>
      </c>
      <c r="B7706" t="s">
        <v>2976</v>
      </c>
      <c r="D7706" t="s">
        <v>14</v>
      </c>
      <c r="E7706" t="s">
        <v>21</v>
      </c>
      <c r="G7706" t="s">
        <v>3040</v>
      </c>
      <c r="H7706">
        <v>0.5</v>
      </c>
      <c r="J7706">
        <v>0</v>
      </c>
      <c r="K7706">
        <v>0</v>
      </c>
      <c r="L7706" s="17">
        <f>IF($E7706&lt;&gt;"",VLOOKUP($E7706,GEMWs!$E$14:$L$20,7,FALSE),"")</f>
        <v>37.754918937403332</v>
      </c>
      <c r="M7706" s="17">
        <f>IF($E7706&lt;&gt;"",VLOOKUP($E7706,GEMWs!$E$14:$L$20,8,FALSE),"")</f>
        <v>96.174593288388181</v>
      </c>
      <c r="N7706" s="17">
        <f t="shared" ca="1" si="548"/>
        <v>37.754918937403332</v>
      </c>
      <c r="O7706" s="17">
        <f t="shared" ca="1" si="549"/>
        <v>96.174593288388181</v>
      </c>
      <c r="P7706" s="17">
        <f t="shared" ca="1" si="546"/>
        <v>5.1988782370069918E-3</v>
      </c>
      <c r="Q7706" s="17">
        <f t="shared" ca="1" si="547"/>
        <v>1.3243307470186519E-2</v>
      </c>
    </row>
    <row r="7707" spans="1:17" x14ac:dyDescent="0.35">
      <c r="A7707" t="s">
        <v>2324</v>
      </c>
      <c r="B7707" t="s">
        <v>79</v>
      </c>
      <c r="C7707" t="s">
        <v>80</v>
      </c>
      <c r="D7707" t="s">
        <v>14</v>
      </c>
      <c r="E7707" t="s">
        <v>21</v>
      </c>
      <c r="F7707" t="s">
        <v>22</v>
      </c>
      <c r="G7707" t="s">
        <v>3040</v>
      </c>
      <c r="H7707">
        <v>1</v>
      </c>
      <c r="I7707">
        <v>388</v>
      </c>
      <c r="J7707">
        <v>500</v>
      </c>
      <c r="K7707">
        <v>5000</v>
      </c>
      <c r="L7707" s="17">
        <f>IF($E7707&lt;&gt;"",VLOOKUP($E7707,GEMWs!$E$14:$L$20,7,FALSE),"")</f>
        <v>37.754918937403332</v>
      </c>
      <c r="M7707" s="17">
        <f>IF($E7707&lt;&gt;"",VLOOKUP($E7707,GEMWs!$E$14:$L$20,8,FALSE),"")</f>
        <v>96.174593288388181</v>
      </c>
      <c r="N7707" s="17">
        <f t="shared" si="548"/>
        <v>500</v>
      </c>
      <c r="O7707" s="17">
        <f t="shared" si="549"/>
        <v>5000</v>
      </c>
      <c r="P7707" s="17">
        <f t="shared" si="546"/>
        <v>2.0000000000000001E-4</v>
      </c>
      <c r="Q7707" s="17">
        <f t="shared" si="547"/>
        <v>2E-3</v>
      </c>
    </row>
    <row r="7708" spans="1:17" x14ac:dyDescent="0.35">
      <c r="A7708" t="s">
        <v>2324</v>
      </c>
      <c r="B7708" t="s">
        <v>368</v>
      </c>
      <c r="D7708" t="s">
        <v>14</v>
      </c>
      <c r="E7708" t="s">
        <v>18</v>
      </c>
      <c r="G7708" t="s">
        <v>3040</v>
      </c>
      <c r="H7708">
        <v>0.3</v>
      </c>
      <c r="J7708">
        <v>0</v>
      </c>
      <c r="K7708">
        <v>0</v>
      </c>
      <c r="L7708" s="17">
        <f>IF($E7708&lt;&gt;"",VLOOKUP($E7708,GEMWs!$E$14:$L$20,7,FALSE),"")</f>
        <v>5950.3939027696888</v>
      </c>
      <c r="M7708" s="17">
        <f>IF($E7708&lt;&gt;"",VLOOKUP($E7708,GEMWs!$E$14:$L$20,8,FALSE),"")</f>
        <v>10539.430626954083</v>
      </c>
      <c r="N7708" s="17">
        <f t="shared" ca="1" si="548"/>
        <v>5950.3939027696888</v>
      </c>
      <c r="O7708" s="17">
        <f t="shared" ca="1" si="549"/>
        <v>10539.430626954083</v>
      </c>
      <c r="P7708" s="17">
        <f t="shared" ca="1" si="546"/>
        <v>2.8464535762754064E-5</v>
      </c>
      <c r="Q7708" s="17">
        <f t="shared" ca="1" si="547"/>
        <v>5.0416830364853842E-5</v>
      </c>
    </row>
    <row r="7709" spans="1:17" x14ac:dyDescent="0.35">
      <c r="A7709" t="s">
        <v>2324</v>
      </c>
      <c r="B7709" t="s">
        <v>2975</v>
      </c>
      <c r="D7709" t="s">
        <v>14</v>
      </c>
      <c r="E7709" t="s">
        <v>18</v>
      </c>
      <c r="G7709" t="s">
        <v>3040</v>
      </c>
      <c r="H7709">
        <v>0.8</v>
      </c>
      <c r="J7709">
        <v>0</v>
      </c>
      <c r="K7709">
        <v>0</v>
      </c>
      <c r="L7709" s="17">
        <f>IF($E7709&lt;&gt;"",VLOOKUP($E7709,GEMWs!$E$14:$L$20,7,FALSE),"")</f>
        <v>5950.3939027696888</v>
      </c>
      <c r="M7709" s="17">
        <f>IF($E7709&lt;&gt;"",VLOOKUP($E7709,GEMWs!$E$14:$L$20,8,FALSE),"")</f>
        <v>10539.430626954083</v>
      </c>
      <c r="N7709" s="17">
        <f t="shared" ca="1" si="548"/>
        <v>5950.3939027696888</v>
      </c>
      <c r="O7709" s="17">
        <f t="shared" ca="1" si="549"/>
        <v>10539.430626954083</v>
      </c>
      <c r="P7709" s="17">
        <f t="shared" ca="1" si="546"/>
        <v>7.5905428700677509E-5</v>
      </c>
      <c r="Q7709" s="17">
        <f t="shared" ca="1" si="547"/>
        <v>1.3444488097294358E-4</v>
      </c>
    </row>
    <row r="7710" spans="1:17" x14ac:dyDescent="0.35">
      <c r="A7710" t="s">
        <v>2324</v>
      </c>
      <c r="B7710" t="s">
        <v>542</v>
      </c>
      <c r="C7710" t="s">
        <v>543</v>
      </c>
      <c r="D7710" t="s">
        <v>14</v>
      </c>
      <c r="E7710" t="s">
        <v>21</v>
      </c>
      <c r="F7710" t="s">
        <v>22</v>
      </c>
      <c r="G7710" t="s">
        <v>3040</v>
      </c>
      <c r="H7710">
        <v>1162.9000000000001</v>
      </c>
      <c r="I7710">
        <v>393</v>
      </c>
      <c r="J7710">
        <v>69.463928999999993</v>
      </c>
      <c r="K7710">
        <v>255.49058400000001</v>
      </c>
      <c r="L7710" s="17">
        <f>IF($E7710&lt;&gt;"",VLOOKUP($E7710,GEMWs!$E$14:$L$20,7,FALSE),"")</f>
        <v>37.754918937403332</v>
      </c>
      <c r="M7710" s="17">
        <f>IF($E7710&lt;&gt;"",VLOOKUP($E7710,GEMWs!$E$14:$L$20,8,FALSE),"")</f>
        <v>96.174593288388181</v>
      </c>
      <c r="N7710" s="17">
        <f t="shared" si="548"/>
        <v>69.463928999999993</v>
      </c>
      <c r="O7710" s="17">
        <f t="shared" si="549"/>
        <v>255.49058400000001</v>
      </c>
      <c r="P7710" s="17">
        <f t="shared" si="546"/>
        <v>4.5516354528353187</v>
      </c>
      <c r="Q7710" s="17">
        <f t="shared" si="547"/>
        <v>16.741062832768936</v>
      </c>
    </row>
    <row r="7711" spans="1:17" x14ac:dyDescent="0.35">
      <c r="A7711" t="s">
        <v>2324</v>
      </c>
      <c r="B7711" t="s">
        <v>1551</v>
      </c>
      <c r="D7711" t="s">
        <v>14</v>
      </c>
      <c r="E7711" t="s">
        <v>21</v>
      </c>
      <c r="G7711" t="s">
        <v>3040</v>
      </c>
      <c r="H7711">
        <v>1.2</v>
      </c>
      <c r="J7711">
        <v>0</v>
      </c>
      <c r="K7711">
        <v>0</v>
      </c>
      <c r="L7711" s="17">
        <f>IF($E7711&lt;&gt;"",VLOOKUP($E7711,GEMWs!$E$14:$L$20,7,FALSE),"")</f>
        <v>37.754918937403332</v>
      </c>
      <c r="M7711" s="17">
        <f>IF($E7711&lt;&gt;"",VLOOKUP($E7711,GEMWs!$E$14:$L$20,8,FALSE),"")</f>
        <v>96.174593288388181</v>
      </c>
      <c r="N7711" s="17">
        <f t="shared" ca="1" si="548"/>
        <v>37.754918937403332</v>
      </c>
      <c r="O7711" s="17">
        <f t="shared" ca="1" si="549"/>
        <v>96.174593288388181</v>
      </c>
      <c r="P7711" s="17">
        <f t="shared" ca="1" si="546"/>
        <v>1.2477307768816779E-2</v>
      </c>
      <c r="Q7711" s="17">
        <f t="shared" ca="1" si="547"/>
        <v>3.1783937928447643E-2</v>
      </c>
    </row>
    <row r="7712" spans="1:17" x14ac:dyDescent="0.35">
      <c r="A7712" t="s">
        <v>2324</v>
      </c>
      <c r="B7712" t="s">
        <v>85</v>
      </c>
      <c r="C7712" t="s">
        <v>86</v>
      </c>
      <c r="D7712" t="s">
        <v>14</v>
      </c>
      <c r="E7712" t="s">
        <v>21</v>
      </c>
      <c r="F7712" t="s">
        <v>22</v>
      </c>
      <c r="G7712" t="s">
        <v>3040</v>
      </c>
      <c r="H7712">
        <v>1.6</v>
      </c>
      <c r="I7712">
        <v>304</v>
      </c>
      <c r="J7712">
        <v>100</v>
      </c>
      <c r="K7712">
        <v>100</v>
      </c>
      <c r="L7712" s="17">
        <f>IF($E7712&lt;&gt;"",VLOOKUP($E7712,GEMWs!$E$14:$L$20,7,FALSE),"")</f>
        <v>37.754918937403332</v>
      </c>
      <c r="M7712" s="17">
        <f>IF($E7712&lt;&gt;"",VLOOKUP($E7712,GEMWs!$E$14:$L$20,8,FALSE),"")</f>
        <v>96.174593288388181</v>
      </c>
      <c r="N7712" s="17">
        <f t="shared" si="548"/>
        <v>100</v>
      </c>
      <c r="O7712" s="17">
        <f t="shared" si="549"/>
        <v>100</v>
      </c>
      <c r="P7712" s="17">
        <f t="shared" si="546"/>
        <v>1.6E-2</v>
      </c>
      <c r="Q7712" s="17">
        <f t="shared" si="547"/>
        <v>1.6E-2</v>
      </c>
    </row>
    <row r="7713" spans="1:17" x14ac:dyDescent="0.35">
      <c r="A7713" t="s">
        <v>2324</v>
      </c>
      <c r="B7713" t="s">
        <v>1701</v>
      </c>
      <c r="D7713" t="s">
        <v>14</v>
      </c>
      <c r="E7713" t="s">
        <v>21</v>
      </c>
      <c r="G7713" t="s">
        <v>3040</v>
      </c>
      <c r="H7713">
        <v>0.2</v>
      </c>
      <c r="J7713">
        <v>0</v>
      </c>
      <c r="K7713">
        <v>0</v>
      </c>
      <c r="L7713" s="17">
        <f>IF($E7713&lt;&gt;"",VLOOKUP($E7713,GEMWs!$E$14:$L$20,7,FALSE),"")</f>
        <v>37.754918937403332</v>
      </c>
      <c r="M7713" s="17">
        <f>IF($E7713&lt;&gt;"",VLOOKUP($E7713,GEMWs!$E$14:$L$20,8,FALSE),"")</f>
        <v>96.174593288388181</v>
      </c>
      <c r="N7713" s="17">
        <f t="shared" ca="1" si="548"/>
        <v>37.754918937403332</v>
      </c>
      <c r="O7713" s="17">
        <f t="shared" ca="1" si="549"/>
        <v>96.174593288388181</v>
      </c>
      <c r="P7713" s="17">
        <f t="shared" ca="1" si="546"/>
        <v>2.079551294802797E-3</v>
      </c>
      <c r="Q7713" s="17">
        <f t="shared" ca="1" si="547"/>
        <v>5.2973229880746075E-3</v>
      </c>
    </row>
    <row r="7714" spans="1:17" x14ac:dyDescent="0.35">
      <c r="A7714" t="s">
        <v>2324</v>
      </c>
      <c r="B7714" t="s">
        <v>640</v>
      </c>
      <c r="D7714" t="s">
        <v>14</v>
      </c>
      <c r="E7714" t="s">
        <v>21</v>
      </c>
      <c r="G7714" t="s">
        <v>3040</v>
      </c>
      <c r="H7714">
        <v>0.6</v>
      </c>
      <c r="J7714">
        <v>0</v>
      </c>
      <c r="K7714">
        <v>0</v>
      </c>
      <c r="L7714" s="17">
        <f>IF($E7714&lt;&gt;"",VLOOKUP($E7714,GEMWs!$E$14:$L$20,7,FALSE),"")</f>
        <v>37.754918937403332</v>
      </c>
      <c r="M7714" s="17">
        <f>IF($E7714&lt;&gt;"",VLOOKUP($E7714,GEMWs!$E$14:$L$20,8,FALSE),"")</f>
        <v>96.174593288388181</v>
      </c>
      <c r="N7714" s="17">
        <f t="shared" ca="1" si="548"/>
        <v>37.754918937403332</v>
      </c>
      <c r="O7714" s="17">
        <f t="shared" ca="1" si="549"/>
        <v>96.174593288388181</v>
      </c>
      <c r="P7714" s="17">
        <f t="shared" ca="1" si="546"/>
        <v>6.2386538844083897E-3</v>
      </c>
      <c r="Q7714" s="17">
        <f t="shared" ca="1" si="547"/>
        <v>1.5891968964223822E-2</v>
      </c>
    </row>
    <row r="7715" spans="1:17" x14ac:dyDescent="0.35">
      <c r="A7715" t="s">
        <v>2324</v>
      </c>
      <c r="B7715" t="s">
        <v>669</v>
      </c>
      <c r="C7715" t="s">
        <v>670</v>
      </c>
      <c r="D7715" t="s">
        <v>14</v>
      </c>
      <c r="E7715" t="s">
        <v>21</v>
      </c>
      <c r="F7715" t="s">
        <v>22</v>
      </c>
      <c r="G7715" t="s">
        <v>3040</v>
      </c>
      <c r="H7715">
        <v>716.6</v>
      </c>
      <c r="I7715">
        <v>305</v>
      </c>
      <c r="J7715">
        <v>2200</v>
      </c>
      <c r="K7715">
        <v>4500</v>
      </c>
      <c r="L7715" s="17">
        <f>IF($E7715&lt;&gt;"",VLOOKUP($E7715,GEMWs!$E$14:$L$20,7,FALSE),"")</f>
        <v>37.754918937403332</v>
      </c>
      <c r="M7715" s="17">
        <f>IF($E7715&lt;&gt;"",VLOOKUP($E7715,GEMWs!$E$14:$L$20,8,FALSE),"")</f>
        <v>96.174593288388181</v>
      </c>
      <c r="N7715" s="17">
        <f t="shared" si="548"/>
        <v>2200</v>
      </c>
      <c r="O7715" s="17">
        <f t="shared" si="549"/>
        <v>4500</v>
      </c>
      <c r="P7715" s="17">
        <f t="shared" si="546"/>
        <v>0.15924444444444444</v>
      </c>
      <c r="Q7715" s="17">
        <f t="shared" si="547"/>
        <v>0.32572727272727275</v>
      </c>
    </row>
    <row r="7716" spans="1:17" x14ac:dyDescent="0.35">
      <c r="A7716" t="s">
        <v>2324</v>
      </c>
      <c r="B7716" t="s">
        <v>1108</v>
      </c>
      <c r="C7716" t="s">
        <v>1109</v>
      </c>
      <c r="D7716" t="s">
        <v>14</v>
      </c>
      <c r="E7716" t="s">
        <v>21</v>
      </c>
      <c r="F7716" t="s">
        <v>14</v>
      </c>
      <c r="G7716" t="s">
        <v>3040</v>
      </c>
      <c r="H7716">
        <v>1653.8</v>
      </c>
      <c r="I7716">
        <v>306</v>
      </c>
      <c r="J7716">
        <v>10</v>
      </c>
      <c r="K7716">
        <v>10</v>
      </c>
      <c r="L7716" s="17">
        <f>IF($E7716&lt;&gt;"",VLOOKUP($E7716,GEMWs!$E$14:$L$20,7,FALSE),"")</f>
        <v>37.754918937403332</v>
      </c>
      <c r="M7716" s="17">
        <f>IF($E7716&lt;&gt;"",VLOOKUP($E7716,GEMWs!$E$14:$L$20,8,FALSE),"")</f>
        <v>96.174593288388181</v>
      </c>
      <c r="N7716" s="17">
        <f t="shared" si="548"/>
        <v>10</v>
      </c>
      <c r="O7716" s="17">
        <f t="shared" si="549"/>
        <v>10</v>
      </c>
      <c r="P7716" s="17">
        <f t="shared" si="546"/>
        <v>165.38</v>
      </c>
      <c r="Q7716" s="17">
        <f t="shared" si="547"/>
        <v>165.38</v>
      </c>
    </row>
    <row r="7717" spans="1:17" x14ac:dyDescent="0.35">
      <c r="A7717" t="s">
        <v>2324</v>
      </c>
      <c r="B7717" t="s">
        <v>142</v>
      </c>
      <c r="C7717" t="s">
        <v>143</v>
      </c>
      <c r="D7717" t="s">
        <v>14</v>
      </c>
      <c r="E7717" t="s">
        <v>21</v>
      </c>
      <c r="F7717" t="s">
        <v>14</v>
      </c>
      <c r="G7717" t="s">
        <v>3040</v>
      </c>
      <c r="H7717">
        <v>5814.3</v>
      </c>
      <c r="I7717">
        <v>307</v>
      </c>
      <c r="J7717">
        <v>6.6173489999999999</v>
      </c>
      <c r="K7717">
        <v>223.606798</v>
      </c>
      <c r="L7717" s="17">
        <f>IF($E7717&lt;&gt;"",VLOOKUP($E7717,GEMWs!$E$14:$L$20,7,FALSE),"")</f>
        <v>37.754918937403332</v>
      </c>
      <c r="M7717" s="17">
        <f>IF($E7717&lt;&gt;"",VLOOKUP($E7717,GEMWs!$E$14:$L$20,8,FALSE),"")</f>
        <v>96.174593288388181</v>
      </c>
      <c r="N7717" s="17">
        <f t="shared" si="548"/>
        <v>6.6173489999999999</v>
      </c>
      <c r="O7717" s="17">
        <f t="shared" si="549"/>
        <v>223.606798</v>
      </c>
      <c r="P7717" s="17">
        <f t="shared" si="546"/>
        <v>26.002340054080111</v>
      </c>
      <c r="Q7717" s="17">
        <f t="shared" si="547"/>
        <v>878.64490749996719</v>
      </c>
    </row>
    <row r="7718" spans="1:17" x14ac:dyDescent="0.35">
      <c r="A7718" t="s">
        <v>2324</v>
      </c>
      <c r="B7718" t="s">
        <v>671</v>
      </c>
      <c r="C7718" t="s">
        <v>672</v>
      </c>
      <c r="D7718" t="s">
        <v>14</v>
      </c>
      <c r="E7718" t="s">
        <v>21</v>
      </c>
      <c r="F7718" t="s">
        <v>22</v>
      </c>
      <c r="G7718" t="s">
        <v>3040</v>
      </c>
      <c r="H7718">
        <v>268.7</v>
      </c>
      <c r="I7718">
        <v>310</v>
      </c>
      <c r="J7718">
        <v>6000</v>
      </c>
      <c r="K7718">
        <v>6000</v>
      </c>
      <c r="L7718" s="17">
        <f>IF($E7718&lt;&gt;"",VLOOKUP($E7718,GEMWs!$E$14:$L$20,7,FALSE),"")</f>
        <v>37.754918937403332</v>
      </c>
      <c r="M7718" s="17">
        <f>IF($E7718&lt;&gt;"",VLOOKUP($E7718,GEMWs!$E$14:$L$20,8,FALSE),"")</f>
        <v>96.174593288388181</v>
      </c>
      <c r="N7718" s="17">
        <f t="shared" si="548"/>
        <v>6000</v>
      </c>
      <c r="O7718" s="17">
        <f t="shared" si="549"/>
        <v>6000</v>
      </c>
      <c r="P7718" s="17">
        <f t="shared" si="546"/>
        <v>4.4783333333333335E-2</v>
      </c>
      <c r="Q7718" s="17">
        <f t="shared" si="547"/>
        <v>4.4783333333333335E-2</v>
      </c>
    </row>
    <row r="7719" spans="1:17" x14ac:dyDescent="0.35">
      <c r="A7719" t="s">
        <v>2324</v>
      </c>
      <c r="B7719" t="s">
        <v>1737</v>
      </c>
      <c r="D7719" t="s">
        <v>14</v>
      </c>
      <c r="E7719" t="s">
        <v>21</v>
      </c>
      <c r="G7719" t="s">
        <v>3040</v>
      </c>
      <c r="H7719">
        <v>14.1</v>
      </c>
      <c r="J7719">
        <v>0</v>
      </c>
      <c r="K7719">
        <v>0</v>
      </c>
      <c r="L7719" s="17">
        <f>IF($E7719&lt;&gt;"",VLOOKUP($E7719,GEMWs!$E$14:$L$20,7,FALSE),"")</f>
        <v>37.754918937403332</v>
      </c>
      <c r="M7719" s="17">
        <f>IF($E7719&lt;&gt;"",VLOOKUP($E7719,GEMWs!$E$14:$L$20,8,FALSE),"")</f>
        <v>96.174593288388181</v>
      </c>
      <c r="N7719" s="17">
        <f t="shared" ca="1" si="548"/>
        <v>37.754918937403332</v>
      </c>
      <c r="O7719" s="17">
        <f t="shared" ca="1" si="549"/>
        <v>96.174593288388181</v>
      </c>
      <c r="P7719" s="17">
        <f t="shared" ca="1" si="546"/>
        <v>0.14660836628359716</v>
      </c>
      <c r="Q7719" s="17">
        <f t="shared" ca="1" si="547"/>
        <v>0.37346127065925983</v>
      </c>
    </row>
    <row r="7720" spans="1:17" x14ac:dyDescent="0.35">
      <c r="A7720" t="s">
        <v>2324</v>
      </c>
      <c r="B7720" t="s">
        <v>967</v>
      </c>
      <c r="D7720" t="s">
        <v>14</v>
      </c>
      <c r="E7720" t="s">
        <v>21</v>
      </c>
      <c r="G7720" t="s">
        <v>3040</v>
      </c>
      <c r="H7720">
        <v>19.600000000000001</v>
      </c>
      <c r="J7720">
        <v>0</v>
      </c>
      <c r="K7720">
        <v>0</v>
      </c>
      <c r="L7720" s="17">
        <f>IF($E7720&lt;&gt;"",VLOOKUP($E7720,GEMWs!$E$14:$L$20,7,FALSE),"")</f>
        <v>37.754918937403332</v>
      </c>
      <c r="M7720" s="17">
        <f>IF($E7720&lt;&gt;"",VLOOKUP($E7720,GEMWs!$E$14:$L$20,8,FALSE),"")</f>
        <v>96.174593288388181</v>
      </c>
      <c r="N7720" s="17">
        <f t="shared" ca="1" si="548"/>
        <v>37.754918937403332</v>
      </c>
      <c r="O7720" s="17">
        <f t="shared" ca="1" si="549"/>
        <v>96.174593288388181</v>
      </c>
      <c r="P7720" s="17">
        <f t="shared" ca="1" si="546"/>
        <v>0.20379602689067408</v>
      </c>
      <c r="Q7720" s="17">
        <f t="shared" ca="1" si="547"/>
        <v>0.51913765283131152</v>
      </c>
    </row>
    <row r="7721" spans="1:17" x14ac:dyDescent="0.35">
      <c r="A7721" t="s">
        <v>2324</v>
      </c>
      <c r="B7721" t="s">
        <v>51</v>
      </c>
      <c r="C7721" t="s">
        <v>52</v>
      </c>
      <c r="D7721" t="s">
        <v>14</v>
      </c>
      <c r="E7721" t="s">
        <v>21</v>
      </c>
      <c r="F7721" t="s">
        <v>22</v>
      </c>
      <c r="G7721" t="s">
        <v>3040</v>
      </c>
      <c r="H7721">
        <v>47.3</v>
      </c>
      <c r="I7721">
        <v>435</v>
      </c>
      <c r="J7721">
        <v>12793.928146</v>
      </c>
      <c r="K7721">
        <v>12793.928146</v>
      </c>
      <c r="L7721" s="17">
        <f>IF($E7721&lt;&gt;"",VLOOKUP($E7721,GEMWs!$E$14:$L$20,7,FALSE),"")</f>
        <v>37.754918937403332</v>
      </c>
      <c r="M7721" s="17">
        <f>IF($E7721&lt;&gt;"",VLOOKUP($E7721,GEMWs!$E$14:$L$20,8,FALSE),"")</f>
        <v>96.174593288388181</v>
      </c>
      <c r="N7721" s="17">
        <f t="shared" si="548"/>
        <v>12793.928146</v>
      </c>
      <c r="O7721" s="17">
        <f t="shared" si="549"/>
        <v>12793.928146</v>
      </c>
      <c r="P7721" s="17">
        <f t="shared" si="546"/>
        <v>3.6970662536344057E-3</v>
      </c>
      <c r="Q7721" s="17">
        <f t="shared" si="547"/>
        <v>3.6970662536344057E-3</v>
      </c>
    </row>
    <row r="7722" spans="1:17" x14ac:dyDescent="0.35">
      <c r="A7722" t="s">
        <v>2324</v>
      </c>
      <c r="B7722" t="s">
        <v>144</v>
      </c>
      <c r="C7722" t="s">
        <v>145</v>
      </c>
      <c r="D7722" t="s">
        <v>14</v>
      </c>
      <c r="E7722" t="s">
        <v>21</v>
      </c>
      <c r="F7722" t="s">
        <v>22</v>
      </c>
      <c r="G7722" t="s">
        <v>3040</v>
      </c>
      <c r="H7722">
        <v>22.7</v>
      </c>
      <c r="I7722">
        <v>317</v>
      </c>
      <c r="J7722">
        <v>2000</v>
      </c>
      <c r="K7722">
        <v>10000</v>
      </c>
      <c r="L7722" s="17">
        <f>IF($E7722&lt;&gt;"",VLOOKUP($E7722,GEMWs!$E$14:$L$20,7,FALSE),"")</f>
        <v>37.754918937403332</v>
      </c>
      <c r="M7722" s="17">
        <f>IF($E7722&lt;&gt;"",VLOOKUP($E7722,GEMWs!$E$14:$L$20,8,FALSE),"")</f>
        <v>96.174593288388181</v>
      </c>
      <c r="N7722" s="17">
        <f t="shared" si="548"/>
        <v>2000</v>
      </c>
      <c r="O7722" s="17">
        <f t="shared" si="549"/>
        <v>10000</v>
      </c>
      <c r="P7722" s="17">
        <f t="shared" si="546"/>
        <v>2.2699999999999999E-3</v>
      </c>
      <c r="Q7722" s="17">
        <f t="shared" si="547"/>
        <v>1.1349999999999999E-2</v>
      </c>
    </row>
    <row r="7723" spans="1:17" x14ac:dyDescent="0.35">
      <c r="A7723" t="s">
        <v>2324</v>
      </c>
      <c r="B7723" t="s">
        <v>3011</v>
      </c>
      <c r="D7723" t="s">
        <v>14</v>
      </c>
      <c r="E7723" t="s">
        <v>21</v>
      </c>
      <c r="G7723" t="s">
        <v>3040</v>
      </c>
      <c r="H7723">
        <v>9.5</v>
      </c>
      <c r="J7723">
        <v>0</v>
      </c>
      <c r="K7723">
        <v>0</v>
      </c>
      <c r="L7723" s="17">
        <f>IF($E7723&lt;&gt;"",VLOOKUP($E7723,GEMWs!$E$14:$L$20,7,FALSE),"")</f>
        <v>37.754918937403332</v>
      </c>
      <c r="M7723" s="17">
        <f>IF($E7723&lt;&gt;"",VLOOKUP($E7723,GEMWs!$E$14:$L$20,8,FALSE),"")</f>
        <v>96.174593288388181</v>
      </c>
      <c r="N7723" s="17">
        <f t="shared" ca="1" si="548"/>
        <v>37.754918937403332</v>
      </c>
      <c r="O7723" s="17">
        <f t="shared" ca="1" si="549"/>
        <v>96.174593288388181</v>
      </c>
      <c r="P7723" s="17">
        <f t="shared" ca="1" si="546"/>
        <v>9.8778686503132845E-2</v>
      </c>
      <c r="Q7723" s="17">
        <f t="shared" ca="1" si="547"/>
        <v>0.25162284193354384</v>
      </c>
    </row>
    <row r="7724" spans="1:17" x14ac:dyDescent="0.35">
      <c r="A7724" t="s">
        <v>2324</v>
      </c>
      <c r="B7724" t="s">
        <v>1210</v>
      </c>
      <c r="C7724" t="s">
        <v>1211</v>
      </c>
      <c r="D7724" t="s">
        <v>14</v>
      </c>
      <c r="E7724" t="s">
        <v>21</v>
      </c>
      <c r="G7724" t="s">
        <v>3040</v>
      </c>
      <c r="H7724">
        <v>39.5</v>
      </c>
      <c r="J7724">
        <v>0</v>
      </c>
      <c r="K7724">
        <v>0</v>
      </c>
      <c r="L7724" s="17">
        <f>IF($E7724&lt;&gt;"",VLOOKUP($E7724,GEMWs!$E$14:$L$20,7,FALSE),"")</f>
        <v>37.754918937403332</v>
      </c>
      <c r="M7724" s="17">
        <f>IF($E7724&lt;&gt;"",VLOOKUP($E7724,GEMWs!$E$14:$L$20,8,FALSE),"")</f>
        <v>96.174593288388181</v>
      </c>
      <c r="N7724" s="17">
        <f t="shared" ca="1" si="548"/>
        <v>37.754918937403332</v>
      </c>
      <c r="O7724" s="17">
        <f t="shared" ca="1" si="549"/>
        <v>96.174593288388181</v>
      </c>
      <c r="P7724" s="17">
        <f t="shared" ca="1" si="546"/>
        <v>0.41071138072355234</v>
      </c>
      <c r="Q7724" s="17">
        <f t="shared" ca="1" si="547"/>
        <v>1.046221290144735</v>
      </c>
    </row>
    <row r="7725" spans="1:17" x14ac:dyDescent="0.35">
      <c r="A7725" t="s">
        <v>2324</v>
      </c>
      <c r="B7725" t="s">
        <v>1557</v>
      </c>
      <c r="D7725" t="s">
        <v>14</v>
      </c>
      <c r="E7725" t="s">
        <v>21</v>
      </c>
      <c r="G7725" t="s">
        <v>3040</v>
      </c>
      <c r="H7725">
        <v>10.7</v>
      </c>
      <c r="J7725">
        <v>0</v>
      </c>
      <c r="K7725">
        <v>0</v>
      </c>
      <c r="L7725" s="17">
        <f>IF($E7725&lt;&gt;"",VLOOKUP($E7725,GEMWs!$E$14:$L$20,7,FALSE),"")</f>
        <v>37.754918937403332</v>
      </c>
      <c r="M7725" s="17">
        <f>IF($E7725&lt;&gt;"",VLOOKUP($E7725,GEMWs!$E$14:$L$20,8,FALSE),"")</f>
        <v>96.174593288388181</v>
      </c>
      <c r="N7725" s="17">
        <f t="shared" ca="1" si="548"/>
        <v>37.754918937403332</v>
      </c>
      <c r="O7725" s="17">
        <f t="shared" ca="1" si="549"/>
        <v>96.174593288388181</v>
      </c>
      <c r="P7725" s="17">
        <f t="shared" ca="1" si="546"/>
        <v>0.11125599427194961</v>
      </c>
      <c r="Q7725" s="17">
        <f t="shared" ca="1" si="547"/>
        <v>0.28340677986199148</v>
      </c>
    </row>
    <row r="7726" spans="1:17" x14ac:dyDescent="0.35">
      <c r="A7726" t="s">
        <v>2324</v>
      </c>
      <c r="B7726" t="s">
        <v>636</v>
      </c>
      <c r="C7726" t="s">
        <v>637</v>
      </c>
      <c r="D7726" t="s">
        <v>14</v>
      </c>
      <c r="E7726" t="s">
        <v>21</v>
      </c>
      <c r="F7726" t="s">
        <v>22</v>
      </c>
      <c r="G7726" t="s">
        <v>3040</v>
      </c>
      <c r="H7726">
        <v>155</v>
      </c>
      <c r="I7726">
        <v>405</v>
      </c>
      <c r="J7726">
        <v>3900</v>
      </c>
      <c r="K7726">
        <v>3900</v>
      </c>
      <c r="L7726" s="17">
        <f>IF($E7726&lt;&gt;"",VLOOKUP($E7726,GEMWs!$E$14:$L$20,7,FALSE),"")</f>
        <v>37.754918937403332</v>
      </c>
      <c r="M7726" s="17">
        <f>IF($E7726&lt;&gt;"",VLOOKUP($E7726,GEMWs!$E$14:$L$20,8,FALSE),"")</f>
        <v>96.174593288388181</v>
      </c>
      <c r="N7726" s="17">
        <f t="shared" si="548"/>
        <v>3900</v>
      </c>
      <c r="O7726" s="17">
        <f t="shared" si="549"/>
        <v>3900</v>
      </c>
      <c r="P7726" s="17">
        <f t="shared" si="546"/>
        <v>3.9743589743589741E-2</v>
      </c>
      <c r="Q7726" s="17">
        <f t="shared" si="547"/>
        <v>3.9743589743589741E-2</v>
      </c>
    </row>
    <row r="7727" spans="1:17" x14ac:dyDescent="0.35">
      <c r="A7727" t="s">
        <v>2324</v>
      </c>
      <c r="B7727" t="s">
        <v>186</v>
      </c>
      <c r="C7727" t="s">
        <v>187</v>
      </c>
      <c r="D7727" t="s">
        <v>14</v>
      </c>
      <c r="E7727" t="s">
        <v>21</v>
      </c>
      <c r="F7727" t="s">
        <v>14</v>
      </c>
      <c r="G7727" t="s">
        <v>3040</v>
      </c>
      <c r="H7727">
        <v>25.1</v>
      </c>
      <c r="I7727">
        <v>337</v>
      </c>
      <c r="J7727">
        <v>53.942762999999999</v>
      </c>
      <c r="K7727">
        <v>180000</v>
      </c>
      <c r="L7727" s="17">
        <f>IF($E7727&lt;&gt;"",VLOOKUP($E7727,GEMWs!$E$14:$L$20,7,FALSE),"")</f>
        <v>37.754918937403332</v>
      </c>
      <c r="M7727" s="17">
        <f>IF($E7727&lt;&gt;"",VLOOKUP($E7727,GEMWs!$E$14:$L$20,8,FALSE),"")</f>
        <v>96.174593288388181</v>
      </c>
      <c r="N7727" s="17">
        <f t="shared" si="548"/>
        <v>53.942762999999999</v>
      </c>
      <c r="O7727" s="17">
        <f t="shared" si="549"/>
        <v>180000</v>
      </c>
      <c r="P7727" s="17">
        <f t="shared" si="546"/>
        <v>1.3944444444444445E-4</v>
      </c>
      <c r="Q7727" s="17">
        <f t="shared" si="547"/>
        <v>0.46530801546075795</v>
      </c>
    </row>
    <row r="7728" spans="1:17" x14ac:dyDescent="0.35">
      <c r="A7728" t="s">
        <v>2324</v>
      </c>
      <c r="B7728" t="s">
        <v>57</v>
      </c>
      <c r="C7728" t="s">
        <v>58</v>
      </c>
      <c r="D7728" t="s">
        <v>14</v>
      </c>
      <c r="E7728" t="s">
        <v>21</v>
      </c>
      <c r="F7728" t="s">
        <v>22</v>
      </c>
      <c r="G7728" t="s">
        <v>3040</v>
      </c>
      <c r="H7728">
        <v>74.400000000000006</v>
      </c>
      <c r="I7728">
        <v>407</v>
      </c>
      <c r="J7728">
        <v>2065.3591289999999</v>
      </c>
      <c r="K7728">
        <v>11224.793958</v>
      </c>
      <c r="L7728" s="17">
        <f>IF($E7728&lt;&gt;"",VLOOKUP($E7728,GEMWs!$E$14:$L$20,7,FALSE),"")</f>
        <v>37.754918937403332</v>
      </c>
      <c r="M7728" s="17">
        <f>IF($E7728&lt;&gt;"",VLOOKUP($E7728,GEMWs!$E$14:$L$20,8,FALSE),"")</f>
        <v>96.174593288388181</v>
      </c>
      <c r="N7728" s="17">
        <f t="shared" si="548"/>
        <v>2065.3591289999999</v>
      </c>
      <c r="O7728" s="17">
        <f t="shared" si="549"/>
        <v>11224.793958</v>
      </c>
      <c r="P7728" s="17">
        <f t="shared" si="546"/>
        <v>6.6281840253267664E-3</v>
      </c>
      <c r="Q7728" s="17">
        <f t="shared" si="547"/>
        <v>3.6022790881904784E-2</v>
      </c>
    </row>
    <row r="7729" spans="1:17" x14ac:dyDescent="0.35">
      <c r="A7729" t="s">
        <v>2324</v>
      </c>
      <c r="B7729" t="s">
        <v>1096</v>
      </c>
      <c r="C7729" t="s">
        <v>1097</v>
      </c>
      <c r="D7729" t="s">
        <v>14</v>
      </c>
      <c r="E7729" t="s">
        <v>21</v>
      </c>
      <c r="F7729" t="s">
        <v>22</v>
      </c>
      <c r="G7729" t="s">
        <v>3040</v>
      </c>
      <c r="H7729">
        <v>0.1</v>
      </c>
      <c r="I7729">
        <v>406</v>
      </c>
      <c r="J7729">
        <v>8000</v>
      </c>
      <c r="K7729">
        <v>8000</v>
      </c>
      <c r="L7729" s="17">
        <f>IF($E7729&lt;&gt;"",VLOOKUP($E7729,GEMWs!$E$14:$L$20,7,FALSE),"")</f>
        <v>37.754918937403332</v>
      </c>
      <c r="M7729" s="17">
        <f>IF($E7729&lt;&gt;"",VLOOKUP($E7729,GEMWs!$E$14:$L$20,8,FALSE),"")</f>
        <v>96.174593288388181</v>
      </c>
      <c r="N7729" s="17">
        <f t="shared" si="548"/>
        <v>8000</v>
      </c>
      <c r="O7729" s="17">
        <f t="shared" si="549"/>
        <v>8000</v>
      </c>
      <c r="P7729" s="17">
        <f t="shared" si="546"/>
        <v>1.2500000000000001E-5</v>
      </c>
      <c r="Q7729" s="17">
        <f t="shared" si="547"/>
        <v>1.2500000000000001E-5</v>
      </c>
    </row>
    <row r="7730" spans="1:17" x14ac:dyDescent="0.35">
      <c r="A7730" t="s">
        <v>2324</v>
      </c>
      <c r="B7730" t="s">
        <v>233</v>
      </c>
      <c r="D7730" t="s">
        <v>22</v>
      </c>
      <c r="G7730" t="s">
        <v>3040</v>
      </c>
      <c r="H7730">
        <v>2.1</v>
      </c>
      <c r="J7730">
        <v>0</v>
      </c>
      <c r="K7730">
        <v>0</v>
      </c>
      <c r="L7730" s="17" t="str">
        <f>IF($E7730&lt;&gt;"",VLOOKUP($E7730,GEMWs!$E$14:$L$20,7,FALSE),"")</f>
        <v/>
      </c>
      <c r="M7730" s="17" t="str">
        <f>IF($E7730&lt;&gt;"",VLOOKUP($E7730,GEMWs!$E$14:$L$20,8,FALSE),"")</f>
        <v/>
      </c>
      <c r="N7730" s="17">
        <f t="shared" ca="1" si="548"/>
        <v>0</v>
      </c>
      <c r="O7730" s="17">
        <f t="shared" ca="1" si="549"/>
        <v>0</v>
      </c>
      <c r="P7730" s="17">
        <f t="shared" ca="1" si="546"/>
        <v>0</v>
      </c>
      <c r="Q7730" s="17">
        <f t="shared" ca="1" si="547"/>
        <v>0</v>
      </c>
    </row>
    <row r="7731" spans="1:17" x14ac:dyDescent="0.35">
      <c r="A7731" t="s">
        <v>2324</v>
      </c>
      <c r="B7731" t="s">
        <v>1549</v>
      </c>
      <c r="D7731" t="s">
        <v>14</v>
      </c>
      <c r="E7731" t="s">
        <v>21</v>
      </c>
      <c r="G7731" t="s">
        <v>3040</v>
      </c>
      <c r="H7731">
        <v>188.8</v>
      </c>
      <c r="J7731">
        <v>0</v>
      </c>
      <c r="K7731">
        <v>0</v>
      </c>
      <c r="L7731" s="17">
        <f>IF($E7731&lt;&gt;"",VLOOKUP($E7731,GEMWs!$E$14:$L$20,7,FALSE),"")</f>
        <v>37.754918937403332</v>
      </c>
      <c r="M7731" s="17">
        <f>IF($E7731&lt;&gt;"",VLOOKUP($E7731,GEMWs!$E$14:$L$20,8,FALSE),"")</f>
        <v>96.174593288388181</v>
      </c>
      <c r="N7731" s="17">
        <f t="shared" ca="1" si="548"/>
        <v>37.754918937403332</v>
      </c>
      <c r="O7731" s="17">
        <f t="shared" ca="1" si="549"/>
        <v>96.174593288388181</v>
      </c>
      <c r="P7731" s="17">
        <f t="shared" ca="1" si="546"/>
        <v>1.9630964222938401</v>
      </c>
      <c r="Q7731" s="17">
        <f t="shared" ca="1" si="547"/>
        <v>5.0006729007424298</v>
      </c>
    </row>
    <row r="7732" spans="1:17" x14ac:dyDescent="0.35">
      <c r="A7732" t="s">
        <v>2324</v>
      </c>
      <c r="B7732" t="s">
        <v>549</v>
      </c>
      <c r="D7732" t="s">
        <v>14</v>
      </c>
      <c r="E7732" t="s">
        <v>21</v>
      </c>
      <c r="G7732" t="s">
        <v>3040</v>
      </c>
      <c r="H7732">
        <v>1.9</v>
      </c>
      <c r="J7732">
        <v>0</v>
      </c>
      <c r="K7732">
        <v>0</v>
      </c>
      <c r="L7732" s="17">
        <f>IF($E7732&lt;&gt;"",VLOOKUP($E7732,GEMWs!$E$14:$L$20,7,FALSE),"")</f>
        <v>37.754918937403332</v>
      </c>
      <c r="M7732" s="17">
        <f>IF($E7732&lt;&gt;"",VLOOKUP($E7732,GEMWs!$E$14:$L$20,8,FALSE),"")</f>
        <v>96.174593288388181</v>
      </c>
      <c r="N7732" s="17">
        <f t="shared" ca="1" si="548"/>
        <v>37.754918937403332</v>
      </c>
      <c r="O7732" s="17">
        <f t="shared" ca="1" si="549"/>
        <v>96.174593288388181</v>
      </c>
      <c r="P7732" s="17">
        <f t="shared" ca="1" si="546"/>
        <v>1.9755737300626568E-2</v>
      </c>
      <c r="Q7732" s="17">
        <f t="shared" ca="1" si="547"/>
        <v>5.0324568386708769E-2</v>
      </c>
    </row>
    <row r="7733" spans="1:17" x14ac:dyDescent="0.35">
      <c r="A7733" t="s">
        <v>2324</v>
      </c>
      <c r="B7733" t="s">
        <v>544</v>
      </c>
      <c r="C7733" t="s">
        <v>545</v>
      </c>
      <c r="D7733" t="s">
        <v>14</v>
      </c>
      <c r="E7733" t="s">
        <v>21</v>
      </c>
      <c r="F7733" t="s">
        <v>22</v>
      </c>
      <c r="G7733" t="s">
        <v>3040</v>
      </c>
      <c r="H7733">
        <v>11.2</v>
      </c>
      <c r="I7733">
        <v>363</v>
      </c>
      <c r="J7733">
        <v>100000</v>
      </c>
      <c r="K7733">
        <v>200000</v>
      </c>
      <c r="L7733" s="17">
        <f>IF($E7733&lt;&gt;"",VLOOKUP($E7733,GEMWs!$E$14:$L$20,7,FALSE),"")</f>
        <v>37.754918937403332</v>
      </c>
      <c r="M7733" s="17">
        <f>IF($E7733&lt;&gt;"",VLOOKUP($E7733,GEMWs!$E$14:$L$20,8,FALSE),"")</f>
        <v>96.174593288388181</v>
      </c>
      <c r="N7733" s="17">
        <f t="shared" si="548"/>
        <v>100000</v>
      </c>
      <c r="O7733" s="17">
        <f t="shared" si="549"/>
        <v>200000</v>
      </c>
      <c r="P7733" s="17">
        <f t="shared" si="546"/>
        <v>5.5999999999999999E-5</v>
      </c>
      <c r="Q7733" s="17">
        <f t="shared" si="547"/>
        <v>1.12E-4</v>
      </c>
    </row>
    <row r="7734" spans="1:17" x14ac:dyDescent="0.35">
      <c r="A7734" t="s">
        <v>2324</v>
      </c>
      <c r="B7734" t="s">
        <v>220</v>
      </c>
      <c r="C7734" t="s">
        <v>221</v>
      </c>
      <c r="D7734" t="s">
        <v>14</v>
      </c>
      <c r="E7734" t="s">
        <v>21</v>
      </c>
      <c r="F7734" t="s">
        <v>22</v>
      </c>
      <c r="G7734" t="s">
        <v>3040</v>
      </c>
      <c r="H7734">
        <v>0.4</v>
      </c>
      <c r="I7734">
        <v>450</v>
      </c>
      <c r="J7734">
        <v>1711.018155</v>
      </c>
      <c r="K7734">
        <v>1711.018155</v>
      </c>
      <c r="L7734" s="17">
        <f>IF($E7734&lt;&gt;"",VLOOKUP($E7734,GEMWs!$E$14:$L$20,7,FALSE),"")</f>
        <v>37.754918937403332</v>
      </c>
      <c r="M7734" s="17">
        <f>IF($E7734&lt;&gt;"",VLOOKUP($E7734,GEMWs!$E$14:$L$20,8,FALSE),"")</f>
        <v>96.174593288388181</v>
      </c>
      <c r="N7734" s="17">
        <f t="shared" si="548"/>
        <v>1711.018155</v>
      </c>
      <c r="O7734" s="17">
        <f t="shared" si="549"/>
        <v>1711.018155</v>
      </c>
      <c r="P7734" s="17">
        <f t="shared" si="546"/>
        <v>2.3377893380681285E-4</v>
      </c>
      <c r="Q7734" s="17">
        <f t="shared" si="547"/>
        <v>2.3377893380681285E-4</v>
      </c>
    </row>
    <row r="7735" spans="1:17" x14ac:dyDescent="0.35">
      <c r="A7735" t="s">
        <v>2324</v>
      </c>
      <c r="B7735" t="s">
        <v>641</v>
      </c>
      <c r="D7735" t="s">
        <v>14</v>
      </c>
      <c r="E7735" t="s">
        <v>21</v>
      </c>
      <c r="G7735" t="s">
        <v>3040</v>
      </c>
      <c r="H7735">
        <v>166.1</v>
      </c>
      <c r="J7735">
        <v>0</v>
      </c>
      <c r="K7735">
        <v>0</v>
      </c>
      <c r="L7735" s="17">
        <f>IF($E7735&lt;&gt;"",VLOOKUP($E7735,GEMWs!$E$14:$L$20,7,FALSE),"")</f>
        <v>37.754918937403332</v>
      </c>
      <c r="M7735" s="17">
        <f>IF($E7735&lt;&gt;"",VLOOKUP($E7735,GEMWs!$E$14:$L$20,8,FALSE),"")</f>
        <v>96.174593288388181</v>
      </c>
      <c r="N7735" s="17">
        <f t="shared" ca="1" si="548"/>
        <v>37.754918937403332</v>
      </c>
      <c r="O7735" s="17">
        <f t="shared" ca="1" si="549"/>
        <v>96.174593288388181</v>
      </c>
      <c r="P7735" s="17">
        <f t="shared" ca="1" si="546"/>
        <v>1.7270673503337226</v>
      </c>
      <c r="Q7735" s="17">
        <f t="shared" ca="1" si="547"/>
        <v>4.3994267415959616</v>
      </c>
    </row>
    <row r="7736" spans="1:17" x14ac:dyDescent="0.35">
      <c r="A7736" t="s">
        <v>2324</v>
      </c>
      <c r="B7736" t="s">
        <v>2170</v>
      </c>
      <c r="C7736" t="s">
        <v>2171</v>
      </c>
      <c r="D7736" t="s">
        <v>14</v>
      </c>
      <c r="E7736" t="s">
        <v>21</v>
      </c>
      <c r="F7736" t="s">
        <v>22</v>
      </c>
      <c r="G7736" t="s">
        <v>3040</v>
      </c>
      <c r="H7736">
        <v>13.6</v>
      </c>
      <c r="I7736">
        <v>340</v>
      </c>
      <c r="J7736">
        <v>29.211437</v>
      </c>
      <c r="K7736">
        <v>39.833776999999998</v>
      </c>
      <c r="L7736" s="17">
        <f>IF($E7736&lt;&gt;"",VLOOKUP($E7736,GEMWs!$E$14:$L$20,7,FALSE),"")</f>
        <v>37.754918937403332</v>
      </c>
      <c r="M7736" s="17">
        <f>IF($E7736&lt;&gt;"",VLOOKUP($E7736,GEMWs!$E$14:$L$20,8,FALSE),"")</f>
        <v>96.174593288388181</v>
      </c>
      <c r="N7736" s="17">
        <f t="shared" si="548"/>
        <v>29.211437</v>
      </c>
      <c r="O7736" s="17">
        <f t="shared" si="549"/>
        <v>39.833776999999998</v>
      </c>
      <c r="P7736" s="17">
        <f t="shared" si="546"/>
        <v>0.34141879139404735</v>
      </c>
      <c r="Q7736" s="17">
        <f t="shared" si="547"/>
        <v>0.46557107067344888</v>
      </c>
    </row>
    <row r="7737" spans="1:17" x14ac:dyDescent="0.35">
      <c r="A7737" t="s">
        <v>2324</v>
      </c>
      <c r="B7737" t="s">
        <v>150</v>
      </c>
      <c r="C7737" t="s">
        <v>151</v>
      </c>
      <c r="D7737" t="s">
        <v>14</v>
      </c>
      <c r="E7737" t="s">
        <v>21</v>
      </c>
      <c r="F7737" t="s">
        <v>22</v>
      </c>
      <c r="G7737" t="s">
        <v>3040</v>
      </c>
      <c r="H7737">
        <v>49.5</v>
      </c>
      <c r="I7737">
        <v>342</v>
      </c>
      <c r="J7737">
        <v>121.88982799999999</v>
      </c>
      <c r="K7737">
        <v>164.86666500000001</v>
      </c>
      <c r="L7737" s="17">
        <f>IF($E7737&lt;&gt;"",VLOOKUP($E7737,GEMWs!$E$14:$L$20,7,FALSE),"")</f>
        <v>37.754918937403332</v>
      </c>
      <c r="M7737" s="17">
        <f>IF($E7737&lt;&gt;"",VLOOKUP($E7737,GEMWs!$E$14:$L$20,8,FALSE),"")</f>
        <v>96.174593288388181</v>
      </c>
      <c r="N7737" s="17">
        <f t="shared" si="548"/>
        <v>121.88982799999999</v>
      </c>
      <c r="O7737" s="17">
        <f t="shared" si="549"/>
        <v>164.86666500000001</v>
      </c>
      <c r="P7737" s="17">
        <f t="shared" si="546"/>
        <v>0.30024262333443813</v>
      </c>
      <c r="Q7737" s="17">
        <f t="shared" si="547"/>
        <v>0.40610443719717121</v>
      </c>
    </row>
    <row r="7738" spans="1:17" x14ac:dyDescent="0.35">
      <c r="A7738" t="s">
        <v>2324</v>
      </c>
      <c r="B7738" t="s">
        <v>681</v>
      </c>
      <c r="C7738" t="s">
        <v>682</v>
      </c>
      <c r="D7738" t="s">
        <v>14</v>
      </c>
      <c r="E7738" t="s">
        <v>21</v>
      </c>
      <c r="F7738" t="s">
        <v>22</v>
      </c>
      <c r="G7738" t="s">
        <v>3040</v>
      </c>
      <c r="H7738">
        <v>0.4</v>
      </c>
      <c r="I7738">
        <v>412</v>
      </c>
      <c r="J7738">
        <v>300</v>
      </c>
      <c r="K7738">
        <v>1000</v>
      </c>
      <c r="L7738" s="17">
        <f>IF($E7738&lt;&gt;"",VLOOKUP($E7738,GEMWs!$E$14:$L$20,7,FALSE),"")</f>
        <v>37.754918937403332</v>
      </c>
      <c r="M7738" s="17">
        <f>IF($E7738&lt;&gt;"",VLOOKUP($E7738,GEMWs!$E$14:$L$20,8,FALSE),"")</f>
        <v>96.174593288388181</v>
      </c>
      <c r="N7738" s="17">
        <f t="shared" si="548"/>
        <v>300</v>
      </c>
      <c r="O7738" s="17">
        <f t="shared" si="549"/>
        <v>1000</v>
      </c>
      <c r="P7738" s="17">
        <f t="shared" ref="P7738:P7799" si="550">IF(O7738&gt;0,$H7738/O7738,0)</f>
        <v>4.0000000000000002E-4</v>
      </c>
      <c r="Q7738" s="17">
        <f t="shared" ref="Q7738:Q7799" si="551">IF(N7738&gt;0,$H7738/N7738,0)</f>
        <v>1.3333333333333335E-3</v>
      </c>
    </row>
    <row r="7739" spans="1:17" x14ac:dyDescent="0.35">
      <c r="A7739" t="s">
        <v>2324</v>
      </c>
      <c r="B7739" t="s">
        <v>1138</v>
      </c>
      <c r="D7739" t="s">
        <v>14</v>
      </c>
      <c r="E7739" t="s">
        <v>21</v>
      </c>
      <c r="G7739" t="s">
        <v>3040</v>
      </c>
      <c r="H7739">
        <v>19.399999999999999</v>
      </c>
      <c r="J7739">
        <v>0</v>
      </c>
      <c r="K7739">
        <v>0</v>
      </c>
      <c r="L7739" s="17">
        <f>IF($E7739&lt;&gt;"",VLOOKUP($E7739,GEMWs!$E$14:$L$20,7,FALSE),"")</f>
        <v>37.754918937403332</v>
      </c>
      <c r="M7739" s="17">
        <f>IF($E7739&lt;&gt;"",VLOOKUP($E7739,GEMWs!$E$14:$L$20,8,FALSE),"")</f>
        <v>96.174593288388181</v>
      </c>
      <c r="N7739" s="17">
        <f t="shared" ca="1" si="548"/>
        <v>37.754918937403332</v>
      </c>
      <c r="O7739" s="17">
        <f t="shared" ca="1" si="549"/>
        <v>96.174593288388181</v>
      </c>
      <c r="P7739" s="17">
        <f t="shared" ca="1" si="550"/>
        <v>0.20171647559587128</v>
      </c>
      <c r="Q7739" s="17">
        <f t="shared" ca="1" si="551"/>
        <v>0.51384032984323691</v>
      </c>
    </row>
    <row r="7740" spans="1:17" x14ac:dyDescent="0.35">
      <c r="A7740" t="s">
        <v>2325</v>
      </c>
      <c r="B7740" t="s">
        <v>168</v>
      </c>
      <c r="C7740" t="s">
        <v>169</v>
      </c>
      <c r="D7740" t="s">
        <v>14</v>
      </c>
      <c r="E7740" t="s">
        <v>21</v>
      </c>
      <c r="F7740" t="s">
        <v>22</v>
      </c>
      <c r="G7740" t="s">
        <v>3040</v>
      </c>
      <c r="H7740">
        <v>1160</v>
      </c>
      <c r="I7740">
        <v>7</v>
      </c>
      <c r="J7740">
        <v>4540</v>
      </c>
      <c r="K7740">
        <v>21364</v>
      </c>
      <c r="L7740" s="17">
        <f>IF($E7740&lt;&gt;"",VLOOKUP($E7740,GEMWs!$E$14:$L$20,7,FALSE),"")</f>
        <v>37.754918937403332</v>
      </c>
      <c r="M7740" s="17">
        <f>IF($E7740&lt;&gt;"",VLOOKUP($E7740,GEMWs!$E$14:$L$20,8,FALSE),"")</f>
        <v>96.174593288388181</v>
      </c>
      <c r="N7740" s="17">
        <f t="shared" si="548"/>
        <v>4540</v>
      </c>
      <c r="O7740" s="17">
        <f t="shared" si="549"/>
        <v>21364</v>
      </c>
      <c r="P7740" s="17">
        <f t="shared" si="550"/>
        <v>5.4296948137052985E-2</v>
      </c>
      <c r="Q7740" s="17">
        <f t="shared" si="551"/>
        <v>0.25550660792951541</v>
      </c>
    </row>
    <row r="7741" spans="1:17" x14ac:dyDescent="0.35">
      <c r="A7741" t="s">
        <v>2325</v>
      </c>
      <c r="B7741" t="s">
        <v>1979</v>
      </c>
      <c r="D7741" t="s">
        <v>14</v>
      </c>
      <c r="E7741" t="s">
        <v>21</v>
      </c>
      <c r="G7741" t="s">
        <v>3040</v>
      </c>
      <c r="H7741">
        <v>52.8</v>
      </c>
      <c r="J7741">
        <v>0</v>
      </c>
      <c r="K7741">
        <v>0</v>
      </c>
      <c r="L7741" s="17">
        <f>IF($E7741&lt;&gt;"",VLOOKUP($E7741,GEMWs!$E$14:$L$20,7,FALSE),"")</f>
        <v>37.754918937403332</v>
      </c>
      <c r="M7741" s="17">
        <f>IF($E7741&lt;&gt;"",VLOOKUP($E7741,GEMWs!$E$14:$L$20,8,FALSE),"")</f>
        <v>96.174593288388181</v>
      </c>
      <c r="N7741" s="17">
        <f t="shared" ca="1" si="548"/>
        <v>37.754918937403332</v>
      </c>
      <c r="O7741" s="17">
        <f t="shared" ca="1" si="549"/>
        <v>96.174593288388181</v>
      </c>
      <c r="P7741" s="17">
        <f t="shared" ca="1" si="550"/>
        <v>0.54900154182793826</v>
      </c>
      <c r="Q7741" s="17">
        <f t="shared" ca="1" si="551"/>
        <v>1.3984932688516962</v>
      </c>
    </row>
    <row r="7742" spans="1:17" x14ac:dyDescent="0.35">
      <c r="A7742" t="s">
        <v>2325</v>
      </c>
      <c r="B7742" t="s">
        <v>443</v>
      </c>
      <c r="C7742" t="s">
        <v>444</v>
      </c>
      <c r="D7742" t="s">
        <v>14</v>
      </c>
      <c r="E7742" t="s">
        <v>21</v>
      </c>
      <c r="F7742" t="s">
        <v>14</v>
      </c>
      <c r="G7742" t="s">
        <v>3040</v>
      </c>
      <c r="H7742">
        <v>20.100000000000001</v>
      </c>
      <c r="I7742">
        <v>10</v>
      </c>
      <c r="J7742">
        <v>595.96249999999998</v>
      </c>
      <c r="K7742">
        <v>3239.0088190000001</v>
      </c>
      <c r="L7742" s="17">
        <f>IF($E7742&lt;&gt;"",VLOOKUP($E7742,GEMWs!$E$14:$L$20,7,FALSE),"")</f>
        <v>37.754918937403332</v>
      </c>
      <c r="M7742" s="17">
        <f>IF($E7742&lt;&gt;"",VLOOKUP($E7742,GEMWs!$E$14:$L$20,8,FALSE),"")</f>
        <v>96.174593288388181</v>
      </c>
      <c r="N7742" s="17">
        <f t="shared" si="548"/>
        <v>595.96249999999998</v>
      </c>
      <c r="O7742" s="17">
        <f t="shared" si="549"/>
        <v>3239.0088190000001</v>
      </c>
      <c r="P7742" s="17">
        <f t="shared" si="550"/>
        <v>6.205602121887894E-3</v>
      </c>
      <c r="Q7742" s="17">
        <f t="shared" si="551"/>
        <v>3.3726954296621016E-2</v>
      </c>
    </row>
    <row r="7743" spans="1:17" x14ac:dyDescent="0.35">
      <c r="A7743" t="s">
        <v>2325</v>
      </c>
      <c r="B7743" t="s">
        <v>1610</v>
      </c>
      <c r="C7743" t="s">
        <v>1611</v>
      </c>
      <c r="D7743" t="s">
        <v>14</v>
      </c>
      <c r="E7743" t="s">
        <v>21</v>
      </c>
      <c r="F7743" t="s">
        <v>22</v>
      </c>
      <c r="G7743" t="s">
        <v>3040</v>
      </c>
      <c r="H7743">
        <v>46.1</v>
      </c>
      <c r="I7743">
        <v>11</v>
      </c>
      <c r="J7743">
        <v>2700</v>
      </c>
      <c r="K7743">
        <v>2700</v>
      </c>
      <c r="L7743" s="17">
        <f>IF($E7743&lt;&gt;"",VLOOKUP($E7743,GEMWs!$E$14:$L$20,7,FALSE),"")</f>
        <v>37.754918937403332</v>
      </c>
      <c r="M7743" s="17">
        <f>IF($E7743&lt;&gt;"",VLOOKUP($E7743,GEMWs!$E$14:$L$20,8,FALSE),"")</f>
        <v>96.174593288388181</v>
      </c>
      <c r="N7743" s="17">
        <f t="shared" si="548"/>
        <v>2700</v>
      </c>
      <c r="O7743" s="17">
        <f t="shared" si="549"/>
        <v>2700</v>
      </c>
      <c r="P7743" s="17">
        <f t="shared" si="550"/>
        <v>1.7074074074074075E-2</v>
      </c>
      <c r="Q7743" s="17">
        <f t="shared" si="551"/>
        <v>1.7074074074074075E-2</v>
      </c>
    </row>
    <row r="7744" spans="1:17" x14ac:dyDescent="0.35">
      <c r="A7744" t="s">
        <v>2325</v>
      </c>
      <c r="B7744" t="s">
        <v>414</v>
      </c>
      <c r="C7744" t="s">
        <v>415</v>
      </c>
      <c r="D7744" t="s">
        <v>14</v>
      </c>
      <c r="E7744" t="s">
        <v>21</v>
      </c>
      <c r="F7744" t="s">
        <v>14</v>
      </c>
      <c r="G7744" t="s">
        <v>3040</v>
      </c>
      <c r="H7744">
        <v>6.5</v>
      </c>
      <c r="I7744">
        <v>12</v>
      </c>
      <c r="J7744">
        <v>1056.69687</v>
      </c>
      <c r="K7744">
        <v>27300</v>
      </c>
      <c r="L7744" s="17">
        <f>IF($E7744&lt;&gt;"",VLOOKUP($E7744,GEMWs!$E$14:$L$20,7,FALSE),"")</f>
        <v>37.754918937403332</v>
      </c>
      <c r="M7744" s="17">
        <f>IF($E7744&lt;&gt;"",VLOOKUP($E7744,GEMWs!$E$14:$L$20,8,FALSE),"")</f>
        <v>96.174593288388181</v>
      </c>
      <c r="N7744" s="17">
        <f t="shared" si="548"/>
        <v>1056.69687</v>
      </c>
      <c r="O7744" s="17">
        <f t="shared" si="549"/>
        <v>27300</v>
      </c>
      <c r="P7744" s="17">
        <f t="shared" si="550"/>
        <v>2.380952380952381E-4</v>
      </c>
      <c r="Q7744" s="17">
        <f t="shared" si="551"/>
        <v>6.1512437336925206E-3</v>
      </c>
    </row>
    <row r="7745" spans="1:17" x14ac:dyDescent="0.35">
      <c r="A7745" t="s">
        <v>2325</v>
      </c>
      <c r="B7745" t="s">
        <v>1036</v>
      </c>
      <c r="C7745" t="s">
        <v>1037</v>
      </c>
      <c r="D7745" t="s">
        <v>14</v>
      </c>
      <c r="E7745" t="s">
        <v>21</v>
      </c>
      <c r="F7745" t="s">
        <v>22</v>
      </c>
      <c r="G7745" t="s">
        <v>3040</v>
      </c>
      <c r="H7745">
        <v>326.60000000000002</v>
      </c>
      <c r="I7745">
        <v>13</v>
      </c>
      <c r="J7745">
        <v>909</v>
      </c>
      <c r="K7745">
        <v>2500</v>
      </c>
      <c r="L7745" s="17">
        <f>IF($E7745&lt;&gt;"",VLOOKUP($E7745,GEMWs!$E$14:$L$20,7,FALSE),"")</f>
        <v>37.754918937403332</v>
      </c>
      <c r="M7745" s="17">
        <f>IF($E7745&lt;&gt;"",VLOOKUP($E7745,GEMWs!$E$14:$L$20,8,FALSE),"")</f>
        <v>96.174593288388181</v>
      </c>
      <c r="N7745" s="17">
        <f t="shared" si="548"/>
        <v>909</v>
      </c>
      <c r="O7745" s="17">
        <f t="shared" si="549"/>
        <v>2500</v>
      </c>
      <c r="P7745" s="17">
        <f t="shared" si="550"/>
        <v>0.13064000000000001</v>
      </c>
      <c r="Q7745" s="17">
        <f t="shared" si="551"/>
        <v>0.35929592959295931</v>
      </c>
    </row>
    <row r="7746" spans="1:17" x14ac:dyDescent="0.35">
      <c r="A7746" t="s">
        <v>2325</v>
      </c>
      <c r="B7746" t="s">
        <v>1038</v>
      </c>
      <c r="C7746" t="s">
        <v>1039</v>
      </c>
      <c r="D7746" t="s">
        <v>14</v>
      </c>
      <c r="E7746" t="s">
        <v>21</v>
      </c>
      <c r="F7746" t="s">
        <v>22</v>
      </c>
      <c r="G7746" t="s">
        <v>3040</v>
      </c>
      <c r="H7746">
        <v>13.9</v>
      </c>
      <c r="I7746">
        <v>14</v>
      </c>
      <c r="J7746">
        <v>3182</v>
      </c>
      <c r="K7746">
        <v>6818</v>
      </c>
      <c r="L7746" s="17">
        <f>IF($E7746&lt;&gt;"",VLOOKUP($E7746,GEMWs!$E$14:$L$20,7,FALSE),"")</f>
        <v>37.754918937403332</v>
      </c>
      <c r="M7746" s="17">
        <f>IF($E7746&lt;&gt;"",VLOOKUP($E7746,GEMWs!$E$14:$L$20,8,FALSE),"")</f>
        <v>96.174593288388181</v>
      </c>
      <c r="N7746" s="17">
        <f t="shared" si="548"/>
        <v>3182</v>
      </c>
      <c r="O7746" s="17">
        <f t="shared" si="549"/>
        <v>6818</v>
      </c>
      <c r="P7746" s="17">
        <f t="shared" si="550"/>
        <v>2.0387210325608683E-3</v>
      </c>
      <c r="Q7746" s="17">
        <f t="shared" si="551"/>
        <v>4.3683218101822751E-3</v>
      </c>
    </row>
    <row r="7747" spans="1:17" x14ac:dyDescent="0.35">
      <c r="A7747" t="s">
        <v>2325</v>
      </c>
      <c r="B7747" t="s">
        <v>2971</v>
      </c>
      <c r="C7747" t="s">
        <v>17</v>
      </c>
      <c r="D7747" t="s">
        <v>14</v>
      </c>
      <c r="E7747" t="s">
        <v>18</v>
      </c>
      <c r="F7747" t="s">
        <v>14</v>
      </c>
      <c r="G7747" t="s">
        <v>3040</v>
      </c>
      <c r="H7747">
        <v>2.5</v>
      </c>
      <c r="I7747">
        <v>23</v>
      </c>
      <c r="J7747">
        <v>1683.7171080000001</v>
      </c>
      <c r="K7747">
        <v>19793.797537999999</v>
      </c>
      <c r="L7747" s="17">
        <f>IF($E7747&lt;&gt;"",VLOOKUP($E7747,GEMWs!$E$14:$L$20,7,FALSE),"")</f>
        <v>5950.3939027696888</v>
      </c>
      <c r="M7747" s="17">
        <f>IF($E7747&lt;&gt;"",VLOOKUP($E7747,GEMWs!$E$14:$L$20,8,FALSE),"")</f>
        <v>10539.430626954083</v>
      </c>
      <c r="N7747" s="17">
        <f t="shared" si="548"/>
        <v>1683.7171080000001</v>
      </c>
      <c r="O7747" s="17">
        <f t="shared" si="549"/>
        <v>19793.797537999999</v>
      </c>
      <c r="P7747" s="17">
        <f t="shared" si="550"/>
        <v>1.2630219113843701E-4</v>
      </c>
      <c r="Q7747" s="17">
        <f t="shared" si="551"/>
        <v>1.4848100005170227E-3</v>
      </c>
    </row>
    <row r="7748" spans="1:17" x14ac:dyDescent="0.35">
      <c r="A7748" t="s">
        <v>2325</v>
      </c>
      <c r="B7748" t="s">
        <v>1144</v>
      </c>
      <c r="C7748" t="s">
        <v>1145</v>
      </c>
      <c r="D7748" t="s">
        <v>14</v>
      </c>
      <c r="E7748" t="s">
        <v>21</v>
      </c>
      <c r="F7748" t="s">
        <v>22</v>
      </c>
      <c r="G7748" t="s">
        <v>3040</v>
      </c>
      <c r="H7748">
        <v>286.60000000000002</v>
      </c>
      <c r="I7748">
        <v>24</v>
      </c>
      <c r="J7748">
        <v>30000</v>
      </c>
      <c r="K7748">
        <v>30000</v>
      </c>
      <c r="L7748" s="17">
        <f>IF($E7748&lt;&gt;"",VLOOKUP($E7748,GEMWs!$E$14:$L$20,7,FALSE),"")</f>
        <v>37.754918937403332</v>
      </c>
      <c r="M7748" s="17">
        <f>IF($E7748&lt;&gt;"",VLOOKUP($E7748,GEMWs!$E$14:$L$20,8,FALSE),"")</f>
        <v>96.174593288388181</v>
      </c>
      <c r="N7748" s="17">
        <f t="shared" si="548"/>
        <v>30000</v>
      </c>
      <c r="O7748" s="17">
        <f t="shared" si="549"/>
        <v>30000</v>
      </c>
      <c r="P7748" s="17">
        <f t="shared" si="550"/>
        <v>9.5533333333333338E-3</v>
      </c>
      <c r="Q7748" s="17">
        <f t="shared" si="551"/>
        <v>9.5533333333333338E-3</v>
      </c>
    </row>
    <row r="7749" spans="1:17" x14ac:dyDescent="0.35">
      <c r="A7749" t="s">
        <v>2325</v>
      </c>
      <c r="B7749" t="s">
        <v>2330</v>
      </c>
      <c r="C7749" t="s">
        <v>2331</v>
      </c>
      <c r="D7749" t="s">
        <v>14</v>
      </c>
      <c r="E7749" t="s">
        <v>18</v>
      </c>
      <c r="G7749" t="s">
        <v>3040</v>
      </c>
      <c r="H7749">
        <v>31.7</v>
      </c>
      <c r="J7749">
        <v>0</v>
      </c>
      <c r="K7749">
        <v>0</v>
      </c>
      <c r="L7749" s="17">
        <f>IF($E7749&lt;&gt;"",VLOOKUP($E7749,GEMWs!$E$14:$L$20,7,FALSE),"")</f>
        <v>5950.3939027696888</v>
      </c>
      <c r="M7749" s="17">
        <f>IF($E7749&lt;&gt;"",VLOOKUP($E7749,GEMWs!$E$14:$L$20,8,FALSE),"")</f>
        <v>10539.430626954083</v>
      </c>
      <c r="N7749" s="17">
        <f t="shared" ca="1" si="548"/>
        <v>5950.3939027696888</v>
      </c>
      <c r="O7749" s="17">
        <f t="shared" ca="1" si="549"/>
        <v>10539.430626954083</v>
      </c>
      <c r="P7749" s="17">
        <f t="shared" ca="1" si="550"/>
        <v>3.0077526122643462E-3</v>
      </c>
      <c r="Q7749" s="17">
        <f t="shared" ca="1" si="551"/>
        <v>5.3273784085528892E-3</v>
      </c>
    </row>
    <row r="7750" spans="1:17" x14ac:dyDescent="0.35">
      <c r="A7750" t="s">
        <v>2325</v>
      </c>
      <c r="B7750" t="s">
        <v>1345</v>
      </c>
      <c r="C7750" t="s">
        <v>158</v>
      </c>
      <c r="D7750" t="s">
        <v>14</v>
      </c>
      <c r="E7750" t="s">
        <v>21</v>
      </c>
      <c r="G7750" t="s">
        <v>3040</v>
      </c>
      <c r="H7750">
        <v>55.8</v>
      </c>
      <c r="J7750">
        <v>0</v>
      </c>
      <c r="K7750">
        <v>0</v>
      </c>
      <c r="L7750" s="17">
        <f>IF($E7750&lt;&gt;"",VLOOKUP($E7750,GEMWs!$E$14:$L$20,7,FALSE),"")</f>
        <v>37.754918937403332</v>
      </c>
      <c r="M7750" s="17">
        <f>IF($E7750&lt;&gt;"",VLOOKUP($E7750,GEMWs!$E$14:$L$20,8,FALSE),"")</f>
        <v>96.174593288388181</v>
      </c>
      <c r="N7750" s="17">
        <f t="shared" ca="1" si="548"/>
        <v>37.754918937403332</v>
      </c>
      <c r="O7750" s="17">
        <f t="shared" ca="1" si="549"/>
        <v>96.174593288388181</v>
      </c>
      <c r="P7750" s="17">
        <f t="shared" ca="1" si="550"/>
        <v>0.58019481124998029</v>
      </c>
      <c r="Q7750" s="17">
        <f t="shared" ca="1" si="551"/>
        <v>1.4779531136728155</v>
      </c>
    </row>
    <row r="7751" spans="1:17" x14ac:dyDescent="0.35">
      <c r="A7751" t="s">
        <v>2325</v>
      </c>
      <c r="B7751" t="s">
        <v>1046</v>
      </c>
      <c r="C7751" t="s">
        <v>1047</v>
      </c>
      <c r="D7751" t="s">
        <v>14</v>
      </c>
      <c r="E7751" t="s">
        <v>21</v>
      </c>
      <c r="F7751" t="s">
        <v>14</v>
      </c>
      <c r="G7751" t="s">
        <v>3040</v>
      </c>
      <c r="H7751">
        <v>0.6</v>
      </c>
      <c r="I7751">
        <v>44</v>
      </c>
      <c r="J7751">
        <v>56.287042</v>
      </c>
      <c r="K7751">
        <v>1078.612703</v>
      </c>
      <c r="L7751" s="17">
        <f>IF($E7751&lt;&gt;"",VLOOKUP($E7751,GEMWs!$E$14:$L$20,7,FALSE),"")</f>
        <v>37.754918937403332</v>
      </c>
      <c r="M7751" s="17">
        <f>IF($E7751&lt;&gt;"",VLOOKUP($E7751,GEMWs!$E$14:$L$20,8,FALSE),"")</f>
        <v>96.174593288388181</v>
      </c>
      <c r="N7751" s="17">
        <f t="shared" si="548"/>
        <v>56.287042</v>
      </c>
      <c r="O7751" s="17">
        <f t="shared" si="549"/>
        <v>1078.612703</v>
      </c>
      <c r="P7751" s="17">
        <f t="shared" si="550"/>
        <v>5.5627010356098128E-4</v>
      </c>
      <c r="Q7751" s="17">
        <f t="shared" si="551"/>
        <v>1.0659647028529231E-2</v>
      </c>
    </row>
    <row r="7752" spans="1:17" x14ac:dyDescent="0.35">
      <c r="A7752" t="s">
        <v>2325</v>
      </c>
      <c r="B7752" t="s">
        <v>1668</v>
      </c>
      <c r="C7752" t="s">
        <v>1669</v>
      </c>
      <c r="D7752" t="s">
        <v>14</v>
      </c>
      <c r="E7752" t="s">
        <v>18</v>
      </c>
      <c r="G7752" t="s">
        <v>3040</v>
      </c>
      <c r="H7752">
        <v>0.7</v>
      </c>
      <c r="J7752">
        <v>0</v>
      </c>
      <c r="K7752">
        <v>0</v>
      </c>
      <c r="L7752" s="17">
        <f>IF($E7752&lt;&gt;"",VLOOKUP($E7752,GEMWs!$E$14:$L$20,7,FALSE),"")</f>
        <v>5950.3939027696888</v>
      </c>
      <c r="M7752" s="17">
        <f>IF($E7752&lt;&gt;"",VLOOKUP($E7752,GEMWs!$E$14:$L$20,8,FALSE),"")</f>
        <v>10539.430626954083</v>
      </c>
      <c r="N7752" s="17">
        <f t="shared" ca="1" si="548"/>
        <v>5950.3939027696888</v>
      </c>
      <c r="O7752" s="17">
        <f t="shared" ca="1" si="549"/>
        <v>10539.430626954083</v>
      </c>
      <c r="P7752" s="17">
        <f t="shared" ca="1" si="550"/>
        <v>6.6417250113092819E-5</v>
      </c>
      <c r="Q7752" s="17">
        <f t="shared" ca="1" si="551"/>
        <v>1.1763927085132562E-4</v>
      </c>
    </row>
    <row r="7753" spans="1:17" x14ac:dyDescent="0.35">
      <c r="A7753" t="s">
        <v>2325</v>
      </c>
      <c r="B7753" t="s">
        <v>97</v>
      </c>
      <c r="C7753" t="s">
        <v>98</v>
      </c>
      <c r="D7753" t="s">
        <v>14</v>
      </c>
      <c r="E7753" t="s">
        <v>21</v>
      </c>
      <c r="F7753" t="s">
        <v>22</v>
      </c>
      <c r="G7753" t="s">
        <v>3040</v>
      </c>
      <c r="H7753">
        <v>164.7</v>
      </c>
      <c r="I7753">
        <v>51</v>
      </c>
      <c r="J7753">
        <v>262000</v>
      </c>
      <c r="K7753">
        <v>262000</v>
      </c>
      <c r="L7753" s="17">
        <f>IF($E7753&lt;&gt;"",VLOOKUP($E7753,GEMWs!$E$14:$L$20,7,FALSE),"")</f>
        <v>37.754918937403332</v>
      </c>
      <c r="M7753" s="17">
        <f>IF($E7753&lt;&gt;"",VLOOKUP($E7753,GEMWs!$E$14:$L$20,8,FALSE),"")</f>
        <v>96.174593288388181</v>
      </c>
      <c r="N7753" s="17">
        <f t="shared" si="548"/>
        <v>262000</v>
      </c>
      <c r="O7753" s="17">
        <f t="shared" si="549"/>
        <v>262000</v>
      </c>
      <c r="P7753" s="17">
        <f t="shared" si="550"/>
        <v>6.2862595419847323E-4</v>
      </c>
      <c r="Q7753" s="17">
        <f t="shared" si="551"/>
        <v>6.2862595419847323E-4</v>
      </c>
    </row>
    <row r="7754" spans="1:17" x14ac:dyDescent="0.35">
      <c r="A7754" t="s">
        <v>2325</v>
      </c>
      <c r="B7754" t="s">
        <v>19</v>
      </c>
      <c r="C7754" t="s">
        <v>20</v>
      </c>
      <c r="D7754" t="s">
        <v>14</v>
      </c>
      <c r="E7754" t="s">
        <v>21</v>
      </c>
      <c r="F7754" t="s">
        <v>22</v>
      </c>
      <c r="G7754" t="s">
        <v>3040</v>
      </c>
      <c r="H7754">
        <v>384.1</v>
      </c>
      <c r="I7754">
        <v>52</v>
      </c>
      <c r="J7754">
        <v>1818</v>
      </c>
      <c r="K7754">
        <v>5000</v>
      </c>
      <c r="L7754" s="17">
        <f>IF($E7754&lt;&gt;"",VLOOKUP($E7754,GEMWs!$E$14:$L$20,7,FALSE),"")</f>
        <v>37.754918937403332</v>
      </c>
      <c r="M7754" s="17">
        <f>IF($E7754&lt;&gt;"",VLOOKUP($E7754,GEMWs!$E$14:$L$20,8,FALSE),"")</f>
        <v>96.174593288388181</v>
      </c>
      <c r="N7754" s="17">
        <f t="shared" si="548"/>
        <v>1818</v>
      </c>
      <c r="O7754" s="17">
        <f t="shared" si="549"/>
        <v>5000</v>
      </c>
      <c r="P7754" s="17">
        <f t="shared" si="550"/>
        <v>7.6819999999999999E-2</v>
      </c>
      <c r="Q7754" s="17">
        <f t="shared" si="551"/>
        <v>0.21127612761276129</v>
      </c>
    </row>
    <row r="7755" spans="1:17" x14ac:dyDescent="0.35">
      <c r="A7755" t="s">
        <v>2325</v>
      </c>
      <c r="B7755" t="s">
        <v>218</v>
      </c>
      <c r="C7755" t="s">
        <v>219</v>
      </c>
      <c r="D7755" t="s">
        <v>14</v>
      </c>
      <c r="E7755" t="s">
        <v>21</v>
      </c>
      <c r="F7755" t="s">
        <v>22</v>
      </c>
      <c r="G7755" t="s">
        <v>3040</v>
      </c>
      <c r="H7755">
        <v>30414.5</v>
      </c>
      <c r="I7755">
        <v>483</v>
      </c>
      <c r="J7755">
        <v>100</v>
      </c>
      <c r="K7755">
        <v>750</v>
      </c>
      <c r="L7755" s="17">
        <f>IF($E7755&lt;&gt;"",VLOOKUP($E7755,GEMWs!$E$14:$L$20,7,FALSE),"")</f>
        <v>37.754918937403332</v>
      </c>
      <c r="M7755" s="17">
        <f>IF($E7755&lt;&gt;"",VLOOKUP($E7755,GEMWs!$E$14:$L$20,8,FALSE),"")</f>
        <v>96.174593288388181</v>
      </c>
      <c r="N7755" s="17">
        <f t="shared" si="548"/>
        <v>100</v>
      </c>
      <c r="O7755" s="17">
        <f t="shared" si="549"/>
        <v>750</v>
      </c>
      <c r="P7755" s="17">
        <f t="shared" si="550"/>
        <v>40.552666666666667</v>
      </c>
      <c r="Q7755" s="17">
        <f t="shared" si="551"/>
        <v>304.14499999999998</v>
      </c>
    </row>
    <row r="7756" spans="1:17" x14ac:dyDescent="0.35">
      <c r="A7756" t="s">
        <v>2325</v>
      </c>
      <c r="B7756" t="s">
        <v>643</v>
      </c>
      <c r="C7756" t="s">
        <v>644</v>
      </c>
      <c r="D7756" t="s">
        <v>14</v>
      </c>
      <c r="E7756" t="s">
        <v>21</v>
      </c>
      <c r="F7756" t="s">
        <v>22</v>
      </c>
      <c r="G7756" t="s">
        <v>3040</v>
      </c>
      <c r="H7756">
        <v>6769.1</v>
      </c>
      <c r="I7756">
        <v>55</v>
      </c>
      <c r="J7756">
        <v>800</v>
      </c>
      <c r="K7756">
        <v>4000</v>
      </c>
      <c r="L7756" s="17">
        <f>IF($E7756&lt;&gt;"",VLOOKUP($E7756,GEMWs!$E$14:$L$20,7,FALSE),"")</f>
        <v>37.754918937403332</v>
      </c>
      <c r="M7756" s="17">
        <f>IF($E7756&lt;&gt;"",VLOOKUP($E7756,GEMWs!$E$14:$L$20,8,FALSE),"")</f>
        <v>96.174593288388181</v>
      </c>
      <c r="N7756" s="17">
        <f t="shared" si="548"/>
        <v>800</v>
      </c>
      <c r="O7756" s="17">
        <f t="shared" si="549"/>
        <v>4000</v>
      </c>
      <c r="P7756" s="17">
        <f t="shared" si="550"/>
        <v>1.6922750000000002</v>
      </c>
      <c r="Q7756" s="17">
        <f t="shared" si="551"/>
        <v>8.4613750000000003</v>
      </c>
    </row>
    <row r="7757" spans="1:17" x14ac:dyDescent="0.35">
      <c r="A7757" t="s">
        <v>2325</v>
      </c>
      <c r="B7757" t="s">
        <v>645</v>
      </c>
      <c r="C7757" t="s">
        <v>646</v>
      </c>
      <c r="D7757" t="s">
        <v>14</v>
      </c>
      <c r="E7757" t="s">
        <v>21</v>
      </c>
      <c r="F7757" t="s">
        <v>22</v>
      </c>
      <c r="G7757" t="s">
        <v>3040</v>
      </c>
      <c r="H7757">
        <v>146.30000000000001</v>
      </c>
      <c r="I7757">
        <v>59</v>
      </c>
      <c r="J7757">
        <v>21000</v>
      </c>
      <c r="K7757">
        <v>21000</v>
      </c>
      <c r="L7757" s="17">
        <f>IF($E7757&lt;&gt;"",VLOOKUP($E7757,GEMWs!$E$14:$L$20,7,FALSE),"")</f>
        <v>37.754918937403332</v>
      </c>
      <c r="M7757" s="17">
        <f>IF($E7757&lt;&gt;"",VLOOKUP($E7757,GEMWs!$E$14:$L$20,8,FALSE),"")</f>
        <v>96.174593288388181</v>
      </c>
      <c r="N7757" s="17">
        <f t="shared" si="548"/>
        <v>21000</v>
      </c>
      <c r="O7757" s="17">
        <f t="shared" si="549"/>
        <v>21000</v>
      </c>
      <c r="P7757" s="17">
        <f t="shared" si="550"/>
        <v>6.966666666666667E-3</v>
      </c>
      <c r="Q7757" s="17">
        <f t="shared" si="551"/>
        <v>6.966666666666667E-3</v>
      </c>
    </row>
    <row r="7758" spans="1:17" x14ac:dyDescent="0.35">
      <c r="A7758" t="s">
        <v>2325</v>
      </c>
      <c r="B7758" t="s">
        <v>649</v>
      </c>
      <c r="C7758" t="s">
        <v>650</v>
      </c>
      <c r="D7758" t="s">
        <v>14</v>
      </c>
      <c r="E7758" t="s">
        <v>21</v>
      </c>
      <c r="F7758" t="s">
        <v>22</v>
      </c>
      <c r="G7758" t="s">
        <v>3040</v>
      </c>
      <c r="H7758">
        <v>14390.2</v>
      </c>
      <c r="I7758">
        <v>61</v>
      </c>
      <c r="J7758">
        <v>159.83000000000001</v>
      </c>
      <c r="K7758">
        <v>159.83000000000001</v>
      </c>
      <c r="L7758" s="17">
        <f>IF($E7758&lt;&gt;"",VLOOKUP($E7758,GEMWs!$E$14:$L$20,7,FALSE),"")</f>
        <v>37.754918937403332</v>
      </c>
      <c r="M7758" s="17">
        <f>IF($E7758&lt;&gt;"",VLOOKUP($E7758,GEMWs!$E$14:$L$20,8,FALSE),"")</f>
        <v>96.174593288388181</v>
      </c>
      <c r="N7758" s="17">
        <f t="shared" si="548"/>
        <v>159.83000000000001</v>
      </c>
      <c r="O7758" s="17">
        <f t="shared" si="549"/>
        <v>159.83000000000001</v>
      </c>
      <c r="P7758" s="17">
        <f t="shared" si="550"/>
        <v>90.03441156228493</v>
      </c>
      <c r="Q7758" s="17">
        <f t="shared" si="551"/>
        <v>90.03441156228493</v>
      </c>
    </row>
    <row r="7759" spans="1:17" x14ac:dyDescent="0.35">
      <c r="A7759" t="s">
        <v>2325</v>
      </c>
      <c r="B7759" t="s">
        <v>137</v>
      </c>
      <c r="C7759" t="s">
        <v>138</v>
      </c>
      <c r="D7759" t="s">
        <v>14</v>
      </c>
      <c r="E7759" t="s">
        <v>21</v>
      </c>
      <c r="F7759" t="s">
        <v>22</v>
      </c>
      <c r="G7759" t="s">
        <v>3040</v>
      </c>
      <c r="H7759">
        <v>4918.2</v>
      </c>
      <c r="I7759">
        <v>62</v>
      </c>
      <c r="J7759">
        <v>389</v>
      </c>
      <c r="K7759">
        <v>454</v>
      </c>
      <c r="L7759" s="17">
        <f>IF($E7759&lt;&gt;"",VLOOKUP($E7759,GEMWs!$E$14:$L$20,7,FALSE),"")</f>
        <v>37.754918937403332</v>
      </c>
      <c r="M7759" s="17">
        <f>IF($E7759&lt;&gt;"",VLOOKUP($E7759,GEMWs!$E$14:$L$20,8,FALSE),"")</f>
        <v>96.174593288388181</v>
      </c>
      <c r="N7759" s="17">
        <f t="shared" si="548"/>
        <v>389</v>
      </c>
      <c r="O7759" s="17">
        <f t="shared" si="549"/>
        <v>454</v>
      </c>
      <c r="P7759" s="17">
        <f t="shared" si="550"/>
        <v>10.833039647577092</v>
      </c>
      <c r="Q7759" s="17">
        <f t="shared" si="551"/>
        <v>12.64318766066838</v>
      </c>
    </row>
    <row r="7760" spans="1:17" x14ac:dyDescent="0.35">
      <c r="A7760" t="s">
        <v>2325</v>
      </c>
      <c r="B7760" t="s">
        <v>1604</v>
      </c>
      <c r="C7760" t="s">
        <v>1605</v>
      </c>
      <c r="D7760" t="s">
        <v>14</v>
      </c>
      <c r="E7760" t="s">
        <v>21</v>
      </c>
      <c r="F7760" t="s">
        <v>22</v>
      </c>
      <c r="G7760" t="s">
        <v>3040</v>
      </c>
      <c r="H7760">
        <v>384.6</v>
      </c>
      <c r="I7760">
        <v>65</v>
      </c>
      <c r="J7760">
        <v>737.18</v>
      </c>
      <c r="K7760">
        <v>1259.72</v>
      </c>
      <c r="L7760" s="17">
        <f>IF($E7760&lt;&gt;"",VLOOKUP($E7760,GEMWs!$E$14:$L$20,7,FALSE),"")</f>
        <v>37.754918937403332</v>
      </c>
      <c r="M7760" s="17">
        <f>IF($E7760&lt;&gt;"",VLOOKUP($E7760,GEMWs!$E$14:$L$20,8,FALSE),"")</f>
        <v>96.174593288388181</v>
      </c>
      <c r="N7760" s="17">
        <f t="shared" si="548"/>
        <v>737.18</v>
      </c>
      <c r="O7760" s="17">
        <f t="shared" si="549"/>
        <v>1259.72</v>
      </c>
      <c r="P7760" s="17">
        <f t="shared" si="550"/>
        <v>0.30530594100276254</v>
      </c>
      <c r="Q7760" s="17">
        <f t="shared" si="551"/>
        <v>0.52171789793537537</v>
      </c>
    </row>
    <row r="7761" spans="1:17" x14ac:dyDescent="0.35">
      <c r="A7761" t="s">
        <v>2325</v>
      </c>
      <c r="B7761" t="s">
        <v>651</v>
      </c>
      <c r="C7761" t="s">
        <v>652</v>
      </c>
      <c r="D7761" t="s">
        <v>14</v>
      </c>
      <c r="E7761" t="s">
        <v>21</v>
      </c>
      <c r="F7761" t="s">
        <v>14</v>
      </c>
      <c r="G7761" t="s">
        <v>3040</v>
      </c>
      <c r="H7761">
        <v>9829</v>
      </c>
      <c r="I7761">
        <v>66</v>
      </c>
      <c r="J7761">
        <v>109.283739</v>
      </c>
      <c r="K7761">
        <v>1283.7313360000001</v>
      </c>
      <c r="L7761" s="17">
        <f>IF($E7761&lt;&gt;"",VLOOKUP($E7761,GEMWs!$E$14:$L$20,7,FALSE),"")</f>
        <v>37.754918937403332</v>
      </c>
      <c r="M7761" s="17">
        <f>IF($E7761&lt;&gt;"",VLOOKUP($E7761,GEMWs!$E$14:$L$20,8,FALSE),"")</f>
        <v>96.174593288388181</v>
      </c>
      <c r="N7761" s="17">
        <f t="shared" si="548"/>
        <v>109.283739</v>
      </c>
      <c r="O7761" s="17">
        <f t="shared" si="549"/>
        <v>1283.7313360000001</v>
      </c>
      <c r="P7761" s="17">
        <f t="shared" si="550"/>
        <v>7.6565864868784352</v>
      </c>
      <c r="Q7761" s="17">
        <f t="shared" si="551"/>
        <v>89.940187716307918</v>
      </c>
    </row>
    <row r="7762" spans="1:17" x14ac:dyDescent="0.35">
      <c r="A7762" t="s">
        <v>2325</v>
      </c>
      <c r="B7762" t="s">
        <v>626</v>
      </c>
      <c r="C7762" t="s">
        <v>627</v>
      </c>
      <c r="D7762" t="s">
        <v>14</v>
      </c>
      <c r="E7762" t="s">
        <v>21</v>
      </c>
      <c r="F7762" t="s">
        <v>22</v>
      </c>
      <c r="G7762" t="s">
        <v>3040</v>
      </c>
      <c r="H7762">
        <v>106.8</v>
      </c>
      <c r="I7762">
        <v>68</v>
      </c>
      <c r="J7762">
        <v>18140</v>
      </c>
      <c r="K7762">
        <v>27220</v>
      </c>
      <c r="L7762" s="17">
        <f>IF($E7762&lt;&gt;"",VLOOKUP($E7762,GEMWs!$E$14:$L$20,7,FALSE),"")</f>
        <v>37.754918937403332</v>
      </c>
      <c r="M7762" s="17">
        <f>IF($E7762&lt;&gt;"",VLOOKUP($E7762,GEMWs!$E$14:$L$20,8,FALSE),"")</f>
        <v>96.174593288388181</v>
      </c>
      <c r="N7762" s="17">
        <f t="shared" si="548"/>
        <v>18140</v>
      </c>
      <c r="O7762" s="17">
        <f t="shared" si="549"/>
        <v>27220</v>
      </c>
      <c r="P7762" s="17">
        <f t="shared" si="550"/>
        <v>3.923585598824394E-3</v>
      </c>
      <c r="Q7762" s="17">
        <f t="shared" si="551"/>
        <v>5.8875413450937154E-3</v>
      </c>
    </row>
    <row r="7763" spans="1:17" x14ac:dyDescent="0.35">
      <c r="A7763" t="s">
        <v>2325</v>
      </c>
      <c r="B7763" t="s">
        <v>1158</v>
      </c>
      <c r="C7763" t="s">
        <v>1159</v>
      </c>
      <c r="D7763" t="s">
        <v>14</v>
      </c>
      <c r="E7763" t="s">
        <v>21</v>
      </c>
      <c r="F7763" t="s">
        <v>22</v>
      </c>
      <c r="G7763" t="s">
        <v>3040</v>
      </c>
      <c r="H7763">
        <v>0.5</v>
      </c>
      <c r="I7763">
        <v>70</v>
      </c>
      <c r="J7763">
        <v>80</v>
      </c>
      <c r="K7763">
        <v>110</v>
      </c>
      <c r="L7763" s="17">
        <f>IF($E7763&lt;&gt;"",VLOOKUP($E7763,GEMWs!$E$14:$L$20,7,FALSE),"")</f>
        <v>37.754918937403332</v>
      </c>
      <c r="M7763" s="17">
        <f>IF($E7763&lt;&gt;"",VLOOKUP($E7763,GEMWs!$E$14:$L$20,8,FALSE),"")</f>
        <v>96.174593288388181</v>
      </c>
      <c r="N7763" s="17">
        <f t="shared" ref="N7763:N7826" si="552">IF($I7763&lt;&gt;"",J7763,IF(AND($D7763="Y",$M$6=236),L7763,0))</f>
        <v>80</v>
      </c>
      <c r="O7763" s="17">
        <f t="shared" ref="O7763:O7826" si="553">IF($I7763&lt;&gt;"",K7763,IF(AND($D7763="Y",$M$6=236),M7763,0))</f>
        <v>110</v>
      </c>
      <c r="P7763" s="17">
        <f t="shared" si="550"/>
        <v>4.5454545454545452E-3</v>
      </c>
      <c r="Q7763" s="17">
        <f t="shared" si="551"/>
        <v>6.2500000000000003E-3</v>
      </c>
    </row>
    <row r="7764" spans="1:17" x14ac:dyDescent="0.35">
      <c r="A7764" t="s">
        <v>2325</v>
      </c>
      <c r="B7764" t="s">
        <v>628</v>
      </c>
      <c r="C7764" t="s">
        <v>629</v>
      </c>
      <c r="D7764" t="s">
        <v>14</v>
      </c>
      <c r="E7764" t="s">
        <v>21</v>
      </c>
      <c r="F7764" t="s">
        <v>22</v>
      </c>
      <c r="G7764" t="s">
        <v>3040</v>
      </c>
      <c r="H7764">
        <v>17.600000000000001</v>
      </c>
      <c r="I7764">
        <v>76</v>
      </c>
      <c r="J7764">
        <v>27215</v>
      </c>
      <c r="K7764">
        <v>27215</v>
      </c>
      <c r="L7764" s="17">
        <f>IF($E7764&lt;&gt;"",VLOOKUP($E7764,GEMWs!$E$14:$L$20,7,FALSE),"")</f>
        <v>37.754918937403332</v>
      </c>
      <c r="M7764" s="17">
        <f>IF($E7764&lt;&gt;"",VLOOKUP($E7764,GEMWs!$E$14:$L$20,8,FALSE),"")</f>
        <v>96.174593288388181</v>
      </c>
      <c r="N7764" s="17">
        <f t="shared" si="552"/>
        <v>27215</v>
      </c>
      <c r="O7764" s="17">
        <f t="shared" si="553"/>
        <v>27215</v>
      </c>
      <c r="P7764" s="17">
        <f t="shared" si="550"/>
        <v>6.4670218629432304E-4</v>
      </c>
      <c r="Q7764" s="17">
        <f t="shared" si="551"/>
        <v>6.4670218629432304E-4</v>
      </c>
    </row>
    <row r="7765" spans="1:17" x14ac:dyDescent="0.35">
      <c r="A7765" t="s">
        <v>2325</v>
      </c>
      <c r="B7765" t="s">
        <v>653</v>
      </c>
      <c r="C7765" t="s">
        <v>654</v>
      </c>
      <c r="D7765" t="s">
        <v>14</v>
      </c>
      <c r="E7765" t="s">
        <v>21</v>
      </c>
      <c r="F7765" t="s">
        <v>22</v>
      </c>
      <c r="G7765" t="s">
        <v>3040</v>
      </c>
      <c r="H7765">
        <v>0.1</v>
      </c>
      <c r="I7765">
        <v>77</v>
      </c>
      <c r="J7765">
        <v>6804</v>
      </c>
      <c r="K7765">
        <v>6804</v>
      </c>
      <c r="L7765" s="17">
        <f>IF($E7765&lt;&gt;"",VLOOKUP($E7765,GEMWs!$E$14:$L$20,7,FALSE),"")</f>
        <v>37.754918937403332</v>
      </c>
      <c r="M7765" s="17">
        <f>IF($E7765&lt;&gt;"",VLOOKUP($E7765,GEMWs!$E$14:$L$20,8,FALSE),"")</f>
        <v>96.174593288388181</v>
      </c>
      <c r="N7765" s="17">
        <f t="shared" si="552"/>
        <v>6804</v>
      </c>
      <c r="O7765" s="17">
        <f t="shared" si="553"/>
        <v>6804</v>
      </c>
      <c r="P7765" s="17">
        <f t="shared" si="550"/>
        <v>1.4697236919459142E-5</v>
      </c>
      <c r="Q7765" s="17">
        <f t="shared" si="551"/>
        <v>1.4697236919459142E-5</v>
      </c>
    </row>
    <row r="7766" spans="1:17" x14ac:dyDescent="0.35">
      <c r="A7766" t="s">
        <v>2325</v>
      </c>
      <c r="B7766" t="s">
        <v>1327</v>
      </c>
      <c r="C7766" t="s">
        <v>1328</v>
      </c>
      <c r="D7766" t="s">
        <v>14</v>
      </c>
      <c r="E7766" t="s">
        <v>21</v>
      </c>
      <c r="F7766" t="s">
        <v>22</v>
      </c>
      <c r="G7766" t="s">
        <v>3040</v>
      </c>
      <c r="H7766">
        <v>880.8</v>
      </c>
      <c r="I7766">
        <v>80</v>
      </c>
      <c r="J7766">
        <v>13.39035</v>
      </c>
      <c r="K7766">
        <v>446.82182899999998</v>
      </c>
      <c r="L7766" s="17">
        <f>IF($E7766&lt;&gt;"",VLOOKUP($E7766,GEMWs!$E$14:$L$20,7,FALSE),"")</f>
        <v>37.754918937403332</v>
      </c>
      <c r="M7766" s="17">
        <f>IF($E7766&lt;&gt;"",VLOOKUP($E7766,GEMWs!$E$14:$L$20,8,FALSE),"")</f>
        <v>96.174593288388181</v>
      </c>
      <c r="N7766" s="17">
        <f t="shared" si="552"/>
        <v>13.39035</v>
      </c>
      <c r="O7766" s="17">
        <f t="shared" si="553"/>
        <v>446.82182899999998</v>
      </c>
      <c r="P7766" s="17">
        <f t="shared" si="550"/>
        <v>1.9712555269988834</v>
      </c>
      <c r="Q7766" s="17">
        <f t="shared" si="551"/>
        <v>65.778713775218719</v>
      </c>
    </row>
    <row r="7767" spans="1:17" x14ac:dyDescent="0.35">
      <c r="A7767" t="s">
        <v>2325</v>
      </c>
      <c r="B7767" t="s">
        <v>1540</v>
      </c>
      <c r="C7767" t="s">
        <v>1541</v>
      </c>
      <c r="D7767" t="s">
        <v>14</v>
      </c>
      <c r="E7767" t="s">
        <v>21</v>
      </c>
      <c r="F7767" t="s">
        <v>22</v>
      </c>
      <c r="G7767" t="s">
        <v>3040</v>
      </c>
      <c r="H7767">
        <v>7.7</v>
      </c>
      <c r="I7767">
        <v>84</v>
      </c>
      <c r="J7767">
        <v>32.659999999999997</v>
      </c>
      <c r="K7767">
        <v>2430.5</v>
      </c>
      <c r="L7767" s="17">
        <f>IF($E7767&lt;&gt;"",VLOOKUP($E7767,GEMWs!$E$14:$L$20,7,FALSE),"")</f>
        <v>37.754918937403332</v>
      </c>
      <c r="M7767" s="17">
        <f>IF($E7767&lt;&gt;"",VLOOKUP($E7767,GEMWs!$E$14:$L$20,8,FALSE),"")</f>
        <v>96.174593288388181</v>
      </c>
      <c r="N7767" s="17">
        <f t="shared" si="552"/>
        <v>32.659999999999997</v>
      </c>
      <c r="O7767" s="17">
        <f t="shared" si="553"/>
        <v>2430.5</v>
      </c>
      <c r="P7767" s="17">
        <f t="shared" si="550"/>
        <v>3.1680724130837279E-3</v>
      </c>
      <c r="Q7767" s="17">
        <f t="shared" si="551"/>
        <v>0.23576240048989594</v>
      </c>
    </row>
    <row r="7768" spans="1:17" x14ac:dyDescent="0.35">
      <c r="A7768" t="s">
        <v>2325</v>
      </c>
      <c r="B7768" t="s">
        <v>1146</v>
      </c>
      <c r="C7768" t="s">
        <v>1147</v>
      </c>
      <c r="D7768" t="s">
        <v>14</v>
      </c>
      <c r="E7768" t="s">
        <v>21</v>
      </c>
      <c r="F7768" t="s">
        <v>22</v>
      </c>
      <c r="G7768" t="s">
        <v>3040</v>
      </c>
      <c r="H7768">
        <v>12.8</v>
      </c>
      <c r="I7768">
        <v>86</v>
      </c>
      <c r="J7768">
        <v>1000</v>
      </c>
      <c r="K7768">
        <v>2000</v>
      </c>
      <c r="L7768" s="17">
        <f>IF($E7768&lt;&gt;"",VLOOKUP($E7768,GEMWs!$E$14:$L$20,7,FALSE),"")</f>
        <v>37.754918937403332</v>
      </c>
      <c r="M7768" s="17">
        <f>IF($E7768&lt;&gt;"",VLOOKUP($E7768,GEMWs!$E$14:$L$20,8,FALSE),"")</f>
        <v>96.174593288388181</v>
      </c>
      <c r="N7768" s="17">
        <f t="shared" si="552"/>
        <v>1000</v>
      </c>
      <c r="O7768" s="17">
        <f t="shared" si="553"/>
        <v>2000</v>
      </c>
      <c r="P7768" s="17">
        <f t="shared" si="550"/>
        <v>6.4000000000000003E-3</v>
      </c>
      <c r="Q7768" s="17">
        <f t="shared" si="551"/>
        <v>1.2800000000000001E-2</v>
      </c>
    </row>
    <row r="7769" spans="1:17" x14ac:dyDescent="0.35">
      <c r="A7769" t="s">
        <v>2325</v>
      </c>
      <c r="B7769" t="s">
        <v>2338</v>
      </c>
      <c r="D7769" t="s">
        <v>22</v>
      </c>
      <c r="G7769" t="s">
        <v>3040</v>
      </c>
      <c r="H7769">
        <v>20.100000000000001</v>
      </c>
      <c r="J7769">
        <v>0</v>
      </c>
      <c r="K7769">
        <v>0</v>
      </c>
      <c r="L7769" s="17" t="str">
        <f>IF($E7769&lt;&gt;"",VLOOKUP($E7769,GEMWs!$E$14:$L$20,7,FALSE),"")</f>
        <v/>
      </c>
      <c r="M7769" s="17" t="str">
        <f>IF($E7769&lt;&gt;"",VLOOKUP($E7769,GEMWs!$E$14:$L$20,8,FALSE),"")</f>
        <v/>
      </c>
      <c r="N7769" s="17">
        <f t="shared" ca="1" si="552"/>
        <v>0</v>
      </c>
      <c r="O7769" s="17">
        <f t="shared" ca="1" si="553"/>
        <v>0</v>
      </c>
      <c r="P7769" s="17">
        <f t="shared" ca="1" si="550"/>
        <v>0</v>
      </c>
      <c r="Q7769" s="17">
        <f t="shared" ca="1" si="551"/>
        <v>0</v>
      </c>
    </row>
    <row r="7770" spans="1:17" x14ac:dyDescent="0.35">
      <c r="A7770" t="s">
        <v>2325</v>
      </c>
      <c r="B7770" t="s">
        <v>2347</v>
      </c>
      <c r="D7770" t="s">
        <v>22</v>
      </c>
      <c r="G7770" t="s">
        <v>3040</v>
      </c>
      <c r="H7770">
        <v>75.5</v>
      </c>
      <c r="J7770">
        <v>0</v>
      </c>
      <c r="K7770">
        <v>0</v>
      </c>
      <c r="L7770" s="17" t="str">
        <f>IF($E7770&lt;&gt;"",VLOOKUP($E7770,GEMWs!$E$14:$L$20,7,FALSE),"")</f>
        <v/>
      </c>
      <c r="M7770" s="17" t="str">
        <f>IF($E7770&lt;&gt;"",VLOOKUP($E7770,GEMWs!$E$14:$L$20,8,FALSE),"")</f>
        <v/>
      </c>
      <c r="N7770" s="17">
        <f t="shared" ca="1" si="552"/>
        <v>0</v>
      </c>
      <c r="O7770" s="17">
        <f t="shared" ca="1" si="553"/>
        <v>0</v>
      </c>
      <c r="P7770" s="17">
        <f t="shared" ca="1" si="550"/>
        <v>0</v>
      </c>
      <c r="Q7770" s="17">
        <f t="shared" ca="1" si="551"/>
        <v>0</v>
      </c>
    </row>
    <row r="7771" spans="1:17" x14ac:dyDescent="0.35">
      <c r="A7771" t="s">
        <v>2325</v>
      </c>
      <c r="B7771" t="s">
        <v>59</v>
      </c>
      <c r="C7771" t="s">
        <v>60</v>
      </c>
      <c r="D7771" t="s">
        <v>14</v>
      </c>
      <c r="E7771" t="s">
        <v>21</v>
      </c>
      <c r="F7771" t="s">
        <v>14</v>
      </c>
      <c r="G7771" t="s">
        <v>3040</v>
      </c>
      <c r="H7771">
        <v>75.2</v>
      </c>
      <c r="I7771">
        <v>91</v>
      </c>
      <c r="J7771">
        <v>186.795131</v>
      </c>
      <c r="K7771">
        <v>9072</v>
      </c>
      <c r="L7771" s="17">
        <f>IF($E7771&lt;&gt;"",VLOOKUP($E7771,GEMWs!$E$14:$L$20,7,FALSE),"")</f>
        <v>37.754918937403332</v>
      </c>
      <c r="M7771" s="17">
        <f>IF($E7771&lt;&gt;"",VLOOKUP($E7771,GEMWs!$E$14:$L$20,8,FALSE),"")</f>
        <v>96.174593288388181</v>
      </c>
      <c r="N7771" s="17">
        <f t="shared" si="552"/>
        <v>186.795131</v>
      </c>
      <c r="O7771" s="17">
        <f t="shared" si="553"/>
        <v>9072</v>
      </c>
      <c r="P7771" s="17">
        <f t="shared" si="550"/>
        <v>8.2892416225749561E-3</v>
      </c>
      <c r="Q7771" s="17">
        <f t="shared" si="551"/>
        <v>0.40258008652270494</v>
      </c>
    </row>
    <row r="7772" spans="1:17" x14ac:dyDescent="0.35">
      <c r="A7772" t="s">
        <v>2325</v>
      </c>
      <c r="B7772" t="s">
        <v>1606</v>
      </c>
      <c r="C7772" t="s">
        <v>1607</v>
      </c>
      <c r="D7772" t="s">
        <v>14</v>
      </c>
      <c r="E7772" t="s">
        <v>18</v>
      </c>
      <c r="F7772" t="s">
        <v>22</v>
      </c>
      <c r="G7772" t="s">
        <v>3040</v>
      </c>
      <c r="H7772">
        <v>1.5</v>
      </c>
      <c r="I7772">
        <v>96</v>
      </c>
      <c r="J7772">
        <v>3000000</v>
      </c>
      <c r="K7772">
        <v>3000000</v>
      </c>
      <c r="L7772" s="17">
        <f>IF($E7772&lt;&gt;"",VLOOKUP($E7772,GEMWs!$E$14:$L$20,7,FALSE),"")</f>
        <v>5950.3939027696888</v>
      </c>
      <c r="M7772" s="17">
        <f>IF($E7772&lt;&gt;"",VLOOKUP($E7772,GEMWs!$E$14:$L$20,8,FALSE),"")</f>
        <v>10539.430626954083</v>
      </c>
      <c r="N7772" s="17">
        <f t="shared" si="552"/>
        <v>3000000</v>
      </c>
      <c r="O7772" s="17">
        <f t="shared" si="553"/>
        <v>3000000</v>
      </c>
      <c r="P7772" s="17">
        <f t="shared" si="550"/>
        <v>4.9999999999999998E-7</v>
      </c>
      <c r="Q7772" s="17">
        <f t="shared" si="551"/>
        <v>4.9999999999999998E-7</v>
      </c>
    </row>
    <row r="7773" spans="1:17" x14ac:dyDescent="0.35">
      <c r="A7773" t="s">
        <v>2325</v>
      </c>
      <c r="B7773" t="s">
        <v>1423</v>
      </c>
      <c r="C7773" t="s">
        <v>1424</v>
      </c>
      <c r="D7773" t="s">
        <v>14</v>
      </c>
      <c r="E7773" t="s">
        <v>21</v>
      </c>
      <c r="F7773" t="s">
        <v>22</v>
      </c>
      <c r="G7773" t="s">
        <v>3040</v>
      </c>
      <c r="H7773">
        <v>1250.5999999999999</v>
      </c>
      <c r="I7773">
        <v>104</v>
      </c>
      <c r="J7773">
        <v>195</v>
      </c>
      <c r="K7773">
        <v>195</v>
      </c>
      <c r="L7773" s="17">
        <f>IF($E7773&lt;&gt;"",VLOOKUP($E7773,GEMWs!$E$14:$L$20,7,FALSE),"")</f>
        <v>37.754918937403332</v>
      </c>
      <c r="M7773" s="17">
        <f>IF($E7773&lt;&gt;"",VLOOKUP($E7773,GEMWs!$E$14:$L$20,8,FALSE),"")</f>
        <v>96.174593288388181</v>
      </c>
      <c r="N7773" s="17">
        <f t="shared" si="552"/>
        <v>195</v>
      </c>
      <c r="O7773" s="17">
        <f t="shared" si="553"/>
        <v>195</v>
      </c>
      <c r="P7773" s="17">
        <f t="shared" si="550"/>
        <v>6.4133333333333331</v>
      </c>
      <c r="Q7773" s="17">
        <f t="shared" si="551"/>
        <v>6.4133333333333331</v>
      </c>
    </row>
    <row r="7774" spans="1:17" x14ac:dyDescent="0.35">
      <c r="A7774" t="s">
        <v>2325</v>
      </c>
      <c r="B7774" t="s">
        <v>2339</v>
      </c>
      <c r="C7774" t="s">
        <v>2340</v>
      </c>
      <c r="D7774" t="s">
        <v>22</v>
      </c>
      <c r="G7774" t="s">
        <v>3040</v>
      </c>
      <c r="H7774">
        <v>73.599999999999994</v>
      </c>
      <c r="J7774">
        <v>0</v>
      </c>
      <c r="K7774">
        <v>0</v>
      </c>
      <c r="L7774" s="17" t="str">
        <f>IF($E7774&lt;&gt;"",VLOOKUP($E7774,GEMWs!$E$14:$L$20,7,FALSE),"")</f>
        <v/>
      </c>
      <c r="M7774" s="17" t="str">
        <f>IF($E7774&lt;&gt;"",VLOOKUP($E7774,GEMWs!$E$14:$L$20,8,FALSE),"")</f>
        <v/>
      </c>
      <c r="N7774" s="17">
        <f t="shared" ca="1" si="552"/>
        <v>0</v>
      </c>
      <c r="O7774" s="17">
        <f t="shared" ca="1" si="553"/>
        <v>0</v>
      </c>
      <c r="P7774" s="17">
        <f t="shared" ca="1" si="550"/>
        <v>0</v>
      </c>
      <c r="Q7774" s="17">
        <f t="shared" ca="1" si="551"/>
        <v>0</v>
      </c>
    </row>
    <row r="7775" spans="1:17" x14ac:dyDescent="0.35">
      <c r="A7775" t="s">
        <v>2325</v>
      </c>
      <c r="B7775" t="s">
        <v>791</v>
      </c>
      <c r="C7775" t="s">
        <v>792</v>
      </c>
      <c r="D7775" t="s">
        <v>14</v>
      </c>
      <c r="E7775" t="s">
        <v>18</v>
      </c>
      <c r="F7775" t="s">
        <v>22</v>
      </c>
      <c r="G7775" t="s">
        <v>3040</v>
      </c>
      <c r="H7775">
        <v>0.8</v>
      </c>
      <c r="I7775">
        <v>113</v>
      </c>
      <c r="J7775">
        <v>160000</v>
      </c>
      <c r="K7775">
        <v>160000</v>
      </c>
      <c r="L7775" s="17">
        <f>IF($E7775&lt;&gt;"",VLOOKUP($E7775,GEMWs!$E$14:$L$20,7,FALSE),"")</f>
        <v>5950.3939027696888</v>
      </c>
      <c r="M7775" s="17">
        <f>IF($E7775&lt;&gt;"",VLOOKUP($E7775,GEMWs!$E$14:$L$20,8,FALSE),"")</f>
        <v>10539.430626954083</v>
      </c>
      <c r="N7775" s="17">
        <f t="shared" si="552"/>
        <v>160000</v>
      </c>
      <c r="O7775" s="17">
        <f t="shared" si="553"/>
        <v>160000</v>
      </c>
      <c r="P7775" s="17">
        <f t="shared" si="550"/>
        <v>5.0000000000000004E-6</v>
      </c>
      <c r="Q7775" s="17">
        <f t="shared" si="551"/>
        <v>5.0000000000000004E-6</v>
      </c>
    </row>
    <row r="7776" spans="1:17" x14ac:dyDescent="0.35">
      <c r="A7776" t="s">
        <v>2325</v>
      </c>
      <c r="B7776" t="s">
        <v>170</v>
      </c>
      <c r="C7776" t="s">
        <v>171</v>
      </c>
      <c r="D7776" t="s">
        <v>14</v>
      </c>
      <c r="E7776" t="s">
        <v>21</v>
      </c>
      <c r="F7776" t="s">
        <v>22</v>
      </c>
      <c r="G7776" t="s">
        <v>3040</v>
      </c>
      <c r="H7776">
        <v>5055.6000000000004</v>
      </c>
      <c r="I7776">
        <v>114</v>
      </c>
      <c r="J7776">
        <v>15000</v>
      </c>
      <c r="K7776">
        <v>20000</v>
      </c>
      <c r="L7776" s="17">
        <f>IF($E7776&lt;&gt;"",VLOOKUP($E7776,GEMWs!$E$14:$L$20,7,FALSE),"")</f>
        <v>37.754918937403332</v>
      </c>
      <c r="M7776" s="17">
        <f>IF($E7776&lt;&gt;"",VLOOKUP($E7776,GEMWs!$E$14:$L$20,8,FALSE),"")</f>
        <v>96.174593288388181</v>
      </c>
      <c r="N7776" s="17">
        <f t="shared" si="552"/>
        <v>15000</v>
      </c>
      <c r="O7776" s="17">
        <f t="shared" si="553"/>
        <v>20000</v>
      </c>
      <c r="P7776" s="17">
        <f t="shared" si="550"/>
        <v>0.25278</v>
      </c>
      <c r="Q7776" s="17">
        <f t="shared" si="551"/>
        <v>0.33704000000000001</v>
      </c>
    </row>
    <row r="7777" spans="1:17" x14ac:dyDescent="0.35">
      <c r="A7777" t="s">
        <v>2325</v>
      </c>
      <c r="B7777" t="s">
        <v>1614</v>
      </c>
      <c r="C7777" t="s">
        <v>1615</v>
      </c>
      <c r="D7777" t="s">
        <v>14</v>
      </c>
      <c r="E7777" t="s">
        <v>18</v>
      </c>
      <c r="F7777" t="s">
        <v>22</v>
      </c>
      <c r="G7777" t="s">
        <v>3040</v>
      </c>
      <c r="H7777">
        <v>13.9</v>
      </c>
      <c r="I7777">
        <v>119</v>
      </c>
      <c r="J7777">
        <v>1242.2266910000001</v>
      </c>
      <c r="K7777">
        <v>4252.8468339999999</v>
      </c>
      <c r="L7777" s="17">
        <f>IF($E7777&lt;&gt;"",VLOOKUP($E7777,GEMWs!$E$14:$L$20,7,FALSE),"")</f>
        <v>5950.3939027696888</v>
      </c>
      <c r="M7777" s="17">
        <f>IF($E7777&lt;&gt;"",VLOOKUP($E7777,GEMWs!$E$14:$L$20,8,FALSE),"")</f>
        <v>10539.430626954083</v>
      </c>
      <c r="N7777" s="17">
        <f t="shared" si="552"/>
        <v>1242.2266910000001</v>
      </c>
      <c r="O7777" s="17">
        <f t="shared" si="553"/>
        <v>4252.8468339999999</v>
      </c>
      <c r="P7777" s="17">
        <f t="shared" si="550"/>
        <v>3.2683989201949238E-3</v>
      </c>
      <c r="Q7777" s="17">
        <f t="shared" si="551"/>
        <v>1.1189584075681401E-2</v>
      </c>
    </row>
    <row r="7778" spans="1:17" x14ac:dyDescent="0.35">
      <c r="A7778" t="s">
        <v>2325</v>
      </c>
      <c r="B7778" t="s">
        <v>421</v>
      </c>
      <c r="C7778" t="s">
        <v>422</v>
      </c>
      <c r="D7778" t="s">
        <v>14</v>
      </c>
      <c r="E7778" t="s">
        <v>21</v>
      </c>
      <c r="F7778" t="s">
        <v>22</v>
      </c>
      <c r="G7778" t="s">
        <v>3040</v>
      </c>
      <c r="H7778">
        <v>8.4</v>
      </c>
      <c r="I7778">
        <v>120</v>
      </c>
      <c r="J7778">
        <v>900</v>
      </c>
      <c r="K7778">
        <v>4138.4209879999999</v>
      </c>
      <c r="L7778" s="17">
        <f>IF($E7778&lt;&gt;"",VLOOKUP($E7778,GEMWs!$E$14:$L$20,7,FALSE),"")</f>
        <v>37.754918937403332</v>
      </c>
      <c r="M7778" s="17">
        <f>IF($E7778&lt;&gt;"",VLOOKUP($E7778,GEMWs!$E$14:$L$20,8,FALSE),"")</f>
        <v>96.174593288388181</v>
      </c>
      <c r="N7778" s="17">
        <f t="shared" si="552"/>
        <v>900</v>
      </c>
      <c r="O7778" s="17">
        <f t="shared" si="553"/>
        <v>4138.4209879999999</v>
      </c>
      <c r="P7778" s="17">
        <f t="shared" si="550"/>
        <v>2.0297596654272527E-3</v>
      </c>
      <c r="Q7778" s="17">
        <f t="shared" si="551"/>
        <v>9.3333333333333341E-3</v>
      </c>
    </row>
    <row r="7779" spans="1:17" x14ac:dyDescent="0.35">
      <c r="A7779" t="s">
        <v>2325</v>
      </c>
      <c r="B7779" t="s">
        <v>192</v>
      </c>
      <c r="C7779" t="s">
        <v>193</v>
      </c>
      <c r="D7779" t="s">
        <v>14</v>
      </c>
      <c r="E7779" t="s">
        <v>21</v>
      </c>
      <c r="F7779" t="s">
        <v>22</v>
      </c>
      <c r="G7779" t="s">
        <v>3040</v>
      </c>
      <c r="H7779">
        <v>56.2</v>
      </c>
      <c r="I7779">
        <v>129</v>
      </c>
      <c r="J7779">
        <v>85000</v>
      </c>
      <c r="K7779">
        <v>90000</v>
      </c>
      <c r="L7779" s="17">
        <f>IF($E7779&lt;&gt;"",VLOOKUP($E7779,GEMWs!$E$14:$L$20,7,FALSE),"")</f>
        <v>37.754918937403332</v>
      </c>
      <c r="M7779" s="17">
        <f>IF($E7779&lt;&gt;"",VLOOKUP($E7779,GEMWs!$E$14:$L$20,8,FALSE),"")</f>
        <v>96.174593288388181</v>
      </c>
      <c r="N7779" s="17">
        <f t="shared" si="552"/>
        <v>85000</v>
      </c>
      <c r="O7779" s="17">
        <f t="shared" si="553"/>
        <v>90000</v>
      </c>
      <c r="P7779" s="17">
        <f t="shared" si="550"/>
        <v>6.244444444444445E-4</v>
      </c>
      <c r="Q7779" s="17">
        <f t="shared" si="551"/>
        <v>6.6117647058823534E-4</v>
      </c>
    </row>
    <row r="7780" spans="1:17" x14ac:dyDescent="0.35">
      <c r="A7780" t="s">
        <v>2325</v>
      </c>
      <c r="B7780" t="s">
        <v>1542</v>
      </c>
      <c r="C7780" t="s">
        <v>1543</v>
      </c>
      <c r="D7780" t="s">
        <v>14</v>
      </c>
      <c r="E7780" t="s">
        <v>21</v>
      </c>
      <c r="F7780" t="s">
        <v>22</v>
      </c>
      <c r="G7780" t="s">
        <v>3040</v>
      </c>
      <c r="H7780">
        <v>5236.6000000000004</v>
      </c>
      <c r="I7780">
        <v>132</v>
      </c>
      <c r="J7780">
        <v>499.288363</v>
      </c>
      <c r="K7780">
        <v>499.288363</v>
      </c>
      <c r="L7780" s="17">
        <f>IF($E7780&lt;&gt;"",VLOOKUP($E7780,GEMWs!$E$14:$L$20,7,FALSE),"")</f>
        <v>37.754918937403332</v>
      </c>
      <c r="M7780" s="17">
        <f>IF($E7780&lt;&gt;"",VLOOKUP($E7780,GEMWs!$E$14:$L$20,8,FALSE),"")</f>
        <v>96.174593288388181</v>
      </c>
      <c r="N7780" s="17">
        <f t="shared" si="552"/>
        <v>499.288363</v>
      </c>
      <c r="O7780" s="17">
        <f t="shared" si="553"/>
        <v>499.288363</v>
      </c>
      <c r="P7780" s="17">
        <f t="shared" si="550"/>
        <v>10.48812747914976</v>
      </c>
      <c r="Q7780" s="17">
        <f t="shared" si="551"/>
        <v>10.48812747914976</v>
      </c>
    </row>
    <row r="7781" spans="1:17" x14ac:dyDescent="0.35">
      <c r="A7781" t="s">
        <v>2325</v>
      </c>
      <c r="B7781" t="s">
        <v>206</v>
      </c>
      <c r="C7781" t="s">
        <v>207</v>
      </c>
      <c r="D7781" t="s">
        <v>14</v>
      </c>
      <c r="E7781" t="s">
        <v>21</v>
      </c>
      <c r="F7781" t="s">
        <v>22</v>
      </c>
      <c r="G7781" t="s">
        <v>3040</v>
      </c>
      <c r="H7781">
        <v>227</v>
      </c>
      <c r="I7781">
        <v>134</v>
      </c>
      <c r="J7781">
        <v>1000</v>
      </c>
      <c r="K7781">
        <v>1000</v>
      </c>
      <c r="L7781" s="17">
        <f>IF($E7781&lt;&gt;"",VLOOKUP($E7781,GEMWs!$E$14:$L$20,7,FALSE),"")</f>
        <v>37.754918937403332</v>
      </c>
      <c r="M7781" s="17">
        <f>IF($E7781&lt;&gt;"",VLOOKUP($E7781,GEMWs!$E$14:$L$20,8,FALSE),"")</f>
        <v>96.174593288388181</v>
      </c>
      <c r="N7781" s="17">
        <f t="shared" si="552"/>
        <v>1000</v>
      </c>
      <c r="O7781" s="17">
        <f t="shared" si="553"/>
        <v>1000</v>
      </c>
      <c r="P7781" s="17">
        <f t="shared" si="550"/>
        <v>0.22700000000000001</v>
      </c>
      <c r="Q7781" s="17">
        <f t="shared" si="551"/>
        <v>0.22700000000000001</v>
      </c>
    </row>
    <row r="7782" spans="1:17" x14ac:dyDescent="0.35">
      <c r="A7782" t="s">
        <v>2325</v>
      </c>
      <c r="B7782" t="s">
        <v>2328</v>
      </c>
      <c r="C7782" t="s">
        <v>2329</v>
      </c>
      <c r="D7782" t="s">
        <v>14</v>
      </c>
      <c r="E7782" t="s">
        <v>21</v>
      </c>
      <c r="F7782" t="s">
        <v>22</v>
      </c>
      <c r="G7782" t="s">
        <v>3040</v>
      </c>
      <c r="H7782">
        <v>105.4</v>
      </c>
      <c r="I7782">
        <v>137</v>
      </c>
      <c r="J7782">
        <v>1631.369488</v>
      </c>
      <c r="K7782">
        <v>2120.1390820000001</v>
      </c>
      <c r="L7782" s="17">
        <f>IF($E7782&lt;&gt;"",VLOOKUP($E7782,GEMWs!$E$14:$L$20,7,FALSE),"")</f>
        <v>37.754918937403332</v>
      </c>
      <c r="M7782" s="17">
        <f>IF($E7782&lt;&gt;"",VLOOKUP($E7782,GEMWs!$E$14:$L$20,8,FALSE),"")</f>
        <v>96.174593288388181</v>
      </c>
      <c r="N7782" s="17">
        <f t="shared" si="552"/>
        <v>1631.369488</v>
      </c>
      <c r="O7782" s="17">
        <f t="shared" si="553"/>
        <v>2120.1390820000001</v>
      </c>
      <c r="P7782" s="17">
        <f t="shared" si="550"/>
        <v>4.9713719677565944E-2</v>
      </c>
      <c r="Q7782" s="17">
        <f t="shared" si="551"/>
        <v>6.4608294304447603E-2</v>
      </c>
    </row>
    <row r="7783" spans="1:17" x14ac:dyDescent="0.35">
      <c r="A7783" t="s">
        <v>2325</v>
      </c>
      <c r="B7783" t="s">
        <v>277</v>
      </c>
      <c r="C7783" t="s">
        <v>278</v>
      </c>
      <c r="D7783" t="s">
        <v>14</v>
      </c>
      <c r="E7783" t="s">
        <v>21</v>
      </c>
      <c r="F7783" t="s">
        <v>22</v>
      </c>
      <c r="G7783" t="s">
        <v>3040</v>
      </c>
      <c r="H7783">
        <v>466.4</v>
      </c>
      <c r="I7783">
        <v>138</v>
      </c>
      <c r="J7783">
        <v>217.80402699999999</v>
      </c>
      <c r="K7783">
        <v>283.52520700000002</v>
      </c>
      <c r="L7783" s="17">
        <f>IF($E7783&lt;&gt;"",VLOOKUP($E7783,GEMWs!$E$14:$L$20,7,FALSE),"")</f>
        <v>37.754918937403332</v>
      </c>
      <c r="M7783" s="17">
        <f>IF($E7783&lt;&gt;"",VLOOKUP($E7783,GEMWs!$E$14:$L$20,8,FALSE),"")</f>
        <v>96.174593288388181</v>
      </c>
      <c r="N7783" s="17">
        <f t="shared" si="552"/>
        <v>217.80402699999999</v>
      </c>
      <c r="O7783" s="17">
        <f t="shared" si="553"/>
        <v>283.52520700000002</v>
      </c>
      <c r="P7783" s="17">
        <f t="shared" si="550"/>
        <v>1.6450036486526574</v>
      </c>
      <c r="Q7783" s="17">
        <f t="shared" si="551"/>
        <v>2.1413745485982223</v>
      </c>
    </row>
    <row r="7784" spans="1:17" x14ac:dyDescent="0.35">
      <c r="A7784" t="s">
        <v>2325</v>
      </c>
      <c r="B7784" t="s">
        <v>1612</v>
      </c>
      <c r="C7784" t="s">
        <v>1613</v>
      </c>
      <c r="D7784" t="s">
        <v>14</v>
      </c>
      <c r="E7784" t="s">
        <v>18</v>
      </c>
      <c r="F7784" t="s">
        <v>22</v>
      </c>
      <c r="G7784" t="s">
        <v>3040</v>
      </c>
      <c r="H7784">
        <v>18</v>
      </c>
      <c r="I7784">
        <v>142</v>
      </c>
      <c r="J7784">
        <v>64.84</v>
      </c>
      <c r="K7784">
        <v>279.77999999999997</v>
      </c>
      <c r="L7784" s="17">
        <f>IF($E7784&lt;&gt;"",VLOOKUP($E7784,GEMWs!$E$14:$L$20,7,FALSE),"")</f>
        <v>5950.3939027696888</v>
      </c>
      <c r="M7784" s="17">
        <f>IF($E7784&lt;&gt;"",VLOOKUP($E7784,GEMWs!$E$14:$L$20,8,FALSE),"")</f>
        <v>10539.430626954083</v>
      </c>
      <c r="N7784" s="17">
        <f t="shared" si="552"/>
        <v>64.84</v>
      </c>
      <c r="O7784" s="17">
        <f t="shared" si="553"/>
        <v>279.77999999999997</v>
      </c>
      <c r="P7784" s="17">
        <f t="shared" si="550"/>
        <v>6.4336264207591684E-2</v>
      </c>
      <c r="Q7784" s="17">
        <f t="shared" si="551"/>
        <v>0.27760641579272055</v>
      </c>
    </row>
    <row r="7785" spans="1:17" x14ac:dyDescent="0.35">
      <c r="A7785" t="s">
        <v>2325</v>
      </c>
      <c r="B7785" t="s">
        <v>1329</v>
      </c>
      <c r="C7785" t="s">
        <v>1330</v>
      </c>
      <c r="D7785" t="s">
        <v>14</v>
      </c>
      <c r="E7785" t="s">
        <v>21</v>
      </c>
      <c r="F7785" t="s">
        <v>22</v>
      </c>
      <c r="G7785" t="s">
        <v>3040</v>
      </c>
      <c r="H7785">
        <v>898.4</v>
      </c>
      <c r="I7785">
        <v>144</v>
      </c>
      <c r="J7785">
        <v>658.21535400000005</v>
      </c>
      <c r="K7785">
        <v>771.73783300000002</v>
      </c>
      <c r="L7785" s="17">
        <f>IF($E7785&lt;&gt;"",VLOOKUP($E7785,GEMWs!$E$14:$L$20,7,FALSE),"")</f>
        <v>37.754918937403332</v>
      </c>
      <c r="M7785" s="17">
        <f>IF($E7785&lt;&gt;"",VLOOKUP($E7785,GEMWs!$E$14:$L$20,8,FALSE),"")</f>
        <v>96.174593288388181</v>
      </c>
      <c r="N7785" s="17">
        <f t="shared" si="552"/>
        <v>658.21535400000005</v>
      </c>
      <c r="O7785" s="17">
        <f t="shared" si="553"/>
        <v>771.73783300000002</v>
      </c>
      <c r="P7785" s="17">
        <f t="shared" si="550"/>
        <v>1.1641259007707607</v>
      </c>
      <c r="Q7785" s="17">
        <f t="shared" si="551"/>
        <v>1.3649028308750146</v>
      </c>
    </row>
    <row r="7786" spans="1:17" x14ac:dyDescent="0.35">
      <c r="A7786" t="s">
        <v>2325</v>
      </c>
      <c r="B7786" t="s">
        <v>2354</v>
      </c>
      <c r="C7786" t="s">
        <v>2355</v>
      </c>
      <c r="D7786" t="s">
        <v>14</v>
      </c>
      <c r="E7786" t="s">
        <v>21</v>
      </c>
      <c r="G7786" t="s">
        <v>3040</v>
      </c>
      <c r="H7786">
        <v>37.4</v>
      </c>
      <c r="J7786">
        <v>0</v>
      </c>
      <c r="K7786">
        <v>0</v>
      </c>
      <c r="L7786" s="17">
        <f>IF($E7786&lt;&gt;"",VLOOKUP($E7786,GEMWs!$E$14:$L$20,7,FALSE),"")</f>
        <v>37.754918937403332</v>
      </c>
      <c r="M7786" s="17">
        <f>IF($E7786&lt;&gt;"",VLOOKUP($E7786,GEMWs!$E$14:$L$20,8,FALSE),"")</f>
        <v>96.174593288388181</v>
      </c>
      <c r="N7786" s="17">
        <f t="shared" ca="1" si="552"/>
        <v>37.754918937403332</v>
      </c>
      <c r="O7786" s="17">
        <f t="shared" ca="1" si="553"/>
        <v>96.174593288388181</v>
      </c>
      <c r="P7786" s="17">
        <f t="shared" ca="1" si="550"/>
        <v>0.38887609212812296</v>
      </c>
      <c r="Q7786" s="17">
        <f t="shared" ca="1" si="551"/>
        <v>0.99059939876995151</v>
      </c>
    </row>
    <row r="7787" spans="1:17" x14ac:dyDescent="0.35">
      <c r="A7787" t="s">
        <v>2325</v>
      </c>
      <c r="B7787" t="s">
        <v>677</v>
      </c>
      <c r="C7787" t="s">
        <v>678</v>
      </c>
      <c r="D7787" t="s">
        <v>14</v>
      </c>
      <c r="E7787" t="s">
        <v>18</v>
      </c>
      <c r="F7787" t="s">
        <v>22</v>
      </c>
      <c r="G7787" t="s">
        <v>3040</v>
      </c>
      <c r="H7787">
        <v>321.10000000000002</v>
      </c>
      <c r="I7787">
        <v>148</v>
      </c>
      <c r="J7787">
        <v>3146</v>
      </c>
      <c r="K7787">
        <v>4290</v>
      </c>
      <c r="L7787" s="17">
        <f>IF($E7787&lt;&gt;"",VLOOKUP($E7787,GEMWs!$E$14:$L$20,7,FALSE),"")</f>
        <v>5950.3939027696888</v>
      </c>
      <c r="M7787" s="17">
        <f>IF($E7787&lt;&gt;"",VLOOKUP($E7787,GEMWs!$E$14:$L$20,8,FALSE),"")</f>
        <v>10539.430626954083</v>
      </c>
      <c r="N7787" s="17">
        <f t="shared" si="552"/>
        <v>3146</v>
      </c>
      <c r="O7787" s="17">
        <f t="shared" si="553"/>
        <v>4290</v>
      </c>
      <c r="P7787" s="17">
        <f t="shared" si="550"/>
        <v>7.4848484848484859E-2</v>
      </c>
      <c r="Q7787" s="17">
        <f t="shared" si="551"/>
        <v>0.10206611570247935</v>
      </c>
    </row>
    <row r="7788" spans="1:17" x14ac:dyDescent="0.35">
      <c r="A7788" t="s">
        <v>2325</v>
      </c>
      <c r="B7788" t="s">
        <v>121</v>
      </c>
      <c r="D7788" t="s">
        <v>22</v>
      </c>
      <c r="G7788" t="s">
        <v>3040</v>
      </c>
      <c r="H7788">
        <v>72.900000000000006</v>
      </c>
      <c r="J7788">
        <v>0</v>
      </c>
      <c r="K7788">
        <v>0</v>
      </c>
      <c r="L7788" s="17" t="str">
        <f>IF($E7788&lt;&gt;"",VLOOKUP($E7788,GEMWs!$E$14:$L$20,7,FALSE),"")</f>
        <v/>
      </c>
      <c r="M7788" s="17" t="str">
        <f>IF($E7788&lt;&gt;"",VLOOKUP($E7788,GEMWs!$E$14:$L$20,8,FALSE),"")</f>
        <v/>
      </c>
      <c r="N7788" s="17">
        <f t="shared" ca="1" si="552"/>
        <v>0</v>
      </c>
      <c r="O7788" s="17">
        <f t="shared" ca="1" si="553"/>
        <v>0</v>
      </c>
      <c r="P7788" s="17">
        <f t="shared" ca="1" si="550"/>
        <v>0</v>
      </c>
      <c r="Q7788" s="17">
        <f t="shared" ca="1" si="551"/>
        <v>0</v>
      </c>
    </row>
    <row r="7789" spans="1:17" x14ac:dyDescent="0.35">
      <c r="A7789" t="s">
        <v>2325</v>
      </c>
      <c r="B7789" t="s">
        <v>719</v>
      </c>
      <c r="D7789" t="s">
        <v>14</v>
      </c>
      <c r="E7789" t="s">
        <v>21</v>
      </c>
      <c r="G7789" t="s">
        <v>3040</v>
      </c>
      <c r="H7789">
        <v>20.2</v>
      </c>
      <c r="J7789">
        <v>0</v>
      </c>
      <c r="K7789">
        <v>0</v>
      </c>
      <c r="L7789" s="17">
        <f>IF($E7789&lt;&gt;"",VLOOKUP($E7789,GEMWs!$E$14:$L$20,7,FALSE),"")</f>
        <v>37.754918937403332</v>
      </c>
      <c r="M7789" s="17">
        <f>IF($E7789&lt;&gt;"",VLOOKUP($E7789,GEMWs!$E$14:$L$20,8,FALSE),"")</f>
        <v>96.174593288388181</v>
      </c>
      <c r="N7789" s="17">
        <f t="shared" ca="1" si="552"/>
        <v>37.754918937403332</v>
      </c>
      <c r="O7789" s="17">
        <f t="shared" ca="1" si="553"/>
        <v>96.174593288388181</v>
      </c>
      <c r="P7789" s="17">
        <f t="shared" ca="1" si="550"/>
        <v>0.21003468077508244</v>
      </c>
      <c r="Q7789" s="17">
        <f t="shared" ca="1" si="551"/>
        <v>0.53502962179553537</v>
      </c>
    </row>
    <row r="7790" spans="1:17" x14ac:dyDescent="0.35">
      <c r="A7790" t="s">
        <v>2325</v>
      </c>
      <c r="B7790" t="s">
        <v>2332</v>
      </c>
      <c r="D7790" t="s">
        <v>14</v>
      </c>
      <c r="E7790" t="s">
        <v>21</v>
      </c>
      <c r="G7790" t="s">
        <v>3040</v>
      </c>
      <c r="H7790">
        <v>6431.6</v>
      </c>
      <c r="J7790">
        <v>0</v>
      </c>
      <c r="K7790">
        <v>0</v>
      </c>
      <c r="L7790" s="17">
        <f>IF($E7790&lt;&gt;"",VLOOKUP($E7790,GEMWs!$E$14:$L$20,7,FALSE),"")</f>
        <v>37.754918937403332</v>
      </c>
      <c r="M7790" s="17">
        <f>IF($E7790&lt;&gt;"",VLOOKUP($E7790,GEMWs!$E$14:$L$20,8,FALSE),"")</f>
        <v>96.174593288388181</v>
      </c>
      <c r="N7790" s="17">
        <f t="shared" ca="1" si="552"/>
        <v>37.754918937403332</v>
      </c>
      <c r="O7790" s="17">
        <f t="shared" ca="1" si="553"/>
        <v>96.174593288388181</v>
      </c>
      <c r="P7790" s="17">
        <f t="shared" ca="1" si="550"/>
        <v>66.874210538268343</v>
      </c>
      <c r="Q7790" s="17">
        <f t="shared" ca="1" si="551"/>
        <v>170.35131265050325</v>
      </c>
    </row>
    <row r="7791" spans="1:17" x14ac:dyDescent="0.35">
      <c r="A7791" t="s">
        <v>2325</v>
      </c>
      <c r="B7791" t="s">
        <v>1425</v>
      </c>
      <c r="C7791" t="s">
        <v>1426</v>
      </c>
      <c r="D7791" t="s">
        <v>14</v>
      </c>
      <c r="E7791" t="s">
        <v>21</v>
      </c>
      <c r="F7791" t="s">
        <v>22</v>
      </c>
      <c r="G7791" t="s">
        <v>3040</v>
      </c>
      <c r="H7791">
        <v>11.4</v>
      </c>
      <c r="I7791">
        <v>152</v>
      </c>
      <c r="J7791">
        <v>6600</v>
      </c>
      <c r="K7791">
        <v>9000</v>
      </c>
      <c r="L7791" s="17">
        <f>IF($E7791&lt;&gt;"",VLOOKUP($E7791,GEMWs!$E$14:$L$20,7,FALSE),"")</f>
        <v>37.754918937403332</v>
      </c>
      <c r="M7791" s="17">
        <f>IF($E7791&lt;&gt;"",VLOOKUP($E7791,GEMWs!$E$14:$L$20,8,FALSE),"")</f>
        <v>96.174593288388181</v>
      </c>
      <c r="N7791" s="17">
        <f t="shared" si="552"/>
        <v>6600</v>
      </c>
      <c r="O7791" s="17">
        <f t="shared" si="553"/>
        <v>9000</v>
      </c>
      <c r="P7791" s="17">
        <f t="shared" si="550"/>
        <v>1.2666666666666668E-3</v>
      </c>
      <c r="Q7791" s="17">
        <f t="shared" si="551"/>
        <v>1.7272727272727272E-3</v>
      </c>
    </row>
    <row r="7792" spans="1:17" x14ac:dyDescent="0.35">
      <c r="A7792" t="s">
        <v>2325</v>
      </c>
      <c r="B7792" t="s">
        <v>172</v>
      </c>
      <c r="C7792" t="s">
        <v>173</v>
      </c>
      <c r="D7792" t="s">
        <v>14</v>
      </c>
      <c r="E7792" t="s">
        <v>21</v>
      </c>
      <c r="F7792" t="s">
        <v>22</v>
      </c>
      <c r="G7792" t="s">
        <v>3040</v>
      </c>
      <c r="H7792">
        <v>114.8</v>
      </c>
      <c r="I7792">
        <v>154</v>
      </c>
      <c r="J7792">
        <v>180000</v>
      </c>
      <c r="K7792">
        <v>180000</v>
      </c>
      <c r="L7792" s="17">
        <f>IF($E7792&lt;&gt;"",VLOOKUP($E7792,GEMWs!$E$14:$L$20,7,FALSE),"")</f>
        <v>37.754918937403332</v>
      </c>
      <c r="M7792" s="17">
        <f>IF($E7792&lt;&gt;"",VLOOKUP($E7792,GEMWs!$E$14:$L$20,8,FALSE),"")</f>
        <v>96.174593288388181</v>
      </c>
      <c r="N7792" s="17">
        <f t="shared" si="552"/>
        <v>180000</v>
      </c>
      <c r="O7792" s="17">
        <f t="shared" si="553"/>
        <v>180000</v>
      </c>
      <c r="P7792" s="17">
        <f t="shared" si="550"/>
        <v>6.377777777777778E-4</v>
      </c>
      <c r="Q7792" s="17">
        <f t="shared" si="551"/>
        <v>6.377777777777778E-4</v>
      </c>
    </row>
    <row r="7793" spans="1:17" x14ac:dyDescent="0.35">
      <c r="A7793" t="s">
        <v>2325</v>
      </c>
      <c r="B7793" t="s">
        <v>1117</v>
      </c>
      <c r="D7793" t="s">
        <v>22</v>
      </c>
      <c r="G7793" t="s">
        <v>3040</v>
      </c>
      <c r="H7793">
        <v>122.3</v>
      </c>
      <c r="J7793">
        <v>0</v>
      </c>
      <c r="K7793">
        <v>0</v>
      </c>
      <c r="L7793" s="17" t="str">
        <f>IF($E7793&lt;&gt;"",VLOOKUP($E7793,GEMWs!$E$14:$L$20,7,FALSE),"")</f>
        <v/>
      </c>
      <c r="M7793" s="17" t="str">
        <f>IF($E7793&lt;&gt;"",VLOOKUP($E7793,GEMWs!$E$14:$L$20,8,FALSE),"")</f>
        <v/>
      </c>
      <c r="N7793" s="17">
        <f t="shared" ca="1" si="552"/>
        <v>0</v>
      </c>
      <c r="O7793" s="17">
        <f t="shared" ca="1" si="553"/>
        <v>0</v>
      </c>
      <c r="P7793" s="17">
        <f t="shared" ca="1" si="550"/>
        <v>0</v>
      </c>
      <c r="Q7793" s="17">
        <f t="shared" ca="1" si="551"/>
        <v>0</v>
      </c>
    </row>
    <row r="7794" spans="1:17" x14ac:dyDescent="0.35">
      <c r="A7794" t="s">
        <v>2325</v>
      </c>
      <c r="B7794" t="s">
        <v>188</v>
      </c>
      <c r="C7794" t="s">
        <v>189</v>
      </c>
      <c r="D7794" t="s">
        <v>14</v>
      </c>
      <c r="E7794" t="s">
        <v>18</v>
      </c>
      <c r="F7794" t="s">
        <v>22</v>
      </c>
      <c r="G7794" t="s">
        <v>3040</v>
      </c>
      <c r="H7794">
        <v>11536.5</v>
      </c>
      <c r="I7794">
        <v>156</v>
      </c>
      <c r="J7794">
        <v>14411.9</v>
      </c>
      <c r="K7794">
        <v>16561.68</v>
      </c>
      <c r="L7794" s="17">
        <f>IF($E7794&lt;&gt;"",VLOOKUP($E7794,GEMWs!$E$14:$L$20,7,FALSE),"")</f>
        <v>5950.3939027696888</v>
      </c>
      <c r="M7794" s="17">
        <f>IF($E7794&lt;&gt;"",VLOOKUP($E7794,GEMWs!$E$14:$L$20,8,FALSE),"")</f>
        <v>10539.430626954083</v>
      </c>
      <c r="N7794" s="17">
        <f t="shared" si="552"/>
        <v>14411.9</v>
      </c>
      <c r="O7794" s="17">
        <f t="shared" si="553"/>
        <v>16561.68</v>
      </c>
      <c r="P7794" s="17">
        <f t="shared" si="550"/>
        <v>0.69657788340313298</v>
      </c>
      <c r="Q7794" s="17">
        <f t="shared" si="551"/>
        <v>0.80048432198391606</v>
      </c>
    </row>
    <row r="7795" spans="1:17" x14ac:dyDescent="0.35">
      <c r="A7795" t="s">
        <v>2325</v>
      </c>
      <c r="B7795" t="s">
        <v>73</v>
      </c>
      <c r="C7795" t="s">
        <v>74</v>
      </c>
      <c r="D7795" t="s">
        <v>14</v>
      </c>
      <c r="E7795" t="s">
        <v>21</v>
      </c>
      <c r="F7795" t="s">
        <v>22</v>
      </c>
      <c r="G7795" t="s">
        <v>3040</v>
      </c>
      <c r="H7795">
        <v>2725.9</v>
      </c>
      <c r="I7795">
        <v>159</v>
      </c>
      <c r="J7795">
        <v>135</v>
      </c>
      <c r="K7795">
        <v>340</v>
      </c>
      <c r="L7795" s="17">
        <f>IF($E7795&lt;&gt;"",VLOOKUP($E7795,GEMWs!$E$14:$L$20,7,FALSE),"")</f>
        <v>37.754918937403332</v>
      </c>
      <c r="M7795" s="17">
        <f>IF($E7795&lt;&gt;"",VLOOKUP($E7795,GEMWs!$E$14:$L$20,8,FALSE),"")</f>
        <v>96.174593288388181</v>
      </c>
      <c r="N7795" s="17">
        <f t="shared" si="552"/>
        <v>135</v>
      </c>
      <c r="O7795" s="17">
        <f t="shared" si="553"/>
        <v>340</v>
      </c>
      <c r="P7795" s="17">
        <f t="shared" si="550"/>
        <v>8.0173529411764708</v>
      </c>
      <c r="Q7795" s="17">
        <f t="shared" si="551"/>
        <v>20.191851851851851</v>
      </c>
    </row>
    <row r="7796" spans="1:17" x14ac:dyDescent="0.35">
      <c r="A7796" t="s">
        <v>2325</v>
      </c>
      <c r="B7796" t="s">
        <v>87</v>
      </c>
      <c r="C7796" t="s">
        <v>88</v>
      </c>
      <c r="D7796" t="s">
        <v>14</v>
      </c>
      <c r="E7796" t="s">
        <v>21</v>
      </c>
      <c r="F7796" t="s">
        <v>22</v>
      </c>
      <c r="G7796" t="s">
        <v>3040</v>
      </c>
      <c r="H7796">
        <v>22.4</v>
      </c>
      <c r="I7796">
        <v>162</v>
      </c>
      <c r="J7796">
        <v>1942.671564</v>
      </c>
      <c r="K7796">
        <v>1942.671564</v>
      </c>
      <c r="L7796" s="17">
        <f>IF($E7796&lt;&gt;"",VLOOKUP($E7796,GEMWs!$E$14:$L$20,7,FALSE),"")</f>
        <v>37.754918937403332</v>
      </c>
      <c r="M7796" s="17">
        <f>IF($E7796&lt;&gt;"",VLOOKUP($E7796,GEMWs!$E$14:$L$20,8,FALSE),"")</f>
        <v>96.174593288388181</v>
      </c>
      <c r="N7796" s="17">
        <f t="shared" si="552"/>
        <v>1942.671564</v>
      </c>
      <c r="O7796" s="17">
        <f t="shared" si="553"/>
        <v>1942.671564</v>
      </c>
      <c r="P7796" s="17">
        <f t="shared" si="550"/>
        <v>1.1530513142364604E-2</v>
      </c>
      <c r="Q7796" s="17">
        <f t="shared" si="551"/>
        <v>1.1530513142364604E-2</v>
      </c>
    </row>
    <row r="7797" spans="1:17" x14ac:dyDescent="0.35">
      <c r="A7797" t="s">
        <v>2325</v>
      </c>
      <c r="B7797" t="s">
        <v>320</v>
      </c>
      <c r="C7797" t="s">
        <v>321</v>
      </c>
      <c r="D7797" t="s">
        <v>14</v>
      </c>
      <c r="E7797" t="s">
        <v>18</v>
      </c>
      <c r="F7797" t="s">
        <v>22</v>
      </c>
      <c r="G7797" t="s">
        <v>3040</v>
      </c>
      <c r="H7797">
        <v>0.8</v>
      </c>
      <c r="I7797">
        <v>167</v>
      </c>
      <c r="J7797">
        <v>500000</v>
      </c>
      <c r="K7797">
        <v>500000</v>
      </c>
      <c r="L7797" s="17">
        <f>IF($E7797&lt;&gt;"",VLOOKUP($E7797,GEMWs!$E$14:$L$20,7,FALSE),"")</f>
        <v>5950.3939027696888</v>
      </c>
      <c r="M7797" s="17">
        <f>IF($E7797&lt;&gt;"",VLOOKUP($E7797,GEMWs!$E$14:$L$20,8,FALSE),"")</f>
        <v>10539.430626954083</v>
      </c>
      <c r="N7797" s="17">
        <f t="shared" si="552"/>
        <v>500000</v>
      </c>
      <c r="O7797" s="17">
        <f t="shared" si="553"/>
        <v>500000</v>
      </c>
      <c r="P7797" s="17">
        <f t="shared" si="550"/>
        <v>1.6000000000000001E-6</v>
      </c>
      <c r="Q7797" s="17">
        <f t="shared" si="551"/>
        <v>1.6000000000000001E-6</v>
      </c>
    </row>
    <row r="7798" spans="1:17" x14ac:dyDescent="0.35">
      <c r="A7798" t="s">
        <v>2325</v>
      </c>
      <c r="B7798" t="s">
        <v>731</v>
      </c>
      <c r="C7798" t="s">
        <v>732</v>
      </c>
      <c r="D7798" t="s">
        <v>14</v>
      </c>
      <c r="E7798" t="s">
        <v>21</v>
      </c>
      <c r="F7798" t="s">
        <v>22</v>
      </c>
      <c r="G7798" t="s">
        <v>3040</v>
      </c>
      <c r="H7798">
        <v>0.1</v>
      </c>
      <c r="I7798">
        <v>172</v>
      </c>
      <c r="J7798">
        <v>98.025464999999997</v>
      </c>
      <c r="K7798">
        <v>113.64294700000001</v>
      </c>
      <c r="L7798" s="17">
        <f>IF($E7798&lt;&gt;"",VLOOKUP($E7798,GEMWs!$E$14:$L$20,7,FALSE),"")</f>
        <v>37.754918937403332</v>
      </c>
      <c r="M7798" s="17">
        <f>IF($E7798&lt;&gt;"",VLOOKUP($E7798,GEMWs!$E$14:$L$20,8,FALSE),"")</f>
        <v>96.174593288388181</v>
      </c>
      <c r="N7798" s="17">
        <f t="shared" si="552"/>
        <v>98.025464999999997</v>
      </c>
      <c r="O7798" s="17">
        <f t="shared" si="553"/>
        <v>113.64294700000001</v>
      </c>
      <c r="P7798" s="17">
        <f t="shared" si="550"/>
        <v>8.7994902138537469E-4</v>
      </c>
      <c r="Q7798" s="17">
        <f t="shared" si="551"/>
        <v>1.0201430822082815E-3</v>
      </c>
    </row>
    <row r="7799" spans="1:17" x14ac:dyDescent="0.35">
      <c r="A7799" t="s">
        <v>2325</v>
      </c>
      <c r="B7799" t="s">
        <v>25</v>
      </c>
      <c r="C7799" t="s">
        <v>26</v>
      </c>
      <c r="D7799" t="s">
        <v>14</v>
      </c>
      <c r="E7799" t="s">
        <v>21</v>
      </c>
      <c r="F7799" t="s">
        <v>22</v>
      </c>
      <c r="G7799" t="s">
        <v>3040</v>
      </c>
      <c r="H7799">
        <v>541.4</v>
      </c>
      <c r="I7799">
        <v>173</v>
      </c>
      <c r="J7799">
        <v>58.313439000000002</v>
      </c>
      <c r="K7799">
        <v>111.57155899999999</v>
      </c>
      <c r="L7799" s="17">
        <f>IF($E7799&lt;&gt;"",VLOOKUP($E7799,GEMWs!$E$14:$L$20,7,FALSE),"")</f>
        <v>37.754918937403332</v>
      </c>
      <c r="M7799" s="17">
        <f>IF($E7799&lt;&gt;"",VLOOKUP($E7799,GEMWs!$E$14:$L$20,8,FALSE),"")</f>
        <v>96.174593288388181</v>
      </c>
      <c r="N7799" s="17">
        <f t="shared" si="552"/>
        <v>58.313439000000002</v>
      </c>
      <c r="O7799" s="17">
        <f t="shared" si="553"/>
        <v>111.57155899999999</v>
      </c>
      <c r="P7799" s="17">
        <f t="shared" si="550"/>
        <v>4.8524911263452006</v>
      </c>
      <c r="Q7799" s="17">
        <f t="shared" si="551"/>
        <v>9.2843092310161985</v>
      </c>
    </row>
    <row r="7800" spans="1:17" x14ac:dyDescent="0.35">
      <c r="A7800" t="s">
        <v>2325</v>
      </c>
      <c r="B7800" t="s">
        <v>2336</v>
      </c>
      <c r="D7800" t="s">
        <v>14</v>
      </c>
      <c r="E7800" t="s">
        <v>18</v>
      </c>
      <c r="G7800" t="s">
        <v>3040</v>
      </c>
      <c r="H7800">
        <v>0.6</v>
      </c>
      <c r="J7800">
        <v>0</v>
      </c>
      <c r="K7800">
        <v>0</v>
      </c>
      <c r="L7800" s="17">
        <f>IF($E7800&lt;&gt;"",VLOOKUP($E7800,GEMWs!$E$14:$L$20,7,FALSE),"")</f>
        <v>5950.3939027696888</v>
      </c>
      <c r="M7800" s="17">
        <f>IF($E7800&lt;&gt;"",VLOOKUP($E7800,GEMWs!$E$14:$L$20,8,FALSE),"")</f>
        <v>10539.430626954083</v>
      </c>
      <c r="N7800" s="17">
        <f t="shared" ca="1" si="552"/>
        <v>5950.3939027696888</v>
      </c>
      <c r="O7800" s="17">
        <f t="shared" ca="1" si="553"/>
        <v>10539.430626954083</v>
      </c>
      <c r="P7800" s="17">
        <f t="shared" ref="P7800:P7828" ca="1" si="554">IF(O7800&gt;0,$H7800/O7800,0)</f>
        <v>5.6929071525508128E-5</v>
      </c>
      <c r="Q7800" s="17">
        <f t="shared" ref="Q7800:Q7828" ca="1" si="555">IF(N7800&gt;0,$H7800/N7800,0)</f>
        <v>1.0083366072970768E-4</v>
      </c>
    </row>
    <row r="7801" spans="1:17" x14ac:dyDescent="0.35">
      <c r="A7801" t="s">
        <v>2325</v>
      </c>
      <c r="B7801" t="s">
        <v>655</v>
      </c>
      <c r="C7801" t="s">
        <v>656</v>
      </c>
      <c r="D7801" t="s">
        <v>14</v>
      </c>
      <c r="E7801" t="s">
        <v>21</v>
      </c>
      <c r="F7801" t="s">
        <v>22</v>
      </c>
      <c r="G7801" t="s">
        <v>3040</v>
      </c>
      <c r="H7801">
        <v>36.6</v>
      </c>
      <c r="I7801">
        <v>184</v>
      </c>
      <c r="J7801">
        <v>3475.2890900000002</v>
      </c>
      <c r="K7801">
        <v>3475.2890900000002</v>
      </c>
      <c r="L7801" s="17">
        <f>IF($E7801&lt;&gt;"",VLOOKUP($E7801,GEMWs!$E$14:$L$20,7,FALSE),"")</f>
        <v>37.754918937403332</v>
      </c>
      <c r="M7801" s="17">
        <f>IF($E7801&lt;&gt;"",VLOOKUP($E7801,GEMWs!$E$14:$L$20,8,FALSE),"")</f>
        <v>96.174593288388181</v>
      </c>
      <c r="N7801" s="17">
        <f t="shared" si="552"/>
        <v>3475.2890900000002</v>
      </c>
      <c r="O7801" s="17">
        <f t="shared" si="553"/>
        <v>3475.2890900000002</v>
      </c>
      <c r="P7801" s="17">
        <f t="shared" si="554"/>
        <v>1.0531497971007643E-2</v>
      </c>
      <c r="Q7801" s="17">
        <f t="shared" si="555"/>
        <v>1.0531497971007643E-2</v>
      </c>
    </row>
    <row r="7802" spans="1:17" x14ac:dyDescent="0.35">
      <c r="A7802" t="s">
        <v>2325</v>
      </c>
      <c r="B7802" t="s">
        <v>3003</v>
      </c>
      <c r="C7802" t="s">
        <v>1173</v>
      </c>
      <c r="D7802" t="s">
        <v>14</v>
      </c>
      <c r="E7802" t="s">
        <v>21</v>
      </c>
      <c r="F7802" t="s">
        <v>14</v>
      </c>
      <c r="G7802" t="s">
        <v>3040</v>
      </c>
      <c r="H7802">
        <v>49</v>
      </c>
      <c r="I7802">
        <v>195</v>
      </c>
      <c r="J7802">
        <v>80</v>
      </c>
      <c r="K7802">
        <v>500</v>
      </c>
      <c r="L7802" s="17">
        <f>IF($E7802&lt;&gt;"",VLOOKUP($E7802,GEMWs!$E$14:$L$20,7,FALSE),"")</f>
        <v>37.754918937403332</v>
      </c>
      <c r="M7802" s="17">
        <f>IF($E7802&lt;&gt;"",VLOOKUP($E7802,GEMWs!$E$14:$L$20,8,FALSE),"")</f>
        <v>96.174593288388181</v>
      </c>
      <c r="N7802" s="17">
        <f t="shared" si="552"/>
        <v>80</v>
      </c>
      <c r="O7802" s="17">
        <f t="shared" si="553"/>
        <v>500</v>
      </c>
      <c r="P7802" s="17">
        <f t="shared" si="554"/>
        <v>9.8000000000000004E-2</v>
      </c>
      <c r="Q7802" s="17">
        <f t="shared" si="555"/>
        <v>0.61250000000000004</v>
      </c>
    </row>
    <row r="7803" spans="1:17" x14ac:dyDescent="0.35">
      <c r="A7803" t="s">
        <v>2325</v>
      </c>
      <c r="B7803" t="s">
        <v>2053</v>
      </c>
      <c r="C7803" t="s">
        <v>3027</v>
      </c>
      <c r="D7803" t="s">
        <v>14</v>
      </c>
      <c r="E7803" t="s">
        <v>21</v>
      </c>
      <c r="F7803" t="s">
        <v>14</v>
      </c>
      <c r="G7803" t="s">
        <v>3040</v>
      </c>
      <c r="H7803">
        <v>1.8</v>
      </c>
      <c r="I7803">
        <v>208</v>
      </c>
      <c r="J7803">
        <v>465.050479</v>
      </c>
      <c r="K7803">
        <v>2030.4</v>
      </c>
      <c r="L7803" s="17">
        <f>IF($E7803&lt;&gt;"",VLOOKUP($E7803,GEMWs!$E$14:$L$20,7,FALSE),"")</f>
        <v>37.754918937403332</v>
      </c>
      <c r="M7803" s="17">
        <f>IF($E7803&lt;&gt;"",VLOOKUP($E7803,GEMWs!$E$14:$L$20,8,FALSE),"")</f>
        <v>96.174593288388181</v>
      </c>
      <c r="N7803" s="17">
        <f t="shared" si="552"/>
        <v>465.050479</v>
      </c>
      <c r="O7803" s="17">
        <f t="shared" si="553"/>
        <v>2030.4</v>
      </c>
      <c r="P7803" s="17">
        <f t="shared" si="554"/>
        <v>8.8652482269503544E-4</v>
      </c>
      <c r="Q7803" s="17">
        <f t="shared" si="555"/>
        <v>3.870547566944878E-3</v>
      </c>
    </row>
    <row r="7804" spans="1:17" x14ac:dyDescent="0.35">
      <c r="A7804" t="s">
        <v>2325</v>
      </c>
      <c r="B7804" t="s">
        <v>99</v>
      </c>
      <c r="D7804" t="s">
        <v>22</v>
      </c>
      <c r="G7804" t="s">
        <v>3040</v>
      </c>
      <c r="H7804">
        <v>6.8</v>
      </c>
      <c r="J7804">
        <v>0</v>
      </c>
      <c r="K7804">
        <v>0</v>
      </c>
      <c r="L7804" s="17" t="str">
        <f>IF($E7804&lt;&gt;"",VLOOKUP($E7804,GEMWs!$E$14:$L$20,7,FALSE),"")</f>
        <v/>
      </c>
      <c r="M7804" s="17" t="str">
        <f>IF($E7804&lt;&gt;"",VLOOKUP($E7804,GEMWs!$E$14:$L$20,8,FALSE),"")</f>
        <v/>
      </c>
      <c r="N7804" s="17">
        <f t="shared" ca="1" si="552"/>
        <v>0</v>
      </c>
      <c r="O7804" s="17">
        <f t="shared" ca="1" si="553"/>
        <v>0</v>
      </c>
      <c r="P7804" s="17">
        <f t="shared" ca="1" si="554"/>
        <v>0</v>
      </c>
      <c r="Q7804" s="17">
        <f t="shared" ca="1" si="555"/>
        <v>0</v>
      </c>
    </row>
    <row r="7805" spans="1:17" x14ac:dyDescent="0.35">
      <c r="A7805" t="s">
        <v>2325</v>
      </c>
      <c r="B7805" t="s">
        <v>194</v>
      </c>
      <c r="D7805" t="s">
        <v>14</v>
      </c>
      <c r="E7805" t="s">
        <v>21</v>
      </c>
      <c r="G7805" t="s">
        <v>3040</v>
      </c>
      <c r="H7805">
        <v>62.2</v>
      </c>
      <c r="J7805">
        <v>0</v>
      </c>
      <c r="K7805">
        <v>0</v>
      </c>
      <c r="L7805" s="17">
        <f>IF($E7805&lt;&gt;"",VLOOKUP($E7805,GEMWs!$E$14:$L$20,7,FALSE),"")</f>
        <v>37.754918937403332</v>
      </c>
      <c r="M7805" s="17">
        <f>IF($E7805&lt;&gt;"",VLOOKUP($E7805,GEMWs!$E$14:$L$20,8,FALSE),"")</f>
        <v>96.174593288388181</v>
      </c>
      <c r="N7805" s="17">
        <f t="shared" ca="1" si="552"/>
        <v>37.754918937403332</v>
      </c>
      <c r="O7805" s="17">
        <f t="shared" ca="1" si="553"/>
        <v>96.174593288388181</v>
      </c>
      <c r="P7805" s="17">
        <f t="shared" ca="1" si="554"/>
        <v>0.64674045268366975</v>
      </c>
      <c r="Q7805" s="17">
        <f t="shared" ca="1" si="555"/>
        <v>1.6474674492912029</v>
      </c>
    </row>
    <row r="7806" spans="1:17" x14ac:dyDescent="0.35">
      <c r="A7806" t="s">
        <v>2325</v>
      </c>
      <c r="B7806" t="s">
        <v>1014</v>
      </c>
      <c r="C7806" t="s">
        <v>1015</v>
      </c>
      <c r="D7806" t="s">
        <v>14</v>
      </c>
      <c r="E7806" t="s">
        <v>21</v>
      </c>
      <c r="F7806" t="s">
        <v>22</v>
      </c>
      <c r="G7806" t="s">
        <v>3040</v>
      </c>
      <c r="H7806">
        <v>2.6</v>
      </c>
      <c r="I7806">
        <v>211</v>
      </c>
      <c r="J7806">
        <v>1000</v>
      </c>
      <c r="K7806">
        <v>1000</v>
      </c>
      <c r="L7806" s="17">
        <f>IF($E7806&lt;&gt;"",VLOOKUP($E7806,GEMWs!$E$14:$L$20,7,FALSE),"")</f>
        <v>37.754918937403332</v>
      </c>
      <c r="M7806" s="17">
        <f>IF($E7806&lt;&gt;"",VLOOKUP($E7806,GEMWs!$E$14:$L$20,8,FALSE),"")</f>
        <v>96.174593288388181</v>
      </c>
      <c r="N7806" s="17">
        <f t="shared" si="552"/>
        <v>1000</v>
      </c>
      <c r="O7806" s="17">
        <f t="shared" si="553"/>
        <v>1000</v>
      </c>
      <c r="P7806" s="17">
        <f t="shared" si="554"/>
        <v>2.5999999999999999E-3</v>
      </c>
      <c r="Q7806" s="17">
        <f t="shared" si="555"/>
        <v>2.5999999999999999E-3</v>
      </c>
    </row>
    <row r="7807" spans="1:17" x14ac:dyDescent="0.35">
      <c r="A7807" t="s">
        <v>2325</v>
      </c>
      <c r="B7807" t="s">
        <v>3014</v>
      </c>
      <c r="D7807" t="s">
        <v>14</v>
      </c>
      <c r="E7807" t="s">
        <v>18</v>
      </c>
      <c r="G7807" t="s">
        <v>3040</v>
      </c>
      <c r="H7807">
        <v>1.1000000000000001</v>
      </c>
      <c r="J7807">
        <v>0</v>
      </c>
      <c r="K7807">
        <v>0</v>
      </c>
      <c r="L7807" s="17">
        <f>IF($E7807&lt;&gt;"",VLOOKUP($E7807,GEMWs!$E$14:$L$20,7,FALSE),"")</f>
        <v>5950.3939027696888</v>
      </c>
      <c r="M7807" s="17">
        <f>IF($E7807&lt;&gt;"",VLOOKUP($E7807,GEMWs!$E$14:$L$20,8,FALSE),"")</f>
        <v>10539.430626954083</v>
      </c>
      <c r="N7807" s="17">
        <f t="shared" ca="1" si="552"/>
        <v>5950.3939027696888</v>
      </c>
      <c r="O7807" s="17">
        <f t="shared" ca="1" si="553"/>
        <v>10539.430626954083</v>
      </c>
      <c r="P7807" s="17">
        <f t="shared" ca="1" si="554"/>
        <v>1.0436996446343158E-4</v>
      </c>
      <c r="Q7807" s="17">
        <f t="shared" ca="1" si="555"/>
        <v>1.8486171133779743E-4</v>
      </c>
    </row>
    <row r="7808" spans="1:17" x14ac:dyDescent="0.35">
      <c r="A7808" t="s">
        <v>2325</v>
      </c>
      <c r="B7808" t="s">
        <v>2157</v>
      </c>
      <c r="C7808" t="s">
        <v>2158</v>
      </c>
      <c r="D7808" t="s">
        <v>22</v>
      </c>
      <c r="G7808" t="s">
        <v>3040</v>
      </c>
      <c r="H7808">
        <v>1.3</v>
      </c>
      <c r="J7808">
        <v>0</v>
      </c>
      <c r="K7808">
        <v>0</v>
      </c>
      <c r="L7808" s="17" t="str">
        <f>IF($E7808&lt;&gt;"",VLOOKUP($E7808,GEMWs!$E$14:$L$20,7,FALSE),"")</f>
        <v/>
      </c>
      <c r="M7808" s="17" t="str">
        <f>IF($E7808&lt;&gt;"",VLOOKUP($E7808,GEMWs!$E$14:$L$20,8,FALSE),"")</f>
        <v/>
      </c>
      <c r="N7808" s="17">
        <f t="shared" ca="1" si="552"/>
        <v>0</v>
      </c>
      <c r="O7808" s="17">
        <f t="shared" ca="1" si="553"/>
        <v>0</v>
      </c>
      <c r="P7808" s="17">
        <f t="shared" ca="1" si="554"/>
        <v>0</v>
      </c>
      <c r="Q7808" s="17">
        <f t="shared" ca="1" si="555"/>
        <v>0</v>
      </c>
    </row>
    <row r="7809" spans="1:17" x14ac:dyDescent="0.35">
      <c r="A7809" t="s">
        <v>2325</v>
      </c>
      <c r="B7809" t="s">
        <v>3002</v>
      </c>
      <c r="C7809" t="s">
        <v>158</v>
      </c>
      <c r="D7809" t="s">
        <v>22</v>
      </c>
      <c r="G7809" t="s">
        <v>3040</v>
      </c>
      <c r="H7809">
        <v>134.30000000000001</v>
      </c>
      <c r="J7809">
        <v>0</v>
      </c>
      <c r="K7809">
        <v>0</v>
      </c>
      <c r="L7809" s="17" t="str">
        <f>IF($E7809&lt;&gt;"",VLOOKUP($E7809,GEMWs!$E$14:$L$20,7,FALSE),"")</f>
        <v/>
      </c>
      <c r="M7809" s="17" t="str">
        <f>IF($E7809&lt;&gt;"",VLOOKUP($E7809,GEMWs!$E$14:$L$20,8,FALSE),"")</f>
        <v/>
      </c>
      <c r="N7809" s="17">
        <f t="shared" ca="1" si="552"/>
        <v>0</v>
      </c>
      <c r="O7809" s="17">
        <f t="shared" ca="1" si="553"/>
        <v>0</v>
      </c>
      <c r="P7809" s="17">
        <f t="shared" ca="1" si="554"/>
        <v>0</v>
      </c>
      <c r="Q7809" s="17">
        <f t="shared" ca="1" si="555"/>
        <v>0</v>
      </c>
    </row>
    <row r="7810" spans="1:17" x14ac:dyDescent="0.35">
      <c r="A7810" t="s">
        <v>2325</v>
      </c>
      <c r="B7810" t="s">
        <v>153</v>
      </c>
      <c r="D7810" t="s">
        <v>14</v>
      </c>
      <c r="E7810" t="s">
        <v>21</v>
      </c>
      <c r="G7810" t="s">
        <v>3040</v>
      </c>
      <c r="H7810">
        <v>0.2</v>
      </c>
      <c r="J7810">
        <v>0</v>
      </c>
      <c r="K7810">
        <v>0</v>
      </c>
      <c r="L7810" s="17">
        <f>IF($E7810&lt;&gt;"",VLOOKUP($E7810,GEMWs!$E$14:$L$20,7,FALSE),"")</f>
        <v>37.754918937403332</v>
      </c>
      <c r="M7810" s="17">
        <f>IF($E7810&lt;&gt;"",VLOOKUP($E7810,GEMWs!$E$14:$L$20,8,FALSE),"")</f>
        <v>96.174593288388181</v>
      </c>
      <c r="N7810" s="17">
        <f t="shared" ca="1" si="552"/>
        <v>37.754918937403332</v>
      </c>
      <c r="O7810" s="17">
        <f t="shared" ca="1" si="553"/>
        <v>96.174593288388181</v>
      </c>
      <c r="P7810" s="17">
        <f t="shared" ca="1" si="554"/>
        <v>2.079551294802797E-3</v>
      </c>
      <c r="Q7810" s="17">
        <f t="shared" ca="1" si="555"/>
        <v>5.2973229880746075E-3</v>
      </c>
    </row>
    <row r="7811" spans="1:17" x14ac:dyDescent="0.35">
      <c r="A7811" t="s">
        <v>2325</v>
      </c>
      <c r="B7811" t="s">
        <v>2356</v>
      </c>
      <c r="C7811" t="s">
        <v>2357</v>
      </c>
      <c r="D7811" t="s">
        <v>14</v>
      </c>
      <c r="E7811" t="s">
        <v>21</v>
      </c>
      <c r="G7811" t="s">
        <v>3040</v>
      </c>
      <c r="H7811">
        <v>0.3</v>
      </c>
      <c r="J7811">
        <v>0</v>
      </c>
      <c r="K7811">
        <v>0</v>
      </c>
      <c r="L7811" s="17">
        <f>IF($E7811&lt;&gt;"",VLOOKUP($E7811,GEMWs!$E$14:$L$20,7,FALSE),"")</f>
        <v>37.754918937403332</v>
      </c>
      <c r="M7811" s="17">
        <f>IF($E7811&lt;&gt;"",VLOOKUP($E7811,GEMWs!$E$14:$L$20,8,FALSE),"")</f>
        <v>96.174593288388181</v>
      </c>
      <c r="N7811" s="17">
        <f t="shared" ca="1" si="552"/>
        <v>37.754918937403332</v>
      </c>
      <c r="O7811" s="17">
        <f t="shared" ca="1" si="553"/>
        <v>96.174593288388181</v>
      </c>
      <c r="P7811" s="17">
        <f t="shared" ca="1" si="554"/>
        <v>3.1193269422041948E-3</v>
      </c>
      <c r="Q7811" s="17">
        <f t="shared" ca="1" si="555"/>
        <v>7.9459844821119108E-3</v>
      </c>
    </row>
    <row r="7812" spans="1:17" x14ac:dyDescent="0.35">
      <c r="A7812" t="s">
        <v>2325</v>
      </c>
      <c r="B7812" t="s">
        <v>100</v>
      </c>
      <c r="D7812" t="s">
        <v>22</v>
      </c>
      <c r="G7812" t="s">
        <v>3040</v>
      </c>
      <c r="H7812">
        <v>1436.3</v>
      </c>
      <c r="J7812">
        <v>0</v>
      </c>
      <c r="K7812">
        <v>0</v>
      </c>
      <c r="L7812" s="17" t="str">
        <f>IF($E7812&lt;&gt;"",VLOOKUP($E7812,GEMWs!$E$14:$L$20,7,FALSE),"")</f>
        <v/>
      </c>
      <c r="M7812" s="17" t="str">
        <f>IF($E7812&lt;&gt;"",VLOOKUP($E7812,GEMWs!$E$14:$L$20,8,FALSE),"")</f>
        <v/>
      </c>
      <c r="N7812" s="17">
        <f t="shared" ca="1" si="552"/>
        <v>0</v>
      </c>
      <c r="O7812" s="17">
        <f t="shared" ca="1" si="553"/>
        <v>0</v>
      </c>
      <c r="P7812" s="17">
        <f t="shared" ca="1" si="554"/>
        <v>0</v>
      </c>
      <c r="Q7812" s="17">
        <f t="shared" ca="1" si="555"/>
        <v>0</v>
      </c>
    </row>
    <row r="7813" spans="1:17" x14ac:dyDescent="0.35">
      <c r="A7813" t="s">
        <v>2325</v>
      </c>
      <c r="B7813" t="s">
        <v>63</v>
      </c>
      <c r="C7813" t="s">
        <v>64</v>
      </c>
      <c r="D7813" t="s">
        <v>14</v>
      </c>
      <c r="E7813" t="s">
        <v>21</v>
      </c>
      <c r="F7813" t="s">
        <v>22</v>
      </c>
      <c r="G7813" t="s">
        <v>3040</v>
      </c>
      <c r="H7813">
        <v>7.9</v>
      </c>
      <c r="I7813">
        <v>419</v>
      </c>
      <c r="J7813">
        <v>1259.5719409999999</v>
      </c>
      <c r="K7813">
        <v>2350.1462649999999</v>
      </c>
      <c r="L7813" s="17">
        <f>IF($E7813&lt;&gt;"",VLOOKUP($E7813,GEMWs!$E$14:$L$20,7,FALSE),"")</f>
        <v>37.754918937403332</v>
      </c>
      <c r="M7813" s="17">
        <f>IF($E7813&lt;&gt;"",VLOOKUP($E7813,GEMWs!$E$14:$L$20,8,FALSE),"")</f>
        <v>96.174593288388181</v>
      </c>
      <c r="N7813" s="17">
        <f t="shared" si="552"/>
        <v>1259.5719409999999</v>
      </c>
      <c r="O7813" s="17">
        <f t="shared" si="553"/>
        <v>2350.1462649999999</v>
      </c>
      <c r="P7813" s="17">
        <f t="shared" si="554"/>
        <v>3.3614929069106262E-3</v>
      </c>
      <c r="Q7813" s="17">
        <f t="shared" si="555"/>
        <v>6.271972042921208E-3</v>
      </c>
    </row>
    <row r="7814" spans="1:17" x14ac:dyDescent="0.35">
      <c r="A7814" t="s">
        <v>2325</v>
      </c>
      <c r="B7814" t="s">
        <v>174</v>
      </c>
      <c r="C7814" t="s">
        <v>175</v>
      </c>
      <c r="D7814" t="s">
        <v>14</v>
      </c>
      <c r="E7814" t="s">
        <v>21</v>
      </c>
      <c r="F7814" t="s">
        <v>22</v>
      </c>
      <c r="G7814" t="s">
        <v>3040</v>
      </c>
      <c r="H7814">
        <v>42.5</v>
      </c>
      <c r="I7814">
        <v>219</v>
      </c>
      <c r="J7814">
        <v>28000</v>
      </c>
      <c r="K7814">
        <v>28000</v>
      </c>
      <c r="L7814" s="17">
        <f>IF($E7814&lt;&gt;"",VLOOKUP($E7814,GEMWs!$E$14:$L$20,7,FALSE),"")</f>
        <v>37.754918937403332</v>
      </c>
      <c r="M7814" s="17">
        <f>IF($E7814&lt;&gt;"",VLOOKUP($E7814,GEMWs!$E$14:$L$20,8,FALSE),"")</f>
        <v>96.174593288388181</v>
      </c>
      <c r="N7814" s="17">
        <f t="shared" si="552"/>
        <v>28000</v>
      </c>
      <c r="O7814" s="17">
        <f t="shared" si="553"/>
        <v>28000</v>
      </c>
      <c r="P7814" s="17">
        <f t="shared" si="554"/>
        <v>1.5178571428571428E-3</v>
      </c>
      <c r="Q7814" s="17">
        <f t="shared" si="555"/>
        <v>1.5178571428571428E-3</v>
      </c>
    </row>
    <row r="7815" spans="1:17" x14ac:dyDescent="0.35">
      <c r="A7815" t="s">
        <v>2325</v>
      </c>
      <c r="B7815" t="s">
        <v>1352</v>
      </c>
      <c r="D7815" t="s">
        <v>14</v>
      </c>
      <c r="E7815" t="s">
        <v>18</v>
      </c>
      <c r="G7815" t="s">
        <v>3040</v>
      </c>
      <c r="H7815">
        <v>16.600000000000001</v>
      </c>
      <c r="J7815">
        <v>0</v>
      </c>
      <c r="K7815">
        <v>0</v>
      </c>
      <c r="L7815" s="17">
        <f>IF($E7815&lt;&gt;"",VLOOKUP($E7815,GEMWs!$E$14:$L$20,7,FALSE),"")</f>
        <v>5950.3939027696888</v>
      </c>
      <c r="M7815" s="17">
        <f>IF($E7815&lt;&gt;"",VLOOKUP($E7815,GEMWs!$E$14:$L$20,8,FALSE),"")</f>
        <v>10539.430626954083</v>
      </c>
      <c r="N7815" s="17">
        <f t="shared" ca="1" si="552"/>
        <v>5950.3939027696888</v>
      </c>
      <c r="O7815" s="17">
        <f t="shared" ca="1" si="553"/>
        <v>10539.430626954083</v>
      </c>
      <c r="P7815" s="17">
        <f t="shared" ca="1" si="554"/>
        <v>1.5750376455390585E-3</v>
      </c>
      <c r="Q7815" s="17">
        <f t="shared" ca="1" si="555"/>
        <v>2.7897312801885795E-3</v>
      </c>
    </row>
    <row r="7816" spans="1:17" x14ac:dyDescent="0.35">
      <c r="A7816" t="s">
        <v>2325</v>
      </c>
      <c r="B7816" t="s">
        <v>1431</v>
      </c>
      <c r="D7816" t="s">
        <v>22</v>
      </c>
      <c r="G7816" t="s">
        <v>3040</v>
      </c>
      <c r="H7816">
        <v>2335.1999999999998</v>
      </c>
      <c r="J7816">
        <v>0</v>
      </c>
      <c r="K7816">
        <v>0</v>
      </c>
      <c r="L7816" s="17" t="str">
        <f>IF($E7816&lt;&gt;"",VLOOKUP($E7816,GEMWs!$E$14:$L$20,7,FALSE),"")</f>
        <v/>
      </c>
      <c r="M7816" s="17" t="str">
        <f>IF($E7816&lt;&gt;"",VLOOKUP($E7816,GEMWs!$E$14:$L$20,8,FALSE),"")</f>
        <v/>
      </c>
      <c r="N7816" s="17">
        <f t="shared" ca="1" si="552"/>
        <v>0</v>
      </c>
      <c r="O7816" s="17">
        <f t="shared" ca="1" si="553"/>
        <v>0</v>
      </c>
      <c r="P7816" s="17">
        <f t="shared" ca="1" si="554"/>
        <v>0</v>
      </c>
      <c r="Q7816" s="17">
        <f t="shared" ca="1" si="555"/>
        <v>0</v>
      </c>
    </row>
    <row r="7817" spans="1:17" x14ac:dyDescent="0.35">
      <c r="A7817" t="s">
        <v>2325</v>
      </c>
      <c r="B7817" t="s">
        <v>1624</v>
      </c>
      <c r="C7817" t="s">
        <v>158</v>
      </c>
      <c r="D7817" t="s">
        <v>22</v>
      </c>
      <c r="G7817" t="s">
        <v>3040</v>
      </c>
      <c r="H7817">
        <v>21.3</v>
      </c>
      <c r="J7817">
        <v>0</v>
      </c>
      <c r="K7817">
        <v>0</v>
      </c>
      <c r="L7817" s="17" t="str">
        <f>IF($E7817&lt;&gt;"",VLOOKUP($E7817,GEMWs!$E$14:$L$20,7,FALSE),"")</f>
        <v/>
      </c>
      <c r="M7817" s="17" t="str">
        <f>IF($E7817&lt;&gt;"",VLOOKUP($E7817,GEMWs!$E$14:$L$20,8,FALSE),"")</f>
        <v/>
      </c>
      <c r="N7817" s="17">
        <f t="shared" ca="1" si="552"/>
        <v>0</v>
      </c>
      <c r="O7817" s="17">
        <f t="shared" ca="1" si="553"/>
        <v>0</v>
      </c>
      <c r="P7817" s="17">
        <f t="shared" ca="1" si="554"/>
        <v>0</v>
      </c>
      <c r="Q7817" s="17">
        <f t="shared" ca="1" si="555"/>
        <v>0</v>
      </c>
    </row>
    <row r="7818" spans="1:17" x14ac:dyDescent="0.35">
      <c r="A7818" t="s">
        <v>2325</v>
      </c>
      <c r="B7818" t="s">
        <v>1649</v>
      </c>
      <c r="D7818" t="s">
        <v>14</v>
      </c>
      <c r="E7818" t="s">
        <v>21</v>
      </c>
      <c r="G7818" t="s">
        <v>3040</v>
      </c>
      <c r="H7818">
        <v>75.599999999999994</v>
      </c>
      <c r="J7818">
        <v>0</v>
      </c>
      <c r="K7818">
        <v>0</v>
      </c>
      <c r="L7818" s="17">
        <f>IF($E7818&lt;&gt;"",VLOOKUP($E7818,GEMWs!$E$14:$L$20,7,FALSE),"")</f>
        <v>37.754918937403332</v>
      </c>
      <c r="M7818" s="17">
        <f>IF($E7818&lt;&gt;"",VLOOKUP($E7818,GEMWs!$E$14:$L$20,8,FALSE),"")</f>
        <v>96.174593288388181</v>
      </c>
      <c r="N7818" s="17">
        <f t="shared" ca="1" si="552"/>
        <v>37.754918937403332</v>
      </c>
      <c r="O7818" s="17">
        <f t="shared" ca="1" si="553"/>
        <v>96.174593288388181</v>
      </c>
      <c r="P7818" s="17">
        <f t="shared" ca="1" si="554"/>
        <v>0.78607038943545704</v>
      </c>
      <c r="Q7818" s="17">
        <f t="shared" ca="1" si="555"/>
        <v>2.0023880894922015</v>
      </c>
    </row>
    <row r="7819" spans="1:17" x14ac:dyDescent="0.35">
      <c r="A7819" t="s">
        <v>2325</v>
      </c>
      <c r="B7819" t="s">
        <v>101</v>
      </c>
      <c r="D7819" t="s">
        <v>22</v>
      </c>
      <c r="G7819" t="s">
        <v>3040</v>
      </c>
      <c r="H7819">
        <v>8775.1</v>
      </c>
      <c r="J7819">
        <v>0</v>
      </c>
      <c r="K7819">
        <v>0</v>
      </c>
      <c r="L7819" s="17" t="str">
        <f>IF($E7819&lt;&gt;"",VLOOKUP($E7819,GEMWs!$E$14:$L$20,7,FALSE),"")</f>
        <v/>
      </c>
      <c r="M7819" s="17" t="str">
        <f>IF($E7819&lt;&gt;"",VLOOKUP($E7819,GEMWs!$E$14:$L$20,8,FALSE),"")</f>
        <v/>
      </c>
      <c r="N7819" s="17">
        <f t="shared" ca="1" si="552"/>
        <v>0</v>
      </c>
      <c r="O7819" s="17">
        <f t="shared" ca="1" si="553"/>
        <v>0</v>
      </c>
      <c r="P7819" s="17">
        <f t="shared" ca="1" si="554"/>
        <v>0</v>
      </c>
      <c r="Q7819" s="17">
        <f t="shared" ca="1" si="555"/>
        <v>0</v>
      </c>
    </row>
    <row r="7820" spans="1:17" x14ac:dyDescent="0.35">
      <c r="A7820" t="s">
        <v>2325</v>
      </c>
      <c r="B7820" t="s">
        <v>154</v>
      </c>
      <c r="D7820" t="s">
        <v>14</v>
      </c>
      <c r="E7820" t="s">
        <v>21</v>
      </c>
      <c r="G7820" t="s">
        <v>3040</v>
      </c>
      <c r="H7820">
        <v>102</v>
      </c>
      <c r="J7820">
        <v>0</v>
      </c>
      <c r="K7820">
        <v>0</v>
      </c>
      <c r="L7820" s="17">
        <f>IF($E7820&lt;&gt;"",VLOOKUP($E7820,GEMWs!$E$14:$L$20,7,FALSE),"")</f>
        <v>37.754918937403332</v>
      </c>
      <c r="M7820" s="17">
        <f>IF($E7820&lt;&gt;"",VLOOKUP($E7820,GEMWs!$E$14:$L$20,8,FALSE),"")</f>
        <v>96.174593288388181</v>
      </c>
      <c r="N7820" s="17">
        <f t="shared" ca="1" si="552"/>
        <v>37.754918937403332</v>
      </c>
      <c r="O7820" s="17">
        <f t="shared" ca="1" si="553"/>
        <v>96.174593288388181</v>
      </c>
      <c r="P7820" s="17">
        <f t="shared" ca="1" si="554"/>
        <v>1.0605711603494263</v>
      </c>
      <c r="Q7820" s="17">
        <f t="shared" ca="1" si="555"/>
        <v>2.7016347239180498</v>
      </c>
    </row>
    <row r="7821" spans="1:17" x14ac:dyDescent="0.35">
      <c r="A7821" t="s">
        <v>2325</v>
      </c>
      <c r="B7821" t="s">
        <v>1670</v>
      </c>
      <c r="D7821" t="s">
        <v>22</v>
      </c>
      <c r="G7821" t="s">
        <v>3040</v>
      </c>
      <c r="H7821">
        <v>32.1</v>
      </c>
      <c r="J7821">
        <v>0</v>
      </c>
      <c r="K7821">
        <v>0</v>
      </c>
      <c r="L7821" s="17" t="str">
        <f>IF($E7821&lt;&gt;"",VLOOKUP($E7821,GEMWs!$E$14:$L$20,7,FALSE),"")</f>
        <v/>
      </c>
      <c r="M7821" s="17" t="str">
        <f>IF($E7821&lt;&gt;"",VLOOKUP($E7821,GEMWs!$E$14:$L$20,8,FALSE),"")</f>
        <v/>
      </c>
      <c r="N7821" s="17">
        <f t="shared" ca="1" si="552"/>
        <v>0</v>
      </c>
      <c r="O7821" s="17">
        <f t="shared" ca="1" si="553"/>
        <v>0</v>
      </c>
      <c r="P7821" s="17">
        <f t="shared" ca="1" si="554"/>
        <v>0</v>
      </c>
      <c r="Q7821" s="17">
        <f t="shared" ca="1" si="555"/>
        <v>0</v>
      </c>
    </row>
    <row r="7822" spans="1:17" x14ac:dyDescent="0.35">
      <c r="A7822" t="s">
        <v>2325</v>
      </c>
      <c r="B7822" t="s">
        <v>162</v>
      </c>
      <c r="D7822" t="s">
        <v>22</v>
      </c>
      <c r="G7822" t="s">
        <v>3040</v>
      </c>
      <c r="H7822">
        <v>0.3</v>
      </c>
      <c r="J7822">
        <v>0</v>
      </c>
      <c r="K7822">
        <v>0</v>
      </c>
      <c r="L7822" s="17" t="str">
        <f>IF($E7822&lt;&gt;"",VLOOKUP($E7822,GEMWs!$E$14:$L$20,7,FALSE),"")</f>
        <v/>
      </c>
      <c r="M7822" s="17" t="str">
        <f>IF($E7822&lt;&gt;"",VLOOKUP($E7822,GEMWs!$E$14:$L$20,8,FALSE),"")</f>
        <v/>
      </c>
      <c r="N7822" s="17">
        <f t="shared" ca="1" si="552"/>
        <v>0</v>
      </c>
      <c r="O7822" s="17">
        <f t="shared" ca="1" si="553"/>
        <v>0</v>
      </c>
      <c r="P7822" s="17">
        <f t="shared" ca="1" si="554"/>
        <v>0</v>
      </c>
      <c r="Q7822" s="17">
        <f t="shared" ca="1" si="555"/>
        <v>0</v>
      </c>
    </row>
    <row r="7823" spans="1:17" x14ac:dyDescent="0.35">
      <c r="A7823" t="s">
        <v>2325</v>
      </c>
      <c r="B7823" t="s">
        <v>29</v>
      </c>
      <c r="C7823" t="s">
        <v>30</v>
      </c>
      <c r="D7823" t="s">
        <v>14</v>
      </c>
      <c r="E7823" t="s">
        <v>21</v>
      </c>
      <c r="F7823" t="s">
        <v>22</v>
      </c>
      <c r="G7823" t="s">
        <v>3040</v>
      </c>
      <c r="H7823">
        <v>392.9</v>
      </c>
      <c r="I7823">
        <v>220</v>
      </c>
      <c r="J7823">
        <v>23.318957000000001</v>
      </c>
      <c r="K7823">
        <v>970.84579099999996</v>
      </c>
      <c r="L7823" s="17">
        <f>IF($E7823&lt;&gt;"",VLOOKUP($E7823,GEMWs!$E$14:$L$20,7,FALSE),"")</f>
        <v>37.754918937403332</v>
      </c>
      <c r="M7823" s="17">
        <f>IF($E7823&lt;&gt;"",VLOOKUP($E7823,GEMWs!$E$14:$L$20,8,FALSE),"")</f>
        <v>96.174593288388181</v>
      </c>
      <c r="N7823" s="17">
        <f t="shared" si="552"/>
        <v>23.318957000000001</v>
      </c>
      <c r="O7823" s="17">
        <f t="shared" si="553"/>
        <v>970.84579099999996</v>
      </c>
      <c r="P7823" s="17">
        <f t="shared" si="554"/>
        <v>0.4046986695954064</v>
      </c>
      <c r="Q7823" s="17">
        <f t="shared" si="555"/>
        <v>16.8489525496359</v>
      </c>
    </row>
    <row r="7824" spans="1:17" x14ac:dyDescent="0.35">
      <c r="A7824" t="s">
        <v>2325</v>
      </c>
      <c r="B7824" t="s">
        <v>102</v>
      </c>
      <c r="D7824" t="s">
        <v>22</v>
      </c>
      <c r="G7824" t="s">
        <v>3040</v>
      </c>
      <c r="H7824">
        <v>267</v>
      </c>
      <c r="J7824">
        <v>0</v>
      </c>
      <c r="K7824">
        <v>0</v>
      </c>
      <c r="L7824" s="17" t="str">
        <f>IF($E7824&lt;&gt;"",VLOOKUP($E7824,GEMWs!$E$14:$L$20,7,FALSE),"")</f>
        <v/>
      </c>
      <c r="M7824" s="17" t="str">
        <f>IF($E7824&lt;&gt;"",VLOOKUP($E7824,GEMWs!$E$14:$L$20,8,FALSE),"")</f>
        <v/>
      </c>
      <c r="N7824" s="17">
        <f t="shared" ca="1" si="552"/>
        <v>0</v>
      </c>
      <c r="O7824" s="17">
        <f t="shared" ca="1" si="553"/>
        <v>0</v>
      </c>
      <c r="P7824" s="17">
        <f t="shared" ca="1" si="554"/>
        <v>0</v>
      </c>
      <c r="Q7824" s="17">
        <f t="shared" ca="1" si="555"/>
        <v>0</v>
      </c>
    </row>
    <row r="7825" spans="1:17" x14ac:dyDescent="0.35">
      <c r="A7825" t="s">
        <v>2325</v>
      </c>
      <c r="B7825" t="s">
        <v>1353</v>
      </c>
      <c r="C7825" t="s">
        <v>158</v>
      </c>
      <c r="D7825" t="s">
        <v>14</v>
      </c>
      <c r="E7825" t="s">
        <v>21</v>
      </c>
      <c r="G7825" t="s">
        <v>3040</v>
      </c>
      <c r="H7825">
        <v>400</v>
      </c>
      <c r="J7825">
        <v>0</v>
      </c>
      <c r="K7825">
        <v>0</v>
      </c>
      <c r="L7825" s="17">
        <f>IF($E7825&lt;&gt;"",VLOOKUP($E7825,GEMWs!$E$14:$L$20,7,FALSE),"")</f>
        <v>37.754918937403332</v>
      </c>
      <c r="M7825" s="17">
        <f>IF($E7825&lt;&gt;"",VLOOKUP($E7825,GEMWs!$E$14:$L$20,8,FALSE),"")</f>
        <v>96.174593288388181</v>
      </c>
      <c r="N7825" s="17">
        <f t="shared" ca="1" si="552"/>
        <v>37.754918937403332</v>
      </c>
      <c r="O7825" s="17">
        <f t="shared" ca="1" si="553"/>
        <v>96.174593288388181</v>
      </c>
      <c r="P7825" s="17">
        <f t="shared" ca="1" si="554"/>
        <v>4.1591025896055935</v>
      </c>
      <c r="Q7825" s="17">
        <f t="shared" ca="1" si="555"/>
        <v>10.594645976149215</v>
      </c>
    </row>
    <row r="7826" spans="1:17" x14ac:dyDescent="0.35">
      <c r="A7826" t="s">
        <v>2325</v>
      </c>
      <c r="B7826" t="s">
        <v>2989</v>
      </c>
      <c r="D7826" t="s">
        <v>14</v>
      </c>
      <c r="E7826" t="s">
        <v>21</v>
      </c>
      <c r="G7826" t="s">
        <v>3040</v>
      </c>
      <c r="H7826">
        <v>0.1</v>
      </c>
      <c r="J7826">
        <v>0</v>
      </c>
      <c r="K7826">
        <v>0</v>
      </c>
      <c r="L7826" s="17">
        <f>IF($E7826&lt;&gt;"",VLOOKUP($E7826,GEMWs!$E$14:$L$20,7,FALSE),"")</f>
        <v>37.754918937403332</v>
      </c>
      <c r="M7826" s="17">
        <f>IF($E7826&lt;&gt;"",VLOOKUP($E7826,GEMWs!$E$14:$L$20,8,FALSE),"")</f>
        <v>96.174593288388181</v>
      </c>
      <c r="N7826" s="17">
        <f t="shared" ca="1" si="552"/>
        <v>37.754918937403332</v>
      </c>
      <c r="O7826" s="17">
        <f t="shared" ca="1" si="553"/>
        <v>96.174593288388181</v>
      </c>
      <c r="P7826" s="17">
        <f t="shared" ca="1" si="554"/>
        <v>1.0397756474013985E-3</v>
      </c>
      <c r="Q7826" s="17">
        <f t="shared" ca="1" si="555"/>
        <v>2.6486614940373038E-3</v>
      </c>
    </row>
    <row r="7827" spans="1:17" x14ac:dyDescent="0.35">
      <c r="A7827" t="s">
        <v>2325</v>
      </c>
      <c r="B7827" t="s">
        <v>2972</v>
      </c>
      <c r="D7827" t="s">
        <v>14</v>
      </c>
      <c r="E7827" t="s">
        <v>21</v>
      </c>
      <c r="G7827" t="s">
        <v>3040</v>
      </c>
      <c r="H7827">
        <v>199.9</v>
      </c>
      <c r="J7827">
        <v>0</v>
      </c>
      <c r="K7827">
        <v>0</v>
      </c>
      <c r="L7827" s="17">
        <f>IF($E7827&lt;&gt;"",VLOOKUP($E7827,GEMWs!$E$14:$L$20,7,FALSE),"")</f>
        <v>37.754918937403332</v>
      </c>
      <c r="M7827" s="17">
        <f>IF($E7827&lt;&gt;"",VLOOKUP($E7827,GEMWs!$E$14:$L$20,8,FALSE),"")</f>
        <v>96.174593288388181</v>
      </c>
      <c r="N7827" s="17">
        <f t="shared" ref="N7827:N7890" ca="1" si="556">IF($I7827&lt;&gt;"",J7827,IF(AND($D7827="Y",$M$6=236),L7827,0))</f>
        <v>37.754918937403332</v>
      </c>
      <c r="O7827" s="17">
        <f t="shared" ref="O7827:O7890" ca="1" si="557">IF($I7827&lt;&gt;"",K7827,IF(AND($D7827="Y",$M$6=236),M7827,0))</f>
        <v>96.174593288388181</v>
      </c>
      <c r="P7827" s="17">
        <f t="shared" ca="1" si="554"/>
        <v>2.0785115191553953</v>
      </c>
      <c r="Q7827" s="17">
        <f t="shared" ca="1" si="555"/>
        <v>5.2946743265805702</v>
      </c>
    </row>
    <row r="7828" spans="1:17" x14ac:dyDescent="0.35">
      <c r="A7828" t="s">
        <v>2325</v>
      </c>
      <c r="B7828" t="s">
        <v>2348</v>
      </c>
      <c r="C7828" t="s">
        <v>158</v>
      </c>
      <c r="D7828" t="s">
        <v>14</v>
      </c>
      <c r="E7828" t="s">
        <v>18</v>
      </c>
      <c r="G7828" t="s">
        <v>3040</v>
      </c>
      <c r="H7828">
        <v>1.4</v>
      </c>
      <c r="J7828">
        <v>0</v>
      </c>
      <c r="K7828">
        <v>0</v>
      </c>
      <c r="L7828" s="17">
        <f>IF($E7828&lt;&gt;"",VLOOKUP($E7828,GEMWs!$E$14:$L$20,7,FALSE),"")</f>
        <v>5950.3939027696888</v>
      </c>
      <c r="M7828" s="17">
        <f>IF($E7828&lt;&gt;"",VLOOKUP($E7828,GEMWs!$E$14:$L$20,8,FALSE),"")</f>
        <v>10539.430626954083</v>
      </c>
      <c r="N7828" s="17">
        <f t="shared" ca="1" si="556"/>
        <v>5950.3939027696888</v>
      </c>
      <c r="O7828" s="17">
        <f t="shared" ca="1" si="557"/>
        <v>10539.430626954083</v>
      </c>
      <c r="P7828" s="17">
        <f t="shared" ca="1" si="554"/>
        <v>1.3283450022618564E-4</v>
      </c>
      <c r="Q7828" s="17">
        <f t="shared" ca="1" si="555"/>
        <v>2.3527854170265125E-4</v>
      </c>
    </row>
    <row r="7829" spans="1:17" x14ac:dyDescent="0.35">
      <c r="A7829" t="s">
        <v>2325</v>
      </c>
      <c r="B7829" t="s">
        <v>693</v>
      </c>
      <c r="D7829" t="s">
        <v>14</v>
      </c>
      <c r="E7829" t="s">
        <v>18</v>
      </c>
      <c r="G7829" t="s">
        <v>3040</v>
      </c>
      <c r="H7829">
        <v>15.1</v>
      </c>
      <c r="J7829">
        <v>0</v>
      </c>
      <c r="K7829">
        <v>0</v>
      </c>
      <c r="L7829" s="17">
        <f>IF($E7829&lt;&gt;"",VLOOKUP($E7829,GEMWs!$E$14:$L$20,7,FALSE),"")</f>
        <v>5950.3939027696888</v>
      </c>
      <c r="M7829" s="17">
        <f>IF($E7829&lt;&gt;"",VLOOKUP($E7829,GEMWs!$E$14:$L$20,8,FALSE),"")</f>
        <v>10539.430626954083</v>
      </c>
      <c r="N7829" s="17">
        <f t="shared" ca="1" si="556"/>
        <v>5950.3939027696888</v>
      </c>
      <c r="O7829" s="17">
        <f t="shared" ca="1" si="557"/>
        <v>10539.430626954083</v>
      </c>
      <c r="P7829" s="17">
        <f t="shared" ref="P7829:P7892" ca="1" si="558">IF(O7829&gt;0,$H7829/O7829,0)</f>
        <v>1.432714966725288E-3</v>
      </c>
      <c r="Q7829" s="17">
        <f t="shared" ref="Q7829:Q7892" ca="1" si="559">IF(N7829&gt;0,$H7829/N7829,0)</f>
        <v>2.5376471283643101E-3</v>
      </c>
    </row>
    <row r="7830" spans="1:17" x14ac:dyDescent="0.35">
      <c r="A7830" t="s">
        <v>2325</v>
      </c>
      <c r="B7830" t="s">
        <v>1410</v>
      </c>
      <c r="C7830" t="s">
        <v>1411</v>
      </c>
      <c r="D7830" t="s">
        <v>14</v>
      </c>
      <c r="E7830" t="s">
        <v>21</v>
      </c>
      <c r="G7830" t="s">
        <v>3040</v>
      </c>
      <c r="H7830">
        <v>4.4000000000000004</v>
      </c>
      <c r="J7830">
        <v>0</v>
      </c>
      <c r="K7830">
        <v>0</v>
      </c>
      <c r="L7830" s="17">
        <f>IF($E7830&lt;&gt;"",VLOOKUP($E7830,GEMWs!$E$14:$L$20,7,FALSE),"")</f>
        <v>37.754918937403332</v>
      </c>
      <c r="M7830" s="17">
        <f>IF($E7830&lt;&gt;"",VLOOKUP($E7830,GEMWs!$E$14:$L$20,8,FALSE),"")</f>
        <v>96.174593288388181</v>
      </c>
      <c r="N7830" s="17">
        <f t="shared" ca="1" si="556"/>
        <v>37.754918937403332</v>
      </c>
      <c r="O7830" s="17">
        <f t="shared" ca="1" si="557"/>
        <v>96.174593288388181</v>
      </c>
      <c r="P7830" s="17">
        <f t="shared" ca="1" si="558"/>
        <v>4.5750128485661533E-2</v>
      </c>
      <c r="Q7830" s="17">
        <f t="shared" ca="1" si="559"/>
        <v>0.11654110573764137</v>
      </c>
    </row>
    <row r="7831" spans="1:17" x14ac:dyDescent="0.35">
      <c r="A7831" t="s">
        <v>2325</v>
      </c>
      <c r="B7831" t="s">
        <v>114</v>
      </c>
      <c r="D7831" t="s">
        <v>22</v>
      </c>
      <c r="G7831" t="s">
        <v>3040</v>
      </c>
      <c r="H7831">
        <v>869.4</v>
      </c>
      <c r="J7831">
        <v>0</v>
      </c>
      <c r="K7831">
        <v>0</v>
      </c>
      <c r="L7831" s="17" t="str">
        <f>IF($E7831&lt;&gt;"",VLOOKUP($E7831,GEMWs!$E$14:$L$20,7,FALSE),"")</f>
        <v/>
      </c>
      <c r="M7831" s="17" t="str">
        <f>IF($E7831&lt;&gt;"",VLOOKUP($E7831,GEMWs!$E$14:$L$20,8,FALSE),"")</f>
        <v/>
      </c>
      <c r="N7831" s="17">
        <f t="shared" ca="1" si="556"/>
        <v>0</v>
      </c>
      <c r="O7831" s="17">
        <f t="shared" ca="1" si="557"/>
        <v>0</v>
      </c>
      <c r="P7831" s="17">
        <f t="shared" ca="1" si="558"/>
        <v>0</v>
      </c>
      <c r="Q7831" s="17">
        <f t="shared" ca="1" si="559"/>
        <v>0</v>
      </c>
    </row>
    <row r="7832" spans="1:17" x14ac:dyDescent="0.35">
      <c r="A7832" t="s">
        <v>2325</v>
      </c>
      <c r="B7832" t="s">
        <v>228</v>
      </c>
      <c r="D7832" t="s">
        <v>14</v>
      </c>
      <c r="E7832" t="s">
        <v>21</v>
      </c>
      <c r="G7832" t="s">
        <v>3040</v>
      </c>
      <c r="H7832">
        <v>11.6</v>
      </c>
      <c r="J7832">
        <v>0</v>
      </c>
      <c r="K7832">
        <v>0</v>
      </c>
      <c r="L7832" s="17">
        <f>IF($E7832&lt;&gt;"",VLOOKUP($E7832,GEMWs!$E$14:$L$20,7,FALSE),"")</f>
        <v>37.754918937403332</v>
      </c>
      <c r="M7832" s="17">
        <f>IF($E7832&lt;&gt;"",VLOOKUP($E7832,GEMWs!$E$14:$L$20,8,FALSE),"")</f>
        <v>96.174593288388181</v>
      </c>
      <c r="N7832" s="17">
        <f t="shared" ca="1" si="556"/>
        <v>37.754918937403332</v>
      </c>
      <c r="O7832" s="17">
        <f t="shared" ca="1" si="557"/>
        <v>96.174593288388181</v>
      </c>
      <c r="P7832" s="17">
        <f t="shared" ca="1" si="558"/>
        <v>0.1206139750985622</v>
      </c>
      <c r="Q7832" s="17">
        <f t="shared" ca="1" si="559"/>
        <v>0.30724473330832724</v>
      </c>
    </row>
    <row r="7833" spans="1:17" x14ac:dyDescent="0.35">
      <c r="A7833" t="s">
        <v>2325</v>
      </c>
      <c r="B7833" t="s">
        <v>683</v>
      </c>
      <c r="D7833" t="s">
        <v>14</v>
      </c>
      <c r="E7833" t="s">
        <v>18</v>
      </c>
      <c r="G7833" t="s">
        <v>3040</v>
      </c>
      <c r="H7833">
        <v>169.8</v>
      </c>
      <c r="J7833">
        <v>0</v>
      </c>
      <c r="K7833">
        <v>0</v>
      </c>
      <c r="L7833" s="17">
        <f>IF($E7833&lt;&gt;"",VLOOKUP($E7833,GEMWs!$E$14:$L$20,7,FALSE),"")</f>
        <v>5950.3939027696888</v>
      </c>
      <c r="M7833" s="17">
        <f>IF($E7833&lt;&gt;"",VLOOKUP($E7833,GEMWs!$E$14:$L$20,8,FALSE),"")</f>
        <v>10539.430626954083</v>
      </c>
      <c r="N7833" s="17">
        <f t="shared" ca="1" si="556"/>
        <v>5950.3939027696888</v>
      </c>
      <c r="O7833" s="17">
        <f t="shared" ca="1" si="557"/>
        <v>10539.430626954083</v>
      </c>
      <c r="P7833" s="17">
        <f t="shared" ca="1" si="558"/>
        <v>1.6110927241718802E-2</v>
      </c>
      <c r="Q7833" s="17">
        <f t="shared" ca="1" si="559"/>
        <v>2.8535925986507275E-2</v>
      </c>
    </row>
    <row r="7834" spans="1:17" x14ac:dyDescent="0.35">
      <c r="A7834" t="s">
        <v>2325</v>
      </c>
      <c r="B7834" t="s">
        <v>1626</v>
      </c>
      <c r="D7834" t="s">
        <v>22</v>
      </c>
      <c r="G7834" t="s">
        <v>3040</v>
      </c>
      <c r="H7834">
        <v>357.1</v>
      </c>
      <c r="J7834">
        <v>0</v>
      </c>
      <c r="K7834">
        <v>0</v>
      </c>
      <c r="L7834" s="17" t="str">
        <f>IF($E7834&lt;&gt;"",VLOOKUP($E7834,GEMWs!$E$14:$L$20,7,FALSE),"")</f>
        <v/>
      </c>
      <c r="M7834" s="17" t="str">
        <f>IF($E7834&lt;&gt;"",VLOOKUP($E7834,GEMWs!$E$14:$L$20,8,FALSE),"")</f>
        <v/>
      </c>
      <c r="N7834" s="17">
        <f t="shared" ca="1" si="556"/>
        <v>0</v>
      </c>
      <c r="O7834" s="17">
        <f t="shared" ca="1" si="557"/>
        <v>0</v>
      </c>
      <c r="P7834" s="17">
        <f t="shared" ca="1" si="558"/>
        <v>0</v>
      </c>
      <c r="Q7834" s="17">
        <f t="shared" ca="1" si="559"/>
        <v>0</v>
      </c>
    </row>
    <row r="7835" spans="1:17" x14ac:dyDescent="0.35">
      <c r="A7835" t="s">
        <v>2325</v>
      </c>
      <c r="B7835" t="s">
        <v>1390</v>
      </c>
      <c r="C7835" t="s">
        <v>1391</v>
      </c>
      <c r="D7835" t="s">
        <v>14</v>
      </c>
      <c r="E7835" t="s">
        <v>21</v>
      </c>
      <c r="F7835" t="s">
        <v>22</v>
      </c>
      <c r="G7835" t="s">
        <v>3040</v>
      </c>
      <c r="H7835">
        <v>17.2</v>
      </c>
      <c r="I7835">
        <v>349</v>
      </c>
      <c r="J7835">
        <v>44078.846755999999</v>
      </c>
      <c r="K7835">
        <v>44078.846755999999</v>
      </c>
      <c r="L7835" s="17">
        <f>IF($E7835&lt;&gt;"",VLOOKUP($E7835,GEMWs!$E$14:$L$20,7,FALSE),"")</f>
        <v>37.754918937403332</v>
      </c>
      <c r="M7835" s="17">
        <f>IF($E7835&lt;&gt;"",VLOOKUP($E7835,GEMWs!$E$14:$L$20,8,FALSE),"")</f>
        <v>96.174593288388181</v>
      </c>
      <c r="N7835" s="17">
        <f t="shared" si="556"/>
        <v>44078.846755999999</v>
      </c>
      <c r="O7835" s="17">
        <f t="shared" si="557"/>
        <v>44078.846755999999</v>
      </c>
      <c r="P7835" s="17">
        <f t="shared" si="558"/>
        <v>3.9020984589753906E-4</v>
      </c>
      <c r="Q7835" s="17">
        <f t="shared" si="559"/>
        <v>3.9020984589753906E-4</v>
      </c>
    </row>
    <row r="7836" spans="1:17" x14ac:dyDescent="0.35">
      <c r="A7836" t="s">
        <v>2325</v>
      </c>
      <c r="B7836" t="s">
        <v>684</v>
      </c>
      <c r="D7836" t="s">
        <v>22</v>
      </c>
      <c r="G7836" t="s">
        <v>3040</v>
      </c>
      <c r="H7836">
        <v>3.2</v>
      </c>
      <c r="J7836">
        <v>0</v>
      </c>
      <c r="K7836">
        <v>0</v>
      </c>
      <c r="L7836" s="17" t="str">
        <f>IF($E7836&lt;&gt;"",VLOOKUP($E7836,GEMWs!$E$14:$L$20,7,FALSE),"")</f>
        <v/>
      </c>
      <c r="M7836" s="17" t="str">
        <f>IF($E7836&lt;&gt;"",VLOOKUP($E7836,GEMWs!$E$14:$L$20,8,FALSE),"")</f>
        <v/>
      </c>
      <c r="N7836" s="17">
        <f t="shared" ca="1" si="556"/>
        <v>0</v>
      </c>
      <c r="O7836" s="17">
        <f t="shared" ca="1" si="557"/>
        <v>0</v>
      </c>
      <c r="P7836" s="17">
        <f t="shared" ca="1" si="558"/>
        <v>0</v>
      </c>
      <c r="Q7836" s="17">
        <f t="shared" ca="1" si="559"/>
        <v>0</v>
      </c>
    </row>
    <row r="7837" spans="1:17" x14ac:dyDescent="0.35">
      <c r="A7837" t="s">
        <v>2325</v>
      </c>
      <c r="B7837" t="s">
        <v>1686</v>
      </c>
      <c r="D7837" t="s">
        <v>14</v>
      </c>
      <c r="E7837" t="s">
        <v>21</v>
      </c>
      <c r="G7837" t="s">
        <v>3040</v>
      </c>
      <c r="H7837">
        <v>73.099999999999994</v>
      </c>
      <c r="J7837">
        <v>0</v>
      </c>
      <c r="K7837">
        <v>0</v>
      </c>
      <c r="L7837" s="17">
        <f>IF($E7837&lt;&gt;"",VLOOKUP($E7837,GEMWs!$E$14:$L$20,7,FALSE),"")</f>
        <v>37.754918937403332</v>
      </c>
      <c r="M7837" s="17">
        <f>IF($E7837&lt;&gt;"",VLOOKUP($E7837,GEMWs!$E$14:$L$20,8,FALSE),"")</f>
        <v>96.174593288388181</v>
      </c>
      <c r="N7837" s="17">
        <f t="shared" ca="1" si="556"/>
        <v>37.754918937403332</v>
      </c>
      <c r="O7837" s="17">
        <f t="shared" ca="1" si="557"/>
        <v>96.174593288388181</v>
      </c>
      <c r="P7837" s="17">
        <f t="shared" ca="1" si="558"/>
        <v>0.76007599825042216</v>
      </c>
      <c r="Q7837" s="17">
        <f t="shared" ca="1" si="559"/>
        <v>1.9361715521412688</v>
      </c>
    </row>
    <row r="7838" spans="1:17" x14ac:dyDescent="0.35">
      <c r="A7838" t="s">
        <v>2325</v>
      </c>
      <c r="B7838" t="s">
        <v>65</v>
      </c>
      <c r="C7838" t="s">
        <v>66</v>
      </c>
      <c r="D7838" t="s">
        <v>14</v>
      </c>
      <c r="E7838" t="s">
        <v>21</v>
      </c>
      <c r="F7838" t="s">
        <v>22</v>
      </c>
      <c r="G7838" t="s">
        <v>3040</v>
      </c>
      <c r="H7838">
        <v>1605.6</v>
      </c>
      <c r="I7838">
        <v>228</v>
      </c>
      <c r="J7838">
        <v>8.1199999999999992</v>
      </c>
      <c r="K7838">
        <v>38</v>
      </c>
      <c r="L7838" s="17">
        <f>IF($E7838&lt;&gt;"",VLOOKUP($E7838,GEMWs!$E$14:$L$20,7,FALSE),"")</f>
        <v>37.754918937403332</v>
      </c>
      <c r="M7838" s="17">
        <f>IF($E7838&lt;&gt;"",VLOOKUP($E7838,GEMWs!$E$14:$L$20,8,FALSE),"")</f>
        <v>96.174593288388181</v>
      </c>
      <c r="N7838" s="17">
        <f t="shared" si="556"/>
        <v>8.1199999999999992</v>
      </c>
      <c r="O7838" s="17">
        <f t="shared" si="557"/>
        <v>38</v>
      </c>
      <c r="P7838" s="17">
        <f t="shared" si="558"/>
        <v>42.252631578947366</v>
      </c>
      <c r="Q7838" s="17">
        <f t="shared" si="559"/>
        <v>197.73399014778326</v>
      </c>
    </row>
    <row r="7839" spans="1:17" x14ac:dyDescent="0.35">
      <c r="A7839" t="s">
        <v>2325</v>
      </c>
      <c r="B7839" t="s">
        <v>75</v>
      </c>
      <c r="C7839" t="s">
        <v>76</v>
      </c>
      <c r="D7839" t="s">
        <v>14</v>
      </c>
      <c r="E7839" t="s">
        <v>21</v>
      </c>
      <c r="F7839" t="s">
        <v>22</v>
      </c>
      <c r="G7839" t="s">
        <v>3040</v>
      </c>
      <c r="H7839">
        <v>1717.9</v>
      </c>
      <c r="I7839">
        <v>361</v>
      </c>
      <c r="J7839">
        <v>1718.388093</v>
      </c>
      <c r="K7839">
        <v>14854.242462</v>
      </c>
      <c r="L7839" s="17">
        <f>IF($E7839&lt;&gt;"",VLOOKUP($E7839,GEMWs!$E$14:$L$20,7,FALSE),"")</f>
        <v>37.754918937403332</v>
      </c>
      <c r="M7839" s="17">
        <f>IF($E7839&lt;&gt;"",VLOOKUP($E7839,GEMWs!$E$14:$L$20,8,FALSE),"")</f>
        <v>96.174593288388181</v>
      </c>
      <c r="N7839" s="17">
        <f t="shared" si="556"/>
        <v>1718.388093</v>
      </c>
      <c r="O7839" s="17">
        <f t="shared" si="557"/>
        <v>14854.242462</v>
      </c>
      <c r="P7839" s="17">
        <f t="shared" si="558"/>
        <v>0.115650461771761</v>
      </c>
      <c r="Q7839" s="17">
        <f t="shared" si="559"/>
        <v>0.99971595880931197</v>
      </c>
    </row>
    <row r="7840" spans="1:17" x14ac:dyDescent="0.35">
      <c r="A7840" t="s">
        <v>2325</v>
      </c>
      <c r="B7840" t="s">
        <v>33</v>
      </c>
      <c r="C7840" t="s">
        <v>34</v>
      </c>
      <c r="D7840" t="s">
        <v>14</v>
      </c>
      <c r="E7840" t="s">
        <v>21</v>
      </c>
      <c r="F7840" t="s">
        <v>22</v>
      </c>
      <c r="G7840" t="s">
        <v>3040</v>
      </c>
      <c r="H7840">
        <v>8.1999999999999993</v>
      </c>
      <c r="I7840">
        <v>364</v>
      </c>
      <c r="J7840">
        <v>3500</v>
      </c>
      <c r="K7840">
        <v>3500</v>
      </c>
      <c r="L7840" s="17">
        <f>IF($E7840&lt;&gt;"",VLOOKUP($E7840,GEMWs!$E$14:$L$20,7,FALSE),"")</f>
        <v>37.754918937403332</v>
      </c>
      <c r="M7840" s="17">
        <f>IF($E7840&lt;&gt;"",VLOOKUP($E7840,GEMWs!$E$14:$L$20,8,FALSE),"")</f>
        <v>96.174593288388181</v>
      </c>
      <c r="N7840" s="17">
        <f t="shared" si="556"/>
        <v>3500</v>
      </c>
      <c r="O7840" s="17">
        <f t="shared" si="557"/>
        <v>3500</v>
      </c>
      <c r="P7840" s="17">
        <f t="shared" si="558"/>
        <v>2.3428571428571426E-3</v>
      </c>
      <c r="Q7840" s="17">
        <f t="shared" si="559"/>
        <v>2.3428571428571426E-3</v>
      </c>
    </row>
    <row r="7841" spans="1:17" x14ac:dyDescent="0.35">
      <c r="A7841" t="s">
        <v>2325</v>
      </c>
      <c r="B7841" t="s">
        <v>1339</v>
      </c>
      <c r="D7841" t="s">
        <v>22</v>
      </c>
      <c r="G7841" t="s">
        <v>3040</v>
      </c>
      <c r="H7841">
        <v>0.2</v>
      </c>
      <c r="J7841">
        <v>0</v>
      </c>
      <c r="K7841">
        <v>0</v>
      </c>
      <c r="L7841" s="17" t="str">
        <f>IF($E7841&lt;&gt;"",VLOOKUP($E7841,GEMWs!$E$14:$L$20,7,FALSE),"")</f>
        <v/>
      </c>
      <c r="M7841" s="17" t="str">
        <f>IF($E7841&lt;&gt;"",VLOOKUP($E7841,GEMWs!$E$14:$L$20,8,FALSE),"")</f>
        <v/>
      </c>
      <c r="N7841" s="17">
        <f t="shared" ca="1" si="556"/>
        <v>0</v>
      </c>
      <c r="O7841" s="17">
        <f t="shared" ca="1" si="557"/>
        <v>0</v>
      </c>
      <c r="P7841" s="17">
        <f t="shared" ca="1" si="558"/>
        <v>0</v>
      </c>
      <c r="Q7841" s="17">
        <f t="shared" ca="1" si="559"/>
        <v>0</v>
      </c>
    </row>
    <row r="7842" spans="1:17" x14ac:dyDescent="0.35">
      <c r="A7842" t="s">
        <v>2325</v>
      </c>
      <c r="B7842" t="s">
        <v>35</v>
      </c>
      <c r="C7842" t="s">
        <v>36</v>
      </c>
      <c r="D7842" t="s">
        <v>14</v>
      </c>
      <c r="E7842" t="s">
        <v>21</v>
      </c>
      <c r="F7842" t="s">
        <v>22</v>
      </c>
      <c r="G7842" t="s">
        <v>3040</v>
      </c>
      <c r="H7842">
        <v>24.1</v>
      </c>
      <c r="I7842">
        <v>365</v>
      </c>
      <c r="J7842">
        <v>239.01020199999999</v>
      </c>
      <c r="K7842">
        <v>367.30557099999999</v>
      </c>
      <c r="L7842" s="17">
        <f>IF($E7842&lt;&gt;"",VLOOKUP($E7842,GEMWs!$E$14:$L$20,7,FALSE),"")</f>
        <v>37.754918937403332</v>
      </c>
      <c r="M7842" s="17">
        <f>IF($E7842&lt;&gt;"",VLOOKUP($E7842,GEMWs!$E$14:$L$20,8,FALSE),"")</f>
        <v>96.174593288388181</v>
      </c>
      <c r="N7842" s="17">
        <f t="shared" si="556"/>
        <v>239.01020199999999</v>
      </c>
      <c r="O7842" s="17">
        <f t="shared" si="557"/>
        <v>367.30557099999999</v>
      </c>
      <c r="P7842" s="17">
        <f t="shared" si="558"/>
        <v>6.5612944378673752E-2</v>
      </c>
      <c r="Q7842" s="17">
        <f t="shared" si="559"/>
        <v>0.10083251592750005</v>
      </c>
    </row>
    <row r="7843" spans="1:17" x14ac:dyDescent="0.35">
      <c r="A7843" t="s">
        <v>2325</v>
      </c>
      <c r="B7843" t="s">
        <v>37</v>
      </c>
      <c r="C7843" t="s">
        <v>38</v>
      </c>
      <c r="D7843" t="s">
        <v>14</v>
      </c>
      <c r="E7843" t="s">
        <v>21</v>
      </c>
      <c r="F7843" t="s">
        <v>22</v>
      </c>
      <c r="G7843" t="s">
        <v>3040</v>
      </c>
      <c r="H7843">
        <v>2438.6</v>
      </c>
      <c r="I7843">
        <v>229</v>
      </c>
      <c r="J7843">
        <v>1800</v>
      </c>
      <c r="K7843">
        <v>1800</v>
      </c>
      <c r="L7843" s="17">
        <f>IF($E7843&lt;&gt;"",VLOOKUP($E7843,GEMWs!$E$14:$L$20,7,FALSE),"")</f>
        <v>37.754918937403332</v>
      </c>
      <c r="M7843" s="17">
        <f>IF($E7843&lt;&gt;"",VLOOKUP($E7843,GEMWs!$E$14:$L$20,8,FALSE),"")</f>
        <v>96.174593288388181</v>
      </c>
      <c r="N7843" s="17">
        <f t="shared" si="556"/>
        <v>1800</v>
      </c>
      <c r="O7843" s="17">
        <f t="shared" si="557"/>
        <v>1800</v>
      </c>
      <c r="P7843" s="17">
        <f t="shared" si="558"/>
        <v>1.3547777777777776</v>
      </c>
      <c r="Q7843" s="17">
        <f t="shared" si="559"/>
        <v>1.3547777777777776</v>
      </c>
    </row>
    <row r="7844" spans="1:17" x14ac:dyDescent="0.35">
      <c r="A7844" t="s">
        <v>2325</v>
      </c>
      <c r="B7844" t="s">
        <v>128</v>
      </c>
      <c r="D7844" t="s">
        <v>22</v>
      </c>
      <c r="G7844" t="s">
        <v>3040</v>
      </c>
      <c r="H7844">
        <v>4.3</v>
      </c>
      <c r="J7844">
        <v>0</v>
      </c>
      <c r="K7844">
        <v>0</v>
      </c>
      <c r="L7844" s="17" t="str">
        <f>IF($E7844&lt;&gt;"",VLOOKUP($E7844,GEMWs!$E$14:$L$20,7,FALSE),"")</f>
        <v/>
      </c>
      <c r="M7844" s="17" t="str">
        <f>IF($E7844&lt;&gt;"",VLOOKUP($E7844,GEMWs!$E$14:$L$20,8,FALSE),"")</f>
        <v/>
      </c>
      <c r="N7844" s="17">
        <f t="shared" ca="1" si="556"/>
        <v>0</v>
      </c>
      <c r="O7844" s="17">
        <f t="shared" ca="1" si="557"/>
        <v>0</v>
      </c>
      <c r="P7844" s="17">
        <f t="shared" ca="1" si="558"/>
        <v>0</v>
      </c>
      <c r="Q7844" s="17">
        <f t="shared" ca="1" si="559"/>
        <v>0</v>
      </c>
    </row>
    <row r="7845" spans="1:17" x14ac:dyDescent="0.35">
      <c r="A7845" t="s">
        <v>2325</v>
      </c>
      <c r="B7845" t="s">
        <v>39</v>
      </c>
      <c r="C7845" t="s">
        <v>40</v>
      </c>
      <c r="D7845" t="s">
        <v>14</v>
      </c>
      <c r="E7845" t="s">
        <v>21</v>
      </c>
      <c r="F7845" t="s">
        <v>22</v>
      </c>
      <c r="G7845" t="s">
        <v>3040</v>
      </c>
      <c r="H7845">
        <v>44867.4</v>
      </c>
      <c r="I7845">
        <v>230</v>
      </c>
      <c r="J7845">
        <v>68.8</v>
      </c>
      <c r="K7845">
        <v>127.171933</v>
      </c>
      <c r="L7845" s="17">
        <f>IF($E7845&lt;&gt;"",VLOOKUP($E7845,GEMWs!$E$14:$L$20,7,FALSE),"")</f>
        <v>37.754918937403332</v>
      </c>
      <c r="M7845" s="17">
        <f>IF($E7845&lt;&gt;"",VLOOKUP($E7845,GEMWs!$E$14:$L$20,8,FALSE),"")</f>
        <v>96.174593288388181</v>
      </c>
      <c r="N7845" s="17">
        <f t="shared" si="556"/>
        <v>68.8</v>
      </c>
      <c r="O7845" s="17">
        <f t="shared" si="557"/>
        <v>127.171933</v>
      </c>
      <c r="P7845" s="17">
        <f t="shared" si="558"/>
        <v>352.80898026453684</v>
      </c>
      <c r="Q7845" s="17">
        <f t="shared" si="559"/>
        <v>652.14244186046517</v>
      </c>
    </row>
    <row r="7846" spans="1:17" x14ac:dyDescent="0.35">
      <c r="A7846" t="s">
        <v>2325</v>
      </c>
      <c r="B7846" t="s">
        <v>659</v>
      </c>
      <c r="C7846" t="s">
        <v>660</v>
      </c>
      <c r="D7846" t="s">
        <v>14</v>
      </c>
      <c r="E7846" t="s">
        <v>21</v>
      </c>
      <c r="F7846" t="s">
        <v>22</v>
      </c>
      <c r="G7846" t="s">
        <v>3040</v>
      </c>
      <c r="H7846">
        <v>71.2</v>
      </c>
      <c r="I7846">
        <v>231</v>
      </c>
      <c r="J7846">
        <v>1100</v>
      </c>
      <c r="K7846">
        <v>1100</v>
      </c>
      <c r="L7846" s="17">
        <f>IF($E7846&lt;&gt;"",VLOOKUP($E7846,GEMWs!$E$14:$L$20,7,FALSE),"")</f>
        <v>37.754918937403332</v>
      </c>
      <c r="M7846" s="17">
        <f>IF($E7846&lt;&gt;"",VLOOKUP($E7846,GEMWs!$E$14:$L$20,8,FALSE),"")</f>
        <v>96.174593288388181</v>
      </c>
      <c r="N7846" s="17">
        <f t="shared" si="556"/>
        <v>1100</v>
      </c>
      <c r="O7846" s="17">
        <f t="shared" si="557"/>
        <v>1100</v>
      </c>
      <c r="P7846" s="17">
        <f t="shared" si="558"/>
        <v>6.4727272727272731E-2</v>
      </c>
      <c r="Q7846" s="17">
        <f t="shared" si="559"/>
        <v>6.4727272727272731E-2</v>
      </c>
    </row>
    <row r="7847" spans="1:17" x14ac:dyDescent="0.35">
      <c r="A7847" t="s">
        <v>2325</v>
      </c>
      <c r="B7847" t="s">
        <v>41</v>
      </c>
      <c r="C7847" t="s">
        <v>42</v>
      </c>
      <c r="D7847" t="s">
        <v>14</v>
      </c>
      <c r="E7847" t="s">
        <v>21</v>
      </c>
      <c r="F7847" t="s">
        <v>22</v>
      </c>
      <c r="G7847" t="s">
        <v>3040</v>
      </c>
      <c r="H7847">
        <v>475.6</v>
      </c>
      <c r="I7847">
        <v>232</v>
      </c>
      <c r="J7847">
        <v>300</v>
      </c>
      <c r="K7847">
        <v>10000</v>
      </c>
      <c r="L7847" s="17">
        <f>IF($E7847&lt;&gt;"",VLOOKUP($E7847,GEMWs!$E$14:$L$20,7,FALSE),"")</f>
        <v>37.754918937403332</v>
      </c>
      <c r="M7847" s="17">
        <f>IF($E7847&lt;&gt;"",VLOOKUP($E7847,GEMWs!$E$14:$L$20,8,FALSE),"")</f>
        <v>96.174593288388181</v>
      </c>
      <c r="N7847" s="17">
        <f t="shared" si="556"/>
        <v>300</v>
      </c>
      <c r="O7847" s="17">
        <f t="shared" si="557"/>
        <v>10000</v>
      </c>
      <c r="P7847" s="17">
        <f t="shared" si="558"/>
        <v>4.7560000000000005E-2</v>
      </c>
      <c r="Q7847" s="17">
        <f t="shared" si="559"/>
        <v>1.5853333333333335</v>
      </c>
    </row>
    <row r="7848" spans="1:17" x14ac:dyDescent="0.35">
      <c r="A7848" t="s">
        <v>2325</v>
      </c>
      <c r="B7848" t="s">
        <v>1307</v>
      </c>
      <c r="C7848" t="s">
        <v>1308</v>
      </c>
      <c r="D7848" t="s">
        <v>14</v>
      </c>
      <c r="E7848" t="s">
        <v>21</v>
      </c>
      <c r="F7848" t="s">
        <v>22</v>
      </c>
      <c r="G7848" t="s">
        <v>3040</v>
      </c>
      <c r="H7848">
        <v>8.9</v>
      </c>
      <c r="I7848">
        <v>235</v>
      </c>
      <c r="J7848">
        <v>34.44</v>
      </c>
      <c r="K7848">
        <v>933.33</v>
      </c>
      <c r="L7848" s="17">
        <f>IF($E7848&lt;&gt;"",VLOOKUP($E7848,GEMWs!$E$14:$L$20,7,FALSE),"")</f>
        <v>37.754918937403332</v>
      </c>
      <c r="M7848" s="17">
        <f>IF($E7848&lt;&gt;"",VLOOKUP($E7848,GEMWs!$E$14:$L$20,8,FALSE),"")</f>
        <v>96.174593288388181</v>
      </c>
      <c r="N7848" s="17">
        <f t="shared" si="556"/>
        <v>34.44</v>
      </c>
      <c r="O7848" s="17">
        <f t="shared" si="557"/>
        <v>933.33</v>
      </c>
      <c r="P7848" s="17">
        <f t="shared" si="558"/>
        <v>9.5357483419583645E-3</v>
      </c>
      <c r="Q7848" s="17">
        <f t="shared" si="559"/>
        <v>0.25842044134727066</v>
      </c>
    </row>
    <row r="7849" spans="1:17" x14ac:dyDescent="0.35">
      <c r="A7849" t="s">
        <v>2325</v>
      </c>
      <c r="B7849" t="s">
        <v>1122</v>
      </c>
      <c r="D7849" t="s">
        <v>14</v>
      </c>
      <c r="E7849" t="s">
        <v>15</v>
      </c>
      <c r="G7849" t="s">
        <v>3040</v>
      </c>
      <c r="H7849">
        <v>403.3</v>
      </c>
      <c r="J7849">
        <v>0</v>
      </c>
      <c r="K7849">
        <v>0</v>
      </c>
      <c r="L7849" s="17">
        <f>IF($E7849&lt;&gt;"",VLOOKUP($E7849,GEMWs!$E$14:$L$20,7,FALSE),"")</f>
        <v>37.892086284381016</v>
      </c>
      <c r="M7849" s="17">
        <f>IF($E7849&lt;&gt;"",VLOOKUP($E7849,GEMWs!$E$14:$L$20,8,FALSE),"")</f>
        <v>96.522753888300599</v>
      </c>
      <c r="N7849" s="17">
        <f t="shared" ca="1" si="556"/>
        <v>37.892086284381016</v>
      </c>
      <c r="O7849" s="17">
        <f t="shared" ca="1" si="557"/>
        <v>96.522753888300599</v>
      </c>
      <c r="P7849" s="17">
        <f t="shared" ca="1" si="558"/>
        <v>4.1782894059022855</v>
      </c>
      <c r="Q7849" s="17">
        <f t="shared" ca="1" si="559"/>
        <v>10.643383343245443</v>
      </c>
    </row>
    <row r="7850" spans="1:17" x14ac:dyDescent="0.35">
      <c r="A7850" t="s">
        <v>2325</v>
      </c>
      <c r="B7850" t="s">
        <v>127</v>
      </c>
      <c r="D7850" t="s">
        <v>14</v>
      </c>
      <c r="E7850" t="s">
        <v>21</v>
      </c>
      <c r="G7850" t="s">
        <v>3040</v>
      </c>
      <c r="H7850">
        <v>0.1</v>
      </c>
      <c r="J7850">
        <v>0</v>
      </c>
      <c r="K7850">
        <v>0</v>
      </c>
      <c r="L7850" s="17">
        <f>IF($E7850&lt;&gt;"",VLOOKUP($E7850,GEMWs!$E$14:$L$20,7,FALSE),"")</f>
        <v>37.754918937403332</v>
      </c>
      <c r="M7850" s="17">
        <f>IF($E7850&lt;&gt;"",VLOOKUP($E7850,GEMWs!$E$14:$L$20,8,FALSE),"")</f>
        <v>96.174593288388181</v>
      </c>
      <c r="N7850" s="17">
        <f t="shared" ca="1" si="556"/>
        <v>37.754918937403332</v>
      </c>
      <c r="O7850" s="17">
        <f t="shared" ca="1" si="557"/>
        <v>96.174593288388181</v>
      </c>
      <c r="P7850" s="17">
        <f t="shared" ca="1" si="558"/>
        <v>1.0397756474013985E-3</v>
      </c>
      <c r="Q7850" s="17">
        <f t="shared" ca="1" si="559"/>
        <v>2.6486614940373038E-3</v>
      </c>
    </row>
    <row r="7851" spans="1:17" x14ac:dyDescent="0.35">
      <c r="A7851" t="s">
        <v>2325</v>
      </c>
      <c r="B7851" t="s">
        <v>1654</v>
      </c>
      <c r="D7851" t="s">
        <v>14</v>
      </c>
      <c r="E7851" t="s">
        <v>21</v>
      </c>
      <c r="G7851" t="s">
        <v>3040</v>
      </c>
      <c r="H7851">
        <v>593.6</v>
      </c>
      <c r="J7851">
        <v>0</v>
      </c>
      <c r="K7851">
        <v>0</v>
      </c>
      <c r="L7851" s="17">
        <f>IF($E7851&lt;&gt;"",VLOOKUP($E7851,GEMWs!$E$14:$L$20,7,FALSE),"")</f>
        <v>37.754918937403332</v>
      </c>
      <c r="M7851" s="17">
        <f>IF($E7851&lt;&gt;"",VLOOKUP($E7851,GEMWs!$E$14:$L$20,8,FALSE),"")</f>
        <v>96.174593288388181</v>
      </c>
      <c r="N7851" s="17">
        <f t="shared" ca="1" si="556"/>
        <v>37.754918937403332</v>
      </c>
      <c r="O7851" s="17">
        <f t="shared" ca="1" si="557"/>
        <v>96.174593288388181</v>
      </c>
      <c r="P7851" s="17">
        <f t="shared" ca="1" si="558"/>
        <v>6.1721082429747005</v>
      </c>
      <c r="Q7851" s="17">
        <f t="shared" ca="1" si="559"/>
        <v>15.722454628605435</v>
      </c>
    </row>
    <row r="7852" spans="1:17" x14ac:dyDescent="0.35">
      <c r="A7852" t="s">
        <v>2325</v>
      </c>
      <c r="B7852" t="s">
        <v>1372</v>
      </c>
      <c r="D7852" t="s">
        <v>14</v>
      </c>
      <c r="E7852" t="s">
        <v>21</v>
      </c>
      <c r="G7852" t="s">
        <v>3040</v>
      </c>
      <c r="H7852">
        <v>26</v>
      </c>
      <c r="J7852">
        <v>0</v>
      </c>
      <c r="K7852">
        <v>0</v>
      </c>
      <c r="L7852" s="17">
        <f>IF($E7852&lt;&gt;"",VLOOKUP($E7852,GEMWs!$E$14:$L$20,7,FALSE),"")</f>
        <v>37.754918937403332</v>
      </c>
      <c r="M7852" s="17">
        <f>IF($E7852&lt;&gt;"",VLOOKUP($E7852,GEMWs!$E$14:$L$20,8,FALSE),"")</f>
        <v>96.174593288388181</v>
      </c>
      <c r="N7852" s="17">
        <f t="shared" ca="1" si="556"/>
        <v>37.754918937403332</v>
      </c>
      <c r="O7852" s="17">
        <f t="shared" ca="1" si="557"/>
        <v>96.174593288388181</v>
      </c>
      <c r="P7852" s="17">
        <f t="shared" ca="1" si="558"/>
        <v>0.27034166832436357</v>
      </c>
      <c r="Q7852" s="17">
        <f t="shared" ca="1" si="559"/>
        <v>0.68865198844969899</v>
      </c>
    </row>
    <row r="7853" spans="1:17" x14ac:dyDescent="0.35">
      <c r="A7853" t="s">
        <v>2325</v>
      </c>
      <c r="B7853" t="s">
        <v>2334</v>
      </c>
      <c r="D7853" t="s">
        <v>14</v>
      </c>
      <c r="E7853" t="s">
        <v>21</v>
      </c>
      <c r="G7853" t="s">
        <v>3040</v>
      </c>
      <c r="H7853">
        <v>27.6</v>
      </c>
      <c r="J7853">
        <v>0</v>
      </c>
      <c r="K7853">
        <v>0</v>
      </c>
      <c r="L7853" s="17">
        <f>IF($E7853&lt;&gt;"",VLOOKUP($E7853,GEMWs!$E$14:$L$20,7,FALSE),"")</f>
        <v>37.754918937403332</v>
      </c>
      <c r="M7853" s="17">
        <f>IF($E7853&lt;&gt;"",VLOOKUP($E7853,GEMWs!$E$14:$L$20,8,FALSE),"")</f>
        <v>96.174593288388181</v>
      </c>
      <c r="N7853" s="17">
        <f t="shared" ca="1" si="556"/>
        <v>37.754918937403332</v>
      </c>
      <c r="O7853" s="17">
        <f t="shared" ca="1" si="557"/>
        <v>96.174593288388181</v>
      </c>
      <c r="P7853" s="17">
        <f t="shared" ca="1" si="558"/>
        <v>0.28697807868278596</v>
      </c>
      <c r="Q7853" s="17">
        <f t="shared" ca="1" si="559"/>
        <v>0.73103057235429592</v>
      </c>
    </row>
    <row r="7854" spans="1:17" x14ac:dyDescent="0.35">
      <c r="A7854" t="s">
        <v>2325</v>
      </c>
      <c r="B7854" t="s">
        <v>13</v>
      </c>
      <c r="D7854" t="s">
        <v>14</v>
      </c>
      <c r="E7854" t="s">
        <v>15</v>
      </c>
      <c r="G7854" t="s">
        <v>3040</v>
      </c>
      <c r="H7854">
        <v>0.9</v>
      </c>
      <c r="J7854">
        <v>0</v>
      </c>
      <c r="K7854">
        <v>0</v>
      </c>
      <c r="L7854" s="17">
        <f>IF($E7854&lt;&gt;"",VLOOKUP($E7854,GEMWs!$E$14:$L$20,7,FALSE),"")</f>
        <v>37.892086284381016</v>
      </c>
      <c r="M7854" s="17">
        <f>IF($E7854&lt;&gt;"",VLOOKUP($E7854,GEMWs!$E$14:$L$20,8,FALSE),"")</f>
        <v>96.522753888300599</v>
      </c>
      <c r="N7854" s="17">
        <f t="shared" ca="1" si="556"/>
        <v>37.892086284381016</v>
      </c>
      <c r="O7854" s="17">
        <f t="shared" ca="1" si="557"/>
        <v>96.522753888300599</v>
      </c>
      <c r="P7854" s="17">
        <f t="shared" ca="1" si="558"/>
        <v>9.3242262963353743E-3</v>
      </c>
      <c r="Q7854" s="17">
        <f t="shared" ca="1" si="559"/>
        <v>2.3751661316441602E-2</v>
      </c>
    </row>
    <row r="7855" spans="1:17" x14ac:dyDescent="0.35">
      <c r="A7855" t="s">
        <v>2325</v>
      </c>
      <c r="B7855" t="s">
        <v>139</v>
      </c>
      <c r="C7855" t="s">
        <v>3025</v>
      </c>
      <c r="D7855" t="s">
        <v>14</v>
      </c>
      <c r="E7855" t="s">
        <v>21</v>
      </c>
      <c r="F7855" t="s">
        <v>14</v>
      </c>
      <c r="G7855" t="s">
        <v>3040</v>
      </c>
      <c r="H7855">
        <v>331.3</v>
      </c>
      <c r="I7855">
        <v>237</v>
      </c>
      <c r="J7855">
        <v>237.43909400000001</v>
      </c>
      <c r="K7855">
        <v>1033.8267679999999</v>
      </c>
      <c r="L7855" s="17">
        <f>IF($E7855&lt;&gt;"",VLOOKUP($E7855,GEMWs!$E$14:$L$20,7,FALSE),"")</f>
        <v>37.754918937403332</v>
      </c>
      <c r="M7855" s="17">
        <f>IF($E7855&lt;&gt;"",VLOOKUP($E7855,GEMWs!$E$14:$L$20,8,FALSE),"")</f>
        <v>96.174593288388181</v>
      </c>
      <c r="N7855" s="17">
        <f t="shared" si="556"/>
        <v>237.43909400000001</v>
      </c>
      <c r="O7855" s="17">
        <f t="shared" si="557"/>
        <v>1033.8267679999999</v>
      </c>
      <c r="P7855" s="17">
        <f t="shared" si="558"/>
        <v>0.3204598780518324</v>
      </c>
      <c r="Q7855" s="17">
        <f t="shared" si="559"/>
        <v>1.3953051892962496</v>
      </c>
    </row>
    <row r="7856" spans="1:17" x14ac:dyDescent="0.35">
      <c r="A7856" t="s">
        <v>2325</v>
      </c>
      <c r="B7856" t="s">
        <v>462</v>
      </c>
      <c r="D7856" t="s">
        <v>14</v>
      </c>
      <c r="E7856" t="s">
        <v>21</v>
      </c>
      <c r="G7856" t="s">
        <v>3040</v>
      </c>
      <c r="H7856">
        <v>10.5</v>
      </c>
      <c r="J7856">
        <v>0</v>
      </c>
      <c r="K7856">
        <v>0</v>
      </c>
      <c r="L7856" s="17">
        <f>IF($E7856&lt;&gt;"",VLOOKUP($E7856,GEMWs!$E$14:$L$20,7,FALSE),"")</f>
        <v>37.754918937403332</v>
      </c>
      <c r="M7856" s="17">
        <f>IF($E7856&lt;&gt;"",VLOOKUP($E7856,GEMWs!$E$14:$L$20,8,FALSE),"")</f>
        <v>96.174593288388181</v>
      </c>
      <c r="N7856" s="17">
        <f t="shared" ca="1" si="556"/>
        <v>37.754918937403332</v>
      </c>
      <c r="O7856" s="17">
        <f t="shared" ca="1" si="557"/>
        <v>96.174593288388181</v>
      </c>
      <c r="P7856" s="17">
        <f t="shared" ca="1" si="558"/>
        <v>0.10917644297714682</v>
      </c>
      <c r="Q7856" s="17">
        <f t="shared" ca="1" si="559"/>
        <v>0.27810945687391692</v>
      </c>
    </row>
    <row r="7857" spans="1:17" x14ac:dyDescent="0.35">
      <c r="A7857" t="s">
        <v>2325</v>
      </c>
      <c r="B7857" t="s">
        <v>83</v>
      </c>
      <c r="C7857" t="s">
        <v>84</v>
      </c>
      <c r="D7857" t="s">
        <v>14</v>
      </c>
      <c r="E7857" t="s">
        <v>21</v>
      </c>
      <c r="F7857" t="s">
        <v>22</v>
      </c>
      <c r="G7857" t="s">
        <v>3040</v>
      </c>
      <c r="H7857">
        <v>46</v>
      </c>
      <c r="I7857">
        <v>239</v>
      </c>
      <c r="J7857">
        <v>20</v>
      </c>
      <c r="K7857">
        <v>500</v>
      </c>
      <c r="L7857" s="17">
        <f>IF($E7857&lt;&gt;"",VLOOKUP($E7857,GEMWs!$E$14:$L$20,7,FALSE),"")</f>
        <v>37.754918937403332</v>
      </c>
      <c r="M7857" s="17">
        <f>IF($E7857&lt;&gt;"",VLOOKUP($E7857,GEMWs!$E$14:$L$20,8,FALSE),"")</f>
        <v>96.174593288388181</v>
      </c>
      <c r="N7857" s="17">
        <f t="shared" si="556"/>
        <v>20</v>
      </c>
      <c r="O7857" s="17">
        <f t="shared" si="557"/>
        <v>500</v>
      </c>
      <c r="P7857" s="17">
        <f t="shared" si="558"/>
        <v>9.1999999999999998E-2</v>
      </c>
      <c r="Q7857" s="17">
        <f t="shared" si="559"/>
        <v>2.2999999999999998</v>
      </c>
    </row>
    <row r="7858" spans="1:17" x14ac:dyDescent="0.35">
      <c r="A7858" t="s">
        <v>2325</v>
      </c>
      <c r="B7858" t="s">
        <v>1193</v>
      </c>
      <c r="D7858" t="s">
        <v>22</v>
      </c>
      <c r="G7858" t="s">
        <v>3040</v>
      </c>
      <c r="H7858">
        <v>125.9</v>
      </c>
      <c r="J7858">
        <v>0</v>
      </c>
      <c r="K7858">
        <v>0</v>
      </c>
      <c r="L7858" s="17" t="str">
        <f>IF($E7858&lt;&gt;"",VLOOKUP($E7858,GEMWs!$E$14:$L$20,7,FALSE),"")</f>
        <v/>
      </c>
      <c r="M7858" s="17" t="str">
        <f>IF($E7858&lt;&gt;"",VLOOKUP($E7858,GEMWs!$E$14:$L$20,8,FALSE),"")</f>
        <v/>
      </c>
      <c r="N7858" s="17">
        <f t="shared" ca="1" si="556"/>
        <v>0</v>
      </c>
      <c r="O7858" s="17">
        <f t="shared" ca="1" si="557"/>
        <v>0</v>
      </c>
      <c r="P7858" s="17">
        <f t="shared" ca="1" si="558"/>
        <v>0</v>
      </c>
      <c r="Q7858" s="17">
        <f t="shared" ca="1" si="559"/>
        <v>0</v>
      </c>
    </row>
    <row r="7859" spans="1:17" x14ac:dyDescent="0.35">
      <c r="A7859" t="s">
        <v>2325</v>
      </c>
      <c r="B7859" t="s">
        <v>43</v>
      </c>
      <c r="C7859" t="s">
        <v>44</v>
      </c>
      <c r="D7859" t="s">
        <v>14</v>
      </c>
      <c r="E7859" t="s">
        <v>21</v>
      </c>
      <c r="F7859" t="s">
        <v>22</v>
      </c>
      <c r="G7859" t="s">
        <v>3040</v>
      </c>
      <c r="H7859">
        <v>240.7</v>
      </c>
      <c r="I7859">
        <v>418</v>
      </c>
      <c r="J7859">
        <v>590.49856699999998</v>
      </c>
      <c r="K7859">
        <v>6253.5111509999997</v>
      </c>
      <c r="L7859" s="17">
        <f>IF($E7859&lt;&gt;"",VLOOKUP($E7859,GEMWs!$E$14:$L$20,7,FALSE),"")</f>
        <v>37.754918937403332</v>
      </c>
      <c r="M7859" s="17">
        <f>IF($E7859&lt;&gt;"",VLOOKUP($E7859,GEMWs!$E$14:$L$20,8,FALSE),"")</f>
        <v>96.174593288388181</v>
      </c>
      <c r="N7859" s="17">
        <f t="shared" si="556"/>
        <v>590.49856699999998</v>
      </c>
      <c r="O7859" s="17">
        <f t="shared" si="557"/>
        <v>6253.5111509999997</v>
      </c>
      <c r="P7859" s="17">
        <f t="shared" si="558"/>
        <v>3.8490376716048491E-2</v>
      </c>
      <c r="Q7859" s="17">
        <f t="shared" si="559"/>
        <v>0.4076216496559254</v>
      </c>
    </row>
    <row r="7860" spans="1:17" x14ac:dyDescent="0.35">
      <c r="A7860" t="s">
        <v>2325</v>
      </c>
      <c r="B7860" t="s">
        <v>958</v>
      </c>
      <c r="D7860" t="s">
        <v>14</v>
      </c>
      <c r="E7860" t="s">
        <v>21</v>
      </c>
      <c r="G7860" t="s">
        <v>3040</v>
      </c>
      <c r="H7860">
        <v>0.2</v>
      </c>
      <c r="J7860">
        <v>0</v>
      </c>
      <c r="K7860">
        <v>0</v>
      </c>
      <c r="L7860" s="17">
        <f>IF($E7860&lt;&gt;"",VLOOKUP($E7860,GEMWs!$E$14:$L$20,7,FALSE),"")</f>
        <v>37.754918937403332</v>
      </c>
      <c r="M7860" s="17">
        <f>IF($E7860&lt;&gt;"",VLOOKUP($E7860,GEMWs!$E$14:$L$20,8,FALSE),"")</f>
        <v>96.174593288388181</v>
      </c>
      <c r="N7860" s="17">
        <f t="shared" ca="1" si="556"/>
        <v>37.754918937403332</v>
      </c>
      <c r="O7860" s="17">
        <f t="shared" ca="1" si="557"/>
        <v>96.174593288388181</v>
      </c>
      <c r="P7860" s="17">
        <f t="shared" ca="1" si="558"/>
        <v>2.079551294802797E-3</v>
      </c>
      <c r="Q7860" s="17">
        <f t="shared" ca="1" si="559"/>
        <v>5.2973229880746075E-3</v>
      </c>
    </row>
    <row r="7861" spans="1:17" x14ac:dyDescent="0.35">
      <c r="A7861" t="s">
        <v>2325</v>
      </c>
      <c r="B7861" t="s">
        <v>1435</v>
      </c>
      <c r="D7861" t="s">
        <v>14</v>
      </c>
      <c r="E7861" t="s">
        <v>21</v>
      </c>
      <c r="G7861" t="s">
        <v>3040</v>
      </c>
      <c r="H7861">
        <v>9.5</v>
      </c>
      <c r="J7861">
        <v>0</v>
      </c>
      <c r="K7861">
        <v>0</v>
      </c>
      <c r="L7861" s="17">
        <f>IF($E7861&lt;&gt;"",VLOOKUP($E7861,GEMWs!$E$14:$L$20,7,FALSE),"")</f>
        <v>37.754918937403332</v>
      </c>
      <c r="M7861" s="17">
        <f>IF($E7861&lt;&gt;"",VLOOKUP($E7861,GEMWs!$E$14:$L$20,8,FALSE),"")</f>
        <v>96.174593288388181</v>
      </c>
      <c r="N7861" s="17">
        <f t="shared" ca="1" si="556"/>
        <v>37.754918937403332</v>
      </c>
      <c r="O7861" s="17">
        <f t="shared" ca="1" si="557"/>
        <v>96.174593288388181</v>
      </c>
      <c r="P7861" s="17">
        <f t="shared" ca="1" si="558"/>
        <v>9.8778686503132845E-2</v>
      </c>
      <c r="Q7861" s="17">
        <f t="shared" ca="1" si="559"/>
        <v>0.25162284193354384</v>
      </c>
    </row>
    <row r="7862" spans="1:17" x14ac:dyDescent="0.35">
      <c r="A7862" t="s">
        <v>2325</v>
      </c>
      <c r="B7862" t="s">
        <v>67</v>
      </c>
      <c r="C7862" t="s">
        <v>68</v>
      </c>
      <c r="D7862" t="s">
        <v>14</v>
      </c>
      <c r="E7862" t="s">
        <v>21</v>
      </c>
      <c r="F7862" t="s">
        <v>22</v>
      </c>
      <c r="G7862" t="s">
        <v>3040</v>
      </c>
      <c r="H7862">
        <v>46.1</v>
      </c>
      <c r="I7862">
        <v>245</v>
      </c>
      <c r="J7862">
        <v>8182</v>
      </c>
      <c r="K7862">
        <v>27300</v>
      </c>
      <c r="L7862" s="17">
        <f>IF($E7862&lt;&gt;"",VLOOKUP($E7862,GEMWs!$E$14:$L$20,7,FALSE),"")</f>
        <v>37.754918937403332</v>
      </c>
      <c r="M7862" s="17">
        <f>IF($E7862&lt;&gt;"",VLOOKUP($E7862,GEMWs!$E$14:$L$20,8,FALSE),"")</f>
        <v>96.174593288388181</v>
      </c>
      <c r="N7862" s="17">
        <f t="shared" si="556"/>
        <v>8182</v>
      </c>
      <c r="O7862" s="17">
        <f t="shared" si="557"/>
        <v>27300</v>
      </c>
      <c r="P7862" s="17">
        <f t="shared" si="558"/>
        <v>1.6886446886446888E-3</v>
      </c>
      <c r="Q7862" s="17">
        <f t="shared" si="559"/>
        <v>5.6343192373502814E-3</v>
      </c>
    </row>
    <row r="7863" spans="1:17" x14ac:dyDescent="0.35">
      <c r="A7863" t="s">
        <v>2325</v>
      </c>
      <c r="B7863" t="s">
        <v>156</v>
      </c>
      <c r="D7863" t="s">
        <v>14</v>
      </c>
      <c r="E7863" t="s">
        <v>21</v>
      </c>
      <c r="G7863" t="s">
        <v>3040</v>
      </c>
      <c r="H7863">
        <v>23.3</v>
      </c>
      <c r="J7863">
        <v>0</v>
      </c>
      <c r="K7863">
        <v>0</v>
      </c>
      <c r="L7863" s="17">
        <f>IF($E7863&lt;&gt;"",VLOOKUP($E7863,GEMWs!$E$14:$L$20,7,FALSE),"")</f>
        <v>37.754918937403332</v>
      </c>
      <c r="M7863" s="17">
        <f>IF($E7863&lt;&gt;"",VLOOKUP($E7863,GEMWs!$E$14:$L$20,8,FALSE),"")</f>
        <v>96.174593288388181</v>
      </c>
      <c r="N7863" s="17">
        <f t="shared" ca="1" si="556"/>
        <v>37.754918937403332</v>
      </c>
      <c r="O7863" s="17">
        <f t="shared" ca="1" si="557"/>
        <v>96.174593288388181</v>
      </c>
      <c r="P7863" s="17">
        <f t="shared" ca="1" si="558"/>
        <v>0.24226772584452583</v>
      </c>
      <c r="Q7863" s="17">
        <f t="shared" ca="1" si="559"/>
        <v>0.6171381281106918</v>
      </c>
    </row>
    <row r="7864" spans="1:17" x14ac:dyDescent="0.35">
      <c r="A7864" t="s">
        <v>2325</v>
      </c>
      <c r="B7864" t="s">
        <v>91</v>
      </c>
      <c r="C7864" t="s">
        <v>92</v>
      </c>
      <c r="D7864" t="s">
        <v>14</v>
      </c>
      <c r="E7864" t="s">
        <v>21</v>
      </c>
      <c r="F7864" t="s">
        <v>22</v>
      </c>
      <c r="G7864" t="s">
        <v>3040</v>
      </c>
      <c r="H7864">
        <v>12</v>
      </c>
      <c r="I7864">
        <v>368</v>
      </c>
      <c r="J7864">
        <v>78.33</v>
      </c>
      <c r="K7864">
        <v>110.48</v>
      </c>
      <c r="L7864" s="17">
        <f>IF($E7864&lt;&gt;"",VLOOKUP($E7864,GEMWs!$E$14:$L$20,7,FALSE),"")</f>
        <v>37.754918937403332</v>
      </c>
      <c r="M7864" s="17">
        <f>IF($E7864&lt;&gt;"",VLOOKUP($E7864,GEMWs!$E$14:$L$20,8,FALSE),"")</f>
        <v>96.174593288388181</v>
      </c>
      <c r="N7864" s="17">
        <f t="shared" si="556"/>
        <v>78.33</v>
      </c>
      <c r="O7864" s="17">
        <f t="shared" si="557"/>
        <v>110.48</v>
      </c>
      <c r="P7864" s="17">
        <f t="shared" si="558"/>
        <v>0.10861694424330195</v>
      </c>
      <c r="Q7864" s="17">
        <f t="shared" si="559"/>
        <v>0.15319800842589046</v>
      </c>
    </row>
    <row r="7865" spans="1:17" x14ac:dyDescent="0.35">
      <c r="A7865" t="s">
        <v>2325</v>
      </c>
      <c r="B7865" t="s">
        <v>1627</v>
      </c>
      <c r="D7865" t="s">
        <v>22</v>
      </c>
      <c r="G7865" t="s">
        <v>3040</v>
      </c>
      <c r="H7865">
        <v>281.39999999999998</v>
      </c>
      <c r="J7865">
        <v>0</v>
      </c>
      <c r="K7865">
        <v>0</v>
      </c>
      <c r="L7865" s="17" t="str">
        <f>IF($E7865&lt;&gt;"",VLOOKUP($E7865,GEMWs!$E$14:$L$20,7,FALSE),"")</f>
        <v/>
      </c>
      <c r="M7865" s="17" t="str">
        <f>IF($E7865&lt;&gt;"",VLOOKUP($E7865,GEMWs!$E$14:$L$20,8,FALSE),"")</f>
        <v/>
      </c>
      <c r="N7865" s="17">
        <f t="shared" ca="1" si="556"/>
        <v>0</v>
      </c>
      <c r="O7865" s="17">
        <f t="shared" ca="1" si="557"/>
        <v>0</v>
      </c>
      <c r="P7865" s="17">
        <f t="shared" ca="1" si="558"/>
        <v>0</v>
      </c>
      <c r="Q7865" s="17">
        <f t="shared" ca="1" si="559"/>
        <v>0</v>
      </c>
    </row>
    <row r="7866" spans="1:17" x14ac:dyDescent="0.35">
      <c r="A7866" t="s">
        <v>2325</v>
      </c>
      <c r="B7866" t="s">
        <v>1064</v>
      </c>
      <c r="C7866" t="s">
        <v>1065</v>
      </c>
      <c r="D7866" t="s">
        <v>14</v>
      </c>
      <c r="E7866" t="s">
        <v>21</v>
      </c>
      <c r="F7866" t="s">
        <v>22</v>
      </c>
      <c r="G7866" t="s">
        <v>3040</v>
      </c>
      <c r="H7866">
        <v>2054.6999999999998</v>
      </c>
      <c r="I7866">
        <v>247</v>
      </c>
      <c r="J7866">
        <v>2273</v>
      </c>
      <c r="K7866">
        <v>25000</v>
      </c>
      <c r="L7866" s="17">
        <f>IF($E7866&lt;&gt;"",VLOOKUP($E7866,GEMWs!$E$14:$L$20,7,FALSE),"")</f>
        <v>37.754918937403332</v>
      </c>
      <c r="M7866" s="17">
        <f>IF($E7866&lt;&gt;"",VLOOKUP($E7866,GEMWs!$E$14:$L$20,8,FALSE),"")</f>
        <v>96.174593288388181</v>
      </c>
      <c r="N7866" s="17">
        <f t="shared" si="556"/>
        <v>2273</v>
      </c>
      <c r="O7866" s="17">
        <f t="shared" si="557"/>
        <v>25000</v>
      </c>
      <c r="P7866" s="17">
        <f t="shared" si="558"/>
        <v>8.2187999999999997E-2</v>
      </c>
      <c r="Q7866" s="17">
        <f t="shared" si="559"/>
        <v>0.90395952485701703</v>
      </c>
    </row>
    <row r="7867" spans="1:17" x14ac:dyDescent="0.35">
      <c r="A7867" t="s">
        <v>2325</v>
      </c>
      <c r="B7867" t="s">
        <v>1552</v>
      </c>
      <c r="D7867" t="s">
        <v>14</v>
      </c>
      <c r="E7867" t="s">
        <v>18</v>
      </c>
      <c r="G7867" t="s">
        <v>3040</v>
      </c>
      <c r="H7867">
        <v>1.7</v>
      </c>
      <c r="J7867">
        <v>0</v>
      </c>
      <c r="K7867">
        <v>0</v>
      </c>
      <c r="L7867" s="17">
        <f>IF($E7867&lt;&gt;"",VLOOKUP($E7867,GEMWs!$E$14:$L$20,7,FALSE),"")</f>
        <v>5950.3939027696888</v>
      </c>
      <c r="M7867" s="17">
        <f>IF($E7867&lt;&gt;"",VLOOKUP($E7867,GEMWs!$E$14:$L$20,8,FALSE),"")</f>
        <v>10539.430626954083</v>
      </c>
      <c r="N7867" s="17">
        <f t="shared" ca="1" si="556"/>
        <v>5950.3939027696888</v>
      </c>
      <c r="O7867" s="17">
        <f t="shared" ca="1" si="557"/>
        <v>10539.430626954083</v>
      </c>
      <c r="P7867" s="17">
        <f t="shared" ca="1" si="558"/>
        <v>1.6129903598893969E-4</v>
      </c>
      <c r="Q7867" s="17">
        <f t="shared" ca="1" si="559"/>
        <v>2.856953720675051E-4</v>
      </c>
    </row>
    <row r="7868" spans="1:17" x14ac:dyDescent="0.35">
      <c r="A7868" t="s">
        <v>2325</v>
      </c>
      <c r="B7868" t="s">
        <v>129</v>
      </c>
      <c r="D7868" t="s">
        <v>14</v>
      </c>
      <c r="E7868" t="s">
        <v>21</v>
      </c>
      <c r="G7868" t="s">
        <v>3040</v>
      </c>
      <c r="H7868">
        <v>180.1</v>
      </c>
      <c r="J7868">
        <v>0</v>
      </c>
      <c r="K7868">
        <v>0</v>
      </c>
      <c r="L7868" s="17">
        <f>IF($E7868&lt;&gt;"",VLOOKUP($E7868,GEMWs!$E$14:$L$20,7,FALSE),"")</f>
        <v>37.754918937403332</v>
      </c>
      <c r="M7868" s="17">
        <f>IF($E7868&lt;&gt;"",VLOOKUP($E7868,GEMWs!$E$14:$L$20,8,FALSE),"")</f>
        <v>96.174593288388181</v>
      </c>
      <c r="N7868" s="17">
        <f t="shared" ca="1" si="556"/>
        <v>37.754918937403332</v>
      </c>
      <c r="O7868" s="17">
        <f t="shared" ca="1" si="557"/>
        <v>96.174593288388181</v>
      </c>
      <c r="P7868" s="17">
        <f t="shared" ca="1" si="558"/>
        <v>1.8726359409699183</v>
      </c>
      <c r="Q7868" s="17">
        <f t="shared" ca="1" si="559"/>
        <v>4.7702393507611838</v>
      </c>
    </row>
    <row r="7869" spans="1:17" x14ac:dyDescent="0.35">
      <c r="A7869" t="s">
        <v>2325</v>
      </c>
      <c r="B7869" t="s">
        <v>1341</v>
      </c>
      <c r="D7869" t="s">
        <v>22</v>
      </c>
      <c r="G7869" t="s">
        <v>3040</v>
      </c>
      <c r="H7869">
        <v>69.099999999999994</v>
      </c>
      <c r="J7869">
        <v>0</v>
      </c>
      <c r="K7869">
        <v>0</v>
      </c>
      <c r="L7869" s="17" t="str">
        <f>IF($E7869&lt;&gt;"",VLOOKUP($E7869,GEMWs!$E$14:$L$20,7,FALSE),"")</f>
        <v/>
      </c>
      <c r="M7869" s="17" t="str">
        <f>IF($E7869&lt;&gt;"",VLOOKUP($E7869,GEMWs!$E$14:$L$20,8,FALSE),"")</f>
        <v/>
      </c>
      <c r="N7869" s="17">
        <f t="shared" ca="1" si="556"/>
        <v>0</v>
      </c>
      <c r="O7869" s="17">
        <f t="shared" ca="1" si="557"/>
        <v>0</v>
      </c>
      <c r="P7869" s="17">
        <f t="shared" ca="1" si="558"/>
        <v>0</v>
      </c>
      <c r="Q7869" s="17">
        <f t="shared" ca="1" si="559"/>
        <v>0</v>
      </c>
    </row>
    <row r="7870" spans="1:17" x14ac:dyDescent="0.35">
      <c r="A7870" t="s">
        <v>2325</v>
      </c>
      <c r="B7870" t="s">
        <v>122</v>
      </c>
      <c r="D7870" t="s">
        <v>14</v>
      </c>
      <c r="E7870" t="s">
        <v>21</v>
      </c>
      <c r="G7870" t="s">
        <v>3040</v>
      </c>
      <c r="H7870">
        <v>11.3</v>
      </c>
      <c r="J7870">
        <v>0</v>
      </c>
      <c r="K7870">
        <v>0</v>
      </c>
      <c r="L7870" s="17">
        <f>IF($E7870&lt;&gt;"",VLOOKUP($E7870,GEMWs!$E$14:$L$20,7,FALSE),"")</f>
        <v>37.754918937403332</v>
      </c>
      <c r="M7870" s="17">
        <f>IF($E7870&lt;&gt;"",VLOOKUP($E7870,GEMWs!$E$14:$L$20,8,FALSE),"")</f>
        <v>96.174593288388181</v>
      </c>
      <c r="N7870" s="17">
        <f t="shared" ca="1" si="556"/>
        <v>37.754918937403332</v>
      </c>
      <c r="O7870" s="17">
        <f t="shared" ca="1" si="557"/>
        <v>96.174593288388181</v>
      </c>
      <c r="P7870" s="17">
        <f t="shared" ca="1" si="558"/>
        <v>0.11749464815635802</v>
      </c>
      <c r="Q7870" s="17">
        <f t="shared" ca="1" si="559"/>
        <v>0.29929874882621532</v>
      </c>
    </row>
    <row r="7871" spans="1:17" x14ac:dyDescent="0.35">
      <c r="A7871" t="s">
        <v>2325</v>
      </c>
      <c r="B7871" t="s">
        <v>2983</v>
      </c>
      <c r="D7871" t="s">
        <v>14</v>
      </c>
      <c r="E7871" t="s">
        <v>21</v>
      </c>
      <c r="G7871" t="s">
        <v>3040</v>
      </c>
      <c r="H7871">
        <v>68.599999999999994</v>
      </c>
      <c r="J7871">
        <v>0</v>
      </c>
      <c r="K7871">
        <v>0</v>
      </c>
      <c r="L7871" s="17">
        <f>IF($E7871&lt;&gt;"",VLOOKUP($E7871,GEMWs!$E$14:$L$20,7,FALSE),"")</f>
        <v>37.754918937403332</v>
      </c>
      <c r="M7871" s="17">
        <f>IF($E7871&lt;&gt;"",VLOOKUP($E7871,GEMWs!$E$14:$L$20,8,FALSE),"")</f>
        <v>96.174593288388181</v>
      </c>
      <c r="N7871" s="17">
        <f t="shared" ca="1" si="556"/>
        <v>37.754918937403332</v>
      </c>
      <c r="O7871" s="17">
        <f t="shared" ca="1" si="557"/>
        <v>96.174593288388181</v>
      </c>
      <c r="P7871" s="17">
        <f t="shared" ca="1" si="558"/>
        <v>0.71328609411735922</v>
      </c>
      <c r="Q7871" s="17">
        <f t="shared" ca="1" si="559"/>
        <v>1.8169817849095902</v>
      </c>
    </row>
    <row r="7872" spans="1:17" x14ac:dyDescent="0.35">
      <c r="A7872" t="s">
        <v>2325</v>
      </c>
      <c r="B7872" t="s">
        <v>2984</v>
      </c>
      <c r="D7872" t="s">
        <v>14</v>
      </c>
      <c r="E7872" t="s">
        <v>21</v>
      </c>
      <c r="G7872" t="s">
        <v>3040</v>
      </c>
      <c r="H7872">
        <v>11.3</v>
      </c>
      <c r="J7872">
        <v>0</v>
      </c>
      <c r="K7872">
        <v>0</v>
      </c>
      <c r="L7872" s="17">
        <f>IF($E7872&lt;&gt;"",VLOOKUP($E7872,GEMWs!$E$14:$L$20,7,FALSE),"")</f>
        <v>37.754918937403332</v>
      </c>
      <c r="M7872" s="17">
        <f>IF($E7872&lt;&gt;"",VLOOKUP($E7872,GEMWs!$E$14:$L$20,8,FALSE),"")</f>
        <v>96.174593288388181</v>
      </c>
      <c r="N7872" s="17">
        <f t="shared" ca="1" si="556"/>
        <v>37.754918937403332</v>
      </c>
      <c r="O7872" s="17">
        <f t="shared" ca="1" si="557"/>
        <v>96.174593288388181</v>
      </c>
      <c r="P7872" s="17">
        <f t="shared" ca="1" si="558"/>
        <v>0.11749464815635802</v>
      </c>
      <c r="Q7872" s="17">
        <f t="shared" ca="1" si="559"/>
        <v>0.29929874882621532</v>
      </c>
    </row>
    <row r="7873" spans="1:17" x14ac:dyDescent="0.35">
      <c r="A7873" t="s">
        <v>2325</v>
      </c>
      <c r="B7873" t="s">
        <v>1655</v>
      </c>
      <c r="D7873" t="s">
        <v>14</v>
      </c>
      <c r="E7873" t="s">
        <v>18</v>
      </c>
      <c r="G7873" t="s">
        <v>3040</v>
      </c>
      <c r="H7873">
        <v>28.4</v>
      </c>
      <c r="J7873">
        <v>0</v>
      </c>
      <c r="K7873">
        <v>0</v>
      </c>
      <c r="L7873" s="17">
        <f>IF($E7873&lt;&gt;"",VLOOKUP($E7873,GEMWs!$E$14:$L$20,7,FALSE),"")</f>
        <v>5950.3939027696888</v>
      </c>
      <c r="M7873" s="17">
        <f>IF($E7873&lt;&gt;"",VLOOKUP($E7873,GEMWs!$E$14:$L$20,8,FALSE),"")</f>
        <v>10539.430626954083</v>
      </c>
      <c r="N7873" s="17">
        <f t="shared" ca="1" si="556"/>
        <v>5950.3939027696888</v>
      </c>
      <c r="O7873" s="17">
        <f t="shared" ca="1" si="557"/>
        <v>10539.430626954083</v>
      </c>
      <c r="P7873" s="17">
        <f t="shared" ca="1" si="558"/>
        <v>2.6946427188740516E-3</v>
      </c>
      <c r="Q7873" s="17">
        <f t="shared" ca="1" si="559"/>
        <v>4.772793274539497E-3</v>
      </c>
    </row>
    <row r="7874" spans="1:17" x14ac:dyDescent="0.35">
      <c r="A7874" t="s">
        <v>2325</v>
      </c>
      <c r="B7874" t="s">
        <v>2974</v>
      </c>
      <c r="D7874" t="s">
        <v>14</v>
      </c>
      <c r="E7874" t="s">
        <v>21</v>
      </c>
      <c r="G7874" t="s">
        <v>3040</v>
      </c>
      <c r="H7874">
        <v>273.39999999999998</v>
      </c>
      <c r="J7874">
        <v>0</v>
      </c>
      <c r="K7874">
        <v>0</v>
      </c>
      <c r="L7874" s="17">
        <f>IF($E7874&lt;&gt;"",VLOOKUP($E7874,GEMWs!$E$14:$L$20,7,FALSE),"")</f>
        <v>37.754918937403332</v>
      </c>
      <c r="M7874" s="17">
        <f>IF($E7874&lt;&gt;"",VLOOKUP($E7874,GEMWs!$E$14:$L$20,8,FALSE),"")</f>
        <v>96.174593288388181</v>
      </c>
      <c r="N7874" s="17">
        <f t="shared" ca="1" si="556"/>
        <v>37.754918937403332</v>
      </c>
      <c r="O7874" s="17">
        <f t="shared" ca="1" si="557"/>
        <v>96.174593288388181</v>
      </c>
      <c r="P7874" s="17">
        <f t="shared" ca="1" si="558"/>
        <v>2.842746619995423</v>
      </c>
      <c r="Q7874" s="17">
        <f t="shared" ca="1" si="559"/>
        <v>7.241440524697988</v>
      </c>
    </row>
    <row r="7875" spans="1:17" x14ac:dyDescent="0.35">
      <c r="A7875" t="s">
        <v>2325</v>
      </c>
      <c r="B7875" t="s">
        <v>665</v>
      </c>
      <c r="C7875" t="s">
        <v>666</v>
      </c>
      <c r="D7875" t="s">
        <v>14</v>
      </c>
      <c r="E7875" t="s">
        <v>21</v>
      </c>
      <c r="F7875" t="s">
        <v>22</v>
      </c>
      <c r="G7875" t="s">
        <v>3040</v>
      </c>
      <c r="H7875">
        <v>469.4</v>
      </c>
      <c r="I7875">
        <v>250</v>
      </c>
      <c r="J7875">
        <v>900</v>
      </c>
      <c r="K7875">
        <v>1800</v>
      </c>
      <c r="L7875" s="17">
        <f>IF($E7875&lt;&gt;"",VLOOKUP($E7875,GEMWs!$E$14:$L$20,7,FALSE),"")</f>
        <v>37.754918937403332</v>
      </c>
      <c r="M7875" s="17">
        <f>IF($E7875&lt;&gt;"",VLOOKUP($E7875,GEMWs!$E$14:$L$20,8,FALSE),"")</f>
        <v>96.174593288388181</v>
      </c>
      <c r="N7875" s="17">
        <f t="shared" si="556"/>
        <v>900</v>
      </c>
      <c r="O7875" s="17">
        <f t="shared" si="557"/>
        <v>1800</v>
      </c>
      <c r="P7875" s="17">
        <f t="shared" si="558"/>
        <v>0.26077777777777778</v>
      </c>
      <c r="Q7875" s="17">
        <f t="shared" si="559"/>
        <v>0.52155555555555555</v>
      </c>
    </row>
    <row r="7876" spans="1:17" x14ac:dyDescent="0.35">
      <c r="A7876" t="s">
        <v>2325</v>
      </c>
      <c r="B7876" t="s">
        <v>718</v>
      </c>
      <c r="D7876" t="s">
        <v>14</v>
      </c>
      <c r="E7876" t="s">
        <v>21</v>
      </c>
      <c r="G7876" t="s">
        <v>3040</v>
      </c>
      <c r="H7876">
        <v>18.600000000000001</v>
      </c>
      <c r="J7876">
        <v>0</v>
      </c>
      <c r="K7876">
        <v>0</v>
      </c>
      <c r="L7876" s="17">
        <f>IF($E7876&lt;&gt;"",VLOOKUP($E7876,GEMWs!$E$14:$L$20,7,FALSE),"")</f>
        <v>37.754918937403332</v>
      </c>
      <c r="M7876" s="17">
        <f>IF($E7876&lt;&gt;"",VLOOKUP($E7876,GEMWs!$E$14:$L$20,8,FALSE),"")</f>
        <v>96.174593288388181</v>
      </c>
      <c r="N7876" s="17">
        <f t="shared" ca="1" si="556"/>
        <v>37.754918937403332</v>
      </c>
      <c r="O7876" s="17">
        <f t="shared" ca="1" si="557"/>
        <v>96.174593288388181</v>
      </c>
      <c r="P7876" s="17">
        <f t="shared" ca="1" si="558"/>
        <v>0.19339827041666011</v>
      </c>
      <c r="Q7876" s="17">
        <f t="shared" ca="1" si="559"/>
        <v>0.4926510378909385</v>
      </c>
    </row>
    <row r="7877" spans="1:17" x14ac:dyDescent="0.35">
      <c r="A7877" t="s">
        <v>2325</v>
      </c>
      <c r="B7877" t="s">
        <v>2998</v>
      </c>
      <c r="D7877" t="s">
        <v>14</v>
      </c>
      <c r="E7877" t="s">
        <v>18</v>
      </c>
      <c r="G7877" t="s">
        <v>3040</v>
      </c>
      <c r="H7877">
        <v>0.7</v>
      </c>
      <c r="J7877">
        <v>0</v>
      </c>
      <c r="K7877">
        <v>0</v>
      </c>
      <c r="L7877" s="17">
        <f>IF($E7877&lt;&gt;"",VLOOKUP($E7877,GEMWs!$E$14:$L$20,7,FALSE),"")</f>
        <v>5950.3939027696888</v>
      </c>
      <c r="M7877" s="17">
        <f>IF($E7877&lt;&gt;"",VLOOKUP($E7877,GEMWs!$E$14:$L$20,8,FALSE),"")</f>
        <v>10539.430626954083</v>
      </c>
      <c r="N7877" s="17">
        <f t="shared" ca="1" si="556"/>
        <v>5950.3939027696888</v>
      </c>
      <c r="O7877" s="17">
        <f t="shared" ca="1" si="557"/>
        <v>10539.430626954083</v>
      </c>
      <c r="P7877" s="17">
        <f t="shared" ca="1" si="558"/>
        <v>6.6417250113092819E-5</v>
      </c>
      <c r="Q7877" s="17">
        <f t="shared" ca="1" si="559"/>
        <v>1.1763927085132562E-4</v>
      </c>
    </row>
    <row r="7878" spans="1:17" x14ac:dyDescent="0.35">
      <c r="A7878" t="s">
        <v>2325</v>
      </c>
      <c r="B7878" t="s">
        <v>2360</v>
      </c>
      <c r="C7878" t="s">
        <v>2361</v>
      </c>
      <c r="D7878" t="s">
        <v>22</v>
      </c>
      <c r="G7878" t="s">
        <v>3040</v>
      </c>
      <c r="H7878">
        <v>24.1</v>
      </c>
      <c r="J7878">
        <v>0</v>
      </c>
      <c r="K7878">
        <v>0</v>
      </c>
      <c r="L7878" s="17" t="str">
        <f>IF($E7878&lt;&gt;"",VLOOKUP($E7878,GEMWs!$E$14:$L$20,7,FALSE),"")</f>
        <v/>
      </c>
      <c r="M7878" s="17" t="str">
        <f>IF($E7878&lt;&gt;"",VLOOKUP($E7878,GEMWs!$E$14:$L$20,8,FALSE),"")</f>
        <v/>
      </c>
      <c r="N7878" s="17">
        <f t="shared" ca="1" si="556"/>
        <v>0</v>
      </c>
      <c r="O7878" s="17">
        <f t="shared" ca="1" si="557"/>
        <v>0</v>
      </c>
      <c r="P7878" s="17">
        <f t="shared" ca="1" si="558"/>
        <v>0</v>
      </c>
      <c r="Q7878" s="17">
        <f t="shared" ca="1" si="559"/>
        <v>0</v>
      </c>
    </row>
    <row r="7879" spans="1:17" x14ac:dyDescent="0.35">
      <c r="A7879" t="s">
        <v>2325</v>
      </c>
      <c r="B7879" t="s">
        <v>1887</v>
      </c>
      <c r="D7879" t="s">
        <v>22</v>
      </c>
      <c r="G7879" t="s">
        <v>3040</v>
      </c>
      <c r="H7879">
        <v>204.8</v>
      </c>
      <c r="J7879">
        <v>0</v>
      </c>
      <c r="K7879">
        <v>0</v>
      </c>
      <c r="L7879" s="17" t="str">
        <f>IF($E7879&lt;&gt;"",VLOOKUP($E7879,GEMWs!$E$14:$L$20,7,FALSE),"")</f>
        <v/>
      </c>
      <c r="M7879" s="17" t="str">
        <f>IF($E7879&lt;&gt;"",VLOOKUP($E7879,GEMWs!$E$14:$L$20,8,FALSE),"")</f>
        <v/>
      </c>
      <c r="N7879" s="17">
        <f t="shared" ca="1" si="556"/>
        <v>0</v>
      </c>
      <c r="O7879" s="17">
        <f t="shared" ca="1" si="557"/>
        <v>0</v>
      </c>
      <c r="P7879" s="17">
        <f t="shared" ca="1" si="558"/>
        <v>0</v>
      </c>
      <c r="Q7879" s="17">
        <f t="shared" ca="1" si="559"/>
        <v>0</v>
      </c>
    </row>
    <row r="7880" spans="1:17" x14ac:dyDescent="0.35">
      <c r="A7880" t="s">
        <v>2325</v>
      </c>
      <c r="B7880" t="s">
        <v>2341</v>
      </c>
      <c r="D7880" t="s">
        <v>14</v>
      </c>
      <c r="E7880" t="s">
        <v>21</v>
      </c>
      <c r="G7880" t="s">
        <v>3040</v>
      </c>
      <c r="H7880">
        <v>3</v>
      </c>
      <c r="J7880">
        <v>0</v>
      </c>
      <c r="K7880">
        <v>0</v>
      </c>
      <c r="L7880" s="17">
        <f>IF($E7880&lt;&gt;"",VLOOKUP($E7880,GEMWs!$E$14:$L$20,7,FALSE),"")</f>
        <v>37.754918937403332</v>
      </c>
      <c r="M7880" s="17">
        <f>IF($E7880&lt;&gt;"",VLOOKUP($E7880,GEMWs!$E$14:$L$20,8,FALSE),"")</f>
        <v>96.174593288388181</v>
      </c>
      <c r="N7880" s="17">
        <f t="shared" ca="1" si="556"/>
        <v>37.754918937403332</v>
      </c>
      <c r="O7880" s="17">
        <f t="shared" ca="1" si="557"/>
        <v>96.174593288388181</v>
      </c>
      <c r="P7880" s="17">
        <f t="shared" ca="1" si="558"/>
        <v>3.1193269422041949E-2</v>
      </c>
      <c r="Q7880" s="17">
        <f t="shared" ca="1" si="559"/>
        <v>7.9459844821119105E-2</v>
      </c>
    </row>
    <row r="7881" spans="1:17" x14ac:dyDescent="0.35">
      <c r="A7881" t="s">
        <v>2325</v>
      </c>
      <c r="B7881" t="s">
        <v>2343</v>
      </c>
      <c r="D7881" t="s">
        <v>22</v>
      </c>
      <c r="G7881" t="s">
        <v>3040</v>
      </c>
      <c r="H7881">
        <v>10.9</v>
      </c>
      <c r="J7881">
        <v>0</v>
      </c>
      <c r="K7881">
        <v>0</v>
      </c>
      <c r="L7881" s="17" t="str">
        <f>IF($E7881&lt;&gt;"",VLOOKUP($E7881,GEMWs!$E$14:$L$20,7,FALSE),"")</f>
        <v/>
      </c>
      <c r="M7881" s="17" t="str">
        <f>IF($E7881&lt;&gt;"",VLOOKUP($E7881,GEMWs!$E$14:$L$20,8,FALSE),"")</f>
        <v/>
      </c>
      <c r="N7881" s="17">
        <f t="shared" ca="1" si="556"/>
        <v>0</v>
      </c>
      <c r="O7881" s="17">
        <f t="shared" ca="1" si="557"/>
        <v>0</v>
      </c>
      <c r="P7881" s="17">
        <f t="shared" ca="1" si="558"/>
        <v>0</v>
      </c>
      <c r="Q7881" s="17">
        <f t="shared" ca="1" si="559"/>
        <v>0</v>
      </c>
    </row>
    <row r="7882" spans="1:17" x14ac:dyDescent="0.35">
      <c r="A7882" t="s">
        <v>2325</v>
      </c>
      <c r="B7882" t="s">
        <v>176</v>
      </c>
      <c r="C7882" t="s">
        <v>177</v>
      </c>
      <c r="D7882" t="s">
        <v>14</v>
      </c>
      <c r="E7882" t="s">
        <v>21</v>
      </c>
      <c r="F7882" t="s">
        <v>22</v>
      </c>
      <c r="G7882" t="s">
        <v>3040</v>
      </c>
      <c r="H7882">
        <v>1.6</v>
      </c>
      <c r="I7882">
        <v>255</v>
      </c>
      <c r="J7882">
        <v>13640</v>
      </c>
      <c r="K7882">
        <v>27270</v>
      </c>
      <c r="L7882" s="17">
        <f>IF($E7882&lt;&gt;"",VLOOKUP($E7882,GEMWs!$E$14:$L$20,7,FALSE),"")</f>
        <v>37.754918937403332</v>
      </c>
      <c r="M7882" s="17">
        <f>IF($E7882&lt;&gt;"",VLOOKUP($E7882,GEMWs!$E$14:$L$20,8,FALSE),"")</f>
        <v>96.174593288388181</v>
      </c>
      <c r="N7882" s="17">
        <f t="shared" si="556"/>
        <v>13640</v>
      </c>
      <c r="O7882" s="17">
        <f t="shared" si="557"/>
        <v>27270</v>
      </c>
      <c r="P7882" s="17">
        <f t="shared" si="558"/>
        <v>5.8672533920058674E-5</v>
      </c>
      <c r="Q7882" s="17">
        <f t="shared" si="559"/>
        <v>1.1730205278592375E-4</v>
      </c>
    </row>
    <row r="7883" spans="1:17" x14ac:dyDescent="0.35">
      <c r="A7883" t="s">
        <v>2325</v>
      </c>
      <c r="B7883" t="s">
        <v>2358</v>
      </c>
      <c r="C7883" t="s">
        <v>2359</v>
      </c>
      <c r="D7883" t="s">
        <v>14</v>
      </c>
      <c r="E7883" t="s">
        <v>21</v>
      </c>
      <c r="G7883" t="s">
        <v>3040</v>
      </c>
      <c r="H7883">
        <v>17.600000000000001</v>
      </c>
      <c r="J7883">
        <v>0</v>
      </c>
      <c r="K7883">
        <v>0</v>
      </c>
      <c r="L7883" s="17">
        <f>IF($E7883&lt;&gt;"",VLOOKUP($E7883,GEMWs!$E$14:$L$20,7,FALSE),"")</f>
        <v>37.754918937403332</v>
      </c>
      <c r="M7883" s="17">
        <f>IF($E7883&lt;&gt;"",VLOOKUP($E7883,GEMWs!$E$14:$L$20,8,FALSE),"")</f>
        <v>96.174593288388181</v>
      </c>
      <c r="N7883" s="17">
        <f t="shared" ca="1" si="556"/>
        <v>37.754918937403332</v>
      </c>
      <c r="O7883" s="17">
        <f t="shared" ca="1" si="557"/>
        <v>96.174593288388181</v>
      </c>
      <c r="P7883" s="17">
        <f t="shared" ca="1" si="558"/>
        <v>0.18300051394264613</v>
      </c>
      <c r="Q7883" s="17">
        <f t="shared" ca="1" si="559"/>
        <v>0.46616442295056548</v>
      </c>
    </row>
    <row r="7884" spans="1:17" x14ac:dyDescent="0.35">
      <c r="A7884" t="s">
        <v>2325</v>
      </c>
      <c r="B7884" t="s">
        <v>47</v>
      </c>
      <c r="C7884" t="s">
        <v>48</v>
      </c>
      <c r="D7884" t="s">
        <v>14</v>
      </c>
      <c r="E7884" t="s">
        <v>21</v>
      </c>
      <c r="F7884" t="s">
        <v>14</v>
      </c>
      <c r="G7884" t="s">
        <v>3040</v>
      </c>
      <c r="H7884">
        <v>458.1</v>
      </c>
      <c r="I7884">
        <v>256</v>
      </c>
      <c r="J7884">
        <v>11.292441</v>
      </c>
      <c r="K7884">
        <v>1000</v>
      </c>
      <c r="L7884" s="17">
        <f>IF($E7884&lt;&gt;"",VLOOKUP($E7884,GEMWs!$E$14:$L$20,7,FALSE),"")</f>
        <v>37.754918937403332</v>
      </c>
      <c r="M7884" s="17">
        <f>IF($E7884&lt;&gt;"",VLOOKUP($E7884,GEMWs!$E$14:$L$20,8,FALSE),"")</f>
        <v>96.174593288388181</v>
      </c>
      <c r="N7884" s="17">
        <f t="shared" si="556"/>
        <v>11.292441</v>
      </c>
      <c r="O7884" s="17">
        <f t="shared" si="557"/>
        <v>1000</v>
      </c>
      <c r="P7884" s="17">
        <f t="shared" si="558"/>
        <v>0.45810000000000001</v>
      </c>
      <c r="Q7884" s="17">
        <f t="shared" si="559"/>
        <v>40.566959791952868</v>
      </c>
    </row>
    <row r="7885" spans="1:17" x14ac:dyDescent="0.35">
      <c r="A7885" t="s">
        <v>2325</v>
      </c>
      <c r="B7885" t="s">
        <v>1642</v>
      </c>
      <c r="D7885" t="s">
        <v>22</v>
      </c>
      <c r="G7885" t="s">
        <v>3040</v>
      </c>
      <c r="H7885">
        <v>450</v>
      </c>
      <c r="J7885">
        <v>0</v>
      </c>
      <c r="K7885">
        <v>0</v>
      </c>
      <c r="L7885" s="17" t="str">
        <f>IF($E7885&lt;&gt;"",VLOOKUP($E7885,GEMWs!$E$14:$L$20,7,FALSE),"")</f>
        <v/>
      </c>
      <c r="M7885" s="17" t="str">
        <f>IF($E7885&lt;&gt;"",VLOOKUP($E7885,GEMWs!$E$14:$L$20,8,FALSE),"")</f>
        <v/>
      </c>
      <c r="N7885" s="17">
        <f t="shared" ca="1" si="556"/>
        <v>0</v>
      </c>
      <c r="O7885" s="17">
        <f t="shared" ca="1" si="557"/>
        <v>0</v>
      </c>
      <c r="P7885" s="17">
        <f t="shared" ca="1" si="558"/>
        <v>0</v>
      </c>
      <c r="Q7885" s="17">
        <f t="shared" ca="1" si="559"/>
        <v>0</v>
      </c>
    </row>
    <row r="7886" spans="1:17" x14ac:dyDescent="0.35">
      <c r="A7886" t="s">
        <v>2325</v>
      </c>
      <c r="B7886" t="s">
        <v>77</v>
      </c>
      <c r="C7886" t="s">
        <v>78</v>
      </c>
      <c r="D7886" t="s">
        <v>14</v>
      </c>
      <c r="E7886" t="s">
        <v>21</v>
      </c>
      <c r="F7886" t="s">
        <v>22</v>
      </c>
      <c r="G7886" t="s">
        <v>3040</v>
      </c>
      <c r="H7886">
        <v>382.2</v>
      </c>
      <c r="I7886">
        <v>373</v>
      </c>
      <c r="J7886">
        <v>1400</v>
      </c>
      <c r="K7886">
        <v>1400</v>
      </c>
      <c r="L7886" s="17">
        <f>IF($E7886&lt;&gt;"",VLOOKUP($E7886,GEMWs!$E$14:$L$20,7,FALSE),"")</f>
        <v>37.754918937403332</v>
      </c>
      <c r="M7886" s="17">
        <f>IF($E7886&lt;&gt;"",VLOOKUP($E7886,GEMWs!$E$14:$L$20,8,FALSE),"")</f>
        <v>96.174593288388181</v>
      </c>
      <c r="N7886" s="17">
        <f t="shared" si="556"/>
        <v>1400</v>
      </c>
      <c r="O7886" s="17">
        <f t="shared" si="557"/>
        <v>1400</v>
      </c>
      <c r="P7886" s="17">
        <f t="shared" si="558"/>
        <v>0.27299999999999996</v>
      </c>
      <c r="Q7886" s="17">
        <f t="shared" si="559"/>
        <v>0.27299999999999996</v>
      </c>
    </row>
    <row r="7887" spans="1:17" x14ac:dyDescent="0.35">
      <c r="A7887" t="s">
        <v>2325</v>
      </c>
      <c r="B7887" t="s">
        <v>1652</v>
      </c>
      <c r="D7887" t="s">
        <v>14</v>
      </c>
      <c r="E7887" t="s">
        <v>18</v>
      </c>
      <c r="G7887" t="s">
        <v>3040</v>
      </c>
      <c r="H7887">
        <v>16.3</v>
      </c>
      <c r="J7887">
        <v>0</v>
      </c>
      <c r="K7887">
        <v>0</v>
      </c>
      <c r="L7887" s="17">
        <f>IF($E7887&lt;&gt;"",VLOOKUP($E7887,GEMWs!$E$14:$L$20,7,FALSE),"")</f>
        <v>5950.3939027696888</v>
      </c>
      <c r="M7887" s="17">
        <f>IF($E7887&lt;&gt;"",VLOOKUP($E7887,GEMWs!$E$14:$L$20,8,FALSE),"")</f>
        <v>10539.430626954083</v>
      </c>
      <c r="N7887" s="17">
        <f t="shared" ca="1" si="556"/>
        <v>5950.3939027696888</v>
      </c>
      <c r="O7887" s="17">
        <f t="shared" ca="1" si="557"/>
        <v>10539.430626954083</v>
      </c>
      <c r="P7887" s="17">
        <f t="shared" ca="1" si="558"/>
        <v>1.5465731097763042E-3</v>
      </c>
      <c r="Q7887" s="17">
        <f t="shared" ca="1" si="559"/>
        <v>2.7393144498237256E-3</v>
      </c>
    </row>
    <row r="7888" spans="1:17" x14ac:dyDescent="0.35">
      <c r="A7888" t="s">
        <v>2325</v>
      </c>
      <c r="B7888" t="s">
        <v>2159</v>
      </c>
      <c r="D7888" t="s">
        <v>22</v>
      </c>
      <c r="G7888" t="s">
        <v>3040</v>
      </c>
      <c r="H7888">
        <v>4</v>
      </c>
      <c r="J7888">
        <v>0</v>
      </c>
      <c r="K7888">
        <v>0</v>
      </c>
      <c r="L7888" s="17" t="str">
        <f>IF($E7888&lt;&gt;"",VLOOKUP($E7888,GEMWs!$E$14:$L$20,7,FALSE),"")</f>
        <v/>
      </c>
      <c r="M7888" s="17" t="str">
        <f>IF($E7888&lt;&gt;"",VLOOKUP($E7888,GEMWs!$E$14:$L$20,8,FALSE),"")</f>
        <v/>
      </c>
      <c r="N7888" s="17">
        <f t="shared" ca="1" si="556"/>
        <v>0</v>
      </c>
      <c r="O7888" s="17">
        <f t="shared" ca="1" si="557"/>
        <v>0</v>
      </c>
      <c r="P7888" s="17">
        <f t="shared" ca="1" si="558"/>
        <v>0</v>
      </c>
      <c r="Q7888" s="17">
        <f t="shared" ca="1" si="559"/>
        <v>0</v>
      </c>
    </row>
    <row r="7889" spans="1:17" x14ac:dyDescent="0.35">
      <c r="A7889" t="s">
        <v>2325</v>
      </c>
      <c r="B7889" t="s">
        <v>1656</v>
      </c>
      <c r="D7889" t="s">
        <v>14</v>
      </c>
      <c r="E7889" t="s">
        <v>18</v>
      </c>
      <c r="G7889" t="s">
        <v>3040</v>
      </c>
      <c r="H7889">
        <v>41.8</v>
      </c>
      <c r="J7889">
        <v>0</v>
      </c>
      <c r="K7889">
        <v>0</v>
      </c>
      <c r="L7889" s="17">
        <f>IF($E7889&lt;&gt;"",VLOOKUP($E7889,GEMWs!$E$14:$L$20,7,FALSE),"")</f>
        <v>5950.3939027696888</v>
      </c>
      <c r="M7889" s="17">
        <f>IF($E7889&lt;&gt;"",VLOOKUP($E7889,GEMWs!$E$14:$L$20,8,FALSE),"")</f>
        <v>10539.430626954083</v>
      </c>
      <c r="N7889" s="17">
        <f t="shared" ca="1" si="556"/>
        <v>5950.3939027696888</v>
      </c>
      <c r="O7889" s="17">
        <f t="shared" ca="1" si="557"/>
        <v>10539.430626954083</v>
      </c>
      <c r="P7889" s="17">
        <f t="shared" ca="1" si="558"/>
        <v>3.9660586496103999E-3</v>
      </c>
      <c r="Q7889" s="17">
        <f t="shared" ca="1" si="559"/>
        <v>7.0247450308363012E-3</v>
      </c>
    </row>
    <row r="7890" spans="1:17" x14ac:dyDescent="0.35">
      <c r="A7890" t="s">
        <v>2325</v>
      </c>
      <c r="B7890" t="s">
        <v>241</v>
      </c>
      <c r="D7890" t="s">
        <v>14</v>
      </c>
      <c r="E7890" t="s">
        <v>21</v>
      </c>
      <c r="G7890" t="s">
        <v>3040</v>
      </c>
      <c r="H7890">
        <v>40</v>
      </c>
      <c r="J7890">
        <v>0</v>
      </c>
      <c r="K7890">
        <v>0</v>
      </c>
      <c r="L7890" s="17">
        <f>IF($E7890&lt;&gt;"",VLOOKUP($E7890,GEMWs!$E$14:$L$20,7,FALSE),"")</f>
        <v>37.754918937403332</v>
      </c>
      <c r="M7890" s="17">
        <f>IF($E7890&lt;&gt;"",VLOOKUP($E7890,GEMWs!$E$14:$L$20,8,FALSE),"")</f>
        <v>96.174593288388181</v>
      </c>
      <c r="N7890" s="17">
        <f t="shared" ca="1" si="556"/>
        <v>37.754918937403332</v>
      </c>
      <c r="O7890" s="17">
        <f t="shared" ca="1" si="557"/>
        <v>96.174593288388181</v>
      </c>
      <c r="P7890" s="17">
        <f t="shared" ca="1" si="558"/>
        <v>0.41591025896055933</v>
      </c>
      <c r="Q7890" s="17">
        <f t="shared" ca="1" si="559"/>
        <v>1.0594645976149215</v>
      </c>
    </row>
    <row r="7891" spans="1:17" x14ac:dyDescent="0.35">
      <c r="A7891" t="s">
        <v>2325</v>
      </c>
      <c r="B7891" t="s">
        <v>214</v>
      </c>
      <c r="C7891" t="s">
        <v>215</v>
      </c>
      <c r="D7891" t="s">
        <v>14</v>
      </c>
      <c r="E7891" t="s">
        <v>21</v>
      </c>
      <c r="F7891" t="s">
        <v>22</v>
      </c>
      <c r="G7891" t="s">
        <v>3040</v>
      </c>
      <c r="H7891">
        <v>4</v>
      </c>
      <c r="I7891">
        <v>270</v>
      </c>
      <c r="J7891">
        <v>32</v>
      </c>
      <c r="K7891">
        <v>713</v>
      </c>
      <c r="L7891" s="17">
        <f>IF($E7891&lt;&gt;"",VLOOKUP($E7891,GEMWs!$E$14:$L$20,7,FALSE),"")</f>
        <v>37.754918937403332</v>
      </c>
      <c r="M7891" s="17">
        <f>IF($E7891&lt;&gt;"",VLOOKUP($E7891,GEMWs!$E$14:$L$20,8,FALSE),"")</f>
        <v>96.174593288388181</v>
      </c>
      <c r="N7891" s="17">
        <f t="shared" ref="N7891:N7954" si="560">IF($I7891&lt;&gt;"",J7891,IF(AND($D7891="Y",$M$6=236),L7891,0))</f>
        <v>32</v>
      </c>
      <c r="O7891" s="17">
        <f t="shared" ref="O7891:O7954" si="561">IF($I7891&lt;&gt;"",K7891,IF(AND($D7891="Y",$M$6=236),M7891,0))</f>
        <v>713</v>
      </c>
      <c r="P7891" s="17">
        <f t="shared" si="558"/>
        <v>5.6100981767180924E-3</v>
      </c>
      <c r="Q7891" s="17">
        <f t="shared" si="559"/>
        <v>0.125</v>
      </c>
    </row>
    <row r="7892" spans="1:17" x14ac:dyDescent="0.35">
      <c r="A7892" t="s">
        <v>2325</v>
      </c>
      <c r="B7892" t="s">
        <v>1588</v>
      </c>
      <c r="D7892" t="s">
        <v>14</v>
      </c>
      <c r="E7892" t="s">
        <v>18</v>
      </c>
      <c r="G7892" t="s">
        <v>3040</v>
      </c>
      <c r="H7892">
        <v>178.1</v>
      </c>
      <c r="J7892">
        <v>0</v>
      </c>
      <c r="K7892">
        <v>0</v>
      </c>
      <c r="L7892" s="17">
        <f>IF($E7892&lt;&gt;"",VLOOKUP($E7892,GEMWs!$E$14:$L$20,7,FALSE),"")</f>
        <v>5950.3939027696888</v>
      </c>
      <c r="M7892" s="17">
        <f>IF($E7892&lt;&gt;"",VLOOKUP($E7892,GEMWs!$E$14:$L$20,8,FALSE),"")</f>
        <v>10539.430626954083</v>
      </c>
      <c r="N7892" s="17">
        <f t="shared" ca="1" si="560"/>
        <v>5950.3939027696888</v>
      </c>
      <c r="O7892" s="17">
        <f t="shared" ca="1" si="561"/>
        <v>10539.430626954083</v>
      </c>
      <c r="P7892" s="17">
        <f t="shared" ca="1" si="558"/>
        <v>1.6898446064488329E-2</v>
      </c>
      <c r="Q7892" s="17">
        <f t="shared" ca="1" si="559"/>
        <v>2.9930791626601564E-2</v>
      </c>
    </row>
    <row r="7893" spans="1:17" x14ac:dyDescent="0.35">
      <c r="A7893" t="s">
        <v>2325</v>
      </c>
      <c r="B7893" t="s">
        <v>123</v>
      </c>
      <c r="D7893" t="s">
        <v>14</v>
      </c>
      <c r="E7893" t="s">
        <v>21</v>
      </c>
      <c r="G7893" t="s">
        <v>3040</v>
      </c>
      <c r="H7893">
        <v>1.1000000000000001</v>
      </c>
      <c r="J7893">
        <v>0</v>
      </c>
      <c r="K7893">
        <v>0</v>
      </c>
      <c r="L7893" s="17">
        <f>IF($E7893&lt;&gt;"",VLOOKUP($E7893,GEMWs!$E$14:$L$20,7,FALSE),"")</f>
        <v>37.754918937403332</v>
      </c>
      <c r="M7893" s="17">
        <f>IF($E7893&lt;&gt;"",VLOOKUP($E7893,GEMWs!$E$14:$L$20,8,FALSE),"")</f>
        <v>96.174593288388181</v>
      </c>
      <c r="N7893" s="17">
        <f t="shared" ca="1" si="560"/>
        <v>37.754918937403332</v>
      </c>
      <c r="O7893" s="17">
        <f t="shared" ca="1" si="561"/>
        <v>96.174593288388181</v>
      </c>
      <c r="P7893" s="17">
        <f t="shared" ref="P7893:P7956" ca="1" si="562">IF(O7893&gt;0,$H7893/O7893,0)</f>
        <v>1.1437532121415383E-2</v>
      </c>
      <c r="Q7893" s="17">
        <f t="shared" ref="Q7893:Q7956" ca="1" si="563">IF(N7893&gt;0,$H7893/N7893,0)</f>
        <v>2.9135276434410343E-2</v>
      </c>
    </row>
    <row r="7894" spans="1:17" x14ac:dyDescent="0.35">
      <c r="A7894" t="s">
        <v>2325</v>
      </c>
      <c r="B7894" t="s">
        <v>1530</v>
      </c>
      <c r="D7894" t="s">
        <v>14</v>
      </c>
      <c r="E7894" t="s">
        <v>21</v>
      </c>
      <c r="G7894" t="s">
        <v>3040</v>
      </c>
      <c r="H7894">
        <v>117.6</v>
      </c>
      <c r="J7894">
        <v>0</v>
      </c>
      <c r="K7894">
        <v>0</v>
      </c>
      <c r="L7894" s="17">
        <f>IF($E7894&lt;&gt;"",VLOOKUP($E7894,GEMWs!$E$14:$L$20,7,FALSE),"")</f>
        <v>37.754918937403332</v>
      </c>
      <c r="M7894" s="17">
        <f>IF($E7894&lt;&gt;"",VLOOKUP($E7894,GEMWs!$E$14:$L$20,8,FALSE),"")</f>
        <v>96.174593288388181</v>
      </c>
      <c r="N7894" s="17">
        <f t="shared" ca="1" si="560"/>
        <v>37.754918937403332</v>
      </c>
      <c r="O7894" s="17">
        <f t="shared" ca="1" si="561"/>
        <v>96.174593288388181</v>
      </c>
      <c r="P7894" s="17">
        <f t="shared" ca="1" si="562"/>
        <v>1.2227761613440444</v>
      </c>
      <c r="Q7894" s="17">
        <f t="shared" ca="1" si="563"/>
        <v>3.1148259169878689</v>
      </c>
    </row>
    <row r="7895" spans="1:17" x14ac:dyDescent="0.35">
      <c r="A7895" t="s">
        <v>2325</v>
      </c>
      <c r="B7895" t="s">
        <v>667</v>
      </c>
      <c r="C7895" t="s">
        <v>668</v>
      </c>
      <c r="D7895" t="s">
        <v>14</v>
      </c>
      <c r="E7895" t="s">
        <v>21</v>
      </c>
      <c r="F7895" t="s">
        <v>22</v>
      </c>
      <c r="G7895" t="s">
        <v>3040</v>
      </c>
      <c r="H7895">
        <v>0.9</v>
      </c>
      <c r="I7895">
        <v>379</v>
      </c>
      <c r="J7895">
        <v>649</v>
      </c>
      <c r="K7895">
        <v>885</v>
      </c>
      <c r="L7895" s="17">
        <f>IF($E7895&lt;&gt;"",VLOOKUP($E7895,GEMWs!$E$14:$L$20,7,FALSE),"")</f>
        <v>37.754918937403332</v>
      </c>
      <c r="M7895" s="17">
        <f>IF($E7895&lt;&gt;"",VLOOKUP($E7895,GEMWs!$E$14:$L$20,8,FALSE),"")</f>
        <v>96.174593288388181</v>
      </c>
      <c r="N7895" s="17">
        <f t="shared" si="560"/>
        <v>649</v>
      </c>
      <c r="O7895" s="17">
        <f t="shared" si="561"/>
        <v>885</v>
      </c>
      <c r="P7895" s="17">
        <f t="shared" si="562"/>
        <v>1.0169491525423729E-3</v>
      </c>
      <c r="Q7895" s="17">
        <f t="shared" si="563"/>
        <v>1.386748844375963E-3</v>
      </c>
    </row>
    <row r="7896" spans="1:17" x14ac:dyDescent="0.35">
      <c r="A7896" t="s">
        <v>2325</v>
      </c>
      <c r="B7896" t="s">
        <v>687</v>
      </c>
      <c r="D7896" t="s">
        <v>14</v>
      </c>
      <c r="E7896" t="s">
        <v>21</v>
      </c>
      <c r="G7896" t="s">
        <v>3040</v>
      </c>
      <c r="H7896">
        <v>0.1</v>
      </c>
      <c r="J7896">
        <v>0</v>
      </c>
      <c r="K7896">
        <v>0</v>
      </c>
      <c r="L7896" s="17">
        <f>IF($E7896&lt;&gt;"",VLOOKUP($E7896,GEMWs!$E$14:$L$20,7,FALSE),"")</f>
        <v>37.754918937403332</v>
      </c>
      <c r="M7896" s="17">
        <f>IF($E7896&lt;&gt;"",VLOOKUP($E7896,GEMWs!$E$14:$L$20,8,FALSE),"")</f>
        <v>96.174593288388181</v>
      </c>
      <c r="N7896" s="17">
        <f t="shared" ca="1" si="560"/>
        <v>37.754918937403332</v>
      </c>
      <c r="O7896" s="17">
        <f t="shared" ca="1" si="561"/>
        <v>96.174593288388181</v>
      </c>
      <c r="P7896" s="17">
        <f t="shared" ca="1" si="562"/>
        <v>1.0397756474013985E-3</v>
      </c>
      <c r="Q7896" s="17">
        <f t="shared" ca="1" si="563"/>
        <v>2.6486614940373038E-3</v>
      </c>
    </row>
    <row r="7897" spans="1:17" x14ac:dyDescent="0.35">
      <c r="A7897" t="s">
        <v>2325</v>
      </c>
      <c r="B7897" t="s">
        <v>1888</v>
      </c>
      <c r="D7897" t="s">
        <v>14</v>
      </c>
      <c r="E7897" t="s">
        <v>21</v>
      </c>
      <c r="G7897" t="s">
        <v>3040</v>
      </c>
      <c r="H7897">
        <v>5.0999999999999996</v>
      </c>
      <c r="J7897">
        <v>0</v>
      </c>
      <c r="K7897">
        <v>0</v>
      </c>
      <c r="L7897" s="17">
        <f>IF($E7897&lt;&gt;"",VLOOKUP($E7897,GEMWs!$E$14:$L$20,7,FALSE),"")</f>
        <v>37.754918937403332</v>
      </c>
      <c r="M7897" s="17">
        <f>IF($E7897&lt;&gt;"",VLOOKUP($E7897,GEMWs!$E$14:$L$20,8,FALSE),"")</f>
        <v>96.174593288388181</v>
      </c>
      <c r="N7897" s="17">
        <f t="shared" ca="1" si="560"/>
        <v>37.754918937403332</v>
      </c>
      <c r="O7897" s="17">
        <f t="shared" ca="1" si="561"/>
        <v>96.174593288388181</v>
      </c>
      <c r="P7897" s="17">
        <f t="shared" ca="1" si="562"/>
        <v>5.3028558017471313E-2</v>
      </c>
      <c r="Q7897" s="17">
        <f t="shared" ca="1" si="563"/>
        <v>0.13508173619590247</v>
      </c>
    </row>
    <row r="7898" spans="1:17" x14ac:dyDescent="0.35">
      <c r="A7898" t="s">
        <v>2325</v>
      </c>
      <c r="B7898" t="s">
        <v>140</v>
      </c>
      <c r="C7898" t="s">
        <v>141</v>
      </c>
      <c r="D7898" t="s">
        <v>14</v>
      </c>
      <c r="E7898" t="s">
        <v>21</v>
      </c>
      <c r="F7898" t="s">
        <v>22</v>
      </c>
      <c r="G7898" t="s">
        <v>3040</v>
      </c>
      <c r="H7898">
        <v>15</v>
      </c>
      <c r="I7898">
        <v>425</v>
      </c>
      <c r="J7898">
        <v>3722.8</v>
      </c>
      <c r="K7898">
        <v>5548.3</v>
      </c>
      <c r="L7898" s="17">
        <f>IF($E7898&lt;&gt;"",VLOOKUP($E7898,GEMWs!$E$14:$L$20,7,FALSE),"")</f>
        <v>37.754918937403332</v>
      </c>
      <c r="M7898" s="17">
        <f>IF($E7898&lt;&gt;"",VLOOKUP($E7898,GEMWs!$E$14:$L$20,8,FALSE),"")</f>
        <v>96.174593288388181</v>
      </c>
      <c r="N7898" s="17">
        <f t="shared" si="560"/>
        <v>3722.8</v>
      </c>
      <c r="O7898" s="17">
        <f t="shared" si="561"/>
        <v>5548.3</v>
      </c>
      <c r="P7898" s="17">
        <f t="shared" si="562"/>
        <v>2.7035308112394788E-3</v>
      </c>
      <c r="Q7898" s="17">
        <f t="shared" si="563"/>
        <v>4.0292253142795746E-3</v>
      </c>
    </row>
    <row r="7899" spans="1:17" x14ac:dyDescent="0.35">
      <c r="A7899" t="s">
        <v>2325</v>
      </c>
      <c r="B7899" t="s">
        <v>235</v>
      </c>
      <c r="D7899" t="s">
        <v>22</v>
      </c>
      <c r="G7899" t="s">
        <v>3040</v>
      </c>
      <c r="H7899">
        <v>0.9</v>
      </c>
      <c r="J7899">
        <v>0</v>
      </c>
      <c r="K7899">
        <v>0</v>
      </c>
      <c r="L7899" s="17" t="str">
        <f>IF($E7899&lt;&gt;"",VLOOKUP($E7899,GEMWs!$E$14:$L$20,7,FALSE),"")</f>
        <v/>
      </c>
      <c r="M7899" s="17" t="str">
        <f>IF($E7899&lt;&gt;"",VLOOKUP($E7899,GEMWs!$E$14:$L$20,8,FALSE),"")</f>
        <v/>
      </c>
      <c r="N7899" s="17">
        <f t="shared" ca="1" si="560"/>
        <v>0</v>
      </c>
      <c r="O7899" s="17">
        <f t="shared" ca="1" si="561"/>
        <v>0</v>
      </c>
      <c r="P7899" s="17">
        <f t="shared" ca="1" si="562"/>
        <v>0</v>
      </c>
      <c r="Q7899" s="17">
        <f t="shared" ca="1" si="563"/>
        <v>0</v>
      </c>
    </row>
    <row r="7900" spans="1:17" x14ac:dyDescent="0.35">
      <c r="A7900" t="s">
        <v>2325</v>
      </c>
      <c r="B7900" t="s">
        <v>720</v>
      </c>
      <c r="D7900" t="s">
        <v>14</v>
      </c>
      <c r="E7900" t="s">
        <v>21</v>
      </c>
      <c r="G7900" t="s">
        <v>3040</v>
      </c>
      <c r="H7900">
        <v>15.1</v>
      </c>
      <c r="J7900">
        <v>0</v>
      </c>
      <c r="K7900">
        <v>0</v>
      </c>
      <c r="L7900" s="17">
        <f>IF($E7900&lt;&gt;"",VLOOKUP($E7900,GEMWs!$E$14:$L$20,7,FALSE),"")</f>
        <v>37.754918937403332</v>
      </c>
      <c r="M7900" s="17">
        <f>IF($E7900&lt;&gt;"",VLOOKUP($E7900,GEMWs!$E$14:$L$20,8,FALSE),"")</f>
        <v>96.174593288388181</v>
      </c>
      <c r="N7900" s="17">
        <f t="shared" ca="1" si="560"/>
        <v>37.754918937403332</v>
      </c>
      <c r="O7900" s="17">
        <f t="shared" ca="1" si="561"/>
        <v>96.174593288388181</v>
      </c>
      <c r="P7900" s="17">
        <f t="shared" ca="1" si="562"/>
        <v>0.15700612275761114</v>
      </c>
      <c r="Q7900" s="17">
        <f t="shared" ca="1" si="563"/>
        <v>0.39994788559963285</v>
      </c>
    </row>
    <row r="7901" spans="1:17" x14ac:dyDescent="0.35">
      <c r="A7901" t="s">
        <v>2325</v>
      </c>
      <c r="B7901" t="s">
        <v>2353</v>
      </c>
      <c r="D7901" t="s">
        <v>14</v>
      </c>
      <c r="E7901" t="s">
        <v>18</v>
      </c>
      <c r="G7901" t="s">
        <v>3040</v>
      </c>
      <c r="H7901">
        <v>1.3</v>
      </c>
      <c r="J7901">
        <v>0</v>
      </c>
      <c r="K7901">
        <v>0</v>
      </c>
      <c r="L7901" s="17">
        <f>IF($E7901&lt;&gt;"",VLOOKUP($E7901,GEMWs!$E$14:$L$20,7,FALSE),"")</f>
        <v>5950.3939027696888</v>
      </c>
      <c r="M7901" s="17">
        <f>IF($E7901&lt;&gt;"",VLOOKUP($E7901,GEMWs!$E$14:$L$20,8,FALSE),"")</f>
        <v>10539.430626954083</v>
      </c>
      <c r="N7901" s="17">
        <f t="shared" ca="1" si="560"/>
        <v>5950.3939027696888</v>
      </c>
      <c r="O7901" s="17">
        <f t="shared" ca="1" si="561"/>
        <v>10539.430626954083</v>
      </c>
      <c r="P7901" s="17">
        <f t="shared" ca="1" si="562"/>
        <v>1.2334632163860096E-4</v>
      </c>
      <c r="Q7901" s="17">
        <f t="shared" ca="1" si="563"/>
        <v>2.1847293158103331E-4</v>
      </c>
    </row>
    <row r="7902" spans="1:17" x14ac:dyDescent="0.35">
      <c r="A7902" t="s">
        <v>2325</v>
      </c>
      <c r="B7902" t="s">
        <v>1554</v>
      </c>
      <c r="D7902" t="s">
        <v>14</v>
      </c>
      <c r="E7902" t="s">
        <v>18</v>
      </c>
      <c r="G7902" t="s">
        <v>3040</v>
      </c>
      <c r="H7902">
        <v>8.9</v>
      </c>
      <c r="J7902">
        <v>0</v>
      </c>
      <c r="K7902">
        <v>0</v>
      </c>
      <c r="L7902" s="17">
        <f>IF($E7902&lt;&gt;"",VLOOKUP($E7902,GEMWs!$E$14:$L$20,7,FALSE),"")</f>
        <v>5950.3939027696888</v>
      </c>
      <c r="M7902" s="17">
        <f>IF($E7902&lt;&gt;"",VLOOKUP($E7902,GEMWs!$E$14:$L$20,8,FALSE),"")</f>
        <v>10539.430626954083</v>
      </c>
      <c r="N7902" s="17">
        <f t="shared" ca="1" si="560"/>
        <v>5950.3939027696888</v>
      </c>
      <c r="O7902" s="17">
        <f t="shared" ca="1" si="561"/>
        <v>10539.430626954083</v>
      </c>
      <c r="P7902" s="17">
        <f t="shared" ca="1" si="562"/>
        <v>8.4444789429503734E-4</v>
      </c>
      <c r="Q7902" s="17">
        <f t="shared" ca="1" si="563"/>
        <v>1.4956993008239973E-3</v>
      </c>
    </row>
    <row r="7903" spans="1:17" x14ac:dyDescent="0.35">
      <c r="A7903" t="s">
        <v>2325</v>
      </c>
      <c r="B7903" t="s">
        <v>1630</v>
      </c>
      <c r="D7903" t="s">
        <v>14</v>
      </c>
      <c r="E7903" t="s">
        <v>18</v>
      </c>
      <c r="G7903" t="s">
        <v>3040</v>
      </c>
      <c r="H7903">
        <v>6.9</v>
      </c>
      <c r="J7903">
        <v>0</v>
      </c>
      <c r="K7903">
        <v>0</v>
      </c>
      <c r="L7903" s="17">
        <f>IF($E7903&lt;&gt;"",VLOOKUP($E7903,GEMWs!$E$14:$L$20,7,FALSE),"")</f>
        <v>5950.3939027696888</v>
      </c>
      <c r="M7903" s="17">
        <f>IF($E7903&lt;&gt;"",VLOOKUP($E7903,GEMWs!$E$14:$L$20,8,FALSE),"")</f>
        <v>10539.430626954083</v>
      </c>
      <c r="N7903" s="17">
        <f t="shared" ca="1" si="560"/>
        <v>5950.3939027696888</v>
      </c>
      <c r="O7903" s="17">
        <f t="shared" ca="1" si="561"/>
        <v>10539.430626954083</v>
      </c>
      <c r="P7903" s="17">
        <f t="shared" ca="1" si="562"/>
        <v>6.5468432254334359E-4</v>
      </c>
      <c r="Q7903" s="17">
        <f t="shared" ca="1" si="563"/>
        <v>1.1595870983916385E-3</v>
      </c>
    </row>
    <row r="7904" spans="1:17" x14ac:dyDescent="0.35">
      <c r="A7904" t="s">
        <v>2325</v>
      </c>
      <c r="B7904" t="s">
        <v>2185</v>
      </c>
      <c r="D7904" t="s">
        <v>14</v>
      </c>
      <c r="E7904" t="s">
        <v>21</v>
      </c>
      <c r="G7904" t="s">
        <v>3040</v>
      </c>
      <c r="H7904">
        <v>1.3</v>
      </c>
      <c r="J7904">
        <v>0</v>
      </c>
      <c r="K7904">
        <v>0</v>
      </c>
      <c r="L7904" s="17">
        <f>IF($E7904&lt;&gt;"",VLOOKUP($E7904,GEMWs!$E$14:$L$20,7,FALSE),"")</f>
        <v>37.754918937403332</v>
      </c>
      <c r="M7904" s="17">
        <f>IF($E7904&lt;&gt;"",VLOOKUP($E7904,GEMWs!$E$14:$L$20,8,FALSE),"")</f>
        <v>96.174593288388181</v>
      </c>
      <c r="N7904" s="17">
        <f t="shared" ca="1" si="560"/>
        <v>37.754918937403332</v>
      </c>
      <c r="O7904" s="17">
        <f t="shared" ca="1" si="561"/>
        <v>96.174593288388181</v>
      </c>
      <c r="P7904" s="17">
        <f t="shared" ca="1" si="562"/>
        <v>1.3517083416218179E-2</v>
      </c>
      <c r="Q7904" s="17">
        <f t="shared" ca="1" si="563"/>
        <v>3.4432599422484951E-2</v>
      </c>
    </row>
    <row r="7905" spans="1:17" x14ac:dyDescent="0.35">
      <c r="A7905" t="s">
        <v>2325</v>
      </c>
      <c r="B7905" t="s">
        <v>2349</v>
      </c>
      <c r="C7905" t="s">
        <v>158</v>
      </c>
      <c r="D7905" t="s">
        <v>14</v>
      </c>
      <c r="E7905" t="s">
        <v>18</v>
      </c>
      <c r="G7905" t="s">
        <v>3040</v>
      </c>
      <c r="H7905">
        <v>299.5</v>
      </c>
      <c r="J7905">
        <v>0</v>
      </c>
      <c r="K7905">
        <v>0</v>
      </c>
      <c r="L7905" s="17">
        <f>IF($E7905&lt;&gt;"",VLOOKUP($E7905,GEMWs!$E$14:$L$20,7,FALSE),"")</f>
        <v>5950.3939027696888</v>
      </c>
      <c r="M7905" s="17">
        <f>IF($E7905&lt;&gt;"",VLOOKUP($E7905,GEMWs!$E$14:$L$20,8,FALSE),"")</f>
        <v>10539.430626954083</v>
      </c>
      <c r="N7905" s="17">
        <f t="shared" ca="1" si="560"/>
        <v>5950.3939027696888</v>
      </c>
      <c r="O7905" s="17">
        <f t="shared" ca="1" si="561"/>
        <v>10539.430626954083</v>
      </c>
      <c r="P7905" s="17">
        <f t="shared" ca="1" si="562"/>
        <v>2.8417094869816143E-2</v>
      </c>
      <c r="Q7905" s="17">
        <f t="shared" ca="1" si="563"/>
        <v>5.033280231424575E-2</v>
      </c>
    </row>
    <row r="7906" spans="1:17" x14ac:dyDescent="0.35">
      <c r="A7906" t="s">
        <v>2325</v>
      </c>
      <c r="B7906" t="s">
        <v>1016</v>
      </c>
      <c r="C7906" t="s">
        <v>1017</v>
      </c>
      <c r="D7906" t="s">
        <v>14</v>
      </c>
      <c r="E7906" t="s">
        <v>21</v>
      </c>
      <c r="F7906" t="s">
        <v>22</v>
      </c>
      <c r="G7906" t="s">
        <v>3040</v>
      </c>
      <c r="H7906">
        <v>2.2000000000000002</v>
      </c>
      <c r="I7906">
        <v>275</v>
      </c>
      <c r="J7906">
        <v>29.575904000000001</v>
      </c>
      <c r="K7906">
        <v>223.606798</v>
      </c>
      <c r="L7906" s="17">
        <f>IF($E7906&lt;&gt;"",VLOOKUP($E7906,GEMWs!$E$14:$L$20,7,FALSE),"")</f>
        <v>37.754918937403332</v>
      </c>
      <c r="M7906" s="17">
        <f>IF($E7906&lt;&gt;"",VLOOKUP($E7906,GEMWs!$E$14:$L$20,8,FALSE),"")</f>
        <v>96.174593288388181</v>
      </c>
      <c r="N7906" s="17">
        <f t="shared" si="560"/>
        <v>29.575904000000001</v>
      </c>
      <c r="O7906" s="17">
        <f t="shared" si="561"/>
        <v>223.606798</v>
      </c>
      <c r="P7906" s="17">
        <f t="shared" si="562"/>
        <v>9.8386990899981507E-3</v>
      </c>
      <c r="Q7906" s="17">
        <f t="shared" si="563"/>
        <v>7.4384877635523844E-2</v>
      </c>
    </row>
    <row r="7907" spans="1:17" x14ac:dyDescent="0.35">
      <c r="A7907" t="s">
        <v>2325</v>
      </c>
      <c r="B7907" t="s">
        <v>229</v>
      </c>
      <c r="D7907" t="s">
        <v>22</v>
      </c>
      <c r="G7907" t="s">
        <v>3040</v>
      </c>
      <c r="H7907">
        <v>32.9</v>
      </c>
      <c r="J7907">
        <v>0</v>
      </c>
      <c r="K7907">
        <v>0</v>
      </c>
      <c r="L7907" s="17" t="str">
        <f>IF($E7907&lt;&gt;"",VLOOKUP($E7907,GEMWs!$E$14:$L$20,7,FALSE),"")</f>
        <v/>
      </c>
      <c r="M7907" s="17" t="str">
        <f>IF($E7907&lt;&gt;"",VLOOKUP($E7907,GEMWs!$E$14:$L$20,8,FALSE),"")</f>
        <v/>
      </c>
      <c r="N7907" s="17">
        <f t="shared" ca="1" si="560"/>
        <v>0</v>
      </c>
      <c r="O7907" s="17">
        <f t="shared" ca="1" si="561"/>
        <v>0</v>
      </c>
      <c r="P7907" s="17">
        <f t="shared" ca="1" si="562"/>
        <v>0</v>
      </c>
      <c r="Q7907" s="17">
        <f t="shared" ca="1" si="563"/>
        <v>0</v>
      </c>
    </row>
    <row r="7908" spans="1:17" x14ac:dyDescent="0.35">
      <c r="A7908" t="s">
        <v>2325</v>
      </c>
      <c r="B7908" t="s">
        <v>157</v>
      </c>
      <c r="D7908" t="s">
        <v>22</v>
      </c>
      <c r="G7908" t="s">
        <v>3040</v>
      </c>
      <c r="H7908">
        <v>24.6</v>
      </c>
      <c r="J7908">
        <v>0</v>
      </c>
      <c r="K7908">
        <v>0</v>
      </c>
      <c r="L7908" s="17" t="str">
        <f>IF($E7908&lt;&gt;"",VLOOKUP($E7908,GEMWs!$E$14:$L$20,7,FALSE),"")</f>
        <v/>
      </c>
      <c r="M7908" s="17" t="str">
        <f>IF($E7908&lt;&gt;"",VLOOKUP($E7908,GEMWs!$E$14:$L$20,8,FALSE),"")</f>
        <v/>
      </c>
      <c r="N7908" s="17">
        <f t="shared" ca="1" si="560"/>
        <v>0</v>
      </c>
      <c r="O7908" s="17">
        <f t="shared" ca="1" si="561"/>
        <v>0</v>
      </c>
      <c r="P7908" s="17">
        <f t="shared" ca="1" si="562"/>
        <v>0</v>
      </c>
      <c r="Q7908" s="17">
        <f t="shared" ca="1" si="563"/>
        <v>0</v>
      </c>
    </row>
    <row r="7909" spans="1:17" x14ac:dyDescent="0.35">
      <c r="A7909" t="s">
        <v>2325</v>
      </c>
      <c r="B7909" t="s">
        <v>103</v>
      </c>
      <c r="D7909" t="s">
        <v>14</v>
      </c>
      <c r="E7909" t="s">
        <v>15</v>
      </c>
      <c r="G7909" t="s">
        <v>3040</v>
      </c>
      <c r="H7909">
        <v>103.7</v>
      </c>
      <c r="J7909">
        <v>0</v>
      </c>
      <c r="K7909">
        <v>0</v>
      </c>
      <c r="L7909" s="17">
        <f>IF($E7909&lt;&gt;"",VLOOKUP($E7909,GEMWs!$E$14:$L$20,7,FALSE),"")</f>
        <v>37.892086284381016</v>
      </c>
      <c r="M7909" s="17">
        <f>IF($E7909&lt;&gt;"",VLOOKUP($E7909,GEMWs!$E$14:$L$20,8,FALSE),"")</f>
        <v>96.522753888300599</v>
      </c>
      <c r="N7909" s="17">
        <f t="shared" ca="1" si="560"/>
        <v>37.892086284381016</v>
      </c>
      <c r="O7909" s="17">
        <f t="shared" ca="1" si="561"/>
        <v>96.522753888300599</v>
      </c>
      <c r="P7909" s="17">
        <f t="shared" ca="1" si="562"/>
        <v>1.0743580743666428</v>
      </c>
      <c r="Q7909" s="17">
        <f t="shared" ca="1" si="563"/>
        <v>2.7367191983499937</v>
      </c>
    </row>
    <row r="7910" spans="1:17" x14ac:dyDescent="0.35">
      <c r="A7910" t="s">
        <v>2325</v>
      </c>
      <c r="B7910" t="s">
        <v>163</v>
      </c>
      <c r="D7910" t="s">
        <v>22</v>
      </c>
      <c r="G7910" t="s">
        <v>3040</v>
      </c>
      <c r="H7910">
        <v>11.8</v>
      </c>
      <c r="J7910">
        <v>0</v>
      </c>
      <c r="K7910">
        <v>0</v>
      </c>
      <c r="L7910" s="17" t="str">
        <f>IF($E7910&lt;&gt;"",VLOOKUP($E7910,GEMWs!$E$14:$L$20,7,FALSE),"")</f>
        <v/>
      </c>
      <c r="M7910" s="17" t="str">
        <f>IF($E7910&lt;&gt;"",VLOOKUP($E7910,GEMWs!$E$14:$L$20,8,FALSE),"")</f>
        <v/>
      </c>
      <c r="N7910" s="17">
        <f t="shared" ca="1" si="560"/>
        <v>0</v>
      </c>
      <c r="O7910" s="17">
        <f t="shared" ca="1" si="561"/>
        <v>0</v>
      </c>
      <c r="P7910" s="17">
        <f t="shared" ca="1" si="562"/>
        <v>0</v>
      </c>
      <c r="Q7910" s="17">
        <f t="shared" ca="1" si="563"/>
        <v>0</v>
      </c>
    </row>
    <row r="7911" spans="1:17" x14ac:dyDescent="0.35">
      <c r="A7911" t="s">
        <v>2325</v>
      </c>
      <c r="B7911" t="s">
        <v>1357</v>
      </c>
      <c r="D7911" t="s">
        <v>22</v>
      </c>
      <c r="G7911" t="s">
        <v>3040</v>
      </c>
      <c r="H7911">
        <v>6.2</v>
      </c>
      <c r="J7911">
        <v>0</v>
      </c>
      <c r="K7911">
        <v>0</v>
      </c>
      <c r="L7911" s="17" t="str">
        <f>IF($E7911&lt;&gt;"",VLOOKUP($E7911,GEMWs!$E$14:$L$20,7,FALSE),"")</f>
        <v/>
      </c>
      <c r="M7911" s="17" t="str">
        <f>IF($E7911&lt;&gt;"",VLOOKUP($E7911,GEMWs!$E$14:$L$20,8,FALSE),"")</f>
        <v/>
      </c>
      <c r="N7911" s="17">
        <f t="shared" ca="1" si="560"/>
        <v>0</v>
      </c>
      <c r="O7911" s="17">
        <f t="shared" ca="1" si="561"/>
        <v>0</v>
      </c>
      <c r="P7911" s="17">
        <f t="shared" ca="1" si="562"/>
        <v>0</v>
      </c>
      <c r="Q7911" s="17">
        <f t="shared" ca="1" si="563"/>
        <v>0</v>
      </c>
    </row>
    <row r="7912" spans="1:17" x14ac:dyDescent="0.35">
      <c r="A7912" t="s">
        <v>2325</v>
      </c>
      <c r="B7912" t="s">
        <v>2994</v>
      </c>
      <c r="D7912" t="s">
        <v>14</v>
      </c>
      <c r="E7912" t="s">
        <v>21</v>
      </c>
      <c r="G7912" t="s">
        <v>3040</v>
      </c>
      <c r="H7912">
        <v>75</v>
      </c>
      <c r="J7912">
        <v>0</v>
      </c>
      <c r="K7912">
        <v>0</v>
      </c>
      <c r="L7912" s="17">
        <f>IF($E7912&lt;&gt;"",VLOOKUP($E7912,GEMWs!$E$14:$L$20,7,FALSE),"")</f>
        <v>37.754918937403332</v>
      </c>
      <c r="M7912" s="17">
        <f>IF($E7912&lt;&gt;"",VLOOKUP($E7912,GEMWs!$E$14:$L$20,8,FALSE),"")</f>
        <v>96.174593288388181</v>
      </c>
      <c r="N7912" s="17">
        <f t="shared" ca="1" si="560"/>
        <v>37.754918937403332</v>
      </c>
      <c r="O7912" s="17">
        <f t="shared" ca="1" si="561"/>
        <v>96.174593288388181</v>
      </c>
      <c r="P7912" s="17">
        <f t="shared" ca="1" si="562"/>
        <v>0.77983173555104879</v>
      </c>
      <c r="Q7912" s="17">
        <f t="shared" ca="1" si="563"/>
        <v>1.9864961205279779</v>
      </c>
    </row>
    <row r="7913" spans="1:17" x14ac:dyDescent="0.35">
      <c r="A7913" t="s">
        <v>2325</v>
      </c>
      <c r="B7913" t="s">
        <v>1020</v>
      </c>
      <c r="D7913" t="s">
        <v>14</v>
      </c>
      <c r="E7913" t="s">
        <v>21</v>
      </c>
      <c r="G7913" t="s">
        <v>3040</v>
      </c>
      <c r="H7913">
        <v>284.8</v>
      </c>
      <c r="J7913">
        <v>0</v>
      </c>
      <c r="K7913">
        <v>0</v>
      </c>
      <c r="L7913" s="17">
        <f>IF($E7913&lt;&gt;"",VLOOKUP($E7913,GEMWs!$E$14:$L$20,7,FALSE),"")</f>
        <v>37.754918937403332</v>
      </c>
      <c r="M7913" s="17">
        <f>IF($E7913&lt;&gt;"",VLOOKUP($E7913,GEMWs!$E$14:$L$20,8,FALSE),"")</f>
        <v>96.174593288388181</v>
      </c>
      <c r="N7913" s="17">
        <f t="shared" ca="1" si="560"/>
        <v>37.754918937403332</v>
      </c>
      <c r="O7913" s="17">
        <f t="shared" ca="1" si="561"/>
        <v>96.174593288388181</v>
      </c>
      <c r="P7913" s="17">
        <f t="shared" ca="1" si="562"/>
        <v>2.9612810437991826</v>
      </c>
      <c r="Q7913" s="17">
        <f t="shared" ca="1" si="563"/>
        <v>7.5433879350182416</v>
      </c>
    </row>
    <row r="7914" spans="1:17" x14ac:dyDescent="0.35">
      <c r="A7914" t="s">
        <v>2325</v>
      </c>
      <c r="B7914" t="s">
        <v>941</v>
      </c>
      <c r="C7914" t="s">
        <v>942</v>
      </c>
      <c r="D7914" t="s">
        <v>14</v>
      </c>
      <c r="E7914" t="s">
        <v>21</v>
      </c>
      <c r="F7914" t="s">
        <v>22</v>
      </c>
      <c r="G7914" t="s">
        <v>3040</v>
      </c>
      <c r="H7914">
        <v>38.5</v>
      </c>
      <c r="I7914">
        <v>276</v>
      </c>
      <c r="J7914">
        <v>11.292441</v>
      </c>
      <c r="K7914">
        <v>600.10174800000004</v>
      </c>
      <c r="L7914" s="17">
        <f>IF($E7914&lt;&gt;"",VLOOKUP($E7914,GEMWs!$E$14:$L$20,7,FALSE),"")</f>
        <v>37.754918937403332</v>
      </c>
      <c r="M7914" s="17">
        <f>IF($E7914&lt;&gt;"",VLOOKUP($E7914,GEMWs!$E$14:$L$20,8,FALSE),"")</f>
        <v>96.174593288388181</v>
      </c>
      <c r="N7914" s="17">
        <f t="shared" si="560"/>
        <v>11.292441</v>
      </c>
      <c r="O7914" s="17">
        <f t="shared" si="561"/>
        <v>600.10174800000004</v>
      </c>
      <c r="P7914" s="17">
        <f t="shared" si="562"/>
        <v>6.4155787128285444E-2</v>
      </c>
      <c r="Q7914" s="17">
        <f t="shared" si="563"/>
        <v>3.4093602968569861</v>
      </c>
    </row>
    <row r="7915" spans="1:17" x14ac:dyDescent="0.35">
      <c r="A7915" t="s">
        <v>2325</v>
      </c>
      <c r="B7915" t="s">
        <v>2344</v>
      </c>
      <c r="D7915" t="s">
        <v>14</v>
      </c>
      <c r="E7915" t="s">
        <v>21</v>
      </c>
      <c r="G7915" t="s">
        <v>3040</v>
      </c>
      <c r="H7915">
        <v>14.7</v>
      </c>
      <c r="J7915">
        <v>0</v>
      </c>
      <c r="K7915">
        <v>0</v>
      </c>
      <c r="L7915" s="17">
        <f>IF($E7915&lt;&gt;"",VLOOKUP($E7915,GEMWs!$E$14:$L$20,7,FALSE),"")</f>
        <v>37.754918937403332</v>
      </c>
      <c r="M7915" s="17">
        <f>IF($E7915&lt;&gt;"",VLOOKUP($E7915,GEMWs!$E$14:$L$20,8,FALSE),"")</f>
        <v>96.174593288388181</v>
      </c>
      <c r="N7915" s="17">
        <f t="shared" ca="1" si="560"/>
        <v>37.754918937403332</v>
      </c>
      <c r="O7915" s="17">
        <f t="shared" ca="1" si="561"/>
        <v>96.174593288388181</v>
      </c>
      <c r="P7915" s="17">
        <f t="shared" ca="1" si="562"/>
        <v>0.15284702016800555</v>
      </c>
      <c r="Q7915" s="17">
        <f t="shared" ca="1" si="563"/>
        <v>0.38935323962348362</v>
      </c>
    </row>
    <row r="7916" spans="1:17" x14ac:dyDescent="0.35">
      <c r="A7916" t="s">
        <v>2325</v>
      </c>
      <c r="B7916" t="s">
        <v>1400</v>
      </c>
      <c r="D7916" t="s">
        <v>22</v>
      </c>
      <c r="G7916" t="s">
        <v>3040</v>
      </c>
      <c r="H7916">
        <v>1.2</v>
      </c>
      <c r="J7916">
        <v>0</v>
      </c>
      <c r="K7916">
        <v>0</v>
      </c>
      <c r="L7916" s="17" t="str">
        <f>IF($E7916&lt;&gt;"",VLOOKUP($E7916,GEMWs!$E$14:$L$20,7,FALSE),"")</f>
        <v/>
      </c>
      <c r="M7916" s="17" t="str">
        <f>IF($E7916&lt;&gt;"",VLOOKUP($E7916,GEMWs!$E$14:$L$20,8,FALSE),"")</f>
        <v/>
      </c>
      <c r="N7916" s="17">
        <f t="shared" ca="1" si="560"/>
        <v>0</v>
      </c>
      <c r="O7916" s="17">
        <f t="shared" ca="1" si="561"/>
        <v>0</v>
      </c>
      <c r="P7916" s="17">
        <f t="shared" ca="1" si="562"/>
        <v>0</v>
      </c>
      <c r="Q7916" s="17">
        <f t="shared" ca="1" si="563"/>
        <v>0</v>
      </c>
    </row>
    <row r="7917" spans="1:17" x14ac:dyDescent="0.35">
      <c r="A7917" t="s">
        <v>2325</v>
      </c>
      <c r="B7917" t="s">
        <v>117</v>
      </c>
      <c r="D7917" t="s">
        <v>14</v>
      </c>
      <c r="E7917" t="s">
        <v>21</v>
      </c>
      <c r="G7917" t="s">
        <v>3040</v>
      </c>
      <c r="H7917">
        <v>87.2</v>
      </c>
      <c r="J7917">
        <v>0</v>
      </c>
      <c r="K7917">
        <v>0</v>
      </c>
      <c r="L7917" s="17">
        <f>IF($E7917&lt;&gt;"",VLOOKUP($E7917,GEMWs!$E$14:$L$20,7,FALSE),"")</f>
        <v>37.754918937403332</v>
      </c>
      <c r="M7917" s="17">
        <f>IF($E7917&lt;&gt;"",VLOOKUP($E7917,GEMWs!$E$14:$L$20,8,FALSE),"")</f>
        <v>96.174593288388181</v>
      </c>
      <c r="N7917" s="17">
        <f t="shared" ca="1" si="560"/>
        <v>37.754918937403332</v>
      </c>
      <c r="O7917" s="17">
        <f t="shared" ca="1" si="561"/>
        <v>96.174593288388181</v>
      </c>
      <c r="P7917" s="17">
        <f t="shared" ca="1" si="562"/>
        <v>0.90668436453401935</v>
      </c>
      <c r="Q7917" s="17">
        <f t="shared" ca="1" si="563"/>
        <v>2.3096328228005287</v>
      </c>
    </row>
    <row r="7918" spans="1:17" x14ac:dyDescent="0.35">
      <c r="A7918" t="s">
        <v>2325</v>
      </c>
      <c r="B7918" t="s">
        <v>104</v>
      </c>
      <c r="D7918" t="s">
        <v>14</v>
      </c>
      <c r="E7918" t="s">
        <v>21</v>
      </c>
      <c r="G7918" t="s">
        <v>3040</v>
      </c>
      <c r="H7918">
        <v>146.69999999999999</v>
      </c>
      <c r="J7918">
        <v>0</v>
      </c>
      <c r="K7918">
        <v>0</v>
      </c>
      <c r="L7918" s="17">
        <f>IF($E7918&lt;&gt;"",VLOOKUP($E7918,GEMWs!$E$14:$L$20,7,FALSE),"")</f>
        <v>37.754918937403332</v>
      </c>
      <c r="M7918" s="17">
        <f>IF($E7918&lt;&gt;"",VLOOKUP($E7918,GEMWs!$E$14:$L$20,8,FALSE),"")</f>
        <v>96.174593288388181</v>
      </c>
      <c r="N7918" s="17">
        <f t="shared" ca="1" si="560"/>
        <v>37.754918937403332</v>
      </c>
      <c r="O7918" s="17">
        <f t="shared" ca="1" si="561"/>
        <v>96.174593288388181</v>
      </c>
      <c r="P7918" s="17">
        <f t="shared" ca="1" si="562"/>
        <v>1.5253508747378512</v>
      </c>
      <c r="Q7918" s="17">
        <f t="shared" ca="1" si="563"/>
        <v>3.8855864117527243</v>
      </c>
    </row>
    <row r="7919" spans="1:17" x14ac:dyDescent="0.35">
      <c r="A7919" t="s">
        <v>2325</v>
      </c>
      <c r="B7919" t="s">
        <v>888</v>
      </c>
      <c r="D7919" t="s">
        <v>14</v>
      </c>
      <c r="E7919" t="s">
        <v>21</v>
      </c>
      <c r="G7919" t="s">
        <v>3040</v>
      </c>
      <c r="H7919">
        <v>141.9</v>
      </c>
      <c r="J7919">
        <v>0</v>
      </c>
      <c r="K7919">
        <v>0</v>
      </c>
      <c r="L7919" s="17">
        <f>IF($E7919&lt;&gt;"",VLOOKUP($E7919,GEMWs!$E$14:$L$20,7,FALSE),"")</f>
        <v>37.754918937403332</v>
      </c>
      <c r="M7919" s="17">
        <f>IF($E7919&lt;&gt;"",VLOOKUP($E7919,GEMWs!$E$14:$L$20,8,FALSE),"")</f>
        <v>96.174593288388181</v>
      </c>
      <c r="N7919" s="17">
        <f t="shared" ca="1" si="560"/>
        <v>37.754918937403332</v>
      </c>
      <c r="O7919" s="17">
        <f t="shared" ca="1" si="561"/>
        <v>96.174593288388181</v>
      </c>
      <c r="P7919" s="17">
        <f t="shared" ca="1" si="562"/>
        <v>1.4754416436625843</v>
      </c>
      <c r="Q7919" s="17">
        <f t="shared" ca="1" si="563"/>
        <v>3.758450660038934</v>
      </c>
    </row>
    <row r="7920" spans="1:17" x14ac:dyDescent="0.35">
      <c r="A7920" t="s">
        <v>2325</v>
      </c>
      <c r="B7920" t="s">
        <v>2160</v>
      </c>
      <c r="D7920" t="s">
        <v>22</v>
      </c>
      <c r="G7920" t="s">
        <v>3040</v>
      </c>
      <c r="H7920">
        <v>0.6</v>
      </c>
      <c r="J7920">
        <v>0</v>
      </c>
      <c r="K7920">
        <v>0</v>
      </c>
      <c r="L7920" s="17" t="str">
        <f>IF($E7920&lt;&gt;"",VLOOKUP($E7920,GEMWs!$E$14:$L$20,7,FALSE),"")</f>
        <v/>
      </c>
      <c r="M7920" s="17" t="str">
        <f>IF($E7920&lt;&gt;"",VLOOKUP($E7920,GEMWs!$E$14:$L$20,8,FALSE),"")</f>
        <v/>
      </c>
      <c r="N7920" s="17">
        <f t="shared" ca="1" si="560"/>
        <v>0</v>
      </c>
      <c r="O7920" s="17">
        <f t="shared" ca="1" si="561"/>
        <v>0</v>
      </c>
      <c r="P7920" s="17">
        <f t="shared" ca="1" si="562"/>
        <v>0</v>
      </c>
      <c r="Q7920" s="17">
        <f t="shared" ca="1" si="563"/>
        <v>0</v>
      </c>
    </row>
    <row r="7921" spans="1:17" x14ac:dyDescent="0.35">
      <c r="A7921" t="s">
        <v>2325</v>
      </c>
      <c r="B7921" t="s">
        <v>49</v>
      </c>
      <c r="C7921" t="s">
        <v>50</v>
      </c>
      <c r="D7921" t="s">
        <v>14</v>
      </c>
      <c r="E7921" t="s">
        <v>21</v>
      </c>
      <c r="F7921" t="s">
        <v>14</v>
      </c>
      <c r="G7921" t="s">
        <v>3040</v>
      </c>
      <c r="H7921">
        <v>732.2</v>
      </c>
      <c r="I7921">
        <v>278</v>
      </c>
      <c r="J7921">
        <v>20.321014999999999</v>
      </c>
      <c r="K7921">
        <v>2000</v>
      </c>
      <c r="L7921" s="17">
        <f>IF($E7921&lt;&gt;"",VLOOKUP($E7921,GEMWs!$E$14:$L$20,7,FALSE),"")</f>
        <v>37.754918937403332</v>
      </c>
      <c r="M7921" s="17">
        <f>IF($E7921&lt;&gt;"",VLOOKUP($E7921,GEMWs!$E$14:$L$20,8,FALSE),"")</f>
        <v>96.174593288388181</v>
      </c>
      <c r="N7921" s="17">
        <f t="shared" si="560"/>
        <v>20.321014999999999</v>
      </c>
      <c r="O7921" s="17">
        <f t="shared" si="561"/>
        <v>2000</v>
      </c>
      <c r="P7921" s="17">
        <f t="shared" si="562"/>
        <v>0.36610000000000004</v>
      </c>
      <c r="Q7921" s="17">
        <f t="shared" si="563"/>
        <v>36.03166475690314</v>
      </c>
    </row>
    <row r="7922" spans="1:17" x14ac:dyDescent="0.35">
      <c r="A7922" t="s">
        <v>2325</v>
      </c>
      <c r="B7922" t="s">
        <v>1375</v>
      </c>
      <c r="D7922" t="s">
        <v>22</v>
      </c>
      <c r="G7922" t="s">
        <v>3040</v>
      </c>
      <c r="H7922">
        <v>28.9</v>
      </c>
      <c r="J7922">
        <v>0</v>
      </c>
      <c r="K7922">
        <v>0</v>
      </c>
      <c r="L7922" s="17" t="str">
        <f>IF($E7922&lt;&gt;"",VLOOKUP($E7922,GEMWs!$E$14:$L$20,7,FALSE),"")</f>
        <v/>
      </c>
      <c r="M7922" s="17" t="str">
        <f>IF($E7922&lt;&gt;"",VLOOKUP($E7922,GEMWs!$E$14:$L$20,8,FALSE),"")</f>
        <v/>
      </c>
      <c r="N7922" s="17">
        <f t="shared" ca="1" si="560"/>
        <v>0</v>
      </c>
      <c r="O7922" s="17">
        <f t="shared" ca="1" si="561"/>
        <v>0</v>
      </c>
      <c r="P7922" s="17">
        <f t="shared" ca="1" si="562"/>
        <v>0</v>
      </c>
      <c r="Q7922" s="17">
        <f t="shared" ca="1" si="563"/>
        <v>0</v>
      </c>
    </row>
    <row r="7923" spans="1:17" x14ac:dyDescent="0.35">
      <c r="A7923" t="s">
        <v>2325</v>
      </c>
      <c r="B7923" t="s">
        <v>236</v>
      </c>
      <c r="D7923" t="s">
        <v>22</v>
      </c>
      <c r="G7923" t="s">
        <v>3040</v>
      </c>
      <c r="H7923">
        <v>74.099999999999994</v>
      </c>
      <c r="J7923">
        <v>0</v>
      </c>
      <c r="K7923">
        <v>0</v>
      </c>
      <c r="L7923" s="17" t="str">
        <f>IF($E7923&lt;&gt;"",VLOOKUP($E7923,GEMWs!$E$14:$L$20,7,FALSE),"")</f>
        <v/>
      </c>
      <c r="M7923" s="17" t="str">
        <f>IF($E7923&lt;&gt;"",VLOOKUP($E7923,GEMWs!$E$14:$L$20,8,FALSE),"")</f>
        <v/>
      </c>
      <c r="N7923" s="17">
        <f t="shared" ca="1" si="560"/>
        <v>0</v>
      </c>
      <c r="O7923" s="17">
        <f t="shared" ca="1" si="561"/>
        <v>0</v>
      </c>
      <c r="P7923" s="17">
        <f t="shared" ca="1" si="562"/>
        <v>0</v>
      </c>
      <c r="Q7923" s="17">
        <f t="shared" ca="1" si="563"/>
        <v>0</v>
      </c>
    </row>
    <row r="7924" spans="1:17" x14ac:dyDescent="0.35">
      <c r="A7924" t="s">
        <v>2325</v>
      </c>
      <c r="B7924" t="s">
        <v>1969</v>
      </c>
      <c r="D7924" t="s">
        <v>22</v>
      </c>
      <c r="G7924" t="s">
        <v>3040</v>
      </c>
      <c r="H7924">
        <v>3.6</v>
      </c>
      <c r="J7924">
        <v>0</v>
      </c>
      <c r="K7924">
        <v>0</v>
      </c>
      <c r="L7924" s="17" t="str">
        <f>IF($E7924&lt;&gt;"",VLOOKUP($E7924,GEMWs!$E$14:$L$20,7,FALSE),"")</f>
        <v/>
      </c>
      <c r="M7924" s="17" t="str">
        <f>IF($E7924&lt;&gt;"",VLOOKUP($E7924,GEMWs!$E$14:$L$20,8,FALSE),"")</f>
        <v/>
      </c>
      <c r="N7924" s="17">
        <f t="shared" ca="1" si="560"/>
        <v>0</v>
      </c>
      <c r="O7924" s="17">
        <f t="shared" ca="1" si="561"/>
        <v>0</v>
      </c>
      <c r="P7924" s="17">
        <f t="shared" ca="1" si="562"/>
        <v>0</v>
      </c>
      <c r="Q7924" s="17">
        <f t="shared" ca="1" si="563"/>
        <v>0</v>
      </c>
    </row>
    <row r="7925" spans="1:17" x14ac:dyDescent="0.35">
      <c r="A7925" t="s">
        <v>2325</v>
      </c>
      <c r="B7925" t="s">
        <v>1126</v>
      </c>
      <c r="D7925" t="s">
        <v>22</v>
      </c>
      <c r="G7925" t="s">
        <v>3040</v>
      </c>
      <c r="H7925">
        <v>45</v>
      </c>
      <c r="J7925">
        <v>0</v>
      </c>
      <c r="K7925">
        <v>0</v>
      </c>
      <c r="L7925" s="17" t="str">
        <f>IF($E7925&lt;&gt;"",VLOOKUP($E7925,GEMWs!$E$14:$L$20,7,FALSE),"")</f>
        <v/>
      </c>
      <c r="M7925" s="17" t="str">
        <f>IF($E7925&lt;&gt;"",VLOOKUP($E7925,GEMWs!$E$14:$L$20,8,FALSE),"")</f>
        <v/>
      </c>
      <c r="N7925" s="17">
        <f t="shared" ca="1" si="560"/>
        <v>0</v>
      </c>
      <c r="O7925" s="17">
        <f t="shared" ca="1" si="561"/>
        <v>0</v>
      </c>
      <c r="P7925" s="17">
        <f t="shared" ca="1" si="562"/>
        <v>0</v>
      </c>
      <c r="Q7925" s="17">
        <f t="shared" ca="1" si="563"/>
        <v>0</v>
      </c>
    </row>
    <row r="7926" spans="1:17" x14ac:dyDescent="0.35">
      <c r="A7926" t="s">
        <v>2325</v>
      </c>
      <c r="B7926" t="s">
        <v>1128</v>
      </c>
      <c r="D7926" t="s">
        <v>22</v>
      </c>
      <c r="G7926" t="s">
        <v>3040</v>
      </c>
      <c r="H7926">
        <v>77</v>
      </c>
      <c r="J7926">
        <v>0</v>
      </c>
      <c r="K7926">
        <v>0</v>
      </c>
      <c r="L7926" s="17" t="str">
        <f>IF($E7926&lt;&gt;"",VLOOKUP($E7926,GEMWs!$E$14:$L$20,7,FALSE),"")</f>
        <v/>
      </c>
      <c r="M7926" s="17" t="str">
        <f>IF($E7926&lt;&gt;"",VLOOKUP($E7926,GEMWs!$E$14:$L$20,8,FALSE),"")</f>
        <v/>
      </c>
      <c r="N7926" s="17">
        <f t="shared" ca="1" si="560"/>
        <v>0</v>
      </c>
      <c r="O7926" s="17">
        <f t="shared" ca="1" si="561"/>
        <v>0</v>
      </c>
      <c r="P7926" s="17">
        <f t="shared" ca="1" si="562"/>
        <v>0</v>
      </c>
      <c r="Q7926" s="17">
        <f t="shared" ca="1" si="563"/>
        <v>0</v>
      </c>
    </row>
    <row r="7927" spans="1:17" x14ac:dyDescent="0.35">
      <c r="A7927" t="s">
        <v>2325</v>
      </c>
      <c r="B7927" t="s">
        <v>118</v>
      </c>
      <c r="D7927" t="s">
        <v>22</v>
      </c>
      <c r="G7927" t="s">
        <v>3040</v>
      </c>
      <c r="H7927">
        <v>203.9</v>
      </c>
      <c r="J7927">
        <v>0</v>
      </c>
      <c r="K7927">
        <v>0</v>
      </c>
      <c r="L7927" s="17" t="str">
        <f>IF($E7927&lt;&gt;"",VLOOKUP($E7927,GEMWs!$E$14:$L$20,7,FALSE),"")</f>
        <v/>
      </c>
      <c r="M7927" s="17" t="str">
        <f>IF($E7927&lt;&gt;"",VLOOKUP($E7927,GEMWs!$E$14:$L$20,8,FALSE),"")</f>
        <v/>
      </c>
      <c r="N7927" s="17">
        <f t="shared" ca="1" si="560"/>
        <v>0</v>
      </c>
      <c r="O7927" s="17">
        <f t="shared" ca="1" si="561"/>
        <v>0</v>
      </c>
      <c r="P7927" s="17">
        <f t="shared" ca="1" si="562"/>
        <v>0</v>
      </c>
      <c r="Q7927" s="17">
        <f t="shared" ca="1" si="563"/>
        <v>0</v>
      </c>
    </row>
    <row r="7928" spans="1:17" x14ac:dyDescent="0.35">
      <c r="A7928" t="s">
        <v>2325</v>
      </c>
      <c r="B7928" t="s">
        <v>702</v>
      </c>
      <c r="D7928" t="s">
        <v>14</v>
      </c>
      <c r="E7928" t="s">
        <v>18</v>
      </c>
      <c r="G7928" t="s">
        <v>3040</v>
      </c>
      <c r="H7928">
        <v>457.4</v>
      </c>
      <c r="J7928">
        <v>0</v>
      </c>
      <c r="K7928">
        <v>0</v>
      </c>
      <c r="L7928" s="17">
        <f>IF($E7928&lt;&gt;"",VLOOKUP($E7928,GEMWs!$E$14:$L$20,7,FALSE),"")</f>
        <v>5950.3939027696888</v>
      </c>
      <c r="M7928" s="17">
        <f>IF($E7928&lt;&gt;"",VLOOKUP($E7928,GEMWs!$E$14:$L$20,8,FALSE),"")</f>
        <v>10539.430626954083</v>
      </c>
      <c r="N7928" s="17">
        <f t="shared" ca="1" si="560"/>
        <v>5950.3939027696888</v>
      </c>
      <c r="O7928" s="17">
        <f t="shared" ca="1" si="561"/>
        <v>10539.430626954083</v>
      </c>
      <c r="P7928" s="17">
        <f t="shared" ca="1" si="562"/>
        <v>4.3398928859612364E-2</v>
      </c>
      <c r="Q7928" s="17">
        <f t="shared" ca="1" si="563"/>
        <v>7.6868860696280489E-2</v>
      </c>
    </row>
    <row r="7929" spans="1:17" x14ac:dyDescent="0.35">
      <c r="A7929" t="s">
        <v>2325</v>
      </c>
      <c r="B7929" t="s">
        <v>316</v>
      </c>
      <c r="C7929" t="s">
        <v>317</v>
      </c>
      <c r="D7929" t="s">
        <v>14</v>
      </c>
      <c r="E7929" t="s">
        <v>21</v>
      </c>
      <c r="F7929" t="s">
        <v>22</v>
      </c>
      <c r="G7929" t="s">
        <v>3040</v>
      </c>
      <c r="H7929">
        <v>0.2</v>
      </c>
      <c r="I7929">
        <v>468</v>
      </c>
      <c r="J7929">
        <v>1000000</v>
      </c>
      <c r="K7929">
        <v>1000000</v>
      </c>
      <c r="L7929" s="17">
        <f>IF($E7929&lt;&gt;"",VLOOKUP($E7929,GEMWs!$E$14:$L$20,7,FALSE),"")</f>
        <v>37.754918937403332</v>
      </c>
      <c r="M7929" s="17">
        <f>IF($E7929&lt;&gt;"",VLOOKUP($E7929,GEMWs!$E$14:$L$20,8,FALSE),"")</f>
        <v>96.174593288388181</v>
      </c>
      <c r="N7929" s="17">
        <f t="shared" si="560"/>
        <v>1000000</v>
      </c>
      <c r="O7929" s="17">
        <f t="shared" si="561"/>
        <v>1000000</v>
      </c>
      <c r="P7929" s="17">
        <f t="shared" si="562"/>
        <v>2.0000000000000002E-7</v>
      </c>
      <c r="Q7929" s="17">
        <f t="shared" si="563"/>
        <v>2.0000000000000002E-7</v>
      </c>
    </row>
    <row r="7930" spans="1:17" x14ac:dyDescent="0.35">
      <c r="A7930" t="s">
        <v>2325</v>
      </c>
      <c r="B7930" t="s">
        <v>815</v>
      </c>
      <c r="C7930" t="s">
        <v>816</v>
      </c>
      <c r="D7930" t="s">
        <v>14</v>
      </c>
      <c r="E7930" t="s">
        <v>18</v>
      </c>
      <c r="F7930" t="s">
        <v>22</v>
      </c>
      <c r="G7930" t="s">
        <v>3040</v>
      </c>
      <c r="H7930">
        <v>1.3</v>
      </c>
      <c r="I7930">
        <v>452</v>
      </c>
      <c r="J7930">
        <v>35000</v>
      </c>
      <c r="K7930">
        <v>70000</v>
      </c>
      <c r="L7930" s="17">
        <f>IF($E7930&lt;&gt;"",VLOOKUP($E7930,GEMWs!$E$14:$L$20,7,FALSE),"")</f>
        <v>5950.3939027696888</v>
      </c>
      <c r="M7930" s="17">
        <f>IF($E7930&lt;&gt;"",VLOOKUP($E7930,GEMWs!$E$14:$L$20,8,FALSE),"")</f>
        <v>10539.430626954083</v>
      </c>
      <c r="N7930" s="17">
        <f t="shared" si="560"/>
        <v>35000</v>
      </c>
      <c r="O7930" s="17">
        <f t="shared" si="561"/>
        <v>70000</v>
      </c>
      <c r="P7930" s="17">
        <f t="shared" si="562"/>
        <v>1.8571428571428572E-5</v>
      </c>
      <c r="Q7930" s="17">
        <f t="shared" si="563"/>
        <v>3.7142857142857143E-5</v>
      </c>
    </row>
    <row r="7931" spans="1:17" x14ac:dyDescent="0.35">
      <c r="A7931" t="s">
        <v>2325</v>
      </c>
      <c r="B7931" t="s">
        <v>2978</v>
      </c>
      <c r="C7931" t="s">
        <v>158</v>
      </c>
      <c r="D7931" t="s">
        <v>22</v>
      </c>
      <c r="G7931" t="s">
        <v>3040</v>
      </c>
      <c r="H7931">
        <v>1079.7</v>
      </c>
      <c r="J7931">
        <v>0</v>
      </c>
      <c r="K7931">
        <v>0</v>
      </c>
      <c r="L7931" s="17" t="str">
        <f>IF($E7931&lt;&gt;"",VLOOKUP($E7931,GEMWs!$E$14:$L$20,7,FALSE),"")</f>
        <v/>
      </c>
      <c r="M7931" s="17" t="str">
        <f>IF($E7931&lt;&gt;"",VLOOKUP($E7931,GEMWs!$E$14:$L$20,8,FALSE),"")</f>
        <v/>
      </c>
      <c r="N7931" s="17">
        <f t="shared" ca="1" si="560"/>
        <v>0</v>
      </c>
      <c r="O7931" s="17">
        <f t="shared" ca="1" si="561"/>
        <v>0</v>
      </c>
      <c r="P7931" s="17">
        <f t="shared" ca="1" si="562"/>
        <v>0</v>
      </c>
      <c r="Q7931" s="17">
        <f t="shared" ca="1" si="563"/>
        <v>0</v>
      </c>
    </row>
    <row r="7932" spans="1:17" x14ac:dyDescent="0.35">
      <c r="A7932" t="s">
        <v>2325</v>
      </c>
      <c r="B7932" t="s">
        <v>2335</v>
      </c>
      <c r="C7932" t="s">
        <v>158</v>
      </c>
      <c r="D7932" t="s">
        <v>14</v>
      </c>
      <c r="E7932" t="s">
        <v>21</v>
      </c>
      <c r="G7932" t="s">
        <v>3040</v>
      </c>
      <c r="H7932">
        <v>69.599999999999994</v>
      </c>
      <c r="J7932">
        <v>0</v>
      </c>
      <c r="K7932">
        <v>0</v>
      </c>
      <c r="L7932" s="17">
        <f>IF($E7932&lt;&gt;"",VLOOKUP($E7932,GEMWs!$E$14:$L$20,7,FALSE),"")</f>
        <v>37.754918937403332</v>
      </c>
      <c r="M7932" s="17">
        <f>IF($E7932&lt;&gt;"",VLOOKUP($E7932,GEMWs!$E$14:$L$20,8,FALSE),"")</f>
        <v>96.174593288388181</v>
      </c>
      <c r="N7932" s="17">
        <f t="shared" ca="1" si="560"/>
        <v>37.754918937403332</v>
      </c>
      <c r="O7932" s="17">
        <f t="shared" ca="1" si="561"/>
        <v>96.174593288388181</v>
      </c>
      <c r="P7932" s="17">
        <f t="shared" ca="1" si="562"/>
        <v>0.72368385059137319</v>
      </c>
      <c r="Q7932" s="17">
        <f t="shared" ca="1" si="563"/>
        <v>1.8434683998499632</v>
      </c>
    </row>
    <row r="7933" spans="1:17" x14ac:dyDescent="0.35">
      <c r="A7933" t="s">
        <v>2325</v>
      </c>
      <c r="B7933" t="s">
        <v>1395</v>
      </c>
      <c r="D7933" t="s">
        <v>14</v>
      </c>
      <c r="E7933" t="s">
        <v>21</v>
      </c>
      <c r="G7933" t="s">
        <v>3040</v>
      </c>
      <c r="H7933">
        <v>352</v>
      </c>
      <c r="J7933">
        <v>0</v>
      </c>
      <c r="K7933">
        <v>0</v>
      </c>
      <c r="L7933" s="17">
        <f>IF($E7933&lt;&gt;"",VLOOKUP($E7933,GEMWs!$E$14:$L$20,7,FALSE),"")</f>
        <v>37.754918937403332</v>
      </c>
      <c r="M7933" s="17">
        <f>IF($E7933&lt;&gt;"",VLOOKUP($E7933,GEMWs!$E$14:$L$20,8,FALSE),"")</f>
        <v>96.174593288388181</v>
      </c>
      <c r="N7933" s="17">
        <f t="shared" ca="1" si="560"/>
        <v>37.754918937403332</v>
      </c>
      <c r="O7933" s="17">
        <f t="shared" ca="1" si="561"/>
        <v>96.174593288388181</v>
      </c>
      <c r="P7933" s="17">
        <f t="shared" ca="1" si="562"/>
        <v>3.6600102788529223</v>
      </c>
      <c r="Q7933" s="17">
        <f t="shared" ca="1" si="563"/>
        <v>9.3232884590113088</v>
      </c>
    </row>
    <row r="7934" spans="1:17" x14ac:dyDescent="0.35">
      <c r="A7934" t="s">
        <v>2325</v>
      </c>
      <c r="B7934" t="s">
        <v>178</v>
      </c>
      <c r="C7934" t="s">
        <v>179</v>
      </c>
      <c r="D7934" t="s">
        <v>14</v>
      </c>
      <c r="E7934" t="s">
        <v>21</v>
      </c>
      <c r="F7934" t="s">
        <v>22</v>
      </c>
      <c r="G7934" t="s">
        <v>3040</v>
      </c>
      <c r="H7934">
        <v>0.1</v>
      </c>
      <c r="I7934">
        <v>430</v>
      </c>
      <c r="J7934">
        <v>50000</v>
      </c>
      <c r="K7934">
        <v>50000</v>
      </c>
      <c r="L7934" s="17">
        <f>IF($E7934&lt;&gt;"",VLOOKUP($E7934,GEMWs!$E$14:$L$20,7,FALSE),"")</f>
        <v>37.754918937403332</v>
      </c>
      <c r="M7934" s="17">
        <f>IF($E7934&lt;&gt;"",VLOOKUP($E7934,GEMWs!$E$14:$L$20,8,FALSE),"")</f>
        <v>96.174593288388181</v>
      </c>
      <c r="N7934" s="17">
        <f t="shared" si="560"/>
        <v>50000</v>
      </c>
      <c r="O7934" s="17">
        <f t="shared" si="561"/>
        <v>50000</v>
      </c>
      <c r="P7934" s="17">
        <f t="shared" si="562"/>
        <v>1.9999999999999999E-6</v>
      </c>
      <c r="Q7934" s="17">
        <f t="shared" si="563"/>
        <v>1.9999999999999999E-6</v>
      </c>
    </row>
    <row r="7935" spans="1:17" x14ac:dyDescent="0.35">
      <c r="A7935" t="s">
        <v>2325</v>
      </c>
      <c r="B7935" t="s">
        <v>435</v>
      </c>
      <c r="C7935" t="s">
        <v>436</v>
      </c>
      <c r="D7935" t="s">
        <v>14</v>
      </c>
      <c r="E7935" t="s">
        <v>21</v>
      </c>
      <c r="F7935" t="s">
        <v>22</v>
      </c>
      <c r="G7935" t="s">
        <v>3040</v>
      </c>
      <c r="H7935">
        <v>0.6</v>
      </c>
      <c r="I7935">
        <v>381</v>
      </c>
      <c r="J7935">
        <v>1500</v>
      </c>
      <c r="K7935">
        <v>1500</v>
      </c>
      <c r="L7935" s="17">
        <f>IF($E7935&lt;&gt;"",VLOOKUP($E7935,GEMWs!$E$14:$L$20,7,FALSE),"")</f>
        <v>37.754918937403332</v>
      </c>
      <c r="M7935" s="17">
        <f>IF($E7935&lt;&gt;"",VLOOKUP($E7935,GEMWs!$E$14:$L$20,8,FALSE),"")</f>
        <v>96.174593288388181</v>
      </c>
      <c r="N7935" s="17">
        <f t="shared" si="560"/>
        <v>1500</v>
      </c>
      <c r="O7935" s="17">
        <f t="shared" si="561"/>
        <v>1500</v>
      </c>
      <c r="P7935" s="17">
        <f t="shared" si="562"/>
        <v>3.9999999999999996E-4</v>
      </c>
      <c r="Q7935" s="17">
        <f t="shared" si="563"/>
        <v>3.9999999999999996E-4</v>
      </c>
    </row>
    <row r="7936" spans="1:17" x14ac:dyDescent="0.35">
      <c r="A7936" t="s">
        <v>2325</v>
      </c>
      <c r="B7936" t="s">
        <v>190</v>
      </c>
      <c r="C7936" t="s">
        <v>191</v>
      </c>
      <c r="D7936" t="s">
        <v>14</v>
      </c>
      <c r="E7936" t="s">
        <v>21</v>
      </c>
      <c r="F7936" t="s">
        <v>22</v>
      </c>
      <c r="G7936" t="s">
        <v>3040</v>
      </c>
      <c r="H7936">
        <v>1.3</v>
      </c>
      <c r="I7936">
        <v>286</v>
      </c>
      <c r="J7936">
        <v>38000</v>
      </c>
      <c r="K7936">
        <v>99300</v>
      </c>
      <c r="L7936" s="17">
        <f>IF($E7936&lt;&gt;"",VLOOKUP($E7936,GEMWs!$E$14:$L$20,7,FALSE),"")</f>
        <v>37.754918937403332</v>
      </c>
      <c r="M7936" s="17">
        <f>IF($E7936&lt;&gt;"",VLOOKUP($E7936,GEMWs!$E$14:$L$20,8,FALSE),"")</f>
        <v>96.174593288388181</v>
      </c>
      <c r="N7936" s="17">
        <f t="shared" si="560"/>
        <v>38000</v>
      </c>
      <c r="O7936" s="17">
        <f t="shared" si="561"/>
        <v>99300</v>
      </c>
      <c r="P7936" s="17">
        <f t="shared" si="562"/>
        <v>1.3091641490433031E-5</v>
      </c>
      <c r="Q7936" s="17">
        <f t="shared" si="563"/>
        <v>3.4210526315789473E-5</v>
      </c>
    </row>
    <row r="7937" spans="1:17" x14ac:dyDescent="0.35">
      <c r="A7937" t="s">
        <v>2325</v>
      </c>
      <c r="B7937" t="s">
        <v>1466</v>
      </c>
      <c r="D7937" t="s">
        <v>22</v>
      </c>
      <c r="G7937" t="s">
        <v>3040</v>
      </c>
      <c r="H7937">
        <v>51.4</v>
      </c>
      <c r="J7937">
        <v>0</v>
      </c>
      <c r="K7937">
        <v>0</v>
      </c>
      <c r="L7937" s="17" t="str">
        <f>IF($E7937&lt;&gt;"",VLOOKUP($E7937,GEMWs!$E$14:$L$20,7,FALSE),"")</f>
        <v/>
      </c>
      <c r="M7937" s="17" t="str">
        <f>IF($E7937&lt;&gt;"",VLOOKUP($E7937,GEMWs!$E$14:$L$20,8,FALSE),"")</f>
        <v/>
      </c>
      <c r="N7937" s="17">
        <f t="shared" ca="1" si="560"/>
        <v>0</v>
      </c>
      <c r="O7937" s="17">
        <f t="shared" ca="1" si="561"/>
        <v>0</v>
      </c>
      <c r="P7937" s="17">
        <f t="shared" ca="1" si="562"/>
        <v>0</v>
      </c>
      <c r="Q7937" s="17">
        <f t="shared" ca="1" si="563"/>
        <v>0</v>
      </c>
    </row>
    <row r="7938" spans="1:17" x14ac:dyDescent="0.35">
      <c r="A7938" t="s">
        <v>2325</v>
      </c>
      <c r="B7938" t="s">
        <v>1884</v>
      </c>
      <c r="D7938" t="s">
        <v>22</v>
      </c>
      <c r="G7938" t="s">
        <v>3040</v>
      </c>
      <c r="H7938">
        <v>25</v>
      </c>
      <c r="J7938">
        <v>0</v>
      </c>
      <c r="K7938">
        <v>0</v>
      </c>
      <c r="L7938" s="17" t="str">
        <f>IF($E7938&lt;&gt;"",VLOOKUP($E7938,GEMWs!$E$14:$L$20,7,FALSE),"")</f>
        <v/>
      </c>
      <c r="M7938" s="17" t="str">
        <f>IF($E7938&lt;&gt;"",VLOOKUP($E7938,GEMWs!$E$14:$L$20,8,FALSE),"")</f>
        <v/>
      </c>
      <c r="N7938" s="17">
        <f t="shared" ca="1" si="560"/>
        <v>0</v>
      </c>
      <c r="O7938" s="17">
        <f t="shared" ca="1" si="561"/>
        <v>0</v>
      </c>
      <c r="P7938" s="17">
        <f t="shared" ca="1" si="562"/>
        <v>0</v>
      </c>
      <c r="Q7938" s="17">
        <f t="shared" ca="1" si="563"/>
        <v>0</v>
      </c>
    </row>
    <row r="7939" spans="1:17" x14ac:dyDescent="0.35">
      <c r="A7939" t="s">
        <v>2325</v>
      </c>
      <c r="B7939" t="s">
        <v>159</v>
      </c>
      <c r="D7939" t="s">
        <v>22</v>
      </c>
      <c r="G7939" t="s">
        <v>3040</v>
      </c>
      <c r="H7939">
        <v>16.2</v>
      </c>
      <c r="J7939">
        <v>0</v>
      </c>
      <c r="K7939">
        <v>0</v>
      </c>
      <c r="L7939" s="17" t="str">
        <f>IF($E7939&lt;&gt;"",VLOOKUP($E7939,GEMWs!$E$14:$L$20,7,FALSE),"")</f>
        <v/>
      </c>
      <c r="M7939" s="17" t="str">
        <f>IF($E7939&lt;&gt;"",VLOOKUP($E7939,GEMWs!$E$14:$L$20,8,FALSE),"")</f>
        <v/>
      </c>
      <c r="N7939" s="17">
        <f t="shared" ca="1" si="560"/>
        <v>0</v>
      </c>
      <c r="O7939" s="17">
        <f t="shared" ca="1" si="561"/>
        <v>0</v>
      </c>
      <c r="P7939" s="17">
        <f t="shared" ca="1" si="562"/>
        <v>0</v>
      </c>
      <c r="Q7939" s="17">
        <f t="shared" ca="1" si="563"/>
        <v>0</v>
      </c>
    </row>
    <row r="7940" spans="1:17" x14ac:dyDescent="0.35">
      <c r="A7940" t="s">
        <v>2325</v>
      </c>
      <c r="B7940" t="s">
        <v>160</v>
      </c>
      <c r="D7940" t="s">
        <v>14</v>
      </c>
      <c r="E7940" t="s">
        <v>21</v>
      </c>
      <c r="G7940" t="s">
        <v>3040</v>
      </c>
      <c r="H7940">
        <v>4.5</v>
      </c>
      <c r="J7940">
        <v>0</v>
      </c>
      <c r="K7940">
        <v>0</v>
      </c>
      <c r="L7940" s="17">
        <f>IF($E7940&lt;&gt;"",VLOOKUP($E7940,GEMWs!$E$14:$L$20,7,FALSE),"")</f>
        <v>37.754918937403332</v>
      </c>
      <c r="M7940" s="17">
        <f>IF($E7940&lt;&gt;"",VLOOKUP($E7940,GEMWs!$E$14:$L$20,8,FALSE),"")</f>
        <v>96.174593288388181</v>
      </c>
      <c r="N7940" s="17">
        <f t="shared" ca="1" si="560"/>
        <v>37.754918937403332</v>
      </c>
      <c r="O7940" s="17">
        <f t="shared" ca="1" si="561"/>
        <v>96.174593288388181</v>
      </c>
      <c r="P7940" s="17">
        <f t="shared" ca="1" si="562"/>
        <v>4.6789904133062922E-2</v>
      </c>
      <c r="Q7940" s="17">
        <f t="shared" ca="1" si="563"/>
        <v>0.11918976723167866</v>
      </c>
    </row>
    <row r="7941" spans="1:17" x14ac:dyDescent="0.35">
      <c r="A7941" t="s">
        <v>2325</v>
      </c>
      <c r="B7941" t="s">
        <v>1394</v>
      </c>
      <c r="D7941" t="s">
        <v>14</v>
      </c>
      <c r="E7941" t="s">
        <v>21</v>
      </c>
      <c r="G7941" t="s">
        <v>3040</v>
      </c>
      <c r="H7941">
        <v>213.9</v>
      </c>
      <c r="J7941">
        <v>0</v>
      </c>
      <c r="K7941">
        <v>0</v>
      </c>
      <c r="L7941" s="17">
        <f>IF($E7941&lt;&gt;"",VLOOKUP($E7941,GEMWs!$E$14:$L$20,7,FALSE),"")</f>
        <v>37.754918937403332</v>
      </c>
      <c r="M7941" s="17">
        <f>IF($E7941&lt;&gt;"",VLOOKUP($E7941,GEMWs!$E$14:$L$20,8,FALSE),"")</f>
        <v>96.174593288388181</v>
      </c>
      <c r="N7941" s="17">
        <f t="shared" ca="1" si="560"/>
        <v>37.754918937403332</v>
      </c>
      <c r="O7941" s="17">
        <f t="shared" ca="1" si="561"/>
        <v>96.174593288388181</v>
      </c>
      <c r="P7941" s="17">
        <f t="shared" ca="1" si="562"/>
        <v>2.2240801097915912</v>
      </c>
      <c r="Q7941" s="17">
        <f t="shared" ca="1" si="563"/>
        <v>5.6654869357457924</v>
      </c>
    </row>
    <row r="7942" spans="1:17" x14ac:dyDescent="0.35">
      <c r="A7942" t="s">
        <v>2325</v>
      </c>
      <c r="B7942" t="s">
        <v>477</v>
      </c>
      <c r="D7942" t="s">
        <v>22</v>
      </c>
      <c r="G7942" t="s">
        <v>3040</v>
      </c>
      <c r="H7942">
        <v>0.4</v>
      </c>
      <c r="J7942">
        <v>0</v>
      </c>
      <c r="K7942">
        <v>0</v>
      </c>
      <c r="L7942" s="17" t="str">
        <f>IF($E7942&lt;&gt;"",VLOOKUP($E7942,GEMWs!$E$14:$L$20,7,FALSE),"")</f>
        <v/>
      </c>
      <c r="M7942" s="17" t="str">
        <f>IF($E7942&lt;&gt;"",VLOOKUP($E7942,GEMWs!$E$14:$L$20,8,FALSE),"")</f>
        <v/>
      </c>
      <c r="N7942" s="17">
        <f t="shared" ca="1" si="560"/>
        <v>0</v>
      </c>
      <c r="O7942" s="17">
        <f t="shared" ca="1" si="561"/>
        <v>0</v>
      </c>
      <c r="P7942" s="17">
        <f t="shared" ca="1" si="562"/>
        <v>0</v>
      </c>
      <c r="Q7942" s="17">
        <f t="shared" ca="1" si="563"/>
        <v>0</v>
      </c>
    </row>
    <row r="7943" spans="1:17" x14ac:dyDescent="0.35">
      <c r="A7943" t="s">
        <v>2325</v>
      </c>
      <c r="B7943" t="s">
        <v>106</v>
      </c>
      <c r="D7943" t="s">
        <v>14</v>
      </c>
      <c r="E7943" t="s">
        <v>21</v>
      </c>
      <c r="G7943" t="s">
        <v>3040</v>
      </c>
      <c r="H7943">
        <v>24.8</v>
      </c>
      <c r="J7943">
        <v>0</v>
      </c>
      <c r="K7943">
        <v>0</v>
      </c>
      <c r="L7943" s="17">
        <f>IF($E7943&lt;&gt;"",VLOOKUP($E7943,GEMWs!$E$14:$L$20,7,FALSE),"")</f>
        <v>37.754918937403332</v>
      </c>
      <c r="M7943" s="17">
        <f>IF($E7943&lt;&gt;"",VLOOKUP($E7943,GEMWs!$E$14:$L$20,8,FALSE),"")</f>
        <v>96.174593288388181</v>
      </c>
      <c r="N7943" s="17">
        <f t="shared" ca="1" si="560"/>
        <v>37.754918937403332</v>
      </c>
      <c r="O7943" s="17">
        <f t="shared" ca="1" si="561"/>
        <v>96.174593288388181</v>
      </c>
      <c r="P7943" s="17">
        <f t="shared" ca="1" si="562"/>
        <v>0.25786436055554679</v>
      </c>
      <c r="Q7943" s="17">
        <f t="shared" ca="1" si="563"/>
        <v>0.6568680505212513</v>
      </c>
    </row>
    <row r="7944" spans="1:17" x14ac:dyDescent="0.35">
      <c r="A7944" t="s">
        <v>2325</v>
      </c>
      <c r="B7944" t="s">
        <v>146</v>
      </c>
      <c r="C7944" t="s">
        <v>147</v>
      </c>
      <c r="D7944" t="s">
        <v>14</v>
      </c>
      <c r="E7944" t="s">
        <v>18</v>
      </c>
      <c r="F7944" t="s">
        <v>22</v>
      </c>
      <c r="G7944" t="s">
        <v>3040</v>
      </c>
      <c r="H7944">
        <v>9.3000000000000007</v>
      </c>
      <c r="I7944">
        <v>401</v>
      </c>
      <c r="J7944">
        <v>3000</v>
      </c>
      <c r="K7944">
        <v>4500</v>
      </c>
      <c r="L7944" s="17">
        <f>IF($E7944&lt;&gt;"",VLOOKUP($E7944,GEMWs!$E$14:$L$20,7,FALSE),"")</f>
        <v>5950.3939027696888</v>
      </c>
      <c r="M7944" s="17">
        <f>IF($E7944&lt;&gt;"",VLOOKUP($E7944,GEMWs!$E$14:$L$20,8,FALSE),"")</f>
        <v>10539.430626954083</v>
      </c>
      <c r="N7944" s="17">
        <f t="shared" si="560"/>
        <v>3000</v>
      </c>
      <c r="O7944" s="17">
        <f t="shared" si="561"/>
        <v>4500</v>
      </c>
      <c r="P7944" s="17">
        <f t="shared" si="562"/>
        <v>2.0666666666666667E-3</v>
      </c>
      <c r="Q7944" s="17">
        <f t="shared" si="563"/>
        <v>3.1000000000000003E-3</v>
      </c>
    </row>
    <row r="7945" spans="1:17" x14ac:dyDescent="0.35">
      <c r="A7945" t="s">
        <v>2325</v>
      </c>
      <c r="B7945" t="s">
        <v>161</v>
      </c>
      <c r="D7945" t="s">
        <v>14</v>
      </c>
      <c r="E7945" t="s">
        <v>21</v>
      </c>
      <c r="G7945" t="s">
        <v>3040</v>
      </c>
      <c r="H7945">
        <v>6</v>
      </c>
      <c r="J7945">
        <v>0</v>
      </c>
      <c r="K7945">
        <v>0</v>
      </c>
      <c r="L7945" s="17">
        <f>IF($E7945&lt;&gt;"",VLOOKUP($E7945,GEMWs!$E$14:$L$20,7,FALSE),"")</f>
        <v>37.754918937403332</v>
      </c>
      <c r="M7945" s="17">
        <f>IF($E7945&lt;&gt;"",VLOOKUP($E7945,GEMWs!$E$14:$L$20,8,FALSE),"")</f>
        <v>96.174593288388181</v>
      </c>
      <c r="N7945" s="17">
        <f t="shared" ca="1" si="560"/>
        <v>37.754918937403332</v>
      </c>
      <c r="O7945" s="17">
        <f t="shared" ca="1" si="561"/>
        <v>96.174593288388181</v>
      </c>
      <c r="P7945" s="17">
        <f t="shared" ca="1" si="562"/>
        <v>6.2386538844083898E-2</v>
      </c>
      <c r="Q7945" s="17">
        <f t="shared" ca="1" si="563"/>
        <v>0.15891968964223821</v>
      </c>
    </row>
    <row r="7946" spans="1:17" x14ac:dyDescent="0.35">
      <c r="A7946" t="s">
        <v>2325</v>
      </c>
      <c r="B7946" t="s">
        <v>689</v>
      </c>
      <c r="D7946" t="s">
        <v>14</v>
      </c>
      <c r="E7946" t="s">
        <v>21</v>
      </c>
      <c r="G7946" t="s">
        <v>3040</v>
      </c>
      <c r="H7946">
        <v>11.5</v>
      </c>
      <c r="J7946">
        <v>0</v>
      </c>
      <c r="K7946">
        <v>0</v>
      </c>
      <c r="L7946" s="17">
        <f>IF($E7946&lt;&gt;"",VLOOKUP($E7946,GEMWs!$E$14:$L$20,7,FALSE),"")</f>
        <v>37.754918937403332</v>
      </c>
      <c r="M7946" s="17">
        <f>IF($E7946&lt;&gt;"",VLOOKUP($E7946,GEMWs!$E$14:$L$20,8,FALSE),"")</f>
        <v>96.174593288388181</v>
      </c>
      <c r="N7946" s="17">
        <f t="shared" ca="1" si="560"/>
        <v>37.754918937403332</v>
      </c>
      <c r="O7946" s="17">
        <f t="shared" ca="1" si="561"/>
        <v>96.174593288388181</v>
      </c>
      <c r="P7946" s="17">
        <f t="shared" ca="1" si="562"/>
        <v>0.11957419945116081</v>
      </c>
      <c r="Q7946" s="17">
        <f t="shared" ca="1" si="563"/>
        <v>0.30459607181428994</v>
      </c>
    </row>
    <row r="7947" spans="1:17" x14ac:dyDescent="0.35">
      <c r="A7947" t="s">
        <v>2325</v>
      </c>
      <c r="B7947" t="s">
        <v>830</v>
      </c>
      <c r="D7947" t="s">
        <v>14</v>
      </c>
      <c r="E7947" t="s">
        <v>21</v>
      </c>
      <c r="G7947" t="s">
        <v>3040</v>
      </c>
      <c r="H7947">
        <v>0.4</v>
      </c>
      <c r="J7947">
        <v>0</v>
      </c>
      <c r="K7947">
        <v>0</v>
      </c>
      <c r="L7947" s="17">
        <f>IF($E7947&lt;&gt;"",VLOOKUP($E7947,GEMWs!$E$14:$L$20,7,FALSE),"")</f>
        <v>37.754918937403332</v>
      </c>
      <c r="M7947" s="17">
        <f>IF($E7947&lt;&gt;"",VLOOKUP($E7947,GEMWs!$E$14:$L$20,8,FALSE),"")</f>
        <v>96.174593288388181</v>
      </c>
      <c r="N7947" s="17">
        <f t="shared" ca="1" si="560"/>
        <v>37.754918937403332</v>
      </c>
      <c r="O7947" s="17">
        <f t="shared" ca="1" si="561"/>
        <v>96.174593288388181</v>
      </c>
      <c r="P7947" s="17">
        <f t="shared" ca="1" si="562"/>
        <v>4.159102589605594E-3</v>
      </c>
      <c r="Q7947" s="17">
        <f t="shared" ca="1" si="563"/>
        <v>1.0594645976149215E-2</v>
      </c>
    </row>
    <row r="7948" spans="1:17" x14ac:dyDescent="0.35">
      <c r="A7948" t="s">
        <v>2325</v>
      </c>
      <c r="B7948" t="s">
        <v>107</v>
      </c>
      <c r="D7948" t="s">
        <v>14</v>
      </c>
      <c r="E7948" t="s">
        <v>21</v>
      </c>
      <c r="G7948" t="s">
        <v>3040</v>
      </c>
      <c r="H7948">
        <v>0.5</v>
      </c>
      <c r="J7948">
        <v>0</v>
      </c>
      <c r="K7948">
        <v>0</v>
      </c>
      <c r="L7948" s="17">
        <f>IF($E7948&lt;&gt;"",VLOOKUP($E7948,GEMWs!$E$14:$L$20,7,FALSE),"")</f>
        <v>37.754918937403332</v>
      </c>
      <c r="M7948" s="17">
        <f>IF($E7948&lt;&gt;"",VLOOKUP($E7948,GEMWs!$E$14:$L$20,8,FALSE),"")</f>
        <v>96.174593288388181</v>
      </c>
      <c r="N7948" s="17">
        <f t="shared" ca="1" si="560"/>
        <v>37.754918937403332</v>
      </c>
      <c r="O7948" s="17">
        <f t="shared" ca="1" si="561"/>
        <v>96.174593288388181</v>
      </c>
      <c r="P7948" s="17">
        <f t="shared" ca="1" si="562"/>
        <v>5.1988782370069918E-3</v>
      </c>
      <c r="Q7948" s="17">
        <f t="shared" ca="1" si="563"/>
        <v>1.3243307470186519E-2</v>
      </c>
    </row>
    <row r="7949" spans="1:17" x14ac:dyDescent="0.35">
      <c r="A7949" t="s">
        <v>2325</v>
      </c>
      <c r="B7949" t="s">
        <v>61</v>
      </c>
      <c r="C7949" t="s">
        <v>62</v>
      </c>
      <c r="D7949" t="s">
        <v>14</v>
      </c>
      <c r="E7949" t="s">
        <v>18</v>
      </c>
      <c r="F7949" t="s">
        <v>22</v>
      </c>
      <c r="G7949" t="s">
        <v>3040</v>
      </c>
      <c r="H7949">
        <v>2</v>
      </c>
      <c r="I7949">
        <v>387</v>
      </c>
      <c r="J7949">
        <v>135000</v>
      </c>
      <c r="K7949">
        <v>135000</v>
      </c>
      <c r="L7949" s="17">
        <f>IF($E7949&lt;&gt;"",VLOOKUP($E7949,GEMWs!$E$14:$L$20,7,FALSE),"")</f>
        <v>5950.3939027696888</v>
      </c>
      <c r="M7949" s="17">
        <f>IF($E7949&lt;&gt;"",VLOOKUP($E7949,GEMWs!$E$14:$L$20,8,FALSE),"")</f>
        <v>10539.430626954083</v>
      </c>
      <c r="N7949" s="17">
        <f t="shared" si="560"/>
        <v>135000</v>
      </c>
      <c r="O7949" s="17">
        <f t="shared" si="561"/>
        <v>135000</v>
      </c>
      <c r="P7949" s="17">
        <f t="shared" si="562"/>
        <v>1.4814814814814815E-5</v>
      </c>
      <c r="Q7949" s="17">
        <f t="shared" si="563"/>
        <v>1.4814814814814815E-5</v>
      </c>
    </row>
    <row r="7950" spans="1:17" x14ac:dyDescent="0.35">
      <c r="A7950" t="s">
        <v>2325</v>
      </c>
      <c r="B7950" t="s">
        <v>2976</v>
      </c>
      <c r="D7950" t="s">
        <v>14</v>
      </c>
      <c r="E7950" t="s">
        <v>21</v>
      </c>
      <c r="G7950" t="s">
        <v>3040</v>
      </c>
      <c r="H7950">
        <v>15.1</v>
      </c>
      <c r="J7950">
        <v>0</v>
      </c>
      <c r="K7950">
        <v>0</v>
      </c>
      <c r="L7950" s="17">
        <f>IF($E7950&lt;&gt;"",VLOOKUP($E7950,GEMWs!$E$14:$L$20,7,FALSE),"")</f>
        <v>37.754918937403332</v>
      </c>
      <c r="M7950" s="17">
        <f>IF($E7950&lt;&gt;"",VLOOKUP($E7950,GEMWs!$E$14:$L$20,8,FALSE),"")</f>
        <v>96.174593288388181</v>
      </c>
      <c r="N7950" s="17">
        <f t="shared" ca="1" si="560"/>
        <v>37.754918937403332</v>
      </c>
      <c r="O7950" s="17">
        <f t="shared" ca="1" si="561"/>
        <v>96.174593288388181</v>
      </c>
      <c r="P7950" s="17">
        <f t="shared" ca="1" si="562"/>
        <v>0.15700612275761114</v>
      </c>
      <c r="Q7950" s="17">
        <f t="shared" ca="1" si="563"/>
        <v>0.39994788559963285</v>
      </c>
    </row>
    <row r="7951" spans="1:17" x14ac:dyDescent="0.35">
      <c r="A7951" t="s">
        <v>2325</v>
      </c>
      <c r="B7951" t="s">
        <v>1553</v>
      </c>
      <c r="D7951" t="s">
        <v>14</v>
      </c>
      <c r="E7951" t="s">
        <v>18</v>
      </c>
      <c r="G7951" t="s">
        <v>3040</v>
      </c>
      <c r="H7951">
        <v>74.5</v>
      </c>
      <c r="J7951">
        <v>0</v>
      </c>
      <c r="K7951">
        <v>0</v>
      </c>
      <c r="L7951" s="17">
        <f>IF($E7951&lt;&gt;"",VLOOKUP($E7951,GEMWs!$E$14:$L$20,7,FALSE),"")</f>
        <v>5950.3939027696888</v>
      </c>
      <c r="M7951" s="17">
        <f>IF($E7951&lt;&gt;"",VLOOKUP($E7951,GEMWs!$E$14:$L$20,8,FALSE),"")</f>
        <v>10539.430626954083</v>
      </c>
      <c r="N7951" s="17">
        <f t="shared" ca="1" si="560"/>
        <v>5950.3939027696888</v>
      </c>
      <c r="O7951" s="17">
        <f t="shared" ca="1" si="561"/>
        <v>10539.430626954083</v>
      </c>
      <c r="P7951" s="17">
        <f t="shared" ca="1" si="562"/>
        <v>7.0686930477505926E-3</v>
      </c>
      <c r="Q7951" s="17">
        <f t="shared" ca="1" si="563"/>
        <v>1.2520179540605371E-2</v>
      </c>
    </row>
    <row r="7952" spans="1:17" x14ac:dyDescent="0.35">
      <c r="A7952" t="s">
        <v>2325</v>
      </c>
      <c r="B7952" t="s">
        <v>1535</v>
      </c>
      <c r="D7952" t="s">
        <v>22</v>
      </c>
      <c r="G7952" t="s">
        <v>3040</v>
      </c>
      <c r="H7952">
        <v>32.799999999999997</v>
      </c>
      <c r="J7952">
        <v>0</v>
      </c>
      <c r="K7952">
        <v>0</v>
      </c>
      <c r="L7952" s="17" t="str">
        <f>IF($E7952&lt;&gt;"",VLOOKUP($E7952,GEMWs!$E$14:$L$20,7,FALSE),"")</f>
        <v/>
      </c>
      <c r="M7952" s="17" t="str">
        <f>IF($E7952&lt;&gt;"",VLOOKUP($E7952,GEMWs!$E$14:$L$20,8,FALSE),"")</f>
        <v/>
      </c>
      <c r="N7952" s="17">
        <f t="shared" ca="1" si="560"/>
        <v>0</v>
      </c>
      <c r="O7952" s="17">
        <f t="shared" ca="1" si="561"/>
        <v>0</v>
      </c>
      <c r="P7952" s="17">
        <f t="shared" ca="1" si="562"/>
        <v>0</v>
      </c>
      <c r="Q7952" s="17">
        <f t="shared" ca="1" si="563"/>
        <v>0</v>
      </c>
    </row>
    <row r="7953" spans="1:17" x14ac:dyDescent="0.35">
      <c r="A7953" t="s">
        <v>2325</v>
      </c>
      <c r="B7953" t="s">
        <v>690</v>
      </c>
      <c r="D7953" t="s">
        <v>14</v>
      </c>
      <c r="E7953" t="s">
        <v>21</v>
      </c>
      <c r="G7953" t="s">
        <v>3040</v>
      </c>
      <c r="H7953">
        <v>2579.1999999999998</v>
      </c>
      <c r="J7953">
        <v>0</v>
      </c>
      <c r="K7953">
        <v>0</v>
      </c>
      <c r="L7953" s="17">
        <f>IF($E7953&lt;&gt;"",VLOOKUP($E7953,GEMWs!$E$14:$L$20,7,FALSE),"")</f>
        <v>37.754918937403332</v>
      </c>
      <c r="M7953" s="17">
        <f>IF($E7953&lt;&gt;"",VLOOKUP($E7953,GEMWs!$E$14:$L$20,8,FALSE),"")</f>
        <v>96.174593288388181</v>
      </c>
      <c r="N7953" s="17">
        <f t="shared" ca="1" si="560"/>
        <v>37.754918937403332</v>
      </c>
      <c r="O7953" s="17">
        <f t="shared" ca="1" si="561"/>
        <v>96.174593288388181</v>
      </c>
      <c r="P7953" s="17">
        <f t="shared" ca="1" si="562"/>
        <v>26.817893497776865</v>
      </c>
      <c r="Q7953" s="17">
        <f t="shared" ca="1" si="563"/>
        <v>68.314277254210126</v>
      </c>
    </row>
    <row r="7954" spans="1:17" x14ac:dyDescent="0.35">
      <c r="A7954" t="s">
        <v>2325</v>
      </c>
      <c r="B7954" t="s">
        <v>1632</v>
      </c>
      <c r="D7954" t="s">
        <v>22</v>
      </c>
      <c r="G7954" t="s">
        <v>3040</v>
      </c>
      <c r="H7954">
        <v>161</v>
      </c>
      <c r="J7954">
        <v>0</v>
      </c>
      <c r="K7954">
        <v>0</v>
      </c>
      <c r="L7954" s="17" t="str">
        <f>IF($E7954&lt;&gt;"",VLOOKUP($E7954,GEMWs!$E$14:$L$20,7,FALSE),"")</f>
        <v/>
      </c>
      <c r="M7954" s="17" t="str">
        <f>IF($E7954&lt;&gt;"",VLOOKUP($E7954,GEMWs!$E$14:$L$20,8,FALSE),"")</f>
        <v/>
      </c>
      <c r="N7954" s="17">
        <f t="shared" ca="1" si="560"/>
        <v>0</v>
      </c>
      <c r="O7954" s="17">
        <f t="shared" ca="1" si="561"/>
        <v>0</v>
      </c>
      <c r="P7954" s="17">
        <f t="shared" ca="1" si="562"/>
        <v>0</v>
      </c>
      <c r="Q7954" s="17">
        <f t="shared" ca="1" si="563"/>
        <v>0</v>
      </c>
    </row>
    <row r="7955" spans="1:17" x14ac:dyDescent="0.35">
      <c r="A7955" t="s">
        <v>2325</v>
      </c>
      <c r="B7955" t="s">
        <v>2345</v>
      </c>
      <c r="C7955" t="s">
        <v>2346</v>
      </c>
      <c r="D7955" t="s">
        <v>14</v>
      </c>
      <c r="E7955" t="s">
        <v>21</v>
      </c>
      <c r="G7955" t="s">
        <v>3040</v>
      </c>
      <c r="H7955">
        <v>3.9</v>
      </c>
      <c r="J7955">
        <v>0</v>
      </c>
      <c r="K7955">
        <v>0</v>
      </c>
      <c r="L7955" s="17">
        <f>IF($E7955&lt;&gt;"",VLOOKUP($E7955,GEMWs!$E$14:$L$20,7,FALSE),"")</f>
        <v>37.754918937403332</v>
      </c>
      <c r="M7955" s="17">
        <f>IF($E7955&lt;&gt;"",VLOOKUP($E7955,GEMWs!$E$14:$L$20,8,FALSE),"")</f>
        <v>96.174593288388181</v>
      </c>
      <c r="N7955" s="17">
        <f t="shared" ref="N7955:N8018" ca="1" si="564">IF($I7955&lt;&gt;"",J7955,IF(AND($D7955="Y",$M$6=236),L7955,0))</f>
        <v>37.754918937403332</v>
      </c>
      <c r="O7955" s="17">
        <f t="shared" ref="O7955:O8018" ca="1" si="565">IF($I7955&lt;&gt;"",K7955,IF(AND($D7955="Y",$M$6=236),M7955,0))</f>
        <v>96.174593288388181</v>
      </c>
      <c r="P7955" s="17">
        <f t="shared" ca="1" si="562"/>
        <v>4.0551250248654531E-2</v>
      </c>
      <c r="Q7955" s="17">
        <f t="shared" ca="1" si="563"/>
        <v>0.10329779826745485</v>
      </c>
    </row>
    <row r="7956" spans="1:17" x14ac:dyDescent="0.35">
      <c r="A7956" t="s">
        <v>2325</v>
      </c>
      <c r="B7956" t="s">
        <v>368</v>
      </c>
      <c r="D7956" t="s">
        <v>14</v>
      </c>
      <c r="E7956" t="s">
        <v>18</v>
      </c>
      <c r="G7956" t="s">
        <v>3040</v>
      </c>
      <c r="H7956">
        <v>861.4</v>
      </c>
      <c r="J7956">
        <v>0</v>
      </c>
      <c r="K7956">
        <v>0</v>
      </c>
      <c r="L7956" s="17">
        <f>IF($E7956&lt;&gt;"",VLOOKUP($E7956,GEMWs!$E$14:$L$20,7,FALSE),"")</f>
        <v>5950.3939027696888</v>
      </c>
      <c r="M7956" s="17">
        <f>IF($E7956&lt;&gt;"",VLOOKUP($E7956,GEMWs!$E$14:$L$20,8,FALSE),"")</f>
        <v>10539.430626954083</v>
      </c>
      <c r="N7956" s="17">
        <f t="shared" ca="1" si="564"/>
        <v>5950.3939027696888</v>
      </c>
      <c r="O7956" s="17">
        <f t="shared" ca="1" si="565"/>
        <v>10539.430626954083</v>
      </c>
      <c r="P7956" s="17">
        <f t="shared" ca="1" si="562"/>
        <v>8.1731170353454508E-2</v>
      </c>
      <c r="Q7956" s="17">
        <f t="shared" ca="1" si="563"/>
        <v>0.14476352558761699</v>
      </c>
    </row>
    <row r="7957" spans="1:17" x14ac:dyDescent="0.35">
      <c r="A7957" t="s">
        <v>2325</v>
      </c>
      <c r="B7957" t="s">
        <v>2975</v>
      </c>
      <c r="D7957" t="s">
        <v>14</v>
      </c>
      <c r="E7957" t="s">
        <v>18</v>
      </c>
      <c r="G7957" t="s">
        <v>3040</v>
      </c>
      <c r="H7957">
        <v>2.9</v>
      </c>
      <c r="J7957">
        <v>0</v>
      </c>
      <c r="K7957">
        <v>0</v>
      </c>
      <c r="L7957" s="17">
        <f>IF($E7957&lt;&gt;"",VLOOKUP($E7957,GEMWs!$E$14:$L$20,7,FALSE),"")</f>
        <v>5950.3939027696888</v>
      </c>
      <c r="M7957" s="17">
        <f>IF($E7957&lt;&gt;"",VLOOKUP($E7957,GEMWs!$E$14:$L$20,8,FALSE),"")</f>
        <v>10539.430626954083</v>
      </c>
      <c r="N7957" s="17">
        <f t="shared" ca="1" si="564"/>
        <v>5950.3939027696888</v>
      </c>
      <c r="O7957" s="17">
        <f t="shared" ca="1" si="565"/>
        <v>10539.430626954083</v>
      </c>
      <c r="P7957" s="17">
        <f t="shared" ref="P7957:P8020" ca="1" si="566">IF(O7957&gt;0,$H7957/O7957,0)</f>
        <v>2.7515717903995598E-4</v>
      </c>
      <c r="Q7957" s="17">
        <f t="shared" ref="Q7957:Q8020" ca="1" si="567">IF(N7957&gt;0,$H7957/N7957,0)</f>
        <v>4.8736269352692044E-4</v>
      </c>
    </row>
    <row r="7958" spans="1:17" x14ac:dyDescent="0.35">
      <c r="A7958" t="s">
        <v>2325</v>
      </c>
      <c r="B7958" t="s">
        <v>1634</v>
      </c>
      <c r="D7958" t="s">
        <v>14</v>
      </c>
      <c r="E7958" t="s">
        <v>21</v>
      </c>
      <c r="G7958" t="s">
        <v>3040</v>
      </c>
      <c r="H7958">
        <v>2.2999999999999998</v>
      </c>
      <c r="J7958">
        <v>0</v>
      </c>
      <c r="K7958">
        <v>0</v>
      </c>
      <c r="L7958" s="17">
        <f>IF($E7958&lt;&gt;"",VLOOKUP($E7958,GEMWs!$E$14:$L$20,7,FALSE),"")</f>
        <v>37.754918937403332</v>
      </c>
      <c r="M7958" s="17">
        <f>IF($E7958&lt;&gt;"",VLOOKUP($E7958,GEMWs!$E$14:$L$20,8,FALSE),"")</f>
        <v>96.174593288388181</v>
      </c>
      <c r="N7958" s="17">
        <f t="shared" ca="1" si="564"/>
        <v>37.754918937403332</v>
      </c>
      <c r="O7958" s="17">
        <f t="shared" ca="1" si="565"/>
        <v>96.174593288388181</v>
      </c>
      <c r="P7958" s="17">
        <f t="shared" ca="1" si="566"/>
        <v>2.3914839890232159E-2</v>
      </c>
      <c r="Q7958" s="17">
        <f t="shared" ca="1" si="567"/>
        <v>6.0919214362857979E-2</v>
      </c>
    </row>
    <row r="7959" spans="1:17" x14ac:dyDescent="0.35">
      <c r="A7959" t="s">
        <v>2325</v>
      </c>
      <c r="B7959" t="s">
        <v>691</v>
      </c>
      <c r="D7959" t="s">
        <v>14</v>
      </c>
      <c r="E7959" t="s">
        <v>21</v>
      </c>
      <c r="G7959" t="s">
        <v>3040</v>
      </c>
      <c r="H7959">
        <v>124.5</v>
      </c>
      <c r="J7959">
        <v>0</v>
      </c>
      <c r="K7959">
        <v>0</v>
      </c>
      <c r="L7959" s="17">
        <f>IF($E7959&lt;&gt;"",VLOOKUP($E7959,GEMWs!$E$14:$L$20,7,FALSE),"")</f>
        <v>37.754918937403332</v>
      </c>
      <c r="M7959" s="17">
        <f>IF($E7959&lt;&gt;"",VLOOKUP($E7959,GEMWs!$E$14:$L$20,8,FALSE),"")</f>
        <v>96.174593288388181</v>
      </c>
      <c r="N7959" s="17">
        <f t="shared" ca="1" si="564"/>
        <v>37.754918937403332</v>
      </c>
      <c r="O7959" s="17">
        <f t="shared" ca="1" si="565"/>
        <v>96.174593288388181</v>
      </c>
      <c r="P7959" s="17">
        <f t="shared" ca="1" si="566"/>
        <v>1.2945206810147409</v>
      </c>
      <c r="Q7959" s="17">
        <f t="shared" ca="1" si="567"/>
        <v>3.2975835600764429</v>
      </c>
    </row>
    <row r="7960" spans="1:17" x14ac:dyDescent="0.35">
      <c r="A7960" t="s">
        <v>2325</v>
      </c>
      <c r="B7960" t="s">
        <v>1088</v>
      </c>
      <c r="C7960" t="s">
        <v>1089</v>
      </c>
      <c r="D7960" t="s">
        <v>14</v>
      </c>
      <c r="E7960" t="s">
        <v>21</v>
      </c>
      <c r="F7960" t="s">
        <v>22</v>
      </c>
      <c r="G7960" t="s">
        <v>3040</v>
      </c>
      <c r="H7960">
        <v>3.2</v>
      </c>
      <c r="I7960">
        <v>390</v>
      </c>
      <c r="J7960">
        <v>1500</v>
      </c>
      <c r="K7960">
        <v>1500</v>
      </c>
      <c r="L7960" s="17">
        <f>IF($E7960&lt;&gt;"",VLOOKUP($E7960,GEMWs!$E$14:$L$20,7,FALSE),"")</f>
        <v>37.754918937403332</v>
      </c>
      <c r="M7960" s="17">
        <f>IF($E7960&lt;&gt;"",VLOOKUP($E7960,GEMWs!$E$14:$L$20,8,FALSE),"")</f>
        <v>96.174593288388181</v>
      </c>
      <c r="N7960" s="17">
        <f t="shared" si="564"/>
        <v>1500</v>
      </c>
      <c r="O7960" s="17">
        <f t="shared" si="565"/>
        <v>1500</v>
      </c>
      <c r="P7960" s="17">
        <f t="shared" si="566"/>
        <v>2.1333333333333334E-3</v>
      </c>
      <c r="Q7960" s="17">
        <f t="shared" si="567"/>
        <v>2.1333333333333334E-3</v>
      </c>
    </row>
    <row r="7961" spans="1:17" x14ac:dyDescent="0.35">
      <c r="A7961" t="s">
        <v>2325</v>
      </c>
      <c r="B7961" t="s">
        <v>1310</v>
      </c>
      <c r="D7961" t="s">
        <v>14</v>
      </c>
      <c r="E7961" t="s">
        <v>21</v>
      </c>
      <c r="G7961" t="s">
        <v>3040</v>
      </c>
      <c r="H7961">
        <v>0.2</v>
      </c>
      <c r="J7961">
        <v>0</v>
      </c>
      <c r="K7961">
        <v>0</v>
      </c>
      <c r="L7961" s="17">
        <f>IF($E7961&lt;&gt;"",VLOOKUP($E7961,GEMWs!$E$14:$L$20,7,FALSE),"")</f>
        <v>37.754918937403332</v>
      </c>
      <c r="M7961" s="17">
        <f>IF($E7961&lt;&gt;"",VLOOKUP($E7961,GEMWs!$E$14:$L$20,8,FALSE),"")</f>
        <v>96.174593288388181</v>
      </c>
      <c r="N7961" s="17">
        <f t="shared" ca="1" si="564"/>
        <v>37.754918937403332</v>
      </c>
      <c r="O7961" s="17">
        <f t="shared" ca="1" si="565"/>
        <v>96.174593288388181</v>
      </c>
      <c r="P7961" s="17">
        <f t="shared" ca="1" si="566"/>
        <v>2.079551294802797E-3</v>
      </c>
      <c r="Q7961" s="17">
        <f t="shared" ca="1" si="567"/>
        <v>5.2973229880746075E-3</v>
      </c>
    </row>
    <row r="7962" spans="1:17" x14ac:dyDescent="0.35">
      <c r="A7962" t="s">
        <v>2325</v>
      </c>
      <c r="B7962" t="s">
        <v>148</v>
      </c>
      <c r="C7962" t="s">
        <v>149</v>
      </c>
      <c r="D7962" t="s">
        <v>14</v>
      </c>
      <c r="E7962" t="s">
        <v>21</v>
      </c>
      <c r="F7962" t="s">
        <v>22</v>
      </c>
      <c r="G7962" t="s">
        <v>3040</v>
      </c>
      <c r="H7962">
        <v>209.6</v>
      </c>
      <c r="I7962">
        <v>434</v>
      </c>
      <c r="J7962">
        <v>660</v>
      </c>
      <c r="K7962">
        <v>660</v>
      </c>
      <c r="L7962" s="17">
        <f>IF($E7962&lt;&gt;"",VLOOKUP($E7962,GEMWs!$E$14:$L$20,7,FALSE),"")</f>
        <v>37.754918937403332</v>
      </c>
      <c r="M7962" s="17">
        <f>IF($E7962&lt;&gt;"",VLOOKUP($E7962,GEMWs!$E$14:$L$20,8,FALSE),"")</f>
        <v>96.174593288388181</v>
      </c>
      <c r="N7962" s="17">
        <f t="shared" si="564"/>
        <v>660</v>
      </c>
      <c r="O7962" s="17">
        <f t="shared" si="565"/>
        <v>660</v>
      </c>
      <c r="P7962" s="17">
        <f t="shared" si="566"/>
        <v>0.31757575757575757</v>
      </c>
      <c r="Q7962" s="17">
        <f t="shared" si="567"/>
        <v>0.31757575757575757</v>
      </c>
    </row>
    <row r="7963" spans="1:17" x14ac:dyDescent="0.35">
      <c r="A7963" t="s">
        <v>2325</v>
      </c>
      <c r="B7963" t="s">
        <v>1366</v>
      </c>
      <c r="D7963" t="s">
        <v>14</v>
      </c>
      <c r="E7963" t="s">
        <v>21</v>
      </c>
      <c r="G7963" t="s">
        <v>3040</v>
      </c>
      <c r="H7963">
        <v>36</v>
      </c>
      <c r="J7963">
        <v>0</v>
      </c>
      <c r="K7963">
        <v>0</v>
      </c>
      <c r="L7963" s="17">
        <f>IF($E7963&lt;&gt;"",VLOOKUP($E7963,GEMWs!$E$14:$L$20,7,FALSE),"")</f>
        <v>37.754918937403332</v>
      </c>
      <c r="M7963" s="17">
        <f>IF($E7963&lt;&gt;"",VLOOKUP($E7963,GEMWs!$E$14:$L$20,8,FALSE),"")</f>
        <v>96.174593288388181</v>
      </c>
      <c r="N7963" s="17">
        <f t="shared" ca="1" si="564"/>
        <v>37.754918937403332</v>
      </c>
      <c r="O7963" s="17">
        <f t="shared" ca="1" si="565"/>
        <v>96.174593288388181</v>
      </c>
      <c r="P7963" s="17">
        <f t="shared" ca="1" si="566"/>
        <v>0.37431923306450338</v>
      </c>
      <c r="Q7963" s="17">
        <f t="shared" ca="1" si="567"/>
        <v>0.95351813785342932</v>
      </c>
    </row>
    <row r="7964" spans="1:17" x14ac:dyDescent="0.35">
      <c r="A7964" t="s">
        <v>2325</v>
      </c>
      <c r="B7964" t="s">
        <v>345</v>
      </c>
      <c r="D7964" t="s">
        <v>22</v>
      </c>
      <c r="G7964" t="s">
        <v>3040</v>
      </c>
      <c r="H7964">
        <v>832.7</v>
      </c>
      <c r="J7964">
        <v>0</v>
      </c>
      <c r="K7964">
        <v>0</v>
      </c>
      <c r="L7964" s="17" t="str">
        <f>IF($E7964&lt;&gt;"",VLOOKUP($E7964,GEMWs!$E$14:$L$20,7,FALSE),"")</f>
        <v/>
      </c>
      <c r="M7964" s="17" t="str">
        <f>IF($E7964&lt;&gt;"",VLOOKUP($E7964,GEMWs!$E$14:$L$20,8,FALSE),"")</f>
        <v/>
      </c>
      <c r="N7964" s="17">
        <f t="shared" ca="1" si="564"/>
        <v>0</v>
      </c>
      <c r="O7964" s="17">
        <f t="shared" ca="1" si="565"/>
        <v>0</v>
      </c>
      <c r="P7964" s="17">
        <f t="shared" ca="1" si="566"/>
        <v>0</v>
      </c>
      <c r="Q7964" s="17">
        <f t="shared" ca="1" si="567"/>
        <v>0</v>
      </c>
    </row>
    <row r="7965" spans="1:17" x14ac:dyDescent="0.35">
      <c r="A7965" t="s">
        <v>2325</v>
      </c>
      <c r="B7965" t="s">
        <v>595</v>
      </c>
      <c r="D7965" t="s">
        <v>14</v>
      </c>
      <c r="E7965" t="s">
        <v>18</v>
      </c>
      <c r="G7965" t="s">
        <v>3040</v>
      </c>
      <c r="H7965">
        <v>4</v>
      </c>
      <c r="J7965">
        <v>0</v>
      </c>
      <c r="K7965">
        <v>0</v>
      </c>
      <c r="L7965" s="17">
        <f>IF($E7965&lt;&gt;"",VLOOKUP($E7965,GEMWs!$E$14:$L$20,7,FALSE),"")</f>
        <v>5950.3939027696888</v>
      </c>
      <c r="M7965" s="17">
        <f>IF($E7965&lt;&gt;"",VLOOKUP($E7965,GEMWs!$E$14:$L$20,8,FALSE),"")</f>
        <v>10539.430626954083</v>
      </c>
      <c r="N7965" s="17">
        <f t="shared" ca="1" si="564"/>
        <v>5950.3939027696888</v>
      </c>
      <c r="O7965" s="17">
        <f t="shared" ca="1" si="565"/>
        <v>10539.430626954083</v>
      </c>
      <c r="P7965" s="17">
        <f t="shared" ca="1" si="566"/>
        <v>3.7952714350338756E-4</v>
      </c>
      <c r="Q7965" s="17">
        <f t="shared" ca="1" si="567"/>
        <v>6.7222440486471783E-4</v>
      </c>
    </row>
    <row r="7966" spans="1:17" x14ac:dyDescent="0.35">
      <c r="A7966" t="s">
        <v>2325</v>
      </c>
      <c r="B7966" t="s">
        <v>2292</v>
      </c>
      <c r="C7966" t="s">
        <v>2293</v>
      </c>
      <c r="D7966" t="s">
        <v>14</v>
      </c>
      <c r="E7966" t="s">
        <v>21</v>
      </c>
      <c r="G7966" t="s">
        <v>3040</v>
      </c>
      <c r="H7966">
        <v>40</v>
      </c>
      <c r="J7966">
        <v>0</v>
      </c>
      <c r="K7966">
        <v>0</v>
      </c>
      <c r="L7966" s="17">
        <f>IF($E7966&lt;&gt;"",VLOOKUP($E7966,GEMWs!$E$14:$L$20,7,FALSE),"")</f>
        <v>37.754918937403332</v>
      </c>
      <c r="M7966" s="17">
        <f>IF($E7966&lt;&gt;"",VLOOKUP($E7966,GEMWs!$E$14:$L$20,8,FALSE),"")</f>
        <v>96.174593288388181</v>
      </c>
      <c r="N7966" s="17">
        <f t="shared" ca="1" si="564"/>
        <v>37.754918937403332</v>
      </c>
      <c r="O7966" s="17">
        <f t="shared" ca="1" si="565"/>
        <v>96.174593288388181</v>
      </c>
      <c r="P7966" s="17">
        <f t="shared" ca="1" si="566"/>
        <v>0.41591025896055933</v>
      </c>
      <c r="Q7966" s="17">
        <f t="shared" ca="1" si="567"/>
        <v>1.0594645976149215</v>
      </c>
    </row>
    <row r="7967" spans="1:17" x14ac:dyDescent="0.35">
      <c r="A7967" t="s">
        <v>2325</v>
      </c>
      <c r="B7967" t="s">
        <v>134</v>
      </c>
      <c r="D7967" t="s">
        <v>14</v>
      </c>
      <c r="E7967" t="s">
        <v>21</v>
      </c>
      <c r="G7967" t="s">
        <v>3040</v>
      </c>
      <c r="H7967">
        <v>5.6</v>
      </c>
      <c r="J7967">
        <v>0</v>
      </c>
      <c r="K7967">
        <v>0</v>
      </c>
      <c r="L7967" s="17">
        <f>IF($E7967&lt;&gt;"",VLOOKUP($E7967,GEMWs!$E$14:$L$20,7,FALSE),"")</f>
        <v>37.754918937403332</v>
      </c>
      <c r="M7967" s="17">
        <f>IF($E7967&lt;&gt;"",VLOOKUP($E7967,GEMWs!$E$14:$L$20,8,FALSE),"")</f>
        <v>96.174593288388181</v>
      </c>
      <c r="N7967" s="17">
        <f t="shared" ca="1" si="564"/>
        <v>37.754918937403332</v>
      </c>
      <c r="O7967" s="17">
        <f t="shared" ca="1" si="565"/>
        <v>96.174593288388181</v>
      </c>
      <c r="P7967" s="17">
        <f t="shared" ca="1" si="566"/>
        <v>5.82274362544783E-2</v>
      </c>
      <c r="Q7967" s="17">
        <f t="shared" ca="1" si="567"/>
        <v>0.14832504366608901</v>
      </c>
    </row>
    <row r="7968" spans="1:17" x14ac:dyDescent="0.35">
      <c r="A7968" t="s">
        <v>2325</v>
      </c>
      <c r="B7968" t="s">
        <v>1687</v>
      </c>
      <c r="D7968" t="s">
        <v>14</v>
      </c>
      <c r="E7968" t="s">
        <v>21</v>
      </c>
      <c r="G7968" t="s">
        <v>3040</v>
      </c>
      <c r="H7968">
        <v>2.2999999999999998</v>
      </c>
      <c r="J7968">
        <v>0</v>
      </c>
      <c r="K7968">
        <v>0</v>
      </c>
      <c r="L7968" s="17">
        <f>IF($E7968&lt;&gt;"",VLOOKUP($E7968,GEMWs!$E$14:$L$20,7,FALSE),"")</f>
        <v>37.754918937403332</v>
      </c>
      <c r="M7968" s="17">
        <f>IF($E7968&lt;&gt;"",VLOOKUP($E7968,GEMWs!$E$14:$L$20,8,FALSE),"")</f>
        <v>96.174593288388181</v>
      </c>
      <c r="N7968" s="17">
        <f t="shared" ca="1" si="564"/>
        <v>37.754918937403332</v>
      </c>
      <c r="O7968" s="17">
        <f t="shared" ca="1" si="565"/>
        <v>96.174593288388181</v>
      </c>
      <c r="P7968" s="17">
        <f t="shared" ca="1" si="566"/>
        <v>2.3914839890232159E-2</v>
      </c>
      <c r="Q7968" s="17">
        <f t="shared" ca="1" si="567"/>
        <v>6.0919214362857979E-2</v>
      </c>
    </row>
    <row r="7969" spans="1:17" x14ac:dyDescent="0.35">
      <c r="A7969" t="s">
        <v>2325</v>
      </c>
      <c r="B7969" t="s">
        <v>1551</v>
      </c>
      <c r="D7969" t="s">
        <v>14</v>
      </c>
      <c r="E7969" t="s">
        <v>21</v>
      </c>
      <c r="G7969" t="s">
        <v>3040</v>
      </c>
      <c r="H7969">
        <v>162.30000000000001</v>
      </c>
      <c r="J7969">
        <v>0</v>
      </c>
      <c r="K7969">
        <v>0</v>
      </c>
      <c r="L7969" s="17">
        <f>IF($E7969&lt;&gt;"",VLOOKUP($E7969,GEMWs!$E$14:$L$20,7,FALSE),"")</f>
        <v>37.754918937403332</v>
      </c>
      <c r="M7969" s="17">
        <f>IF($E7969&lt;&gt;"",VLOOKUP($E7969,GEMWs!$E$14:$L$20,8,FALSE),"")</f>
        <v>96.174593288388181</v>
      </c>
      <c r="N7969" s="17">
        <f t="shared" ca="1" si="564"/>
        <v>37.754918937403332</v>
      </c>
      <c r="O7969" s="17">
        <f t="shared" ca="1" si="565"/>
        <v>96.174593288388181</v>
      </c>
      <c r="P7969" s="17">
        <f t="shared" ca="1" si="566"/>
        <v>1.6875558757324696</v>
      </c>
      <c r="Q7969" s="17">
        <f t="shared" ca="1" si="567"/>
        <v>4.2987776048225443</v>
      </c>
    </row>
    <row r="7970" spans="1:17" x14ac:dyDescent="0.35">
      <c r="A7970" t="s">
        <v>2325</v>
      </c>
      <c r="B7970" t="s">
        <v>1106</v>
      </c>
      <c r="C7970" t="s">
        <v>1107</v>
      </c>
      <c r="D7970" t="s">
        <v>14</v>
      </c>
      <c r="E7970" t="s">
        <v>21</v>
      </c>
      <c r="F7970" t="s">
        <v>22</v>
      </c>
      <c r="G7970" t="s">
        <v>3040</v>
      </c>
      <c r="H7970">
        <v>61.6</v>
      </c>
      <c r="I7970">
        <v>369</v>
      </c>
      <c r="J7970">
        <v>371.8</v>
      </c>
      <c r="K7970">
        <v>507</v>
      </c>
      <c r="L7970" s="17">
        <f>IF($E7970&lt;&gt;"",VLOOKUP($E7970,GEMWs!$E$14:$L$20,7,FALSE),"")</f>
        <v>37.754918937403332</v>
      </c>
      <c r="M7970" s="17">
        <f>IF($E7970&lt;&gt;"",VLOOKUP($E7970,GEMWs!$E$14:$L$20,8,FALSE),"")</f>
        <v>96.174593288388181</v>
      </c>
      <c r="N7970" s="17">
        <f t="shared" si="564"/>
        <v>371.8</v>
      </c>
      <c r="O7970" s="17">
        <f t="shared" si="565"/>
        <v>507</v>
      </c>
      <c r="P7970" s="17">
        <f t="shared" si="566"/>
        <v>0.12149901380670612</v>
      </c>
      <c r="Q7970" s="17">
        <f t="shared" si="567"/>
        <v>0.16568047337278105</v>
      </c>
    </row>
    <row r="7971" spans="1:17" x14ac:dyDescent="0.35">
      <c r="A7971" t="s">
        <v>2325</v>
      </c>
      <c r="B7971" t="s">
        <v>1701</v>
      </c>
      <c r="D7971" t="s">
        <v>14</v>
      </c>
      <c r="E7971" t="s">
        <v>21</v>
      </c>
      <c r="G7971" t="s">
        <v>3040</v>
      </c>
      <c r="H7971">
        <v>3.6</v>
      </c>
      <c r="J7971">
        <v>0</v>
      </c>
      <c r="K7971">
        <v>0</v>
      </c>
      <c r="L7971" s="17">
        <f>IF($E7971&lt;&gt;"",VLOOKUP($E7971,GEMWs!$E$14:$L$20,7,FALSE),"")</f>
        <v>37.754918937403332</v>
      </c>
      <c r="M7971" s="17">
        <f>IF($E7971&lt;&gt;"",VLOOKUP($E7971,GEMWs!$E$14:$L$20,8,FALSE),"")</f>
        <v>96.174593288388181</v>
      </c>
      <c r="N7971" s="17">
        <f t="shared" ca="1" si="564"/>
        <v>37.754918937403332</v>
      </c>
      <c r="O7971" s="17">
        <f t="shared" ca="1" si="565"/>
        <v>96.174593288388181</v>
      </c>
      <c r="P7971" s="17">
        <f t="shared" ca="1" si="566"/>
        <v>3.7431923306450343E-2</v>
      </c>
      <c r="Q7971" s="17">
        <f t="shared" ca="1" si="567"/>
        <v>9.5351813785342937E-2</v>
      </c>
    </row>
    <row r="7972" spans="1:17" x14ac:dyDescent="0.35">
      <c r="A7972" t="s">
        <v>2325</v>
      </c>
      <c r="B7972" t="s">
        <v>164</v>
      </c>
      <c r="D7972" t="s">
        <v>14</v>
      </c>
      <c r="E7972" t="s">
        <v>21</v>
      </c>
      <c r="G7972" t="s">
        <v>3040</v>
      </c>
      <c r="H7972">
        <v>0.2</v>
      </c>
      <c r="J7972">
        <v>0</v>
      </c>
      <c r="K7972">
        <v>0</v>
      </c>
      <c r="L7972" s="17">
        <f>IF($E7972&lt;&gt;"",VLOOKUP($E7972,GEMWs!$E$14:$L$20,7,FALSE),"")</f>
        <v>37.754918937403332</v>
      </c>
      <c r="M7972" s="17">
        <f>IF($E7972&lt;&gt;"",VLOOKUP($E7972,GEMWs!$E$14:$L$20,8,FALSE),"")</f>
        <v>96.174593288388181</v>
      </c>
      <c r="N7972" s="17">
        <f t="shared" ca="1" si="564"/>
        <v>37.754918937403332</v>
      </c>
      <c r="O7972" s="17">
        <f t="shared" ca="1" si="565"/>
        <v>96.174593288388181</v>
      </c>
      <c r="P7972" s="17">
        <f t="shared" ca="1" si="566"/>
        <v>2.079551294802797E-3</v>
      </c>
      <c r="Q7972" s="17">
        <f t="shared" ca="1" si="567"/>
        <v>5.2973229880746075E-3</v>
      </c>
    </row>
    <row r="7973" spans="1:17" x14ac:dyDescent="0.35">
      <c r="A7973" t="s">
        <v>2325</v>
      </c>
      <c r="B7973" t="s">
        <v>669</v>
      </c>
      <c r="C7973" t="s">
        <v>670</v>
      </c>
      <c r="D7973" t="s">
        <v>14</v>
      </c>
      <c r="E7973" t="s">
        <v>21</v>
      </c>
      <c r="F7973" t="s">
        <v>22</v>
      </c>
      <c r="G7973" t="s">
        <v>3040</v>
      </c>
      <c r="H7973">
        <v>129.30000000000001</v>
      </c>
      <c r="I7973">
        <v>305</v>
      </c>
      <c r="J7973">
        <v>2200</v>
      </c>
      <c r="K7973">
        <v>4500</v>
      </c>
      <c r="L7973" s="17">
        <f>IF($E7973&lt;&gt;"",VLOOKUP($E7973,GEMWs!$E$14:$L$20,7,FALSE),"")</f>
        <v>37.754918937403332</v>
      </c>
      <c r="M7973" s="17">
        <f>IF($E7973&lt;&gt;"",VLOOKUP($E7973,GEMWs!$E$14:$L$20,8,FALSE),"")</f>
        <v>96.174593288388181</v>
      </c>
      <c r="N7973" s="17">
        <f t="shared" si="564"/>
        <v>2200</v>
      </c>
      <c r="O7973" s="17">
        <f t="shared" si="565"/>
        <v>4500</v>
      </c>
      <c r="P7973" s="17">
        <f t="shared" si="566"/>
        <v>2.8733333333333336E-2</v>
      </c>
      <c r="Q7973" s="17">
        <f t="shared" si="567"/>
        <v>5.8772727272727275E-2</v>
      </c>
    </row>
    <row r="7974" spans="1:17" x14ac:dyDescent="0.35">
      <c r="A7974" t="s">
        <v>2325</v>
      </c>
      <c r="B7974" t="s">
        <v>119</v>
      </c>
      <c r="D7974" t="s">
        <v>14</v>
      </c>
      <c r="E7974" t="s">
        <v>21</v>
      </c>
      <c r="G7974" t="s">
        <v>3040</v>
      </c>
      <c r="H7974">
        <v>222.9</v>
      </c>
      <c r="J7974">
        <v>0</v>
      </c>
      <c r="K7974">
        <v>0</v>
      </c>
      <c r="L7974" s="17">
        <f>IF($E7974&lt;&gt;"",VLOOKUP($E7974,GEMWs!$E$14:$L$20,7,FALSE),"")</f>
        <v>37.754918937403332</v>
      </c>
      <c r="M7974" s="17">
        <f>IF($E7974&lt;&gt;"",VLOOKUP($E7974,GEMWs!$E$14:$L$20,8,FALSE),"")</f>
        <v>96.174593288388181</v>
      </c>
      <c r="N7974" s="17">
        <f t="shared" ca="1" si="564"/>
        <v>37.754918937403332</v>
      </c>
      <c r="O7974" s="17">
        <f t="shared" ca="1" si="565"/>
        <v>96.174593288388181</v>
      </c>
      <c r="P7974" s="17">
        <f t="shared" ca="1" si="566"/>
        <v>2.3176599180577169</v>
      </c>
      <c r="Q7974" s="17">
        <f t="shared" ca="1" si="567"/>
        <v>5.9038664702091506</v>
      </c>
    </row>
    <row r="7975" spans="1:17" x14ac:dyDescent="0.35">
      <c r="A7975" t="s">
        <v>2325</v>
      </c>
      <c r="B7975" t="s">
        <v>700</v>
      </c>
      <c r="D7975" t="s">
        <v>14</v>
      </c>
      <c r="E7975" t="s">
        <v>21</v>
      </c>
      <c r="G7975" t="s">
        <v>3040</v>
      </c>
      <c r="H7975">
        <v>117.6</v>
      </c>
      <c r="J7975">
        <v>0</v>
      </c>
      <c r="K7975">
        <v>0</v>
      </c>
      <c r="L7975" s="17">
        <f>IF($E7975&lt;&gt;"",VLOOKUP($E7975,GEMWs!$E$14:$L$20,7,FALSE),"")</f>
        <v>37.754918937403332</v>
      </c>
      <c r="M7975" s="17">
        <f>IF($E7975&lt;&gt;"",VLOOKUP($E7975,GEMWs!$E$14:$L$20,8,FALSE),"")</f>
        <v>96.174593288388181</v>
      </c>
      <c r="N7975" s="17">
        <f t="shared" ca="1" si="564"/>
        <v>37.754918937403332</v>
      </c>
      <c r="O7975" s="17">
        <f t="shared" ca="1" si="565"/>
        <v>96.174593288388181</v>
      </c>
      <c r="P7975" s="17">
        <f t="shared" ca="1" si="566"/>
        <v>1.2227761613440444</v>
      </c>
      <c r="Q7975" s="17">
        <f t="shared" ca="1" si="567"/>
        <v>3.1148259169878689</v>
      </c>
    </row>
    <row r="7976" spans="1:17" x14ac:dyDescent="0.35">
      <c r="A7976" t="s">
        <v>2325</v>
      </c>
      <c r="B7976" t="s">
        <v>165</v>
      </c>
      <c r="D7976" t="s">
        <v>14</v>
      </c>
      <c r="E7976" t="s">
        <v>21</v>
      </c>
      <c r="G7976" t="s">
        <v>3040</v>
      </c>
      <c r="H7976">
        <v>40</v>
      </c>
      <c r="J7976">
        <v>0</v>
      </c>
      <c r="K7976">
        <v>0</v>
      </c>
      <c r="L7976" s="17">
        <f>IF($E7976&lt;&gt;"",VLOOKUP($E7976,GEMWs!$E$14:$L$20,7,FALSE),"")</f>
        <v>37.754918937403332</v>
      </c>
      <c r="M7976" s="17">
        <f>IF($E7976&lt;&gt;"",VLOOKUP($E7976,GEMWs!$E$14:$L$20,8,FALSE),"")</f>
        <v>96.174593288388181</v>
      </c>
      <c r="N7976" s="17">
        <f t="shared" ca="1" si="564"/>
        <v>37.754918937403332</v>
      </c>
      <c r="O7976" s="17">
        <f t="shared" ca="1" si="565"/>
        <v>96.174593288388181</v>
      </c>
      <c r="P7976" s="17">
        <f t="shared" ca="1" si="566"/>
        <v>0.41591025896055933</v>
      </c>
      <c r="Q7976" s="17">
        <f t="shared" ca="1" si="567"/>
        <v>1.0594645976149215</v>
      </c>
    </row>
    <row r="7977" spans="1:17" x14ac:dyDescent="0.35">
      <c r="A7977" t="s">
        <v>2325</v>
      </c>
      <c r="B7977" t="s">
        <v>1108</v>
      </c>
      <c r="C7977" t="s">
        <v>1109</v>
      </c>
      <c r="D7977" t="s">
        <v>14</v>
      </c>
      <c r="E7977" t="s">
        <v>21</v>
      </c>
      <c r="F7977" t="s">
        <v>14</v>
      </c>
      <c r="G7977" t="s">
        <v>3040</v>
      </c>
      <c r="H7977">
        <v>5.4</v>
      </c>
      <c r="I7977">
        <v>306</v>
      </c>
      <c r="J7977">
        <v>10</v>
      </c>
      <c r="K7977">
        <v>10</v>
      </c>
      <c r="L7977" s="17">
        <f>IF($E7977&lt;&gt;"",VLOOKUP($E7977,GEMWs!$E$14:$L$20,7,FALSE),"")</f>
        <v>37.754918937403332</v>
      </c>
      <c r="M7977" s="17">
        <f>IF($E7977&lt;&gt;"",VLOOKUP($E7977,GEMWs!$E$14:$L$20,8,FALSE),"")</f>
        <v>96.174593288388181</v>
      </c>
      <c r="N7977" s="17">
        <f t="shared" si="564"/>
        <v>10</v>
      </c>
      <c r="O7977" s="17">
        <f t="shared" si="565"/>
        <v>10</v>
      </c>
      <c r="P7977" s="17">
        <f t="shared" si="566"/>
        <v>0.54</v>
      </c>
      <c r="Q7977" s="17">
        <f t="shared" si="567"/>
        <v>0.54</v>
      </c>
    </row>
    <row r="7978" spans="1:17" x14ac:dyDescent="0.35">
      <c r="A7978" t="s">
        <v>2325</v>
      </c>
      <c r="B7978" t="s">
        <v>696</v>
      </c>
      <c r="D7978" t="s">
        <v>14</v>
      </c>
      <c r="E7978" t="s">
        <v>18</v>
      </c>
      <c r="G7978" t="s">
        <v>3040</v>
      </c>
      <c r="H7978">
        <v>32.6</v>
      </c>
      <c r="J7978">
        <v>0</v>
      </c>
      <c r="K7978">
        <v>0</v>
      </c>
      <c r="L7978" s="17">
        <f>IF($E7978&lt;&gt;"",VLOOKUP($E7978,GEMWs!$E$14:$L$20,7,FALSE),"")</f>
        <v>5950.3939027696888</v>
      </c>
      <c r="M7978" s="17">
        <f>IF($E7978&lt;&gt;"",VLOOKUP($E7978,GEMWs!$E$14:$L$20,8,FALSE),"")</f>
        <v>10539.430626954083</v>
      </c>
      <c r="N7978" s="17">
        <f t="shared" ca="1" si="564"/>
        <v>5950.3939027696888</v>
      </c>
      <c r="O7978" s="17">
        <f t="shared" ca="1" si="565"/>
        <v>10539.430626954083</v>
      </c>
      <c r="P7978" s="17">
        <f t="shared" ca="1" si="566"/>
        <v>3.0931462195526085E-3</v>
      </c>
      <c r="Q7978" s="17">
        <f t="shared" ca="1" si="567"/>
        <v>5.4786288996474513E-3</v>
      </c>
    </row>
    <row r="7979" spans="1:17" x14ac:dyDescent="0.35">
      <c r="A7979" t="s">
        <v>2325</v>
      </c>
      <c r="B7979" t="s">
        <v>142</v>
      </c>
      <c r="C7979" t="s">
        <v>143</v>
      </c>
      <c r="D7979" t="s">
        <v>14</v>
      </c>
      <c r="E7979" t="s">
        <v>21</v>
      </c>
      <c r="F7979" t="s">
        <v>14</v>
      </c>
      <c r="G7979" t="s">
        <v>3040</v>
      </c>
      <c r="H7979">
        <v>32.6</v>
      </c>
      <c r="I7979">
        <v>307</v>
      </c>
      <c r="J7979">
        <v>6.6173489999999999</v>
      </c>
      <c r="K7979">
        <v>223.606798</v>
      </c>
      <c r="L7979" s="17">
        <f>IF($E7979&lt;&gt;"",VLOOKUP($E7979,GEMWs!$E$14:$L$20,7,FALSE),"")</f>
        <v>37.754918937403332</v>
      </c>
      <c r="M7979" s="17">
        <f>IF($E7979&lt;&gt;"",VLOOKUP($E7979,GEMWs!$E$14:$L$20,8,FALSE),"")</f>
        <v>96.174593288388181</v>
      </c>
      <c r="N7979" s="17">
        <f t="shared" si="564"/>
        <v>6.6173489999999999</v>
      </c>
      <c r="O7979" s="17">
        <f t="shared" si="565"/>
        <v>223.606798</v>
      </c>
      <c r="P7979" s="17">
        <f t="shared" si="566"/>
        <v>0.14579163196997258</v>
      </c>
      <c r="Q7979" s="17">
        <f t="shared" si="567"/>
        <v>4.9264441092649038</v>
      </c>
    </row>
    <row r="7980" spans="1:17" x14ac:dyDescent="0.35">
      <c r="A7980" t="s">
        <v>2325</v>
      </c>
      <c r="B7980" t="s">
        <v>964</v>
      </c>
      <c r="D7980" t="s">
        <v>14</v>
      </c>
      <c r="E7980" t="s">
        <v>21</v>
      </c>
      <c r="G7980" t="s">
        <v>3040</v>
      </c>
      <c r="H7980">
        <v>62.7</v>
      </c>
      <c r="J7980">
        <v>0</v>
      </c>
      <c r="K7980">
        <v>0</v>
      </c>
      <c r="L7980" s="17">
        <f>IF($E7980&lt;&gt;"",VLOOKUP($E7980,GEMWs!$E$14:$L$20,7,FALSE),"")</f>
        <v>37.754918937403332</v>
      </c>
      <c r="M7980" s="17">
        <f>IF($E7980&lt;&gt;"",VLOOKUP($E7980,GEMWs!$E$14:$L$20,8,FALSE),"")</f>
        <v>96.174593288388181</v>
      </c>
      <c r="N7980" s="17">
        <f t="shared" ca="1" si="564"/>
        <v>37.754918937403332</v>
      </c>
      <c r="O7980" s="17">
        <f t="shared" ca="1" si="565"/>
        <v>96.174593288388181</v>
      </c>
      <c r="P7980" s="17">
        <f t="shared" ca="1" si="566"/>
        <v>0.6519393309206768</v>
      </c>
      <c r="Q7980" s="17">
        <f t="shared" ca="1" si="567"/>
        <v>1.6607107567613895</v>
      </c>
    </row>
    <row r="7981" spans="1:17" x14ac:dyDescent="0.35">
      <c r="A7981" t="s">
        <v>2325</v>
      </c>
      <c r="B7981" t="s">
        <v>2099</v>
      </c>
      <c r="D7981" t="s">
        <v>22</v>
      </c>
      <c r="G7981" t="s">
        <v>3040</v>
      </c>
      <c r="H7981">
        <v>60.2</v>
      </c>
      <c r="J7981">
        <v>0</v>
      </c>
      <c r="K7981">
        <v>0</v>
      </c>
      <c r="L7981" s="17" t="str">
        <f>IF($E7981&lt;&gt;"",VLOOKUP($E7981,GEMWs!$E$14:$L$20,7,FALSE),"")</f>
        <v/>
      </c>
      <c r="M7981" s="17" t="str">
        <f>IF($E7981&lt;&gt;"",VLOOKUP($E7981,GEMWs!$E$14:$L$20,8,FALSE),"")</f>
        <v/>
      </c>
      <c r="N7981" s="17">
        <f t="shared" ca="1" si="564"/>
        <v>0</v>
      </c>
      <c r="O7981" s="17">
        <f t="shared" ca="1" si="565"/>
        <v>0</v>
      </c>
      <c r="P7981" s="17">
        <f t="shared" ca="1" si="566"/>
        <v>0</v>
      </c>
      <c r="Q7981" s="17">
        <f t="shared" ca="1" si="567"/>
        <v>0</v>
      </c>
    </row>
    <row r="7982" spans="1:17" x14ac:dyDescent="0.35">
      <c r="A7982" t="s">
        <v>2325</v>
      </c>
      <c r="B7982" t="s">
        <v>110</v>
      </c>
      <c r="D7982" t="s">
        <v>14</v>
      </c>
      <c r="E7982" t="s">
        <v>21</v>
      </c>
      <c r="G7982" t="s">
        <v>3040</v>
      </c>
      <c r="H7982">
        <v>262.3</v>
      </c>
      <c r="J7982">
        <v>0</v>
      </c>
      <c r="K7982">
        <v>0</v>
      </c>
      <c r="L7982" s="17">
        <f>IF($E7982&lt;&gt;"",VLOOKUP($E7982,GEMWs!$E$14:$L$20,7,FALSE),"")</f>
        <v>37.754918937403332</v>
      </c>
      <c r="M7982" s="17">
        <f>IF($E7982&lt;&gt;"",VLOOKUP($E7982,GEMWs!$E$14:$L$20,8,FALSE),"")</f>
        <v>96.174593288388181</v>
      </c>
      <c r="N7982" s="17">
        <f t="shared" ca="1" si="564"/>
        <v>37.754918937403332</v>
      </c>
      <c r="O7982" s="17">
        <f t="shared" ca="1" si="565"/>
        <v>96.174593288388181</v>
      </c>
      <c r="P7982" s="17">
        <f t="shared" ca="1" si="566"/>
        <v>2.7273315231338682</v>
      </c>
      <c r="Q7982" s="17">
        <f t="shared" ca="1" si="567"/>
        <v>6.9474390988598476</v>
      </c>
    </row>
    <row r="7983" spans="1:17" x14ac:dyDescent="0.35">
      <c r="A7983" t="s">
        <v>2325</v>
      </c>
      <c r="B7983" t="s">
        <v>2979</v>
      </c>
      <c r="D7983" t="s">
        <v>14</v>
      </c>
      <c r="E7983" t="s">
        <v>21</v>
      </c>
      <c r="G7983" t="s">
        <v>3040</v>
      </c>
      <c r="H7983">
        <v>76.900000000000006</v>
      </c>
      <c r="J7983">
        <v>0</v>
      </c>
      <c r="K7983">
        <v>0</v>
      </c>
      <c r="L7983" s="17">
        <f>IF($E7983&lt;&gt;"",VLOOKUP($E7983,GEMWs!$E$14:$L$20,7,FALSE),"")</f>
        <v>37.754918937403332</v>
      </c>
      <c r="M7983" s="17">
        <f>IF($E7983&lt;&gt;"",VLOOKUP($E7983,GEMWs!$E$14:$L$20,8,FALSE),"")</f>
        <v>96.174593288388181</v>
      </c>
      <c r="N7983" s="17">
        <f t="shared" ca="1" si="564"/>
        <v>37.754918937403332</v>
      </c>
      <c r="O7983" s="17">
        <f t="shared" ca="1" si="565"/>
        <v>96.174593288388181</v>
      </c>
      <c r="P7983" s="17">
        <f t="shared" ca="1" si="566"/>
        <v>0.79958747285167542</v>
      </c>
      <c r="Q7983" s="17">
        <f t="shared" ca="1" si="567"/>
        <v>2.0368206889146867</v>
      </c>
    </row>
    <row r="7984" spans="1:17" x14ac:dyDescent="0.35">
      <c r="A7984" t="s">
        <v>2325</v>
      </c>
      <c r="B7984" t="s">
        <v>511</v>
      </c>
      <c r="D7984" t="s">
        <v>22</v>
      </c>
      <c r="G7984" t="s">
        <v>3040</v>
      </c>
      <c r="H7984">
        <v>1.5</v>
      </c>
      <c r="J7984">
        <v>0</v>
      </c>
      <c r="K7984">
        <v>0</v>
      </c>
      <c r="L7984" s="17" t="str">
        <f>IF($E7984&lt;&gt;"",VLOOKUP($E7984,GEMWs!$E$14:$L$20,7,FALSE),"")</f>
        <v/>
      </c>
      <c r="M7984" s="17" t="str">
        <f>IF($E7984&lt;&gt;"",VLOOKUP($E7984,GEMWs!$E$14:$L$20,8,FALSE),"")</f>
        <v/>
      </c>
      <c r="N7984" s="17">
        <f t="shared" ca="1" si="564"/>
        <v>0</v>
      </c>
      <c r="O7984" s="17">
        <f t="shared" ca="1" si="565"/>
        <v>0</v>
      </c>
      <c r="P7984" s="17">
        <f t="shared" ca="1" si="566"/>
        <v>0</v>
      </c>
      <c r="Q7984" s="17">
        <f t="shared" ca="1" si="567"/>
        <v>0</v>
      </c>
    </row>
    <row r="7985" spans="1:17" x14ac:dyDescent="0.35">
      <c r="A7985" t="s">
        <v>2325</v>
      </c>
      <c r="B7985" t="s">
        <v>1548</v>
      </c>
      <c r="D7985" t="s">
        <v>14</v>
      </c>
      <c r="E7985" t="s">
        <v>1539</v>
      </c>
      <c r="G7985" t="s">
        <v>3040</v>
      </c>
      <c r="H7985">
        <v>51.9</v>
      </c>
      <c r="J7985">
        <v>0</v>
      </c>
      <c r="K7985">
        <v>0</v>
      </c>
      <c r="L7985" s="17">
        <f>IF($E7985&lt;&gt;"",VLOOKUP($E7985,GEMWs!$E$14:$L$20,7,FALSE),"")</f>
        <v>47.97671900000001</v>
      </c>
      <c r="M7985" s="17">
        <f>IF($E7985&lt;&gt;"",VLOOKUP($E7985,GEMWs!$E$14:$L$20,8,FALSE),"")</f>
        <v>81.462499999999991</v>
      </c>
      <c r="N7985" s="17">
        <f t="shared" ca="1" si="564"/>
        <v>47.97671900000001</v>
      </c>
      <c r="O7985" s="17">
        <f t="shared" ca="1" si="565"/>
        <v>81.462499999999991</v>
      </c>
      <c r="P7985" s="17">
        <f t="shared" ca="1" si="566"/>
        <v>0.63710296148534606</v>
      </c>
      <c r="Q7985" s="17">
        <f t="shared" ca="1" si="567"/>
        <v>1.0817746832583526</v>
      </c>
    </row>
    <row r="7986" spans="1:17" x14ac:dyDescent="0.35">
      <c r="A7986" t="s">
        <v>2325</v>
      </c>
      <c r="B7986" t="s">
        <v>671</v>
      </c>
      <c r="C7986" t="s">
        <v>672</v>
      </c>
      <c r="D7986" t="s">
        <v>14</v>
      </c>
      <c r="E7986" t="s">
        <v>21</v>
      </c>
      <c r="F7986" t="s">
        <v>22</v>
      </c>
      <c r="G7986" t="s">
        <v>3040</v>
      </c>
      <c r="H7986">
        <v>0.6</v>
      </c>
      <c r="I7986">
        <v>310</v>
      </c>
      <c r="J7986">
        <v>6000</v>
      </c>
      <c r="K7986">
        <v>6000</v>
      </c>
      <c r="L7986" s="17">
        <f>IF($E7986&lt;&gt;"",VLOOKUP($E7986,GEMWs!$E$14:$L$20,7,FALSE),"")</f>
        <v>37.754918937403332</v>
      </c>
      <c r="M7986" s="17">
        <f>IF($E7986&lt;&gt;"",VLOOKUP($E7986,GEMWs!$E$14:$L$20,8,FALSE),"")</f>
        <v>96.174593288388181</v>
      </c>
      <c r="N7986" s="17">
        <f t="shared" si="564"/>
        <v>6000</v>
      </c>
      <c r="O7986" s="17">
        <f t="shared" si="565"/>
        <v>6000</v>
      </c>
      <c r="P7986" s="17">
        <f t="shared" si="566"/>
        <v>9.9999999999999991E-5</v>
      </c>
      <c r="Q7986" s="17">
        <f t="shared" si="567"/>
        <v>9.9999999999999991E-5</v>
      </c>
    </row>
    <row r="7987" spans="1:17" x14ac:dyDescent="0.35">
      <c r="A7987" t="s">
        <v>2325</v>
      </c>
      <c r="B7987" t="s">
        <v>1507</v>
      </c>
      <c r="D7987" t="s">
        <v>14</v>
      </c>
      <c r="E7987" t="s">
        <v>21</v>
      </c>
      <c r="G7987" t="s">
        <v>3040</v>
      </c>
      <c r="H7987">
        <v>31</v>
      </c>
      <c r="J7987">
        <v>0</v>
      </c>
      <c r="K7987">
        <v>0</v>
      </c>
      <c r="L7987" s="17">
        <f>IF($E7987&lt;&gt;"",VLOOKUP($E7987,GEMWs!$E$14:$L$20,7,FALSE),"")</f>
        <v>37.754918937403332</v>
      </c>
      <c r="M7987" s="17">
        <f>IF($E7987&lt;&gt;"",VLOOKUP($E7987,GEMWs!$E$14:$L$20,8,FALSE),"")</f>
        <v>96.174593288388181</v>
      </c>
      <c r="N7987" s="17">
        <f t="shared" ca="1" si="564"/>
        <v>37.754918937403332</v>
      </c>
      <c r="O7987" s="17">
        <f t="shared" ca="1" si="565"/>
        <v>96.174593288388181</v>
      </c>
      <c r="P7987" s="17">
        <f t="shared" ca="1" si="566"/>
        <v>0.3223304506944335</v>
      </c>
      <c r="Q7987" s="17">
        <f t="shared" ca="1" si="567"/>
        <v>0.82108506315156415</v>
      </c>
    </row>
    <row r="7988" spans="1:17" x14ac:dyDescent="0.35">
      <c r="A7988" t="s">
        <v>2325</v>
      </c>
      <c r="B7988" t="s">
        <v>1737</v>
      </c>
      <c r="D7988" t="s">
        <v>14</v>
      </c>
      <c r="E7988" t="s">
        <v>21</v>
      </c>
      <c r="G7988" t="s">
        <v>3040</v>
      </c>
      <c r="H7988">
        <v>37</v>
      </c>
      <c r="J7988">
        <v>0</v>
      </c>
      <c r="K7988">
        <v>0</v>
      </c>
      <c r="L7988" s="17">
        <f>IF($E7988&lt;&gt;"",VLOOKUP($E7988,GEMWs!$E$14:$L$20,7,FALSE),"")</f>
        <v>37.754918937403332</v>
      </c>
      <c r="M7988" s="17">
        <f>IF($E7988&lt;&gt;"",VLOOKUP($E7988,GEMWs!$E$14:$L$20,8,FALSE),"")</f>
        <v>96.174593288388181</v>
      </c>
      <c r="N7988" s="17">
        <f t="shared" ca="1" si="564"/>
        <v>37.754918937403332</v>
      </c>
      <c r="O7988" s="17">
        <f t="shared" ca="1" si="565"/>
        <v>96.174593288388181</v>
      </c>
      <c r="P7988" s="17">
        <f t="shared" ca="1" si="566"/>
        <v>0.38471698953851741</v>
      </c>
      <c r="Q7988" s="17">
        <f t="shared" ca="1" si="567"/>
        <v>0.98000475279380239</v>
      </c>
    </row>
    <row r="7989" spans="1:17" x14ac:dyDescent="0.35">
      <c r="A7989" t="s">
        <v>2325</v>
      </c>
      <c r="B7989" t="s">
        <v>120</v>
      </c>
      <c r="D7989" t="s">
        <v>14</v>
      </c>
      <c r="E7989" t="s">
        <v>21</v>
      </c>
      <c r="G7989" t="s">
        <v>3040</v>
      </c>
      <c r="H7989">
        <v>16.2</v>
      </c>
      <c r="J7989">
        <v>0</v>
      </c>
      <c r="K7989">
        <v>0</v>
      </c>
      <c r="L7989" s="17">
        <f>IF($E7989&lt;&gt;"",VLOOKUP($E7989,GEMWs!$E$14:$L$20,7,FALSE),"")</f>
        <v>37.754918937403332</v>
      </c>
      <c r="M7989" s="17">
        <f>IF($E7989&lt;&gt;"",VLOOKUP($E7989,GEMWs!$E$14:$L$20,8,FALSE),"")</f>
        <v>96.174593288388181</v>
      </c>
      <c r="N7989" s="17">
        <f t="shared" ca="1" si="564"/>
        <v>37.754918937403332</v>
      </c>
      <c r="O7989" s="17">
        <f t="shared" ca="1" si="565"/>
        <v>96.174593288388181</v>
      </c>
      <c r="P7989" s="17">
        <f t="shared" ca="1" si="566"/>
        <v>0.16844365487902652</v>
      </c>
      <c r="Q7989" s="17">
        <f t="shared" ca="1" si="567"/>
        <v>0.42908316203404318</v>
      </c>
    </row>
    <row r="7990" spans="1:17" x14ac:dyDescent="0.35">
      <c r="A7990" t="s">
        <v>2325</v>
      </c>
      <c r="B7990" t="s">
        <v>2980</v>
      </c>
      <c r="D7990" t="s">
        <v>14</v>
      </c>
      <c r="E7990" t="s">
        <v>18</v>
      </c>
      <c r="G7990" t="s">
        <v>3040</v>
      </c>
      <c r="H7990">
        <v>22.8</v>
      </c>
      <c r="J7990">
        <v>0</v>
      </c>
      <c r="K7990">
        <v>0</v>
      </c>
      <c r="L7990" s="17">
        <f>IF($E7990&lt;&gt;"",VLOOKUP($E7990,GEMWs!$E$14:$L$20,7,FALSE),"")</f>
        <v>5950.3939027696888</v>
      </c>
      <c r="M7990" s="17">
        <f>IF($E7990&lt;&gt;"",VLOOKUP($E7990,GEMWs!$E$14:$L$20,8,FALSE),"")</f>
        <v>10539.430626954083</v>
      </c>
      <c r="N7990" s="17">
        <f t="shared" ca="1" si="564"/>
        <v>5950.3939027696888</v>
      </c>
      <c r="O7990" s="17">
        <f t="shared" ca="1" si="565"/>
        <v>10539.430626954083</v>
      </c>
      <c r="P7990" s="17">
        <f t="shared" ca="1" si="566"/>
        <v>2.163304717969309E-3</v>
      </c>
      <c r="Q7990" s="17">
        <f t="shared" ca="1" si="567"/>
        <v>3.8316791077288919E-3</v>
      </c>
    </row>
    <row r="7991" spans="1:17" x14ac:dyDescent="0.35">
      <c r="A7991" t="s">
        <v>2325</v>
      </c>
      <c r="B7991" t="s">
        <v>1367</v>
      </c>
      <c r="C7991" t="s">
        <v>1368</v>
      </c>
      <c r="D7991" t="s">
        <v>14</v>
      </c>
      <c r="E7991" t="s">
        <v>21</v>
      </c>
      <c r="G7991" t="s">
        <v>3040</v>
      </c>
      <c r="H7991">
        <v>10.8</v>
      </c>
      <c r="J7991">
        <v>0</v>
      </c>
      <c r="K7991">
        <v>0</v>
      </c>
      <c r="L7991" s="17">
        <f>IF($E7991&lt;&gt;"",VLOOKUP($E7991,GEMWs!$E$14:$L$20,7,FALSE),"")</f>
        <v>37.754918937403332</v>
      </c>
      <c r="M7991" s="17">
        <f>IF($E7991&lt;&gt;"",VLOOKUP($E7991,GEMWs!$E$14:$L$20,8,FALSE),"")</f>
        <v>96.174593288388181</v>
      </c>
      <c r="N7991" s="17">
        <f t="shared" ca="1" si="564"/>
        <v>37.754918937403332</v>
      </c>
      <c r="O7991" s="17">
        <f t="shared" ca="1" si="565"/>
        <v>96.174593288388181</v>
      </c>
      <c r="P7991" s="17">
        <f t="shared" ca="1" si="566"/>
        <v>0.11229576991935103</v>
      </c>
      <c r="Q7991" s="17">
        <f t="shared" ca="1" si="567"/>
        <v>0.28605544135602884</v>
      </c>
    </row>
    <row r="7992" spans="1:17" x14ac:dyDescent="0.35">
      <c r="A7992" t="s">
        <v>2325</v>
      </c>
      <c r="B7992" t="s">
        <v>125</v>
      </c>
      <c r="D7992" t="s">
        <v>14</v>
      </c>
      <c r="E7992" t="s">
        <v>21</v>
      </c>
      <c r="G7992" t="s">
        <v>3040</v>
      </c>
      <c r="H7992">
        <v>0.2</v>
      </c>
      <c r="J7992">
        <v>0</v>
      </c>
      <c r="K7992">
        <v>0</v>
      </c>
      <c r="L7992" s="17">
        <f>IF($E7992&lt;&gt;"",VLOOKUP($E7992,GEMWs!$E$14:$L$20,7,FALSE),"")</f>
        <v>37.754918937403332</v>
      </c>
      <c r="M7992" s="17">
        <f>IF($E7992&lt;&gt;"",VLOOKUP($E7992,GEMWs!$E$14:$L$20,8,FALSE),"")</f>
        <v>96.174593288388181</v>
      </c>
      <c r="N7992" s="17">
        <f t="shared" ca="1" si="564"/>
        <v>37.754918937403332</v>
      </c>
      <c r="O7992" s="17">
        <f t="shared" ca="1" si="565"/>
        <v>96.174593288388181</v>
      </c>
      <c r="P7992" s="17">
        <f t="shared" ca="1" si="566"/>
        <v>2.079551294802797E-3</v>
      </c>
      <c r="Q7992" s="17">
        <f t="shared" ca="1" si="567"/>
        <v>5.2973229880746075E-3</v>
      </c>
    </row>
    <row r="7993" spans="1:17" x14ac:dyDescent="0.35">
      <c r="A7993" t="s">
        <v>2325</v>
      </c>
      <c r="B7993" t="s">
        <v>710</v>
      </c>
      <c r="C7993" t="s">
        <v>711</v>
      </c>
      <c r="D7993" t="s">
        <v>14</v>
      </c>
      <c r="E7993" t="s">
        <v>18</v>
      </c>
      <c r="F7993" t="s">
        <v>22</v>
      </c>
      <c r="G7993" t="s">
        <v>3040</v>
      </c>
      <c r="H7993">
        <v>1513.4</v>
      </c>
      <c r="I7993">
        <v>398</v>
      </c>
      <c r="J7993">
        <v>60000</v>
      </c>
      <c r="K7993">
        <v>135000</v>
      </c>
      <c r="L7993" s="17">
        <f>IF($E7993&lt;&gt;"",VLOOKUP($E7993,GEMWs!$E$14:$L$20,7,FALSE),"")</f>
        <v>5950.3939027696888</v>
      </c>
      <c r="M7993" s="17">
        <f>IF($E7993&lt;&gt;"",VLOOKUP($E7993,GEMWs!$E$14:$L$20,8,FALSE),"")</f>
        <v>10539.430626954083</v>
      </c>
      <c r="N7993" s="17">
        <f t="shared" si="564"/>
        <v>60000</v>
      </c>
      <c r="O7993" s="17">
        <f t="shared" si="565"/>
        <v>135000</v>
      </c>
      <c r="P7993" s="17">
        <f t="shared" si="566"/>
        <v>1.1210370370370371E-2</v>
      </c>
      <c r="Q7993" s="17">
        <f t="shared" si="567"/>
        <v>2.5223333333333334E-2</v>
      </c>
    </row>
    <row r="7994" spans="1:17" x14ac:dyDescent="0.35">
      <c r="A7994" t="s">
        <v>2325</v>
      </c>
      <c r="B7994" t="s">
        <v>1273</v>
      </c>
      <c r="D7994" t="s">
        <v>14</v>
      </c>
      <c r="E7994" t="s">
        <v>21</v>
      </c>
      <c r="G7994" t="s">
        <v>3040</v>
      </c>
      <c r="H7994">
        <v>0.9</v>
      </c>
      <c r="J7994">
        <v>0</v>
      </c>
      <c r="K7994">
        <v>0</v>
      </c>
      <c r="L7994" s="17">
        <f>IF($E7994&lt;&gt;"",VLOOKUP($E7994,GEMWs!$E$14:$L$20,7,FALSE),"")</f>
        <v>37.754918937403332</v>
      </c>
      <c r="M7994" s="17">
        <f>IF($E7994&lt;&gt;"",VLOOKUP($E7994,GEMWs!$E$14:$L$20,8,FALSE),"")</f>
        <v>96.174593288388181</v>
      </c>
      <c r="N7994" s="17">
        <f t="shared" ca="1" si="564"/>
        <v>37.754918937403332</v>
      </c>
      <c r="O7994" s="17">
        <f t="shared" ca="1" si="565"/>
        <v>96.174593288388181</v>
      </c>
      <c r="P7994" s="17">
        <f t="shared" ca="1" si="566"/>
        <v>9.3579808266125858E-3</v>
      </c>
      <c r="Q7994" s="17">
        <f t="shared" ca="1" si="567"/>
        <v>2.3837953446335734E-2</v>
      </c>
    </row>
    <row r="7995" spans="1:17" x14ac:dyDescent="0.35">
      <c r="A7995" t="s">
        <v>2325</v>
      </c>
      <c r="B7995" t="s">
        <v>833</v>
      </c>
      <c r="D7995" t="s">
        <v>14</v>
      </c>
      <c r="E7995" t="s">
        <v>18</v>
      </c>
      <c r="G7995" t="s">
        <v>3040</v>
      </c>
      <c r="H7995">
        <v>18.3</v>
      </c>
      <c r="J7995">
        <v>0</v>
      </c>
      <c r="K7995">
        <v>0</v>
      </c>
      <c r="L7995" s="17">
        <f>IF($E7995&lt;&gt;"",VLOOKUP($E7995,GEMWs!$E$14:$L$20,7,FALSE),"")</f>
        <v>5950.3939027696888</v>
      </c>
      <c r="M7995" s="17">
        <f>IF($E7995&lt;&gt;"",VLOOKUP($E7995,GEMWs!$E$14:$L$20,8,FALSE),"")</f>
        <v>10539.430626954083</v>
      </c>
      <c r="N7995" s="17">
        <f t="shared" ca="1" si="564"/>
        <v>5950.3939027696888</v>
      </c>
      <c r="O7995" s="17">
        <f t="shared" ca="1" si="565"/>
        <v>10539.430626954083</v>
      </c>
      <c r="P7995" s="17">
        <f t="shared" ca="1" si="566"/>
        <v>1.7363366815279981E-3</v>
      </c>
      <c r="Q7995" s="17">
        <f t="shared" ca="1" si="567"/>
        <v>3.0754266522560842E-3</v>
      </c>
    </row>
    <row r="7996" spans="1:17" x14ac:dyDescent="0.35">
      <c r="A7996" t="s">
        <v>2325</v>
      </c>
      <c r="B7996" t="s">
        <v>1092</v>
      </c>
      <c r="C7996" t="s">
        <v>1093</v>
      </c>
      <c r="D7996" t="s">
        <v>14</v>
      </c>
      <c r="E7996" t="s">
        <v>21</v>
      </c>
      <c r="F7996" t="s">
        <v>22</v>
      </c>
      <c r="G7996" t="s">
        <v>3040</v>
      </c>
      <c r="H7996">
        <v>126.8</v>
      </c>
      <c r="I7996">
        <v>399</v>
      </c>
      <c r="J7996">
        <v>1297.992031</v>
      </c>
      <c r="K7996">
        <v>1524.0162640000001</v>
      </c>
      <c r="L7996" s="17">
        <f>IF($E7996&lt;&gt;"",VLOOKUP($E7996,GEMWs!$E$14:$L$20,7,FALSE),"")</f>
        <v>37.754918937403332</v>
      </c>
      <c r="M7996" s="17">
        <f>IF($E7996&lt;&gt;"",VLOOKUP($E7996,GEMWs!$E$14:$L$20,8,FALSE),"")</f>
        <v>96.174593288388181</v>
      </c>
      <c r="N7996" s="17">
        <f t="shared" si="564"/>
        <v>1297.992031</v>
      </c>
      <c r="O7996" s="17">
        <f t="shared" si="565"/>
        <v>1524.0162640000001</v>
      </c>
      <c r="P7996" s="17">
        <f t="shared" si="566"/>
        <v>8.3201211821188267E-2</v>
      </c>
      <c r="Q7996" s="17">
        <f t="shared" si="567"/>
        <v>9.7689351684471168E-2</v>
      </c>
    </row>
    <row r="7997" spans="1:17" x14ac:dyDescent="0.35">
      <c r="A7997" t="s">
        <v>2325</v>
      </c>
      <c r="B7997" t="s">
        <v>53</v>
      </c>
      <c r="C7997" t="s">
        <v>54</v>
      </c>
      <c r="D7997" t="s">
        <v>14</v>
      </c>
      <c r="E7997" t="s">
        <v>21</v>
      </c>
      <c r="F7997" t="s">
        <v>22</v>
      </c>
      <c r="G7997" t="s">
        <v>3040</v>
      </c>
      <c r="H7997">
        <v>314.8</v>
      </c>
      <c r="I7997">
        <v>315</v>
      </c>
      <c r="J7997">
        <v>1000</v>
      </c>
      <c r="K7997">
        <v>2300</v>
      </c>
      <c r="L7997" s="17">
        <f>IF($E7997&lt;&gt;"",VLOOKUP($E7997,GEMWs!$E$14:$L$20,7,FALSE),"")</f>
        <v>37.754918937403332</v>
      </c>
      <c r="M7997" s="17">
        <f>IF($E7997&lt;&gt;"",VLOOKUP($E7997,GEMWs!$E$14:$L$20,8,FALSE),"")</f>
        <v>96.174593288388181</v>
      </c>
      <c r="N7997" s="17">
        <f t="shared" si="564"/>
        <v>1000</v>
      </c>
      <c r="O7997" s="17">
        <f t="shared" si="565"/>
        <v>2300</v>
      </c>
      <c r="P7997" s="17">
        <f t="shared" si="566"/>
        <v>0.1368695652173913</v>
      </c>
      <c r="Q7997" s="17">
        <f t="shared" si="567"/>
        <v>0.31480000000000002</v>
      </c>
    </row>
    <row r="7998" spans="1:17" x14ac:dyDescent="0.35">
      <c r="A7998" t="s">
        <v>2325</v>
      </c>
      <c r="B7998" t="s">
        <v>111</v>
      </c>
      <c r="D7998" t="s">
        <v>14</v>
      </c>
      <c r="E7998" t="s">
        <v>21</v>
      </c>
      <c r="G7998" t="s">
        <v>3040</v>
      </c>
      <c r="H7998">
        <v>6.8</v>
      </c>
      <c r="J7998">
        <v>0</v>
      </c>
      <c r="K7998">
        <v>0</v>
      </c>
      <c r="L7998" s="17">
        <f>IF($E7998&lt;&gt;"",VLOOKUP($E7998,GEMWs!$E$14:$L$20,7,FALSE),"")</f>
        <v>37.754918937403332</v>
      </c>
      <c r="M7998" s="17">
        <f>IF($E7998&lt;&gt;"",VLOOKUP($E7998,GEMWs!$E$14:$L$20,8,FALSE),"")</f>
        <v>96.174593288388181</v>
      </c>
      <c r="N7998" s="17">
        <f t="shared" ca="1" si="564"/>
        <v>37.754918937403332</v>
      </c>
      <c r="O7998" s="17">
        <f t="shared" ca="1" si="565"/>
        <v>96.174593288388181</v>
      </c>
      <c r="P7998" s="17">
        <f t="shared" ca="1" si="566"/>
        <v>7.0704744023295088E-2</v>
      </c>
      <c r="Q7998" s="17">
        <f t="shared" ca="1" si="567"/>
        <v>0.18010898159453664</v>
      </c>
    </row>
    <row r="7999" spans="1:17" x14ac:dyDescent="0.35">
      <c r="A7999" t="s">
        <v>2325</v>
      </c>
      <c r="B7999" t="s">
        <v>895</v>
      </c>
      <c r="D7999" t="s">
        <v>14</v>
      </c>
      <c r="E7999" t="s">
        <v>21</v>
      </c>
      <c r="G7999" t="s">
        <v>3040</v>
      </c>
      <c r="H7999">
        <v>46.5</v>
      </c>
      <c r="J7999">
        <v>0</v>
      </c>
      <c r="K7999">
        <v>0</v>
      </c>
      <c r="L7999" s="17">
        <f>IF($E7999&lt;&gt;"",VLOOKUP($E7999,GEMWs!$E$14:$L$20,7,FALSE),"")</f>
        <v>37.754918937403332</v>
      </c>
      <c r="M7999" s="17">
        <f>IF($E7999&lt;&gt;"",VLOOKUP($E7999,GEMWs!$E$14:$L$20,8,FALSE),"")</f>
        <v>96.174593288388181</v>
      </c>
      <c r="N7999" s="17">
        <f t="shared" ca="1" si="564"/>
        <v>37.754918937403332</v>
      </c>
      <c r="O7999" s="17">
        <f t="shared" ca="1" si="565"/>
        <v>96.174593288388181</v>
      </c>
      <c r="P7999" s="17">
        <f t="shared" ca="1" si="566"/>
        <v>0.48349567604165022</v>
      </c>
      <c r="Q7999" s="17">
        <f t="shared" ca="1" si="567"/>
        <v>1.2316275947273463</v>
      </c>
    </row>
    <row r="8000" spans="1:17" x14ac:dyDescent="0.35">
      <c r="A8000" t="s">
        <v>2325</v>
      </c>
      <c r="B8000" t="s">
        <v>144</v>
      </c>
      <c r="C8000" t="s">
        <v>145</v>
      </c>
      <c r="D8000" t="s">
        <v>14</v>
      </c>
      <c r="E8000" t="s">
        <v>21</v>
      </c>
      <c r="F8000" t="s">
        <v>22</v>
      </c>
      <c r="G8000" t="s">
        <v>3040</v>
      </c>
      <c r="H8000">
        <v>4430.2</v>
      </c>
      <c r="I8000">
        <v>317</v>
      </c>
      <c r="J8000">
        <v>2000</v>
      </c>
      <c r="K8000">
        <v>10000</v>
      </c>
      <c r="L8000" s="17">
        <f>IF($E8000&lt;&gt;"",VLOOKUP($E8000,GEMWs!$E$14:$L$20,7,FALSE),"")</f>
        <v>37.754918937403332</v>
      </c>
      <c r="M8000" s="17">
        <f>IF($E8000&lt;&gt;"",VLOOKUP($E8000,GEMWs!$E$14:$L$20,8,FALSE),"")</f>
        <v>96.174593288388181</v>
      </c>
      <c r="N8000" s="17">
        <f t="shared" si="564"/>
        <v>2000</v>
      </c>
      <c r="O8000" s="17">
        <f t="shared" si="565"/>
        <v>10000</v>
      </c>
      <c r="P8000" s="17">
        <f t="shared" si="566"/>
        <v>0.44301999999999997</v>
      </c>
      <c r="Q8000" s="17">
        <f t="shared" si="567"/>
        <v>2.2151000000000001</v>
      </c>
    </row>
    <row r="8001" spans="1:17" x14ac:dyDescent="0.35">
      <c r="A8001" t="s">
        <v>2325</v>
      </c>
      <c r="B8001" t="s">
        <v>1369</v>
      </c>
      <c r="D8001" t="s">
        <v>22</v>
      </c>
      <c r="G8001" t="s">
        <v>3040</v>
      </c>
      <c r="H8001">
        <v>245.9</v>
      </c>
      <c r="J8001">
        <v>0</v>
      </c>
      <c r="K8001">
        <v>0</v>
      </c>
      <c r="L8001" s="17" t="str">
        <f>IF($E8001&lt;&gt;"",VLOOKUP($E8001,GEMWs!$E$14:$L$20,7,FALSE),"")</f>
        <v/>
      </c>
      <c r="M8001" s="17" t="str">
        <f>IF($E8001&lt;&gt;"",VLOOKUP($E8001,GEMWs!$E$14:$L$20,8,FALSE),"")</f>
        <v/>
      </c>
      <c r="N8001" s="17">
        <f t="shared" ca="1" si="564"/>
        <v>0</v>
      </c>
      <c r="O8001" s="17">
        <f t="shared" ca="1" si="565"/>
        <v>0</v>
      </c>
      <c r="P8001" s="17">
        <f t="shared" ca="1" si="566"/>
        <v>0</v>
      </c>
      <c r="Q8001" s="17">
        <f t="shared" ca="1" si="567"/>
        <v>0</v>
      </c>
    </row>
    <row r="8002" spans="1:17" x14ac:dyDescent="0.35">
      <c r="A8002" t="s">
        <v>2325</v>
      </c>
      <c r="B8002" t="s">
        <v>1494</v>
      </c>
      <c r="D8002" t="s">
        <v>14</v>
      </c>
      <c r="E8002" t="s">
        <v>18</v>
      </c>
      <c r="G8002" t="s">
        <v>3040</v>
      </c>
      <c r="H8002">
        <v>16.3</v>
      </c>
      <c r="J8002">
        <v>0</v>
      </c>
      <c r="K8002">
        <v>0</v>
      </c>
      <c r="L8002" s="17">
        <f>IF($E8002&lt;&gt;"",VLOOKUP($E8002,GEMWs!$E$14:$L$20,7,FALSE),"")</f>
        <v>5950.3939027696888</v>
      </c>
      <c r="M8002" s="17">
        <f>IF($E8002&lt;&gt;"",VLOOKUP($E8002,GEMWs!$E$14:$L$20,8,FALSE),"")</f>
        <v>10539.430626954083</v>
      </c>
      <c r="N8002" s="17">
        <f t="shared" ca="1" si="564"/>
        <v>5950.3939027696888</v>
      </c>
      <c r="O8002" s="17">
        <f t="shared" ca="1" si="565"/>
        <v>10539.430626954083</v>
      </c>
      <c r="P8002" s="17">
        <f t="shared" ca="1" si="566"/>
        <v>1.5465731097763042E-3</v>
      </c>
      <c r="Q8002" s="17">
        <f t="shared" ca="1" si="567"/>
        <v>2.7393144498237256E-3</v>
      </c>
    </row>
    <row r="8003" spans="1:17" x14ac:dyDescent="0.35">
      <c r="A8003" t="s">
        <v>2325</v>
      </c>
      <c r="B8003" t="s">
        <v>1333</v>
      </c>
      <c r="C8003" t="s">
        <v>1334</v>
      </c>
      <c r="D8003" t="s">
        <v>14</v>
      </c>
      <c r="E8003" t="s">
        <v>18</v>
      </c>
      <c r="F8003" t="s">
        <v>22</v>
      </c>
      <c r="G8003" t="s">
        <v>3040</v>
      </c>
      <c r="H8003">
        <v>64</v>
      </c>
      <c r="I8003">
        <v>477</v>
      </c>
      <c r="J8003">
        <v>4507.9137369999999</v>
      </c>
      <c r="K8003">
        <v>19538.966260000001</v>
      </c>
      <c r="L8003" s="17">
        <f>IF($E8003&lt;&gt;"",VLOOKUP($E8003,GEMWs!$E$14:$L$20,7,FALSE),"")</f>
        <v>5950.3939027696888</v>
      </c>
      <c r="M8003" s="17">
        <f>IF($E8003&lt;&gt;"",VLOOKUP($E8003,GEMWs!$E$14:$L$20,8,FALSE),"")</f>
        <v>10539.430626954083</v>
      </c>
      <c r="N8003" s="17">
        <f t="shared" si="564"/>
        <v>4507.9137369999999</v>
      </c>
      <c r="O8003" s="17">
        <f t="shared" si="565"/>
        <v>19538.966260000001</v>
      </c>
      <c r="P8003" s="17">
        <f t="shared" si="566"/>
        <v>3.275505937641145E-3</v>
      </c>
      <c r="Q8003" s="17">
        <f t="shared" si="567"/>
        <v>1.4197254813174789E-2</v>
      </c>
    </row>
    <row r="8004" spans="1:17" x14ac:dyDescent="0.35">
      <c r="A8004" t="s">
        <v>2325</v>
      </c>
      <c r="B8004" t="s">
        <v>112</v>
      </c>
      <c r="D8004" t="s">
        <v>14</v>
      </c>
      <c r="E8004" t="s">
        <v>18</v>
      </c>
      <c r="G8004" t="s">
        <v>3040</v>
      </c>
      <c r="H8004">
        <v>19.2</v>
      </c>
      <c r="J8004">
        <v>0</v>
      </c>
      <c r="K8004">
        <v>0</v>
      </c>
      <c r="L8004" s="17">
        <f>IF($E8004&lt;&gt;"",VLOOKUP($E8004,GEMWs!$E$14:$L$20,7,FALSE),"")</f>
        <v>5950.3939027696888</v>
      </c>
      <c r="M8004" s="17">
        <f>IF($E8004&lt;&gt;"",VLOOKUP($E8004,GEMWs!$E$14:$L$20,8,FALSE),"")</f>
        <v>10539.430626954083</v>
      </c>
      <c r="N8004" s="17">
        <f t="shared" ca="1" si="564"/>
        <v>5950.3939027696888</v>
      </c>
      <c r="O8004" s="17">
        <f t="shared" ca="1" si="565"/>
        <v>10539.430626954083</v>
      </c>
      <c r="P8004" s="17">
        <f t="shared" ca="1" si="566"/>
        <v>1.8217302888162601E-3</v>
      </c>
      <c r="Q8004" s="17">
        <f t="shared" ca="1" si="567"/>
        <v>3.2266771433506459E-3</v>
      </c>
    </row>
    <row r="8005" spans="1:17" x14ac:dyDescent="0.35">
      <c r="A8005" t="s">
        <v>2325</v>
      </c>
      <c r="B8005" t="s">
        <v>3011</v>
      </c>
      <c r="D8005" t="s">
        <v>14</v>
      </c>
      <c r="E8005" t="s">
        <v>21</v>
      </c>
      <c r="G8005" t="s">
        <v>3040</v>
      </c>
      <c r="H8005">
        <v>0.8</v>
      </c>
      <c r="J8005">
        <v>0</v>
      </c>
      <c r="K8005">
        <v>0</v>
      </c>
      <c r="L8005" s="17">
        <f>IF($E8005&lt;&gt;"",VLOOKUP($E8005,GEMWs!$E$14:$L$20,7,FALSE),"")</f>
        <v>37.754918937403332</v>
      </c>
      <c r="M8005" s="17">
        <f>IF($E8005&lt;&gt;"",VLOOKUP($E8005,GEMWs!$E$14:$L$20,8,FALSE),"")</f>
        <v>96.174593288388181</v>
      </c>
      <c r="N8005" s="17">
        <f t="shared" ca="1" si="564"/>
        <v>37.754918937403332</v>
      </c>
      <c r="O8005" s="17">
        <f t="shared" ca="1" si="565"/>
        <v>96.174593288388181</v>
      </c>
      <c r="P8005" s="17">
        <f t="shared" ca="1" si="566"/>
        <v>8.3182051792111879E-3</v>
      </c>
      <c r="Q8005" s="17">
        <f t="shared" ca="1" si="567"/>
        <v>2.118929195229843E-2</v>
      </c>
    </row>
    <row r="8006" spans="1:17" x14ac:dyDescent="0.35">
      <c r="A8006" t="s">
        <v>2325</v>
      </c>
      <c r="B8006" t="s">
        <v>1885</v>
      </c>
      <c r="C8006" t="s">
        <v>1886</v>
      </c>
      <c r="D8006" t="s">
        <v>22</v>
      </c>
      <c r="G8006" t="s">
        <v>3040</v>
      </c>
      <c r="H8006">
        <v>47.4</v>
      </c>
      <c r="J8006">
        <v>0</v>
      </c>
      <c r="K8006">
        <v>0</v>
      </c>
      <c r="L8006" s="17" t="str">
        <f>IF($E8006&lt;&gt;"",VLOOKUP($E8006,GEMWs!$E$14:$L$20,7,FALSE),"")</f>
        <v/>
      </c>
      <c r="M8006" s="17" t="str">
        <f>IF($E8006&lt;&gt;"",VLOOKUP($E8006,GEMWs!$E$14:$L$20,8,FALSE),"")</f>
        <v/>
      </c>
      <c r="N8006" s="17">
        <f t="shared" ca="1" si="564"/>
        <v>0</v>
      </c>
      <c r="O8006" s="17">
        <f t="shared" ca="1" si="565"/>
        <v>0</v>
      </c>
      <c r="P8006" s="17">
        <f t="shared" ca="1" si="566"/>
        <v>0</v>
      </c>
      <c r="Q8006" s="17">
        <f t="shared" ca="1" si="567"/>
        <v>0</v>
      </c>
    </row>
    <row r="8007" spans="1:17" x14ac:dyDescent="0.35">
      <c r="A8007" t="s">
        <v>2325</v>
      </c>
      <c r="B8007" t="s">
        <v>1311</v>
      </c>
      <c r="D8007" t="s">
        <v>14</v>
      </c>
      <c r="E8007" t="s">
        <v>21</v>
      </c>
      <c r="G8007" t="s">
        <v>3040</v>
      </c>
      <c r="H8007">
        <v>170.8</v>
      </c>
      <c r="J8007">
        <v>0</v>
      </c>
      <c r="K8007">
        <v>0</v>
      </c>
      <c r="L8007" s="17">
        <f>IF($E8007&lt;&gt;"",VLOOKUP($E8007,GEMWs!$E$14:$L$20,7,FALSE),"")</f>
        <v>37.754918937403332</v>
      </c>
      <c r="M8007" s="17">
        <f>IF($E8007&lt;&gt;"",VLOOKUP($E8007,GEMWs!$E$14:$L$20,8,FALSE),"")</f>
        <v>96.174593288388181</v>
      </c>
      <c r="N8007" s="17">
        <f t="shared" ca="1" si="564"/>
        <v>37.754918937403332</v>
      </c>
      <c r="O8007" s="17">
        <f t="shared" ca="1" si="565"/>
        <v>96.174593288388181</v>
      </c>
      <c r="P8007" s="17">
        <f t="shared" ca="1" si="566"/>
        <v>1.7759368057615885</v>
      </c>
      <c r="Q8007" s="17">
        <f t="shared" ca="1" si="567"/>
        <v>4.5239138318157153</v>
      </c>
    </row>
    <row r="8008" spans="1:17" x14ac:dyDescent="0.35">
      <c r="A8008" t="s">
        <v>2325</v>
      </c>
      <c r="B8008" t="s">
        <v>1437</v>
      </c>
      <c r="D8008" t="s">
        <v>22</v>
      </c>
      <c r="G8008" t="s">
        <v>3040</v>
      </c>
      <c r="H8008">
        <v>838.3</v>
      </c>
      <c r="J8008">
        <v>0</v>
      </c>
      <c r="K8008">
        <v>0</v>
      </c>
      <c r="L8008" s="17" t="str">
        <f>IF($E8008&lt;&gt;"",VLOOKUP($E8008,GEMWs!$E$14:$L$20,7,FALSE),"")</f>
        <v/>
      </c>
      <c r="M8008" s="17" t="str">
        <f>IF($E8008&lt;&gt;"",VLOOKUP($E8008,GEMWs!$E$14:$L$20,8,FALSE),"")</f>
        <v/>
      </c>
      <c r="N8008" s="17">
        <f t="shared" ca="1" si="564"/>
        <v>0</v>
      </c>
      <c r="O8008" s="17">
        <f t="shared" ca="1" si="565"/>
        <v>0</v>
      </c>
      <c r="P8008" s="17">
        <f t="shared" ca="1" si="566"/>
        <v>0</v>
      </c>
      <c r="Q8008" s="17">
        <f t="shared" ca="1" si="567"/>
        <v>0</v>
      </c>
    </row>
    <row r="8009" spans="1:17" x14ac:dyDescent="0.35">
      <c r="A8009" t="s">
        <v>2325</v>
      </c>
      <c r="B8009" t="s">
        <v>439</v>
      </c>
      <c r="C8009" t="s">
        <v>440</v>
      </c>
      <c r="D8009" t="s">
        <v>14</v>
      </c>
      <c r="E8009" t="s">
        <v>21</v>
      </c>
      <c r="F8009" t="s">
        <v>22</v>
      </c>
      <c r="G8009" t="s">
        <v>3040</v>
      </c>
      <c r="H8009">
        <v>1.3</v>
      </c>
      <c r="I8009">
        <v>328</v>
      </c>
      <c r="J8009">
        <v>7000</v>
      </c>
      <c r="K8009">
        <v>28333.33</v>
      </c>
      <c r="L8009" s="17">
        <f>IF($E8009&lt;&gt;"",VLOOKUP($E8009,GEMWs!$E$14:$L$20,7,FALSE),"")</f>
        <v>37.754918937403332</v>
      </c>
      <c r="M8009" s="17">
        <f>IF($E8009&lt;&gt;"",VLOOKUP($E8009,GEMWs!$E$14:$L$20,8,FALSE),"")</f>
        <v>96.174593288388181</v>
      </c>
      <c r="N8009" s="17">
        <f t="shared" si="564"/>
        <v>7000</v>
      </c>
      <c r="O8009" s="17">
        <f t="shared" si="565"/>
        <v>28333.33</v>
      </c>
      <c r="P8009" s="17">
        <f t="shared" si="566"/>
        <v>4.5882358339100978E-5</v>
      </c>
      <c r="Q8009" s="17">
        <f t="shared" si="567"/>
        <v>1.8571428571428572E-4</v>
      </c>
    </row>
    <row r="8010" spans="1:17" x14ac:dyDescent="0.35">
      <c r="A8010" t="s">
        <v>2325</v>
      </c>
      <c r="B8010" t="s">
        <v>1691</v>
      </c>
      <c r="D8010" t="s">
        <v>22</v>
      </c>
      <c r="G8010" t="s">
        <v>3040</v>
      </c>
      <c r="H8010">
        <v>57.4</v>
      </c>
      <c r="J8010">
        <v>0</v>
      </c>
      <c r="K8010">
        <v>0</v>
      </c>
      <c r="L8010" s="17" t="str">
        <f>IF($E8010&lt;&gt;"",VLOOKUP($E8010,GEMWs!$E$14:$L$20,7,FALSE),"")</f>
        <v/>
      </c>
      <c r="M8010" s="17" t="str">
        <f>IF($E8010&lt;&gt;"",VLOOKUP($E8010,GEMWs!$E$14:$L$20,8,FALSE),"")</f>
        <v/>
      </c>
      <c r="N8010" s="17">
        <f t="shared" ca="1" si="564"/>
        <v>0</v>
      </c>
      <c r="O8010" s="17">
        <f t="shared" ca="1" si="565"/>
        <v>0</v>
      </c>
      <c r="P8010" s="17">
        <f t="shared" ca="1" si="566"/>
        <v>0</v>
      </c>
      <c r="Q8010" s="17">
        <f t="shared" ca="1" si="567"/>
        <v>0</v>
      </c>
    </row>
    <row r="8011" spans="1:17" x14ac:dyDescent="0.35">
      <c r="A8011" t="s">
        <v>2325</v>
      </c>
      <c r="B8011" t="s">
        <v>2342</v>
      </c>
      <c r="D8011" t="s">
        <v>22</v>
      </c>
      <c r="G8011" t="s">
        <v>3040</v>
      </c>
      <c r="H8011">
        <v>2.6</v>
      </c>
      <c r="J8011">
        <v>0</v>
      </c>
      <c r="K8011">
        <v>0</v>
      </c>
      <c r="L8011" s="17" t="str">
        <f>IF($E8011&lt;&gt;"",VLOOKUP($E8011,GEMWs!$E$14:$L$20,7,FALSE),"")</f>
        <v/>
      </c>
      <c r="M8011" s="17" t="str">
        <f>IF($E8011&lt;&gt;"",VLOOKUP($E8011,GEMWs!$E$14:$L$20,8,FALSE),"")</f>
        <v/>
      </c>
      <c r="N8011" s="17">
        <f t="shared" ca="1" si="564"/>
        <v>0</v>
      </c>
      <c r="O8011" s="17">
        <f t="shared" ca="1" si="565"/>
        <v>0</v>
      </c>
      <c r="P8011" s="17">
        <f t="shared" ca="1" si="566"/>
        <v>0</v>
      </c>
      <c r="Q8011" s="17">
        <f t="shared" ca="1" si="567"/>
        <v>0</v>
      </c>
    </row>
    <row r="8012" spans="1:17" x14ac:dyDescent="0.35">
      <c r="A8012" t="s">
        <v>2325</v>
      </c>
      <c r="B8012" t="s">
        <v>1149</v>
      </c>
      <c r="D8012" t="s">
        <v>22</v>
      </c>
      <c r="G8012" t="s">
        <v>3040</v>
      </c>
      <c r="H8012">
        <v>33.799999999999997</v>
      </c>
      <c r="J8012">
        <v>0</v>
      </c>
      <c r="K8012">
        <v>0</v>
      </c>
      <c r="L8012" s="17" t="str">
        <f>IF($E8012&lt;&gt;"",VLOOKUP($E8012,GEMWs!$E$14:$L$20,7,FALSE),"")</f>
        <v/>
      </c>
      <c r="M8012" s="17" t="str">
        <f>IF($E8012&lt;&gt;"",VLOOKUP($E8012,GEMWs!$E$14:$L$20,8,FALSE),"")</f>
        <v/>
      </c>
      <c r="N8012" s="17">
        <f t="shared" ca="1" si="564"/>
        <v>0</v>
      </c>
      <c r="O8012" s="17">
        <f t="shared" ca="1" si="565"/>
        <v>0</v>
      </c>
      <c r="P8012" s="17">
        <f t="shared" ca="1" si="566"/>
        <v>0</v>
      </c>
      <c r="Q8012" s="17">
        <f t="shared" ca="1" si="567"/>
        <v>0</v>
      </c>
    </row>
    <row r="8013" spans="1:17" x14ac:dyDescent="0.35">
      <c r="A8013" t="s">
        <v>2325</v>
      </c>
      <c r="B8013" t="s">
        <v>2095</v>
      </c>
      <c r="D8013" t="s">
        <v>14</v>
      </c>
      <c r="E8013" t="s">
        <v>18</v>
      </c>
      <c r="G8013" t="s">
        <v>3040</v>
      </c>
      <c r="H8013">
        <v>10.6</v>
      </c>
      <c r="J8013">
        <v>0</v>
      </c>
      <c r="K8013">
        <v>0</v>
      </c>
      <c r="L8013" s="17">
        <f>IF($E8013&lt;&gt;"",VLOOKUP($E8013,GEMWs!$E$14:$L$20,7,FALSE),"")</f>
        <v>5950.3939027696888</v>
      </c>
      <c r="M8013" s="17">
        <f>IF($E8013&lt;&gt;"",VLOOKUP($E8013,GEMWs!$E$14:$L$20,8,FALSE),"")</f>
        <v>10539.430626954083</v>
      </c>
      <c r="N8013" s="17">
        <f t="shared" ca="1" si="564"/>
        <v>5950.3939027696888</v>
      </c>
      <c r="O8013" s="17">
        <f t="shared" ca="1" si="565"/>
        <v>10539.430626954083</v>
      </c>
      <c r="P8013" s="17">
        <f t="shared" ca="1" si="566"/>
        <v>1.0057469302839769E-3</v>
      </c>
      <c r="Q8013" s="17">
        <f t="shared" ca="1" si="567"/>
        <v>1.7813946728915022E-3</v>
      </c>
    </row>
    <row r="8014" spans="1:17" x14ac:dyDescent="0.35">
      <c r="A8014" t="s">
        <v>2325</v>
      </c>
      <c r="B8014" t="s">
        <v>1533</v>
      </c>
      <c r="D8014" t="s">
        <v>22</v>
      </c>
      <c r="G8014" t="s">
        <v>3040</v>
      </c>
      <c r="H8014">
        <v>6.5</v>
      </c>
      <c r="J8014">
        <v>0</v>
      </c>
      <c r="K8014">
        <v>0</v>
      </c>
      <c r="L8014" s="17" t="str">
        <f>IF($E8014&lt;&gt;"",VLOOKUP($E8014,GEMWs!$E$14:$L$20,7,FALSE),"")</f>
        <v/>
      </c>
      <c r="M8014" s="17" t="str">
        <f>IF($E8014&lt;&gt;"",VLOOKUP($E8014,GEMWs!$E$14:$L$20,8,FALSE),"")</f>
        <v/>
      </c>
      <c r="N8014" s="17">
        <f t="shared" ca="1" si="564"/>
        <v>0</v>
      </c>
      <c r="O8014" s="17">
        <f t="shared" ca="1" si="565"/>
        <v>0</v>
      </c>
      <c r="P8014" s="17">
        <f t="shared" ca="1" si="566"/>
        <v>0</v>
      </c>
      <c r="Q8014" s="17">
        <f t="shared" ca="1" si="567"/>
        <v>0</v>
      </c>
    </row>
    <row r="8015" spans="1:17" x14ac:dyDescent="0.35">
      <c r="A8015" t="s">
        <v>2325</v>
      </c>
      <c r="B8015" t="s">
        <v>2326</v>
      </c>
      <c r="C8015" t="s">
        <v>2327</v>
      </c>
      <c r="D8015" t="s">
        <v>14</v>
      </c>
      <c r="E8015" t="s">
        <v>21</v>
      </c>
      <c r="F8015" t="s">
        <v>22</v>
      </c>
      <c r="G8015" t="s">
        <v>3040</v>
      </c>
      <c r="H8015">
        <v>174.4</v>
      </c>
      <c r="I8015">
        <v>460</v>
      </c>
      <c r="J8015">
        <v>3102.1677789999999</v>
      </c>
      <c r="K8015">
        <v>3239.0088190000001</v>
      </c>
      <c r="L8015" s="17">
        <f>IF($E8015&lt;&gt;"",VLOOKUP($E8015,GEMWs!$E$14:$L$20,7,FALSE),"")</f>
        <v>37.754918937403332</v>
      </c>
      <c r="M8015" s="17">
        <f>IF($E8015&lt;&gt;"",VLOOKUP($E8015,GEMWs!$E$14:$L$20,8,FALSE),"")</f>
        <v>96.174593288388181</v>
      </c>
      <c r="N8015" s="17">
        <f t="shared" si="564"/>
        <v>3102.1677789999999</v>
      </c>
      <c r="O8015" s="17">
        <f t="shared" si="565"/>
        <v>3239.0088190000001</v>
      </c>
      <c r="P8015" s="17">
        <f t="shared" si="566"/>
        <v>5.3843632341156647E-2</v>
      </c>
      <c r="Q8015" s="17">
        <f t="shared" si="567"/>
        <v>5.6218751667976762E-2</v>
      </c>
    </row>
    <row r="8016" spans="1:17" x14ac:dyDescent="0.35">
      <c r="A8016" t="s">
        <v>2325</v>
      </c>
      <c r="B8016" t="s">
        <v>694</v>
      </c>
      <c r="D8016" t="s">
        <v>14</v>
      </c>
      <c r="E8016" t="s">
        <v>18</v>
      </c>
      <c r="G8016" t="s">
        <v>3040</v>
      </c>
      <c r="H8016">
        <v>96.1</v>
      </c>
      <c r="J8016">
        <v>0</v>
      </c>
      <c r="K8016">
        <v>0</v>
      </c>
      <c r="L8016" s="17">
        <f>IF($E8016&lt;&gt;"",VLOOKUP($E8016,GEMWs!$E$14:$L$20,7,FALSE),"")</f>
        <v>5950.3939027696888</v>
      </c>
      <c r="M8016" s="17">
        <f>IF($E8016&lt;&gt;"",VLOOKUP($E8016,GEMWs!$E$14:$L$20,8,FALSE),"")</f>
        <v>10539.430626954083</v>
      </c>
      <c r="N8016" s="17">
        <f t="shared" ca="1" si="564"/>
        <v>5950.3939027696888</v>
      </c>
      <c r="O8016" s="17">
        <f t="shared" ca="1" si="565"/>
        <v>10539.430626954083</v>
      </c>
      <c r="P8016" s="17">
        <f t="shared" ca="1" si="566"/>
        <v>9.118139622668886E-3</v>
      </c>
      <c r="Q8016" s="17">
        <f t="shared" ca="1" si="567"/>
        <v>1.6150191326874844E-2</v>
      </c>
    </row>
    <row r="8017" spans="1:17" x14ac:dyDescent="0.35">
      <c r="A8017" t="s">
        <v>2325</v>
      </c>
      <c r="B8017" t="s">
        <v>1508</v>
      </c>
      <c r="D8017" t="s">
        <v>14</v>
      </c>
      <c r="E8017" t="s">
        <v>21</v>
      </c>
      <c r="G8017" t="s">
        <v>3040</v>
      </c>
      <c r="H8017">
        <v>20.399999999999999</v>
      </c>
      <c r="J8017">
        <v>0</v>
      </c>
      <c r="K8017">
        <v>0</v>
      </c>
      <c r="L8017" s="17">
        <f>IF($E8017&lt;&gt;"",VLOOKUP($E8017,GEMWs!$E$14:$L$20,7,FALSE),"")</f>
        <v>37.754918937403332</v>
      </c>
      <c r="M8017" s="17">
        <f>IF($E8017&lt;&gt;"",VLOOKUP($E8017,GEMWs!$E$14:$L$20,8,FALSE),"")</f>
        <v>96.174593288388181</v>
      </c>
      <c r="N8017" s="17">
        <f t="shared" ca="1" si="564"/>
        <v>37.754918937403332</v>
      </c>
      <c r="O8017" s="17">
        <f t="shared" ca="1" si="565"/>
        <v>96.174593288388181</v>
      </c>
      <c r="P8017" s="17">
        <f t="shared" ca="1" si="566"/>
        <v>0.21211423206988525</v>
      </c>
      <c r="Q8017" s="17">
        <f t="shared" ca="1" si="567"/>
        <v>0.54032694478360987</v>
      </c>
    </row>
    <row r="8018" spans="1:17" x14ac:dyDescent="0.35">
      <c r="A8018" t="s">
        <v>2325</v>
      </c>
      <c r="B8018" t="s">
        <v>1557</v>
      </c>
      <c r="D8018" t="s">
        <v>14</v>
      </c>
      <c r="E8018" t="s">
        <v>21</v>
      </c>
      <c r="G8018" t="s">
        <v>3040</v>
      </c>
      <c r="H8018">
        <v>1.8</v>
      </c>
      <c r="J8018">
        <v>0</v>
      </c>
      <c r="K8018">
        <v>0</v>
      </c>
      <c r="L8018" s="17">
        <f>IF($E8018&lt;&gt;"",VLOOKUP($E8018,GEMWs!$E$14:$L$20,7,FALSE),"")</f>
        <v>37.754918937403332</v>
      </c>
      <c r="M8018" s="17">
        <f>IF($E8018&lt;&gt;"",VLOOKUP($E8018,GEMWs!$E$14:$L$20,8,FALSE),"")</f>
        <v>96.174593288388181</v>
      </c>
      <c r="N8018" s="17">
        <f t="shared" ca="1" si="564"/>
        <v>37.754918937403332</v>
      </c>
      <c r="O8018" s="17">
        <f t="shared" ca="1" si="565"/>
        <v>96.174593288388181</v>
      </c>
      <c r="P8018" s="17">
        <f t="shared" ca="1" si="566"/>
        <v>1.8715961653225172E-2</v>
      </c>
      <c r="Q8018" s="17">
        <f t="shared" ca="1" si="567"/>
        <v>4.7675906892671469E-2</v>
      </c>
    </row>
    <row r="8019" spans="1:17" x14ac:dyDescent="0.35">
      <c r="A8019" t="s">
        <v>2325</v>
      </c>
      <c r="B8019" t="s">
        <v>1335</v>
      </c>
      <c r="C8019" t="s">
        <v>1336</v>
      </c>
      <c r="D8019" t="s">
        <v>14</v>
      </c>
      <c r="E8019" t="s">
        <v>21</v>
      </c>
      <c r="F8019" t="s">
        <v>22</v>
      </c>
      <c r="G8019" t="s">
        <v>3040</v>
      </c>
      <c r="H8019">
        <v>30.5</v>
      </c>
      <c r="I8019">
        <v>440</v>
      </c>
      <c r="J8019">
        <v>110.79236299999999</v>
      </c>
      <c r="K8019">
        <v>460.33698500000003</v>
      </c>
      <c r="L8019" s="17">
        <f>IF($E8019&lt;&gt;"",VLOOKUP($E8019,GEMWs!$E$14:$L$20,7,FALSE),"")</f>
        <v>37.754918937403332</v>
      </c>
      <c r="M8019" s="17">
        <f>IF($E8019&lt;&gt;"",VLOOKUP($E8019,GEMWs!$E$14:$L$20,8,FALSE),"")</f>
        <v>96.174593288388181</v>
      </c>
      <c r="N8019" s="17">
        <f t="shared" ref="N8019:N8082" si="568">IF($I8019&lt;&gt;"",J8019,IF(AND($D8019="Y",$M$6=236),L8019,0))</f>
        <v>110.79236299999999</v>
      </c>
      <c r="O8019" s="17">
        <f t="shared" ref="O8019:O8082" si="569">IF($I8019&lt;&gt;"",K8019,IF(AND($D8019="Y",$M$6=236),M8019,0))</f>
        <v>460.33698500000003</v>
      </c>
      <c r="P8019" s="17">
        <f t="shared" si="566"/>
        <v>6.6255810403763229E-2</v>
      </c>
      <c r="Q8019" s="17">
        <f t="shared" si="567"/>
        <v>0.27528973274087493</v>
      </c>
    </row>
    <row r="8020" spans="1:17" x14ac:dyDescent="0.35">
      <c r="A8020" t="s">
        <v>2325</v>
      </c>
      <c r="B8020" t="s">
        <v>2337</v>
      </c>
      <c r="C8020" t="s">
        <v>158</v>
      </c>
      <c r="D8020" t="s">
        <v>14</v>
      </c>
      <c r="E8020" t="s">
        <v>18</v>
      </c>
      <c r="G8020" t="s">
        <v>3040</v>
      </c>
      <c r="H8020">
        <v>10.1</v>
      </c>
      <c r="J8020">
        <v>0</v>
      </c>
      <c r="K8020">
        <v>0</v>
      </c>
      <c r="L8020" s="17">
        <f>IF($E8020&lt;&gt;"",VLOOKUP($E8020,GEMWs!$E$14:$L$20,7,FALSE),"")</f>
        <v>5950.3939027696888</v>
      </c>
      <c r="M8020" s="17">
        <f>IF($E8020&lt;&gt;"",VLOOKUP($E8020,GEMWs!$E$14:$L$20,8,FALSE),"")</f>
        <v>10539.430626954083</v>
      </c>
      <c r="N8020" s="17">
        <f t="shared" ca="1" si="568"/>
        <v>5950.3939027696888</v>
      </c>
      <c r="O8020" s="17">
        <f t="shared" ca="1" si="569"/>
        <v>10539.430626954083</v>
      </c>
      <c r="P8020" s="17">
        <f t="shared" ca="1" si="566"/>
        <v>9.5830603734605346E-4</v>
      </c>
      <c r="Q8020" s="17">
        <f t="shared" ca="1" si="567"/>
        <v>1.6973666222834126E-3</v>
      </c>
    </row>
    <row r="8021" spans="1:17" x14ac:dyDescent="0.35">
      <c r="A8021" t="s">
        <v>2325</v>
      </c>
      <c r="B8021" t="s">
        <v>2997</v>
      </c>
      <c r="D8021" t="s">
        <v>14</v>
      </c>
      <c r="E8021" t="s">
        <v>18</v>
      </c>
      <c r="G8021" t="s">
        <v>3040</v>
      </c>
      <c r="H8021">
        <v>0.7</v>
      </c>
      <c r="J8021">
        <v>0</v>
      </c>
      <c r="K8021">
        <v>0</v>
      </c>
      <c r="L8021" s="17">
        <f>IF($E8021&lt;&gt;"",VLOOKUP($E8021,GEMWs!$E$14:$L$20,7,FALSE),"")</f>
        <v>5950.3939027696888</v>
      </c>
      <c r="M8021" s="17">
        <f>IF($E8021&lt;&gt;"",VLOOKUP($E8021,GEMWs!$E$14:$L$20,8,FALSE),"")</f>
        <v>10539.430626954083</v>
      </c>
      <c r="N8021" s="17">
        <f t="shared" ca="1" si="568"/>
        <v>5950.3939027696888</v>
      </c>
      <c r="O8021" s="17">
        <f t="shared" ca="1" si="569"/>
        <v>10539.430626954083</v>
      </c>
      <c r="P8021" s="17">
        <f t="shared" ref="P8021:P8084" ca="1" si="570">IF(O8021&gt;0,$H8021/O8021,0)</f>
        <v>6.6417250113092819E-5</v>
      </c>
      <c r="Q8021" s="17">
        <f t="shared" ref="Q8021:Q8084" ca="1" si="571">IF(N8021&gt;0,$H8021/N8021,0)</f>
        <v>1.1763927085132562E-4</v>
      </c>
    </row>
    <row r="8022" spans="1:17" x14ac:dyDescent="0.35">
      <c r="A8022" t="s">
        <v>2325</v>
      </c>
      <c r="B8022" t="s">
        <v>132</v>
      </c>
      <c r="D8022" t="s">
        <v>22</v>
      </c>
      <c r="G8022" t="s">
        <v>3040</v>
      </c>
      <c r="H8022">
        <v>8</v>
      </c>
      <c r="J8022">
        <v>0</v>
      </c>
      <c r="K8022">
        <v>0</v>
      </c>
      <c r="L8022" s="17" t="str">
        <f>IF($E8022&lt;&gt;"",VLOOKUP($E8022,GEMWs!$E$14:$L$20,7,FALSE),"")</f>
        <v/>
      </c>
      <c r="M8022" s="17" t="str">
        <f>IF($E8022&lt;&gt;"",VLOOKUP($E8022,GEMWs!$E$14:$L$20,8,FALSE),"")</f>
        <v/>
      </c>
      <c r="N8022" s="17">
        <f t="shared" ca="1" si="568"/>
        <v>0</v>
      </c>
      <c r="O8022" s="17">
        <f t="shared" ca="1" si="569"/>
        <v>0</v>
      </c>
      <c r="P8022" s="17">
        <f t="shared" ca="1" si="570"/>
        <v>0</v>
      </c>
      <c r="Q8022" s="17">
        <f t="shared" ca="1" si="571"/>
        <v>0</v>
      </c>
    </row>
    <row r="8023" spans="1:17" x14ac:dyDescent="0.35">
      <c r="A8023" t="s">
        <v>2325</v>
      </c>
      <c r="B8023" t="s">
        <v>2350</v>
      </c>
      <c r="C8023" t="s">
        <v>158</v>
      </c>
      <c r="D8023" t="s">
        <v>14</v>
      </c>
      <c r="E8023" t="s">
        <v>21</v>
      </c>
      <c r="G8023" t="s">
        <v>3040</v>
      </c>
      <c r="H8023">
        <v>0.2</v>
      </c>
      <c r="J8023">
        <v>0</v>
      </c>
      <c r="K8023">
        <v>0</v>
      </c>
      <c r="L8023" s="17">
        <f>IF($E8023&lt;&gt;"",VLOOKUP($E8023,GEMWs!$E$14:$L$20,7,FALSE),"")</f>
        <v>37.754918937403332</v>
      </c>
      <c r="M8023" s="17">
        <f>IF($E8023&lt;&gt;"",VLOOKUP($E8023,GEMWs!$E$14:$L$20,8,FALSE),"")</f>
        <v>96.174593288388181</v>
      </c>
      <c r="N8023" s="17">
        <f t="shared" ca="1" si="568"/>
        <v>37.754918937403332</v>
      </c>
      <c r="O8023" s="17">
        <f t="shared" ca="1" si="569"/>
        <v>96.174593288388181</v>
      </c>
      <c r="P8023" s="17">
        <f t="shared" ca="1" si="570"/>
        <v>2.079551294802797E-3</v>
      </c>
      <c r="Q8023" s="17">
        <f t="shared" ca="1" si="571"/>
        <v>5.2973229880746075E-3</v>
      </c>
    </row>
    <row r="8024" spans="1:17" x14ac:dyDescent="0.35">
      <c r="A8024" t="s">
        <v>2325</v>
      </c>
      <c r="B8024" t="s">
        <v>180</v>
      </c>
      <c r="C8024" t="s">
        <v>181</v>
      </c>
      <c r="D8024" t="s">
        <v>14</v>
      </c>
      <c r="E8024" t="s">
        <v>21</v>
      </c>
      <c r="F8024" t="s">
        <v>22</v>
      </c>
      <c r="G8024" t="s">
        <v>3040</v>
      </c>
      <c r="H8024">
        <v>4.8</v>
      </c>
      <c r="I8024">
        <v>445</v>
      </c>
      <c r="J8024">
        <v>56750</v>
      </c>
      <c r="K8024">
        <v>113500</v>
      </c>
      <c r="L8024" s="17">
        <f>IF($E8024&lt;&gt;"",VLOOKUP($E8024,GEMWs!$E$14:$L$20,7,FALSE),"")</f>
        <v>37.754918937403332</v>
      </c>
      <c r="M8024" s="17">
        <f>IF($E8024&lt;&gt;"",VLOOKUP($E8024,GEMWs!$E$14:$L$20,8,FALSE),"")</f>
        <v>96.174593288388181</v>
      </c>
      <c r="N8024" s="17">
        <f t="shared" si="568"/>
        <v>56750</v>
      </c>
      <c r="O8024" s="17">
        <f t="shared" si="569"/>
        <v>113500</v>
      </c>
      <c r="P8024" s="17">
        <f t="shared" si="570"/>
        <v>4.2290748898678412E-5</v>
      </c>
      <c r="Q8024" s="17">
        <f t="shared" si="571"/>
        <v>8.4581497797356825E-5</v>
      </c>
    </row>
    <row r="8025" spans="1:17" x14ac:dyDescent="0.35">
      <c r="A8025" t="s">
        <v>2325</v>
      </c>
      <c r="B8025" t="s">
        <v>2351</v>
      </c>
      <c r="C8025" t="s">
        <v>2352</v>
      </c>
      <c r="D8025" t="s">
        <v>22</v>
      </c>
      <c r="G8025" t="s">
        <v>3040</v>
      </c>
      <c r="H8025">
        <v>69.599999999999994</v>
      </c>
      <c r="J8025">
        <v>0</v>
      </c>
      <c r="K8025">
        <v>0</v>
      </c>
      <c r="L8025" s="17" t="str">
        <f>IF($E8025&lt;&gt;"",VLOOKUP($E8025,GEMWs!$E$14:$L$20,7,FALSE),"")</f>
        <v/>
      </c>
      <c r="M8025" s="17" t="str">
        <f>IF($E8025&lt;&gt;"",VLOOKUP($E8025,GEMWs!$E$14:$L$20,8,FALSE),"")</f>
        <v/>
      </c>
      <c r="N8025" s="17">
        <f t="shared" ca="1" si="568"/>
        <v>0</v>
      </c>
      <c r="O8025" s="17">
        <f t="shared" ca="1" si="569"/>
        <v>0</v>
      </c>
      <c r="P8025" s="17">
        <f t="shared" ca="1" si="570"/>
        <v>0</v>
      </c>
      <c r="Q8025" s="17">
        <f t="shared" ca="1" si="571"/>
        <v>0</v>
      </c>
    </row>
    <row r="8026" spans="1:17" x14ac:dyDescent="0.35">
      <c r="A8026" t="s">
        <v>2325</v>
      </c>
      <c r="B8026" t="s">
        <v>135</v>
      </c>
      <c r="D8026" t="s">
        <v>22</v>
      </c>
      <c r="G8026" t="s">
        <v>3040</v>
      </c>
      <c r="H8026">
        <v>209.8</v>
      </c>
      <c r="J8026">
        <v>0</v>
      </c>
      <c r="K8026">
        <v>0</v>
      </c>
      <c r="L8026" s="17" t="str">
        <f>IF($E8026&lt;&gt;"",VLOOKUP($E8026,GEMWs!$E$14:$L$20,7,FALSE),"")</f>
        <v/>
      </c>
      <c r="M8026" s="17" t="str">
        <f>IF($E8026&lt;&gt;"",VLOOKUP($E8026,GEMWs!$E$14:$L$20,8,FALSE),"")</f>
        <v/>
      </c>
      <c r="N8026" s="17">
        <f t="shared" ca="1" si="568"/>
        <v>0</v>
      </c>
      <c r="O8026" s="17">
        <f t="shared" ca="1" si="569"/>
        <v>0</v>
      </c>
      <c r="P8026" s="17">
        <f t="shared" ca="1" si="570"/>
        <v>0</v>
      </c>
      <c r="Q8026" s="17">
        <f t="shared" ca="1" si="571"/>
        <v>0</v>
      </c>
    </row>
    <row r="8027" spans="1:17" x14ac:dyDescent="0.35">
      <c r="A8027" t="s">
        <v>2325</v>
      </c>
      <c r="B8027" t="s">
        <v>673</v>
      </c>
      <c r="C8027" t="s">
        <v>674</v>
      </c>
      <c r="D8027" t="s">
        <v>14</v>
      </c>
      <c r="E8027" t="s">
        <v>21</v>
      </c>
      <c r="F8027" t="s">
        <v>22</v>
      </c>
      <c r="G8027" t="s">
        <v>3040</v>
      </c>
      <c r="H8027">
        <v>238.9</v>
      </c>
      <c r="I8027">
        <v>331</v>
      </c>
      <c r="J8027">
        <v>80.760000000000005</v>
      </c>
      <c r="K8027">
        <v>260</v>
      </c>
      <c r="L8027" s="17">
        <f>IF($E8027&lt;&gt;"",VLOOKUP($E8027,GEMWs!$E$14:$L$20,7,FALSE),"")</f>
        <v>37.754918937403332</v>
      </c>
      <c r="M8027" s="17">
        <f>IF($E8027&lt;&gt;"",VLOOKUP($E8027,GEMWs!$E$14:$L$20,8,FALSE),"")</f>
        <v>96.174593288388181</v>
      </c>
      <c r="N8027" s="17">
        <f t="shared" si="568"/>
        <v>80.760000000000005</v>
      </c>
      <c r="O8027" s="17">
        <f t="shared" si="569"/>
        <v>260</v>
      </c>
      <c r="P8027" s="17">
        <f t="shared" si="570"/>
        <v>0.91884615384615387</v>
      </c>
      <c r="Q8027" s="17">
        <f t="shared" si="571"/>
        <v>2.958147597820703</v>
      </c>
    </row>
    <row r="8028" spans="1:17" x14ac:dyDescent="0.35">
      <c r="A8028" t="s">
        <v>2325</v>
      </c>
      <c r="B8028" t="s">
        <v>55</v>
      </c>
      <c r="C8028" t="s">
        <v>56</v>
      </c>
      <c r="D8028" t="s">
        <v>14</v>
      </c>
      <c r="E8028" t="s">
        <v>21</v>
      </c>
      <c r="F8028" t="s">
        <v>14</v>
      </c>
      <c r="G8028" t="s">
        <v>3040</v>
      </c>
      <c r="H8028">
        <v>11.6</v>
      </c>
      <c r="I8028">
        <v>332</v>
      </c>
      <c r="J8028">
        <v>80.760000000000005</v>
      </c>
      <c r="K8028">
        <v>1000</v>
      </c>
      <c r="L8028" s="17">
        <f>IF($E8028&lt;&gt;"",VLOOKUP($E8028,GEMWs!$E$14:$L$20,7,FALSE),"")</f>
        <v>37.754918937403332</v>
      </c>
      <c r="M8028" s="17">
        <f>IF($E8028&lt;&gt;"",VLOOKUP($E8028,GEMWs!$E$14:$L$20,8,FALSE),"")</f>
        <v>96.174593288388181</v>
      </c>
      <c r="N8028" s="17">
        <f t="shared" si="568"/>
        <v>80.760000000000005</v>
      </c>
      <c r="O8028" s="17">
        <f t="shared" si="569"/>
        <v>1000</v>
      </c>
      <c r="P8028" s="17">
        <f t="shared" si="570"/>
        <v>1.1599999999999999E-2</v>
      </c>
      <c r="Q8028" s="17">
        <f t="shared" si="571"/>
        <v>0.14363546310054481</v>
      </c>
    </row>
    <row r="8029" spans="1:17" x14ac:dyDescent="0.35">
      <c r="A8029" t="s">
        <v>2325</v>
      </c>
      <c r="B8029" t="s">
        <v>71</v>
      </c>
      <c r="C8029" t="s">
        <v>72</v>
      </c>
      <c r="D8029" t="s">
        <v>14</v>
      </c>
      <c r="E8029" t="s">
        <v>21</v>
      </c>
      <c r="F8029" t="s">
        <v>22</v>
      </c>
      <c r="G8029" t="s">
        <v>3040</v>
      </c>
      <c r="H8029">
        <v>2943.6</v>
      </c>
      <c r="I8029">
        <v>333</v>
      </c>
      <c r="J8029">
        <v>31000</v>
      </c>
      <c r="K8029">
        <v>60000</v>
      </c>
      <c r="L8029" s="17">
        <f>IF($E8029&lt;&gt;"",VLOOKUP($E8029,GEMWs!$E$14:$L$20,7,FALSE),"")</f>
        <v>37.754918937403332</v>
      </c>
      <c r="M8029" s="17">
        <f>IF($E8029&lt;&gt;"",VLOOKUP($E8029,GEMWs!$E$14:$L$20,8,FALSE),"")</f>
        <v>96.174593288388181</v>
      </c>
      <c r="N8029" s="17">
        <f t="shared" si="568"/>
        <v>31000</v>
      </c>
      <c r="O8029" s="17">
        <f t="shared" si="569"/>
        <v>60000</v>
      </c>
      <c r="P8029" s="17">
        <f t="shared" si="570"/>
        <v>4.9059999999999999E-2</v>
      </c>
      <c r="Q8029" s="17">
        <f t="shared" si="571"/>
        <v>9.4954838709677414E-2</v>
      </c>
    </row>
    <row r="8030" spans="1:17" x14ac:dyDescent="0.35">
      <c r="A8030" t="s">
        <v>2325</v>
      </c>
      <c r="B8030" t="s">
        <v>1638</v>
      </c>
      <c r="D8030" t="s">
        <v>14</v>
      </c>
      <c r="E8030" t="s">
        <v>21</v>
      </c>
      <c r="G8030" t="s">
        <v>3040</v>
      </c>
      <c r="H8030">
        <v>202.8</v>
      </c>
      <c r="J8030">
        <v>0</v>
      </c>
      <c r="K8030">
        <v>0</v>
      </c>
      <c r="L8030" s="17">
        <f>IF($E8030&lt;&gt;"",VLOOKUP($E8030,GEMWs!$E$14:$L$20,7,FALSE),"")</f>
        <v>37.754918937403332</v>
      </c>
      <c r="M8030" s="17">
        <f>IF($E8030&lt;&gt;"",VLOOKUP($E8030,GEMWs!$E$14:$L$20,8,FALSE),"")</f>
        <v>96.174593288388181</v>
      </c>
      <c r="N8030" s="17">
        <f t="shared" ca="1" si="568"/>
        <v>37.754918937403332</v>
      </c>
      <c r="O8030" s="17">
        <f t="shared" ca="1" si="569"/>
        <v>96.174593288388181</v>
      </c>
      <c r="P8030" s="17">
        <f t="shared" ca="1" si="570"/>
        <v>2.1086650129300359</v>
      </c>
      <c r="Q8030" s="17">
        <f t="shared" ca="1" si="571"/>
        <v>5.3714855099076519</v>
      </c>
    </row>
    <row r="8031" spans="1:17" x14ac:dyDescent="0.35">
      <c r="A8031" t="s">
        <v>2325</v>
      </c>
      <c r="B8031" t="s">
        <v>679</v>
      </c>
      <c r="C8031" t="s">
        <v>680</v>
      </c>
      <c r="D8031" t="s">
        <v>14</v>
      </c>
      <c r="E8031" t="s">
        <v>18</v>
      </c>
      <c r="F8031" t="s">
        <v>22</v>
      </c>
      <c r="G8031" t="s">
        <v>3040</v>
      </c>
      <c r="H8031">
        <v>754.5</v>
      </c>
      <c r="I8031">
        <v>444</v>
      </c>
      <c r="J8031">
        <v>4536</v>
      </c>
      <c r="K8031">
        <v>4536</v>
      </c>
      <c r="L8031" s="17">
        <f>IF($E8031&lt;&gt;"",VLOOKUP($E8031,GEMWs!$E$14:$L$20,7,FALSE),"")</f>
        <v>5950.3939027696888</v>
      </c>
      <c r="M8031" s="17">
        <f>IF($E8031&lt;&gt;"",VLOOKUP($E8031,GEMWs!$E$14:$L$20,8,FALSE),"")</f>
        <v>10539.430626954083</v>
      </c>
      <c r="N8031" s="17">
        <f t="shared" si="568"/>
        <v>4536</v>
      </c>
      <c r="O8031" s="17">
        <f t="shared" si="569"/>
        <v>4536</v>
      </c>
      <c r="P8031" s="17">
        <f t="shared" si="570"/>
        <v>0.16633597883597884</v>
      </c>
      <c r="Q8031" s="17">
        <f t="shared" si="571"/>
        <v>0.16633597883597884</v>
      </c>
    </row>
    <row r="8032" spans="1:17" x14ac:dyDescent="0.35">
      <c r="A8032" t="s">
        <v>2325</v>
      </c>
      <c r="B8032" t="s">
        <v>1608</v>
      </c>
      <c r="C8032" t="s">
        <v>1609</v>
      </c>
      <c r="D8032" t="s">
        <v>14</v>
      </c>
      <c r="E8032" t="s">
        <v>18</v>
      </c>
      <c r="F8032" t="s">
        <v>22</v>
      </c>
      <c r="G8032" t="s">
        <v>3040</v>
      </c>
      <c r="H8032">
        <v>25.5</v>
      </c>
      <c r="I8032">
        <v>443</v>
      </c>
      <c r="J8032">
        <v>113500</v>
      </c>
      <c r="K8032">
        <v>113500</v>
      </c>
      <c r="L8032" s="17">
        <f>IF($E8032&lt;&gt;"",VLOOKUP($E8032,GEMWs!$E$14:$L$20,7,FALSE),"")</f>
        <v>5950.3939027696888</v>
      </c>
      <c r="M8032" s="17">
        <f>IF($E8032&lt;&gt;"",VLOOKUP($E8032,GEMWs!$E$14:$L$20,8,FALSE),"")</f>
        <v>10539.430626954083</v>
      </c>
      <c r="N8032" s="17">
        <f t="shared" si="568"/>
        <v>113500</v>
      </c>
      <c r="O8032" s="17">
        <f t="shared" si="569"/>
        <v>113500</v>
      </c>
      <c r="P8032" s="17">
        <f t="shared" si="570"/>
        <v>2.2466960352422909E-4</v>
      </c>
      <c r="Q8032" s="17">
        <f t="shared" si="571"/>
        <v>2.2466960352422909E-4</v>
      </c>
    </row>
    <row r="8033" spans="1:17" x14ac:dyDescent="0.35">
      <c r="A8033" t="s">
        <v>2325</v>
      </c>
      <c r="B8033" t="s">
        <v>3023</v>
      </c>
      <c r="D8033" t="s">
        <v>14</v>
      </c>
      <c r="E8033" t="s">
        <v>21</v>
      </c>
      <c r="G8033" t="s">
        <v>3040</v>
      </c>
      <c r="H8033">
        <v>44.6</v>
      </c>
      <c r="J8033">
        <v>0</v>
      </c>
      <c r="K8033">
        <v>0</v>
      </c>
      <c r="L8033" s="17">
        <f>IF($E8033&lt;&gt;"",VLOOKUP($E8033,GEMWs!$E$14:$L$20,7,FALSE),"")</f>
        <v>37.754918937403332</v>
      </c>
      <c r="M8033" s="17">
        <f>IF($E8033&lt;&gt;"",VLOOKUP($E8033,GEMWs!$E$14:$L$20,8,FALSE),"")</f>
        <v>96.174593288388181</v>
      </c>
      <c r="N8033" s="17">
        <f t="shared" ca="1" si="568"/>
        <v>37.754918937403332</v>
      </c>
      <c r="O8033" s="17">
        <f t="shared" ca="1" si="569"/>
        <v>96.174593288388181</v>
      </c>
      <c r="P8033" s="17">
        <f t="shared" ca="1" si="570"/>
        <v>0.46373993874102365</v>
      </c>
      <c r="Q8033" s="17">
        <f t="shared" ca="1" si="571"/>
        <v>1.1813030263406374</v>
      </c>
    </row>
    <row r="8034" spans="1:17" x14ac:dyDescent="0.35">
      <c r="A8034" t="s">
        <v>2325</v>
      </c>
      <c r="B8034" t="s">
        <v>1022</v>
      </c>
      <c r="D8034" t="s">
        <v>14</v>
      </c>
      <c r="E8034" t="s">
        <v>21</v>
      </c>
      <c r="G8034" t="s">
        <v>3040</v>
      </c>
      <c r="H8034">
        <v>6.8</v>
      </c>
      <c r="J8034">
        <v>0</v>
      </c>
      <c r="K8034">
        <v>0</v>
      </c>
      <c r="L8034" s="17">
        <f>IF($E8034&lt;&gt;"",VLOOKUP($E8034,GEMWs!$E$14:$L$20,7,FALSE),"")</f>
        <v>37.754918937403332</v>
      </c>
      <c r="M8034" s="17">
        <f>IF($E8034&lt;&gt;"",VLOOKUP($E8034,GEMWs!$E$14:$L$20,8,FALSE),"")</f>
        <v>96.174593288388181</v>
      </c>
      <c r="N8034" s="17">
        <f t="shared" ca="1" si="568"/>
        <v>37.754918937403332</v>
      </c>
      <c r="O8034" s="17">
        <f t="shared" ca="1" si="569"/>
        <v>96.174593288388181</v>
      </c>
      <c r="P8034" s="17">
        <f t="shared" ca="1" si="570"/>
        <v>7.0704744023295088E-2</v>
      </c>
      <c r="Q8034" s="17">
        <f t="shared" ca="1" si="571"/>
        <v>0.18010898159453664</v>
      </c>
    </row>
    <row r="8035" spans="1:17" x14ac:dyDescent="0.35">
      <c r="A8035" t="s">
        <v>2325</v>
      </c>
      <c r="B8035" t="s">
        <v>297</v>
      </c>
      <c r="C8035" t="s">
        <v>298</v>
      </c>
      <c r="D8035" t="s">
        <v>14</v>
      </c>
      <c r="E8035" t="s">
        <v>18</v>
      </c>
      <c r="F8035" t="s">
        <v>22</v>
      </c>
      <c r="G8035" t="s">
        <v>3040</v>
      </c>
      <c r="H8035">
        <v>102.8</v>
      </c>
      <c r="I8035">
        <v>446</v>
      </c>
      <c r="J8035">
        <v>25000</v>
      </c>
      <c r="K8035">
        <v>25000</v>
      </c>
      <c r="L8035" s="17">
        <f>IF($E8035&lt;&gt;"",VLOOKUP($E8035,GEMWs!$E$14:$L$20,7,FALSE),"")</f>
        <v>5950.3939027696888</v>
      </c>
      <c r="M8035" s="17">
        <f>IF($E8035&lt;&gt;"",VLOOKUP($E8035,GEMWs!$E$14:$L$20,8,FALSE),"")</f>
        <v>10539.430626954083</v>
      </c>
      <c r="N8035" s="17">
        <f t="shared" si="568"/>
        <v>25000</v>
      </c>
      <c r="O8035" s="17">
        <f t="shared" si="569"/>
        <v>25000</v>
      </c>
      <c r="P8035" s="17">
        <f t="shared" si="570"/>
        <v>4.1120000000000002E-3</v>
      </c>
      <c r="Q8035" s="17">
        <f t="shared" si="571"/>
        <v>4.1120000000000002E-3</v>
      </c>
    </row>
    <row r="8036" spans="1:17" x14ac:dyDescent="0.35">
      <c r="A8036" t="s">
        <v>2325</v>
      </c>
      <c r="B8036" t="s">
        <v>1639</v>
      </c>
      <c r="D8036" t="s">
        <v>14</v>
      </c>
      <c r="E8036" t="s">
        <v>18</v>
      </c>
      <c r="G8036" t="s">
        <v>3040</v>
      </c>
      <c r="H8036">
        <v>47.8</v>
      </c>
      <c r="J8036">
        <v>0</v>
      </c>
      <c r="K8036">
        <v>0</v>
      </c>
      <c r="L8036" s="17">
        <f>IF($E8036&lt;&gt;"",VLOOKUP($E8036,GEMWs!$E$14:$L$20,7,FALSE),"")</f>
        <v>5950.3939027696888</v>
      </c>
      <c r="M8036" s="17">
        <f>IF($E8036&lt;&gt;"",VLOOKUP($E8036,GEMWs!$E$14:$L$20,8,FALSE),"")</f>
        <v>10539.430626954083</v>
      </c>
      <c r="N8036" s="17">
        <f t="shared" ca="1" si="568"/>
        <v>5950.3939027696888</v>
      </c>
      <c r="O8036" s="17">
        <f t="shared" ca="1" si="569"/>
        <v>10539.430626954083</v>
      </c>
      <c r="P8036" s="17">
        <f t="shared" ca="1" si="570"/>
        <v>4.5353493648654809E-3</v>
      </c>
      <c r="Q8036" s="17">
        <f t="shared" ca="1" si="571"/>
        <v>8.0330816381333787E-3</v>
      </c>
    </row>
    <row r="8037" spans="1:17" x14ac:dyDescent="0.35">
      <c r="A8037" t="s">
        <v>2325</v>
      </c>
      <c r="B8037" t="s">
        <v>2987</v>
      </c>
      <c r="D8037" t="s">
        <v>14</v>
      </c>
      <c r="E8037" t="s">
        <v>21</v>
      </c>
      <c r="G8037" t="s">
        <v>3040</v>
      </c>
      <c r="H8037">
        <v>3.3</v>
      </c>
      <c r="J8037">
        <v>0</v>
      </c>
      <c r="K8037">
        <v>0</v>
      </c>
      <c r="L8037" s="17">
        <f>IF($E8037&lt;&gt;"",VLOOKUP($E8037,GEMWs!$E$14:$L$20,7,FALSE),"")</f>
        <v>37.754918937403332</v>
      </c>
      <c r="M8037" s="17">
        <f>IF($E8037&lt;&gt;"",VLOOKUP($E8037,GEMWs!$E$14:$L$20,8,FALSE),"")</f>
        <v>96.174593288388181</v>
      </c>
      <c r="N8037" s="17">
        <f t="shared" ca="1" si="568"/>
        <v>37.754918937403332</v>
      </c>
      <c r="O8037" s="17">
        <f t="shared" ca="1" si="569"/>
        <v>96.174593288388181</v>
      </c>
      <c r="P8037" s="17">
        <f t="shared" ca="1" si="570"/>
        <v>3.4312596364246141E-2</v>
      </c>
      <c r="Q8037" s="17">
        <f t="shared" ca="1" si="571"/>
        <v>8.7405829303231014E-2</v>
      </c>
    </row>
    <row r="8038" spans="1:17" x14ac:dyDescent="0.35">
      <c r="A8038" t="s">
        <v>2325</v>
      </c>
      <c r="B8038" t="s">
        <v>675</v>
      </c>
      <c r="C8038" t="s">
        <v>676</v>
      </c>
      <c r="D8038" t="s">
        <v>14</v>
      </c>
      <c r="E8038" t="s">
        <v>21</v>
      </c>
      <c r="F8038" t="s">
        <v>22</v>
      </c>
      <c r="G8038" t="s">
        <v>3040</v>
      </c>
      <c r="H8038">
        <v>61</v>
      </c>
      <c r="I8038">
        <v>336</v>
      </c>
      <c r="J8038">
        <v>219.58691899999999</v>
      </c>
      <c r="K8038">
        <v>464.16317099999998</v>
      </c>
      <c r="L8038" s="17">
        <f>IF($E8038&lt;&gt;"",VLOOKUP($E8038,GEMWs!$E$14:$L$20,7,FALSE),"")</f>
        <v>37.754918937403332</v>
      </c>
      <c r="M8038" s="17">
        <f>IF($E8038&lt;&gt;"",VLOOKUP($E8038,GEMWs!$E$14:$L$20,8,FALSE),"")</f>
        <v>96.174593288388181</v>
      </c>
      <c r="N8038" s="17">
        <f t="shared" si="568"/>
        <v>219.58691899999999</v>
      </c>
      <c r="O8038" s="17">
        <f t="shared" si="569"/>
        <v>464.16317099999998</v>
      </c>
      <c r="P8038" s="17">
        <f t="shared" si="570"/>
        <v>0.13141930211434202</v>
      </c>
      <c r="Q8038" s="17">
        <f t="shared" si="571"/>
        <v>0.27779432526215281</v>
      </c>
    </row>
    <row r="8039" spans="1:17" x14ac:dyDescent="0.35">
      <c r="A8039" t="s">
        <v>2325</v>
      </c>
      <c r="B8039" t="s">
        <v>186</v>
      </c>
      <c r="C8039" t="s">
        <v>187</v>
      </c>
      <c r="D8039" t="s">
        <v>14</v>
      </c>
      <c r="E8039" t="s">
        <v>21</v>
      </c>
      <c r="F8039" t="s">
        <v>14</v>
      </c>
      <c r="G8039" t="s">
        <v>3040</v>
      </c>
      <c r="H8039">
        <v>46</v>
      </c>
      <c r="I8039">
        <v>337</v>
      </c>
      <c r="J8039">
        <v>53.942762999999999</v>
      </c>
      <c r="K8039">
        <v>180000</v>
      </c>
      <c r="L8039" s="17">
        <f>IF($E8039&lt;&gt;"",VLOOKUP($E8039,GEMWs!$E$14:$L$20,7,FALSE),"")</f>
        <v>37.754918937403332</v>
      </c>
      <c r="M8039" s="17">
        <f>IF($E8039&lt;&gt;"",VLOOKUP($E8039,GEMWs!$E$14:$L$20,8,FALSE),"")</f>
        <v>96.174593288388181</v>
      </c>
      <c r="N8039" s="17">
        <f t="shared" si="568"/>
        <v>53.942762999999999</v>
      </c>
      <c r="O8039" s="17">
        <f t="shared" si="569"/>
        <v>180000</v>
      </c>
      <c r="P8039" s="17">
        <f t="shared" si="570"/>
        <v>2.5555555555555558E-4</v>
      </c>
      <c r="Q8039" s="17">
        <f t="shared" si="571"/>
        <v>0.85275572554561208</v>
      </c>
    </row>
    <row r="8040" spans="1:17" x14ac:dyDescent="0.35">
      <c r="A8040" t="s">
        <v>2325</v>
      </c>
      <c r="B8040" t="s">
        <v>57</v>
      </c>
      <c r="C8040" t="s">
        <v>58</v>
      </c>
      <c r="D8040" t="s">
        <v>14</v>
      </c>
      <c r="E8040" t="s">
        <v>21</v>
      </c>
      <c r="F8040" t="s">
        <v>22</v>
      </c>
      <c r="G8040" t="s">
        <v>3040</v>
      </c>
      <c r="H8040">
        <v>45.8</v>
      </c>
      <c r="I8040">
        <v>407</v>
      </c>
      <c r="J8040">
        <v>2065.3591289999999</v>
      </c>
      <c r="K8040">
        <v>11224.793958</v>
      </c>
      <c r="L8040" s="17">
        <f>IF($E8040&lt;&gt;"",VLOOKUP($E8040,GEMWs!$E$14:$L$20,7,FALSE),"")</f>
        <v>37.754918937403332</v>
      </c>
      <c r="M8040" s="17">
        <f>IF($E8040&lt;&gt;"",VLOOKUP($E8040,GEMWs!$E$14:$L$20,8,FALSE),"")</f>
        <v>96.174593288388181</v>
      </c>
      <c r="N8040" s="17">
        <f t="shared" si="568"/>
        <v>2065.3591289999999</v>
      </c>
      <c r="O8040" s="17">
        <f t="shared" si="569"/>
        <v>11224.793958</v>
      </c>
      <c r="P8040" s="17">
        <f t="shared" si="570"/>
        <v>4.0802530693543797E-3</v>
      </c>
      <c r="Q8040" s="17">
        <f t="shared" si="571"/>
        <v>2.2175320193430631E-2</v>
      </c>
    </row>
    <row r="8041" spans="1:17" x14ac:dyDescent="0.35">
      <c r="A8041" t="s">
        <v>2325</v>
      </c>
      <c r="B8041" t="s">
        <v>1647</v>
      </c>
      <c r="D8041" t="s">
        <v>14</v>
      </c>
      <c r="E8041" t="s">
        <v>21</v>
      </c>
      <c r="G8041" t="s">
        <v>3040</v>
      </c>
      <c r="H8041">
        <v>3.6</v>
      </c>
      <c r="J8041">
        <v>0</v>
      </c>
      <c r="K8041">
        <v>0</v>
      </c>
      <c r="L8041" s="17">
        <f>IF($E8041&lt;&gt;"",VLOOKUP($E8041,GEMWs!$E$14:$L$20,7,FALSE),"")</f>
        <v>37.754918937403332</v>
      </c>
      <c r="M8041" s="17">
        <f>IF($E8041&lt;&gt;"",VLOOKUP($E8041,GEMWs!$E$14:$L$20,8,FALSE),"")</f>
        <v>96.174593288388181</v>
      </c>
      <c r="N8041" s="17">
        <f t="shared" ca="1" si="568"/>
        <v>37.754918937403332</v>
      </c>
      <c r="O8041" s="17">
        <f t="shared" ca="1" si="569"/>
        <v>96.174593288388181</v>
      </c>
      <c r="P8041" s="17">
        <f t="shared" ca="1" si="570"/>
        <v>3.7431923306450343E-2</v>
      </c>
      <c r="Q8041" s="17">
        <f t="shared" ca="1" si="571"/>
        <v>9.5351813785342937E-2</v>
      </c>
    </row>
    <row r="8042" spans="1:17" x14ac:dyDescent="0.35">
      <c r="A8042" t="s">
        <v>2325</v>
      </c>
      <c r="B8042" t="s">
        <v>1151</v>
      </c>
      <c r="C8042" t="s">
        <v>1152</v>
      </c>
      <c r="D8042" t="s">
        <v>14</v>
      </c>
      <c r="E8042" t="s">
        <v>18</v>
      </c>
      <c r="G8042" t="s">
        <v>3040</v>
      </c>
      <c r="H8042">
        <v>2.2000000000000002</v>
      </c>
      <c r="J8042">
        <v>0</v>
      </c>
      <c r="K8042">
        <v>0</v>
      </c>
      <c r="L8042" s="17">
        <f>IF($E8042&lt;&gt;"",VLOOKUP($E8042,GEMWs!$E$14:$L$20,7,FALSE),"")</f>
        <v>5950.3939027696888</v>
      </c>
      <c r="M8042" s="17">
        <f>IF($E8042&lt;&gt;"",VLOOKUP($E8042,GEMWs!$E$14:$L$20,8,FALSE),"")</f>
        <v>10539.430626954083</v>
      </c>
      <c r="N8042" s="17">
        <f t="shared" ca="1" si="568"/>
        <v>5950.3939027696888</v>
      </c>
      <c r="O8042" s="17">
        <f t="shared" ca="1" si="569"/>
        <v>10539.430626954083</v>
      </c>
      <c r="P8042" s="17">
        <f t="shared" ca="1" si="570"/>
        <v>2.0873992892686316E-4</v>
      </c>
      <c r="Q8042" s="17">
        <f t="shared" ca="1" si="571"/>
        <v>3.6972342267559485E-4</v>
      </c>
    </row>
    <row r="8043" spans="1:17" x14ac:dyDescent="0.35">
      <c r="A8043" t="s">
        <v>2325</v>
      </c>
      <c r="B8043" t="s">
        <v>233</v>
      </c>
      <c r="D8043" t="s">
        <v>22</v>
      </c>
      <c r="G8043" t="s">
        <v>3040</v>
      </c>
      <c r="H8043">
        <v>144.80000000000001</v>
      </c>
      <c r="J8043">
        <v>0</v>
      </c>
      <c r="K8043">
        <v>0</v>
      </c>
      <c r="L8043" s="17" t="str">
        <f>IF($E8043&lt;&gt;"",VLOOKUP($E8043,GEMWs!$E$14:$L$20,7,FALSE),"")</f>
        <v/>
      </c>
      <c r="M8043" s="17" t="str">
        <f>IF($E8043&lt;&gt;"",VLOOKUP($E8043,GEMWs!$E$14:$L$20,8,FALSE),"")</f>
        <v/>
      </c>
      <c r="N8043" s="17">
        <f t="shared" ca="1" si="568"/>
        <v>0</v>
      </c>
      <c r="O8043" s="17">
        <f t="shared" ca="1" si="569"/>
        <v>0</v>
      </c>
      <c r="P8043" s="17">
        <f t="shared" ca="1" si="570"/>
        <v>0</v>
      </c>
      <c r="Q8043" s="17">
        <f t="shared" ca="1" si="571"/>
        <v>0</v>
      </c>
    </row>
    <row r="8044" spans="1:17" x14ac:dyDescent="0.35">
      <c r="A8044" t="s">
        <v>2325</v>
      </c>
      <c r="B8044" t="s">
        <v>2333</v>
      </c>
      <c r="D8044" t="s">
        <v>22</v>
      </c>
      <c r="G8044" t="s">
        <v>3040</v>
      </c>
      <c r="H8044">
        <v>448.4</v>
      </c>
      <c r="J8044">
        <v>0</v>
      </c>
      <c r="K8044">
        <v>0</v>
      </c>
      <c r="L8044" s="17" t="str">
        <f>IF($E8044&lt;&gt;"",VLOOKUP($E8044,GEMWs!$E$14:$L$20,7,FALSE),"")</f>
        <v/>
      </c>
      <c r="M8044" s="17" t="str">
        <f>IF($E8044&lt;&gt;"",VLOOKUP($E8044,GEMWs!$E$14:$L$20,8,FALSE),"")</f>
        <v/>
      </c>
      <c r="N8044" s="17">
        <f t="shared" ca="1" si="568"/>
        <v>0</v>
      </c>
      <c r="O8044" s="17">
        <f t="shared" ca="1" si="569"/>
        <v>0</v>
      </c>
      <c r="P8044" s="17">
        <f t="shared" ca="1" si="570"/>
        <v>0</v>
      </c>
      <c r="Q8044" s="17">
        <f t="shared" ca="1" si="571"/>
        <v>0</v>
      </c>
    </row>
    <row r="8045" spans="1:17" x14ac:dyDescent="0.35">
      <c r="A8045" t="s">
        <v>2325</v>
      </c>
      <c r="B8045" t="s">
        <v>1648</v>
      </c>
      <c r="D8045" t="s">
        <v>22</v>
      </c>
      <c r="G8045" t="s">
        <v>3040</v>
      </c>
      <c r="H8045">
        <v>26.5</v>
      </c>
      <c r="J8045">
        <v>0</v>
      </c>
      <c r="K8045">
        <v>0</v>
      </c>
      <c r="L8045" s="17" t="str">
        <f>IF($E8045&lt;&gt;"",VLOOKUP($E8045,GEMWs!$E$14:$L$20,7,FALSE),"")</f>
        <v/>
      </c>
      <c r="M8045" s="17" t="str">
        <f>IF($E8045&lt;&gt;"",VLOOKUP($E8045,GEMWs!$E$14:$L$20,8,FALSE),"")</f>
        <v/>
      </c>
      <c r="N8045" s="17">
        <f t="shared" ca="1" si="568"/>
        <v>0</v>
      </c>
      <c r="O8045" s="17">
        <f t="shared" ca="1" si="569"/>
        <v>0</v>
      </c>
      <c r="P8045" s="17">
        <f t="shared" ca="1" si="570"/>
        <v>0</v>
      </c>
      <c r="Q8045" s="17">
        <f t="shared" ca="1" si="571"/>
        <v>0</v>
      </c>
    </row>
    <row r="8046" spans="1:17" x14ac:dyDescent="0.35">
      <c r="A8046" t="s">
        <v>2325</v>
      </c>
      <c r="B8046" t="s">
        <v>2021</v>
      </c>
      <c r="D8046" t="s">
        <v>14</v>
      </c>
      <c r="E8046" t="s">
        <v>21</v>
      </c>
      <c r="G8046" t="s">
        <v>3040</v>
      </c>
      <c r="H8046">
        <v>9.5</v>
      </c>
      <c r="J8046">
        <v>0</v>
      </c>
      <c r="K8046">
        <v>0</v>
      </c>
      <c r="L8046" s="17">
        <f>IF($E8046&lt;&gt;"",VLOOKUP($E8046,GEMWs!$E$14:$L$20,7,FALSE),"")</f>
        <v>37.754918937403332</v>
      </c>
      <c r="M8046" s="17">
        <f>IF($E8046&lt;&gt;"",VLOOKUP($E8046,GEMWs!$E$14:$L$20,8,FALSE),"")</f>
        <v>96.174593288388181</v>
      </c>
      <c r="N8046" s="17">
        <f t="shared" ca="1" si="568"/>
        <v>37.754918937403332</v>
      </c>
      <c r="O8046" s="17">
        <f t="shared" ca="1" si="569"/>
        <v>96.174593288388181</v>
      </c>
      <c r="P8046" s="17">
        <f t="shared" ca="1" si="570"/>
        <v>9.8778686503132845E-2</v>
      </c>
      <c r="Q8046" s="17">
        <f t="shared" ca="1" si="571"/>
        <v>0.25162284193354384</v>
      </c>
    </row>
    <row r="8047" spans="1:17" x14ac:dyDescent="0.35">
      <c r="A8047" t="s">
        <v>2325</v>
      </c>
      <c r="B8047" t="s">
        <v>182</v>
      </c>
      <c r="C8047" t="s">
        <v>183</v>
      </c>
      <c r="D8047" t="s">
        <v>14</v>
      </c>
      <c r="E8047" t="s">
        <v>21</v>
      </c>
      <c r="F8047" t="s">
        <v>22</v>
      </c>
      <c r="G8047" t="s">
        <v>3040</v>
      </c>
      <c r="H8047">
        <v>5</v>
      </c>
      <c r="I8047">
        <v>338</v>
      </c>
      <c r="J8047">
        <v>4536</v>
      </c>
      <c r="K8047">
        <v>38636</v>
      </c>
      <c r="L8047" s="17">
        <f>IF($E8047&lt;&gt;"",VLOOKUP($E8047,GEMWs!$E$14:$L$20,7,FALSE),"")</f>
        <v>37.754918937403332</v>
      </c>
      <c r="M8047" s="17">
        <f>IF($E8047&lt;&gt;"",VLOOKUP($E8047,GEMWs!$E$14:$L$20,8,FALSE),"")</f>
        <v>96.174593288388181</v>
      </c>
      <c r="N8047" s="17">
        <f t="shared" si="568"/>
        <v>4536</v>
      </c>
      <c r="O8047" s="17">
        <f t="shared" si="569"/>
        <v>38636</v>
      </c>
      <c r="P8047" s="17">
        <f t="shared" si="570"/>
        <v>1.2941298271042551E-4</v>
      </c>
      <c r="Q8047" s="17">
        <f t="shared" si="571"/>
        <v>1.1022927689594356E-3</v>
      </c>
    </row>
    <row r="8048" spans="1:17" x14ac:dyDescent="0.35">
      <c r="A8048" t="s">
        <v>2325</v>
      </c>
      <c r="B8048" t="s">
        <v>1641</v>
      </c>
      <c r="D8048" t="s">
        <v>14</v>
      </c>
      <c r="E8048" t="s">
        <v>21</v>
      </c>
      <c r="G8048" t="s">
        <v>3040</v>
      </c>
      <c r="H8048">
        <v>188.2</v>
      </c>
      <c r="J8048">
        <v>0</v>
      </c>
      <c r="K8048">
        <v>0</v>
      </c>
      <c r="L8048" s="17">
        <f>IF($E8048&lt;&gt;"",VLOOKUP($E8048,GEMWs!$E$14:$L$20,7,FALSE),"")</f>
        <v>37.754918937403332</v>
      </c>
      <c r="M8048" s="17">
        <f>IF($E8048&lt;&gt;"",VLOOKUP($E8048,GEMWs!$E$14:$L$20,8,FALSE),"")</f>
        <v>96.174593288388181</v>
      </c>
      <c r="N8048" s="17">
        <f t="shared" ca="1" si="568"/>
        <v>37.754918937403332</v>
      </c>
      <c r="O8048" s="17">
        <f t="shared" ca="1" si="569"/>
        <v>96.174593288388181</v>
      </c>
      <c r="P8048" s="17">
        <f t="shared" ca="1" si="570"/>
        <v>1.9568577684094315</v>
      </c>
      <c r="Q8048" s="17">
        <f t="shared" ca="1" si="571"/>
        <v>4.9847809317782055</v>
      </c>
    </row>
    <row r="8049" spans="1:17" x14ac:dyDescent="0.35">
      <c r="A8049" t="s">
        <v>2325</v>
      </c>
      <c r="B8049" t="s">
        <v>234</v>
      </c>
      <c r="D8049" t="s">
        <v>14</v>
      </c>
      <c r="E8049" t="s">
        <v>21</v>
      </c>
      <c r="G8049" t="s">
        <v>3040</v>
      </c>
      <c r="H8049">
        <v>0.5</v>
      </c>
      <c r="J8049">
        <v>0</v>
      </c>
      <c r="K8049">
        <v>0</v>
      </c>
      <c r="L8049" s="17">
        <f>IF($E8049&lt;&gt;"",VLOOKUP($E8049,GEMWs!$E$14:$L$20,7,FALSE),"")</f>
        <v>37.754918937403332</v>
      </c>
      <c r="M8049" s="17">
        <f>IF($E8049&lt;&gt;"",VLOOKUP($E8049,GEMWs!$E$14:$L$20,8,FALSE),"")</f>
        <v>96.174593288388181</v>
      </c>
      <c r="N8049" s="17">
        <f t="shared" ca="1" si="568"/>
        <v>37.754918937403332</v>
      </c>
      <c r="O8049" s="17">
        <f t="shared" ca="1" si="569"/>
        <v>96.174593288388181</v>
      </c>
      <c r="P8049" s="17">
        <f t="shared" ca="1" si="570"/>
        <v>5.1988782370069918E-3</v>
      </c>
      <c r="Q8049" s="17">
        <f t="shared" ca="1" si="571"/>
        <v>1.3243307470186519E-2</v>
      </c>
    </row>
    <row r="8050" spans="1:17" x14ac:dyDescent="0.35">
      <c r="A8050" t="s">
        <v>2325</v>
      </c>
      <c r="B8050" t="s">
        <v>242</v>
      </c>
      <c r="C8050" t="s">
        <v>243</v>
      </c>
      <c r="D8050" t="s">
        <v>22</v>
      </c>
      <c r="G8050" t="s">
        <v>3040</v>
      </c>
      <c r="H8050">
        <v>20.399999999999999</v>
      </c>
      <c r="J8050">
        <v>0</v>
      </c>
      <c r="K8050">
        <v>0</v>
      </c>
      <c r="L8050" s="17" t="str">
        <f>IF($E8050&lt;&gt;"",VLOOKUP($E8050,GEMWs!$E$14:$L$20,7,FALSE),"")</f>
        <v/>
      </c>
      <c r="M8050" s="17" t="str">
        <f>IF($E8050&lt;&gt;"",VLOOKUP($E8050,GEMWs!$E$14:$L$20,8,FALSE),"")</f>
        <v/>
      </c>
      <c r="N8050" s="17">
        <f t="shared" ca="1" si="568"/>
        <v>0</v>
      </c>
      <c r="O8050" s="17">
        <f t="shared" ca="1" si="569"/>
        <v>0</v>
      </c>
      <c r="P8050" s="17">
        <f t="shared" ca="1" si="570"/>
        <v>0</v>
      </c>
      <c r="Q8050" s="17">
        <f t="shared" ca="1" si="571"/>
        <v>0</v>
      </c>
    </row>
    <row r="8051" spans="1:17" x14ac:dyDescent="0.35">
      <c r="A8051" t="s">
        <v>2325</v>
      </c>
      <c r="B8051" t="s">
        <v>755</v>
      </c>
      <c r="D8051" t="s">
        <v>14</v>
      </c>
      <c r="E8051" t="s">
        <v>21</v>
      </c>
      <c r="G8051" t="s">
        <v>3040</v>
      </c>
      <c r="H8051">
        <v>1.7</v>
      </c>
      <c r="J8051">
        <v>0</v>
      </c>
      <c r="K8051">
        <v>0</v>
      </c>
      <c r="L8051" s="17">
        <f>IF($E8051&lt;&gt;"",VLOOKUP($E8051,GEMWs!$E$14:$L$20,7,FALSE),"")</f>
        <v>37.754918937403332</v>
      </c>
      <c r="M8051" s="17">
        <f>IF($E8051&lt;&gt;"",VLOOKUP($E8051,GEMWs!$E$14:$L$20,8,FALSE),"")</f>
        <v>96.174593288388181</v>
      </c>
      <c r="N8051" s="17">
        <f t="shared" ca="1" si="568"/>
        <v>37.754918937403332</v>
      </c>
      <c r="O8051" s="17">
        <f t="shared" ca="1" si="569"/>
        <v>96.174593288388181</v>
      </c>
      <c r="P8051" s="17">
        <f t="shared" ca="1" si="570"/>
        <v>1.7676186005823772E-2</v>
      </c>
      <c r="Q8051" s="17">
        <f t="shared" ca="1" si="571"/>
        <v>4.5027245398634161E-2</v>
      </c>
    </row>
    <row r="8052" spans="1:17" x14ac:dyDescent="0.35">
      <c r="A8052" t="s">
        <v>2325</v>
      </c>
      <c r="B8052" t="s">
        <v>1018</v>
      </c>
      <c r="C8052" t="s">
        <v>1019</v>
      </c>
      <c r="D8052" t="s">
        <v>14</v>
      </c>
      <c r="E8052" t="s">
        <v>21</v>
      </c>
      <c r="F8052" t="s">
        <v>22</v>
      </c>
      <c r="G8052" t="s">
        <v>3040</v>
      </c>
      <c r="H8052">
        <v>6.8</v>
      </c>
      <c r="I8052">
        <v>449</v>
      </c>
      <c r="J8052">
        <v>2419.3650859999998</v>
      </c>
      <c r="K8052">
        <v>2419.3650859999998</v>
      </c>
      <c r="L8052" s="17">
        <f>IF($E8052&lt;&gt;"",VLOOKUP($E8052,GEMWs!$E$14:$L$20,7,FALSE),"")</f>
        <v>37.754918937403332</v>
      </c>
      <c r="M8052" s="17">
        <f>IF($E8052&lt;&gt;"",VLOOKUP($E8052,GEMWs!$E$14:$L$20,8,FALSE),"")</f>
        <v>96.174593288388181</v>
      </c>
      <c r="N8052" s="17">
        <f t="shared" si="568"/>
        <v>2419.3650859999998</v>
      </c>
      <c r="O8052" s="17">
        <f t="shared" si="569"/>
        <v>2419.3650859999998</v>
      </c>
      <c r="P8052" s="17">
        <f t="shared" si="570"/>
        <v>2.8106547620072586E-3</v>
      </c>
      <c r="Q8052" s="17">
        <f t="shared" si="571"/>
        <v>2.8106547620072586E-3</v>
      </c>
    </row>
    <row r="8053" spans="1:17" x14ac:dyDescent="0.35">
      <c r="A8053" t="s">
        <v>2325</v>
      </c>
      <c r="B8053" t="s">
        <v>1100</v>
      </c>
      <c r="C8053" t="s">
        <v>1101</v>
      </c>
      <c r="D8053" t="s">
        <v>14</v>
      </c>
      <c r="E8053" t="s">
        <v>21</v>
      </c>
      <c r="F8053" t="s">
        <v>22</v>
      </c>
      <c r="G8053" t="s">
        <v>3040</v>
      </c>
      <c r="H8053">
        <v>72.5</v>
      </c>
      <c r="I8053">
        <v>409</v>
      </c>
      <c r="J8053">
        <v>2360.65</v>
      </c>
      <c r="K8053">
        <v>3656.43</v>
      </c>
      <c r="L8053" s="17">
        <f>IF($E8053&lt;&gt;"",VLOOKUP($E8053,GEMWs!$E$14:$L$20,7,FALSE),"")</f>
        <v>37.754918937403332</v>
      </c>
      <c r="M8053" s="17">
        <f>IF($E8053&lt;&gt;"",VLOOKUP($E8053,GEMWs!$E$14:$L$20,8,FALSE),"")</f>
        <v>96.174593288388181</v>
      </c>
      <c r="N8053" s="17">
        <f t="shared" si="568"/>
        <v>2360.65</v>
      </c>
      <c r="O8053" s="17">
        <f t="shared" si="569"/>
        <v>3656.43</v>
      </c>
      <c r="P8053" s="17">
        <f t="shared" si="570"/>
        <v>1.9828083677248028E-2</v>
      </c>
      <c r="Q8053" s="17">
        <f t="shared" si="571"/>
        <v>3.0711880202486601E-2</v>
      </c>
    </row>
    <row r="8054" spans="1:17" x14ac:dyDescent="0.35">
      <c r="A8054" t="s">
        <v>2325</v>
      </c>
      <c r="B8054" t="s">
        <v>166</v>
      </c>
      <c r="D8054" t="s">
        <v>14</v>
      </c>
      <c r="E8054" t="s">
        <v>21</v>
      </c>
      <c r="G8054" t="s">
        <v>3040</v>
      </c>
      <c r="H8054">
        <v>323.8</v>
      </c>
      <c r="J8054">
        <v>0</v>
      </c>
      <c r="K8054">
        <v>0</v>
      </c>
      <c r="L8054" s="17">
        <f>IF($E8054&lt;&gt;"",VLOOKUP($E8054,GEMWs!$E$14:$L$20,7,FALSE),"")</f>
        <v>37.754918937403332</v>
      </c>
      <c r="M8054" s="17">
        <f>IF($E8054&lt;&gt;"",VLOOKUP($E8054,GEMWs!$E$14:$L$20,8,FALSE),"")</f>
        <v>96.174593288388181</v>
      </c>
      <c r="N8054" s="17">
        <f t="shared" ca="1" si="568"/>
        <v>37.754918937403332</v>
      </c>
      <c r="O8054" s="17">
        <f t="shared" ca="1" si="569"/>
        <v>96.174593288388181</v>
      </c>
      <c r="P8054" s="17">
        <f t="shared" ca="1" si="570"/>
        <v>3.3667935462857281</v>
      </c>
      <c r="Q8054" s="17">
        <f t="shared" ca="1" si="571"/>
        <v>8.5763659176927902</v>
      </c>
    </row>
    <row r="8055" spans="1:17" x14ac:dyDescent="0.35">
      <c r="A8055" t="s">
        <v>2325</v>
      </c>
      <c r="B8055" t="s">
        <v>150</v>
      </c>
      <c r="C8055" t="s">
        <v>151</v>
      </c>
      <c r="D8055" t="s">
        <v>14</v>
      </c>
      <c r="E8055" t="s">
        <v>21</v>
      </c>
      <c r="F8055" t="s">
        <v>22</v>
      </c>
      <c r="G8055" t="s">
        <v>3040</v>
      </c>
      <c r="H8055">
        <v>83.5</v>
      </c>
      <c r="I8055">
        <v>342</v>
      </c>
      <c r="J8055">
        <v>121.88982799999999</v>
      </c>
      <c r="K8055">
        <v>164.86666500000001</v>
      </c>
      <c r="L8055" s="17">
        <f>IF($E8055&lt;&gt;"",VLOOKUP($E8055,GEMWs!$E$14:$L$20,7,FALSE),"")</f>
        <v>37.754918937403332</v>
      </c>
      <c r="M8055" s="17">
        <f>IF($E8055&lt;&gt;"",VLOOKUP($E8055,GEMWs!$E$14:$L$20,8,FALSE),"")</f>
        <v>96.174593288388181</v>
      </c>
      <c r="N8055" s="17">
        <f t="shared" si="568"/>
        <v>121.88982799999999</v>
      </c>
      <c r="O8055" s="17">
        <f t="shared" si="569"/>
        <v>164.86666500000001</v>
      </c>
      <c r="P8055" s="17">
        <f t="shared" si="570"/>
        <v>0.50646987976617341</v>
      </c>
      <c r="Q8055" s="17">
        <f t="shared" si="571"/>
        <v>0.68504485870633935</v>
      </c>
    </row>
    <row r="8056" spans="1:17" x14ac:dyDescent="0.35">
      <c r="A8056" t="s">
        <v>2325</v>
      </c>
      <c r="B8056" t="s">
        <v>681</v>
      </c>
      <c r="C8056" t="s">
        <v>682</v>
      </c>
      <c r="D8056" t="s">
        <v>14</v>
      </c>
      <c r="E8056" t="s">
        <v>21</v>
      </c>
      <c r="F8056" t="s">
        <v>22</v>
      </c>
      <c r="G8056" t="s">
        <v>3040</v>
      </c>
      <c r="H8056">
        <v>149.6</v>
      </c>
      <c r="I8056">
        <v>412</v>
      </c>
      <c r="J8056">
        <v>300</v>
      </c>
      <c r="K8056">
        <v>1000</v>
      </c>
      <c r="L8056" s="17">
        <f>IF($E8056&lt;&gt;"",VLOOKUP($E8056,GEMWs!$E$14:$L$20,7,FALSE),"")</f>
        <v>37.754918937403332</v>
      </c>
      <c r="M8056" s="17">
        <f>IF($E8056&lt;&gt;"",VLOOKUP($E8056,GEMWs!$E$14:$L$20,8,FALSE),"")</f>
        <v>96.174593288388181</v>
      </c>
      <c r="N8056" s="17">
        <f t="shared" si="568"/>
        <v>300</v>
      </c>
      <c r="O8056" s="17">
        <f t="shared" si="569"/>
        <v>1000</v>
      </c>
      <c r="P8056" s="17">
        <f t="shared" si="570"/>
        <v>0.14959999999999998</v>
      </c>
      <c r="Q8056" s="17">
        <f t="shared" si="571"/>
        <v>0.49866666666666665</v>
      </c>
    </row>
    <row r="8057" spans="1:17" x14ac:dyDescent="0.35">
      <c r="A8057" t="s">
        <v>2325</v>
      </c>
      <c r="B8057" t="s">
        <v>1138</v>
      </c>
      <c r="D8057" t="s">
        <v>14</v>
      </c>
      <c r="E8057" t="s">
        <v>21</v>
      </c>
      <c r="G8057" t="s">
        <v>3040</v>
      </c>
      <c r="H8057">
        <v>52.2</v>
      </c>
      <c r="J8057">
        <v>0</v>
      </c>
      <c r="K8057">
        <v>0</v>
      </c>
      <c r="L8057" s="17">
        <f>IF($E8057&lt;&gt;"",VLOOKUP($E8057,GEMWs!$E$14:$L$20,7,FALSE),"")</f>
        <v>37.754918937403332</v>
      </c>
      <c r="M8057" s="17">
        <f>IF($E8057&lt;&gt;"",VLOOKUP($E8057,GEMWs!$E$14:$L$20,8,FALSE),"")</f>
        <v>96.174593288388181</v>
      </c>
      <c r="N8057" s="17">
        <f t="shared" ca="1" si="568"/>
        <v>37.754918937403332</v>
      </c>
      <c r="O8057" s="17">
        <f t="shared" ca="1" si="569"/>
        <v>96.174593288388181</v>
      </c>
      <c r="P8057" s="17">
        <f t="shared" ca="1" si="570"/>
        <v>0.54276288794353</v>
      </c>
      <c r="Q8057" s="17">
        <f t="shared" ca="1" si="571"/>
        <v>1.3826012998874726</v>
      </c>
    </row>
    <row r="8058" spans="1:17" x14ac:dyDescent="0.35">
      <c r="A8058" t="s">
        <v>2325</v>
      </c>
      <c r="B8058" t="s">
        <v>2991</v>
      </c>
      <c r="D8058" t="s">
        <v>14</v>
      </c>
      <c r="E8058" t="s">
        <v>21</v>
      </c>
      <c r="G8058" t="s">
        <v>3040</v>
      </c>
      <c r="H8058">
        <v>8.1</v>
      </c>
      <c r="J8058">
        <v>0</v>
      </c>
      <c r="K8058">
        <v>0</v>
      </c>
      <c r="L8058" s="17">
        <f>IF($E8058&lt;&gt;"",VLOOKUP($E8058,GEMWs!$E$14:$L$20,7,FALSE),"")</f>
        <v>37.754918937403332</v>
      </c>
      <c r="M8058" s="17">
        <f>IF($E8058&lt;&gt;"",VLOOKUP($E8058,GEMWs!$E$14:$L$20,8,FALSE),"")</f>
        <v>96.174593288388181</v>
      </c>
      <c r="N8058" s="17">
        <f t="shared" ca="1" si="568"/>
        <v>37.754918937403332</v>
      </c>
      <c r="O8058" s="17">
        <f t="shared" ca="1" si="569"/>
        <v>96.174593288388181</v>
      </c>
      <c r="P8058" s="17">
        <f t="shared" ca="1" si="570"/>
        <v>8.4221827439513258E-2</v>
      </c>
      <c r="Q8058" s="17">
        <f t="shared" ca="1" si="571"/>
        <v>0.21454158101702159</v>
      </c>
    </row>
    <row r="8059" spans="1:17" x14ac:dyDescent="0.35">
      <c r="A8059" t="s">
        <v>2325</v>
      </c>
      <c r="B8059" t="s">
        <v>81</v>
      </c>
      <c r="C8059" t="s">
        <v>82</v>
      </c>
      <c r="D8059" t="s">
        <v>14</v>
      </c>
      <c r="E8059" t="s">
        <v>21</v>
      </c>
      <c r="F8059" t="s">
        <v>22</v>
      </c>
      <c r="G8059" t="s">
        <v>3040</v>
      </c>
      <c r="H8059">
        <v>528.20000000000005</v>
      </c>
      <c r="I8059">
        <v>413</v>
      </c>
      <c r="J8059">
        <v>22600</v>
      </c>
      <c r="K8059">
        <v>22600</v>
      </c>
      <c r="L8059" s="17">
        <f>IF($E8059&lt;&gt;"",VLOOKUP($E8059,GEMWs!$E$14:$L$20,7,FALSE),"")</f>
        <v>37.754918937403332</v>
      </c>
      <c r="M8059" s="17">
        <f>IF($E8059&lt;&gt;"",VLOOKUP($E8059,GEMWs!$E$14:$L$20,8,FALSE),"")</f>
        <v>96.174593288388181</v>
      </c>
      <c r="N8059" s="17">
        <f t="shared" si="568"/>
        <v>22600</v>
      </c>
      <c r="O8059" s="17">
        <f t="shared" si="569"/>
        <v>22600</v>
      </c>
      <c r="P8059" s="17">
        <f t="shared" si="570"/>
        <v>2.3371681415929206E-2</v>
      </c>
      <c r="Q8059" s="17">
        <f t="shared" si="571"/>
        <v>2.3371681415929206E-2</v>
      </c>
    </row>
    <row r="8060" spans="1:17" x14ac:dyDescent="0.35">
      <c r="A8060" t="s">
        <v>2325</v>
      </c>
      <c r="B8060" t="s">
        <v>184</v>
      </c>
      <c r="C8060" t="s">
        <v>185</v>
      </c>
      <c r="D8060" t="s">
        <v>14</v>
      </c>
      <c r="E8060" t="s">
        <v>21</v>
      </c>
      <c r="F8060" t="s">
        <v>22</v>
      </c>
      <c r="G8060" t="s">
        <v>3040</v>
      </c>
      <c r="H8060">
        <v>598.79999999999995</v>
      </c>
      <c r="I8060">
        <v>345</v>
      </c>
      <c r="J8060">
        <v>5000</v>
      </c>
      <c r="K8060">
        <v>20000</v>
      </c>
      <c r="L8060" s="17">
        <f>IF($E8060&lt;&gt;"",VLOOKUP($E8060,GEMWs!$E$14:$L$20,7,FALSE),"")</f>
        <v>37.754918937403332</v>
      </c>
      <c r="M8060" s="17">
        <f>IF($E8060&lt;&gt;"",VLOOKUP($E8060,GEMWs!$E$14:$L$20,8,FALSE),"")</f>
        <v>96.174593288388181</v>
      </c>
      <c r="N8060" s="17">
        <f t="shared" si="568"/>
        <v>5000</v>
      </c>
      <c r="O8060" s="17">
        <f t="shared" si="569"/>
        <v>20000</v>
      </c>
      <c r="P8060" s="17">
        <f t="shared" si="570"/>
        <v>2.9939999999999998E-2</v>
      </c>
      <c r="Q8060" s="17">
        <f t="shared" si="571"/>
        <v>0.11975999999999999</v>
      </c>
    </row>
    <row r="8061" spans="1:17" x14ac:dyDescent="0.35">
      <c r="A8061" t="s">
        <v>2325</v>
      </c>
      <c r="B8061" t="s">
        <v>226</v>
      </c>
      <c r="C8061" t="s">
        <v>227</v>
      </c>
      <c r="D8061" t="s">
        <v>14</v>
      </c>
      <c r="E8061" t="s">
        <v>21</v>
      </c>
      <c r="F8061" t="s">
        <v>22</v>
      </c>
      <c r="G8061" t="s">
        <v>3040</v>
      </c>
      <c r="H8061">
        <v>2.4</v>
      </c>
      <c r="I8061">
        <v>347</v>
      </c>
      <c r="J8061">
        <v>4396.8845460000002</v>
      </c>
      <c r="K8061">
        <v>15000</v>
      </c>
      <c r="L8061" s="17">
        <f>IF($E8061&lt;&gt;"",VLOOKUP($E8061,GEMWs!$E$14:$L$20,7,FALSE),"")</f>
        <v>37.754918937403332</v>
      </c>
      <c r="M8061" s="17">
        <f>IF($E8061&lt;&gt;"",VLOOKUP($E8061,GEMWs!$E$14:$L$20,8,FALSE),"")</f>
        <v>96.174593288388181</v>
      </c>
      <c r="N8061" s="17">
        <f t="shared" si="568"/>
        <v>4396.8845460000002</v>
      </c>
      <c r="O8061" s="17">
        <f t="shared" si="569"/>
        <v>15000</v>
      </c>
      <c r="P8061" s="17">
        <f t="shared" si="570"/>
        <v>1.5999999999999999E-4</v>
      </c>
      <c r="Q8061" s="17">
        <f t="shared" si="571"/>
        <v>5.4584103241540969E-4</v>
      </c>
    </row>
    <row r="8062" spans="1:17" x14ac:dyDescent="0.35">
      <c r="A8062" t="s">
        <v>2325</v>
      </c>
      <c r="B8062" t="s">
        <v>1104</v>
      </c>
      <c r="C8062" t="s">
        <v>1105</v>
      </c>
      <c r="D8062" t="s">
        <v>14</v>
      </c>
      <c r="E8062" t="s">
        <v>21</v>
      </c>
      <c r="F8062" t="s">
        <v>22</v>
      </c>
      <c r="G8062" t="s">
        <v>3040</v>
      </c>
      <c r="H8062">
        <v>127.7</v>
      </c>
      <c r="I8062">
        <v>415</v>
      </c>
      <c r="J8062">
        <v>500</v>
      </c>
      <c r="K8062">
        <v>600</v>
      </c>
      <c r="L8062" s="17">
        <f>IF($E8062&lt;&gt;"",VLOOKUP($E8062,GEMWs!$E$14:$L$20,7,FALSE),"")</f>
        <v>37.754918937403332</v>
      </c>
      <c r="M8062" s="17">
        <f>IF($E8062&lt;&gt;"",VLOOKUP($E8062,GEMWs!$E$14:$L$20,8,FALSE),"")</f>
        <v>96.174593288388181</v>
      </c>
      <c r="N8062" s="17">
        <f t="shared" si="568"/>
        <v>500</v>
      </c>
      <c r="O8062" s="17">
        <f t="shared" si="569"/>
        <v>600</v>
      </c>
      <c r="P8062" s="17">
        <f t="shared" si="570"/>
        <v>0.21283333333333335</v>
      </c>
      <c r="Q8062" s="17">
        <f t="shared" si="571"/>
        <v>0.25540000000000002</v>
      </c>
    </row>
    <row r="8063" spans="1:17" x14ac:dyDescent="0.35">
      <c r="A8063" t="s">
        <v>2362</v>
      </c>
      <c r="B8063" t="s">
        <v>168</v>
      </c>
      <c r="C8063" t="s">
        <v>169</v>
      </c>
      <c r="D8063" t="s">
        <v>14</v>
      </c>
      <c r="E8063" t="s">
        <v>21</v>
      </c>
      <c r="F8063" t="s">
        <v>22</v>
      </c>
      <c r="G8063" t="s">
        <v>3040</v>
      </c>
      <c r="H8063">
        <v>0.5</v>
      </c>
      <c r="I8063">
        <v>7</v>
      </c>
      <c r="J8063">
        <v>4540</v>
      </c>
      <c r="K8063">
        <v>21364</v>
      </c>
      <c r="L8063" s="17">
        <f>IF($E8063&lt;&gt;"",VLOOKUP($E8063,GEMWs!$E$14:$L$20,7,FALSE),"")</f>
        <v>37.754918937403332</v>
      </c>
      <c r="M8063" s="17">
        <f>IF($E8063&lt;&gt;"",VLOOKUP($E8063,GEMWs!$E$14:$L$20,8,FALSE),"")</f>
        <v>96.174593288388181</v>
      </c>
      <c r="N8063" s="17">
        <f t="shared" si="568"/>
        <v>4540</v>
      </c>
      <c r="O8063" s="17">
        <f t="shared" si="569"/>
        <v>21364</v>
      </c>
      <c r="P8063" s="17">
        <f t="shared" si="570"/>
        <v>2.3403856955626289E-5</v>
      </c>
      <c r="Q8063" s="17">
        <f t="shared" si="571"/>
        <v>1.1013215859030837E-4</v>
      </c>
    </row>
    <row r="8064" spans="1:17" x14ac:dyDescent="0.35">
      <c r="A8064" t="s">
        <v>2362</v>
      </c>
      <c r="B8064" t="s">
        <v>787</v>
      </c>
      <c r="C8064" t="s">
        <v>788</v>
      </c>
      <c r="D8064" t="s">
        <v>14</v>
      </c>
      <c r="E8064" t="s">
        <v>21</v>
      </c>
      <c r="F8064" t="s">
        <v>22</v>
      </c>
      <c r="G8064" t="s">
        <v>3040</v>
      </c>
      <c r="H8064">
        <v>20.5</v>
      </c>
      <c r="I8064">
        <v>87</v>
      </c>
      <c r="J8064">
        <v>134.34848</v>
      </c>
      <c r="K8064">
        <v>134.34848</v>
      </c>
      <c r="L8064" s="17">
        <f>IF($E8064&lt;&gt;"",VLOOKUP($E8064,GEMWs!$E$14:$L$20,7,FALSE),"")</f>
        <v>37.754918937403332</v>
      </c>
      <c r="M8064" s="17">
        <f>IF($E8064&lt;&gt;"",VLOOKUP($E8064,GEMWs!$E$14:$L$20,8,FALSE),"")</f>
        <v>96.174593288388181</v>
      </c>
      <c r="N8064" s="17">
        <f t="shared" si="568"/>
        <v>134.34848</v>
      </c>
      <c r="O8064" s="17">
        <f t="shared" si="569"/>
        <v>134.34848</v>
      </c>
      <c r="P8064" s="17">
        <f t="shared" si="570"/>
        <v>0.15258825406882162</v>
      </c>
      <c r="Q8064" s="17">
        <f t="shared" si="571"/>
        <v>0.15258825406882162</v>
      </c>
    </row>
    <row r="8065" spans="1:17" x14ac:dyDescent="0.35">
      <c r="A8065" t="s">
        <v>2362</v>
      </c>
      <c r="B8065" t="s">
        <v>2363</v>
      </c>
      <c r="C8065" t="s">
        <v>2364</v>
      </c>
      <c r="D8065" t="s">
        <v>14</v>
      </c>
      <c r="E8065" t="s">
        <v>21</v>
      </c>
      <c r="F8065" t="s">
        <v>22</v>
      </c>
      <c r="G8065" t="s">
        <v>3040</v>
      </c>
      <c r="H8065">
        <v>12.2</v>
      </c>
      <c r="I8065">
        <v>88</v>
      </c>
      <c r="J8065">
        <v>454</v>
      </c>
      <c r="K8065">
        <v>909</v>
      </c>
      <c r="L8065" s="17">
        <f>IF($E8065&lt;&gt;"",VLOOKUP($E8065,GEMWs!$E$14:$L$20,7,FALSE),"")</f>
        <v>37.754918937403332</v>
      </c>
      <c r="M8065" s="17">
        <f>IF($E8065&lt;&gt;"",VLOOKUP($E8065,GEMWs!$E$14:$L$20,8,FALSE),"")</f>
        <v>96.174593288388181</v>
      </c>
      <c r="N8065" s="17">
        <f t="shared" si="568"/>
        <v>454</v>
      </c>
      <c r="O8065" s="17">
        <f t="shared" si="569"/>
        <v>909</v>
      </c>
      <c r="P8065" s="17">
        <f t="shared" si="570"/>
        <v>1.3421342134213421E-2</v>
      </c>
      <c r="Q8065" s="17">
        <f t="shared" si="571"/>
        <v>2.6872246696035242E-2</v>
      </c>
    </row>
    <row r="8066" spans="1:17" x14ac:dyDescent="0.35">
      <c r="A8066" t="s">
        <v>2362</v>
      </c>
      <c r="B8066" t="s">
        <v>59</v>
      </c>
      <c r="C8066" t="s">
        <v>60</v>
      </c>
      <c r="D8066" t="s">
        <v>14</v>
      </c>
      <c r="E8066" t="s">
        <v>21</v>
      </c>
      <c r="F8066" t="s">
        <v>14</v>
      </c>
      <c r="G8066" t="s">
        <v>3040</v>
      </c>
      <c r="H8066">
        <v>1.5</v>
      </c>
      <c r="I8066">
        <v>91</v>
      </c>
      <c r="J8066">
        <v>186.795131</v>
      </c>
      <c r="K8066">
        <v>9072</v>
      </c>
      <c r="L8066" s="17">
        <f>IF($E8066&lt;&gt;"",VLOOKUP($E8066,GEMWs!$E$14:$L$20,7,FALSE),"")</f>
        <v>37.754918937403332</v>
      </c>
      <c r="M8066" s="17">
        <f>IF($E8066&lt;&gt;"",VLOOKUP($E8066,GEMWs!$E$14:$L$20,8,FALSE),"")</f>
        <v>96.174593288388181</v>
      </c>
      <c r="N8066" s="17">
        <f t="shared" si="568"/>
        <v>186.795131</v>
      </c>
      <c r="O8066" s="17">
        <f t="shared" si="569"/>
        <v>9072</v>
      </c>
      <c r="P8066" s="17">
        <f t="shared" si="570"/>
        <v>1.6534391534391533E-4</v>
      </c>
      <c r="Q8066" s="17">
        <f t="shared" si="571"/>
        <v>8.0301878960645934E-3</v>
      </c>
    </row>
    <row r="8067" spans="1:17" x14ac:dyDescent="0.35">
      <c r="A8067" t="s">
        <v>2362</v>
      </c>
      <c r="B8067" t="s">
        <v>2374</v>
      </c>
      <c r="C8067" t="s">
        <v>2375</v>
      </c>
      <c r="D8067" t="s">
        <v>14</v>
      </c>
      <c r="E8067" t="s">
        <v>21</v>
      </c>
      <c r="G8067" t="s">
        <v>3040</v>
      </c>
      <c r="H8067">
        <v>0.8</v>
      </c>
      <c r="J8067">
        <v>0</v>
      </c>
      <c r="K8067">
        <v>0</v>
      </c>
      <c r="L8067" s="17">
        <f>IF($E8067&lt;&gt;"",VLOOKUP($E8067,GEMWs!$E$14:$L$20,7,FALSE),"")</f>
        <v>37.754918937403332</v>
      </c>
      <c r="M8067" s="17">
        <f>IF($E8067&lt;&gt;"",VLOOKUP($E8067,GEMWs!$E$14:$L$20,8,FALSE),"")</f>
        <v>96.174593288388181</v>
      </c>
      <c r="N8067" s="17">
        <f t="shared" ca="1" si="568"/>
        <v>37.754918937403332</v>
      </c>
      <c r="O8067" s="17">
        <f t="shared" ca="1" si="569"/>
        <v>96.174593288388181</v>
      </c>
      <c r="P8067" s="17">
        <f t="shared" ca="1" si="570"/>
        <v>8.3182051792111879E-3</v>
      </c>
      <c r="Q8067" s="17">
        <f t="shared" ca="1" si="571"/>
        <v>2.118929195229843E-2</v>
      </c>
    </row>
    <row r="8068" spans="1:17" x14ac:dyDescent="0.35">
      <c r="A8068" t="s">
        <v>2362</v>
      </c>
      <c r="B8068" t="s">
        <v>2372</v>
      </c>
      <c r="C8068" t="s">
        <v>2373</v>
      </c>
      <c r="D8068" t="s">
        <v>14</v>
      </c>
      <c r="E8068" t="s">
        <v>21</v>
      </c>
      <c r="G8068" t="s">
        <v>3040</v>
      </c>
      <c r="H8068">
        <v>2.2000000000000002</v>
      </c>
      <c r="J8068">
        <v>0</v>
      </c>
      <c r="K8068">
        <v>0</v>
      </c>
      <c r="L8068" s="17">
        <f>IF($E8068&lt;&gt;"",VLOOKUP($E8068,GEMWs!$E$14:$L$20,7,FALSE),"")</f>
        <v>37.754918937403332</v>
      </c>
      <c r="M8068" s="17">
        <f>IF($E8068&lt;&gt;"",VLOOKUP($E8068,GEMWs!$E$14:$L$20,8,FALSE),"")</f>
        <v>96.174593288388181</v>
      </c>
      <c r="N8068" s="17">
        <f t="shared" ca="1" si="568"/>
        <v>37.754918937403332</v>
      </c>
      <c r="O8068" s="17">
        <f t="shared" ca="1" si="569"/>
        <v>96.174593288388181</v>
      </c>
      <c r="P8068" s="17">
        <f t="shared" ca="1" si="570"/>
        <v>2.2875064242830766E-2</v>
      </c>
      <c r="Q8068" s="17">
        <f t="shared" ca="1" si="571"/>
        <v>5.8270552868820685E-2</v>
      </c>
    </row>
    <row r="8069" spans="1:17" x14ac:dyDescent="0.35">
      <c r="A8069" t="s">
        <v>2362</v>
      </c>
      <c r="B8069" t="s">
        <v>757</v>
      </c>
      <c r="C8069" t="s">
        <v>758</v>
      </c>
      <c r="D8069" t="s">
        <v>14</v>
      </c>
      <c r="E8069" t="s">
        <v>21</v>
      </c>
      <c r="F8069" t="s">
        <v>22</v>
      </c>
      <c r="G8069" t="s">
        <v>3040</v>
      </c>
      <c r="H8069">
        <v>16.3</v>
      </c>
      <c r="I8069">
        <v>140</v>
      </c>
      <c r="J8069">
        <v>3182</v>
      </c>
      <c r="K8069">
        <v>7000</v>
      </c>
      <c r="L8069" s="17">
        <f>IF($E8069&lt;&gt;"",VLOOKUP($E8069,GEMWs!$E$14:$L$20,7,FALSE),"")</f>
        <v>37.754918937403332</v>
      </c>
      <c r="M8069" s="17">
        <f>IF($E8069&lt;&gt;"",VLOOKUP($E8069,GEMWs!$E$14:$L$20,8,FALSE),"")</f>
        <v>96.174593288388181</v>
      </c>
      <c r="N8069" s="17">
        <f t="shared" si="568"/>
        <v>3182</v>
      </c>
      <c r="O8069" s="17">
        <f t="shared" si="569"/>
        <v>7000</v>
      </c>
      <c r="P8069" s="17">
        <f t="shared" si="570"/>
        <v>2.3285714285714285E-3</v>
      </c>
      <c r="Q8069" s="17">
        <f t="shared" si="571"/>
        <v>5.1225644248900064E-3</v>
      </c>
    </row>
    <row r="8070" spans="1:17" x14ac:dyDescent="0.35">
      <c r="A8070" t="s">
        <v>2362</v>
      </c>
      <c r="B8070" t="s">
        <v>248</v>
      </c>
      <c r="C8070" t="s">
        <v>249</v>
      </c>
      <c r="D8070" t="s">
        <v>14</v>
      </c>
      <c r="E8070" t="s">
        <v>21</v>
      </c>
      <c r="F8070" t="s">
        <v>14</v>
      </c>
      <c r="G8070" t="s">
        <v>3040</v>
      </c>
      <c r="H8070">
        <v>17.5</v>
      </c>
      <c r="I8070">
        <v>178</v>
      </c>
      <c r="J8070">
        <v>93.245465999999993</v>
      </c>
      <c r="K8070">
        <v>637.36003900000003</v>
      </c>
      <c r="L8070" s="17">
        <f>IF($E8070&lt;&gt;"",VLOOKUP($E8070,GEMWs!$E$14:$L$20,7,FALSE),"")</f>
        <v>37.754918937403332</v>
      </c>
      <c r="M8070" s="17">
        <f>IF($E8070&lt;&gt;"",VLOOKUP($E8070,GEMWs!$E$14:$L$20,8,FALSE),"")</f>
        <v>96.174593288388181</v>
      </c>
      <c r="N8070" s="17">
        <f t="shared" si="568"/>
        <v>93.245465999999993</v>
      </c>
      <c r="O8070" s="17">
        <f t="shared" si="569"/>
        <v>637.36003900000003</v>
      </c>
      <c r="P8070" s="17">
        <f t="shared" si="570"/>
        <v>2.7457008486846787E-2</v>
      </c>
      <c r="Q8070" s="17">
        <f t="shared" si="571"/>
        <v>0.18767668553450095</v>
      </c>
    </row>
    <row r="8071" spans="1:17" x14ac:dyDescent="0.35">
      <c r="A8071" t="s">
        <v>2362</v>
      </c>
      <c r="B8071" t="s">
        <v>194</v>
      </c>
      <c r="D8071" t="s">
        <v>14</v>
      </c>
      <c r="E8071" t="s">
        <v>21</v>
      </c>
      <c r="G8071" t="s">
        <v>3040</v>
      </c>
      <c r="H8071">
        <v>4.8</v>
      </c>
      <c r="J8071">
        <v>0</v>
      </c>
      <c r="K8071">
        <v>0</v>
      </c>
      <c r="L8071" s="17">
        <f>IF($E8071&lt;&gt;"",VLOOKUP($E8071,GEMWs!$E$14:$L$20,7,FALSE),"")</f>
        <v>37.754918937403332</v>
      </c>
      <c r="M8071" s="17">
        <f>IF($E8071&lt;&gt;"",VLOOKUP($E8071,GEMWs!$E$14:$L$20,8,FALSE),"")</f>
        <v>96.174593288388181</v>
      </c>
      <c r="N8071" s="17">
        <f t="shared" ca="1" si="568"/>
        <v>37.754918937403332</v>
      </c>
      <c r="O8071" s="17">
        <f t="shared" ca="1" si="569"/>
        <v>96.174593288388181</v>
      </c>
      <c r="P8071" s="17">
        <f t="shared" ca="1" si="570"/>
        <v>4.9909231075267117E-2</v>
      </c>
      <c r="Q8071" s="17">
        <f t="shared" ca="1" si="571"/>
        <v>0.12713575171379057</v>
      </c>
    </row>
    <row r="8072" spans="1:17" x14ac:dyDescent="0.35">
      <c r="A8072" t="s">
        <v>2362</v>
      </c>
      <c r="B8072" t="s">
        <v>2376</v>
      </c>
      <c r="C8072" t="s">
        <v>2377</v>
      </c>
      <c r="D8072" t="s">
        <v>14</v>
      </c>
      <c r="E8072" t="s">
        <v>21</v>
      </c>
      <c r="G8072" t="s">
        <v>3040</v>
      </c>
      <c r="H8072">
        <v>2.4</v>
      </c>
      <c r="J8072">
        <v>0</v>
      </c>
      <c r="K8072">
        <v>0</v>
      </c>
      <c r="L8072" s="17">
        <f>IF($E8072&lt;&gt;"",VLOOKUP($E8072,GEMWs!$E$14:$L$20,7,FALSE),"")</f>
        <v>37.754918937403332</v>
      </c>
      <c r="M8072" s="17">
        <f>IF($E8072&lt;&gt;"",VLOOKUP($E8072,GEMWs!$E$14:$L$20,8,FALSE),"")</f>
        <v>96.174593288388181</v>
      </c>
      <c r="N8072" s="17">
        <f t="shared" ca="1" si="568"/>
        <v>37.754918937403332</v>
      </c>
      <c r="O8072" s="17">
        <f t="shared" ca="1" si="569"/>
        <v>96.174593288388181</v>
      </c>
      <c r="P8072" s="17">
        <f t="shared" ca="1" si="570"/>
        <v>2.4954615537633559E-2</v>
      </c>
      <c r="Q8072" s="17">
        <f t="shared" ca="1" si="571"/>
        <v>6.3567875856895287E-2</v>
      </c>
    </row>
    <row r="8073" spans="1:17" x14ac:dyDescent="0.35">
      <c r="A8073" t="s">
        <v>2362</v>
      </c>
      <c r="B8073" t="s">
        <v>245</v>
      </c>
      <c r="D8073" t="s">
        <v>22</v>
      </c>
      <c r="G8073" t="s">
        <v>3040</v>
      </c>
      <c r="H8073">
        <v>132.6</v>
      </c>
      <c r="J8073">
        <v>0</v>
      </c>
      <c r="K8073">
        <v>0</v>
      </c>
      <c r="L8073" s="17" t="str">
        <f>IF($E8073&lt;&gt;"",VLOOKUP($E8073,GEMWs!$E$14:$L$20,7,FALSE),"")</f>
        <v/>
      </c>
      <c r="M8073" s="17" t="str">
        <f>IF($E8073&lt;&gt;"",VLOOKUP($E8073,GEMWs!$E$14:$L$20,8,FALSE),"")</f>
        <v/>
      </c>
      <c r="N8073" s="17">
        <f t="shared" ca="1" si="568"/>
        <v>0</v>
      </c>
      <c r="O8073" s="17">
        <f t="shared" ca="1" si="569"/>
        <v>0</v>
      </c>
      <c r="P8073" s="17">
        <f t="shared" ca="1" si="570"/>
        <v>0</v>
      </c>
      <c r="Q8073" s="17">
        <f t="shared" ca="1" si="571"/>
        <v>0</v>
      </c>
    </row>
    <row r="8074" spans="1:17" x14ac:dyDescent="0.35">
      <c r="A8074" t="s">
        <v>2362</v>
      </c>
      <c r="B8074" t="s">
        <v>1452</v>
      </c>
      <c r="C8074" t="s">
        <v>1453</v>
      </c>
      <c r="D8074" t="s">
        <v>14</v>
      </c>
      <c r="E8074" t="s">
        <v>21</v>
      </c>
      <c r="F8074" t="s">
        <v>22</v>
      </c>
      <c r="G8074" t="s">
        <v>3040</v>
      </c>
      <c r="H8074">
        <v>9.6</v>
      </c>
      <c r="I8074">
        <v>470</v>
      </c>
      <c r="J8074">
        <v>5000</v>
      </c>
      <c r="K8074">
        <v>5000</v>
      </c>
      <c r="L8074" s="17">
        <f>IF($E8074&lt;&gt;"",VLOOKUP($E8074,GEMWs!$E$14:$L$20,7,FALSE),"")</f>
        <v>37.754918937403332</v>
      </c>
      <c r="M8074" s="17">
        <f>IF($E8074&lt;&gt;"",VLOOKUP($E8074,GEMWs!$E$14:$L$20,8,FALSE),"")</f>
        <v>96.174593288388181</v>
      </c>
      <c r="N8074" s="17">
        <f t="shared" si="568"/>
        <v>5000</v>
      </c>
      <c r="O8074" s="17">
        <f t="shared" si="569"/>
        <v>5000</v>
      </c>
      <c r="P8074" s="17">
        <f t="shared" si="570"/>
        <v>1.9199999999999998E-3</v>
      </c>
      <c r="Q8074" s="17">
        <f t="shared" si="571"/>
        <v>1.9199999999999998E-3</v>
      </c>
    </row>
    <row r="8075" spans="1:17" x14ac:dyDescent="0.35">
      <c r="A8075" t="s">
        <v>2362</v>
      </c>
      <c r="B8075" t="s">
        <v>153</v>
      </c>
      <c r="D8075" t="s">
        <v>14</v>
      </c>
      <c r="E8075" t="s">
        <v>21</v>
      </c>
      <c r="G8075" t="s">
        <v>3040</v>
      </c>
      <c r="H8075">
        <v>7.3</v>
      </c>
      <c r="J8075">
        <v>0</v>
      </c>
      <c r="K8075">
        <v>0</v>
      </c>
      <c r="L8075" s="17">
        <f>IF($E8075&lt;&gt;"",VLOOKUP($E8075,GEMWs!$E$14:$L$20,7,FALSE),"")</f>
        <v>37.754918937403332</v>
      </c>
      <c r="M8075" s="17">
        <f>IF($E8075&lt;&gt;"",VLOOKUP($E8075,GEMWs!$E$14:$L$20,8,FALSE),"")</f>
        <v>96.174593288388181</v>
      </c>
      <c r="N8075" s="17">
        <f t="shared" ca="1" si="568"/>
        <v>37.754918937403332</v>
      </c>
      <c r="O8075" s="17">
        <f t="shared" ca="1" si="569"/>
        <v>96.174593288388181</v>
      </c>
      <c r="P8075" s="17">
        <f t="shared" ca="1" si="570"/>
        <v>7.5903622260302075E-2</v>
      </c>
      <c r="Q8075" s="17">
        <f t="shared" ca="1" si="571"/>
        <v>0.19335228906472315</v>
      </c>
    </row>
    <row r="8076" spans="1:17" x14ac:dyDescent="0.35">
      <c r="A8076" t="s">
        <v>2362</v>
      </c>
      <c r="B8076" t="s">
        <v>174</v>
      </c>
      <c r="C8076" t="s">
        <v>175</v>
      </c>
      <c r="D8076" t="s">
        <v>14</v>
      </c>
      <c r="E8076" t="s">
        <v>21</v>
      </c>
      <c r="F8076" t="s">
        <v>22</v>
      </c>
      <c r="G8076" t="s">
        <v>3040</v>
      </c>
      <c r="H8076">
        <v>46.1</v>
      </c>
      <c r="I8076">
        <v>219</v>
      </c>
      <c r="J8076">
        <v>28000</v>
      </c>
      <c r="K8076">
        <v>28000</v>
      </c>
      <c r="L8076" s="17">
        <f>IF($E8076&lt;&gt;"",VLOOKUP($E8076,GEMWs!$E$14:$L$20,7,FALSE),"")</f>
        <v>37.754918937403332</v>
      </c>
      <c r="M8076" s="17">
        <f>IF($E8076&lt;&gt;"",VLOOKUP($E8076,GEMWs!$E$14:$L$20,8,FALSE),"")</f>
        <v>96.174593288388181</v>
      </c>
      <c r="N8076" s="17">
        <f t="shared" si="568"/>
        <v>28000</v>
      </c>
      <c r="O8076" s="17">
        <f t="shared" si="569"/>
        <v>28000</v>
      </c>
      <c r="P8076" s="17">
        <f t="shared" si="570"/>
        <v>1.6464285714285715E-3</v>
      </c>
      <c r="Q8076" s="17">
        <f t="shared" si="571"/>
        <v>1.6464285714285715E-3</v>
      </c>
    </row>
    <row r="8077" spans="1:17" x14ac:dyDescent="0.35">
      <c r="A8077" t="s">
        <v>2362</v>
      </c>
      <c r="B8077" t="s">
        <v>2996</v>
      </c>
      <c r="C8077" t="s">
        <v>565</v>
      </c>
      <c r="D8077" t="s">
        <v>14</v>
      </c>
      <c r="E8077" t="s">
        <v>21</v>
      </c>
      <c r="F8077" t="s">
        <v>14</v>
      </c>
      <c r="G8077" t="s">
        <v>3040</v>
      </c>
      <c r="H8077">
        <v>2.4</v>
      </c>
      <c r="I8077">
        <v>454</v>
      </c>
      <c r="J8077">
        <v>7</v>
      </c>
      <c r="K8077">
        <v>312.73</v>
      </c>
      <c r="L8077" s="17">
        <f>IF($E8077&lt;&gt;"",VLOOKUP($E8077,GEMWs!$E$14:$L$20,7,FALSE),"")</f>
        <v>37.754918937403332</v>
      </c>
      <c r="M8077" s="17">
        <f>IF($E8077&lt;&gt;"",VLOOKUP($E8077,GEMWs!$E$14:$L$20,8,FALSE),"")</f>
        <v>96.174593288388181</v>
      </c>
      <c r="N8077" s="17">
        <f t="shared" si="568"/>
        <v>7</v>
      </c>
      <c r="O8077" s="17">
        <f t="shared" si="569"/>
        <v>312.73</v>
      </c>
      <c r="P8077" s="17">
        <f t="shared" si="570"/>
        <v>7.6743516771656051E-3</v>
      </c>
      <c r="Q8077" s="17">
        <f t="shared" si="571"/>
        <v>0.34285714285714286</v>
      </c>
    </row>
    <row r="8078" spans="1:17" x14ac:dyDescent="0.35">
      <c r="A8078" t="s">
        <v>2362</v>
      </c>
      <c r="B8078" t="s">
        <v>122</v>
      </c>
      <c r="D8078" t="s">
        <v>14</v>
      </c>
      <c r="E8078" t="s">
        <v>21</v>
      </c>
      <c r="G8078" t="s">
        <v>3040</v>
      </c>
      <c r="H8078">
        <v>6.8</v>
      </c>
      <c r="J8078">
        <v>0</v>
      </c>
      <c r="K8078">
        <v>0</v>
      </c>
      <c r="L8078" s="17">
        <f>IF($E8078&lt;&gt;"",VLOOKUP($E8078,GEMWs!$E$14:$L$20,7,FALSE),"")</f>
        <v>37.754918937403332</v>
      </c>
      <c r="M8078" s="17">
        <f>IF($E8078&lt;&gt;"",VLOOKUP($E8078,GEMWs!$E$14:$L$20,8,FALSE),"")</f>
        <v>96.174593288388181</v>
      </c>
      <c r="N8078" s="17">
        <f t="shared" ca="1" si="568"/>
        <v>37.754918937403332</v>
      </c>
      <c r="O8078" s="17">
        <f t="shared" ca="1" si="569"/>
        <v>96.174593288388181</v>
      </c>
      <c r="P8078" s="17">
        <f t="shared" ca="1" si="570"/>
        <v>7.0704744023295088E-2</v>
      </c>
      <c r="Q8078" s="17">
        <f t="shared" ca="1" si="571"/>
        <v>0.18010898159453664</v>
      </c>
    </row>
    <row r="8079" spans="1:17" x14ac:dyDescent="0.35">
      <c r="A8079" t="s">
        <v>2362</v>
      </c>
      <c r="B8079" t="s">
        <v>2984</v>
      </c>
      <c r="D8079" t="s">
        <v>14</v>
      </c>
      <c r="E8079" t="s">
        <v>21</v>
      </c>
      <c r="G8079" t="s">
        <v>3040</v>
      </c>
      <c r="H8079">
        <v>16.899999999999999</v>
      </c>
      <c r="J8079">
        <v>0</v>
      </c>
      <c r="K8079">
        <v>0</v>
      </c>
      <c r="L8079" s="17">
        <f>IF($E8079&lt;&gt;"",VLOOKUP($E8079,GEMWs!$E$14:$L$20,7,FALSE),"")</f>
        <v>37.754918937403332</v>
      </c>
      <c r="M8079" s="17">
        <f>IF($E8079&lt;&gt;"",VLOOKUP($E8079,GEMWs!$E$14:$L$20,8,FALSE),"")</f>
        <v>96.174593288388181</v>
      </c>
      <c r="N8079" s="17">
        <f t="shared" ca="1" si="568"/>
        <v>37.754918937403332</v>
      </c>
      <c r="O8079" s="17">
        <f t="shared" ca="1" si="569"/>
        <v>96.174593288388181</v>
      </c>
      <c r="P8079" s="17">
        <f t="shared" ca="1" si="570"/>
        <v>0.17572208441083631</v>
      </c>
      <c r="Q8079" s="17">
        <f t="shared" ca="1" si="571"/>
        <v>0.44762379249230427</v>
      </c>
    </row>
    <row r="8080" spans="1:17" x14ac:dyDescent="0.35">
      <c r="A8080" t="s">
        <v>2362</v>
      </c>
      <c r="B8080" t="s">
        <v>803</v>
      </c>
      <c r="C8080" t="s">
        <v>804</v>
      </c>
      <c r="D8080" t="s">
        <v>14</v>
      </c>
      <c r="E8080" t="s">
        <v>21</v>
      </c>
      <c r="F8080" t="s">
        <v>22</v>
      </c>
      <c r="G8080" t="s">
        <v>3040</v>
      </c>
      <c r="H8080">
        <v>17.8</v>
      </c>
      <c r="I8080">
        <v>265</v>
      </c>
      <c r="J8080">
        <v>10000</v>
      </c>
      <c r="K8080">
        <v>10000</v>
      </c>
      <c r="L8080" s="17">
        <f>IF($E8080&lt;&gt;"",VLOOKUP($E8080,GEMWs!$E$14:$L$20,7,FALSE),"")</f>
        <v>37.754918937403332</v>
      </c>
      <c r="M8080" s="17">
        <f>IF($E8080&lt;&gt;"",VLOOKUP($E8080,GEMWs!$E$14:$L$20,8,FALSE),"")</f>
        <v>96.174593288388181</v>
      </c>
      <c r="N8080" s="17">
        <f t="shared" si="568"/>
        <v>10000</v>
      </c>
      <c r="O8080" s="17">
        <f t="shared" si="569"/>
        <v>10000</v>
      </c>
      <c r="P8080" s="17">
        <f t="shared" si="570"/>
        <v>1.7800000000000001E-3</v>
      </c>
      <c r="Q8080" s="17">
        <f t="shared" si="571"/>
        <v>1.7800000000000001E-3</v>
      </c>
    </row>
    <row r="8081" spans="1:17" x14ac:dyDescent="0.35">
      <c r="A8081" t="s">
        <v>2362</v>
      </c>
      <c r="B8081" t="s">
        <v>769</v>
      </c>
      <c r="D8081" t="s">
        <v>14</v>
      </c>
      <c r="E8081" t="s">
        <v>21</v>
      </c>
      <c r="G8081" t="s">
        <v>3040</v>
      </c>
      <c r="H8081">
        <v>49.9</v>
      </c>
      <c r="J8081">
        <v>0</v>
      </c>
      <c r="K8081">
        <v>0</v>
      </c>
      <c r="L8081" s="17">
        <f>IF($E8081&lt;&gt;"",VLOOKUP($E8081,GEMWs!$E$14:$L$20,7,FALSE),"")</f>
        <v>37.754918937403332</v>
      </c>
      <c r="M8081" s="17">
        <f>IF($E8081&lt;&gt;"",VLOOKUP($E8081,GEMWs!$E$14:$L$20,8,FALSE),"")</f>
        <v>96.174593288388181</v>
      </c>
      <c r="N8081" s="17">
        <f t="shared" ca="1" si="568"/>
        <v>37.754918937403332</v>
      </c>
      <c r="O8081" s="17">
        <f t="shared" ca="1" si="569"/>
        <v>96.174593288388181</v>
      </c>
      <c r="P8081" s="17">
        <f t="shared" ca="1" si="570"/>
        <v>0.51884804805329776</v>
      </c>
      <c r="Q8081" s="17">
        <f t="shared" ca="1" si="571"/>
        <v>1.3216820855246145</v>
      </c>
    </row>
    <row r="8082" spans="1:17" x14ac:dyDescent="0.35">
      <c r="A8082" t="s">
        <v>2362</v>
      </c>
      <c r="B8082" t="s">
        <v>2378</v>
      </c>
      <c r="D8082" t="s">
        <v>14</v>
      </c>
      <c r="E8082" t="s">
        <v>18</v>
      </c>
      <c r="G8082" t="s">
        <v>3040</v>
      </c>
      <c r="H8082">
        <v>0.4</v>
      </c>
      <c r="J8082">
        <v>0</v>
      </c>
      <c r="K8082">
        <v>0</v>
      </c>
      <c r="L8082" s="17">
        <f>IF($E8082&lt;&gt;"",VLOOKUP($E8082,GEMWs!$E$14:$L$20,7,FALSE),"")</f>
        <v>5950.3939027696888</v>
      </c>
      <c r="M8082" s="17">
        <f>IF($E8082&lt;&gt;"",VLOOKUP($E8082,GEMWs!$E$14:$L$20,8,FALSE),"")</f>
        <v>10539.430626954083</v>
      </c>
      <c r="N8082" s="17">
        <f t="shared" ca="1" si="568"/>
        <v>5950.3939027696888</v>
      </c>
      <c r="O8082" s="17">
        <f t="shared" ca="1" si="569"/>
        <v>10539.430626954083</v>
      </c>
      <c r="P8082" s="17">
        <f t="shared" ca="1" si="570"/>
        <v>3.7952714350338755E-5</v>
      </c>
      <c r="Q8082" s="17">
        <f t="shared" ca="1" si="571"/>
        <v>6.7222440486471789E-5</v>
      </c>
    </row>
    <row r="8083" spans="1:17" x14ac:dyDescent="0.35">
      <c r="A8083" t="s">
        <v>2362</v>
      </c>
      <c r="B8083" t="s">
        <v>140</v>
      </c>
      <c r="C8083" t="s">
        <v>141</v>
      </c>
      <c r="D8083" t="s">
        <v>14</v>
      </c>
      <c r="E8083" t="s">
        <v>21</v>
      </c>
      <c r="F8083" t="s">
        <v>22</v>
      </c>
      <c r="G8083" t="s">
        <v>3040</v>
      </c>
      <c r="H8083">
        <v>5.3</v>
      </c>
      <c r="I8083">
        <v>425</v>
      </c>
      <c r="J8083">
        <v>3722.8</v>
      </c>
      <c r="K8083">
        <v>5548.3</v>
      </c>
      <c r="L8083" s="17">
        <f>IF($E8083&lt;&gt;"",VLOOKUP($E8083,GEMWs!$E$14:$L$20,7,FALSE),"")</f>
        <v>37.754918937403332</v>
      </c>
      <c r="M8083" s="17">
        <f>IF($E8083&lt;&gt;"",VLOOKUP($E8083,GEMWs!$E$14:$L$20,8,FALSE),"")</f>
        <v>96.174593288388181</v>
      </c>
      <c r="N8083" s="17">
        <f t="shared" ref="N8083:N8146" si="572">IF($I8083&lt;&gt;"",J8083,IF(AND($D8083="Y",$M$6=236),L8083,0))</f>
        <v>3722.8</v>
      </c>
      <c r="O8083" s="17">
        <f t="shared" ref="O8083:O8146" si="573">IF($I8083&lt;&gt;"",K8083,IF(AND($D8083="Y",$M$6=236),M8083,0))</f>
        <v>5548.3</v>
      </c>
      <c r="P8083" s="17">
        <f t="shared" si="570"/>
        <v>9.5524755330461577E-4</v>
      </c>
      <c r="Q8083" s="17">
        <f t="shared" si="571"/>
        <v>1.4236596110454496E-3</v>
      </c>
    </row>
    <row r="8084" spans="1:17" x14ac:dyDescent="0.35">
      <c r="A8084" t="s">
        <v>2362</v>
      </c>
      <c r="B8084" t="s">
        <v>229</v>
      </c>
      <c r="D8084" t="s">
        <v>22</v>
      </c>
      <c r="G8084" t="s">
        <v>3040</v>
      </c>
      <c r="H8084">
        <v>2.7</v>
      </c>
      <c r="J8084">
        <v>0</v>
      </c>
      <c r="K8084">
        <v>0</v>
      </c>
      <c r="L8084" s="17" t="str">
        <f>IF($E8084&lt;&gt;"",VLOOKUP($E8084,GEMWs!$E$14:$L$20,7,FALSE),"")</f>
        <v/>
      </c>
      <c r="M8084" s="17" t="str">
        <f>IF($E8084&lt;&gt;"",VLOOKUP($E8084,GEMWs!$E$14:$L$20,8,FALSE),"")</f>
        <v/>
      </c>
      <c r="N8084" s="17">
        <f t="shared" ca="1" si="572"/>
        <v>0</v>
      </c>
      <c r="O8084" s="17">
        <f t="shared" ca="1" si="573"/>
        <v>0</v>
      </c>
      <c r="P8084" s="17">
        <f t="shared" ca="1" si="570"/>
        <v>0</v>
      </c>
      <c r="Q8084" s="17">
        <f t="shared" ca="1" si="571"/>
        <v>0</v>
      </c>
    </row>
    <row r="8085" spans="1:17" x14ac:dyDescent="0.35">
      <c r="A8085" t="s">
        <v>2362</v>
      </c>
      <c r="B8085" t="s">
        <v>103</v>
      </c>
      <c r="D8085" t="s">
        <v>14</v>
      </c>
      <c r="E8085" t="s">
        <v>15</v>
      </c>
      <c r="G8085" t="s">
        <v>3040</v>
      </c>
      <c r="H8085">
        <v>40.4</v>
      </c>
      <c r="J8085">
        <v>0</v>
      </c>
      <c r="K8085">
        <v>0</v>
      </c>
      <c r="L8085" s="17">
        <f>IF($E8085&lt;&gt;"",VLOOKUP($E8085,GEMWs!$E$14:$L$20,7,FALSE),"")</f>
        <v>37.892086284381016</v>
      </c>
      <c r="M8085" s="17">
        <f>IF($E8085&lt;&gt;"",VLOOKUP($E8085,GEMWs!$E$14:$L$20,8,FALSE),"")</f>
        <v>96.522753888300599</v>
      </c>
      <c r="N8085" s="17">
        <f t="shared" ca="1" si="572"/>
        <v>37.892086284381016</v>
      </c>
      <c r="O8085" s="17">
        <f t="shared" ca="1" si="573"/>
        <v>96.522753888300599</v>
      </c>
      <c r="P8085" s="17">
        <f t="shared" ref="P8085:P8148" ca="1" si="574">IF(O8085&gt;0,$H8085/O8085,0)</f>
        <v>0.41855415819105457</v>
      </c>
      <c r="Q8085" s="17">
        <f t="shared" ref="Q8085:Q8148" ca="1" si="575">IF(N8085&gt;0,$H8085/N8085,0)</f>
        <v>1.0661856857602674</v>
      </c>
    </row>
    <row r="8086" spans="1:17" x14ac:dyDescent="0.35">
      <c r="A8086" t="s">
        <v>2362</v>
      </c>
      <c r="B8086" t="s">
        <v>163</v>
      </c>
      <c r="D8086" t="s">
        <v>22</v>
      </c>
      <c r="G8086" t="s">
        <v>3040</v>
      </c>
      <c r="H8086">
        <v>2.6</v>
      </c>
      <c r="J8086">
        <v>0</v>
      </c>
      <c r="K8086">
        <v>0</v>
      </c>
      <c r="L8086" s="17" t="str">
        <f>IF($E8086&lt;&gt;"",VLOOKUP($E8086,GEMWs!$E$14:$L$20,7,FALSE),"")</f>
        <v/>
      </c>
      <c r="M8086" s="17" t="str">
        <f>IF($E8086&lt;&gt;"",VLOOKUP($E8086,GEMWs!$E$14:$L$20,8,FALSE),"")</f>
        <v/>
      </c>
      <c r="N8086" s="17">
        <f t="shared" ca="1" si="572"/>
        <v>0</v>
      </c>
      <c r="O8086" s="17">
        <f t="shared" ca="1" si="573"/>
        <v>0</v>
      </c>
      <c r="P8086" s="17">
        <f t="shared" ca="1" si="574"/>
        <v>0</v>
      </c>
      <c r="Q8086" s="17">
        <f t="shared" ca="1" si="575"/>
        <v>0</v>
      </c>
    </row>
    <row r="8087" spans="1:17" x14ac:dyDescent="0.35">
      <c r="A8087" t="s">
        <v>2362</v>
      </c>
      <c r="B8087" t="s">
        <v>2369</v>
      </c>
      <c r="C8087" t="s">
        <v>2370</v>
      </c>
      <c r="D8087" t="s">
        <v>14</v>
      </c>
      <c r="E8087" t="s">
        <v>21</v>
      </c>
      <c r="G8087" t="s">
        <v>3040</v>
      </c>
      <c r="H8087">
        <v>3.6</v>
      </c>
      <c r="J8087">
        <v>0</v>
      </c>
      <c r="K8087">
        <v>0</v>
      </c>
      <c r="L8087" s="17">
        <f>IF($E8087&lt;&gt;"",VLOOKUP($E8087,GEMWs!$E$14:$L$20,7,FALSE),"")</f>
        <v>37.754918937403332</v>
      </c>
      <c r="M8087" s="17">
        <f>IF($E8087&lt;&gt;"",VLOOKUP($E8087,GEMWs!$E$14:$L$20,8,FALSE),"")</f>
        <v>96.174593288388181</v>
      </c>
      <c r="N8087" s="17">
        <f t="shared" ca="1" si="572"/>
        <v>37.754918937403332</v>
      </c>
      <c r="O8087" s="17">
        <f t="shared" ca="1" si="573"/>
        <v>96.174593288388181</v>
      </c>
      <c r="P8087" s="17">
        <f t="shared" ca="1" si="574"/>
        <v>3.7431923306450343E-2</v>
      </c>
      <c r="Q8087" s="17">
        <f t="shared" ca="1" si="575"/>
        <v>9.5351813785342937E-2</v>
      </c>
    </row>
    <row r="8088" spans="1:17" x14ac:dyDescent="0.35">
      <c r="A8088" t="s">
        <v>2362</v>
      </c>
      <c r="B8088" t="s">
        <v>3009</v>
      </c>
      <c r="D8088" t="s">
        <v>14</v>
      </c>
      <c r="E8088" t="s">
        <v>21</v>
      </c>
      <c r="G8088" t="s">
        <v>3040</v>
      </c>
      <c r="H8088">
        <v>2.6</v>
      </c>
      <c r="J8088">
        <v>0</v>
      </c>
      <c r="K8088">
        <v>0</v>
      </c>
      <c r="L8088" s="17">
        <f>IF($E8088&lt;&gt;"",VLOOKUP($E8088,GEMWs!$E$14:$L$20,7,FALSE),"")</f>
        <v>37.754918937403332</v>
      </c>
      <c r="M8088" s="17">
        <f>IF($E8088&lt;&gt;"",VLOOKUP($E8088,GEMWs!$E$14:$L$20,8,FALSE),"")</f>
        <v>96.174593288388181</v>
      </c>
      <c r="N8088" s="17">
        <f t="shared" ca="1" si="572"/>
        <v>37.754918937403332</v>
      </c>
      <c r="O8088" s="17">
        <f t="shared" ca="1" si="573"/>
        <v>96.174593288388181</v>
      </c>
      <c r="P8088" s="17">
        <f t="shared" ca="1" si="574"/>
        <v>2.7034166832436358E-2</v>
      </c>
      <c r="Q8088" s="17">
        <f t="shared" ca="1" si="575"/>
        <v>6.8865198844969902E-2</v>
      </c>
    </row>
    <row r="8089" spans="1:17" x14ac:dyDescent="0.35">
      <c r="A8089" t="s">
        <v>2362</v>
      </c>
      <c r="B8089" t="s">
        <v>49</v>
      </c>
      <c r="C8089" t="s">
        <v>50</v>
      </c>
      <c r="D8089" t="s">
        <v>14</v>
      </c>
      <c r="E8089" t="s">
        <v>21</v>
      </c>
      <c r="F8089" t="s">
        <v>14</v>
      </c>
      <c r="G8089" t="s">
        <v>3040</v>
      </c>
      <c r="H8089">
        <v>5.5</v>
      </c>
      <c r="I8089">
        <v>278</v>
      </c>
      <c r="J8089">
        <v>20.321014999999999</v>
      </c>
      <c r="K8089">
        <v>2000</v>
      </c>
      <c r="L8089" s="17">
        <f>IF($E8089&lt;&gt;"",VLOOKUP($E8089,GEMWs!$E$14:$L$20,7,FALSE),"")</f>
        <v>37.754918937403332</v>
      </c>
      <c r="M8089" s="17">
        <f>IF($E8089&lt;&gt;"",VLOOKUP($E8089,GEMWs!$E$14:$L$20,8,FALSE),"")</f>
        <v>96.174593288388181</v>
      </c>
      <c r="N8089" s="17">
        <f t="shared" si="572"/>
        <v>20.321014999999999</v>
      </c>
      <c r="O8089" s="17">
        <f t="shared" si="573"/>
        <v>2000</v>
      </c>
      <c r="P8089" s="17">
        <f t="shared" si="574"/>
        <v>2.7499999999999998E-3</v>
      </c>
      <c r="Q8089" s="17">
        <f t="shared" si="575"/>
        <v>0.270655771869663</v>
      </c>
    </row>
    <row r="8090" spans="1:17" x14ac:dyDescent="0.35">
      <c r="A8090" t="s">
        <v>2362</v>
      </c>
      <c r="B8090" t="s">
        <v>2367</v>
      </c>
      <c r="C8090" t="s">
        <v>158</v>
      </c>
      <c r="D8090" t="s">
        <v>14</v>
      </c>
      <c r="E8090" t="s">
        <v>21</v>
      </c>
      <c r="G8090" t="s">
        <v>3040</v>
      </c>
      <c r="H8090">
        <v>16.600000000000001</v>
      </c>
      <c r="J8090">
        <v>0</v>
      </c>
      <c r="K8090">
        <v>0</v>
      </c>
      <c r="L8090" s="17">
        <f>IF($E8090&lt;&gt;"",VLOOKUP($E8090,GEMWs!$E$14:$L$20,7,FALSE),"")</f>
        <v>37.754918937403332</v>
      </c>
      <c r="M8090" s="17">
        <f>IF($E8090&lt;&gt;"",VLOOKUP($E8090,GEMWs!$E$14:$L$20,8,FALSE),"")</f>
        <v>96.174593288388181</v>
      </c>
      <c r="N8090" s="17">
        <f t="shared" ca="1" si="572"/>
        <v>37.754918937403332</v>
      </c>
      <c r="O8090" s="17">
        <f t="shared" ca="1" si="573"/>
        <v>96.174593288388181</v>
      </c>
      <c r="P8090" s="17">
        <f t="shared" ca="1" si="574"/>
        <v>0.17260275746863213</v>
      </c>
      <c r="Q8090" s="17">
        <f t="shared" ca="1" si="575"/>
        <v>0.43967780801019246</v>
      </c>
    </row>
    <row r="8091" spans="1:17" x14ac:dyDescent="0.35">
      <c r="A8091" t="s">
        <v>2362</v>
      </c>
      <c r="B8091" t="s">
        <v>2978</v>
      </c>
      <c r="C8091" t="s">
        <v>158</v>
      </c>
      <c r="D8091" t="s">
        <v>22</v>
      </c>
      <c r="G8091" t="s">
        <v>3040</v>
      </c>
      <c r="H8091">
        <v>12.6</v>
      </c>
      <c r="J8091">
        <v>0</v>
      </c>
      <c r="K8091">
        <v>0</v>
      </c>
      <c r="L8091" s="17" t="str">
        <f>IF($E8091&lt;&gt;"",VLOOKUP($E8091,GEMWs!$E$14:$L$20,7,FALSE),"")</f>
        <v/>
      </c>
      <c r="M8091" s="17" t="str">
        <f>IF($E8091&lt;&gt;"",VLOOKUP($E8091,GEMWs!$E$14:$L$20,8,FALSE),"")</f>
        <v/>
      </c>
      <c r="N8091" s="17">
        <f t="shared" ca="1" si="572"/>
        <v>0</v>
      </c>
      <c r="O8091" s="17">
        <f t="shared" ca="1" si="573"/>
        <v>0</v>
      </c>
      <c r="P8091" s="17">
        <f t="shared" ca="1" si="574"/>
        <v>0</v>
      </c>
      <c r="Q8091" s="17">
        <f t="shared" ca="1" si="575"/>
        <v>0</v>
      </c>
    </row>
    <row r="8092" spans="1:17" x14ac:dyDescent="0.35">
      <c r="A8092" t="s">
        <v>2362</v>
      </c>
      <c r="B8092" t="s">
        <v>196</v>
      </c>
      <c r="D8092" t="s">
        <v>14</v>
      </c>
      <c r="E8092" t="s">
        <v>21</v>
      </c>
      <c r="G8092" t="s">
        <v>3040</v>
      </c>
      <c r="H8092">
        <v>16.899999999999999</v>
      </c>
      <c r="J8092">
        <v>0</v>
      </c>
      <c r="K8092">
        <v>0</v>
      </c>
      <c r="L8092" s="17">
        <f>IF($E8092&lt;&gt;"",VLOOKUP($E8092,GEMWs!$E$14:$L$20,7,FALSE),"")</f>
        <v>37.754918937403332</v>
      </c>
      <c r="M8092" s="17">
        <f>IF($E8092&lt;&gt;"",VLOOKUP($E8092,GEMWs!$E$14:$L$20,8,FALSE),"")</f>
        <v>96.174593288388181</v>
      </c>
      <c r="N8092" s="17">
        <f t="shared" ca="1" si="572"/>
        <v>37.754918937403332</v>
      </c>
      <c r="O8092" s="17">
        <f t="shared" ca="1" si="573"/>
        <v>96.174593288388181</v>
      </c>
      <c r="P8092" s="17">
        <f t="shared" ca="1" si="574"/>
        <v>0.17572208441083631</v>
      </c>
      <c r="Q8092" s="17">
        <f t="shared" ca="1" si="575"/>
        <v>0.44762379249230427</v>
      </c>
    </row>
    <row r="8093" spans="1:17" x14ac:dyDescent="0.35">
      <c r="A8093" t="s">
        <v>2362</v>
      </c>
      <c r="B8093" t="s">
        <v>2976</v>
      </c>
      <c r="D8093" t="s">
        <v>14</v>
      </c>
      <c r="E8093" t="s">
        <v>21</v>
      </c>
      <c r="G8093" t="s">
        <v>3040</v>
      </c>
      <c r="H8093">
        <v>7.8</v>
      </c>
      <c r="J8093">
        <v>0</v>
      </c>
      <c r="K8093">
        <v>0</v>
      </c>
      <c r="L8093" s="17">
        <f>IF($E8093&lt;&gt;"",VLOOKUP($E8093,GEMWs!$E$14:$L$20,7,FALSE),"")</f>
        <v>37.754918937403332</v>
      </c>
      <c r="M8093" s="17">
        <f>IF($E8093&lt;&gt;"",VLOOKUP($E8093,GEMWs!$E$14:$L$20,8,FALSE),"")</f>
        <v>96.174593288388181</v>
      </c>
      <c r="N8093" s="17">
        <f t="shared" ca="1" si="572"/>
        <v>37.754918937403332</v>
      </c>
      <c r="O8093" s="17">
        <f t="shared" ca="1" si="573"/>
        <v>96.174593288388181</v>
      </c>
      <c r="P8093" s="17">
        <f t="shared" ca="1" si="574"/>
        <v>8.1102500497309063E-2</v>
      </c>
      <c r="Q8093" s="17">
        <f t="shared" ca="1" si="575"/>
        <v>0.20659559653490969</v>
      </c>
    </row>
    <row r="8094" spans="1:17" x14ac:dyDescent="0.35">
      <c r="A8094" t="s">
        <v>2362</v>
      </c>
      <c r="B8094" t="s">
        <v>2371</v>
      </c>
      <c r="D8094" t="s">
        <v>14</v>
      </c>
      <c r="E8094" t="s">
        <v>21</v>
      </c>
      <c r="G8094" t="s">
        <v>3040</v>
      </c>
      <c r="H8094">
        <v>79.3</v>
      </c>
      <c r="J8094">
        <v>0</v>
      </c>
      <c r="K8094">
        <v>0</v>
      </c>
      <c r="L8094" s="17">
        <f>IF($E8094&lt;&gt;"",VLOOKUP($E8094,GEMWs!$E$14:$L$20,7,FALSE),"")</f>
        <v>37.754918937403332</v>
      </c>
      <c r="M8094" s="17">
        <f>IF($E8094&lt;&gt;"",VLOOKUP($E8094,GEMWs!$E$14:$L$20,8,FALSE),"")</f>
        <v>96.174593288388181</v>
      </c>
      <c r="N8094" s="17">
        <f t="shared" ca="1" si="572"/>
        <v>37.754918937403332</v>
      </c>
      <c r="O8094" s="17">
        <f t="shared" ca="1" si="573"/>
        <v>96.174593288388181</v>
      </c>
      <c r="P8094" s="17">
        <f t="shared" ca="1" si="574"/>
        <v>0.82454208838930887</v>
      </c>
      <c r="Q8094" s="17">
        <f t="shared" ca="1" si="575"/>
        <v>2.1003885647715816</v>
      </c>
    </row>
    <row r="8095" spans="1:17" x14ac:dyDescent="0.35">
      <c r="A8095" t="s">
        <v>2362</v>
      </c>
      <c r="B8095" t="s">
        <v>2975</v>
      </c>
      <c r="D8095" t="s">
        <v>14</v>
      </c>
      <c r="E8095" t="s">
        <v>18</v>
      </c>
      <c r="G8095" t="s">
        <v>3040</v>
      </c>
      <c r="H8095">
        <v>0.1</v>
      </c>
      <c r="J8095">
        <v>0</v>
      </c>
      <c r="K8095">
        <v>0</v>
      </c>
      <c r="L8095" s="17">
        <f>IF($E8095&lt;&gt;"",VLOOKUP($E8095,GEMWs!$E$14:$L$20,7,FALSE),"")</f>
        <v>5950.3939027696888</v>
      </c>
      <c r="M8095" s="17">
        <f>IF($E8095&lt;&gt;"",VLOOKUP($E8095,GEMWs!$E$14:$L$20,8,FALSE),"")</f>
        <v>10539.430626954083</v>
      </c>
      <c r="N8095" s="17">
        <f t="shared" ca="1" si="572"/>
        <v>5950.3939027696888</v>
      </c>
      <c r="O8095" s="17">
        <f t="shared" ca="1" si="573"/>
        <v>10539.430626954083</v>
      </c>
      <c r="P8095" s="17">
        <f t="shared" ca="1" si="574"/>
        <v>9.4881785875846886E-6</v>
      </c>
      <c r="Q8095" s="17">
        <f t="shared" ca="1" si="575"/>
        <v>1.6805610121617947E-5</v>
      </c>
    </row>
    <row r="8096" spans="1:17" x14ac:dyDescent="0.35">
      <c r="A8096" t="s">
        <v>2362</v>
      </c>
      <c r="B8096" t="s">
        <v>772</v>
      </c>
      <c r="D8096" t="s">
        <v>14</v>
      </c>
      <c r="E8096" t="s">
        <v>21</v>
      </c>
      <c r="G8096" t="s">
        <v>3040</v>
      </c>
      <c r="H8096">
        <v>17.100000000000001</v>
      </c>
      <c r="J8096">
        <v>0</v>
      </c>
      <c r="K8096">
        <v>0</v>
      </c>
      <c r="L8096" s="17">
        <f>IF($E8096&lt;&gt;"",VLOOKUP($E8096,GEMWs!$E$14:$L$20,7,FALSE),"")</f>
        <v>37.754918937403332</v>
      </c>
      <c r="M8096" s="17">
        <f>IF($E8096&lt;&gt;"",VLOOKUP($E8096,GEMWs!$E$14:$L$20,8,FALSE),"")</f>
        <v>96.174593288388181</v>
      </c>
      <c r="N8096" s="17">
        <f t="shared" ca="1" si="572"/>
        <v>37.754918937403332</v>
      </c>
      <c r="O8096" s="17">
        <f t="shared" ca="1" si="573"/>
        <v>96.174593288388181</v>
      </c>
      <c r="P8096" s="17">
        <f t="shared" ca="1" si="574"/>
        <v>0.17780163570563914</v>
      </c>
      <c r="Q8096" s="17">
        <f t="shared" ca="1" si="575"/>
        <v>0.452921115480379</v>
      </c>
    </row>
    <row r="8097" spans="1:17" x14ac:dyDescent="0.35">
      <c r="A8097" t="s">
        <v>2362</v>
      </c>
      <c r="B8097" t="s">
        <v>256</v>
      </c>
      <c r="C8097" t="s">
        <v>257</v>
      </c>
      <c r="D8097" t="s">
        <v>14</v>
      </c>
      <c r="E8097" t="s">
        <v>21</v>
      </c>
      <c r="G8097" t="s">
        <v>3040</v>
      </c>
      <c r="H8097">
        <v>0.5</v>
      </c>
      <c r="J8097">
        <v>0</v>
      </c>
      <c r="K8097">
        <v>0</v>
      </c>
      <c r="L8097" s="17">
        <f>IF($E8097&lt;&gt;"",VLOOKUP($E8097,GEMWs!$E$14:$L$20,7,FALSE),"")</f>
        <v>37.754918937403332</v>
      </c>
      <c r="M8097" s="17">
        <f>IF($E8097&lt;&gt;"",VLOOKUP($E8097,GEMWs!$E$14:$L$20,8,FALSE),"")</f>
        <v>96.174593288388181</v>
      </c>
      <c r="N8097" s="17">
        <f t="shared" ca="1" si="572"/>
        <v>37.754918937403332</v>
      </c>
      <c r="O8097" s="17">
        <f t="shared" ca="1" si="573"/>
        <v>96.174593288388181</v>
      </c>
      <c r="P8097" s="17">
        <f t="shared" ca="1" si="574"/>
        <v>5.1988782370069918E-3</v>
      </c>
      <c r="Q8097" s="17">
        <f t="shared" ca="1" si="575"/>
        <v>1.3243307470186519E-2</v>
      </c>
    </row>
    <row r="8098" spans="1:17" x14ac:dyDescent="0.35">
      <c r="A8098" t="s">
        <v>2362</v>
      </c>
      <c r="B8098" t="s">
        <v>2980</v>
      </c>
      <c r="D8098" t="s">
        <v>14</v>
      </c>
      <c r="E8098" t="s">
        <v>18</v>
      </c>
      <c r="G8098" t="s">
        <v>3040</v>
      </c>
      <c r="H8098">
        <v>7.8</v>
      </c>
      <c r="J8098">
        <v>0</v>
      </c>
      <c r="K8098">
        <v>0</v>
      </c>
      <c r="L8098" s="17">
        <f>IF($E8098&lt;&gt;"",VLOOKUP($E8098,GEMWs!$E$14:$L$20,7,FALSE),"")</f>
        <v>5950.3939027696888</v>
      </c>
      <c r="M8098" s="17">
        <f>IF($E8098&lt;&gt;"",VLOOKUP($E8098,GEMWs!$E$14:$L$20,8,FALSE),"")</f>
        <v>10539.430626954083</v>
      </c>
      <c r="N8098" s="17">
        <f t="shared" ca="1" si="572"/>
        <v>5950.3939027696888</v>
      </c>
      <c r="O8098" s="17">
        <f t="shared" ca="1" si="573"/>
        <v>10539.430626954083</v>
      </c>
      <c r="P8098" s="17">
        <f t="shared" ca="1" si="574"/>
        <v>7.4007792983160571E-4</v>
      </c>
      <c r="Q8098" s="17">
        <f t="shared" ca="1" si="575"/>
        <v>1.3108375894861999E-3</v>
      </c>
    </row>
    <row r="8099" spans="1:17" x14ac:dyDescent="0.35">
      <c r="A8099" t="s">
        <v>2362</v>
      </c>
      <c r="B8099" t="s">
        <v>2368</v>
      </c>
      <c r="D8099" t="s">
        <v>14</v>
      </c>
      <c r="E8099" t="s">
        <v>21</v>
      </c>
      <c r="G8099" t="s">
        <v>3040</v>
      </c>
      <c r="H8099">
        <v>67.8</v>
      </c>
      <c r="J8099">
        <v>0</v>
      </c>
      <c r="K8099">
        <v>0</v>
      </c>
      <c r="L8099" s="17">
        <f>IF($E8099&lt;&gt;"",VLOOKUP($E8099,GEMWs!$E$14:$L$20,7,FALSE),"")</f>
        <v>37.754918937403332</v>
      </c>
      <c r="M8099" s="17">
        <f>IF($E8099&lt;&gt;"",VLOOKUP($E8099,GEMWs!$E$14:$L$20,8,FALSE),"")</f>
        <v>96.174593288388181</v>
      </c>
      <c r="N8099" s="17">
        <f t="shared" ca="1" si="572"/>
        <v>37.754918937403332</v>
      </c>
      <c r="O8099" s="17">
        <f t="shared" ca="1" si="573"/>
        <v>96.174593288388181</v>
      </c>
      <c r="P8099" s="17">
        <f t="shared" ca="1" si="574"/>
        <v>0.70496788893814799</v>
      </c>
      <c r="Q8099" s="17">
        <f t="shared" ca="1" si="575"/>
        <v>1.7957924929572919</v>
      </c>
    </row>
    <row r="8100" spans="1:17" x14ac:dyDescent="0.35">
      <c r="A8100" t="s">
        <v>2362</v>
      </c>
      <c r="B8100" t="s">
        <v>144</v>
      </c>
      <c r="C8100" t="s">
        <v>145</v>
      </c>
      <c r="D8100" t="s">
        <v>14</v>
      </c>
      <c r="E8100" t="s">
        <v>21</v>
      </c>
      <c r="F8100" t="s">
        <v>22</v>
      </c>
      <c r="G8100" t="s">
        <v>3040</v>
      </c>
      <c r="H8100">
        <v>12</v>
      </c>
      <c r="I8100">
        <v>317</v>
      </c>
      <c r="J8100">
        <v>2000</v>
      </c>
      <c r="K8100">
        <v>10000</v>
      </c>
      <c r="L8100" s="17">
        <f>IF($E8100&lt;&gt;"",VLOOKUP($E8100,GEMWs!$E$14:$L$20,7,FALSE),"")</f>
        <v>37.754918937403332</v>
      </c>
      <c r="M8100" s="17">
        <f>IF($E8100&lt;&gt;"",VLOOKUP($E8100,GEMWs!$E$14:$L$20,8,FALSE),"")</f>
        <v>96.174593288388181</v>
      </c>
      <c r="N8100" s="17">
        <f t="shared" si="572"/>
        <v>2000</v>
      </c>
      <c r="O8100" s="17">
        <f t="shared" si="573"/>
        <v>10000</v>
      </c>
      <c r="P8100" s="17">
        <f t="shared" si="574"/>
        <v>1.1999999999999999E-3</v>
      </c>
      <c r="Q8100" s="17">
        <f t="shared" si="575"/>
        <v>6.0000000000000001E-3</v>
      </c>
    </row>
    <row r="8101" spans="1:17" x14ac:dyDescent="0.35">
      <c r="A8101" t="s">
        <v>2362</v>
      </c>
      <c r="B8101" t="s">
        <v>2981</v>
      </c>
      <c r="D8101" t="s">
        <v>14</v>
      </c>
      <c r="E8101" t="s">
        <v>21</v>
      </c>
      <c r="G8101" t="s">
        <v>3040</v>
      </c>
      <c r="H8101">
        <v>22.6</v>
      </c>
      <c r="J8101">
        <v>0</v>
      </c>
      <c r="K8101">
        <v>0</v>
      </c>
      <c r="L8101" s="17">
        <f>IF($E8101&lt;&gt;"",VLOOKUP($E8101,GEMWs!$E$14:$L$20,7,FALSE),"")</f>
        <v>37.754918937403332</v>
      </c>
      <c r="M8101" s="17">
        <f>IF($E8101&lt;&gt;"",VLOOKUP($E8101,GEMWs!$E$14:$L$20,8,FALSE),"")</f>
        <v>96.174593288388181</v>
      </c>
      <c r="N8101" s="17">
        <f t="shared" ca="1" si="572"/>
        <v>37.754918937403332</v>
      </c>
      <c r="O8101" s="17">
        <f t="shared" ca="1" si="573"/>
        <v>96.174593288388181</v>
      </c>
      <c r="P8101" s="17">
        <f t="shared" ca="1" si="574"/>
        <v>0.23498929631271603</v>
      </c>
      <c r="Q8101" s="17">
        <f t="shared" ca="1" si="575"/>
        <v>0.59859749765243064</v>
      </c>
    </row>
    <row r="8102" spans="1:17" x14ac:dyDescent="0.35">
      <c r="A8102" t="s">
        <v>2362</v>
      </c>
      <c r="B8102" t="s">
        <v>834</v>
      </c>
      <c r="D8102" t="s">
        <v>14</v>
      </c>
      <c r="E8102" t="s">
        <v>21</v>
      </c>
      <c r="G8102" t="s">
        <v>3040</v>
      </c>
      <c r="H8102">
        <v>5.4</v>
      </c>
      <c r="J8102">
        <v>0</v>
      </c>
      <c r="K8102">
        <v>0</v>
      </c>
      <c r="L8102" s="17">
        <f>IF($E8102&lt;&gt;"",VLOOKUP($E8102,GEMWs!$E$14:$L$20,7,FALSE),"")</f>
        <v>37.754918937403332</v>
      </c>
      <c r="M8102" s="17">
        <f>IF($E8102&lt;&gt;"",VLOOKUP($E8102,GEMWs!$E$14:$L$20,8,FALSE),"")</f>
        <v>96.174593288388181</v>
      </c>
      <c r="N8102" s="17">
        <f t="shared" ca="1" si="572"/>
        <v>37.754918937403332</v>
      </c>
      <c r="O8102" s="17">
        <f t="shared" ca="1" si="573"/>
        <v>96.174593288388181</v>
      </c>
      <c r="P8102" s="17">
        <f t="shared" ca="1" si="574"/>
        <v>5.6147884959675515E-2</v>
      </c>
      <c r="Q8102" s="17">
        <f t="shared" ca="1" si="575"/>
        <v>0.14302772067801442</v>
      </c>
    </row>
    <row r="8103" spans="1:17" x14ac:dyDescent="0.35">
      <c r="A8103" t="s">
        <v>2362</v>
      </c>
      <c r="B8103" t="s">
        <v>197</v>
      </c>
      <c r="D8103" t="s">
        <v>14</v>
      </c>
      <c r="E8103" t="s">
        <v>21</v>
      </c>
      <c r="G8103" t="s">
        <v>3040</v>
      </c>
      <c r="H8103">
        <v>2.5</v>
      </c>
      <c r="J8103">
        <v>0</v>
      </c>
      <c r="K8103">
        <v>0</v>
      </c>
      <c r="L8103" s="17">
        <f>IF($E8103&lt;&gt;"",VLOOKUP($E8103,GEMWs!$E$14:$L$20,7,FALSE),"")</f>
        <v>37.754918937403332</v>
      </c>
      <c r="M8103" s="17">
        <f>IF($E8103&lt;&gt;"",VLOOKUP($E8103,GEMWs!$E$14:$L$20,8,FALSE),"")</f>
        <v>96.174593288388181</v>
      </c>
      <c r="N8103" s="17">
        <f t="shared" ca="1" si="572"/>
        <v>37.754918937403332</v>
      </c>
      <c r="O8103" s="17">
        <f t="shared" ca="1" si="573"/>
        <v>96.174593288388181</v>
      </c>
      <c r="P8103" s="17">
        <f t="shared" ca="1" si="574"/>
        <v>2.5994391185034958E-2</v>
      </c>
      <c r="Q8103" s="17">
        <f t="shared" ca="1" si="575"/>
        <v>6.6216537350932594E-2</v>
      </c>
    </row>
    <row r="8104" spans="1:17" x14ac:dyDescent="0.35">
      <c r="A8104" t="s">
        <v>2362</v>
      </c>
      <c r="B8104" t="s">
        <v>246</v>
      </c>
      <c r="D8104" t="s">
        <v>22</v>
      </c>
      <c r="G8104" t="s">
        <v>3040</v>
      </c>
      <c r="H8104">
        <v>1341.8</v>
      </c>
      <c r="J8104">
        <v>0</v>
      </c>
      <c r="K8104">
        <v>0</v>
      </c>
      <c r="L8104" s="17" t="str">
        <f>IF($E8104&lt;&gt;"",VLOOKUP($E8104,GEMWs!$E$14:$L$20,7,FALSE),"")</f>
        <v/>
      </c>
      <c r="M8104" s="17" t="str">
        <f>IF($E8104&lt;&gt;"",VLOOKUP($E8104,GEMWs!$E$14:$L$20,8,FALSE),"")</f>
        <v/>
      </c>
      <c r="N8104" s="17">
        <f t="shared" ca="1" si="572"/>
        <v>0</v>
      </c>
      <c r="O8104" s="17">
        <f t="shared" ca="1" si="573"/>
        <v>0</v>
      </c>
      <c r="P8104" s="17">
        <f t="shared" ca="1" si="574"/>
        <v>0</v>
      </c>
      <c r="Q8104" s="17">
        <f t="shared" ca="1" si="575"/>
        <v>0</v>
      </c>
    </row>
    <row r="8105" spans="1:17" x14ac:dyDescent="0.35">
      <c r="A8105" t="s">
        <v>2362</v>
      </c>
      <c r="B8105" t="s">
        <v>761</v>
      </c>
      <c r="C8105" t="s">
        <v>762</v>
      </c>
      <c r="D8105" t="s">
        <v>14</v>
      </c>
      <c r="E8105" t="s">
        <v>18</v>
      </c>
      <c r="F8105" t="s">
        <v>22</v>
      </c>
      <c r="G8105" t="s">
        <v>3040</v>
      </c>
      <c r="H8105">
        <v>0.5</v>
      </c>
      <c r="I8105">
        <v>448</v>
      </c>
      <c r="J8105">
        <v>385000</v>
      </c>
      <c r="K8105">
        <v>685000</v>
      </c>
      <c r="L8105" s="17">
        <f>IF($E8105&lt;&gt;"",VLOOKUP($E8105,GEMWs!$E$14:$L$20,7,FALSE),"")</f>
        <v>5950.3939027696888</v>
      </c>
      <c r="M8105" s="17">
        <f>IF($E8105&lt;&gt;"",VLOOKUP($E8105,GEMWs!$E$14:$L$20,8,FALSE),"")</f>
        <v>10539.430626954083</v>
      </c>
      <c r="N8105" s="17">
        <f t="shared" si="572"/>
        <v>385000</v>
      </c>
      <c r="O8105" s="17">
        <f t="shared" si="573"/>
        <v>685000</v>
      </c>
      <c r="P8105" s="17">
        <f t="shared" si="574"/>
        <v>7.299270072992701E-7</v>
      </c>
      <c r="Q8105" s="17">
        <f t="shared" si="575"/>
        <v>1.2987012987012986E-6</v>
      </c>
    </row>
    <row r="8106" spans="1:17" x14ac:dyDescent="0.35">
      <c r="A8106" t="s">
        <v>2362</v>
      </c>
      <c r="B8106" t="s">
        <v>2987</v>
      </c>
      <c r="D8106" t="s">
        <v>14</v>
      </c>
      <c r="E8106" t="s">
        <v>21</v>
      </c>
      <c r="G8106" t="s">
        <v>3040</v>
      </c>
      <c r="H8106">
        <v>22.8</v>
      </c>
      <c r="J8106">
        <v>0</v>
      </c>
      <c r="K8106">
        <v>0</v>
      </c>
      <c r="L8106" s="17">
        <f>IF($E8106&lt;&gt;"",VLOOKUP($E8106,GEMWs!$E$14:$L$20,7,FALSE),"")</f>
        <v>37.754918937403332</v>
      </c>
      <c r="M8106" s="17">
        <f>IF($E8106&lt;&gt;"",VLOOKUP($E8106,GEMWs!$E$14:$L$20,8,FALSE),"")</f>
        <v>96.174593288388181</v>
      </c>
      <c r="N8106" s="17">
        <f t="shared" ca="1" si="572"/>
        <v>37.754918937403332</v>
      </c>
      <c r="O8106" s="17">
        <f t="shared" ca="1" si="573"/>
        <v>96.174593288388181</v>
      </c>
      <c r="P8106" s="17">
        <f t="shared" ca="1" si="574"/>
        <v>0.23706884760751884</v>
      </c>
      <c r="Q8106" s="17">
        <f t="shared" ca="1" si="575"/>
        <v>0.60389482064050526</v>
      </c>
    </row>
    <row r="8107" spans="1:17" x14ac:dyDescent="0.35">
      <c r="A8107" t="s">
        <v>2362</v>
      </c>
      <c r="B8107" t="s">
        <v>186</v>
      </c>
      <c r="C8107" t="s">
        <v>187</v>
      </c>
      <c r="D8107" t="s">
        <v>14</v>
      </c>
      <c r="E8107" t="s">
        <v>21</v>
      </c>
      <c r="F8107" t="s">
        <v>14</v>
      </c>
      <c r="G8107" t="s">
        <v>3040</v>
      </c>
      <c r="H8107">
        <v>1.6</v>
      </c>
      <c r="I8107">
        <v>337</v>
      </c>
      <c r="J8107">
        <v>53.942762999999999</v>
      </c>
      <c r="K8107">
        <v>180000</v>
      </c>
      <c r="L8107" s="17">
        <f>IF($E8107&lt;&gt;"",VLOOKUP($E8107,GEMWs!$E$14:$L$20,7,FALSE),"")</f>
        <v>37.754918937403332</v>
      </c>
      <c r="M8107" s="17">
        <f>IF($E8107&lt;&gt;"",VLOOKUP($E8107,GEMWs!$E$14:$L$20,8,FALSE),"")</f>
        <v>96.174593288388181</v>
      </c>
      <c r="N8107" s="17">
        <f t="shared" si="572"/>
        <v>53.942762999999999</v>
      </c>
      <c r="O8107" s="17">
        <f t="shared" si="573"/>
        <v>180000</v>
      </c>
      <c r="P8107" s="17">
        <f t="shared" si="574"/>
        <v>8.88888888888889E-6</v>
      </c>
      <c r="Q8107" s="17">
        <f t="shared" si="575"/>
        <v>2.9661068714629989E-2</v>
      </c>
    </row>
    <row r="8108" spans="1:17" x14ac:dyDescent="0.35">
      <c r="A8108" t="s">
        <v>2362</v>
      </c>
      <c r="B8108" t="s">
        <v>2144</v>
      </c>
      <c r="D8108" t="s">
        <v>14</v>
      </c>
      <c r="E8108" t="s">
        <v>21</v>
      </c>
      <c r="G8108" t="s">
        <v>3040</v>
      </c>
      <c r="H8108">
        <v>2.8</v>
      </c>
      <c r="J8108">
        <v>0</v>
      </c>
      <c r="K8108">
        <v>0</v>
      </c>
      <c r="L8108" s="17">
        <f>IF($E8108&lt;&gt;"",VLOOKUP($E8108,GEMWs!$E$14:$L$20,7,FALSE),"")</f>
        <v>37.754918937403332</v>
      </c>
      <c r="M8108" s="17">
        <f>IF($E8108&lt;&gt;"",VLOOKUP($E8108,GEMWs!$E$14:$L$20,8,FALSE),"")</f>
        <v>96.174593288388181</v>
      </c>
      <c r="N8108" s="17">
        <f t="shared" ca="1" si="572"/>
        <v>37.754918937403332</v>
      </c>
      <c r="O8108" s="17">
        <f t="shared" ca="1" si="573"/>
        <v>96.174593288388181</v>
      </c>
      <c r="P8108" s="17">
        <f t="shared" ca="1" si="574"/>
        <v>2.911371812723915E-2</v>
      </c>
      <c r="Q8108" s="17">
        <f t="shared" ca="1" si="575"/>
        <v>7.4162521833044504E-2</v>
      </c>
    </row>
    <row r="8109" spans="1:17" x14ac:dyDescent="0.35">
      <c r="A8109" t="s">
        <v>2362</v>
      </c>
      <c r="B8109" t="s">
        <v>182</v>
      </c>
      <c r="C8109" t="s">
        <v>183</v>
      </c>
      <c r="D8109" t="s">
        <v>14</v>
      </c>
      <c r="E8109" t="s">
        <v>21</v>
      </c>
      <c r="F8109" t="s">
        <v>22</v>
      </c>
      <c r="G8109" t="s">
        <v>3040</v>
      </c>
      <c r="H8109">
        <v>5.3</v>
      </c>
      <c r="I8109">
        <v>338</v>
      </c>
      <c r="J8109">
        <v>4536</v>
      </c>
      <c r="K8109">
        <v>38636</v>
      </c>
      <c r="L8109" s="17">
        <f>IF($E8109&lt;&gt;"",VLOOKUP($E8109,GEMWs!$E$14:$L$20,7,FALSE),"")</f>
        <v>37.754918937403332</v>
      </c>
      <c r="M8109" s="17">
        <f>IF($E8109&lt;&gt;"",VLOOKUP($E8109,GEMWs!$E$14:$L$20,8,FALSE),"")</f>
        <v>96.174593288388181</v>
      </c>
      <c r="N8109" s="17">
        <f t="shared" si="572"/>
        <v>4536</v>
      </c>
      <c r="O8109" s="17">
        <f t="shared" si="573"/>
        <v>38636</v>
      </c>
      <c r="P8109" s="17">
        <f t="shared" si="574"/>
        <v>1.3717776167305104E-4</v>
      </c>
      <c r="Q8109" s="17">
        <f t="shared" si="575"/>
        <v>1.1684303350970018E-3</v>
      </c>
    </row>
    <row r="8110" spans="1:17" x14ac:dyDescent="0.35">
      <c r="A8110" t="s">
        <v>2362</v>
      </c>
      <c r="B8110" t="s">
        <v>2991</v>
      </c>
      <c r="D8110" t="s">
        <v>14</v>
      </c>
      <c r="E8110" t="s">
        <v>21</v>
      </c>
      <c r="G8110" t="s">
        <v>3040</v>
      </c>
      <c r="H8110">
        <v>21.6</v>
      </c>
      <c r="J8110">
        <v>0</v>
      </c>
      <c r="K8110">
        <v>0</v>
      </c>
      <c r="L8110" s="17">
        <f>IF($E8110&lt;&gt;"",VLOOKUP($E8110,GEMWs!$E$14:$L$20,7,FALSE),"")</f>
        <v>37.754918937403332</v>
      </c>
      <c r="M8110" s="17">
        <f>IF($E8110&lt;&gt;"",VLOOKUP($E8110,GEMWs!$E$14:$L$20,8,FALSE),"")</f>
        <v>96.174593288388181</v>
      </c>
      <c r="N8110" s="17">
        <f t="shared" ca="1" si="572"/>
        <v>37.754918937403332</v>
      </c>
      <c r="O8110" s="17">
        <f t="shared" ca="1" si="573"/>
        <v>96.174593288388181</v>
      </c>
      <c r="P8110" s="17">
        <f t="shared" ca="1" si="574"/>
        <v>0.22459153983870206</v>
      </c>
      <c r="Q8110" s="17">
        <f t="shared" ca="1" si="575"/>
        <v>0.57211088271205768</v>
      </c>
    </row>
    <row r="8111" spans="1:17" x14ac:dyDescent="0.35">
      <c r="A8111" t="s">
        <v>2362</v>
      </c>
      <c r="B8111" t="s">
        <v>2365</v>
      </c>
      <c r="C8111" t="s">
        <v>2366</v>
      </c>
      <c r="D8111" t="s">
        <v>14</v>
      </c>
      <c r="E8111" t="s">
        <v>21</v>
      </c>
      <c r="F8111" t="s">
        <v>22</v>
      </c>
      <c r="G8111" t="s">
        <v>3040</v>
      </c>
      <c r="H8111">
        <v>0.4</v>
      </c>
      <c r="I8111">
        <v>351</v>
      </c>
      <c r="J8111">
        <v>6810</v>
      </c>
      <c r="K8111">
        <v>6810</v>
      </c>
      <c r="L8111" s="17">
        <f>IF($E8111&lt;&gt;"",VLOOKUP($E8111,GEMWs!$E$14:$L$20,7,FALSE),"")</f>
        <v>37.754918937403332</v>
      </c>
      <c r="M8111" s="17">
        <f>IF($E8111&lt;&gt;"",VLOOKUP($E8111,GEMWs!$E$14:$L$20,8,FALSE),"")</f>
        <v>96.174593288388181</v>
      </c>
      <c r="N8111" s="17">
        <f t="shared" si="572"/>
        <v>6810</v>
      </c>
      <c r="O8111" s="17">
        <f t="shared" si="573"/>
        <v>6810</v>
      </c>
      <c r="P8111" s="17">
        <f t="shared" si="574"/>
        <v>5.8737151248164468E-5</v>
      </c>
      <c r="Q8111" s="17">
        <f t="shared" si="575"/>
        <v>5.8737151248164468E-5</v>
      </c>
    </row>
    <row r="8112" spans="1:17" x14ac:dyDescent="0.35">
      <c r="A8112" t="s">
        <v>2362</v>
      </c>
      <c r="B8112" t="s">
        <v>184</v>
      </c>
      <c r="C8112" t="s">
        <v>185</v>
      </c>
      <c r="D8112" t="s">
        <v>14</v>
      </c>
      <c r="E8112" t="s">
        <v>21</v>
      </c>
      <c r="F8112" t="s">
        <v>22</v>
      </c>
      <c r="G8112" t="s">
        <v>3040</v>
      </c>
      <c r="H8112">
        <v>4.8</v>
      </c>
      <c r="I8112">
        <v>345</v>
      </c>
      <c r="J8112">
        <v>5000</v>
      </c>
      <c r="K8112">
        <v>20000</v>
      </c>
      <c r="L8112" s="17">
        <f>IF($E8112&lt;&gt;"",VLOOKUP($E8112,GEMWs!$E$14:$L$20,7,FALSE),"")</f>
        <v>37.754918937403332</v>
      </c>
      <c r="M8112" s="17">
        <f>IF($E8112&lt;&gt;"",VLOOKUP($E8112,GEMWs!$E$14:$L$20,8,FALSE),"")</f>
        <v>96.174593288388181</v>
      </c>
      <c r="N8112" s="17">
        <f t="shared" si="572"/>
        <v>5000</v>
      </c>
      <c r="O8112" s="17">
        <f t="shared" si="573"/>
        <v>20000</v>
      </c>
      <c r="P8112" s="17">
        <f t="shared" si="574"/>
        <v>2.3999999999999998E-4</v>
      </c>
      <c r="Q8112" s="17">
        <f t="shared" si="575"/>
        <v>9.5999999999999992E-4</v>
      </c>
    </row>
    <row r="8113" spans="1:17" x14ac:dyDescent="0.35">
      <c r="A8113" t="s">
        <v>2362</v>
      </c>
      <c r="B8113" t="s">
        <v>763</v>
      </c>
      <c r="C8113" t="s">
        <v>764</v>
      </c>
      <c r="D8113" t="s">
        <v>14</v>
      </c>
      <c r="E8113" t="s">
        <v>21</v>
      </c>
      <c r="F8113" t="s">
        <v>22</v>
      </c>
      <c r="G8113" t="s">
        <v>3040</v>
      </c>
      <c r="H8113">
        <v>60.8</v>
      </c>
      <c r="I8113">
        <v>451</v>
      </c>
      <c r="J8113">
        <v>750</v>
      </c>
      <c r="K8113">
        <v>2000</v>
      </c>
      <c r="L8113" s="17">
        <f>IF($E8113&lt;&gt;"",VLOOKUP($E8113,GEMWs!$E$14:$L$20,7,FALSE),"")</f>
        <v>37.754918937403332</v>
      </c>
      <c r="M8113" s="17">
        <f>IF($E8113&lt;&gt;"",VLOOKUP($E8113,GEMWs!$E$14:$L$20,8,FALSE),"")</f>
        <v>96.174593288388181</v>
      </c>
      <c r="N8113" s="17">
        <f t="shared" si="572"/>
        <v>750</v>
      </c>
      <c r="O8113" s="17">
        <f t="shared" si="573"/>
        <v>2000</v>
      </c>
      <c r="P8113" s="17">
        <f t="shared" si="574"/>
        <v>3.04E-2</v>
      </c>
      <c r="Q8113" s="17">
        <f t="shared" si="575"/>
        <v>8.1066666666666662E-2</v>
      </c>
    </row>
    <row r="8114" spans="1:17" x14ac:dyDescent="0.35">
      <c r="A8114" t="s">
        <v>2379</v>
      </c>
      <c r="B8114" t="s">
        <v>59</v>
      </c>
      <c r="C8114" t="s">
        <v>60</v>
      </c>
      <c r="D8114" t="s">
        <v>14</v>
      </c>
      <c r="E8114" t="s">
        <v>21</v>
      </c>
      <c r="F8114" t="s">
        <v>14</v>
      </c>
      <c r="G8114" t="s">
        <v>3040</v>
      </c>
      <c r="H8114">
        <v>461.6</v>
      </c>
      <c r="I8114">
        <v>91</v>
      </c>
      <c r="J8114">
        <v>186.795131</v>
      </c>
      <c r="K8114">
        <v>9072</v>
      </c>
      <c r="L8114" s="17">
        <f>IF($E8114&lt;&gt;"",VLOOKUP($E8114,GEMWs!$E$14:$L$20,7,FALSE),"")</f>
        <v>37.754918937403332</v>
      </c>
      <c r="M8114" s="17">
        <f>IF($E8114&lt;&gt;"",VLOOKUP($E8114,GEMWs!$E$14:$L$20,8,FALSE),"")</f>
        <v>96.174593288388181</v>
      </c>
      <c r="N8114" s="17">
        <f t="shared" si="572"/>
        <v>186.795131</v>
      </c>
      <c r="O8114" s="17">
        <f t="shared" si="573"/>
        <v>9072</v>
      </c>
      <c r="P8114" s="17">
        <f t="shared" si="574"/>
        <v>5.0881834215167551E-2</v>
      </c>
      <c r="Q8114" s="17">
        <f t="shared" si="575"/>
        <v>2.4711564885489441</v>
      </c>
    </row>
    <row r="8115" spans="1:17" x14ac:dyDescent="0.35">
      <c r="A8115" t="s">
        <v>2379</v>
      </c>
      <c r="B8115" t="s">
        <v>458</v>
      </c>
      <c r="D8115" t="s">
        <v>22</v>
      </c>
      <c r="G8115" t="s">
        <v>3040</v>
      </c>
      <c r="H8115">
        <v>168</v>
      </c>
      <c r="J8115">
        <v>0</v>
      </c>
      <c r="K8115">
        <v>0</v>
      </c>
      <c r="L8115" s="17" t="str">
        <f>IF($E8115&lt;&gt;"",VLOOKUP($E8115,GEMWs!$E$14:$L$20,7,FALSE),"")</f>
        <v/>
      </c>
      <c r="M8115" s="17" t="str">
        <f>IF($E8115&lt;&gt;"",VLOOKUP($E8115,GEMWs!$E$14:$L$20,8,FALSE),"")</f>
        <v/>
      </c>
      <c r="N8115" s="17">
        <f t="shared" ca="1" si="572"/>
        <v>0</v>
      </c>
      <c r="O8115" s="17">
        <f t="shared" ca="1" si="573"/>
        <v>0</v>
      </c>
      <c r="P8115" s="17">
        <f t="shared" ca="1" si="574"/>
        <v>0</v>
      </c>
      <c r="Q8115" s="17">
        <f t="shared" ca="1" si="575"/>
        <v>0</v>
      </c>
    </row>
    <row r="8116" spans="1:17" x14ac:dyDescent="0.35">
      <c r="A8116" t="s">
        <v>2379</v>
      </c>
      <c r="B8116" t="s">
        <v>194</v>
      </c>
      <c r="D8116" t="s">
        <v>14</v>
      </c>
      <c r="E8116" t="s">
        <v>21</v>
      </c>
      <c r="G8116" t="s">
        <v>3040</v>
      </c>
      <c r="H8116">
        <v>408</v>
      </c>
      <c r="J8116">
        <v>0</v>
      </c>
      <c r="K8116">
        <v>0</v>
      </c>
      <c r="L8116" s="17">
        <f>IF($E8116&lt;&gt;"",VLOOKUP($E8116,GEMWs!$E$14:$L$20,7,FALSE),"")</f>
        <v>37.754918937403332</v>
      </c>
      <c r="M8116" s="17">
        <f>IF($E8116&lt;&gt;"",VLOOKUP($E8116,GEMWs!$E$14:$L$20,8,FALSE),"")</f>
        <v>96.174593288388181</v>
      </c>
      <c r="N8116" s="17">
        <f t="shared" ca="1" si="572"/>
        <v>37.754918937403332</v>
      </c>
      <c r="O8116" s="17">
        <f t="shared" ca="1" si="573"/>
        <v>96.174593288388181</v>
      </c>
      <c r="P8116" s="17">
        <f t="shared" ca="1" si="574"/>
        <v>4.2422846413977053</v>
      </c>
      <c r="Q8116" s="17">
        <f t="shared" ca="1" si="575"/>
        <v>10.806538895672199</v>
      </c>
    </row>
    <row r="8117" spans="1:17" x14ac:dyDescent="0.35">
      <c r="A8117" t="s">
        <v>2379</v>
      </c>
      <c r="B8117" t="s">
        <v>563</v>
      </c>
      <c r="C8117" t="s">
        <v>564</v>
      </c>
      <c r="D8117" t="s">
        <v>14</v>
      </c>
      <c r="E8117" t="s">
        <v>21</v>
      </c>
      <c r="F8117" t="s">
        <v>22</v>
      </c>
      <c r="G8117" t="s">
        <v>3040</v>
      </c>
      <c r="H8117">
        <v>145</v>
      </c>
      <c r="I8117">
        <v>217</v>
      </c>
      <c r="J8117">
        <v>6364</v>
      </c>
      <c r="K8117">
        <v>18182</v>
      </c>
      <c r="L8117" s="17">
        <f>IF($E8117&lt;&gt;"",VLOOKUP($E8117,GEMWs!$E$14:$L$20,7,FALSE),"")</f>
        <v>37.754918937403332</v>
      </c>
      <c r="M8117" s="17">
        <f>IF($E8117&lt;&gt;"",VLOOKUP($E8117,GEMWs!$E$14:$L$20,8,FALSE),"")</f>
        <v>96.174593288388181</v>
      </c>
      <c r="N8117" s="17">
        <f t="shared" si="572"/>
        <v>6364</v>
      </c>
      <c r="O8117" s="17">
        <f t="shared" si="573"/>
        <v>18182</v>
      </c>
      <c r="P8117" s="17">
        <f t="shared" si="574"/>
        <v>7.9749202507974921E-3</v>
      </c>
      <c r="Q8117" s="17">
        <f t="shared" si="575"/>
        <v>2.2784412319296041E-2</v>
      </c>
    </row>
    <row r="8118" spans="1:17" x14ac:dyDescent="0.35">
      <c r="A8118" t="s">
        <v>2379</v>
      </c>
      <c r="B8118" t="s">
        <v>195</v>
      </c>
      <c r="D8118" t="s">
        <v>14</v>
      </c>
      <c r="E8118" t="s">
        <v>21</v>
      </c>
      <c r="G8118" t="s">
        <v>3040</v>
      </c>
      <c r="H8118">
        <v>4005.5</v>
      </c>
      <c r="J8118">
        <v>0</v>
      </c>
      <c r="K8118">
        <v>0</v>
      </c>
      <c r="L8118" s="17">
        <f>IF($E8118&lt;&gt;"",VLOOKUP($E8118,GEMWs!$E$14:$L$20,7,FALSE),"")</f>
        <v>37.754918937403332</v>
      </c>
      <c r="M8118" s="17">
        <f>IF($E8118&lt;&gt;"",VLOOKUP($E8118,GEMWs!$E$14:$L$20,8,FALSE),"")</f>
        <v>96.174593288388181</v>
      </c>
      <c r="N8118" s="17">
        <f t="shared" ca="1" si="572"/>
        <v>37.754918937403332</v>
      </c>
      <c r="O8118" s="17">
        <f t="shared" ca="1" si="573"/>
        <v>96.174593288388181</v>
      </c>
      <c r="P8118" s="17">
        <f t="shared" ca="1" si="574"/>
        <v>41.648213556663009</v>
      </c>
      <c r="Q8118" s="17">
        <f t="shared" ca="1" si="575"/>
        <v>106.09213614366421</v>
      </c>
    </row>
    <row r="8119" spans="1:17" x14ac:dyDescent="0.35">
      <c r="A8119" t="s">
        <v>2379</v>
      </c>
      <c r="B8119" t="s">
        <v>576</v>
      </c>
      <c r="C8119" t="s">
        <v>577</v>
      </c>
      <c r="D8119" t="s">
        <v>14</v>
      </c>
      <c r="E8119" t="s">
        <v>21</v>
      </c>
      <c r="F8119" t="s">
        <v>22</v>
      </c>
      <c r="G8119" t="s">
        <v>3040</v>
      </c>
      <c r="H8119">
        <v>15.4</v>
      </c>
      <c r="I8119">
        <v>471</v>
      </c>
      <c r="J8119">
        <v>2036.411914</v>
      </c>
      <c r="K8119">
        <v>2899.5263639999998</v>
      </c>
      <c r="L8119" s="17">
        <f>IF($E8119&lt;&gt;"",VLOOKUP($E8119,GEMWs!$E$14:$L$20,7,FALSE),"")</f>
        <v>37.754918937403332</v>
      </c>
      <c r="M8119" s="17">
        <f>IF($E8119&lt;&gt;"",VLOOKUP($E8119,GEMWs!$E$14:$L$20,8,FALSE),"")</f>
        <v>96.174593288388181</v>
      </c>
      <c r="N8119" s="17">
        <f t="shared" si="572"/>
        <v>2036.411914</v>
      </c>
      <c r="O8119" s="17">
        <f t="shared" si="573"/>
        <v>2899.5263639999998</v>
      </c>
      <c r="P8119" s="17">
        <f t="shared" si="574"/>
        <v>5.3112122694256702E-3</v>
      </c>
      <c r="Q8119" s="17">
        <f t="shared" si="575"/>
        <v>7.5623207142560449E-3</v>
      </c>
    </row>
    <row r="8120" spans="1:17" x14ac:dyDescent="0.35">
      <c r="A8120" t="s">
        <v>2379</v>
      </c>
      <c r="B8120" t="s">
        <v>578</v>
      </c>
      <c r="D8120" t="s">
        <v>22</v>
      </c>
      <c r="G8120" t="s">
        <v>3040</v>
      </c>
      <c r="H8120">
        <v>10.1</v>
      </c>
      <c r="J8120">
        <v>0</v>
      </c>
      <c r="K8120">
        <v>0</v>
      </c>
      <c r="L8120" s="17" t="str">
        <f>IF($E8120&lt;&gt;"",VLOOKUP($E8120,GEMWs!$E$14:$L$20,7,FALSE),"")</f>
        <v/>
      </c>
      <c r="M8120" s="17" t="str">
        <f>IF($E8120&lt;&gt;"",VLOOKUP($E8120,GEMWs!$E$14:$L$20,8,FALSE),"")</f>
        <v/>
      </c>
      <c r="N8120" s="17">
        <f t="shared" ca="1" si="572"/>
        <v>0</v>
      </c>
      <c r="O8120" s="17">
        <f t="shared" ca="1" si="573"/>
        <v>0</v>
      </c>
      <c r="P8120" s="17">
        <f t="shared" ca="1" si="574"/>
        <v>0</v>
      </c>
      <c r="Q8120" s="17">
        <f t="shared" ca="1" si="575"/>
        <v>0</v>
      </c>
    </row>
    <row r="8121" spans="1:17" x14ac:dyDescent="0.35">
      <c r="A8121" t="s">
        <v>2379</v>
      </c>
      <c r="B8121" t="s">
        <v>1865</v>
      </c>
      <c r="D8121" t="s">
        <v>14</v>
      </c>
      <c r="E8121" t="s">
        <v>21</v>
      </c>
      <c r="G8121" t="s">
        <v>3040</v>
      </c>
      <c r="H8121">
        <v>429.5</v>
      </c>
      <c r="J8121">
        <v>0</v>
      </c>
      <c r="K8121">
        <v>0</v>
      </c>
      <c r="L8121" s="17">
        <f>IF($E8121&lt;&gt;"",VLOOKUP($E8121,GEMWs!$E$14:$L$20,7,FALSE),"")</f>
        <v>37.754918937403332</v>
      </c>
      <c r="M8121" s="17">
        <f>IF($E8121&lt;&gt;"",VLOOKUP($E8121,GEMWs!$E$14:$L$20,8,FALSE),"")</f>
        <v>96.174593288388181</v>
      </c>
      <c r="N8121" s="17">
        <f t="shared" ca="1" si="572"/>
        <v>37.754918937403332</v>
      </c>
      <c r="O8121" s="17">
        <f t="shared" ca="1" si="573"/>
        <v>96.174593288388181</v>
      </c>
      <c r="P8121" s="17">
        <f t="shared" ca="1" si="574"/>
        <v>4.4658364055890063</v>
      </c>
      <c r="Q8121" s="17">
        <f t="shared" ca="1" si="575"/>
        <v>11.376001116890219</v>
      </c>
    </row>
    <row r="8122" spans="1:17" x14ac:dyDescent="0.35">
      <c r="A8122" t="s">
        <v>2379</v>
      </c>
      <c r="B8122" t="s">
        <v>2996</v>
      </c>
      <c r="C8122" t="s">
        <v>565</v>
      </c>
      <c r="D8122" t="s">
        <v>14</v>
      </c>
      <c r="E8122" t="s">
        <v>21</v>
      </c>
      <c r="F8122" t="s">
        <v>14</v>
      </c>
      <c r="G8122" t="s">
        <v>3040</v>
      </c>
      <c r="H8122">
        <v>24</v>
      </c>
      <c r="I8122">
        <v>454</v>
      </c>
      <c r="J8122">
        <v>7</v>
      </c>
      <c r="K8122">
        <v>312.73</v>
      </c>
      <c r="L8122" s="17">
        <f>IF($E8122&lt;&gt;"",VLOOKUP($E8122,GEMWs!$E$14:$L$20,7,FALSE),"")</f>
        <v>37.754918937403332</v>
      </c>
      <c r="M8122" s="17">
        <f>IF($E8122&lt;&gt;"",VLOOKUP($E8122,GEMWs!$E$14:$L$20,8,FALSE),"")</f>
        <v>96.174593288388181</v>
      </c>
      <c r="N8122" s="17">
        <f t="shared" si="572"/>
        <v>7</v>
      </c>
      <c r="O8122" s="17">
        <f t="shared" si="573"/>
        <v>312.73</v>
      </c>
      <c r="P8122" s="17">
        <f t="shared" si="574"/>
        <v>7.6743516771656056E-2</v>
      </c>
      <c r="Q8122" s="17">
        <f t="shared" si="575"/>
        <v>3.4285714285714284</v>
      </c>
    </row>
    <row r="8123" spans="1:17" x14ac:dyDescent="0.35">
      <c r="A8123" t="s">
        <v>2379</v>
      </c>
      <c r="B8123" t="s">
        <v>587</v>
      </c>
      <c r="D8123" t="s">
        <v>14</v>
      </c>
      <c r="E8123" t="s">
        <v>21</v>
      </c>
      <c r="G8123" t="s">
        <v>3040</v>
      </c>
      <c r="H8123">
        <v>285.3</v>
      </c>
      <c r="J8123">
        <v>0</v>
      </c>
      <c r="K8123">
        <v>0</v>
      </c>
      <c r="L8123" s="17">
        <f>IF($E8123&lt;&gt;"",VLOOKUP($E8123,GEMWs!$E$14:$L$20,7,FALSE),"")</f>
        <v>37.754918937403332</v>
      </c>
      <c r="M8123" s="17">
        <f>IF($E8123&lt;&gt;"",VLOOKUP($E8123,GEMWs!$E$14:$L$20,8,FALSE),"")</f>
        <v>96.174593288388181</v>
      </c>
      <c r="N8123" s="17">
        <f t="shared" ca="1" si="572"/>
        <v>37.754918937403332</v>
      </c>
      <c r="O8123" s="17">
        <f t="shared" ca="1" si="573"/>
        <v>96.174593288388181</v>
      </c>
      <c r="P8123" s="17">
        <f t="shared" ca="1" si="574"/>
        <v>2.9664799220361897</v>
      </c>
      <c r="Q8123" s="17">
        <f t="shared" ca="1" si="575"/>
        <v>7.5566312424884279</v>
      </c>
    </row>
    <row r="8124" spans="1:17" x14ac:dyDescent="0.35">
      <c r="A8124" t="s">
        <v>2379</v>
      </c>
      <c r="B8124" t="s">
        <v>122</v>
      </c>
      <c r="D8124" t="s">
        <v>14</v>
      </c>
      <c r="E8124" t="s">
        <v>21</v>
      </c>
      <c r="G8124" t="s">
        <v>3040</v>
      </c>
      <c r="H8124">
        <v>1276.2</v>
      </c>
      <c r="J8124">
        <v>0</v>
      </c>
      <c r="K8124">
        <v>0</v>
      </c>
      <c r="L8124" s="17">
        <f>IF($E8124&lt;&gt;"",VLOOKUP($E8124,GEMWs!$E$14:$L$20,7,FALSE),"")</f>
        <v>37.754918937403332</v>
      </c>
      <c r="M8124" s="17">
        <f>IF($E8124&lt;&gt;"",VLOOKUP($E8124,GEMWs!$E$14:$L$20,8,FALSE),"")</f>
        <v>96.174593288388181</v>
      </c>
      <c r="N8124" s="17">
        <f t="shared" ca="1" si="572"/>
        <v>37.754918937403332</v>
      </c>
      <c r="O8124" s="17">
        <f t="shared" ca="1" si="573"/>
        <v>96.174593288388181</v>
      </c>
      <c r="P8124" s="17">
        <f t="shared" ca="1" si="574"/>
        <v>13.269616812136647</v>
      </c>
      <c r="Q8124" s="17">
        <f t="shared" ca="1" si="575"/>
        <v>33.802217986904068</v>
      </c>
    </row>
    <row r="8125" spans="1:17" x14ac:dyDescent="0.35">
      <c r="A8125" t="s">
        <v>2379</v>
      </c>
      <c r="B8125" t="s">
        <v>2984</v>
      </c>
      <c r="D8125" t="s">
        <v>14</v>
      </c>
      <c r="E8125" t="s">
        <v>21</v>
      </c>
      <c r="G8125" t="s">
        <v>3040</v>
      </c>
      <c r="H8125">
        <v>649.20000000000005</v>
      </c>
      <c r="J8125">
        <v>0</v>
      </c>
      <c r="K8125">
        <v>0</v>
      </c>
      <c r="L8125" s="17">
        <f>IF($E8125&lt;&gt;"",VLOOKUP($E8125,GEMWs!$E$14:$L$20,7,FALSE),"")</f>
        <v>37.754918937403332</v>
      </c>
      <c r="M8125" s="17">
        <f>IF($E8125&lt;&gt;"",VLOOKUP($E8125,GEMWs!$E$14:$L$20,8,FALSE),"")</f>
        <v>96.174593288388181</v>
      </c>
      <c r="N8125" s="17">
        <f t="shared" ca="1" si="572"/>
        <v>37.754918937403332</v>
      </c>
      <c r="O8125" s="17">
        <f t="shared" ca="1" si="573"/>
        <v>96.174593288388181</v>
      </c>
      <c r="P8125" s="17">
        <f t="shared" ca="1" si="574"/>
        <v>6.7502235029298783</v>
      </c>
      <c r="Q8125" s="17">
        <f t="shared" ca="1" si="575"/>
        <v>17.195110419290177</v>
      </c>
    </row>
    <row r="8126" spans="1:17" x14ac:dyDescent="0.35">
      <c r="A8126" t="s">
        <v>2379</v>
      </c>
      <c r="B8126" t="s">
        <v>1513</v>
      </c>
      <c r="D8126" t="s">
        <v>14</v>
      </c>
      <c r="E8126" t="s">
        <v>21</v>
      </c>
      <c r="G8126" t="s">
        <v>3040</v>
      </c>
      <c r="H8126">
        <v>722</v>
      </c>
      <c r="J8126">
        <v>0</v>
      </c>
      <c r="K8126">
        <v>0</v>
      </c>
      <c r="L8126" s="17">
        <f>IF($E8126&lt;&gt;"",VLOOKUP($E8126,GEMWs!$E$14:$L$20,7,FALSE),"")</f>
        <v>37.754918937403332</v>
      </c>
      <c r="M8126" s="17">
        <f>IF($E8126&lt;&gt;"",VLOOKUP($E8126,GEMWs!$E$14:$L$20,8,FALSE),"")</f>
        <v>96.174593288388181</v>
      </c>
      <c r="N8126" s="17">
        <f t="shared" ca="1" si="572"/>
        <v>37.754918937403332</v>
      </c>
      <c r="O8126" s="17">
        <f t="shared" ca="1" si="573"/>
        <v>96.174593288388181</v>
      </c>
      <c r="P8126" s="17">
        <f t="shared" ca="1" si="574"/>
        <v>7.5071801742380959</v>
      </c>
      <c r="Q8126" s="17">
        <f t="shared" ca="1" si="575"/>
        <v>19.123335986949332</v>
      </c>
    </row>
    <row r="8127" spans="1:17" x14ac:dyDescent="0.35">
      <c r="A8127" t="s">
        <v>2379</v>
      </c>
      <c r="B8127" t="s">
        <v>1857</v>
      </c>
      <c r="C8127" t="s">
        <v>1858</v>
      </c>
      <c r="D8127" t="s">
        <v>14</v>
      </c>
      <c r="E8127" t="s">
        <v>21</v>
      </c>
      <c r="F8127" t="s">
        <v>22</v>
      </c>
      <c r="G8127" t="s">
        <v>3040</v>
      </c>
      <c r="H8127">
        <v>134.19999999999999</v>
      </c>
      <c r="I8127">
        <v>426</v>
      </c>
      <c r="J8127">
        <v>1632.856241</v>
      </c>
      <c r="K8127">
        <v>1632.856241</v>
      </c>
      <c r="L8127" s="17">
        <f>IF($E8127&lt;&gt;"",VLOOKUP($E8127,GEMWs!$E$14:$L$20,7,FALSE),"")</f>
        <v>37.754918937403332</v>
      </c>
      <c r="M8127" s="17">
        <f>IF($E8127&lt;&gt;"",VLOOKUP($E8127,GEMWs!$E$14:$L$20,8,FALSE),"")</f>
        <v>96.174593288388181</v>
      </c>
      <c r="N8127" s="17">
        <f t="shared" si="572"/>
        <v>1632.856241</v>
      </c>
      <c r="O8127" s="17">
        <f t="shared" si="573"/>
        <v>1632.856241</v>
      </c>
      <c r="P8127" s="17">
        <f t="shared" si="574"/>
        <v>8.2187271990222924E-2</v>
      </c>
      <c r="Q8127" s="17">
        <f t="shared" si="575"/>
        <v>8.2187271990222924E-2</v>
      </c>
    </row>
    <row r="8128" spans="1:17" x14ac:dyDescent="0.35">
      <c r="A8128" t="s">
        <v>2379</v>
      </c>
      <c r="B8128" t="s">
        <v>2380</v>
      </c>
      <c r="D8128" t="s">
        <v>14</v>
      </c>
      <c r="E8128" t="s">
        <v>21</v>
      </c>
      <c r="G8128" t="s">
        <v>3040</v>
      </c>
      <c r="H8128">
        <v>272.39999999999998</v>
      </c>
      <c r="J8128">
        <v>0</v>
      </c>
      <c r="K8128">
        <v>0</v>
      </c>
      <c r="L8128" s="17">
        <f>IF($E8128&lt;&gt;"",VLOOKUP($E8128,GEMWs!$E$14:$L$20,7,FALSE),"")</f>
        <v>37.754918937403332</v>
      </c>
      <c r="M8128" s="17">
        <f>IF($E8128&lt;&gt;"",VLOOKUP($E8128,GEMWs!$E$14:$L$20,8,FALSE),"")</f>
        <v>96.174593288388181</v>
      </c>
      <c r="N8128" s="17">
        <f t="shared" ca="1" si="572"/>
        <v>37.754918937403332</v>
      </c>
      <c r="O8128" s="17">
        <f t="shared" ca="1" si="573"/>
        <v>96.174593288388181</v>
      </c>
      <c r="P8128" s="17">
        <f t="shared" ca="1" si="574"/>
        <v>2.8323488635214087</v>
      </c>
      <c r="Q8128" s="17">
        <f t="shared" ca="1" si="575"/>
        <v>7.2149539097576145</v>
      </c>
    </row>
    <row r="8129" spans="1:17" x14ac:dyDescent="0.35">
      <c r="A8129" t="s">
        <v>2379</v>
      </c>
      <c r="B8129" t="s">
        <v>103</v>
      </c>
      <c r="D8129" t="s">
        <v>14</v>
      </c>
      <c r="E8129" t="s">
        <v>15</v>
      </c>
      <c r="G8129" t="s">
        <v>3040</v>
      </c>
      <c r="H8129">
        <v>1083.5</v>
      </c>
      <c r="J8129">
        <v>0</v>
      </c>
      <c r="K8129">
        <v>0</v>
      </c>
      <c r="L8129" s="17">
        <f>IF($E8129&lt;&gt;"",VLOOKUP($E8129,GEMWs!$E$14:$L$20,7,FALSE),"")</f>
        <v>37.892086284381016</v>
      </c>
      <c r="M8129" s="17">
        <f>IF($E8129&lt;&gt;"",VLOOKUP($E8129,GEMWs!$E$14:$L$20,8,FALSE),"")</f>
        <v>96.522753888300599</v>
      </c>
      <c r="N8129" s="17">
        <f t="shared" ca="1" si="572"/>
        <v>37.892086284381016</v>
      </c>
      <c r="O8129" s="17">
        <f t="shared" ca="1" si="573"/>
        <v>96.522753888300599</v>
      </c>
      <c r="P8129" s="17">
        <f t="shared" ca="1" si="574"/>
        <v>11.225332435643754</v>
      </c>
      <c r="Q8129" s="17">
        <f t="shared" ca="1" si="575"/>
        <v>28.594361151516086</v>
      </c>
    </row>
    <row r="8130" spans="1:17" x14ac:dyDescent="0.35">
      <c r="A8130" t="s">
        <v>2379</v>
      </c>
      <c r="B8130" t="s">
        <v>581</v>
      </c>
      <c r="D8130" t="s">
        <v>14</v>
      </c>
      <c r="E8130" t="s">
        <v>21</v>
      </c>
      <c r="G8130" t="s">
        <v>3040</v>
      </c>
      <c r="H8130">
        <v>136.69999999999999</v>
      </c>
      <c r="J8130">
        <v>0</v>
      </c>
      <c r="K8130">
        <v>0</v>
      </c>
      <c r="L8130" s="17">
        <f>IF($E8130&lt;&gt;"",VLOOKUP($E8130,GEMWs!$E$14:$L$20,7,FALSE),"")</f>
        <v>37.754918937403332</v>
      </c>
      <c r="M8130" s="17">
        <f>IF($E8130&lt;&gt;"",VLOOKUP($E8130,GEMWs!$E$14:$L$20,8,FALSE),"")</f>
        <v>96.174593288388181</v>
      </c>
      <c r="N8130" s="17">
        <f t="shared" ca="1" si="572"/>
        <v>37.754918937403332</v>
      </c>
      <c r="O8130" s="17">
        <f t="shared" ca="1" si="573"/>
        <v>96.174593288388181</v>
      </c>
      <c r="P8130" s="17">
        <f t="shared" ca="1" si="574"/>
        <v>1.4213733099977115</v>
      </c>
      <c r="Q8130" s="17">
        <f t="shared" ca="1" si="575"/>
        <v>3.620720262348994</v>
      </c>
    </row>
    <row r="8131" spans="1:17" x14ac:dyDescent="0.35">
      <c r="A8131" t="s">
        <v>2379</v>
      </c>
      <c r="B8131" t="s">
        <v>49</v>
      </c>
      <c r="C8131" t="s">
        <v>50</v>
      </c>
      <c r="D8131" t="s">
        <v>14</v>
      </c>
      <c r="E8131" t="s">
        <v>21</v>
      </c>
      <c r="F8131" t="s">
        <v>14</v>
      </c>
      <c r="G8131" t="s">
        <v>3040</v>
      </c>
      <c r="H8131">
        <v>12.5</v>
      </c>
      <c r="I8131">
        <v>278</v>
      </c>
      <c r="J8131">
        <v>20.321014999999999</v>
      </c>
      <c r="K8131">
        <v>2000</v>
      </c>
      <c r="L8131" s="17">
        <f>IF($E8131&lt;&gt;"",VLOOKUP($E8131,GEMWs!$E$14:$L$20,7,FALSE),"")</f>
        <v>37.754918937403332</v>
      </c>
      <c r="M8131" s="17">
        <f>IF($E8131&lt;&gt;"",VLOOKUP($E8131,GEMWs!$E$14:$L$20,8,FALSE),"")</f>
        <v>96.174593288388181</v>
      </c>
      <c r="N8131" s="17">
        <f t="shared" si="572"/>
        <v>20.321014999999999</v>
      </c>
      <c r="O8131" s="17">
        <f t="shared" si="573"/>
        <v>2000</v>
      </c>
      <c r="P8131" s="17">
        <f t="shared" si="574"/>
        <v>6.2500000000000003E-3</v>
      </c>
      <c r="Q8131" s="17">
        <f t="shared" si="575"/>
        <v>0.61512675424923413</v>
      </c>
    </row>
    <row r="8132" spans="1:17" x14ac:dyDescent="0.35">
      <c r="A8132" t="s">
        <v>2379</v>
      </c>
      <c r="B8132" t="s">
        <v>433</v>
      </c>
      <c r="C8132" t="s">
        <v>434</v>
      </c>
      <c r="D8132" t="s">
        <v>14</v>
      </c>
      <c r="E8132" t="s">
        <v>21</v>
      </c>
      <c r="F8132" t="s">
        <v>22</v>
      </c>
      <c r="G8132" t="s">
        <v>3040</v>
      </c>
      <c r="H8132">
        <v>1886.5</v>
      </c>
      <c r="I8132">
        <v>279</v>
      </c>
      <c r="J8132">
        <v>5750</v>
      </c>
      <c r="K8132">
        <v>5900</v>
      </c>
      <c r="L8132" s="17">
        <f>IF($E8132&lt;&gt;"",VLOOKUP($E8132,GEMWs!$E$14:$L$20,7,FALSE),"")</f>
        <v>37.754918937403332</v>
      </c>
      <c r="M8132" s="17">
        <f>IF($E8132&lt;&gt;"",VLOOKUP($E8132,GEMWs!$E$14:$L$20,8,FALSE),"")</f>
        <v>96.174593288388181</v>
      </c>
      <c r="N8132" s="17">
        <f t="shared" si="572"/>
        <v>5750</v>
      </c>
      <c r="O8132" s="17">
        <f t="shared" si="573"/>
        <v>5900</v>
      </c>
      <c r="P8132" s="17">
        <f t="shared" si="574"/>
        <v>0.31974576271186439</v>
      </c>
      <c r="Q8132" s="17">
        <f t="shared" si="575"/>
        <v>0.32808695652173914</v>
      </c>
    </row>
    <row r="8133" spans="1:17" x14ac:dyDescent="0.35">
      <c r="A8133" t="s">
        <v>2379</v>
      </c>
      <c r="B8133" t="s">
        <v>196</v>
      </c>
      <c r="D8133" t="s">
        <v>14</v>
      </c>
      <c r="E8133" t="s">
        <v>21</v>
      </c>
      <c r="G8133" t="s">
        <v>3040</v>
      </c>
      <c r="H8133">
        <v>69.400000000000006</v>
      </c>
      <c r="J8133">
        <v>0</v>
      </c>
      <c r="K8133">
        <v>0</v>
      </c>
      <c r="L8133" s="17">
        <f>IF($E8133&lt;&gt;"",VLOOKUP($E8133,GEMWs!$E$14:$L$20,7,FALSE),"")</f>
        <v>37.754918937403332</v>
      </c>
      <c r="M8133" s="17">
        <f>IF($E8133&lt;&gt;"",VLOOKUP($E8133,GEMWs!$E$14:$L$20,8,FALSE),"")</f>
        <v>96.174593288388181</v>
      </c>
      <c r="N8133" s="17">
        <f t="shared" ca="1" si="572"/>
        <v>37.754918937403332</v>
      </c>
      <c r="O8133" s="17">
        <f t="shared" ca="1" si="573"/>
        <v>96.174593288388181</v>
      </c>
      <c r="P8133" s="17">
        <f t="shared" ca="1" si="574"/>
        <v>0.72160429929657055</v>
      </c>
      <c r="Q8133" s="17">
        <f t="shared" ca="1" si="575"/>
        <v>1.8381710768618889</v>
      </c>
    </row>
    <row r="8134" spans="1:17" x14ac:dyDescent="0.35">
      <c r="A8134" t="s">
        <v>2379</v>
      </c>
      <c r="B8134" t="s">
        <v>582</v>
      </c>
      <c r="C8134" t="s">
        <v>583</v>
      </c>
      <c r="D8134" t="s">
        <v>22</v>
      </c>
      <c r="G8134" t="s">
        <v>3040</v>
      </c>
      <c r="H8134">
        <v>60.6</v>
      </c>
      <c r="J8134">
        <v>0</v>
      </c>
      <c r="K8134">
        <v>0</v>
      </c>
      <c r="L8134" s="17" t="str">
        <f>IF($E8134&lt;&gt;"",VLOOKUP($E8134,GEMWs!$E$14:$L$20,7,FALSE),"")</f>
        <v/>
      </c>
      <c r="M8134" s="17" t="str">
        <f>IF($E8134&lt;&gt;"",VLOOKUP($E8134,GEMWs!$E$14:$L$20,8,FALSE),"")</f>
        <v/>
      </c>
      <c r="N8134" s="17">
        <f t="shared" ca="1" si="572"/>
        <v>0</v>
      </c>
      <c r="O8134" s="17">
        <f t="shared" ca="1" si="573"/>
        <v>0</v>
      </c>
      <c r="P8134" s="17">
        <f t="shared" ca="1" si="574"/>
        <v>0</v>
      </c>
      <c r="Q8134" s="17">
        <f t="shared" ca="1" si="575"/>
        <v>0</v>
      </c>
    </row>
    <row r="8135" spans="1:17" x14ac:dyDescent="0.35">
      <c r="A8135" t="s">
        <v>2379</v>
      </c>
      <c r="B8135" t="s">
        <v>2976</v>
      </c>
      <c r="D8135" t="s">
        <v>14</v>
      </c>
      <c r="E8135" t="s">
        <v>21</v>
      </c>
      <c r="G8135" t="s">
        <v>3040</v>
      </c>
      <c r="H8135">
        <v>524</v>
      </c>
      <c r="J8135">
        <v>0</v>
      </c>
      <c r="K8135">
        <v>0</v>
      </c>
      <c r="L8135" s="17">
        <f>IF($E8135&lt;&gt;"",VLOOKUP($E8135,GEMWs!$E$14:$L$20,7,FALSE),"")</f>
        <v>37.754918937403332</v>
      </c>
      <c r="M8135" s="17">
        <f>IF($E8135&lt;&gt;"",VLOOKUP($E8135,GEMWs!$E$14:$L$20,8,FALSE),"")</f>
        <v>96.174593288388181</v>
      </c>
      <c r="N8135" s="17">
        <f t="shared" ca="1" si="572"/>
        <v>37.754918937403332</v>
      </c>
      <c r="O8135" s="17">
        <f t="shared" ca="1" si="573"/>
        <v>96.174593288388181</v>
      </c>
      <c r="P8135" s="17">
        <f t="shared" ca="1" si="574"/>
        <v>5.4484243923833269</v>
      </c>
      <c r="Q8135" s="17">
        <f t="shared" ca="1" si="575"/>
        <v>13.878986228755471</v>
      </c>
    </row>
    <row r="8136" spans="1:17" x14ac:dyDescent="0.35">
      <c r="A8136" t="s">
        <v>2379</v>
      </c>
      <c r="B8136" t="s">
        <v>1532</v>
      </c>
      <c r="D8136" t="s">
        <v>14</v>
      </c>
      <c r="E8136" t="s">
        <v>21</v>
      </c>
      <c r="G8136" t="s">
        <v>3040</v>
      </c>
      <c r="H8136">
        <v>194.9</v>
      </c>
      <c r="J8136">
        <v>0</v>
      </c>
      <c r="K8136">
        <v>0</v>
      </c>
      <c r="L8136" s="17">
        <f>IF($E8136&lt;&gt;"",VLOOKUP($E8136,GEMWs!$E$14:$L$20,7,FALSE),"")</f>
        <v>37.754918937403332</v>
      </c>
      <c r="M8136" s="17">
        <f>IF($E8136&lt;&gt;"",VLOOKUP($E8136,GEMWs!$E$14:$L$20,8,FALSE),"")</f>
        <v>96.174593288388181</v>
      </c>
      <c r="N8136" s="17">
        <f t="shared" ca="1" si="572"/>
        <v>37.754918937403332</v>
      </c>
      <c r="O8136" s="17">
        <f t="shared" ca="1" si="573"/>
        <v>96.174593288388181</v>
      </c>
      <c r="P8136" s="17">
        <f t="shared" ca="1" si="574"/>
        <v>2.0265227367853256</v>
      </c>
      <c r="Q8136" s="17">
        <f t="shared" ca="1" si="575"/>
        <v>5.1622412518787053</v>
      </c>
    </row>
    <row r="8137" spans="1:17" x14ac:dyDescent="0.35">
      <c r="A8137" t="s">
        <v>2379</v>
      </c>
      <c r="B8137" t="s">
        <v>595</v>
      </c>
      <c r="D8137" t="s">
        <v>14</v>
      </c>
      <c r="E8137" t="s">
        <v>18</v>
      </c>
      <c r="G8137" t="s">
        <v>3040</v>
      </c>
      <c r="H8137">
        <v>9.8000000000000007</v>
      </c>
      <c r="J8137">
        <v>0</v>
      </c>
      <c r="K8137">
        <v>0</v>
      </c>
      <c r="L8137" s="17">
        <f>IF($E8137&lt;&gt;"",VLOOKUP($E8137,GEMWs!$E$14:$L$20,7,FALSE),"")</f>
        <v>5950.3939027696888</v>
      </c>
      <c r="M8137" s="17">
        <f>IF($E8137&lt;&gt;"",VLOOKUP($E8137,GEMWs!$E$14:$L$20,8,FALSE),"")</f>
        <v>10539.430626954083</v>
      </c>
      <c r="N8137" s="17">
        <f t="shared" ca="1" si="572"/>
        <v>5950.3939027696888</v>
      </c>
      <c r="O8137" s="17">
        <f t="shared" ca="1" si="573"/>
        <v>10539.430626954083</v>
      </c>
      <c r="P8137" s="17">
        <f t="shared" ca="1" si="574"/>
        <v>9.2984150158329957E-4</v>
      </c>
      <c r="Q8137" s="17">
        <f t="shared" ca="1" si="575"/>
        <v>1.6469497919185589E-3</v>
      </c>
    </row>
    <row r="8138" spans="1:17" x14ac:dyDescent="0.35">
      <c r="A8138" t="s">
        <v>2379</v>
      </c>
      <c r="B8138" t="s">
        <v>230</v>
      </c>
      <c r="D8138" t="s">
        <v>14</v>
      </c>
      <c r="E8138" t="s">
        <v>21</v>
      </c>
      <c r="G8138" t="s">
        <v>3040</v>
      </c>
      <c r="H8138">
        <v>10.5</v>
      </c>
      <c r="J8138">
        <v>0</v>
      </c>
      <c r="K8138">
        <v>0</v>
      </c>
      <c r="L8138" s="17">
        <f>IF($E8138&lt;&gt;"",VLOOKUP($E8138,GEMWs!$E$14:$L$20,7,FALSE),"")</f>
        <v>37.754918937403332</v>
      </c>
      <c r="M8138" s="17">
        <f>IF($E8138&lt;&gt;"",VLOOKUP($E8138,GEMWs!$E$14:$L$20,8,FALSE),"")</f>
        <v>96.174593288388181</v>
      </c>
      <c r="N8138" s="17">
        <f t="shared" ca="1" si="572"/>
        <v>37.754918937403332</v>
      </c>
      <c r="O8138" s="17">
        <f t="shared" ca="1" si="573"/>
        <v>96.174593288388181</v>
      </c>
      <c r="P8138" s="17">
        <f t="shared" ca="1" si="574"/>
        <v>0.10917644297714682</v>
      </c>
      <c r="Q8138" s="17">
        <f t="shared" ca="1" si="575"/>
        <v>0.27810945687391692</v>
      </c>
    </row>
    <row r="8139" spans="1:17" x14ac:dyDescent="0.35">
      <c r="A8139" t="s">
        <v>2379</v>
      </c>
      <c r="B8139" t="s">
        <v>556</v>
      </c>
      <c r="D8139" t="s">
        <v>14</v>
      </c>
      <c r="E8139" t="s">
        <v>21</v>
      </c>
      <c r="G8139" t="s">
        <v>3040</v>
      </c>
      <c r="H8139">
        <v>139.6</v>
      </c>
      <c r="J8139">
        <v>0</v>
      </c>
      <c r="K8139">
        <v>0</v>
      </c>
      <c r="L8139" s="17">
        <f>IF($E8139&lt;&gt;"",VLOOKUP($E8139,GEMWs!$E$14:$L$20,7,FALSE),"")</f>
        <v>37.754918937403332</v>
      </c>
      <c r="M8139" s="17">
        <f>IF($E8139&lt;&gt;"",VLOOKUP($E8139,GEMWs!$E$14:$L$20,8,FALSE),"")</f>
        <v>96.174593288388181</v>
      </c>
      <c r="N8139" s="17">
        <f t="shared" ca="1" si="572"/>
        <v>37.754918937403332</v>
      </c>
      <c r="O8139" s="17">
        <f t="shared" ca="1" si="573"/>
        <v>96.174593288388181</v>
      </c>
      <c r="P8139" s="17">
        <f t="shared" ca="1" si="574"/>
        <v>1.4515268037723521</v>
      </c>
      <c r="Q8139" s="17">
        <f t="shared" ca="1" si="575"/>
        <v>3.6975314456760757</v>
      </c>
    </row>
    <row r="8140" spans="1:17" x14ac:dyDescent="0.35">
      <c r="A8140" t="s">
        <v>2379</v>
      </c>
      <c r="B8140" t="s">
        <v>584</v>
      </c>
      <c r="D8140" t="s">
        <v>14</v>
      </c>
      <c r="E8140" t="s">
        <v>21</v>
      </c>
      <c r="G8140" t="s">
        <v>3040</v>
      </c>
      <c r="H8140">
        <v>658.5</v>
      </c>
      <c r="J8140">
        <v>0</v>
      </c>
      <c r="K8140">
        <v>0</v>
      </c>
      <c r="L8140" s="17">
        <f>IF($E8140&lt;&gt;"",VLOOKUP($E8140,GEMWs!$E$14:$L$20,7,FALSE),"")</f>
        <v>37.754918937403332</v>
      </c>
      <c r="M8140" s="17">
        <f>IF($E8140&lt;&gt;"",VLOOKUP($E8140,GEMWs!$E$14:$L$20,8,FALSE),"")</f>
        <v>96.174593288388181</v>
      </c>
      <c r="N8140" s="17">
        <f t="shared" ca="1" si="572"/>
        <v>37.754918937403332</v>
      </c>
      <c r="O8140" s="17">
        <f t="shared" ca="1" si="573"/>
        <v>96.174593288388181</v>
      </c>
      <c r="P8140" s="17">
        <f t="shared" ca="1" si="574"/>
        <v>6.8469226381382082</v>
      </c>
      <c r="Q8140" s="17">
        <f t="shared" ca="1" si="575"/>
        <v>17.441435938235646</v>
      </c>
    </row>
    <row r="8141" spans="1:17" x14ac:dyDescent="0.35">
      <c r="A8141" t="s">
        <v>2379</v>
      </c>
      <c r="B8141" t="s">
        <v>603</v>
      </c>
      <c r="D8141" t="s">
        <v>14</v>
      </c>
      <c r="E8141" t="s">
        <v>21</v>
      </c>
      <c r="G8141" t="s">
        <v>3040</v>
      </c>
      <c r="H8141">
        <v>38.5</v>
      </c>
      <c r="J8141">
        <v>0</v>
      </c>
      <c r="K8141">
        <v>0</v>
      </c>
      <c r="L8141" s="17">
        <f>IF($E8141&lt;&gt;"",VLOOKUP($E8141,GEMWs!$E$14:$L$20,7,FALSE),"")</f>
        <v>37.754918937403332</v>
      </c>
      <c r="M8141" s="17">
        <f>IF($E8141&lt;&gt;"",VLOOKUP($E8141,GEMWs!$E$14:$L$20,8,FALSE),"")</f>
        <v>96.174593288388181</v>
      </c>
      <c r="N8141" s="17">
        <f t="shared" ca="1" si="572"/>
        <v>37.754918937403332</v>
      </c>
      <c r="O8141" s="17">
        <f t="shared" ca="1" si="573"/>
        <v>96.174593288388181</v>
      </c>
      <c r="P8141" s="17">
        <f t="shared" ca="1" si="574"/>
        <v>0.40031362424953837</v>
      </c>
      <c r="Q8141" s="17">
        <f t="shared" ca="1" si="575"/>
        <v>1.0197346752043619</v>
      </c>
    </row>
    <row r="8142" spans="1:17" x14ac:dyDescent="0.35">
      <c r="A8142" t="s">
        <v>2379</v>
      </c>
      <c r="B8142" t="s">
        <v>186</v>
      </c>
      <c r="C8142" t="s">
        <v>187</v>
      </c>
      <c r="D8142" t="s">
        <v>14</v>
      </c>
      <c r="E8142" t="s">
        <v>21</v>
      </c>
      <c r="F8142" t="s">
        <v>14</v>
      </c>
      <c r="G8142" t="s">
        <v>3040</v>
      </c>
      <c r="H8142">
        <v>405.9</v>
      </c>
      <c r="I8142">
        <v>337</v>
      </c>
      <c r="J8142">
        <v>53.942762999999999</v>
      </c>
      <c r="K8142">
        <v>180000</v>
      </c>
      <c r="L8142" s="17">
        <f>IF($E8142&lt;&gt;"",VLOOKUP($E8142,GEMWs!$E$14:$L$20,7,FALSE),"")</f>
        <v>37.754918937403332</v>
      </c>
      <c r="M8142" s="17">
        <f>IF($E8142&lt;&gt;"",VLOOKUP($E8142,GEMWs!$E$14:$L$20,8,FALSE),"")</f>
        <v>96.174593288388181</v>
      </c>
      <c r="N8142" s="17">
        <f t="shared" si="572"/>
        <v>53.942762999999999</v>
      </c>
      <c r="O8142" s="17">
        <f t="shared" si="573"/>
        <v>180000</v>
      </c>
      <c r="P8142" s="17">
        <f t="shared" si="574"/>
        <v>2.2550000000000001E-3</v>
      </c>
      <c r="Q8142" s="17">
        <f t="shared" si="575"/>
        <v>7.5246423695426943</v>
      </c>
    </row>
    <row r="8143" spans="1:17" x14ac:dyDescent="0.35">
      <c r="A8143" t="s">
        <v>2379</v>
      </c>
      <c r="B8143" t="s">
        <v>2023</v>
      </c>
      <c r="D8143" t="s">
        <v>14</v>
      </c>
      <c r="E8143" t="s">
        <v>21</v>
      </c>
      <c r="G8143" t="s">
        <v>3040</v>
      </c>
      <c r="H8143">
        <v>52.7</v>
      </c>
      <c r="J8143">
        <v>0</v>
      </c>
      <c r="K8143">
        <v>0</v>
      </c>
      <c r="L8143" s="17">
        <f>IF($E8143&lt;&gt;"",VLOOKUP($E8143,GEMWs!$E$14:$L$20,7,FALSE),"")</f>
        <v>37.754918937403332</v>
      </c>
      <c r="M8143" s="17">
        <f>IF($E8143&lt;&gt;"",VLOOKUP($E8143,GEMWs!$E$14:$L$20,8,FALSE),"")</f>
        <v>96.174593288388181</v>
      </c>
      <c r="N8143" s="17">
        <f t="shared" ca="1" si="572"/>
        <v>37.754918937403332</v>
      </c>
      <c r="O8143" s="17">
        <f t="shared" ca="1" si="573"/>
        <v>96.174593288388181</v>
      </c>
      <c r="P8143" s="17">
        <f t="shared" ca="1" si="574"/>
        <v>0.54796176618053694</v>
      </c>
      <c r="Q8143" s="17">
        <f t="shared" ca="1" si="575"/>
        <v>1.3958446073576591</v>
      </c>
    </row>
    <row r="8144" spans="1:17" x14ac:dyDescent="0.35">
      <c r="A8144" t="s">
        <v>2957</v>
      </c>
      <c r="B8144" t="s">
        <v>168</v>
      </c>
      <c r="C8144" t="s">
        <v>169</v>
      </c>
      <c r="D8144" t="s">
        <v>14</v>
      </c>
      <c r="E8144" t="s">
        <v>21</v>
      </c>
      <c r="F8144" t="s">
        <v>22</v>
      </c>
      <c r="G8144" t="s">
        <v>3040</v>
      </c>
      <c r="H8144">
        <v>456.2</v>
      </c>
      <c r="I8144">
        <v>7</v>
      </c>
      <c r="J8144">
        <v>4540</v>
      </c>
      <c r="K8144">
        <v>21364</v>
      </c>
      <c r="L8144" s="17">
        <f>IF($E8144&lt;&gt;"",VLOOKUP($E8144,GEMWs!$E$14:$L$20,7,FALSE),"")</f>
        <v>37.754918937403332</v>
      </c>
      <c r="M8144" s="17">
        <f>IF($E8144&lt;&gt;"",VLOOKUP($E8144,GEMWs!$E$14:$L$20,8,FALSE),"")</f>
        <v>96.174593288388181</v>
      </c>
      <c r="N8144" s="17">
        <f t="shared" si="572"/>
        <v>4540</v>
      </c>
      <c r="O8144" s="17">
        <f t="shared" si="573"/>
        <v>21364</v>
      </c>
      <c r="P8144" s="17">
        <f t="shared" si="574"/>
        <v>2.1353679086313426E-2</v>
      </c>
      <c r="Q8144" s="17">
        <f t="shared" si="575"/>
        <v>0.10048458149779735</v>
      </c>
    </row>
    <row r="8145" spans="1:17" x14ac:dyDescent="0.35">
      <c r="A8145" t="s">
        <v>2957</v>
      </c>
      <c r="B8145" t="s">
        <v>59</v>
      </c>
      <c r="C8145" t="s">
        <v>60</v>
      </c>
      <c r="D8145" t="s">
        <v>14</v>
      </c>
      <c r="E8145" t="s">
        <v>21</v>
      </c>
      <c r="F8145" t="s">
        <v>14</v>
      </c>
      <c r="G8145" t="s">
        <v>3040</v>
      </c>
      <c r="H8145">
        <v>0.2</v>
      </c>
      <c r="I8145">
        <v>91</v>
      </c>
      <c r="J8145">
        <v>186.795131</v>
      </c>
      <c r="K8145">
        <v>9072</v>
      </c>
      <c r="L8145" s="17">
        <f>IF($E8145&lt;&gt;"",VLOOKUP($E8145,GEMWs!$E$14:$L$20,7,FALSE),"")</f>
        <v>37.754918937403332</v>
      </c>
      <c r="M8145" s="17">
        <f>IF($E8145&lt;&gt;"",VLOOKUP($E8145,GEMWs!$E$14:$L$20,8,FALSE),"")</f>
        <v>96.174593288388181</v>
      </c>
      <c r="N8145" s="17">
        <f t="shared" si="572"/>
        <v>186.795131</v>
      </c>
      <c r="O8145" s="17">
        <f t="shared" si="573"/>
        <v>9072</v>
      </c>
      <c r="P8145" s="17">
        <f t="shared" si="574"/>
        <v>2.2045855379188714E-5</v>
      </c>
      <c r="Q8145" s="17">
        <f t="shared" si="575"/>
        <v>1.0706917194752792E-3</v>
      </c>
    </row>
    <row r="8146" spans="1:17" x14ac:dyDescent="0.35">
      <c r="A8146" t="s">
        <v>2957</v>
      </c>
      <c r="B8146" t="s">
        <v>2381</v>
      </c>
      <c r="D8146" t="s">
        <v>14</v>
      </c>
      <c r="E8146" t="s">
        <v>21</v>
      </c>
      <c r="G8146" t="s">
        <v>3040</v>
      </c>
      <c r="H8146">
        <v>0.1</v>
      </c>
      <c r="J8146">
        <v>0</v>
      </c>
      <c r="K8146">
        <v>0</v>
      </c>
      <c r="L8146" s="17">
        <f>IF($E8146&lt;&gt;"",VLOOKUP($E8146,GEMWs!$E$14:$L$20,7,FALSE),"")</f>
        <v>37.754918937403332</v>
      </c>
      <c r="M8146" s="17">
        <f>IF($E8146&lt;&gt;"",VLOOKUP($E8146,GEMWs!$E$14:$L$20,8,FALSE),"")</f>
        <v>96.174593288388181</v>
      </c>
      <c r="N8146" s="17">
        <f t="shared" ca="1" si="572"/>
        <v>37.754918937403332</v>
      </c>
      <c r="O8146" s="17">
        <f t="shared" ca="1" si="573"/>
        <v>96.174593288388181</v>
      </c>
      <c r="P8146" s="17">
        <f t="shared" ca="1" si="574"/>
        <v>1.0397756474013985E-3</v>
      </c>
      <c r="Q8146" s="17">
        <f t="shared" ca="1" si="575"/>
        <v>2.6486614940373038E-3</v>
      </c>
    </row>
    <row r="8147" spans="1:17" x14ac:dyDescent="0.35">
      <c r="A8147" t="s">
        <v>2957</v>
      </c>
      <c r="B8147" t="s">
        <v>170</v>
      </c>
      <c r="C8147" t="s">
        <v>171</v>
      </c>
      <c r="D8147" t="s">
        <v>14</v>
      </c>
      <c r="E8147" t="s">
        <v>21</v>
      </c>
      <c r="F8147" t="s">
        <v>22</v>
      </c>
      <c r="G8147" t="s">
        <v>3040</v>
      </c>
      <c r="H8147">
        <v>403.7</v>
      </c>
      <c r="I8147">
        <v>114</v>
      </c>
      <c r="J8147">
        <v>15000</v>
      </c>
      <c r="K8147">
        <v>20000</v>
      </c>
      <c r="L8147" s="17">
        <f>IF($E8147&lt;&gt;"",VLOOKUP($E8147,GEMWs!$E$14:$L$20,7,FALSE),"")</f>
        <v>37.754918937403332</v>
      </c>
      <c r="M8147" s="17">
        <f>IF($E8147&lt;&gt;"",VLOOKUP($E8147,GEMWs!$E$14:$L$20,8,FALSE),"")</f>
        <v>96.174593288388181</v>
      </c>
      <c r="N8147" s="17">
        <f t="shared" ref="N8147:N8210" si="576">IF($I8147&lt;&gt;"",J8147,IF(AND($D8147="Y",$M$6=236),L8147,0))</f>
        <v>15000</v>
      </c>
      <c r="O8147" s="17">
        <f t="shared" ref="O8147:O8210" si="577">IF($I8147&lt;&gt;"",K8147,IF(AND($D8147="Y",$M$6=236),M8147,0))</f>
        <v>20000</v>
      </c>
      <c r="P8147" s="17">
        <f t="shared" si="574"/>
        <v>2.0184999999999998E-2</v>
      </c>
      <c r="Q8147" s="17">
        <f t="shared" si="575"/>
        <v>2.6913333333333334E-2</v>
      </c>
    </row>
    <row r="8148" spans="1:17" x14ac:dyDescent="0.35">
      <c r="A8148" t="s">
        <v>2957</v>
      </c>
      <c r="B8148" t="s">
        <v>793</v>
      </c>
      <c r="C8148" t="s">
        <v>794</v>
      </c>
      <c r="D8148" t="s">
        <v>14</v>
      </c>
      <c r="E8148" t="s">
        <v>21</v>
      </c>
      <c r="F8148" t="s">
        <v>14</v>
      </c>
      <c r="G8148" t="s">
        <v>3040</v>
      </c>
      <c r="H8148">
        <v>7.5</v>
      </c>
      <c r="I8148">
        <v>115</v>
      </c>
      <c r="J8148">
        <v>50</v>
      </c>
      <c r="K8148">
        <v>617.64119100000005</v>
      </c>
      <c r="L8148" s="17">
        <f>IF($E8148&lt;&gt;"",VLOOKUP($E8148,GEMWs!$E$14:$L$20,7,FALSE),"")</f>
        <v>37.754918937403332</v>
      </c>
      <c r="M8148" s="17">
        <f>IF($E8148&lt;&gt;"",VLOOKUP($E8148,GEMWs!$E$14:$L$20,8,FALSE),"")</f>
        <v>96.174593288388181</v>
      </c>
      <c r="N8148" s="17">
        <f t="shared" si="576"/>
        <v>50</v>
      </c>
      <c r="O8148" s="17">
        <f t="shared" si="577"/>
        <v>617.64119100000005</v>
      </c>
      <c r="P8148" s="17">
        <f t="shared" si="574"/>
        <v>1.2142972504565357E-2</v>
      </c>
      <c r="Q8148" s="17">
        <f t="shared" si="575"/>
        <v>0.15</v>
      </c>
    </row>
    <row r="8149" spans="1:17" x14ac:dyDescent="0.35">
      <c r="A8149" t="s">
        <v>2957</v>
      </c>
      <c r="B8149" t="s">
        <v>192</v>
      </c>
      <c r="C8149" t="s">
        <v>193</v>
      </c>
      <c r="D8149" t="s">
        <v>14</v>
      </c>
      <c r="E8149" t="s">
        <v>21</v>
      </c>
      <c r="F8149" t="s">
        <v>22</v>
      </c>
      <c r="G8149" t="s">
        <v>3040</v>
      </c>
      <c r="H8149">
        <v>12.1</v>
      </c>
      <c r="I8149">
        <v>129</v>
      </c>
      <c r="J8149">
        <v>85000</v>
      </c>
      <c r="K8149">
        <v>90000</v>
      </c>
      <c r="L8149" s="17">
        <f>IF($E8149&lt;&gt;"",VLOOKUP($E8149,GEMWs!$E$14:$L$20,7,FALSE),"")</f>
        <v>37.754918937403332</v>
      </c>
      <c r="M8149" s="17">
        <f>IF($E8149&lt;&gt;"",VLOOKUP($E8149,GEMWs!$E$14:$L$20,8,FALSE),"")</f>
        <v>96.174593288388181</v>
      </c>
      <c r="N8149" s="17">
        <f t="shared" si="576"/>
        <v>85000</v>
      </c>
      <c r="O8149" s="17">
        <f t="shared" si="577"/>
        <v>90000</v>
      </c>
      <c r="P8149" s="17">
        <f t="shared" ref="P8149:P8212" si="578">IF(O8149&gt;0,$H8149/O8149,0)</f>
        <v>1.3444444444444444E-4</v>
      </c>
      <c r="Q8149" s="17">
        <f t="shared" ref="Q8149:Q8212" si="579">IF(N8149&gt;0,$H8149/N8149,0)</f>
        <v>1.4235294117647058E-4</v>
      </c>
    </row>
    <row r="8150" spans="1:17" x14ac:dyDescent="0.35">
      <c r="A8150" t="s">
        <v>2957</v>
      </c>
      <c r="B8150" t="s">
        <v>172</v>
      </c>
      <c r="C8150" t="s">
        <v>173</v>
      </c>
      <c r="D8150" t="s">
        <v>14</v>
      </c>
      <c r="E8150" t="s">
        <v>21</v>
      </c>
      <c r="F8150" t="s">
        <v>22</v>
      </c>
      <c r="G8150" t="s">
        <v>3040</v>
      </c>
      <c r="H8150">
        <v>41.7</v>
      </c>
      <c r="I8150">
        <v>154</v>
      </c>
      <c r="J8150">
        <v>180000</v>
      </c>
      <c r="K8150">
        <v>180000</v>
      </c>
      <c r="L8150" s="17">
        <f>IF($E8150&lt;&gt;"",VLOOKUP($E8150,GEMWs!$E$14:$L$20,7,FALSE),"")</f>
        <v>37.754918937403332</v>
      </c>
      <c r="M8150" s="17">
        <f>IF($E8150&lt;&gt;"",VLOOKUP($E8150,GEMWs!$E$14:$L$20,8,FALSE),"")</f>
        <v>96.174593288388181</v>
      </c>
      <c r="N8150" s="17">
        <f t="shared" si="576"/>
        <v>180000</v>
      </c>
      <c r="O8150" s="17">
        <f t="shared" si="577"/>
        <v>180000</v>
      </c>
      <c r="P8150" s="17">
        <f t="shared" si="578"/>
        <v>2.3166666666666667E-4</v>
      </c>
      <c r="Q8150" s="17">
        <f t="shared" si="579"/>
        <v>2.3166666666666667E-4</v>
      </c>
    </row>
    <row r="8151" spans="1:17" x14ac:dyDescent="0.35">
      <c r="A8151" t="s">
        <v>2957</v>
      </c>
      <c r="B8151" t="s">
        <v>194</v>
      </c>
      <c r="D8151" t="s">
        <v>14</v>
      </c>
      <c r="E8151" t="s">
        <v>21</v>
      </c>
      <c r="G8151" t="s">
        <v>3040</v>
      </c>
      <c r="H8151">
        <v>15.4</v>
      </c>
      <c r="J8151">
        <v>0</v>
      </c>
      <c r="K8151">
        <v>0</v>
      </c>
      <c r="L8151" s="17">
        <f>IF($E8151&lt;&gt;"",VLOOKUP($E8151,GEMWs!$E$14:$L$20,7,FALSE),"")</f>
        <v>37.754918937403332</v>
      </c>
      <c r="M8151" s="17">
        <f>IF($E8151&lt;&gt;"",VLOOKUP($E8151,GEMWs!$E$14:$L$20,8,FALSE),"")</f>
        <v>96.174593288388181</v>
      </c>
      <c r="N8151" s="17">
        <f t="shared" ca="1" si="576"/>
        <v>37.754918937403332</v>
      </c>
      <c r="O8151" s="17">
        <f t="shared" ca="1" si="577"/>
        <v>96.174593288388181</v>
      </c>
      <c r="P8151" s="17">
        <f t="shared" ca="1" si="578"/>
        <v>0.16012544969981535</v>
      </c>
      <c r="Q8151" s="17">
        <f t="shared" ca="1" si="579"/>
        <v>0.40789387008174477</v>
      </c>
    </row>
    <row r="8152" spans="1:17" x14ac:dyDescent="0.35">
      <c r="A8152" t="s">
        <v>2957</v>
      </c>
      <c r="B8152" t="s">
        <v>1179</v>
      </c>
      <c r="D8152" t="s">
        <v>14</v>
      </c>
      <c r="E8152" t="s">
        <v>21</v>
      </c>
      <c r="G8152" t="s">
        <v>3040</v>
      </c>
      <c r="H8152">
        <v>0.9</v>
      </c>
      <c r="J8152">
        <v>0</v>
      </c>
      <c r="K8152">
        <v>0</v>
      </c>
      <c r="L8152" s="17">
        <f>IF($E8152&lt;&gt;"",VLOOKUP($E8152,GEMWs!$E$14:$L$20,7,FALSE),"")</f>
        <v>37.754918937403332</v>
      </c>
      <c r="M8152" s="17">
        <f>IF($E8152&lt;&gt;"",VLOOKUP($E8152,GEMWs!$E$14:$L$20,8,FALSE),"")</f>
        <v>96.174593288388181</v>
      </c>
      <c r="N8152" s="17">
        <f t="shared" ca="1" si="576"/>
        <v>37.754918937403332</v>
      </c>
      <c r="O8152" s="17">
        <f t="shared" ca="1" si="577"/>
        <v>96.174593288388181</v>
      </c>
      <c r="P8152" s="17">
        <f t="shared" ca="1" si="578"/>
        <v>9.3579808266125858E-3</v>
      </c>
      <c r="Q8152" s="17">
        <f t="shared" ca="1" si="579"/>
        <v>2.3837953446335734E-2</v>
      </c>
    </row>
    <row r="8153" spans="1:17" x14ac:dyDescent="0.35">
      <c r="A8153" t="s">
        <v>2957</v>
      </c>
      <c r="B8153" t="s">
        <v>153</v>
      </c>
      <c r="D8153" t="s">
        <v>14</v>
      </c>
      <c r="E8153" t="s">
        <v>21</v>
      </c>
      <c r="G8153" t="s">
        <v>3040</v>
      </c>
      <c r="H8153">
        <v>1.3</v>
      </c>
      <c r="J8153">
        <v>0</v>
      </c>
      <c r="K8153">
        <v>0</v>
      </c>
      <c r="L8153" s="17">
        <f>IF($E8153&lt;&gt;"",VLOOKUP($E8153,GEMWs!$E$14:$L$20,7,FALSE),"")</f>
        <v>37.754918937403332</v>
      </c>
      <c r="M8153" s="17">
        <f>IF($E8153&lt;&gt;"",VLOOKUP($E8153,GEMWs!$E$14:$L$20,8,FALSE),"")</f>
        <v>96.174593288388181</v>
      </c>
      <c r="N8153" s="17">
        <f t="shared" ca="1" si="576"/>
        <v>37.754918937403332</v>
      </c>
      <c r="O8153" s="17">
        <f t="shared" ca="1" si="577"/>
        <v>96.174593288388181</v>
      </c>
      <c r="P8153" s="17">
        <f t="shared" ca="1" si="578"/>
        <v>1.3517083416218179E-2</v>
      </c>
      <c r="Q8153" s="17">
        <f t="shared" ca="1" si="579"/>
        <v>3.4432599422484951E-2</v>
      </c>
    </row>
    <row r="8154" spans="1:17" x14ac:dyDescent="0.35">
      <c r="A8154" t="s">
        <v>2957</v>
      </c>
      <c r="B8154" t="s">
        <v>174</v>
      </c>
      <c r="C8154" t="s">
        <v>175</v>
      </c>
      <c r="D8154" t="s">
        <v>14</v>
      </c>
      <c r="E8154" t="s">
        <v>21</v>
      </c>
      <c r="F8154" t="s">
        <v>22</v>
      </c>
      <c r="G8154" t="s">
        <v>3040</v>
      </c>
      <c r="H8154">
        <v>229</v>
      </c>
      <c r="I8154">
        <v>219</v>
      </c>
      <c r="J8154">
        <v>28000</v>
      </c>
      <c r="K8154">
        <v>28000</v>
      </c>
      <c r="L8154" s="17">
        <f>IF($E8154&lt;&gt;"",VLOOKUP($E8154,GEMWs!$E$14:$L$20,7,FALSE),"")</f>
        <v>37.754918937403332</v>
      </c>
      <c r="M8154" s="17">
        <f>IF($E8154&lt;&gt;"",VLOOKUP($E8154,GEMWs!$E$14:$L$20,8,FALSE),"")</f>
        <v>96.174593288388181</v>
      </c>
      <c r="N8154" s="17">
        <f t="shared" si="576"/>
        <v>28000</v>
      </c>
      <c r="O8154" s="17">
        <f t="shared" si="577"/>
        <v>28000</v>
      </c>
      <c r="P8154" s="17">
        <f t="shared" si="578"/>
        <v>8.1785714285714291E-3</v>
      </c>
      <c r="Q8154" s="17">
        <f t="shared" si="579"/>
        <v>8.1785714285714291E-3</v>
      </c>
    </row>
    <row r="8155" spans="1:17" x14ac:dyDescent="0.35">
      <c r="A8155" t="s">
        <v>2957</v>
      </c>
      <c r="B8155" t="s">
        <v>1620</v>
      </c>
      <c r="C8155" t="s">
        <v>1621</v>
      </c>
      <c r="D8155" t="s">
        <v>14</v>
      </c>
      <c r="E8155" t="s">
        <v>21</v>
      </c>
      <c r="F8155" t="s">
        <v>22</v>
      </c>
      <c r="G8155" t="s">
        <v>3040</v>
      </c>
      <c r="H8155">
        <v>1.8</v>
      </c>
      <c r="I8155">
        <v>224</v>
      </c>
      <c r="J8155">
        <v>15000</v>
      </c>
      <c r="K8155">
        <v>20000</v>
      </c>
      <c r="L8155" s="17">
        <f>IF($E8155&lt;&gt;"",VLOOKUP($E8155,GEMWs!$E$14:$L$20,7,FALSE),"")</f>
        <v>37.754918937403332</v>
      </c>
      <c r="M8155" s="17">
        <f>IF($E8155&lt;&gt;"",VLOOKUP($E8155,GEMWs!$E$14:$L$20,8,FALSE),"")</f>
        <v>96.174593288388181</v>
      </c>
      <c r="N8155" s="17">
        <f t="shared" si="576"/>
        <v>15000</v>
      </c>
      <c r="O8155" s="17">
        <f t="shared" si="577"/>
        <v>20000</v>
      </c>
      <c r="P8155" s="17">
        <f t="shared" si="578"/>
        <v>9.0000000000000006E-5</v>
      </c>
      <c r="Q8155" s="17">
        <f t="shared" si="579"/>
        <v>1.2E-4</v>
      </c>
    </row>
    <row r="8156" spans="1:17" x14ac:dyDescent="0.35">
      <c r="A8156" t="s">
        <v>2957</v>
      </c>
      <c r="B8156" t="s">
        <v>195</v>
      </c>
      <c r="D8156" t="s">
        <v>14</v>
      </c>
      <c r="E8156" t="s">
        <v>21</v>
      </c>
      <c r="G8156" t="s">
        <v>3040</v>
      </c>
      <c r="H8156">
        <v>3.1</v>
      </c>
      <c r="J8156">
        <v>0</v>
      </c>
      <c r="K8156">
        <v>0</v>
      </c>
      <c r="L8156" s="17">
        <f>IF($E8156&lt;&gt;"",VLOOKUP($E8156,GEMWs!$E$14:$L$20,7,FALSE),"")</f>
        <v>37.754918937403332</v>
      </c>
      <c r="M8156" s="17">
        <f>IF($E8156&lt;&gt;"",VLOOKUP($E8156,GEMWs!$E$14:$L$20,8,FALSE),"")</f>
        <v>96.174593288388181</v>
      </c>
      <c r="N8156" s="17">
        <f t="shared" ca="1" si="576"/>
        <v>37.754918937403332</v>
      </c>
      <c r="O8156" s="17">
        <f t="shared" ca="1" si="577"/>
        <v>96.174593288388181</v>
      </c>
      <c r="P8156" s="17">
        <f t="shared" ca="1" si="578"/>
        <v>3.2233045069443349E-2</v>
      </c>
      <c r="Q8156" s="17">
        <f t="shared" ca="1" si="579"/>
        <v>8.2108506315156413E-2</v>
      </c>
    </row>
    <row r="8157" spans="1:17" x14ac:dyDescent="0.35">
      <c r="A8157" t="s">
        <v>2957</v>
      </c>
      <c r="B8157" t="s">
        <v>2996</v>
      </c>
      <c r="C8157" t="s">
        <v>565</v>
      </c>
      <c r="D8157" t="s">
        <v>14</v>
      </c>
      <c r="E8157" t="s">
        <v>21</v>
      </c>
      <c r="F8157" t="s">
        <v>14</v>
      </c>
      <c r="G8157" t="s">
        <v>3040</v>
      </c>
      <c r="H8157">
        <v>0.1</v>
      </c>
      <c r="I8157">
        <v>454</v>
      </c>
      <c r="J8157">
        <v>7</v>
      </c>
      <c r="K8157">
        <v>312.73</v>
      </c>
      <c r="L8157" s="17">
        <f>IF($E8157&lt;&gt;"",VLOOKUP($E8157,GEMWs!$E$14:$L$20,7,FALSE),"")</f>
        <v>37.754918937403332</v>
      </c>
      <c r="M8157" s="17">
        <f>IF($E8157&lt;&gt;"",VLOOKUP($E8157,GEMWs!$E$14:$L$20,8,FALSE),"")</f>
        <v>96.174593288388181</v>
      </c>
      <c r="N8157" s="17">
        <f t="shared" si="576"/>
        <v>7</v>
      </c>
      <c r="O8157" s="17">
        <f t="shared" si="577"/>
        <v>312.73</v>
      </c>
      <c r="P8157" s="17">
        <f t="shared" si="578"/>
        <v>3.1976465321523358E-4</v>
      </c>
      <c r="Q8157" s="17">
        <f t="shared" si="579"/>
        <v>1.4285714285714287E-2</v>
      </c>
    </row>
    <row r="8158" spans="1:17" x14ac:dyDescent="0.35">
      <c r="A8158" t="s">
        <v>2957</v>
      </c>
      <c r="B8158" t="s">
        <v>122</v>
      </c>
      <c r="D8158" t="s">
        <v>14</v>
      </c>
      <c r="E8158" t="s">
        <v>21</v>
      </c>
      <c r="G8158" t="s">
        <v>3040</v>
      </c>
      <c r="H8158">
        <v>4.5</v>
      </c>
      <c r="J8158">
        <v>0</v>
      </c>
      <c r="K8158">
        <v>0</v>
      </c>
      <c r="L8158" s="17">
        <f>IF($E8158&lt;&gt;"",VLOOKUP($E8158,GEMWs!$E$14:$L$20,7,FALSE),"")</f>
        <v>37.754918937403332</v>
      </c>
      <c r="M8158" s="17">
        <f>IF($E8158&lt;&gt;"",VLOOKUP($E8158,GEMWs!$E$14:$L$20,8,FALSE),"")</f>
        <v>96.174593288388181</v>
      </c>
      <c r="N8158" s="17">
        <f t="shared" ca="1" si="576"/>
        <v>37.754918937403332</v>
      </c>
      <c r="O8158" s="17">
        <f t="shared" ca="1" si="577"/>
        <v>96.174593288388181</v>
      </c>
      <c r="P8158" s="17">
        <f t="shared" ca="1" si="578"/>
        <v>4.6789904133062922E-2</v>
      </c>
      <c r="Q8158" s="17">
        <f t="shared" ca="1" si="579"/>
        <v>0.11918976723167866</v>
      </c>
    </row>
    <row r="8159" spans="1:17" x14ac:dyDescent="0.35">
      <c r="A8159" t="s">
        <v>2957</v>
      </c>
      <c r="B8159" t="s">
        <v>1166</v>
      </c>
      <c r="C8159" t="s">
        <v>1167</v>
      </c>
      <c r="D8159" t="s">
        <v>14</v>
      </c>
      <c r="E8159" t="s">
        <v>21</v>
      </c>
      <c r="F8159" t="s">
        <v>22</v>
      </c>
      <c r="G8159" t="s">
        <v>3040</v>
      </c>
      <c r="H8159">
        <v>0.3</v>
      </c>
      <c r="I8159">
        <v>370</v>
      </c>
      <c r="J8159">
        <v>6000</v>
      </c>
      <c r="K8159">
        <v>6000</v>
      </c>
      <c r="L8159" s="17">
        <f>IF($E8159&lt;&gt;"",VLOOKUP($E8159,GEMWs!$E$14:$L$20,7,FALSE),"")</f>
        <v>37.754918937403332</v>
      </c>
      <c r="M8159" s="17">
        <f>IF($E8159&lt;&gt;"",VLOOKUP($E8159,GEMWs!$E$14:$L$20,8,FALSE),"")</f>
        <v>96.174593288388181</v>
      </c>
      <c r="N8159" s="17">
        <f t="shared" si="576"/>
        <v>6000</v>
      </c>
      <c r="O8159" s="17">
        <f t="shared" si="577"/>
        <v>6000</v>
      </c>
      <c r="P8159" s="17">
        <f t="shared" si="578"/>
        <v>4.9999999999999996E-5</v>
      </c>
      <c r="Q8159" s="17">
        <f t="shared" si="579"/>
        <v>4.9999999999999996E-5</v>
      </c>
    </row>
    <row r="8160" spans="1:17" x14ac:dyDescent="0.35">
      <c r="A8160" t="s">
        <v>2957</v>
      </c>
      <c r="B8160" t="s">
        <v>176</v>
      </c>
      <c r="C8160" t="s">
        <v>177</v>
      </c>
      <c r="D8160" t="s">
        <v>14</v>
      </c>
      <c r="E8160" t="s">
        <v>21</v>
      </c>
      <c r="F8160" t="s">
        <v>22</v>
      </c>
      <c r="G8160" t="s">
        <v>3040</v>
      </c>
      <c r="H8160">
        <v>16.399999999999999</v>
      </c>
      <c r="I8160">
        <v>255</v>
      </c>
      <c r="J8160">
        <v>13640</v>
      </c>
      <c r="K8160">
        <v>27270</v>
      </c>
      <c r="L8160" s="17">
        <f>IF($E8160&lt;&gt;"",VLOOKUP($E8160,GEMWs!$E$14:$L$20,7,FALSE),"")</f>
        <v>37.754918937403332</v>
      </c>
      <c r="M8160" s="17">
        <f>IF($E8160&lt;&gt;"",VLOOKUP($E8160,GEMWs!$E$14:$L$20,8,FALSE),"")</f>
        <v>96.174593288388181</v>
      </c>
      <c r="N8160" s="17">
        <f t="shared" si="576"/>
        <v>13640</v>
      </c>
      <c r="O8160" s="17">
        <f t="shared" si="577"/>
        <v>27270</v>
      </c>
      <c r="P8160" s="17">
        <f t="shared" si="578"/>
        <v>6.0139347268060135E-4</v>
      </c>
      <c r="Q8160" s="17">
        <f t="shared" si="579"/>
        <v>1.2023460410557185E-3</v>
      </c>
    </row>
    <row r="8161" spans="1:17" x14ac:dyDescent="0.35">
      <c r="A8161" t="s">
        <v>2957</v>
      </c>
      <c r="B8161" t="s">
        <v>445</v>
      </c>
      <c r="C8161" t="s">
        <v>446</v>
      </c>
      <c r="D8161" t="s">
        <v>14</v>
      </c>
      <c r="E8161" t="s">
        <v>21</v>
      </c>
      <c r="F8161" t="s">
        <v>22</v>
      </c>
      <c r="G8161" t="s">
        <v>3040</v>
      </c>
      <c r="H8161">
        <v>0.1</v>
      </c>
      <c r="I8161">
        <v>263</v>
      </c>
      <c r="J8161">
        <v>5000</v>
      </c>
      <c r="K8161">
        <v>5000</v>
      </c>
      <c r="L8161" s="17">
        <f>IF($E8161&lt;&gt;"",VLOOKUP($E8161,GEMWs!$E$14:$L$20,7,FALSE),"")</f>
        <v>37.754918937403332</v>
      </c>
      <c r="M8161" s="17">
        <f>IF($E8161&lt;&gt;"",VLOOKUP($E8161,GEMWs!$E$14:$L$20,8,FALSE),"")</f>
        <v>96.174593288388181</v>
      </c>
      <c r="N8161" s="17">
        <f t="shared" si="576"/>
        <v>5000</v>
      </c>
      <c r="O8161" s="17">
        <f t="shared" si="577"/>
        <v>5000</v>
      </c>
      <c r="P8161" s="17">
        <f t="shared" si="578"/>
        <v>2.0000000000000002E-5</v>
      </c>
      <c r="Q8161" s="17">
        <f t="shared" si="579"/>
        <v>2.0000000000000002E-5</v>
      </c>
    </row>
    <row r="8162" spans="1:17" x14ac:dyDescent="0.35">
      <c r="A8162" t="s">
        <v>2957</v>
      </c>
      <c r="B8162" t="s">
        <v>229</v>
      </c>
      <c r="D8162" t="s">
        <v>22</v>
      </c>
      <c r="G8162" t="s">
        <v>3040</v>
      </c>
      <c r="H8162">
        <v>0.5</v>
      </c>
      <c r="J8162">
        <v>0</v>
      </c>
      <c r="K8162">
        <v>0</v>
      </c>
      <c r="L8162" s="17" t="str">
        <f>IF($E8162&lt;&gt;"",VLOOKUP($E8162,GEMWs!$E$14:$L$20,7,FALSE),"")</f>
        <v/>
      </c>
      <c r="M8162" s="17" t="str">
        <f>IF($E8162&lt;&gt;"",VLOOKUP($E8162,GEMWs!$E$14:$L$20,8,FALSE),"")</f>
        <v/>
      </c>
      <c r="N8162" s="17">
        <f t="shared" ca="1" si="576"/>
        <v>0</v>
      </c>
      <c r="O8162" s="17">
        <f t="shared" ca="1" si="577"/>
        <v>0</v>
      </c>
      <c r="P8162" s="17">
        <f t="shared" ca="1" si="578"/>
        <v>0</v>
      </c>
      <c r="Q8162" s="17">
        <f t="shared" ca="1" si="579"/>
        <v>0</v>
      </c>
    </row>
    <row r="8163" spans="1:17" x14ac:dyDescent="0.35">
      <c r="A8163" t="s">
        <v>2957</v>
      </c>
      <c r="B8163" t="s">
        <v>103</v>
      </c>
      <c r="D8163" t="s">
        <v>14</v>
      </c>
      <c r="E8163" t="s">
        <v>15</v>
      </c>
      <c r="G8163" t="s">
        <v>3040</v>
      </c>
      <c r="H8163">
        <v>46.4</v>
      </c>
      <c r="J8163">
        <v>0</v>
      </c>
      <c r="K8163">
        <v>0</v>
      </c>
      <c r="L8163" s="17">
        <f>IF($E8163&lt;&gt;"",VLOOKUP($E8163,GEMWs!$E$14:$L$20,7,FALSE),"")</f>
        <v>37.892086284381016</v>
      </c>
      <c r="M8163" s="17">
        <f>IF($E8163&lt;&gt;"",VLOOKUP($E8163,GEMWs!$E$14:$L$20,8,FALSE),"")</f>
        <v>96.522753888300599</v>
      </c>
      <c r="N8163" s="17">
        <f t="shared" ca="1" si="576"/>
        <v>37.892086284381016</v>
      </c>
      <c r="O8163" s="17">
        <f t="shared" ca="1" si="577"/>
        <v>96.522753888300599</v>
      </c>
      <c r="P8163" s="17">
        <f t="shared" ca="1" si="578"/>
        <v>0.48071566683329042</v>
      </c>
      <c r="Q8163" s="17">
        <f t="shared" ca="1" si="579"/>
        <v>1.2245300945365449</v>
      </c>
    </row>
    <row r="8164" spans="1:17" x14ac:dyDescent="0.35">
      <c r="A8164" t="s">
        <v>2957</v>
      </c>
      <c r="B8164" t="s">
        <v>2994</v>
      </c>
      <c r="D8164" t="s">
        <v>14</v>
      </c>
      <c r="E8164" t="s">
        <v>21</v>
      </c>
      <c r="G8164" t="s">
        <v>3040</v>
      </c>
      <c r="H8164">
        <v>93.3</v>
      </c>
      <c r="J8164">
        <v>0</v>
      </c>
      <c r="K8164">
        <v>0</v>
      </c>
      <c r="L8164" s="17">
        <f>IF($E8164&lt;&gt;"",VLOOKUP($E8164,GEMWs!$E$14:$L$20,7,FALSE),"")</f>
        <v>37.754918937403332</v>
      </c>
      <c r="M8164" s="17">
        <f>IF($E8164&lt;&gt;"",VLOOKUP($E8164,GEMWs!$E$14:$L$20,8,FALSE),"")</f>
        <v>96.174593288388181</v>
      </c>
      <c r="N8164" s="17">
        <f t="shared" ca="1" si="576"/>
        <v>37.754918937403332</v>
      </c>
      <c r="O8164" s="17">
        <f t="shared" ca="1" si="577"/>
        <v>96.174593288388181</v>
      </c>
      <c r="P8164" s="17">
        <f t="shared" ca="1" si="578"/>
        <v>0.97011067902550463</v>
      </c>
      <c r="Q8164" s="17">
        <f t="shared" ca="1" si="579"/>
        <v>2.4712011739368043</v>
      </c>
    </row>
    <row r="8165" spans="1:17" x14ac:dyDescent="0.35">
      <c r="A8165" t="s">
        <v>2957</v>
      </c>
      <c r="B8165" t="s">
        <v>433</v>
      </c>
      <c r="C8165" t="s">
        <v>434</v>
      </c>
      <c r="D8165" t="s">
        <v>14</v>
      </c>
      <c r="E8165" t="s">
        <v>21</v>
      </c>
      <c r="F8165" t="s">
        <v>22</v>
      </c>
      <c r="G8165" t="s">
        <v>3040</v>
      </c>
      <c r="H8165">
        <v>0.1</v>
      </c>
      <c r="I8165">
        <v>279</v>
      </c>
      <c r="J8165">
        <v>5750</v>
      </c>
      <c r="K8165">
        <v>5900</v>
      </c>
      <c r="L8165" s="17">
        <f>IF($E8165&lt;&gt;"",VLOOKUP($E8165,GEMWs!$E$14:$L$20,7,FALSE),"")</f>
        <v>37.754918937403332</v>
      </c>
      <c r="M8165" s="17">
        <f>IF($E8165&lt;&gt;"",VLOOKUP($E8165,GEMWs!$E$14:$L$20,8,FALSE),"")</f>
        <v>96.174593288388181</v>
      </c>
      <c r="N8165" s="17">
        <f t="shared" si="576"/>
        <v>5750</v>
      </c>
      <c r="O8165" s="17">
        <f t="shared" si="577"/>
        <v>5900</v>
      </c>
      <c r="P8165" s="17">
        <f t="shared" si="578"/>
        <v>1.6949152542372881E-5</v>
      </c>
      <c r="Q8165" s="17">
        <f t="shared" si="579"/>
        <v>1.7391304347826089E-5</v>
      </c>
    </row>
    <row r="8166" spans="1:17" x14ac:dyDescent="0.35">
      <c r="A8166" t="s">
        <v>2957</v>
      </c>
      <c r="B8166" t="s">
        <v>236</v>
      </c>
      <c r="D8166" t="s">
        <v>22</v>
      </c>
      <c r="G8166" t="s">
        <v>3040</v>
      </c>
      <c r="H8166">
        <v>1.1000000000000001</v>
      </c>
      <c r="J8166">
        <v>0</v>
      </c>
      <c r="K8166">
        <v>0</v>
      </c>
      <c r="L8166" s="17" t="str">
        <f>IF($E8166&lt;&gt;"",VLOOKUP($E8166,GEMWs!$E$14:$L$20,7,FALSE),"")</f>
        <v/>
      </c>
      <c r="M8166" s="17" t="str">
        <f>IF($E8166&lt;&gt;"",VLOOKUP($E8166,GEMWs!$E$14:$L$20,8,FALSE),"")</f>
        <v/>
      </c>
      <c r="N8166" s="17">
        <f t="shared" ca="1" si="576"/>
        <v>0</v>
      </c>
      <c r="O8166" s="17">
        <f t="shared" ca="1" si="577"/>
        <v>0</v>
      </c>
      <c r="P8166" s="17">
        <f t="shared" ca="1" si="578"/>
        <v>0</v>
      </c>
      <c r="Q8166" s="17">
        <f t="shared" ca="1" si="579"/>
        <v>0</v>
      </c>
    </row>
    <row r="8167" spans="1:17" x14ac:dyDescent="0.35">
      <c r="A8167" t="s">
        <v>2957</v>
      </c>
      <c r="B8167" t="s">
        <v>2978</v>
      </c>
      <c r="C8167" t="s">
        <v>158</v>
      </c>
      <c r="D8167" t="s">
        <v>22</v>
      </c>
      <c r="G8167" t="s">
        <v>3040</v>
      </c>
      <c r="H8167">
        <v>0.1</v>
      </c>
      <c r="J8167">
        <v>0</v>
      </c>
      <c r="K8167">
        <v>0</v>
      </c>
      <c r="L8167" s="17" t="str">
        <f>IF($E8167&lt;&gt;"",VLOOKUP($E8167,GEMWs!$E$14:$L$20,7,FALSE),"")</f>
        <v/>
      </c>
      <c r="M8167" s="17" t="str">
        <f>IF($E8167&lt;&gt;"",VLOOKUP($E8167,GEMWs!$E$14:$L$20,8,FALSE),"")</f>
        <v/>
      </c>
      <c r="N8167" s="17">
        <f t="shared" ca="1" si="576"/>
        <v>0</v>
      </c>
      <c r="O8167" s="17">
        <f t="shared" ca="1" si="577"/>
        <v>0</v>
      </c>
      <c r="P8167" s="17">
        <f t="shared" ca="1" si="578"/>
        <v>0</v>
      </c>
      <c r="Q8167" s="17">
        <f t="shared" ca="1" si="579"/>
        <v>0</v>
      </c>
    </row>
    <row r="8168" spans="1:17" x14ac:dyDescent="0.35">
      <c r="A8168" t="s">
        <v>2957</v>
      </c>
      <c r="B8168" t="s">
        <v>3024</v>
      </c>
      <c r="D8168" t="s">
        <v>14</v>
      </c>
      <c r="E8168" t="s">
        <v>21</v>
      </c>
      <c r="G8168" t="s">
        <v>3040</v>
      </c>
      <c r="H8168">
        <v>0.6</v>
      </c>
      <c r="J8168">
        <v>0</v>
      </c>
      <c r="K8168">
        <v>0</v>
      </c>
      <c r="L8168" s="17">
        <f>IF($E8168&lt;&gt;"",VLOOKUP($E8168,GEMWs!$E$14:$L$20,7,FALSE),"")</f>
        <v>37.754918937403332</v>
      </c>
      <c r="M8168" s="17">
        <f>IF($E8168&lt;&gt;"",VLOOKUP($E8168,GEMWs!$E$14:$L$20,8,FALSE),"")</f>
        <v>96.174593288388181</v>
      </c>
      <c r="N8168" s="17">
        <f t="shared" ca="1" si="576"/>
        <v>37.754918937403332</v>
      </c>
      <c r="O8168" s="17">
        <f t="shared" ca="1" si="577"/>
        <v>96.174593288388181</v>
      </c>
      <c r="P8168" s="17">
        <f t="shared" ca="1" si="578"/>
        <v>6.2386538844083897E-3</v>
      </c>
      <c r="Q8168" s="17">
        <f t="shared" ca="1" si="579"/>
        <v>1.5891968964223822E-2</v>
      </c>
    </row>
    <row r="8169" spans="1:17" x14ac:dyDescent="0.35">
      <c r="A8169" t="s">
        <v>2957</v>
      </c>
      <c r="B8169" t="s">
        <v>2976</v>
      </c>
      <c r="D8169" t="s">
        <v>14</v>
      </c>
      <c r="E8169" t="s">
        <v>21</v>
      </c>
      <c r="G8169" t="s">
        <v>3040</v>
      </c>
      <c r="H8169">
        <v>11.9</v>
      </c>
      <c r="J8169">
        <v>0</v>
      </c>
      <c r="K8169">
        <v>0</v>
      </c>
      <c r="L8169" s="17">
        <f>IF($E8169&lt;&gt;"",VLOOKUP($E8169,GEMWs!$E$14:$L$20,7,FALSE),"")</f>
        <v>37.754918937403332</v>
      </c>
      <c r="M8169" s="17">
        <f>IF($E8169&lt;&gt;"",VLOOKUP($E8169,GEMWs!$E$14:$L$20,8,FALSE),"")</f>
        <v>96.174593288388181</v>
      </c>
      <c r="N8169" s="17">
        <f t="shared" ca="1" si="576"/>
        <v>37.754918937403332</v>
      </c>
      <c r="O8169" s="17">
        <f t="shared" ca="1" si="577"/>
        <v>96.174593288388181</v>
      </c>
      <c r="P8169" s="17">
        <f t="shared" ca="1" si="578"/>
        <v>0.12373330204076641</v>
      </c>
      <c r="Q8169" s="17">
        <f t="shared" ca="1" si="579"/>
        <v>0.31519071779043917</v>
      </c>
    </row>
    <row r="8170" spans="1:17" x14ac:dyDescent="0.35">
      <c r="A8170" t="s">
        <v>2957</v>
      </c>
      <c r="B8170" t="s">
        <v>502</v>
      </c>
      <c r="D8170" t="s">
        <v>14</v>
      </c>
      <c r="E8170" t="s">
        <v>21</v>
      </c>
      <c r="G8170" t="s">
        <v>3040</v>
      </c>
      <c r="H8170">
        <v>0.4</v>
      </c>
      <c r="J8170">
        <v>0</v>
      </c>
      <c r="K8170">
        <v>0</v>
      </c>
      <c r="L8170" s="17">
        <f>IF($E8170&lt;&gt;"",VLOOKUP($E8170,GEMWs!$E$14:$L$20,7,FALSE),"")</f>
        <v>37.754918937403332</v>
      </c>
      <c r="M8170" s="17">
        <f>IF($E8170&lt;&gt;"",VLOOKUP($E8170,GEMWs!$E$14:$L$20,8,FALSE),"")</f>
        <v>96.174593288388181</v>
      </c>
      <c r="N8170" s="17">
        <f t="shared" ca="1" si="576"/>
        <v>37.754918937403332</v>
      </c>
      <c r="O8170" s="17">
        <f t="shared" ca="1" si="577"/>
        <v>96.174593288388181</v>
      </c>
      <c r="P8170" s="17">
        <f t="shared" ca="1" si="578"/>
        <v>4.159102589605594E-3</v>
      </c>
      <c r="Q8170" s="17">
        <f t="shared" ca="1" si="579"/>
        <v>1.0594645976149215E-2</v>
      </c>
    </row>
    <row r="8171" spans="1:17" x14ac:dyDescent="0.35">
      <c r="A8171" t="s">
        <v>2957</v>
      </c>
      <c r="B8171" t="s">
        <v>2980</v>
      </c>
      <c r="D8171" t="s">
        <v>14</v>
      </c>
      <c r="E8171" t="s">
        <v>18</v>
      </c>
      <c r="G8171" t="s">
        <v>3040</v>
      </c>
      <c r="H8171">
        <v>42.8</v>
      </c>
      <c r="J8171">
        <v>0</v>
      </c>
      <c r="K8171">
        <v>0</v>
      </c>
      <c r="L8171" s="17">
        <f>IF($E8171&lt;&gt;"",VLOOKUP($E8171,GEMWs!$E$14:$L$20,7,FALSE),"")</f>
        <v>5950.3939027696888</v>
      </c>
      <c r="M8171" s="17">
        <f>IF($E8171&lt;&gt;"",VLOOKUP($E8171,GEMWs!$E$14:$L$20,8,FALSE),"")</f>
        <v>10539.430626954083</v>
      </c>
      <c r="N8171" s="17">
        <f t="shared" ca="1" si="576"/>
        <v>5950.3939027696888</v>
      </c>
      <c r="O8171" s="17">
        <f t="shared" ca="1" si="577"/>
        <v>10539.430626954083</v>
      </c>
      <c r="P8171" s="17">
        <f t="shared" ca="1" si="578"/>
        <v>4.0609404354862468E-3</v>
      </c>
      <c r="Q8171" s="17">
        <f t="shared" ca="1" si="579"/>
        <v>7.1928011320524805E-3</v>
      </c>
    </row>
    <row r="8172" spans="1:17" x14ac:dyDescent="0.35">
      <c r="A8172" t="s">
        <v>2957</v>
      </c>
      <c r="B8172" t="s">
        <v>201</v>
      </c>
      <c r="D8172" t="s">
        <v>14</v>
      </c>
      <c r="E8172" t="s">
        <v>21</v>
      </c>
      <c r="G8172" t="s">
        <v>3040</v>
      </c>
      <c r="H8172">
        <v>12.3</v>
      </c>
      <c r="J8172">
        <v>0</v>
      </c>
      <c r="K8172">
        <v>0</v>
      </c>
      <c r="L8172" s="17">
        <f>IF($E8172&lt;&gt;"",VLOOKUP($E8172,GEMWs!$E$14:$L$20,7,FALSE),"")</f>
        <v>37.754918937403332</v>
      </c>
      <c r="M8172" s="17">
        <f>IF($E8172&lt;&gt;"",VLOOKUP($E8172,GEMWs!$E$14:$L$20,8,FALSE),"")</f>
        <v>96.174593288388181</v>
      </c>
      <c r="N8172" s="17">
        <f t="shared" ca="1" si="576"/>
        <v>37.754918937403332</v>
      </c>
      <c r="O8172" s="17">
        <f t="shared" ca="1" si="577"/>
        <v>96.174593288388181</v>
      </c>
      <c r="P8172" s="17">
        <f t="shared" ca="1" si="578"/>
        <v>0.12789240463037199</v>
      </c>
      <c r="Q8172" s="17">
        <f t="shared" ca="1" si="579"/>
        <v>0.3257853637665884</v>
      </c>
    </row>
    <row r="8173" spans="1:17" x14ac:dyDescent="0.35">
      <c r="A8173" t="s">
        <v>2957</v>
      </c>
      <c r="B8173" t="s">
        <v>144</v>
      </c>
      <c r="C8173" t="s">
        <v>145</v>
      </c>
      <c r="D8173" t="s">
        <v>14</v>
      </c>
      <c r="E8173" t="s">
        <v>21</v>
      </c>
      <c r="F8173" t="s">
        <v>22</v>
      </c>
      <c r="G8173" t="s">
        <v>3040</v>
      </c>
      <c r="H8173">
        <v>10.4</v>
      </c>
      <c r="I8173">
        <v>317</v>
      </c>
      <c r="J8173">
        <v>2000</v>
      </c>
      <c r="K8173">
        <v>10000</v>
      </c>
      <c r="L8173" s="17">
        <f>IF($E8173&lt;&gt;"",VLOOKUP($E8173,GEMWs!$E$14:$L$20,7,FALSE),"")</f>
        <v>37.754918937403332</v>
      </c>
      <c r="M8173" s="17">
        <f>IF($E8173&lt;&gt;"",VLOOKUP($E8173,GEMWs!$E$14:$L$20,8,FALSE),"")</f>
        <v>96.174593288388181</v>
      </c>
      <c r="N8173" s="17">
        <f t="shared" si="576"/>
        <v>2000</v>
      </c>
      <c r="O8173" s="17">
        <f t="shared" si="577"/>
        <v>10000</v>
      </c>
      <c r="P8173" s="17">
        <f t="shared" si="578"/>
        <v>1.0400000000000001E-3</v>
      </c>
      <c r="Q8173" s="17">
        <f t="shared" si="579"/>
        <v>5.1999999999999998E-3</v>
      </c>
    </row>
    <row r="8174" spans="1:17" x14ac:dyDescent="0.35">
      <c r="A8174" t="s">
        <v>2957</v>
      </c>
      <c r="B8174" t="s">
        <v>2981</v>
      </c>
      <c r="D8174" t="s">
        <v>14</v>
      </c>
      <c r="E8174" t="s">
        <v>21</v>
      </c>
      <c r="G8174" t="s">
        <v>3040</v>
      </c>
      <c r="H8174">
        <v>27.8</v>
      </c>
      <c r="J8174">
        <v>0</v>
      </c>
      <c r="K8174">
        <v>0</v>
      </c>
      <c r="L8174" s="17">
        <f>IF($E8174&lt;&gt;"",VLOOKUP($E8174,GEMWs!$E$14:$L$20,7,FALSE),"")</f>
        <v>37.754918937403332</v>
      </c>
      <c r="M8174" s="17">
        <f>IF($E8174&lt;&gt;"",VLOOKUP($E8174,GEMWs!$E$14:$L$20,8,FALSE),"")</f>
        <v>96.174593288388181</v>
      </c>
      <c r="N8174" s="17">
        <f t="shared" ca="1" si="576"/>
        <v>37.754918937403332</v>
      </c>
      <c r="O8174" s="17">
        <f t="shared" ca="1" si="577"/>
        <v>96.174593288388181</v>
      </c>
      <c r="P8174" s="17">
        <f t="shared" ca="1" si="578"/>
        <v>0.28905762997758877</v>
      </c>
      <c r="Q8174" s="17">
        <f t="shared" ca="1" si="579"/>
        <v>0.73632789534237042</v>
      </c>
    </row>
    <row r="8175" spans="1:17" x14ac:dyDescent="0.35">
      <c r="A8175" t="s">
        <v>2957</v>
      </c>
      <c r="B8175" t="s">
        <v>1461</v>
      </c>
      <c r="C8175" t="s">
        <v>1462</v>
      </c>
      <c r="D8175" t="s">
        <v>14</v>
      </c>
      <c r="E8175" t="s">
        <v>21</v>
      </c>
      <c r="F8175" t="s">
        <v>22</v>
      </c>
      <c r="G8175" t="s">
        <v>3040</v>
      </c>
      <c r="H8175">
        <v>0.2</v>
      </c>
      <c r="I8175">
        <v>439</v>
      </c>
      <c r="J8175">
        <v>3000</v>
      </c>
      <c r="K8175">
        <v>3000</v>
      </c>
      <c r="L8175" s="17">
        <f>IF($E8175&lt;&gt;"",VLOOKUP($E8175,GEMWs!$E$14:$L$20,7,FALSE),"")</f>
        <v>37.754918937403332</v>
      </c>
      <c r="M8175" s="17">
        <f>IF($E8175&lt;&gt;"",VLOOKUP($E8175,GEMWs!$E$14:$L$20,8,FALSE),"")</f>
        <v>96.174593288388181</v>
      </c>
      <c r="N8175" s="17">
        <f t="shared" si="576"/>
        <v>3000</v>
      </c>
      <c r="O8175" s="17">
        <f t="shared" si="577"/>
        <v>3000</v>
      </c>
      <c r="P8175" s="17">
        <f t="shared" si="578"/>
        <v>6.666666666666667E-5</v>
      </c>
      <c r="Q8175" s="17">
        <f t="shared" si="579"/>
        <v>6.666666666666667E-5</v>
      </c>
    </row>
    <row r="8176" spans="1:17" x14ac:dyDescent="0.35">
      <c r="A8176" t="s">
        <v>2957</v>
      </c>
      <c r="B8176" t="s">
        <v>180</v>
      </c>
      <c r="C8176" t="s">
        <v>181</v>
      </c>
      <c r="D8176" t="s">
        <v>14</v>
      </c>
      <c r="E8176" t="s">
        <v>21</v>
      </c>
      <c r="F8176" t="s">
        <v>22</v>
      </c>
      <c r="G8176" t="s">
        <v>3040</v>
      </c>
      <c r="H8176">
        <v>12.9</v>
      </c>
      <c r="I8176">
        <v>445</v>
      </c>
      <c r="J8176">
        <v>56750</v>
      </c>
      <c r="K8176">
        <v>113500</v>
      </c>
      <c r="L8176" s="17">
        <f>IF($E8176&lt;&gt;"",VLOOKUP($E8176,GEMWs!$E$14:$L$20,7,FALSE),"")</f>
        <v>37.754918937403332</v>
      </c>
      <c r="M8176" s="17">
        <f>IF($E8176&lt;&gt;"",VLOOKUP($E8176,GEMWs!$E$14:$L$20,8,FALSE),"")</f>
        <v>96.174593288388181</v>
      </c>
      <c r="N8176" s="17">
        <f t="shared" si="576"/>
        <v>56750</v>
      </c>
      <c r="O8176" s="17">
        <f t="shared" si="577"/>
        <v>113500</v>
      </c>
      <c r="P8176" s="17">
        <f t="shared" si="578"/>
        <v>1.1365638766519824E-4</v>
      </c>
      <c r="Q8176" s="17">
        <f t="shared" si="579"/>
        <v>2.2731277533039648E-4</v>
      </c>
    </row>
    <row r="8177" spans="1:17" x14ac:dyDescent="0.35">
      <c r="A8177" t="s">
        <v>2957</v>
      </c>
      <c r="B8177" t="s">
        <v>71</v>
      </c>
      <c r="C8177" t="s">
        <v>72</v>
      </c>
      <c r="D8177" t="s">
        <v>14</v>
      </c>
      <c r="E8177" t="s">
        <v>21</v>
      </c>
      <c r="F8177" t="s">
        <v>22</v>
      </c>
      <c r="G8177" t="s">
        <v>3040</v>
      </c>
      <c r="H8177">
        <v>915.2</v>
      </c>
      <c r="I8177">
        <v>333</v>
      </c>
      <c r="J8177">
        <v>31000</v>
      </c>
      <c r="K8177">
        <v>60000</v>
      </c>
      <c r="L8177" s="17">
        <f>IF($E8177&lt;&gt;"",VLOOKUP($E8177,GEMWs!$E$14:$L$20,7,FALSE),"")</f>
        <v>37.754918937403332</v>
      </c>
      <c r="M8177" s="17">
        <f>IF($E8177&lt;&gt;"",VLOOKUP($E8177,GEMWs!$E$14:$L$20,8,FALSE),"")</f>
        <v>96.174593288388181</v>
      </c>
      <c r="N8177" s="17">
        <f t="shared" si="576"/>
        <v>31000</v>
      </c>
      <c r="O8177" s="17">
        <f t="shared" si="577"/>
        <v>60000</v>
      </c>
      <c r="P8177" s="17">
        <f t="shared" si="578"/>
        <v>1.5253333333333334E-2</v>
      </c>
      <c r="Q8177" s="17">
        <f t="shared" si="579"/>
        <v>2.9522580645161292E-2</v>
      </c>
    </row>
    <row r="8178" spans="1:17" x14ac:dyDescent="0.35">
      <c r="A8178" t="s">
        <v>2957</v>
      </c>
      <c r="B8178" t="s">
        <v>2985</v>
      </c>
      <c r="D8178" t="s">
        <v>14</v>
      </c>
      <c r="E8178" t="s">
        <v>21</v>
      </c>
      <c r="G8178" t="s">
        <v>3040</v>
      </c>
      <c r="H8178">
        <v>0.6</v>
      </c>
      <c r="J8178">
        <v>0</v>
      </c>
      <c r="K8178">
        <v>0</v>
      </c>
      <c r="L8178" s="17">
        <f>IF($E8178&lt;&gt;"",VLOOKUP($E8178,GEMWs!$E$14:$L$20,7,FALSE),"")</f>
        <v>37.754918937403332</v>
      </c>
      <c r="M8178" s="17">
        <f>IF($E8178&lt;&gt;"",VLOOKUP($E8178,GEMWs!$E$14:$L$20,8,FALSE),"")</f>
        <v>96.174593288388181</v>
      </c>
      <c r="N8178" s="17">
        <f t="shared" ca="1" si="576"/>
        <v>37.754918937403332</v>
      </c>
      <c r="O8178" s="17">
        <f t="shared" ca="1" si="577"/>
        <v>96.174593288388181</v>
      </c>
      <c r="P8178" s="17">
        <f t="shared" ca="1" si="578"/>
        <v>6.2386538844083897E-3</v>
      </c>
      <c r="Q8178" s="17">
        <f t="shared" ca="1" si="579"/>
        <v>1.5891968964223822E-2</v>
      </c>
    </row>
    <row r="8179" spans="1:17" x14ac:dyDescent="0.35">
      <c r="A8179" t="s">
        <v>2957</v>
      </c>
      <c r="B8179" t="s">
        <v>182</v>
      </c>
      <c r="C8179" t="s">
        <v>183</v>
      </c>
      <c r="D8179" t="s">
        <v>14</v>
      </c>
      <c r="E8179" t="s">
        <v>21</v>
      </c>
      <c r="F8179" t="s">
        <v>22</v>
      </c>
      <c r="G8179" t="s">
        <v>3040</v>
      </c>
      <c r="H8179">
        <v>44.2</v>
      </c>
      <c r="I8179">
        <v>338</v>
      </c>
      <c r="J8179">
        <v>4536</v>
      </c>
      <c r="K8179">
        <v>38636</v>
      </c>
      <c r="L8179" s="17">
        <f>IF($E8179&lt;&gt;"",VLOOKUP($E8179,GEMWs!$E$14:$L$20,7,FALSE),"")</f>
        <v>37.754918937403332</v>
      </c>
      <c r="M8179" s="17">
        <f>IF($E8179&lt;&gt;"",VLOOKUP($E8179,GEMWs!$E$14:$L$20,8,FALSE),"")</f>
        <v>96.174593288388181</v>
      </c>
      <c r="N8179" s="17">
        <f t="shared" si="576"/>
        <v>4536</v>
      </c>
      <c r="O8179" s="17">
        <f t="shared" si="577"/>
        <v>38636</v>
      </c>
      <c r="P8179" s="17">
        <f t="shared" si="578"/>
        <v>1.1440107671601616E-3</v>
      </c>
      <c r="Q8179" s="17">
        <f t="shared" si="579"/>
        <v>9.7442680776014118E-3</v>
      </c>
    </row>
    <row r="8180" spans="1:17" x14ac:dyDescent="0.35">
      <c r="A8180" t="s">
        <v>2957</v>
      </c>
      <c r="B8180" t="s">
        <v>184</v>
      </c>
      <c r="C8180" t="s">
        <v>185</v>
      </c>
      <c r="D8180" t="s">
        <v>14</v>
      </c>
      <c r="E8180" t="s">
        <v>21</v>
      </c>
      <c r="F8180" t="s">
        <v>22</v>
      </c>
      <c r="G8180" t="s">
        <v>3040</v>
      </c>
      <c r="H8180">
        <v>510.9</v>
      </c>
      <c r="I8180">
        <v>345</v>
      </c>
      <c r="J8180">
        <v>5000</v>
      </c>
      <c r="K8180">
        <v>20000</v>
      </c>
      <c r="L8180" s="17">
        <f>IF($E8180&lt;&gt;"",VLOOKUP($E8180,GEMWs!$E$14:$L$20,7,FALSE),"")</f>
        <v>37.754918937403332</v>
      </c>
      <c r="M8180" s="17">
        <f>IF($E8180&lt;&gt;"",VLOOKUP($E8180,GEMWs!$E$14:$L$20,8,FALSE),"")</f>
        <v>96.174593288388181</v>
      </c>
      <c r="N8180" s="17">
        <f t="shared" si="576"/>
        <v>5000</v>
      </c>
      <c r="O8180" s="17">
        <f t="shared" si="577"/>
        <v>20000</v>
      </c>
      <c r="P8180" s="17">
        <f t="shared" si="578"/>
        <v>2.5544999999999998E-2</v>
      </c>
      <c r="Q8180" s="17">
        <f t="shared" si="579"/>
        <v>0.10217999999999999</v>
      </c>
    </row>
    <row r="8181" spans="1:17" x14ac:dyDescent="0.35">
      <c r="A8181" t="s">
        <v>2957</v>
      </c>
      <c r="B8181" t="s">
        <v>2382</v>
      </c>
      <c r="D8181" t="s">
        <v>14</v>
      </c>
      <c r="E8181" t="s">
        <v>21</v>
      </c>
      <c r="G8181" t="s">
        <v>3040</v>
      </c>
      <c r="H8181">
        <v>0.1</v>
      </c>
      <c r="J8181">
        <v>0</v>
      </c>
      <c r="K8181">
        <v>0</v>
      </c>
      <c r="L8181" s="17">
        <f>IF($E8181&lt;&gt;"",VLOOKUP($E8181,GEMWs!$E$14:$L$20,7,FALSE),"")</f>
        <v>37.754918937403332</v>
      </c>
      <c r="M8181" s="17">
        <f>IF($E8181&lt;&gt;"",VLOOKUP($E8181,GEMWs!$E$14:$L$20,8,FALSE),"")</f>
        <v>96.174593288388181</v>
      </c>
      <c r="N8181" s="17">
        <f t="shared" ca="1" si="576"/>
        <v>37.754918937403332</v>
      </c>
      <c r="O8181" s="17">
        <f t="shared" ca="1" si="577"/>
        <v>96.174593288388181</v>
      </c>
      <c r="P8181" s="17">
        <f t="shared" ca="1" si="578"/>
        <v>1.0397756474013985E-3</v>
      </c>
      <c r="Q8181" s="17">
        <f t="shared" ca="1" si="579"/>
        <v>2.6486614940373038E-3</v>
      </c>
    </row>
    <row r="8182" spans="1:17" x14ac:dyDescent="0.35">
      <c r="A8182" t="s">
        <v>2383</v>
      </c>
      <c r="B8182" t="s">
        <v>534</v>
      </c>
      <c r="C8182" t="s">
        <v>535</v>
      </c>
      <c r="D8182" t="s">
        <v>14</v>
      </c>
      <c r="E8182" t="s">
        <v>21</v>
      </c>
      <c r="F8182" t="s">
        <v>22</v>
      </c>
      <c r="G8182" t="s">
        <v>3040</v>
      </c>
      <c r="H8182">
        <v>22.4</v>
      </c>
      <c r="I8182">
        <v>48</v>
      </c>
      <c r="J8182">
        <v>2720</v>
      </c>
      <c r="K8182">
        <v>2720</v>
      </c>
      <c r="L8182" s="17">
        <f>IF($E8182&lt;&gt;"",VLOOKUP($E8182,GEMWs!$E$14:$L$20,7,FALSE),"")</f>
        <v>37.754918937403332</v>
      </c>
      <c r="M8182" s="17">
        <f>IF($E8182&lt;&gt;"",VLOOKUP($E8182,GEMWs!$E$14:$L$20,8,FALSE),"")</f>
        <v>96.174593288388181</v>
      </c>
      <c r="N8182" s="17">
        <f t="shared" si="576"/>
        <v>2720</v>
      </c>
      <c r="O8182" s="17">
        <f t="shared" si="577"/>
        <v>2720</v>
      </c>
      <c r="P8182" s="17">
        <f t="shared" si="578"/>
        <v>8.2352941176470577E-3</v>
      </c>
      <c r="Q8182" s="17">
        <f t="shared" si="579"/>
        <v>8.2352941176470577E-3</v>
      </c>
    </row>
    <row r="8183" spans="1:17" x14ac:dyDescent="0.35">
      <c r="A8183" t="s">
        <v>2383</v>
      </c>
      <c r="B8183" t="s">
        <v>929</v>
      </c>
      <c r="C8183" t="s">
        <v>930</v>
      </c>
      <c r="D8183" t="s">
        <v>14</v>
      </c>
      <c r="E8183" t="s">
        <v>21</v>
      </c>
      <c r="F8183" t="s">
        <v>22</v>
      </c>
      <c r="G8183" t="s">
        <v>3040</v>
      </c>
      <c r="H8183">
        <v>31.1</v>
      </c>
      <c r="I8183">
        <v>89</v>
      </c>
      <c r="J8183">
        <v>1800</v>
      </c>
      <c r="K8183">
        <v>3636</v>
      </c>
      <c r="L8183" s="17">
        <f>IF($E8183&lt;&gt;"",VLOOKUP($E8183,GEMWs!$E$14:$L$20,7,FALSE),"")</f>
        <v>37.754918937403332</v>
      </c>
      <c r="M8183" s="17">
        <f>IF($E8183&lt;&gt;"",VLOOKUP($E8183,GEMWs!$E$14:$L$20,8,FALSE),"")</f>
        <v>96.174593288388181</v>
      </c>
      <c r="N8183" s="17">
        <f t="shared" si="576"/>
        <v>1800</v>
      </c>
      <c r="O8183" s="17">
        <f t="shared" si="577"/>
        <v>3636</v>
      </c>
      <c r="P8183" s="17">
        <f t="shared" si="578"/>
        <v>8.5533553355335544E-3</v>
      </c>
      <c r="Q8183" s="17">
        <f t="shared" si="579"/>
        <v>1.7277777777777777E-2</v>
      </c>
    </row>
    <row r="8184" spans="1:17" x14ac:dyDescent="0.35">
      <c r="A8184" t="s">
        <v>2383</v>
      </c>
      <c r="B8184" t="s">
        <v>93</v>
      </c>
      <c r="C8184" t="s">
        <v>94</v>
      </c>
      <c r="D8184" t="s">
        <v>14</v>
      </c>
      <c r="E8184" t="s">
        <v>21</v>
      </c>
      <c r="F8184" t="s">
        <v>22</v>
      </c>
      <c r="G8184" t="s">
        <v>3040</v>
      </c>
      <c r="H8184">
        <v>47.9</v>
      </c>
      <c r="I8184">
        <v>116</v>
      </c>
      <c r="J8184">
        <v>3306.1332419999999</v>
      </c>
      <c r="K8184">
        <v>3306.1332419999999</v>
      </c>
      <c r="L8184" s="17">
        <f>IF($E8184&lt;&gt;"",VLOOKUP($E8184,GEMWs!$E$14:$L$20,7,FALSE),"")</f>
        <v>37.754918937403332</v>
      </c>
      <c r="M8184" s="17">
        <f>IF($E8184&lt;&gt;"",VLOOKUP($E8184,GEMWs!$E$14:$L$20,8,FALSE),"")</f>
        <v>96.174593288388181</v>
      </c>
      <c r="N8184" s="17">
        <f t="shared" si="576"/>
        <v>3306.1332419999999</v>
      </c>
      <c r="O8184" s="17">
        <f t="shared" si="577"/>
        <v>3306.1332419999999</v>
      </c>
      <c r="P8184" s="17">
        <f t="shared" si="578"/>
        <v>1.4488224307325119E-2</v>
      </c>
      <c r="Q8184" s="17">
        <f t="shared" si="579"/>
        <v>1.4488224307325119E-2</v>
      </c>
    </row>
    <row r="8185" spans="1:17" x14ac:dyDescent="0.35">
      <c r="A8185" t="s">
        <v>2383</v>
      </c>
      <c r="B8185" t="s">
        <v>23</v>
      </c>
      <c r="C8185" t="s">
        <v>24</v>
      </c>
      <c r="D8185" t="s">
        <v>14</v>
      </c>
      <c r="E8185" t="s">
        <v>21</v>
      </c>
      <c r="F8185" t="s">
        <v>22</v>
      </c>
      <c r="G8185" t="s">
        <v>3040</v>
      </c>
      <c r="H8185">
        <v>15.1</v>
      </c>
      <c r="I8185">
        <v>147</v>
      </c>
      <c r="J8185">
        <v>22.748228999999998</v>
      </c>
      <c r="K8185">
        <v>27.708825999999998</v>
      </c>
      <c r="L8185" s="17">
        <f>IF($E8185&lt;&gt;"",VLOOKUP($E8185,GEMWs!$E$14:$L$20,7,FALSE),"")</f>
        <v>37.754918937403332</v>
      </c>
      <c r="M8185" s="17">
        <f>IF($E8185&lt;&gt;"",VLOOKUP($E8185,GEMWs!$E$14:$L$20,8,FALSE),"")</f>
        <v>96.174593288388181</v>
      </c>
      <c r="N8185" s="17">
        <f t="shared" si="576"/>
        <v>22.748228999999998</v>
      </c>
      <c r="O8185" s="17">
        <f t="shared" si="577"/>
        <v>27.708825999999998</v>
      </c>
      <c r="P8185" s="17">
        <f t="shared" si="578"/>
        <v>0.54495271650989474</v>
      </c>
      <c r="Q8185" s="17">
        <f t="shared" si="579"/>
        <v>0.66378793707413442</v>
      </c>
    </row>
    <row r="8186" spans="1:17" x14ac:dyDescent="0.35">
      <c r="A8186" t="s">
        <v>2383</v>
      </c>
      <c r="B8186" t="s">
        <v>87</v>
      </c>
      <c r="C8186" t="s">
        <v>88</v>
      </c>
      <c r="D8186" t="s">
        <v>14</v>
      </c>
      <c r="E8186" t="s">
        <v>21</v>
      </c>
      <c r="F8186" t="s">
        <v>22</v>
      </c>
      <c r="G8186" t="s">
        <v>3040</v>
      </c>
      <c r="H8186">
        <v>0.1</v>
      </c>
      <c r="I8186">
        <v>162</v>
      </c>
      <c r="J8186">
        <v>1942.671564</v>
      </c>
      <c r="K8186">
        <v>1942.671564</v>
      </c>
      <c r="L8186" s="17">
        <f>IF($E8186&lt;&gt;"",VLOOKUP($E8186,GEMWs!$E$14:$L$20,7,FALSE),"")</f>
        <v>37.754918937403332</v>
      </c>
      <c r="M8186" s="17">
        <f>IF($E8186&lt;&gt;"",VLOOKUP($E8186,GEMWs!$E$14:$L$20,8,FALSE),"")</f>
        <v>96.174593288388181</v>
      </c>
      <c r="N8186" s="17">
        <f t="shared" si="576"/>
        <v>1942.671564</v>
      </c>
      <c r="O8186" s="17">
        <f t="shared" si="577"/>
        <v>1942.671564</v>
      </c>
      <c r="P8186" s="17">
        <f t="shared" si="578"/>
        <v>5.1475505099841988E-5</v>
      </c>
      <c r="Q8186" s="17">
        <f t="shared" si="579"/>
        <v>5.1475505099841988E-5</v>
      </c>
    </row>
    <row r="8187" spans="1:17" x14ac:dyDescent="0.35">
      <c r="A8187" t="s">
        <v>2383</v>
      </c>
      <c r="B8187" t="s">
        <v>935</v>
      </c>
      <c r="C8187" t="s">
        <v>936</v>
      </c>
      <c r="D8187" t="s">
        <v>14</v>
      </c>
      <c r="E8187" t="s">
        <v>21</v>
      </c>
      <c r="F8187" t="s">
        <v>22</v>
      </c>
      <c r="G8187" t="s">
        <v>3040</v>
      </c>
      <c r="H8187">
        <v>1.6</v>
      </c>
      <c r="I8187">
        <v>187</v>
      </c>
      <c r="J8187">
        <v>500</v>
      </c>
      <c r="K8187">
        <v>5000</v>
      </c>
      <c r="L8187" s="17">
        <f>IF($E8187&lt;&gt;"",VLOOKUP($E8187,GEMWs!$E$14:$L$20,7,FALSE),"")</f>
        <v>37.754918937403332</v>
      </c>
      <c r="M8187" s="17">
        <f>IF($E8187&lt;&gt;"",VLOOKUP($E8187,GEMWs!$E$14:$L$20,8,FALSE),"")</f>
        <v>96.174593288388181</v>
      </c>
      <c r="N8187" s="17">
        <f t="shared" si="576"/>
        <v>500</v>
      </c>
      <c r="O8187" s="17">
        <f t="shared" si="577"/>
        <v>5000</v>
      </c>
      <c r="P8187" s="17">
        <f t="shared" si="578"/>
        <v>3.2000000000000003E-4</v>
      </c>
      <c r="Q8187" s="17">
        <f t="shared" si="579"/>
        <v>3.2000000000000002E-3</v>
      </c>
    </row>
    <row r="8188" spans="1:17" x14ac:dyDescent="0.35">
      <c r="A8188" t="s">
        <v>2383</v>
      </c>
      <c r="B8188" t="s">
        <v>2386</v>
      </c>
      <c r="C8188" t="s">
        <v>2387</v>
      </c>
      <c r="D8188" t="s">
        <v>14</v>
      </c>
      <c r="E8188" t="s">
        <v>21</v>
      </c>
      <c r="G8188" t="s">
        <v>3040</v>
      </c>
      <c r="H8188">
        <v>0.6</v>
      </c>
      <c r="J8188">
        <v>0</v>
      </c>
      <c r="K8188">
        <v>0</v>
      </c>
      <c r="L8188" s="17">
        <f>IF($E8188&lt;&gt;"",VLOOKUP($E8188,GEMWs!$E$14:$L$20,7,FALSE),"")</f>
        <v>37.754918937403332</v>
      </c>
      <c r="M8188" s="17">
        <f>IF($E8188&lt;&gt;"",VLOOKUP($E8188,GEMWs!$E$14:$L$20,8,FALSE),"")</f>
        <v>96.174593288388181</v>
      </c>
      <c r="N8188" s="17">
        <f t="shared" ca="1" si="576"/>
        <v>37.754918937403332</v>
      </c>
      <c r="O8188" s="17">
        <f t="shared" ca="1" si="577"/>
        <v>96.174593288388181</v>
      </c>
      <c r="P8188" s="17">
        <f t="shared" ca="1" si="578"/>
        <v>6.2386538844083897E-3</v>
      </c>
      <c r="Q8188" s="17">
        <f t="shared" ca="1" si="579"/>
        <v>1.5891968964223822E-2</v>
      </c>
    </row>
    <row r="8189" spans="1:17" x14ac:dyDescent="0.35">
      <c r="A8189" t="s">
        <v>2383</v>
      </c>
      <c r="B8189" t="s">
        <v>955</v>
      </c>
      <c r="D8189" t="s">
        <v>14</v>
      </c>
      <c r="E8189" t="s">
        <v>21</v>
      </c>
      <c r="G8189" t="s">
        <v>3040</v>
      </c>
      <c r="H8189">
        <v>0.7</v>
      </c>
      <c r="J8189">
        <v>0</v>
      </c>
      <c r="K8189">
        <v>0</v>
      </c>
      <c r="L8189" s="17">
        <f>IF($E8189&lt;&gt;"",VLOOKUP($E8189,GEMWs!$E$14:$L$20,7,FALSE),"")</f>
        <v>37.754918937403332</v>
      </c>
      <c r="M8189" s="17">
        <f>IF($E8189&lt;&gt;"",VLOOKUP($E8189,GEMWs!$E$14:$L$20,8,FALSE),"")</f>
        <v>96.174593288388181</v>
      </c>
      <c r="N8189" s="17">
        <f t="shared" ca="1" si="576"/>
        <v>37.754918937403332</v>
      </c>
      <c r="O8189" s="17">
        <f t="shared" ca="1" si="577"/>
        <v>96.174593288388181</v>
      </c>
      <c r="P8189" s="17">
        <f t="shared" ca="1" si="578"/>
        <v>7.2784295318097875E-3</v>
      </c>
      <c r="Q8189" s="17">
        <f t="shared" ca="1" si="579"/>
        <v>1.8540630458261126E-2</v>
      </c>
    </row>
    <row r="8190" spans="1:17" x14ac:dyDescent="0.35">
      <c r="A8190" t="s">
        <v>2383</v>
      </c>
      <c r="B8190" t="s">
        <v>27</v>
      </c>
      <c r="C8190" t="s">
        <v>28</v>
      </c>
      <c r="D8190" t="s">
        <v>14</v>
      </c>
      <c r="E8190" t="s">
        <v>21</v>
      </c>
      <c r="F8190" t="s">
        <v>22</v>
      </c>
      <c r="G8190" t="s">
        <v>3040</v>
      </c>
      <c r="H8190">
        <v>209</v>
      </c>
      <c r="I8190">
        <v>218</v>
      </c>
      <c r="J8190">
        <v>2000</v>
      </c>
      <c r="K8190">
        <v>15000</v>
      </c>
      <c r="L8190" s="17">
        <f>IF($E8190&lt;&gt;"",VLOOKUP($E8190,GEMWs!$E$14:$L$20,7,FALSE),"")</f>
        <v>37.754918937403332</v>
      </c>
      <c r="M8190" s="17">
        <f>IF($E8190&lt;&gt;"",VLOOKUP($E8190,GEMWs!$E$14:$L$20,8,FALSE),"")</f>
        <v>96.174593288388181</v>
      </c>
      <c r="N8190" s="17">
        <f t="shared" si="576"/>
        <v>2000</v>
      </c>
      <c r="O8190" s="17">
        <f t="shared" si="577"/>
        <v>15000</v>
      </c>
      <c r="P8190" s="17">
        <f t="shared" si="578"/>
        <v>1.3933333333333334E-2</v>
      </c>
      <c r="Q8190" s="17">
        <f t="shared" si="579"/>
        <v>0.1045</v>
      </c>
    </row>
    <row r="8191" spans="1:17" x14ac:dyDescent="0.35">
      <c r="A8191" t="s">
        <v>2383</v>
      </c>
      <c r="B8191" t="s">
        <v>956</v>
      </c>
      <c r="D8191" t="s">
        <v>14</v>
      </c>
      <c r="E8191" t="s">
        <v>21</v>
      </c>
      <c r="G8191" t="s">
        <v>3040</v>
      </c>
      <c r="H8191">
        <v>4.7</v>
      </c>
      <c r="J8191">
        <v>0</v>
      </c>
      <c r="K8191">
        <v>0</v>
      </c>
      <c r="L8191" s="17">
        <f>IF($E8191&lt;&gt;"",VLOOKUP($E8191,GEMWs!$E$14:$L$20,7,FALSE),"")</f>
        <v>37.754918937403332</v>
      </c>
      <c r="M8191" s="17">
        <f>IF($E8191&lt;&gt;"",VLOOKUP($E8191,GEMWs!$E$14:$L$20,8,FALSE),"")</f>
        <v>96.174593288388181</v>
      </c>
      <c r="N8191" s="17">
        <f t="shared" ca="1" si="576"/>
        <v>37.754918937403332</v>
      </c>
      <c r="O8191" s="17">
        <f t="shared" ca="1" si="577"/>
        <v>96.174593288388181</v>
      </c>
      <c r="P8191" s="17">
        <f t="shared" ca="1" si="578"/>
        <v>4.8869455427865721E-2</v>
      </c>
      <c r="Q8191" s="17">
        <f t="shared" ca="1" si="579"/>
        <v>0.12448709021975328</v>
      </c>
    </row>
    <row r="8192" spans="1:17" x14ac:dyDescent="0.35">
      <c r="A8192" t="s">
        <v>2383</v>
      </c>
      <c r="B8192" t="s">
        <v>31</v>
      </c>
      <c r="C8192" t="s">
        <v>32</v>
      </c>
      <c r="D8192" t="s">
        <v>14</v>
      </c>
      <c r="E8192" t="s">
        <v>21</v>
      </c>
      <c r="F8192" t="s">
        <v>22</v>
      </c>
      <c r="G8192" t="s">
        <v>3040</v>
      </c>
      <c r="H8192">
        <v>5.3</v>
      </c>
      <c r="I8192">
        <v>362</v>
      </c>
      <c r="J8192">
        <v>150</v>
      </c>
      <c r="K8192">
        <v>150</v>
      </c>
      <c r="L8192" s="17">
        <f>IF($E8192&lt;&gt;"",VLOOKUP($E8192,GEMWs!$E$14:$L$20,7,FALSE),"")</f>
        <v>37.754918937403332</v>
      </c>
      <c r="M8192" s="17">
        <f>IF($E8192&lt;&gt;"",VLOOKUP($E8192,GEMWs!$E$14:$L$20,8,FALSE),"")</f>
        <v>96.174593288388181</v>
      </c>
      <c r="N8192" s="17">
        <f t="shared" si="576"/>
        <v>150</v>
      </c>
      <c r="O8192" s="17">
        <f t="shared" si="577"/>
        <v>150</v>
      </c>
      <c r="P8192" s="17">
        <f t="shared" si="578"/>
        <v>3.5333333333333335E-2</v>
      </c>
      <c r="Q8192" s="17">
        <f t="shared" si="579"/>
        <v>3.5333333333333335E-2</v>
      </c>
    </row>
    <row r="8193" spans="1:17" x14ac:dyDescent="0.35">
      <c r="A8193" t="s">
        <v>2383</v>
      </c>
      <c r="B8193" t="s">
        <v>407</v>
      </c>
      <c r="D8193" t="s">
        <v>14</v>
      </c>
      <c r="E8193" t="s">
        <v>21</v>
      </c>
      <c r="G8193" t="s">
        <v>3040</v>
      </c>
      <c r="H8193">
        <v>11.7</v>
      </c>
      <c r="J8193">
        <v>0</v>
      </c>
      <c r="K8193">
        <v>0</v>
      </c>
      <c r="L8193" s="17">
        <f>IF($E8193&lt;&gt;"",VLOOKUP($E8193,GEMWs!$E$14:$L$20,7,FALSE),"")</f>
        <v>37.754918937403332</v>
      </c>
      <c r="M8193" s="17">
        <f>IF($E8193&lt;&gt;"",VLOOKUP($E8193,GEMWs!$E$14:$L$20,8,FALSE),"")</f>
        <v>96.174593288388181</v>
      </c>
      <c r="N8193" s="17">
        <f t="shared" ca="1" si="576"/>
        <v>37.754918937403332</v>
      </c>
      <c r="O8193" s="17">
        <f t="shared" ca="1" si="577"/>
        <v>96.174593288388181</v>
      </c>
      <c r="P8193" s="17">
        <f t="shared" ca="1" si="578"/>
        <v>0.1216537507459636</v>
      </c>
      <c r="Q8193" s="17">
        <f t="shared" ca="1" si="579"/>
        <v>0.3098933948023645</v>
      </c>
    </row>
    <row r="8194" spans="1:17" x14ac:dyDescent="0.35">
      <c r="A8194" t="s">
        <v>2383</v>
      </c>
      <c r="B8194" t="s">
        <v>65</v>
      </c>
      <c r="C8194" t="s">
        <v>66</v>
      </c>
      <c r="D8194" t="s">
        <v>14</v>
      </c>
      <c r="E8194" t="s">
        <v>21</v>
      </c>
      <c r="F8194" t="s">
        <v>22</v>
      </c>
      <c r="G8194" t="s">
        <v>3040</v>
      </c>
      <c r="H8194">
        <v>56.7</v>
      </c>
      <c r="I8194">
        <v>228</v>
      </c>
      <c r="J8194">
        <v>8.1199999999999992</v>
      </c>
      <c r="K8194">
        <v>38</v>
      </c>
      <c r="L8194" s="17">
        <f>IF($E8194&lt;&gt;"",VLOOKUP($E8194,GEMWs!$E$14:$L$20,7,FALSE),"")</f>
        <v>37.754918937403332</v>
      </c>
      <c r="M8194" s="17">
        <f>IF($E8194&lt;&gt;"",VLOOKUP($E8194,GEMWs!$E$14:$L$20,8,FALSE),"")</f>
        <v>96.174593288388181</v>
      </c>
      <c r="N8194" s="17">
        <f t="shared" si="576"/>
        <v>8.1199999999999992</v>
      </c>
      <c r="O8194" s="17">
        <f t="shared" si="577"/>
        <v>38</v>
      </c>
      <c r="P8194" s="17">
        <f t="shared" si="578"/>
        <v>1.4921052631578948</v>
      </c>
      <c r="Q8194" s="17">
        <f t="shared" si="579"/>
        <v>6.9827586206896566</v>
      </c>
    </row>
    <row r="8195" spans="1:17" x14ac:dyDescent="0.35">
      <c r="A8195" t="s">
        <v>2383</v>
      </c>
      <c r="B8195" t="s">
        <v>95</v>
      </c>
      <c r="C8195" t="s">
        <v>96</v>
      </c>
      <c r="D8195" t="s">
        <v>14</v>
      </c>
      <c r="E8195" t="s">
        <v>21</v>
      </c>
      <c r="F8195" t="s">
        <v>22</v>
      </c>
      <c r="G8195" t="s">
        <v>3040</v>
      </c>
      <c r="H8195">
        <v>44.4</v>
      </c>
      <c r="I8195">
        <v>384</v>
      </c>
      <c r="J8195">
        <v>1200</v>
      </c>
      <c r="K8195">
        <v>1200</v>
      </c>
      <c r="L8195" s="17">
        <f>IF($E8195&lt;&gt;"",VLOOKUP($E8195,GEMWs!$E$14:$L$20,7,FALSE),"")</f>
        <v>37.754918937403332</v>
      </c>
      <c r="M8195" s="17">
        <f>IF($E8195&lt;&gt;"",VLOOKUP($E8195,GEMWs!$E$14:$L$20,8,FALSE),"")</f>
        <v>96.174593288388181</v>
      </c>
      <c r="N8195" s="17">
        <f t="shared" si="576"/>
        <v>1200</v>
      </c>
      <c r="O8195" s="17">
        <f t="shared" si="577"/>
        <v>1200</v>
      </c>
      <c r="P8195" s="17">
        <f t="shared" si="578"/>
        <v>3.6999999999999998E-2</v>
      </c>
      <c r="Q8195" s="17">
        <f t="shared" si="579"/>
        <v>3.6999999999999998E-2</v>
      </c>
    </row>
    <row r="8196" spans="1:17" x14ac:dyDescent="0.35">
      <c r="A8196" t="s">
        <v>2383</v>
      </c>
      <c r="B8196" t="s">
        <v>89</v>
      </c>
      <c r="C8196" t="s">
        <v>90</v>
      </c>
      <c r="D8196" t="s">
        <v>14</v>
      </c>
      <c r="E8196" t="s">
        <v>21</v>
      </c>
      <c r="F8196" t="s">
        <v>22</v>
      </c>
      <c r="G8196" t="s">
        <v>3040</v>
      </c>
      <c r="H8196">
        <v>110.2</v>
      </c>
      <c r="I8196">
        <v>233</v>
      </c>
      <c r="J8196">
        <v>16.640218999999998</v>
      </c>
      <c r="K8196">
        <v>16.640218999999998</v>
      </c>
      <c r="L8196" s="17">
        <f>IF($E8196&lt;&gt;"",VLOOKUP($E8196,GEMWs!$E$14:$L$20,7,FALSE),"")</f>
        <v>37.754918937403332</v>
      </c>
      <c r="M8196" s="17">
        <f>IF($E8196&lt;&gt;"",VLOOKUP($E8196,GEMWs!$E$14:$L$20,8,FALSE),"")</f>
        <v>96.174593288388181</v>
      </c>
      <c r="N8196" s="17">
        <f t="shared" si="576"/>
        <v>16.640218999999998</v>
      </c>
      <c r="O8196" s="17">
        <f t="shared" si="577"/>
        <v>16.640218999999998</v>
      </c>
      <c r="P8196" s="17">
        <f t="shared" si="578"/>
        <v>6.6225089946232085</v>
      </c>
      <c r="Q8196" s="17">
        <f t="shared" si="579"/>
        <v>6.6225089946232085</v>
      </c>
    </row>
    <row r="8197" spans="1:17" x14ac:dyDescent="0.35">
      <c r="A8197" t="s">
        <v>2383</v>
      </c>
      <c r="B8197" t="s">
        <v>538</v>
      </c>
      <c r="C8197" t="s">
        <v>539</v>
      </c>
      <c r="D8197" t="s">
        <v>14</v>
      </c>
      <c r="E8197" t="s">
        <v>21</v>
      </c>
      <c r="F8197" t="s">
        <v>22</v>
      </c>
      <c r="G8197" t="s">
        <v>3040</v>
      </c>
      <c r="H8197">
        <v>534.70000000000005</v>
      </c>
      <c r="I8197">
        <v>355</v>
      </c>
      <c r="J8197">
        <v>3600</v>
      </c>
      <c r="K8197">
        <v>3600</v>
      </c>
      <c r="L8197" s="17">
        <f>IF($E8197&lt;&gt;"",VLOOKUP($E8197,GEMWs!$E$14:$L$20,7,FALSE),"")</f>
        <v>37.754918937403332</v>
      </c>
      <c r="M8197" s="17">
        <f>IF($E8197&lt;&gt;"",VLOOKUP($E8197,GEMWs!$E$14:$L$20,8,FALSE),"")</f>
        <v>96.174593288388181</v>
      </c>
      <c r="N8197" s="17">
        <f t="shared" si="576"/>
        <v>3600</v>
      </c>
      <c r="O8197" s="17">
        <f t="shared" si="577"/>
        <v>3600</v>
      </c>
      <c r="P8197" s="17">
        <f t="shared" si="578"/>
        <v>0.14852777777777779</v>
      </c>
      <c r="Q8197" s="17">
        <f t="shared" si="579"/>
        <v>0.14852777777777779</v>
      </c>
    </row>
    <row r="8198" spans="1:17" x14ac:dyDescent="0.35">
      <c r="A8198" t="s">
        <v>2383</v>
      </c>
      <c r="B8198" t="s">
        <v>13</v>
      </c>
      <c r="D8198" t="s">
        <v>14</v>
      </c>
      <c r="E8198" t="s">
        <v>15</v>
      </c>
      <c r="G8198" t="s">
        <v>3040</v>
      </c>
      <c r="H8198">
        <v>24.7</v>
      </c>
      <c r="J8198">
        <v>0</v>
      </c>
      <c r="K8198">
        <v>0</v>
      </c>
      <c r="L8198" s="17">
        <f>IF($E8198&lt;&gt;"",VLOOKUP($E8198,GEMWs!$E$14:$L$20,7,FALSE),"")</f>
        <v>37.892086284381016</v>
      </c>
      <c r="M8198" s="17">
        <f>IF($E8198&lt;&gt;"",VLOOKUP($E8198,GEMWs!$E$14:$L$20,8,FALSE),"")</f>
        <v>96.522753888300599</v>
      </c>
      <c r="N8198" s="17">
        <f t="shared" ca="1" si="576"/>
        <v>37.892086284381016</v>
      </c>
      <c r="O8198" s="17">
        <f t="shared" ca="1" si="577"/>
        <v>96.522753888300599</v>
      </c>
      <c r="P8198" s="17">
        <f t="shared" ca="1" si="578"/>
        <v>0.25589821057720419</v>
      </c>
      <c r="Q8198" s="17">
        <f t="shared" ca="1" si="579"/>
        <v>0.65185114946234179</v>
      </c>
    </row>
    <row r="8199" spans="1:17" x14ac:dyDescent="0.35">
      <c r="A8199" t="s">
        <v>2383</v>
      </c>
      <c r="B8199" t="s">
        <v>83</v>
      </c>
      <c r="C8199" t="s">
        <v>84</v>
      </c>
      <c r="D8199" t="s">
        <v>14</v>
      </c>
      <c r="E8199" t="s">
        <v>21</v>
      </c>
      <c r="F8199" t="s">
        <v>22</v>
      </c>
      <c r="G8199" t="s">
        <v>3040</v>
      </c>
      <c r="H8199">
        <v>0.2</v>
      </c>
      <c r="I8199">
        <v>239</v>
      </c>
      <c r="J8199">
        <v>20</v>
      </c>
      <c r="K8199">
        <v>500</v>
      </c>
      <c r="L8199" s="17">
        <f>IF($E8199&lt;&gt;"",VLOOKUP($E8199,GEMWs!$E$14:$L$20,7,FALSE),"")</f>
        <v>37.754918937403332</v>
      </c>
      <c r="M8199" s="17">
        <f>IF($E8199&lt;&gt;"",VLOOKUP($E8199,GEMWs!$E$14:$L$20,8,FALSE),"")</f>
        <v>96.174593288388181</v>
      </c>
      <c r="N8199" s="17">
        <f t="shared" si="576"/>
        <v>20</v>
      </c>
      <c r="O8199" s="17">
        <f t="shared" si="577"/>
        <v>500</v>
      </c>
      <c r="P8199" s="17">
        <f t="shared" si="578"/>
        <v>4.0000000000000002E-4</v>
      </c>
      <c r="Q8199" s="17">
        <f t="shared" si="579"/>
        <v>0.01</v>
      </c>
    </row>
    <row r="8200" spans="1:17" x14ac:dyDescent="0.35">
      <c r="A8200" t="s">
        <v>2383</v>
      </c>
      <c r="B8200" t="s">
        <v>958</v>
      </c>
      <c r="D8200" t="s">
        <v>14</v>
      </c>
      <c r="E8200" t="s">
        <v>21</v>
      </c>
      <c r="G8200" t="s">
        <v>3040</v>
      </c>
      <c r="H8200">
        <v>16.2</v>
      </c>
      <c r="J8200">
        <v>0</v>
      </c>
      <c r="K8200">
        <v>0</v>
      </c>
      <c r="L8200" s="17">
        <f>IF($E8200&lt;&gt;"",VLOOKUP($E8200,GEMWs!$E$14:$L$20,7,FALSE),"")</f>
        <v>37.754918937403332</v>
      </c>
      <c r="M8200" s="17">
        <f>IF($E8200&lt;&gt;"",VLOOKUP($E8200,GEMWs!$E$14:$L$20,8,FALSE),"")</f>
        <v>96.174593288388181</v>
      </c>
      <c r="N8200" s="17">
        <f t="shared" ca="1" si="576"/>
        <v>37.754918937403332</v>
      </c>
      <c r="O8200" s="17">
        <f t="shared" ca="1" si="577"/>
        <v>96.174593288388181</v>
      </c>
      <c r="P8200" s="17">
        <f t="shared" ca="1" si="578"/>
        <v>0.16844365487902652</v>
      </c>
      <c r="Q8200" s="17">
        <f t="shared" ca="1" si="579"/>
        <v>0.42908316203404318</v>
      </c>
    </row>
    <row r="8201" spans="1:17" x14ac:dyDescent="0.35">
      <c r="A8201" t="s">
        <v>2383</v>
      </c>
      <c r="B8201" t="s">
        <v>634</v>
      </c>
      <c r="C8201" t="s">
        <v>635</v>
      </c>
      <c r="D8201" t="s">
        <v>14</v>
      </c>
      <c r="E8201" t="s">
        <v>21</v>
      </c>
      <c r="F8201" t="s">
        <v>22</v>
      </c>
      <c r="G8201" t="s">
        <v>3040</v>
      </c>
      <c r="H8201">
        <v>1766.8</v>
      </c>
      <c r="I8201">
        <v>474</v>
      </c>
      <c r="J8201">
        <v>7.2078579999999999</v>
      </c>
      <c r="K8201">
        <v>566.85718399999996</v>
      </c>
      <c r="L8201" s="17">
        <f>IF($E8201&lt;&gt;"",VLOOKUP($E8201,GEMWs!$E$14:$L$20,7,FALSE),"")</f>
        <v>37.754918937403332</v>
      </c>
      <c r="M8201" s="17">
        <f>IF($E8201&lt;&gt;"",VLOOKUP($E8201,GEMWs!$E$14:$L$20,8,FALSE),"")</f>
        <v>96.174593288388181</v>
      </c>
      <c r="N8201" s="17">
        <f t="shared" si="576"/>
        <v>7.2078579999999999</v>
      </c>
      <c r="O8201" s="17">
        <f t="shared" si="577"/>
        <v>566.85718399999996</v>
      </c>
      <c r="P8201" s="17">
        <f t="shared" si="578"/>
        <v>3.1168344511974997</v>
      </c>
      <c r="Q8201" s="17">
        <f t="shared" si="579"/>
        <v>245.12136615343977</v>
      </c>
    </row>
    <row r="8202" spans="1:17" x14ac:dyDescent="0.35">
      <c r="A8202" t="s">
        <v>2383</v>
      </c>
      <c r="B8202" t="s">
        <v>45</v>
      </c>
      <c r="C8202" t="s">
        <v>46</v>
      </c>
      <c r="D8202" t="s">
        <v>14</v>
      </c>
      <c r="E8202" t="s">
        <v>21</v>
      </c>
      <c r="F8202" t="s">
        <v>22</v>
      </c>
      <c r="G8202" t="s">
        <v>3040</v>
      </c>
      <c r="H8202">
        <v>11.2</v>
      </c>
      <c r="I8202">
        <v>420</v>
      </c>
      <c r="J8202">
        <v>29540</v>
      </c>
      <c r="K8202">
        <v>36360</v>
      </c>
      <c r="L8202" s="17">
        <f>IF($E8202&lt;&gt;"",VLOOKUP($E8202,GEMWs!$E$14:$L$20,7,FALSE),"")</f>
        <v>37.754918937403332</v>
      </c>
      <c r="M8202" s="17">
        <f>IF($E8202&lt;&gt;"",VLOOKUP($E8202,GEMWs!$E$14:$L$20,8,FALSE),"")</f>
        <v>96.174593288388181</v>
      </c>
      <c r="N8202" s="17">
        <f t="shared" si="576"/>
        <v>29540</v>
      </c>
      <c r="O8202" s="17">
        <f t="shared" si="577"/>
        <v>36360</v>
      </c>
      <c r="P8202" s="17">
        <f t="shared" si="578"/>
        <v>3.0803080308030803E-4</v>
      </c>
      <c r="Q8202" s="17">
        <f t="shared" si="579"/>
        <v>3.7914691943127961E-4</v>
      </c>
    </row>
    <row r="8203" spans="1:17" x14ac:dyDescent="0.35">
      <c r="A8203" t="s">
        <v>2383</v>
      </c>
      <c r="B8203" t="s">
        <v>2384</v>
      </c>
      <c r="C8203" t="s">
        <v>2385</v>
      </c>
      <c r="D8203" t="s">
        <v>14</v>
      </c>
      <c r="E8203" t="s">
        <v>21</v>
      </c>
      <c r="G8203" t="s">
        <v>3040</v>
      </c>
      <c r="H8203">
        <v>1</v>
      </c>
      <c r="J8203">
        <v>0</v>
      </c>
      <c r="K8203">
        <v>0</v>
      </c>
      <c r="L8203" s="17">
        <f>IF($E8203&lt;&gt;"",VLOOKUP($E8203,GEMWs!$E$14:$L$20,7,FALSE),"")</f>
        <v>37.754918937403332</v>
      </c>
      <c r="M8203" s="17">
        <f>IF($E8203&lt;&gt;"",VLOOKUP($E8203,GEMWs!$E$14:$L$20,8,FALSE),"")</f>
        <v>96.174593288388181</v>
      </c>
      <c r="N8203" s="17">
        <f t="shared" ca="1" si="576"/>
        <v>37.754918937403332</v>
      </c>
      <c r="O8203" s="17">
        <f t="shared" ca="1" si="577"/>
        <v>96.174593288388181</v>
      </c>
      <c r="P8203" s="17">
        <f t="shared" ca="1" si="578"/>
        <v>1.0397756474013984E-2</v>
      </c>
      <c r="Q8203" s="17">
        <f t="shared" ca="1" si="579"/>
        <v>2.6486614940373038E-2</v>
      </c>
    </row>
    <row r="8204" spans="1:17" x14ac:dyDescent="0.35">
      <c r="A8204" t="s">
        <v>2383</v>
      </c>
      <c r="B8204" t="s">
        <v>103</v>
      </c>
      <c r="D8204" t="s">
        <v>14</v>
      </c>
      <c r="E8204" t="s">
        <v>15</v>
      </c>
      <c r="G8204" t="s">
        <v>3040</v>
      </c>
      <c r="H8204">
        <v>5.8</v>
      </c>
      <c r="J8204">
        <v>0</v>
      </c>
      <c r="K8204">
        <v>0</v>
      </c>
      <c r="L8204" s="17">
        <f>IF($E8204&lt;&gt;"",VLOOKUP($E8204,GEMWs!$E$14:$L$20,7,FALSE),"")</f>
        <v>37.892086284381016</v>
      </c>
      <c r="M8204" s="17">
        <f>IF($E8204&lt;&gt;"",VLOOKUP($E8204,GEMWs!$E$14:$L$20,8,FALSE),"")</f>
        <v>96.522753888300599</v>
      </c>
      <c r="N8204" s="17">
        <f t="shared" ca="1" si="576"/>
        <v>37.892086284381016</v>
      </c>
      <c r="O8204" s="17">
        <f t="shared" ca="1" si="577"/>
        <v>96.522753888300599</v>
      </c>
      <c r="P8204" s="17">
        <f t="shared" ca="1" si="578"/>
        <v>6.0089458354161303E-2</v>
      </c>
      <c r="Q8204" s="17">
        <f t="shared" ca="1" si="579"/>
        <v>0.15306626181706812</v>
      </c>
    </row>
    <row r="8205" spans="1:17" x14ac:dyDescent="0.35">
      <c r="A8205" t="s">
        <v>2383</v>
      </c>
      <c r="B8205" t="s">
        <v>941</v>
      </c>
      <c r="C8205" t="s">
        <v>942</v>
      </c>
      <c r="D8205" t="s">
        <v>14</v>
      </c>
      <c r="E8205" t="s">
        <v>21</v>
      </c>
      <c r="F8205" t="s">
        <v>22</v>
      </c>
      <c r="G8205" t="s">
        <v>3040</v>
      </c>
      <c r="H8205">
        <v>16.3</v>
      </c>
      <c r="I8205">
        <v>276</v>
      </c>
      <c r="J8205">
        <v>11.292441</v>
      </c>
      <c r="K8205">
        <v>600.10174800000004</v>
      </c>
      <c r="L8205" s="17">
        <f>IF($E8205&lt;&gt;"",VLOOKUP($E8205,GEMWs!$E$14:$L$20,7,FALSE),"")</f>
        <v>37.754918937403332</v>
      </c>
      <c r="M8205" s="17">
        <f>IF($E8205&lt;&gt;"",VLOOKUP($E8205,GEMWs!$E$14:$L$20,8,FALSE),"")</f>
        <v>96.174593288388181</v>
      </c>
      <c r="N8205" s="17">
        <f t="shared" si="576"/>
        <v>11.292441</v>
      </c>
      <c r="O8205" s="17">
        <f t="shared" si="577"/>
        <v>600.10174800000004</v>
      </c>
      <c r="P8205" s="17">
        <f t="shared" si="578"/>
        <v>2.7162060524442932E-2</v>
      </c>
      <c r="Q8205" s="17">
        <f t="shared" si="579"/>
        <v>1.443443450357633</v>
      </c>
    </row>
    <row r="8206" spans="1:17" x14ac:dyDescent="0.35">
      <c r="A8206" t="s">
        <v>2383</v>
      </c>
      <c r="B8206" t="s">
        <v>124</v>
      </c>
      <c r="D8206" t="s">
        <v>22</v>
      </c>
      <c r="G8206" t="s">
        <v>3040</v>
      </c>
      <c r="H8206">
        <v>14.1</v>
      </c>
      <c r="J8206">
        <v>0</v>
      </c>
      <c r="K8206">
        <v>0</v>
      </c>
      <c r="L8206" s="17" t="str">
        <f>IF($E8206&lt;&gt;"",VLOOKUP($E8206,GEMWs!$E$14:$L$20,7,FALSE),"")</f>
        <v/>
      </c>
      <c r="M8206" s="17" t="str">
        <f>IF($E8206&lt;&gt;"",VLOOKUP($E8206,GEMWs!$E$14:$L$20,8,FALSE),"")</f>
        <v/>
      </c>
      <c r="N8206" s="17">
        <f t="shared" ca="1" si="576"/>
        <v>0</v>
      </c>
      <c r="O8206" s="17">
        <f t="shared" ca="1" si="577"/>
        <v>0</v>
      </c>
      <c r="P8206" s="17">
        <f t="shared" ca="1" si="578"/>
        <v>0</v>
      </c>
      <c r="Q8206" s="17">
        <f t="shared" ca="1" si="579"/>
        <v>0</v>
      </c>
    </row>
    <row r="8207" spans="1:17" x14ac:dyDescent="0.35">
      <c r="A8207" t="s">
        <v>2383</v>
      </c>
      <c r="B8207" t="s">
        <v>49</v>
      </c>
      <c r="C8207" t="s">
        <v>50</v>
      </c>
      <c r="D8207" t="s">
        <v>14</v>
      </c>
      <c r="E8207" t="s">
        <v>21</v>
      </c>
      <c r="F8207" t="s">
        <v>14</v>
      </c>
      <c r="G8207" t="s">
        <v>3040</v>
      </c>
      <c r="H8207">
        <v>6.2</v>
      </c>
      <c r="I8207">
        <v>278</v>
      </c>
      <c r="J8207">
        <v>20.321014999999999</v>
      </c>
      <c r="K8207">
        <v>2000</v>
      </c>
      <c r="L8207" s="17">
        <f>IF($E8207&lt;&gt;"",VLOOKUP($E8207,GEMWs!$E$14:$L$20,7,FALSE),"")</f>
        <v>37.754918937403332</v>
      </c>
      <c r="M8207" s="17">
        <f>IF($E8207&lt;&gt;"",VLOOKUP($E8207,GEMWs!$E$14:$L$20,8,FALSE),"")</f>
        <v>96.174593288388181</v>
      </c>
      <c r="N8207" s="17">
        <f t="shared" si="576"/>
        <v>20.321014999999999</v>
      </c>
      <c r="O8207" s="17">
        <f t="shared" si="577"/>
        <v>2000</v>
      </c>
      <c r="P8207" s="17">
        <f t="shared" si="578"/>
        <v>3.0999999999999999E-3</v>
      </c>
      <c r="Q8207" s="17">
        <f t="shared" si="579"/>
        <v>0.30510287010762016</v>
      </c>
    </row>
    <row r="8208" spans="1:17" x14ac:dyDescent="0.35">
      <c r="A8208" t="s">
        <v>2383</v>
      </c>
      <c r="B8208" t="s">
        <v>540</v>
      </c>
      <c r="C8208" t="s">
        <v>541</v>
      </c>
      <c r="D8208" t="s">
        <v>14</v>
      </c>
      <c r="E8208" t="s">
        <v>21</v>
      </c>
      <c r="F8208" t="s">
        <v>22</v>
      </c>
      <c r="G8208" t="s">
        <v>3040</v>
      </c>
      <c r="H8208">
        <v>149.5</v>
      </c>
      <c r="I8208">
        <v>386</v>
      </c>
      <c r="J8208">
        <v>4500</v>
      </c>
      <c r="K8208">
        <v>4500</v>
      </c>
      <c r="L8208" s="17">
        <f>IF($E8208&lt;&gt;"",VLOOKUP($E8208,GEMWs!$E$14:$L$20,7,FALSE),"")</f>
        <v>37.754918937403332</v>
      </c>
      <c r="M8208" s="17">
        <f>IF($E8208&lt;&gt;"",VLOOKUP($E8208,GEMWs!$E$14:$L$20,8,FALSE),"")</f>
        <v>96.174593288388181</v>
      </c>
      <c r="N8208" s="17">
        <f t="shared" si="576"/>
        <v>4500</v>
      </c>
      <c r="O8208" s="17">
        <f t="shared" si="577"/>
        <v>4500</v>
      </c>
      <c r="P8208" s="17">
        <f t="shared" si="578"/>
        <v>3.3222222222222222E-2</v>
      </c>
      <c r="Q8208" s="17">
        <f t="shared" si="579"/>
        <v>3.3222222222222222E-2</v>
      </c>
    </row>
    <row r="8209" spans="1:17" x14ac:dyDescent="0.35">
      <c r="A8209" t="s">
        <v>2383</v>
      </c>
      <c r="B8209" t="s">
        <v>146</v>
      </c>
      <c r="C8209" t="s">
        <v>147</v>
      </c>
      <c r="D8209" t="s">
        <v>14</v>
      </c>
      <c r="E8209" t="s">
        <v>18</v>
      </c>
      <c r="F8209" t="s">
        <v>22</v>
      </c>
      <c r="G8209" t="s">
        <v>3040</v>
      </c>
      <c r="H8209">
        <v>5.7</v>
      </c>
      <c r="I8209">
        <v>401</v>
      </c>
      <c r="J8209">
        <v>3000</v>
      </c>
      <c r="K8209">
        <v>4500</v>
      </c>
      <c r="L8209" s="17">
        <f>IF($E8209&lt;&gt;"",VLOOKUP($E8209,GEMWs!$E$14:$L$20,7,FALSE),"")</f>
        <v>5950.3939027696888</v>
      </c>
      <c r="M8209" s="17">
        <f>IF($E8209&lt;&gt;"",VLOOKUP($E8209,GEMWs!$E$14:$L$20,8,FALSE),"")</f>
        <v>10539.430626954083</v>
      </c>
      <c r="N8209" s="17">
        <f t="shared" si="576"/>
        <v>3000</v>
      </c>
      <c r="O8209" s="17">
        <f t="shared" si="577"/>
        <v>4500</v>
      </c>
      <c r="P8209" s="17">
        <f t="shared" si="578"/>
        <v>1.2666666666666668E-3</v>
      </c>
      <c r="Q8209" s="17">
        <f t="shared" si="579"/>
        <v>1.9E-3</v>
      </c>
    </row>
    <row r="8210" spans="1:17" x14ac:dyDescent="0.35">
      <c r="A8210" t="s">
        <v>2383</v>
      </c>
      <c r="B8210" t="s">
        <v>69</v>
      </c>
      <c r="C8210" t="s">
        <v>70</v>
      </c>
      <c r="D8210" t="s">
        <v>14</v>
      </c>
      <c r="E8210" t="s">
        <v>21</v>
      </c>
      <c r="F8210" t="s">
        <v>22</v>
      </c>
      <c r="G8210" t="s">
        <v>3040</v>
      </c>
      <c r="H8210">
        <v>175.1</v>
      </c>
      <c r="I8210">
        <v>416</v>
      </c>
      <c r="J8210">
        <v>145.66</v>
      </c>
      <c r="K8210">
        <v>1199.98</v>
      </c>
      <c r="L8210" s="17">
        <f>IF($E8210&lt;&gt;"",VLOOKUP($E8210,GEMWs!$E$14:$L$20,7,FALSE),"")</f>
        <v>37.754918937403332</v>
      </c>
      <c r="M8210" s="17">
        <f>IF($E8210&lt;&gt;"",VLOOKUP($E8210,GEMWs!$E$14:$L$20,8,FALSE),"")</f>
        <v>96.174593288388181</v>
      </c>
      <c r="N8210" s="17">
        <f t="shared" si="576"/>
        <v>145.66</v>
      </c>
      <c r="O8210" s="17">
        <f t="shared" si="577"/>
        <v>1199.98</v>
      </c>
      <c r="P8210" s="17">
        <f t="shared" si="578"/>
        <v>0.14591909865164418</v>
      </c>
      <c r="Q8210" s="17">
        <f t="shared" si="579"/>
        <v>1.2021145132500344</v>
      </c>
    </row>
    <row r="8211" spans="1:17" x14ac:dyDescent="0.35">
      <c r="A8211" t="s">
        <v>2383</v>
      </c>
      <c r="B8211" t="s">
        <v>959</v>
      </c>
      <c r="D8211" t="s">
        <v>14</v>
      </c>
      <c r="E8211" t="s">
        <v>21</v>
      </c>
      <c r="G8211" t="s">
        <v>3040</v>
      </c>
      <c r="H8211">
        <v>358.6</v>
      </c>
      <c r="J8211">
        <v>0</v>
      </c>
      <c r="K8211">
        <v>0</v>
      </c>
      <c r="L8211" s="17">
        <f>IF($E8211&lt;&gt;"",VLOOKUP($E8211,GEMWs!$E$14:$L$20,7,FALSE),"")</f>
        <v>37.754918937403332</v>
      </c>
      <c r="M8211" s="17">
        <f>IF($E8211&lt;&gt;"",VLOOKUP($E8211,GEMWs!$E$14:$L$20,8,FALSE),"")</f>
        <v>96.174593288388181</v>
      </c>
      <c r="N8211" s="17">
        <f t="shared" ref="N8211:N8274" ca="1" si="580">IF($I8211&lt;&gt;"",J8211,IF(AND($D8211="Y",$M$6=236),L8211,0))</f>
        <v>37.754918937403332</v>
      </c>
      <c r="O8211" s="17">
        <f t="shared" ref="O8211:O8274" ca="1" si="581">IF($I8211&lt;&gt;"",K8211,IF(AND($D8211="Y",$M$6=236),M8211,0))</f>
        <v>96.174593288388181</v>
      </c>
      <c r="P8211" s="17">
        <f t="shared" ca="1" si="578"/>
        <v>3.7286354715814145</v>
      </c>
      <c r="Q8211" s="17">
        <f t="shared" ca="1" si="579"/>
        <v>9.4981001176177724</v>
      </c>
    </row>
    <row r="8212" spans="1:17" x14ac:dyDescent="0.35">
      <c r="A8212" t="s">
        <v>2383</v>
      </c>
      <c r="B8212" t="s">
        <v>79</v>
      </c>
      <c r="C8212" t="s">
        <v>80</v>
      </c>
      <c r="D8212" t="s">
        <v>14</v>
      </c>
      <c r="E8212" t="s">
        <v>21</v>
      </c>
      <c r="F8212" t="s">
        <v>22</v>
      </c>
      <c r="G8212" t="s">
        <v>3040</v>
      </c>
      <c r="H8212">
        <v>17.5</v>
      </c>
      <c r="I8212">
        <v>388</v>
      </c>
      <c r="J8212">
        <v>500</v>
      </c>
      <c r="K8212">
        <v>5000</v>
      </c>
      <c r="L8212" s="17">
        <f>IF($E8212&lt;&gt;"",VLOOKUP($E8212,GEMWs!$E$14:$L$20,7,FALSE),"")</f>
        <v>37.754918937403332</v>
      </c>
      <c r="M8212" s="17">
        <f>IF($E8212&lt;&gt;"",VLOOKUP($E8212,GEMWs!$E$14:$L$20,8,FALSE),"")</f>
        <v>96.174593288388181</v>
      </c>
      <c r="N8212" s="17">
        <f t="shared" si="580"/>
        <v>500</v>
      </c>
      <c r="O8212" s="17">
        <f t="shared" si="581"/>
        <v>5000</v>
      </c>
      <c r="P8212" s="17">
        <f t="shared" si="578"/>
        <v>3.5000000000000001E-3</v>
      </c>
      <c r="Q8212" s="17">
        <f t="shared" si="579"/>
        <v>3.5000000000000003E-2</v>
      </c>
    </row>
    <row r="8213" spans="1:17" x14ac:dyDescent="0.35">
      <c r="A8213" t="s">
        <v>2383</v>
      </c>
      <c r="B8213" t="s">
        <v>131</v>
      </c>
      <c r="D8213" t="s">
        <v>14</v>
      </c>
      <c r="E8213" t="s">
        <v>21</v>
      </c>
      <c r="G8213" t="s">
        <v>3040</v>
      </c>
      <c r="H8213">
        <v>259.2</v>
      </c>
      <c r="J8213">
        <v>0</v>
      </c>
      <c r="K8213">
        <v>0</v>
      </c>
      <c r="L8213" s="17">
        <f>IF($E8213&lt;&gt;"",VLOOKUP($E8213,GEMWs!$E$14:$L$20,7,FALSE),"")</f>
        <v>37.754918937403332</v>
      </c>
      <c r="M8213" s="17">
        <f>IF($E8213&lt;&gt;"",VLOOKUP($E8213,GEMWs!$E$14:$L$20,8,FALSE),"")</f>
        <v>96.174593288388181</v>
      </c>
      <c r="N8213" s="17">
        <f t="shared" ca="1" si="580"/>
        <v>37.754918937403332</v>
      </c>
      <c r="O8213" s="17">
        <f t="shared" ca="1" si="581"/>
        <v>96.174593288388181</v>
      </c>
      <c r="P8213" s="17">
        <f t="shared" ref="P8213:P8276" ca="1" si="582">IF(O8213&gt;0,$H8213/O8213,0)</f>
        <v>2.6950984780644243</v>
      </c>
      <c r="Q8213" s="17">
        <f t="shared" ref="Q8213:Q8276" ca="1" si="583">IF(N8213&gt;0,$H8213/N8213,0)</f>
        <v>6.8653305925446908</v>
      </c>
    </row>
    <row r="8214" spans="1:17" x14ac:dyDescent="0.35">
      <c r="A8214" t="s">
        <v>2383</v>
      </c>
      <c r="B8214" t="s">
        <v>697</v>
      </c>
      <c r="D8214" t="s">
        <v>14</v>
      </c>
      <c r="E8214" t="s">
        <v>21</v>
      </c>
      <c r="G8214" t="s">
        <v>3040</v>
      </c>
      <c r="H8214">
        <v>18.5</v>
      </c>
      <c r="J8214">
        <v>0</v>
      </c>
      <c r="K8214">
        <v>0</v>
      </c>
      <c r="L8214" s="17">
        <f>IF($E8214&lt;&gt;"",VLOOKUP($E8214,GEMWs!$E$14:$L$20,7,FALSE),"")</f>
        <v>37.754918937403332</v>
      </c>
      <c r="M8214" s="17">
        <f>IF($E8214&lt;&gt;"",VLOOKUP($E8214,GEMWs!$E$14:$L$20,8,FALSE),"")</f>
        <v>96.174593288388181</v>
      </c>
      <c r="N8214" s="17">
        <f t="shared" ca="1" si="580"/>
        <v>37.754918937403332</v>
      </c>
      <c r="O8214" s="17">
        <f t="shared" ca="1" si="581"/>
        <v>96.174593288388181</v>
      </c>
      <c r="P8214" s="17">
        <f t="shared" ca="1" si="582"/>
        <v>0.1923584947692587</v>
      </c>
      <c r="Q8214" s="17">
        <f t="shared" ca="1" si="583"/>
        <v>0.4900023763969012</v>
      </c>
    </row>
    <row r="8215" spans="1:17" x14ac:dyDescent="0.35">
      <c r="A8215" t="s">
        <v>2383</v>
      </c>
      <c r="B8215" t="s">
        <v>671</v>
      </c>
      <c r="C8215" t="s">
        <v>672</v>
      </c>
      <c r="D8215" t="s">
        <v>14</v>
      </c>
      <c r="E8215" t="s">
        <v>21</v>
      </c>
      <c r="F8215" t="s">
        <v>22</v>
      </c>
      <c r="G8215" t="s">
        <v>3040</v>
      </c>
      <c r="H8215">
        <v>28.7</v>
      </c>
      <c r="I8215">
        <v>310</v>
      </c>
      <c r="J8215">
        <v>6000</v>
      </c>
      <c r="K8215">
        <v>6000</v>
      </c>
      <c r="L8215" s="17">
        <f>IF($E8215&lt;&gt;"",VLOOKUP($E8215,GEMWs!$E$14:$L$20,7,FALSE),"")</f>
        <v>37.754918937403332</v>
      </c>
      <c r="M8215" s="17">
        <f>IF($E8215&lt;&gt;"",VLOOKUP($E8215,GEMWs!$E$14:$L$20,8,FALSE),"")</f>
        <v>96.174593288388181</v>
      </c>
      <c r="N8215" s="17">
        <f t="shared" si="580"/>
        <v>6000</v>
      </c>
      <c r="O8215" s="17">
        <f t="shared" si="581"/>
        <v>6000</v>
      </c>
      <c r="P8215" s="17">
        <f t="shared" si="582"/>
        <v>4.783333333333333E-3</v>
      </c>
      <c r="Q8215" s="17">
        <f t="shared" si="583"/>
        <v>4.783333333333333E-3</v>
      </c>
    </row>
    <row r="8216" spans="1:17" x14ac:dyDescent="0.35">
      <c r="A8216" t="s">
        <v>2383</v>
      </c>
      <c r="B8216" t="s">
        <v>120</v>
      </c>
      <c r="D8216" t="s">
        <v>14</v>
      </c>
      <c r="E8216" t="s">
        <v>21</v>
      </c>
      <c r="G8216" t="s">
        <v>3040</v>
      </c>
      <c r="H8216">
        <v>5.5</v>
      </c>
      <c r="J8216">
        <v>0</v>
      </c>
      <c r="K8216">
        <v>0</v>
      </c>
      <c r="L8216" s="17">
        <f>IF($E8216&lt;&gt;"",VLOOKUP($E8216,GEMWs!$E$14:$L$20,7,FALSE),"")</f>
        <v>37.754918937403332</v>
      </c>
      <c r="M8216" s="17">
        <f>IF($E8216&lt;&gt;"",VLOOKUP($E8216,GEMWs!$E$14:$L$20,8,FALSE),"")</f>
        <v>96.174593288388181</v>
      </c>
      <c r="N8216" s="17">
        <f t="shared" ca="1" si="580"/>
        <v>37.754918937403332</v>
      </c>
      <c r="O8216" s="17">
        <f t="shared" ca="1" si="581"/>
        <v>96.174593288388181</v>
      </c>
      <c r="P8216" s="17">
        <f t="shared" ca="1" si="582"/>
        <v>5.7187660607076911E-2</v>
      </c>
      <c r="Q8216" s="17">
        <f t="shared" ca="1" si="583"/>
        <v>0.1456763821720517</v>
      </c>
    </row>
    <row r="8217" spans="1:17" x14ac:dyDescent="0.35">
      <c r="A8217" t="s">
        <v>2383</v>
      </c>
      <c r="B8217" t="s">
        <v>51</v>
      </c>
      <c r="C8217" t="s">
        <v>52</v>
      </c>
      <c r="D8217" t="s">
        <v>14</v>
      </c>
      <c r="E8217" t="s">
        <v>21</v>
      </c>
      <c r="F8217" t="s">
        <v>22</v>
      </c>
      <c r="G8217" t="s">
        <v>3040</v>
      </c>
      <c r="H8217">
        <v>93.8</v>
      </c>
      <c r="I8217">
        <v>435</v>
      </c>
      <c r="J8217">
        <v>12793.928146</v>
      </c>
      <c r="K8217">
        <v>12793.928146</v>
      </c>
      <c r="L8217" s="17">
        <f>IF($E8217&lt;&gt;"",VLOOKUP($E8217,GEMWs!$E$14:$L$20,7,FALSE),"")</f>
        <v>37.754918937403332</v>
      </c>
      <c r="M8217" s="17">
        <f>IF($E8217&lt;&gt;"",VLOOKUP($E8217,GEMWs!$E$14:$L$20,8,FALSE),"")</f>
        <v>96.174593288388181</v>
      </c>
      <c r="N8217" s="17">
        <f t="shared" si="580"/>
        <v>12793.928146</v>
      </c>
      <c r="O8217" s="17">
        <f t="shared" si="581"/>
        <v>12793.928146</v>
      </c>
      <c r="P8217" s="17">
        <f t="shared" si="582"/>
        <v>7.3316028454737262E-3</v>
      </c>
      <c r="Q8217" s="17">
        <f t="shared" si="583"/>
        <v>7.3316028454737262E-3</v>
      </c>
    </row>
    <row r="8218" spans="1:17" x14ac:dyDescent="0.35">
      <c r="A8218" t="s">
        <v>2383</v>
      </c>
      <c r="B8218" t="s">
        <v>111</v>
      </c>
      <c r="D8218" t="s">
        <v>14</v>
      </c>
      <c r="E8218" t="s">
        <v>21</v>
      </c>
      <c r="G8218" t="s">
        <v>3040</v>
      </c>
      <c r="H8218">
        <v>0.4</v>
      </c>
      <c r="J8218">
        <v>0</v>
      </c>
      <c r="K8218">
        <v>0</v>
      </c>
      <c r="L8218" s="17">
        <f>IF($E8218&lt;&gt;"",VLOOKUP($E8218,GEMWs!$E$14:$L$20,7,FALSE),"")</f>
        <v>37.754918937403332</v>
      </c>
      <c r="M8218" s="17">
        <f>IF($E8218&lt;&gt;"",VLOOKUP($E8218,GEMWs!$E$14:$L$20,8,FALSE),"")</f>
        <v>96.174593288388181</v>
      </c>
      <c r="N8218" s="17">
        <f t="shared" ca="1" si="580"/>
        <v>37.754918937403332</v>
      </c>
      <c r="O8218" s="17">
        <f t="shared" ca="1" si="581"/>
        <v>96.174593288388181</v>
      </c>
      <c r="P8218" s="17">
        <f t="shared" ca="1" si="582"/>
        <v>4.159102589605594E-3</v>
      </c>
      <c r="Q8218" s="17">
        <f t="shared" ca="1" si="583"/>
        <v>1.0594645976149215E-2</v>
      </c>
    </row>
    <row r="8219" spans="1:17" x14ac:dyDescent="0.35">
      <c r="A8219" t="s">
        <v>2383</v>
      </c>
      <c r="B8219" t="s">
        <v>55</v>
      </c>
      <c r="C8219" t="s">
        <v>56</v>
      </c>
      <c r="D8219" t="s">
        <v>14</v>
      </c>
      <c r="E8219" t="s">
        <v>21</v>
      </c>
      <c r="F8219" t="s">
        <v>14</v>
      </c>
      <c r="G8219" t="s">
        <v>3040</v>
      </c>
      <c r="H8219">
        <v>2.5</v>
      </c>
      <c r="I8219">
        <v>332</v>
      </c>
      <c r="J8219">
        <v>80.760000000000005</v>
      </c>
      <c r="K8219">
        <v>1000</v>
      </c>
      <c r="L8219" s="17">
        <f>IF($E8219&lt;&gt;"",VLOOKUP($E8219,GEMWs!$E$14:$L$20,7,FALSE),"")</f>
        <v>37.754918937403332</v>
      </c>
      <c r="M8219" s="17">
        <f>IF($E8219&lt;&gt;"",VLOOKUP($E8219,GEMWs!$E$14:$L$20,8,FALSE),"")</f>
        <v>96.174593288388181</v>
      </c>
      <c r="N8219" s="17">
        <f t="shared" si="580"/>
        <v>80.760000000000005</v>
      </c>
      <c r="O8219" s="17">
        <f t="shared" si="581"/>
        <v>1000</v>
      </c>
      <c r="P8219" s="17">
        <f t="shared" si="582"/>
        <v>2.5000000000000001E-3</v>
      </c>
      <c r="Q8219" s="17">
        <f t="shared" si="583"/>
        <v>3.0955918771669141E-2</v>
      </c>
    </row>
    <row r="8220" spans="1:17" x14ac:dyDescent="0.35">
      <c r="A8220" t="s">
        <v>2383</v>
      </c>
      <c r="B8220" t="s">
        <v>636</v>
      </c>
      <c r="C8220" t="s">
        <v>637</v>
      </c>
      <c r="D8220" t="s">
        <v>14</v>
      </c>
      <c r="E8220" t="s">
        <v>21</v>
      </c>
      <c r="F8220" t="s">
        <v>22</v>
      </c>
      <c r="G8220" t="s">
        <v>3040</v>
      </c>
      <c r="H8220">
        <v>26.8</v>
      </c>
      <c r="I8220">
        <v>405</v>
      </c>
      <c r="J8220">
        <v>3900</v>
      </c>
      <c r="K8220">
        <v>3900</v>
      </c>
      <c r="L8220" s="17">
        <f>IF($E8220&lt;&gt;"",VLOOKUP($E8220,GEMWs!$E$14:$L$20,7,FALSE),"")</f>
        <v>37.754918937403332</v>
      </c>
      <c r="M8220" s="17">
        <f>IF($E8220&lt;&gt;"",VLOOKUP($E8220,GEMWs!$E$14:$L$20,8,FALSE),"")</f>
        <v>96.174593288388181</v>
      </c>
      <c r="N8220" s="17">
        <f t="shared" si="580"/>
        <v>3900</v>
      </c>
      <c r="O8220" s="17">
        <f t="shared" si="581"/>
        <v>3900</v>
      </c>
      <c r="P8220" s="17">
        <f t="shared" si="582"/>
        <v>6.871794871794872E-3</v>
      </c>
      <c r="Q8220" s="17">
        <f t="shared" si="583"/>
        <v>6.871794871794872E-3</v>
      </c>
    </row>
    <row r="8221" spans="1:17" x14ac:dyDescent="0.35">
      <c r="A8221" t="s">
        <v>2383</v>
      </c>
      <c r="B8221" t="s">
        <v>57</v>
      </c>
      <c r="C8221" t="s">
        <v>58</v>
      </c>
      <c r="D8221" t="s">
        <v>14</v>
      </c>
      <c r="E8221" t="s">
        <v>21</v>
      </c>
      <c r="F8221" t="s">
        <v>22</v>
      </c>
      <c r="G8221" t="s">
        <v>3040</v>
      </c>
      <c r="H8221">
        <v>43.3</v>
      </c>
      <c r="I8221">
        <v>407</v>
      </c>
      <c r="J8221">
        <v>2065.3591289999999</v>
      </c>
      <c r="K8221">
        <v>11224.793958</v>
      </c>
      <c r="L8221" s="17">
        <f>IF($E8221&lt;&gt;"",VLOOKUP($E8221,GEMWs!$E$14:$L$20,7,FALSE),"")</f>
        <v>37.754918937403332</v>
      </c>
      <c r="M8221" s="17">
        <f>IF($E8221&lt;&gt;"",VLOOKUP($E8221,GEMWs!$E$14:$L$20,8,FALSE),"")</f>
        <v>96.174593288388181</v>
      </c>
      <c r="N8221" s="17">
        <f t="shared" si="580"/>
        <v>2065.3591289999999</v>
      </c>
      <c r="O8221" s="17">
        <f t="shared" si="581"/>
        <v>11224.793958</v>
      </c>
      <c r="P8221" s="17">
        <f t="shared" si="582"/>
        <v>3.8575318319442062E-3</v>
      </c>
      <c r="Q8221" s="17">
        <f t="shared" si="583"/>
        <v>2.0964876951431143E-2</v>
      </c>
    </row>
    <row r="8222" spans="1:17" x14ac:dyDescent="0.35">
      <c r="A8222" t="s">
        <v>2383</v>
      </c>
      <c r="B8222" t="s">
        <v>961</v>
      </c>
      <c r="C8222" t="s">
        <v>962</v>
      </c>
      <c r="D8222" t="s">
        <v>22</v>
      </c>
      <c r="G8222" t="s">
        <v>3040</v>
      </c>
      <c r="H8222">
        <v>1504</v>
      </c>
      <c r="J8222">
        <v>0</v>
      </c>
      <c r="K8222">
        <v>0</v>
      </c>
      <c r="L8222" s="17" t="str">
        <f>IF($E8222&lt;&gt;"",VLOOKUP($E8222,GEMWs!$E$14:$L$20,7,FALSE),"")</f>
        <v/>
      </c>
      <c r="M8222" s="17" t="str">
        <f>IF($E8222&lt;&gt;"",VLOOKUP($E8222,GEMWs!$E$14:$L$20,8,FALSE),"")</f>
        <v/>
      </c>
      <c r="N8222" s="17">
        <f t="shared" ca="1" si="580"/>
        <v>0</v>
      </c>
      <c r="O8222" s="17">
        <f t="shared" ca="1" si="581"/>
        <v>0</v>
      </c>
      <c r="P8222" s="17">
        <f t="shared" ca="1" si="582"/>
        <v>0</v>
      </c>
      <c r="Q8222" s="17">
        <f t="shared" ca="1" si="583"/>
        <v>0</v>
      </c>
    </row>
    <row r="8223" spans="1:17" x14ac:dyDescent="0.35">
      <c r="A8223" t="s">
        <v>2383</v>
      </c>
      <c r="B8223" t="s">
        <v>549</v>
      </c>
      <c r="D8223" t="s">
        <v>14</v>
      </c>
      <c r="E8223" t="s">
        <v>21</v>
      </c>
      <c r="G8223" t="s">
        <v>3040</v>
      </c>
      <c r="H8223">
        <v>21.4</v>
      </c>
      <c r="J8223">
        <v>0</v>
      </c>
      <c r="K8223">
        <v>0</v>
      </c>
      <c r="L8223" s="17">
        <f>IF($E8223&lt;&gt;"",VLOOKUP($E8223,GEMWs!$E$14:$L$20,7,FALSE),"")</f>
        <v>37.754918937403332</v>
      </c>
      <c r="M8223" s="17">
        <f>IF($E8223&lt;&gt;"",VLOOKUP($E8223,GEMWs!$E$14:$L$20,8,FALSE),"")</f>
        <v>96.174593288388181</v>
      </c>
      <c r="N8223" s="17">
        <f t="shared" ca="1" si="580"/>
        <v>37.754918937403332</v>
      </c>
      <c r="O8223" s="17">
        <f t="shared" ca="1" si="581"/>
        <v>96.174593288388181</v>
      </c>
      <c r="P8223" s="17">
        <f t="shared" ca="1" si="582"/>
        <v>0.22251198854389923</v>
      </c>
      <c r="Q8223" s="17">
        <f t="shared" ca="1" si="583"/>
        <v>0.56681355972398295</v>
      </c>
    </row>
    <row r="8224" spans="1:17" x14ac:dyDescent="0.35">
      <c r="A8224" t="s">
        <v>2383</v>
      </c>
      <c r="B8224" t="s">
        <v>544</v>
      </c>
      <c r="C8224" t="s">
        <v>545</v>
      </c>
      <c r="D8224" t="s">
        <v>14</v>
      </c>
      <c r="E8224" t="s">
        <v>21</v>
      </c>
      <c r="F8224" t="s">
        <v>22</v>
      </c>
      <c r="G8224" t="s">
        <v>3040</v>
      </c>
      <c r="H8224">
        <v>189.7</v>
      </c>
      <c r="I8224">
        <v>363</v>
      </c>
      <c r="J8224">
        <v>100000</v>
      </c>
      <c r="K8224">
        <v>200000</v>
      </c>
      <c r="L8224" s="17">
        <f>IF($E8224&lt;&gt;"",VLOOKUP($E8224,GEMWs!$E$14:$L$20,7,FALSE),"")</f>
        <v>37.754918937403332</v>
      </c>
      <c r="M8224" s="17">
        <f>IF($E8224&lt;&gt;"",VLOOKUP($E8224,GEMWs!$E$14:$L$20,8,FALSE),"")</f>
        <v>96.174593288388181</v>
      </c>
      <c r="N8224" s="17">
        <f t="shared" si="580"/>
        <v>100000</v>
      </c>
      <c r="O8224" s="17">
        <f t="shared" si="581"/>
        <v>200000</v>
      </c>
      <c r="P8224" s="17">
        <f t="shared" si="582"/>
        <v>9.4849999999999991E-4</v>
      </c>
      <c r="Q8224" s="17">
        <f t="shared" si="583"/>
        <v>1.8969999999999998E-3</v>
      </c>
    </row>
    <row r="8225" spans="1:17" x14ac:dyDescent="0.35">
      <c r="A8225" t="s">
        <v>2383</v>
      </c>
      <c r="B8225" t="s">
        <v>641</v>
      </c>
      <c r="D8225" t="s">
        <v>14</v>
      </c>
      <c r="E8225" t="s">
        <v>21</v>
      </c>
      <c r="G8225" t="s">
        <v>3040</v>
      </c>
      <c r="H8225">
        <v>21.3</v>
      </c>
      <c r="J8225">
        <v>0</v>
      </c>
      <c r="K8225">
        <v>0</v>
      </c>
      <c r="L8225" s="17">
        <f>IF($E8225&lt;&gt;"",VLOOKUP($E8225,GEMWs!$E$14:$L$20,7,FALSE),"")</f>
        <v>37.754918937403332</v>
      </c>
      <c r="M8225" s="17">
        <f>IF($E8225&lt;&gt;"",VLOOKUP($E8225,GEMWs!$E$14:$L$20,8,FALSE),"")</f>
        <v>96.174593288388181</v>
      </c>
      <c r="N8225" s="17">
        <f t="shared" ca="1" si="580"/>
        <v>37.754918937403332</v>
      </c>
      <c r="O8225" s="17">
        <f t="shared" ca="1" si="581"/>
        <v>96.174593288388181</v>
      </c>
      <c r="P8225" s="17">
        <f t="shared" ca="1" si="582"/>
        <v>0.22147221289649785</v>
      </c>
      <c r="Q8225" s="17">
        <f t="shared" ca="1" si="583"/>
        <v>0.56416489822994575</v>
      </c>
    </row>
    <row r="8226" spans="1:17" x14ac:dyDescent="0.35">
      <c r="A8226" t="s">
        <v>2383</v>
      </c>
      <c r="B8226" t="s">
        <v>150</v>
      </c>
      <c r="C8226" t="s">
        <v>151</v>
      </c>
      <c r="D8226" t="s">
        <v>14</v>
      </c>
      <c r="E8226" t="s">
        <v>21</v>
      </c>
      <c r="F8226" t="s">
        <v>22</v>
      </c>
      <c r="G8226" t="s">
        <v>3040</v>
      </c>
      <c r="H8226">
        <v>21.4</v>
      </c>
      <c r="I8226">
        <v>342</v>
      </c>
      <c r="J8226">
        <v>121.88982799999999</v>
      </c>
      <c r="K8226">
        <v>164.86666500000001</v>
      </c>
      <c r="L8226" s="17">
        <f>IF($E8226&lt;&gt;"",VLOOKUP($E8226,GEMWs!$E$14:$L$20,7,FALSE),"")</f>
        <v>37.754918937403332</v>
      </c>
      <c r="M8226" s="17">
        <f>IF($E8226&lt;&gt;"",VLOOKUP($E8226,GEMWs!$E$14:$L$20,8,FALSE),"")</f>
        <v>96.174593288388181</v>
      </c>
      <c r="N8226" s="17">
        <f t="shared" si="580"/>
        <v>121.88982799999999</v>
      </c>
      <c r="O8226" s="17">
        <f t="shared" si="581"/>
        <v>164.86666500000001</v>
      </c>
      <c r="P8226" s="17">
        <f t="shared" si="582"/>
        <v>0.12980186140115102</v>
      </c>
      <c r="Q8226" s="17">
        <f t="shared" si="583"/>
        <v>0.17556838294988816</v>
      </c>
    </row>
    <row r="8227" spans="1:17" x14ac:dyDescent="0.35">
      <c r="A8227" t="s">
        <v>2388</v>
      </c>
      <c r="B8227" t="s">
        <v>727</v>
      </c>
      <c r="C8227" t="s">
        <v>728</v>
      </c>
      <c r="D8227" t="s">
        <v>14</v>
      </c>
      <c r="E8227" t="s">
        <v>21</v>
      </c>
      <c r="F8227" t="s">
        <v>22</v>
      </c>
      <c r="G8227" t="s">
        <v>3040</v>
      </c>
      <c r="H8227">
        <v>262.3</v>
      </c>
      <c r="I8227">
        <v>3</v>
      </c>
      <c r="J8227">
        <v>141.939336</v>
      </c>
      <c r="K8227">
        <v>494.364465</v>
      </c>
      <c r="L8227" s="17">
        <f>IF($E8227&lt;&gt;"",VLOOKUP($E8227,GEMWs!$E$14:$L$20,7,FALSE),"")</f>
        <v>37.754918937403332</v>
      </c>
      <c r="M8227" s="17">
        <f>IF($E8227&lt;&gt;"",VLOOKUP($E8227,GEMWs!$E$14:$L$20,8,FALSE),"")</f>
        <v>96.174593288388181</v>
      </c>
      <c r="N8227" s="17">
        <f t="shared" si="580"/>
        <v>141.939336</v>
      </c>
      <c r="O8227" s="17">
        <f t="shared" si="581"/>
        <v>494.364465</v>
      </c>
      <c r="P8227" s="17">
        <f t="shared" si="582"/>
        <v>0.53058020664976402</v>
      </c>
      <c r="Q8227" s="17">
        <f t="shared" si="583"/>
        <v>1.8479725732970882</v>
      </c>
    </row>
    <row r="8228" spans="1:17" x14ac:dyDescent="0.35">
      <c r="A8228" t="s">
        <v>2388</v>
      </c>
      <c r="B8228" t="s">
        <v>1032</v>
      </c>
      <c r="C8228" t="s">
        <v>1033</v>
      </c>
      <c r="D8228" t="s">
        <v>14</v>
      </c>
      <c r="E8228" t="s">
        <v>21</v>
      </c>
      <c r="F8228" t="s">
        <v>22</v>
      </c>
      <c r="G8228" t="s">
        <v>3040</v>
      </c>
      <c r="H8228">
        <v>1510798.3</v>
      </c>
      <c r="I8228">
        <v>6</v>
      </c>
      <c r="J8228">
        <v>227</v>
      </c>
      <c r="K8228">
        <v>1000</v>
      </c>
      <c r="L8228" s="17">
        <f>IF($E8228&lt;&gt;"",VLOOKUP($E8228,GEMWs!$E$14:$L$20,7,FALSE),"")</f>
        <v>37.754918937403332</v>
      </c>
      <c r="M8228" s="17">
        <f>IF($E8228&lt;&gt;"",VLOOKUP($E8228,GEMWs!$E$14:$L$20,8,FALSE),"")</f>
        <v>96.174593288388181</v>
      </c>
      <c r="N8228" s="17">
        <f t="shared" si="580"/>
        <v>227</v>
      </c>
      <c r="O8228" s="17">
        <f t="shared" si="581"/>
        <v>1000</v>
      </c>
      <c r="P8228" s="17">
        <f t="shared" si="582"/>
        <v>1510.7983000000002</v>
      </c>
      <c r="Q8228" s="17">
        <f t="shared" si="583"/>
        <v>6655.4991189427319</v>
      </c>
    </row>
    <row r="8229" spans="1:17" x14ac:dyDescent="0.35">
      <c r="A8229" t="s">
        <v>2388</v>
      </c>
      <c r="B8229" t="s">
        <v>443</v>
      </c>
      <c r="C8229" t="s">
        <v>444</v>
      </c>
      <c r="D8229" t="s">
        <v>14</v>
      </c>
      <c r="E8229" t="s">
        <v>21</v>
      </c>
      <c r="F8229" t="s">
        <v>14</v>
      </c>
      <c r="G8229" t="s">
        <v>3040</v>
      </c>
      <c r="H8229">
        <v>74.8</v>
      </c>
      <c r="I8229">
        <v>10</v>
      </c>
      <c r="J8229">
        <v>595.96249999999998</v>
      </c>
      <c r="K8229">
        <v>3239.0088190000001</v>
      </c>
      <c r="L8229" s="17">
        <f>IF($E8229&lt;&gt;"",VLOOKUP($E8229,GEMWs!$E$14:$L$20,7,FALSE),"")</f>
        <v>37.754918937403332</v>
      </c>
      <c r="M8229" s="17">
        <f>IF($E8229&lt;&gt;"",VLOOKUP($E8229,GEMWs!$E$14:$L$20,8,FALSE),"")</f>
        <v>96.174593288388181</v>
      </c>
      <c r="N8229" s="17">
        <f t="shared" si="580"/>
        <v>595.96249999999998</v>
      </c>
      <c r="O8229" s="17">
        <f t="shared" si="581"/>
        <v>3239.0088190000001</v>
      </c>
      <c r="P8229" s="17">
        <f t="shared" si="582"/>
        <v>2.3093484513294248E-2</v>
      </c>
      <c r="Q8229" s="17">
        <f t="shared" si="583"/>
        <v>0.1255112528053359</v>
      </c>
    </row>
    <row r="8230" spans="1:17" x14ac:dyDescent="0.35">
      <c r="A8230" t="s">
        <v>2388</v>
      </c>
      <c r="B8230" t="s">
        <v>414</v>
      </c>
      <c r="C8230" t="s">
        <v>415</v>
      </c>
      <c r="D8230" t="s">
        <v>14</v>
      </c>
      <c r="E8230" t="s">
        <v>21</v>
      </c>
      <c r="F8230" t="s">
        <v>14</v>
      </c>
      <c r="G8230" t="s">
        <v>3040</v>
      </c>
      <c r="H8230">
        <v>0.7</v>
      </c>
      <c r="I8230">
        <v>12</v>
      </c>
      <c r="J8230">
        <v>1056.69687</v>
      </c>
      <c r="K8230">
        <v>27300</v>
      </c>
      <c r="L8230" s="17">
        <f>IF($E8230&lt;&gt;"",VLOOKUP($E8230,GEMWs!$E$14:$L$20,7,FALSE),"")</f>
        <v>37.754918937403332</v>
      </c>
      <c r="M8230" s="17">
        <f>IF($E8230&lt;&gt;"",VLOOKUP($E8230,GEMWs!$E$14:$L$20,8,FALSE),"")</f>
        <v>96.174593288388181</v>
      </c>
      <c r="N8230" s="17">
        <f t="shared" si="580"/>
        <v>1056.69687</v>
      </c>
      <c r="O8230" s="17">
        <f t="shared" si="581"/>
        <v>27300</v>
      </c>
      <c r="P8230" s="17">
        <f t="shared" si="582"/>
        <v>2.564102564102564E-5</v>
      </c>
      <c r="Q8230" s="17">
        <f t="shared" si="583"/>
        <v>6.6244163285919446E-4</v>
      </c>
    </row>
    <row r="8231" spans="1:17" x14ac:dyDescent="0.35">
      <c r="A8231" t="s">
        <v>2388</v>
      </c>
      <c r="B8231" t="s">
        <v>1036</v>
      </c>
      <c r="C8231" t="s">
        <v>1037</v>
      </c>
      <c r="D8231" t="s">
        <v>14</v>
      </c>
      <c r="E8231" t="s">
        <v>21</v>
      </c>
      <c r="F8231" t="s">
        <v>22</v>
      </c>
      <c r="G8231" t="s">
        <v>3040</v>
      </c>
      <c r="H8231">
        <v>2027.3</v>
      </c>
      <c r="I8231">
        <v>13</v>
      </c>
      <c r="J8231">
        <v>909</v>
      </c>
      <c r="K8231">
        <v>2500</v>
      </c>
      <c r="L8231" s="17">
        <f>IF($E8231&lt;&gt;"",VLOOKUP($E8231,GEMWs!$E$14:$L$20,7,FALSE),"")</f>
        <v>37.754918937403332</v>
      </c>
      <c r="M8231" s="17">
        <f>IF($E8231&lt;&gt;"",VLOOKUP($E8231,GEMWs!$E$14:$L$20,8,FALSE),"")</f>
        <v>96.174593288388181</v>
      </c>
      <c r="N8231" s="17">
        <f t="shared" si="580"/>
        <v>909</v>
      </c>
      <c r="O8231" s="17">
        <f t="shared" si="581"/>
        <v>2500</v>
      </c>
      <c r="P8231" s="17">
        <f t="shared" si="582"/>
        <v>0.81091999999999997</v>
      </c>
      <c r="Q8231" s="17">
        <f t="shared" si="583"/>
        <v>2.2302530253025301</v>
      </c>
    </row>
    <row r="8232" spans="1:17" x14ac:dyDescent="0.35">
      <c r="A8232" t="s">
        <v>2388</v>
      </c>
      <c r="B8232" t="s">
        <v>1038</v>
      </c>
      <c r="C8232" t="s">
        <v>1039</v>
      </c>
      <c r="D8232" t="s">
        <v>14</v>
      </c>
      <c r="E8232" t="s">
        <v>21</v>
      </c>
      <c r="F8232" t="s">
        <v>22</v>
      </c>
      <c r="G8232" t="s">
        <v>3040</v>
      </c>
      <c r="H8232">
        <v>0.5</v>
      </c>
      <c r="I8232">
        <v>14</v>
      </c>
      <c r="J8232">
        <v>3182</v>
      </c>
      <c r="K8232">
        <v>6818</v>
      </c>
      <c r="L8232" s="17">
        <f>IF($E8232&lt;&gt;"",VLOOKUP($E8232,GEMWs!$E$14:$L$20,7,FALSE),"")</f>
        <v>37.754918937403332</v>
      </c>
      <c r="M8232" s="17">
        <f>IF($E8232&lt;&gt;"",VLOOKUP($E8232,GEMWs!$E$14:$L$20,8,FALSE),"")</f>
        <v>96.174593288388181</v>
      </c>
      <c r="N8232" s="17">
        <f t="shared" si="580"/>
        <v>3182</v>
      </c>
      <c r="O8232" s="17">
        <f t="shared" si="581"/>
        <v>6818</v>
      </c>
      <c r="P8232" s="17">
        <f t="shared" si="582"/>
        <v>7.3335288941038428E-5</v>
      </c>
      <c r="Q8232" s="17">
        <f t="shared" si="583"/>
        <v>1.5713387806411063E-4</v>
      </c>
    </row>
    <row r="8233" spans="1:17" x14ac:dyDescent="0.35">
      <c r="A8233" t="s">
        <v>2388</v>
      </c>
      <c r="B8233" t="s">
        <v>2990</v>
      </c>
      <c r="C8233" t="s">
        <v>416</v>
      </c>
      <c r="D8233" t="s">
        <v>14</v>
      </c>
      <c r="E8233" t="s">
        <v>21</v>
      </c>
      <c r="F8233" t="s">
        <v>14</v>
      </c>
      <c r="G8233" t="s">
        <v>3040</v>
      </c>
      <c r="H8233">
        <v>107.2</v>
      </c>
      <c r="I8233">
        <v>21</v>
      </c>
      <c r="J8233">
        <v>3.1</v>
      </c>
      <c r="K8233">
        <v>94.33</v>
      </c>
      <c r="L8233" s="17">
        <f>IF($E8233&lt;&gt;"",VLOOKUP($E8233,GEMWs!$E$14:$L$20,7,FALSE),"")</f>
        <v>37.754918937403332</v>
      </c>
      <c r="M8233" s="17">
        <f>IF($E8233&lt;&gt;"",VLOOKUP($E8233,GEMWs!$E$14:$L$20,8,FALSE),"")</f>
        <v>96.174593288388181</v>
      </c>
      <c r="N8233" s="17">
        <f t="shared" si="580"/>
        <v>3.1</v>
      </c>
      <c r="O8233" s="17">
        <f t="shared" si="581"/>
        <v>94.33</v>
      </c>
      <c r="P8233" s="17">
        <f t="shared" si="582"/>
        <v>1.1364359164634794</v>
      </c>
      <c r="Q8233" s="17">
        <f t="shared" si="583"/>
        <v>34.58064516129032</v>
      </c>
    </row>
    <row r="8234" spans="1:17" x14ac:dyDescent="0.35">
      <c r="A8234" t="s">
        <v>2388</v>
      </c>
      <c r="B8234" t="s">
        <v>1144</v>
      </c>
      <c r="C8234" t="s">
        <v>1145</v>
      </c>
      <c r="D8234" t="s">
        <v>14</v>
      </c>
      <c r="E8234" t="s">
        <v>21</v>
      </c>
      <c r="F8234" t="s">
        <v>22</v>
      </c>
      <c r="G8234" t="s">
        <v>3040</v>
      </c>
      <c r="H8234">
        <v>4.0999999999999996</v>
      </c>
      <c r="I8234">
        <v>24</v>
      </c>
      <c r="J8234">
        <v>30000</v>
      </c>
      <c r="K8234">
        <v>30000</v>
      </c>
      <c r="L8234" s="17">
        <f>IF($E8234&lt;&gt;"",VLOOKUP($E8234,GEMWs!$E$14:$L$20,7,FALSE),"")</f>
        <v>37.754918937403332</v>
      </c>
      <c r="M8234" s="17">
        <f>IF($E8234&lt;&gt;"",VLOOKUP($E8234,GEMWs!$E$14:$L$20,8,FALSE),"")</f>
        <v>96.174593288388181</v>
      </c>
      <c r="N8234" s="17">
        <f t="shared" si="580"/>
        <v>30000</v>
      </c>
      <c r="O8234" s="17">
        <f t="shared" si="581"/>
        <v>30000</v>
      </c>
      <c r="P8234" s="17">
        <f t="shared" si="582"/>
        <v>1.3666666666666666E-4</v>
      </c>
      <c r="Q8234" s="17">
        <f t="shared" si="583"/>
        <v>1.3666666666666666E-4</v>
      </c>
    </row>
    <row r="8235" spans="1:17" x14ac:dyDescent="0.35">
      <c r="A8235" t="s">
        <v>2388</v>
      </c>
      <c r="B8235" t="s">
        <v>323</v>
      </c>
      <c r="D8235" t="s">
        <v>22</v>
      </c>
      <c r="G8235" t="s">
        <v>3040</v>
      </c>
      <c r="H8235">
        <v>1794.1</v>
      </c>
      <c r="J8235">
        <v>0</v>
      </c>
      <c r="K8235">
        <v>0</v>
      </c>
      <c r="L8235" s="17" t="str">
        <f>IF($E8235&lt;&gt;"",VLOOKUP($E8235,GEMWs!$E$14:$L$20,7,FALSE),"")</f>
        <v/>
      </c>
      <c r="M8235" s="17" t="str">
        <f>IF($E8235&lt;&gt;"",VLOOKUP($E8235,GEMWs!$E$14:$L$20,8,FALSE),"")</f>
        <v/>
      </c>
      <c r="N8235" s="17">
        <f t="shared" ca="1" si="580"/>
        <v>0</v>
      </c>
      <c r="O8235" s="17">
        <f t="shared" ca="1" si="581"/>
        <v>0</v>
      </c>
      <c r="P8235" s="17">
        <f t="shared" ca="1" si="582"/>
        <v>0</v>
      </c>
      <c r="Q8235" s="17">
        <f t="shared" ca="1" si="583"/>
        <v>0</v>
      </c>
    </row>
    <row r="8236" spans="1:17" x14ac:dyDescent="0.35">
      <c r="A8236" t="s">
        <v>2388</v>
      </c>
      <c r="B8236" t="s">
        <v>302</v>
      </c>
      <c r="C8236" t="s">
        <v>303</v>
      </c>
      <c r="D8236" t="s">
        <v>14</v>
      </c>
      <c r="E8236" t="s">
        <v>18</v>
      </c>
      <c r="F8236" t="s">
        <v>22</v>
      </c>
      <c r="G8236" t="s">
        <v>3040</v>
      </c>
      <c r="H8236">
        <v>0.2</v>
      </c>
      <c r="I8236">
        <v>29</v>
      </c>
      <c r="J8236">
        <v>1200.6500000000001</v>
      </c>
      <c r="K8236">
        <v>1730.77</v>
      </c>
      <c r="L8236" s="17">
        <f>IF($E8236&lt;&gt;"",VLOOKUP($E8236,GEMWs!$E$14:$L$20,7,FALSE),"")</f>
        <v>5950.3939027696888</v>
      </c>
      <c r="M8236" s="17">
        <f>IF($E8236&lt;&gt;"",VLOOKUP($E8236,GEMWs!$E$14:$L$20,8,FALSE),"")</f>
        <v>10539.430626954083</v>
      </c>
      <c r="N8236" s="17">
        <f t="shared" si="580"/>
        <v>1200.6500000000001</v>
      </c>
      <c r="O8236" s="17">
        <f t="shared" si="581"/>
        <v>1730.77</v>
      </c>
      <c r="P8236" s="17">
        <f t="shared" si="582"/>
        <v>1.155555041975537E-4</v>
      </c>
      <c r="Q8236" s="17">
        <f t="shared" si="583"/>
        <v>1.6657643776287845E-4</v>
      </c>
    </row>
    <row r="8237" spans="1:17" x14ac:dyDescent="0.35">
      <c r="A8237" t="s">
        <v>2388</v>
      </c>
      <c r="B8237" t="s">
        <v>1977</v>
      </c>
      <c r="D8237" t="s">
        <v>22</v>
      </c>
      <c r="G8237" t="s">
        <v>3040</v>
      </c>
      <c r="H8237">
        <v>5.3</v>
      </c>
      <c r="J8237">
        <v>0</v>
      </c>
      <c r="K8237">
        <v>0</v>
      </c>
      <c r="L8237" s="17" t="str">
        <f>IF($E8237&lt;&gt;"",VLOOKUP($E8237,GEMWs!$E$14:$L$20,7,FALSE),"")</f>
        <v/>
      </c>
      <c r="M8237" s="17" t="str">
        <f>IF($E8237&lt;&gt;"",VLOOKUP($E8237,GEMWs!$E$14:$L$20,8,FALSE),"")</f>
        <v/>
      </c>
      <c r="N8237" s="17">
        <f t="shared" ca="1" si="580"/>
        <v>0</v>
      </c>
      <c r="O8237" s="17">
        <f t="shared" ca="1" si="581"/>
        <v>0</v>
      </c>
      <c r="P8237" s="17">
        <f t="shared" ca="1" si="582"/>
        <v>0</v>
      </c>
      <c r="Q8237" s="17">
        <f t="shared" ca="1" si="583"/>
        <v>0</v>
      </c>
    </row>
    <row r="8238" spans="1:17" x14ac:dyDescent="0.35">
      <c r="A8238" t="s">
        <v>2388</v>
      </c>
      <c r="B8238" t="s">
        <v>304</v>
      </c>
      <c r="C8238" t="s">
        <v>305</v>
      </c>
      <c r="D8238" t="s">
        <v>14</v>
      </c>
      <c r="E8238" t="s">
        <v>21</v>
      </c>
      <c r="F8238" t="s">
        <v>22</v>
      </c>
      <c r="G8238" t="s">
        <v>3040</v>
      </c>
      <c r="H8238">
        <v>420.4</v>
      </c>
      <c r="I8238">
        <v>30</v>
      </c>
      <c r="J8238">
        <v>28000</v>
      </c>
      <c r="K8238">
        <v>28000</v>
      </c>
      <c r="L8238" s="17">
        <f>IF($E8238&lt;&gt;"",VLOOKUP($E8238,GEMWs!$E$14:$L$20,7,FALSE),"")</f>
        <v>37.754918937403332</v>
      </c>
      <c r="M8238" s="17">
        <f>IF($E8238&lt;&gt;"",VLOOKUP($E8238,GEMWs!$E$14:$L$20,8,FALSE),"")</f>
        <v>96.174593288388181</v>
      </c>
      <c r="N8238" s="17">
        <f t="shared" si="580"/>
        <v>28000</v>
      </c>
      <c r="O8238" s="17">
        <f t="shared" si="581"/>
        <v>28000</v>
      </c>
      <c r="P8238" s="17">
        <f t="shared" si="582"/>
        <v>1.5014285714285713E-2</v>
      </c>
      <c r="Q8238" s="17">
        <f t="shared" si="583"/>
        <v>1.5014285714285713E-2</v>
      </c>
    </row>
    <row r="8239" spans="1:17" x14ac:dyDescent="0.35">
      <c r="A8239" t="s">
        <v>2388</v>
      </c>
      <c r="B8239" t="s">
        <v>497</v>
      </c>
      <c r="D8239" t="s">
        <v>22</v>
      </c>
      <c r="G8239" t="s">
        <v>3040</v>
      </c>
      <c r="H8239">
        <v>188.2</v>
      </c>
      <c r="J8239">
        <v>0</v>
      </c>
      <c r="K8239">
        <v>0</v>
      </c>
      <c r="L8239" s="17" t="str">
        <f>IF($E8239&lt;&gt;"",VLOOKUP($E8239,GEMWs!$E$14:$L$20,7,FALSE),"")</f>
        <v/>
      </c>
      <c r="M8239" s="17" t="str">
        <f>IF($E8239&lt;&gt;"",VLOOKUP($E8239,GEMWs!$E$14:$L$20,8,FALSE),"")</f>
        <v/>
      </c>
      <c r="N8239" s="17">
        <f t="shared" ca="1" si="580"/>
        <v>0</v>
      </c>
      <c r="O8239" s="17">
        <f t="shared" ca="1" si="581"/>
        <v>0</v>
      </c>
      <c r="P8239" s="17">
        <f t="shared" ca="1" si="582"/>
        <v>0</v>
      </c>
      <c r="Q8239" s="17">
        <f t="shared" ca="1" si="583"/>
        <v>0</v>
      </c>
    </row>
    <row r="8240" spans="1:17" x14ac:dyDescent="0.35">
      <c r="A8240" t="s">
        <v>2388</v>
      </c>
      <c r="B8240" t="s">
        <v>1176</v>
      </c>
      <c r="D8240" t="s">
        <v>22</v>
      </c>
      <c r="G8240" t="s">
        <v>3040</v>
      </c>
      <c r="H8240">
        <v>24.7</v>
      </c>
      <c r="J8240">
        <v>0</v>
      </c>
      <c r="K8240">
        <v>0</v>
      </c>
      <c r="L8240" s="17" t="str">
        <f>IF($E8240&lt;&gt;"",VLOOKUP($E8240,GEMWs!$E$14:$L$20,7,FALSE),"")</f>
        <v/>
      </c>
      <c r="M8240" s="17" t="str">
        <f>IF($E8240&lt;&gt;"",VLOOKUP($E8240,GEMWs!$E$14:$L$20,8,FALSE),"")</f>
        <v/>
      </c>
      <c r="N8240" s="17">
        <f t="shared" ca="1" si="580"/>
        <v>0</v>
      </c>
      <c r="O8240" s="17">
        <f t="shared" ca="1" si="581"/>
        <v>0</v>
      </c>
      <c r="P8240" s="17">
        <f t="shared" ca="1" si="582"/>
        <v>0</v>
      </c>
      <c r="Q8240" s="17">
        <f t="shared" ca="1" si="583"/>
        <v>0</v>
      </c>
    </row>
    <row r="8241" spans="1:17" x14ac:dyDescent="0.35">
      <c r="A8241" t="s">
        <v>2388</v>
      </c>
      <c r="B8241" t="s">
        <v>1046</v>
      </c>
      <c r="C8241" t="s">
        <v>1047</v>
      </c>
      <c r="D8241" t="s">
        <v>14</v>
      </c>
      <c r="E8241" t="s">
        <v>21</v>
      </c>
      <c r="F8241" t="s">
        <v>14</v>
      </c>
      <c r="G8241" t="s">
        <v>3040</v>
      </c>
      <c r="H8241">
        <v>84.7</v>
      </c>
      <c r="I8241">
        <v>44</v>
      </c>
      <c r="J8241">
        <v>56.287042</v>
      </c>
      <c r="K8241">
        <v>1078.612703</v>
      </c>
      <c r="L8241" s="17">
        <f>IF($E8241&lt;&gt;"",VLOOKUP($E8241,GEMWs!$E$14:$L$20,7,FALSE),"")</f>
        <v>37.754918937403332</v>
      </c>
      <c r="M8241" s="17">
        <f>IF($E8241&lt;&gt;"",VLOOKUP($E8241,GEMWs!$E$14:$L$20,8,FALSE),"")</f>
        <v>96.174593288388181</v>
      </c>
      <c r="N8241" s="17">
        <f t="shared" si="580"/>
        <v>56.287042</v>
      </c>
      <c r="O8241" s="17">
        <f t="shared" si="581"/>
        <v>1078.612703</v>
      </c>
      <c r="P8241" s="17">
        <f t="shared" si="582"/>
        <v>7.8526796286025199E-2</v>
      </c>
      <c r="Q8241" s="17">
        <f t="shared" si="583"/>
        <v>1.5047868388607097</v>
      </c>
    </row>
    <row r="8242" spans="1:17" x14ac:dyDescent="0.35">
      <c r="A8242" t="s">
        <v>2388</v>
      </c>
      <c r="B8242" t="s">
        <v>534</v>
      </c>
      <c r="C8242" t="s">
        <v>535</v>
      </c>
      <c r="D8242" t="s">
        <v>14</v>
      </c>
      <c r="E8242" t="s">
        <v>21</v>
      </c>
      <c r="F8242" t="s">
        <v>22</v>
      </c>
      <c r="G8242" t="s">
        <v>3040</v>
      </c>
      <c r="H8242">
        <v>410.4</v>
      </c>
      <c r="I8242">
        <v>48</v>
      </c>
      <c r="J8242">
        <v>2720</v>
      </c>
      <c r="K8242">
        <v>2720</v>
      </c>
      <c r="L8242" s="17">
        <f>IF($E8242&lt;&gt;"",VLOOKUP($E8242,GEMWs!$E$14:$L$20,7,FALSE),"")</f>
        <v>37.754918937403332</v>
      </c>
      <c r="M8242" s="17">
        <f>IF($E8242&lt;&gt;"",VLOOKUP($E8242,GEMWs!$E$14:$L$20,8,FALSE),"")</f>
        <v>96.174593288388181</v>
      </c>
      <c r="N8242" s="17">
        <f t="shared" si="580"/>
        <v>2720</v>
      </c>
      <c r="O8242" s="17">
        <f t="shared" si="581"/>
        <v>2720</v>
      </c>
      <c r="P8242" s="17">
        <f t="shared" si="582"/>
        <v>0.15088235294117647</v>
      </c>
      <c r="Q8242" s="17">
        <f t="shared" si="583"/>
        <v>0.15088235294117647</v>
      </c>
    </row>
    <row r="8243" spans="1:17" x14ac:dyDescent="0.35">
      <c r="A8243" t="s">
        <v>2388</v>
      </c>
      <c r="B8243" t="s">
        <v>19</v>
      </c>
      <c r="C8243" t="s">
        <v>20</v>
      </c>
      <c r="D8243" t="s">
        <v>14</v>
      </c>
      <c r="E8243" t="s">
        <v>21</v>
      </c>
      <c r="F8243" t="s">
        <v>22</v>
      </c>
      <c r="G8243" t="s">
        <v>3040</v>
      </c>
      <c r="H8243">
        <v>671.2</v>
      </c>
      <c r="I8243">
        <v>52</v>
      </c>
      <c r="J8243">
        <v>1818</v>
      </c>
      <c r="K8243">
        <v>5000</v>
      </c>
      <c r="L8243" s="17">
        <f>IF($E8243&lt;&gt;"",VLOOKUP($E8243,GEMWs!$E$14:$L$20,7,FALSE),"")</f>
        <v>37.754918937403332</v>
      </c>
      <c r="M8243" s="17">
        <f>IF($E8243&lt;&gt;"",VLOOKUP($E8243,GEMWs!$E$14:$L$20,8,FALSE),"")</f>
        <v>96.174593288388181</v>
      </c>
      <c r="N8243" s="17">
        <f t="shared" si="580"/>
        <v>1818</v>
      </c>
      <c r="O8243" s="17">
        <f t="shared" si="581"/>
        <v>5000</v>
      </c>
      <c r="P8243" s="17">
        <f t="shared" si="582"/>
        <v>0.13424</v>
      </c>
      <c r="Q8243" s="17">
        <f t="shared" si="583"/>
        <v>0.36919691969196922</v>
      </c>
    </row>
    <row r="8244" spans="1:17" x14ac:dyDescent="0.35">
      <c r="A8244" t="s">
        <v>2388</v>
      </c>
      <c r="B8244" t="s">
        <v>735</v>
      </c>
      <c r="C8244" t="s">
        <v>736</v>
      </c>
      <c r="D8244" t="s">
        <v>14</v>
      </c>
      <c r="E8244" t="s">
        <v>21</v>
      </c>
      <c r="F8244" t="s">
        <v>22</v>
      </c>
      <c r="G8244" t="s">
        <v>3040</v>
      </c>
      <c r="H8244">
        <v>222.6</v>
      </c>
      <c r="I8244">
        <v>53</v>
      </c>
      <c r="J8244">
        <v>21.049858</v>
      </c>
      <c r="K8244">
        <v>140.07230300000001</v>
      </c>
      <c r="L8244" s="17">
        <f>IF($E8244&lt;&gt;"",VLOOKUP($E8244,GEMWs!$E$14:$L$20,7,FALSE),"")</f>
        <v>37.754918937403332</v>
      </c>
      <c r="M8244" s="17">
        <f>IF($E8244&lt;&gt;"",VLOOKUP($E8244,GEMWs!$E$14:$L$20,8,FALSE),"")</f>
        <v>96.174593288388181</v>
      </c>
      <c r="N8244" s="17">
        <f t="shared" si="580"/>
        <v>21.049858</v>
      </c>
      <c r="O8244" s="17">
        <f t="shared" si="581"/>
        <v>140.07230300000001</v>
      </c>
      <c r="P8244" s="17">
        <f t="shared" si="582"/>
        <v>1.5891792683668517</v>
      </c>
      <c r="Q8244" s="17">
        <f t="shared" si="583"/>
        <v>10.574893189303225</v>
      </c>
    </row>
    <row r="8245" spans="1:17" x14ac:dyDescent="0.35">
      <c r="A8245" t="s">
        <v>2388</v>
      </c>
      <c r="B8245" t="s">
        <v>218</v>
      </c>
      <c r="C8245" t="s">
        <v>219</v>
      </c>
      <c r="D8245" t="s">
        <v>14</v>
      </c>
      <c r="E8245" t="s">
        <v>21</v>
      </c>
      <c r="F8245" t="s">
        <v>22</v>
      </c>
      <c r="G8245" t="s">
        <v>3040</v>
      </c>
      <c r="H8245">
        <v>42172.4</v>
      </c>
      <c r="I8245">
        <v>483</v>
      </c>
      <c r="J8245">
        <v>100</v>
      </c>
      <c r="K8245">
        <v>750</v>
      </c>
      <c r="L8245" s="17">
        <f>IF($E8245&lt;&gt;"",VLOOKUP($E8245,GEMWs!$E$14:$L$20,7,FALSE),"")</f>
        <v>37.754918937403332</v>
      </c>
      <c r="M8245" s="17">
        <f>IF($E8245&lt;&gt;"",VLOOKUP($E8245,GEMWs!$E$14:$L$20,8,FALSE),"")</f>
        <v>96.174593288388181</v>
      </c>
      <c r="N8245" s="17">
        <f t="shared" si="580"/>
        <v>100</v>
      </c>
      <c r="O8245" s="17">
        <f t="shared" si="581"/>
        <v>750</v>
      </c>
      <c r="P8245" s="17">
        <f t="shared" si="582"/>
        <v>56.229866666666666</v>
      </c>
      <c r="Q8245" s="17">
        <f t="shared" si="583"/>
        <v>421.72399999999999</v>
      </c>
    </row>
    <row r="8246" spans="1:17" x14ac:dyDescent="0.35">
      <c r="A8246" t="s">
        <v>2388</v>
      </c>
      <c r="B8246" t="s">
        <v>643</v>
      </c>
      <c r="C8246" t="s">
        <v>644</v>
      </c>
      <c r="D8246" t="s">
        <v>14</v>
      </c>
      <c r="E8246" t="s">
        <v>21</v>
      </c>
      <c r="F8246" t="s">
        <v>22</v>
      </c>
      <c r="G8246" t="s">
        <v>3040</v>
      </c>
      <c r="H8246">
        <v>320249.90000000002</v>
      </c>
      <c r="I8246">
        <v>55</v>
      </c>
      <c r="J8246">
        <v>800</v>
      </c>
      <c r="K8246">
        <v>4000</v>
      </c>
      <c r="L8246" s="17">
        <f>IF($E8246&lt;&gt;"",VLOOKUP($E8246,GEMWs!$E$14:$L$20,7,FALSE),"")</f>
        <v>37.754918937403332</v>
      </c>
      <c r="M8246" s="17">
        <f>IF($E8246&lt;&gt;"",VLOOKUP($E8246,GEMWs!$E$14:$L$20,8,FALSE),"")</f>
        <v>96.174593288388181</v>
      </c>
      <c r="N8246" s="17">
        <f t="shared" si="580"/>
        <v>800</v>
      </c>
      <c r="O8246" s="17">
        <f t="shared" si="581"/>
        <v>4000</v>
      </c>
      <c r="P8246" s="17">
        <f t="shared" si="582"/>
        <v>80.062475000000006</v>
      </c>
      <c r="Q8246" s="17">
        <f t="shared" si="583"/>
        <v>400.31237500000003</v>
      </c>
    </row>
    <row r="8247" spans="1:17" x14ac:dyDescent="0.35">
      <c r="A8247" t="s">
        <v>2388</v>
      </c>
      <c r="B8247" t="s">
        <v>645</v>
      </c>
      <c r="C8247" t="s">
        <v>646</v>
      </c>
      <c r="D8247" t="s">
        <v>14</v>
      </c>
      <c r="E8247" t="s">
        <v>21</v>
      </c>
      <c r="F8247" t="s">
        <v>22</v>
      </c>
      <c r="G8247" t="s">
        <v>3040</v>
      </c>
      <c r="H8247">
        <v>27.6</v>
      </c>
      <c r="I8247">
        <v>59</v>
      </c>
      <c r="J8247">
        <v>21000</v>
      </c>
      <c r="K8247">
        <v>21000</v>
      </c>
      <c r="L8247" s="17">
        <f>IF($E8247&lt;&gt;"",VLOOKUP($E8247,GEMWs!$E$14:$L$20,7,FALSE),"")</f>
        <v>37.754918937403332</v>
      </c>
      <c r="M8247" s="17">
        <f>IF($E8247&lt;&gt;"",VLOOKUP($E8247,GEMWs!$E$14:$L$20,8,FALSE),"")</f>
        <v>96.174593288388181</v>
      </c>
      <c r="N8247" s="17">
        <f t="shared" si="580"/>
        <v>21000</v>
      </c>
      <c r="O8247" s="17">
        <f t="shared" si="581"/>
        <v>21000</v>
      </c>
      <c r="P8247" s="17">
        <f t="shared" si="582"/>
        <v>1.3142857142857144E-3</v>
      </c>
      <c r="Q8247" s="17">
        <f t="shared" si="583"/>
        <v>1.3142857142857144E-3</v>
      </c>
    </row>
    <row r="8248" spans="1:17" x14ac:dyDescent="0.35">
      <c r="A8248" t="s">
        <v>2388</v>
      </c>
      <c r="B8248" t="s">
        <v>647</v>
      </c>
      <c r="C8248" t="s">
        <v>648</v>
      </c>
      <c r="D8248" t="s">
        <v>14</v>
      </c>
      <c r="E8248" t="s">
        <v>21</v>
      </c>
      <c r="F8248" t="s">
        <v>22</v>
      </c>
      <c r="G8248" t="s">
        <v>3040</v>
      </c>
      <c r="H8248">
        <v>139496.29999999999</v>
      </c>
      <c r="I8248">
        <v>60</v>
      </c>
      <c r="J8248">
        <v>100</v>
      </c>
      <c r="K8248">
        <v>600</v>
      </c>
      <c r="L8248" s="17">
        <f>IF($E8248&lt;&gt;"",VLOOKUP($E8248,GEMWs!$E$14:$L$20,7,FALSE),"")</f>
        <v>37.754918937403332</v>
      </c>
      <c r="M8248" s="17">
        <f>IF($E8248&lt;&gt;"",VLOOKUP($E8248,GEMWs!$E$14:$L$20,8,FALSE),"")</f>
        <v>96.174593288388181</v>
      </c>
      <c r="N8248" s="17">
        <f t="shared" si="580"/>
        <v>100</v>
      </c>
      <c r="O8248" s="17">
        <f t="shared" si="581"/>
        <v>600</v>
      </c>
      <c r="P8248" s="17">
        <f t="shared" si="582"/>
        <v>232.49383333333333</v>
      </c>
      <c r="Q8248" s="17">
        <f t="shared" si="583"/>
        <v>1394.963</v>
      </c>
    </row>
    <row r="8249" spans="1:17" x14ac:dyDescent="0.35">
      <c r="A8249" t="s">
        <v>2388</v>
      </c>
      <c r="B8249" t="s">
        <v>649</v>
      </c>
      <c r="C8249" t="s">
        <v>650</v>
      </c>
      <c r="D8249" t="s">
        <v>14</v>
      </c>
      <c r="E8249" t="s">
        <v>21</v>
      </c>
      <c r="F8249" t="s">
        <v>22</v>
      </c>
      <c r="G8249" t="s">
        <v>3040</v>
      </c>
      <c r="H8249">
        <v>155.19999999999999</v>
      </c>
      <c r="I8249">
        <v>61</v>
      </c>
      <c r="J8249">
        <v>159.83000000000001</v>
      </c>
      <c r="K8249">
        <v>159.83000000000001</v>
      </c>
      <c r="L8249" s="17">
        <f>IF($E8249&lt;&gt;"",VLOOKUP($E8249,GEMWs!$E$14:$L$20,7,FALSE),"")</f>
        <v>37.754918937403332</v>
      </c>
      <c r="M8249" s="17">
        <f>IF($E8249&lt;&gt;"",VLOOKUP($E8249,GEMWs!$E$14:$L$20,8,FALSE),"")</f>
        <v>96.174593288388181</v>
      </c>
      <c r="N8249" s="17">
        <f t="shared" si="580"/>
        <v>159.83000000000001</v>
      </c>
      <c r="O8249" s="17">
        <f t="shared" si="581"/>
        <v>159.83000000000001</v>
      </c>
      <c r="P8249" s="17">
        <f t="shared" si="582"/>
        <v>0.9710317212037789</v>
      </c>
      <c r="Q8249" s="17">
        <f t="shared" si="583"/>
        <v>0.9710317212037789</v>
      </c>
    </row>
    <row r="8250" spans="1:17" x14ac:dyDescent="0.35">
      <c r="A8250" t="s">
        <v>2388</v>
      </c>
      <c r="B8250" t="s">
        <v>137</v>
      </c>
      <c r="C8250" t="s">
        <v>138</v>
      </c>
      <c r="D8250" t="s">
        <v>14</v>
      </c>
      <c r="E8250" t="s">
        <v>21</v>
      </c>
      <c r="F8250" t="s">
        <v>22</v>
      </c>
      <c r="G8250" t="s">
        <v>3040</v>
      </c>
      <c r="H8250">
        <v>88573.5</v>
      </c>
      <c r="I8250">
        <v>62</v>
      </c>
      <c r="J8250">
        <v>389</v>
      </c>
      <c r="K8250">
        <v>454</v>
      </c>
      <c r="L8250" s="17">
        <f>IF($E8250&lt;&gt;"",VLOOKUP($E8250,GEMWs!$E$14:$L$20,7,FALSE),"")</f>
        <v>37.754918937403332</v>
      </c>
      <c r="M8250" s="17">
        <f>IF($E8250&lt;&gt;"",VLOOKUP($E8250,GEMWs!$E$14:$L$20,8,FALSE),"")</f>
        <v>96.174593288388181</v>
      </c>
      <c r="N8250" s="17">
        <f t="shared" si="580"/>
        <v>389</v>
      </c>
      <c r="O8250" s="17">
        <f t="shared" si="581"/>
        <v>454</v>
      </c>
      <c r="P8250" s="17">
        <f t="shared" si="582"/>
        <v>195.09581497797356</v>
      </c>
      <c r="Q8250" s="17">
        <f t="shared" si="583"/>
        <v>227.69537275064266</v>
      </c>
    </row>
    <row r="8251" spans="1:17" x14ac:dyDescent="0.35">
      <c r="A8251" t="s">
        <v>2388</v>
      </c>
      <c r="B8251" t="s">
        <v>783</v>
      </c>
      <c r="C8251" t="s">
        <v>784</v>
      </c>
      <c r="D8251" t="s">
        <v>14</v>
      </c>
      <c r="E8251" t="s">
        <v>21</v>
      </c>
      <c r="F8251" t="s">
        <v>22</v>
      </c>
      <c r="G8251" t="s">
        <v>3040</v>
      </c>
      <c r="H8251">
        <v>0.2</v>
      </c>
      <c r="I8251">
        <v>64</v>
      </c>
      <c r="J8251">
        <v>333</v>
      </c>
      <c r="K8251">
        <v>333</v>
      </c>
      <c r="L8251" s="17">
        <f>IF($E8251&lt;&gt;"",VLOOKUP($E8251,GEMWs!$E$14:$L$20,7,FALSE),"")</f>
        <v>37.754918937403332</v>
      </c>
      <c r="M8251" s="17">
        <f>IF($E8251&lt;&gt;"",VLOOKUP($E8251,GEMWs!$E$14:$L$20,8,FALSE),"")</f>
        <v>96.174593288388181</v>
      </c>
      <c r="N8251" s="17">
        <f t="shared" si="580"/>
        <v>333</v>
      </c>
      <c r="O8251" s="17">
        <f t="shared" si="581"/>
        <v>333</v>
      </c>
      <c r="P8251" s="17">
        <f t="shared" si="582"/>
        <v>6.0060060060060068E-4</v>
      </c>
      <c r="Q8251" s="17">
        <f t="shared" si="583"/>
        <v>6.0060060060060068E-4</v>
      </c>
    </row>
    <row r="8252" spans="1:17" x14ac:dyDescent="0.35">
      <c r="A8252" t="s">
        <v>2388</v>
      </c>
      <c r="B8252" t="s">
        <v>1604</v>
      </c>
      <c r="C8252" t="s">
        <v>1605</v>
      </c>
      <c r="D8252" t="s">
        <v>14</v>
      </c>
      <c r="E8252" t="s">
        <v>21</v>
      </c>
      <c r="F8252" t="s">
        <v>22</v>
      </c>
      <c r="G8252" t="s">
        <v>3040</v>
      </c>
      <c r="H8252">
        <v>515.4</v>
      </c>
      <c r="I8252">
        <v>65</v>
      </c>
      <c r="J8252">
        <v>737.18</v>
      </c>
      <c r="K8252">
        <v>1259.72</v>
      </c>
      <c r="L8252" s="17">
        <f>IF($E8252&lt;&gt;"",VLOOKUP($E8252,GEMWs!$E$14:$L$20,7,FALSE),"")</f>
        <v>37.754918937403332</v>
      </c>
      <c r="M8252" s="17">
        <f>IF($E8252&lt;&gt;"",VLOOKUP($E8252,GEMWs!$E$14:$L$20,8,FALSE),"")</f>
        <v>96.174593288388181</v>
      </c>
      <c r="N8252" s="17">
        <f t="shared" si="580"/>
        <v>737.18</v>
      </c>
      <c r="O8252" s="17">
        <f t="shared" si="581"/>
        <v>1259.72</v>
      </c>
      <c r="P8252" s="17">
        <f t="shared" si="582"/>
        <v>0.4091385387228908</v>
      </c>
      <c r="Q8252" s="17">
        <f t="shared" si="583"/>
        <v>0.69915081798203971</v>
      </c>
    </row>
    <row r="8253" spans="1:17" x14ac:dyDescent="0.35">
      <c r="A8253" t="s">
        <v>2388</v>
      </c>
      <c r="B8253" t="s">
        <v>651</v>
      </c>
      <c r="C8253" t="s">
        <v>652</v>
      </c>
      <c r="D8253" t="s">
        <v>14</v>
      </c>
      <c r="E8253" t="s">
        <v>21</v>
      </c>
      <c r="F8253" t="s">
        <v>14</v>
      </c>
      <c r="G8253" t="s">
        <v>3040</v>
      </c>
      <c r="H8253">
        <v>2923.5</v>
      </c>
      <c r="I8253">
        <v>66</v>
      </c>
      <c r="J8253">
        <v>109.283739</v>
      </c>
      <c r="K8253">
        <v>1283.7313360000001</v>
      </c>
      <c r="L8253" s="17">
        <f>IF($E8253&lt;&gt;"",VLOOKUP($E8253,GEMWs!$E$14:$L$20,7,FALSE),"")</f>
        <v>37.754918937403332</v>
      </c>
      <c r="M8253" s="17">
        <f>IF($E8253&lt;&gt;"",VLOOKUP($E8253,GEMWs!$E$14:$L$20,8,FALSE),"")</f>
        <v>96.174593288388181</v>
      </c>
      <c r="N8253" s="17">
        <f t="shared" si="580"/>
        <v>109.283739</v>
      </c>
      <c r="O8253" s="17">
        <f t="shared" si="581"/>
        <v>1283.7313360000001</v>
      </c>
      <c r="P8253" s="17">
        <f t="shared" si="582"/>
        <v>2.2773456704027981</v>
      </c>
      <c r="Q8253" s="17">
        <f t="shared" si="583"/>
        <v>26.751463911753607</v>
      </c>
    </row>
    <row r="8254" spans="1:17" x14ac:dyDescent="0.35">
      <c r="A8254" t="s">
        <v>2388</v>
      </c>
      <c r="B8254" t="s">
        <v>1050</v>
      </c>
      <c r="C8254" t="s">
        <v>1051</v>
      </c>
      <c r="D8254" t="s">
        <v>14</v>
      </c>
      <c r="E8254" t="s">
        <v>21</v>
      </c>
      <c r="F8254" t="s">
        <v>22</v>
      </c>
      <c r="G8254" t="s">
        <v>3040</v>
      </c>
      <c r="H8254">
        <v>129.69999999999999</v>
      </c>
      <c r="I8254">
        <v>69</v>
      </c>
      <c r="J8254">
        <v>4500</v>
      </c>
      <c r="K8254">
        <v>4500</v>
      </c>
      <c r="L8254" s="17">
        <f>IF($E8254&lt;&gt;"",VLOOKUP($E8254,GEMWs!$E$14:$L$20,7,FALSE),"")</f>
        <v>37.754918937403332</v>
      </c>
      <c r="M8254" s="17">
        <f>IF($E8254&lt;&gt;"",VLOOKUP($E8254,GEMWs!$E$14:$L$20,8,FALSE),"")</f>
        <v>96.174593288388181</v>
      </c>
      <c r="N8254" s="17">
        <f t="shared" si="580"/>
        <v>4500</v>
      </c>
      <c r="O8254" s="17">
        <f t="shared" si="581"/>
        <v>4500</v>
      </c>
      <c r="P8254" s="17">
        <f t="shared" si="582"/>
        <v>2.8822222222222221E-2</v>
      </c>
      <c r="Q8254" s="17">
        <f t="shared" si="583"/>
        <v>2.8822222222222221E-2</v>
      </c>
    </row>
    <row r="8255" spans="1:17" x14ac:dyDescent="0.35">
      <c r="A8255" t="s">
        <v>2388</v>
      </c>
      <c r="B8255" t="s">
        <v>653</v>
      </c>
      <c r="C8255" t="s">
        <v>654</v>
      </c>
      <c r="D8255" t="s">
        <v>14</v>
      </c>
      <c r="E8255" t="s">
        <v>21</v>
      </c>
      <c r="F8255" t="s">
        <v>22</v>
      </c>
      <c r="G8255" t="s">
        <v>3040</v>
      </c>
      <c r="H8255">
        <v>839.2</v>
      </c>
      <c r="I8255">
        <v>77</v>
      </c>
      <c r="J8255">
        <v>6804</v>
      </c>
      <c r="K8255">
        <v>6804</v>
      </c>
      <c r="L8255" s="17">
        <f>IF($E8255&lt;&gt;"",VLOOKUP($E8255,GEMWs!$E$14:$L$20,7,FALSE),"")</f>
        <v>37.754918937403332</v>
      </c>
      <c r="M8255" s="17">
        <f>IF($E8255&lt;&gt;"",VLOOKUP($E8255,GEMWs!$E$14:$L$20,8,FALSE),"")</f>
        <v>96.174593288388181</v>
      </c>
      <c r="N8255" s="17">
        <f t="shared" si="580"/>
        <v>6804</v>
      </c>
      <c r="O8255" s="17">
        <f t="shared" si="581"/>
        <v>6804</v>
      </c>
      <c r="P8255" s="17">
        <f t="shared" si="582"/>
        <v>0.12333921222810112</v>
      </c>
      <c r="Q8255" s="17">
        <f t="shared" si="583"/>
        <v>0.12333921222810112</v>
      </c>
    </row>
    <row r="8256" spans="1:17" x14ac:dyDescent="0.35">
      <c r="A8256" t="s">
        <v>2388</v>
      </c>
      <c r="B8256" t="s">
        <v>1540</v>
      </c>
      <c r="C8256" t="s">
        <v>1541</v>
      </c>
      <c r="D8256" t="s">
        <v>14</v>
      </c>
      <c r="E8256" t="s">
        <v>21</v>
      </c>
      <c r="F8256" t="s">
        <v>22</v>
      </c>
      <c r="G8256" t="s">
        <v>3040</v>
      </c>
      <c r="H8256">
        <v>0.9</v>
      </c>
      <c r="I8256">
        <v>84</v>
      </c>
      <c r="J8256">
        <v>32.659999999999997</v>
      </c>
      <c r="K8256">
        <v>2430.5</v>
      </c>
      <c r="L8256" s="17">
        <f>IF($E8256&lt;&gt;"",VLOOKUP($E8256,GEMWs!$E$14:$L$20,7,FALSE),"")</f>
        <v>37.754918937403332</v>
      </c>
      <c r="M8256" s="17">
        <f>IF($E8256&lt;&gt;"",VLOOKUP($E8256,GEMWs!$E$14:$L$20,8,FALSE),"")</f>
        <v>96.174593288388181</v>
      </c>
      <c r="N8256" s="17">
        <f t="shared" si="580"/>
        <v>32.659999999999997</v>
      </c>
      <c r="O8256" s="17">
        <f t="shared" si="581"/>
        <v>2430.5</v>
      </c>
      <c r="P8256" s="17">
        <f t="shared" si="582"/>
        <v>3.7029417815264348E-4</v>
      </c>
      <c r="Q8256" s="17">
        <f t="shared" si="583"/>
        <v>2.755664421310472E-2</v>
      </c>
    </row>
    <row r="8257" spans="1:17" x14ac:dyDescent="0.35">
      <c r="A8257" t="s">
        <v>2388</v>
      </c>
      <c r="B8257" t="s">
        <v>59</v>
      </c>
      <c r="C8257" t="s">
        <v>60</v>
      </c>
      <c r="D8257" t="s">
        <v>14</v>
      </c>
      <c r="E8257" t="s">
        <v>21</v>
      </c>
      <c r="F8257" t="s">
        <v>14</v>
      </c>
      <c r="G8257" t="s">
        <v>3040</v>
      </c>
      <c r="H8257">
        <v>14.2</v>
      </c>
      <c r="I8257">
        <v>91</v>
      </c>
      <c r="J8257">
        <v>186.795131</v>
      </c>
      <c r="K8257">
        <v>9072</v>
      </c>
      <c r="L8257" s="17">
        <f>IF($E8257&lt;&gt;"",VLOOKUP($E8257,GEMWs!$E$14:$L$20,7,FALSE),"")</f>
        <v>37.754918937403332</v>
      </c>
      <c r="M8257" s="17">
        <f>IF($E8257&lt;&gt;"",VLOOKUP($E8257,GEMWs!$E$14:$L$20,8,FALSE),"")</f>
        <v>96.174593288388181</v>
      </c>
      <c r="N8257" s="17">
        <f t="shared" si="580"/>
        <v>186.795131</v>
      </c>
      <c r="O8257" s="17">
        <f t="shared" si="581"/>
        <v>9072</v>
      </c>
      <c r="P8257" s="17">
        <f t="shared" si="582"/>
        <v>1.5652557319223985E-3</v>
      </c>
      <c r="Q8257" s="17">
        <f t="shared" si="583"/>
        <v>7.6019112082744811E-2</v>
      </c>
    </row>
    <row r="8258" spans="1:17" x14ac:dyDescent="0.35">
      <c r="A8258" t="s">
        <v>2388</v>
      </c>
      <c r="B8258" t="s">
        <v>1423</v>
      </c>
      <c r="C8258" t="s">
        <v>1424</v>
      </c>
      <c r="D8258" t="s">
        <v>14</v>
      </c>
      <c r="E8258" t="s">
        <v>21</v>
      </c>
      <c r="F8258" t="s">
        <v>22</v>
      </c>
      <c r="G8258" t="s">
        <v>3040</v>
      </c>
      <c r="H8258">
        <v>28745.9</v>
      </c>
      <c r="I8258">
        <v>104</v>
      </c>
      <c r="J8258">
        <v>195</v>
      </c>
      <c r="K8258">
        <v>195</v>
      </c>
      <c r="L8258" s="17">
        <f>IF($E8258&lt;&gt;"",VLOOKUP($E8258,GEMWs!$E$14:$L$20,7,FALSE),"")</f>
        <v>37.754918937403332</v>
      </c>
      <c r="M8258" s="17">
        <f>IF($E8258&lt;&gt;"",VLOOKUP($E8258,GEMWs!$E$14:$L$20,8,FALSE),"")</f>
        <v>96.174593288388181</v>
      </c>
      <c r="N8258" s="17">
        <f t="shared" si="580"/>
        <v>195</v>
      </c>
      <c r="O8258" s="17">
        <f t="shared" si="581"/>
        <v>195</v>
      </c>
      <c r="P8258" s="17">
        <f t="shared" si="582"/>
        <v>147.4148717948718</v>
      </c>
      <c r="Q8258" s="17">
        <f t="shared" si="583"/>
        <v>147.4148717948718</v>
      </c>
    </row>
    <row r="8259" spans="1:17" x14ac:dyDescent="0.35">
      <c r="A8259" t="s">
        <v>2388</v>
      </c>
      <c r="B8259" t="s">
        <v>931</v>
      </c>
      <c r="C8259" t="s">
        <v>932</v>
      </c>
      <c r="D8259" t="s">
        <v>14</v>
      </c>
      <c r="E8259" t="s">
        <v>21</v>
      </c>
      <c r="F8259" t="s">
        <v>22</v>
      </c>
      <c r="G8259" t="s">
        <v>3040</v>
      </c>
      <c r="H8259">
        <v>1.8</v>
      </c>
      <c r="I8259">
        <v>106</v>
      </c>
      <c r="J8259">
        <v>35000</v>
      </c>
      <c r="K8259">
        <v>100000</v>
      </c>
      <c r="L8259" s="17">
        <f>IF($E8259&lt;&gt;"",VLOOKUP($E8259,GEMWs!$E$14:$L$20,7,FALSE),"")</f>
        <v>37.754918937403332</v>
      </c>
      <c r="M8259" s="17">
        <f>IF($E8259&lt;&gt;"",VLOOKUP($E8259,GEMWs!$E$14:$L$20,8,FALSE),"")</f>
        <v>96.174593288388181</v>
      </c>
      <c r="N8259" s="17">
        <f t="shared" si="580"/>
        <v>35000</v>
      </c>
      <c r="O8259" s="17">
        <f t="shared" si="581"/>
        <v>100000</v>
      </c>
      <c r="P8259" s="17">
        <f t="shared" si="582"/>
        <v>1.8E-5</v>
      </c>
      <c r="Q8259" s="17">
        <f t="shared" si="583"/>
        <v>5.1428571428571429E-5</v>
      </c>
    </row>
    <row r="8260" spans="1:17" x14ac:dyDescent="0.35">
      <c r="A8260" t="s">
        <v>2388</v>
      </c>
      <c r="B8260" t="s">
        <v>933</v>
      </c>
      <c r="C8260" t="s">
        <v>934</v>
      </c>
      <c r="D8260" t="s">
        <v>14</v>
      </c>
      <c r="E8260" t="s">
        <v>21</v>
      </c>
      <c r="F8260" t="s">
        <v>22</v>
      </c>
      <c r="G8260" t="s">
        <v>3040</v>
      </c>
      <c r="H8260">
        <v>169.7</v>
      </c>
      <c r="I8260">
        <v>108</v>
      </c>
      <c r="J8260">
        <v>3.345523</v>
      </c>
      <c r="K8260">
        <v>9.0778680000000005</v>
      </c>
      <c r="L8260" s="17">
        <f>IF($E8260&lt;&gt;"",VLOOKUP($E8260,GEMWs!$E$14:$L$20,7,FALSE),"")</f>
        <v>37.754918937403332</v>
      </c>
      <c r="M8260" s="17">
        <f>IF($E8260&lt;&gt;"",VLOOKUP($E8260,GEMWs!$E$14:$L$20,8,FALSE),"")</f>
        <v>96.174593288388181</v>
      </c>
      <c r="N8260" s="17">
        <f t="shared" si="580"/>
        <v>3.345523</v>
      </c>
      <c r="O8260" s="17">
        <f t="shared" si="581"/>
        <v>9.0778680000000005</v>
      </c>
      <c r="P8260" s="17">
        <f t="shared" si="582"/>
        <v>18.693816653866303</v>
      </c>
      <c r="Q8260" s="17">
        <f t="shared" si="583"/>
        <v>50.724505555633598</v>
      </c>
    </row>
    <row r="8261" spans="1:17" x14ac:dyDescent="0.35">
      <c r="A8261" t="s">
        <v>2388</v>
      </c>
      <c r="B8261" t="s">
        <v>204</v>
      </c>
      <c r="C8261" t="s">
        <v>205</v>
      </c>
      <c r="D8261" t="s">
        <v>14</v>
      </c>
      <c r="E8261" t="s">
        <v>21</v>
      </c>
      <c r="F8261" t="s">
        <v>22</v>
      </c>
      <c r="G8261" t="s">
        <v>3040</v>
      </c>
      <c r="H8261">
        <v>64.2</v>
      </c>
      <c r="I8261">
        <v>111</v>
      </c>
      <c r="J8261">
        <v>10.18595</v>
      </c>
      <c r="K8261">
        <v>44.804944999999996</v>
      </c>
      <c r="L8261" s="17">
        <f>IF($E8261&lt;&gt;"",VLOOKUP($E8261,GEMWs!$E$14:$L$20,7,FALSE),"")</f>
        <v>37.754918937403332</v>
      </c>
      <c r="M8261" s="17">
        <f>IF($E8261&lt;&gt;"",VLOOKUP($E8261,GEMWs!$E$14:$L$20,8,FALSE),"")</f>
        <v>96.174593288388181</v>
      </c>
      <c r="N8261" s="17">
        <f t="shared" si="580"/>
        <v>10.18595</v>
      </c>
      <c r="O8261" s="17">
        <f t="shared" si="581"/>
        <v>44.804944999999996</v>
      </c>
      <c r="P8261" s="17">
        <f t="shared" si="582"/>
        <v>1.4328775540289138</v>
      </c>
      <c r="Q8261" s="17">
        <f t="shared" si="583"/>
        <v>6.3027994443326349</v>
      </c>
    </row>
    <row r="8262" spans="1:17" x14ac:dyDescent="0.35">
      <c r="A8262" t="s">
        <v>2388</v>
      </c>
      <c r="B8262" t="s">
        <v>170</v>
      </c>
      <c r="C8262" t="s">
        <v>171</v>
      </c>
      <c r="D8262" t="s">
        <v>14</v>
      </c>
      <c r="E8262" t="s">
        <v>21</v>
      </c>
      <c r="F8262" t="s">
        <v>22</v>
      </c>
      <c r="G8262" t="s">
        <v>3040</v>
      </c>
      <c r="H8262">
        <v>22.9</v>
      </c>
      <c r="I8262">
        <v>114</v>
      </c>
      <c r="J8262">
        <v>15000</v>
      </c>
      <c r="K8262">
        <v>20000</v>
      </c>
      <c r="L8262" s="17">
        <f>IF($E8262&lt;&gt;"",VLOOKUP($E8262,GEMWs!$E$14:$L$20,7,FALSE),"")</f>
        <v>37.754918937403332</v>
      </c>
      <c r="M8262" s="17">
        <f>IF($E8262&lt;&gt;"",VLOOKUP($E8262,GEMWs!$E$14:$L$20,8,FALSE),"")</f>
        <v>96.174593288388181</v>
      </c>
      <c r="N8262" s="17">
        <f t="shared" si="580"/>
        <v>15000</v>
      </c>
      <c r="O8262" s="17">
        <f t="shared" si="581"/>
        <v>20000</v>
      </c>
      <c r="P8262" s="17">
        <f t="shared" si="582"/>
        <v>1.145E-3</v>
      </c>
      <c r="Q8262" s="17">
        <f t="shared" si="583"/>
        <v>1.5266666666666666E-3</v>
      </c>
    </row>
    <row r="8263" spans="1:17" x14ac:dyDescent="0.35">
      <c r="A8263" t="s">
        <v>2388</v>
      </c>
      <c r="B8263" t="s">
        <v>536</v>
      </c>
      <c r="C8263" t="s">
        <v>537</v>
      </c>
      <c r="D8263" t="s">
        <v>14</v>
      </c>
      <c r="E8263" t="s">
        <v>21</v>
      </c>
      <c r="F8263" t="s">
        <v>22</v>
      </c>
      <c r="G8263" t="s">
        <v>3040</v>
      </c>
      <c r="H8263">
        <v>10372.6</v>
      </c>
      <c r="I8263">
        <v>82</v>
      </c>
      <c r="J8263">
        <v>3.1</v>
      </c>
      <c r="K8263">
        <v>4.3</v>
      </c>
      <c r="L8263" s="17">
        <f>IF($E8263&lt;&gt;"",VLOOKUP($E8263,GEMWs!$E$14:$L$20,7,FALSE),"")</f>
        <v>37.754918937403332</v>
      </c>
      <c r="M8263" s="17">
        <f>IF($E8263&lt;&gt;"",VLOOKUP($E8263,GEMWs!$E$14:$L$20,8,FALSE),"")</f>
        <v>96.174593288388181</v>
      </c>
      <c r="N8263" s="17">
        <f t="shared" si="580"/>
        <v>3.1</v>
      </c>
      <c r="O8263" s="17">
        <f t="shared" si="581"/>
        <v>4.3</v>
      </c>
      <c r="P8263" s="17">
        <f t="shared" si="582"/>
        <v>2412.2325581395353</v>
      </c>
      <c r="Q8263" s="17">
        <f t="shared" si="583"/>
        <v>3346</v>
      </c>
    </row>
    <row r="8264" spans="1:17" x14ac:dyDescent="0.35">
      <c r="A8264" t="s">
        <v>2388</v>
      </c>
      <c r="B8264" t="s">
        <v>1542</v>
      </c>
      <c r="C8264" t="s">
        <v>1543</v>
      </c>
      <c r="D8264" t="s">
        <v>14</v>
      </c>
      <c r="E8264" t="s">
        <v>21</v>
      </c>
      <c r="F8264" t="s">
        <v>22</v>
      </c>
      <c r="G8264" t="s">
        <v>3040</v>
      </c>
      <c r="H8264">
        <v>0.1</v>
      </c>
      <c r="I8264">
        <v>132</v>
      </c>
      <c r="J8264">
        <v>499.288363</v>
      </c>
      <c r="K8264">
        <v>499.288363</v>
      </c>
      <c r="L8264" s="17">
        <f>IF($E8264&lt;&gt;"",VLOOKUP($E8264,GEMWs!$E$14:$L$20,7,FALSE),"")</f>
        <v>37.754918937403332</v>
      </c>
      <c r="M8264" s="17">
        <f>IF($E8264&lt;&gt;"",VLOOKUP($E8264,GEMWs!$E$14:$L$20,8,FALSE),"")</f>
        <v>96.174593288388181</v>
      </c>
      <c r="N8264" s="17">
        <f t="shared" si="580"/>
        <v>499.288363</v>
      </c>
      <c r="O8264" s="17">
        <f t="shared" si="581"/>
        <v>499.288363</v>
      </c>
      <c r="P8264" s="17">
        <f t="shared" si="582"/>
        <v>2.0028506051922545E-4</v>
      </c>
      <c r="Q8264" s="17">
        <f t="shared" si="583"/>
        <v>2.0028506051922545E-4</v>
      </c>
    </row>
    <row r="8265" spans="1:17" x14ac:dyDescent="0.35">
      <c r="A8265" t="s">
        <v>2388</v>
      </c>
      <c r="B8265" t="s">
        <v>1792</v>
      </c>
      <c r="D8265" t="s">
        <v>22</v>
      </c>
      <c r="G8265" t="s">
        <v>3040</v>
      </c>
      <c r="H8265">
        <v>285.3</v>
      </c>
      <c r="J8265">
        <v>0</v>
      </c>
      <c r="K8265">
        <v>0</v>
      </c>
      <c r="L8265" s="17" t="str">
        <f>IF($E8265&lt;&gt;"",VLOOKUP($E8265,GEMWs!$E$14:$L$20,7,FALSE),"")</f>
        <v/>
      </c>
      <c r="M8265" s="17" t="str">
        <f>IF($E8265&lt;&gt;"",VLOOKUP($E8265,GEMWs!$E$14:$L$20,8,FALSE),"")</f>
        <v/>
      </c>
      <c r="N8265" s="17">
        <f t="shared" ca="1" si="580"/>
        <v>0</v>
      </c>
      <c r="O8265" s="17">
        <f t="shared" ca="1" si="581"/>
        <v>0</v>
      </c>
      <c r="P8265" s="17">
        <f t="shared" ca="1" si="582"/>
        <v>0</v>
      </c>
      <c r="Q8265" s="17">
        <f t="shared" ca="1" si="583"/>
        <v>0</v>
      </c>
    </row>
    <row r="8266" spans="1:17" x14ac:dyDescent="0.35">
      <c r="A8266" t="s">
        <v>2388</v>
      </c>
      <c r="B8266" t="s">
        <v>1331</v>
      </c>
      <c r="C8266" t="s">
        <v>1332</v>
      </c>
      <c r="D8266" t="s">
        <v>14</v>
      </c>
      <c r="E8266" t="s">
        <v>21</v>
      </c>
      <c r="F8266" t="s">
        <v>22</v>
      </c>
      <c r="G8266" t="s">
        <v>3040</v>
      </c>
      <c r="H8266">
        <v>23.7</v>
      </c>
      <c r="I8266">
        <v>149</v>
      </c>
      <c r="J8266">
        <v>18.75</v>
      </c>
      <c r="K8266">
        <v>298</v>
      </c>
      <c r="L8266" s="17">
        <f>IF($E8266&lt;&gt;"",VLOOKUP($E8266,GEMWs!$E$14:$L$20,7,FALSE),"")</f>
        <v>37.754918937403332</v>
      </c>
      <c r="M8266" s="17">
        <f>IF($E8266&lt;&gt;"",VLOOKUP($E8266,GEMWs!$E$14:$L$20,8,FALSE),"")</f>
        <v>96.174593288388181</v>
      </c>
      <c r="N8266" s="17">
        <f t="shared" si="580"/>
        <v>18.75</v>
      </c>
      <c r="O8266" s="17">
        <f t="shared" si="581"/>
        <v>298</v>
      </c>
      <c r="P8266" s="17">
        <f t="shared" si="582"/>
        <v>7.9530201342281878E-2</v>
      </c>
      <c r="Q8266" s="17">
        <f t="shared" si="583"/>
        <v>1.264</v>
      </c>
    </row>
    <row r="8267" spans="1:17" x14ac:dyDescent="0.35">
      <c r="A8267" t="s">
        <v>2388</v>
      </c>
      <c r="B8267" t="s">
        <v>306</v>
      </c>
      <c r="C8267" t="s">
        <v>307</v>
      </c>
      <c r="D8267" t="s">
        <v>14</v>
      </c>
      <c r="E8267" t="s">
        <v>21</v>
      </c>
      <c r="F8267" t="s">
        <v>22</v>
      </c>
      <c r="G8267" t="s">
        <v>3040</v>
      </c>
      <c r="H8267">
        <v>0.3</v>
      </c>
      <c r="I8267">
        <v>150</v>
      </c>
      <c r="J8267">
        <v>86.7</v>
      </c>
      <c r="K8267">
        <v>115.57</v>
      </c>
      <c r="L8267" s="17">
        <f>IF($E8267&lt;&gt;"",VLOOKUP($E8267,GEMWs!$E$14:$L$20,7,FALSE),"")</f>
        <v>37.754918937403332</v>
      </c>
      <c r="M8267" s="17">
        <f>IF($E8267&lt;&gt;"",VLOOKUP($E8267,GEMWs!$E$14:$L$20,8,FALSE),"")</f>
        <v>96.174593288388181</v>
      </c>
      <c r="N8267" s="17">
        <f t="shared" si="580"/>
        <v>86.7</v>
      </c>
      <c r="O8267" s="17">
        <f t="shared" si="581"/>
        <v>115.57</v>
      </c>
      <c r="P8267" s="17">
        <f t="shared" si="582"/>
        <v>2.5958293674829109E-3</v>
      </c>
      <c r="Q8267" s="17">
        <f t="shared" si="583"/>
        <v>3.4602076124567471E-3</v>
      </c>
    </row>
    <row r="8268" spans="1:17" x14ac:dyDescent="0.35">
      <c r="A8268" t="s">
        <v>2388</v>
      </c>
      <c r="B8268" t="s">
        <v>719</v>
      </c>
      <c r="D8268" t="s">
        <v>14</v>
      </c>
      <c r="E8268" t="s">
        <v>21</v>
      </c>
      <c r="G8268" t="s">
        <v>3040</v>
      </c>
      <c r="H8268">
        <v>0.9</v>
      </c>
      <c r="J8268">
        <v>0</v>
      </c>
      <c r="K8268">
        <v>0</v>
      </c>
      <c r="L8268" s="17">
        <f>IF($E8268&lt;&gt;"",VLOOKUP($E8268,GEMWs!$E$14:$L$20,7,FALSE),"")</f>
        <v>37.754918937403332</v>
      </c>
      <c r="M8268" s="17">
        <f>IF($E8268&lt;&gt;"",VLOOKUP($E8268,GEMWs!$E$14:$L$20,8,FALSE),"")</f>
        <v>96.174593288388181</v>
      </c>
      <c r="N8268" s="17">
        <f t="shared" ca="1" si="580"/>
        <v>37.754918937403332</v>
      </c>
      <c r="O8268" s="17">
        <f t="shared" ca="1" si="581"/>
        <v>96.174593288388181</v>
      </c>
      <c r="P8268" s="17">
        <f t="shared" ca="1" si="582"/>
        <v>9.3579808266125858E-3</v>
      </c>
      <c r="Q8268" s="17">
        <f t="shared" ca="1" si="583"/>
        <v>2.3837953446335734E-2</v>
      </c>
    </row>
    <row r="8269" spans="1:17" x14ac:dyDescent="0.35">
      <c r="A8269" t="s">
        <v>2388</v>
      </c>
      <c r="B8269" t="s">
        <v>2389</v>
      </c>
      <c r="D8269" t="s">
        <v>22</v>
      </c>
      <c r="G8269" t="s">
        <v>3040</v>
      </c>
      <c r="H8269">
        <v>5086.3999999999996</v>
      </c>
      <c r="J8269">
        <v>0</v>
      </c>
      <c r="K8269">
        <v>0</v>
      </c>
      <c r="L8269" s="17" t="str">
        <f>IF($E8269&lt;&gt;"",VLOOKUP($E8269,GEMWs!$E$14:$L$20,7,FALSE),"")</f>
        <v/>
      </c>
      <c r="M8269" s="17" t="str">
        <f>IF($E8269&lt;&gt;"",VLOOKUP($E8269,GEMWs!$E$14:$L$20,8,FALSE),"")</f>
        <v/>
      </c>
      <c r="N8269" s="17">
        <f t="shared" ca="1" si="580"/>
        <v>0</v>
      </c>
      <c r="O8269" s="17">
        <f t="shared" ca="1" si="581"/>
        <v>0</v>
      </c>
      <c r="P8269" s="17">
        <f t="shared" ca="1" si="582"/>
        <v>0</v>
      </c>
      <c r="Q8269" s="17">
        <f t="shared" ca="1" si="583"/>
        <v>0</v>
      </c>
    </row>
    <row r="8270" spans="1:17" x14ac:dyDescent="0.35">
      <c r="A8270" t="s">
        <v>2388</v>
      </c>
      <c r="B8270" t="s">
        <v>1425</v>
      </c>
      <c r="C8270" t="s">
        <v>1426</v>
      </c>
      <c r="D8270" t="s">
        <v>14</v>
      </c>
      <c r="E8270" t="s">
        <v>21</v>
      </c>
      <c r="F8270" t="s">
        <v>22</v>
      </c>
      <c r="G8270" t="s">
        <v>3040</v>
      </c>
      <c r="H8270">
        <v>23</v>
      </c>
      <c r="I8270">
        <v>152</v>
      </c>
      <c r="J8270">
        <v>6600</v>
      </c>
      <c r="K8270">
        <v>9000</v>
      </c>
      <c r="L8270" s="17">
        <f>IF($E8270&lt;&gt;"",VLOOKUP($E8270,GEMWs!$E$14:$L$20,7,FALSE),"")</f>
        <v>37.754918937403332</v>
      </c>
      <c r="M8270" s="17">
        <f>IF($E8270&lt;&gt;"",VLOOKUP($E8270,GEMWs!$E$14:$L$20,8,FALSE),"")</f>
        <v>96.174593288388181</v>
      </c>
      <c r="N8270" s="17">
        <f t="shared" si="580"/>
        <v>6600</v>
      </c>
      <c r="O8270" s="17">
        <f t="shared" si="581"/>
        <v>9000</v>
      </c>
      <c r="P8270" s="17">
        <f t="shared" si="582"/>
        <v>2.5555555555555557E-3</v>
      </c>
      <c r="Q8270" s="17">
        <f t="shared" si="583"/>
        <v>3.4848484848484847E-3</v>
      </c>
    </row>
    <row r="8271" spans="1:17" x14ac:dyDescent="0.35">
      <c r="A8271" t="s">
        <v>2388</v>
      </c>
      <c r="B8271" t="s">
        <v>1784</v>
      </c>
      <c r="C8271" t="s">
        <v>1785</v>
      </c>
      <c r="D8271" t="s">
        <v>14</v>
      </c>
      <c r="E8271" t="s">
        <v>21</v>
      </c>
      <c r="F8271" t="s">
        <v>22</v>
      </c>
      <c r="G8271" t="s">
        <v>3040</v>
      </c>
      <c r="H8271">
        <v>5</v>
      </c>
      <c r="I8271">
        <v>153</v>
      </c>
      <c r="J8271">
        <v>1000</v>
      </c>
      <c r="K8271">
        <v>1000</v>
      </c>
      <c r="L8271" s="17">
        <f>IF($E8271&lt;&gt;"",VLOOKUP($E8271,GEMWs!$E$14:$L$20,7,FALSE),"")</f>
        <v>37.754918937403332</v>
      </c>
      <c r="M8271" s="17">
        <f>IF($E8271&lt;&gt;"",VLOOKUP($E8271,GEMWs!$E$14:$L$20,8,FALSE),"")</f>
        <v>96.174593288388181</v>
      </c>
      <c r="N8271" s="17">
        <f t="shared" si="580"/>
        <v>1000</v>
      </c>
      <c r="O8271" s="17">
        <f t="shared" si="581"/>
        <v>1000</v>
      </c>
      <c r="P8271" s="17">
        <f t="shared" si="582"/>
        <v>5.0000000000000001E-3</v>
      </c>
      <c r="Q8271" s="17">
        <f t="shared" si="583"/>
        <v>5.0000000000000001E-3</v>
      </c>
    </row>
    <row r="8272" spans="1:17" x14ac:dyDescent="0.35">
      <c r="A8272" t="s">
        <v>2388</v>
      </c>
      <c r="B8272" t="s">
        <v>73</v>
      </c>
      <c r="C8272" t="s">
        <v>74</v>
      </c>
      <c r="D8272" t="s">
        <v>14</v>
      </c>
      <c r="E8272" t="s">
        <v>21</v>
      </c>
      <c r="F8272" t="s">
        <v>22</v>
      </c>
      <c r="G8272" t="s">
        <v>3040</v>
      </c>
      <c r="H8272">
        <v>152150.9</v>
      </c>
      <c r="I8272">
        <v>159</v>
      </c>
      <c r="J8272">
        <v>135</v>
      </c>
      <c r="K8272">
        <v>340</v>
      </c>
      <c r="L8272" s="17">
        <f>IF($E8272&lt;&gt;"",VLOOKUP($E8272,GEMWs!$E$14:$L$20,7,FALSE),"")</f>
        <v>37.754918937403332</v>
      </c>
      <c r="M8272" s="17">
        <f>IF($E8272&lt;&gt;"",VLOOKUP($E8272,GEMWs!$E$14:$L$20,8,FALSE),"")</f>
        <v>96.174593288388181</v>
      </c>
      <c r="N8272" s="17">
        <f t="shared" si="580"/>
        <v>135</v>
      </c>
      <c r="O8272" s="17">
        <f t="shared" si="581"/>
        <v>340</v>
      </c>
      <c r="P8272" s="17">
        <f t="shared" si="582"/>
        <v>447.50264705882353</v>
      </c>
      <c r="Q8272" s="17">
        <f t="shared" si="583"/>
        <v>1127.0437037037036</v>
      </c>
    </row>
    <row r="8273" spans="1:17" x14ac:dyDescent="0.35">
      <c r="A8273" t="s">
        <v>2388</v>
      </c>
      <c r="B8273" t="s">
        <v>87</v>
      </c>
      <c r="C8273" t="s">
        <v>88</v>
      </c>
      <c r="D8273" t="s">
        <v>14</v>
      </c>
      <c r="E8273" t="s">
        <v>21</v>
      </c>
      <c r="F8273" t="s">
        <v>22</v>
      </c>
      <c r="G8273" t="s">
        <v>3040</v>
      </c>
      <c r="H8273">
        <v>18.899999999999999</v>
      </c>
      <c r="I8273">
        <v>162</v>
      </c>
      <c r="J8273">
        <v>1942.671564</v>
      </c>
      <c r="K8273">
        <v>1942.671564</v>
      </c>
      <c r="L8273" s="17">
        <f>IF($E8273&lt;&gt;"",VLOOKUP($E8273,GEMWs!$E$14:$L$20,7,FALSE),"")</f>
        <v>37.754918937403332</v>
      </c>
      <c r="M8273" s="17">
        <f>IF($E8273&lt;&gt;"",VLOOKUP($E8273,GEMWs!$E$14:$L$20,8,FALSE),"")</f>
        <v>96.174593288388181</v>
      </c>
      <c r="N8273" s="17">
        <f t="shared" si="580"/>
        <v>1942.671564</v>
      </c>
      <c r="O8273" s="17">
        <f t="shared" si="581"/>
        <v>1942.671564</v>
      </c>
      <c r="P8273" s="17">
        <f t="shared" si="582"/>
        <v>9.7288704638701339E-3</v>
      </c>
      <c r="Q8273" s="17">
        <f t="shared" si="583"/>
        <v>9.7288704638701339E-3</v>
      </c>
    </row>
    <row r="8274" spans="1:17" x14ac:dyDescent="0.35">
      <c r="A8274" t="s">
        <v>2388</v>
      </c>
      <c r="B8274" t="s">
        <v>3020</v>
      </c>
      <c r="D8274" t="s">
        <v>14</v>
      </c>
      <c r="E8274" t="s">
        <v>21</v>
      </c>
      <c r="G8274" t="s">
        <v>3040</v>
      </c>
      <c r="H8274">
        <v>34.6</v>
      </c>
      <c r="J8274">
        <v>0</v>
      </c>
      <c r="K8274">
        <v>0</v>
      </c>
      <c r="L8274" s="17">
        <f>IF($E8274&lt;&gt;"",VLOOKUP($E8274,GEMWs!$E$14:$L$20,7,FALSE),"")</f>
        <v>37.754918937403332</v>
      </c>
      <c r="M8274" s="17">
        <f>IF($E8274&lt;&gt;"",VLOOKUP($E8274,GEMWs!$E$14:$L$20,8,FALSE),"")</f>
        <v>96.174593288388181</v>
      </c>
      <c r="N8274" s="17">
        <f t="shared" ca="1" si="580"/>
        <v>37.754918937403332</v>
      </c>
      <c r="O8274" s="17">
        <f t="shared" ca="1" si="581"/>
        <v>96.174593288388181</v>
      </c>
      <c r="P8274" s="17">
        <f t="shared" ca="1" si="582"/>
        <v>0.35976237400088384</v>
      </c>
      <c r="Q8274" s="17">
        <f t="shared" ca="1" si="583"/>
        <v>0.91643687693690712</v>
      </c>
    </row>
    <row r="8275" spans="1:17" x14ac:dyDescent="0.35">
      <c r="A8275" t="s">
        <v>2388</v>
      </c>
      <c r="B8275" t="s">
        <v>1376</v>
      </c>
      <c r="D8275" t="s">
        <v>22</v>
      </c>
      <c r="G8275" t="s">
        <v>3040</v>
      </c>
      <c r="H8275">
        <v>33.1</v>
      </c>
      <c r="J8275">
        <v>0</v>
      </c>
      <c r="K8275">
        <v>0</v>
      </c>
      <c r="L8275" s="17" t="str">
        <f>IF($E8275&lt;&gt;"",VLOOKUP($E8275,GEMWs!$E$14:$L$20,7,FALSE),"")</f>
        <v/>
      </c>
      <c r="M8275" s="17" t="str">
        <f>IF($E8275&lt;&gt;"",VLOOKUP($E8275,GEMWs!$E$14:$L$20,8,FALSE),"")</f>
        <v/>
      </c>
      <c r="N8275" s="17">
        <f t="shared" ref="N8275:N8338" ca="1" si="584">IF($I8275&lt;&gt;"",J8275,IF(AND($D8275="Y",$M$6=236),L8275,0))</f>
        <v>0</v>
      </c>
      <c r="O8275" s="17">
        <f t="shared" ref="O8275:O8338" ca="1" si="585">IF($I8275&lt;&gt;"",K8275,IF(AND($D8275="Y",$M$6=236),M8275,0))</f>
        <v>0</v>
      </c>
      <c r="P8275" s="17">
        <f t="shared" ca="1" si="582"/>
        <v>0</v>
      </c>
      <c r="Q8275" s="17">
        <f t="shared" ca="1" si="583"/>
        <v>0</v>
      </c>
    </row>
    <row r="8276" spans="1:17" x14ac:dyDescent="0.35">
      <c r="A8276" t="s">
        <v>2388</v>
      </c>
      <c r="B8276" t="s">
        <v>2390</v>
      </c>
      <c r="D8276" t="s">
        <v>22</v>
      </c>
      <c r="G8276" t="s">
        <v>3040</v>
      </c>
      <c r="H8276">
        <v>914.7</v>
      </c>
      <c r="J8276">
        <v>0</v>
      </c>
      <c r="K8276">
        <v>0</v>
      </c>
      <c r="L8276" s="17" t="str">
        <f>IF($E8276&lt;&gt;"",VLOOKUP($E8276,GEMWs!$E$14:$L$20,7,FALSE),"")</f>
        <v/>
      </c>
      <c r="M8276" s="17" t="str">
        <f>IF($E8276&lt;&gt;"",VLOOKUP($E8276,GEMWs!$E$14:$L$20,8,FALSE),"")</f>
        <v/>
      </c>
      <c r="N8276" s="17">
        <f t="shared" ca="1" si="584"/>
        <v>0</v>
      </c>
      <c r="O8276" s="17">
        <f t="shared" ca="1" si="585"/>
        <v>0</v>
      </c>
      <c r="P8276" s="17">
        <f t="shared" ca="1" si="582"/>
        <v>0</v>
      </c>
      <c r="Q8276" s="17">
        <f t="shared" ca="1" si="583"/>
        <v>0</v>
      </c>
    </row>
    <row r="8277" spans="1:17" x14ac:dyDescent="0.35">
      <c r="A8277" t="s">
        <v>2388</v>
      </c>
      <c r="B8277" t="s">
        <v>1337</v>
      </c>
      <c r="C8277" t="s">
        <v>1338</v>
      </c>
      <c r="D8277" t="s">
        <v>14</v>
      </c>
      <c r="E8277" t="s">
        <v>21</v>
      </c>
      <c r="F8277" t="s">
        <v>22</v>
      </c>
      <c r="G8277" t="s">
        <v>3040</v>
      </c>
      <c r="H8277">
        <v>0.9</v>
      </c>
      <c r="I8277">
        <v>190</v>
      </c>
      <c r="J8277">
        <v>523.651614</v>
      </c>
      <c r="K8277">
        <v>1790.0372259999999</v>
      </c>
      <c r="L8277" s="17">
        <f>IF($E8277&lt;&gt;"",VLOOKUP($E8277,GEMWs!$E$14:$L$20,7,FALSE),"")</f>
        <v>37.754918937403332</v>
      </c>
      <c r="M8277" s="17">
        <f>IF($E8277&lt;&gt;"",VLOOKUP($E8277,GEMWs!$E$14:$L$20,8,FALSE),"")</f>
        <v>96.174593288388181</v>
      </c>
      <c r="N8277" s="17">
        <f t="shared" si="584"/>
        <v>523.651614</v>
      </c>
      <c r="O8277" s="17">
        <f t="shared" si="585"/>
        <v>1790.0372259999999</v>
      </c>
      <c r="P8277" s="17">
        <f t="shared" ref="P8277:P8340" si="586">IF(O8277&gt;0,$H8277/O8277,0)</f>
        <v>5.0278283989162132E-4</v>
      </c>
      <c r="Q8277" s="17">
        <f t="shared" ref="Q8277:Q8340" si="587">IF(N8277&gt;0,$H8277/N8277,0)</f>
        <v>1.7186999446544245E-3</v>
      </c>
    </row>
    <row r="8278" spans="1:17" x14ac:dyDescent="0.35">
      <c r="A8278" t="s">
        <v>2388</v>
      </c>
      <c r="B8278" t="s">
        <v>459</v>
      </c>
      <c r="D8278" t="s">
        <v>22</v>
      </c>
      <c r="G8278" t="s">
        <v>3040</v>
      </c>
      <c r="H8278">
        <v>6222.9</v>
      </c>
      <c r="J8278">
        <v>0</v>
      </c>
      <c r="K8278">
        <v>0</v>
      </c>
      <c r="L8278" s="17" t="str">
        <f>IF($E8278&lt;&gt;"",VLOOKUP($E8278,GEMWs!$E$14:$L$20,7,FALSE),"")</f>
        <v/>
      </c>
      <c r="M8278" s="17" t="str">
        <f>IF($E8278&lt;&gt;"",VLOOKUP($E8278,GEMWs!$E$14:$L$20,8,FALSE),"")</f>
        <v/>
      </c>
      <c r="N8278" s="17">
        <f t="shared" ca="1" si="584"/>
        <v>0</v>
      </c>
      <c r="O8278" s="17">
        <f t="shared" ca="1" si="585"/>
        <v>0</v>
      </c>
      <c r="P8278" s="17">
        <f t="shared" ca="1" si="586"/>
        <v>0</v>
      </c>
      <c r="Q8278" s="17">
        <f t="shared" ca="1" si="587"/>
        <v>0</v>
      </c>
    </row>
    <row r="8279" spans="1:17" x14ac:dyDescent="0.35">
      <c r="A8279" t="s">
        <v>2388</v>
      </c>
      <c r="B8279" t="s">
        <v>632</v>
      </c>
      <c r="C8279" t="s">
        <v>633</v>
      </c>
      <c r="D8279" t="s">
        <v>14</v>
      </c>
      <c r="E8279" t="s">
        <v>21</v>
      </c>
      <c r="F8279" t="s">
        <v>22</v>
      </c>
      <c r="G8279" t="s">
        <v>3040</v>
      </c>
      <c r="H8279">
        <v>2455.3000000000002</v>
      </c>
      <c r="I8279">
        <v>194</v>
      </c>
      <c r="J8279">
        <v>496.80336899999998</v>
      </c>
      <c r="K8279">
        <v>496.80336899999998</v>
      </c>
      <c r="L8279" s="17">
        <f>IF($E8279&lt;&gt;"",VLOOKUP($E8279,GEMWs!$E$14:$L$20,7,FALSE),"")</f>
        <v>37.754918937403332</v>
      </c>
      <c r="M8279" s="17">
        <f>IF($E8279&lt;&gt;"",VLOOKUP($E8279,GEMWs!$E$14:$L$20,8,FALSE),"")</f>
        <v>96.174593288388181</v>
      </c>
      <c r="N8279" s="17">
        <f t="shared" si="584"/>
        <v>496.80336899999998</v>
      </c>
      <c r="O8279" s="17">
        <f t="shared" si="585"/>
        <v>496.80336899999998</v>
      </c>
      <c r="P8279" s="17">
        <f t="shared" si="586"/>
        <v>4.9421967587341387</v>
      </c>
      <c r="Q8279" s="17">
        <f t="shared" si="587"/>
        <v>4.9421967587341387</v>
      </c>
    </row>
    <row r="8280" spans="1:17" x14ac:dyDescent="0.35">
      <c r="A8280" t="s">
        <v>2388</v>
      </c>
      <c r="B8280" t="s">
        <v>3003</v>
      </c>
      <c r="C8280" t="s">
        <v>1173</v>
      </c>
      <c r="D8280" t="s">
        <v>14</v>
      </c>
      <c r="E8280" t="s">
        <v>21</v>
      </c>
      <c r="F8280" t="s">
        <v>14</v>
      </c>
      <c r="G8280" t="s">
        <v>3040</v>
      </c>
      <c r="H8280">
        <v>1.7</v>
      </c>
      <c r="I8280">
        <v>195</v>
      </c>
      <c r="J8280">
        <v>80</v>
      </c>
      <c r="K8280">
        <v>500</v>
      </c>
      <c r="L8280" s="17">
        <f>IF($E8280&lt;&gt;"",VLOOKUP($E8280,GEMWs!$E$14:$L$20,7,FALSE),"")</f>
        <v>37.754918937403332</v>
      </c>
      <c r="M8280" s="17">
        <f>IF($E8280&lt;&gt;"",VLOOKUP($E8280,GEMWs!$E$14:$L$20,8,FALSE),"")</f>
        <v>96.174593288388181</v>
      </c>
      <c r="N8280" s="17">
        <f t="shared" si="584"/>
        <v>80</v>
      </c>
      <c r="O8280" s="17">
        <f t="shared" si="585"/>
        <v>500</v>
      </c>
      <c r="P8280" s="17">
        <f t="shared" si="586"/>
        <v>3.3999999999999998E-3</v>
      </c>
      <c r="Q8280" s="17">
        <f t="shared" si="587"/>
        <v>2.1249999999999998E-2</v>
      </c>
    </row>
    <row r="8281" spans="1:17" x14ac:dyDescent="0.35">
      <c r="A8281" t="s">
        <v>2388</v>
      </c>
      <c r="B8281" t="s">
        <v>1570</v>
      </c>
      <c r="C8281" t="s">
        <v>1571</v>
      </c>
      <c r="D8281" t="s">
        <v>14</v>
      </c>
      <c r="E8281" t="s">
        <v>21</v>
      </c>
      <c r="F8281" t="s">
        <v>22</v>
      </c>
      <c r="G8281" t="s">
        <v>3040</v>
      </c>
      <c r="H8281">
        <v>0.3</v>
      </c>
      <c r="I8281">
        <v>205</v>
      </c>
      <c r="J8281">
        <v>66.378139000000004</v>
      </c>
      <c r="K8281">
        <v>324.23914300000001</v>
      </c>
      <c r="L8281" s="17">
        <f>IF($E8281&lt;&gt;"",VLOOKUP($E8281,GEMWs!$E$14:$L$20,7,FALSE),"")</f>
        <v>37.754918937403332</v>
      </c>
      <c r="M8281" s="17">
        <f>IF($E8281&lt;&gt;"",VLOOKUP($E8281,GEMWs!$E$14:$L$20,8,FALSE),"")</f>
        <v>96.174593288388181</v>
      </c>
      <c r="N8281" s="17">
        <f t="shared" si="584"/>
        <v>66.378139000000004</v>
      </c>
      <c r="O8281" s="17">
        <f t="shared" si="585"/>
        <v>324.23914300000001</v>
      </c>
      <c r="P8281" s="17">
        <f t="shared" si="586"/>
        <v>9.252430080596407E-4</v>
      </c>
      <c r="Q8281" s="17">
        <f t="shared" si="587"/>
        <v>4.5195602726976116E-3</v>
      </c>
    </row>
    <row r="8282" spans="1:17" x14ac:dyDescent="0.35">
      <c r="A8282" t="s">
        <v>2388</v>
      </c>
      <c r="B8282" t="s">
        <v>2053</v>
      </c>
      <c r="C8282" t="s">
        <v>3027</v>
      </c>
      <c r="D8282" t="s">
        <v>14</v>
      </c>
      <c r="E8282" t="s">
        <v>21</v>
      </c>
      <c r="F8282" t="s">
        <v>14</v>
      </c>
      <c r="G8282" t="s">
        <v>3040</v>
      </c>
      <c r="H8282">
        <v>29.3</v>
      </c>
      <c r="I8282">
        <v>208</v>
      </c>
      <c r="J8282">
        <v>465.050479</v>
      </c>
      <c r="K8282">
        <v>2030.4</v>
      </c>
      <c r="L8282" s="17">
        <f>IF($E8282&lt;&gt;"",VLOOKUP($E8282,GEMWs!$E$14:$L$20,7,FALSE),"")</f>
        <v>37.754918937403332</v>
      </c>
      <c r="M8282" s="17">
        <f>IF($E8282&lt;&gt;"",VLOOKUP($E8282,GEMWs!$E$14:$L$20,8,FALSE),"")</f>
        <v>96.174593288388181</v>
      </c>
      <c r="N8282" s="17">
        <f t="shared" si="584"/>
        <v>465.050479</v>
      </c>
      <c r="O8282" s="17">
        <f t="shared" si="585"/>
        <v>2030.4</v>
      </c>
      <c r="P8282" s="17">
        <f t="shared" si="586"/>
        <v>1.4430654058313633E-2</v>
      </c>
      <c r="Q8282" s="17">
        <f t="shared" si="587"/>
        <v>6.3003913173047182E-2</v>
      </c>
    </row>
    <row r="8283" spans="1:17" x14ac:dyDescent="0.35">
      <c r="A8283" t="s">
        <v>2388</v>
      </c>
      <c r="B8283" t="s">
        <v>224</v>
      </c>
      <c r="C8283" t="s">
        <v>225</v>
      </c>
      <c r="D8283" t="s">
        <v>14</v>
      </c>
      <c r="E8283" t="s">
        <v>21</v>
      </c>
      <c r="F8283" t="s">
        <v>22</v>
      </c>
      <c r="G8283" t="s">
        <v>3040</v>
      </c>
      <c r="H8283">
        <v>5307.6</v>
      </c>
      <c r="I8283">
        <v>209</v>
      </c>
      <c r="J8283">
        <v>290.50308799999999</v>
      </c>
      <c r="K8283">
        <v>290.50308799999999</v>
      </c>
      <c r="L8283" s="17">
        <f>IF($E8283&lt;&gt;"",VLOOKUP($E8283,GEMWs!$E$14:$L$20,7,FALSE),"")</f>
        <v>37.754918937403332</v>
      </c>
      <c r="M8283" s="17">
        <f>IF($E8283&lt;&gt;"",VLOOKUP($E8283,GEMWs!$E$14:$L$20,8,FALSE),"")</f>
        <v>96.174593288388181</v>
      </c>
      <c r="N8283" s="17">
        <f t="shared" si="584"/>
        <v>290.50308799999999</v>
      </c>
      <c r="O8283" s="17">
        <f t="shared" si="585"/>
        <v>290.50308799999999</v>
      </c>
      <c r="P8283" s="17">
        <f t="shared" si="586"/>
        <v>18.270373773100822</v>
      </c>
      <c r="Q8283" s="17">
        <f t="shared" si="587"/>
        <v>18.270373773100822</v>
      </c>
    </row>
    <row r="8284" spans="1:17" x14ac:dyDescent="0.35">
      <c r="A8284" t="s">
        <v>2388</v>
      </c>
      <c r="B8284" t="s">
        <v>1056</v>
      </c>
      <c r="C8284" t="s">
        <v>1057</v>
      </c>
      <c r="D8284" t="s">
        <v>14</v>
      </c>
      <c r="E8284" t="s">
        <v>21</v>
      </c>
      <c r="F8284" t="s">
        <v>22</v>
      </c>
      <c r="G8284" t="s">
        <v>3040</v>
      </c>
      <c r="H8284">
        <v>46792.1</v>
      </c>
      <c r="I8284">
        <v>210</v>
      </c>
      <c r="J8284">
        <v>16.96</v>
      </c>
      <c r="K8284">
        <v>50</v>
      </c>
      <c r="L8284" s="17">
        <f>IF($E8284&lt;&gt;"",VLOOKUP($E8284,GEMWs!$E$14:$L$20,7,FALSE),"")</f>
        <v>37.754918937403332</v>
      </c>
      <c r="M8284" s="17">
        <f>IF($E8284&lt;&gt;"",VLOOKUP($E8284,GEMWs!$E$14:$L$20,8,FALSE),"")</f>
        <v>96.174593288388181</v>
      </c>
      <c r="N8284" s="17">
        <f t="shared" si="584"/>
        <v>16.96</v>
      </c>
      <c r="O8284" s="17">
        <f t="shared" si="585"/>
        <v>50</v>
      </c>
      <c r="P8284" s="17">
        <f t="shared" si="586"/>
        <v>935.84199999999998</v>
      </c>
      <c r="Q8284" s="17">
        <f t="shared" si="587"/>
        <v>2758.9681603773583</v>
      </c>
    </row>
    <row r="8285" spans="1:17" x14ac:dyDescent="0.35">
      <c r="A8285" t="s">
        <v>2388</v>
      </c>
      <c r="B8285" t="s">
        <v>194</v>
      </c>
      <c r="D8285" t="s">
        <v>14</v>
      </c>
      <c r="E8285" t="s">
        <v>21</v>
      </c>
      <c r="G8285" t="s">
        <v>3040</v>
      </c>
      <c r="H8285">
        <v>6.1</v>
      </c>
      <c r="J8285">
        <v>0</v>
      </c>
      <c r="K8285">
        <v>0</v>
      </c>
      <c r="L8285" s="17">
        <f>IF($E8285&lt;&gt;"",VLOOKUP($E8285,GEMWs!$E$14:$L$20,7,FALSE),"")</f>
        <v>37.754918937403332</v>
      </c>
      <c r="M8285" s="17">
        <f>IF($E8285&lt;&gt;"",VLOOKUP($E8285,GEMWs!$E$14:$L$20,8,FALSE),"")</f>
        <v>96.174593288388181</v>
      </c>
      <c r="N8285" s="17">
        <f t="shared" ca="1" si="584"/>
        <v>37.754918937403332</v>
      </c>
      <c r="O8285" s="17">
        <f t="shared" ca="1" si="585"/>
        <v>96.174593288388181</v>
      </c>
      <c r="P8285" s="17">
        <f t="shared" ca="1" si="586"/>
        <v>6.3426314491485294E-2</v>
      </c>
      <c r="Q8285" s="17">
        <f t="shared" ca="1" si="587"/>
        <v>0.16156835113627552</v>
      </c>
    </row>
    <row r="8286" spans="1:17" x14ac:dyDescent="0.35">
      <c r="A8286" t="s">
        <v>2388</v>
      </c>
      <c r="B8286" t="s">
        <v>546</v>
      </c>
      <c r="D8286" t="s">
        <v>14</v>
      </c>
      <c r="E8286" t="s">
        <v>21</v>
      </c>
      <c r="G8286" t="s">
        <v>3040</v>
      </c>
      <c r="H8286">
        <v>336.8</v>
      </c>
      <c r="J8286">
        <v>0</v>
      </c>
      <c r="K8286">
        <v>0</v>
      </c>
      <c r="L8286" s="17">
        <f>IF($E8286&lt;&gt;"",VLOOKUP($E8286,GEMWs!$E$14:$L$20,7,FALSE),"")</f>
        <v>37.754918937403332</v>
      </c>
      <c r="M8286" s="17">
        <f>IF($E8286&lt;&gt;"",VLOOKUP($E8286,GEMWs!$E$14:$L$20,8,FALSE),"")</f>
        <v>96.174593288388181</v>
      </c>
      <c r="N8286" s="17">
        <f t="shared" ca="1" si="584"/>
        <v>37.754918937403332</v>
      </c>
      <c r="O8286" s="17">
        <f t="shared" ca="1" si="585"/>
        <v>96.174593288388181</v>
      </c>
      <c r="P8286" s="17">
        <f t="shared" ca="1" si="586"/>
        <v>3.5019643804479097</v>
      </c>
      <c r="Q8286" s="17">
        <f t="shared" ca="1" si="587"/>
        <v>8.9206919119176398</v>
      </c>
    </row>
    <row r="8287" spans="1:17" x14ac:dyDescent="0.35">
      <c r="A8287" t="s">
        <v>2388</v>
      </c>
      <c r="B8287" t="s">
        <v>708</v>
      </c>
      <c r="C8287" t="s">
        <v>709</v>
      </c>
      <c r="D8287" t="s">
        <v>14</v>
      </c>
      <c r="E8287" t="s">
        <v>21</v>
      </c>
      <c r="F8287" t="s">
        <v>22</v>
      </c>
      <c r="G8287" t="s">
        <v>3040</v>
      </c>
      <c r="H8287">
        <v>510.3</v>
      </c>
      <c r="I8287">
        <v>213</v>
      </c>
      <c r="J8287">
        <v>200</v>
      </c>
      <c r="K8287">
        <v>1000</v>
      </c>
      <c r="L8287" s="17">
        <f>IF($E8287&lt;&gt;"",VLOOKUP($E8287,GEMWs!$E$14:$L$20,7,FALSE),"")</f>
        <v>37.754918937403332</v>
      </c>
      <c r="M8287" s="17">
        <f>IF($E8287&lt;&gt;"",VLOOKUP($E8287,GEMWs!$E$14:$L$20,8,FALSE),"")</f>
        <v>96.174593288388181</v>
      </c>
      <c r="N8287" s="17">
        <f t="shared" si="584"/>
        <v>200</v>
      </c>
      <c r="O8287" s="17">
        <f t="shared" si="585"/>
        <v>1000</v>
      </c>
      <c r="P8287" s="17">
        <f t="shared" si="586"/>
        <v>0.51029999999999998</v>
      </c>
      <c r="Q8287" s="17">
        <f t="shared" si="587"/>
        <v>2.5514999999999999</v>
      </c>
    </row>
    <row r="8288" spans="1:17" x14ac:dyDescent="0.35">
      <c r="A8288" t="s">
        <v>2388</v>
      </c>
      <c r="B8288" t="s">
        <v>1265</v>
      </c>
      <c r="C8288" t="s">
        <v>158</v>
      </c>
      <c r="D8288" t="s">
        <v>22</v>
      </c>
      <c r="G8288" t="s">
        <v>3040</v>
      </c>
      <c r="H8288">
        <v>0.8</v>
      </c>
      <c r="J8288">
        <v>0</v>
      </c>
      <c r="K8288">
        <v>0</v>
      </c>
      <c r="L8288" s="17" t="str">
        <f>IF($E8288&lt;&gt;"",VLOOKUP($E8288,GEMWs!$E$14:$L$20,7,FALSE),"")</f>
        <v/>
      </c>
      <c r="M8288" s="17" t="str">
        <f>IF($E8288&lt;&gt;"",VLOOKUP($E8288,GEMWs!$E$14:$L$20,8,FALSE),"")</f>
        <v/>
      </c>
      <c r="N8288" s="17">
        <f t="shared" ca="1" si="584"/>
        <v>0</v>
      </c>
      <c r="O8288" s="17">
        <f t="shared" ca="1" si="585"/>
        <v>0</v>
      </c>
      <c r="P8288" s="17">
        <f t="shared" ca="1" si="586"/>
        <v>0</v>
      </c>
      <c r="Q8288" s="17">
        <f t="shared" ca="1" si="587"/>
        <v>0</v>
      </c>
    </row>
    <row r="8289" spans="1:17" x14ac:dyDescent="0.35">
      <c r="A8289" t="s">
        <v>2388</v>
      </c>
      <c r="B8289" t="s">
        <v>1058</v>
      </c>
      <c r="C8289" t="s">
        <v>1059</v>
      </c>
      <c r="D8289" t="s">
        <v>14</v>
      </c>
      <c r="E8289" t="s">
        <v>21</v>
      </c>
      <c r="F8289" t="s">
        <v>22</v>
      </c>
      <c r="G8289" t="s">
        <v>3040</v>
      </c>
      <c r="H8289">
        <v>755.8</v>
      </c>
      <c r="I8289">
        <v>214</v>
      </c>
      <c r="J8289">
        <v>8341</v>
      </c>
      <c r="K8289">
        <v>8341</v>
      </c>
      <c r="L8289" s="17">
        <f>IF($E8289&lt;&gt;"",VLOOKUP($E8289,GEMWs!$E$14:$L$20,7,FALSE),"")</f>
        <v>37.754918937403332</v>
      </c>
      <c r="M8289" s="17">
        <f>IF($E8289&lt;&gt;"",VLOOKUP($E8289,GEMWs!$E$14:$L$20,8,FALSE),"")</f>
        <v>96.174593288388181</v>
      </c>
      <c r="N8289" s="17">
        <f t="shared" si="584"/>
        <v>8341</v>
      </c>
      <c r="O8289" s="17">
        <f t="shared" si="585"/>
        <v>8341</v>
      </c>
      <c r="P8289" s="17">
        <f t="shared" si="586"/>
        <v>9.0612636374535427E-2</v>
      </c>
      <c r="Q8289" s="17">
        <f t="shared" si="587"/>
        <v>9.0612636374535427E-2</v>
      </c>
    </row>
    <row r="8290" spans="1:17" x14ac:dyDescent="0.35">
      <c r="A8290" t="s">
        <v>2388</v>
      </c>
      <c r="B8290" t="s">
        <v>2018</v>
      </c>
      <c r="C8290" t="s">
        <v>158</v>
      </c>
      <c r="D8290" t="s">
        <v>14</v>
      </c>
      <c r="E8290" t="s">
        <v>21</v>
      </c>
      <c r="G8290" t="s">
        <v>3040</v>
      </c>
      <c r="H8290">
        <v>0.3</v>
      </c>
      <c r="J8290">
        <v>0</v>
      </c>
      <c r="K8290">
        <v>0</v>
      </c>
      <c r="L8290" s="17">
        <f>IF($E8290&lt;&gt;"",VLOOKUP($E8290,GEMWs!$E$14:$L$20,7,FALSE),"")</f>
        <v>37.754918937403332</v>
      </c>
      <c r="M8290" s="17">
        <f>IF($E8290&lt;&gt;"",VLOOKUP($E8290,GEMWs!$E$14:$L$20,8,FALSE),"")</f>
        <v>96.174593288388181</v>
      </c>
      <c r="N8290" s="17">
        <f t="shared" ca="1" si="584"/>
        <v>37.754918937403332</v>
      </c>
      <c r="O8290" s="17">
        <f t="shared" ca="1" si="585"/>
        <v>96.174593288388181</v>
      </c>
      <c r="P8290" s="17">
        <f t="shared" ca="1" si="586"/>
        <v>3.1193269422041948E-3</v>
      </c>
      <c r="Q8290" s="17">
        <f t="shared" ca="1" si="587"/>
        <v>7.9459844821119108E-3</v>
      </c>
    </row>
    <row r="8291" spans="1:17" x14ac:dyDescent="0.35">
      <c r="A8291" t="s">
        <v>2388</v>
      </c>
      <c r="B8291" t="s">
        <v>1060</v>
      </c>
      <c r="C8291" t="s">
        <v>1061</v>
      </c>
      <c r="D8291" t="s">
        <v>14</v>
      </c>
      <c r="E8291" t="s">
        <v>21</v>
      </c>
      <c r="F8291" t="s">
        <v>22</v>
      </c>
      <c r="G8291" t="s">
        <v>3040</v>
      </c>
      <c r="H8291">
        <v>100265.9</v>
      </c>
      <c r="I8291">
        <v>216</v>
      </c>
      <c r="J8291">
        <v>3182</v>
      </c>
      <c r="K8291">
        <v>8182</v>
      </c>
      <c r="L8291" s="17">
        <f>IF($E8291&lt;&gt;"",VLOOKUP($E8291,GEMWs!$E$14:$L$20,7,FALSE),"")</f>
        <v>37.754918937403332</v>
      </c>
      <c r="M8291" s="17">
        <f>IF($E8291&lt;&gt;"",VLOOKUP($E8291,GEMWs!$E$14:$L$20,8,FALSE),"")</f>
        <v>96.174593288388181</v>
      </c>
      <c r="N8291" s="17">
        <f t="shared" si="584"/>
        <v>3182</v>
      </c>
      <c r="O8291" s="17">
        <f t="shared" si="585"/>
        <v>8182</v>
      </c>
      <c r="P8291" s="17">
        <f t="shared" si="586"/>
        <v>12.254448790026888</v>
      </c>
      <c r="Q8291" s="17">
        <f t="shared" si="587"/>
        <v>31.510339409176616</v>
      </c>
    </row>
    <row r="8292" spans="1:17" x14ac:dyDescent="0.35">
      <c r="A8292" t="s">
        <v>2388</v>
      </c>
      <c r="B8292" t="s">
        <v>3002</v>
      </c>
      <c r="C8292" t="s">
        <v>158</v>
      </c>
      <c r="D8292" t="s">
        <v>22</v>
      </c>
      <c r="G8292" t="s">
        <v>3040</v>
      </c>
      <c r="H8292">
        <v>316.60000000000002</v>
      </c>
      <c r="J8292">
        <v>0</v>
      </c>
      <c r="K8292">
        <v>0</v>
      </c>
      <c r="L8292" s="17" t="str">
        <f>IF($E8292&lt;&gt;"",VLOOKUP($E8292,GEMWs!$E$14:$L$20,7,FALSE),"")</f>
        <v/>
      </c>
      <c r="M8292" s="17" t="str">
        <f>IF($E8292&lt;&gt;"",VLOOKUP($E8292,GEMWs!$E$14:$L$20,8,FALSE),"")</f>
        <v/>
      </c>
      <c r="N8292" s="17">
        <f t="shared" ca="1" si="584"/>
        <v>0</v>
      </c>
      <c r="O8292" s="17">
        <f t="shared" ca="1" si="585"/>
        <v>0</v>
      </c>
      <c r="P8292" s="17">
        <f t="shared" ca="1" si="586"/>
        <v>0</v>
      </c>
      <c r="Q8292" s="17">
        <f t="shared" ca="1" si="587"/>
        <v>0</v>
      </c>
    </row>
    <row r="8293" spans="1:17" x14ac:dyDescent="0.35">
      <c r="A8293" t="s">
        <v>2388</v>
      </c>
      <c r="B8293" t="s">
        <v>1062</v>
      </c>
      <c r="C8293" t="s">
        <v>1063</v>
      </c>
      <c r="D8293" t="s">
        <v>14</v>
      </c>
      <c r="E8293" t="s">
        <v>21</v>
      </c>
      <c r="F8293" t="s">
        <v>22</v>
      </c>
      <c r="G8293" t="s">
        <v>3040</v>
      </c>
      <c r="H8293">
        <v>7321.9</v>
      </c>
      <c r="I8293">
        <v>359</v>
      </c>
      <c r="J8293">
        <v>6000</v>
      </c>
      <c r="K8293">
        <v>6000</v>
      </c>
      <c r="L8293" s="17">
        <f>IF($E8293&lt;&gt;"",VLOOKUP($E8293,GEMWs!$E$14:$L$20,7,FALSE),"")</f>
        <v>37.754918937403332</v>
      </c>
      <c r="M8293" s="17">
        <f>IF($E8293&lt;&gt;"",VLOOKUP($E8293,GEMWs!$E$14:$L$20,8,FALSE),"")</f>
        <v>96.174593288388181</v>
      </c>
      <c r="N8293" s="17">
        <f t="shared" si="584"/>
        <v>6000</v>
      </c>
      <c r="O8293" s="17">
        <f t="shared" si="585"/>
        <v>6000</v>
      </c>
      <c r="P8293" s="17">
        <f t="shared" si="586"/>
        <v>1.2203166666666667</v>
      </c>
      <c r="Q8293" s="17">
        <f t="shared" si="587"/>
        <v>1.2203166666666667</v>
      </c>
    </row>
    <row r="8294" spans="1:17" x14ac:dyDescent="0.35">
      <c r="A8294" t="s">
        <v>2388</v>
      </c>
      <c r="B8294" t="s">
        <v>27</v>
      </c>
      <c r="C8294" t="s">
        <v>28</v>
      </c>
      <c r="D8294" t="s">
        <v>14</v>
      </c>
      <c r="E8294" t="s">
        <v>21</v>
      </c>
      <c r="F8294" t="s">
        <v>22</v>
      </c>
      <c r="G8294" t="s">
        <v>3040</v>
      </c>
      <c r="H8294">
        <v>3501.6</v>
      </c>
      <c r="I8294">
        <v>218</v>
      </c>
      <c r="J8294">
        <v>2000</v>
      </c>
      <c r="K8294">
        <v>15000</v>
      </c>
      <c r="L8294" s="17">
        <f>IF($E8294&lt;&gt;"",VLOOKUP($E8294,GEMWs!$E$14:$L$20,7,FALSE),"")</f>
        <v>37.754918937403332</v>
      </c>
      <c r="M8294" s="17">
        <f>IF($E8294&lt;&gt;"",VLOOKUP($E8294,GEMWs!$E$14:$L$20,8,FALSE),"")</f>
        <v>96.174593288388181</v>
      </c>
      <c r="N8294" s="17">
        <f t="shared" si="584"/>
        <v>2000</v>
      </c>
      <c r="O8294" s="17">
        <f t="shared" si="585"/>
        <v>15000</v>
      </c>
      <c r="P8294" s="17">
        <f t="shared" si="586"/>
        <v>0.23343999999999998</v>
      </c>
      <c r="Q8294" s="17">
        <f t="shared" si="587"/>
        <v>1.7507999999999999</v>
      </c>
    </row>
    <row r="8295" spans="1:17" x14ac:dyDescent="0.35">
      <c r="A8295" t="s">
        <v>2388</v>
      </c>
      <c r="B8295" t="s">
        <v>657</v>
      </c>
      <c r="C8295" t="s">
        <v>658</v>
      </c>
      <c r="D8295" t="s">
        <v>14</v>
      </c>
      <c r="E8295" t="s">
        <v>21</v>
      </c>
      <c r="F8295" t="s">
        <v>22</v>
      </c>
      <c r="G8295" t="s">
        <v>3040</v>
      </c>
      <c r="H8295">
        <v>137.69999999999999</v>
      </c>
      <c r="I8295">
        <v>360</v>
      </c>
      <c r="J8295">
        <v>166.34853000000001</v>
      </c>
      <c r="K8295">
        <v>178.01290700000001</v>
      </c>
      <c r="L8295" s="17">
        <f>IF($E8295&lt;&gt;"",VLOOKUP($E8295,GEMWs!$E$14:$L$20,7,FALSE),"")</f>
        <v>37.754918937403332</v>
      </c>
      <c r="M8295" s="17">
        <f>IF($E8295&lt;&gt;"",VLOOKUP($E8295,GEMWs!$E$14:$L$20,8,FALSE),"")</f>
        <v>96.174593288388181</v>
      </c>
      <c r="N8295" s="17">
        <f t="shared" si="584"/>
        <v>166.34853000000001</v>
      </c>
      <c r="O8295" s="17">
        <f t="shared" si="585"/>
        <v>178.01290700000001</v>
      </c>
      <c r="P8295" s="17">
        <f t="shared" si="586"/>
        <v>0.77353941531891268</v>
      </c>
      <c r="Q8295" s="17">
        <f t="shared" si="587"/>
        <v>0.82778008317837237</v>
      </c>
    </row>
    <row r="8296" spans="1:17" x14ac:dyDescent="0.35">
      <c r="A8296" t="s">
        <v>2388</v>
      </c>
      <c r="B8296" t="s">
        <v>174</v>
      </c>
      <c r="C8296" t="s">
        <v>175</v>
      </c>
      <c r="D8296" t="s">
        <v>14</v>
      </c>
      <c r="E8296" t="s">
        <v>21</v>
      </c>
      <c r="F8296" t="s">
        <v>22</v>
      </c>
      <c r="G8296" t="s">
        <v>3040</v>
      </c>
      <c r="H8296">
        <v>5.4</v>
      </c>
      <c r="I8296">
        <v>219</v>
      </c>
      <c r="J8296">
        <v>28000</v>
      </c>
      <c r="K8296">
        <v>28000</v>
      </c>
      <c r="L8296" s="17">
        <f>IF($E8296&lt;&gt;"",VLOOKUP($E8296,GEMWs!$E$14:$L$20,7,FALSE),"")</f>
        <v>37.754918937403332</v>
      </c>
      <c r="M8296" s="17">
        <f>IF($E8296&lt;&gt;"",VLOOKUP($E8296,GEMWs!$E$14:$L$20,8,FALSE),"")</f>
        <v>96.174593288388181</v>
      </c>
      <c r="N8296" s="17">
        <f t="shared" si="584"/>
        <v>28000</v>
      </c>
      <c r="O8296" s="17">
        <f t="shared" si="585"/>
        <v>28000</v>
      </c>
      <c r="P8296" s="17">
        <f t="shared" si="586"/>
        <v>1.9285714285714286E-4</v>
      </c>
      <c r="Q8296" s="17">
        <f t="shared" si="587"/>
        <v>1.9285714285714286E-4</v>
      </c>
    </row>
    <row r="8297" spans="1:17" x14ac:dyDescent="0.35">
      <c r="A8297" t="s">
        <v>2388</v>
      </c>
      <c r="B8297" t="s">
        <v>2391</v>
      </c>
      <c r="D8297" t="s">
        <v>22</v>
      </c>
      <c r="G8297" t="s">
        <v>3040</v>
      </c>
      <c r="H8297">
        <v>701.7</v>
      </c>
      <c r="J8297">
        <v>0</v>
      </c>
      <c r="K8297">
        <v>0</v>
      </c>
      <c r="L8297" s="17" t="str">
        <f>IF($E8297&lt;&gt;"",VLOOKUP($E8297,GEMWs!$E$14:$L$20,7,FALSE),"")</f>
        <v/>
      </c>
      <c r="M8297" s="17" t="str">
        <f>IF($E8297&lt;&gt;"",VLOOKUP($E8297,GEMWs!$E$14:$L$20,8,FALSE),"")</f>
        <v/>
      </c>
      <c r="N8297" s="17">
        <f t="shared" ca="1" si="584"/>
        <v>0</v>
      </c>
      <c r="O8297" s="17">
        <f t="shared" ca="1" si="585"/>
        <v>0</v>
      </c>
      <c r="P8297" s="17">
        <f t="shared" ca="1" si="586"/>
        <v>0</v>
      </c>
      <c r="Q8297" s="17">
        <f t="shared" ca="1" si="587"/>
        <v>0</v>
      </c>
    </row>
    <row r="8298" spans="1:17" x14ac:dyDescent="0.35">
      <c r="A8298" t="s">
        <v>2388</v>
      </c>
      <c r="B8298" t="s">
        <v>210</v>
      </c>
      <c r="C8298" t="s">
        <v>211</v>
      </c>
      <c r="D8298" t="s">
        <v>14</v>
      </c>
      <c r="E8298" t="s">
        <v>21</v>
      </c>
      <c r="F8298" t="s">
        <v>22</v>
      </c>
      <c r="G8298" t="s">
        <v>3040</v>
      </c>
      <c r="H8298">
        <v>186.1</v>
      </c>
      <c r="I8298">
        <v>221</v>
      </c>
      <c r="J8298">
        <v>1361</v>
      </c>
      <c r="K8298">
        <v>2268</v>
      </c>
      <c r="L8298" s="17">
        <f>IF($E8298&lt;&gt;"",VLOOKUP($E8298,GEMWs!$E$14:$L$20,7,FALSE),"")</f>
        <v>37.754918937403332</v>
      </c>
      <c r="M8298" s="17">
        <f>IF($E8298&lt;&gt;"",VLOOKUP($E8298,GEMWs!$E$14:$L$20,8,FALSE),"")</f>
        <v>96.174593288388181</v>
      </c>
      <c r="N8298" s="17">
        <f t="shared" si="584"/>
        <v>1361</v>
      </c>
      <c r="O8298" s="17">
        <f t="shared" si="585"/>
        <v>2268</v>
      </c>
      <c r="P8298" s="17">
        <f t="shared" si="586"/>
        <v>8.2054673721340385E-2</v>
      </c>
      <c r="Q8298" s="17">
        <f t="shared" si="587"/>
        <v>0.13673769287288759</v>
      </c>
    </row>
    <row r="8299" spans="1:17" x14ac:dyDescent="0.35">
      <c r="A8299" t="s">
        <v>2388</v>
      </c>
      <c r="B8299" t="s">
        <v>361</v>
      </c>
      <c r="C8299" t="s">
        <v>362</v>
      </c>
      <c r="D8299" t="s">
        <v>14</v>
      </c>
      <c r="E8299" t="s">
        <v>21</v>
      </c>
      <c r="G8299" t="s">
        <v>3040</v>
      </c>
      <c r="H8299">
        <v>0.1</v>
      </c>
      <c r="J8299">
        <v>0</v>
      </c>
      <c r="K8299">
        <v>0</v>
      </c>
      <c r="L8299" s="17">
        <f>IF($E8299&lt;&gt;"",VLOOKUP($E8299,GEMWs!$E$14:$L$20,7,FALSE),"")</f>
        <v>37.754918937403332</v>
      </c>
      <c r="M8299" s="17">
        <f>IF($E8299&lt;&gt;"",VLOOKUP($E8299,GEMWs!$E$14:$L$20,8,FALSE),"")</f>
        <v>96.174593288388181</v>
      </c>
      <c r="N8299" s="17">
        <f t="shared" ca="1" si="584"/>
        <v>37.754918937403332</v>
      </c>
      <c r="O8299" s="17">
        <f t="shared" ca="1" si="585"/>
        <v>96.174593288388181</v>
      </c>
      <c r="P8299" s="17">
        <f t="shared" ca="1" si="586"/>
        <v>1.0397756474013985E-3</v>
      </c>
      <c r="Q8299" s="17">
        <f t="shared" ca="1" si="587"/>
        <v>2.6486614940373038E-3</v>
      </c>
    </row>
    <row r="8300" spans="1:17" x14ac:dyDescent="0.35">
      <c r="A8300" t="s">
        <v>2388</v>
      </c>
      <c r="B8300" t="s">
        <v>31</v>
      </c>
      <c r="C8300" t="s">
        <v>32</v>
      </c>
      <c r="D8300" t="s">
        <v>14</v>
      </c>
      <c r="E8300" t="s">
        <v>21</v>
      </c>
      <c r="F8300" t="s">
        <v>22</v>
      </c>
      <c r="G8300" t="s">
        <v>3040</v>
      </c>
      <c r="H8300">
        <v>4815.8999999999996</v>
      </c>
      <c r="I8300">
        <v>362</v>
      </c>
      <c r="J8300">
        <v>150</v>
      </c>
      <c r="K8300">
        <v>150</v>
      </c>
      <c r="L8300" s="17">
        <f>IF($E8300&lt;&gt;"",VLOOKUP($E8300,GEMWs!$E$14:$L$20,7,FALSE),"")</f>
        <v>37.754918937403332</v>
      </c>
      <c r="M8300" s="17">
        <f>IF($E8300&lt;&gt;"",VLOOKUP($E8300,GEMWs!$E$14:$L$20,8,FALSE),"")</f>
        <v>96.174593288388181</v>
      </c>
      <c r="N8300" s="17">
        <f t="shared" si="584"/>
        <v>150</v>
      </c>
      <c r="O8300" s="17">
        <f t="shared" si="585"/>
        <v>150</v>
      </c>
      <c r="P8300" s="17">
        <f t="shared" si="586"/>
        <v>32.105999999999995</v>
      </c>
      <c r="Q8300" s="17">
        <f t="shared" si="587"/>
        <v>32.105999999999995</v>
      </c>
    </row>
    <row r="8301" spans="1:17" x14ac:dyDescent="0.35">
      <c r="A8301" t="s">
        <v>2388</v>
      </c>
      <c r="B8301" t="s">
        <v>212</v>
      </c>
      <c r="C8301" t="s">
        <v>213</v>
      </c>
      <c r="D8301" t="s">
        <v>14</v>
      </c>
      <c r="E8301" t="s">
        <v>21</v>
      </c>
      <c r="F8301" t="s">
        <v>22</v>
      </c>
      <c r="G8301" t="s">
        <v>3040</v>
      </c>
      <c r="H8301">
        <v>1777.8</v>
      </c>
      <c r="I8301">
        <v>222</v>
      </c>
      <c r="J8301">
        <v>20.871381</v>
      </c>
      <c r="K8301">
        <v>497.93767800000001</v>
      </c>
      <c r="L8301" s="17">
        <f>IF($E8301&lt;&gt;"",VLOOKUP($E8301,GEMWs!$E$14:$L$20,7,FALSE),"")</f>
        <v>37.754918937403332</v>
      </c>
      <c r="M8301" s="17">
        <f>IF($E8301&lt;&gt;"",VLOOKUP($E8301,GEMWs!$E$14:$L$20,8,FALSE),"")</f>
        <v>96.174593288388181</v>
      </c>
      <c r="N8301" s="17">
        <f t="shared" si="584"/>
        <v>20.871381</v>
      </c>
      <c r="O8301" s="17">
        <f t="shared" si="585"/>
        <v>497.93767800000001</v>
      </c>
      <c r="P8301" s="17">
        <f t="shared" si="586"/>
        <v>3.5703263250546788</v>
      </c>
      <c r="Q8301" s="17">
        <f t="shared" si="587"/>
        <v>85.178838908647208</v>
      </c>
    </row>
    <row r="8302" spans="1:17" x14ac:dyDescent="0.35">
      <c r="A8302" t="s">
        <v>2388</v>
      </c>
      <c r="B8302" t="s">
        <v>824</v>
      </c>
      <c r="D8302" t="s">
        <v>22</v>
      </c>
      <c r="G8302" t="s">
        <v>3040</v>
      </c>
      <c r="H8302">
        <v>30.4</v>
      </c>
      <c r="J8302">
        <v>0</v>
      </c>
      <c r="K8302">
        <v>0</v>
      </c>
      <c r="L8302" s="17" t="str">
        <f>IF($E8302&lt;&gt;"",VLOOKUP($E8302,GEMWs!$E$14:$L$20,7,FALSE),"")</f>
        <v/>
      </c>
      <c r="M8302" s="17" t="str">
        <f>IF($E8302&lt;&gt;"",VLOOKUP($E8302,GEMWs!$E$14:$L$20,8,FALSE),"")</f>
        <v/>
      </c>
      <c r="N8302" s="17">
        <f t="shared" ca="1" si="584"/>
        <v>0</v>
      </c>
      <c r="O8302" s="17">
        <f t="shared" ca="1" si="585"/>
        <v>0</v>
      </c>
      <c r="P8302" s="17">
        <f t="shared" ca="1" si="586"/>
        <v>0</v>
      </c>
      <c r="Q8302" s="17">
        <f t="shared" ca="1" si="587"/>
        <v>0</v>
      </c>
    </row>
    <row r="8303" spans="1:17" x14ac:dyDescent="0.35">
      <c r="A8303" t="s">
        <v>2388</v>
      </c>
      <c r="B8303" t="s">
        <v>407</v>
      </c>
      <c r="D8303" t="s">
        <v>14</v>
      </c>
      <c r="E8303" t="s">
        <v>21</v>
      </c>
      <c r="G8303" t="s">
        <v>3040</v>
      </c>
      <c r="H8303">
        <v>23648.7</v>
      </c>
      <c r="J8303">
        <v>0</v>
      </c>
      <c r="K8303">
        <v>0</v>
      </c>
      <c r="L8303" s="17">
        <f>IF($E8303&lt;&gt;"",VLOOKUP($E8303,GEMWs!$E$14:$L$20,7,FALSE),"")</f>
        <v>37.754918937403332</v>
      </c>
      <c r="M8303" s="17">
        <f>IF($E8303&lt;&gt;"",VLOOKUP($E8303,GEMWs!$E$14:$L$20,8,FALSE),"")</f>
        <v>96.174593288388181</v>
      </c>
      <c r="N8303" s="17">
        <f t="shared" ca="1" si="584"/>
        <v>37.754918937403332</v>
      </c>
      <c r="O8303" s="17">
        <f t="shared" ca="1" si="585"/>
        <v>96.174593288388181</v>
      </c>
      <c r="P8303" s="17">
        <f t="shared" ca="1" si="586"/>
        <v>245.89342352701451</v>
      </c>
      <c r="Q8303" s="17">
        <f t="shared" ca="1" si="587"/>
        <v>626.37401074039985</v>
      </c>
    </row>
    <row r="8304" spans="1:17" x14ac:dyDescent="0.35">
      <c r="A8304" t="s">
        <v>2388</v>
      </c>
      <c r="B8304" t="s">
        <v>957</v>
      </c>
      <c r="D8304" t="s">
        <v>14</v>
      </c>
      <c r="E8304" t="s">
        <v>21</v>
      </c>
      <c r="G8304" t="s">
        <v>3040</v>
      </c>
      <c r="H8304">
        <v>49.6</v>
      </c>
      <c r="J8304">
        <v>0</v>
      </c>
      <c r="K8304">
        <v>0</v>
      </c>
      <c r="L8304" s="17">
        <f>IF($E8304&lt;&gt;"",VLOOKUP($E8304,GEMWs!$E$14:$L$20,7,FALSE),"")</f>
        <v>37.754918937403332</v>
      </c>
      <c r="M8304" s="17">
        <f>IF($E8304&lt;&gt;"",VLOOKUP($E8304,GEMWs!$E$14:$L$20,8,FALSE),"")</f>
        <v>96.174593288388181</v>
      </c>
      <c r="N8304" s="17">
        <f t="shared" ca="1" si="584"/>
        <v>37.754918937403332</v>
      </c>
      <c r="O8304" s="17">
        <f t="shared" ca="1" si="585"/>
        <v>96.174593288388181</v>
      </c>
      <c r="P8304" s="17">
        <f t="shared" ca="1" si="586"/>
        <v>0.51572872111109358</v>
      </c>
      <c r="Q8304" s="17">
        <f t="shared" ca="1" si="587"/>
        <v>1.3137361010425026</v>
      </c>
    </row>
    <row r="8305" spans="1:17" x14ac:dyDescent="0.35">
      <c r="A8305" t="s">
        <v>2388</v>
      </c>
      <c r="B8305" t="s">
        <v>115</v>
      </c>
      <c r="D8305" t="s">
        <v>14</v>
      </c>
      <c r="E8305" t="s">
        <v>18</v>
      </c>
      <c r="G8305" t="s">
        <v>3040</v>
      </c>
      <c r="H8305">
        <v>1</v>
      </c>
      <c r="J8305">
        <v>0</v>
      </c>
      <c r="K8305">
        <v>0</v>
      </c>
      <c r="L8305" s="17">
        <f>IF($E8305&lt;&gt;"",VLOOKUP($E8305,GEMWs!$E$14:$L$20,7,FALSE),"")</f>
        <v>5950.3939027696888</v>
      </c>
      <c r="M8305" s="17">
        <f>IF($E8305&lt;&gt;"",VLOOKUP($E8305,GEMWs!$E$14:$L$20,8,FALSE),"")</f>
        <v>10539.430626954083</v>
      </c>
      <c r="N8305" s="17">
        <f t="shared" ca="1" si="584"/>
        <v>5950.3939027696888</v>
      </c>
      <c r="O8305" s="17">
        <f t="shared" ca="1" si="585"/>
        <v>10539.430626954083</v>
      </c>
      <c r="P8305" s="17">
        <f t="shared" ca="1" si="586"/>
        <v>9.488178587584689E-5</v>
      </c>
      <c r="Q8305" s="17">
        <f t="shared" ca="1" si="587"/>
        <v>1.6805610121617946E-4</v>
      </c>
    </row>
    <row r="8306" spans="1:17" x14ac:dyDescent="0.35">
      <c r="A8306" t="s">
        <v>2388</v>
      </c>
      <c r="B8306" t="s">
        <v>2392</v>
      </c>
      <c r="D8306" t="s">
        <v>14</v>
      </c>
      <c r="E8306" t="s">
        <v>21</v>
      </c>
      <c r="G8306" t="s">
        <v>3040</v>
      </c>
      <c r="H8306">
        <v>112.8</v>
      </c>
      <c r="J8306">
        <v>0</v>
      </c>
      <c r="K8306">
        <v>0</v>
      </c>
      <c r="L8306" s="17">
        <f>IF($E8306&lt;&gt;"",VLOOKUP($E8306,GEMWs!$E$14:$L$20,7,FALSE),"")</f>
        <v>37.754918937403332</v>
      </c>
      <c r="M8306" s="17">
        <f>IF($E8306&lt;&gt;"",VLOOKUP($E8306,GEMWs!$E$14:$L$20,8,FALSE),"")</f>
        <v>96.174593288388181</v>
      </c>
      <c r="N8306" s="17">
        <f t="shared" ca="1" si="584"/>
        <v>37.754918937403332</v>
      </c>
      <c r="O8306" s="17">
        <f t="shared" ca="1" si="585"/>
        <v>96.174593288388181</v>
      </c>
      <c r="P8306" s="17">
        <f t="shared" ca="1" si="586"/>
        <v>1.1728669302687773</v>
      </c>
      <c r="Q8306" s="17">
        <f t="shared" ca="1" si="587"/>
        <v>2.9876901652740786</v>
      </c>
    </row>
    <row r="8307" spans="1:17" x14ac:dyDescent="0.35">
      <c r="A8307" t="s">
        <v>2388</v>
      </c>
      <c r="B8307" t="s">
        <v>1139</v>
      </c>
      <c r="D8307" t="s">
        <v>14</v>
      </c>
      <c r="E8307" t="s">
        <v>21</v>
      </c>
      <c r="G8307" t="s">
        <v>3040</v>
      </c>
      <c r="H8307">
        <v>2960.8</v>
      </c>
      <c r="J8307">
        <v>0</v>
      </c>
      <c r="K8307">
        <v>0</v>
      </c>
      <c r="L8307" s="17">
        <f>IF($E8307&lt;&gt;"",VLOOKUP($E8307,GEMWs!$E$14:$L$20,7,FALSE),"")</f>
        <v>37.754918937403332</v>
      </c>
      <c r="M8307" s="17">
        <f>IF($E8307&lt;&gt;"",VLOOKUP($E8307,GEMWs!$E$14:$L$20,8,FALSE),"")</f>
        <v>96.174593288388181</v>
      </c>
      <c r="N8307" s="17">
        <f t="shared" ca="1" si="584"/>
        <v>37.754918937403332</v>
      </c>
      <c r="O8307" s="17">
        <f t="shared" ca="1" si="585"/>
        <v>96.174593288388181</v>
      </c>
      <c r="P8307" s="17">
        <f t="shared" ca="1" si="586"/>
        <v>30.785677368260604</v>
      </c>
      <c r="Q8307" s="17">
        <f t="shared" ca="1" si="587"/>
        <v>78.421569515456497</v>
      </c>
    </row>
    <row r="8308" spans="1:17" x14ac:dyDescent="0.35">
      <c r="A8308" t="s">
        <v>2388</v>
      </c>
      <c r="B8308" t="s">
        <v>963</v>
      </c>
      <c r="D8308" t="s">
        <v>22</v>
      </c>
      <c r="G8308" t="s">
        <v>3040</v>
      </c>
      <c r="H8308">
        <v>38.299999999999997</v>
      </c>
      <c r="J8308">
        <v>0</v>
      </c>
      <c r="K8308">
        <v>0</v>
      </c>
      <c r="L8308" s="17" t="str">
        <f>IF($E8308&lt;&gt;"",VLOOKUP($E8308,GEMWs!$E$14:$L$20,7,FALSE),"")</f>
        <v/>
      </c>
      <c r="M8308" s="17" t="str">
        <f>IF($E8308&lt;&gt;"",VLOOKUP($E8308,GEMWs!$E$14:$L$20,8,FALSE),"")</f>
        <v/>
      </c>
      <c r="N8308" s="17">
        <f t="shared" ca="1" si="584"/>
        <v>0</v>
      </c>
      <c r="O8308" s="17">
        <f t="shared" ca="1" si="585"/>
        <v>0</v>
      </c>
      <c r="P8308" s="17">
        <f t="shared" ca="1" si="586"/>
        <v>0</v>
      </c>
      <c r="Q8308" s="17">
        <f t="shared" ca="1" si="587"/>
        <v>0</v>
      </c>
    </row>
    <row r="8309" spans="1:17" x14ac:dyDescent="0.35">
      <c r="A8309" t="s">
        <v>2388</v>
      </c>
      <c r="B8309" t="s">
        <v>65</v>
      </c>
      <c r="C8309" t="s">
        <v>66</v>
      </c>
      <c r="D8309" t="s">
        <v>14</v>
      </c>
      <c r="E8309" t="s">
        <v>21</v>
      </c>
      <c r="F8309" t="s">
        <v>22</v>
      </c>
      <c r="G8309" t="s">
        <v>3040</v>
      </c>
      <c r="H8309">
        <v>25382.2</v>
      </c>
      <c r="I8309">
        <v>228</v>
      </c>
      <c r="J8309">
        <v>8.1199999999999992</v>
      </c>
      <c r="K8309">
        <v>38</v>
      </c>
      <c r="L8309" s="17">
        <f>IF($E8309&lt;&gt;"",VLOOKUP($E8309,GEMWs!$E$14:$L$20,7,FALSE),"")</f>
        <v>37.754918937403332</v>
      </c>
      <c r="M8309" s="17">
        <f>IF($E8309&lt;&gt;"",VLOOKUP($E8309,GEMWs!$E$14:$L$20,8,FALSE),"")</f>
        <v>96.174593288388181</v>
      </c>
      <c r="N8309" s="17">
        <f t="shared" si="584"/>
        <v>8.1199999999999992</v>
      </c>
      <c r="O8309" s="17">
        <f t="shared" si="585"/>
        <v>38</v>
      </c>
      <c r="P8309" s="17">
        <f t="shared" si="586"/>
        <v>667.95263157894738</v>
      </c>
      <c r="Q8309" s="17">
        <f t="shared" si="587"/>
        <v>3125.8866995073895</v>
      </c>
    </row>
    <row r="8310" spans="1:17" x14ac:dyDescent="0.35">
      <c r="A8310" t="s">
        <v>2388</v>
      </c>
      <c r="B8310" t="s">
        <v>75</v>
      </c>
      <c r="C8310" t="s">
        <v>76</v>
      </c>
      <c r="D8310" t="s">
        <v>14</v>
      </c>
      <c r="E8310" t="s">
        <v>21</v>
      </c>
      <c r="F8310" t="s">
        <v>22</v>
      </c>
      <c r="G8310" t="s">
        <v>3040</v>
      </c>
      <c r="H8310">
        <v>0.5</v>
      </c>
      <c r="I8310">
        <v>361</v>
      </c>
      <c r="J8310">
        <v>1718.388093</v>
      </c>
      <c r="K8310">
        <v>14854.242462</v>
      </c>
      <c r="L8310" s="17">
        <f>IF($E8310&lt;&gt;"",VLOOKUP($E8310,GEMWs!$E$14:$L$20,7,FALSE),"")</f>
        <v>37.754918937403332</v>
      </c>
      <c r="M8310" s="17">
        <f>IF($E8310&lt;&gt;"",VLOOKUP($E8310,GEMWs!$E$14:$L$20,8,FALSE),"")</f>
        <v>96.174593288388181</v>
      </c>
      <c r="N8310" s="17">
        <f t="shared" si="584"/>
        <v>1718.388093</v>
      </c>
      <c r="O8310" s="17">
        <f t="shared" si="585"/>
        <v>14854.242462</v>
      </c>
      <c r="P8310" s="17">
        <f t="shared" si="586"/>
        <v>3.3660417303615172E-5</v>
      </c>
      <c r="Q8310" s="17">
        <f t="shared" si="587"/>
        <v>2.9097035881288548E-4</v>
      </c>
    </row>
    <row r="8311" spans="1:17" x14ac:dyDescent="0.35">
      <c r="A8311" t="s">
        <v>2388</v>
      </c>
      <c r="B8311" t="s">
        <v>33</v>
      </c>
      <c r="C8311" t="s">
        <v>34</v>
      </c>
      <c r="D8311" t="s">
        <v>14</v>
      </c>
      <c r="E8311" t="s">
        <v>21</v>
      </c>
      <c r="F8311" t="s">
        <v>22</v>
      </c>
      <c r="G8311" t="s">
        <v>3040</v>
      </c>
      <c r="H8311">
        <v>11.2</v>
      </c>
      <c r="I8311">
        <v>364</v>
      </c>
      <c r="J8311">
        <v>3500</v>
      </c>
      <c r="K8311">
        <v>3500</v>
      </c>
      <c r="L8311" s="17">
        <f>IF($E8311&lt;&gt;"",VLOOKUP($E8311,GEMWs!$E$14:$L$20,7,FALSE),"")</f>
        <v>37.754918937403332</v>
      </c>
      <c r="M8311" s="17">
        <f>IF($E8311&lt;&gt;"",VLOOKUP($E8311,GEMWs!$E$14:$L$20,8,FALSE),"")</f>
        <v>96.174593288388181</v>
      </c>
      <c r="N8311" s="17">
        <f t="shared" si="584"/>
        <v>3500</v>
      </c>
      <c r="O8311" s="17">
        <f t="shared" si="585"/>
        <v>3500</v>
      </c>
      <c r="P8311" s="17">
        <f t="shared" si="586"/>
        <v>3.1999999999999997E-3</v>
      </c>
      <c r="Q8311" s="17">
        <f t="shared" si="587"/>
        <v>3.1999999999999997E-3</v>
      </c>
    </row>
    <row r="8312" spans="1:17" x14ac:dyDescent="0.35">
      <c r="A8312" t="s">
        <v>2388</v>
      </c>
      <c r="B8312" t="s">
        <v>35</v>
      </c>
      <c r="C8312" t="s">
        <v>36</v>
      </c>
      <c r="D8312" t="s">
        <v>14</v>
      </c>
      <c r="E8312" t="s">
        <v>21</v>
      </c>
      <c r="F8312" t="s">
        <v>22</v>
      </c>
      <c r="G8312" t="s">
        <v>3040</v>
      </c>
      <c r="H8312">
        <v>896.9</v>
      </c>
      <c r="I8312">
        <v>365</v>
      </c>
      <c r="J8312">
        <v>239.01020199999999</v>
      </c>
      <c r="K8312">
        <v>367.30557099999999</v>
      </c>
      <c r="L8312" s="17">
        <f>IF($E8312&lt;&gt;"",VLOOKUP($E8312,GEMWs!$E$14:$L$20,7,FALSE),"")</f>
        <v>37.754918937403332</v>
      </c>
      <c r="M8312" s="17">
        <f>IF($E8312&lt;&gt;"",VLOOKUP($E8312,GEMWs!$E$14:$L$20,8,FALSE),"")</f>
        <v>96.174593288388181</v>
      </c>
      <c r="N8312" s="17">
        <f t="shared" si="584"/>
        <v>239.01020199999999</v>
      </c>
      <c r="O8312" s="17">
        <f t="shared" si="585"/>
        <v>367.30557099999999</v>
      </c>
      <c r="P8312" s="17">
        <f t="shared" si="586"/>
        <v>2.4418360918353725</v>
      </c>
      <c r="Q8312" s="17">
        <f t="shared" si="587"/>
        <v>3.7525594827956339</v>
      </c>
    </row>
    <row r="8313" spans="1:17" x14ac:dyDescent="0.35">
      <c r="A8313" t="s">
        <v>2388</v>
      </c>
      <c r="B8313" t="s">
        <v>95</v>
      </c>
      <c r="C8313" t="s">
        <v>96</v>
      </c>
      <c r="D8313" t="s">
        <v>14</v>
      </c>
      <c r="E8313" t="s">
        <v>21</v>
      </c>
      <c r="F8313" t="s">
        <v>22</v>
      </c>
      <c r="G8313" t="s">
        <v>3040</v>
      </c>
      <c r="H8313">
        <v>11878.6</v>
      </c>
      <c r="I8313">
        <v>384</v>
      </c>
      <c r="J8313">
        <v>1200</v>
      </c>
      <c r="K8313">
        <v>1200</v>
      </c>
      <c r="L8313" s="17">
        <f>IF($E8313&lt;&gt;"",VLOOKUP($E8313,GEMWs!$E$14:$L$20,7,FALSE),"")</f>
        <v>37.754918937403332</v>
      </c>
      <c r="M8313" s="17">
        <f>IF($E8313&lt;&gt;"",VLOOKUP($E8313,GEMWs!$E$14:$L$20,8,FALSE),"")</f>
        <v>96.174593288388181</v>
      </c>
      <c r="N8313" s="17">
        <f t="shared" si="584"/>
        <v>1200</v>
      </c>
      <c r="O8313" s="17">
        <f t="shared" si="585"/>
        <v>1200</v>
      </c>
      <c r="P8313" s="17">
        <f t="shared" si="586"/>
        <v>9.898833333333334</v>
      </c>
      <c r="Q8313" s="17">
        <f t="shared" si="587"/>
        <v>9.898833333333334</v>
      </c>
    </row>
    <row r="8314" spans="1:17" x14ac:dyDescent="0.35">
      <c r="A8314" t="s">
        <v>2388</v>
      </c>
      <c r="B8314" t="s">
        <v>39</v>
      </c>
      <c r="C8314" t="s">
        <v>40</v>
      </c>
      <c r="D8314" t="s">
        <v>14</v>
      </c>
      <c r="E8314" t="s">
        <v>21</v>
      </c>
      <c r="F8314" t="s">
        <v>22</v>
      </c>
      <c r="G8314" t="s">
        <v>3040</v>
      </c>
      <c r="H8314">
        <v>21798.5</v>
      </c>
      <c r="I8314">
        <v>230</v>
      </c>
      <c r="J8314">
        <v>68.8</v>
      </c>
      <c r="K8314">
        <v>127.171933</v>
      </c>
      <c r="L8314" s="17">
        <f>IF($E8314&lt;&gt;"",VLOOKUP($E8314,GEMWs!$E$14:$L$20,7,FALSE),"")</f>
        <v>37.754918937403332</v>
      </c>
      <c r="M8314" s="17">
        <f>IF($E8314&lt;&gt;"",VLOOKUP($E8314,GEMWs!$E$14:$L$20,8,FALSE),"")</f>
        <v>96.174593288388181</v>
      </c>
      <c r="N8314" s="17">
        <f t="shared" si="584"/>
        <v>68.8</v>
      </c>
      <c r="O8314" s="17">
        <f t="shared" si="585"/>
        <v>127.171933</v>
      </c>
      <c r="P8314" s="17">
        <f t="shared" si="586"/>
        <v>171.40967732243246</v>
      </c>
      <c r="Q8314" s="17">
        <f t="shared" si="587"/>
        <v>316.8386627906977</v>
      </c>
    </row>
    <row r="8315" spans="1:17" x14ac:dyDescent="0.35">
      <c r="A8315" t="s">
        <v>2388</v>
      </c>
      <c r="B8315" t="s">
        <v>659</v>
      </c>
      <c r="C8315" t="s">
        <v>660</v>
      </c>
      <c r="D8315" t="s">
        <v>14</v>
      </c>
      <c r="E8315" t="s">
        <v>21</v>
      </c>
      <c r="F8315" t="s">
        <v>22</v>
      </c>
      <c r="G8315" t="s">
        <v>3040</v>
      </c>
      <c r="H8315">
        <v>6037.6</v>
      </c>
      <c r="I8315">
        <v>231</v>
      </c>
      <c r="J8315">
        <v>1100</v>
      </c>
      <c r="K8315">
        <v>1100</v>
      </c>
      <c r="L8315" s="17">
        <f>IF($E8315&lt;&gt;"",VLOOKUP($E8315,GEMWs!$E$14:$L$20,7,FALSE),"")</f>
        <v>37.754918937403332</v>
      </c>
      <c r="M8315" s="17">
        <f>IF($E8315&lt;&gt;"",VLOOKUP($E8315,GEMWs!$E$14:$L$20,8,FALSE),"")</f>
        <v>96.174593288388181</v>
      </c>
      <c r="N8315" s="17">
        <f t="shared" si="584"/>
        <v>1100</v>
      </c>
      <c r="O8315" s="17">
        <f t="shared" si="585"/>
        <v>1100</v>
      </c>
      <c r="P8315" s="17">
        <f t="shared" si="586"/>
        <v>5.4887272727272727</v>
      </c>
      <c r="Q8315" s="17">
        <f t="shared" si="587"/>
        <v>5.4887272727272727</v>
      </c>
    </row>
    <row r="8316" spans="1:17" x14ac:dyDescent="0.35">
      <c r="A8316" t="s">
        <v>2388</v>
      </c>
      <c r="B8316" t="s">
        <v>1434</v>
      </c>
      <c r="D8316" t="s">
        <v>14</v>
      </c>
      <c r="E8316" t="s">
        <v>21</v>
      </c>
      <c r="G8316" t="s">
        <v>3040</v>
      </c>
      <c r="H8316">
        <v>587.6</v>
      </c>
      <c r="J8316">
        <v>0</v>
      </c>
      <c r="K8316">
        <v>0</v>
      </c>
      <c r="L8316" s="17">
        <f>IF($E8316&lt;&gt;"",VLOOKUP($E8316,GEMWs!$E$14:$L$20,7,FALSE),"")</f>
        <v>37.754918937403332</v>
      </c>
      <c r="M8316" s="17">
        <f>IF($E8316&lt;&gt;"",VLOOKUP($E8316,GEMWs!$E$14:$L$20,8,FALSE),"")</f>
        <v>96.174593288388181</v>
      </c>
      <c r="N8316" s="17">
        <f t="shared" ca="1" si="584"/>
        <v>37.754918937403332</v>
      </c>
      <c r="O8316" s="17">
        <f t="shared" ca="1" si="585"/>
        <v>96.174593288388181</v>
      </c>
      <c r="P8316" s="17">
        <f t="shared" ca="1" si="586"/>
        <v>6.1097217041306164</v>
      </c>
      <c r="Q8316" s="17">
        <f t="shared" ca="1" si="587"/>
        <v>15.563534938963198</v>
      </c>
    </row>
    <row r="8317" spans="1:17" x14ac:dyDescent="0.35">
      <c r="A8317" t="s">
        <v>2388</v>
      </c>
      <c r="B8317" t="s">
        <v>89</v>
      </c>
      <c r="C8317" t="s">
        <v>90</v>
      </c>
      <c r="D8317" t="s">
        <v>14</v>
      </c>
      <c r="E8317" t="s">
        <v>21</v>
      </c>
      <c r="F8317" t="s">
        <v>22</v>
      </c>
      <c r="G8317" t="s">
        <v>3040</v>
      </c>
      <c r="H8317">
        <v>35665.800000000003</v>
      </c>
      <c r="I8317">
        <v>233</v>
      </c>
      <c r="J8317">
        <v>16.640218999999998</v>
      </c>
      <c r="K8317">
        <v>16.640218999999998</v>
      </c>
      <c r="L8317" s="17">
        <f>IF($E8317&lt;&gt;"",VLOOKUP($E8317,GEMWs!$E$14:$L$20,7,FALSE),"")</f>
        <v>37.754918937403332</v>
      </c>
      <c r="M8317" s="17">
        <f>IF($E8317&lt;&gt;"",VLOOKUP($E8317,GEMWs!$E$14:$L$20,8,FALSE),"")</f>
        <v>96.174593288388181</v>
      </c>
      <c r="N8317" s="17">
        <f t="shared" si="584"/>
        <v>16.640218999999998</v>
      </c>
      <c r="O8317" s="17">
        <f t="shared" si="585"/>
        <v>16.640218999999998</v>
      </c>
      <c r="P8317" s="17">
        <f t="shared" si="586"/>
        <v>2143.3491951037427</v>
      </c>
      <c r="Q8317" s="17">
        <f t="shared" si="587"/>
        <v>2143.3491951037427</v>
      </c>
    </row>
    <row r="8318" spans="1:17" x14ac:dyDescent="0.35">
      <c r="A8318" t="s">
        <v>2388</v>
      </c>
      <c r="B8318" t="s">
        <v>1122</v>
      </c>
      <c r="D8318" t="s">
        <v>14</v>
      </c>
      <c r="E8318" t="s">
        <v>15</v>
      </c>
      <c r="G8318" t="s">
        <v>3040</v>
      </c>
      <c r="H8318">
        <v>47.9</v>
      </c>
      <c r="J8318">
        <v>0</v>
      </c>
      <c r="K8318">
        <v>0</v>
      </c>
      <c r="L8318" s="17">
        <f>IF($E8318&lt;&gt;"",VLOOKUP($E8318,GEMWs!$E$14:$L$20,7,FALSE),"")</f>
        <v>37.892086284381016</v>
      </c>
      <c r="M8318" s="17">
        <f>IF($E8318&lt;&gt;"",VLOOKUP($E8318,GEMWs!$E$14:$L$20,8,FALSE),"")</f>
        <v>96.522753888300599</v>
      </c>
      <c r="N8318" s="17">
        <f t="shared" ca="1" si="584"/>
        <v>37.892086284381016</v>
      </c>
      <c r="O8318" s="17">
        <f t="shared" ca="1" si="585"/>
        <v>96.522753888300599</v>
      </c>
      <c r="P8318" s="17">
        <f t="shared" ca="1" si="586"/>
        <v>0.49625604399384937</v>
      </c>
      <c r="Q8318" s="17">
        <f t="shared" ca="1" si="587"/>
        <v>1.2641161967306143</v>
      </c>
    </row>
    <row r="8319" spans="1:17" x14ac:dyDescent="0.35">
      <c r="A8319" t="s">
        <v>2388</v>
      </c>
      <c r="B8319" t="s">
        <v>127</v>
      </c>
      <c r="D8319" t="s">
        <v>14</v>
      </c>
      <c r="E8319" t="s">
        <v>21</v>
      </c>
      <c r="G8319" t="s">
        <v>3040</v>
      </c>
      <c r="H8319">
        <v>73219.7</v>
      </c>
      <c r="J8319">
        <v>0</v>
      </c>
      <c r="K8319">
        <v>0</v>
      </c>
      <c r="L8319" s="17">
        <f>IF($E8319&lt;&gt;"",VLOOKUP($E8319,GEMWs!$E$14:$L$20,7,FALSE),"")</f>
        <v>37.754918937403332</v>
      </c>
      <c r="M8319" s="17">
        <f>IF($E8319&lt;&gt;"",VLOOKUP($E8319,GEMWs!$E$14:$L$20,8,FALSE),"")</f>
        <v>96.174593288388181</v>
      </c>
      <c r="N8319" s="17">
        <f t="shared" ca="1" si="584"/>
        <v>37.754918937403332</v>
      </c>
      <c r="O8319" s="17">
        <f t="shared" ca="1" si="585"/>
        <v>96.174593288388181</v>
      </c>
      <c r="P8319" s="17">
        <f t="shared" ca="1" si="586"/>
        <v>761.32060970036162</v>
      </c>
      <c r="Q8319" s="17">
        <f t="shared" ca="1" si="587"/>
        <v>1939.3419999496316</v>
      </c>
    </row>
    <row r="8320" spans="1:17" x14ac:dyDescent="0.35">
      <c r="A8320" t="s">
        <v>2388</v>
      </c>
      <c r="B8320" t="s">
        <v>937</v>
      </c>
      <c r="C8320" t="s">
        <v>938</v>
      </c>
      <c r="D8320" t="s">
        <v>14</v>
      </c>
      <c r="E8320" t="s">
        <v>21</v>
      </c>
      <c r="F8320" t="s">
        <v>22</v>
      </c>
      <c r="G8320" t="s">
        <v>3040</v>
      </c>
      <c r="H8320">
        <v>897.5</v>
      </c>
      <c r="I8320">
        <v>236</v>
      </c>
      <c r="J8320">
        <v>909</v>
      </c>
      <c r="K8320">
        <v>1364</v>
      </c>
      <c r="L8320" s="17">
        <f>IF($E8320&lt;&gt;"",VLOOKUP($E8320,GEMWs!$E$14:$L$20,7,FALSE),"")</f>
        <v>37.754918937403332</v>
      </c>
      <c r="M8320" s="17">
        <f>IF($E8320&lt;&gt;"",VLOOKUP($E8320,GEMWs!$E$14:$L$20,8,FALSE),"")</f>
        <v>96.174593288388181</v>
      </c>
      <c r="N8320" s="17">
        <f t="shared" si="584"/>
        <v>909</v>
      </c>
      <c r="O8320" s="17">
        <f t="shared" si="585"/>
        <v>1364</v>
      </c>
      <c r="P8320" s="17">
        <f t="shared" si="586"/>
        <v>0.65799120234604103</v>
      </c>
      <c r="Q8320" s="17">
        <f t="shared" si="587"/>
        <v>0.9873487348734874</v>
      </c>
    </row>
    <row r="8321" spans="1:17" x14ac:dyDescent="0.35">
      <c r="A8321" t="s">
        <v>2388</v>
      </c>
      <c r="B8321" t="s">
        <v>538</v>
      </c>
      <c r="C8321" t="s">
        <v>539</v>
      </c>
      <c r="D8321" t="s">
        <v>14</v>
      </c>
      <c r="E8321" t="s">
        <v>21</v>
      </c>
      <c r="F8321" t="s">
        <v>22</v>
      </c>
      <c r="G8321" t="s">
        <v>3040</v>
      </c>
      <c r="H8321">
        <v>25746.400000000001</v>
      </c>
      <c r="I8321">
        <v>355</v>
      </c>
      <c r="J8321">
        <v>3600</v>
      </c>
      <c r="K8321">
        <v>3600</v>
      </c>
      <c r="L8321" s="17">
        <f>IF($E8321&lt;&gt;"",VLOOKUP($E8321,GEMWs!$E$14:$L$20,7,FALSE),"")</f>
        <v>37.754918937403332</v>
      </c>
      <c r="M8321" s="17">
        <f>IF($E8321&lt;&gt;"",VLOOKUP($E8321,GEMWs!$E$14:$L$20,8,FALSE),"")</f>
        <v>96.174593288388181</v>
      </c>
      <c r="N8321" s="17">
        <f t="shared" si="584"/>
        <v>3600</v>
      </c>
      <c r="O8321" s="17">
        <f t="shared" si="585"/>
        <v>3600</v>
      </c>
      <c r="P8321" s="17">
        <f t="shared" si="586"/>
        <v>7.1517777777777782</v>
      </c>
      <c r="Q8321" s="17">
        <f t="shared" si="587"/>
        <v>7.1517777777777782</v>
      </c>
    </row>
    <row r="8322" spans="1:17" x14ac:dyDescent="0.35">
      <c r="A8322" t="s">
        <v>2388</v>
      </c>
      <c r="B8322" t="s">
        <v>966</v>
      </c>
      <c r="D8322" t="s">
        <v>14</v>
      </c>
      <c r="E8322" t="s">
        <v>21</v>
      </c>
      <c r="G8322" t="s">
        <v>3040</v>
      </c>
      <c r="H8322">
        <v>3745.2</v>
      </c>
      <c r="J8322">
        <v>0</v>
      </c>
      <c r="K8322">
        <v>0</v>
      </c>
      <c r="L8322" s="17">
        <f>IF($E8322&lt;&gt;"",VLOOKUP($E8322,GEMWs!$E$14:$L$20,7,FALSE),"")</f>
        <v>37.754918937403332</v>
      </c>
      <c r="M8322" s="17">
        <f>IF($E8322&lt;&gt;"",VLOOKUP($E8322,GEMWs!$E$14:$L$20,8,FALSE),"")</f>
        <v>96.174593288388181</v>
      </c>
      <c r="N8322" s="17">
        <f t="shared" ca="1" si="584"/>
        <v>37.754918937403332</v>
      </c>
      <c r="O8322" s="17">
        <f t="shared" ca="1" si="585"/>
        <v>96.174593288388181</v>
      </c>
      <c r="P8322" s="17">
        <f t="shared" ca="1" si="586"/>
        <v>38.941677546477166</v>
      </c>
      <c r="Q8322" s="17">
        <f t="shared" ca="1" si="587"/>
        <v>99.197670274685095</v>
      </c>
    </row>
    <row r="8323" spans="1:17" x14ac:dyDescent="0.35">
      <c r="A8323" t="s">
        <v>2388</v>
      </c>
      <c r="B8323" t="s">
        <v>622</v>
      </c>
      <c r="D8323" t="s">
        <v>22</v>
      </c>
      <c r="G8323" t="s">
        <v>3040</v>
      </c>
      <c r="H8323">
        <v>4282.3999999999996</v>
      </c>
      <c r="J8323">
        <v>0</v>
      </c>
      <c r="K8323">
        <v>0</v>
      </c>
      <c r="L8323" s="17" t="str">
        <f>IF($E8323&lt;&gt;"",VLOOKUP($E8323,GEMWs!$E$14:$L$20,7,FALSE),"")</f>
        <v/>
      </c>
      <c r="M8323" s="17" t="str">
        <f>IF($E8323&lt;&gt;"",VLOOKUP($E8323,GEMWs!$E$14:$L$20,8,FALSE),"")</f>
        <v/>
      </c>
      <c r="N8323" s="17">
        <f t="shared" ca="1" si="584"/>
        <v>0</v>
      </c>
      <c r="O8323" s="17">
        <f t="shared" ca="1" si="585"/>
        <v>0</v>
      </c>
      <c r="P8323" s="17">
        <f t="shared" ca="1" si="586"/>
        <v>0</v>
      </c>
      <c r="Q8323" s="17">
        <f t="shared" ca="1" si="587"/>
        <v>0</v>
      </c>
    </row>
    <row r="8324" spans="1:17" x14ac:dyDescent="0.35">
      <c r="A8324" t="s">
        <v>2388</v>
      </c>
      <c r="B8324" t="s">
        <v>13</v>
      </c>
      <c r="D8324" t="s">
        <v>14</v>
      </c>
      <c r="E8324" t="s">
        <v>15</v>
      </c>
      <c r="G8324" t="s">
        <v>3040</v>
      </c>
      <c r="H8324">
        <v>7465.1</v>
      </c>
      <c r="J8324">
        <v>0</v>
      </c>
      <c r="K8324">
        <v>0</v>
      </c>
      <c r="L8324" s="17">
        <f>IF($E8324&lt;&gt;"",VLOOKUP($E8324,GEMWs!$E$14:$L$20,7,FALSE),"")</f>
        <v>37.892086284381016</v>
      </c>
      <c r="M8324" s="17">
        <f>IF($E8324&lt;&gt;"",VLOOKUP($E8324,GEMWs!$E$14:$L$20,8,FALSE),"")</f>
        <v>96.522753888300599</v>
      </c>
      <c r="N8324" s="17">
        <f t="shared" ca="1" si="584"/>
        <v>37.892086284381016</v>
      </c>
      <c r="O8324" s="17">
        <f t="shared" ca="1" si="585"/>
        <v>96.522753888300599</v>
      </c>
      <c r="P8324" s="17">
        <f t="shared" ca="1" si="586"/>
        <v>77.340313027525795</v>
      </c>
      <c r="Q8324" s="17">
        <f t="shared" ca="1" si="587"/>
        <v>197.00947432596467</v>
      </c>
    </row>
    <row r="8325" spans="1:17" x14ac:dyDescent="0.35">
      <c r="A8325" t="s">
        <v>2388</v>
      </c>
      <c r="B8325" t="s">
        <v>2412</v>
      </c>
      <c r="C8325" t="s">
        <v>2413</v>
      </c>
      <c r="D8325" t="s">
        <v>22</v>
      </c>
      <c r="G8325" t="s">
        <v>3040</v>
      </c>
      <c r="H8325">
        <v>25</v>
      </c>
      <c r="J8325">
        <v>0</v>
      </c>
      <c r="K8325">
        <v>0</v>
      </c>
      <c r="L8325" s="17" t="str">
        <f>IF($E8325&lt;&gt;"",VLOOKUP($E8325,GEMWs!$E$14:$L$20,7,FALSE),"")</f>
        <v/>
      </c>
      <c r="M8325" s="17" t="str">
        <f>IF($E8325&lt;&gt;"",VLOOKUP($E8325,GEMWs!$E$14:$L$20,8,FALSE),"")</f>
        <v/>
      </c>
      <c r="N8325" s="17">
        <f t="shared" ca="1" si="584"/>
        <v>0</v>
      </c>
      <c r="O8325" s="17">
        <f t="shared" ca="1" si="585"/>
        <v>0</v>
      </c>
      <c r="P8325" s="17">
        <f t="shared" ca="1" si="586"/>
        <v>0</v>
      </c>
      <c r="Q8325" s="17">
        <f t="shared" ca="1" si="587"/>
        <v>0</v>
      </c>
    </row>
    <row r="8326" spans="1:17" x14ac:dyDescent="0.35">
      <c r="A8326" t="s">
        <v>2388</v>
      </c>
      <c r="B8326" t="s">
        <v>139</v>
      </c>
      <c r="C8326" t="s">
        <v>3025</v>
      </c>
      <c r="D8326" t="s">
        <v>14</v>
      </c>
      <c r="E8326" t="s">
        <v>21</v>
      </c>
      <c r="F8326" t="s">
        <v>14</v>
      </c>
      <c r="G8326" t="s">
        <v>3040</v>
      </c>
      <c r="H8326">
        <v>495.6</v>
      </c>
      <c r="I8326">
        <v>237</v>
      </c>
      <c r="J8326">
        <v>237.43909400000001</v>
      </c>
      <c r="K8326">
        <v>1033.8267679999999</v>
      </c>
      <c r="L8326" s="17">
        <f>IF($E8326&lt;&gt;"",VLOOKUP($E8326,GEMWs!$E$14:$L$20,7,FALSE),"")</f>
        <v>37.754918937403332</v>
      </c>
      <c r="M8326" s="17">
        <f>IF($E8326&lt;&gt;"",VLOOKUP($E8326,GEMWs!$E$14:$L$20,8,FALSE),"")</f>
        <v>96.174593288388181</v>
      </c>
      <c r="N8326" s="17">
        <f t="shared" si="584"/>
        <v>237.43909400000001</v>
      </c>
      <c r="O8326" s="17">
        <f t="shared" si="585"/>
        <v>1033.8267679999999</v>
      </c>
      <c r="P8326" s="17">
        <f t="shared" si="586"/>
        <v>0.47938398902048945</v>
      </c>
      <c r="Q8326" s="17">
        <f t="shared" si="587"/>
        <v>2.0872721153492946</v>
      </c>
    </row>
    <row r="8327" spans="1:17" x14ac:dyDescent="0.35">
      <c r="A8327" t="s">
        <v>2388</v>
      </c>
      <c r="B8327" t="s">
        <v>462</v>
      </c>
      <c r="D8327" t="s">
        <v>14</v>
      </c>
      <c r="E8327" t="s">
        <v>21</v>
      </c>
      <c r="G8327" t="s">
        <v>3040</v>
      </c>
      <c r="H8327">
        <v>1.1000000000000001</v>
      </c>
      <c r="J8327">
        <v>0</v>
      </c>
      <c r="K8327">
        <v>0</v>
      </c>
      <c r="L8327" s="17">
        <f>IF($E8327&lt;&gt;"",VLOOKUP($E8327,GEMWs!$E$14:$L$20,7,FALSE),"")</f>
        <v>37.754918937403332</v>
      </c>
      <c r="M8327" s="17">
        <f>IF($E8327&lt;&gt;"",VLOOKUP($E8327,GEMWs!$E$14:$L$20,8,FALSE),"")</f>
        <v>96.174593288388181</v>
      </c>
      <c r="N8327" s="17">
        <f t="shared" ca="1" si="584"/>
        <v>37.754918937403332</v>
      </c>
      <c r="O8327" s="17">
        <f t="shared" ca="1" si="585"/>
        <v>96.174593288388181</v>
      </c>
      <c r="P8327" s="17">
        <f t="shared" ca="1" si="586"/>
        <v>1.1437532121415383E-2</v>
      </c>
      <c r="Q8327" s="17">
        <f t="shared" ca="1" si="587"/>
        <v>2.9135276434410343E-2</v>
      </c>
    </row>
    <row r="8328" spans="1:17" x14ac:dyDescent="0.35">
      <c r="A8328" t="s">
        <v>2388</v>
      </c>
      <c r="B8328" t="s">
        <v>83</v>
      </c>
      <c r="C8328" t="s">
        <v>84</v>
      </c>
      <c r="D8328" t="s">
        <v>14</v>
      </c>
      <c r="E8328" t="s">
        <v>21</v>
      </c>
      <c r="F8328" t="s">
        <v>22</v>
      </c>
      <c r="G8328" t="s">
        <v>3040</v>
      </c>
      <c r="H8328">
        <v>6.7</v>
      </c>
      <c r="I8328">
        <v>239</v>
      </c>
      <c r="J8328">
        <v>20</v>
      </c>
      <c r="K8328">
        <v>500</v>
      </c>
      <c r="L8328" s="17">
        <f>IF($E8328&lt;&gt;"",VLOOKUP($E8328,GEMWs!$E$14:$L$20,7,FALSE),"")</f>
        <v>37.754918937403332</v>
      </c>
      <c r="M8328" s="17">
        <f>IF($E8328&lt;&gt;"",VLOOKUP($E8328,GEMWs!$E$14:$L$20,8,FALSE),"")</f>
        <v>96.174593288388181</v>
      </c>
      <c r="N8328" s="17">
        <f t="shared" si="584"/>
        <v>20</v>
      </c>
      <c r="O8328" s="17">
        <f t="shared" si="585"/>
        <v>500</v>
      </c>
      <c r="P8328" s="17">
        <f t="shared" si="586"/>
        <v>1.34E-2</v>
      </c>
      <c r="Q8328" s="17">
        <f t="shared" si="587"/>
        <v>0.33500000000000002</v>
      </c>
    </row>
    <row r="8329" spans="1:17" x14ac:dyDescent="0.35">
      <c r="A8329" t="s">
        <v>2388</v>
      </c>
      <c r="B8329" t="s">
        <v>1193</v>
      </c>
      <c r="D8329" t="s">
        <v>22</v>
      </c>
      <c r="G8329" t="s">
        <v>3040</v>
      </c>
      <c r="H8329">
        <v>5201.7</v>
      </c>
      <c r="J8329">
        <v>0</v>
      </c>
      <c r="K8329">
        <v>0</v>
      </c>
      <c r="L8329" s="17" t="str">
        <f>IF($E8329&lt;&gt;"",VLOOKUP($E8329,GEMWs!$E$14:$L$20,7,FALSE),"")</f>
        <v/>
      </c>
      <c r="M8329" s="17" t="str">
        <f>IF($E8329&lt;&gt;"",VLOOKUP($E8329,GEMWs!$E$14:$L$20,8,FALSE),"")</f>
        <v/>
      </c>
      <c r="N8329" s="17">
        <f t="shared" ca="1" si="584"/>
        <v>0</v>
      </c>
      <c r="O8329" s="17">
        <f t="shared" ca="1" si="585"/>
        <v>0</v>
      </c>
      <c r="P8329" s="17">
        <f t="shared" ca="1" si="586"/>
        <v>0</v>
      </c>
      <c r="Q8329" s="17">
        <f t="shared" ca="1" si="587"/>
        <v>0</v>
      </c>
    </row>
    <row r="8330" spans="1:17" x14ac:dyDescent="0.35">
      <c r="A8330" t="s">
        <v>2388</v>
      </c>
      <c r="B8330" t="s">
        <v>1978</v>
      </c>
      <c r="D8330" t="s">
        <v>22</v>
      </c>
      <c r="G8330" t="s">
        <v>3040</v>
      </c>
      <c r="H8330">
        <v>0.9</v>
      </c>
      <c r="J8330">
        <v>0</v>
      </c>
      <c r="K8330">
        <v>0</v>
      </c>
      <c r="L8330" s="17" t="str">
        <f>IF($E8330&lt;&gt;"",VLOOKUP($E8330,GEMWs!$E$14:$L$20,7,FALSE),"")</f>
        <v/>
      </c>
      <c r="M8330" s="17" t="str">
        <f>IF($E8330&lt;&gt;"",VLOOKUP($E8330,GEMWs!$E$14:$L$20,8,FALSE),"")</f>
        <v/>
      </c>
      <c r="N8330" s="17">
        <f t="shared" ca="1" si="584"/>
        <v>0</v>
      </c>
      <c r="O8330" s="17">
        <f t="shared" ca="1" si="585"/>
        <v>0</v>
      </c>
      <c r="P8330" s="17">
        <f t="shared" ca="1" si="586"/>
        <v>0</v>
      </c>
      <c r="Q8330" s="17">
        <f t="shared" ca="1" si="587"/>
        <v>0</v>
      </c>
    </row>
    <row r="8331" spans="1:17" x14ac:dyDescent="0.35">
      <c r="A8331" t="s">
        <v>2388</v>
      </c>
      <c r="B8331" t="s">
        <v>958</v>
      </c>
      <c r="D8331" t="s">
        <v>14</v>
      </c>
      <c r="E8331" t="s">
        <v>21</v>
      </c>
      <c r="G8331" t="s">
        <v>3040</v>
      </c>
      <c r="H8331">
        <v>24607.8</v>
      </c>
      <c r="J8331">
        <v>0</v>
      </c>
      <c r="K8331">
        <v>0</v>
      </c>
      <c r="L8331" s="17">
        <f>IF($E8331&lt;&gt;"",VLOOKUP($E8331,GEMWs!$E$14:$L$20,7,FALSE),"")</f>
        <v>37.754918937403332</v>
      </c>
      <c r="M8331" s="17">
        <f>IF($E8331&lt;&gt;"",VLOOKUP($E8331,GEMWs!$E$14:$L$20,8,FALSE),"")</f>
        <v>96.174593288388181</v>
      </c>
      <c r="N8331" s="17">
        <f t="shared" ca="1" si="584"/>
        <v>37.754918937403332</v>
      </c>
      <c r="O8331" s="17">
        <f t="shared" ca="1" si="585"/>
        <v>96.174593288388181</v>
      </c>
      <c r="P8331" s="17">
        <f t="shared" ca="1" si="586"/>
        <v>255.86591176124128</v>
      </c>
      <c r="Q8331" s="17">
        <f t="shared" ca="1" si="587"/>
        <v>651.77732312971159</v>
      </c>
    </row>
    <row r="8332" spans="1:17" x14ac:dyDescent="0.35">
      <c r="A8332" t="s">
        <v>2388</v>
      </c>
      <c r="B8332" t="s">
        <v>2393</v>
      </c>
      <c r="D8332" t="s">
        <v>22</v>
      </c>
      <c r="G8332" t="s">
        <v>3040</v>
      </c>
      <c r="H8332">
        <v>3177.8</v>
      </c>
      <c r="J8332">
        <v>0</v>
      </c>
      <c r="K8332">
        <v>0</v>
      </c>
      <c r="L8332" s="17" t="str">
        <f>IF($E8332&lt;&gt;"",VLOOKUP($E8332,GEMWs!$E$14:$L$20,7,FALSE),"")</f>
        <v/>
      </c>
      <c r="M8332" s="17" t="str">
        <f>IF($E8332&lt;&gt;"",VLOOKUP($E8332,GEMWs!$E$14:$L$20,8,FALSE),"")</f>
        <v/>
      </c>
      <c r="N8332" s="17">
        <f t="shared" ca="1" si="584"/>
        <v>0</v>
      </c>
      <c r="O8332" s="17">
        <f t="shared" ca="1" si="585"/>
        <v>0</v>
      </c>
      <c r="P8332" s="17">
        <f t="shared" ca="1" si="586"/>
        <v>0</v>
      </c>
      <c r="Q8332" s="17">
        <f t="shared" ca="1" si="587"/>
        <v>0</v>
      </c>
    </row>
    <row r="8333" spans="1:17" x14ac:dyDescent="0.35">
      <c r="A8333" t="s">
        <v>2388</v>
      </c>
      <c r="B8333" t="s">
        <v>1435</v>
      </c>
      <c r="D8333" t="s">
        <v>14</v>
      </c>
      <c r="E8333" t="s">
        <v>21</v>
      </c>
      <c r="G8333" t="s">
        <v>3040</v>
      </c>
      <c r="H8333">
        <v>747.2</v>
      </c>
      <c r="J8333">
        <v>0</v>
      </c>
      <c r="K8333">
        <v>0</v>
      </c>
      <c r="L8333" s="17">
        <f>IF($E8333&lt;&gt;"",VLOOKUP($E8333,GEMWs!$E$14:$L$20,7,FALSE),"")</f>
        <v>37.754918937403332</v>
      </c>
      <c r="M8333" s="17">
        <f>IF($E8333&lt;&gt;"",VLOOKUP($E8333,GEMWs!$E$14:$L$20,8,FALSE),"")</f>
        <v>96.174593288388181</v>
      </c>
      <c r="N8333" s="17">
        <f t="shared" ca="1" si="584"/>
        <v>37.754918937403332</v>
      </c>
      <c r="O8333" s="17">
        <f t="shared" ca="1" si="585"/>
        <v>96.174593288388181</v>
      </c>
      <c r="P8333" s="17">
        <f t="shared" ca="1" si="586"/>
        <v>7.7692036373832485</v>
      </c>
      <c r="Q8333" s="17">
        <f t="shared" ca="1" si="587"/>
        <v>19.790798683446734</v>
      </c>
    </row>
    <row r="8334" spans="1:17" x14ac:dyDescent="0.35">
      <c r="A8334" t="s">
        <v>2388</v>
      </c>
      <c r="B8334" t="s">
        <v>45</v>
      </c>
      <c r="C8334" t="s">
        <v>46</v>
      </c>
      <c r="D8334" t="s">
        <v>14</v>
      </c>
      <c r="E8334" t="s">
        <v>21</v>
      </c>
      <c r="F8334" t="s">
        <v>22</v>
      </c>
      <c r="G8334" t="s">
        <v>3040</v>
      </c>
      <c r="H8334">
        <v>59.2</v>
      </c>
      <c r="I8334">
        <v>420</v>
      </c>
      <c r="J8334">
        <v>29540</v>
      </c>
      <c r="K8334">
        <v>36360</v>
      </c>
      <c r="L8334" s="17">
        <f>IF($E8334&lt;&gt;"",VLOOKUP($E8334,GEMWs!$E$14:$L$20,7,FALSE),"")</f>
        <v>37.754918937403332</v>
      </c>
      <c r="M8334" s="17">
        <f>IF($E8334&lt;&gt;"",VLOOKUP($E8334,GEMWs!$E$14:$L$20,8,FALSE),"")</f>
        <v>96.174593288388181</v>
      </c>
      <c r="N8334" s="17">
        <f t="shared" si="584"/>
        <v>29540</v>
      </c>
      <c r="O8334" s="17">
        <f t="shared" si="585"/>
        <v>36360</v>
      </c>
      <c r="P8334" s="17">
        <f t="shared" si="586"/>
        <v>1.6281628162816283E-3</v>
      </c>
      <c r="Q8334" s="17">
        <f t="shared" si="587"/>
        <v>2.0040622884224782E-3</v>
      </c>
    </row>
    <row r="8335" spans="1:17" x14ac:dyDescent="0.35">
      <c r="A8335" t="s">
        <v>2388</v>
      </c>
      <c r="B8335" t="s">
        <v>156</v>
      </c>
      <c r="D8335" t="s">
        <v>14</v>
      </c>
      <c r="E8335" t="s">
        <v>21</v>
      </c>
      <c r="G8335" t="s">
        <v>3040</v>
      </c>
      <c r="H8335">
        <v>7.1</v>
      </c>
      <c r="J8335">
        <v>0</v>
      </c>
      <c r="K8335">
        <v>0</v>
      </c>
      <c r="L8335" s="17">
        <f>IF($E8335&lt;&gt;"",VLOOKUP($E8335,GEMWs!$E$14:$L$20,7,FALSE),"")</f>
        <v>37.754918937403332</v>
      </c>
      <c r="M8335" s="17">
        <f>IF($E8335&lt;&gt;"",VLOOKUP($E8335,GEMWs!$E$14:$L$20,8,FALSE),"")</f>
        <v>96.174593288388181</v>
      </c>
      <c r="N8335" s="17">
        <f t="shared" ca="1" si="584"/>
        <v>37.754918937403332</v>
      </c>
      <c r="O8335" s="17">
        <f t="shared" ca="1" si="585"/>
        <v>96.174593288388181</v>
      </c>
      <c r="P8335" s="17">
        <f t="shared" ca="1" si="586"/>
        <v>7.3824070965499283E-2</v>
      </c>
      <c r="Q8335" s="17">
        <f t="shared" ca="1" si="587"/>
        <v>0.18805496607664857</v>
      </c>
    </row>
    <row r="8336" spans="1:17" x14ac:dyDescent="0.35">
      <c r="A8336" t="s">
        <v>2388</v>
      </c>
      <c r="B8336" t="s">
        <v>429</v>
      </c>
      <c r="C8336" t="s">
        <v>430</v>
      </c>
      <c r="D8336" t="s">
        <v>14</v>
      </c>
      <c r="E8336" t="s">
        <v>21</v>
      </c>
      <c r="F8336" t="s">
        <v>22</v>
      </c>
      <c r="G8336" t="s">
        <v>3040</v>
      </c>
      <c r="H8336">
        <v>64.7</v>
      </c>
      <c r="I8336">
        <v>246</v>
      </c>
      <c r="J8336">
        <v>850</v>
      </c>
      <c r="K8336">
        <v>850</v>
      </c>
      <c r="L8336" s="17">
        <f>IF($E8336&lt;&gt;"",VLOOKUP($E8336,GEMWs!$E$14:$L$20,7,FALSE),"")</f>
        <v>37.754918937403332</v>
      </c>
      <c r="M8336" s="17">
        <f>IF($E8336&lt;&gt;"",VLOOKUP($E8336,GEMWs!$E$14:$L$20,8,FALSE),"")</f>
        <v>96.174593288388181</v>
      </c>
      <c r="N8336" s="17">
        <f t="shared" si="584"/>
        <v>850</v>
      </c>
      <c r="O8336" s="17">
        <f t="shared" si="585"/>
        <v>850</v>
      </c>
      <c r="P8336" s="17">
        <f t="shared" si="586"/>
        <v>7.6117647058823526E-2</v>
      </c>
      <c r="Q8336" s="17">
        <f t="shared" si="587"/>
        <v>7.6117647058823526E-2</v>
      </c>
    </row>
    <row r="8337" spans="1:17" x14ac:dyDescent="0.35">
      <c r="A8337" t="s">
        <v>2388</v>
      </c>
      <c r="B8337" t="s">
        <v>1064</v>
      </c>
      <c r="C8337" t="s">
        <v>1065</v>
      </c>
      <c r="D8337" t="s">
        <v>14</v>
      </c>
      <c r="E8337" t="s">
        <v>21</v>
      </c>
      <c r="F8337" t="s">
        <v>22</v>
      </c>
      <c r="G8337" t="s">
        <v>3040</v>
      </c>
      <c r="H8337">
        <v>21090.1</v>
      </c>
      <c r="I8337">
        <v>247</v>
      </c>
      <c r="J8337">
        <v>2273</v>
      </c>
      <c r="K8337">
        <v>25000</v>
      </c>
      <c r="L8337" s="17">
        <f>IF($E8337&lt;&gt;"",VLOOKUP($E8337,GEMWs!$E$14:$L$20,7,FALSE),"")</f>
        <v>37.754918937403332</v>
      </c>
      <c r="M8337" s="17">
        <f>IF($E8337&lt;&gt;"",VLOOKUP($E8337,GEMWs!$E$14:$L$20,8,FALSE),"")</f>
        <v>96.174593288388181</v>
      </c>
      <c r="N8337" s="17">
        <f t="shared" si="584"/>
        <v>2273</v>
      </c>
      <c r="O8337" s="17">
        <f t="shared" si="585"/>
        <v>25000</v>
      </c>
      <c r="P8337" s="17">
        <f t="shared" si="586"/>
        <v>0.84360399999999991</v>
      </c>
      <c r="Q8337" s="17">
        <f t="shared" si="587"/>
        <v>9.278530576330839</v>
      </c>
    </row>
    <row r="8338" spans="1:17" x14ac:dyDescent="0.35">
      <c r="A8338" t="s">
        <v>2388</v>
      </c>
      <c r="B8338" t="s">
        <v>358</v>
      </c>
      <c r="D8338" t="s">
        <v>14</v>
      </c>
      <c r="E8338" t="s">
        <v>21</v>
      </c>
      <c r="G8338" t="s">
        <v>3040</v>
      </c>
      <c r="H8338">
        <v>4</v>
      </c>
      <c r="J8338">
        <v>0</v>
      </c>
      <c r="K8338">
        <v>0</v>
      </c>
      <c r="L8338" s="17">
        <f>IF($E8338&lt;&gt;"",VLOOKUP($E8338,GEMWs!$E$14:$L$20,7,FALSE),"")</f>
        <v>37.754918937403332</v>
      </c>
      <c r="M8338" s="17">
        <f>IF($E8338&lt;&gt;"",VLOOKUP($E8338,GEMWs!$E$14:$L$20,8,FALSE),"")</f>
        <v>96.174593288388181</v>
      </c>
      <c r="N8338" s="17">
        <f t="shared" ca="1" si="584"/>
        <v>37.754918937403332</v>
      </c>
      <c r="O8338" s="17">
        <f t="shared" ca="1" si="585"/>
        <v>96.174593288388181</v>
      </c>
      <c r="P8338" s="17">
        <f t="shared" ca="1" si="586"/>
        <v>4.1591025896055935E-2</v>
      </c>
      <c r="Q8338" s="17">
        <f t="shared" ca="1" si="587"/>
        <v>0.10594645976149215</v>
      </c>
    </row>
    <row r="8339" spans="1:17" x14ac:dyDescent="0.35">
      <c r="A8339" t="s">
        <v>2388</v>
      </c>
      <c r="B8339" t="s">
        <v>2992</v>
      </c>
      <c r="D8339" t="s">
        <v>14</v>
      </c>
      <c r="E8339" t="s">
        <v>21</v>
      </c>
      <c r="G8339" t="s">
        <v>3040</v>
      </c>
      <c r="H8339">
        <v>21676.1</v>
      </c>
      <c r="J8339">
        <v>0</v>
      </c>
      <c r="K8339">
        <v>0</v>
      </c>
      <c r="L8339" s="17">
        <f>IF($E8339&lt;&gt;"",VLOOKUP($E8339,GEMWs!$E$14:$L$20,7,FALSE),"")</f>
        <v>37.754918937403332</v>
      </c>
      <c r="M8339" s="17">
        <f>IF($E8339&lt;&gt;"",VLOOKUP($E8339,GEMWs!$E$14:$L$20,8,FALSE),"")</f>
        <v>96.174593288388181</v>
      </c>
      <c r="N8339" s="17">
        <f t="shared" ref="N8339:N8402" ca="1" si="588">IF($I8339&lt;&gt;"",J8339,IF(AND($D8339="Y",$M$6=236),L8339,0))</f>
        <v>37.754918937403332</v>
      </c>
      <c r="O8339" s="17">
        <f t="shared" ref="O8339:O8402" ca="1" si="589">IF($I8339&lt;&gt;"",K8339,IF(AND($D8339="Y",$M$6=236),M8339,0))</f>
        <v>96.174593288388181</v>
      </c>
      <c r="P8339" s="17">
        <f t="shared" ca="1" si="586"/>
        <v>225.38280910637448</v>
      </c>
      <c r="Q8339" s="17">
        <f t="shared" ca="1" si="587"/>
        <v>574.12651410901992</v>
      </c>
    </row>
    <row r="8340" spans="1:17" x14ac:dyDescent="0.35">
      <c r="A8340" t="s">
        <v>2388</v>
      </c>
      <c r="B8340" t="s">
        <v>663</v>
      </c>
      <c r="C8340" t="s">
        <v>664</v>
      </c>
      <c r="D8340" t="s">
        <v>14</v>
      </c>
      <c r="E8340" t="s">
        <v>21</v>
      </c>
      <c r="F8340" t="s">
        <v>22</v>
      </c>
      <c r="G8340" t="s">
        <v>3040</v>
      </c>
      <c r="H8340">
        <v>9.6</v>
      </c>
      <c r="I8340">
        <v>422</v>
      </c>
      <c r="J8340">
        <v>537.58991900000001</v>
      </c>
      <c r="K8340">
        <v>573.82261800000003</v>
      </c>
      <c r="L8340" s="17">
        <f>IF($E8340&lt;&gt;"",VLOOKUP($E8340,GEMWs!$E$14:$L$20,7,FALSE),"")</f>
        <v>37.754918937403332</v>
      </c>
      <c r="M8340" s="17">
        <f>IF($E8340&lt;&gt;"",VLOOKUP($E8340,GEMWs!$E$14:$L$20,8,FALSE),"")</f>
        <v>96.174593288388181</v>
      </c>
      <c r="N8340" s="17">
        <f t="shared" si="588"/>
        <v>537.58991900000001</v>
      </c>
      <c r="O8340" s="17">
        <f t="shared" si="589"/>
        <v>573.82261800000003</v>
      </c>
      <c r="P8340" s="17">
        <f t="shared" si="586"/>
        <v>1.6729908684080485E-2</v>
      </c>
      <c r="Q8340" s="17">
        <f t="shared" si="587"/>
        <v>1.7857477718067106E-2</v>
      </c>
    </row>
    <row r="8341" spans="1:17" x14ac:dyDescent="0.35">
      <c r="A8341" t="s">
        <v>2388</v>
      </c>
      <c r="B8341" t="s">
        <v>122</v>
      </c>
      <c r="D8341" t="s">
        <v>14</v>
      </c>
      <c r="E8341" t="s">
        <v>21</v>
      </c>
      <c r="G8341" t="s">
        <v>3040</v>
      </c>
      <c r="H8341">
        <v>34.4</v>
      </c>
      <c r="J8341">
        <v>0</v>
      </c>
      <c r="K8341">
        <v>0</v>
      </c>
      <c r="L8341" s="17">
        <f>IF($E8341&lt;&gt;"",VLOOKUP($E8341,GEMWs!$E$14:$L$20,7,FALSE),"")</f>
        <v>37.754918937403332</v>
      </c>
      <c r="M8341" s="17">
        <f>IF($E8341&lt;&gt;"",VLOOKUP($E8341,GEMWs!$E$14:$L$20,8,FALSE),"")</f>
        <v>96.174593288388181</v>
      </c>
      <c r="N8341" s="17">
        <f t="shared" ca="1" si="588"/>
        <v>37.754918937403332</v>
      </c>
      <c r="O8341" s="17">
        <f t="shared" ca="1" si="589"/>
        <v>96.174593288388181</v>
      </c>
      <c r="P8341" s="17">
        <f t="shared" ref="P8341:P8404" ca="1" si="590">IF(O8341&gt;0,$H8341/O8341,0)</f>
        <v>0.35768282270608104</v>
      </c>
      <c r="Q8341" s="17">
        <f t="shared" ref="Q8341:Q8404" ca="1" si="591">IF(N8341&gt;0,$H8341/N8341,0)</f>
        <v>0.91113955394883239</v>
      </c>
    </row>
    <row r="8342" spans="1:17" x14ac:dyDescent="0.35">
      <c r="A8342" t="s">
        <v>2388</v>
      </c>
      <c r="B8342" t="s">
        <v>2984</v>
      </c>
      <c r="D8342" t="s">
        <v>14</v>
      </c>
      <c r="E8342" t="s">
        <v>21</v>
      </c>
      <c r="G8342" t="s">
        <v>3040</v>
      </c>
      <c r="H8342">
        <v>101.9</v>
      </c>
      <c r="J8342">
        <v>0</v>
      </c>
      <c r="K8342">
        <v>0</v>
      </c>
      <c r="L8342" s="17">
        <f>IF($E8342&lt;&gt;"",VLOOKUP($E8342,GEMWs!$E$14:$L$20,7,FALSE),"")</f>
        <v>37.754918937403332</v>
      </c>
      <c r="M8342" s="17">
        <f>IF($E8342&lt;&gt;"",VLOOKUP($E8342,GEMWs!$E$14:$L$20,8,FALSE),"")</f>
        <v>96.174593288388181</v>
      </c>
      <c r="N8342" s="17">
        <f t="shared" ca="1" si="588"/>
        <v>37.754918937403332</v>
      </c>
      <c r="O8342" s="17">
        <f t="shared" ca="1" si="589"/>
        <v>96.174593288388181</v>
      </c>
      <c r="P8342" s="17">
        <f t="shared" ca="1" si="590"/>
        <v>1.0595313847020249</v>
      </c>
      <c r="Q8342" s="17">
        <f t="shared" ca="1" si="591"/>
        <v>2.6989860624240127</v>
      </c>
    </row>
    <row r="8343" spans="1:17" x14ac:dyDescent="0.35">
      <c r="A8343" t="s">
        <v>2388</v>
      </c>
      <c r="B8343" t="s">
        <v>2974</v>
      </c>
      <c r="D8343" t="s">
        <v>14</v>
      </c>
      <c r="E8343" t="s">
        <v>21</v>
      </c>
      <c r="G8343" t="s">
        <v>3040</v>
      </c>
      <c r="H8343">
        <v>0.2</v>
      </c>
      <c r="J8343">
        <v>0</v>
      </c>
      <c r="K8343">
        <v>0</v>
      </c>
      <c r="L8343" s="17">
        <f>IF($E8343&lt;&gt;"",VLOOKUP($E8343,GEMWs!$E$14:$L$20,7,FALSE),"")</f>
        <v>37.754918937403332</v>
      </c>
      <c r="M8343" s="17">
        <f>IF($E8343&lt;&gt;"",VLOOKUP($E8343,GEMWs!$E$14:$L$20,8,FALSE),"")</f>
        <v>96.174593288388181</v>
      </c>
      <c r="N8343" s="17">
        <f t="shared" ca="1" si="588"/>
        <v>37.754918937403332</v>
      </c>
      <c r="O8343" s="17">
        <f t="shared" ca="1" si="589"/>
        <v>96.174593288388181</v>
      </c>
      <c r="P8343" s="17">
        <f t="shared" ca="1" si="590"/>
        <v>2.079551294802797E-3</v>
      </c>
      <c r="Q8343" s="17">
        <f t="shared" ca="1" si="591"/>
        <v>5.2973229880746075E-3</v>
      </c>
    </row>
    <row r="8344" spans="1:17" x14ac:dyDescent="0.35">
      <c r="A8344" t="s">
        <v>2388</v>
      </c>
      <c r="B8344" t="s">
        <v>665</v>
      </c>
      <c r="C8344" t="s">
        <v>666</v>
      </c>
      <c r="D8344" t="s">
        <v>14</v>
      </c>
      <c r="E8344" t="s">
        <v>21</v>
      </c>
      <c r="F8344" t="s">
        <v>22</v>
      </c>
      <c r="G8344" t="s">
        <v>3040</v>
      </c>
      <c r="H8344">
        <v>99201.7</v>
      </c>
      <c r="I8344">
        <v>250</v>
      </c>
      <c r="J8344">
        <v>900</v>
      </c>
      <c r="K8344">
        <v>1800</v>
      </c>
      <c r="L8344" s="17">
        <f>IF($E8344&lt;&gt;"",VLOOKUP($E8344,GEMWs!$E$14:$L$20,7,FALSE),"")</f>
        <v>37.754918937403332</v>
      </c>
      <c r="M8344" s="17">
        <f>IF($E8344&lt;&gt;"",VLOOKUP($E8344,GEMWs!$E$14:$L$20,8,FALSE),"")</f>
        <v>96.174593288388181</v>
      </c>
      <c r="N8344" s="17">
        <f t="shared" si="588"/>
        <v>900</v>
      </c>
      <c r="O8344" s="17">
        <f t="shared" si="589"/>
        <v>1800</v>
      </c>
      <c r="P8344" s="17">
        <f t="shared" si="590"/>
        <v>55.112055555555557</v>
      </c>
      <c r="Q8344" s="17">
        <f t="shared" si="591"/>
        <v>110.22411111111111</v>
      </c>
    </row>
    <row r="8345" spans="1:17" x14ac:dyDescent="0.35">
      <c r="A8345" t="s">
        <v>2388</v>
      </c>
      <c r="B8345" t="s">
        <v>2394</v>
      </c>
      <c r="D8345" t="s">
        <v>22</v>
      </c>
      <c r="G8345" t="s">
        <v>3040</v>
      </c>
      <c r="H8345">
        <v>50.9</v>
      </c>
      <c r="J8345">
        <v>0</v>
      </c>
      <c r="K8345">
        <v>0</v>
      </c>
      <c r="L8345" s="17" t="str">
        <f>IF($E8345&lt;&gt;"",VLOOKUP($E8345,GEMWs!$E$14:$L$20,7,FALSE),"")</f>
        <v/>
      </c>
      <c r="M8345" s="17" t="str">
        <f>IF($E8345&lt;&gt;"",VLOOKUP($E8345,GEMWs!$E$14:$L$20,8,FALSE),"")</f>
        <v/>
      </c>
      <c r="N8345" s="17">
        <f t="shared" ca="1" si="588"/>
        <v>0</v>
      </c>
      <c r="O8345" s="17">
        <f t="shared" ca="1" si="589"/>
        <v>0</v>
      </c>
      <c r="P8345" s="17">
        <f t="shared" ca="1" si="590"/>
        <v>0</v>
      </c>
      <c r="Q8345" s="17">
        <f t="shared" ca="1" si="591"/>
        <v>0</v>
      </c>
    </row>
    <row r="8346" spans="1:17" x14ac:dyDescent="0.35">
      <c r="A8346" t="s">
        <v>2388</v>
      </c>
      <c r="B8346" t="s">
        <v>718</v>
      </c>
      <c r="D8346" t="s">
        <v>14</v>
      </c>
      <c r="E8346" t="s">
        <v>21</v>
      </c>
      <c r="G8346" t="s">
        <v>3040</v>
      </c>
      <c r="H8346">
        <v>420.7</v>
      </c>
      <c r="J8346">
        <v>0</v>
      </c>
      <c r="K8346">
        <v>0</v>
      </c>
      <c r="L8346" s="17">
        <f>IF($E8346&lt;&gt;"",VLOOKUP($E8346,GEMWs!$E$14:$L$20,7,FALSE),"")</f>
        <v>37.754918937403332</v>
      </c>
      <c r="M8346" s="17">
        <f>IF($E8346&lt;&gt;"",VLOOKUP($E8346,GEMWs!$E$14:$L$20,8,FALSE),"")</f>
        <v>96.174593288388181</v>
      </c>
      <c r="N8346" s="17">
        <f t="shared" ca="1" si="588"/>
        <v>37.754918937403332</v>
      </c>
      <c r="O8346" s="17">
        <f t="shared" ca="1" si="589"/>
        <v>96.174593288388181</v>
      </c>
      <c r="P8346" s="17">
        <f t="shared" ca="1" si="590"/>
        <v>4.3743361486176831</v>
      </c>
      <c r="Q8346" s="17">
        <f t="shared" ca="1" si="591"/>
        <v>11.142918905414936</v>
      </c>
    </row>
    <row r="8347" spans="1:17" x14ac:dyDescent="0.35">
      <c r="A8347" t="s">
        <v>2388</v>
      </c>
      <c r="B8347" t="s">
        <v>2395</v>
      </c>
      <c r="D8347" t="s">
        <v>22</v>
      </c>
      <c r="G8347" t="s">
        <v>3040</v>
      </c>
      <c r="H8347">
        <v>27.9</v>
      </c>
      <c r="J8347">
        <v>0</v>
      </c>
      <c r="K8347">
        <v>0</v>
      </c>
      <c r="L8347" s="17" t="str">
        <f>IF($E8347&lt;&gt;"",VLOOKUP($E8347,GEMWs!$E$14:$L$20,7,FALSE),"")</f>
        <v/>
      </c>
      <c r="M8347" s="17" t="str">
        <f>IF($E8347&lt;&gt;"",VLOOKUP($E8347,GEMWs!$E$14:$L$20,8,FALSE),"")</f>
        <v/>
      </c>
      <c r="N8347" s="17">
        <f t="shared" ca="1" si="588"/>
        <v>0</v>
      </c>
      <c r="O8347" s="17">
        <f t="shared" ca="1" si="589"/>
        <v>0</v>
      </c>
      <c r="P8347" s="17">
        <f t="shared" ca="1" si="590"/>
        <v>0</v>
      </c>
      <c r="Q8347" s="17">
        <f t="shared" ca="1" si="591"/>
        <v>0</v>
      </c>
    </row>
    <row r="8348" spans="1:17" x14ac:dyDescent="0.35">
      <c r="A8348" t="s">
        <v>2388</v>
      </c>
      <c r="B8348" t="s">
        <v>2396</v>
      </c>
      <c r="D8348" t="s">
        <v>22</v>
      </c>
      <c r="G8348" t="s">
        <v>3040</v>
      </c>
      <c r="H8348">
        <v>477.9</v>
      </c>
      <c r="J8348">
        <v>0</v>
      </c>
      <c r="K8348">
        <v>0</v>
      </c>
      <c r="L8348" s="17" t="str">
        <f>IF($E8348&lt;&gt;"",VLOOKUP($E8348,GEMWs!$E$14:$L$20,7,FALSE),"")</f>
        <v/>
      </c>
      <c r="M8348" s="17" t="str">
        <f>IF($E8348&lt;&gt;"",VLOOKUP($E8348,GEMWs!$E$14:$L$20,8,FALSE),"")</f>
        <v/>
      </c>
      <c r="N8348" s="17">
        <f t="shared" ca="1" si="588"/>
        <v>0</v>
      </c>
      <c r="O8348" s="17">
        <f t="shared" ca="1" si="589"/>
        <v>0</v>
      </c>
      <c r="P8348" s="17">
        <f t="shared" ca="1" si="590"/>
        <v>0</v>
      </c>
      <c r="Q8348" s="17">
        <f t="shared" ca="1" si="591"/>
        <v>0</v>
      </c>
    </row>
    <row r="8349" spans="1:17" x14ac:dyDescent="0.35">
      <c r="A8349" t="s">
        <v>2388</v>
      </c>
      <c r="B8349" t="s">
        <v>1955</v>
      </c>
      <c r="D8349" t="s">
        <v>22</v>
      </c>
      <c r="G8349" t="s">
        <v>3040</v>
      </c>
      <c r="H8349">
        <v>234.8</v>
      </c>
      <c r="J8349">
        <v>0</v>
      </c>
      <c r="K8349">
        <v>0</v>
      </c>
      <c r="L8349" s="17" t="str">
        <f>IF($E8349&lt;&gt;"",VLOOKUP($E8349,GEMWs!$E$14:$L$20,7,FALSE),"")</f>
        <v/>
      </c>
      <c r="M8349" s="17" t="str">
        <f>IF($E8349&lt;&gt;"",VLOOKUP($E8349,GEMWs!$E$14:$L$20,8,FALSE),"")</f>
        <v/>
      </c>
      <c r="N8349" s="17">
        <f t="shared" ca="1" si="588"/>
        <v>0</v>
      </c>
      <c r="O8349" s="17">
        <f t="shared" ca="1" si="589"/>
        <v>0</v>
      </c>
      <c r="P8349" s="17">
        <f t="shared" ca="1" si="590"/>
        <v>0</v>
      </c>
      <c r="Q8349" s="17">
        <f t="shared" ca="1" si="591"/>
        <v>0</v>
      </c>
    </row>
    <row r="8350" spans="1:17" x14ac:dyDescent="0.35">
      <c r="A8350" t="s">
        <v>2388</v>
      </c>
      <c r="B8350" t="s">
        <v>47</v>
      </c>
      <c r="C8350" t="s">
        <v>48</v>
      </c>
      <c r="D8350" t="s">
        <v>14</v>
      </c>
      <c r="E8350" t="s">
        <v>21</v>
      </c>
      <c r="F8350" t="s">
        <v>14</v>
      </c>
      <c r="G8350" t="s">
        <v>3040</v>
      </c>
      <c r="H8350">
        <v>74775.5</v>
      </c>
      <c r="I8350">
        <v>256</v>
      </c>
      <c r="J8350">
        <v>11.292441</v>
      </c>
      <c r="K8350">
        <v>1000</v>
      </c>
      <c r="L8350" s="17">
        <f>IF($E8350&lt;&gt;"",VLOOKUP($E8350,GEMWs!$E$14:$L$20,7,FALSE),"")</f>
        <v>37.754918937403332</v>
      </c>
      <c r="M8350" s="17">
        <f>IF($E8350&lt;&gt;"",VLOOKUP($E8350,GEMWs!$E$14:$L$20,8,FALSE),"")</f>
        <v>96.174593288388181</v>
      </c>
      <c r="N8350" s="17">
        <f t="shared" si="588"/>
        <v>11.292441</v>
      </c>
      <c r="O8350" s="17">
        <f t="shared" si="589"/>
        <v>1000</v>
      </c>
      <c r="P8350" s="17">
        <f t="shared" si="590"/>
        <v>74.775499999999994</v>
      </c>
      <c r="Q8350" s="17">
        <f t="shared" si="591"/>
        <v>6621.7304124059629</v>
      </c>
    </row>
    <row r="8351" spans="1:17" x14ac:dyDescent="0.35">
      <c r="A8351" t="s">
        <v>2388</v>
      </c>
      <c r="B8351" t="s">
        <v>1642</v>
      </c>
      <c r="D8351" t="s">
        <v>22</v>
      </c>
      <c r="G8351" t="s">
        <v>3040</v>
      </c>
      <c r="H8351">
        <v>20.399999999999999</v>
      </c>
      <c r="J8351">
        <v>0</v>
      </c>
      <c r="K8351">
        <v>0</v>
      </c>
      <c r="L8351" s="17" t="str">
        <f>IF($E8351&lt;&gt;"",VLOOKUP($E8351,GEMWs!$E$14:$L$20,7,FALSE),"")</f>
        <v/>
      </c>
      <c r="M8351" s="17" t="str">
        <f>IF($E8351&lt;&gt;"",VLOOKUP($E8351,GEMWs!$E$14:$L$20,8,FALSE),"")</f>
        <v/>
      </c>
      <c r="N8351" s="17">
        <f t="shared" ca="1" si="588"/>
        <v>0</v>
      </c>
      <c r="O8351" s="17">
        <f t="shared" ca="1" si="589"/>
        <v>0</v>
      </c>
      <c r="P8351" s="17">
        <f t="shared" ca="1" si="590"/>
        <v>0</v>
      </c>
      <c r="Q8351" s="17">
        <f t="shared" ca="1" si="591"/>
        <v>0</v>
      </c>
    </row>
    <row r="8352" spans="1:17" x14ac:dyDescent="0.35">
      <c r="A8352" t="s">
        <v>2388</v>
      </c>
      <c r="B8352" t="s">
        <v>1956</v>
      </c>
      <c r="D8352" t="s">
        <v>22</v>
      </c>
      <c r="G8352" t="s">
        <v>3040</v>
      </c>
      <c r="H8352">
        <v>583</v>
      </c>
      <c r="J8352">
        <v>0</v>
      </c>
      <c r="K8352">
        <v>0</v>
      </c>
      <c r="L8352" s="17" t="str">
        <f>IF($E8352&lt;&gt;"",VLOOKUP($E8352,GEMWs!$E$14:$L$20,7,FALSE),"")</f>
        <v/>
      </c>
      <c r="M8352" s="17" t="str">
        <f>IF($E8352&lt;&gt;"",VLOOKUP($E8352,GEMWs!$E$14:$L$20,8,FALSE),"")</f>
        <v/>
      </c>
      <c r="N8352" s="17">
        <f t="shared" ca="1" si="588"/>
        <v>0</v>
      </c>
      <c r="O8352" s="17">
        <f t="shared" ca="1" si="589"/>
        <v>0</v>
      </c>
      <c r="P8352" s="17">
        <f t="shared" ca="1" si="590"/>
        <v>0</v>
      </c>
      <c r="Q8352" s="17">
        <f t="shared" ca="1" si="591"/>
        <v>0</v>
      </c>
    </row>
    <row r="8353" spans="1:17" x14ac:dyDescent="0.35">
      <c r="A8353" t="s">
        <v>2388</v>
      </c>
      <c r="B8353" t="s">
        <v>1957</v>
      </c>
      <c r="D8353" t="s">
        <v>22</v>
      </c>
      <c r="G8353" t="s">
        <v>3040</v>
      </c>
      <c r="H8353">
        <v>2543.4</v>
      </c>
      <c r="J8353">
        <v>0</v>
      </c>
      <c r="K8353">
        <v>0</v>
      </c>
      <c r="L8353" s="17" t="str">
        <f>IF($E8353&lt;&gt;"",VLOOKUP($E8353,GEMWs!$E$14:$L$20,7,FALSE),"")</f>
        <v/>
      </c>
      <c r="M8353" s="17" t="str">
        <f>IF($E8353&lt;&gt;"",VLOOKUP($E8353,GEMWs!$E$14:$L$20,8,FALSE),"")</f>
        <v/>
      </c>
      <c r="N8353" s="17">
        <f t="shared" ca="1" si="588"/>
        <v>0</v>
      </c>
      <c r="O8353" s="17">
        <f t="shared" ca="1" si="589"/>
        <v>0</v>
      </c>
      <c r="P8353" s="17">
        <f t="shared" ca="1" si="590"/>
        <v>0</v>
      </c>
      <c r="Q8353" s="17">
        <f t="shared" ca="1" si="591"/>
        <v>0</v>
      </c>
    </row>
    <row r="8354" spans="1:17" x14ac:dyDescent="0.35">
      <c r="A8354" t="s">
        <v>2388</v>
      </c>
      <c r="B8354" t="s">
        <v>1241</v>
      </c>
      <c r="C8354" t="s">
        <v>223</v>
      </c>
      <c r="D8354" t="s">
        <v>14</v>
      </c>
      <c r="E8354" t="s">
        <v>21</v>
      </c>
      <c r="F8354" t="s">
        <v>22</v>
      </c>
      <c r="G8354" t="s">
        <v>3040</v>
      </c>
      <c r="H8354">
        <v>723.3</v>
      </c>
      <c r="I8354">
        <v>259</v>
      </c>
      <c r="J8354">
        <v>120</v>
      </c>
      <c r="K8354">
        <v>183</v>
      </c>
      <c r="L8354" s="17">
        <f>IF($E8354&lt;&gt;"",VLOOKUP($E8354,GEMWs!$E$14:$L$20,7,FALSE),"")</f>
        <v>37.754918937403332</v>
      </c>
      <c r="M8354" s="17">
        <f>IF($E8354&lt;&gt;"",VLOOKUP($E8354,GEMWs!$E$14:$L$20,8,FALSE),"")</f>
        <v>96.174593288388181</v>
      </c>
      <c r="N8354" s="17">
        <f t="shared" si="588"/>
        <v>120</v>
      </c>
      <c r="O8354" s="17">
        <f t="shared" si="589"/>
        <v>183</v>
      </c>
      <c r="P8354" s="17">
        <f t="shared" si="590"/>
        <v>3.9524590163934423</v>
      </c>
      <c r="Q8354" s="17">
        <f t="shared" si="591"/>
        <v>6.0274999999999999</v>
      </c>
    </row>
    <row r="8355" spans="1:17" x14ac:dyDescent="0.35">
      <c r="A8355" t="s">
        <v>2388</v>
      </c>
      <c r="B8355" t="s">
        <v>1963</v>
      </c>
      <c r="D8355" t="s">
        <v>22</v>
      </c>
      <c r="G8355" t="s">
        <v>3040</v>
      </c>
      <c r="H8355">
        <v>15.8</v>
      </c>
      <c r="J8355">
        <v>0</v>
      </c>
      <c r="K8355">
        <v>0</v>
      </c>
      <c r="L8355" s="17" t="str">
        <f>IF($E8355&lt;&gt;"",VLOOKUP($E8355,GEMWs!$E$14:$L$20,7,FALSE),"")</f>
        <v/>
      </c>
      <c r="M8355" s="17" t="str">
        <f>IF($E8355&lt;&gt;"",VLOOKUP($E8355,GEMWs!$E$14:$L$20,8,FALSE),"")</f>
        <v/>
      </c>
      <c r="N8355" s="17">
        <f t="shared" ca="1" si="588"/>
        <v>0</v>
      </c>
      <c r="O8355" s="17">
        <f t="shared" ca="1" si="589"/>
        <v>0</v>
      </c>
      <c r="P8355" s="17">
        <f t="shared" ca="1" si="590"/>
        <v>0</v>
      </c>
      <c r="Q8355" s="17">
        <f t="shared" ca="1" si="591"/>
        <v>0</v>
      </c>
    </row>
    <row r="8356" spans="1:17" x14ac:dyDescent="0.35">
      <c r="A8356" t="s">
        <v>2388</v>
      </c>
      <c r="B8356" t="s">
        <v>504</v>
      </c>
      <c r="C8356" t="s">
        <v>505</v>
      </c>
      <c r="D8356" t="s">
        <v>22</v>
      </c>
      <c r="G8356" t="s">
        <v>3040</v>
      </c>
      <c r="H8356">
        <v>297.7</v>
      </c>
      <c r="J8356">
        <v>0</v>
      </c>
      <c r="K8356">
        <v>0</v>
      </c>
      <c r="L8356" s="17" t="str">
        <f>IF($E8356&lt;&gt;"",VLOOKUP($E8356,GEMWs!$E$14:$L$20,7,FALSE),"")</f>
        <v/>
      </c>
      <c r="M8356" s="17" t="str">
        <f>IF($E8356&lt;&gt;"",VLOOKUP($E8356,GEMWs!$E$14:$L$20,8,FALSE),"")</f>
        <v/>
      </c>
      <c r="N8356" s="17">
        <f t="shared" ca="1" si="588"/>
        <v>0</v>
      </c>
      <c r="O8356" s="17">
        <f t="shared" ca="1" si="589"/>
        <v>0</v>
      </c>
      <c r="P8356" s="17">
        <f t="shared" ca="1" si="590"/>
        <v>0</v>
      </c>
      <c r="Q8356" s="17">
        <f t="shared" ca="1" si="591"/>
        <v>0</v>
      </c>
    </row>
    <row r="8357" spans="1:17" x14ac:dyDescent="0.35">
      <c r="A8357" t="s">
        <v>2388</v>
      </c>
      <c r="B8357" t="s">
        <v>77</v>
      </c>
      <c r="C8357" t="s">
        <v>78</v>
      </c>
      <c r="D8357" t="s">
        <v>14</v>
      </c>
      <c r="E8357" t="s">
        <v>21</v>
      </c>
      <c r="F8357" t="s">
        <v>22</v>
      </c>
      <c r="G8357" t="s">
        <v>3040</v>
      </c>
      <c r="H8357">
        <v>22.3</v>
      </c>
      <c r="I8357">
        <v>373</v>
      </c>
      <c r="J8357">
        <v>1400</v>
      </c>
      <c r="K8357">
        <v>1400</v>
      </c>
      <c r="L8357" s="17">
        <f>IF($E8357&lt;&gt;"",VLOOKUP($E8357,GEMWs!$E$14:$L$20,7,FALSE),"")</f>
        <v>37.754918937403332</v>
      </c>
      <c r="M8357" s="17">
        <f>IF($E8357&lt;&gt;"",VLOOKUP($E8357,GEMWs!$E$14:$L$20,8,FALSE),"")</f>
        <v>96.174593288388181</v>
      </c>
      <c r="N8357" s="17">
        <f t="shared" si="588"/>
        <v>1400</v>
      </c>
      <c r="O8357" s="17">
        <f t="shared" si="589"/>
        <v>1400</v>
      </c>
      <c r="P8357" s="17">
        <f t="shared" si="590"/>
        <v>1.5928571428571427E-2</v>
      </c>
      <c r="Q8357" s="17">
        <f t="shared" si="591"/>
        <v>1.5928571428571427E-2</v>
      </c>
    </row>
    <row r="8358" spans="1:17" x14ac:dyDescent="0.35">
      <c r="A8358" t="s">
        <v>2388</v>
      </c>
      <c r="B8358" t="s">
        <v>2397</v>
      </c>
      <c r="D8358" t="s">
        <v>14</v>
      </c>
      <c r="E8358" t="s">
        <v>21</v>
      </c>
      <c r="G8358" t="s">
        <v>3040</v>
      </c>
      <c r="H8358">
        <v>3176</v>
      </c>
      <c r="J8358">
        <v>0</v>
      </c>
      <c r="K8358">
        <v>0</v>
      </c>
      <c r="L8358" s="17">
        <f>IF($E8358&lt;&gt;"",VLOOKUP($E8358,GEMWs!$E$14:$L$20,7,FALSE),"")</f>
        <v>37.754918937403332</v>
      </c>
      <c r="M8358" s="17">
        <f>IF($E8358&lt;&gt;"",VLOOKUP($E8358,GEMWs!$E$14:$L$20,8,FALSE),"")</f>
        <v>96.174593288388181</v>
      </c>
      <c r="N8358" s="17">
        <f t="shared" ca="1" si="588"/>
        <v>37.754918937403332</v>
      </c>
      <c r="O8358" s="17">
        <f t="shared" ca="1" si="589"/>
        <v>96.174593288388181</v>
      </c>
      <c r="P8358" s="17">
        <f t="shared" ca="1" si="590"/>
        <v>33.023274561468412</v>
      </c>
      <c r="Q8358" s="17">
        <f t="shared" ca="1" si="591"/>
        <v>84.12148905062476</v>
      </c>
    </row>
    <row r="8359" spans="1:17" x14ac:dyDescent="0.35">
      <c r="A8359" t="s">
        <v>2388</v>
      </c>
      <c r="B8359" t="s">
        <v>1629</v>
      </c>
      <c r="D8359" t="s">
        <v>14</v>
      </c>
      <c r="E8359" t="s">
        <v>1539</v>
      </c>
      <c r="G8359" t="s">
        <v>3040</v>
      </c>
      <c r="H8359">
        <v>39.5</v>
      </c>
      <c r="J8359">
        <v>0</v>
      </c>
      <c r="K8359">
        <v>0</v>
      </c>
      <c r="L8359" s="17">
        <f>IF($E8359&lt;&gt;"",VLOOKUP($E8359,GEMWs!$E$14:$L$20,7,FALSE),"")</f>
        <v>47.97671900000001</v>
      </c>
      <c r="M8359" s="17">
        <f>IF($E8359&lt;&gt;"",VLOOKUP($E8359,GEMWs!$E$14:$L$20,8,FALSE),"")</f>
        <v>81.462499999999991</v>
      </c>
      <c r="N8359" s="17">
        <f t="shared" ca="1" si="588"/>
        <v>47.97671900000001</v>
      </c>
      <c r="O8359" s="17">
        <f t="shared" ca="1" si="589"/>
        <v>81.462499999999991</v>
      </c>
      <c r="P8359" s="17">
        <f t="shared" ca="1" si="590"/>
        <v>0.484885683596747</v>
      </c>
      <c r="Q8359" s="17">
        <f t="shared" ca="1" si="591"/>
        <v>0.82331599207523953</v>
      </c>
    </row>
    <row r="8360" spans="1:17" x14ac:dyDescent="0.35">
      <c r="A8360" t="s">
        <v>2388</v>
      </c>
      <c r="B8360" t="s">
        <v>1592</v>
      </c>
      <c r="D8360" t="s">
        <v>14</v>
      </c>
      <c r="E8360" t="s">
        <v>21</v>
      </c>
      <c r="G8360" t="s">
        <v>3040</v>
      </c>
      <c r="H8360">
        <v>696.1</v>
      </c>
      <c r="J8360">
        <v>0</v>
      </c>
      <c r="K8360">
        <v>0</v>
      </c>
      <c r="L8360" s="17">
        <f>IF($E8360&lt;&gt;"",VLOOKUP($E8360,GEMWs!$E$14:$L$20,7,FALSE),"")</f>
        <v>37.754918937403332</v>
      </c>
      <c r="M8360" s="17">
        <f>IF($E8360&lt;&gt;"",VLOOKUP($E8360,GEMWs!$E$14:$L$20,8,FALSE),"")</f>
        <v>96.174593288388181</v>
      </c>
      <c r="N8360" s="17">
        <f t="shared" ca="1" si="588"/>
        <v>37.754918937403332</v>
      </c>
      <c r="O8360" s="17">
        <f t="shared" ca="1" si="589"/>
        <v>96.174593288388181</v>
      </c>
      <c r="P8360" s="17">
        <f t="shared" ca="1" si="590"/>
        <v>7.2378782815611338</v>
      </c>
      <c r="Q8360" s="17">
        <f t="shared" ca="1" si="591"/>
        <v>18.437332659993672</v>
      </c>
    </row>
    <row r="8361" spans="1:17" x14ac:dyDescent="0.35">
      <c r="A8361" t="s">
        <v>2388</v>
      </c>
      <c r="B8361" t="s">
        <v>241</v>
      </c>
      <c r="D8361" t="s">
        <v>14</v>
      </c>
      <c r="E8361" t="s">
        <v>21</v>
      </c>
      <c r="G8361" t="s">
        <v>3040</v>
      </c>
      <c r="H8361">
        <v>480.7</v>
      </c>
      <c r="J8361">
        <v>0</v>
      </c>
      <c r="K8361">
        <v>0</v>
      </c>
      <c r="L8361" s="17">
        <f>IF($E8361&lt;&gt;"",VLOOKUP($E8361,GEMWs!$E$14:$L$20,7,FALSE),"")</f>
        <v>37.754918937403332</v>
      </c>
      <c r="M8361" s="17">
        <f>IF($E8361&lt;&gt;"",VLOOKUP($E8361,GEMWs!$E$14:$L$20,8,FALSE),"")</f>
        <v>96.174593288388181</v>
      </c>
      <c r="N8361" s="17">
        <f t="shared" ca="1" si="588"/>
        <v>37.754918937403332</v>
      </c>
      <c r="O8361" s="17">
        <f t="shared" ca="1" si="589"/>
        <v>96.174593288388181</v>
      </c>
      <c r="P8361" s="17">
        <f t="shared" ca="1" si="590"/>
        <v>4.998201537058522</v>
      </c>
      <c r="Q8361" s="17">
        <f t="shared" ca="1" si="591"/>
        <v>12.732115801837319</v>
      </c>
    </row>
    <row r="8362" spans="1:17" x14ac:dyDescent="0.35">
      <c r="A8362" t="s">
        <v>2388</v>
      </c>
      <c r="B8362" t="s">
        <v>214</v>
      </c>
      <c r="C8362" t="s">
        <v>215</v>
      </c>
      <c r="D8362" t="s">
        <v>14</v>
      </c>
      <c r="E8362" t="s">
        <v>21</v>
      </c>
      <c r="F8362" t="s">
        <v>22</v>
      </c>
      <c r="G8362" t="s">
        <v>3040</v>
      </c>
      <c r="H8362">
        <v>233.1</v>
      </c>
      <c r="I8362">
        <v>270</v>
      </c>
      <c r="J8362">
        <v>32</v>
      </c>
      <c r="K8362">
        <v>713</v>
      </c>
      <c r="L8362" s="17">
        <f>IF($E8362&lt;&gt;"",VLOOKUP($E8362,GEMWs!$E$14:$L$20,7,FALSE),"")</f>
        <v>37.754918937403332</v>
      </c>
      <c r="M8362" s="17">
        <f>IF($E8362&lt;&gt;"",VLOOKUP($E8362,GEMWs!$E$14:$L$20,8,FALSE),"")</f>
        <v>96.174593288388181</v>
      </c>
      <c r="N8362" s="17">
        <f t="shared" si="588"/>
        <v>32</v>
      </c>
      <c r="O8362" s="17">
        <f t="shared" si="589"/>
        <v>713</v>
      </c>
      <c r="P8362" s="17">
        <f t="shared" si="590"/>
        <v>0.32692847124824681</v>
      </c>
      <c r="Q8362" s="17">
        <f t="shared" si="591"/>
        <v>7.2843749999999998</v>
      </c>
    </row>
    <row r="8363" spans="1:17" x14ac:dyDescent="0.35">
      <c r="A8363" t="s">
        <v>2388</v>
      </c>
      <c r="B8363" t="s">
        <v>123</v>
      </c>
      <c r="D8363" t="s">
        <v>14</v>
      </c>
      <c r="E8363" t="s">
        <v>21</v>
      </c>
      <c r="G8363" t="s">
        <v>3040</v>
      </c>
      <c r="H8363">
        <v>337.6</v>
      </c>
      <c r="J8363">
        <v>0</v>
      </c>
      <c r="K8363">
        <v>0</v>
      </c>
      <c r="L8363" s="17">
        <f>IF($E8363&lt;&gt;"",VLOOKUP($E8363,GEMWs!$E$14:$L$20,7,FALSE),"")</f>
        <v>37.754918937403332</v>
      </c>
      <c r="M8363" s="17">
        <f>IF($E8363&lt;&gt;"",VLOOKUP($E8363,GEMWs!$E$14:$L$20,8,FALSE),"")</f>
        <v>96.174593288388181</v>
      </c>
      <c r="N8363" s="17">
        <f t="shared" ca="1" si="588"/>
        <v>37.754918937403332</v>
      </c>
      <c r="O8363" s="17">
        <f t="shared" ca="1" si="589"/>
        <v>96.174593288388181</v>
      </c>
      <c r="P8363" s="17">
        <f t="shared" ca="1" si="590"/>
        <v>3.5102825856271211</v>
      </c>
      <c r="Q8363" s="17">
        <f t="shared" ca="1" si="591"/>
        <v>8.9418812038699382</v>
      </c>
    </row>
    <row r="8364" spans="1:17" x14ac:dyDescent="0.35">
      <c r="A8364" t="s">
        <v>2388</v>
      </c>
      <c r="B8364" t="s">
        <v>687</v>
      </c>
      <c r="D8364" t="s">
        <v>14</v>
      </c>
      <c r="E8364" t="s">
        <v>21</v>
      </c>
      <c r="G8364" t="s">
        <v>3040</v>
      </c>
      <c r="H8364">
        <v>91.5</v>
      </c>
      <c r="J8364">
        <v>0</v>
      </c>
      <c r="K8364">
        <v>0</v>
      </c>
      <c r="L8364" s="17">
        <f>IF($E8364&lt;&gt;"",VLOOKUP($E8364,GEMWs!$E$14:$L$20,7,FALSE),"")</f>
        <v>37.754918937403332</v>
      </c>
      <c r="M8364" s="17">
        <f>IF($E8364&lt;&gt;"",VLOOKUP($E8364,GEMWs!$E$14:$L$20,8,FALSE),"")</f>
        <v>96.174593288388181</v>
      </c>
      <c r="N8364" s="17">
        <f t="shared" ca="1" si="588"/>
        <v>37.754918937403332</v>
      </c>
      <c r="O8364" s="17">
        <f t="shared" ca="1" si="589"/>
        <v>96.174593288388181</v>
      </c>
      <c r="P8364" s="17">
        <f t="shared" ca="1" si="590"/>
        <v>0.95139471737227943</v>
      </c>
      <c r="Q8364" s="17">
        <f t="shared" ca="1" si="591"/>
        <v>2.4235252670441327</v>
      </c>
    </row>
    <row r="8365" spans="1:17" x14ac:dyDescent="0.35">
      <c r="A8365" t="s">
        <v>2388</v>
      </c>
      <c r="B8365" t="s">
        <v>140</v>
      </c>
      <c r="C8365" t="s">
        <v>141</v>
      </c>
      <c r="D8365" t="s">
        <v>14</v>
      </c>
      <c r="E8365" t="s">
        <v>21</v>
      </c>
      <c r="F8365" t="s">
        <v>22</v>
      </c>
      <c r="G8365" t="s">
        <v>3040</v>
      </c>
      <c r="H8365">
        <v>183</v>
      </c>
      <c r="I8365">
        <v>425</v>
      </c>
      <c r="J8365">
        <v>3722.8</v>
      </c>
      <c r="K8365">
        <v>5548.3</v>
      </c>
      <c r="L8365" s="17">
        <f>IF($E8365&lt;&gt;"",VLOOKUP($E8365,GEMWs!$E$14:$L$20,7,FALSE),"")</f>
        <v>37.754918937403332</v>
      </c>
      <c r="M8365" s="17">
        <f>IF($E8365&lt;&gt;"",VLOOKUP($E8365,GEMWs!$E$14:$L$20,8,FALSE),"")</f>
        <v>96.174593288388181</v>
      </c>
      <c r="N8365" s="17">
        <f t="shared" si="588"/>
        <v>3722.8</v>
      </c>
      <c r="O8365" s="17">
        <f t="shared" si="589"/>
        <v>5548.3</v>
      </c>
      <c r="P8365" s="17">
        <f t="shared" si="590"/>
        <v>3.2983075897121641E-2</v>
      </c>
      <c r="Q8365" s="17">
        <f t="shared" si="591"/>
        <v>4.9156548834210806E-2</v>
      </c>
    </row>
    <row r="8366" spans="1:17" x14ac:dyDescent="0.35">
      <c r="A8366" t="s">
        <v>2388</v>
      </c>
      <c r="B8366" t="s">
        <v>2408</v>
      </c>
      <c r="C8366" t="s">
        <v>2409</v>
      </c>
      <c r="D8366" t="s">
        <v>14</v>
      </c>
      <c r="E8366" t="s">
        <v>21</v>
      </c>
      <c r="G8366" t="s">
        <v>3040</v>
      </c>
      <c r="H8366">
        <v>23.5</v>
      </c>
      <c r="J8366">
        <v>0</v>
      </c>
      <c r="K8366">
        <v>0</v>
      </c>
      <c r="L8366" s="17">
        <f>IF($E8366&lt;&gt;"",VLOOKUP($E8366,GEMWs!$E$14:$L$20,7,FALSE),"")</f>
        <v>37.754918937403332</v>
      </c>
      <c r="M8366" s="17">
        <f>IF($E8366&lt;&gt;"",VLOOKUP($E8366,GEMWs!$E$14:$L$20,8,FALSE),"")</f>
        <v>96.174593288388181</v>
      </c>
      <c r="N8366" s="17">
        <f t="shared" ca="1" si="588"/>
        <v>37.754918937403332</v>
      </c>
      <c r="O8366" s="17">
        <f t="shared" ca="1" si="589"/>
        <v>96.174593288388181</v>
      </c>
      <c r="P8366" s="17">
        <f t="shared" ca="1" si="590"/>
        <v>0.24434727713932861</v>
      </c>
      <c r="Q8366" s="17">
        <f t="shared" ca="1" si="591"/>
        <v>0.62243545109876641</v>
      </c>
    </row>
    <row r="8367" spans="1:17" x14ac:dyDescent="0.35">
      <c r="A8367" t="s">
        <v>2388</v>
      </c>
      <c r="B8367" t="s">
        <v>1072</v>
      </c>
      <c r="C8367" t="s">
        <v>1073</v>
      </c>
      <c r="D8367" t="s">
        <v>14</v>
      </c>
      <c r="E8367" t="s">
        <v>21</v>
      </c>
      <c r="F8367" t="s">
        <v>22</v>
      </c>
      <c r="G8367" t="s">
        <v>3040</v>
      </c>
      <c r="H8367">
        <v>3.6</v>
      </c>
      <c r="I8367">
        <v>380</v>
      </c>
      <c r="J8367">
        <v>2000</v>
      </c>
      <c r="K8367">
        <v>7000</v>
      </c>
      <c r="L8367" s="17">
        <f>IF($E8367&lt;&gt;"",VLOOKUP($E8367,GEMWs!$E$14:$L$20,7,FALSE),"")</f>
        <v>37.754918937403332</v>
      </c>
      <c r="M8367" s="17">
        <f>IF($E8367&lt;&gt;"",VLOOKUP($E8367,GEMWs!$E$14:$L$20,8,FALSE),"")</f>
        <v>96.174593288388181</v>
      </c>
      <c r="N8367" s="17">
        <f t="shared" si="588"/>
        <v>2000</v>
      </c>
      <c r="O8367" s="17">
        <f t="shared" si="589"/>
        <v>7000</v>
      </c>
      <c r="P8367" s="17">
        <f t="shared" si="590"/>
        <v>5.142857142857143E-4</v>
      </c>
      <c r="Q8367" s="17">
        <f t="shared" si="591"/>
        <v>1.8E-3</v>
      </c>
    </row>
    <row r="8368" spans="1:17" x14ac:dyDescent="0.35">
      <c r="A8368" t="s">
        <v>2388</v>
      </c>
      <c r="B8368" t="s">
        <v>229</v>
      </c>
      <c r="D8368" t="s">
        <v>22</v>
      </c>
      <c r="G8368" t="s">
        <v>3040</v>
      </c>
      <c r="H8368">
        <v>0.6</v>
      </c>
      <c r="J8368">
        <v>0</v>
      </c>
      <c r="K8368">
        <v>0</v>
      </c>
      <c r="L8368" s="17" t="str">
        <f>IF($E8368&lt;&gt;"",VLOOKUP($E8368,GEMWs!$E$14:$L$20,7,FALSE),"")</f>
        <v/>
      </c>
      <c r="M8368" s="17" t="str">
        <f>IF($E8368&lt;&gt;"",VLOOKUP($E8368,GEMWs!$E$14:$L$20,8,FALSE),"")</f>
        <v/>
      </c>
      <c r="N8368" s="17">
        <f t="shared" ca="1" si="588"/>
        <v>0</v>
      </c>
      <c r="O8368" s="17">
        <f t="shared" ca="1" si="589"/>
        <v>0</v>
      </c>
      <c r="P8368" s="17">
        <f t="shared" ca="1" si="590"/>
        <v>0</v>
      </c>
      <c r="Q8368" s="17">
        <f t="shared" ca="1" si="591"/>
        <v>0</v>
      </c>
    </row>
    <row r="8369" spans="1:17" x14ac:dyDescent="0.35">
      <c r="A8369" t="s">
        <v>2388</v>
      </c>
      <c r="B8369" t="s">
        <v>103</v>
      </c>
      <c r="D8369" t="s">
        <v>14</v>
      </c>
      <c r="E8369" t="s">
        <v>15</v>
      </c>
      <c r="G8369" t="s">
        <v>3040</v>
      </c>
      <c r="H8369">
        <v>1444.2</v>
      </c>
      <c r="J8369">
        <v>0</v>
      </c>
      <c r="K8369">
        <v>0</v>
      </c>
      <c r="L8369" s="17">
        <f>IF($E8369&lt;&gt;"",VLOOKUP($E8369,GEMWs!$E$14:$L$20,7,FALSE),"")</f>
        <v>37.892086284381016</v>
      </c>
      <c r="M8369" s="17">
        <f>IF($E8369&lt;&gt;"",VLOOKUP($E8369,GEMWs!$E$14:$L$20,8,FALSE),"")</f>
        <v>96.522753888300599</v>
      </c>
      <c r="N8369" s="17">
        <f t="shared" ca="1" si="588"/>
        <v>37.892086284381016</v>
      </c>
      <c r="O8369" s="17">
        <f t="shared" ca="1" si="589"/>
        <v>96.522753888300599</v>
      </c>
      <c r="P8369" s="17">
        <f t="shared" ca="1" si="590"/>
        <v>14.962275130186166</v>
      </c>
      <c r="Q8369" s="17">
        <f t="shared" ca="1" si="591"/>
        <v>38.113499192449957</v>
      </c>
    </row>
    <row r="8370" spans="1:17" x14ac:dyDescent="0.35">
      <c r="A8370" t="s">
        <v>2388</v>
      </c>
      <c r="B8370" t="s">
        <v>1943</v>
      </c>
      <c r="C8370" t="s">
        <v>1944</v>
      </c>
      <c r="D8370" t="s">
        <v>14</v>
      </c>
      <c r="E8370" t="s">
        <v>21</v>
      </c>
      <c r="F8370" t="s">
        <v>22</v>
      </c>
      <c r="G8370" t="s">
        <v>3040</v>
      </c>
      <c r="H8370">
        <v>10.3</v>
      </c>
      <c r="I8370">
        <v>357</v>
      </c>
      <c r="J8370">
        <v>2000</v>
      </c>
      <c r="K8370">
        <v>2000</v>
      </c>
      <c r="L8370" s="17">
        <f>IF($E8370&lt;&gt;"",VLOOKUP($E8370,GEMWs!$E$14:$L$20,7,FALSE),"")</f>
        <v>37.754918937403332</v>
      </c>
      <c r="M8370" s="17">
        <f>IF($E8370&lt;&gt;"",VLOOKUP($E8370,GEMWs!$E$14:$L$20,8,FALSE),"")</f>
        <v>96.174593288388181</v>
      </c>
      <c r="N8370" s="17">
        <f t="shared" si="588"/>
        <v>2000</v>
      </c>
      <c r="O8370" s="17">
        <f t="shared" si="589"/>
        <v>2000</v>
      </c>
      <c r="P8370" s="17">
        <f t="shared" si="590"/>
        <v>5.1500000000000001E-3</v>
      </c>
      <c r="Q8370" s="17">
        <f t="shared" si="591"/>
        <v>5.1500000000000001E-3</v>
      </c>
    </row>
    <row r="8371" spans="1:17" x14ac:dyDescent="0.35">
      <c r="A8371" t="s">
        <v>2388</v>
      </c>
      <c r="B8371" t="s">
        <v>124</v>
      </c>
      <c r="D8371" t="s">
        <v>22</v>
      </c>
      <c r="G8371" t="s">
        <v>3040</v>
      </c>
      <c r="H8371">
        <v>2.9</v>
      </c>
      <c r="J8371">
        <v>0</v>
      </c>
      <c r="K8371">
        <v>0</v>
      </c>
      <c r="L8371" s="17" t="str">
        <f>IF($E8371&lt;&gt;"",VLOOKUP($E8371,GEMWs!$E$14:$L$20,7,FALSE),"")</f>
        <v/>
      </c>
      <c r="M8371" s="17" t="str">
        <f>IF($E8371&lt;&gt;"",VLOOKUP($E8371,GEMWs!$E$14:$L$20,8,FALSE),"")</f>
        <v/>
      </c>
      <c r="N8371" s="17">
        <f t="shared" ca="1" si="588"/>
        <v>0</v>
      </c>
      <c r="O8371" s="17">
        <f t="shared" ca="1" si="589"/>
        <v>0</v>
      </c>
      <c r="P8371" s="17">
        <f t="shared" ca="1" si="590"/>
        <v>0</v>
      </c>
      <c r="Q8371" s="17">
        <f t="shared" ca="1" si="591"/>
        <v>0</v>
      </c>
    </row>
    <row r="8372" spans="1:17" x14ac:dyDescent="0.35">
      <c r="A8372" t="s">
        <v>2388</v>
      </c>
      <c r="B8372" t="s">
        <v>1589</v>
      </c>
      <c r="D8372" t="s">
        <v>14</v>
      </c>
      <c r="E8372" t="s">
        <v>21</v>
      </c>
      <c r="G8372" t="s">
        <v>3040</v>
      </c>
      <c r="H8372">
        <v>17825.7</v>
      </c>
      <c r="J8372">
        <v>0</v>
      </c>
      <c r="K8372">
        <v>0</v>
      </c>
      <c r="L8372" s="17">
        <f>IF($E8372&lt;&gt;"",VLOOKUP($E8372,GEMWs!$E$14:$L$20,7,FALSE),"")</f>
        <v>37.754918937403332</v>
      </c>
      <c r="M8372" s="17">
        <f>IF($E8372&lt;&gt;"",VLOOKUP($E8372,GEMWs!$E$14:$L$20,8,FALSE),"")</f>
        <v>96.174593288388181</v>
      </c>
      <c r="N8372" s="17">
        <f t="shared" ca="1" si="588"/>
        <v>37.754918937403332</v>
      </c>
      <c r="O8372" s="17">
        <f t="shared" ca="1" si="589"/>
        <v>96.174593288388181</v>
      </c>
      <c r="P8372" s="17">
        <f t="shared" ca="1" si="590"/>
        <v>185.34728757883107</v>
      </c>
      <c r="Q8372" s="17">
        <f t="shared" ca="1" si="591"/>
        <v>472.14245194260769</v>
      </c>
    </row>
    <row r="8373" spans="1:17" x14ac:dyDescent="0.35">
      <c r="A8373" t="s">
        <v>2388</v>
      </c>
      <c r="B8373" t="s">
        <v>364</v>
      </c>
      <c r="D8373" t="s">
        <v>14</v>
      </c>
      <c r="E8373" t="s">
        <v>21</v>
      </c>
      <c r="G8373" t="s">
        <v>3040</v>
      </c>
      <c r="H8373">
        <v>0.1</v>
      </c>
      <c r="J8373">
        <v>0</v>
      </c>
      <c r="K8373">
        <v>0</v>
      </c>
      <c r="L8373" s="17">
        <f>IF($E8373&lt;&gt;"",VLOOKUP($E8373,GEMWs!$E$14:$L$20,7,FALSE),"")</f>
        <v>37.754918937403332</v>
      </c>
      <c r="M8373" s="17">
        <f>IF($E8373&lt;&gt;"",VLOOKUP($E8373,GEMWs!$E$14:$L$20,8,FALSE),"")</f>
        <v>96.174593288388181</v>
      </c>
      <c r="N8373" s="17">
        <f t="shared" ca="1" si="588"/>
        <v>37.754918937403332</v>
      </c>
      <c r="O8373" s="17">
        <f t="shared" ca="1" si="589"/>
        <v>96.174593288388181</v>
      </c>
      <c r="P8373" s="17">
        <f t="shared" ca="1" si="590"/>
        <v>1.0397756474013985E-3</v>
      </c>
      <c r="Q8373" s="17">
        <f t="shared" ca="1" si="591"/>
        <v>2.6486614940373038E-3</v>
      </c>
    </row>
    <row r="8374" spans="1:17" x14ac:dyDescent="0.35">
      <c r="A8374" t="s">
        <v>2388</v>
      </c>
      <c r="B8374" t="s">
        <v>2398</v>
      </c>
      <c r="D8374" t="s">
        <v>22</v>
      </c>
      <c r="G8374" t="s">
        <v>3040</v>
      </c>
      <c r="H8374">
        <v>11.4</v>
      </c>
      <c r="J8374">
        <v>0</v>
      </c>
      <c r="K8374">
        <v>0</v>
      </c>
      <c r="L8374" s="17" t="str">
        <f>IF($E8374&lt;&gt;"",VLOOKUP($E8374,GEMWs!$E$14:$L$20,7,FALSE),"")</f>
        <v/>
      </c>
      <c r="M8374" s="17" t="str">
        <f>IF($E8374&lt;&gt;"",VLOOKUP($E8374,GEMWs!$E$14:$L$20,8,FALSE),"")</f>
        <v/>
      </c>
      <c r="N8374" s="17">
        <f t="shared" ca="1" si="588"/>
        <v>0</v>
      </c>
      <c r="O8374" s="17">
        <f t="shared" ca="1" si="589"/>
        <v>0</v>
      </c>
      <c r="P8374" s="17">
        <f t="shared" ca="1" si="590"/>
        <v>0</v>
      </c>
      <c r="Q8374" s="17">
        <f t="shared" ca="1" si="591"/>
        <v>0</v>
      </c>
    </row>
    <row r="8375" spans="1:17" x14ac:dyDescent="0.35">
      <c r="A8375" t="s">
        <v>2388</v>
      </c>
      <c r="B8375" t="s">
        <v>49</v>
      </c>
      <c r="C8375" t="s">
        <v>50</v>
      </c>
      <c r="D8375" t="s">
        <v>14</v>
      </c>
      <c r="E8375" t="s">
        <v>21</v>
      </c>
      <c r="F8375" t="s">
        <v>14</v>
      </c>
      <c r="G8375" t="s">
        <v>3040</v>
      </c>
      <c r="H8375">
        <v>725.8</v>
      </c>
      <c r="I8375">
        <v>278</v>
      </c>
      <c r="J8375">
        <v>20.321014999999999</v>
      </c>
      <c r="K8375">
        <v>2000</v>
      </c>
      <c r="L8375" s="17">
        <f>IF($E8375&lt;&gt;"",VLOOKUP($E8375,GEMWs!$E$14:$L$20,7,FALSE),"")</f>
        <v>37.754918937403332</v>
      </c>
      <c r="M8375" s="17">
        <f>IF($E8375&lt;&gt;"",VLOOKUP($E8375,GEMWs!$E$14:$L$20,8,FALSE),"")</f>
        <v>96.174593288388181</v>
      </c>
      <c r="N8375" s="17">
        <f t="shared" si="588"/>
        <v>20.321014999999999</v>
      </c>
      <c r="O8375" s="17">
        <f t="shared" si="589"/>
        <v>2000</v>
      </c>
      <c r="P8375" s="17">
        <f t="shared" si="590"/>
        <v>0.3629</v>
      </c>
      <c r="Q8375" s="17">
        <f t="shared" si="591"/>
        <v>35.716719858727529</v>
      </c>
    </row>
    <row r="8376" spans="1:17" x14ac:dyDescent="0.35">
      <c r="A8376" t="s">
        <v>2388</v>
      </c>
      <c r="B8376" t="s">
        <v>236</v>
      </c>
      <c r="D8376" t="s">
        <v>22</v>
      </c>
      <c r="G8376" t="s">
        <v>3040</v>
      </c>
      <c r="H8376">
        <v>61.6</v>
      </c>
      <c r="J8376">
        <v>0</v>
      </c>
      <c r="K8376">
        <v>0</v>
      </c>
      <c r="L8376" s="17" t="str">
        <f>IF($E8376&lt;&gt;"",VLOOKUP($E8376,GEMWs!$E$14:$L$20,7,FALSE),"")</f>
        <v/>
      </c>
      <c r="M8376" s="17" t="str">
        <f>IF($E8376&lt;&gt;"",VLOOKUP($E8376,GEMWs!$E$14:$L$20,8,FALSE),"")</f>
        <v/>
      </c>
      <c r="N8376" s="17">
        <f t="shared" ca="1" si="588"/>
        <v>0</v>
      </c>
      <c r="O8376" s="17">
        <f t="shared" ca="1" si="589"/>
        <v>0</v>
      </c>
      <c r="P8376" s="17">
        <f t="shared" ca="1" si="590"/>
        <v>0</v>
      </c>
      <c r="Q8376" s="17">
        <f t="shared" ca="1" si="591"/>
        <v>0</v>
      </c>
    </row>
    <row r="8377" spans="1:17" x14ac:dyDescent="0.35">
      <c r="A8377" t="s">
        <v>2388</v>
      </c>
      <c r="B8377" t="s">
        <v>2399</v>
      </c>
      <c r="D8377" t="s">
        <v>14</v>
      </c>
      <c r="E8377" t="s">
        <v>21</v>
      </c>
      <c r="G8377" t="s">
        <v>3040</v>
      </c>
      <c r="H8377">
        <v>403.8</v>
      </c>
      <c r="J8377">
        <v>0</v>
      </c>
      <c r="K8377">
        <v>0</v>
      </c>
      <c r="L8377" s="17">
        <f>IF($E8377&lt;&gt;"",VLOOKUP($E8377,GEMWs!$E$14:$L$20,7,FALSE),"")</f>
        <v>37.754918937403332</v>
      </c>
      <c r="M8377" s="17">
        <f>IF($E8377&lt;&gt;"",VLOOKUP($E8377,GEMWs!$E$14:$L$20,8,FALSE),"")</f>
        <v>96.174593288388181</v>
      </c>
      <c r="N8377" s="17">
        <f t="shared" ca="1" si="588"/>
        <v>37.754918937403332</v>
      </c>
      <c r="O8377" s="17">
        <f t="shared" ca="1" si="589"/>
        <v>96.174593288388181</v>
      </c>
      <c r="P8377" s="17">
        <f t="shared" ca="1" si="590"/>
        <v>4.198614064206847</v>
      </c>
      <c r="Q8377" s="17">
        <f t="shared" ca="1" si="591"/>
        <v>10.695295112922633</v>
      </c>
    </row>
    <row r="8378" spans="1:17" x14ac:dyDescent="0.35">
      <c r="A8378" t="s">
        <v>2388</v>
      </c>
      <c r="B8378" t="s">
        <v>1969</v>
      </c>
      <c r="D8378" t="s">
        <v>22</v>
      </c>
      <c r="G8378" t="s">
        <v>3040</v>
      </c>
      <c r="H8378">
        <v>62.4</v>
      </c>
      <c r="J8378">
        <v>0</v>
      </c>
      <c r="K8378">
        <v>0</v>
      </c>
      <c r="L8378" s="17" t="str">
        <f>IF($E8378&lt;&gt;"",VLOOKUP($E8378,GEMWs!$E$14:$L$20,7,FALSE),"")</f>
        <v/>
      </c>
      <c r="M8378" s="17" t="str">
        <f>IF($E8378&lt;&gt;"",VLOOKUP($E8378,GEMWs!$E$14:$L$20,8,FALSE),"")</f>
        <v/>
      </c>
      <c r="N8378" s="17">
        <f t="shared" ca="1" si="588"/>
        <v>0</v>
      </c>
      <c r="O8378" s="17">
        <f t="shared" ca="1" si="589"/>
        <v>0</v>
      </c>
      <c r="P8378" s="17">
        <f t="shared" ca="1" si="590"/>
        <v>0</v>
      </c>
      <c r="Q8378" s="17">
        <f t="shared" ca="1" si="591"/>
        <v>0</v>
      </c>
    </row>
    <row r="8379" spans="1:17" x14ac:dyDescent="0.35">
      <c r="A8379" t="s">
        <v>2388</v>
      </c>
      <c r="B8379" t="s">
        <v>1643</v>
      </c>
      <c r="D8379" t="s">
        <v>22</v>
      </c>
      <c r="G8379" t="s">
        <v>3040</v>
      </c>
      <c r="H8379">
        <v>677.1</v>
      </c>
      <c r="J8379">
        <v>0</v>
      </c>
      <c r="K8379">
        <v>0</v>
      </c>
      <c r="L8379" s="17" t="str">
        <f>IF($E8379&lt;&gt;"",VLOOKUP($E8379,GEMWs!$E$14:$L$20,7,FALSE),"")</f>
        <v/>
      </c>
      <c r="M8379" s="17" t="str">
        <f>IF($E8379&lt;&gt;"",VLOOKUP($E8379,GEMWs!$E$14:$L$20,8,FALSE),"")</f>
        <v/>
      </c>
      <c r="N8379" s="17">
        <f t="shared" ca="1" si="588"/>
        <v>0</v>
      </c>
      <c r="O8379" s="17">
        <f t="shared" ca="1" si="589"/>
        <v>0</v>
      </c>
      <c r="P8379" s="17">
        <f t="shared" ca="1" si="590"/>
        <v>0</v>
      </c>
      <c r="Q8379" s="17">
        <f t="shared" ca="1" si="591"/>
        <v>0</v>
      </c>
    </row>
    <row r="8380" spans="1:17" x14ac:dyDescent="0.35">
      <c r="A8380" t="s">
        <v>2388</v>
      </c>
      <c r="B8380" t="s">
        <v>540</v>
      </c>
      <c r="C8380" t="s">
        <v>541</v>
      </c>
      <c r="D8380" t="s">
        <v>14</v>
      </c>
      <c r="E8380" t="s">
        <v>21</v>
      </c>
      <c r="F8380" t="s">
        <v>22</v>
      </c>
      <c r="G8380" t="s">
        <v>3040</v>
      </c>
      <c r="H8380">
        <v>12142.1</v>
      </c>
      <c r="I8380">
        <v>386</v>
      </c>
      <c r="J8380">
        <v>4500</v>
      </c>
      <c r="K8380">
        <v>4500</v>
      </c>
      <c r="L8380" s="17">
        <f>IF($E8380&lt;&gt;"",VLOOKUP($E8380,GEMWs!$E$14:$L$20,7,FALSE),"")</f>
        <v>37.754918937403332</v>
      </c>
      <c r="M8380" s="17">
        <f>IF($E8380&lt;&gt;"",VLOOKUP($E8380,GEMWs!$E$14:$L$20,8,FALSE),"")</f>
        <v>96.174593288388181</v>
      </c>
      <c r="N8380" s="17">
        <f t="shared" si="588"/>
        <v>4500</v>
      </c>
      <c r="O8380" s="17">
        <f t="shared" si="589"/>
        <v>4500</v>
      </c>
      <c r="P8380" s="17">
        <f t="shared" si="590"/>
        <v>2.6982444444444447</v>
      </c>
      <c r="Q8380" s="17">
        <f t="shared" si="591"/>
        <v>2.6982444444444447</v>
      </c>
    </row>
    <row r="8381" spans="1:17" x14ac:dyDescent="0.35">
      <c r="A8381" t="s">
        <v>2388</v>
      </c>
      <c r="B8381" t="s">
        <v>1126</v>
      </c>
      <c r="D8381" t="s">
        <v>22</v>
      </c>
      <c r="G8381" t="s">
        <v>3040</v>
      </c>
      <c r="H8381">
        <v>9804</v>
      </c>
      <c r="J8381">
        <v>0</v>
      </c>
      <c r="K8381">
        <v>0</v>
      </c>
      <c r="L8381" s="17" t="str">
        <f>IF($E8381&lt;&gt;"",VLOOKUP($E8381,GEMWs!$E$14:$L$20,7,FALSE),"")</f>
        <v/>
      </c>
      <c r="M8381" s="17" t="str">
        <f>IF($E8381&lt;&gt;"",VLOOKUP($E8381,GEMWs!$E$14:$L$20,8,FALSE),"")</f>
        <v/>
      </c>
      <c r="N8381" s="17">
        <f t="shared" ca="1" si="588"/>
        <v>0</v>
      </c>
      <c r="O8381" s="17">
        <f t="shared" ca="1" si="589"/>
        <v>0</v>
      </c>
      <c r="P8381" s="17">
        <f t="shared" ca="1" si="590"/>
        <v>0</v>
      </c>
      <c r="Q8381" s="17">
        <f t="shared" ca="1" si="591"/>
        <v>0</v>
      </c>
    </row>
    <row r="8382" spans="1:17" x14ac:dyDescent="0.35">
      <c r="A8382" t="s">
        <v>2388</v>
      </c>
      <c r="B8382" t="s">
        <v>1128</v>
      </c>
      <c r="D8382" t="s">
        <v>22</v>
      </c>
      <c r="G8382" t="s">
        <v>3040</v>
      </c>
      <c r="H8382">
        <v>1.5</v>
      </c>
      <c r="J8382">
        <v>0</v>
      </c>
      <c r="K8382">
        <v>0</v>
      </c>
      <c r="L8382" s="17" t="str">
        <f>IF($E8382&lt;&gt;"",VLOOKUP($E8382,GEMWs!$E$14:$L$20,7,FALSE),"")</f>
        <v/>
      </c>
      <c r="M8382" s="17" t="str">
        <f>IF($E8382&lt;&gt;"",VLOOKUP($E8382,GEMWs!$E$14:$L$20,8,FALSE),"")</f>
        <v/>
      </c>
      <c r="N8382" s="17">
        <f t="shared" ca="1" si="588"/>
        <v>0</v>
      </c>
      <c r="O8382" s="17">
        <f t="shared" ca="1" si="589"/>
        <v>0</v>
      </c>
      <c r="P8382" s="17">
        <f t="shared" ca="1" si="590"/>
        <v>0</v>
      </c>
      <c r="Q8382" s="17">
        <f t="shared" ca="1" si="591"/>
        <v>0</v>
      </c>
    </row>
    <row r="8383" spans="1:17" x14ac:dyDescent="0.35">
      <c r="A8383" t="s">
        <v>2388</v>
      </c>
      <c r="B8383" t="s">
        <v>1594</v>
      </c>
      <c r="D8383" t="s">
        <v>14</v>
      </c>
      <c r="E8383" t="s">
        <v>21</v>
      </c>
      <c r="G8383" t="s">
        <v>3040</v>
      </c>
      <c r="H8383">
        <v>6073.7</v>
      </c>
      <c r="J8383">
        <v>0</v>
      </c>
      <c r="K8383">
        <v>0</v>
      </c>
      <c r="L8383" s="17">
        <f>IF($E8383&lt;&gt;"",VLOOKUP($E8383,GEMWs!$E$14:$L$20,7,FALSE),"")</f>
        <v>37.754918937403332</v>
      </c>
      <c r="M8383" s="17">
        <f>IF($E8383&lt;&gt;"",VLOOKUP($E8383,GEMWs!$E$14:$L$20,8,FALSE),"")</f>
        <v>96.174593288388181</v>
      </c>
      <c r="N8383" s="17">
        <f t="shared" ca="1" si="588"/>
        <v>37.754918937403332</v>
      </c>
      <c r="O8383" s="17">
        <f t="shared" ca="1" si="589"/>
        <v>96.174593288388181</v>
      </c>
      <c r="P8383" s="17">
        <f t="shared" ca="1" si="590"/>
        <v>63.152853496218732</v>
      </c>
      <c r="Q8383" s="17">
        <f t="shared" ca="1" si="591"/>
        <v>160.8717531633437</v>
      </c>
    </row>
    <row r="8384" spans="1:17" x14ac:dyDescent="0.35">
      <c r="A8384" t="s">
        <v>2388</v>
      </c>
      <c r="B8384" t="s">
        <v>2978</v>
      </c>
      <c r="C8384" t="s">
        <v>158</v>
      </c>
      <c r="D8384" t="s">
        <v>22</v>
      </c>
      <c r="G8384" t="s">
        <v>3040</v>
      </c>
      <c r="H8384">
        <v>83.3</v>
      </c>
      <c r="J8384">
        <v>0</v>
      </c>
      <c r="K8384">
        <v>0</v>
      </c>
      <c r="L8384" s="17" t="str">
        <f>IF($E8384&lt;&gt;"",VLOOKUP($E8384,GEMWs!$E$14:$L$20,7,FALSE),"")</f>
        <v/>
      </c>
      <c r="M8384" s="17" t="str">
        <f>IF($E8384&lt;&gt;"",VLOOKUP($E8384,GEMWs!$E$14:$L$20,8,FALSE),"")</f>
        <v/>
      </c>
      <c r="N8384" s="17">
        <f t="shared" ca="1" si="588"/>
        <v>0</v>
      </c>
      <c r="O8384" s="17">
        <f t="shared" ca="1" si="589"/>
        <v>0</v>
      </c>
      <c r="P8384" s="17">
        <f t="shared" ca="1" si="590"/>
        <v>0</v>
      </c>
      <c r="Q8384" s="17">
        <f t="shared" ca="1" si="591"/>
        <v>0</v>
      </c>
    </row>
    <row r="8385" spans="1:17" x14ac:dyDescent="0.35">
      <c r="A8385" t="s">
        <v>2388</v>
      </c>
      <c r="B8385" t="s">
        <v>1945</v>
      </c>
      <c r="C8385" t="s">
        <v>1946</v>
      </c>
      <c r="D8385" t="s">
        <v>14</v>
      </c>
      <c r="E8385" t="s">
        <v>21</v>
      </c>
      <c r="F8385" t="s">
        <v>22</v>
      </c>
      <c r="G8385" t="s">
        <v>3040</v>
      </c>
      <c r="H8385">
        <v>52727.6</v>
      </c>
      <c r="I8385">
        <v>284</v>
      </c>
      <c r="J8385">
        <v>1295.269217</v>
      </c>
      <c r="K8385">
        <v>1295.269217</v>
      </c>
      <c r="L8385" s="17">
        <f>IF($E8385&lt;&gt;"",VLOOKUP($E8385,GEMWs!$E$14:$L$20,7,FALSE),"")</f>
        <v>37.754918937403332</v>
      </c>
      <c r="M8385" s="17">
        <f>IF($E8385&lt;&gt;"",VLOOKUP($E8385,GEMWs!$E$14:$L$20,8,FALSE),"")</f>
        <v>96.174593288388181</v>
      </c>
      <c r="N8385" s="17">
        <f t="shared" si="588"/>
        <v>1295.269217</v>
      </c>
      <c r="O8385" s="17">
        <f t="shared" si="589"/>
        <v>1295.269217</v>
      </c>
      <c r="P8385" s="17">
        <f t="shared" si="590"/>
        <v>40.707830702657702</v>
      </c>
      <c r="Q8385" s="17">
        <f t="shared" si="591"/>
        <v>40.707830702657702</v>
      </c>
    </row>
    <row r="8386" spans="1:17" x14ac:dyDescent="0.35">
      <c r="A8386" t="s">
        <v>2388</v>
      </c>
      <c r="B8386" t="s">
        <v>638</v>
      </c>
      <c r="D8386" t="s">
        <v>14</v>
      </c>
      <c r="E8386" t="s">
        <v>21</v>
      </c>
      <c r="G8386" t="s">
        <v>3040</v>
      </c>
      <c r="H8386">
        <v>5275.1</v>
      </c>
      <c r="J8386">
        <v>0</v>
      </c>
      <c r="K8386">
        <v>0</v>
      </c>
      <c r="L8386" s="17">
        <f>IF($E8386&lt;&gt;"",VLOOKUP($E8386,GEMWs!$E$14:$L$20,7,FALSE),"")</f>
        <v>37.754918937403332</v>
      </c>
      <c r="M8386" s="17">
        <f>IF($E8386&lt;&gt;"",VLOOKUP($E8386,GEMWs!$E$14:$L$20,8,FALSE),"")</f>
        <v>96.174593288388181</v>
      </c>
      <c r="N8386" s="17">
        <f t="shared" ca="1" si="588"/>
        <v>37.754918937403332</v>
      </c>
      <c r="O8386" s="17">
        <f t="shared" ca="1" si="589"/>
        <v>96.174593288388181</v>
      </c>
      <c r="P8386" s="17">
        <f t="shared" ca="1" si="590"/>
        <v>54.849205176071166</v>
      </c>
      <c r="Q8386" s="17">
        <f t="shared" ca="1" si="591"/>
        <v>139.71954247196183</v>
      </c>
    </row>
    <row r="8387" spans="1:17" x14ac:dyDescent="0.35">
      <c r="A8387" t="s">
        <v>2388</v>
      </c>
      <c r="B8387" t="s">
        <v>714</v>
      </c>
      <c r="C8387" t="s">
        <v>715</v>
      </c>
      <c r="D8387" t="s">
        <v>14</v>
      </c>
      <c r="E8387" t="s">
        <v>21</v>
      </c>
      <c r="F8387" t="s">
        <v>22</v>
      </c>
      <c r="G8387" t="s">
        <v>3040</v>
      </c>
      <c r="H8387">
        <v>1027.3</v>
      </c>
      <c r="I8387">
        <v>215</v>
      </c>
      <c r="J8387">
        <v>100</v>
      </c>
      <c r="K8387">
        <v>750</v>
      </c>
      <c r="L8387" s="17">
        <f>IF($E8387&lt;&gt;"",VLOOKUP($E8387,GEMWs!$E$14:$L$20,7,FALSE),"")</f>
        <v>37.754918937403332</v>
      </c>
      <c r="M8387" s="17">
        <f>IF($E8387&lt;&gt;"",VLOOKUP($E8387,GEMWs!$E$14:$L$20,8,FALSE),"")</f>
        <v>96.174593288388181</v>
      </c>
      <c r="N8387" s="17">
        <f t="shared" si="588"/>
        <v>100</v>
      </c>
      <c r="O8387" s="17">
        <f t="shared" si="589"/>
        <v>750</v>
      </c>
      <c r="P8387" s="17">
        <f t="shared" si="590"/>
        <v>1.3697333333333332</v>
      </c>
      <c r="Q8387" s="17">
        <f t="shared" si="591"/>
        <v>10.273</v>
      </c>
    </row>
    <row r="8388" spans="1:17" x14ac:dyDescent="0.35">
      <c r="A8388" t="s">
        <v>2388</v>
      </c>
      <c r="B8388" t="s">
        <v>1076</v>
      </c>
      <c r="C8388" t="s">
        <v>1077</v>
      </c>
      <c r="D8388" t="s">
        <v>14</v>
      </c>
      <c r="E8388" t="s">
        <v>21</v>
      </c>
      <c r="F8388" t="s">
        <v>22</v>
      </c>
      <c r="G8388" t="s">
        <v>3040</v>
      </c>
      <c r="H8388">
        <v>73808.600000000006</v>
      </c>
      <c r="I8388">
        <v>287</v>
      </c>
      <c r="J8388">
        <v>2273</v>
      </c>
      <c r="K8388">
        <v>4545</v>
      </c>
      <c r="L8388" s="17">
        <f>IF($E8388&lt;&gt;"",VLOOKUP($E8388,GEMWs!$E$14:$L$20,7,FALSE),"")</f>
        <v>37.754918937403332</v>
      </c>
      <c r="M8388" s="17">
        <f>IF($E8388&lt;&gt;"",VLOOKUP($E8388,GEMWs!$E$14:$L$20,8,FALSE),"")</f>
        <v>96.174593288388181</v>
      </c>
      <c r="N8388" s="17">
        <f t="shared" si="588"/>
        <v>2273</v>
      </c>
      <c r="O8388" s="17">
        <f t="shared" si="589"/>
        <v>4545</v>
      </c>
      <c r="P8388" s="17">
        <f t="shared" si="590"/>
        <v>16.239515951595159</v>
      </c>
      <c r="Q8388" s="17">
        <f t="shared" si="591"/>
        <v>32.47188737351518</v>
      </c>
    </row>
    <row r="8389" spans="1:17" x14ac:dyDescent="0.35">
      <c r="A8389" t="s">
        <v>2388</v>
      </c>
      <c r="B8389" t="s">
        <v>1078</v>
      </c>
      <c r="C8389" t="s">
        <v>1079</v>
      </c>
      <c r="D8389" t="s">
        <v>14</v>
      </c>
      <c r="E8389" t="s">
        <v>21</v>
      </c>
      <c r="F8389" t="s">
        <v>22</v>
      </c>
      <c r="G8389" t="s">
        <v>3040</v>
      </c>
      <c r="H8389">
        <v>2908</v>
      </c>
      <c r="I8389">
        <v>288</v>
      </c>
      <c r="J8389">
        <v>13640</v>
      </c>
      <c r="K8389">
        <v>18180</v>
      </c>
      <c r="L8389" s="17">
        <f>IF($E8389&lt;&gt;"",VLOOKUP($E8389,GEMWs!$E$14:$L$20,7,FALSE),"")</f>
        <v>37.754918937403332</v>
      </c>
      <c r="M8389" s="17">
        <f>IF($E8389&lt;&gt;"",VLOOKUP($E8389,GEMWs!$E$14:$L$20,8,FALSE),"")</f>
        <v>96.174593288388181</v>
      </c>
      <c r="N8389" s="17">
        <f t="shared" si="588"/>
        <v>13640</v>
      </c>
      <c r="O8389" s="17">
        <f t="shared" si="589"/>
        <v>18180</v>
      </c>
      <c r="P8389" s="17">
        <f t="shared" si="590"/>
        <v>0.15995599559955995</v>
      </c>
      <c r="Q8389" s="17">
        <f t="shared" si="591"/>
        <v>0.21319648093841642</v>
      </c>
    </row>
    <row r="8390" spans="1:17" x14ac:dyDescent="0.35">
      <c r="A8390" t="s">
        <v>2388</v>
      </c>
      <c r="B8390" t="s">
        <v>1080</v>
      </c>
      <c r="C8390" t="s">
        <v>1081</v>
      </c>
      <c r="D8390" t="s">
        <v>14</v>
      </c>
      <c r="E8390" t="s">
        <v>21</v>
      </c>
      <c r="F8390" t="s">
        <v>22</v>
      </c>
      <c r="G8390" t="s">
        <v>3040</v>
      </c>
      <c r="H8390">
        <v>293672</v>
      </c>
      <c r="I8390">
        <v>289</v>
      </c>
      <c r="J8390">
        <v>64</v>
      </c>
      <c r="K8390">
        <v>400</v>
      </c>
      <c r="L8390" s="17">
        <f>IF($E8390&lt;&gt;"",VLOOKUP($E8390,GEMWs!$E$14:$L$20,7,FALSE),"")</f>
        <v>37.754918937403332</v>
      </c>
      <c r="M8390" s="17">
        <f>IF($E8390&lt;&gt;"",VLOOKUP($E8390,GEMWs!$E$14:$L$20,8,FALSE),"")</f>
        <v>96.174593288388181</v>
      </c>
      <c r="N8390" s="17">
        <f t="shared" si="588"/>
        <v>64</v>
      </c>
      <c r="O8390" s="17">
        <f t="shared" si="589"/>
        <v>400</v>
      </c>
      <c r="P8390" s="17">
        <f t="shared" si="590"/>
        <v>734.18</v>
      </c>
      <c r="Q8390" s="17">
        <f t="shared" si="591"/>
        <v>4588.625</v>
      </c>
    </row>
    <row r="8391" spans="1:17" x14ac:dyDescent="0.35">
      <c r="A8391" t="s">
        <v>2388</v>
      </c>
      <c r="B8391" t="s">
        <v>1082</v>
      </c>
      <c r="C8391" t="s">
        <v>1083</v>
      </c>
      <c r="D8391" t="s">
        <v>14</v>
      </c>
      <c r="E8391" t="s">
        <v>21</v>
      </c>
      <c r="F8391" t="s">
        <v>22</v>
      </c>
      <c r="G8391" t="s">
        <v>3040</v>
      </c>
      <c r="H8391">
        <v>1950.5</v>
      </c>
      <c r="I8391">
        <v>383</v>
      </c>
      <c r="J8391">
        <v>1400</v>
      </c>
      <c r="K8391">
        <v>1400</v>
      </c>
      <c r="L8391" s="17">
        <f>IF($E8391&lt;&gt;"",VLOOKUP($E8391,GEMWs!$E$14:$L$20,7,FALSE),"")</f>
        <v>37.754918937403332</v>
      </c>
      <c r="M8391" s="17">
        <f>IF($E8391&lt;&gt;"",VLOOKUP($E8391,GEMWs!$E$14:$L$20,8,FALSE),"")</f>
        <v>96.174593288388181</v>
      </c>
      <c r="N8391" s="17">
        <f t="shared" si="588"/>
        <v>1400</v>
      </c>
      <c r="O8391" s="17">
        <f t="shared" si="589"/>
        <v>1400</v>
      </c>
      <c r="P8391" s="17">
        <f t="shared" si="590"/>
        <v>1.3932142857142857</v>
      </c>
      <c r="Q8391" s="17">
        <f t="shared" si="591"/>
        <v>1.3932142857142857</v>
      </c>
    </row>
    <row r="8392" spans="1:17" x14ac:dyDescent="0.35">
      <c r="A8392" t="s">
        <v>2388</v>
      </c>
      <c r="B8392" t="s">
        <v>1250</v>
      </c>
      <c r="C8392" t="s">
        <v>1251</v>
      </c>
      <c r="D8392" t="s">
        <v>14</v>
      </c>
      <c r="E8392" t="s">
        <v>21</v>
      </c>
      <c r="F8392" t="s">
        <v>22</v>
      </c>
      <c r="G8392" t="s">
        <v>3040</v>
      </c>
      <c r="H8392">
        <v>12.4</v>
      </c>
      <c r="I8392">
        <v>455</v>
      </c>
      <c r="J8392">
        <v>45.715561999999998</v>
      </c>
      <c r="K8392">
        <v>45.715561999999998</v>
      </c>
      <c r="L8392" s="17">
        <f>IF($E8392&lt;&gt;"",VLOOKUP($E8392,GEMWs!$E$14:$L$20,7,FALSE),"")</f>
        <v>37.754918937403332</v>
      </c>
      <c r="M8392" s="17">
        <f>IF($E8392&lt;&gt;"",VLOOKUP($E8392,GEMWs!$E$14:$L$20,8,FALSE),"")</f>
        <v>96.174593288388181</v>
      </c>
      <c r="N8392" s="17">
        <f t="shared" si="588"/>
        <v>45.715561999999998</v>
      </c>
      <c r="O8392" s="17">
        <f t="shared" si="589"/>
        <v>45.715561999999998</v>
      </c>
      <c r="P8392" s="17">
        <f t="shared" si="590"/>
        <v>0.2712424272504842</v>
      </c>
      <c r="Q8392" s="17">
        <f t="shared" si="591"/>
        <v>0.2712424272504842</v>
      </c>
    </row>
    <row r="8393" spans="1:17" x14ac:dyDescent="0.35">
      <c r="A8393" t="s">
        <v>2388</v>
      </c>
      <c r="B8393" t="s">
        <v>1254</v>
      </c>
      <c r="C8393" t="s">
        <v>1255</v>
      </c>
      <c r="D8393" t="s">
        <v>14</v>
      </c>
      <c r="E8393" t="s">
        <v>21</v>
      </c>
      <c r="F8393" t="s">
        <v>22</v>
      </c>
      <c r="G8393" t="s">
        <v>3040</v>
      </c>
      <c r="H8393">
        <v>56405</v>
      </c>
      <c r="I8393">
        <v>292</v>
      </c>
      <c r="J8393">
        <v>82.585008000000002</v>
      </c>
      <c r="K8393">
        <v>82.585008000000002</v>
      </c>
      <c r="L8393" s="17">
        <f>IF($E8393&lt;&gt;"",VLOOKUP($E8393,GEMWs!$E$14:$L$20,7,FALSE),"")</f>
        <v>37.754918937403332</v>
      </c>
      <c r="M8393" s="17">
        <f>IF($E8393&lt;&gt;"",VLOOKUP($E8393,GEMWs!$E$14:$L$20,8,FALSE),"")</f>
        <v>96.174593288388181</v>
      </c>
      <c r="N8393" s="17">
        <f t="shared" si="588"/>
        <v>82.585008000000002</v>
      </c>
      <c r="O8393" s="17">
        <f t="shared" si="589"/>
        <v>82.585008000000002</v>
      </c>
      <c r="P8393" s="17">
        <f t="shared" si="590"/>
        <v>682.99321348978981</v>
      </c>
      <c r="Q8393" s="17">
        <f t="shared" si="591"/>
        <v>682.99321348978981</v>
      </c>
    </row>
    <row r="8394" spans="1:17" x14ac:dyDescent="0.35">
      <c r="A8394" t="s">
        <v>2388</v>
      </c>
      <c r="B8394" t="s">
        <v>287</v>
      </c>
      <c r="C8394" t="s">
        <v>288</v>
      </c>
      <c r="D8394" t="s">
        <v>14</v>
      </c>
      <c r="E8394" t="s">
        <v>21</v>
      </c>
      <c r="F8394" t="s">
        <v>22</v>
      </c>
      <c r="G8394" t="s">
        <v>3040</v>
      </c>
      <c r="H8394">
        <v>36.6</v>
      </c>
      <c r="I8394">
        <v>295</v>
      </c>
      <c r="J8394">
        <v>9000</v>
      </c>
      <c r="K8394">
        <v>10000</v>
      </c>
      <c r="L8394" s="17">
        <f>IF($E8394&lt;&gt;"",VLOOKUP($E8394,GEMWs!$E$14:$L$20,7,FALSE),"")</f>
        <v>37.754918937403332</v>
      </c>
      <c r="M8394" s="17">
        <f>IF($E8394&lt;&gt;"",VLOOKUP($E8394,GEMWs!$E$14:$L$20,8,FALSE),"")</f>
        <v>96.174593288388181</v>
      </c>
      <c r="N8394" s="17">
        <f t="shared" si="588"/>
        <v>9000</v>
      </c>
      <c r="O8394" s="17">
        <f t="shared" si="589"/>
        <v>10000</v>
      </c>
      <c r="P8394" s="17">
        <f t="shared" si="590"/>
        <v>3.6600000000000001E-3</v>
      </c>
      <c r="Q8394" s="17">
        <f t="shared" si="591"/>
        <v>4.0666666666666672E-3</v>
      </c>
    </row>
    <row r="8395" spans="1:17" x14ac:dyDescent="0.35">
      <c r="A8395" t="s">
        <v>2388</v>
      </c>
      <c r="B8395" t="s">
        <v>146</v>
      </c>
      <c r="C8395" t="s">
        <v>147</v>
      </c>
      <c r="D8395" t="s">
        <v>14</v>
      </c>
      <c r="E8395" t="s">
        <v>18</v>
      </c>
      <c r="F8395" t="s">
        <v>22</v>
      </c>
      <c r="G8395" t="s">
        <v>3040</v>
      </c>
      <c r="H8395">
        <v>6.5</v>
      </c>
      <c r="I8395">
        <v>401</v>
      </c>
      <c r="J8395">
        <v>3000</v>
      </c>
      <c r="K8395">
        <v>4500</v>
      </c>
      <c r="L8395" s="17">
        <f>IF($E8395&lt;&gt;"",VLOOKUP($E8395,GEMWs!$E$14:$L$20,7,FALSE),"")</f>
        <v>5950.3939027696888</v>
      </c>
      <c r="M8395" s="17">
        <f>IF($E8395&lt;&gt;"",VLOOKUP($E8395,GEMWs!$E$14:$L$20,8,FALSE),"")</f>
        <v>10539.430626954083</v>
      </c>
      <c r="N8395" s="17">
        <f t="shared" si="588"/>
        <v>3000</v>
      </c>
      <c r="O8395" s="17">
        <f t="shared" si="589"/>
        <v>4500</v>
      </c>
      <c r="P8395" s="17">
        <f t="shared" si="590"/>
        <v>1.4444444444444444E-3</v>
      </c>
      <c r="Q8395" s="17">
        <f t="shared" si="591"/>
        <v>2.1666666666666666E-3</v>
      </c>
    </row>
    <row r="8396" spans="1:17" x14ac:dyDescent="0.35">
      <c r="A8396" t="s">
        <v>2388</v>
      </c>
      <c r="B8396" t="s">
        <v>69</v>
      </c>
      <c r="C8396" t="s">
        <v>70</v>
      </c>
      <c r="D8396" t="s">
        <v>14</v>
      </c>
      <c r="E8396" t="s">
        <v>21</v>
      </c>
      <c r="F8396" t="s">
        <v>22</v>
      </c>
      <c r="G8396" t="s">
        <v>3040</v>
      </c>
      <c r="H8396">
        <v>4500.6000000000004</v>
      </c>
      <c r="I8396">
        <v>416</v>
      </c>
      <c r="J8396">
        <v>145.66</v>
      </c>
      <c r="K8396">
        <v>1199.98</v>
      </c>
      <c r="L8396" s="17">
        <f>IF($E8396&lt;&gt;"",VLOOKUP($E8396,GEMWs!$E$14:$L$20,7,FALSE),"")</f>
        <v>37.754918937403332</v>
      </c>
      <c r="M8396" s="17">
        <f>IF($E8396&lt;&gt;"",VLOOKUP($E8396,GEMWs!$E$14:$L$20,8,FALSE),"")</f>
        <v>96.174593288388181</v>
      </c>
      <c r="N8396" s="17">
        <f t="shared" si="588"/>
        <v>145.66</v>
      </c>
      <c r="O8396" s="17">
        <f t="shared" si="589"/>
        <v>1199.98</v>
      </c>
      <c r="P8396" s="17">
        <f t="shared" si="590"/>
        <v>3.7505625093751567</v>
      </c>
      <c r="Q8396" s="17">
        <f t="shared" si="591"/>
        <v>30.897981600988608</v>
      </c>
    </row>
    <row r="8397" spans="1:17" x14ac:dyDescent="0.35">
      <c r="A8397" t="s">
        <v>2388</v>
      </c>
      <c r="B8397" t="s">
        <v>1084</v>
      </c>
      <c r="C8397" t="s">
        <v>1085</v>
      </c>
      <c r="D8397" t="s">
        <v>14</v>
      </c>
      <c r="E8397" t="s">
        <v>21</v>
      </c>
      <c r="F8397" t="s">
        <v>22</v>
      </c>
      <c r="G8397" t="s">
        <v>3040</v>
      </c>
      <c r="H8397">
        <v>255488.1</v>
      </c>
      <c r="I8397">
        <v>296</v>
      </c>
      <c r="J8397">
        <v>1364</v>
      </c>
      <c r="K8397">
        <v>2273</v>
      </c>
      <c r="L8397" s="17">
        <f>IF($E8397&lt;&gt;"",VLOOKUP($E8397,GEMWs!$E$14:$L$20,7,FALSE),"")</f>
        <v>37.754918937403332</v>
      </c>
      <c r="M8397" s="17">
        <f>IF($E8397&lt;&gt;"",VLOOKUP($E8397,GEMWs!$E$14:$L$20,8,FALSE),"")</f>
        <v>96.174593288388181</v>
      </c>
      <c r="N8397" s="17">
        <f t="shared" si="588"/>
        <v>1364</v>
      </c>
      <c r="O8397" s="17">
        <f t="shared" si="589"/>
        <v>2273</v>
      </c>
      <c r="P8397" s="17">
        <f t="shared" si="590"/>
        <v>112.40127584689837</v>
      </c>
      <c r="Q8397" s="17">
        <f t="shared" si="591"/>
        <v>187.30799120234605</v>
      </c>
    </row>
    <row r="8398" spans="1:17" x14ac:dyDescent="0.35">
      <c r="A8398" t="s">
        <v>2388</v>
      </c>
      <c r="B8398" t="s">
        <v>1723</v>
      </c>
      <c r="C8398" t="s">
        <v>1724</v>
      </c>
      <c r="D8398" t="s">
        <v>14</v>
      </c>
      <c r="E8398" t="s">
        <v>21</v>
      </c>
      <c r="F8398" t="s">
        <v>22</v>
      </c>
      <c r="G8398" t="s">
        <v>3040</v>
      </c>
      <c r="H8398">
        <v>9931.2000000000007</v>
      </c>
      <c r="I8398">
        <v>297</v>
      </c>
      <c r="J8398">
        <v>83.090294999999998</v>
      </c>
      <c r="K8398">
        <v>111.657749</v>
      </c>
      <c r="L8398" s="17">
        <f>IF($E8398&lt;&gt;"",VLOOKUP($E8398,GEMWs!$E$14:$L$20,7,FALSE),"")</f>
        <v>37.754918937403332</v>
      </c>
      <c r="M8398" s="17">
        <f>IF($E8398&lt;&gt;"",VLOOKUP($E8398,GEMWs!$E$14:$L$20,8,FALSE),"")</f>
        <v>96.174593288388181</v>
      </c>
      <c r="N8398" s="17">
        <f t="shared" si="588"/>
        <v>83.090294999999998</v>
      </c>
      <c r="O8398" s="17">
        <f t="shared" si="589"/>
        <v>111.657749</v>
      </c>
      <c r="P8398" s="17">
        <f t="shared" si="590"/>
        <v>88.943222382174312</v>
      </c>
      <c r="Q8398" s="17">
        <f t="shared" si="591"/>
        <v>119.52298400192225</v>
      </c>
    </row>
    <row r="8399" spans="1:17" x14ac:dyDescent="0.35">
      <c r="A8399" t="s">
        <v>2388</v>
      </c>
      <c r="B8399" t="s">
        <v>959</v>
      </c>
      <c r="D8399" t="s">
        <v>14</v>
      </c>
      <c r="E8399" t="s">
        <v>21</v>
      </c>
      <c r="G8399" t="s">
        <v>3040</v>
      </c>
      <c r="H8399">
        <v>65.900000000000006</v>
      </c>
      <c r="J8399">
        <v>0</v>
      </c>
      <c r="K8399">
        <v>0</v>
      </c>
      <c r="L8399" s="17">
        <f>IF($E8399&lt;&gt;"",VLOOKUP($E8399,GEMWs!$E$14:$L$20,7,FALSE),"")</f>
        <v>37.754918937403332</v>
      </c>
      <c r="M8399" s="17">
        <f>IF($E8399&lt;&gt;"",VLOOKUP($E8399,GEMWs!$E$14:$L$20,8,FALSE),"")</f>
        <v>96.174593288388181</v>
      </c>
      <c r="N8399" s="17">
        <f t="shared" ca="1" si="588"/>
        <v>37.754918937403332</v>
      </c>
      <c r="O8399" s="17">
        <f t="shared" ca="1" si="589"/>
        <v>96.174593288388181</v>
      </c>
      <c r="P8399" s="17">
        <f t="shared" ca="1" si="590"/>
        <v>0.68521215163752158</v>
      </c>
      <c r="Q8399" s="17">
        <f t="shared" ca="1" si="591"/>
        <v>1.7454679245705833</v>
      </c>
    </row>
    <row r="8400" spans="1:17" x14ac:dyDescent="0.35">
      <c r="A8400" t="s">
        <v>2388</v>
      </c>
      <c r="B8400" t="s">
        <v>2976</v>
      </c>
      <c r="D8400" t="s">
        <v>14</v>
      </c>
      <c r="E8400" t="s">
        <v>21</v>
      </c>
      <c r="G8400" t="s">
        <v>3040</v>
      </c>
      <c r="H8400">
        <v>346.3</v>
      </c>
      <c r="J8400">
        <v>0</v>
      </c>
      <c r="K8400">
        <v>0</v>
      </c>
      <c r="L8400" s="17">
        <f>IF($E8400&lt;&gt;"",VLOOKUP($E8400,GEMWs!$E$14:$L$20,7,FALSE),"")</f>
        <v>37.754918937403332</v>
      </c>
      <c r="M8400" s="17">
        <f>IF($E8400&lt;&gt;"",VLOOKUP($E8400,GEMWs!$E$14:$L$20,8,FALSE),"")</f>
        <v>96.174593288388181</v>
      </c>
      <c r="N8400" s="17">
        <f t="shared" ca="1" si="588"/>
        <v>37.754918937403332</v>
      </c>
      <c r="O8400" s="17">
        <f t="shared" ca="1" si="589"/>
        <v>96.174593288388181</v>
      </c>
      <c r="P8400" s="17">
        <f t="shared" ca="1" si="590"/>
        <v>3.6007430669510425</v>
      </c>
      <c r="Q8400" s="17">
        <f t="shared" ca="1" si="591"/>
        <v>9.1723147538511824</v>
      </c>
    </row>
    <row r="8401" spans="1:17" x14ac:dyDescent="0.35">
      <c r="A8401" t="s">
        <v>2388</v>
      </c>
      <c r="B8401" t="s">
        <v>1134</v>
      </c>
      <c r="D8401" t="s">
        <v>22</v>
      </c>
      <c r="G8401" t="s">
        <v>3040</v>
      </c>
      <c r="H8401">
        <v>2108.1999999999998</v>
      </c>
      <c r="J8401">
        <v>0</v>
      </c>
      <c r="K8401">
        <v>0</v>
      </c>
      <c r="L8401" s="17" t="str">
        <f>IF($E8401&lt;&gt;"",VLOOKUP($E8401,GEMWs!$E$14:$L$20,7,FALSE),"")</f>
        <v/>
      </c>
      <c r="M8401" s="17" t="str">
        <f>IF($E8401&lt;&gt;"",VLOOKUP($E8401,GEMWs!$E$14:$L$20,8,FALSE),"")</f>
        <v/>
      </c>
      <c r="N8401" s="17">
        <f t="shared" ca="1" si="588"/>
        <v>0</v>
      </c>
      <c r="O8401" s="17">
        <f t="shared" ca="1" si="589"/>
        <v>0</v>
      </c>
      <c r="P8401" s="17">
        <f t="shared" ca="1" si="590"/>
        <v>0</v>
      </c>
      <c r="Q8401" s="17">
        <f t="shared" ca="1" si="591"/>
        <v>0</v>
      </c>
    </row>
    <row r="8402" spans="1:17" x14ac:dyDescent="0.35">
      <c r="A8402" t="s">
        <v>2388</v>
      </c>
      <c r="B8402" t="s">
        <v>1439</v>
      </c>
      <c r="D8402" t="s">
        <v>14</v>
      </c>
      <c r="E8402" t="s">
        <v>343</v>
      </c>
      <c r="G8402" t="s">
        <v>3040</v>
      </c>
      <c r="H8402">
        <v>5.2</v>
      </c>
      <c r="J8402">
        <v>0</v>
      </c>
      <c r="K8402">
        <v>0</v>
      </c>
      <c r="L8402" s="17">
        <f>IF($E8402&lt;&gt;"",VLOOKUP($E8402,GEMWs!$E$14:$L$20,7,FALSE),"")</f>
        <v>1154.9999999999998</v>
      </c>
      <c r="M8402" s="17">
        <f>IF($E8402&lt;&gt;"",VLOOKUP($E8402,GEMWs!$E$14:$L$20,8,FALSE),"")</f>
        <v>1575.0000000000002</v>
      </c>
      <c r="N8402" s="17">
        <f t="shared" ca="1" si="588"/>
        <v>1154.9999999999998</v>
      </c>
      <c r="O8402" s="17">
        <f t="shared" ca="1" si="589"/>
        <v>1575.0000000000002</v>
      </c>
      <c r="P8402" s="17">
        <f t="shared" ca="1" si="590"/>
        <v>3.3015873015873011E-3</v>
      </c>
      <c r="Q8402" s="17">
        <f t="shared" ca="1" si="591"/>
        <v>4.502164502164503E-3</v>
      </c>
    </row>
    <row r="8403" spans="1:17" x14ac:dyDescent="0.35">
      <c r="A8403" t="s">
        <v>2388</v>
      </c>
      <c r="B8403" t="s">
        <v>1086</v>
      </c>
      <c r="C8403" t="s">
        <v>1087</v>
      </c>
      <c r="D8403" t="s">
        <v>14</v>
      </c>
      <c r="E8403" t="s">
        <v>21</v>
      </c>
      <c r="F8403" t="s">
        <v>22</v>
      </c>
      <c r="G8403" t="s">
        <v>3040</v>
      </c>
      <c r="H8403">
        <v>843.4</v>
      </c>
      <c r="I8403">
        <v>352</v>
      </c>
      <c r="J8403">
        <v>85</v>
      </c>
      <c r="K8403">
        <v>85</v>
      </c>
      <c r="L8403" s="17">
        <f>IF($E8403&lt;&gt;"",VLOOKUP($E8403,GEMWs!$E$14:$L$20,7,FALSE),"")</f>
        <v>37.754918937403332</v>
      </c>
      <c r="M8403" s="17">
        <f>IF($E8403&lt;&gt;"",VLOOKUP($E8403,GEMWs!$E$14:$L$20,8,FALSE),"")</f>
        <v>96.174593288388181</v>
      </c>
      <c r="N8403" s="17">
        <f t="shared" ref="N8403:N8466" si="592">IF($I8403&lt;&gt;"",J8403,IF(AND($D8403="Y",$M$6=236),L8403,0))</f>
        <v>85</v>
      </c>
      <c r="O8403" s="17">
        <f t="shared" ref="O8403:O8466" si="593">IF($I8403&lt;&gt;"",K8403,IF(AND($D8403="Y",$M$6=236),M8403,0))</f>
        <v>85</v>
      </c>
      <c r="P8403" s="17">
        <f t="shared" si="590"/>
        <v>9.9223529411764702</v>
      </c>
      <c r="Q8403" s="17">
        <f t="shared" si="591"/>
        <v>9.9223529411764702</v>
      </c>
    </row>
    <row r="8404" spans="1:17" x14ac:dyDescent="0.35">
      <c r="A8404" t="s">
        <v>2388</v>
      </c>
      <c r="B8404" t="s">
        <v>79</v>
      </c>
      <c r="C8404" t="s">
        <v>80</v>
      </c>
      <c r="D8404" t="s">
        <v>14</v>
      </c>
      <c r="E8404" t="s">
        <v>21</v>
      </c>
      <c r="F8404" t="s">
        <v>22</v>
      </c>
      <c r="G8404" t="s">
        <v>3040</v>
      </c>
      <c r="H8404">
        <v>54.2</v>
      </c>
      <c r="I8404">
        <v>388</v>
      </c>
      <c r="J8404">
        <v>500</v>
      </c>
      <c r="K8404">
        <v>5000</v>
      </c>
      <c r="L8404" s="17">
        <f>IF($E8404&lt;&gt;"",VLOOKUP($E8404,GEMWs!$E$14:$L$20,7,FALSE),"")</f>
        <v>37.754918937403332</v>
      </c>
      <c r="M8404" s="17">
        <f>IF($E8404&lt;&gt;"",VLOOKUP($E8404,GEMWs!$E$14:$L$20,8,FALSE),"")</f>
        <v>96.174593288388181</v>
      </c>
      <c r="N8404" s="17">
        <f t="shared" si="592"/>
        <v>500</v>
      </c>
      <c r="O8404" s="17">
        <f t="shared" si="593"/>
        <v>5000</v>
      </c>
      <c r="P8404" s="17">
        <f t="shared" si="590"/>
        <v>1.0840000000000001E-2</v>
      </c>
      <c r="Q8404" s="17">
        <f t="shared" si="591"/>
        <v>0.10840000000000001</v>
      </c>
    </row>
    <row r="8405" spans="1:17" x14ac:dyDescent="0.35">
      <c r="A8405" t="s">
        <v>2388</v>
      </c>
      <c r="B8405" t="s">
        <v>368</v>
      </c>
      <c r="D8405" t="s">
        <v>14</v>
      </c>
      <c r="E8405" t="s">
        <v>18</v>
      </c>
      <c r="G8405" t="s">
        <v>3040</v>
      </c>
      <c r="H8405">
        <v>227.9</v>
      </c>
      <c r="J8405">
        <v>0</v>
      </c>
      <c r="K8405">
        <v>0</v>
      </c>
      <c r="L8405" s="17">
        <f>IF($E8405&lt;&gt;"",VLOOKUP($E8405,GEMWs!$E$14:$L$20,7,FALSE),"")</f>
        <v>5950.3939027696888</v>
      </c>
      <c r="M8405" s="17">
        <f>IF($E8405&lt;&gt;"",VLOOKUP($E8405,GEMWs!$E$14:$L$20,8,FALSE),"")</f>
        <v>10539.430626954083</v>
      </c>
      <c r="N8405" s="17">
        <f t="shared" ca="1" si="592"/>
        <v>5950.3939027696888</v>
      </c>
      <c r="O8405" s="17">
        <f t="shared" ca="1" si="593"/>
        <v>10539.430626954083</v>
      </c>
      <c r="P8405" s="17">
        <f t="shared" ref="P8405:P8468" ca="1" si="594">IF(O8405&gt;0,$H8405/O8405,0)</f>
        <v>2.1623559001105505E-2</v>
      </c>
      <c r="Q8405" s="17">
        <f t="shared" ref="Q8405:Q8468" ca="1" si="595">IF(N8405&gt;0,$H8405/N8405,0)</f>
        <v>3.82999854671673E-2</v>
      </c>
    </row>
    <row r="8406" spans="1:17" x14ac:dyDescent="0.35">
      <c r="A8406" t="s">
        <v>2388</v>
      </c>
      <c r="B8406" t="s">
        <v>2975</v>
      </c>
      <c r="D8406" t="s">
        <v>14</v>
      </c>
      <c r="E8406" t="s">
        <v>18</v>
      </c>
      <c r="G8406" t="s">
        <v>3040</v>
      </c>
      <c r="H8406">
        <v>3480.6</v>
      </c>
      <c r="J8406">
        <v>0</v>
      </c>
      <c r="K8406">
        <v>0</v>
      </c>
      <c r="L8406" s="17">
        <f>IF($E8406&lt;&gt;"",VLOOKUP($E8406,GEMWs!$E$14:$L$20,7,FALSE),"")</f>
        <v>5950.3939027696888</v>
      </c>
      <c r="M8406" s="17">
        <f>IF($E8406&lt;&gt;"",VLOOKUP($E8406,GEMWs!$E$14:$L$20,8,FALSE),"")</f>
        <v>10539.430626954083</v>
      </c>
      <c r="N8406" s="17">
        <f t="shared" ca="1" si="592"/>
        <v>5950.3939027696888</v>
      </c>
      <c r="O8406" s="17">
        <f t="shared" ca="1" si="593"/>
        <v>10539.430626954083</v>
      </c>
      <c r="P8406" s="17">
        <f t="shared" ca="1" si="594"/>
        <v>0.33024554391947264</v>
      </c>
      <c r="Q8406" s="17">
        <f t="shared" ca="1" si="595"/>
        <v>0.58493606589303426</v>
      </c>
    </row>
    <row r="8407" spans="1:17" x14ac:dyDescent="0.35">
      <c r="A8407" t="s">
        <v>2388</v>
      </c>
      <c r="B8407" t="s">
        <v>1088</v>
      </c>
      <c r="C8407" t="s">
        <v>1089</v>
      </c>
      <c r="D8407" t="s">
        <v>14</v>
      </c>
      <c r="E8407" t="s">
        <v>21</v>
      </c>
      <c r="F8407" t="s">
        <v>22</v>
      </c>
      <c r="G8407" t="s">
        <v>3040</v>
      </c>
      <c r="H8407">
        <v>6.7</v>
      </c>
      <c r="I8407">
        <v>390</v>
      </c>
      <c r="J8407">
        <v>1500</v>
      </c>
      <c r="K8407">
        <v>1500</v>
      </c>
      <c r="L8407" s="17">
        <f>IF($E8407&lt;&gt;"",VLOOKUP($E8407,GEMWs!$E$14:$L$20,7,FALSE),"")</f>
        <v>37.754918937403332</v>
      </c>
      <c r="M8407" s="17">
        <f>IF($E8407&lt;&gt;"",VLOOKUP($E8407,GEMWs!$E$14:$L$20,8,FALSE),"")</f>
        <v>96.174593288388181</v>
      </c>
      <c r="N8407" s="17">
        <f t="shared" si="592"/>
        <v>1500</v>
      </c>
      <c r="O8407" s="17">
        <f t="shared" si="593"/>
        <v>1500</v>
      </c>
      <c r="P8407" s="17">
        <f t="shared" si="594"/>
        <v>4.4666666666666665E-3</v>
      </c>
      <c r="Q8407" s="17">
        <f t="shared" si="595"/>
        <v>4.4666666666666665E-3</v>
      </c>
    </row>
    <row r="8408" spans="1:17" x14ac:dyDescent="0.35">
      <c r="A8408" t="s">
        <v>2388</v>
      </c>
      <c r="B8408" t="s">
        <v>1970</v>
      </c>
      <c r="D8408" t="s">
        <v>22</v>
      </c>
      <c r="G8408" t="s">
        <v>3040</v>
      </c>
      <c r="H8408">
        <v>11046.8</v>
      </c>
      <c r="J8408">
        <v>0</v>
      </c>
      <c r="K8408">
        <v>0</v>
      </c>
      <c r="L8408" s="17" t="str">
        <f>IF($E8408&lt;&gt;"",VLOOKUP($E8408,GEMWs!$E$14:$L$20,7,FALSE),"")</f>
        <v/>
      </c>
      <c r="M8408" s="17" t="str">
        <f>IF($E8408&lt;&gt;"",VLOOKUP($E8408,GEMWs!$E$14:$L$20,8,FALSE),"")</f>
        <v/>
      </c>
      <c r="N8408" s="17">
        <f t="shared" ca="1" si="592"/>
        <v>0</v>
      </c>
      <c r="O8408" s="17">
        <f t="shared" ca="1" si="593"/>
        <v>0</v>
      </c>
      <c r="P8408" s="17">
        <f t="shared" ca="1" si="594"/>
        <v>0</v>
      </c>
      <c r="Q8408" s="17">
        <f t="shared" ca="1" si="595"/>
        <v>0</v>
      </c>
    </row>
    <row r="8409" spans="1:17" x14ac:dyDescent="0.35">
      <c r="A8409" t="s">
        <v>2388</v>
      </c>
      <c r="B8409" t="s">
        <v>345</v>
      </c>
      <c r="D8409" t="s">
        <v>22</v>
      </c>
      <c r="G8409" t="s">
        <v>3040</v>
      </c>
      <c r="H8409">
        <v>741.3</v>
      </c>
      <c r="J8409">
        <v>0</v>
      </c>
      <c r="K8409">
        <v>0</v>
      </c>
      <c r="L8409" s="17" t="str">
        <f>IF($E8409&lt;&gt;"",VLOOKUP($E8409,GEMWs!$E$14:$L$20,7,FALSE),"")</f>
        <v/>
      </c>
      <c r="M8409" s="17" t="str">
        <f>IF($E8409&lt;&gt;"",VLOOKUP($E8409,GEMWs!$E$14:$L$20,8,FALSE),"")</f>
        <v/>
      </c>
      <c r="N8409" s="17">
        <f t="shared" ca="1" si="592"/>
        <v>0</v>
      </c>
      <c r="O8409" s="17">
        <f t="shared" ca="1" si="593"/>
        <v>0</v>
      </c>
      <c r="P8409" s="17">
        <f t="shared" ca="1" si="594"/>
        <v>0</v>
      </c>
      <c r="Q8409" s="17">
        <f t="shared" ca="1" si="595"/>
        <v>0</v>
      </c>
    </row>
    <row r="8410" spans="1:17" x14ac:dyDescent="0.35">
      <c r="A8410" t="s">
        <v>2388</v>
      </c>
      <c r="B8410" t="s">
        <v>2406</v>
      </c>
      <c r="C8410" t="s">
        <v>158</v>
      </c>
      <c r="D8410" t="s">
        <v>22</v>
      </c>
      <c r="G8410" t="s">
        <v>3040</v>
      </c>
      <c r="H8410">
        <v>4.5</v>
      </c>
      <c r="J8410">
        <v>0</v>
      </c>
      <c r="K8410">
        <v>0</v>
      </c>
      <c r="L8410" s="17" t="str">
        <f>IF($E8410&lt;&gt;"",VLOOKUP($E8410,GEMWs!$E$14:$L$20,7,FALSE),"")</f>
        <v/>
      </c>
      <c r="M8410" s="17" t="str">
        <f>IF($E8410&lt;&gt;"",VLOOKUP($E8410,GEMWs!$E$14:$L$20,8,FALSE),"")</f>
        <v/>
      </c>
      <c r="N8410" s="17">
        <f t="shared" ca="1" si="592"/>
        <v>0</v>
      </c>
      <c r="O8410" s="17">
        <f t="shared" ca="1" si="593"/>
        <v>0</v>
      </c>
      <c r="P8410" s="17">
        <f t="shared" ca="1" si="594"/>
        <v>0</v>
      </c>
      <c r="Q8410" s="17">
        <f t="shared" ca="1" si="595"/>
        <v>0</v>
      </c>
    </row>
    <row r="8411" spans="1:17" x14ac:dyDescent="0.35">
      <c r="A8411" t="s">
        <v>2388</v>
      </c>
      <c r="B8411" t="s">
        <v>1537</v>
      </c>
      <c r="C8411" t="s">
        <v>1538</v>
      </c>
      <c r="D8411" t="s">
        <v>14</v>
      </c>
      <c r="E8411" t="s">
        <v>1539</v>
      </c>
      <c r="F8411" t="s">
        <v>22</v>
      </c>
      <c r="G8411" t="s">
        <v>3040</v>
      </c>
      <c r="H8411">
        <v>124.6</v>
      </c>
      <c r="I8411">
        <v>378</v>
      </c>
      <c r="J8411">
        <v>47.976719000000003</v>
      </c>
      <c r="K8411">
        <v>81.462500000000006</v>
      </c>
      <c r="L8411" s="17">
        <f>IF($E8411&lt;&gt;"",VLOOKUP($E8411,GEMWs!$E$14:$L$20,7,FALSE),"")</f>
        <v>47.97671900000001</v>
      </c>
      <c r="M8411" s="17">
        <f>IF($E8411&lt;&gt;"",VLOOKUP($E8411,GEMWs!$E$14:$L$20,8,FALSE),"")</f>
        <v>81.462499999999991</v>
      </c>
      <c r="N8411" s="17">
        <f t="shared" si="592"/>
        <v>47.976719000000003</v>
      </c>
      <c r="O8411" s="17">
        <f t="shared" si="593"/>
        <v>81.462500000000006</v>
      </c>
      <c r="P8411" s="17">
        <f t="shared" si="594"/>
        <v>1.5295381310418903</v>
      </c>
      <c r="Q8411" s="17">
        <f t="shared" si="595"/>
        <v>2.5970929775335407</v>
      </c>
    </row>
    <row r="8412" spans="1:17" x14ac:dyDescent="0.35">
      <c r="A8412" t="s">
        <v>2388</v>
      </c>
      <c r="B8412" t="s">
        <v>542</v>
      </c>
      <c r="C8412" t="s">
        <v>543</v>
      </c>
      <c r="D8412" t="s">
        <v>14</v>
      </c>
      <c r="E8412" t="s">
        <v>21</v>
      </c>
      <c r="F8412" t="s">
        <v>22</v>
      </c>
      <c r="G8412" t="s">
        <v>3040</v>
      </c>
      <c r="H8412">
        <v>684.5</v>
      </c>
      <c r="I8412">
        <v>393</v>
      </c>
      <c r="J8412">
        <v>69.463928999999993</v>
      </c>
      <c r="K8412">
        <v>255.49058400000001</v>
      </c>
      <c r="L8412" s="17">
        <f>IF($E8412&lt;&gt;"",VLOOKUP($E8412,GEMWs!$E$14:$L$20,7,FALSE),"")</f>
        <v>37.754918937403332</v>
      </c>
      <c r="M8412" s="17">
        <f>IF($E8412&lt;&gt;"",VLOOKUP($E8412,GEMWs!$E$14:$L$20,8,FALSE),"")</f>
        <v>96.174593288388181</v>
      </c>
      <c r="N8412" s="17">
        <f t="shared" si="592"/>
        <v>69.463928999999993</v>
      </c>
      <c r="O8412" s="17">
        <f t="shared" si="593"/>
        <v>255.49058400000001</v>
      </c>
      <c r="P8412" s="17">
        <f t="shared" si="594"/>
        <v>2.6791594010368693</v>
      </c>
      <c r="Q8412" s="17">
        <f t="shared" si="595"/>
        <v>9.8540351784593128</v>
      </c>
    </row>
    <row r="8413" spans="1:17" x14ac:dyDescent="0.35">
      <c r="A8413" t="s">
        <v>2388</v>
      </c>
      <c r="B8413" t="s">
        <v>131</v>
      </c>
      <c r="D8413" t="s">
        <v>14</v>
      </c>
      <c r="E8413" t="s">
        <v>21</v>
      </c>
      <c r="G8413" t="s">
        <v>3040</v>
      </c>
      <c r="H8413">
        <v>15577.5</v>
      </c>
      <c r="J8413">
        <v>0</v>
      </c>
      <c r="K8413">
        <v>0</v>
      </c>
      <c r="L8413" s="17">
        <f>IF($E8413&lt;&gt;"",VLOOKUP($E8413,GEMWs!$E$14:$L$20,7,FALSE),"")</f>
        <v>37.754918937403332</v>
      </c>
      <c r="M8413" s="17">
        <f>IF($E8413&lt;&gt;"",VLOOKUP($E8413,GEMWs!$E$14:$L$20,8,FALSE),"")</f>
        <v>96.174593288388181</v>
      </c>
      <c r="N8413" s="17">
        <f t="shared" ca="1" si="592"/>
        <v>37.754918937403332</v>
      </c>
      <c r="O8413" s="17">
        <f t="shared" ca="1" si="593"/>
        <v>96.174593288388181</v>
      </c>
      <c r="P8413" s="17">
        <f t="shared" ca="1" si="594"/>
        <v>161.97105147395283</v>
      </c>
      <c r="Q8413" s="17">
        <f t="shared" ca="1" si="595"/>
        <v>412.59524423366099</v>
      </c>
    </row>
    <row r="8414" spans="1:17" x14ac:dyDescent="0.35">
      <c r="A8414" t="s">
        <v>2388</v>
      </c>
      <c r="B8414" t="s">
        <v>1551</v>
      </c>
      <c r="D8414" t="s">
        <v>14</v>
      </c>
      <c r="E8414" t="s">
        <v>21</v>
      </c>
      <c r="G8414" t="s">
        <v>3040</v>
      </c>
      <c r="H8414">
        <v>71</v>
      </c>
      <c r="J8414">
        <v>0</v>
      </c>
      <c r="K8414">
        <v>0</v>
      </c>
      <c r="L8414" s="17">
        <f>IF($E8414&lt;&gt;"",VLOOKUP($E8414,GEMWs!$E$14:$L$20,7,FALSE),"")</f>
        <v>37.754918937403332</v>
      </c>
      <c r="M8414" s="17">
        <f>IF($E8414&lt;&gt;"",VLOOKUP($E8414,GEMWs!$E$14:$L$20,8,FALSE),"")</f>
        <v>96.174593288388181</v>
      </c>
      <c r="N8414" s="17">
        <f t="shared" ca="1" si="592"/>
        <v>37.754918937403332</v>
      </c>
      <c r="O8414" s="17">
        <f t="shared" ca="1" si="593"/>
        <v>96.174593288388181</v>
      </c>
      <c r="P8414" s="17">
        <f t="shared" ca="1" si="594"/>
        <v>0.73824070965499278</v>
      </c>
      <c r="Q8414" s="17">
        <f t="shared" ca="1" si="595"/>
        <v>1.8805496607664856</v>
      </c>
    </row>
    <row r="8415" spans="1:17" x14ac:dyDescent="0.35">
      <c r="A8415" t="s">
        <v>2388</v>
      </c>
      <c r="B8415" t="s">
        <v>85</v>
      </c>
      <c r="C8415" t="s">
        <v>86</v>
      </c>
      <c r="D8415" t="s">
        <v>14</v>
      </c>
      <c r="E8415" t="s">
        <v>21</v>
      </c>
      <c r="F8415" t="s">
        <v>22</v>
      </c>
      <c r="G8415" t="s">
        <v>3040</v>
      </c>
      <c r="H8415">
        <v>26857.9</v>
      </c>
      <c r="I8415">
        <v>304</v>
      </c>
      <c r="J8415">
        <v>100</v>
      </c>
      <c r="K8415">
        <v>100</v>
      </c>
      <c r="L8415" s="17">
        <f>IF($E8415&lt;&gt;"",VLOOKUP($E8415,GEMWs!$E$14:$L$20,7,FALSE),"")</f>
        <v>37.754918937403332</v>
      </c>
      <c r="M8415" s="17">
        <f>IF($E8415&lt;&gt;"",VLOOKUP($E8415,GEMWs!$E$14:$L$20,8,FALSE),"")</f>
        <v>96.174593288388181</v>
      </c>
      <c r="N8415" s="17">
        <f t="shared" si="592"/>
        <v>100</v>
      </c>
      <c r="O8415" s="17">
        <f t="shared" si="593"/>
        <v>100</v>
      </c>
      <c r="P8415" s="17">
        <f t="shared" si="594"/>
        <v>268.57900000000001</v>
      </c>
      <c r="Q8415" s="17">
        <f t="shared" si="595"/>
        <v>268.57900000000001</v>
      </c>
    </row>
    <row r="8416" spans="1:17" x14ac:dyDescent="0.35">
      <c r="A8416" t="s">
        <v>2388</v>
      </c>
      <c r="B8416" t="s">
        <v>1106</v>
      </c>
      <c r="C8416" t="s">
        <v>1107</v>
      </c>
      <c r="D8416" t="s">
        <v>14</v>
      </c>
      <c r="E8416" t="s">
        <v>21</v>
      </c>
      <c r="F8416" t="s">
        <v>22</v>
      </c>
      <c r="G8416" t="s">
        <v>3040</v>
      </c>
      <c r="H8416">
        <v>33.9</v>
      </c>
      <c r="I8416">
        <v>369</v>
      </c>
      <c r="J8416">
        <v>371.8</v>
      </c>
      <c r="K8416">
        <v>507</v>
      </c>
      <c r="L8416" s="17">
        <f>IF($E8416&lt;&gt;"",VLOOKUP($E8416,GEMWs!$E$14:$L$20,7,FALSE),"")</f>
        <v>37.754918937403332</v>
      </c>
      <c r="M8416" s="17">
        <f>IF($E8416&lt;&gt;"",VLOOKUP($E8416,GEMWs!$E$14:$L$20,8,FALSE),"")</f>
        <v>96.174593288388181</v>
      </c>
      <c r="N8416" s="17">
        <f t="shared" si="592"/>
        <v>371.8</v>
      </c>
      <c r="O8416" s="17">
        <f t="shared" si="593"/>
        <v>507</v>
      </c>
      <c r="P8416" s="17">
        <f t="shared" si="594"/>
        <v>6.6863905325443784E-2</v>
      </c>
      <c r="Q8416" s="17">
        <f t="shared" si="595"/>
        <v>9.1178052716514246E-2</v>
      </c>
    </row>
    <row r="8417" spans="1:17" x14ac:dyDescent="0.35">
      <c r="A8417" t="s">
        <v>2388</v>
      </c>
      <c r="B8417" t="s">
        <v>697</v>
      </c>
      <c r="D8417" t="s">
        <v>14</v>
      </c>
      <c r="E8417" t="s">
        <v>21</v>
      </c>
      <c r="G8417" t="s">
        <v>3040</v>
      </c>
      <c r="H8417">
        <v>4091</v>
      </c>
      <c r="J8417">
        <v>0</v>
      </c>
      <c r="K8417">
        <v>0</v>
      </c>
      <c r="L8417" s="17">
        <f>IF($E8417&lt;&gt;"",VLOOKUP($E8417,GEMWs!$E$14:$L$20,7,FALSE),"")</f>
        <v>37.754918937403332</v>
      </c>
      <c r="M8417" s="17">
        <f>IF($E8417&lt;&gt;"",VLOOKUP($E8417,GEMWs!$E$14:$L$20,8,FALSE),"")</f>
        <v>96.174593288388181</v>
      </c>
      <c r="N8417" s="17">
        <f t="shared" ca="1" si="592"/>
        <v>37.754918937403332</v>
      </c>
      <c r="O8417" s="17">
        <f t="shared" ca="1" si="593"/>
        <v>96.174593288388181</v>
      </c>
      <c r="P8417" s="17">
        <f t="shared" ca="1" si="594"/>
        <v>42.537221735191203</v>
      </c>
      <c r="Q8417" s="17">
        <f t="shared" ca="1" si="595"/>
        <v>108.3567417210661</v>
      </c>
    </row>
    <row r="8418" spans="1:17" x14ac:dyDescent="0.35">
      <c r="A8418" t="s">
        <v>2388</v>
      </c>
      <c r="B8418" t="s">
        <v>640</v>
      </c>
      <c r="D8418" t="s">
        <v>14</v>
      </c>
      <c r="E8418" t="s">
        <v>21</v>
      </c>
      <c r="G8418" t="s">
        <v>3040</v>
      </c>
      <c r="H8418">
        <v>384.8</v>
      </c>
      <c r="J8418">
        <v>0</v>
      </c>
      <c r="K8418">
        <v>0</v>
      </c>
      <c r="L8418" s="17">
        <f>IF($E8418&lt;&gt;"",VLOOKUP($E8418,GEMWs!$E$14:$L$20,7,FALSE),"")</f>
        <v>37.754918937403332</v>
      </c>
      <c r="M8418" s="17">
        <f>IF($E8418&lt;&gt;"",VLOOKUP($E8418,GEMWs!$E$14:$L$20,8,FALSE),"")</f>
        <v>96.174593288388181</v>
      </c>
      <c r="N8418" s="17">
        <f t="shared" ca="1" si="592"/>
        <v>37.754918937403332</v>
      </c>
      <c r="O8418" s="17">
        <f t="shared" ca="1" si="593"/>
        <v>96.174593288388181</v>
      </c>
      <c r="P8418" s="17">
        <f t="shared" ca="1" si="594"/>
        <v>4.0010566912005805</v>
      </c>
      <c r="Q8418" s="17">
        <f t="shared" ca="1" si="595"/>
        <v>10.192049429055546</v>
      </c>
    </row>
    <row r="8419" spans="1:17" x14ac:dyDescent="0.35">
      <c r="A8419" t="s">
        <v>2388</v>
      </c>
      <c r="B8419" t="s">
        <v>1090</v>
      </c>
      <c r="C8419" t="s">
        <v>1091</v>
      </c>
      <c r="D8419" t="s">
        <v>14</v>
      </c>
      <c r="E8419" t="s">
        <v>21</v>
      </c>
      <c r="F8419" t="s">
        <v>22</v>
      </c>
      <c r="G8419" t="s">
        <v>3040</v>
      </c>
      <c r="H8419">
        <v>10.199999999999999</v>
      </c>
      <c r="I8419">
        <v>394</v>
      </c>
      <c r="J8419">
        <v>4536</v>
      </c>
      <c r="K8419">
        <v>4536</v>
      </c>
      <c r="L8419" s="17">
        <f>IF($E8419&lt;&gt;"",VLOOKUP($E8419,GEMWs!$E$14:$L$20,7,FALSE),"")</f>
        <v>37.754918937403332</v>
      </c>
      <c r="M8419" s="17">
        <f>IF($E8419&lt;&gt;"",VLOOKUP($E8419,GEMWs!$E$14:$L$20,8,FALSE),"")</f>
        <v>96.174593288388181</v>
      </c>
      <c r="N8419" s="17">
        <f t="shared" si="592"/>
        <v>4536</v>
      </c>
      <c r="O8419" s="17">
        <f t="shared" si="593"/>
        <v>4536</v>
      </c>
      <c r="P8419" s="17">
        <f t="shared" si="594"/>
        <v>2.2486772486772486E-3</v>
      </c>
      <c r="Q8419" s="17">
        <f t="shared" si="595"/>
        <v>2.2486772486772486E-3</v>
      </c>
    </row>
    <row r="8420" spans="1:17" x14ac:dyDescent="0.35">
      <c r="A8420" t="s">
        <v>2388</v>
      </c>
      <c r="B8420" t="s">
        <v>2401</v>
      </c>
      <c r="D8420" t="s">
        <v>14</v>
      </c>
      <c r="E8420" t="s">
        <v>21</v>
      </c>
      <c r="G8420" t="s">
        <v>3040</v>
      </c>
      <c r="H8420">
        <v>31160.6</v>
      </c>
      <c r="J8420">
        <v>0</v>
      </c>
      <c r="K8420">
        <v>0</v>
      </c>
      <c r="L8420" s="17">
        <f>IF($E8420&lt;&gt;"",VLOOKUP($E8420,GEMWs!$E$14:$L$20,7,FALSE),"")</f>
        <v>37.754918937403332</v>
      </c>
      <c r="M8420" s="17">
        <f>IF($E8420&lt;&gt;"",VLOOKUP($E8420,GEMWs!$E$14:$L$20,8,FALSE),"")</f>
        <v>96.174593288388181</v>
      </c>
      <c r="N8420" s="17">
        <f t="shared" ca="1" si="592"/>
        <v>37.754918937403332</v>
      </c>
      <c r="O8420" s="17">
        <f t="shared" ca="1" si="593"/>
        <v>96.174593288388181</v>
      </c>
      <c r="P8420" s="17">
        <f t="shared" ca="1" si="594"/>
        <v>324.00033038416012</v>
      </c>
      <c r="Q8420" s="17">
        <f t="shared" ca="1" si="595"/>
        <v>825.33881351098807</v>
      </c>
    </row>
    <row r="8421" spans="1:17" x14ac:dyDescent="0.35">
      <c r="A8421" t="s">
        <v>2388</v>
      </c>
      <c r="B8421" t="s">
        <v>669</v>
      </c>
      <c r="C8421" t="s">
        <v>670</v>
      </c>
      <c r="D8421" t="s">
        <v>14</v>
      </c>
      <c r="E8421" t="s">
        <v>21</v>
      </c>
      <c r="F8421" t="s">
        <v>22</v>
      </c>
      <c r="G8421" t="s">
        <v>3040</v>
      </c>
      <c r="H8421">
        <v>12979</v>
      </c>
      <c r="I8421">
        <v>305</v>
      </c>
      <c r="J8421">
        <v>2200</v>
      </c>
      <c r="K8421">
        <v>4500</v>
      </c>
      <c r="L8421" s="17">
        <f>IF($E8421&lt;&gt;"",VLOOKUP($E8421,GEMWs!$E$14:$L$20,7,FALSE),"")</f>
        <v>37.754918937403332</v>
      </c>
      <c r="M8421" s="17">
        <f>IF($E8421&lt;&gt;"",VLOOKUP($E8421,GEMWs!$E$14:$L$20,8,FALSE),"")</f>
        <v>96.174593288388181</v>
      </c>
      <c r="N8421" s="17">
        <f t="shared" si="592"/>
        <v>2200</v>
      </c>
      <c r="O8421" s="17">
        <f t="shared" si="593"/>
        <v>4500</v>
      </c>
      <c r="P8421" s="17">
        <f t="shared" si="594"/>
        <v>2.8842222222222222</v>
      </c>
      <c r="Q8421" s="17">
        <f t="shared" si="595"/>
        <v>5.8995454545454544</v>
      </c>
    </row>
    <row r="8422" spans="1:17" x14ac:dyDescent="0.35">
      <c r="A8422" t="s">
        <v>2388</v>
      </c>
      <c r="B8422" t="s">
        <v>108</v>
      </c>
      <c r="D8422" t="s">
        <v>14</v>
      </c>
      <c r="E8422" t="s">
        <v>21</v>
      </c>
      <c r="G8422" t="s">
        <v>3040</v>
      </c>
      <c r="H8422">
        <v>10478.1</v>
      </c>
      <c r="J8422">
        <v>0</v>
      </c>
      <c r="K8422">
        <v>0</v>
      </c>
      <c r="L8422" s="17">
        <f>IF($E8422&lt;&gt;"",VLOOKUP($E8422,GEMWs!$E$14:$L$20,7,FALSE),"")</f>
        <v>37.754918937403332</v>
      </c>
      <c r="M8422" s="17">
        <f>IF($E8422&lt;&gt;"",VLOOKUP($E8422,GEMWs!$E$14:$L$20,8,FALSE),"")</f>
        <v>96.174593288388181</v>
      </c>
      <c r="N8422" s="17">
        <f t="shared" ca="1" si="592"/>
        <v>37.754918937403332</v>
      </c>
      <c r="O8422" s="17">
        <f t="shared" ca="1" si="593"/>
        <v>96.174593288388181</v>
      </c>
      <c r="P8422" s="17">
        <f t="shared" ca="1" si="594"/>
        <v>108.94873211036592</v>
      </c>
      <c r="Q8422" s="17">
        <f t="shared" ca="1" si="595"/>
        <v>277.52940000672271</v>
      </c>
    </row>
    <row r="8423" spans="1:17" x14ac:dyDescent="0.35">
      <c r="A8423" t="s">
        <v>2388</v>
      </c>
      <c r="B8423" t="s">
        <v>142</v>
      </c>
      <c r="C8423" t="s">
        <v>143</v>
      </c>
      <c r="D8423" t="s">
        <v>14</v>
      </c>
      <c r="E8423" t="s">
        <v>21</v>
      </c>
      <c r="F8423" t="s">
        <v>14</v>
      </c>
      <c r="G8423" t="s">
        <v>3040</v>
      </c>
      <c r="H8423">
        <v>683.5</v>
      </c>
      <c r="I8423">
        <v>307</v>
      </c>
      <c r="J8423">
        <v>6.6173489999999999</v>
      </c>
      <c r="K8423">
        <v>223.606798</v>
      </c>
      <c r="L8423" s="17">
        <f>IF($E8423&lt;&gt;"",VLOOKUP($E8423,GEMWs!$E$14:$L$20,7,FALSE),"")</f>
        <v>37.754918937403332</v>
      </c>
      <c r="M8423" s="17">
        <f>IF($E8423&lt;&gt;"",VLOOKUP($E8423,GEMWs!$E$14:$L$20,8,FALSE),"")</f>
        <v>96.174593288388181</v>
      </c>
      <c r="N8423" s="17">
        <f t="shared" si="592"/>
        <v>6.6173489999999999</v>
      </c>
      <c r="O8423" s="17">
        <f t="shared" si="593"/>
        <v>223.606798</v>
      </c>
      <c r="P8423" s="17">
        <f t="shared" si="594"/>
        <v>3.0567049218244251</v>
      </c>
      <c r="Q8423" s="17">
        <f t="shared" si="595"/>
        <v>103.28909658535466</v>
      </c>
    </row>
    <row r="8424" spans="1:17" x14ac:dyDescent="0.35">
      <c r="A8424" t="s">
        <v>2388</v>
      </c>
      <c r="B8424" t="s">
        <v>482</v>
      </c>
      <c r="D8424" t="s">
        <v>22</v>
      </c>
      <c r="G8424" t="s">
        <v>3040</v>
      </c>
      <c r="H8424">
        <v>1486.1</v>
      </c>
      <c r="J8424">
        <v>0</v>
      </c>
      <c r="K8424">
        <v>0</v>
      </c>
      <c r="L8424" s="17" t="str">
        <f>IF($E8424&lt;&gt;"",VLOOKUP($E8424,GEMWs!$E$14:$L$20,7,FALSE),"")</f>
        <v/>
      </c>
      <c r="M8424" s="17" t="str">
        <f>IF($E8424&lt;&gt;"",VLOOKUP($E8424,GEMWs!$E$14:$L$20,8,FALSE),"")</f>
        <v/>
      </c>
      <c r="N8424" s="17">
        <f t="shared" ca="1" si="592"/>
        <v>0</v>
      </c>
      <c r="O8424" s="17">
        <f t="shared" ca="1" si="593"/>
        <v>0</v>
      </c>
      <c r="P8424" s="17">
        <f t="shared" ca="1" si="594"/>
        <v>0</v>
      </c>
      <c r="Q8424" s="17">
        <f t="shared" ca="1" si="595"/>
        <v>0</v>
      </c>
    </row>
    <row r="8425" spans="1:17" x14ac:dyDescent="0.35">
      <c r="A8425" t="s">
        <v>2388</v>
      </c>
      <c r="B8425" t="s">
        <v>2405</v>
      </c>
      <c r="D8425" t="s">
        <v>22</v>
      </c>
      <c r="G8425" t="s">
        <v>3040</v>
      </c>
      <c r="H8425">
        <v>67643.3</v>
      </c>
      <c r="J8425">
        <v>0</v>
      </c>
      <c r="K8425">
        <v>0</v>
      </c>
      <c r="L8425" s="17" t="str">
        <f>IF($E8425&lt;&gt;"",VLOOKUP($E8425,GEMWs!$E$14:$L$20,7,FALSE),"")</f>
        <v/>
      </c>
      <c r="M8425" s="17" t="str">
        <f>IF($E8425&lt;&gt;"",VLOOKUP($E8425,GEMWs!$E$14:$L$20,8,FALSE),"")</f>
        <v/>
      </c>
      <c r="N8425" s="17">
        <f t="shared" ca="1" si="592"/>
        <v>0</v>
      </c>
      <c r="O8425" s="17">
        <f t="shared" ca="1" si="593"/>
        <v>0</v>
      </c>
      <c r="P8425" s="17">
        <f t="shared" ca="1" si="594"/>
        <v>0</v>
      </c>
      <c r="Q8425" s="17">
        <f t="shared" ca="1" si="595"/>
        <v>0</v>
      </c>
    </row>
    <row r="8426" spans="1:17" x14ac:dyDescent="0.35">
      <c r="A8426" t="s">
        <v>2388</v>
      </c>
      <c r="B8426" t="s">
        <v>2979</v>
      </c>
      <c r="D8426" t="s">
        <v>14</v>
      </c>
      <c r="E8426" t="s">
        <v>21</v>
      </c>
      <c r="G8426" t="s">
        <v>3040</v>
      </c>
      <c r="H8426">
        <v>26.8</v>
      </c>
      <c r="J8426">
        <v>0</v>
      </c>
      <c r="K8426">
        <v>0</v>
      </c>
      <c r="L8426" s="17">
        <f>IF($E8426&lt;&gt;"",VLOOKUP($E8426,GEMWs!$E$14:$L$20,7,FALSE),"")</f>
        <v>37.754918937403332</v>
      </c>
      <c r="M8426" s="17">
        <f>IF($E8426&lt;&gt;"",VLOOKUP($E8426,GEMWs!$E$14:$L$20,8,FALSE),"")</f>
        <v>96.174593288388181</v>
      </c>
      <c r="N8426" s="17">
        <f t="shared" ca="1" si="592"/>
        <v>37.754918937403332</v>
      </c>
      <c r="O8426" s="17">
        <f t="shared" ca="1" si="593"/>
        <v>96.174593288388181</v>
      </c>
      <c r="P8426" s="17">
        <f t="shared" ca="1" si="594"/>
        <v>0.27865987350357474</v>
      </c>
      <c r="Q8426" s="17">
        <f t="shared" ca="1" si="595"/>
        <v>0.70984128040199745</v>
      </c>
    </row>
    <row r="8427" spans="1:17" x14ac:dyDescent="0.35">
      <c r="A8427" t="s">
        <v>2388</v>
      </c>
      <c r="B8427" t="s">
        <v>2402</v>
      </c>
      <c r="D8427" t="s">
        <v>22</v>
      </c>
      <c r="G8427" t="s">
        <v>3040</v>
      </c>
      <c r="H8427">
        <v>35.299999999999997</v>
      </c>
      <c r="J8427">
        <v>0</v>
      </c>
      <c r="K8427">
        <v>0</v>
      </c>
      <c r="L8427" s="17" t="str">
        <f>IF($E8427&lt;&gt;"",VLOOKUP($E8427,GEMWs!$E$14:$L$20,7,FALSE),"")</f>
        <v/>
      </c>
      <c r="M8427" s="17" t="str">
        <f>IF($E8427&lt;&gt;"",VLOOKUP($E8427,GEMWs!$E$14:$L$20,8,FALSE),"")</f>
        <v/>
      </c>
      <c r="N8427" s="17">
        <f t="shared" ca="1" si="592"/>
        <v>0</v>
      </c>
      <c r="O8427" s="17">
        <f t="shared" ca="1" si="593"/>
        <v>0</v>
      </c>
      <c r="P8427" s="17">
        <f t="shared" ca="1" si="594"/>
        <v>0</v>
      </c>
      <c r="Q8427" s="17">
        <f t="shared" ca="1" si="595"/>
        <v>0</v>
      </c>
    </row>
    <row r="8428" spans="1:17" x14ac:dyDescent="0.35">
      <c r="A8428" t="s">
        <v>2388</v>
      </c>
      <c r="B8428" t="s">
        <v>230</v>
      </c>
      <c r="D8428" t="s">
        <v>14</v>
      </c>
      <c r="E8428" t="s">
        <v>21</v>
      </c>
      <c r="G8428" t="s">
        <v>3040</v>
      </c>
      <c r="H8428">
        <v>8.3000000000000007</v>
      </c>
      <c r="J8428">
        <v>0</v>
      </c>
      <c r="K8428">
        <v>0</v>
      </c>
      <c r="L8428" s="17">
        <f>IF($E8428&lt;&gt;"",VLOOKUP($E8428,GEMWs!$E$14:$L$20,7,FALSE),"")</f>
        <v>37.754918937403332</v>
      </c>
      <c r="M8428" s="17">
        <f>IF($E8428&lt;&gt;"",VLOOKUP($E8428,GEMWs!$E$14:$L$20,8,FALSE),"")</f>
        <v>96.174593288388181</v>
      </c>
      <c r="N8428" s="17">
        <f t="shared" ca="1" si="592"/>
        <v>37.754918937403332</v>
      </c>
      <c r="O8428" s="17">
        <f t="shared" ca="1" si="593"/>
        <v>96.174593288388181</v>
      </c>
      <c r="P8428" s="17">
        <f t="shared" ca="1" si="594"/>
        <v>8.6301378734316064E-2</v>
      </c>
      <c r="Q8428" s="17">
        <f t="shared" ca="1" si="595"/>
        <v>0.21983890400509623</v>
      </c>
    </row>
    <row r="8429" spans="1:17" x14ac:dyDescent="0.35">
      <c r="A8429" t="s">
        <v>2388</v>
      </c>
      <c r="B8429" t="s">
        <v>511</v>
      </c>
      <c r="D8429" t="s">
        <v>22</v>
      </c>
      <c r="G8429" t="s">
        <v>3040</v>
      </c>
      <c r="H8429">
        <v>1091.9000000000001</v>
      </c>
      <c r="J8429">
        <v>0</v>
      </c>
      <c r="K8429">
        <v>0</v>
      </c>
      <c r="L8429" s="17" t="str">
        <f>IF($E8429&lt;&gt;"",VLOOKUP($E8429,GEMWs!$E$14:$L$20,7,FALSE),"")</f>
        <v/>
      </c>
      <c r="M8429" s="17" t="str">
        <f>IF($E8429&lt;&gt;"",VLOOKUP($E8429,GEMWs!$E$14:$L$20,8,FALSE),"")</f>
        <v/>
      </c>
      <c r="N8429" s="17">
        <f t="shared" ca="1" si="592"/>
        <v>0</v>
      </c>
      <c r="O8429" s="17">
        <f t="shared" ca="1" si="593"/>
        <v>0</v>
      </c>
      <c r="P8429" s="17">
        <f t="shared" ca="1" si="594"/>
        <v>0</v>
      </c>
      <c r="Q8429" s="17">
        <f t="shared" ca="1" si="595"/>
        <v>0</v>
      </c>
    </row>
    <row r="8430" spans="1:17" x14ac:dyDescent="0.35">
      <c r="A8430" t="s">
        <v>2388</v>
      </c>
      <c r="B8430" t="s">
        <v>832</v>
      </c>
      <c r="D8430" t="s">
        <v>22</v>
      </c>
      <c r="G8430" t="s">
        <v>3040</v>
      </c>
      <c r="H8430">
        <v>49.4</v>
      </c>
      <c r="J8430">
        <v>0</v>
      </c>
      <c r="K8430">
        <v>0</v>
      </c>
      <c r="L8430" s="17" t="str">
        <f>IF($E8430&lt;&gt;"",VLOOKUP($E8430,GEMWs!$E$14:$L$20,7,FALSE),"")</f>
        <v/>
      </c>
      <c r="M8430" s="17" t="str">
        <f>IF($E8430&lt;&gt;"",VLOOKUP($E8430,GEMWs!$E$14:$L$20,8,FALSE),"")</f>
        <v/>
      </c>
      <c r="N8430" s="17">
        <f t="shared" ca="1" si="592"/>
        <v>0</v>
      </c>
      <c r="O8430" s="17">
        <f t="shared" ca="1" si="593"/>
        <v>0</v>
      </c>
      <c r="P8430" s="17">
        <f t="shared" ca="1" si="594"/>
        <v>0</v>
      </c>
      <c r="Q8430" s="17">
        <f t="shared" ca="1" si="595"/>
        <v>0</v>
      </c>
    </row>
    <row r="8431" spans="1:17" x14ac:dyDescent="0.35">
      <c r="A8431" t="s">
        <v>2388</v>
      </c>
      <c r="B8431" t="s">
        <v>525</v>
      </c>
      <c r="D8431" t="s">
        <v>22</v>
      </c>
      <c r="G8431" t="s">
        <v>3040</v>
      </c>
      <c r="H8431">
        <v>2.1</v>
      </c>
      <c r="J8431">
        <v>0</v>
      </c>
      <c r="K8431">
        <v>0</v>
      </c>
      <c r="L8431" s="17" t="str">
        <f>IF($E8431&lt;&gt;"",VLOOKUP($E8431,GEMWs!$E$14:$L$20,7,FALSE),"")</f>
        <v/>
      </c>
      <c r="M8431" s="17" t="str">
        <f>IF($E8431&lt;&gt;"",VLOOKUP($E8431,GEMWs!$E$14:$L$20,8,FALSE),"")</f>
        <v/>
      </c>
      <c r="N8431" s="17">
        <f t="shared" ca="1" si="592"/>
        <v>0</v>
      </c>
      <c r="O8431" s="17">
        <f t="shared" ca="1" si="593"/>
        <v>0</v>
      </c>
      <c r="P8431" s="17">
        <f t="shared" ca="1" si="594"/>
        <v>0</v>
      </c>
      <c r="Q8431" s="17">
        <f t="shared" ca="1" si="595"/>
        <v>0</v>
      </c>
    </row>
    <row r="8432" spans="1:17" x14ac:dyDescent="0.35">
      <c r="A8432" t="s">
        <v>2388</v>
      </c>
      <c r="B8432" t="s">
        <v>671</v>
      </c>
      <c r="C8432" t="s">
        <v>672</v>
      </c>
      <c r="D8432" t="s">
        <v>14</v>
      </c>
      <c r="E8432" t="s">
        <v>21</v>
      </c>
      <c r="F8432" t="s">
        <v>22</v>
      </c>
      <c r="G8432" t="s">
        <v>3040</v>
      </c>
      <c r="H8432">
        <v>2.7</v>
      </c>
      <c r="I8432">
        <v>310</v>
      </c>
      <c r="J8432">
        <v>6000</v>
      </c>
      <c r="K8432">
        <v>6000</v>
      </c>
      <c r="L8432" s="17">
        <f>IF($E8432&lt;&gt;"",VLOOKUP($E8432,GEMWs!$E$14:$L$20,7,FALSE),"")</f>
        <v>37.754918937403332</v>
      </c>
      <c r="M8432" s="17">
        <f>IF($E8432&lt;&gt;"",VLOOKUP($E8432,GEMWs!$E$14:$L$20,8,FALSE),"")</f>
        <v>96.174593288388181</v>
      </c>
      <c r="N8432" s="17">
        <f t="shared" si="592"/>
        <v>6000</v>
      </c>
      <c r="O8432" s="17">
        <f t="shared" si="593"/>
        <v>6000</v>
      </c>
      <c r="P8432" s="17">
        <f t="shared" si="594"/>
        <v>4.5000000000000004E-4</v>
      </c>
      <c r="Q8432" s="17">
        <f t="shared" si="595"/>
        <v>4.5000000000000004E-4</v>
      </c>
    </row>
    <row r="8433" spans="1:17" x14ac:dyDescent="0.35">
      <c r="A8433" t="s">
        <v>2388</v>
      </c>
      <c r="B8433" t="s">
        <v>1135</v>
      </c>
      <c r="D8433" t="s">
        <v>22</v>
      </c>
      <c r="G8433" t="s">
        <v>3040</v>
      </c>
      <c r="H8433">
        <v>9987.2000000000007</v>
      </c>
      <c r="J8433">
        <v>0</v>
      </c>
      <c r="K8433">
        <v>0</v>
      </c>
      <c r="L8433" s="17" t="str">
        <f>IF($E8433&lt;&gt;"",VLOOKUP($E8433,GEMWs!$E$14:$L$20,7,FALSE),"")</f>
        <v/>
      </c>
      <c r="M8433" s="17" t="str">
        <f>IF($E8433&lt;&gt;"",VLOOKUP($E8433,GEMWs!$E$14:$L$20,8,FALSE),"")</f>
        <v/>
      </c>
      <c r="N8433" s="17">
        <f t="shared" ca="1" si="592"/>
        <v>0</v>
      </c>
      <c r="O8433" s="17">
        <f t="shared" ca="1" si="593"/>
        <v>0</v>
      </c>
      <c r="P8433" s="17">
        <f t="shared" ca="1" si="594"/>
        <v>0</v>
      </c>
      <c r="Q8433" s="17">
        <f t="shared" ca="1" si="595"/>
        <v>0</v>
      </c>
    </row>
    <row r="8434" spans="1:17" x14ac:dyDescent="0.35">
      <c r="A8434" t="s">
        <v>2388</v>
      </c>
      <c r="B8434" t="s">
        <v>120</v>
      </c>
      <c r="D8434" t="s">
        <v>14</v>
      </c>
      <c r="E8434" t="s">
        <v>21</v>
      </c>
      <c r="G8434" t="s">
        <v>3040</v>
      </c>
      <c r="H8434">
        <v>1</v>
      </c>
      <c r="J8434">
        <v>0</v>
      </c>
      <c r="K8434">
        <v>0</v>
      </c>
      <c r="L8434" s="17">
        <f>IF($E8434&lt;&gt;"",VLOOKUP($E8434,GEMWs!$E$14:$L$20,7,FALSE),"")</f>
        <v>37.754918937403332</v>
      </c>
      <c r="M8434" s="17">
        <f>IF($E8434&lt;&gt;"",VLOOKUP($E8434,GEMWs!$E$14:$L$20,8,FALSE),"")</f>
        <v>96.174593288388181</v>
      </c>
      <c r="N8434" s="17">
        <f t="shared" ca="1" si="592"/>
        <v>37.754918937403332</v>
      </c>
      <c r="O8434" s="17">
        <f t="shared" ca="1" si="593"/>
        <v>96.174593288388181</v>
      </c>
      <c r="P8434" s="17">
        <f t="shared" ca="1" si="594"/>
        <v>1.0397756474013984E-2</v>
      </c>
      <c r="Q8434" s="17">
        <f t="shared" ca="1" si="595"/>
        <v>2.6486614940373038E-2</v>
      </c>
    </row>
    <row r="8435" spans="1:17" x14ac:dyDescent="0.35">
      <c r="A8435" t="s">
        <v>2388</v>
      </c>
      <c r="B8435" t="s">
        <v>2980</v>
      </c>
      <c r="D8435" t="s">
        <v>14</v>
      </c>
      <c r="E8435" t="s">
        <v>18</v>
      </c>
      <c r="G8435" t="s">
        <v>3040</v>
      </c>
      <c r="H8435">
        <v>29.4</v>
      </c>
      <c r="J8435">
        <v>0</v>
      </c>
      <c r="K8435">
        <v>0</v>
      </c>
      <c r="L8435" s="17">
        <f>IF($E8435&lt;&gt;"",VLOOKUP($E8435,GEMWs!$E$14:$L$20,7,FALSE),"")</f>
        <v>5950.3939027696888</v>
      </c>
      <c r="M8435" s="17">
        <f>IF($E8435&lt;&gt;"",VLOOKUP($E8435,GEMWs!$E$14:$L$20,8,FALSE),"")</f>
        <v>10539.430626954083</v>
      </c>
      <c r="N8435" s="17">
        <f t="shared" ca="1" si="592"/>
        <v>5950.3939027696888</v>
      </c>
      <c r="O8435" s="17">
        <f t="shared" ca="1" si="593"/>
        <v>10539.430626954083</v>
      </c>
      <c r="P8435" s="17">
        <f t="shared" ca="1" si="594"/>
        <v>2.7895245047498984E-3</v>
      </c>
      <c r="Q8435" s="17">
        <f t="shared" ca="1" si="595"/>
        <v>4.9408493757556763E-3</v>
      </c>
    </row>
    <row r="8436" spans="1:17" x14ac:dyDescent="0.35">
      <c r="A8436" t="s">
        <v>2388</v>
      </c>
      <c r="B8436" t="s">
        <v>2407</v>
      </c>
      <c r="D8436" t="s">
        <v>14</v>
      </c>
      <c r="E8436" t="s">
        <v>21</v>
      </c>
      <c r="G8436" t="s">
        <v>3040</v>
      </c>
      <c r="H8436">
        <v>247.6</v>
      </c>
      <c r="J8436">
        <v>0</v>
      </c>
      <c r="K8436">
        <v>0</v>
      </c>
      <c r="L8436" s="17">
        <f>IF($E8436&lt;&gt;"",VLOOKUP($E8436,GEMWs!$E$14:$L$20,7,FALSE),"")</f>
        <v>37.754918937403332</v>
      </c>
      <c r="M8436" s="17">
        <f>IF($E8436&lt;&gt;"",VLOOKUP($E8436,GEMWs!$E$14:$L$20,8,FALSE),"")</f>
        <v>96.174593288388181</v>
      </c>
      <c r="N8436" s="17">
        <f t="shared" ca="1" si="592"/>
        <v>37.754918937403332</v>
      </c>
      <c r="O8436" s="17">
        <f t="shared" ca="1" si="593"/>
        <v>96.174593288388181</v>
      </c>
      <c r="P8436" s="17">
        <f t="shared" ca="1" si="594"/>
        <v>2.5744845029658623</v>
      </c>
      <c r="Q8436" s="17">
        <f t="shared" ca="1" si="595"/>
        <v>6.558085859236364</v>
      </c>
    </row>
    <row r="8437" spans="1:17" x14ac:dyDescent="0.35">
      <c r="A8437" t="s">
        <v>2388</v>
      </c>
      <c r="B8437" t="s">
        <v>967</v>
      </c>
      <c r="D8437" t="s">
        <v>14</v>
      </c>
      <c r="E8437" t="s">
        <v>21</v>
      </c>
      <c r="G8437" t="s">
        <v>3040</v>
      </c>
      <c r="H8437">
        <v>1741</v>
      </c>
      <c r="J8437">
        <v>0</v>
      </c>
      <c r="K8437">
        <v>0</v>
      </c>
      <c r="L8437" s="17">
        <f>IF($E8437&lt;&gt;"",VLOOKUP($E8437,GEMWs!$E$14:$L$20,7,FALSE),"")</f>
        <v>37.754918937403332</v>
      </c>
      <c r="M8437" s="17">
        <f>IF($E8437&lt;&gt;"",VLOOKUP($E8437,GEMWs!$E$14:$L$20,8,FALSE),"")</f>
        <v>96.174593288388181</v>
      </c>
      <c r="N8437" s="17">
        <f t="shared" ca="1" si="592"/>
        <v>37.754918937403332</v>
      </c>
      <c r="O8437" s="17">
        <f t="shared" ca="1" si="593"/>
        <v>96.174593288388181</v>
      </c>
      <c r="P8437" s="17">
        <f t="shared" ca="1" si="594"/>
        <v>18.102494021258345</v>
      </c>
      <c r="Q8437" s="17">
        <f t="shared" ca="1" si="595"/>
        <v>46.113196611189458</v>
      </c>
    </row>
    <row r="8438" spans="1:17" x14ac:dyDescent="0.35">
      <c r="A8438" t="s">
        <v>2388</v>
      </c>
      <c r="B8438" t="s">
        <v>51</v>
      </c>
      <c r="C8438" t="s">
        <v>52</v>
      </c>
      <c r="D8438" t="s">
        <v>14</v>
      </c>
      <c r="E8438" t="s">
        <v>21</v>
      </c>
      <c r="F8438" t="s">
        <v>22</v>
      </c>
      <c r="G8438" t="s">
        <v>3040</v>
      </c>
      <c r="H8438">
        <v>440.9</v>
      </c>
      <c r="I8438">
        <v>435</v>
      </c>
      <c r="J8438">
        <v>12793.928146</v>
      </c>
      <c r="K8438">
        <v>12793.928146</v>
      </c>
      <c r="L8438" s="17">
        <f>IF($E8438&lt;&gt;"",VLOOKUP($E8438,GEMWs!$E$14:$L$20,7,FALSE),"")</f>
        <v>37.754918937403332</v>
      </c>
      <c r="M8438" s="17">
        <f>IF($E8438&lt;&gt;"",VLOOKUP($E8438,GEMWs!$E$14:$L$20,8,FALSE),"")</f>
        <v>96.174593288388181</v>
      </c>
      <c r="N8438" s="17">
        <f t="shared" si="592"/>
        <v>12793.928146</v>
      </c>
      <c r="O8438" s="17">
        <f t="shared" si="593"/>
        <v>12793.928146</v>
      </c>
      <c r="P8438" s="17">
        <f t="shared" si="594"/>
        <v>3.4461659856816269E-2</v>
      </c>
      <c r="Q8438" s="17">
        <f t="shared" si="595"/>
        <v>3.4461659856816269E-2</v>
      </c>
    </row>
    <row r="8439" spans="1:17" x14ac:dyDescent="0.35">
      <c r="A8439" t="s">
        <v>2388</v>
      </c>
      <c r="B8439" t="s">
        <v>53</v>
      </c>
      <c r="C8439" t="s">
        <v>54</v>
      </c>
      <c r="D8439" t="s">
        <v>14</v>
      </c>
      <c r="E8439" t="s">
        <v>21</v>
      </c>
      <c r="F8439" t="s">
        <v>22</v>
      </c>
      <c r="G8439" t="s">
        <v>3040</v>
      </c>
      <c r="H8439">
        <v>0.6</v>
      </c>
      <c r="I8439">
        <v>315</v>
      </c>
      <c r="J8439">
        <v>1000</v>
      </c>
      <c r="K8439">
        <v>2300</v>
      </c>
      <c r="L8439" s="17">
        <f>IF($E8439&lt;&gt;"",VLOOKUP($E8439,GEMWs!$E$14:$L$20,7,FALSE),"")</f>
        <v>37.754918937403332</v>
      </c>
      <c r="M8439" s="17">
        <f>IF($E8439&lt;&gt;"",VLOOKUP($E8439,GEMWs!$E$14:$L$20,8,FALSE),"")</f>
        <v>96.174593288388181</v>
      </c>
      <c r="N8439" s="17">
        <f t="shared" si="592"/>
        <v>1000</v>
      </c>
      <c r="O8439" s="17">
        <f t="shared" si="593"/>
        <v>2300</v>
      </c>
      <c r="P8439" s="17">
        <f t="shared" si="594"/>
        <v>2.6086956521739128E-4</v>
      </c>
      <c r="Q8439" s="17">
        <f t="shared" si="595"/>
        <v>5.9999999999999995E-4</v>
      </c>
    </row>
    <row r="8440" spans="1:17" x14ac:dyDescent="0.35">
      <c r="A8440" t="s">
        <v>2388</v>
      </c>
      <c r="B8440" t="s">
        <v>2410</v>
      </c>
      <c r="C8440" t="s">
        <v>2411</v>
      </c>
      <c r="D8440" t="s">
        <v>14</v>
      </c>
      <c r="E8440" t="s">
        <v>21</v>
      </c>
      <c r="G8440" t="s">
        <v>3040</v>
      </c>
      <c r="H8440">
        <v>16.5</v>
      </c>
      <c r="J8440">
        <v>0</v>
      </c>
      <c r="K8440">
        <v>0</v>
      </c>
      <c r="L8440" s="17">
        <f>IF($E8440&lt;&gt;"",VLOOKUP($E8440,GEMWs!$E$14:$L$20,7,FALSE),"")</f>
        <v>37.754918937403332</v>
      </c>
      <c r="M8440" s="17">
        <f>IF($E8440&lt;&gt;"",VLOOKUP($E8440,GEMWs!$E$14:$L$20,8,FALSE),"")</f>
        <v>96.174593288388181</v>
      </c>
      <c r="N8440" s="17">
        <f t="shared" ca="1" si="592"/>
        <v>37.754918937403332</v>
      </c>
      <c r="O8440" s="17">
        <f t="shared" ca="1" si="593"/>
        <v>96.174593288388181</v>
      </c>
      <c r="P8440" s="17">
        <f t="shared" ca="1" si="594"/>
        <v>0.17156298182123073</v>
      </c>
      <c r="Q8440" s="17">
        <f t="shared" ca="1" si="595"/>
        <v>0.4370291465161551</v>
      </c>
    </row>
    <row r="8441" spans="1:17" x14ac:dyDescent="0.35">
      <c r="A8441" t="s">
        <v>2388</v>
      </c>
      <c r="B8441" t="s">
        <v>144</v>
      </c>
      <c r="C8441" t="s">
        <v>145</v>
      </c>
      <c r="D8441" t="s">
        <v>14</v>
      </c>
      <c r="E8441" t="s">
        <v>21</v>
      </c>
      <c r="F8441" t="s">
        <v>22</v>
      </c>
      <c r="G8441" t="s">
        <v>3040</v>
      </c>
      <c r="H8441">
        <v>181.2</v>
      </c>
      <c r="I8441">
        <v>317</v>
      </c>
      <c r="J8441">
        <v>2000</v>
      </c>
      <c r="K8441">
        <v>10000</v>
      </c>
      <c r="L8441" s="17">
        <f>IF($E8441&lt;&gt;"",VLOOKUP($E8441,GEMWs!$E$14:$L$20,7,FALSE),"")</f>
        <v>37.754918937403332</v>
      </c>
      <c r="M8441" s="17">
        <f>IF($E8441&lt;&gt;"",VLOOKUP($E8441,GEMWs!$E$14:$L$20,8,FALSE),"")</f>
        <v>96.174593288388181</v>
      </c>
      <c r="N8441" s="17">
        <f t="shared" si="592"/>
        <v>2000</v>
      </c>
      <c r="O8441" s="17">
        <f t="shared" si="593"/>
        <v>10000</v>
      </c>
      <c r="P8441" s="17">
        <f t="shared" si="594"/>
        <v>1.8119999999999997E-2</v>
      </c>
      <c r="Q8441" s="17">
        <f t="shared" si="595"/>
        <v>9.06E-2</v>
      </c>
    </row>
    <row r="8442" spans="1:17" x14ac:dyDescent="0.35">
      <c r="A8442" t="s">
        <v>2388</v>
      </c>
      <c r="B8442" t="s">
        <v>2414</v>
      </c>
      <c r="C8442" t="s">
        <v>2415</v>
      </c>
      <c r="D8442" t="s">
        <v>14</v>
      </c>
      <c r="E8442" t="s">
        <v>21</v>
      </c>
      <c r="G8442" t="s">
        <v>3040</v>
      </c>
      <c r="H8442">
        <v>0.1</v>
      </c>
      <c r="J8442">
        <v>0</v>
      </c>
      <c r="K8442">
        <v>0</v>
      </c>
      <c r="L8442" s="17">
        <f>IF($E8442&lt;&gt;"",VLOOKUP($E8442,GEMWs!$E$14:$L$20,7,FALSE),"")</f>
        <v>37.754918937403332</v>
      </c>
      <c r="M8442" s="17">
        <f>IF($E8442&lt;&gt;"",VLOOKUP($E8442,GEMWs!$E$14:$L$20,8,FALSE),"")</f>
        <v>96.174593288388181</v>
      </c>
      <c r="N8442" s="17">
        <f t="shared" ca="1" si="592"/>
        <v>37.754918937403332</v>
      </c>
      <c r="O8442" s="17">
        <f t="shared" ca="1" si="593"/>
        <v>96.174593288388181</v>
      </c>
      <c r="P8442" s="17">
        <f t="shared" ca="1" si="594"/>
        <v>1.0397756474013985E-3</v>
      </c>
      <c r="Q8442" s="17">
        <f t="shared" ca="1" si="595"/>
        <v>2.6486614940373038E-3</v>
      </c>
    </row>
    <row r="8443" spans="1:17" x14ac:dyDescent="0.35">
      <c r="A8443" t="s">
        <v>2388</v>
      </c>
      <c r="B8443" t="s">
        <v>2403</v>
      </c>
      <c r="D8443" t="s">
        <v>14</v>
      </c>
      <c r="E8443" t="s">
        <v>21</v>
      </c>
      <c r="G8443" t="s">
        <v>3040</v>
      </c>
      <c r="H8443">
        <v>7482.8</v>
      </c>
      <c r="J8443">
        <v>0</v>
      </c>
      <c r="K8443">
        <v>0</v>
      </c>
      <c r="L8443" s="17">
        <f>IF($E8443&lt;&gt;"",VLOOKUP($E8443,GEMWs!$E$14:$L$20,7,FALSE),"")</f>
        <v>37.754918937403332</v>
      </c>
      <c r="M8443" s="17">
        <f>IF($E8443&lt;&gt;"",VLOOKUP($E8443,GEMWs!$E$14:$L$20,8,FALSE),"")</f>
        <v>96.174593288388181</v>
      </c>
      <c r="N8443" s="17">
        <f t="shared" ca="1" si="592"/>
        <v>37.754918937403332</v>
      </c>
      <c r="O8443" s="17">
        <f t="shared" ca="1" si="593"/>
        <v>96.174593288388181</v>
      </c>
      <c r="P8443" s="17">
        <f t="shared" ca="1" si="594"/>
        <v>77.804332143751836</v>
      </c>
      <c r="Q8443" s="17">
        <f t="shared" ca="1" si="595"/>
        <v>198.19404227582336</v>
      </c>
    </row>
    <row r="8444" spans="1:17" x14ac:dyDescent="0.35">
      <c r="A8444" t="s">
        <v>2388</v>
      </c>
      <c r="B8444" t="s">
        <v>1252</v>
      </c>
      <c r="C8444" t="s">
        <v>1253</v>
      </c>
      <c r="D8444" t="s">
        <v>14</v>
      </c>
      <c r="E8444" t="s">
        <v>21</v>
      </c>
      <c r="F8444" t="s">
        <v>22</v>
      </c>
      <c r="G8444" t="s">
        <v>3040</v>
      </c>
      <c r="H8444">
        <v>3.6</v>
      </c>
      <c r="I8444">
        <v>320</v>
      </c>
      <c r="J8444">
        <v>1237.5</v>
      </c>
      <c r="K8444">
        <v>1237.5</v>
      </c>
      <c r="L8444" s="17">
        <f>IF($E8444&lt;&gt;"",VLOOKUP($E8444,GEMWs!$E$14:$L$20,7,FALSE),"")</f>
        <v>37.754918937403332</v>
      </c>
      <c r="M8444" s="17">
        <f>IF($E8444&lt;&gt;"",VLOOKUP($E8444,GEMWs!$E$14:$L$20,8,FALSE),"")</f>
        <v>96.174593288388181</v>
      </c>
      <c r="N8444" s="17">
        <f t="shared" si="592"/>
        <v>1237.5</v>
      </c>
      <c r="O8444" s="17">
        <f t="shared" si="593"/>
        <v>1237.5</v>
      </c>
      <c r="P8444" s="17">
        <f t="shared" si="594"/>
        <v>2.9090909090909093E-3</v>
      </c>
      <c r="Q8444" s="17">
        <f t="shared" si="595"/>
        <v>2.9090909090909093E-3</v>
      </c>
    </row>
    <row r="8445" spans="1:17" x14ac:dyDescent="0.35">
      <c r="A8445" t="s">
        <v>2388</v>
      </c>
      <c r="B8445" t="s">
        <v>953</v>
      </c>
      <c r="C8445" t="s">
        <v>954</v>
      </c>
      <c r="D8445" t="s">
        <v>14</v>
      </c>
      <c r="E8445" t="s">
        <v>21</v>
      </c>
      <c r="F8445" t="s">
        <v>22</v>
      </c>
      <c r="G8445" t="s">
        <v>3040</v>
      </c>
      <c r="H8445">
        <v>285.2</v>
      </c>
      <c r="I8445">
        <v>321</v>
      </c>
      <c r="J8445">
        <v>67.027006999999998</v>
      </c>
      <c r="K8445">
        <v>247.479142</v>
      </c>
      <c r="L8445" s="17">
        <f>IF($E8445&lt;&gt;"",VLOOKUP($E8445,GEMWs!$E$14:$L$20,7,FALSE),"")</f>
        <v>37.754918937403332</v>
      </c>
      <c r="M8445" s="17">
        <f>IF($E8445&lt;&gt;"",VLOOKUP($E8445,GEMWs!$E$14:$L$20,8,FALSE),"")</f>
        <v>96.174593288388181</v>
      </c>
      <c r="N8445" s="17">
        <f t="shared" si="592"/>
        <v>67.027006999999998</v>
      </c>
      <c r="O8445" s="17">
        <f t="shared" si="593"/>
        <v>247.479142</v>
      </c>
      <c r="P8445" s="17">
        <f t="shared" si="594"/>
        <v>1.1524203522574035</v>
      </c>
      <c r="Q8445" s="17">
        <f t="shared" si="595"/>
        <v>4.2550012713532022</v>
      </c>
    </row>
    <row r="8446" spans="1:17" x14ac:dyDescent="0.35">
      <c r="A8446" t="s">
        <v>2388</v>
      </c>
      <c r="B8446" t="s">
        <v>1094</v>
      </c>
      <c r="C8446" t="s">
        <v>1095</v>
      </c>
      <c r="D8446" t="s">
        <v>14</v>
      </c>
      <c r="E8446" t="s">
        <v>21</v>
      </c>
      <c r="F8446" t="s">
        <v>22</v>
      </c>
      <c r="G8446" t="s">
        <v>3040</v>
      </c>
      <c r="H8446">
        <v>42892.5</v>
      </c>
      <c r="I8446">
        <v>322</v>
      </c>
      <c r="J8446">
        <v>2300</v>
      </c>
      <c r="K8446">
        <v>5000</v>
      </c>
      <c r="L8446" s="17">
        <f>IF($E8446&lt;&gt;"",VLOOKUP($E8446,GEMWs!$E$14:$L$20,7,FALSE),"")</f>
        <v>37.754918937403332</v>
      </c>
      <c r="M8446" s="17">
        <f>IF($E8446&lt;&gt;"",VLOOKUP($E8446,GEMWs!$E$14:$L$20,8,FALSE),"")</f>
        <v>96.174593288388181</v>
      </c>
      <c r="N8446" s="17">
        <f t="shared" si="592"/>
        <v>2300</v>
      </c>
      <c r="O8446" s="17">
        <f t="shared" si="593"/>
        <v>5000</v>
      </c>
      <c r="P8446" s="17">
        <f t="shared" si="594"/>
        <v>8.5785</v>
      </c>
      <c r="Q8446" s="17">
        <f t="shared" si="595"/>
        <v>18.64891304347826</v>
      </c>
    </row>
    <row r="8447" spans="1:17" x14ac:dyDescent="0.35">
      <c r="A8447" t="s">
        <v>2388</v>
      </c>
      <c r="B8447" t="s">
        <v>352</v>
      </c>
      <c r="D8447" t="s">
        <v>22</v>
      </c>
      <c r="G8447" t="s">
        <v>3040</v>
      </c>
      <c r="H8447">
        <v>6.2</v>
      </c>
      <c r="J8447">
        <v>0</v>
      </c>
      <c r="K8447">
        <v>0</v>
      </c>
      <c r="L8447" s="17" t="str">
        <f>IF($E8447&lt;&gt;"",VLOOKUP($E8447,GEMWs!$E$14:$L$20,7,FALSE),"")</f>
        <v/>
      </c>
      <c r="M8447" s="17" t="str">
        <f>IF($E8447&lt;&gt;"",VLOOKUP($E8447,GEMWs!$E$14:$L$20,8,FALSE),"")</f>
        <v/>
      </c>
      <c r="N8447" s="17">
        <f t="shared" ca="1" si="592"/>
        <v>0</v>
      </c>
      <c r="O8447" s="17">
        <f t="shared" ca="1" si="593"/>
        <v>0</v>
      </c>
      <c r="P8447" s="17">
        <f t="shared" ca="1" si="594"/>
        <v>0</v>
      </c>
      <c r="Q8447" s="17">
        <f t="shared" ca="1" si="595"/>
        <v>0</v>
      </c>
    </row>
    <row r="8448" spans="1:17" x14ac:dyDescent="0.35">
      <c r="A8448" t="s">
        <v>2388</v>
      </c>
      <c r="B8448" t="s">
        <v>1557</v>
      </c>
      <c r="D8448" t="s">
        <v>14</v>
      </c>
      <c r="E8448" t="s">
        <v>21</v>
      </c>
      <c r="G8448" t="s">
        <v>3040</v>
      </c>
      <c r="H8448">
        <v>4338.2</v>
      </c>
      <c r="J8448">
        <v>0</v>
      </c>
      <c r="K8448">
        <v>0</v>
      </c>
      <c r="L8448" s="17">
        <f>IF($E8448&lt;&gt;"",VLOOKUP($E8448,GEMWs!$E$14:$L$20,7,FALSE),"")</f>
        <v>37.754918937403332</v>
      </c>
      <c r="M8448" s="17">
        <f>IF($E8448&lt;&gt;"",VLOOKUP($E8448,GEMWs!$E$14:$L$20,8,FALSE),"")</f>
        <v>96.174593288388181</v>
      </c>
      <c r="N8448" s="17">
        <f t="shared" ca="1" si="592"/>
        <v>37.754918937403332</v>
      </c>
      <c r="O8448" s="17">
        <f t="shared" ca="1" si="593"/>
        <v>96.174593288388181</v>
      </c>
      <c r="P8448" s="17">
        <f t="shared" ca="1" si="594"/>
        <v>45.107547135567458</v>
      </c>
      <c r="Q8448" s="17">
        <f t="shared" ca="1" si="595"/>
        <v>114.9042329343263</v>
      </c>
    </row>
    <row r="8449" spans="1:17" x14ac:dyDescent="0.35">
      <c r="A8449" t="s">
        <v>2388</v>
      </c>
      <c r="B8449" t="s">
        <v>943</v>
      </c>
      <c r="C8449" t="s">
        <v>944</v>
      </c>
      <c r="D8449" t="s">
        <v>14</v>
      </c>
      <c r="E8449" t="s">
        <v>21</v>
      </c>
      <c r="F8449" t="s">
        <v>22</v>
      </c>
      <c r="G8449" t="s">
        <v>3040</v>
      </c>
      <c r="H8449">
        <v>3.4</v>
      </c>
      <c r="I8449">
        <v>396</v>
      </c>
      <c r="J8449">
        <v>8953.4683069999992</v>
      </c>
      <c r="K8449">
        <v>8953.4683069999992</v>
      </c>
      <c r="L8449" s="17">
        <f>IF($E8449&lt;&gt;"",VLOOKUP($E8449,GEMWs!$E$14:$L$20,7,FALSE),"")</f>
        <v>37.754918937403332</v>
      </c>
      <c r="M8449" s="17">
        <f>IF($E8449&lt;&gt;"",VLOOKUP($E8449,GEMWs!$E$14:$L$20,8,FALSE),"")</f>
        <v>96.174593288388181</v>
      </c>
      <c r="N8449" s="17">
        <f t="shared" si="592"/>
        <v>8953.4683069999992</v>
      </c>
      <c r="O8449" s="17">
        <f t="shared" si="593"/>
        <v>8953.4683069999992</v>
      </c>
      <c r="P8449" s="17">
        <f t="shared" si="594"/>
        <v>3.7974111075389771E-4</v>
      </c>
      <c r="Q8449" s="17">
        <f t="shared" si="595"/>
        <v>3.7974111075389771E-4</v>
      </c>
    </row>
    <row r="8450" spans="1:17" x14ac:dyDescent="0.35">
      <c r="A8450" t="s">
        <v>2388</v>
      </c>
      <c r="B8450" t="s">
        <v>960</v>
      </c>
      <c r="D8450" t="s">
        <v>14</v>
      </c>
      <c r="E8450" t="s">
        <v>21</v>
      </c>
      <c r="G8450" t="s">
        <v>3040</v>
      </c>
      <c r="H8450">
        <v>8.3000000000000007</v>
      </c>
      <c r="J8450">
        <v>0</v>
      </c>
      <c r="K8450">
        <v>0</v>
      </c>
      <c r="L8450" s="17">
        <f>IF($E8450&lt;&gt;"",VLOOKUP($E8450,GEMWs!$E$14:$L$20,7,FALSE),"")</f>
        <v>37.754918937403332</v>
      </c>
      <c r="M8450" s="17">
        <f>IF($E8450&lt;&gt;"",VLOOKUP($E8450,GEMWs!$E$14:$L$20,8,FALSE),"")</f>
        <v>96.174593288388181</v>
      </c>
      <c r="N8450" s="17">
        <f t="shared" ca="1" si="592"/>
        <v>37.754918937403332</v>
      </c>
      <c r="O8450" s="17">
        <f t="shared" ca="1" si="593"/>
        <v>96.174593288388181</v>
      </c>
      <c r="P8450" s="17">
        <f t="shared" ca="1" si="594"/>
        <v>8.6301378734316064E-2</v>
      </c>
      <c r="Q8450" s="17">
        <f t="shared" ca="1" si="595"/>
        <v>0.21983890400509623</v>
      </c>
    </row>
    <row r="8451" spans="1:17" x14ac:dyDescent="0.35">
      <c r="A8451" t="s">
        <v>2388</v>
      </c>
      <c r="B8451" t="s">
        <v>2416</v>
      </c>
      <c r="D8451" t="s">
        <v>14</v>
      </c>
      <c r="E8451" t="s">
        <v>21</v>
      </c>
      <c r="G8451" t="s">
        <v>3040</v>
      </c>
      <c r="H8451">
        <v>0.1</v>
      </c>
      <c r="J8451">
        <v>0</v>
      </c>
      <c r="K8451">
        <v>0</v>
      </c>
      <c r="L8451" s="17">
        <f>IF($E8451&lt;&gt;"",VLOOKUP($E8451,GEMWs!$E$14:$L$20,7,FALSE),"")</f>
        <v>37.754918937403332</v>
      </c>
      <c r="M8451" s="17">
        <f>IF($E8451&lt;&gt;"",VLOOKUP($E8451,GEMWs!$E$14:$L$20,8,FALSE),"")</f>
        <v>96.174593288388181</v>
      </c>
      <c r="N8451" s="17">
        <f t="shared" ca="1" si="592"/>
        <v>37.754918937403332</v>
      </c>
      <c r="O8451" s="17">
        <f t="shared" ca="1" si="593"/>
        <v>96.174593288388181</v>
      </c>
      <c r="P8451" s="17">
        <f t="shared" ca="1" si="594"/>
        <v>1.0397756474013985E-3</v>
      </c>
      <c r="Q8451" s="17">
        <f t="shared" ca="1" si="595"/>
        <v>2.6486614940373038E-3</v>
      </c>
    </row>
    <row r="8452" spans="1:17" x14ac:dyDescent="0.35">
      <c r="A8452" t="s">
        <v>2388</v>
      </c>
      <c r="B8452" t="s">
        <v>547</v>
      </c>
      <c r="D8452" t="s">
        <v>14</v>
      </c>
      <c r="E8452" t="s">
        <v>21</v>
      </c>
      <c r="G8452" t="s">
        <v>3040</v>
      </c>
      <c r="H8452">
        <v>40.799999999999997</v>
      </c>
      <c r="J8452">
        <v>0</v>
      </c>
      <c r="K8452">
        <v>0</v>
      </c>
      <c r="L8452" s="17">
        <f>IF($E8452&lt;&gt;"",VLOOKUP($E8452,GEMWs!$E$14:$L$20,7,FALSE),"")</f>
        <v>37.754918937403332</v>
      </c>
      <c r="M8452" s="17">
        <f>IF($E8452&lt;&gt;"",VLOOKUP($E8452,GEMWs!$E$14:$L$20,8,FALSE),"")</f>
        <v>96.174593288388181</v>
      </c>
      <c r="N8452" s="17">
        <f t="shared" ca="1" si="592"/>
        <v>37.754918937403332</v>
      </c>
      <c r="O8452" s="17">
        <f t="shared" ca="1" si="593"/>
        <v>96.174593288388181</v>
      </c>
      <c r="P8452" s="17">
        <f t="shared" ca="1" si="594"/>
        <v>0.4242284641397705</v>
      </c>
      <c r="Q8452" s="17">
        <f t="shared" ca="1" si="595"/>
        <v>1.0806538895672197</v>
      </c>
    </row>
    <row r="8453" spans="1:17" x14ac:dyDescent="0.35">
      <c r="A8453" t="s">
        <v>2388</v>
      </c>
      <c r="B8453" t="s">
        <v>2404</v>
      </c>
      <c r="D8453" t="s">
        <v>22</v>
      </c>
      <c r="G8453" t="s">
        <v>3040</v>
      </c>
      <c r="H8453">
        <v>758.3</v>
      </c>
      <c r="J8453">
        <v>0</v>
      </c>
      <c r="K8453">
        <v>0</v>
      </c>
      <c r="L8453" s="17" t="str">
        <f>IF($E8453&lt;&gt;"",VLOOKUP($E8453,GEMWs!$E$14:$L$20,7,FALSE),"")</f>
        <v/>
      </c>
      <c r="M8453" s="17" t="str">
        <f>IF($E8453&lt;&gt;"",VLOOKUP($E8453,GEMWs!$E$14:$L$20,8,FALSE),"")</f>
        <v/>
      </c>
      <c r="N8453" s="17">
        <f t="shared" ca="1" si="592"/>
        <v>0</v>
      </c>
      <c r="O8453" s="17">
        <f t="shared" ca="1" si="593"/>
        <v>0</v>
      </c>
      <c r="P8453" s="17">
        <f t="shared" ca="1" si="594"/>
        <v>0</v>
      </c>
      <c r="Q8453" s="17">
        <f t="shared" ca="1" si="595"/>
        <v>0</v>
      </c>
    </row>
    <row r="8454" spans="1:17" x14ac:dyDescent="0.35">
      <c r="A8454" t="s">
        <v>2388</v>
      </c>
      <c r="B8454" t="s">
        <v>55</v>
      </c>
      <c r="C8454" t="s">
        <v>56</v>
      </c>
      <c r="D8454" t="s">
        <v>14</v>
      </c>
      <c r="E8454" t="s">
        <v>21</v>
      </c>
      <c r="F8454" t="s">
        <v>14</v>
      </c>
      <c r="G8454" t="s">
        <v>3040</v>
      </c>
      <c r="H8454">
        <v>274.39999999999998</v>
      </c>
      <c r="I8454">
        <v>332</v>
      </c>
      <c r="J8454">
        <v>80.760000000000005</v>
      </c>
      <c r="K8454">
        <v>1000</v>
      </c>
      <c r="L8454" s="17">
        <f>IF($E8454&lt;&gt;"",VLOOKUP($E8454,GEMWs!$E$14:$L$20,7,FALSE),"")</f>
        <v>37.754918937403332</v>
      </c>
      <c r="M8454" s="17">
        <f>IF($E8454&lt;&gt;"",VLOOKUP($E8454,GEMWs!$E$14:$L$20,8,FALSE),"")</f>
        <v>96.174593288388181</v>
      </c>
      <c r="N8454" s="17">
        <f t="shared" si="592"/>
        <v>80.760000000000005</v>
      </c>
      <c r="O8454" s="17">
        <f t="shared" si="593"/>
        <v>1000</v>
      </c>
      <c r="P8454" s="17">
        <f t="shared" si="594"/>
        <v>0.27439999999999998</v>
      </c>
      <c r="Q8454" s="17">
        <f t="shared" si="595"/>
        <v>3.3977216443784046</v>
      </c>
    </row>
    <row r="8455" spans="1:17" x14ac:dyDescent="0.35">
      <c r="A8455" t="s">
        <v>2388</v>
      </c>
      <c r="B8455" t="s">
        <v>1973</v>
      </c>
      <c r="D8455" t="s">
        <v>22</v>
      </c>
      <c r="G8455" t="s">
        <v>3040</v>
      </c>
      <c r="H8455">
        <v>28012.5</v>
      </c>
      <c r="J8455">
        <v>0</v>
      </c>
      <c r="K8455">
        <v>0</v>
      </c>
      <c r="L8455" s="17" t="str">
        <f>IF($E8455&lt;&gt;"",VLOOKUP($E8455,GEMWs!$E$14:$L$20,7,FALSE),"")</f>
        <v/>
      </c>
      <c r="M8455" s="17" t="str">
        <f>IF($E8455&lt;&gt;"",VLOOKUP($E8455,GEMWs!$E$14:$L$20,8,FALSE),"")</f>
        <v/>
      </c>
      <c r="N8455" s="17">
        <f t="shared" ca="1" si="592"/>
        <v>0</v>
      </c>
      <c r="O8455" s="17">
        <f t="shared" ca="1" si="593"/>
        <v>0</v>
      </c>
      <c r="P8455" s="17">
        <f t="shared" ca="1" si="594"/>
        <v>0</v>
      </c>
      <c r="Q8455" s="17">
        <f t="shared" ca="1" si="595"/>
        <v>0</v>
      </c>
    </row>
    <row r="8456" spans="1:17" x14ac:dyDescent="0.35">
      <c r="A8456" t="s">
        <v>2388</v>
      </c>
      <c r="B8456" t="s">
        <v>636</v>
      </c>
      <c r="C8456" t="s">
        <v>637</v>
      </c>
      <c r="D8456" t="s">
        <v>14</v>
      </c>
      <c r="E8456" t="s">
        <v>21</v>
      </c>
      <c r="F8456" t="s">
        <v>22</v>
      </c>
      <c r="G8456" t="s">
        <v>3040</v>
      </c>
      <c r="H8456">
        <v>1787.9</v>
      </c>
      <c r="I8456">
        <v>405</v>
      </c>
      <c r="J8456">
        <v>3900</v>
      </c>
      <c r="K8456">
        <v>3900</v>
      </c>
      <c r="L8456" s="17">
        <f>IF($E8456&lt;&gt;"",VLOOKUP($E8456,GEMWs!$E$14:$L$20,7,FALSE),"")</f>
        <v>37.754918937403332</v>
      </c>
      <c r="M8456" s="17">
        <f>IF($E8456&lt;&gt;"",VLOOKUP($E8456,GEMWs!$E$14:$L$20,8,FALSE),"")</f>
        <v>96.174593288388181</v>
      </c>
      <c r="N8456" s="17">
        <f t="shared" si="592"/>
        <v>3900</v>
      </c>
      <c r="O8456" s="17">
        <f t="shared" si="593"/>
        <v>3900</v>
      </c>
      <c r="P8456" s="17">
        <f t="shared" si="594"/>
        <v>0.45843589743589747</v>
      </c>
      <c r="Q8456" s="17">
        <f t="shared" si="595"/>
        <v>0.45843589743589747</v>
      </c>
    </row>
    <row r="8457" spans="1:17" x14ac:dyDescent="0.35">
      <c r="A8457" t="s">
        <v>2388</v>
      </c>
      <c r="B8457" t="s">
        <v>639</v>
      </c>
      <c r="D8457" t="s">
        <v>14</v>
      </c>
      <c r="E8457" t="s">
        <v>21</v>
      </c>
      <c r="G8457" t="s">
        <v>3040</v>
      </c>
      <c r="H8457">
        <v>1196.8</v>
      </c>
      <c r="J8457">
        <v>0</v>
      </c>
      <c r="K8457">
        <v>0</v>
      </c>
      <c r="L8457" s="17">
        <f>IF($E8457&lt;&gt;"",VLOOKUP($E8457,GEMWs!$E$14:$L$20,7,FALSE),"")</f>
        <v>37.754918937403332</v>
      </c>
      <c r="M8457" s="17">
        <f>IF($E8457&lt;&gt;"",VLOOKUP($E8457,GEMWs!$E$14:$L$20,8,FALSE),"")</f>
        <v>96.174593288388181</v>
      </c>
      <c r="N8457" s="17">
        <f t="shared" ca="1" si="592"/>
        <v>37.754918937403332</v>
      </c>
      <c r="O8457" s="17">
        <f t="shared" ca="1" si="593"/>
        <v>96.174593288388181</v>
      </c>
      <c r="P8457" s="17">
        <f t="shared" ca="1" si="594"/>
        <v>12.444034948099935</v>
      </c>
      <c r="Q8457" s="17">
        <f t="shared" ca="1" si="595"/>
        <v>31.699180760638448</v>
      </c>
    </row>
    <row r="8458" spans="1:17" x14ac:dyDescent="0.35">
      <c r="A8458" t="s">
        <v>2388</v>
      </c>
      <c r="B8458" t="s">
        <v>408</v>
      </c>
      <c r="D8458" t="s">
        <v>14</v>
      </c>
      <c r="E8458" t="s">
        <v>21</v>
      </c>
      <c r="G8458" t="s">
        <v>3040</v>
      </c>
      <c r="H8458">
        <v>56.6</v>
      </c>
      <c r="J8458">
        <v>0</v>
      </c>
      <c r="K8458">
        <v>0</v>
      </c>
      <c r="L8458" s="17">
        <f>IF($E8458&lt;&gt;"",VLOOKUP($E8458,GEMWs!$E$14:$L$20,7,FALSE),"")</f>
        <v>37.754918937403332</v>
      </c>
      <c r="M8458" s="17">
        <f>IF($E8458&lt;&gt;"",VLOOKUP($E8458,GEMWs!$E$14:$L$20,8,FALSE),"")</f>
        <v>96.174593288388181</v>
      </c>
      <c r="N8458" s="17">
        <f t="shared" ca="1" si="592"/>
        <v>37.754918937403332</v>
      </c>
      <c r="O8458" s="17">
        <f t="shared" ca="1" si="593"/>
        <v>96.174593288388181</v>
      </c>
      <c r="P8458" s="17">
        <f t="shared" ca="1" si="594"/>
        <v>0.58851301642919152</v>
      </c>
      <c r="Q8458" s="17">
        <f t="shared" ca="1" si="595"/>
        <v>1.4991424056251139</v>
      </c>
    </row>
    <row r="8459" spans="1:17" x14ac:dyDescent="0.35">
      <c r="A8459" t="s">
        <v>2388</v>
      </c>
      <c r="B8459" t="s">
        <v>186</v>
      </c>
      <c r="C8459" t="s">
        <v>187</v>
      </c>
      <c r="D8459" t="s">
        <v>14</v>
      </c>
      <c r="E8459" t="s">
        <v>21</v>
      </c>
      <c r="F8459" t="s">
        <v>14</v>
      </c>
      <c r="G8459" t="s">
        <v>3040</v>
      </c>
      <c r="H8459">
        <v>0.2</v>
      </c>
      <c r="I8459">
        <v>337</v>
      </c>
      <c r="J8459">
        <v>53.942762999999999</v>
      </c>
      <c r="K8459">
        <v>180000</v>
      </c>
      <c r="L8459" s="17">
        <f>IF($E8459&lt;&gt;"",VLOOKUP($E8459,GEMWs!$E$14:$L$20,7,FALSE),"")</f>
        <v>37.754918937403332</v>
      </c>
      <c r="M8459" s="17">
        <f>IF($E8459&lt;&gt;"",VLOOKUP($E8459,GEMWs!$E$14:$L$20,8,FALSE),"")</f>
        <v>96.174593288388181</v>
      </c>
      <c r="N8459" s="17">
        <f t="shared" si="592"/>
        <v>53.942762999999999</v>
      </c>
      <c r="O8459" s="17">
        <f t="shared" si="593"/>
        <v>180000</v>
      </c>
      <c r="P8459" s="17">
        <f t="shared" si="594"/>
        <v>1.1111111111111112E-6</v>
      </c>
      <c r="Q8459" s="17">
        <f t="shared" si="595"/>
        <v>3.7076335893287487E-3</v>
      </c>
    </row>
    <row r="8460" spans="1:17" x14ac:dyDescent="0.35">
      <c r="A8460" t="s">
        <v>2388</v>
      </c>
      <c r="B8460" t="s">
        <v>57</v>
      </c>
      <c r="C8460" t="s">
        <v>58</v>
      </c>
      <c r="D8460" t="s">
        <v>14</v>
      </c>
      <c r="E8460" t="s">
        <v>21</v>
      </c>
      <c r="F8460" t="s">
        <v>22</v>
      </c>
      <c r="G8460" t="s">
        <v>3040</v>
      </c>
      <c r="H8460">
        <v>11.9</v>
      </c>
      <c r="I8460">
        <v>407</v>
      </c>
      <c r="J8460">
        <v>2065.3591289999999</v>
      </c>
      <c r="K8460">
        <v>11224.793958</v>
      </c>
      <c r="L8460" s="17">
        <f>IF($E8460&lt;&gt;"",VLOOKUP($E8460,GEMWs!$E$14:$L$20,7,FALSE),"")</f>
        <v>37.754918937403332</v>
      </c>
      <c r="M8460" s="17">
        <f>IF($E8460&lt;&gt;"",VLOOKUP($E8460,GEMWs!$E$14:$L$20,8,FALSE),"")</f>
        <v>96.174593288388181</v>
      </c>
      <c r="N8460" s="17">
        <f t="shared" si="592"/>
        <v>2065.3591289999999</v>
      </c>
      <c r="O8460" s="17">
        <f t="shared" si="593"/>
        <v>11224.793958</v>
      </c>
      <c r="P8460" s="17">
        <f t="shared" si="594"/>
        <v>1.0601530900724262E-3</v>
      </c>
      <c r="Q8460" s="17">
        <f t="shared" si="595"/>
        <v>5.7617098319175664E-3</v>
      </c>
    </row>
    <row r="8461" spans="1:17" x14ac:dyDescent="0.35">
      <c r="A8461" t="s">
        <v>2388</v>
      </c>
      <c r="B8461" t="s">
        <v>1096</v>
      </c>
      <c r="C8461" t="s">
        <v>1097</v>
      </c>
      <c r="D8461" t="s">
        <v>14</v>
      </c>
      <c r="E8461" t="s">
        <v>21</v>
      </c>
      <c r="F8461" t="s">
        <v>22</v>
      </c>
      <c r="G8461" t="s">
        <v>3040</v>
      </c>
      <c r="H8461">
        <v>136</v>
      </c>
      <c r="I8461">
        <v>406</v>
      </c>
      <c r="J8461">
        <v>8000</v>
      </c>
      <c r="K8461">
        <v>8000</v>
      </c>
      <c r="L8461" s="17">
        <f>IF($E8461&lt;&gt;"",VLOOKUP($E8461,GEMWs!$E$14:$L$20,7,FALSE),"")</f>
        <v>37.754918937403332</v>
      </c>
      <c r="M8461" s="17">
        <f>IF($E8461&lt;&gt;"",VLOOKUP($E8461,GEMWs!$E$14:$L$20,8,FALSE),"")</f>
        <v>96.174593288388181</v>
      </c>
      <c r="N8461" s="17">
        <f t="shared" si="592"/>
        <v>8000</v>
      </c>
      <c r="O8461" s="17">
        <f t="shared" si="593"/>
        <v>8000</v>
      </c>
      <c r="P8461" s="17">
        <f t="shared" si="594"/>
        <v>1.7000000000000001E-2</v>
      </c>
      <c r="Q8461" s="17">
        <f t="shared" si="595"/>
        <v>1.7000000000000001E-2</v>
      </c>
    </row>
    <row r="8462" spans="1:17" x14ac:dyDescent="0.35">
      <c r="A8462" t="s">
        <v>2388</v>
      </c>
      <c r="B8462" t="s">
        <v>1647</v>
      </c>
      <c r="D8462" t="s">
        <v>14</v>
      </c>
      <c r="E8462" t="s">
        <v>21</v>
      </c>
      <c r="G8462" t="s">
        <v>3040</v>
      </c>
      <c r="H8462">
        <v>16</v>
      </c>
      <c r="J8462">
        <v>0</v>
      </c>
      <c r="K8462">
        <v>0</v>
      </c>
      <c r="L8462" s="17">
        <f>IF($E8462&lt;&gt;"",VLOOKUP($E8462,GEMWs!$E$14:$L$20,7,FALSE),"")</f>
        <v>37.754918937403332</v>
      </c>
      <c r="M8462" s="17">
        <f>IF($E8462&lt;&gt;"",VLOOKUP($E8462,GEMWs!$E$14:$L$20,8,FALSE),"")</f>
        <v>96.174593288388181</v>
      </c>
      <c r="N8462" s="17">
        <f t="shared" ca="1" si="592"/>
        <v>37.754918937403332</v>
      </c>
      <c r="O8462" s="17">
        <f t="shared" ca="1" si="593"/>
        <v>96.174593288388181</v>
      </c>
      <c r="P8462" s="17">
        <f t="shared" ca="1" si="594"/>
        <v>0.16636410358422374</v>
      </c>
      <c r="Q8462" s="17">
        <f t="shared" ca="1" si="595"/>
        <v>0.42378583904596862</v>
      </c>
    </row>
    <row r="8463" spans="1:17" x14ac:dyDescent="0.35">
      <c r="A8463" t="s">
        <v>2388</v>
      </c>
      <c r="B8463" t="s">
        <v>355</v>
      </c>
      <c r="D8463" t="s">
        <v>14</v>
      </c>
      <c r="E8463" t="s">
        <v>18</v>
      </c>
      <c r="G8463" t="s">
        <v>3040</v>
      </c>
      <c r="H8463">
        <v>100.8</v>
      </c>
      <c r="J8463">
        <v>0</v>
      </c>
      <c r="K8463">
        <v>0</v>
      </c>
      <c r="L8463" s="17">
        <f>IF($E8463&lt;&gt;"",VLOOKUP($E8463,GEMWs!$E$14:$L$20,7,FALSE),"")</f>
        <v>5950.3939027696888</v>
      </c>
      <c r="M8463" s="17">
        <f>IF($E8463&lt;&gt;"",VLOOKUP($E8463,GEMWs!$E$14:$L$20,8,FALSE),"")</f>
        <v>10539.430626954083</v>
      </c>
      <c r="N8463" s="17">
        <f t="shared" ca="1" si="592"/>
        <v>5950.3939027696888</v>
      </c>
      <c r="O8463" s="17">
        <f t="shared" ca="1" si="593"/>
        <v>10539.430626954083</v>
      </c>
      <c r="P8463" s="17">
        <f t="shared" ca="1" si="594"/>
        <v>9.5640840162853659E-3</v>
      </c>
      <c r="Q8463" s="17">
        <f t="shared" ca="1" si="595"/>
        <v>1.6940055002590892E-2</v>
      </c>
    </row>
    <row r="8464" spans="1:17" x14ac:dyDescent="0.35">
      <c r="A8464" t="s">
        <v>2388</v>
      </c>
      <c r="B8464" t="s">
        <v>233</v>
      </c>
      <c r="D8464" t="s">
        <v>22</v>
      </c>
      <c r="G8464" t="s">
        <v>3040</v>
      </c>
      <c r="H8464">
        <v>2318.6</v>
      </c>
      <c r="J8464">
        <v>0</v>
      </c>
      <c r="K8464">
        <v>0</v>
      </c>
      <c r="L8464" s="17" t="str">
        <f>IF($E8464&lt;&gt;"",VLOOKUP($E8464,GEMWs!$E$14:$L$20,7,FALSE),"")</f>
        <v/>
      </c>
      <c r="M8464" s="17" t="str">
        <f>IF($E8464&lt;&gt;"",VLOOKUP($E8464,GEMWs!$E$14:$L$20,8,FALSE),"")</f>
        <v/>
      </c>
      <c r="N8464" s="17">
        <f t="shared" ca="1" si="592"/>
        <v>0</v>
      </c>
      <c r="O8464" s="17">
        <f t="shared" ca="1" si="593"/>
        <v>0</v>
      </c>
      <c r="P8464" s="17">
        <f t="shared" ca="1" si="594"/>
        <v>0</v>
      </c>
      <c r="Q8464" s="17">
        <f t="shared" ca="1" si="595"/>
        <v>0</v>
      </c>
    </row>
    <row r="8465" spans="1:17" x14ac:dyDescent="0.35">
      <c r="A8465" t="s">
        <v>2388</v>
      </c>
      <c r="B8465" t="s">
        <v>961</v>
      </c>
      <c r="C8465" t="s">
        <v>962</v>
      </c>
      <c r="D8465" t="s">
        <v>22</v>
      </c>
      <c r="G8465" t="s">
        <v>3040</v>
      </c>
      <c r="H8465">
        <v>241.9</v>
      </c>
      <c r="J8465">
        <v>0</v>
      </c>
      <c r="K8465">
        <v>0</v>
      </c>
      <c r="L8465" s="17" t="str">
        <f>IF($E8465&lt;&gt;"",VLOOKUP($E8465,GEMWs!$E$14:$L$20,7,FALSE),"")</f>
        <v/>
      </c>
      <c r="M8465" s="17" t="str">
        <f>IF($E8465&lt;&gt;"",VLOOKUP($E8465,GEMWs!$E$14:$L$20,8,FALSE),"")</f>
        <v/>
      </c>
      <c r="N8465" s="17">
        <f t="shared" ca="1" si="592"/>
        <v>0</v>
      </c>
      <c r="O8465" s="17">
        <f t="shared" ca="1" si="593"/>
        <v>0</v>
      </c>
      <c r="P8465" s="17">
        <f t="shared" ca="1" si="594"/>
        <v>0</v>
      </c>
      <c r="Q8465" s="17">
        <f t="shared" ca="1" si="595"/>
        <v>0</v>
      </c>
    </row>
    <row r="8466" spans="1:17" x14ac:dyDescent="0.35">
      <c r="A8466" t="s">
        <v>2388</v>
      </c>
      <c r="B8466" t="s">
        <v>1549</v>
      </c>
      <c r="D8466" t="s">
        <v>14</v>
      </c>
      <c r="E8466" t="s">
        <v>21</v>
      </c>
      <c r="G8466" t="s">
        <v>3040</v>
      </c>
      <c r="H8466">
        <v>6.3</v>
      </c>
      <c r="J8466">
        <v>0</v>
      </c>
      <c r="K8466">
        <v>0</v>
      </c>
      <c r="L8466" s="17">
        <f>IF($E8466&lt;&gt;"",VLOOKUP($E8466,GEMWs!$E$14:$L$20,7,FALSE),"")</f>
        <v>37.754918937403332</v>
      </c>
      <c r="M8466" s="17">
        <f>IF($E8466&lt;&gt;"",VLOOKUP($E8466,GEMWs!$E$14:$L$20,8,FALSE),"")</f>
        <v>96.174593288388181</v>
      </c>
      <c r="N8466" s="17">
        <f t="shared" ca="1" si="592"/>
        <v>37.754918937403332</v>
      </c>
      <c r="O8466" s="17">
        <f t="shared" ca="1" si="593"/>
        <v>96.174593288388181</v>
      </c>
      <c r="P8466" s="17">
        <f t="shared" ca="1" si="594"/>
        <v>6.5505865786288087E-2</v>
      </c>
      <c r="Q8466" s="17">
        <f t="shared" ca="1" si="595"/>
        <v>0.16686567412435013</v>
      </c>
    </row>
    <row r="8467" spans="1:17" x14ac:dyDescent="0.35">
      <c r="A8467" t="s">
        <v>2388</v>
      </c>
      <c r="B8467" t="s">
        <v>2417</v>
      </c>
      <c r="C8467" t="s">
        <v>2418</v>
      </c>
      <c r="D8467" t="s">
        <v>22</v>
      </c>
      <c r="G8467" t="s">
        <v>3040</v>
      </c>
      <c r="H8467">
        <v>5.8</v>
      </c>
      <c r="J8467">
        <v>0</v>
      </c>
      <c r="K8467">
        <v>0</v>
      </c>
      <c r="L8467" s="17" t="str">
        <f>IF($E8467&lt;&gt;"",VLOOKUP($E8467,GEMWs!$E$14:$L$20,7,FALSE),"")</f>
        <v/>
      </c>
      <c r="M8467" s="17" t="str">
        <f>IF($E8467&lt;&gt;"",VLOOKUP($E8467,GEMWs!$E$14:$L$20,8,FALSE),"")</f>
        <v/>
      </c>
      <c r="N8467" s="17">
        <f t="shared" ref="N8467:N8530" ca="1" si="596">IF($I8467&lt;&gt;"",J8467,IF(AND($D8467="Y",$M$6=236),L8467,0))</f>
        <v>0</v>
      </c>
      <c r="O8467" s="17">
        <f t="shared" ref="O8467:O8530" ca="1" si="597">IF($I8467&lt;&gt;"",K8467,IF(AND($D8467="Y",$M$6=236),M8467,0))</f>
        <v>0</v>
      </c>
      <c r="P8467" s="17">
        <f t="shared" ca="1" si="594"/>
        <v>0</v>
      </c>
      <c r="Q8467" s="17">
        <f t="shared" ca="1" si="595"/>
        <v>0</v>
      </c>
    </row>
    <row r="8468" spans="1:17" x14ac:dyDescent="0.35">
      <c r="A8468" t="s">
        <v>2388</v>
      </c>
      <c r="B8468" t="s">
        <v>544</v>
      </c>
      <c r="C8468" t="s">
        <v>545</v>
      </c>
      <c r="D8468" t="s">
        <v>14</v>
      </c>
      <c r="E8468" t="s">
        <v>21</v>
      </c>
      <c r="F8468" t="s">
        <v>22</v>
      </c>
      <c r="G8468" t="s">
        <v>3040</v>
      </c>
      <c r="H8468">
        <v>8096.8</v>
      </c>
      <c r="I8468">
        <v>363</v>
      </c>
      <c r="J8468">
        <v>100000</v>
      </c>
      <c r="K8468">
        <v>200000</v>
      </c>
      <c r="L8468" s="17">
        <f>IF($E8468&lt;&gt;"",VLOOKUP($E8468,GEMWs!$E$14:$L$20,7,FALSE),"")</f>
        <v>37.754918937403332</v>
      </c>
      <c r="M8468" s="17">
        <f>IF($E8468&lt;&gt;"",VLOOKUP($E8468,GEMWs!$E$14:$L$20,8,FALSE),"")</f>
        <v>96.174593288388181</v>
      </c>
      <c r="N8468" s="17">
        <f t="shared" si="596"/>
        <v>100000</v>
      </c>
      <c r="O8468" s="17">
        <f t="shared" si="597"/>
        <v>200000</v>
      </c>
      <c r="P8468" s="17">
        <f t="shared" si="594"/>
        <v>4.0483999999999999E-2</v>
      </c>
      <c r="Q8468" s="17">
        <f t="shared" si="595"/>
        <v>8.0967999999999998E-2</v>
      </c>
    </row>
    <row r="8469" spans="1:17" x14ac:dyDescent="0.35">
      <c r="A8469" t="s">
        <v>2388</v>
      </c>
      <c r="B8469" t="s">
        <v>234</v>
      </c>
      <c r="D8469" t="s">
        <v>14</v>
      </c>
      <c r="E8469" t="s">
        <v>21</v>
      </c>
      <c r="G8469" t="s">
        <v>3040</v>
      </c>
      <c r="H8469">
        <v>2.7</v>
      </c>
      <c r="J8469">
        <v>0</v>
      </c>
      <c r="K8469">
        <v>0</v>
      </c>
      <c r="L8469" s="17">
        <f>IF($E8469&lt;&gt;"",VLOOKUP($E8469,GEMWs!$E$14:$L$20,7,FALSE),"")</f>
        <v>37.754918937403332</v>
      </c>
      <c r="M8469" s="17">
        <f>IF($E8469&lt;&gt;"",VLOOKUP($E8469,GEMWs!$E$14:$L$20,8,FALSE),"")</f>
        <v>96.174593288388181</v>
      </c>
      <c r="N8469" s="17">
        <f t="shared" ca="1" si="596"/>
        <v>37.754918937403332</v>
      </c>
      <c r="O8469" s="17">
        <f t="shared" ca="1" si="597"/>
        <v>96.174593288388181</v>
      </c>
      <c r="P8469" s="17">
        <f t="shared" ref="P8469:P8532" ca="1" si="598">IF(O8469&gt;0,$H8469/O8469,0)</f>
        <v>2.8073942479837757E-2</v>
      </c>
      <c r="Q8469" s="17">
        <f t="shared" ref="Q8469:Q8532" ca="1" si="599">IF(N8469&gt;0,$H8469/N8469,0)</f>
        <v>7.151386033900721E-2</v>
      </c>
    </row>
    <row r="8470" spans="1:17" x14ac:dyDescent="0.35">
      <c r="A8470" t="s">
        <v>2388</v>
      </c>
      <c r="B8470" t="s">
        <v>220</v>
      </c>
      <c r="C8470" t="s">
        <v>221</v>
      </c>
      <c r="D8470" t="s">
        <v>14</v>
      </c>
      <c r="E8470" t="s">
        <v>21</v>
      </c>
      <c r="F8470" t="s">
        <v>22</v>
      </c>
      <c r="G8470" t="s">
        <v>3040</v>
      </c>
      <c r="H8470">
        <v>1</v>
      </c>
      <c r="I8470">
        <v>450</v>
      </c>
      <c r="J8470">
        <v>1711.018155</v>
      </c>
      <c r="K8470">
        <v>1711.018155</v>
      </c>
      <c r="L8470" s="17">
        <f>IF($E8470&lt;&gt;"",VLOOKUP($E8470,GEMWs!$E$14:$L$20,7,FALSE),"")</f>
        <v>37.754918937403332</v>
      </c>
      <c r="M8470" s="17">
        <f>IF($E8470&lt;&gt;"",VLOOKUP($E8470,GEMWs!$E$14:$L$20,8,FALSE),"")</f>
        <v>96.174593288388181</v>
      </c>
      <c r="N8470" s="17">
        <f t="shared" si="596"/>
        <v>1711.018155</v>
      </c>
      <c r="O8470" s="17">
        <f t="shared" si="597"/>
        <v>1711.018155</v>
      </c>
      <c r="P8470" s="17">
        <f t="shared" si="598"/>
        <v>5.8444733451703211E-4</v>
      </c>
      <c r="Q8470" s="17">
        <f t="shared" si="599"/>
        <v>5.8444733451703211E-4</v>
      </c>
    </row>
    <row r="8471" spans="1:17" x14ac:dyDescent="0.35">
      <c r="A8471" t="s">
        <v>2388</v>
      </c>
      <c r="B8471" t="s">
        <v>641</v>
      </c>
      <c r="D8471" t="s">
        <v>14</v>
      </c>
      <c r="E8471" t="s">
        <v>21</v>
      </c>
      <c r="G8471" t="s">
        <v>3040</v>
      </c>
      <c r="H8471">
        <v>2891.3</v>
      </c>
      <c r="J8471">
        <v>0</v>
      </c>
      <c r="K8471">
        <v>0</v>
      </c>
      <c r="L8471" s="17">
        <f>IF($E8471&lt;&gt;"",VLOOKUP($E8471,GEMWs!$E$14:$L$20,7,FALSE),"")</f>
        <v>37.754918937403332</v>
      </c>
      <c r="M8471" s="17">
        <f>IF($E8471&lt;&gt;"",VLOOKUP($E8471,GEMWs!$E$14:$L$20,8,FALSE),"")</f>
        <v>96.174593288388181</v>
      </c>
      <c r="N8471" s="17">
        <f t="shared" ca="1" si="596"/>
        <v>37.754918937403332</v>
      </c>
      <c r="O8471" s="17">
        <f t="shared" ca="1" si="597"/>
        <v>96.174593288388181</v>
      </c>
      <c r="P8471" s="17">
        <f t="shared" ca="1" si="598"/>
        <v>30.063033293316632</v>
      </c>
      <c r="Q8471" s="17">
        <f t="shared" ca="1" si="599"/>
        <v>76.580749777100564</v>
      </c>
    </row>
    <row r="8472" spans="1:17" x14ac:dyDescent="0.35">
      <c r="A8472" t="s">
        <v>2388</v>
      </c>
      <c r="B8472" t="s">
        <v>1100</v>
      </c>
      <c r="C8472" t="s">
        <v>1101</v>
      </c>
      <c r="D8472" t="s">
        <v>14</v>
      </c>
      <c r="E8472" t="s">
        <v>21</v>
      </c>
      <c r="F8472" t="s">
        <v>22</v>
      </c>
      <c r="G8472" t="s">
        <v>3040</v>
      </c>
      <c r="H8472">
        <v>10.1</v>
      </c>
      <c r="I8472">
        <v>409</v>
      </c>
      <c r="J8472">
        <v>2360.65</v>
      </c>
      <c r="K8472">
        <v>3656.43</v>
      </c>
      <c r="L8472" s="17">
        <f>IF($E8472&lt;&gt;"",VLOOKUP($E8472,GEMWs!$E$14:$L$20,7,FALSE),"")</f>
        <v>37.754918937403332</v>
      </c>
      <c r="M8472" s="17">
        <f>IF($E8472&lt;&gt;"",VLOOKUP($E8472,GEMWs!$E$14:$L$20,8,FALSE),"")</f>
        <v>96.174593288388181</v>
      </c>
      <c r="N8472" s="17">
        <f t="shared" si="596"/>
        <v>2360.65</v>
      </c>
      <c r="O8472" s="17">
        <f t="shared" si="597"/>
        <v>3656.43</v>
      </c>
      <c r="P8472" s="17">
        <f t="shared" si="598"/>
        <v>2.7622571743476563E-3</v>
      </c>
      <c r="Q8472" s="17">
        <f t="shared" si="599"/>
        <v>4.2784826213119265E-3</v>
      </c>
    </row>
    <row r="8473" spans="1:17" x14ac:dyDescent="0.35">
      <c r="A8473" t="s">
        <v>2388</v>
      </c>
      <c r="B8473" t="s">
        <v>409</v>
      </c>
      <c r="D8473" t="s">
        <v>14</v>
      </c>
      <c r="E8473" t="s">
        <v>21</v>
      </c>
      <c r="G8473" t="s">
        <v>3040</v>
      </c>
      <c r="H8473">
        <v>7443.7</v>
      </c>
      <c r="J8473">
        <v>0</v>
      </c>
      <c r="K8473">
        <v>0</v>
      </c>
      <c r="L8473" s="17">
        <f>IF($E8473&lt;&gt;"",VLOOKUP($E8473,GEMWs!$E$14:$L$20,7,FALSE),"")</f>
        <v>37.754918937403332</v>
      </c>
      <c r="M8473" s="17">
        <f>IF($E8473&lt;&gt;"",VLOOKUP($E8473,GEMWs!$E$14:$L$20,8,FALSE),"")</f>
        <v>96.174593288388181</v>
      </c>
      <c r="N8473" s="17">
        <f t="shared" ca="1" si="596"/>
        <v>37.754918937403332</v>
      </c>
      <c r="O8473" s="17">
        <f t="shared" ca="1" si="597"/>
        <v>96.174593288388181</v>
      </c>
      <c r="P8473" s="17">
        <f t="shared" ca="1" si="598"/>
        <v>77.397779865617892</v>
      </c>
      <c r="Q8473" s="17">
        <f t="shared" ca="1" si="599"/>
        <v>197.15841563165478</v>
      </c>
    </row>
    <row r="8474" spans="1:17" x14ac:dyDescent="0.35">
      <c r="A8474" t="s">
        <v>2388</v>
      </c>
      <c r="B8474" t="s">
        <v>150</v>
      </c>
      <c r="C8474" t="s">
        <v>151</v>
      </c>
      <c r="D8474" t="s">
        <v>14</v>
      </c>
      <c r="E8474" t="s">
        <v>21</v>
      </c>
      <c r="F8474" t="s">
        <v>22</v>
      </c>
      <c r="G8474" t="s">
        <v>3040</v>
      </c>
      <c r="H8474">
        <v>38.700000000000003</v>
      </c>
      <c r="I8474">
        <v>342</v>
      </c>
      <c r="J8474">
        <v>121.88982799999999</v>
      </c>
      <c r="K8474">
        <v>164.86666500000001</v>
      </c>
      <c r="L8474" s="17">
        <f>IF($E8474&lt;&gt;"",VLOOKUP($E8474,GEMWs!$E$14:$L$20,7,FALSE),"")</f>
        <v>37.754918937403332</v>
      </c>
      <c r="M8474" s="17">
        <f>IF($E8474&lt;&gt;"",VLOOKUP($E8474,GEMWs!$E$14:$L$20,8,FALSE),"")</f>
        <v>96.174593288388181</v>
      </c>
      <c r="N8474" s="17">
        <f t="shared" si="596"/>
        <v>121.88982799999999</v>
      </c>
      <c r="O8474" s="17">
        <f t="shared" si="597"/>
        <v>164.86666500000001</v>
      </c>
      <c r="P8474" s="17">
        <f t="shared" si="598"/>
        <v>0.23473514187965167</v>
      </c>
      <c r="Q8474" s="17">
        <f t="shared" si="599"/>
        <v>0.31749983271778842</v>
      </c>
    </row>
    <row r="8475" spans="1:17" x14ac:dyDescent="0.35">
      <c r="A8475" t="s">
        <v>2388</v>
      </c>
      <c r="B8475" t="s">
        <v>359</v>
      </c>
      <c r="D8475" t="s">
        <v>14</v>
      </c>
      <c r="E8475" t="s">
        <v>21</v>
      </c>
      <c r="G8475" t="s">
        <v>3040</v>
      </c>
      <c r="H8475">
        <v>5.0999999999999996</v>
      </c>
      <c r="J8475">
        <v>0</v>
      </c>
      <c r="K8475">
        <v>0</v>
      </c>
      <c r="L8475" s="17">
        <f>IF($E8475&lt;&gt;"",VLOOKUP($E8475,GEMWs!$E$14:$L$20,7,FALSE),"")</f>
        <v>37.754918937403332</v>
      </c>
      <c r="M8475" s="17">
        <f>IF($E8475&lt;&gt;"",VLOOKUP($E8475,GEMWs!$E$14:$L$20,8,FALSE),"")</f>
        <v>96.174593288388181</v>
      </c>
      <c r="N8475" s="17">
        <f t="shared" ca="1" si="596"/>
        <v>37.754918937403332</v>
      </c>
      <c r="O8475" s="17">
        <f t="shared" ca="1" si="597"/>
        <v>96.174593288388181</v>
      </c>
      <c r="P8475" s="17">
        <f t="shared" ca="1" si="598"/>
        <v>5.3028558017471313E-2</v>
      </c>
      <c r="Q8475" s="17">
        <f t="shared" ca="1" si="599"/>
        <v>0.13508173619590247</v>
      </c>
    </row>
    <row r="8476" spans="1:17" x14ac:dyDescent="0.35">
      <c r="A8476" t="s">
        <v>2388</v>
      </c>
      <c r="B8476" t="s">
        <v>681</v>
      </c>
      <c r="C8476" t="s">
        <v>682</v>
      </c>
      <c r="D8476" t="s">
        <v>14</v>
      </c>
      <c r="E8476" t="s">
        <v>21</v>
      </c>
      <c r="F8476" t="s">
        <v>22</v>
      </c>
      <c r="G8476" t="s">
        <v>3040</v>
      </c>
      <c r="H8476">
        <v>100.8</v>
      </c>
      <c r="I8476">
        <v>412</v>
      </c>
      <c r="J8476">
        <v>300</v>
      </c>
      <c r="K8476">
        <v>1000</v>
      </c>
      <c r="L8476" s="17">
        <f>IF($E8476&lt;&gt;"",VLOOKUP($E8476,GEMWs!$E$14:$L$20,7,FALSE),"")</f>
        <v>37.754918937403332</v>
      </c>
      <c r="M8476" s="17">
        <f>IF($E8476&lt;&gt;"",VLOOKUP($E8476,GEMWs!$E$14:$L$20,8,FALSE),"")</f>
        <v>96.174593288388181</v>
      </c>
      <c r="N8476" s="17">
        <f t="shared" si="596"/>
        <v>300</v>
      </c>
      <c r="O8476" s="17">
        <f t="shared" si="597"/>
        <v>1000</v>
      </c>
      <c r="P8476" s="17">
        <f t="shared" si="598"/>
        <v>0.1008</v>
      </c>
      <c r="Q8476" s="17">
        <f t="shared" si="599"/>
        <v>0.33599999999999997</v>
      </c>
    </row>
    <row r="8477" spans="1:17" x14ac:dyDescent="0.35">
      <c r="A8477" t="s">
        <v>2388</v>
      </c>
      <c r="B8477" t="s">
        <v>1138</v>
      </c>
      <c r="D8477" t="s">
        <v>14</v>
      </c>
      <c r="E8477" t="s">
        <v>21</v>
      </c>
      <c r="G8477" t="s">
        <v>3040</v>
      </c>
      <c r="H8477">
        <v>1657.8</v>
      </c>
      <c r="J8477">
        <v>0</v>
      </c>
      <c r="K8477">
        <v>0</v>
      </c>
      <c r="L8477" s="17">
        <f>IF($E8477&lt;&gt;"",VLOOKUP($E8477,GEMWs!$E$14:$L$20,7,FALSE),"")</f>
        <v>37.754918937403332</v>
      </c>
      <c r="M8477" s="17">
        <f>IF($E8477&lt;&gt;"",VLOOKUP($E8477,GEMWs!$E$14:$L$20,8,FALSE),"")</f>
        <v>96.174593288388181</v>
      </c>
      <c r="N8477" s="17">
        <f t="shared" ca="1" si="596"/>
        <v>37.754918937403332</v>
      </c>
      <c r="O8477" s="17">
        <f t="shared" ca="1" si="597"/>
        <v>96.174593288388181</v>
      </c>
      <c r="P8477" s="17">
        <f t="shared" ca="1" si="598"/>
        <v>17.237400682620382</v>
      </c>
      <c r="Q8477" s="17">
        <f t="shared" ca="1" si="599"/>
        <v>43.909510248150418</v>
      </c>
    </row>
    <row r="8478" spans="1:17" x14ac:dyDescent="0.35">
      <c r="A8478" t="s">
        <v>2388</v>
      </c>
      <c r="B8478" t="s">
        <v>184</v>
      </c>
      <c r="C8478" t="s">
        <v>185</v>
      </c>
      <c r="D8478" t="s">
        <v>14</v>
      </c>
      <c r="E8478" t="s">
        <v>21</v>
      </c>
      <c r="F8478" t="s">
        <v>22</v>
      </c>
      <c r="G8478" t="s">
        <v>3040</v>
      </c>
      <c r="H8478">
        <v>28.6</v>
      </c>
      <c r="I8478">
        <v>345</v>
      </c>
      <c r="J8478">
        <v>5000</v>
      </c>
      <c r="K8478">
        <v>20000</v>
      </c>
      <c r="L8478" s="17">
        <f>IF($E8478&lt;&gt;"",VLOOKUP($E8478,GEMWs!$E$14:$L$20,7,FALSE),"")</f>
        <v>37.754918937403332</v>
      </c>
      <c r="M8478" s="17">
        <f>IF($E8478&lt;&gt;"",VLOOKUP($E8478,GEMWs!$E$14:$L$20,8,FALSE),"")</f>
        <v>96.174593288388181</v>
      </c>
      <c r="N8478" s="17">
        <f t="shared" si="596"/>
        <v>5000</v>
      </c>
      <c r="O8478" s="17">
        <f t="shared" si="597"/>
        <v>20000</v>
      </c>
      <c r="P8478" s="17">
        <f t="shared" si="598"/>
        <v>1.4300000000000001E-3</v>
      </c>
      <c r="Q8478" s="17">
        <f t="shared" si="599"/>
        <v>5.7200000000000003E-3</v>
      </c>
    </row>
    <row r="8479" spans="1:17" x14ac:dyDescent="0.35">
      <c r="A8479" t="s">
        <v>2388</v>
      </c>
      <c r="B8479" t="s">
        <v>226</v>
      </c>
      <c r="C8479" t="s">
        <v>227</v>
      </c>
      <c r="D8479" t="s">
        <v>14</v>
      </c>
      <c r="E8479" t="s">
        <v>21</v>
      </c>
      <c r="F8479" t="s">
        <v>22</v>
      </c>
      <c r="G8479" t="s">
        <v>3040</v>
      </c>
      <c r="H8479">
        <v>0.1</v>
      </c>
      <c r="I8479">
        <v>347</v>
      </c>
      <c r="J8479">
        <v>4396.8845460000002</v>
      </c>
      <c r="K8479">
        <v>15000</v>
      </c>
      <c r="L8479" s="17">
        <f>IF($E8479&lt;&gt;"",VLOOKUP($E8479,GEMWs!$E$14:$L$20,7,FALSE),"")</f>
        <v>37.754918937403332</v>
      </c>
      <c r="M8479" s="17">
        <f>IF($E8479&lt;&gt;"",VLOOKUP($E8479,GEMWs!$E$14:$L$20,8,FALSE),"")</f>
        <v>96.174593288388181</v>
      </c>
      <c r="N8479" s="17">
        <f t="shared" si="596"/>
        <v>4396.8845460000002</v>
      </c>
      <c r="O8479" s="17">
        <f t="shared" si="597"/>
        <v>15000</v>
      </c>
      <c r="P8479" s="17">
        <f t="shared" si="598"/>
        <v>6.6666666666666666E-6</v>
      </c>
      <c r="Q8479" s="17">
        <f t="shared" si="599"/>
        <v>2.2743376350642073E-5</v>
      </c>
    </row>
    <row r="8480" spans="1:17" x14ac:dyDescent="0.35">
      <c r="A8480" t="s">
        <v>2388</v>
      </c>
      <c r="B8480" t="s">
        <v>1104</v>
      </c>
      <c r="C8480" t="s">
        <v>1105</v>
      </c>
      <c r="D8480" t="s">
        <v>14</v>
      </c>
      <c r="E8480" t="s">
        <v>21</v>
      </c>
      <c r="F8480" t="s">
        <v>22</v>
      </c>
      <c r="G8480" t="s">
        <v>3040</v>
      </c>
      <c r="H8480">
        <v>94.9</v>
      </c>
      <c r="I8480">
        <v>415</v>
      </c>
      <c r="J8480">
        <v>500</v>
      </c>
      <c r="K8480">
        <v>600</v>
      </c>
      <c r="L8480" s="17">
        <f>IF($E8480&lt;&gt;"",VLOOKUP($E8480,GEMWs!$E$14:$L$20,7,FALSE),"")</f>
        <v>37.754918937403332</v>
      </c>
      <c r="M8480" s="17">
        <f>IF($E8480&lt;&gt;"",VLOOKUP($E8480,GEMWs!$E$14:$L$20,8,FALSE),"")</f>
        <v>96.174593288388181</v>
      </c>
      <c r="N8480" s="17">
        <f t="shared" si="596"/>
        <v>500</v>
      </c>
      <c r="O8480" s="17">
        <f t="shared" si="597"/>
        <v>600</v>
      </c>
      <c r="P8480" s="17">
        <f t="shared" si="598"/>
        <v>0.15816666666666668</v>
      </c>
      <c r="Q8480" s="17">
        <f t="shared" si="599"/>
        <v>0.18980000000000002</v>
      </c>
    </row>
    <row r="8481" spans="1:17" x14ac:dyDescent="0.35">
      <c r="A8481" t="s">
        <v>2388</v>
      </c>
      <c r="B8481" t="s">
        <v>1976</v>
      </c>
      <c r="D8481" t="s">
        <v>22</v>
      </c>
      <c r="G8481" t="s">
        <v>3040</v>
      </c>
      <c r="H8481">
        <v>4930.5</v>
      </c>
      <c r="J8481">
        <v>0</v>
      </c>
      <c r="K8481">
        <v>0</v>
      </c>
      <c r="L8481" s="17" t="str">
        <f>IF($E8481&lt;&gt;"",VLOOKUP($E8481,GEMWs!$E$14:$L$20,7,FALSE),"")</f>
        <v/>
      </c>
      <c r="M8481" s="17" t="str">
        <f>IF($E8481&lt;&gt;"",VLOOKUP($E8481,GEMWs!$E$14:$L$20,8,FALSE),"")</f>
        <v/>
      </c>
      <c r="N8481" s="17">
        <f t="shared" ca="1" si="596"/>
        <v>0</v>
      </c>
      <c r="O8481" s="17">
        <f t="shared" ca="1" si="597"/>
        <v>0</v>
      </c>
      <c r="P8481" s="17">
        <f t="shared" ca="1" si="598"/>
        <v>0</v>
      </c>
      <c r="Q8481" s="17">
        <f t="shared" ca="1" si="599"/>
        <v>0</v>
      </c>
    </row>
    <row r="8482" spans="1:17" x14ac:dyDescent="0.35">
      <c r="A8482" t="s">
        <v>2419</v>
      </c>
      <c r="B8482" t="s">
        <v>1000</v>
      </c>
      <c r="C8482" t="s">
        <v>1001</v>
      </c>
      <c r="D8482" t="s">
        <v>14</v>
      </c>
      <c r="E8482" t="s">
        <v>21</v>
      </c>
      <c r="G8482" t="s">
        <v>3040</v>
      </c>
      <c r="H8482">
        <v>12582.8</v>
      </c>
      <c r="J8482">
        <v>0</v>
      </c>
      <c r="K8482">
        <v>0</v>
      </c>
      <c r="L8482" s="17">
        <f>IF($E8482&lt;&gt;"",VLOOKUP($E8482,GEMWs!$E$14:$L$20,7,FALSE),"")</f>
        <v>37.754918937403332</v>
      </c>
      <c r="M8482" s="17">
        <f>IF($E8482&lt;&gt;"",VLOOKUP($E8482,GEMWs!$E$14:$L$20,8,FALSE),"")</f>
        <v>96.174593288388181</v>
      </c>
      <c r="N8482" s="17">
        <f t="shared" ca="1" si="596"/>
        <v>37.754918937403332</v>
      </c>
      <c r="O8482" s="17">
        <f t="shared" ca="1" si="597"/>
        <v>96.174593288388181</v>
      </c>
      <c r="P8482" s="17">
        <f t="shared" ca="1" si="598"/>
        <v>130.83289016122313</v>
      </c>
      <c r="Q8482" s="17">
        <f t="shared" ca="1" si="599"/>
        <v>333.27577847172586</v>
      </c>
    </row>
    <row r="8483" spans="1:17" x14ac:dyDescent="0.35">
      <c r="A8483" t="s">
        <v>2419</v>
      </c>
      <c r="B8483" t="s">
        <v>977</v>
      </c>
      <c r="C8483" t="s">
        <v>978</v>
      </c>
      <c r="D8483" t="s">
        <v>14</v>
      </c>
      <c r="E8483" t="s">
        <v>726</v>
      </c>
      <c r="F8483" t="s">
        <v>22</v>
      </c>
      <c r="G8483" t="s">
        <v>3040</v>
      </c>
      <c r="H8483">
        <v>394.7</v>
      </c>
      <c r="I8483">
        <v>478</v>
      </c>
      <c r="J8483">
        <v>3740</v>
      </c>
      <c r="K8483">
        <v>5100</v>
      </c>
      <c r="L8483" s="17">
        <f>IF($E8483&lt;&gt;"",VLOOKUP($E8483,GEMWs!$E$14:$L$20,7,FALSE),"")</f>
        <v>3739.9999999999991</v>
      </c>
      <c r="M8483" s="17">
        <f>IF($E8483&lt;&gt;"",VLOOKUP($E8483,GEMWs!$E$14:$L$20,8,FALSE),"")</f>
        <v>5099.9999999999991</v>
      </c>
      <c r="N8483" s="17">
        <f t="shared" si="596"/>
        <v>3740</v>
      </c>
      <c r="O8483" s="17">
        <f t="shared" si="597"/>
        <v>5100</v>
      </c>
      <c r="P8483" s="17">
        <f t="shared" si="598"/>
        <v>7.7392156862745101E-2</v>
      </c>
      <c r="Q8483" s="17">
        <f t="shared" si="599"/>
        <v>0.10553475935828877</v>
      </c>
    </row>
    <row r="8484" spans="1:17" x14ac:dyDescent="0.35">
      <c r="A8484" t="s">
        <v>2419</v>
      </c>
      <c r="B8484" t="s">
        <v>1989</v>
      </c>
      <c r="D8484" t="s">
        <v>14</v>
      </c>
      <c r="E8484" t="s">
        <v>21</v>
      </c>
      <c r="G8484" t="s">
        <v>3040</v>
      </c>
      <c r="H8484">
        <v>3052</v>
      </c>
      <c r="J8484">
        <v>0</v>
      </c>
      <c r="K8484">
        <v>0</v>
      </c>
      <c r="L8484" s="17">
        <f>IF($E8484&lt;&gt;"",VLOOKUP($E8484,GEMWs!$E$14:$L$20,7,FALSE),"")</f>
        <v>37.754918937403332</v>
      </c>
      <c r="M8484" s="17">
        <f>IF($E8484&lt;&gt;"",VLOOKUP($E8484,GEMWs!$E$14:$L$20,8,FALSE),"")</f>
        <v>96.174593288388181</v>
      </c>
      <c r="N8484" s="17">
        <f t="shared" ca="1" si="596"/>
        <v>37.754918937403332</v>
      </c>
      <c r="O8484" s="17">
        <f t="shared" ca="1" si="597"/>
        <v>96.174593288388181</v>
      </c>
      <c r="P8484" s="17">
        <f t="shared" ca="1" si="598"/>
        <v>31.733952758690677</v>
      </c>
      <c r="Q8484" s="17">
        <f t="shared" ca="1" si="599"/>
        <v>80.837148798018504</v>
      </c>
    </row>
    <row r="8485" spans="1:17" x14ac:dyDescent="0.35">
      <c r="A8485" t="s">
        <v>2419</v>
      </c>
      <c r="B8485" t="s">
        <v>973</v>
      </c>
      <c r="C8485" t="s">
        <v>974</v>
      </c>
      <c r="D8485" t="s">
        <v>14</v>
      </c>
      <c r="E8485" t="s">
        <v>21</v>
      </c>
      <c r="F8485" t="s">
        <v>22</v>
      </c>
      <c r="G8485" t="s">
        <v>3040</v>
      </c>
      <c r="H8485">
        <v>1253.0999999999999</v>
      </c>
      <c r="I8485">
        <v>281</v>
      </c>
      <c r="J8485">
        <v>2000</v>
      </c>
      <c r="K8485">
        <v>2000</v>
      </c>
      <c r="L8485" s="17">
        <f>IF($E8485&lt;&gt;"",VLOOKUP($E8485,GEMWs!$E$14:$L$20,7,FALSE),"")</f>
        <v>37.754918937403332</v>
      </c>
      <c r="M8485" s="17">
        <f>IF($E8485&lt;&gt;"",VLOOKUP($E8485,GEMWs!$E$14:$L$20,8,FALSE),"")</f>
        <v>96.174593288388181</v>
      </c>
      <c r="N8485" s="17">
        <f t="shared" si="596"/>
        <v>2000</v>
      </c>
      <c r="O8485" s="17">
        <f t="shared" si="597"/>
        <v>2000</v>
      </c>
      <c r="P8485" s="17">
        <f t="shared" si="598"/>
        <v>0.62654999999999994</v>
      </c>
      <c r="Q8485" s="17">
        <f t="shared" si="599"/>
        <v>0.62654999999999994</v>
      </c>
    </row>
    <row r="8486" spans="1:17" x14ac:dyDescent="0.35">
      <c r="A8486" t="s">
        <v>2419</v>
      </c>
      <c r="B8486" t="s">
        <v>975</v>
      </c>
      <c r="C8486" t="s">
        <v>976</v>
      </c>
      <c r="D8486" t="s">
        <v>14</v>
      </c>
      <c r="E8486" t="s">
        <v>21</v>
      </c>
      <c r="F8486" t="s">
        <v>22</v>
      </c>
      <c r="G8486" t="s">
        <v>3040</v>
      </c>
      <c r="H8486">
        <v>850.1</v>
      </c>
      <c r="I8486">
        <v>417</v>
      </c>
      <c r="J8486">
        <v>5411.141842</v>
      </c>
      <c r="K8486">
        <v>8248.8567139999996</v>
      </c>
      <c r="L8486" s="17">
        <f>IF($E8486&lt;&gt;"",VLOOKUP($E8486,GEMWs!$E$14:$L$20,7,FALSE),"")</f>
        <v>37.754918937403332</v>
      </c>
      <c r="M8486" s="17">
        <f>IF($E8486&lt;&gt;"",VLOOKUP($E8486,GEMWs!$E$14:$L$20,8,FALSE),"")</f>
        <v>96.174593288388181</v>
      </c>
      <c r="N8486" s="17">
        <f t="shared" si="596"/>
        <v>5411.141842</v>
      </c>
      <c r="O8486" s="17">
        <f t="shared" si="597"/>
        <v>8248.8567139999996</v>
      </c>
      <c r="P8486" s="17">
        <f t="shared" si="598"/>
        <v>0.10305670585321311</v>
      </c>
      <c r="Q8486" s="17">
        <f t="shared" si="599"/>
        <v>0.15710177718900759</v>
      </c>
    </row>
    <row r="8487" spans="1:17" x14ac:dyDescent="0.35">
      <c r="A8487" t="s">
        <v>2419</v>
      </c>
      <c r="B8487" t="s">
        <v>1990</v>
      </c>
      <c r="D8487" t="s">
        <v>14</v>
      </c>
      <c r="E8487" t="s">
        <v>21</v>
      </c>
      <c r="G8487" t="s">
        <v>3040</v>
      </c>
      <c r="H8487">
        <v>186.8</v>
      </c>
      <c r="J8487">
        <v>0</v>
      </c>
      <c r="K8487">
        <v>0</v>
      </c>
      <c r="L8487" s="17">
        <f>IF($E8487&lt;&gt;"",VLOOKUP($E8487,GEMWs!$E$14:$L$20,7,FALSE),"")</f>
        <v>37.754918937403332</v>
      </c>
      <c r="M8487" s="17">
        <f>IF($E8487&lt;&gt;"",VLOOKUP($E8487,GEMWs!$E$14:$L$20,8,FALSE),"")</f>
        <v>96.174593288388181</v>
      </c>
      <c r="N8487" s="17">
        <f t="shared" ca="1" si="596"/>
        <v>37.754918937403332</v>
      </c>
      <c r="O8487" s="17">
        <f t="shared" ca="1" si="597"/>
        <v>96.174593288388181</v>
      </c>
      <c r="P8487" s="17">
        <f t="shared" ca="1" si="598"/>
        <v>1.9423009093458121</v>
      </c>
      <c r="Q8487" s="17">
        <f t="shared" ca="1" si="599"/>
        <v>4.9476996708616836</v>
      </c>
    </row>
    <row r="8488" spans="1:17" x14ac:dyDescent="0.35">
      <c r="A8488" s="6" t="s">
        <v>2958</v>
      </c>
      <c r="B8488" t="s">
        <v>103</v>
      </c>
      <c r="D8488" t="s">
        <v>14</v>
      </c>
      <c r="E8488" t="s">
        <v>15</v>
      </c>
      <c r="G8488" t="s">
        <v>3040</v>
      </c>
      <c r="H8488">
        <v>100</v>
      </c>
      <c r="J8488">
        <v>0</v>
      </c>
      <c r="K8488">
        <v>0</v>
      </c>
      <c r="L8488" s="17">
        <f>IF($E8488&lt;&gt;"",VLOOKUP($E8488,GEMWs!$E$14:$L$20,7,FALSE),"")</f>
        <v>37.892086284381016</v>
      </c>
      <c r="M8488" s="17">
        <f>IF($E8488&lt;&gt;"",VLOOKUP($E8488,GEMWs!$E$14:$L$20,8,FALSE),"")</f>
        <v>96.522753888300599</v>
      </c>
      <c r="N8488" s="17">
        <f t="shared" ca="1" si="596"/>
        <v>37.892086284381016</v>
      </c>
      <c r="O8488" s="17">
        <f t="shared" ca="1" si="597"/>
        <v>96.522753888300599</v>
      </c>
      <c r="P8488" s="17">
        <f t="shared" ca="1" si="598"/>
        <v>1.0360251440372639</v>
      </c>
      <c r="Q8488" s="17">
        <f t="shared" ca="1" si="599"/>
        <v>2.6390734796046225</v>
      </c>
    </row>
    <row r="8489" spans="1:17" x14ac:dyDescent="0.35">
      <c r="A8489" t="s">
        <v>2420</v>
      </c>
      <c r="B8489" t="s">
        <v>168</v>
      </c>
      <c r="C8489" t="s">
        <v>169</v>
      </c>
      <c r="D8489" t="s">
        <v>14</v>
      </c>
      <c r="E8489" t="s">
        <v>21</v>
      </c>
      <c r="F8489" t="s">
        <v>22</v>
      </c>
      <c r="G8489" t="s">
        <v>3040</v>
      </c>
      <c r="H8489">
        <v>34.799999999999997</v>
      </c>
      <c r="I8489">
        <v>7</v>
      </c>
      <c r="J8489">
        <v>4540</v>
      </c>
      <c r="K8489">
        <v>21364</v>
      </c>
      <c r="L8489" s="17">
        <f>IF($E8489&lt;&gt;"",VLOOKUP($E8489,GEMWs!$E$14:$L$20,7,FALSE),"")</f>
        <v>37.754918937403332</v>
      </c>
      <c r="M8489" s="17">
        <f>IF($E8489&lt;&gt;"",VLOOKUP($E8489,GEMWs!$E$14:$L$20,8,FALSE),"")</f>
        <v>96.174593288388181</v>
      </c>
      <c r="N8489" s="17">
        <f t="shared" si="596"/>
        <v>4540</v>
      </c>
      <c r="O8489" s="17">
        <f t="shared" si="597"/>
        <v>21364</v>
      </c>
      <c r="P8489" s="17">
        <f t="shared" si="598"/>
        <v>1.6289084441115894E-3</v>
      </c>
      <c r="Q8489" s="17">
        <f t="shared" si="599"/>
        <v>7.665198237885462E-3</v>
      </c>
    </row>
    <row r="8490" spans="1:17" x14ac:dyDescent="0.35">
      <c r="A8490" t="s">
        <v>2420</v>
      </c>
      <c r="B8490" t="s">
        <v>218</v>
      </c>
      <c r="C8490" t="s">
        <v>219</v>
      </c>
      <c r="D8490" t="s">
        <v>14</v>
      </c>
      <c r="E8490" t="s">
        <v>21</v>
      </c>
      <c r="F8490" t="s">
        <v>22</v>
      </c>
      <c r="G8490" t="s">
        <v>3040</v>
      </c>
      <c r="H8490">
        <v>1.9</v>
      </c>
      <c r="I8490">
        <v>483</v>
      </c>
      <c r="J8490">
        <v>100</v>
      </c>
      <c r="K8490">
        <v>750</v>
      </c>
      <c r="L8490" s="17">
        <f>IF($E8490&lt;&gt;"",VLOOKUP($E8490,GEMWs!$E$14:$L$20,7,FALSE),"")</f>
        <v>37.754918937403332</v>
      </c>
      <c r="M8490" s="17">
        <f>IF($E8490&lt;&gt;"",VLOOKUP($E8490,GEMWs!$E$14:$L$20,8,FALSE),"")</f>
        <v>96.174593288388181</v>
      </c>
      <c r="N8490" s="17">
        <f t="shared" si="596"/>
        <v>100</v>
      </c>
      <c r="O8490" s="17">
        <f t="shared" si="597"/>
        <v>750</v>
      </c>
      <c r="P8490" s="17">
        <f t="shared" si="598"/>
        <v>2.5333333333333332E-3</v>
      </c>
      <c r="Q8490" s="17">
        <f t="shared" si="599"/>
        <v>1.9E-2</v>
      </c>
    </row>
    <row r="8491" spans="1:17" x14ac:dyDescent="0.35">
      <c r="A8491" t="s">
        <v>2420</v>
      </c>
      <c r="B8491" t="s">
        <v>170</v>
      </c>
      <c r="C8491" t="s">
        <v>171</v>
      </c>
      <c r="D8491" t="s">
        <v>14</v>
      </c>
      <c r="E8491" t="s">
        <v>21</v>
      </c>
      <c r="F8491" t="s">
        <v>22</v>
      </c>
      <c r="G8491" t="s">
        <v>3040</v>
      </c>
      <c r="H8491">
        <v>47.2</v>
      </c>
      <c r="I8491">
        <v>114</v>
      </c>
      <c r="J8491">
        <v>15000</v>
      </c>
      <c r="K8491">
        <v>20000</v>
      </c>
      <c r="L8491" s="17">
        <f>IF($E8491&lt;&gt;"",VLOOKUP($E8491,GEMWs!$E$14:$L$20,7,FALSE),"")</f>
        <v>37.754918937403332</v>
      </c>
      <c r="M8491" s="17">
        <f>IF($E8491&lt;&gt;"",VLOOKUP($E8491,GEMWs!$E$14:$L$20,8,FALSE),"")</f>
        <v>96.174593288388181</v>
      </c>
      <c r="N8491" s="17">
        <f t="shared" si="596"/>
        <v>15000</v>
      </c>
      <c r="O8491" s="17">
        <f t="shared" si="597"/>
        <v>20000</v>
      </c>
      <c r="P8491" s="17">
        <f t="shared" si="598"/>
        <v>2.3600000000000001E-3</v>
      </c>
      <c r="Q8491" s="17">
        <f t="shared" si="599"/>
        <v>3.146666666666667E-3</v>
      </c>
    </row>
    <row r="8492" spans="1:17" x14ac:dyDescent="0.35">
      <c r="A8492" t="s">
        <v>2420</v>
      </c>
      <c r="B8492" t="s">
        <v>793</v>
      </c>
      <c r="C8492" t="s">
        <v>794</v>
      </c>
      <c r="D8492" t="s">
        <v>14</v>
      </c>
      <c r="E8492" t="s">
        <v>21</v>
      </c>
      <c r="F8492" t="s">
        <v>14</v>
      </c>
      <c r="G8492" t="s">
        <v>3040</v>
      </c>
      <c r="H8492">
        <v>0.9</v>
      </c>
      <c r="I8492">
        <v>115</v>
      </c>
      <c r="J8492">
        <v>50</v>
      </c>
      <c r="K8492">
        <v>617.64119100000005</v>
      </c>
      <c r="L8492" s="17">
        <f>IF($E8492&lt;&gt;"",VLOOKUP($E8492,GEMWs!$E$14:$L$20,7,FALSE),"")</f>
        <v>37.754918937403332</v>
      </c>
      <c r="M8492" s="17">
        <f>IF($E8492&lt;&gt;"",VLOOKUP($E8492,GEMWs!$E$14:$L$20,8,FALSE),"")</f>
        <v>96.174593288388181</v>
      </c>
      <c r="N8492" s="17">
        <f t="shared" si="596"/>
        <v>50</v>
      </c>
      <c r="O8492" s="17">
        <f t="shared" si="597"/>
        <v>617.64119100000005</v>
      </c>
      <c r="P8492" s="17">
        <f t="shared" si="598"/>
        <v>1.4571567005478429E-3</v>
      </c>
      <c r="Q8492" s="17">
        <f t="shared" si="599"/>
        <v>1.8000000000000002E-2</v>
      </c>
    </row>
    <row r="8493" spans="1:17" x14ac:dyDescent="0.35">
      <c r="A8493" t="s">
        <v>2420</v>
      </c>
      <c r="B8493" t="s">
        <v>172</v>
      </c>
      <c r="C8493" t="s">
        <v>173</v>
      </c>
      <c r="D8493" t="s">
        <v>14</v>
      </c>
      <c r="E8493" t="s">
        <v>21</v>
      </c>
      <c r="F8493" t="s">
        <v>22</v>
      </c>
      <c r="G8493" t="s">
        <v>3040</v>
      </c>
      <c r="H8493">
        <v>2.2000000000000002</v>
      </c>
      <c r="I8493">
        <v>154</v>
      </c>
      <c r="J8493">
        <v>180000</v>
      </c>
      <c r="K8493">
        <v>180000</v>
      </c>
      <c r="L8493" s="17">
        <f>IF($E8493&lt;&gt;"",VLOOKUP($E8493,GEMWs!$E$14:$L$20,7,FALSE),"")</f>
        <v>37.754918937403332</v>
      </c>
      <c r="M8493" s="17">
        <f>IF($E8493&lt;&gt;"",VLOOKUP($E8493,GEMWs!$E$14:$L$20,8,FALSE),"")</f>
        <v>96.174593288388181</v>
      </c>
      <c r="N8493" s="17">
        <f t="shared" si="596"/>
        <v>180000</v>
      </c>
      <c r="O8493" s="17">
        <f t="shared" si="597"/>
        <v>180000</v>
      </c>
      <c r="P8493" s="17">
        <f t="shared" si="598"/>
        <v>1.2222222222222222E-5</v>
      </c>
      <c r="Q8493" s="17">
        <f t="shared" si="599"/>
        <v>1.2222222222222222E-5</v>
      </c>
    </row>
    <row r="8494" spans="1:17" x14ac:dyDescent="0.35">
      <c r="A8494" t="s">
        <v>2420</v>
      </c>
      <c r="B8494" t="s">
        <v>194</v>
      </c>
      <c r="D8494" t="s">
        <v>14</v>
      </c>
      <c r="E8494" t="s">
        <v>21</v>
      </c>
      <c r="G8494" t="s">
        <v>3040</v>
      </c>
      <c r="H8494">
        <v>1.9</v>
      </c>
      <c r="J8494">
        <v>0</v>
      </c>
      <c r="K8494">
        <v>0</v>
      </c>
      <c r="L8494" s="17">
        <f>IF($E8494&lt;&gt;"",VLOOKUP($E8494,GEMWs!$E$14:$L$20,7,FALSE),"")</f>
        <v>37.754918937403332</v>
      </c>
      <c r="M8494" s="17">
        <f>IF($E8494&lt;&gt;"",VLOOKUP($E8494,GEMWs!$E$14:$L$20,8,FALSE),"")</f>
        <v>96.174593288388181</v>
      </c>
      <c r="N8494" s="17">
        <f t="shared" ca="1" si="596"/>
        <v>37.754918937403332</v>
      </c>
      <c r="O8494" s="17">
        <f t="shared" ca="1" si="597"/>
        <v>96.174593288388181</v>
      </c>
      <c r="P8494" s="17">
        <f t="shared" ca="1" si="598"/>
        <v>1.9755737300626568E-2</v>
      </c>
      <c r="Q8494" s="17">
        <f t="shared" ca="1" si="599"/>
        <v>5.0324568386708769E-2</v>
      </c>
    </row>
    <row r="8495" spans="1:17" x14ac:dyDescent="0.35">
      <c r="A8495" t="s">
        <v>2420</v>
      </c>
      <c r="B8495" t="s">
        <v>174</v>
      </c>
      <c r="C8495" t="s">
        <v>175</v>
      </c>
      <c r="D8495" t="s">
        <v>14</v>
      </c>
      <c r="E8495" t="s">
        <v>21</v>
      </c>
      <c r="F8495" t="s">
        <v>22</v>
      </c>
      <c r="G8495" t="s">
        <v>3040</v>
      </c>
      <c r="H8495">
        <v>1.1000000000000001</v>
      </c>
      <c r="I8495">
        <v>219</v>
      </c>
      <c r="J8495">
        <v>28000</v>
      </c>
      <c r="K8495">
        <v>28000</v>
      </c>
      <c r="L8495" s="17">
        <f>IF($E8495&lt;&gt;"",VLOOKUP($E8495,GEMWs!$E$14:$L$20,7,FALSE),"")</f>
        <v>37.754918937403332</v>
      </c>
      <c r="M8495" s="17">
        <f>IF($E8495&lt;&gt;"",VLOOKUP($E8495,GEMWs!$E$14:$L$20,8,FALSE),"")</f>
        <v>96.174593288388181</v>
      </c>
      <c r="N8495" s="17">
        <f t="shared" si="596"/>
        <v>28000</v>
      </c>
      <c r="O8495" s="17">
        <f t="shared" si="597"/>
        <v>28000</v>
      </c>
      <c r="P8495" s="17">
        <f t="shared" si="598"/>
        <v>3.928571428571429E-5</v>
      </c>
      <c r="Q8495" s="17">
        <f t="shared" si="599"/>
        <v>3.928571428571429E-5</v>
      </c>
    </row>
    <row r="8496" spans="1:17" x14ac:dyDescent="0.35">
      <c r="A8496" t="s">
        <v>2420</v>
      </c>
      <c r="B8496" t="s">
        <v>2989</v>
      </c>
      <c r="D8496" t="s">
        <v>14</v>
      </c>
      <c r="E8496" t="s">
        <v>21</v>
      </c>
      <c r="G8496" t="s">
        <v>3040</v>
      </c>
      <c r="H8496">
        <v>2.4</v>
      </c>
      <c r="J8496">
        <v>0</v>
      </c>
      <c r="K8496">
        <v>0</v>
      </c>
      <c r="L8496" s="17">
        <f>IF($E8496&lt;&gt;"",VLOOKUP($E8496,GEMWs!$E$14:$L$20,7,FALSE),"")</f>
        <v>37.754918937403332</v>
      </c>
      <c r="M8496" s="17">
        <f>IF($E8496&lt;&gt;"",VLOOKUP($E8496,GEMWs!$E$14:$L$20,8,FALSE),"")</f>
        <v>96.174593288388181</v>
      </c>
      <c r="N8496" s="17">
        <f t="shared" ca="1" si="596"/>
        <v>37.754918937403332</v>
      </c>
      <c r="O8496" s="17">
        <f t="shared" ca="1" si="597"/>
        <v>96.174593288388181</v>
      </c>
      <c r="P8496" s="17">
        <f t="shared" ca="1" si="598"/>
        <v>2.4954615537633559E-2</v>
      </c>
      <c r="Q8496" s="17">
        <f t="shared" ca="1" si="599"/>
        <v>6.3567875856895287E-2</v>
      </c>
    </row>
    <row r="8497" spans="1:17" x14ac:dyDescent="0.35">
      <c r="A8497" t="s">
        <v>2420</v>
      </c>
      <c r="B8497" t="s">
        <v>122</v>
      </c>
      <c r="D8497" t="s">
        <v>14</v>
      </c>
      <c r="E8497" t="s">
        <v>21</v>
      </c>
      <c r="G8497" t="s">
        <v>3040</v>
      </c>
      <c r="H8497">
        <v>10.199999999999999</v>
      </c>
      <c r="J8497">
        <v>0</v>
      </c>
      <c r="K8497">
        <v>0</v>
      </c>
      <c r="L8497" s="17">
        <f>IF($E8497&lt;&gt;"",VLOOKUP($E8497,GEMWs!$E$14:$L$20,7,FALSE),"")</f>
        <v>37.754918937403332</v>
      </c>
      <c r="M8497" s="17">
        <f>IF($E8497&lt;&gt;"",VLOOKUP($E8497,GEMWs!$E$14:$L$20,8,FALSE),"")</f>
        <v>96.174593288388181</v>
      </c>
      <c r="N8497" s="17">
        <f t="shared" ca="1" si="596"/>
        <v>37.754918937403332</v>
      </c>
      <c r="O8497" s="17">
        <f t="shared" ca="1" si="597"/>
        <v>96.174593288388181</v>
      </c>
      <c r="P8497" s="17">
        <f t="shared" ca="1" si="598"/>
        <v>0.10605711603494263</v>
      </c>
      <c r="Q8497" s="17">
        <f t="shared" ca="1" si="599"/>
        <v>0.27016347239180494</v>
      </c>
    </row>
    <row r="8498" spans="1:17" x14ac:dyDescent="0.35">
      <c r="A8498" t="s">
        <v>2420</v>
      </c>
      <c r="B8498" t="s">
        <v>103</v>
      </c>
      <c r="D8498" t="s">
        <v>14</v>
      </c>
      <c r="E8498" t="s">
        <v>15</v>
      </c>
      <c r="G8498" t="s">
        <v>3040</v>
      </c>
      <c r="H8498">
        <v>62.3</v>
      </c>
      <c r="J8498">
        <v>0</v>
      </c>
      <c r="K8498">
        <v>0</v>
      </c>
      <c r="L8498" s="17">
        <f>IF($E8498&lt;&gt;"",VLOOKUP($E8498,GEMWs!$E$14:$L$20,7,FALSE),"")</f>
        <v>37.892086284381016</v>
      </c>
      <c r="M8498" s="17">
        <f>IF($E8498&lt;&gt;"",VLOOKUP($E8498,GEMWs!$E$14:$L$20,8,FALSE),"")</f>
        <v>96.522753888300599</v>
      </c>
      <c r="N8498" s="17">
        <f t="shared" ca="1" si="596"/>
        <v>37.892086284381016</v>
      </c>
      <c r="O8498" s="17">
        <f t="shared" ca="1" si="597"/>
        <v>96.522753888300599</v>
      </c>
      <c r="P8498" s="17">
        <f t="shared" ca="1" si="598"/>
        <v>0.64544366473521542</v>
      </c>
      <c r="Q8498" s="17">
        <f t="shared" ca="1" si="599"/>
        <v>1.6441427777936797</v>
      </c>
    </row>
    <row r="8499" spans="1:17" x14ac:dyDescent="0.35">
      <c r="A8499" t="s">
        <v>2420</v>
      </c>
      <c r="B8499" t="s">
        <v>2994</v>
      </c>
      <c r="D8499" t="s">
        <v>14</v>
      </c>
      <c r="E8499" t="s">
        <v>21</v>
      </c>
      <c r="G8499" t="s">
        <v>3040</v>
      </c>
      <c r="H8499">
        <v>0.8</v>
      </c>
      <c r="J8499">
        <v>0</v>
      </c>
      <c r="K8499">
        <v>0</v>
      </c>
      <c r="L8499" s="17">
        <f>IF($E8499&lt;&gt;"",VLOOKUP($E8499,GEMWs!$E$14:$L$20,7,FALSE),"")</f>
        <v>37.754918937403332</v>
      </c>
      <c r="M8499" s="17">
        <f>IF($E8499&lt;&gt;"",VLOOKUP($E8499,GEMWs!$E$14:$L$20,8,FALSE),"")</f>
        <v>96.174593288388181</v>
      </c>
      <c r="N8499" s="17">
        <f t="shared" ca="1" si="596"/>
        <v>37.754918937403332</v>
      </c>
      <c r="O8499" s="17">
        <f t="shared" ca="1" si="597"/>
        <v>96.174593288388181</v>
      </c>
      <c r="P8499" s="17">
        <f t="shared" ca="1" si="598"/>
        <v>8.3182051792111879E-3</v>
      </c>
      <c r="Q8499" s="17">
        <f t="shared" ca="1" si="599"/>
        <v>2.118929195229843E-2</v>
      </c>
    </row>
    <row r="8500" spans="1:17" x14ac:dyDescent="0.35">
      <c r="A8500" t="s">
        <v>2420</v>
      </c>
      <c r="B8500" t="s">
        <v>2978</v>
      </c>
      <c r="C8500" t="s">
        <v>158</v>
      </c>
      <c r="D8500" t="s">
        <v>22</v>
      </c>
      <c r="G8500" t="s">
        <v>3040</v>
      </c>
      <c r="H8500">
        <v>12.7</v>
      </c>
      <c r="J8500">
        <v>0</v>
      </c>
      <c r="K8500">
        <v>0</v>
      </c>
      <c r="L8500" s="17" t="str">
        <f>IF($E8500&lt;&gt;"",VLOOKUP($E8500,GEMWs!$E$14:$L$20,7,FALSE),"")</f>
        <v/>
      </c>
      <c r="M8500" s="17" t="str">
        <f>IF($E8500&lt;&gt;"",VLOOKUP($E8500,GEMWs!$E$14:$L$20,8,FALSE),"")</f>
        <v/>
      </c>
      <c r="N8500" s="17">
        <f t="shared" ca="1" si="596"/>
        <v>0</v>
      </c>
      <c r="O8500" s="17">
        <f t="shared" ca="1" si="597"/>
        <v>0</v>
      </c>
      <c r="P8500" s="17">
        <f t="shared" ca="1" si="598"/>
        <v>0</v>
      </c>
      <c r="Q8500" s="17">
        <f t="shared" ca="1" si="599"/>
        <v>0</v>
      </c>
    </row>
    <row r="8501" spans="1:17" x14ac:dyDescent="0.35">
      <c r="A8501" t="s">
        <v>2420</v>
      </c>
      <c r="B8501" t="s">
        <v>2980</v>
      </c>
      <c r="D8501" t="s">
        <v>14</v>
      </c>
      <c r="E8501" t="s">
        <v>18</v>
      </c>
      <c r="G8501" t="s">
        <v>3040</v>
      </c>
      <c r="H8501">
        <v>0.3</v>
      </c>
      <c r="J8501">
        <v>0</v>
      </c>
      <c r="K8501">
        <v>0</v>
      </c>
      <c r="L8501" s="17">
        <f>IF($E8501&lt;&gt;"",VLOOKUP($E8501,GEMWs!$E$14:$L$20,7,FALSE),"")</f>
        <v>5950.3939027696888</v>
      </c>
      <c r="M8501" s="17">
        <f>IF($E8501&lt;&gt;"",VLOOKUP($E8501,GEMWs!$E$14:$L$20,8,FALSE),"")</f>
        <v>10539.430626954083</v>
      </c>
      <c r="N8501" s="17">
        <f t="shared" ca="1" si="596"/>
        <v>5950.3939027696888</v>
      </c>
      <c r="O8501" s="17">
        <f t="shared" ca="1" si="597"/>
        <v>10539.430626954083</v>
      </c>
      <c r="P8501" s="17">
        <f t="shared" ca="1" si="598"/>
        <v>2.8464535762754064E-5</v>
      </c>
      <c r="Q8501" s="17">
        <f t="shared" ca="1" si="599"/>
        <v>5.0416830364853842E-5</v>
      </c>
    </row>
    <row r="8502" spans="1:17" x14ac:dyDescent="0.35">
      <c r="A8502" t="s">
        <v>2420</v>
      </c>
      <c r="B8502" t="s">
        <v>144</v>
      </c>
      <c r="C8502" t="s">
        <v>145</v>
      </c>
      <c r="D8502" t="s">
        <v>14</v>
      </c>
      <c r="E8502" t="s">
        <v>21</v>
      </c>
      <c r="F8502" t="s">
        <v>22</v>
      </c>
      <c r="G8502" t="s">
        <v>3040</v>
      </c>
      <c r="H8502">
        <v>112.3</v>
      </c>
      <c r="I8502">
        <v>317</v>
      </c>
      <c r="J8502">
        <v>2000</v>
      </c>
      <c r="K8502">
        <v>10000</v>
      </c>
      <c r="L8502" s="17">
        <f>IF($E8502&lt;&gt;"",VLOOKUP($E8502,GEMWs!$E$14:$L$20,7,FALSE),"")</f>
        <v>37.754918937403332</v>
      </c>
      <c r="M8502" s="17">
        <f>IF($E8502&lt;&gt;"",VLOOKUP($E8502,GEMWs!$E$14:$L$20,8,FALSE),"")</f>
        <v>96.174593288388181</v>
      </c>
      <c r="N8502" s="17">
        <f t="shared" si="596"/>
        <v>2000</v>
      </c>
      <c r="O8502" s="17">
        <f t="shared" si="597"/>
        <v>10000</v>
      </c>
      <c r="P8502" s="17">
        <f t="shared" si="598"/>
        <v>1.123E-2</v>
      </c>
      <c r="Q8502" s="17">
        <f t="shared" si="599"/>
        <v>5.6149999999999999E-2</v>
      </c>
    </row>
    <row r="8503" spans="1:17" x14ac:dyDescent="0.35">
      <c r="A8503" t="s">
        <v>2420</v>
      </c>
      <c r="B8503" t="s">
        <v>71</v>
      </c>
      <c r="C8503" t="s">
        <v>72</v>
      </c>
      <c r="D8503" t="s">
        <v>14</v>
      </c>
      <c r="E8503" t="s">
        <v>21</v>
      </c>
      <c r="F8503" t="s">
        <v>22</v>
      </c>
      <c r="G8503" t="s">
        <v>3040</v>
      </c>
      <c r="H8503">
        <v>1.3</v>
      </c>
      <c r="I8503">
        <v>333</v>
      </c>
      <c r="J8503">
        <v>31000</v>
      </c>
      <c r="K8503">
        <v>60000</v>
      </c>
      <c r="L8503" s="17">
        <f>IF($E8503&lt;&gt;"",VLOOKUP($E8503,GEMWs!$E$14:$L$20,7,FALSE),"")</f>
        <v>37.754918937403332</v>
      </c>
      <c r="M8503" s="17">
        <f>IF($E8503&lt;&gt;"",VLOOKUP($E8503,GEMWs!$E$14:$L$20,8,FALSE),"")</f>
        <v>96.174593288388181</v>
      </c>
      <c r="N8503" s="17">
        <f t="shared" si="596"/>
        <v>31000</v>
      </c>
      <c r="O8503" s="17">
        <f t="shared" si="597"/>
        <v>60000</v>
      </c>
      <c r="P8503" s="17">
        <f t="shared" si="598"/>
        <v>2.1666666666666667E-5</v>
      </c>
      <c r="Q8503" s="17">
        <f t="shared" si="599"/>
        <v>4.1935483870967746E-5</v>
      </c>
    </row>
    <row r="8504" spans="1:17" x14ac:dyDescent="0.35">
      <c r="A8504" t="s">
        <v>2420</v>
      </c>
      <c r="B8504" t="s">
        <v>2421</v>
      </c>
      <c r="D8504" t="s">
        <v>22</v>
      </c>
      <c r="G8504" t="s">
        <v>3040</v>
      </c>
      <c r="H8504">
        <v>363.6</v>
      </c>
      <c r="J8504">
        <v>0</v>
      </c>
      <c r="K8504">
        <v>0</v>
      </c>
      <c r="L8504" s="17" t="str">
        <f>IF($E8504&lt;&gt;"",VLOOKUP($E8504,GEMWs!$E$14:$L$20,7,FALSE),"")</f>
        <v/>
      </c>
      <c r="M8504" s="17" t="str">
        <f>IF($E8504&lt;&gt;"",VLOOKUP($E8504,GEMWs!$E$14:$L$20,8,FALSE),"")</f>
        <v/>
      </c>
      <c r="N8504" s="17">
        <f t="shared" ca="1" si="596"/>
        <v>0</v>
      </c>
      <c r="O8504" s="17">
        <f t="shared" ca="1" si="597"/>
        <v>0</v>
      </c>
      <c r="P8504" s="17">
        <f t="shared" ca="1" si="598"/>
        <v>0</v>
      </c>
      <c r="Q8504" s="17">
        <f t="shared" ca="1" si="599"/>
        <v>0</v>
      </c>
    </row>
    <row r="8505" spans="1:17" x14ac:dyDescent="0.35">
      <c r="A8505" t="s">
        <v>2420</v>
      </c>
      <c r="B8505" t="s">
        <v>182</v>
      </c>
      <c r="C8505" t="s">
        <v>183</v>
      </c>
      <c r="D8505" t="s">
        <v>14</v>
      </c>
      <c r="E8505" t="s">
        <v>21</v>
      </c>
      <c r="F8505" t="s">
        <v>22</v>
      </c>
      <c r="G8505" t="s">
        <v>3040</v>
      </c>
      <c r="H8505">
        <v>17.899999999999999</v>
      </c>
      <c r="I8505">
        <v>338</v>
      </c>
      <c r="J8505">
        <v>4536</v>
      </c>
      <c r="K8505">
        <v>38636</v>
      </c>
      <c r="L8505" s="17">
        <f>IF($E8505&lt;&gt;"",VLOOKUP($E8505,GEMWs!$E$14:$L$20,7,FALSE),"")</f>
        <v>37.754918937403332</v>
      </c>
      <c r="M8505" s="17">
        <f>IF($E8505&lt;&gt;"",VLOOKUP($E8505,GEMWs!$E$14:$L$20,8,FALSE),"")</f>
        <v>96.174593288388181</v>
      </c>
      <c r="N8505" s="17">
        <f t="shared" si="596"/>
        <v>4536</v>
      </c>
      <c r="O8505" s="17">
        <f t="shared" si="597"/>
        <v>38636</v>
      </c>
      <c r="P8505" s="17">
        <f t="shared" si="598"/>
        <v>4.6329847810332327E-4</v>
      </c>
      <c r="Q8505" s="17">
        <f t="shared" si="599"/>
        <v>3.9462081128747795E-3</v>
      </c>
    </row>
    <row r="8506" spans="1:17" x14ac:dyDescent="0.35">
      <c r="A8506" t="s">
        <v>2420</v>
      </c>
      <c r="B8506" t="s">
        <v>184</v>
      </c>
      <c r="C8506" t="s">
        <v>185</v>
      </c>
      <c r="D8506" t="s">
        <v>14</v>
      </c>
      <c r="E8506" t="s">
        <v>21</v>
      </c>
      <c r="F8506" t="s">
        <v>22</v>
      </c>
      <c r="G8506" t="s">
        <v>3040</v>
      </c>
      <c r="H8506">
        <v>131.9</v>
      </c>
      <c r="I8506">
        <v>345</v>
      </c>
      <c r="J8506">
        <v>5000</v>
      </c>
      <c r="K8506">
        <v>20000</v>
      </c>
      <c r="L8506" s="17">
        <f>IF($E8506&lt;&gt;"",VLOOKUP($E8506,GEMWs!$E$14:$L$20,7,FALSE),"")</f>
        <v>37.754918937403332</v>
      </c>
      <c r="M8506" s="17">
        <f>IF($E8506&lt;&gt;"",VLOOKUP($E8506,GEMWs!$E$14:$L$20,8,FALSE),"")</f>
        <v>96.174593288388181</v>
      </c>
      <c r="N8506" s="17">
        <f t="shared" si="596"/>
        <v>5000</v>
      </c>
      <c r="O8506" s="17">
        <f t="shared" si="597"/>
        <v>20000</v>
      </c>
      <c r="P8506" s="17">
        <f t="shared" si="598"/>
        <v>6.5950000000000002E-3</v>
      </c>
      <c r="Q8506" s="17">
        <f t="shared" si="599"/>
        <v>2.6380000000000001E-2</v>
      </c>
    </row>
    <row r="8507" spans="1:17" x14ac:dyDescent="0.35">
      <c r="A8507" t="s">
        <v>2422</v>
      </c>
      <c r="B8507" t="s">
        <v>218</v>
      </c>
      <c r="C8507" t="s">
        <v>219</v>
      </c>
      <c r="D8507" t="s">
        <v>14</v>
      </c>
      <c r="E8507" t="s">
        <v>21</v>
      </c>
      <c r="F8507" t="s">
        <v>22</v>
      </c>
      <c r="G8507" t="s">
        <v>3040</v>
      </c>
      <c r="H8507">
        <v>4777.1000000000004</v>
      </c>
      <c r="I8507">
        <v>483</v>
      </c>
      <c r="J8507">
        <v>100</v>
      </c>
      <c r="K8507">
        <v>750</v>
      </c>
      <c r="L8507" s="17">
        <f>IF($E8507&lt;&gt;"",VLOOKUP($E8507,GEMWs!$E$14:$L$20,7,FALSE),"")</f>
        <v>37.754918937403332</v>
      </c>
      <c r="M8507" s="17">
        <f>IF($E8507&lt;&gt;"",VLOOKUP($E8507,GEMWs!$E$14:$L$20,8,FALSE),"")</f>
        <v>96.174593288388181</v>
      </c>
      <c r="N8507" s="17">
        <f t="shared" si="596"/>
        <v>100</v>
      </c>
      <c r="O8507" s="17">
        <f t="shared" si="597"/>
        <v>750</v>
      </c>
      <c r="P8507" s="17">
        <f t="shared" si="598"/>
        <v>6.3694666666666668</v>
      </c>
      <c r="Q8507" s="17">
        <f t="shared" si="599"/>
        <v>47.771000000000001</v>
      </c>
    </row>
    <row r="8508" spans="1:17" x14ac:dyDescent="0.35">
      <c r="A8508" t="s">
        <v>2422</v>
      </c>
      <c r="B8508" t="s">
        <v>819</v>
      </c>
      <c r="C8508" t="s">
        <v>820</v>
      </c>
      <c r="D8508" t="s">
        <v>14</v>
      </c>
      <c r="E8508" t="s">
        <v>21</v>
      </c>
      <c r="F8508" t="s">
        <v>22</v>
      </c>
      <c r="G8508" t="s">
        <v>3040</v>
      </c>
      <c r="H8508">
        <v>14.3</v>
      </c>
      <c r="I8508">
        <v>112</v>
      </c>
      <c r="J8508">
        <v>230</v>
      </c>
      <c r="K8508">
        <v>230</v>
      </c>
      <c r="L8508" s="17">
        <f>IF($E8508&lt;&gt;"",VLOOKUP($E8508,GEMWs!$E$14:$L$20,7,FALSE),"")</f>
        <v>37.754918937403332</v>
      </c>
      <c r="M8508" s="17">
        <f>IF($E8508&lt;&gt;"",VLOOKUP($E8508,GEMWs!$E$14:$L$20,8,FALSE),"")</f>
        <v>96.174593288388181</v>
      </c>
      <c r="N8508" s="17">
        <f t="shared" si="596"/>
        <v>230</v>
      </c>
      <c r="O8508" s="17">
        <f t="shared" si="597"/>
        <v>230</v>
      </c>
      <c r="P8508" s="17">
        <f t="shared" si="598"/>
        <v>6.2173913043478267E-2</v>
      </c>
      <c r="Q8508" s="17">
        <f t="shared" si="599"/>
        <v>6.2173913043478267E-2</v>
      </c>
    </row>
    <row r="8509" spans="1:17" x14ac:dyDescent="0.35">
      <c r="A8509" t="s">
        <v>2422</v>
      </c>
      <c r="B8509" t="s">
        <v>170</v>
      </c>
      <c r="C8509" t="s">
        <v>171</v>
      </c>
      <c r="D8509" t="s">
        <v>14</v>
      </c>
      <c r="E8509" t="s">
        <v>21</v>
      </c>
      <c r="F8509" t="s">
        <v>22</v>
      </c>
      <c r="G8509" t="s">
        <v>3040</v>
      </c>
      <c r="H8509">
        <v>0.4</v>
      </c>
      <c r="I8509">
        <v>114</v>
      </c>
      <c r="J8509">
        <v>15000</v>
      </c>
      <c r="K8509">
        <v>20000</v>
      </c>
      <c r="L8509" s="17">
        <f>IF($E8509&lt;&gt;"",VLOOKUP($E8509,GEMWs!$E$14:$L$20,7,FALSE),"")</f>
        <v>37.754918937403332</v>
      </c>
      <c r="M8509" s="17">
        <f>IF($E8509&lt;&gt;"",VLOOKUP($E8509,GEMWs!$E$14:$L$20,8,FALSE),"")</f>
        <v>96.174593288388181</v>
      </c>
      <c r="N8509" s="17">
        <f t="shared" si="596"/>
        <v>15000</v>
      </c>
      <c r="O8509" s="17">
        <f t="shared" si="597"/>
        <v>20000</v>
      </c>
      <c r="P8509" s="17">
        <f t="shared" si="598"/>
        <v>2.0000000000000002E-5</v>
      </c>
      <c r="Q8509" s="17">
        <f t="shared" si="599"/>
        <v>2.6666666666666667E-5</v>
      </c>
    </row>
    <row r="8510" spans="1:17" x14ac:dyDescent="0.35">
      <c r="A8510" t="s">
        <v>2422</v>
      </c>
      <c r="B8510" t="s">
        <v>172</v>
      </c>
      <c r="C8510" t="s">
        <v>173</v>
      </c>
      <c r="D8510" t="s">
        <v>14</v>
      </c>
      <c r="E8510" t="s">
        <v>21</v>
      </c>
      <c r="F8510" t="s">
        <v>22</v>
      </c>
      <c r="G8510" t="s">
        <v>3040</v>
      </c>
      <c r="H8510">
        <v>0.4</v>
      </c>
      <c r="I8510">
        <v>154</v>
      </c>
      <c r="J8510">
        <v>180000</v>
      </c>
      <c r="K8510">
        <v>180000</v>
      </c>
      <c r="L8510" s="17">
        <f>IF($E8510&lt;&gt;"",VLOOKUP($E8510,GEMWs!$E$14:$L$20,7,FALSE),"")</f>
        <v>37.754918937403332</v>
      </c>
      <c r="M8510" s="17">
        <f>IF($E8510&lt;&gt;"",VLOOKUP($E8510,GEMWs!$E$14:$L$20,8,FALSE),"")</f>
        <v>96.174593288388181</v>
      </c>
      <c r="N8510" s="17">
        <f t="shared" si="596"/>
        <v>180000</v>
      </c>
      <c r="O8510" s="17">
        <f t="shared" si="597"/>
        <v>180000</v>
      </c>
      <c r="P8510" s="17">
        <f t="shared" si="598"/>
        <v>2.2222222222222225E-6</v>
      </c>
      <c r="Q8510" s="17">
        <f t="shared" si="599"/>
        <v>2.2222222222222225E-6</v>
      </c>
    </row>
    <row r="8511" spans="1:17" x14ac:dyDescent="0.35">
      <c r="A8511" t="s">
        <v>2422</v>
      </c>
      <c r="B8511" t="s">
        <v>245</v>
      </c>
      <c r="D8511" t="s">
        <v>22</v>
      </c>
      <c r="G8511" t="s">
        <v>3040</v>
      </c>
      <c r="H8511">
        <v>27.7</v>
      </c>
      <c r="J8511">
        <v>0</v>
      </c>
      <c r="K8511">
        <v>0</v>
      </c>
      <c r="L8511" s="17" t="str">
        <f>IF($E8511&lt;&gt;"",VLOOKUP($E8511,GEMWs!$E$14:$L$20,7,FALSE),"")</f>
        <v/>
      </c>
      <c r="M8511" s="17" t="str">
        <f>IF($E8511&lt;&gt;"",VLOOKUP($E8511,GEMWs!$E$14:$L$20,8,FALSE),"")</f>
        <v/>
      </c>
      <c r="N8511" s="17">
        <f t="shared" ca="1" si="596"/>
        <v>0</v>
      </c>
      <c r="O8511" s="17">
        <f t="shared" ca="1" si="597"/>
        <v>0</v>
      </c>
      <c r="P8511" s="17">
        <f t="shared" ca="1" si="598"/>
        <v>0</v>
      </c>
      <c r="Q8511" s="17">
        <f t="shared" ca="1" si="599"/>
        <v>0</v>
      </c>
    </row>
    <row r="8512" spans="1:17" x14ac:dyDescent="0.35">
      <c r="A8512" t="s">
        <v>2422</v>
      </c>
      <c r="B8512" t="s">
        <v>174</v>
      </c>
      <c r="C8512" t="s">
        <v>175</v>
      </c>
      <c r="D8512" t="s">
        <v>14</v>
      </c>
      <c r="E8512" t="s">
        <v>21</v>
      </c>
      <c r="F8512" t="s">
        <v>22</v>
      </c>
      <c r="G8512" t="s">
        <v>3040</v>
      </c>
      <c r="H8512">
        <v>30.8</v>
      </c>
      <c r="I8512">
        <v>219</v>
      </c>
      <c r="J8512">
        <v>28000</v>
      </c>
      <c r="K8512">
        <v>28000</v>
      </c>
      <c r="L8512" s="17">
        <f>IF($E8512&lt;&gt;"",VLOOKUP($E8512,GEMWs!$E$14:$L$20,7,FALSE),"")</f>
        <v>37.754918937403332</v>
      </c>
      <c r="M8512" s="17">
        <f>IF($E8512&lt;&gt;"",VLOOKUP($E8512,GEMWs!$E$14:$L$20,8,FALSE),"")</f>
        <v>96.174593288388181</v>
      </c>
      <c r="N8512" s="17">
        <f t="shared" si="596"/>
        <v>28000</v>
      </c>
      <c r="O8512" s="17">
        <f t="shared" si="597"/>
        <v>28000</v>
      </c>
      <c r="P8512" s="17">
        <f t="shared" si="598"/>
        <v>1.1000000000000001E-3</v>
      </c>
      <c r="Q8512" s="17">
        <f t="shared" si="599"/>
        <v>1.1000000000000001E-3</v>
      </c>
    </row>
    <row r="8513" spans="1:17" x14ac:dyDescent="0.35">
      <c r="A8513" t="s">
        <v>2422</v>
      </c>
      <c r="B8513" t="s">
        <v>2982</v>
      </c>
      <c r="C8513" t="s">
        <v>158</v>
      </c>
      <c r="D8513" t="s">
        <v>22</v>
      </c>
      <c r="G8513" t="s">
        <v>3040</v>
      </c>
      <c r="H8513">
        <v>0.3</v>
      </c>
      <c r="J8513">
        <v>0</v>
      </c>
      <c r="K8513">
        <v>0</v>
      </c>
      <c r="L8513" s="17" t="str">
        <f>IF($E8513&lt;&gt;"",VLOOKUP($E8513,GEMWs!$E$14:$L$20,7,FALSE),"")</f>
        <v/>
      </c>
      <c r="M8513" s="17" t="str">
        <f>IF($E8513&lt;&gt;"",VLOOKUP($E8513,GEMWs!$E$14:$L$20,8,FALSE),"")</f>
        <v/>
      </c>
      <c r="N8513" s="17">
        <f t="shared" ca="1" si="596"/>
        <v>0</v>
      </c>
      <c r="O8513" s="17">
        <f t="shared" ca="1" si="597"/>
        <v>0</v>
      </c>
      <c r="P8513" s="17">
        <f t="shared" ca="1" si="598"/>
        <v>0</v>
      </c>
      <c r="Q8513" s="17">
        <f t="shared" ca="1" si="599"/>
        <v>0</v>
      </c>
    </row>
    <row r="8514" spans="1:17" x14ac:dyDescent="0.35">
      <c r="A8514" t="s">
        <v>2422</v>
      </c>
      <c r="B8514" t="s">
        <v>65</v>
      </c>
      <c r="C8514" t="s">
        <v>66</v>
      </c>
      <c r="D8514" t="s">
        <v>14</v>
      </c>
      <c r="E8514" t="s">
        <v>21</v>
      </c>
      <c r="F8514" t="s">
        <v>22</v>
      </c>
      <c r="G8514" t="s">
        <v>3040</v>
      </c>
      <c r="H8514">
        <v>1167.8</v>
      </c>
      <c r="I8514">
        <v>228</v>
      </c>
      <c r="J8514">
        <v>8.1199999999999992</v>
      </c>
      <c r="K8514">
        <v>38</v>
      </c>
      <c r="L8514" s="17">
        <f>IF($E8514&lt;&gt;"",VLOOKUP($E8514,GEMWs!$E$14:$L$20,7,FALSE),"")</f>
        <v>37.754918937403332</v>
      </c>
      <c r="M8514" s="17">
        <f>IF($E8514&lt;&gt;"",VLOOKUP($E8514,GEMWs!$E$14:$L$20,8,FALSE),"")</f>
        <v>96.174593288388181</v>
      </c>
      <c r="N8514" s="17">
        <f t="shared" si="596"/>
        <v>8.1199999999999992</v>
      </c>
      <c r="O8514" s="17">
        <f t="shared" si="597"/>
        <v>38</v>
      </c>
      <c r="P8514" s="17">
        <f t="shared" si="598"/>
        <v>30.731578947368419</v>
      </c>
      <c r="Q8514" s="17">
        <f t="shared" si="599"/>
        <v>143.81773399014779</v>
      </c>
    </row>
    <row r="8515" spans="1:17" x14ac:dyDescent="0.35">
      <c r="A8515" t="s">
        <v>2422</v>
      </c>
      <c r="B8515" t="s">
        <v>39</v>
      </c>
      <c r="C8515" t="s">
        <v>40</v>
      </c>
      <c r="D8515" t="s">
        <v>14</v>
      </c>
      <c r="E8515" t="s">
        <v>21</v>
      </c>
      <c r="F8515" t="s">
        <v>22</v>
      </c>
      <c r="G8515" t="s">
        <v>3040</v>
      </c>
      <c r="H8515">
        <v>1951.8</v>
      </c>
      <c r="I8515">
        <v>230</v>
      </c>
      <c r="J8515">
        <v>68.8</v>
      </c>
      <c r="K8515">
        <v>127.171933</v>
      </c>
      <c r="L8515" s="17">
        <f>IF($E8515&lt;&gt;"",VLOOKUP($E8515,GEMWs!$E$14:$L$20,7,FALSE),"")</f>
        <v>37.754918937403332</v>
      </c>
      <c r="M8515" s="17">
        <f>IF($E8515&lt;&gt;"",VLOOKUP($E8515,GEMWs!$E$14:$L$20,8,FALSE),"")</f>
        <v>96.174593288388181</v>
      </c>
      <c r="N8515" s="17">
        <f t="shared" si="596"/>
        <v>68.8</v>
      </c>
      <c r="O8515" s="17">
        <f t="shared" si="597"/>
        <v>127.171933</v>
      </c>
      <c r="P8515" s="17">
        <f t="shared" si="598"/>
        <v>15.347726137024276</v>
      </c>
      <c r="Q8515" s="17">
        <f t="shared" si="599"/>
        <v>28.369186046511629</v>
      </c>
    </row>
    <row r="8516" spans="1:17" x14ac:dyDescent="0.35">
      <c r="A8516" t="s">
        <v>2422</v>
      </c>
      <c r="B8516" t="s">
        <v>127</v>
      </c>
      <c r="D8516" t="s">
        <v>14</v>
      </c>
      <c r="E8516" t="s">
        <v>21</v>
      </c>
      <c r="G8516" t="s">
        <v>3040</v>
      </c>
      <c r="H8516">
        <v>353.9</v>
      </c>
      <c r="J8516">
        <v>0</v>
      </c>
      <c r="K8516">
        <v>0</v>
      </c>
      <c r="L8516" s="17">
        <f>IF($E8516&lt;&gt;"",VLOOKUP($E8516,GEMWs!$E$14:$L$20,7,FALSE),"")</f>
        <v>37.754918937403332</v>
      </c>
      <c r="M8516" s="17">
        <f>IF($E8516&lt;&gt;"",VLOOKUP($E8516,GEMWs!$E$14:$L$20,8,FALSE),"")</f>
        <v>96.174593288388181</v>
      </c>
      <c r="N8516" s="17">
        <f t="shared" ca="1" si="596"/>
        <v>37.754918937403332</v>
      </c>
      <c r="O8516" s="17">
        <f t="shared" ca="1" si="597"/>
        <v>96.174593288388181</v>
      </c>
      <c r="P8516" s="17">
        <f t="shared" ca="1" si="598"/>
        <v>3.6797660161535486</v>
      </c>
      <c r="Q8516" s="17">
        <f t="shared" ca="1" si="599"/>
        <v>9.3736130273980169</v>
      </c>
    </row>
    <row r="8517" spans="1:17" x14ac:dyDescent="0.35">
      <c r="A8517" t="s">
        <v>2422</v>
      </c>
      <c r="B8517" t="s">
        <v>630</v>
      </c>
      <c r="D8517" t="s">
        <v>14</v>
      </c>
      <c r="E8517" t="s">
        <v>21</v>
      </c>
      <c r="G8517" t="s">
        <v>3040</v>
      </c>
      <c r="H8517">
        <v>25.5</v>
      </c>
      <c r="J8517">
        <v>0</v>
      </c>
      <c r="K8517">
        <v>0</v>
      </c>
      <c r="L8517" s="17">
        <f>IF($E8517&lt;&gt;"",VLOOKUP($E8517,GEMWs!$E$14:$L$20,7,FALSE),"")</f>
        <v>37.754918937403332</v>
      </c>
      <c r="M8517" s="17">
        <f>IF($E8517&lt;&gt;"",VLOOKUP($E8517,GEMWs!$E$14:$L$20,8,FALSE),"")</f>
        <v>96.174593288388181</v>
      </c>
      <c r="N8517" s="17">
        <f t="shared" ca="1" si="596"/>
        <v>37.754918937403332</v>
      </c>
      <c r="O8517" s="17">
        <f t="shared" ca="1" si="597"/>
        <v>96.174593288388181</v>
      </c>
      <c r="P8517" s="17">
        <f t="shared" ca="1" si="598"/>
        <v>0.26514279008735658</v>
      </c>
      <c r="Q8517" s="17">
        <f t="shared" ca="1" si="599"/>
        <v>0.67540868097951245</v>
      </c>
    </row>
    <row r="8518" spans="1:17" x14ac:dyDescent="0.35">
      <c r="A8518" t="s">
        <v>2422</v>
      </c>
      <c r="B8518" t="s">
        <v>2996</v>
      </c>
      <c r="C8518" t="s">
        <v>565</v>
      </c>
      <c r="D8518" t="s">
        <v>14</v>
      </c>
      <c r="E8518" t="s">
        <v>21</v>
      </c>
      <c r="F8518" t="s">
        <v>14</v>
      </c>
      <c r="G8518" t="s">
        <v>3040</v>
      </c>
      <c r="H8518">
        <v>7.8</v>
      </c>
      <c r="I8518">
        <v>454</v>
      </c>
      <c r="J8518">
        <v>7</v>
      </c>
      <c r="K8518">
        <v>312.73</v>
      </c>
      <c r="L8518" s="17">
        <f>IF($E8518&lt;&gt;"",VLOOKUP($E8518,GEMWs!$E$14:$L$20,7,FALSE),"")</f>
        <v>37.754918937403332</v>
      </c>
      <c r="M8518" s="17">
        <f>IF($E8518&lt;&gt;"",VLOOKUP($E8518,GEMWs!$E$14:$L$20,8,FALSE),"")</f>
        <v>96.174593288388181</v>
      </c>
      <c r="N8518" s="17">
        <f t="shared" si="596"/>
        <v>7</v>
      </c>
      <c r="O8518" s="17">
        <f t="shared" si="597"/>
        <v>312.73</v>
      </c>
      <c r="P8518" s="17">
        <f t="shared" si="598"/>
        <v>2.4941642950788219E-2</v>
      </c>
      <c r="Q8518" s="17">
        <f t="shared" si="599"/>
        <v>1.1142857142857143</v>
      </c>
    </row>
    <row r="8519" spans="1:17" x14ac:dyDescent="0.35">
      <c r="A8519" t="s">
        <v>2422</v>
      </c>
      <c r="B8519" t="s">
        <v>122</v>
      </c>
      <c r="D8519" t="s">
        <v>14</v>
      </c>
      <c r="E8519" t="s">
        <v>21</v>
      </c>
      <c r="G8519" t="s">
        <v>3040</v>
      </c>
      <c r="H8519">
        <v>23.4</v>
      </c>
      <c r="J8519">
        <v>0</v>
      </c>
      <c r="K8519">
        <v>0</v>
      </c>
      <c r="L8519" s="17">
        <f>IF($E8519&lt;&gt;"",VLOOKUP($E8519,GEMWs!$E$14:$L$20,7,FALSE),"")</f>
        <v>37.754918937403332</v>
      </c>
      <c r="M8519" s="17">
        <f>IF($E8519&lt;&gt;"",VLOOKUP($E8519,GEMWs!$E$14:$L$20,8,FALSE),"")</f>
        <v>96.174593288388181</v>
      </c>
      <c r="N8519" s="17">
        <f t="shared" ca="1" si="596"/>
        <v>37.754918937403332</v>
      </c>
      <c r="O8519" s="17">
        <f t="shared" ca="1" si="597"/>
        <v>96.174593288388181</v>
      </c>
      <c r="P8519" s="17">
        <f t="shared" ca="1" si="598"/>
        <v>0.2433075014919272</v>
      </c>
      <c r="Q8519" s="17">
        <f t="shared" ca="1" si="599"/>
        <v>0.61978678960472899</v>
      </c>
    </row>
    <row r="8520" spans="1:17" x14ac:dyDescent="0.35">
      <c r="A8520" t="s">
        <v>2422</v>
      </c>
      <c r="B8520" t="s">
        <v>2984</v>
      </c>
      <c r="D8520" t="s">
        <v>14</v>
      </c>
      <c r="E8520" t="s">
        <v>21</v>
      </c>
      <c r="G8520" t="s">
        <v>3040</v>
      </c>
      <c r="H8520">
        <v>9.6</v>
      </c>
      <c r="J8520">
        <v>0</v>
      </c>
      <c r="K8520">
        <v>0</v>
      </c>
      <c r="L8520" s="17">
        <f>IF($E8520&lt;&gt;"",VLOOKUP($E8520,GEMWs!$E$14:$L$20,7,FALSE),"")</f>
        <v>37.754918937403332</v>
      </c>
      <c r="M8520" s="17">
        <f>IF($E8520&lt;&gt;"",VLOOKUP($E8520,GEMWs!$E$14:$L$20,8,FALSE),"")</f>
        <v>96.174593288388181</v>
      </c>
      <c r="N8520" s="17">
        <f t="shared" ca="1" si="596"/>
        <v>37.754918937403332</v>
      </c>
      <c r="O8520" s="17">
        <f t="shared" ca="1" si="597"/>
        <v>96.174593288388181</v>
      </c>
      <c r="P8520" s="17">
        <f t="shared" ca="1" si="598"/>
        <v>9.9818462150534235E-2</v>
      </c>
      <c r="Q8520" s="17">
        <f t="shared" ca="1" si="599"/>
        <v>0.25427150342758115</v>
      </c>
    </row>
    <row r="8521" spans="1:17" x14ac:dyDescent="0.35">
      <c r="A8521" t="s">
        <v>2422</v>
      </c>
      <c r="B8521" t="s">
        <v>718</v>
      </c>
      <c r="D8521" t="s">
        <v>14</v>
      </c>
      <c r="E8521" t="s">
        <v>21</v>
      </c>
      <c r="G8521" t="s">
        <v>3040</v>
      </c>
      <c r="H8521">
        <v>210.9</v>
      </c>
      <c r="J8521">
        <v>0</v>
      </c>
      <c r="K8521">
        <v>0</v>
      </c>
      <c r="L8521" s="17">
        <f>IF($E8521&lt;&gt;"",VLOOKUP($E8521,GEMWs!$E$14:$L$20,7,FALSE),"")</f>
        <v>37.754918937403332</v>
      </c>
      <c r="M8521" s="17">
        <f>IF($E8521&lt;&gt;"",VLOOKUP($E8521,GEMWs!$E$14:$L$20,8,FALSE),"")</f>
        <v>96.174593288388181</v>
      </c>
      <c r="N8521" s="17">
        <f t="shared" ca="1" si="596"/>
        <v>37.754918937403332</v>
      </c>
      <c r="O8521" s="17">
        <f t="shared" ca="1" si="597"/>
        <v>96.174593288388181</v>
      </c>
      <c r="P8521" s="17">
        <f t="shared" ca="1" si="598"/>
        <v>2.1928868403695492</v>
      </c>
      <c r="Q8521" s="17">
        <f t="shared" ca="1" si="599"/>
        <v>5.5860270909246736</v>
      </c>
    </row>
    <row r="8522" spans="1:17" x14ac:dyDescent="0.35">
      <c r="A8522" t="s">
        <v>2422</v>
      </c>
      <c r="B8522" t="s">
        <v>47</v>
      </c>
      <c r="C8522" t="s">
        <v>48</v>
      </c>
      <c r="D8522" t="s">
        <v>14</v>
      </c>
      <c r="E8522" t="s">
        <v>21</v>
      </c>
      <c r="F8522" t="s">
        <v>14</v>
      </c>
      <c r="G8522" t="s">
        <v>3040</v>
      </c>
      <c r="H8522">
        <v>14007.3</v>
      </c>
      <c r="I8522">
        <v>256</v>
      </c>
      <c r="J8522">
        <v>11.292441</v>
      </c>
      <c r="K8522">
        <v>1000</v>
      </c>
      <c r="L8522" s="17">
        <f>IF($E8522&lt;&gt;"",VLOOKUP($E8522,GEMWs!$E$14:$L$20,7,FALSE),"")</f>
        <v>37.754918937403332</v>
      </c>
      <c r="M8522" s="17">
        <f>IF($E8522&lt;&gt;"",VLOOKUP($E8522,GEMWs!$E$14:$L$20,8,FALSE),"")</f>
        <v>96.174593288388181</v>
      </c>
      <c r="N8522" s="17">
        <f t="shared" si="596"/>
        <v>11.292441</v>
      </c>
      <c r="O8522" s="17">
        <f t="shared" si="597"/>
        <v>1000</v>
      </c>
      <c r="P8522" s="17">
        <f t="shared" si="598"/>
        <v>14.007299999999999</v>
      </c>
      <c r="Q8522" s="17">
        <f t="shared" si="599"/>
        <v>1240.4138308094768</v>
      </c>
    </row>
    <row r="8523" spans="1:17" x14ac:dyDescent="0.35">
      <c r="A8523" t="s">
        <v>2422</v>
      </c>
      <c r="B8523" t="s">
        <v>214</v>
      </c>
      <c r="C8523" t="s">
        <v>215</v>
      </c>
      <c r="D8523" t="s">
        <v>14</v>
      </c>
      <c r="E8523" t="s">
        <v>21</v>
      </c>
      <c r="F8523" t="s">
        <v>22</v>
      </c>
      <c r="G8523" t="s">
        <v>3040</v>
      </c>
      <c r="H8523">
        <v>74.099999999999994</v>
      </c>
      <c r="I8523">
        <v>270</v>
      </c>
      <c r="J8523">
        <v>32</v>
      </c>
      <c r="K8523">
        <v>713</v>
      </c>
      <c r="L8523" s="17">
        <f>IF($E8523&lt;&gt;"",VLOOKUP($E8523,GEMWs!$E$14:$L$20,7,FALSE),"")</f>
        <v>37.754918937403332</v>
      </c>
      <c r="M8523" s="17">
        <f>IF($E8523&lt;&gt;"",VLOOKUP($E8523,GEMWs!$E$14:$L$20,8,FALSE),"")</f>
        <v>96.174593288388181</v>
      </c>
      <c r="N8523" s="17">
        <f t="shared" si="596"/>
        <v>32</v>
      </c>
      <c r="O8523" s="17">
        <f t="shared" si="597"/>
        <v>713</v>
      </c>
      <c r="P8523" s="17">
        <f t="shared" si="598"/>
        <v>0.10392706872370265</v>
      </c>
      <c r="Q8523" s="17">
        <f t="shared" si="599"/>
        <v>2.3156249999999998</v>
      </c>
    </row>
    <row r="8524" spans="1:17" x14ac:dyDescent="0.35">
      <c r="A8524" t="s">
        <v>2422</v>
      </c>
      <c r="B8524" t="s">
        <v>103</v>
      </c>
      <c r="D8524" t="s">
        <v>14</v>
      </c>
      <c r="E8524" t="s">
        <v>15</v>
      </c>
      <c r="G8524" t="s">
        <v>3040</v>
      </c>
      <c r="H8524">
        <v>633.20000000000005</v>
      </c>
      <c r="J8524">
        <v>0</v>
      </c>
      <c r="K8524">
        <v>0</v>
      </c>
      <c r="L8524" s="17">
        <f>IF($E8524&lt;&gt;"",VLOOKUP($E8524,GEMWs!$E$14:$L$20,7,FALSE),"")</f>
        <v>37.892086284381016</v>
      </c>
      <c r="M8524" s="17">
        <f>IF($E8524&lt;&gt;"",VLOOKUP($E8524,GEMWs!$E$14:$L$20,8,FALSE),"")</f>
        <v>96.522753888300599</v>
      </c>
      <c r="N8524" s="17">
        <f t="shared" ca="1" si="596"/>
        <v>37.892086284381016</v>
      </c>
      <c r="O8524" s="17">
        <f t="shared" ca="1" si="597"/>
        <v>96.522753888300599</v>
      </c>
      <c r="P8524" s="17">
        <f t="shared" ca="1" si="598"/>
        <v>6.5601112120439558</v>
      </c>
      <c r="Q8524" s="17">
        <f t="shared" ca="1" si="599"/>
        <v>16.71061327285647</v>
      </c>
    </row>
    <row r="8525" spans="1:17" x14ac:dyDescent="0.35">
      <c r="A8525" t="s">
        <v>2422</v>
      </c>
      <c r="B8525" t="s">
        <v>2999</v>
      </c>
      <c r="D8525" t="s">
        <v>14</v>
      </c>
      <c r="E8525" t="s">
        <v>21</v>
      </c>
      <c r="G8525" t="s">
        <v>3040</v>
      </c>
      <c r="H8525">
        <v>52.6</v>
      </c>
      <c r="J8525">
        <v>0</v>
      </c>
      <c r="K8525">
        <v>0</v>
      </c>
      <c r="L8525" s="17">
        <f>IF($E8525&lt;&gt;"",VLOOKUP($E8525,GEMWs!$E$14:$L$20,7,FALSE),"")</f>
        <v>37.754918937403332</v>
      </c>
      <c r="M8525" s="17">
        <f>IF($E8525&lt;&gt;"",VLOOKUP($E8525,GEMWs!$E$14:$L$20,8,FALSE),"")</f>
        <v>96.174593288388181</v>
      </c>
      <c r="N8525" s="17">
        <f t="shared" ca="1" si="596"/>
        <v>37.754918937403332</v>
      </c>
      <c r="O8525" s="17">
        <f t="shared" ca="1" si="597"/>
        <v>96.174593288388181</v>
      </c>
      <c r="P8525" s="17">
        <f t="shared" ca="1" si="598"/>
        <v>0.5469219905331355</v>
      </c>
      <c r="Q8525" s="17">
        <f t="shared" ca="1" si="599"/>
        <v>1.3931959458636218</v>
      </c>
    </row>
    <row r="8526" spans="1:17" x14ac:dyDescent="0.35">
      <c r="A8526" t="s">
        <v>2422</v>
      </c>
      <c r="B8526" t="s">
        <v>196</v>
      </c>
      <c r="D8526" t="s">
        <v>14</v>
      </c>
      <c r="E8526" t="s">
        <v>21</v>
      </c>
      <c r="G8526" t="s">
        <v>3040</v>
      </c>
      <c r="H8526">
        <v>28.3</v>
      </c>
      <c r="J8526">
        <v>0</v>
      </c>
      <c r="K8526">
        <v>0</v>
      </c>
      <c r="L8526" s="17">
        <f>IF($E8526&lt;&gt;"",VLOOKUP($E8526,GEMWs!$E$14:$L$20,7,FALSE),"")</f>
        <v>37.754918937403332</v>
      </c>
      <c r="M8526" s="17">
        <f>IF($E8526&lt;&gt;"",VLOOKUP($E8526,GEMWs!$E$14:$L$20,8,FALSE),"")</f>
        <v>96.174593288388181</v>
      </c>
      <c r="N8526" s="17">
        <f t="shared" ca="1" si="596"/>
        <v>37.754918937403332</v>
      </c>
      <c r="O8526" s="17">
        <f t="shared" ca="1" si="597"/>
        <v>96.174593288388181</v>
      </c>
      <c r="P8526" s="17">
        <f t="shared" ca="1" si="598"/>
        <v>0.29425650821459576</v>
      </c>
      <c r="Q8526" s="17">
        <f t="shared" ca="1" si="599"/>
        <v>0.74957120281255696</v>
      </c>
    </row>
    <row r="8527" spans="1:17" x14ac:dyDescent="0.35">
      <c r="A8527" t="s">
        <v>2422</v>
      </c>
      <c r="B8527" t="s">
        <v>2976</v>
      </c>
      <c r="D8527" t="s">
        <v>14</v>
      </c>
      <c r="E8527" t="s">
        <v>21</v>
      </c>
      <c r="G8527" t="s">
        <v>3040</v>
      </c>
      <c r="H8527">
        <v>125.5</v>
      </c>
      <c r="J8527">
        <v>0</v>
      </c>
      <c r="K8527">
        <v>0</v>
      </c>
      <c r="L8527" s="17">
        <f>IF($E8527&lt;&gt;"",VLOOKUP($E8527,GEMWs!$E$14:$L$20,7,FALSE),"")</f>
        <v>37.754918937403332</v>
      </c>
      <c r="M8527" s="17">
        <f>IF($E8527&lt;&gt;"",VLOOKUP($E8527,GEMWs!$E$14:$L$20,8,FALSE),"")</f>
        <v>96.174593288388181</v>
      </c>
      <c r="N8527" s="17">
        <f t="shared" ca="1" si="596"/>
        <v>37.754918937403332</v>
      </c>
      <c r="O8527" s="17">
        <f t="shared" ca="1" si="597"/>
        <v>96.174593288388181</v>
      </c>
      <c r="P8527" s="17">
        <f t="shared" ca="1" si="598"/>
        <v>1.304918437488755</v>
      </c>
      <c r="Q8527" s="17">
        <f t="shared" ca="1" si="599"/>
        <v>3.324070175016816</v>
      </c>
    </row>
    <row r="8528" spans="1:17" x14ac:dyDescent="0.35">
      <c r="A8528" t="s">
        <v>2422</v>
      </c>
      <c r="B8528" t="s">
        <v>142</v>
      </c>
      <c r="C8528" t="s">
        <v>143</v>
      </c>
      <c r="D8528" t="s">
        <v>14</v>
      </c>
      <c r="E8528" t="s">
        <v>21</v>
      </c>
      <c r="F8528" t="s">
        <v>14</v>
      </c>
      <c r="G8528" t="s">
        <v>3040</v>
      </c>
      <c r="H8528">
        <v>8113.3</v>
      </c>
      <c r="I8528">
        <v>307</v>
      </c>
      <c r="J8528">
        <v>6.6173489999999999</v>
      </c>
      <c r="K8528">
        <v>223.606798</v>
      </c>
      <c r="L8528" s="17">
        <f>IF($E8528&lt;&gt;"",VLOOKUP($E8528,GEMWs!$E$14:$L$20,7,FALSE),"")</f>
        <v>37.754918937403332</v>
      </c>
      <c r="M8528" s="17">
        <f>IF($E8528&lt;&gt;"",VLOOKUP($E8528,GEMWs!$E$14:$L$20,8,FALSE),"")</f>
        <v>96.174593288388181</v>
      </c>
      <c r="N8528" s="17">
        <f t="shared" si="596"/>
        <v>6.6173489999999999</v>
      </c>
      <c r="O8528" s="17">
        <f t="shared" si="597"/>
        <v>223.606798</v>
      </c>
      <c r="P8528" s="17">
        <f t="shared" si="598"/>
        <v>36.283780603128179</v>
      </c>
      <c r="Q8528" s="17">
        <f t="shared" si="599"/>
        <v>1226.0649997453663</v>
      </c>
    </row>
    <row r="8529" spans="1:17" x14ac:dyDescent="0.35">
      <c r="A8529" t="s">
        <v>2422</v>
      </c>
      <c r="B8529" t="s">
        <v>144</v>
      </c>
      <c r="C8529" t="s">
        <v>145</v>
      </c>
      <c r="D8529" t="s">
        <v>14</v>
      </c>
      <c r="E8529" t="s">
        <v>21</v>
      </c>
      <c r="F8529" t="s">
        <v>22</v>
      </c>
      <c r="G8529" t="s">
        <v>3040</v>
      </c>
      <c r="H8529">
        <v>0.1</v>
      </c>
      <c r="I8529">
        <v>317</v>
      </c>
      <c r="J8529">
        <v>2000</v>
      </c>
      <c r="K8529">
        <v>10000</v>
      </c>
      <c r="L8529" s="17">
        <f>IF($E8529&lt;&gt;"",VLOOKUP($E8529,GEMWs!$E$14:$L$20,7,FALSE),"")</f>
        <v>37.754918937403332</v>
      </c>
      <c r="M8529" s="17">
        <f>IF($E8529&lt;&gt;"",VLOOKUP($E8529,GEMWs!$E$14:$L$20,8,FALSE),"")</f>
        <v>96.174593288388181</v>
      </c>
      <c r="N8529" s="17">
        <f t="shared" si="596"/>
        <v>2000</v>
      </c>
      <c r="O8529" s="17">
        <f t="shared" si="597"/>
        <v>10000</v>
      </c>
      <c r="P8529" s="17">
        <f t="shared" si="598"/>
        <v>1.0000000000000001E-5</v>
      </c>
      <c r="Q8529" s="17">
        <f t="shared" si="599"/>
        <v>5.0000000000000002E-5</v>
      </c>
    </row>
    <row r="8530" spans="1:17" x14ac:dyDescent="0.35">
      <c r="A8530" t="s">
        <v>2422</v>
      </c>
      <c r="B8530" t="s">
        <v>556</v>
      </c>
      <c r="D8530" t="s">
        <v>14</v>
      </c>
      <c r="E8530" t="s">
        <v>21</v>
      </c>
      <c r="G8530" t="s">
        <v>3040</v>
      </c>
      <c r="H8530">
        <v>35.799999999999997</v>
      </c>
      <c r="J8530">
        <v>0</v>
      </c>
      <c r="K8530">
        <v>0</v>
      </c>
      <c r="L8530" s="17">
        <f>IF($E8530&lt;&gt;"",VLOOKUP($E8530,GEMWs!$E$14:$L$20,7,FALSE),"")</f>
        <v>37.754918937403332</v>
      </c>
      <c r="M8530" s="17">
        <f>IF($E8530&lt;&gt;"",VLOOKUP($E8530,GEMWs!$E$14:$L$20,8,FALSE),"")</f>
        <v>96.174593288388181</v>
      </c>
      <c r="N8530" s="17">
        <f t="shared" ca="1" si="596"/>
        <v>37.754918937403332</v>
      </c>
      <c r="O8530" s="17">
        <f t="shared" ca="1" si="597"/>
        <v>96.174593288388181</v>
      </c>
      <c r="P8530" s="17">
        <f t="shared" ca="1" si="598"/>
        <v>0.37223968176970057</v>
      </c>
      <c r="Q8530" s="17">
        <f t="shared" ca="1" si="599"/>
        <v>0.9482208148653547</v>
      </c>
    </row>
    <row r="8531" spans="1:17" x14ac:dyDescent="0.35">
      <c r="A8531" t="s">
        <v>2422</v>
      </c>
      <c r="B8531" t="s">
        <v>197</v>
      </c>
      <c r="D8531" t="s">
        <v>14</v>
      </c>
      <c r="E8531" t="s">
        <v>21</v>
      </c>
      <c r="G8531" t="s">
        <v>3040</v>
      </c>
      <c r="H8531">
        <v>9.1999999999999993</v>
      </c>
      <c r="J8531">
        <v>0</v>
      </c>
      <c r="K8531">
        <v>0</v>
      </c>
      <c r="L8531" s="17">
        <f>IF($E8531&lt;&gt;"",VLOOKUP($E8531,GEMWs!$E$14:$L$20,7,FALSE),"")</f>
        <v>37.754918937403332</v>
      </c>
      <c r="M8531" s="17">
        <f>IF($E8531&lt;&gt;"",VLOOKUP($E8531,GEMWs!$E$14:$L$20,8,FALSE),"")</f>
        <v>96.174593288388181</v>
      </c>
      <c r="N8531" s="17">
        <f t="shared" ref="N8531:N8594" ca="1" si="600">IF($I8531&lt;&gt;"",J8531,IF(AND($D8531="Y",$M$6=236),L8531,0))</f>
        <v>37.754918937403332</v>
      </c>
      <c r="O8531" s="17">
        <f t="shared" ref="O8531:O8594" ca="1" si="601">IF($I8531&lt;&gt;"",K8531,IF(AND($D8531="Y",$M$6=236),M8531,0))</f>
        <v>96.174593288388181</v>
      </c>
      <c r="P8531" s="17">
        <f t="shared" ca="1" si="598"/>
        <v>9.5659359560928636E-2</v>
      </c>
      <c r="Q8531" s="17">
        <f t="shared" ca="1" si="599"/>
        <v>0.24367685745143192</v>
      </c>
    </row>
    <row r="8532" spans="1:17" x14ac:dyDescent="0.35">
      <c r="A8532" t="s">
        <v>2422</v>
      </c>
      <c r="B8532" t="s">
        <v>246</v>
      </c>
      <c r="D8532" t="s">
        <v>22</v>
      </c>
      <c r="G8532" t="s">
        <v>3040</v>
      </c>
      <c r="H8532">
        <v>978.9</v>
      </c>
      <c r="J8532">
        <v>0</v>
      </c>
      <c r="K8532">
        <v>0</v>
      </c>
      <c r="L8532" s="17" t="str">
        <f>IF($E8532&lt;&gt;"",VLOOKUP($E8532,GEMWs!$E$14:$L$20,7,FALSE),"")</f>
        <v/>
      </c>
      <c r="M8532" s="17" t="str">
        <f>IF($E8532&lt;&gt;"",VLOOKUP($E8532,GEMWs!$E$14:$L$20,8,FALSE),"")</f>
        <v/>
      </c>
      <c r="N8532" s="17">
        <f t="shared" ca="1" si="600"/>
        <v>0</v>
      </c>
      <c r="O8532" s="17">
        <f t="shared" ca="1" si="601"/>
        <v>0</v>
      </c>
      <c r="P8532" s="17">
        <f t="shared" ca="1" si="598"/>
        <v>0</v>
      </c>
      <c r="Q8532" s="17">
        <f t="shared" ca="1" si="599"/>
        <v>0</v>
      </c>
    </row>
    <row r="8533" spans="1:17" x14ac:dyDescent="0.35">
      <c r="A8533" t="s">
        <v>2422</v>
      </c>
      <c r="B8533" t="s">
        <v>198</v>
      </c>
      <c r="D8533" t="s">
        <v>14</v>
      </c>
      <c r="E8533" t="s">
        <v>21</v>
      </c>
      <c r="G8533" t="s">
        <v>3040</v>
      </c>
      <c r="H8533">
        <v>14.4</v>
      </c>
      <c r="J8533">
        <v>0</v>
      </c>
      <c r="K8533">
        <v>0</v>
      </c>
      <c r="L8533" s="17">
        <f>IF($E8533&lt;&gt;"",VLOOKUP($E8533,GEMWs!$E$14:$L$20,7,FALSE),"")</f>
        <v>37.754918937403332</v>
      </c>
      <c r="M8533" s="17">
        <f>IF($E8533&lt;&gt;"",VLOOKUP($E8533,GEMWs!$E$14:$L$20,8,FALSE),"")</f>
        <v>96.174593288388181</v>
      </c>
      <c r="N8533" s="17">
        <f t="shared" ca="1" si="600"/>
        <v>37.754918937403332</v>
      </c>
      <c r="O8533" s="17">
        <f t="shared" ca="1" si="601"/>
        <v>96.174593288388181</v>
      </c>
      <c r="P8533" s="17">
        <f t="shared" ref="P8533:P8596" ca="1" si="602">IF(O8533&gt;0,$H8533/O8533,0)</f>
        <v>0.14972769322580137</v>
      </c>
      <c r="Q8533" s="17">
        <f t="shared" ref="Q8533:Q8596" ca="1" si="603">IF(N8533&gt;0,$H8533/N8533,0)</f>
        <v>0.38140725514137175</v>
      </c>
    </row>
    <row r="8534" spans="1:17" x14ac:dyDescent="0.35">
      <c r="A8534" t="s">
        <v>2422</v>
      </c>
      <c r="B8534" t="s">
        <v>2987</v>
      </c>
      <c r="D8534" t="s">
        <v>14</v>
      </c>
      <c r="E8534" t="s">
        <v>21</v>
      </c>
      <c r="G8534" t="s">
        <v>3040</v>
      </c>
      <c r="H8534">
        <v>7.2</v>
      </c>
      <c r="J8534">
        <v>0</v>
      </c>
      <c r="K8534">
        <v>0</v>
      </c>
      <c r="L8534" s="17">
        <f>IF($E8534&lt;&gt;"",VLOOKUP($E8534,GEMWs!$E$14:$L$20,7,FALSE),"")</f>
        <v>37.754918937403332</v>
      </c>
      <c r="M8534" s="17">
        <f>IF($E8534&lt;&gt;"",VLOOKUP($E8534,GEMWs!$E$14:$L$20,8,FALSE),"")</f>
        <v>96.174593288388181</v>
      </c>
      <c r="N8534" s="17">
        <f t="shared" ca="1" si="600"/>
        <v>37.754918937403332</v>
      </c>
      <c r="O8534" s="17">
        <f t="shared" ca="1" si="601"/>
        <v>96.174593288388181</v>
      </c>
      <c r="P8534" s="17">
        <f t="shared" ca="1" si="602"/>
        <v>7.4863846612900686E-2</v>
      </c>
      <c r="Q8534" s="17">
        <f t="shared" ca="1" si="603"/>
        <v>0.19070362757068587</v>
      </c>
    </row>
    <row r="8535" spans="1:17" x14ac:dyDescent="0.35">
      <c r="A8535" t="s">
        <v>2422</v>
      </c>
      <c r="B8535" t="s">
        <v>186</v>
      </c>
      <c r="C8535" t="s">
        <v>187</v>
      </c>
      <c r="D8535" t="s">
        <v>14</v>
      </c>
      <c r="E8535" t="s">
        <v>21</v>
      </c>
      <c r="F8535" t="s">
        <v>14</v>
      </c>
      <c r="G8535" t="s">
        <v>3040</v>
      </c>
      <c r="H8535">
        <v>254.9</v>
      </c>
      <c r="I8535">
        <v>337</v>
      </c>
      <c r="J8535">
        <v>53.942762999999999</v>
      </c>
      <c r="K8535">
        <v>180000</v>
      </c>
      <c r="L8535" s="17">
        <f>IF($E8535&lt;&gt;"",VLOOKUP($E8535,GEMWs!$E$14:$L$20,7,FALSE),"")</f>
        <v>37.754918937403332</v>
      </c>
      <c r="M8535" s="17">
        <f>IF($E8535&lt;&gt;"",VLOOKUP($E8535,GEMWs!$E$14:$L$20,8,FALSE),"")</f>
        <v>96.174593288388181</v>
      </c>
      <c r="N8535" s="17">
        <f t="shared" si="600"/>
        <v>53.942762999999999</v>
      </c>
      <c r="O8535" s="17">
        <f t="shared" si="601"/>
        <v>180000</v>
      </c>
      <c r="P8535" s="17">
        <f t="shared" si="602"/>
        <v>1.416111111111111E-3</v>
      </c>
      <c r="Q8535" s="17">
        <f t="shared" si="603"/>
        <v>4.7253790095994903</v>
      </c>
    </row>
    <row r="8536" spans="1:17" x14ac:dyDescent="0.35">
      <c r="A8536" t="s">
        <v>2422</v>
      </c>
      <c r="B8536" t="s">
        <v>233</v>
      </c>
      <c r="D8536" t="s">
        <v>22</v>
      </c>
      <c r="G8536" t="s">
        <v>3040</v>
      </c>
      <c r="H8536">
        <v>1.4</v>
      </c>
      <c r="J8536">
        <v>0</v>
      </c>
      <c r="K8536">
        <v>0</v>
      </c>
      <c r="L8536" s="17" t="str">
        <f>IF($E8536&lt;&gt;"",VLOOKUP($E8536,GEMWs!$E$14:$L$20,7,FALSE),"")</f>
        <v/>
      </c>
      <c r="M8536" s="17" t="str">
        <f>IF($E8536&lt;&gt;"",VLOOKUP($E8536,GEMWs!$E$14:$L$20,8,FALSE),"")</f>
        <v/>
      </c>
      <c r="N8536" s="17">
        <f t="shared" ca="1" si="600"/>
        <v>0</v>
      </c>
      <c r="O8536" s="17">
        <f t="shared" ca="1" si="601"/>
        <v>0</v>
      </c>
      <c r="P8536" s="17">
        <f t="shared" ca="1" si="602"/>
        <v>0</v>
      </c>
      <c r="Q8536" s="17">
        <f t="shared" ca="1" si="603"/>
        <v>0</v>
      </c>
    </row>
    <row r="8537" spans="1:17" x14ac:dyDescent="0.35">
      <c r="A8537" t="s">
        <v>2422</v>
      </c>
      <c r="B8537" t="s">
        <v>182</v>
      </c>
      <c r="C8537" t="s">
        <v>183</v>
      </c>
      <c r="D8537" t="s">
        <v>14</v>
      </c>
      <c r="E8537" t="s">
        <v>21</v>
      </c>
      <c r="F8537" t="s">
        <v>22</v>
      </c>
      <c r="G8537" t="s">
        <v>3040</v>
      </c>
      <c r="H8537">
        <v>2.9</v>
      </c>
      <c r="I8537">
        <v>338</v>
      </c>
      <c r="J8537">
        <v>4536</v>
      </c>
      <c r="K8537">
        <v>38636</v>
      </c>
      <c r="L8537" s="17">
        <f>IF($E8537&lt;&gt;"",VLOOKUP($E8537,GEMWs!$E$14:$L$20,7,FALSE),"")</f>
        <v>37.754918937403332</v>
      </c>
      <c r="M8537" s="17">
        <f>IF($E8537&lt;&gt;"",VLOOKUP($E8537,GEMWs!$E$14:$L$20,8,FALSE),"")</f>
        <v>96.174593288388181</v>
      </c>
      <c r="N8537" s="17">
        <f t="shared" si="600"/>
        <v>4536</v>
      </c>
      <c r="O8537" s="17">
        <f t="shared" si="601"/>
        <v>38636</v>
      </c>
      <c r="P8537" s="17">
        <f t="shared" si="602"/>
        <v>7.5059529972046799E-5</v>
      </c>
      <c r="Q8537" s="17">
        <f t="shared" si="603"/>
        <v>6.3932980599647269E-4</v>
      </c>
    </row>
    <row r="8538" spans="1:17" x14ac:dyDescent="0.35">
      <c r="A8538" t="s">
        <v>2422</v>
      </c>
      <c r="B8538" t="s">
        <v>184</v>
      </c>
      <c r="C8538" t="s">
        <v>185</v>
      </c>
      <c r="D8538" t="s">
        <v>14</v>
      </c>
      <c r="E8538" t="s">
        <v>21</v>
      </c>
      <c r="F8538" t="s">
        <v>22</v>
      </c>
      <c r="G8538" t="s">
        <v>3040</v>
      </c>
      <c r="H8538">
        <v>0.6</v>
      </c>
      <c r="I8538">
        <v>345</v>
      </c>
      <c r="J8538">
        <v>5000</v>
      </c>
      <c r="K8538">
        <v>20000</v>
      </c>
      <c r="L8538" s="17">
        <f>IF($E8538&lt;&gt;"",VLOOKUP($E8538,GEMWs!$E$14:$L$20,7,FALSE),"")</f>
        <v>37.754918937403332</v>
      </c>
      <c r="M8538" s="17">
        <f>IF($E8538&lt;&gt;"",VLOOKUP($E8538,GEMWs!$E$14:$L$20,8,FALSE),"")</f>
        <v>96.174593288388181</v>
      </c>
      <c r="N8538" s="17">
        <f t="shared" si="600"/>
        <v>5000</v>
      </c>
      <c r="O8538" s="17">
        <f t="shared" si="601"/>
        <v>20000</v>
      </c>
      <c r="P8538" s="17">
        <f t="shared" si="602"/>
        <v>2.9999999999999997E-5</v>
      </c>
      <c r="Q8538" s="17">
        <f t="shared" si="603"/>
        <v>1.1999999999999999E-4</v>
      </c>
    </row>
    <row r="8539" spans="1:17" x14ac:dyDescent="0.35">
      <c r="A8539" t="s">
        <v>2423</v>
      </c>
      <c r="B8539" t="s">
        <v>168</v>
      </c>
      <c r="C8539" t="s">
        <v>169</v>
      </c>
      <c r="D8539" t="s">
        <v>14</v>
      </c>
      <c r="E8539" t="s">
        <v>21</v>
      </c>
      <c r="F8539" t="s">
        <v>22</v>
      </c>
      <c r="G8539" t="s">
        <v>3040</v>
      </c>
      <c r="H8539">
        <v>3.4</v>
      </c>
      <c r="I8539">
        <v>7</v>
      </c>
      <c r="J8539">
        <v>4540</v>
      </c>
      <c r="K8539">
        <v>21364</v>
      </c>
      <c r="L8539" s="17">
        <f>IF($E8539&lt;&gt;"",VLOOKUP($E8539,GEMWs!$E$14:$L$20,7,FALSE),"")</f>
        <v>37.754918937403332</v>
      </c>
      <c r="M8539" s="17">
        <f>IF($E8539&lt;&gt;"",VLOOKUP($E8539,GEMWs!$E$14:$L$20,8,FALSE),"")</f>
        <v>96.174593288388181</v>
      </c>
      <c r="N8539" s="17">
        <f t="shared" si="600"/>
        <v>4540</v>
      </c>
      <c r="O8539" s="17">
        <f t="shared" si="601"/>
        <v>21364</v>
      </c>
      <c r="P8539" s="17">
        <f t="shared" si="602"/>
        <v>1.5914622729825876E-4</v>
      </c>
      <c r="Q8539" s="17">
        <f t="shared" si="603"/>
        <v>7.4889867841409694E-4</v>
      </c>
    </row>
    <row r="8540" spans="1:17" x14ac:dyDescent="0.35">
      <c r="A8540" t="s">
        <v>2423</v>
      </c>
      <c r="B8540" t="s">
        <v>626</v>
      </c>
      <c r="C8540" t="s">
        <v>627</v>
      </c>
      <c r="D8540" t="s">
        <v>14</v>
      </c>
      <c r="E8540" t="s">
        <v>21</v>
      </c>
      <c r="F8540" t="s">
        <v>22</v>
      </c>
      <c r="G8540" t="s">
        <v>3040</v>
      </c>
      <c r="H8540">
        <v>1.8</v>
      </c>
      <c r="I8540">
        <v>68</v>
      </c>
      <c r="J8540">
        <v>18140</v>
      </c>
      <c r="K8540">
        <v>27220</v>
      </c>
      <c r="L8540" s="17">
        <f>IF($E8540&lt;&gt;"",VLOOKUP($E8540,GEMWs!$E$14:$L$20,7,FALSE),"")</f>
        <v>37.754918937403332</v>
      </c>
      <c r="M8540" s="17">
        <f>IF($E8540&lt;&gt;"",VLOOKUP($E8540,GEMWs!$E$14:$L$20,8,FALSE),"")</f>
        <v>96.174593288388181</v>
      </c>
      <c r="N8540" s="17">
        <f t="shared" si="600"/>
        <v>18140</v>
      </c>
      <c r="O8540" s="17">
        <f t="shared" si="601"/>
        <v>27220</v>
      </c>
      <c r="P8540" s="17">
        <f t="shared" si="602"/>
        <v>6.6127847171197653E-5</v>
      </c>
      <c r="Q8540" s="17">
        <f t="shared" si="603"/>
        <v>9.9228224917309813E-5</v>
      </c>
    </row>
    <row r="8541" spans="1:17" x14ac:dyDescent="0.35">
      <c r="A8541" t="s">
        <v>2423</v>
      </c>
      <c r="B8541" t="s">
        <v>628</v>
      </c>
      <c r="C8541" t="s">
        <v>629</v>
      </c>
      <c r="D8541" t="s">
        <v>14</v>
      </c>
      <c r="E8541" t="s">
        <v>21</v>
      </c>
      <c r="F8541" t="s">
        <v>22</v>
      </c>
      <c r="G8541" t="s">
        <v>3040</v>
      </c>
      <c r="H8541">
        <v>0.5</v>
      </c>
      <c r="I8541">
        <v>76</v>
      </c>
      <c r="J8541">
        <v>27215</v>
      </c>
      <c r="K8541">
        <v>27215</v>
      </c>
      <c r="L8541" s="17">
        <f>IF($E8541&lt;&gt;"",VLOOKUP($E8541,GEMWs!$E$14:$L$20,7,FALSE),"")</f>
        <v>37.754918937403332</v>
      </c>
      <c r="M8541" s="17">
        <f>IF($E8541&lt;&gt;"",VLOOKUP($E8541,GEMWs!$E$14:$L$20,8,FALSE),"")</f>
        <v>96.174593288388181</v>
      </c>
      <c r="N8541" s="17">
        <f t="shared" si="600"/>
        <v>27215</v>
      </c>
      <c r="O8541" s="17">
        <f t="shared" si="601"/>
        <v>27215</v>
      </c>
      <c r="P8541" s="17">
        <f t="shared" si="602"/>
        <v>1.8372221201543268E-5</v>
      </c>
      <c r="Q8541" s="17">
        <f t="shared" si="603"/>
        <v>1.8372221201543268E-5</v>
      </c>
    </row>
    <row r="8542" spans="1:17" x14ac:dyDescent="0.35">
      <c r="A8542" t="s">
        <v>2423</v>
      </c>
      <c r="B8542" t="s">
        <v>170</v>
      </c>
      <c r="C8542" t="s">
        <v>171</v>
      </c>
      <c r="D8542" t="s">
        <v>14</v>
      </c>
      <c r="E8542" t="s">
        <v>21</v>
      </c>
      <c r="F8542" t="s">
        <v>22</v>
      </c>
      <c r="G8542" t="s">
        <v>3040</v>
      </c>
      <c r="H8542">
        <v>1.7</v>
      </c>
      <c r="I8542">
        <v>114</v>
      </c>
      <c r="J8542">
        <v>15000</v>
      </c>
      <c r="K8542">
        <v>20000</v>
      </c>
      <c r="L8542" s="17">
        <f>IF($E8542&lt;&gt;"",VLOOKUP($E8542,GEMWs!$E$14:$L$20,7,FALSE),"")</f>
        <v>37.754918937403332</v>
      </c>
      <c r="M8542" s="17">
        <f>IF($E8542&lt;&gt;"",VLOOKUP($E8542,GEMWs!$E$14:$L$20,8,FALSE),"")</f>
        <v>96.174593288388181</v>
      </c>
      <c r="N8542" s="17">
        <f t="shared" si="600"/>
        <v>15000</v>
      </c>
      <c r="O8542" s="17">
        <f t="shared" si="601"/>
        <v>20000</v>
      </c>
      <c r="P8542" s="17">
        <f t="shared" si="602"/>
        <v>8.4999999999999993E-5</v>
      </c>
      <c r="Q8542" s="17">
        <f t="shared" si="603"/>
        <v>1.1333333333333333E-4</v>
      </c>
    </row>
    <row r="8543" spans="1:17" x14ac:dyDescent="0.35">
      <c r="A8543" t="s">
        <v>2423</v>
      </c>
      <c r="B8543" t="s">
        <v>757</v>
      </c>
      <c r="C8543" t="s">
        <v>758</v>
      </c>
      <c r="D8543" t="s">
        <v>14</v>
      </c>
      <c r="E8543" t="s">
        <v>21</v>
      </c>
      <c r="F8543" t="s">
        <v>22</v>
      </c>
      <c r="G8543" t="s">
        <v>3040</v>
      </c>
      <c r="H8543">
        <v>165.6</v>
      </c>
      <c r="I8543">
        <v>140</v>
      </c>
      <c r="J8543">
        <v>3182</v>
      </c>
      <c r="K8543">
        <v>7000</v>
      </c>
      <c r="L8543" s="17">
        <f>IF($E8543&lt;&gt;"",VLOOKUP($E8543,GEMWs!$E$14:$L$20,7,FALSE),"")</f>
        <v>37.754918937403332</v>
      </c>
      <c r="M8543" s="17">
        <f>IF($E8543&lt;&gt;"",VLOOKUP($E8543,GEMWs!$E$14:$L$20,8,FALSE),"")</f>
        <v>96.174593288388181</v>
      </c>
      <c r="N8543" s="17">
        <f t="shared" si="600"/>
        <v>3182</v>
      </c>
      <c r="O8543" s="17">
        <f t="shared" si="601"/>
        <v>7000</v>
      </c>
      <c r="P8543" s="17">
        <f t="shared" si="602"/>
        <v>2.3657142857142856E-2</v>
      </c>
      <c r="Q8543" s="17">
        <f t="shared" si="603"/>
        <v>5.2042740414833435E-2</v>
      </c>
    </row>
    <row r="8544" spans="1:17" x14ac:dyDescent="0.35">
      <c r="A8544" t="s">
        <v>2423</v>
      </c>
      <c r="B8544" t="s">
        <v>1739</v>
      </c>
      <c r="C8544" t="s">
        <v>1740</v>
      </c>
      <c r="D8544" t="s">
        <v>14</v>
      </c>
      <c r="E8544" t="s">
        <v>18</v>
      </c>
      <c r="F8544" t="s">
        <v>22</v>
      </c>
      <c r="G8544" t="s">
        <v>3040</v>
      </c>
      <c r="H8544">
        <v>2.2000000000000002</v>
      </c>
      <c r="I8544">
        <v>146</v>
      </c>
      <c r="J8544">
        <v>18000</v>
      </c>
      <c r="K8544">
        <v>18000</v>
      </c>
      <c r="L8544" s="17">
        <f>IF($E8544&lt;&gt;"",VLOOKUP($E8544,GEMWs!$E$14:$L$20,7,FALSE),"")</f>
        <v>5950.3939027696888</v>
      </c>
      <c r="M8544" s="17">
        <f>IF($E8544&lt;&gt;"",VLOOKUP($E8544,GEMWs!$E$14:$L$20,8,FALSE),"")</f>
        <v>10539.430626954083</v>
      </c>
      <c r="N8544" s="17">
        <f t="shared" si="600"/>
        <v>18000</v>
      </c>
      <c r="O8544" s="17">
        <f t="shared" si="601"/>
        <v>18000</v>
      </c>
      <c r="P8544" s="17">
        <f t="shared" si="602"/>
        <v>1.2222222222222224E-4</v>
      </c>
      <c r="Q8544" s="17">
        <f t="shared" si="603"/>
        <v>1.2222222222222224E-4</v>
      </c>
    </row>
    <row r="8545" spans="1:17" x14ac:dyDescent="0.35">
      <c r="A8545" t="s">
        <v>2423</v>
      </c>
      <c r="B8545" t="s">
        <v>172</v>
      </c>
      <c r="C8545" t="s">
        <v>173</v>
      </c>
      <c r="D8545" t="s">
        <v>14</v>
      </c>
      <c r="E8545" t="s">
        <v>21</v>
      </c>
      <c r="F8545" t="s">
        <v>22</v>
      </c>
      <c r="G8545" t="s">
        <v>3040</v>
      </c>
      <c r="H8545">
        <v>78.3</v>
      </c>
      <c r="I8545">
        <v>154</v>
      </c>
      <c r="J8545">
        <v>180000</v>
      </c>
      <c r="K8545">
        <v>180000</v>
      </c>
      <c r="L8545" s="17">
        <f>IF($E8545&lt;&gt;"",VLOOKUP($E8545,GEMWs!$E$14:$L$20,7,FALSE),"")</f>
        <v>37.754918937403332</v>
      </c>
      <c r="M8545" s="17">
        <f>IF($E8545&lt;&gt;"",VLOOKUP($E8545,GEMWs!$E$14:$L$20,8,FALSE),"")</f>
        <v>96.174593288388181</v>
      </c>
      <c r="N8545" s="17">
        <f t="shared" si="600"/>
        <v>180000</v>
      </c>
      <c r="O8545" s="17">
        <f t="shared" si="601"/>
        <v>180000</v>
      </c>
      <c r="P8545" s="17">
        <f t="shared" si="602"/>
        <v>4.35E-4</v>
      </c>
      <c r="Q8545" s="17">
        <f t="shared" si="603"/>
        <v>4.35E-4</v>
      </c>
    </row>
    <row r="8546" spans="1:17" x14ac:dyDescent="0.35">
      <c r="A8546" t="s">
        <v>2423</v>
      </c>
      <c r="B8546" t="s">
        <v>174</v>
      </c>
      <c r="C8546" t="s">
        <v>175</v>
      </c>
      <c r="D8546" t="s">
        <v>14</v>
      </c>
      <c r="E8546" t="s">
        <v>21</v>
      </c>
      <c r="F8546" t="s">
        <v>22</v>
      </c>
      <c r="G8546" t="s">
        <v>3040</v>
      </c>
      <c r="H8546">
        <v>438.1</v>
      </c>
      <c r="I8546">
        <v>219</v>
      </c>
      <c r="J8546">
        <v>28000</v>
      </c>
      <c r="K8546">
        <v>28000</v>
      </c>
      <c r="L8546" s="17">
        <f>IF($E8546&lt;&gt;"",VLOOKUP($E8546,GEMWs!$E$14:$L$20,7,FALSE),"")</f>
        <v>37.754918937403332</v>
      </c>
      <c r="M8546" s="17">
        <f>IF($E8546&lt;&gt;"",VLOOKUP($E8546,GEMWs!$E$14:$L$20,8,FALSE),"")</f>
        <v>96.174593288388181</v>
      </c>
      <c r="N8546" s="17">
        <f t="shared" si="600"/>
        <v>28000</v>
      </c>
      <c r="O8546" s="17">
        <f t="shared" si="601"/>
        <v>28000</v>
      </c>
      <c r="P8546" s="17">
        <f t="shared" si="602"/>
        <v>1.5646428571428572E-2</v>
      </c>
      <c r="Q8546" s="17">
        <f t="shared" si="603"/>
        <v>1.5646428571428572E-2</v>
      </c>
    </row>
    <row r="8547" spans="1:17" x14ac:dyDescent="0.35">
      <c r="A8547" t="s">
        <v>2423</v>
      </c>
      <c r="B8547" t="s">
        <v>630</v>
      </c>
      <c r="D8547" t="s">
        <v>14</v>
      </c>
      <c r="E8547" t="s">
        <v>21</v>
      </c>
      <c r="G8547" t="s">
        <v>3040</v>
      </c>
      <c r="H8547">
        <v>84.3</v>
      </c>
      <c r="J8547">
        <v>0</v>
      </c>
      <c r="K8547">
        <v>0</v>
      </c>
      <c r="L8547" s="17">
        <f>IF($E8547&lt;&gt;"",VLOOKUP($E8547,GEMWs!$E$14:$L$20,7,FALSE),"")</f>
        <v>37.754918937403332</v>
      </c>
      <c r="M8547" s="17">
        <f>IF($E8547&lt;&gt;"",VLOOKUP($E8547,GEMWs!$E$14:$L$20,8,FALSE),"")</f>
        <v>96.174593288388181</v>
      </c>
      <c r="N8547" s="17">
        <f t="shared" ca="1" si="600"/>
        <v>37.754918937403332</v>
      </c>
      <c r="O8547" s="17">
        <f t="shared" ca="1" si="601"/>
        <v>96.174593288388181</v>
      </c>
      <c r="P8547" s="17">
        <f t="shared" ca="1" si="602"/>
        <v>0.87653087075937874</v>
      </c>
      <c r="Q8547" s="17">
        <f t="shared" ca="1" si="603"/>
        <v>2.232821639473447</v>
      </c>
    </row>
    <row r="8548" spans="1:17" x14ac:dyDescent="0.35">
      <c r="A8548" t="s">
        <v>2423</v>
      </c>
      <c r="B8548" t="s">
        <v>140</v>
      </c>
      <c r="C8548" t="s">
        <v>141</v>
      </c>
      <c r="D8548" t="s">
        <v>14</v>
      </c>
      <c r="E8548" t="s">
        <v>21</v>
      </c>
      <c r="F8548" t="s">
        <v>22</v>
      </c>
      <c r="G8548" t="s">
        <v>3040</v>
      </c>
      <c r="H8548">
        <v>0.9</v>
      </c>
      <c r="I8548">
        <v>425</v>
      </c>
      <c r="J8548">
        <v>3722.8</v>
      </c>
      <c r="K8548">
        <v>5548.3</v>
      </c>
      <c r="L8548" s="17">
        <f>IF($E8548&lt;&gt;"",VLOOKUP($E8548,GEMWs!$E$14:$L$20,7,FALSE),"")</f>
        <v>37.754918937403332</v>
      </c>
      <c r="M8548" s="17">
        <f>IF($E8548&lt;&gt;"",VLOOKUP($E8548,GEMWs!$E$14:$L$20,8,FALSE),"")</f>
        <v>96.174593288388181</v>
      </c>
      <c r="N8548" s="17">
        <f t="shared" si="600"/>
        <v>3722.8</v>
      </c>
      <c r="O8548" s="17">
        <f t="shared" si="601"/>
        <v>5548.3</v>
      </c>
      <c r="P8548" s="17">
        <f t="shared" si="602"/>
        <v>1.6221184867436873E-4</v>
      </c>
      <c r="Q8548" s="17">
        <f t="shared" si="603"/>
        <v>2.4175351885677445E-4</v>
      </c>
    </row>
    <row r="8549" spans="1:17" x14ac:dyDescent="0.35">
      <c r="A8549" t="s">
        <v>2423</v>
      </c>
      <c r="B8549" t="s">
        <v>157</v>
      </c>
      <c r="D8549" t="s">
        <v>22</v>
      </c>
      <c r="G8549" t="s">
        <v>3040</v>
      </c>
      <c r="H8549">
        <v>18.600000000000001</v>
      </c>
      <c r="J8549">
        <v>0</v>
      </c>
      <c r="K8549">
        <v>0</v>
      </c>
      <c r="L8549" s="17" t="str">
        <f>IF($E8549&lt;&gt;"",VLOOKUP($E8549,GEMWs!$E$14:$L$20,7,FALSE),"")</f>
        <v/>
      </c>
      <c r="M8549" s="17" t="str">
        <f>IF($E8549&lt;&gt;"",VLOOKUP($E8549,GEMWs!$E$14:$L$20,8,FALSE),"")</f>
        <v/>
      </c>
      <c r="N8549" s="17">
        <f t="shared" ca="1" si="600"/>
        <v>0</v>
      </c>
      <c r="O8549" s="17">
        <f t="shared" ca="1" si="601"/>
        <v>0</v>
      </c>
      <c r="P8549" s="17">
        <f t="shared" ca="1" si="602"/>
        <v>0</v>
      </c>
      <c r="Q8549" s="17">
        <f t="shared" ca="1" si="603"/>
        <v>0</v>
      </c>
    </row>
    <row r="8550" spans="1:17" x14ac:dyDescent="0.35">
      <c r="A8550" t="s">
        <v>2423</v>
      </c>
      <c r="B8550" t="s">
        <v>103</v>
      </c>
      <c r="D8550" t="s">
        <v>14</v>
      </c>
      <c r="E8550" t="s">
        <v>15</v>
      </c>
      <c r="G8550" t="s">
        <v>3040</v>
      </c>
      <c r="H8550">
        <v>396.5</v>
      </c>
      <c r="J8550">
        <v>0</v>
      </c>
      <c r="K8550">
        <v>0</v>
      </c>
      <c r="L8550" s="17">
        <f>IF($E8550&lt;&gt;"",VLOOKUP($E8550,GEMWs!$E$14:$L$20,7,FALSE),"")</f>
        <v>37.892086284381016</v>
      </c>
      <c r="M8550" s="17">
        <f>IF($E8550&lt;&gt;"",VLOOKUP($E8550,GEMWs!$E$14:$L$20,8,FALSE),"")</f>
        <v>96.522753888300599</v>
      </c>
      <c r="N8550" s="17">
        <f t="shared" ca="1" si="600"/>
        <v>37.892086284381016</v>
      </c>
      <c r="O8550" s="17">
        <f t="shared" ca="1" si="601"/>
        <v>96.522753888300599</v>
      </c>
      <c r="P8550" s="17">
        <f t="shared" ca="1" si="602"/>
        <v>4.1078396961077512</v>
      </c>
      <c r="Q8550" s="17">
        <f t="shared" ca="1" si="603"/>
        <v>10.463926346632329</v>
      </c>
    </row>
    <row r="8551" spans="1:17" x14ac:dyDescent="0.35">
      <c r="A8551" t="s">
        <v>2423</v>
      </c>
      <c r="B8551" t="s">
        <v>1454</v>
      </c>
      <c r="C8551" t="s">
        <v>1455</v>
      </c>
      <c r="D8551" t="s">
        <v>14</v>
      </c>
      <c r="E8551" t="s">
        <v>18</v>
      </c>
      <c r="F8551" t="s">
        <v>22</v>
      </c>
      <c r="G8551" t="s">
        <v>3040</v>
      </c>
      <c r="H8551">
        <v>1</v>
      </c>
      <c r="I8551">
        <v>431</v>
      </c>
      <c r="J8551">
        <v>90000</v>
      </c>
      <c r="K8551">
        <v>150000</v>
      </c>
      <c r="L8551" s="17">
        <f>IF($E8551&lt;&gt;"",VLOOKUP($E8551,GEMWs!$E$14:$L$20,7,FALSE),"")</f>
        <v>5950.3939027696888</v>
      </c>
      <c r="M8551" s="17">
        <f>IF($E8551&lt;&gt;"",VLOOKUP($E8551,GEMWs!$E$14:$L$20,8,FALSE),"")</f>
        <v>10539.430626954083</v>
      </c>
      <c r="N8551" s="17">
        <f t="shared" si="600"/>
        <v>90000</v>
      </c>
      <c r="O8551" s="17">
        <f t="shared" si="601"/>
        <v>150000</v>
      </c>
      <c r="P8551" s="17">
        <f t="shared" si="602"/>
        <v>6.6666666666666666E-6</v>
      </c>
      <c r="Q8551" s="17">
        <f t="shared" si="603"/>
        <v>1.1111111111111112E-5</v>
      </c>
    </row>
    <row r="8552" spans="1:17" x14ac:dyDescent="0.35">
      <c r="A8552" t="s">
        <v>2423</v>
      </c>
      <c r="B8552" t="s">
        <v>502</v>
      </c>
      <c r="D8552" t="s">
        <v>14</v>
      </c>
      <c r="E8552" t="s">
        <v>21</v>
      </c>
      <c r="G8552" t="s">
        <v>3040</v>
      </c>
      <c r="H8552">
        <v>1.4</v>
      </c>
      <c r="J8552">
        <v>0</v>
      </c>
      <c r="K8552">
        <v>0</v>
      </c>
      <c r="L8552" s="17">
        <f>IF($E8552&lt;&gt;"",VLOOKUP($E8552,GEMWs!$E$14:$L$20,7,FALSE),"")</f>
        <v>37.754918937403332</v>
      </c>
      <c r="M8552" s="17">
        <f>IF($E8552&lt;&gt;"",VLOOKUP($E8552,GEMWs!$E$14:$L$20,8,FALSE),"")</f>
        <v>96.174593288388181</v>
      </c>
      <c r="N8552" s="17">
        <f t="shared" ca="1" si="600"/>
        <v>37.754918937403332</v>
      </c>
      <c r="O8552" s="17">
        <f t="shared" ca="1" si="601"/>
        <v>96.174593288388181</v>
      </c>
      <c r="P8552" s="17">
        <f t="shared" ca="1" si="602"/>
        <v>1.4556859063619575E-2</v>
      </c>
      <c r="Q8552" s="17">
        <f t="shared" ca="1" si="603"/>
        <v>3.7081260916522252E-2</v>
      </c>
    </row>
    <row r="8553" spans="1:17" x14ac:dyDescent="0.35">
      <c r="A8553" t="s">
        <v>2423</v>
      </c>
      <c r="B8553" t="s">
        <v>2980</v>
      </c>
      <c r="D8553" t="s">
        <v>14</v>
      </c>
      <c r="E8553" t="s">
        <v>18</v>
      </c>
      <c r="G8553" t="s">
        <v>3040</v>
      </c>
      <c r="H8553">
        <v>3.4</v>
      </c>
      <c r="J8553">
        <v>0</v>
      </c>
      <c r="K8553">
        <v>0</v>
      </c>
      <c r="L8553" s="17">
        <f>IF($E8553&lt;&gt;"",VLOOKUP($E8553,GEMWs!$E$14:$L$20,7,FALSE),"")</f>
        <v>5950.3939027696888</v>
      </c>
      <c r="M8553" s="17">
        <f>IF($E8553&lt;&gt;"",VLOOKUP($E8553,GEMWs!$E$14:$L$20,8,FALSE),"")</f>
        <v>10539.430626954083</v>
      </c>
      <c r="N8553" s="17">
        <f t="shared" ca="1" si="600"/>
        <v>5950.3939027696888</v>
      </c>
      <c r="O8553" s="17">
        <f t="shared" ca="1" si="601"/>
        <v>10539.430626954083</v>
      </c>
      <c r="P8553" s="17">
        <f t="shared" ca="1" si="602"/>
        <v>3.2259807197787939E-4</v>
      </c>
      <c r="Q8553" s="17">
        <f t="shared" ca="1" si="603"/>
        <v>5.7139074413501019E-4</v>
      </c>
    </row>
    <row r="8554" spans="1:17" x14ac:dyDescent="0.35">
      <c r="A8554" t="s">
        <v>2423</v>
      </c>
      <c r="B8554" t="s">
        <v>144</v>
      </c>
      <c r="C8554" t="s">
        <v>145</v>
      </c>
      <c r="D8554" t="s">
        <v>14</v>
      </c>
      <c r="E8554" t="s">
        <v>21</v>
      </c>
      <c r="F8554" t="s">
        <v>22</v>
      </c>
      <c r="G8554" t="s">
        <v>3040</v>
      </c>
      <c r="H8554">
        <v>133.9</v>
      </c>
      <c r="I8554">
        <v>317</v>
      </c>
      <c r="J8554">
        <v>2000</v>
      </c>
      <c r="K8554">
        <v>10000</v>
      </c>
      <c r="L8554" s="17">
        <f>IF($E8554&lt;&gt;"",VLOOKUP($E8554,GEMWs!$E$14:$L$20,7,FALSE),"")</f>
        <v>37.754918937403332</v>
      </c>
      <c r="M8554" s="17">
        <f>IF($E8554&lt;&gt;"",VLOOKUP($E8554,GEMWs!$E$14:$L$20,8,FALSE),"")</f>
        <v>96.174593288388181</v>
      </c>
      <c r="N8554" s="17">
        <f t="shared" si="600"/>
        <v>2000</v>
      </c>
      <c r="O8554" s="17">
        <f t="shared" si="601"/>
        <v>10000</v>
      </c>
      <c r="P8554" s="17">
        <f t="shared" si="602"/>
        <v>1.3390000000000001E-2</v>
      </c>
      <c r="Q8554" s="17">
        <f t="shared" si="603"/>
        <v>6.695000000000001E-2</v>
      </c>
    </row>
    <row r="8555" spans="1:17" x14ac:dyDescent="0.35">
      <c r="A8555" t="s">
        <v>2423</v>
      </c>
      <c r="B8555" t="s">
        <v>556</v>
      </c>
      <c r="D8555" t="s">
        <v>14</v>
      </c>
      <c r="E8555" t="s">
        <v>21</v>
      </c>
      <c r="G8555" t="s">
        <v>3040</v>
      </c>
      <c r="H8555">
        <v>42.5</v>
      </c>
      <c r="J8555">
        <v>0</v>
      </c>
      <c r="K8555">
        <v>0</v>
      </c>
      <c r="L8555" s="17">
        <f>IF($E8555&lt;&gt;"",VLOOKUP($E8555,GEMWs!$E$14:$L$20,7,FALSE),"")</f>
        <v>37.754918937403332</v>
      </c>
      <c r="M8555" s="17">
        <f>IF($E8555&lt;&gt;"",VLOOKUP($E8555,GEMWs!$E$14:$L$20,8,FALSE),"")</f>
        <v>96.174593288388181</v>
      </c>
      <c r="N8555" s="17">
        <f t="shared" ca="1" si="600"/>
        <v>37.754918937403332</v>
      </c>
      <c r="O8555" s="17">
        <f t="shared" ca="1" si="601"/>
        <v>96.174593288388181</v>
      </c>
      <c r="P8555" s="17">
        <f t="shared" ca="1" si="602"/>
        <v>0.44190465014559427</v>
      </c>
      <c r="Q8555" s="17">
        <f t="shared" ca="1" si="603"/>
        <v>1.125681134965854</v>
      </c>
    </row>
    <row r="8556" spans="1:17" x14ac:dyDescent="0.35">
      <c r="A8556" t="s">
        <v>2423</v>
      </c>
      <c r="B8556" t="s">
        <v>246</v>
      </c>
      <c r="D8556" t="s">
        <v>22</v>
      </c>
      <c r="G8556" t="s">
        <v>3040</v>
      </c>
      <c r="H8556">
        <v>311.8</v>
      </c>
      <c r="J8556">
        <v>0</v>
      </c>
      <c r="K8556">
        <v>0</v>
      </c>
      <c r="L8556" s="17" t="str">
        <f>IF($E8556&lt;&gt;"",VLOOKUP($E8556,GEMWs!$E$14:$L$20,7,FALSE),"")</f>
        <v/>
      </c>
      <c r="M8556" s="17" t="str">
        <f>IF($E8556&lt;&gt;"",VLOOKUP($E8556,GEMWs!$E$14:$L$20,8,FALSE),"")</f>
        <v/>
      </c>
      <c r="N8556" s="17">
        <f t="shared" ca="1" si="600"/>
        <v>0</v>
      </c>
      <c r="O8556" s="17">
        <f t="shared" ca="1" si="601"/>
        <v>0</v>
      </c>
      <c r="P8556" s="17">
        <f t="shared" ca="1" si="602"/>
        <v>0</v>
      </c>
      <c r="Q8556" s="17">
        <f t="shared" ca="1" si="603"/>
        <v>0</v>
      </c>
    </row>
    <row r="8557" spans="1:17" x14ac:dyDescent="0.35">
      <c r="A8557" t="s">
        <v>2423</v>
      </c>
      <c r="B8557" t="s">
        <v>71</v>
      </c>
      <c r="C8557" t="s">
        <v>72</v>
      </c>
      <c r="D8557" t="s">
        <v>14</v>
      </c>
      <c r="E8557" t="s">
        <v>21</v>
      </c>
      <c r="F8557" t="s">
        <v>22</v>
      </c>
      <c r="G8557" t="s">
        <v>3040</v>
      </c>
      <c r="H8557">
        <v>0.3</v>
      </c>
      <c r="I8557">
        <v>333</v>
      </c>
      <c r="J8557">
        <v>31000</v>
      </c>
      <c r="K8557">
        <v>60000</v>
      </c>
      <c r="L8557" s="17">
        <f>IF($E8557&lt;&gt;"",VLOOKUP($E8557,GEMWs!$E$14:$L$20,7,FALSE),"")</f>
        <v>37.754918937403332</v>
      </c>
      <c r="M8557" s="17">
        <f>IF($E8557&lt;&gt;"",VLOOKUP($E8557,GEMWs!$E$14:$L$20,8,FALSE),"")</f>
        <v>96.174593288388181</v>
      </c>
      <c r="N8557" s="17">
        <f t="shared" si="600"/>
        <v>31000</v>
      </c>
      <c r="O8557" s="17">
        <f t="shared" si="601"/>
        <v>60000</v>
      </c>
      <c r="P8557" s="17">
        <f t="shared" si="602"/>
        <v>4.9999999999999996E-6</v>
      </c>
      <c r="Q8557" s="17">
        <f t="shared" si="603"/>
        <v>9.6774193548387087E-6</v>
      </c>
    </row>
    <row r="8558" spans="1:17" x14ac:dyDescent="0.35">
      <c r="A8558" t="s">
        <v>2423</v>
      </c>
      <c r="B8558" t="s">
        <v>761</v>
      </c>
      <c r="C8558" t="s">
        <v>762</v>
      </c>
      <c r="D8558" t="s">
        <v>14</v>
      </c>
      <c r="E8558" t="s">
        <v>18</v>
      </c>
      <c r="F8558" t="s">
        <v>22</v>
      </c>
      <c r="G8558" t="s">
        <v>3040</v>
      </c>
      <c r="H8558">
        <v>1.1000000000000001</v>
      </c>
      <c r="I8558">
        <v>448</v>
      </c>
      <c r="J8558">
        <v>385000</v>
      </c>
      <c r="K8558">
        <v>685000</v>
      </c>
      <c r="L8558" s="17">
        <f>IF($E8558&lt;&gt;"",VLOOKUP($E8558,GEMWs!$E$14:$L$20,7,FALSE),"")</f>
        <v>5950.3939027696888</v>
      </c>
      <c r="M8558" s="17">
        <f>IF($E8558&lt;&gt;"",VLOOKUP($E8558,GEMWs!$E$14:$L$20,8,FALSE),"")</f>
        <v>10539.430626954083</v>
      </c>
      <c r="N8558" s="17">
        <f t="shared" si="600"/>
        <v>385000</v>
      </c>
      <c r="O8558" s="17">
        <f t="shared" si="601"/>
        <v>685000</v>
      </c>
      <c r="P8558" s="17">
        <f t="shared" si="602"/>
        <v>1.6058394160583942E-6</v>
      </c>
      <c r="Q8558" s="17">
        <f t="shared" si="603"/>
        <v>2.8571428571428573E-6</v>
      </c>
    </row>
    <row r="8559" spans="1:17" x14ac:dyDescent="0.35">
      <c r="A8559" t="s">
        <v>2423</v>
      </c>
      <c r="B8559" t="s">
        <v>186</v>
      </c>
      <c r="C8559" t="s">
        <v>187</v>
      </c>
      <c r="D8559" t="s">
        <v>14</v>
      </c>
      <c r="E8559" t="s">
        <v>21</v>
      </c>
      <c r="F8559" t="s">
        <v>14</v>
      </c>
      <c r="G8559" t="s">
        <v>3040</v>
      </c>
      <c r="H8559">
        <v>9.5</v>
      </c>
      <c r="I8559">
        <v>337</v>
      </c>
      <c r="J8559">
        <v>53.942762999999999</v>
      </c>
      <c r="K8559">
        <v>180000</v>
      </c>
      <c r="L8559" s="17">
        <f>IF($E8559&lt;&gt;"",VLOOKUP($E8559,GEMWs!$E$14:$L$20,7,FALSE),"")</f>
        <v>37.754918937403332</v>
      </c>
      <c r="M8559" s="17">
        <f>IF($E8559&lt;&gt;"",VLOOKUP($E8559,GEMWs!$E$14:$L$20,8,FALSE),"")</f>
        <v>96.174593288388181</v>
      </c>
      <c r="N8559" s="17">
        <f t="shared" si="600"/>
        <v>53.942762999999999</v>
      </c>
      <c r="O8559" s="17">
        <f t="shared" si="601"/>
        <v>180000</v>
      </c>
      <c r="P8559" s="17">
        <f t="shared" si="602"/>
        <v>5.2777777777777777E-5</v>
      </c>
      <c r="Q8559" s="17">
        <f t="shared" si="603"/>
        <v>0.17611259549311556</v>
      </c>
    </row>
    <row r="8560" spans="1:17" x14ac:dyDescent="0.35">
      <c r="A8560" t="s">
        <v>2423</v>
      </c>
      <c r="B8560" t="s">
        <v>182</v>
      </c>
      <c r="C8560" t="s">
        <v>183</v>
      </c>
      <c r="D8560" t="s">
        <v>14</v>
      </c>
      <c r="E8560" t="s">
        <v>21</v>
      </c>
      <c r="F8560" t="s">
        <v>22</v>
      </c>
      <c r="G8560" t="s">
        <v>3040</v>
      </c>
      <c r="H8560">
        <v>167.2</v>
      </c>
      <c r="I8560">
        <v>338</v>
      </c>
      <c r="J8560">
        <v>4536</v>
      </c>
      <c r="K8560">
        <v>38636</v>
      </c>
      <c r="L8560" s="17">
        <f>IF($E8560&lt;&gt;"",VLOOKUP($E8560,GEMWs!$E$14:$L$20,7,FALSE),"")</f>
        <v>37.754918937403332</v>
      </c>
      <c r="M8560" s="17">
        <f>IF($E8560&lt;&gt;"",VLOOKUP($E8560,GEMWs!$E$14:$L$20,8,FALSE),"")</f>
        <v>96.174593288388181</v>
      </c>
      <c r="N8560" s="17">
        <f t="shared" si="600"/>
        <v>4536</v>
      </c>
      <c r="O8560" s="17">
        <f t="shared" si="601"/>
        <v>38636</v>
      </c>
      <c r="P8560" s="17">
        <f t="shared" si="602"/>
        <v>4.3275701418366286E-3</v>
      </c>
      <c r="Q8560" s="17">
        <f t="shared" si="603"/>
        <v>3.6860670194003527E-2</v>
      </c>
    </row>
    <row r="8561" spans="1:17" x14ac:dyDescent="0.35">
      <c r="A8561" t="s">
        <v>2423</v>
      </c>
      <c r="B8561" t="s">
        <v>184</v>
      </c>
      <c r="C8561" t="s">
        <v>185</v>
      </c>
      <c r="D8561" t="s">
        <v>14</v>
      </c>
      <c r="E8561" t="s">
        <v>21</v>
      </c>
      <c r="F8561" t="s">
        <v>22</v>
      </c>
      <c r="G8561" t="s">
        <v>3040</v>
      </c>
      <c r="H8561">
        <v>132.69999999999999</v>
      </c>
      <c r="I8561">
        <v>345</v>
      </c>
      <c r="J8561">
        <v>5000</v>
      </c>
      <c r="K8561">
        <v>20000</v>
      </c>
      <c r="L8561" s="17">
        <f>IF($E8561&lt;&gt;"",VLOOKUP($E8561,GEMWs!$E$14:$L$20,7,FALSE),"")</f>
        <v>37.754918937403332</v>
      </c>
      <c r="M8561" s="17">
        <f>IF($E8561&lt;&gt;"",VLOOKUP($E8561,GEMWs!$E$14:$L$20,8,FALSE),"")</f>
        <v>96.174593288388181</v>
      </c>
      <c r="N8561" s="17">
        <f t="shared" si="600"/>
        <v>5000</v>
      </c>
      <c r="O8561" s="17">
        <f t="shared" si="601"/>
        <v>20000</v>
      </c>
      <c r="P8561" s="17">
        <f t="shared" si="602"/>
        <v>6.6349999999999994E-3</v>
      </c>
      <c r="Q8561" s="17">
        <f t="shared" si="603"/>
        <v>2.6539999999999998E-2</v>
      </c>
    </row>
    <row r="8562" spans="1:17" x14ac:dyDescent="0.35">
      <c r="A8562" t="s">
        <v>2424</v>
      </c>
      <c r="B8562" t="s">
        <v>168</v>
      </c>
      <c r="C8562" t="s">
        <v>169</v>
      </c>
      <c r="D8562" t="s">
        <v>14</v>
      </c>
      <c r="E8562" t="s">
        <v>21</v>
      </c>
      <c r="F8562" t="s">
        <v>22</v>
      </c>
      <c r="G8562" t="s">
        <v>3040</v>
      </c>
      <c r="H8562">
        <v>346</v>
      </c>
      <c r="I8562">
        <v>7</v>
      </c>
      <c r="J8562">
        <v>4540</v>
      </c>
      <c r="K8562">
        <v>21364</v>
      </c>
      <c r="L8562" s="17">
        <f>IF($E8562&lt;&gt;"",VLOOKUP($E8562,GEMWs!$E$14:$L$20,7,FALSE),"")</f>
        <v>37.754918937403332</v>
      </c>
      <c r="M8562" s="17">
        <f>IF($E8562&lt;&gt;"",VLOOKUP($E8562,GEMWs!$E$14:$L$20,8,FALSE),"")</f>
        <v>96.174593288388181</v>
      </c>
      <c r="N8562" s="17">
        <f t="shared" si="600"/>
        <v>4540</v>
      </c>
      <c r="O8562" s="17">
        <f t="shared" si="601"/>
        <v>21364</v>
      </c>
      <c r="P8562" s="17">
        <f t="shared" si="602"/>
        <v>1.6195469013293391E-2</v>
      </c>
      <c r="Q8562" s="17">
        <f t="shared" si="603"/>
        <v>7.6211453744493396E-2</v>
      </c>
    </row>
    <row r="8563" spans="1:17" x14ac:dyDescent="0.35">
      <c r="A8563" t="s">
        <v>2424</v>
      </c>
      <c r="B8563" t="s">
        <v>218</v>
      </c>
      <c r="C8563" t="s">
        <v>219</v>
      </c>
      <c r="D8563" t="s">
        <v>14</v>
      </c>
      <c r="E8563" t="s">
        <v>21</v>
      </c>
      <c r="F8563" t="s">
        <v>22</v>
      </c>
      <c r="G8563" t="s">
        <v>3040</v>
      </c>
      <c r="H8563">
        <v>5620</v>
      </c>
      <c r="I8563">
        <v>483</v>
      </c>
      <c r="J8563">
        <v>100</v>
      </c>
      <c r="K8563">
        <v>750</v>
      </c>
      <c r="L8563" s="17">
        <f>IF($E8563&lt;&gt;"",VLOOKUP($E8563,GEMWs!$E$14:$L$20,7,FALSE),"")</f>
        <v>37.754918937403332</v>
      </c>
      <c r="M8563" s="17">
        <f>IF($E8563&lt;&gt;"",VLOOKUP($E8563,GEMWs!$E$14:$L$20,8,FALSE),"")</f>
        <v>96.174593288388181</v>
      </c>
      <c r="N8563" s="17">
        <f t="shared" si="600"/>
        <v>100</v>
      </c>
      <c r="O8563" s="17">
        <f t="shared" si="601"/>
        <v>750</v>
      </c>
      <c r="P8563" s="17">
        <f t="shared" si="602"/>
        <v>7.4933333333333332</v>
      </c>
      <c r="Q8563" s="17">
        <f t="shared" si="603"/>
        <v>56.2</v>
      </c>
    </row>
    <row r="8564" spans="1:17" x14ac:dyDescent="0.35">
      <c r="A8564" t="s">
        <v>2424</v>
      </c>
      <c r="B8564" t="s">
        <v>626</v>
      </c>
      <c r="C8564" t="s">
        <v>627</v>
      </c>
      <c r="D8564" t="s">
        <v>14</v>
      </c>
      <c r="E8564" t="s">
        <v>21</v>
      </c>
      <c r="F8564" t="s">
        <v>22</v>
      </c>
      <c r="G8564" t="s">
        <v>3040</v>
      </c>
      <c r="H8564">
        <v>15.2</v>
      </c>
      <c r="I8564">
        <v>68</v>
      </c>
      <c r="J8564">
        <v>18140</v>
      </c>
      <c r="K8564">
        <v>27220</v>
      </c>
      <c r="L8564" s="17">
        <f>IF($E8564&lt;&gt;"",VLOOKUP($E8564,GEMWs!$E$14:$L$20,7,FALSE),"")</f>
        <v>37.754918937403332</v>
      </c>
      <c r="M8564" s="17">
        <f>IF($E8564&lt;&gt;"",VLOOKUP($E8564,GEMWs!$E$14:$L$20,8,FALSE),"")</f>
        <v>96.174593288388181</v>
      </c>
      <c r="N8564" s="17">
        <f t="shared" si="600"/>
        <v>18140</v>
      </c>
      <c r="O8564" s="17">
        <f t="shared" si="601"/>
        <v>27220</v>
      </c>
      <c r="P8564" s="17">
        <f t="shared" si="602"/>
        <v>5.5841293166789127E-4</v>
      </c>
      <c r="Q8564" s="17">
        <f t="shared" si="603"/>
        <v>8.3792723263506055E-4</v>
      </c>
    </row>
    <row r="8565" spans="1:17" x14ac:dyDescent="0.35">
      <c r="A8565" t="s">
        <v>2424</v>
      </c>
      <c r="B8565" t="s">
        <v>628</v>
      </c>
      <c r="C8565" t="s">
        <v>629</v>
      </c>
      <c r="D8565" t="s">
        <v>14</v>
      </c>
      <c r="E8565" t="s">
        <v>21</v>
      </c>
      <c r="F8565" t="s">
        <v>22</v>
      </c>
      <c r="G8565" t="s">
        <v>3040</v>
      </c>
      <c r="H8565">
        <v>0.2</v>
      </c>
      <c r="I8565">
        <v>76</v>
      </c>
      <c r="J8565">
        <v>27215</v>
      </c>
      <c r="K8565">
        <v>27215</v>
      </c>
      <c r="L8565" s="17">
        <f>IF($E8565&lt;&gt;"",VLOOKUP($E8565,GEMWs!$E$14:$L$20,7,FALSE),"")</f>
        <v>37.754918937403332</v>
      </c>
      <c r="M8565" s="17">
        <f>IF($E8565&lt;&gt;"",VLOOKUP($E8565,GEMWs!$E$14:$L$20,8,FALSE),"")</f>
        <v>96.174593288388181</v>
      </c>
      <c r="N8565" s="17">
        <f t="shared" si="600"/>
        <v>27215</v>
      </c>
      <c r="O8565" s="17">
        <f t="shared" si="601"/>
        <v>27215</v>
      </c>
      <c r="P8565" s="17">
        <f t="shared" si="602"/>
        <v>7.3488884806173072E-6</v>
      </c>
      <c r="Q8565" s="17">
        <f t="shared" si="603"/>
        <v>7.3488884806173072E-6</v>
      </c>
    </row>
    <row r="8566" spans="1:17" x14ac:dyDescent="0.35">
      <c r="A8566" t="s">
        <v>2424</v>
      </c>
      <c r="B8566" t="s">
        <v>2425</v>
      </c>
      <c r="C8566" t="s">
        <v>2426</v>
      </c>
      <c r="D8566" t="s">
        <v>14</v>
      </c>
      <c r="E8566" t="s">
        <v>21</v>
      </c>
      <c r="G8566" t="s">
        <v>3040</v>
      </c>
      <c r="H8566">
        <v>53.3</v>
      </c>
      <c r="J8566">
        <v>0</v>
      </c>
      <c r="K8566">
        <v>0</v>
      </c>
      <c r="L8566" s="17">
        <f>IF($E8566&lt;&gt;"",VLOOKUP($E8566,GEMWs!$E$14:$L$20,7,FALSE),"")</f>
        <v>37.754918937403332</v>
      </c>
      <c r="M8566" s="17">
        <f>IF($E8566&lt;&gt;"",VLOOKUP($E8566,GEMWs!$E$14:$L$20,8,FALSE),"")</f>
        <v>96.174593288388181</v>
      </c>
      <c r="N8566" s="17">
        <f t="shared" ca="1" si="600"/>
        <v>37.754918937403332</v>
      </c>
      <c r="O8566" s="17">
        <f t="shared" ca="1" si="601"/>
        <v>96.174593288388181</v>
      </c>
      <c r="P8566" s="17">
        <f t="shared" ca="1" si="602"/>
        <v>0.5542004200649453</v>
      </c>
      <c r="Q8566" s="17">
        <f t="shared" ca="1" si="603"/>
        <v>1.4117365763218828</v>
      </c>
    </row>
    <row r="8567" spans="1:17" x14ac:dyDescent="0.35">
      <c r="A8567" t="s">
        <v>2424</v>
      </c>
      <c r="B8567" t="s">
        <v>59</v>
      </c>
      <c r="C8567" t="s">
        <v>60</v>
      </c>
      <c r="D8567" t="s">
        <v>14</v>
      </c>
      <c r="E8567" t="s">
        <v>21</v>
      </c>
      <c r="F8567" t="s">
        <v>14</v>
      </c>
      <c r="G8567" t="s">
        <v>3040</v>
      </c>
      <c r="H8567">
        <v>12.8</v>
      </c>
      <c r="I8567">
        <v>91</v>
      </c>
      <c r="J8567">
        <v>186.795131</v>
      </c>
      <c r="K8567">
        <v>9072</v>
      </c>
      <c r="L8567" s="17">
        <f>IF($E8567&lt;&gt;"",VLOOKUP($E8567,GEMWs!$E$14:$L$20,7,FALSE),"")</f>
        <v>37.754918937403332</v>
      </c>
      <c r="M8567" s="17">
        <f>IF($E8567&lt;&gt;"",VLOOKUP($E8567,GEMWs!$E$14:$L$20,8,FALSE),"")</f>
        <v>96.174593288388181</v>
      </c>
      <c r="N8567" s="17">
        <f t="shared" si="600"/>
        <v>186.795131</v>
      </c>
      <c r="O8567" s="17">
        <f t="shared" si="601"/>
        <v>9072</v>
      </c>
      <c r="P8567" s="17">
        <f t="shared" si="602"/>
        <v>1.4109347442680777E-3</v>
      </c>
      <c r="Q8567" s="17">
        <f t="shared" si="603"/>
        <v>6.8524270046417868E-2</v>
      </c>
    </row>
    <row r="8568" spans="1:17" x14ac:dyDescent="0.35">
      <c r="A8568" t="s">
        <v>2424</v>
      </c>
      <c r="B8568" t="s">
        <v>819</v>
      </c>
      <c r="C8568" t="s">
        <v>820</v>
      </c>
      <c r="D8568" t="s">
        <v>14</v>
      </c>
      <c r="E8568" t="s">
        <v>21</v>
      </c>
      <c r="F8568" t="s">
        <v>22</v>
      </c>
      <c r="G8568" t="s">
        <v>3040</v>
      </c>
      <c r="H8568">
        <v>107.4</v>
      </c>
      <c r="I8568">
        <v>112</v>
      </c>
      <c r="J8568">
        <v>230</v>
      </c>
      <c r="K8568">
        <v>230</v>
      </c>
      <c r="L8568" s="17">
        <f>IF($E8568&lt;&gt;"",VLOOKUP($E8568,GEMWs!$E$14:$L$20,7,FALSE),"")</f>
        <v>37.754918937403332</v>
      </c>
      <c r="M8568" s="17">
        <f>IF($E8568&lt;&gt;"",VLOOKUP($E8568,GEMWs!$E$14:$L$20,8,FALSE),"")</f>
        <v>96.174593288388181</v>
      </c>
      <c r="N8568" s="17">
        <f t="shared" si="600"/>
        <v>230</v>
      </c>
      <c r="O8568" s="17">
        <f t="shared" si="601"/>
        <v>230</v>
      </c>
      <c r="P8568" s="17">
        <f t="shared" si="602"/>
        <v>0.46695652173913044</v>
      </c>
      <c r="Q8568" s="17">
        <f t="shared" si="603"/>
        <v>0.46695652173913044</v>
      </c>
    </row>
    <row r="8569" spans="1:17" x14ac:dyDescent="0.35">
      <c r="A8569" t="s">
        <v>2424</v>
      </c>
      <c r="B8569" t="s">
        <v>170</v>
      </c>
      <c r="C8569" t="s">
        <v>171</v>
      </c>
      <c r="D8569" t="s">
        <v>14</v>
      </c>
      <c r="E8569" t="s">
        <v>21</v>
      </c>
      <c r="F8569" t="s">
        <v>22</v>
      </c>
      <c r="G8569" t="s">
        <v>3040</v>
      </c>
      <c r="H8569">
        <v>265.5</v>
      </c>
      <c r="I8569">
        <v>114</v>
      </c>
      <c r="J8569">
        <v>15000</v>
      </c>
      <c r="K8569">
        <v>20000</v>
      </c>
      <c r="L8569" s="17">
        <f>IF($E8569&lt;&gt;"",VLOOKUP($E8569,GEMWs!$E$14:$L$20,7,FALSE),"")</f>
        <v>37.754918937403332</v>
      </c>
      <c r="M8569" s="17">
        <f>IF($E8569&lt;&gt;"",VLOOKUP($E8569,GEMWs!$E$14:$L$20,8,FALSE),"")</f>
        <v>96.174593288388181</v>
      </c>
      <c r="N8569" s="17">
        <f t="shared" si="600"/>
        <v>15000</v>
      </c>
      <c r="O8569" s="17">
        <f t="shared" si="601"/>
        <v>20000</v>
      </c>
      <c r="P8569" s="17">
        <f t="shared" si="602"/>
        <v>1.3275E-2</v>
      </c>
      <c r="Q8569" s="17">
        <f t="shared" si="603"/>
        <v>1.77E-2</v>
      </c>
    </row>
    <row r="8570" spans="1:17" x14ac:dyDescent="0.35">
      <c r="A8570" t="s">
        <v>2424</v>
      </c>
      <c r="B8570" t="s">
        <v>2372</v>
      </c>
      <c r="C8570" t="s">
        <v>2373</v>
      </c>
      <c r="D8570" t="s">
        <v>14</v>
      </c>
      <c r="E8570" t="s">
        <v>21</v>
      </c>
      <c r="G8570" t="s">
        <v>3040</v>
      </c>
      <c r="H8570">
        <v>12.3</v>
      </c>
      <c r="J8570">
        <v>0</v>
      </c>
      <c r="K8570">
        <v>0</v>
      </c>
      <c r="L8570" s="17">
        <f>IF($E8570&lt;&gt;"",VLOOKUP($E8570,GEMWs!$E$14:$L$20,7,FALSE),"")</f>
        <v>37.754918937403332</v>
      </c>
      <c r="M8570" s="17">
        <f>IF($E8570&lt;&gt;"",VLOOKUP($E8570,GEMWs!$E$14:$L$20,8,FALSE),"")</f>
        <v>96.174593288388181</v>
      </c>
      <c r="N8570" s="17">
        <f t="shared" ca="1" si="600"/>
        <v>37.754918937403332</v>
      </c>
      <c r="O8570" s="17">
        <f t="shared" ca="1" si="601"/>
        <v>96.174593288388181</v>
      </c>
      <c r="P8570" s="17">
        <f t="shared" ca="1" si="602"/>
        <v>0.12789240463037199</v>
      </c>
      <c r="Q8570" s="17">
        <f t="shared" ca="1" si="603"/>
        <v>0.3257853637665884</v>
      </c>
    </row>
    <row r="8571" spans="1:17" x14ac:dyDescent="0.35">
      <c r="A8571" t="s">
        <v>2424</v>
      </c>
      <c r="B8571" t="s">
        <v>757</v>
      </c>
      <c r="C8571" t="s">
        <v>758</v>
      </c>
      <c r="D8571" t="s">
        <v>14</v>
      </c>
      <c r="E8571" t="s">
        <v>21</v>
      </c>
      <c r="F8571" t="s">
        <v>22</v>
      </c>
      <c r="G8571" t="s">
        <v>3040</v>
      </c>
      <c r="H8571">
        <v>15</v>
      </c>
      <c r="I8571">
        <v>140</v>
      </c>
      <c r="J8571">
        <v>3182</v>
      </c>
      <c r="K8571">
        <v>7000</v>
      </c>
      <c r="L8571" s="17">
        <f>IF($E8571&lt;&gt;"",VLOOKUP($E8571,GEMWs!$E$14:$L$20,7,FALSE),"")</f>
        <v>37.754918937403332</v>
      </c>
      <c r="M8571" s="17">
        <f>IF($E8571&lt;&gt;"",VLOOKUP($E8571,GEMWs!$E$14:$L$20,8,FALSE),"")</f>
        <v>96.174593288388181</v>
      </c>
      <c r="N8571" s="17">
        <f t="shared" si="600"/>
        <v>3182</v>
      </c>
      <c r="O8571" s="17">
        <f t="shared" si="601"/>
        <v>7000</v>
      </c>
      <c r="P8571" s="17">
        <f t="shared" si="602"/>
        <v>2.142857142857143E-3</v>
      </c>
      <c r="Q8571" s="17">
        <f t="shared" si="603"/>
        <v>4.7140163419233183E-3</v>
      </c>
    </row>
    <row r="8572" spans="1:17" x14ac:dyDescent="0.35">
      <c r="A8572" t="s">
        <v>2424</v>
      </c>
      <c r="B8572" t="s">
        <v>172</v>
      </c>
      <c r="C8572" t="s">
        <v>173</v>
      </c>
      <c r="D8572" t="s">
        <v>14</v>
      </c>
      <c r="E8572" t="s">
        <v>21</v>
      </c>
      <c r="F8572" t="s">
        <v>22</v>
      </c>
      <c r="G8572" t="s">
        <v>3040</v>
      </c>
      <c r="H8572">
        <v>1.4</v>
      </c>
      <c r="I8572">
        <v>154</v>
      </c>
      <c r="J8572">
        <v>180000</v>
      </c>
      <c r="K8572">
        <v>180000</v>
      </c>
      <c r="L8572" s="17">
        <f>IF($E8572&lt;&gt;"",VLOOKUP($E8572,GEMWs!$E$14:$L$20,7,FALSE),"")</f>
        <v>37.754918937403332</v>
      </c>
      <c r="M8572" s="17">
        <f>IF($E8572&lt;&gt;"",VLOOKUP($E8572,GEMWs!$E$14:$L$20,8,FALSE),"")</f>
        <v>96.174593288388181</v>
      </c>
      <c r="N8572" s="17">
        <f t="shared" si="600"/>
        <v>180000</v>
      </c>
      <c r="O8572" s="17">
        <f t="shared" si="601"/>
        <v>180000</v>
      </c>
      <c r="P8572" s="17">
        <f t="shared" si="602"/>
        <v>7.7777777777777775E-6</v>
      </c>
      <c r="Q8572" s="17">
        <f t="shared" si="603"/>
        <v>7.7777777777777775E-6</v>
      </c>
    </row>
    <row r="8573" spans="1:17" x14ac:dyDescent="0.35">
      <c r="A8573" t="s">
        <v>2424</v>
      </c>
      <c r="B8573" t="s">
        <v>795</v>
      </c>
      <c r="C8573" t="s">
        <v>796</v>
      </c>
      <c r="D8573" t="s">
        <v>14</v>
      </c>
      <c r="E8573" t="s">
        <v>21</v>
      </c>
      <c r="F8573" t="s">
        <v>22</v>
      </c>
      <c r="G8573" t="s">
        <v>3040</v>
      </c>
      <c r="H8573">
        <v>6.1</v>
      </c>
      <c r="I8573">
        <v>155</v>
      </c>
      <c r="J8573">
        <v>1164.4152329999999</v>
      </c>
      <c r="K8573">
        <v>1164.4152329999999</v>
      </c>
      <c r="L8573" s="17">
        <f>IF($E8573&lt;&gt;"",VLOOKUP($E8573,GEMWs!$E$14:$L$20,7,FALSE),"")</f>
        <v>37.754918937403332</v>
      </c>
      <c r="M8573" s="17">
        <f>IF($E8573&lt;&gt;"",VLOOKUP($E8573,GEMWs!$E$14:$L$20,8,FALSE),"")</f>
        <v>96.174593288388181</v>
      </c>
      <c r="N8573" s="17">
        <f t="shared" si="600"/>
        <v>1164.4152329999999</v>
      </c>
      <c r="O8573" s="17">
        <f t="shared" si="601"/>
        <v>1164.4152329999999</v>
      </c>
      <c r="P8573" s="17">
        <f t="shared" si="602"/>
        <v>5.2386810367328817E-3</v>
      </c>
      <c r="Q8573" s="17">
        <f t="shared" si="603"/>
        <v>5.2386810367328817E-3</v>
      </c>
    </row>
    <row r="8574" spans="1:17" x14ac:dyDescent="0.35">
      <c r="A8574" t="s">
        <v>2424</v>
      </c>
      <c r="B8574" t="s">
        <v>188</v>
      </c>
      <c r="C8574" t="s">
        <v>189</v>
      </c>
      <c r="D8574" t="s">
        <v>14</v>
      </c>
      <c r="E8574" t="s">
        <v>18</v>
      </c>
      <c r="F8574" t="s">
        <v>22</v>
      </c>
      <c r="G8574" t="s">
        <v>3040</v>
      </c>
      <c r="H8574">
        <v>13.6</v>
      </c>
      <c r="I8574">
        <v>156</v>
      </c>
      <c r="J8574">
        <v>14411.9</v>
      </c>
      <c r="K8574">
        <v>16561.68</v>
      </c>
      <c r="L8574" s="17">
        <f>IF($E8574&lt;&gt;"",VLOOKUP($E8574,GEMWs!$E$14:$L$20,7,FALSE),"")</f>
        <v>5950.3939027696888</v>
      </c>
      <c r="M8574" s="17">
        <f>IF($E8574&lt;&gt;"",VLOOKUP($E8574,GEMWs!$E$14:$L$20,8,FALSE),"")</f>
        <v>10539.430626954083</v>
      </c>
      <c r="N8574" s="17">
        <f t="shared" si="600"/>
        <v>14411.9</v>
      </c>
      <c r="O8574" s="17">
        <f t="shared" si="601"/>
        <v>16561.68</v>
      </c>
      <c r="P8574" s="17">
        <f t="shared" si="602"/>
        <v>8.2117273126880842E-4</v>
      </c>
      <c r="Q8574" s="17">
        <f t="shared" si="603"/>
        <v>9.4366461049549333E-4</v>
      </c>
    </row>
    <row r="8575" spans="1:17" x14ac:dyDescent="0.35">
      <c r="A8575" t="s">
        <v>2424</v>
      </c>
      <c r="B8575" t="s">
        <v>194</v>
      </c>
      <c r="D8575" t="s">
        <v>14</v>
      </c>
      <c r="E8575" t="s">
        <v>21</v>
      </c>
      <c r="G8575" t="s">
        <v>3040</v>
      </c>
      <c r="H8575">
        <v>11.8</v>
      </c>
      <c r="J8575">
        <v>0</v>
      </c>
      <c r="K8575">
        <v>0</v>
      </c>
      <c r="L8575" s="17">
        <f>IF($E8575&lt;&gt;"",VLOOKUP($E8575,GEMWs!$E$14:$L$20,7,FALSE),"")</f>
        <v>37.754918937403332</v>
      </c>
      <c r="M8575" s="17">
        <f>IF($E8575&lt;&gt;"",VLOOKUP($E8575,GEMWs!$E$14:$L$20,8,FALSE),"")</f>
        <v>96.174593288388181</v>
      </c>
      <c r="N8575" s="17">
        <f t="shared" ca="1" si="600"/>
        <v>37.754918937403332</v>
      </c>
      <c r="O8575" s="17">
        <f t="shared" ca="1" si="601"/>
        <v>96.174593288388181</v>
      </c>
      <c r="P8575" s="17">
        <f t="shared" ca="1" si="602"/>
        <v>0.122693526393365</v>
      </c>
      <c r="Q8575" s="17">
        <f t="shared" ca="1" si="603"/>
        <v>0.31254205629640186</v>
      </c>
    </row>
    <row r="8576" spans="1:17" x14ac:dyDescent="0.35">
      <c r="A8576" t="s">
        <v>2424</v>
      </c>
      <c r="B8576" t="s">
        <v>245</v>
      </c>
      <c r="D8576" t="s">
        <v>22</v>
      </c>
      <c r="G8576" t="s">
        <v>3040</v>
      </c>
      <c r="H8576">
        <v>27.5</v>
      </c>
      <c r="J8576">
        <v>0</v>
      </c>
      <c r="K8576">
        <v>0</v>
      </c>
      <c r="L8576" s="17" t="str">
        <f>IF($E8576&lt;&gt;"",VLOOKUP($E8576,GEMWs!$E$14:$L$20,7,FALSE),"")</f>
        <v/>
      </c>
      <c r="M8576" s="17" t="str">
        <f>IF($E8576&lt;&gt;"",VLOOKUP($E8576,GEMWs!$E$14:$L$20,8,FALSE),"")</f>
        <v/>
      </c>
      <c r="N8576" s="17">
        <f t="shared" ca="1" si="600"/>
        <v>0</v>
      </c>
      <c r="O8576" s="17">
        <f t="shared" ca="1" si="601"/>
        <v>0</v>
      </c>
      <c r="P8576" s="17">
        <f t="shared" ca="1" si="602"/>
        <v>0</v>
      </c>
      <c r="Q8576" s="17">
        <f t="shared" ca="1" si="603"/>
        <v>0</v>
      </c>
    </row>
    <row r="8577" spans="1:17" x14ac:dyDescent="0.35">
      <c r="A8577" t="s">
        <v>2424</v>
      </c>
      <c r="B8577" t="s">
        <v>174</v>
      </c>
      <c r="C8577" t="s">
        <v>175</v>
      </c>
      <c r="D8577" t="s">
        <v>14</v>
      </c>
      <c r="E8577" t="s">
        <v>21</v>
      </c>
      <c r="F8577" t="s">
        <v>22</v>
      </c>
      <c r="G8577" t="s">
        <v>3040</v>
      </c>
      <c r="H8577">
        <v>80.5</v>
      </c>
      <c r="I8577">
        <v>219</v>
      </c>
      <c r="J8577">
        <v>28000</v>
      </c>
      <c r="K8577">
        <v>28000</v>
      </c>
      <c r="L8577" s="17">
        <f>IF($E8577&lt;&gt;"",VLOOKUP($E8577,GEMWs!$E$14:$L$20,7,FALSE),"")</f>
        <v>37.754918937403332</v>
      </c>
      <c r="M8577" s="17">
        <f>IF($E8577&lt;&gt;"",VLOOKUP($E8577,GEMWs!$E$14:$L$20,8,FALSE),"")</f>
        <v>96.174593288388181</v>
      </c>
      <c r="N8577" s="17">
        <f t="shared" si="600"/>
        <v>28000</v>
      </c>
      <c r="O8577" s="17">
        <f t="shared" si="601"/>
        <v>28000</v>
      </c>
      <c r="P8577" s="17">
        <f t="shared" si="602"/>
        <v>2.875E-3</v>
      </c>
      <c r="Q8577" s="17">
        <f t="shared" si="603"/>
        <v>2.875E-3</v>
      </c>
    </row>
    <row r="8578" spans="1:17" x14ac:dyDescent="0.35">
      <c r="A8578" t="s">
        <v>2424</v>
      </c>
      <c r="B8578" t="s">
        <v>767</v>
      </c>
      <c r="D8578" t="s">
        <v>14</v>
      </c>
      <c r="E8578" t="s">
        <v>21</v>
      </c>
      <c r="G8578" t="s">
        <v>3040</v>
      </c>
      <c r="H8578">
        <v>10.1</v>
      </c>
      <c r="J8578">
        <v>0</v>
      </c>
      <c r="K8578">
        <v>0</v>
      </c>
      <c r="L8578" s="17">
        <f>IF($E8578&lt;&gt;"",VLOOKUP($E8578,GEMWs!$E$14:$L$20,7,FALSE),"")</f>
        <v>37.754918937403332</v>
      </c>
      <c r="M8578" s="17">
        <f>IF($E8578&lt;&gt;"",VLOOKUP($E8578,GEMWs!$E$14:$L$20,8,FALSE),"")</f>
        <v>96.174593288388181</v>
      </c>
      <c r="N8578" s="17">
        <f t="shared" ca="1" si="600"/>
        <v>37.754918937403332</v>
      </c>
      <c r="O8578" s="17">
        <f t="shared" ca="1" si="601"/>
        <v>96.174593288388181</v>
      </c>
      <c r="P8578" s="17">
        <f t="shared" ca="1" si="602"/>
        <v>0.10501734038754122</v>
      </c>
      <c r="Q8578" s="17">
        <f t="shared" ca="1" si="603"/>
        <v>0.26751481089776769</v>
      </c>
    </row>
    <row r="8579" spans="1:17" x14ac:dyDescent="0.35">
      <c r="A8579" t="s">
        <v>2424</v>
      </c>
      <c r="B8579" t="s">
        <v>2427</v>
      </c>
      <c r="C8579" t="s">
        <v>2428</v>
      </c>
      <c r="D8579" t="s">
        <v>14</v>
      </c>
      <c r="E8579" t="s">
        <v>21</v>
      </c>
      <c r="G8579" t="s">
        <v>3040</v>
      </c>
      <c r="H8579">
        <v>1.6</v>
      </c>
      <c r="J8579">
        <v>0</v>
      </c>
      <c r="K8579">
        <v>0</v>
      </c>
      <c r="L8579" s="17">
        <f>IF($E8579&lt;&gt;"",VLOOKUP($E8579,GEMWs!$E$14:$L$20,7,FALSE),"")</f>
        <v>37.754918937403332</v>
      </c>
      <c r="M8579" s="17">
        <f>IF($E8579&lt;&gt;"",VLOOKUP($E8579,GEMWs!$E$14:$L$20,8,FALSE),"")</f>
        <v>96.174593288388181</v>
      </c>
      <c r="N8579" s="17">
        <f t="shared" ca="1" si="600"/>
        <v>37.754918937403332</v>
      </c>
      <c r="O8579" s="17">
        <f t="shared" ca="1" si="601"/>
        <v>96.174593288388181</v>
      </c>
      <c r="P8579" s="17">
        <f t="shared" ca="1" si="602"/>
        <v>1.6636410358422376E-2</v>
      </c>
      <c r="Q8579" s="17">
        <f t="shared" ca="1" si="603"/>
        <v>4.237858390459686E-2</v>
      </c>
    </row>
    <row r="8580" spans="1:17" x14ac:dyDescent="0.35">
      <c r="A8580" t="s">
        <v>2424</v>
      </c>
      <c r="B8580" t="s">
        <v>2982</v>
      </c>
      <c r="C8580" t="s">
        <v>158</v>
      </c>
      <c r="D8580" t="s">
        <v>22</v>
      </c>
      <c r="G8580" t="s">
        <v>3040</v>
      </c>
      <c r="H8580">
        <v>34</v>
      </c>
      <c r="J8580">
        <v>0</v>
      </c>
      <c r="K8580">
        <v>0</v>
      </c>
      <c r="L8580" s="17" t="str">
        <f>IF($E8580&lt;&gt;"",VLOOKUP($E8580,GEMWs!$E$14:$L$20,7,FALSE),"")</f>
        <v/>
      </c>
      <c r="M8580" s="17" t="str">
        <f>IF($E8580&lt;&gt;"",VLOOKUP($E8580,GEMWs!$E$14:$L$20,8,FALSE),"")</f>
        <v/>
      </c>
      <c r="N8580" s="17">
        <f t="shared" ca="1" si="600"/>
        <v>0</v>
      </c>
      <c r="O8580" s="17">
        <f t="shared" ca="1" si="601"/>
        <v>0</v>
      </c>
      <c r="P8580" s="17">
        <f t="shared" ca="1" si="602"/>
        <v>0</v>
      </c>
      <c r="Q8580" s="17">
        <f t="shared" ca="1" si="603"/>
        <v>0</v>
      </c>
    </row>
    <row r="8581" spans="1:17" x14ac:dyDescent="0.35">
      <c r="A8581" t="s">
        <v>2424</v>
      </c>
      <c r="B8581" t="s">
        <v>65</v>
      </c>
      <c r="C8581" t="s">
        <v>66</v>
      </c>
      <c r="D8581" t="s">
        <v>14</v>
      </c>
      <c r="E8581" t="s">
        <v>21</v>
      </c>
      <c r="F8581" t="s">
        <v>22</v>
      </c>
      <c r="G8581" t="s">
        <v>3040</v>
      </c>
      <c r="H8581">
        <v>7298.5</v>
      </c>
      <c r="I8581">
        <v>228</v>
      </c>
      <c r="J8581">
        <v>8.1199999999999992</v>
      </c>
      <c r="K8581">
        <v>38</v>
      </c>
      <c r="L8581" s="17">
        <f>IF($E8581&lt;&gt;"",VLOOKUP($E8581,GEMWs!$E$14:$L$20,7,FALSE),"")</f>
        <v>37.754918937403332</v>
      </c>
      <c r="M8581" s="17">
        <f>IF($E8581&lt;&gt;"",VLOOKUP($E8581,GEMWs!$E$14:$L$20,8,FALSE),"")</f>
        <v>96.174593288388181</v>
      </c>
      <c r="N8581" s="17">
        <f t="shared" si="600"/>
        <v>8.1199999999999992</v>
      </c>
      <c r="O8581" s="17">
        <f t="shared" si="601"/>
        <v>38</v>
      </c>
      <c r="P8581" s="17">
        <f t="shared" si="602"/>
        <v>192.06578947368422</v>
      </c>
      <c r="Q8581" s="17">
        <f t="shared" si="603"/>
        <v>898.83004926108379</v>
      </c>
    </row>
    <row r="8582" spans="1:17" x14ac:dyDescent="0.35">
      <c r="A8582" t="s">
        <v>2424</v>
      </c>
      <c r="B8582" t="s">
        <v>39</v>
      </c>
      <c r="C8582" t="s">
        <v>40</v>
      </c>
      <c r="D8582" t="s">
        <v>14</v>
      </c>
      <c r="E8582" t="s">
        <v>21</v>
      </c>
      <c r="F8582" t="s">
        <v>22</v>
      </c>
      <c r="G8582" t="s">
        <v>3040</v>
      </c>
      <c r="H8582">
        <v>3529.2</v>
      </c>
      <c r="I8582">
        <v>230</v>
      </c>
      <c r="J8582">
        <v>68.8</v>
      </c>
      <c r="K8582">
        <v>127.171933</v>
      </c>
      <c r="L8582" s="17">
        <f>IF($E8582&lt;&gt;"",VLOOKUP($E8582,GEMWs!$E$14:$L$20,7,FALSE),"")</f>
        <v>37.754918937403332</v>
      </c>
      <c r="M8582" s="17">
        <f>IF($E8582&lt;&gt;"",VLOOKUP($E8582,GEMWs!$E$14:$L$20,8,FALSE),"")</f>
        <v>96.174593288388181</v>
      </c>
      <c r="N8582" s="17">
        <f t="shared" si="600"/>
        <v>68.8</v>
      </c>
      <c r="O8582" s="17">
        <f t="shared" si="601"/>
        <v>127.171933</v>
      </c>
      <c r="P8582" s="17">
        <f t="shared" si="602"/>
        <v>27.751406436513001</v>
      </c>
      <c r="Q8582" s="17">
        <f t="shared" si="603"/>
        <v>51.296511627906973</v>
      </c>
    </row>
    <row r="8583" spans="1:17" x14ac:dyDescent="0.35">
      <c r="A8583" t="s">
        <v>2424</v>
      </c>
      <c r="B8583" t="s">
        <v>127</v>
      </c>
      <c r="D8583" t="s">
        <v>14</v>
      </c>
      <c r="E8583" t="s">
        <v>21</v>
      </c>
      <c r="G8583" t="s">
        <v>3040</v>
      </c>
      <c r="H8583">
        <v>88.9</v>
      </c>
      <c r="J8583">
        <v>0</v>
      </c>
      <c r="K8583">
        <v>0</v>
      </c>
      <c r="L8583" s="17">
        <f>IF($E8583&lt;&gt;"",VLOOKUP($E8583,GEMWs!$E$14:$L$20,7,FALSE),"")</f>
        <v>37.754918937403332</v>
      </c>
      <c r="M8583" s="17">
        <f>IF($E8583&lt;&gt;"",VLOOKUP($E8583,GEMWs!$E$14:$L$20,8,FALSE),"")</f>
        <v>96.174593288388181</v>
      </c>
      <c r="N8583" s="17">
        <f t="shared" ca="1" si="600"/>
        <v>37.754918937403332</v>
      </c>
      <c r="O8583" s="17">
        <f t="shared" ca="1" si="601"/>
        <v>96.174593288388181</v>
      </c>
      <c r="P8583" s="17">
        <f t="shared" ca="1" si="602"/>
        <v>0.92436055053984323</v>
      </c>
      <c r="Q8583" s="17">
        <f t="shared" ca="1" si="603"/>
        <v>2.3546600681991632</v>
      </c>
    </row>
    <row r="8584" spans="1:17" x14ac:dyDescent="0.35">
      <c r="A8584" t="s">
        <v>2424</v>
      </c>
      <c r="B8584" t="s">
        <v>122</v>
      </c>
      <c r="D8584" t="s">
        <v>14</v>
      </c>
      <c r="E8584" t="s">
        <v>21</v>
      </c>
      <c r="G8584" t="s">
        <v>3040</v>
      </c>
      <c r="H8584">
        <v>5.3</v>
      </c>
      <c r="J8584">
        <v>0</v>
      </c>
      <c r="K8584">
        <v>0</v>
      </c>
      <c r="L8584" s="17">
        <f>IF($E8584&lt;&gt;"",VLOOKUP($E8584,GEMWs!$E$14:$L$20,7,FALSE),"")</f>
        <v>37.754918937403332</v>
      </c>
      <c r="M8584" s="17">
        <f>IF($E8584&lt;&gt;"",VLOOKUP($E8584,GEMWs!$E$14:$L$20,8,FALSE),"")</f>
        <v>96.174593288388181</v>
      </c>
      <c r="N8584" s="17">
        <f t="shared" ca="1" si="600"/>
        <v>37.754918937403332</v>
      </c>
      <c r="O8584" s="17">
        <f t="shared" ca="1" si="601"/>
        <v>96.174593288388181</v>
      </c>
      <c r="P8584" s="17">
        <f t="shared" ca="1" si="602"/>
        <v>5.5108109312274112E-2</v>
      </c>
      <c r="Q8584" s="17">
        <f t="shared" ca="1" si="603"/>
        <v>0.14037905918397708</v>
      </c>
    </row>
    <row r="8585" spans="1:17" x14ac:dyDescent="0.35">
      <c r="A8585" t="s">
        <v>2424</v>
      </c>
      <c r="B8585" t="s">
        <v>2984</v>
      </c>
      <c r="D8585" t="s">
        <v>14</v>
      </c>
      <c r="E8585" t="s">
        <v>21</v>
      </c>
      <c r="G8585" t="s">
        <v>3040</v>
      </c>
      <c r="H8585">
        <v>1.2</v>
      </c>
      <c r="J8585">
        <v>0</v>
      </c>
      <c r="K8585">
        <v>0</v>
      </c>
      <c r="L8585" s="17">
        <f>IF($E8585&lt;&gt;"",VLOOKUP($E8585,GEMWs!$E$14:$L$20,7,FALSE),"")</f>
        <v>37.754918937403332</v>
      </c>
      <c r="M8585" s="17">
        <f>IF($E8585&lt;&gt;"",VLOOKUP($E8585,GEMWs!$E$14:$L$20,8,FALSE),"")</f>
        <v>96.174593288388181</v>
      </c>
      <c r="N8585" s="17">
        <f t="shared" ca="1" si="600"/>
        <v>37.754918937403332</v>
      </c>
      <c r="O8585" s="17">
        <f t="shared" ca="1" si="601"/>
        <v>96.174593288388181</v>
      </c>
      <c r="P8585" s="17">
        <f t="shared" ca="1" si="602"/>
        <v>1.2477307768816779E-2</v>
      </c>
      <c r="Q8585" s="17">
        <f t="shared" ca="1" si="603"/>
        <v>3.1783937928447643E-2</v>
      </c>
    </row>
    <row r="8586" spans="1:17" x14ac:dyDescent="0.35">
      <c r="A8586" t="s">
        <v>2424</v>
      </c>
      <c r="B8586" t="s">
        <v>718</v>
      </c>
      <c r="D8586" t="s">
        <v>14</v>
      </c>
      <c r="E8586" t="s">
        <v>21</v>
      </c>
      <c r="G8586" t="s">
        <v>3040</v>
      </c>
      <c r="H8586">
        <v>117.3</v>
      </c>
      <c r="J8586">
        <v>0</v>
      </c>
      <c r="K8586">
        <v>0</v>
      </c>
      <c r="L8586" s="17">
        <f>IF($E8586&lt;&gt;"",VLOOKUP($E8586,GEMWs!$E$14:$L$20,7,FALSE),"")</f>
        <v>37.754918937403332</v>
      </c>
      <c r="M8586" s="17">
        <f>IF($E8586&lt;&gt;"",VLOOKUP($E8586,GEMWs!$E$14:$L$20,8,FALSE),"")</f>
        <v>96.174593288388181</v>
      </c>
      <c r="N8586" s="17">
        <f t="shared" ca="1" si="600"/>
        <v>37.754918937403332</v>
      </c>
      <c r="O8586" s="17">
        <f t="shared" ca="1" si="601"/>
        <v>96.174593288388181</v>
      </c>
      <c r="P8586" s="17">
        <f t="shared" ca="1" si="602"/>
        <v>1.2196568344018401</v>
      </c>
      <c r="Q8586" s="17">
        <f t="shared" ca="1" si="603"/>
        <v>3.1068799325057572</v>
      </c>
    </row>
    <row r="8587" spans="1:17" x14ac:dyDescent="0.35">
      <c r="A8587" t="s">
        <v>2424</v>
      </c>
      <c r="B8587" t="s">
        <v>1384</v>
      </c>
      <c r="D8587" t="s">
        <v>22</v>
      </c>
      <c r="G8587" t="s">
        <v>3040</v>
      </c>
      <c r="H8587">
        <v>0.1</v>
      </c>
      <c r="J8587">
        <v>0</v>
      </c>
      <c r="K8587">
        <v>0</v>
      </c>
      <c r="L8587" s="17" t="str">
        <f>IF($E8587&lt;&gt;"",VLOOKUP($E8587,GEMWs!$E$14:$L$20,7,FALSE),"")</f>
        <v/>
      </c>
      <c r="M8587" s="17" t="str">
        <f>IF($E8587&lt;&gt;"",VLOOKUP($E8587,GEMWs!$E$14:$L$20,8,FALSE),"")</f>
        <v/>
      </c>
      <c r="N8587" s="17">
        <f t="shared" ca="1" si="600"/>
        <v>0</v>
      </c>
      <c r="O8587" s="17">
        <f t="shared" ca="1" si="601"/>
        <v>0</v>
      </c>
      <c r="P8587" s="17">
        <f t="shared" ca="1" si="602"/>
        <v>0</v>
      </c>
      <c r="Q8587" s="17">
        <f t="shared" ca="1" si="603"/>
        <v>0</v>
      </c>
    </row>
    <row r="8588" spans="1:17" x14ac:dyDescent="0.35">
      <c r="A8588" t="s">
        <v>2424</v>
      </c>
      <c r="B8588" t="s">
        <v>47</v>
      </c>
      <c r="C8588" t="s">
        <v>48</v>
      </c>
      <c r="D8588" t="s">
        <v>14</v>
      </c>
      <c r="E8588" t="s">
        <v>21</v>
      </c>
      <c r="F8588" t="s">
        <v>14</v>
      </c>
      <c r="G8588" t="s">
        <v>3040</v>
      </c>
      <c r="H8588">
        <v>19138.2</v>
      </c>
      <c r="I8588">
        <v>256</v>
      </c>
      <c r="J8588">
        <v>11.292441</v>
      </c>
      <c r="K8588">
        <v>1000</v>
      </c>
      <c r="L8588" s="17">
        <f>IF($E8588&lt;&gt;"",VLOOKUP($E8588,GEMWs!$E$14:$L$20,7,FALSE),"")</f>
        <v>37.754918937403332</v>
      </c>
      <c r="M8588" s="17">
        <f>IF($E8588&lt;&gt;"",VLOOKUP($E8588,GEMWs!$E$14:$L$20,8,FALSE),"")</f>
        <v>96.174593288388181</v>
      </c>
      <c r="N8588" s="17">
        <f t="shared" si="600"/>
        <v>11.292441</v>
      </c>
      <c r="O8588" s="17">
        <f t="shared" si="601"/>
        <v>1000</v>
      </c>
      <c r="P8588" s="17">
        <f t="shared" si="602"/>
        <v>19.138200000000001</v>
      </c>
      <c r="Q8588" s="17">
        <f t="shared" si="603"/>
        <v>1694.7797203456719</v>
      </c>
    </row>
    <row r="8589" spans="1:17" x14ac:dyDescent="0.35">
      <c r="A8589" t="s">
        <v>2424</v>
      </c>
      <c r="B8589" t="s">
        <v>803</v>
      </c>
      <c r="C8589" t="s">
        <v>804</v>
      </c>
      <c r="D8589" t="s">
        <v>14</v>
      </c>
      <c r="E8589" t="s">
        <v>21</v>
      </c>
      <c r="F8589" t="s">
        <v>22</v>
      </c>
      <c r="G8589" t="s">
        <v>3040</v>
      </c>
      <c r="H8589">
        <v>1.7</v>
      </c>
      <c r="I8589">
        <v>265</v>
      </c>
      <c r="J8589">
        <v>10000</v>
      </c>
      <c r="K8589">
        <v>10000</v>
      </c>
      <c r="L8589" s="17">
        <f>IF($E8589&lt;&gt;"",VLOOKUP($E8589,GEMWs!$E$14:$L$20,7,FALSE),"")</f>
        <v>37.754918937403332</v>
      </c>
      <c r="M8589" s="17">
        <f>IF($E8589&lt;&gt;"",VLOOKUP($E8589,GEMWs!$E$14:$L$20,8,FALSE),"")</f>
        <v>96.174593288388181</v>
      </c>
      <c r="N8589" s="17">
        <f t="shared" si="600"/>
        <v>10000</v>
      </c>
      <c r="O8589" s="17">
        <f t="shared" si="601"/>
        <v>10000</v>
      </c>
      <c r="P8589" s="17">
        <f t="shared" si="602"/>
        <v>1.6999999999999999E-4</v>
      </c>
      <c r="Q8589" s="17">
        <f t="shared" si="603"/>
        <v>1.6999999999999999E-4</v>
      </c>
    </row>
    <row r="8590" spans="1:17" x14ac:dyDescent="0.35">
      <c r="A8590" t="s">
        <v>2424</v>
      </c>
      <c r="B8590" t="s">
        <v>214</v>
      </c>
      <c r="C8590" t="s">
        <v>215</v>
      </c>
      <c r="D8590" t="s">
        <v>14</v>
      </c>
      <c r="E8590" t="s">
        <v>21</v>
      </c>
      <c r="F8590" t="s">
        <v>22</v>
      </c>
      <c r="G8590" t="s">
        <v>3040</v>
      </c>
      <c r="H8590">
        <v>107.8</v>
      </c>
      <c r="I8590">
        <v>270</v>
      </c>
      <c r="J8590">
        <v>32</v>
      </c>
      <c r="K8590">
        <v>713</v>
      </c>
      <c r="L8590" s="17">
        <f>IF($E8590&lt;&gt;"",VLOOKUP($E8590,GEMWs!$E$14:$L$20,7,FALSE),"")</f>
        <v>37.754918937403332</v>
      </c>
      <c r="M8590" s="17">
        <f>IF($E8590&lt;&gt;"",VLOOKUP($E8590,GEMWs!$E$14:$L$20,8,FALSE),"")</f>
        <v>96.174593288388181</v>
      </c>
      <c r="N8590" s="17">
        <f t="shared" si="600"/>
        <v>32</v>
      </c>
      <c r="O8590" s="17">
        <f t="shared" si="601"/>
        <v>713</v>
      </c>
      <c r="P8590" s="17">
        <f t="shared" si="602"/>
        <v>0.15119214586255258</v>
      </c>
      <c r="Q8590" s="17">
        <f t="shared" si="603"/>
        <v>3.3687499999999999</v>
      </c>
    </row>
    <row r="8591" spans="1:17" x14ac:dyDescent="0.35">
      <c r="A8591" t="s">
        <v>2424</v>
      </c>
      <c r="B8591" t="s">
        <v>140</v>
      </c>
      <c r="C8591" t="s">
        <v>141</v>
      </c>
      <c r="D8591" t="s">
        <v>14</v>
      </c>
      <c r="E8591" t="s">
        <v>21</v>
      </c>
      <c r="F8591" t="s">
        <v>22</v>
      </c>
      <c r="G8591" t="s">
        <v>3040</v>
      </c>
      <c r="H8591">
        <v>21.9</v>
      </c>
      <c r="I8591">
        <v>425</v>
      </c>
      <c r="J8591">
        <v>3722.8</v>
      </c>
      <c r="K8591">
        <v>5548.3</v>
      </c>
      <c r="L8591" s="17">
        <f>IF($E8591&lt;&gt;"",VLOOKUP($E8591,GEMWs!$E$14:$L$20,7,FALSE),"")</f>
        <v>37.754918937403332</v>
      </c>
      <c r="M8591" s="17">
        <f>IF($E8591&lt;&gt;"",VLOOKUP($E8591,GEMWs!$E$14:$L$20,8,FALSE),"")</f>
        <v>96.174593288388181</v>
      </c>
      <c r="N8591" s="17">
        <f t="shared" si="600"/>
        <v>3722.8</v>
      </c>
      <c r="O8591" s="17">
        <f t="shared" si="601"/>
        <v>5548.3</v>
      </c>
      <c r="P8591" s="17">
        <f t="shared" si="602"/>
        <v>3.9471549844096385E-3</v>
      </c>
      <c r="Q8591" s="17">
        <f t="shared" si="603"/>
        <v>5.8826689588481777E-3</v>
      </c>
    </row>
    <row r="8592" spans="1:17" x14ac:dyDescent="0.35">
      <c r="A8592" t="s">
        <v>2424</v>
      </c>
      <c r="B8592" t="s">
        <v>720</v>
      </c>
      <c r="D8592" t="s">
        <v>14</v>
      </c>
      <c r="E8592" t="s">
        <v>21</v>
      </c>
      <c r="G8592" t="s">
        <v>3040</v>
      </c>
      <c r="H8592">
        <v>7.5</v>
      </c>
      <c r="J8592">
        <v>0</v>
      </c>
      <c r="K8592">
        <v>0</v>
      </c>
      <c r="L8592" s="17">
        <f>IF($E8592&lt;&gt;"",VLOOKUP($E8592,GEMWs!$E$14:$L$20,7,FALSE),"")</f>
        <v>37.754918937403332</v>
      </c>
      <c r="M8592" s="17">
        <f>IF($E8592&lt;&gt;"",VLOOKUP($E8592,GEMWs!$E$14:$L$20,8,FALSE),"")</f>
        <v>96.174593288388181</v>
      </c>
      <c r="N8592" s="17">
        <f t="shared" ca="1" si="600"/>
        <v>37.754918937403332</v>
      </c>
      <c r="O8592" s="17">
        <f t="shared" ca="1" si="601"/>
        <v>96.174593288388181</v>
      </c>
      <c r="P8592" s="17">
        <f t="shared" ca="1" si="602"/>
        <v>7.7983173555104882E-2</v>
      </c>
      <c r="Q8592" s="17">
        <f t="shared" ca="1" si="603"/>
        <v>0.19864961205279777</v>
      </c>
    </row>
    <row r="8593" spans="1:17" x14ac:dyDescent="0.35">
      <c r="A8593" t="s">
        <v>2424</v>
      </c>
      <c r="B8593" t="s">
        <v>103</v>
      </c>
      <c r="D8593" t="s">
        <v>14</v>
      </c>
      <c r="E8593" t="s">
        <v>15</v>
      </c>
      <c r="G8593" t="s">
        <v>3040</v>
      </c>
      <c r="H8593">
        <v>1163.5999999999999</v>
      </c>
      <c r="J8593">
        <v>0</v>
      </c>
      <c r="K8593">
        <v>0</v>
      </c>
      <c r="L8593" s="17">
        <f>IF($E8593&lt;&gt;"",VLOOKUP($E8593,GEMWs!$E$14:$L$20,7,FALSE),"")</f>
        <v>37.892086284381016</v>
      </c>
      <c r="M8593" s="17">
        <f>IF($E8593&lt;&gt;"",VLOOKUP($E8593,GEMWs!$E$14:$L$20,8,FALSE),"")</f>
        <v>96.522753888300599</v>
      </c>
      <c r="N8593" s="17">
        <f t="shared" ca="1" si="600"/>
        <v>37.892086284381016</v>
      </c>
      <c r="O8593" s="17">
        <f t="shared" ca="1" si="601"/>
        <v>96.522753888300599</v>
      </c>
      <c r="P8593" s="17">
        <f t="shared" ca="1" si="602"/>
        <v>12.055188576017601</v>
      </c>
      <c r="Q8593" s="17">
        <f t="shared" ca="1" si="603"/>
        <v>30.708259008679384</v>
      </c>
    </row>
    <row r="8594" spans="1:17" x14ac:dyDescent="0.35">
      <c r="A8594" t="s">
        <v>2424</v>
      </c>
      <c r="B8594" t="s">
        <v>2999</v>
      </c>
      <c r="D8594" t="s">
        <v>14</v>
      </c>
      <c r="E8594" t="s">
        <v>21</v>
      </c>
      <c r="G8594" t="s">
        <v>3040</v>
      </c>
      <c r="H8594">
        <v>2.6</v>
      </c>
      <c r="J8594">
        <v>0</v>
      </c>
      <c r="K8594">
        <v>0</v>
      </c>
      <c r="L8594" s="17">
        <f>IF($E8594&lt;&gt;"",VLOOKUP($E8594,GEMWs!$E$14:$L$20,7,FALSE),"")</f>
        <v>37.754918937403332</v>
      </c>
      <c r="M8594" s="17">
        <f>IF($E8594&lt;&gt;"",VLOOKUP($E8594,GEMWs!$E$14:$L$20,8,FALSE),"")</f>
        <v>96.174593288388181</v>
      </c>
      <c r="N8594" s="17">
        <f t="shared" ca="1" si="600"/>
        <v>37.754918937403332</v>
      </c>
      <c r="O8594" s="17">
        <f t="shared" ca="1" si="601"/>
        <v>96.174593288388181</v>
      </c>
      <c r="P8594" s="17">
        <f t="shared" ca="1" si="602"/>
        <v>2.7034166832436358E-2</v>
      </c>
      <c r="Q8594" s="17">
        <f t="shared" ca="1" si="603"/>
        <v>6.8865198844969902E-2</v>
      </c>
    </row>
    <row r="8595" spans="1:17" x14ac:dyDescent="0.35">
      <c r="A8595" t="s">
        <v>2424</v>
      </c>
      <c r="B8595" t="s">
        <v>1454</v>
      </c>
      <c r="C8595" t="s">
        <v>1455</v>
      </c>
      <c r="D8595" t="s">
        <v>14</v>
      </c>
      <c r="E8595" t="s">
        <v>18</v>
      </c>
      <c r="F8595" t="s">
        <v>22</v>
      </c>
      <c r="G8595" t="s">
        <v>3040</v>
      </c>
      <c r="H8595">
        <v>3.1</v>
      </c>
      <c r="I8595">
        <v>431</v>
      </c>
      <c r="J8595">
        <v>90000</v>
      </c>
      <c r="K8595">
        <v>150000</v>
      </c>
      <c r="L8595" s="17">
        <f>IF($E8595&lt;&gt;"",VLOOKUP($E8595,GEMWs!$E$14:$L$20,7,FALSE),"")</f>
        <v>5950.3939027696888</v>
      </c>
      <c r="M8595" s="17">
        <f>IF($E8595&lt;&gt;"",VLOOKUP($E8595,GEMWs!$E$14:$L$20,8,FALSE),"")</f>
        <v>10539.430626954083</v>
      </c>
      <c r="N8595" s="17">
        <f t="shared" ref="N8595:N8658" si="604">IF($I8595&lt;&gt;"",J8595,IF(AND($D8595="Y",$M$6=236),L8595,0))</f>
        <v>90000</v>
      </c>
      <c r="O8595" s="17">
        <f t="shared" ref="O8595:O8658" si="605">IF($I8595&lt;&gt;"",K8595,IF(AND($D8595="Y",$M$6=236),M8595,0))</f>
        <v>150000</v>
      </c>
      <c r="P8595" s="17">
        <f t="shared" si="602"/>
        <v>2.0666666666666666E-5</v>
      </c>
      <c r="Q8595" s="17">
        <f t="shared" si="603"/>
        <v>3.4444444444444447E-5</v>
      </c>
    </row>
    <row r="8596" spans="1:17" x14ac:dyDescent="0.35">
      <c r="A8596" t="s">
        <v>2424</v>
      </c>
      <c r="B8596" t="s">
        <v>196</v>
      </c>
      <c r="D8596" t="s">
        <v>14</v>
      </c>
      <c r="E8596" t="s">
        <v>21</v>
      </c>
      <c r="G8596" t="s">
        <v>3040</v>
      </c>
      <c r="H8596">
        <v>8.6999999999999993</v>
      </c>
      <c r="J8596">
        <v>0</v>
      </c>
      <c r="K8596">
        <v>0</v>
      </c>
      <c r="L8596" s="17">
        <f>IF($E8596&lt;&gt;"",VLOOKUP($E8596,GEMWs!$E$14:$L$20,7,FALSE),"")</f>
        <v>37.754918937403332</v>
      </c>
      <c r="M8596" s="17">
        <f>IF($E8596&lt;&gt;"",VLOOKUP($E8596,GEMWs!$E$14:$L$20,8,FALSE),"")</f>
        <v>96.174593288388181</v>
      </c>
      <c r="N8596" s="17">
        <f t="shared" ca="1" si="604"/>
        <v>37.754918937403332</v>
      </c>
      <c r="O8596" s="17">
        <f t="shared" ca="1" si="605"/>
        <v>96.174593288388181</v>
      </c>
      <c r="P8596" s="17">
        <f t="shared" ca="1" si="602"/>
        <v>9.0460481323921649E-2</v>
      </c>
      <c r="Q8596" s="17">
        <f t="shared" ca="1" si="603"/>
        <v>0.23043354998124541</v>
      </c>
    </row>
    <row r="8597" spans="1:17" x14ac:dyDescent="0.35">
      <c r="A8597" t="s">
        <v>2424</v>
      </c>
      <c r="B8597" t="s">
        <v>2976</v>
      </c>
      <c r="D8597" t="s">
        <v>14</v>
      </c>
      <c r="E8597" t="s">
        <v>21</v>
      </c>
      <c r="G8597" t="s">
        <v>3040</v>
      </c>
      <c r="H8597">
        <v>162.4</v>
      </c>
      <c r="J8597">
        <v>0</v>
      </c>
      <c r="K8597">
        <v>0</v>
      </c>
      <c r="L8597" s="17">
        <f>IF($E8597&lt;&gt;"",VLOOKUP($E8597,GEMWs!$E$14:$L$20,7,FALSE),"")</f>
        <v>37.754918937403332</v>
      </c>
      <c r="M8597" s="17">
        <f>IF($E8597&lt;&gt;"",VLOOKUP($E8597,GEMWs!$E$14:$L$20,8,FALSE),"")</f>
        <v>96.174593288388181</v>
      </c>
      <c r="N8597" s="17">
        <f t="shared" ca="1" si="604"/>
        <v>37.754918937403332</v>
      </c>
      <c r="O8597" s="17">
        <f t="shared" ca="1" si="605"/>
        <v>96.174593288388181</v>
      </c>
      <c r="P8597" s="17">
        <f t="shared" ref="P8597:P8660" ca="1" si="606">IF(O8597&gt;0,$H8597/O8597,0)</f>
        <v>1.688595651379871</v>
      </c>
      <c r="Q8597" s="17">
        <f t="shared" ref="Q8597:Q8660" ca="1" si="607">IF(N8597&gt;0,$H8597/N8597,0)</f>
        <v>4.3014262663165814</v>
      </c>
    </row>
    <row r="8598" spans="1:17" x14ac:dyDescent="0.35">
      <c r="A8598" t="s">
        <v>2424</v>
      </c>
      <c r="B8598" t="s">
        <v>2371</v>
      </c>
      <c r="D8598" t="s">
        <v>14</v>
      </c>
      <c r="E8598" t="s">
        <v>21</v>
      </c>
      <c r="G8598" t="s">
        <v>3040</v>
      </c>
      <c r="H8598">
        <v>1.5</v>
      </c>
      <c r="J8598">
        <v>0</v>
      </c>
      <c r="K8598">
        <v>0</v>
      </c>
      <c r="L8598" s="17">
        <f>IF($E8598&lt;&gt;"",VLOOKUP($E8598,GEMWs!$E$14:$L$20,7,FALSE),"")</f>
        <v>37.754918937403332</v>
      </c>
      <c r="M8598" s="17">
        <f>IF($E8598&lt;&gt;"",VLOOKUP($E8598,GEMWs!$E$14:$L$20,8,FALSE),"")</f>
        <v>96.174593288388181</v>
      </c>
      <c r="N8598" s="17">
        <f t="shared" ca="1" si="604"/>
        <v>37.754918937403332</v>
      </c>
      <c r="O8598" s="17">
        <f t="shared" ca="1" si="605"/>
        <v>96.174593288388181</v>
      </c>
      <c r="P8598" s="17">
        <f t="shared" ca="1" si="606"/>
        <v>1.5596634711020975E-2</v>
      </c>
      <c r="Q8598" s="17">
        <f t="shared" ca="1" si="607"/>
        <v>3.9729922410559552E-2</v>
      </c>
    </row>
    <row r="8599" spans="1:17" x14ac:dyDescent="0.35">
      <c r="A8599" t="s">
        <v>2424</v>
      </c>
      <c r="B8599" t="s">
        <v>772</v>
      </c>
      <c r="D8599" t="s">
        <v>14</v>
      </c>
      <c r="E8599" t="s">
        <v>21</v>
      </c>
      <c r="G8599" t="s">
        <v>3040</v>
      </c>
      <c r="H8599">
        <v>47.2</v>
      </c>
      <c r="J8599">
        <v>0</v>
      </c>
      <c r="K8599">
        <v>0</v>
      </c>
      <c r="L8599" s="17">
        <f>IF($E8599&lt;&gt;"",VLOOKUP($E8599,GEMWs!$E$14:$L$20,7,FALSE),"")</f>
        <v>37.754918937403332</v>
      </c>
      <c r="M8599" s="17">
        <f>IF($E8599&lt;&gt;"",VLOOKUP($E8599,GEMWs!$E$14:$L$20,8,FALSE),"")</f>
        <v>96.174593288388181</v>
      </c>
      <c r="N8599" s="17">
        <f t="shared" ca="1" si="604"/>
        <v>37.754918937403332</v>
      </c>
      <c r="O8599" s="17">
        <f t="shared" ca="1" si="605"/>
        <v>96.174593288388181</v>
      </c>
      <c r="P8599" s="17">
        <f t="shared" ca="1" si="606"/>
        <v>0.49077410557346002</v>
      </c>
      <c r="Q8599" s="17">
        <f t="shared" ca="1" si="607"/>
        <v>1.2501682251856074</v>
      </c>
    </row>
    <row r="8600" spans="1:17" x14ac:dyDescent="0.35">
      <c r="A8600" t="s">
        <v>2424</v>
      </c>
      <c r="B8600" t="s">
        <v>142</v>
      </c>
      <c r="C8600" t="s">
        <v>143</v>
      </c>
      <c r="D8600" t="s">
        <v>14</v>
      </c>
      <c r="E8600" t="s">
        <v>21</v>
      </c>
      <c r="F8600" t="s">
        <v>14</v>
      </c>
      <c r="G8600" t="s">
        <v>3040</v>
      </c>
      <c r="H8600">
        <v>10010.700000000001</v>
      </c>
      <c r="I8600">
        <v>307</v>
      </c>
      <c r="J8600">
        <v>6.6173489999999999</v>
      </c>
      <c r="K8600">
        <v>223.606798</v>
      </c>
      <c r="L8600" s="17">
        <f>IF($E8600&lt;&gt;"",VLOOKUP($E8600,GEMWs!$E$14:$L$20,7,FALSE),"")</f>
        <v>37.754918937403332</v>
      </c>
      <c r="M8600" s="17">
        <f>IF($E8600&lt;&gt;"",VLOOKUP($E8600,GEMWs!$E$14:$L$20,8,FALSE),"")</f>
        <v>96.174593288388181</v>
      </c>
      <c r="N8600" s="17">
        <f t="shared" si="604"/>
        <v>6.6173489999999999</v>
      </c>
      <c r="O8600" s="17">
        <f t="shared" si="605"/>
        <v>223.606798</v>
      </c>
      <c r="P8600" s="17">
        <f t="shared" si="606"/>
        <v>44.769211354656584</v>
      </c>
      <c r="Q8600" s="17">
        <f t="shared" si="607"/>
        <v>1512.7961363379809</v>
      </c>
    </row>
    <row r="8601" spans="1:17" x14ac:dyDescent="0.35">
      <c r="A8601" t="s">
        <v>2424</v>
      </c>
      <c r="B8601" t="s">
        <v>743</v>
      </c>
      <c r="C8601" t="s">
        <v>744</v>
      </c>
      <c r="D8601" t="s">
        <v>14</v>
      </c>
      <c r="E8601" t="s">
        <v>21</v>
      </c>
      <c r="F8601" t="s">
        <v>14</v>
      </c>
      <c r="G8601" t="s">
        <v>3040</v>
      </c>
      <c r="H8601">
        <v>152.5</v>
      </c>
      <c r="I8601">
        <v>308</v>
      </c>
      <c r="J8601">
        <v>63</v>
      </c>
      <c r="K8601">
        <v>231.414368</v>
      </c>
      <c r="L8601" s="17">
        <f>IF($E8601&lt;&gt;"",VLOOKUP($E8601,GEMWs!$E$14:$L$20,7,FALSE),"")</f>
        <v>37.754918937403332</v>
      </c>
      <c r="M8601" s="17">
        <f>IF($E8601&lt;&gt;"",VLOOKUP($E8601,GEMWs!$E$14:$L$20,8,FALSE),"")</f>
        <v>96.174593288388181</v>
      </c>
      <c r="N8601" s="17">
        <f t="shared" si="604"/>
        <v>63</v>
      </c>
      <c r="O8601" s="17">
        <f t="shared" si="605"/>
        <v>231.414368</v>
      </c>
      <c r="P8601" s="17">
        <f t="shared" si="606"/>
        <v>0.65899106143660013</v>
      </c>
      <c r="Q8601" s="17">
        <f t="shared" si="607"/>
        <v>2.4206349206349205</v>
      </c>
    </row>
    <row r="8602" spans="1:17" x14ac:dyDescent="0.35">
      <c r="A8602" t="s">
        <v>2424</v>
      </c>
      <c r="B8602" t="s">
        <v>807</v>
      </c>
      <c r="C8602" t="s">
        <v>808</v>
      </c>
      <c r="D8602" t="s">
        <v>14</v>
      </c>
      <c r="E8602" t="s">
        <v>21</v>
      </c>
      <c r="F8602" t="s">
        <v>14</v>
      </c>
      <c r="G8602" t="s">
        <v>3040</v>
      </c>
      <c r="H8602">
        <v>0.2</v>
      </c>
      <c r="I8602">
        <v>309</v>
      </c>
      <c r="J8602">
        <v>18.969698999999999</v>
      </c>
      <c r="K8602">
        <v>32.244687999999996</v>
      </c>
      <c r="L8602" s="17">
        <f>IF($E8602&lt;&gt;"",VLOOKUP($E8602,GEMWs!$E$14:$L$20,7,FALSE),"")</f>
        <v>37.754918937403332</v>
      </c>
      <c r="M8602" s="17">
        <f>IF($E8602&lt;&gt;"",VLOOKUP($E8602,GEMWs!$E$14:$L$20,8,FALSE),"")</f>
        <v>96.174593288388181</v>
      </c>
      <c r="N8602" s="17">
        <f t="shared" si="604"/>
        <v>18.969698999999999</v>
      </c>
      <c r="O8602" s="17">
        <f t="shared" si="605"/>
        <v>32.244687999999996</v>
      </c>
      <c r="P8602" s="17">
        <f t="shared" si="606"/>
        <v>6.2025720329500489E-3</v>
      </c>
      <c r="Q8602" s="17">
        <f t="shared" si="607"/>
        <v>1.0543129861997284E-2</v>
      </c>
    </row>
    <row r="8603" spans="1:17" x14ac:dyDescent="0.35">
      <c r="A8603" t="s">
        <v>2424</v>
      </c>
      <c r="B8603" t="s">
        <v>2980</v>
      </c>
      <c r="D8603" t="s">
        <v>14</v>
      </c>
      <c r="E8603" t="s">
        <v>18</v>
      </c>
      <c r="G8603" t="s">
        <v>3040</v>
      </c>
      <c r="H8603">
        <v>4.4000000000000004</v>
      </c>
      <c r="J8603">
        <v>0</v>
      </c>
      <c r="K8603">
        <v>0</v>
      </c>
      <c r="L8603" s="17">
        <f>IF($E8603&lt;&gt;"",VLOOKUP($E8603,GEMWs!$E$14:$L$20,7,FALSE),"")</f>
        <v>5950.3939027696888</v>
      </c>
      <c r="M8603" s="17">
        <f>IF($E8603&lt;&gt;"",VLOOKUP($E8603,GEMWs!$E$14:$L$20,8,FALSE),"")</f>
        <v>10539.430626954083</v>
      </c>
      <c r="N8603" s="17">
        <f t="shared" ca="1" si="604"/>
        <v>5950.3939027696888</v>
      </c>
      <c r="O8603" s="17">
        <f t="shared" ca="1" si="605"/>
        <v>10539.430626954083</v>
      </c>
      <c r="P8603" s="17">
        <f t="shared" ca="1" si="606"/>
        <v>4.1747985785372632E-4</v>
      </c>
      <c r="Q8603" s="17">
        <f t="shared" ca="1" si="607"/>
        <v>7.3944684535118971E-4</v>
      </c>
    </row>
    <row r="8604" spans="1:17" x14ac:dyDescent="0.35">
      <c r="A8604" t="s">
        <v>2424</v>
      </c>
      <c r="B8604" t="s">
        <v>710</v>
      </c>
      <c r="C8604" t="s">
        <v>711</v>
      </c>
      <c r="D8604" t="s">
        <v>14</v>
      </c>
      <c r="E8604" t="s">
        <v>18</v>
      </c>
      <c r="F8604" t="s">
        <v>22</v>
      </c>
      <c r="G8604" t="s">
        <v>3040</v>
      </c>
      <c r="H8604">
        <v>1.4</v>
      </c>
      <c r="I8604">
        <v>398</v>
      </c>
      <c r="J8604">
        <v>60000</v>
      </c>
      <c r="K8604">
        <v>135000</v>
      </c>
      <c r="L8604" s="17">
        <f>IF($E8604&lt;&gt;"",VLOOKUP($E8604,GEMWs!$E$14:$L$20,7,FALSE),"")</f>
        <v>5950.3939027696888</v>
      </c>
      <c r="M8604" s="17">
        <f>IF($E8604&lt;&gt;"",VLOOKUP($E8604,GEMWs!$E$14:$L$20,8,FALSE),"")</f>
        <v>10539.430626954083</v>
      </c>
      <c r="N8604" s="17">
        <f t="shared" si="604"/>
        <v>60000</v>
      </c>
      <c r="O8604" s="17">
        <f t="shared" si="605"/>
        <v>135000</v>
      </c>
      <c r="P8604" s="17">
        <f t="shared" si="606"/>
        <v>1.037037037037037E-5</v>
      </c>
      <c r="Q8604" s="17">
        <f t="shared" si="607"/>
        <v>2.3333333333333332E-5</v>
      </c>
    </row>
    <row r="8605" spans="1:17" x14ac:dyDescent="0.35">
      <c r="A8605" t="s">
        <v>2424</v>
      </c>
      <c r="B8605" t="s">
        <v>144</v>
      </c>
      <c r="C8605" t="s">
        <v>145</v>
      </c>
      <c r="D8605" t="s">
        <v>14</v>
      </c>
      <c r="E8605" t="s">
        <v>21</v>
      </c>
      <c r="F8605" t="s">
        <v>22</v>
      </c>
      <c r="G8605" t="s">
        <v>3040</v>
      </c>
      <c r="H8605">
        <v>51.9</v>
      </c>
      <c r="I8605">
        <v>317</v>
      </c>
      <c r="J8605">
        <v>2000</v>
      </c>
      <c r="K8605">
        <v>10000</v>
      </c>
      <c r="L8605" s="17">
        <f>IF($E8605&lt;&gt;"",VLOOKUP($E8605,GEMWs!$E$14:$L$20,7,FALSE),"")</f>
        <v>37.754918937403332</v>
      </c>
      <c r="M8605" s="17">
        <f>IF($E8605&lt;&gt;"",VLOOKUP($E8605,GEMWs!$E$14:$L$20,8,FALSE),"")</f>
        <v>96.174593288388181</v>
      </c>
      <c r="N8605" s="17">
        <f t="shared" si="604"/>
        <v>2000</v>
      </c>
      <c r="O8605" s="17">
        <f t="shared" si="605"/>
        <v>10000</v>
      </c>
      <c r="P8605" s="17">
        <f t="shared" si="606"/>
        <v>5.1900000000000002E-3</v>
      </c>
      <c r="Q8605" s="17">
        <f t="shared" si="607"/>
        <v>2.5950000000000001E-2</v>
      </c>
    </row>
    <row r="8606" spans="1:17" x14ac:dyDescent="0.35">
      <c r="A8606" t="s">
        <v>2424</v>
      </c>
      <c r="B8606" t="s">
        <v>2981</v>
      </c>
      <c r="D8606" t="s">
        <v>14</v>
      </c>
      <c r="E8606" t="s">
        <v>21</v>
      </c>
      <c r="G8606" t="s">
        <v>3040</v>
      </c>
      <c r="H8606">
        <v>17.5</v>
      </c>
      <c r="J8606">
        <v>0</v>
      </c>
      <c r="K8606">
        <v>0</v>
      </c>
      <c r="L8606" s="17">
        <f>IF($E8606&lt;&gt;"",VLOOKUP($E8606,GEMWs!$E$14:$L$20,7,FALSE),"")</f>
        <v>37.754918937403332</v>
      </c>
      <c r="M8606" s="17">
        <f>IF($E8606&lt;&gt;"",VLOOKUP($E8606,GEMWs!$E$14:$L$20,8,FALSE),"")</f>
        <v>96.174593288388181</v>
      </c>
      <c r="N8606" s="17">
        <f t="shared" ca="1" si="604"/>
        <v>37.754918937403332</v>
      </c>
      <c r="O8606" s="17">
        <f t="shared" ca="1" si="605"/>
        <v>96.174593288388181</v>
      </c>
      <c r="P8606" s="17">
        <f t="shared" ca="1" si="606"/>
        <v>0.1819607382952447</v>
      </c>
      <c r="Q8606" s="17">
        <f t="shared" ca="1" si="607"/>
        <v>0.46351576145652817</v>
      </c>
    </row>
    <row r="8607" spans="1:17" x14ac:dyDescent="0.35">
      <c r="A8607" t="s">
        <v>2424</v>
      </c>
      <c r="B8607" t="s">
        <v>836</v>
      </c>
      <c r="D8607" t="s">
        <v>14</v>
      </c>
      <c r="E8607" t="s">
        <v>21</v>
      </c>
      <c r="G8607" t="s">
        <v>3040</v>
      </c>
      <c r="H8607">
        <v>10.5</v>
      </c>
      <c r="J8607">
        <v>0</v>
      </c>
      <c r="K8607">
        <v>0</v>
      </c>
      <c r="L8607" s="17">
        <f>IF($E8607&lt;&gt;"",VLOOKUP($E8607,GEMWs!$E$14:$L$20,7,FALSE),"")</f>
        <v>37.754918937403332</v>
      </c>
      <c r="M8607" s="17">
        <f>IF($E8607&lt;&gt;"",VLOOKUP($E8607,GEMWs!$E$14:$L$20,8,FALSE),"")</f>
        <v>96.174593288388181</v>
      </c>
      <c r="N8607" s="17">
        <f t="shared" ca="1" si="604"/>
        <v>37.754918937403332</v>
      </c>
      <c r="O8607" s="17">
        <f t="shared" ca="1" si="605"/>
        <v>96.174593288388181</v>
      </c>
      <c r="P8607" s="17">
        <f t="shared" ca="1" si="606"/>
        <v>0.10917644297714682</v>
      </c>
      <c r="Q8607" s="17">
        <f t="shared" ca="1" si="607"/>
        <v>0.27810945687391692</v>
      </c>
    </row>
    <row r="8608" spans="1:17" x14ac:dyDescent="0.35">
      <c r="A8608" t="s">
        <v>2424</v>
      </c>
      <c r="B8608" t="s">
        <v>246</v>
      </c>
      <c r="D8608" t="s">
        <v>22</v>
      </c>
      <c r="G8608" t="s">
        <v>3040</v>
      </c>
      <c r="H8608">
        <v>203.8</v>
      </c>
      <c r="J8608">
        <v>0</v>
      </c>
      <c r="K8608">
        <v>0</v>
      </c>
      <c r="L8608" s="17" t="str">
        <f>IF($E8608&lt;&gt;"",VLOOKUP($E8608,GEMWs!$E$14:$L$20,7,FALSE),"")</f>
        <v/>
      </c>
      <c r="M8608" s="17" t="str">
        <f>IF($E8608&lt;&gt;"",VLOOKUP($E8608,GEMWs!$E$14:$L$20,8,FALSE),"")</f>
        <v/>
      </c>
      <c r="N8608" s="17">
        <f t="shared" ca="1" si="604"/>
        <v>0</v>
      </c>
      <c r="O8608" s="17">
        <f t="shared" ca="1" si="605"/>
        <v>0</v>
      </c>
      <c r="P8608" s="17">
        <f t="shared" ca="1" si="606"/>
        <v>0</v>
      </c>
      <c r="Q8608" s="17">
        <f t="shared" ca="1" si="607"/>
        <v>0</v>
      </c>
    </row>
    <row r="8609" spans="1:17" x14ac:dyDescent="0.35">
      <c r="A8609" t="s">
        <v>2424</v>
      </c>
      <c r="B8609" t="s">
        <v>71</v>
      </c>
      <c r="C8609" t="s">
        <v>72</v>
      </c>
      <c r="D8609" t="s">
        <v>14</v>
      </c>
      <c r="E8609" t="s">
        <v>21</v>
      </c>
      <c r="F8609" t="s">
        <v>22</v>
      </c>
      <c r="G8609" t="s">
        <v>3040</v>
      </c>
      <c r="H8609">
        <v>37.1</v>
      </c>
      <c r="I8609">
        <v>333</v>
      </c>
      <c r="J8609">
        <v>31000</v>
      </c>
      <c r="K8609">
        <v>60000</v>
      </c>
      <c r="L8609" s="17">
        <f>IF($E8609&lt;&gt;"",VLOOKUP($E8609,GEMWs!$E$14:$L$20,7,FALSE),"")</f>
        <v>37.754918937403332</v>
      </c>
      <c r="M8609" s="17">
        <f>IF($E8609&lt;&gt;"",VLOOKUP($E8609,GEMWs!$E$14:$L$20,8,FALSE),"")</f>
        <v>96.174593288388181</v>
      </c>
      <c r="N8609" s="17">
        <f t="shared" si="604"/>
        <v>31000</v>
      </c>
      <c r="O8609" s="17">
        <f t="shared" si="605"/>
        <v>60000</v>
      </c>
      <c r="P8609" s="17">
        <f t="shared" si="606"/>
        <v>6.1833333333333336E-4</v>
      </c>
      <c r="Q8609" s="17">
        <f t="shared" si="607"/>
        <v>1.1967741935483872E-3</v>
      </c>
    </row>
    <row r="8610" spans="1:17" x14ac:dyDescent="0.35">
      <c r="A8610" t="s">
        <v>2424</v>
      </c>
      <c r="B8610" t="s">
        <v>186</v>
      </c>
      <c r="C8610" t="s">
        <v>187</v>
      </c>
      <c r="D8610" t="s">
        <v>14</v>
      </c>
      <c r="E8610" t="s">
        <v>21</v>
      </c>
      <c r="F8610" t="s">
        <v>14</v>
      </c>
      <c r="G8610" t="s">
        <v>3040</v>
      </c>
      <c r="H8610">
        <v>158.19999999999999</v>
      </c>
      <c r="I8610">
        <v>337</v>
      </c>
      <c r="J8610">
        <v>53.942762999999999</v>
      </c>
      <c r="K8610">
        <v>180000</v>
      </c>
      <c r="L8610" s="17">
        <f>IF($E8610&lt;&gt;"",VLOOKUP($E8610,GEMWs!$E$14:$L$20,7,FALSE),"")</f>
        <v>37.754918937403332</v>
      </c>
      <c r="M8610" s="17">
        <f>IF($E8610&lt;&gt;"",VLOOKUP($E8610,GEMWs!$E$14:$L$20,8,FALSE),"")</f>
        <v>96.174593288388181</v>
      </c>
      <c r="N8610" s="17">
        <f t="shared" si="604"/>
        <v>53.942762999999999</v>
      </c>
      <c r="O8610" s="17">
        <f t="shared" si="605"/>
        <v>180000</v>
      </c>
      <c r="P8610" s="17">
        <f t="shared" si="606"/>
        <v>8.788888888888888E-4</v>
      </c>
      <c r="Q8610" s="17">
        <f t="shared" si="607"/>
        <v>2.9327381691590397</v>
      </c>
    </row>
    <row r="8611" spans="1:17" x14ac:dyDescent="0.35">
      <c r="A8611" t="s">
        <v>2424</v>
      </c>
      <c r="B8611" t="s">
        <v>233</v>
      </c>
      <c r="D8611" t="s">
        <v>22</v>
      </c>
      <c r="G8611" t="s">
        <v>3040</v>
      </c>
      <c r="H8611">
        <v>1.3</v>
      </c>
      <c r="J8611">
        <v>0</v>
      </c>
      <c r="K8611">
        <v>0</v>
      </c>
      <c r="L8611" s="17" t="str">
        <f>IF($E8611&lt;&gt;"",VLOOKUP($E8611,GEMWs!$E$14:$L$20,7,FALSE),"")</f>
        <v/>
      </c>
      <c r="M8611" s="17" t="str">
        <f>IF($E8611&lt;&gt;"",VLOOKUP($E8611,GEMWs!$E$14:$L$20,8,FALSE),"")</f>
        <v/>
      </c>
      <c r="N8611" s="17">
        <f t="shared" ca="1" si="604"/>
        <v>0</v>
      </c>
      <c r="O8611" s="17">
        <f t="shared" ca="1" si="605"/>
        <v>0</v>
      </c>
      <c r="P8611" s="17">
        <f t="shared" ca="1" si="606"/>
        <v>0</v>
      </c>
      <c r="Q8611" s="17">
        <f t="shared" ca="1" si="607"/>
        <v>0</v>
      </c>
    </row>
    <row r="8612" spans="1:17" x14ac:dyDescent="0.35">
      <c r="A8612" t="s">
        <v>2424</v>
      </c>
      <c r="B8612" t="s">
        <v>182</v>
      </c>
      <c r="C8612" t="s">
        <v>183</v>
      </c>
      <c r="D8612" t="s">
        <v>14</v>
      </c>
      <c r="E8612" t="s">
        <v>21</v>
      </c>
      <c r="F8612" t="s">
        <v>22</v>
      </c>
      <c r="G8612" t="s">
        <v>3040</v>
      </c>
      <c r="H8612">
        <v>23.6</v>
      </c>
      <c r="I8612">
        <v>338</v>
      </c>
      <c r="J8612">
        <v>4536</v>
      </c>
      <c r="K8612">
        <v>38636</v>
      </c>
      <c r="L8612" s="17">
        <f>IF($E8612&lt;&gt;"",VLOOKUP($E8612,GEMWs!$E$14:$L$20,7,FALSE),"")</f>
        <v>37.754918937403332</v>
      </c>
      <c r="M8612" s="17">
        <f>IF($E8612&lt;&gt;"",VLOOKUP($E8612,GEMWs!$E$14:$L$20,8,FALSE),"")</f>
        <v>96.174593288388181</v>
      </c>
      <c r="N8612" s="17">
        <f t="shared" si="604"/>
        <v>4536</v>
      </c>
      <c r="O8612" s="17">
        <f t="shared" si="605"/>
        <v>38636</v>
      </c>
      <c r="P8612" s="17">
        <f t="shared" si="606"/>
        <v>6.1082927839320846E-4</v>
      </c>
      <c r="Q8612" s="17">
        <f t="shared" si="607"/>
        <v>5.2028218694885366E-3</v>
      </c>
    </row>
    <row r="8613" spans="1:17" x14ac:dyDescent="0.35">
      <c r="A8613" t="s">
        <v>2424</v>
      </c>
      <c r="B8613" t="s">
        <v>184</v>
      </c>
      <c r="C8613" t="s">
        <v>185</v>
      </c>
      <c r="D8613" t="s">
        <v>14</v>
      </c>
      <c r="E8613" t="s">
        <v>21</v>
      </c>
      <c r="F8613" t="s">
        <v>22</v>
      </c>
      <c r="G8613" t="s">
        <v>3040</v>
      </c>
      <c r="H8613">
        <v>1201.8</v>
      </c>
      <c r="I8613">
        <v>345</v>
      </c>
      <c r="J8613">
        <v>5000</v>
      </c>
      <c r="K8613">
        <v>20000</v>
      </c>
      <c r="L8613" s="17">
        <f>IF($E8613&lt;&gt;"",VLOOKUP($E8613,GEMWs!$E$14:$L$20,7,FALSE),"")</f>
        <v>37.754918937403332</v>
      </c>
      <c r="M8613" s="17">
        <f>IF($E8613&lt;&gt;"",VLOOKUP($E8613,GEMWs!$E$14:$L$20,8,FALSE),"")</f>
        <v>96.174593288388181</v>
      </c>
      <c r="N8613" s="17">
        <f t="shared" si="604"/>
        <v>5000</v>
      </c>
      <c r="O8613" s="17">
        <f t="shared" si="605"/>
        <v>20000</v>
      </c>
      <c r="P8613" s="17">
        <f t="shared" si="606"/>
        <v>6.0089999999999998E-2</v>
      </c>
      <c r="Q8613" s="17">
        <f t="shared" si="607"/>
        <v>0.24035999999999999</v>
      </c>
    </row>
    <row r="8614" spans="1:17" x14ac:dyDescent="0.35">
      <c r="A8614" t="s">
        <v>2424</v>
      </c>
      <c r="B8614" t="s">
        <v>763</v>
      </c>
      <c r="C8614" t="s">
        <v>764</v>
      </c>
      <c r="D8614" t="s">
        <v>14</v>
      </c>
      <c r="E8614" t="s">
        <v>21</v>
      </c>
      <c r="F8614" t="s">
        <v>22</v>
      </c>
      <c r="G8614" t="s">
        <v>3040</v>
      </c>
      <c r="H8614">
        <v>0.9</v>
      </c>
      <c r="I8614">
        <v>451</v>
      </c>
      <c r="J8614">
        <v>750</v>
      </c>
      <c r="K8614">
        <v>2000</v>
      </c>
      <c r="L8614" s="17">
        <f>IF($E8614&lt;&gt;"",VLOOKUP($E8614,GEMWs!$E$14:$L$20,7,FALSE),"")</f>
        <v>37.754918937403332</v>
      </c>
      <c r="M8614" s="17">
        <f>IF($E8614&lt;&gt;"",VLOOKUP($E8614,GEMWs!$E$14:$L$20,8,FALSE),"")</f>
        <v>96.174593288388181</v>
      </c>
      <c r="N8614" s="17">
        <f t="shared" si="604"/>
        <v>750</v>
      </c>
      <c r="O8614" s="17">
        <f t="shared" si="605"/>
        <v>2000</v>
      </c>
      <c r="P8614" s="17">
        <f t="shared" si="606"/>
        <v>4.4999999999999999E-4</v>
      </c>
      <c r="Q8614" s="17">
        <f t="shared" si="607"/>
        <v>1.2000000000000001E-3</v>
      </c>
    </row>
    <row r="8615" spans="1:17" x14ac:dyDescent="0.35">
      <c r="A8615" t="s">
        <v>2429</v>
      </c>
      <c r="B8615" t="s">
        <v>103</v>
      </c>
      <c r="D8615" t="s">
        <v>14</v>
      </c>
      <c r="E8615" t="s">
        <v>15</v>
      </c>
      <c r="G8615" t="s">
        <v>3040</v>
      </c>
      <c r="H8615">
        <v>90</v>
      </c>
      <c r="J8615">
        <v>0</v>
      </c>
      <c r="K8615">
        <v>0</v>
      </c>
      <c r="L8615" s="17">
        <f>IF($E8615&lt;&gt;"",VLOOKUP($E8615,GEMWs!$E$14:$L$20,7,FALSE),"")</f>
        <v>37.892086284381016</v>
      </c>
      <c r="M8615" s="17">
        <f>IF($E8615&lt;&gt;"",VLOOKUP($E8615,GEMWs!$E$14:$L$20,8,FALSE),"")</f>
        <v>96.522753888300599</v>
      </c>
      <c r="N8615" s="17">
        <f t="shared" ca="1" si="604"/>
        <v>37.892086284381016</v>
      </c>
      <c r="O8615" s="17">
        <f t="shared" ca="1" si="605"/>
        <v>96.522753888300599</v>
      </c>
      <c r="P8615" s="17">
        <f t="shared" ca="1" si="606"/>
        <v>0.9324226296335375</v>
      </c>
      <c r="Q8615" s="17">
        <f t="shared" ca="1" si="607"/>
        <v>2.3751661316441601</v>
      </c>
    </row>
    <row r="8616" spans="1:17" x14ac:dyDescent="0.35">
      <c r="A8616" t="s">
        <v>2430</v>
      </c>
      <c r="B8616" t="s">
        <v>168</v>
      </c>
      <c r="C8616" t="s">
        <v>169</v>
      </c>
      <c r="D8616" t="s">
        <v>14</v>
      </c>
      <c r="E8616" t="s">
        <v>21</v>
      </c>
      <c r="F8616" t="s">
        <v>22</v>
      </c>
      <c r="G8616" t="s">
        <v>3040</v>
      </c>
      <c r="H8616">
        <v>1848.9</v>
      </c>
      <c r="I8616">
        <v>7</v>
      </c>
      <c r="J8616">
        <v>4540</v>
      </c>
      <c r="K8616">
        <v>21364</v>
      </c>
      <c r="L8616" s="17">
        <f>IF($E8616&lt;&gt;"",VLOOKUP($E8616,GEMWs!$E$14:$L$20,7,FALSE),"")</f>
        <v>37.754918937403332</v>
      </c>
      <c r="M8616" s="17">
        <f>IF($E8616&lt;&gt;"",VLOOKUP($E8616,GEMWs!$E$14:$L$20,8,FALSE),"")</f>
        <v>96.174593288388181</v>
      </c>
      <c r="N8616" s="17">
        <f t="shared" si="604"/>
        <v>4540</v>
      </c>
      <c r="O8616" s="17">
        <f t="shared" si="605"/>
        <v>21364</v>
      </c>
      <c r="P8616" s="17">
        <f t="shared" si="606"/>
        <v>8.6542782250514885E-2</v>
      </c>
      <c r="Q8616" s="17">
        <f t="shared" si="607"/>
        <v>0.40724669603524233</v>
      </c>
    </row>
    <row r="8617" spans="1:17" x14ac:dyDescent="0.35">
      <c r="A8617" t="s">
        <v>2430</v>
      </c>
      <c r="B8617" t="s">
        <v>497</v>
      </c>
      <c r="D8617" t="s">
        <v>22</v>
      </c>
      <c r="G8617" t="s">
        <v>3040</v>
      </c>
      <c r="H8617">
        <v>908.8</v>
      </c>
      <c r="J8617">
        <v>0</v>
      </c>
      <c r="K8617">
        <v>0</v>
      </c>
      <c r="L8617" s="17" t="str">
        <f>IF($E8617&lt;&gt;"",VLOOKUP($E8617,GEMWs!$E$14:$L$20,7,FALSE),"")</f>
        <v/>
      </c>
      <c r="M8617" s="17" t="str">
        <f>IF($E8617&lt;&gt;"",VLOOKUP($E8617,GEMWs!$E$14:$L$20,8,FALSE),"")</f>
        <v/>
      </c>
      <c r="N8617" s="17">
        <f t="shared" ca="1" si="604"/>
        <v>0</v>
      </c>
      <c r="O8617" s="17">
        <f t="shared" ca="1" si="605"/>
        <v>0</v>
      </c>
      <c r="P8617" s="17">
        <f t="shared" ca="1" si="606"/>
        <v>0</v>
      </c>
      <c r="Q8617" s="17">
        <f t="shared" ca="1" si="607"/>
        <v>0</v>
      </c>
    </row>
    <row r="8618" spans="1:17" x14ac:dyDescent="0.35">
      <c r="A8618" t="s">
        <v>2430</v>
      </c>
      <c r="B8618" t="s">
        <v>170</v>
      </c>
      <c r="C8618" t="s">
        <v>171</v>
      </c>
      <c r="D8618" t="s">
        <v>14</v>
      </c>
      <c r="E8618" t="s">
        <v>21</v>
      </c>
      <c r="F8618" t="s">
        <v>22</v>
      </c>
      <c r="G8618" t="s">
        <v>3040</v>
      </c>
      <c r="H8618">
        <v>75</v>
      </c>
      <c r="I8618">
        <v>114</v>
      </c>
      <c r="J8618">
        <v>15000</v>
      </c>
      <c r="K8618">
        <v>20000</v>
      </c>
      <c r="L8618" s="17">
        <f>IF($E8618&lt;&gt;"",VLOOKUP($E8618,GEMWs!$E$14:$L$20,7,FALSE),"")</f>
        <v>37.754918937403332</v>
      </c>
      <c r="M8618" s="17">
        <f>IF($E8618&lt;&gt;"",VLOOKUP($E8618,GEMWs!$E$14:$L$20,8,FALSE),"")</f>
        <v>96.174593288388181</v>
      </c>
      <c r="N8618" s="17">
        <f t="shared" si="604"/>
        <v>15000</v>
      </c>
      <c r="O8618" s="17">
        <f t="shared" si="605"/>
        <v>20000</v>
      </c>
      <c r="P8618" s="17">
        <f t="shared" si="606"/>
        <v>3.7499999999999999E-3</v>
      </c>
      <c r="Q8618" s="17">
        <f t="shared" si="607"/>
        <v>5.0000000000000001E-3</v>
      </c>
    </row>
    <row r="8619" spans="1:17" x14ac:dyDescent="0.35">
      <c r="A8619" t="s">
        <v>2430</v>
      </c>
      <c r="B8619" t="s">
        <v>192</v>
      </c>
      <c r="C8619" t="s">
        <v>193</v>
      </c>
      <c r="D8619" t="s">
        <v>14</v>
      </c>
      <c r="E8619" t="s">
        <v>21</v>
      </c>
      <c r="F8619" t="s">
        <v>22</v>
      </c>
      <c r="G8619" t="s">
        <v>3040</v>
      </c>
      <c r="H8619">
        <v>9.5</v>
      </c>
      <c r="I8619">
        <v>129</v>
      </c>
      <c r="J8619">
        <v>85000</v>
      </c>
      <c r="K8619">
        <v>90000</v>
      </c>
      <c r="L8619" s="17">
        <f>IF($E8619&lt;&gt;"",VLOOKUP($E8619,GEMWs!$E$14:$L$20,7,FALSE),"")</f>
        <v>37.754918937403332</v>
      </c>
      <c r="M8619" s="17">
        <f>IF($E8619&lt;&gt;"",VLOOKUP($E8619,GEMWs!$E$14:$L$20,8,FALSE),"")</f>
        <v>96.174593288388181</v>
      </c>
      <c r="N8619" s="17">
        <f t="shared" si="604"/>
        <v>85000</v>
      </c>
      <c r="O8619" s="17">
        <f t="shared" si="605"/>
        <v>90000</v>
      </c>
      <c r="P8619" s="17">
        <f t="shared" si="606"/>
        <v>1.0555555555555555E-4</v>
      </c>
      <c r="Q8619" s="17">
        <f t="shared" si="607"/>
        <v>1.1176470588235294E-4</v>
      </c>
    </row>
    <row r="8620" spans="1:17" x14ac:dyDescent="0.35">
      <c r="A8620" t="s">
        <v>2430</v>
      </c>
      <c r="B8620" t="s">
        <v>172</v>
      </c>
      <c r="C8620" t="s">
        <v>173</v>
      </c>
      <c r="D8620" t="s">
        <v>14</v>
      </c>
      <c r="E8620" t="s">
        <v>21</v>
      </c>
      <c r="F8620" t="s">
        <v>22</v>
      </c>
      <c r="G8620" t="s">
        <v>3040</v>
      </c>
      <c r="H8620">
        <v>9.8000000000000007</v>
      </c>
      <c r="I8620">
        <v>154</v>
      </c>
      <c r="J8620">
        <v>180000</v>
      </c>
      <c r="K8620">
        <v>180000</v>
      </c>
      <c r="L8620" s="17">
        <f>IF($E8620&lt;&gt;"",VLOOKUP($E8620,GEMWs!$E$14:$L$20,7,FALSE),"")</f>
        <v>37.754918937403332</v>
      </c>
      <c r="M8620" s="17">
        <f>IF($E8620&lt;&gt;"",VLOOKUP($E8620,GEMWs!$E$14:$L$20,8,FALSE),"")</f>
        <v>96.174593288388181</v>
      </c>
      <c r="N8620" s="17">
        <f t="shared" si="604"/>
        <v>180000</v>
      </c>
      <c r="O8620" s="17">
        <f t="shared" si="605"/>
        <v>180000</v>
      </c>
      <c r="P8620" s="17">
        <f t="shared" si="606"/>
        <v>5.4444444444444446E-5</v>
      </c>
      <c r="Q8620" s="17">
        <f t="shared" si="607"/>
        <v>5.4444444444444446E-5</v>
      </c>
    </row>
    <row r="8621" spans="1:17" x14ac:dyDescent="0.35">
      <c r="A8621" t="s">
        <v>2430</v>
      </c>
      <c r="B8621" t="s">
        <v>1354</v>
      </c>
      <c r="D8621" t="s">
        <v>22</v>
      </c>
      <c r="G8621" t="s">
        <v>3040</v>
      </c>
      <c r="H8621">
        <v>8.8000000000000007</v>
      </c>
      <c r="J8621">
        <v>0</v>
      </c>
      <c r="K8621">
        <v>0</v>
      </c>
      <c r="L8621" s="17" t="str">
        <f>IF($E8621&lt;&gt;"",VLOOKUP($E8621,GEMWs!$E$14:$L$20,7,FALSE),"")</f>
        <v/>
      </c>
      <c r="M8621" s="17" t="str">
        <f>IF($E8621&lt;&gt;"",VLOOKUP($E8621,GEMWs!$E$14:$L$20,8,FALSE),"")</f>
        <v/>
      </c>
      <c r="N8621" s="17">
        <f t="shared" ca="1" si="604"/>
        <v>0</v>
      </c>
      <c r="O8621" s="17">
        <f t="shared" ca="1" si="605"/>
        <v>0</v>
      </c>
      <c r="P8621" s="17">
        <f t="shared" ca="1" si="606"/>
        <v>0</v>
      </c>
      <c r="Q8621" s="17">
        <f t="shared" ca="1" si="607"/>
        <v>0</v>
      </c>
    </row>
    <row r="8622" spans="1:17" x14ac:dyDescent="0.35">
      <c r="A8622" t="s">
        <v>2430</v>
      </c>
      <c r="B8622" t="s">
        <v>13</v>
      </c>
      <c r="D8622" t="s">
        <v>14</v>
      </c>
      <c r="E8622" t="s">
        <v>15</v>
      </c>
      <c r="G8622" t="s">
        <v>3040</v>
      </c>
      <c r="H8622">
        <v>1</v>
      </c>
      <c r="J8622">
        <v>0</v>
      </c>
      <c r="K8622">
        <v>0</v>
      </c>
      <c r="L8622" s="17">
        <f>IF($E8622&lt;&gt;"",VLOOKUP($E8622,GEMWs!$E$14:$L$20,7,FALSE),"")</f>
        <v>37.892086284381016</v>
      </c>
      <c r="M8622" s="17">
        <f>IF($E8622&lt;&gt;"",VLOOKUP($E8622,GEMWs!$E$14:$L$20,8,FALSE),"")</f>
        <v>96.522753888300599</v>
      </c>
      <c r="N8622" s="17">
        <f t="shared" ca="1" si="604"/>
        <v>37.892086284381016</v>
      </c>
      <c r="O8622" s="17">
        <f t="shared" ca="1" si="605"/>
        <v>96.522753888300599</v>
      </c>
      <c r="P8622" s="17">
        <f t="shared" ca="1" si="606"/>
        <v>1.0360251440372639E-2</v>
      </c>
      <c r="Q8622" s="17">
        <f t="shared" ca="1" si="607"/>
        <v>2.6390734796046224E-2</v>
      </c>
    </row>
    <row r="8623" spans="1:17" x14ac:dyDescent="0.35">
      <c r="A8623" t="s">
        <v>2430</v>
      </c>
      <c r="B8623" t="s">
        <v>157</v>
      </c>
      <c r="D8623" t="s">
        <v>22</v>
      </c>
      <c r="G8623" t="s">
        <v>3040</v>
      </c>
      <c r="H8623">
        <v>374.8</v>
      </c>
      <c r="J8623">
        <v>0</v>
      </c>
      <c r="K8623">
        <v>0</v>
      </c>
      <c r="L8623" s="17" t="str">
        <f>IF($E8623&lt;&gt;"",VLOOKUP($E8623,GEMWs!$E$14:$L$20,7,FALSE),"")</f>
        <v/>
      </c>
      <c r="M8623" s="17" t="str">
        <f>IF($E8623&lt;&gt;"",VLOOKUP($E8623,GEMWs!$E$14:$L$20,8,FALSE),"")</f>
        <v/>
      </c>
      <c r="N8623" s="17">
        <f t="shared" ca="1" si="604"/>
        <v>0</v>
      </c>
      <c r="O8623" s="17">
        <f t="shared" ca="1" si="605"/>
        <v>0</v>
      </c>
      <c r="P8623" s="17">
        <f t="shared" ca="1" si="606"/>
        <v>0</v>
      </c>
      <c r="Q8623" s="17">
        <f t="shared" ca="1" si="607"/>
        <v>0</v>
      </c>
    </row>
    <row r="8624" spans="1:17" x14ac:dyDescent="0.35">
      <c r="A8624" t="s">
        <v>2430</v>
      </c>
      <c r="B8624" t="s">
        <v>103</v>
      </c>
      <c r="D8624" t="s">
        <v>14</v>
      </c>
      <c r="E8624" t="s">
        <v>15</v>
      </c>
      <c r="G8624" t="s">
        <v>3040</v>
      </c>
      <c r="H8624">
        <v>5808.1</v>
      </c>
      <c r="J8624">
        <v>0</v>
      </c>
      <c r="K8624">
        <v>0</v>
      </c>
      <c r="L8624" s="17">
        <f>IF($E8624&lt;&gt;"",VLOOKUP($E8624,GEMWs!$E$14:$L$20,7,FALSE),"")</f>
        <v>37.892086284381016</v>
      </c>
      <c r="M8624" s="17">
        <f>IF($E8624&lt;&gt;"",VLOOKUP($E8624,GEMWs!$E$14:$L$20,8,FALSE),"")</f>
        <v>96.522753888300599</v>
      </c>
      <c r="N8624" s="17">
        <f t="shared" ca="1" si="604"/>
        <v>37.892086284381016</v>
      </c>
      <c r="O8624" s="17">
        <f t="shared" ca="1" si="605"/>
        <v>96.522753888300599</v>
      </c>
      <c r="P8624" s="17">
        <f t="shared" ca="1" si="606"/>
        <v>60.173376390828324</v>
      </c>
      <c r="Q8624" s="17">
        <f t="shared" ca="1" si="607"/>
        <v>153.28002676891609</v>
      </c>
    </row>
    <row r="8625" spans="1:17" x14ac:dyDescent="0.35">
      <c r="A8625" t="s">
        <v>2430</v>
      </c>
      <c r="B8625" t="s">
        <v>163</v>
      </c>
      <c r="D8625" t="s">
        <v>22</v>
      </c>
      <c r="G8625" t="s">
        <v>3040</v>
      </c>
      <c r="H8625">
        <v>1928.8</v>
      </c>
      <c r="J8625">
        <v>0</v>
      </c>
      <c r="K8625">
        <v>0</v>
      </c>
      <c r="L8625" s="17" t="str">
        <f>IF($E8625&lt;&gt;"",VLOOKUP($E8625,GEMWs!$E$14:$L$20,7,FALSE),"")</f>
        <v/>
      </c>
      <c r="M8625" s="17" t="str">
        <f>IF($E8625&lt;&gt;"",VLOOKUP($E8625,GEMWs!$E$14:$L$20,8,FALSE),"")</f>
        <v/>
      </c>
      <c r="N8625" s="17">
        <f t="shared" ca="1" si="604"/>
        <v>0</v>
      </c>
      <c r="O8625" s="17">
        <f t="shared" ca="1" si="605"/>
        <v>0</v>
      </c>
      <c r="P8625" s="17">
        <f t="shared" ca="1" si="606"/>
        <v>0</v>
      </c>
      <c r="Q8625" s="17">
        <f t="shared" ca="1" si="607"/>
        <v>0</v>
      </c>
    </row>
    <row r="8626" spans="1:17" x14ac:dyDescent="0.35">
      <c r="A8626" t="s">
        <v>2430</v>
      </c>
      <c r="B8626" t="s">
        <v>2980</v>
      </c>
      <c r="D8626" t="s">
        <v>14</v>
      </c>
      <c r="E8626" t="s">
        <v>18</v>
      </c>
      <c r="G8626" t="s">
        <v>3040</v>
      </c>
      <c r="H8626">
        <v>30.4</v>
      </c>
      <c r="J8626">
        <v>0</v>
      </c>
      <c r="K8626">
        <v>0</v>
      </c>
      <c r="L8626" s="17">
        <f>IF($E8626&lt;&gt;"",VLOOKUP($E8626,GEMWs!$E$14:$L$20,7,FALSE),"")</f>
        <v>5950.3939027696888</v>
      </c>
      <c r="M8626" s="17">
        <f>IF($E8626&lt;&gt;"",VLOOKUP($E8626,GEMWs!$E$14:$L$20,8,FALSE),"")</f>
        <v>10539.430626954083</v>
      </c>
      <c r="N8626" s="17">
        <f t="shared" ca="1" si="604"/>
        <v>5950.3939027696888</v>
      </c>
      <c r="O8626" s="17">
        <f t="shared" ca="1" si="605"/>
        <v>10539.430626954083</v>
      </c>
      <c r="P8626" s="17">
        <f t="shared" ca="1" si="606"/>
        <v>2.8844062906257452E-3</v>
      </c>
      <c r="Q8626" s="17">
        <f t="shared" ca="1" si="607"/>
        <v>5.1089054769718556E-3</v>
      </c>
    </row>
    <row r="8627" spans="1:17" x14ac:dyDescent="0.35">
      <c r="A8627" t="s">
        <v>2430</v>
      </c>
      <c r="B8627" t="s">
        <v>144</v>
      </c>
      <c r="C8627" t="s">
        <v>145</v>
      </c>
      <c r="D8627" t="s">
        <v>14</v>
      </c>
      <c r="E8627" t="s">
        <v>21</v>
      </c>
      <c r="F8627" t="s">
        <v>22</v>
      </c>
      <c r="G8627" t="s">
        <v>3040</v>
      </c>
      <c r="H8627">
        <v>36.200000000000003</v>
      </c>
      <c r="I8627">
        <v>317</v>
      </c>
      <c r="J8627">
        <v>2000</v>
      </c>
      <c r="K8627">
        <v>10000</v>
      </c>
      <c r="L8627" s="17">
        <f>IF($E8627&lt;&gt;"",VLOOKUP($E8627,GEMWs!$E$14:$L$20,7,FALSE),"")</f>
        <v>37.754918937403332</v>
      </c>
      <c r="M8627" s="17">
        <f>IF($E8627&lt;&gt;"",VLOOKUP($E8627,GEMWs!$E$14:$L$20,8,FALSE),"")</f>
        <v>96.174593288388181</v>
      </c>
      <c r="N8627" s="17">
        <f t="shared" si="604"/>
        <v>2000</v>
      </c>
      <c r="O8627" s="17">
        <f t="shared" si="605"/>
        <v>10000</v>
      </c>
      <c r="P8627" s="17">
        <f t="shared" si="606"/>
        <v>3.6200000000000004E-3</v>
      </c>
      <c r="Q8627" s="17">
        <f t="shared" si="607"/>
        <v>1.8100000000000002E-2</v>
      </c>
    </row>
    <row r="8628" spans="1:17" x14ac:dyDescent="0.35">
      <c r="A8628" t="s">
        <v>2430</v>
      </c>
      <c r="B8628" t="s">
        <v>180</v>
      </c>
      <c r="C8628" t="s">
        <v>181</v>
      </c>
      <c r="D8628" t="s">
        <v>14</v>
      </c>
      <c r="E8628" t="s">
        <v>21</v>
      </c>
      <c r="F8628" t="s">
        <v>22</v>
      </c>
      <c r="G8628" t="s">
        <v>3040</v>
      </c>
      <c r="H8628">
        <v>7.4</v>
      </c>
      <c r="I8628">
        <v>445</v>
      </c>
      <c r="J8628">
        <v>56750</v>
      </c>
      <c r="K8628">
        <v>113500</v>
      </c>
      <c r="L8628" s="17">
        <f>IF($E8628&lt;&gt;"",VLOOKUP($E8628,GEMWs!$E$14:$L$20,7,FALSE),"")</f>
        <v>37.754918937403332</v>
      </c>
      <c r="M8628" s="17">
        <f>IF($E8628&lt;&gt;"",VLOOKUP($E8628,GEMWs!$E$14:$L$20,8,FALSE),"")</f>
        <v>96.174593288388181</v>
      </c>
      <c r="N8628" s="17">
        <f t="shared" si="604"/>
        <v>56750</v>
      </c>
      <c r="O8628" s="17">
        <f t="shared" si="605"/>
        <v>113500</v>
      </c>
      <c r="P8628" s="17">
        <f t="shared" si="606"/>
        <v>6.5198237885462557E-5</v>
      </c>
      <c r="Q8628" s="17">
        <f t="shared" si="607"/>
        <v>1.3039647577092511E-4</v>
      </c>
    </row>
    <row r="8629" spans="1:17" x14ac:dyDescent="0.35">
      <c r="A8629" t="s">
        <v>2430</v>
      </c>
      <c r="B8629" t="s">
        <v>71</v>
      </c>
      <c r="C8629" t="s">
        <v>72</v>
      </c>
      <c r="D8629" t="s">
        <v>14</v>
      </c>
      <c r="E8629" t="s">
        <v>21</v>
      </c>
      <c r="F8629" t="s">
        <v>22</v>
      </c>
      <c r="G8629" t="s">
        <v>3040</v>
      </c>
      <c r="H8629">
        <v>4.9000000000000004</v>
      </c>
      <c r="I8629">
        <v>333</v>
      </c>
      <c r="J8629">
        <v>31000</v>
      </c>
      <c r="K8629">
        <v>60000</v>
      </c>
      <c r="L8629" s="17">
        <f>IF($E8629&lt;&gt;"",VLOOKUP($E8629,GEMWs!$E$14:$L$20,7,FALSE),"")</f>
        <v>37.754918937403332</v>
      </c>
      <c r="M8629" s="17">
        <f>IF($E8629&lt;&gt;"",VLOOKUP($E8629,GEMWs!$E$14:$L$20,8,FALSE),"")</f>
        <v>96.174593288388181</v>
      </c>
      <c r="N8629" s="17">
        <f t="shared" si="604"/>
        <v>31000</v>
      </c>
      <c r="O8629" s="17">
        <f t="shared" si="605"/>
        <v>60000</v>
      </c>
      <c r="P8629" s="17">
        <f t="shared" si="606"/>
        <v>8.1666666666666669E-5</v>
      </c>
      <c r="Q8629" s="17">
        <f t="shared" si="607"/>
        <v>1.5806451612903228E-4</v>
      </c>
    </row>
    <row r="8630" spans="1:17" x14ac:dyDescent="0.35">
      <c r="A8630" t="s">
        <v>2430</v>
      </c>
      <c r="B8630" t="s">
        <v>186</v>
      </c>
      <c r="C8630" t="s">
        <v>187</v>
      </c>
      <c r="D8630" t="s">
        <v>14</v>
      </c>
      <c r="E8630" t="s">
        <v>21</v>
      </c>
      <c r="F8630" t="s">
        <v>14</v>
      </c>
      <c r="G8630" t="s">
        <v>3040</v>
      </c>
      <c r="H8630">
        <v>4.0999999999999996</v>
      </c>
      <c r="I8630">
        <v>337</v>
      </c>
      <c r="J8630">
        <v>53.942762999999999</v>
      </c>
      <c r="K8630">
        <v>180000</v>
      </c>
      <c r="L8630" s="17">
        <f>IF($E8630&lt;&gt;"",VLOOKUP($E8630,GEMWs!$E$14:$L$20,7,FALSE),"")</f>
        <v>37.754918937403332</v>
      </c>
      <c r="M8630" s="17">
        <f>IF($E8630&lt;&gt;"",VLOOKUP($E8630,GEMWs!$E$14:$L$20,8,FALSE),"")</f>
        <v>96.174593288388181</v>
      </c>
      <c r="N8630" s="17">
        <f t="shared" si="604"/>
        <v>53.942762999999999</v>
      </c>
      <c r="O8630" s="17">
        <f t="shared" si="605"/>
        <v>180000</v>
      </c>
      <c r="P8630" s="17">
        <f t="shared" si="606"/>
        <v>2.2777777777777776E-5</v>
      </c>
      <c r="Q8630" s="17">
        <f t="shared" si="607"/>
        <v>7.6006488581239331E-2</v>
      </c>
    </row>
    <row r="8631" spans="1:17" x14ac:dyDescent="0.35">
      <c r="A8631" t="s">
        <v>2430</v>
      </c>
      <c r="B8631" t="s">
        <v>184</v>
      </c>
      <c r="C8631" t="s">
        <v>185</v>
      </c>
      <c r="D8631" t="s">
        <v>14</v>
      </c>
      <c r="E8631" t="s">
        <v>21</v>
      </c>
      <c r="F8631" t="s">
        <v>22</v>
      </c>
      <c r="G8631" t="s">
        <v>3040</v>
      </c>
      <c r="H8631">
        <v>310.10000000000002</v>
      </c>
      <c r="I8631">
        <v>345</v>
      </c>
      <c r="J8631">
        <v>5000</v>
      </c>
      <c r="K8631">
        <v>20000</v>
      </c>
      <c r="L8631" s="17">
        <f>IF($E8631&lt;&gt;"",VLOOKUP($E8631,GEMWs!$E$14:$L$20,7,FALSE),"")</f>
        <v>37.754918937403332</v>
      </c>
      <c r="M8631" s="17">
        <f>IF($E8631&lt;&gt;"",VLOOKUP($E8631,GEMWs!$E$14:$L$20,8,FALSE),"")</f>
        <v>96.174593288388181</v>
      </c>
      <c r="N8631" s="17">
        <f t="shared" si="604"/>
        <v>5000</v>
      </c>
      <c r="O8631" s="17">
        <f t="shared" si="605"/>
        <v>20000</v>
      </c>
      <c r="P8631" s="17">
        <f t="shared" si="606"/>
        <v>1.5505000000000001E-2</v>
      </c>
      <c r="Q8631" s="17">
        <f t="shared" si="607"/>
        <v>6.2020000000000006E-2</v>
      </c>
    </row>
    <row r="8632" spans="1:17" x14ac:dyDescent="0.35">
      <c r="A8632" t="s">
        <v>2431</v>
      </c>
      <c r="B8632" t="s">
        <v>2432</v>
      </c>
      <c r="D8632" t="s">
        <v>14</v>
      </c>
      <c r="E8632" t="s">
        <v>21</v>
      </c>
      <c r="G8632" t="s">
        <v>3040</v>
      </c>
      <c r="H8632">
        <v>33.9</v>
      </c>
      <c r="J8632">
        <v>0</v>
      </c>
      <c r="K8632">
        <v>0</v>
      </c>
      <c r="L8632" s="17">
        <f>IF($E8632&lt;&gt;"",VLOOKUP($E8632,GEMWs!$E$14:$L$20,7,FALSE),"")</f>
        <v>37.754918937403332</v>
      </c>
      <c r="M8632" s="17">
        <f>IF($E8632&lt;&gt;"",VLOOKUP($E8632,GEMWs!$E$14:$L$20,8,FALSE),"")</f>
        <v>96.174593288388181</v>
      </c>
      <c r="N8632" s="17">
        <f t="shared" ca="1" si="604"/>
        <v>37.754918937403332</v>
      </c>
      <c r="O8632" s="17">
        <f t="shared" ca="1" si="605"/>
        <v>96.174593288388181</v>
      </c>
      <c r="P8632" s="17">
        <f t="shared" ca="1" si="606"/>
        <v>0.352483944469074</v>
      </c>
      <c r="Q8632" s="17">
        <f t="shared" ca="1" si="607"/>
        <v>0.89789624647864597</v>
      </c>
    </row>
    <row r="8633" spans="1:17" x14ac:dyDescent="0.35">
      <c r="A8633" t="s">
        <v>2431</v>
      </c>
      <c r="B8633" t="s">
        <v>706</v>
      </c>
      <c r="C8633" t="s">
        <v>707</v>
      </c>
      <c r="D8633" t="s">
        <v>14</v>
      </c>
      <c r="E8633" t="s">
        <v>21</v>
      </c>
      <c r="F8633" t="s">
        <v>22</v>
      </c>
      <c r="G8633" t="s">
        <v>3040</v>
      </c>
      <c r="H8633">
        <v>33.5</v>
      </c>
      <c r="I8633">
        <v>4</v>
      </c>
      <c r="J8633">
        <v>165</v>
      </c>
      <c r="K8633">
        <v>225</v>
      </c>
      <c r="L8633" s="17">
        <f>IF($E8633&lt;&gt;"",VLOOKUP($E8633,GEMWs!$E$14:$L$20,7,FALSE),"")</f>
        <v>37.754918937403332</v>
      </c>
      <c r="M8633" s="17">
        <f>IF($E8633&lt;&gt;"",VLOOKUP($E8633,GEMWs!$E$14:$L$20,8,FALSE),"")</f>
        <v>96.174593288388181</v>
      </c>
      <c r="N8633" s="17">
        <f t="shared" si="604"/>
        <v>165</v>
      </c>
      <c r="O8633" s="17">
        <f t="shared" si="605"/>
        <v>225</v>
      </c>
      <c r="P8633" s="17">
        <f t="shared" si="606"/>
        <v>0.14888888888888888</v>
      </c>
      <c r="Q8633" s="17">
        <f t="shared" si="607"/>
        <v>0.20303030303030303</v>
      </c>
    </row>
    <row r="8634" spans="1:17" x14ac:dyDescent="0.35">
      <c r="A8634" t="s">
        <v>2431</v>
      </c>
      <c r="B8634" t="s">
        <v>414</v>
      </c>
      <c r="C8634" t="s">
        <v>415</v>
      </c>
      <c r="D8634" t="s">
        <v>14</v>
      </c>
      <c r="E8634" t="s">
        <v>21</v>
      </c>
      <c r="F8634" t="s">
        <v>14</v>
      </c>
      <c r="G8634" t="s">
        <v>3040</v>
      </c>
      <c r="H8634">
        <v>4.7</v>
      </c>
      <c r="I8634">
        <v>12</v>
      </c>
      <c r="J8634">
        <v>1056.69687</v>
      </c>
      <c r="K8634">
        <v>27300</v>
      </c>
      <c r="L8634" s="17">
        <f>IF($E8634&lt;&gt;"",VLOOKUP($E8634,GEMWs!$E$14:$L$20,7,FALSE),"")</f>
        <v>37.754918937403332</v>
      </c>
      <c r="M8634" s="17">
        <f>IF($E8634&lt;&gt;"",VLOOKUP($E8634,GEMWs!$E$14:$L$20,8,FALSE),"")</f>
        <v>96.174593288388181</v>
      </c>
      <c r="N8634" s="17">
        <f t="shared" si="604"/>
        <v>1056.69687</v>
      </c>
      <c r="O8634" s="17">
        <f t="shared" si="605"/>
        <v>27300</v>
      </c>
      <c r="P8634" s="17">
        <f t="shared" si="606"/>
        <v>1.7216117216117217E-4</v>
      </c>
      <c r="Q8634" s="17">
        <f t="shared" si="607"/>
        <v>4.4478223920545916E-3</v>
      </c>
    </row>
    <row r="8635" spans="1:17" x14ac:dyDescent="0.35">
      <c r="A8635" t="s">
        <v>2431</v>
      </c>
      <c r="B8635" t="s">
        <v>19</v>
      </c>
      <c r="C8635" t="s">
        <v>20</v>
      </c>
      <c r="D8635" t="s">
        <v>14</v>
      </c>
      <c r="E8635" t="s">
        <v>21</v>
      </c>
      <c r="F8635" t="s">
        <v>22</v>
      </c>
      <c r="G8635" t="s">
        <v>3040</v>
      </c>
      <c r="H8635">
        <v>109.6</v>
      </c>
      <c r="I8635">
        <v>52</v>
      </c>
      <c r="J8635">
        <v>1818</v>
      </c>
      <c r="K8635">
        <v>5000</v>
      </c>
      <c r="L8635" s="17">
        <f>IF($E8635&lt;&gt;"",VLOOKUP($E8635,GEMWs!$E$14:$L$20,7,FALSE),"")</f>
        <v>37.754918937403332</v>
      </c>
      <c r="M8635" s="17">
        <f>IF($E8635&lt;&gt;"",VLOOKUP($E8635,GEMWs!$E$14:$L$20,8,FALSE),"")</f>
        <v>96.174593288388181</v>
      </c>
      <c r="N8635" s="17">
        <f t="shared" si="604"/>
        <v>1818</v>
      </c>
      <c r="O8635" s="17">
        <f t="shared" si="605"/>
        <v>5000</v>
      </c>
      <c r="P8635" s="17">
        <f t="shared" si="606"/>
        <v>2.1919999999999999E-2</v>
      </c>
      <c r="Q8635" s="17">
        <f t="shared" si="607"/>
        <v>6.0286028602860281E-2</v>
      </c>
    </row>
    <row r="8636" spans="1:17" x14ac:dyDescent="0.35">
      <c r="A8636" t="s">
        <v>2431</v>
      </c>
      <c r="B8636" t="s">
        <v>739</v>
      </c>
      <c r="C8636" t="s">
        <v>740</v>
      </c>
      <c r="D8636" t="s">
        <v>14</v>
      </c>
      <c r="E8636" t="s">
        <v>21</v>
      </c>
      <c r="F8636" t="s">
        <v>22</v>
      </c>
      <c r="G8636" t="s">
        <v>3040</v>
      </c>
      <c r="H8636">
        <v>31.4</v>
      </c>
      <c r="I8636">
        <v>57</v>
      </c>
      <c r="J8636">
        <v>508.606379</v>
      </c>
      <c r="K8636">
        <v>510.712536</v>
      </c>
      <c r="L8636" s="17">
        <f>IF($E8636&lt;&gt;"",VLOOKUP($E8636,GEMWs!$E$14:$L$20,7,FALSE),"")</f>
        <v>37.754918937403332</v>
      </c>
      <c r="M8636" s="17">
        <f>IF($E8636&lt;&gt;"",VLOOKUP($E8636,GEMWs!$E$14:$L$20,8,FALSE),"")</f>
        <v>96.174593288388181</v>
      </c>
      <c r="N8636" s="17">
        <f t="shared" si="604"/>
        <v>508.606379</v>
      </c>
      <c r="O8636" s="17">
        <f t="shared" si="605"/>
        <v>510.712536</v>
      </c>
      <c r="P8636" s="17">
        <f t="shared" si="606"/>
        <v>6.1482728123203927E-2</v>
      </c>
      <c r="Q8636" s="17">
        <f t="shared" si="607"/>
        <v>6.1737330274420327E-2</v>
      </c>
    </row>
    <row r="8637" spans="1:17" x14ac:dyDescent="0.35">
      <c r="A8637" t="s">
        <v>2431</v>
      </c>
      <c r="B8637" t="s">
        <v>2181</v>
      </c>
      <c r="C8637" t="s">
        <v>2182</v>
      </c>
      <c r="D8637" t="s">
        <v>14</v>
      </c>
      <c r="E8637" t="s">
        <v>21</v>
      </c>
      <c r="G8637" t="s">
        <v>3040</v>
      </c>
      <c r="H8637">
        <v>8.1999999999999993</v>
      </c>
      <c r="J8637">
        <v>0</v>
      </c>
      <c r="K8637">
        <v>0</v>
      </c>
      <c r="L8637" s="17">
        <f>IF($E8637&lt;&gt;"",VLOOKUP($E8637,GEMWs!$E$14:$L$20,7,FALSE),"")</f>
        <v>37.754918937403332</v>
      </c>
      <c r="M8637" s="17">
        <f>IF($E8637&lt;&gt;"",VLOOKUP($E8637,GEMWs!$E$14:$L$20,8,FALSE),"")</f>
        <v>96.174593288388181</v>
      </c>
      <c r="N8637" s="17">
        <f t="shared" ca="1" si="604"/>
        <v>37.754918937403332</v>
      </c>
      <c r="O8637" s="17">
        <f t="shared" ca="1" si="605"/>
        <v>96.174593288388181</v>
      </c>
      <c r="P8637" s="17">
        <f t="shared" ca="1" si="606"/>
        <v>8.5261603086914661E-2</v>
      </c>
      <c r="Q8637" s="17">
        <f t="shared" ca="1" si="607"/>
        <v>0.2171902425110589</v>
      </c>
    </row>
    <row r="8638" spans="1:17" x14ac:dyDescent="0.35">
      <c r="A8638" t="s">
        <v>2431</v>
      </c>
      <c r="B8638" t="s">
        <v>626</v>
      </c>
      <c r="C8638" t="s">
        <v>627</v>
      </c>
      <c r="D8638" t="s">
        <v>14</v>
      </c>
      <c r="E8638" t="s">
        <v>21</v>
      </c>
      <c r="F8638" t="s">
        <v>22</v>
      </c>
      <c r="G8638" t="s">
        <v>3040</v>
      </c>
      <c r="H8638">
        <v>150.5</v>
      </c>
      <c r="I8638">
        <v>68</v>
      </c>
      <c r="J8638">
        <v>18140</v>
      </c>
      <c r="K8638">
        <v>27220</v>
      </c>
      <c r="L8638" s="17">
        <f>IF($E8638&lt;&gt;"",VLOOKUP($E8638,GEMWs!$E$14:$L$20,7,FALSE),"")</f>
        <v>37.754918937403332</v>
      </c>
      <c r="M8638" s="17">
        <f>IF($E8638&lt;&gt;"",VLOOKUP($E8638,GEMWs!$E$14:$L$20,8,FALSE),"")</f>
        <v>96.174593288388181</v>
      </c>
      <c r="N8638" s="17">
        <f t="shared" si="604"/>
        <v>18140</v>
      </c>
      <c r="O8638" s="17">
        <f t="shared" si="605"/>
        <v>27220</v>
      </c>
      <c r="P8638" s="17">
        <f t="shared" si="606"/>
        <v>5.5290227773695808E-3</v>
      </c>
      <c r="Q8638" s="17">
        <f t="shared" si="607"/>
        <v>8.296582138919515E-3</v>
      </c>
    </row>
    <row r="8639" spans="1:17" x14ac:dyDescent="0.35">
      <c r="A8639" t="s">
        <v>2431</v>
      </c>
      <c r="B8639" t="s">
        <v>628</v>
      </c>
      <c r="C8639" t="s">
        <v>629</v>
      </c>
      <c r="D8639" t="s">
        <v>14</v>
      </c>
      <c r="E8639" t="s">
        <v>21</v>
      </c>
      <c r="F8639" t="s">
        <v>22</v>
      </c>
      <c r="G8639" t="s">
        <v>3040</v>
      </c>
      <c r="H8639">
        <v>34</v>
      </c>
      <c r="I8639">
        <v>76</v>
      </c>
      <c r="J8639">
        <v>27215</v>
      </c>
      <c r="K8639">
        <v>27215</v>
      </c>
      <c r="L8639" s="17">
        <f>IF($E8639&lt;&gt;"",VLOOKUP($E8639,GEMWs!$E$14:$L$20,7,FALSE),"")</f>
        <v>37.754918937403332</v>
      </c>
      <c r="M8639" s="17">
        <f>IF($E8639&lt;&gt;"",VLOOKUP($E8639,GEMWs!$E$14:$L$20,8,FALSE),"")</f>
        <v>96.174593288388181</v>
      </c>
      <c r="N8639" s="17">
        <f t="shared" si="604"/>
        <v>27215</v>
      </c>
      <c r="O8639" s="17">
        <f t="shared" si="605"/>
        <v>27215</v>
      </c>
      <c r="P8639" s="17">
        <f t="shared" si="606"/>
        <v>1.2493110417049421E-3</v>
      </c>
      <c r="Q8639" s="17">
        <f t="shared" si="607"/>
        <v>1.2493110417049421E-3</v>
      </c>
    </row>
    <row r="8640" spans="1:17" x14ac:dyDescent="0.35">
      <c r="A8640" t="s">
        <v>2431</v>
      </c>
      <c r="B8640" t="s">
        <v>59</v>
      </c>
      <c r="C8640" t="s">
        <v>60</v>
      </c>
      <c r="D8640" t="s">
        <v>14</v>
      </c>
      <c r="E8640" t="s">
        <v>21</v>
      </c>
      <c r="F8640" t="s">
        <v>14</v>
      </c>
      <c r="G8640" t="s">
        <v>3040</v>
      </c>
      <c r="H8640">
        <v>74.5</v>
      </c>
      <c r="I8640">
        <v>91</v>
      </c>
      <c r="J8640">
        <v>186.795131</v>
      </c>
      <c r="K8640">
        <v>9072</v>
      </c>
      <c r="L8640" s="17">
        <f>IF($E8640&lt;&gt;"",VLOOKUP($E8640,GEMWs!$E$14:$L$20,7,FALSE),"")</f>
        <v>37.754918937403332</v>
      </c>
      <c r="M8640" s="17">
        <f>IF($E8640&lt;&gt;"",VLOOKUP($E8640,GEMWs!$E$14:$L$20,8,FALSE),"")</f>
        <v>96.174593288388181</v>
      </c>
      <c r="N8640" s="17">
        <f t="shared" si="604"/>
        <v>186.795131</v>
      </c>
      <c r="O8640" s="17">
        <f t="shared" si="605"/>
        <v>9072</v>
      </c>
      <c r="P8640" s="17">
        <f t="shared" si="606"/>
        <v>8.212081128747795E-3</v>
      </c>
      <c r="Q8640" s="17">
        <f t="shared" si="607"/>
        <v>0.39883266550454144</v>
      </c>
    </row>
    <row r="8641" spans="1:17" x14ac:dyDescent="0.35">
      <c r="A8641" t="s">
        <v>2431</v>
      </c>
      <c r="B8641" t="s">
        <v>170</v>
      </c>
      <c r="C8641" t="s">
        <v>171</v>
      </c>
      <c r="D8641" t="s">
        <v>14</v>
      </c>
      <c r="E8641" t="s">
        <v>21</v>
      </c>
      <c r="F8641" t="s">
        <v>22</v>
      </c>
      <c r="G8641" t="s">
        <v>3040</v>
      </c>
      <c r="H8641">
        <v>184.6</v>
      </c>
      <c r="I8641">
        <v>114</v>
      </c>
      <c r="J8641">
        <v>15000</v>
      </c>
      <c r="K8641">
        <v>20000</v>
      </c>
      <c r="L8641" s="17">
        <f>IF($E8641&lt;&gt;"",VLOOKUP($E8641,GEMWs!$E$14:$L$20,7,FALSE),"")</f>
        <v>37.754918937403332</v>
      </c>
      <c r="M8641" s="17">
        <f>IF($E8641&lt;&gt;"",VLOOKUP($E8641,GEMWs!$E$14:$L$20,8,FALSE),"")</f>
        <v>96.174593288388181</v>
      </c>
      <c r="N8641" s="17">
        <f t="shared" si="604"/>
        <v>15000</v>
      </c>
      <c r="O8641" s="17">
        <f t="shared" si="605"/>
        <v>20000</v>
      </c>
      <c r="P8641" s="17">
        <f t="shared" si="606"/>
        <v>9.2300000000000004E-3</v>
      </c>
      <c r="Q8641" s="17">
        <f t="shared" si="607"/>
        <v>1.2306666666666667E-2</v>
      </c>
    </row>
    <row r="8642" spans="1:17" x14ac:dyDescent="0.35">
      <c r="A8642" t="s">
        <v>2431</v>
      </c>
      <c r="B8642" t="s">
        <v>172</v>
      </c>
      <c r="C8642" t="s">
        <v>173</v>
      </c>
      <c r="D8642" t="s">
        <v>14</v>
      </c>
      <c r="E8642" t="s">
        <v>21</v>
      </c>
      <c r="F8642" t="s">
        <v>22</v>
      </c>
      <c r="G8642" t="s">
        <v>3040</v>
      </c>
      <c r="H8642">
        <v>60.5</v>
      </c>
      <c r="I8642">
        <v>154</v>
      </c>
      <c r="J8642">
        <v>180000</v>
      </c>
      <c r="K8642">
        <v>180000</v>
      </c>
      <c r="L8642" s="17">
        <f>IF($E8642&lt;&gt;"",VLOOKUP($E8642,GEMWs!$E$14:$L$20,7,FALSE),"")</f>
        <v>37.754918937403332</v>
      </c>
      <c r="M8642" s="17">
        <f>IF($E8642&lt;&gt;"",VLOOKUP($E8642,GEMWs!$E$14:$L$20,8,FALSE),"")</f>
        <v>96.174593288388181</v>
      </c>
      <c r="N8642" s="17">
        <f t="shared" si="604"/>
        <v>180000</v>
      </c>
      <c r="O8642" s="17">
        <f t="shared" si="605"/>
        <v>180000</v>
      </c>
      <c r="P8642" s="17">
        <f t="shared" si="606"/>
        <v>3.3611111111111114E-4</v>
      </c>
      <c r="Q8642" s="17">
        <f t="shared" si="607"/>
        <v>3.3611111111111114E-4</v>
      </c>
    </row>
    <row r="8643" spans="1:17" x14ac:dyDescent="0.35">
      <c r="A8643" t="s">
        <v>2431</v>
      </c>
      <c r="B8643" t="s">
        <v>2035</v>
      </c>
      <c r="C8643" t="s">
        <v>2036</v>
      </c>
      <c r="D8643" t="s">
        <v>14</v>
      </c>
      <c r="E8643" t="s">
        <v>21</v>
      </c>
      <c r="F8643" t="s">
        <v>22</v>
      </c>
      <c r="G8643" t="s">
        <v>3040</v>
      </c>
      <c r="H8643">
        <v>26</v>
      </c>
      <c r="I8643">
        <v>165</v>
      </c>
      <c r="J8643">
        <v>2015.6904569999999</v>
      </c>
      <c r="K8643">
        <v>2015.6904569999999</v>
      </c>
      <c r="L8643" s="17">
        <f>IF($E8643&lt;&gt;"",VLOOKUP($E8643,GEMWs!$E$14:$L$20,7,FALSE),"")</f>
        <v>37.754918937403332</v>
      </c>
      <c r="M8643" s="17">
        <f>IF($E8643&lt;&gt;"",VLOOKUP($E8643,GEMWs!$E$14:$L$20,8,FALSE),"")</f>
        <v>96.174593288388181</v>
      </c>
      <c r="N8643" s="17">
        <f t="shared" si="604"/>
        <v>2015.6904569999999</v>
      </c>
      <c r="O8643" s="17">
        <f t="shared" si="605"/>
        <v>2015.6904569999999</v>
      </c>
      <c r="P8643" s="17">
        <f t="shared" si="606"/>
        <v>1.2898805920179043E-2</v>
      </c>
      <c r="Q8643" s="17">
        <f t="shared" si="607"/>
        <v>1.2898805920179043E-2</v>
      </c>
    </row>
    <row r="8644" spans="1:17" x14ac:dyDescent="0.35">
      <c r="A8644" t="s">
        <v>2431</v>
      </c>
      <c r="B8644" t="s">
        <v>25</v>
      </c>
      <c r="C8644" t="s">
        <v>26</v>
      </c>
      <c r="D8644" t="s">
        <v>14</v>
      </c>
      <c r="E8644" t="s">
        <v>21</v>
      </c>
      <c r="F8644" t="s">
        <v>22</v>
      </c>
      <c r="G8644" t="s">
        <v>3040</v>
      </c>
      <c r="H8644">
        <v>34.4</v>
      </c>
      <c r="I8644">
        <v>173</v>
      </c>
      <c r="J8644">
        <v>58.313439000000002</v>
      </c>
      <c r="K8644">
        <v>111.57155899999999</v>
      </c>
      <c r="L8644" s="17">
        <f>IF($E8644&lt;&gt;"",VLOOKUP($E8644,GEMWs!$E$14:$L$20,7,FALSE),"")</f>
        <v>37.754918937403332</v>
      </c>
      <c r="M8644" s="17">
        <f>IF($E8644&lt;&gt;"",VLOOKUP($E8644,GEMWs!$E$14:$L$20,8,FALSE),"")</f>
        <v>96.174593288388181</v>
      </c>
      <c r="N8644" s="17">
        <f t="shared" si="604"/>
        <v>58.313439000000002</v>
      </c>
      <c r="O8644" s="17">
        <f t="shared" si="605"/>
        <v>111.57155899999999</v>
      </c>
      <c r="P8644" s="17">
        <f t="shared" si="606"/>
        <v>0.30832230281912615</v>
      </c>
      <c r="Q8644" s="17">
        <f t="shared" si="607"/>
        <v>0.5899154738584359</v>
      </c>
    </row>
    <row r="8645" spans="1:17" x14ac:dyDescent="0.35">
      <c r="A8645" t="s">
        <v>2431</v>
      </c>
      <c r="B8645" t="s">
        <v>152</v>
      </c>
      <c r="D8645" t="s">
        <v>22</v>
      </c>
      <c r="G8645" t="s">
        <v>3040</v>
      </c>
      <c r="H8645">
        <v>3.4</v>
      </c>
      <c r="J8645">
        <v>0</v>
      </c>
      <c r="K8645">
        <v>0</v>
      </c>
      <c r="L8645" s="17" t="str">
        <f>IF($E8645&lt;&gt;"",VLOOKUP($E8645,GEMWs!$E$14:$L$20,7,FALSE),"")</f>
        <v/>
      </c>
      <c r="M8645" s="17" t="str">
        <f>IF($E8645&lt;&gt;"",VLOOKUP($E8645,GEMWs!$E$14:$L$20,8,FALSE),"")</f>
        <v/>
      </c>
      <c r="N8645" s="17">
        <f t="shared" ca="1" si="604"/>
        <v>0</v>
      </c>
      <c r="O8645" s="17">
        <f t="shared" ca="1" si="605"/>
        <v>0</v>
      </c>
      <c r="P8645" s="17">
        <f t="shared" ca="1" si="606"/>
        <v>0</v>
      </c>
      <c r="Q8645" s="17">
        <f t="shared" ca="1" si="607"/>
        <v>0</v>
      </c>
    </row>
    <row r="8646" spans="1:17" x14ac:dyDescent="0.35">
      <c r="A8646" t="s">
        <v>2431</v>
      </c>
      <c r="B8646" t="s">
        <v>174</v>
      </c>
      <c r="C8646" t="s">
        <v>175</v>
      </c>
      <c r="D8646" t="s">
        <v>14</v>
      </c>
      <c r="E8646" t="s">
        <v>21</v>
      </c>
      <c r="F8646" t="s">
        <v>22</v>
      </c>
      <c r="G8646" t="s">
        <v>3040</v>
      </c>
      <c r="H8646">
        <v>22.7</v>
      </c>
      <c r="I8646">
        <v>219</v>
      </c>
      <c r="J8646">
        <v>28000</v>
      </c>
      <c r="K8646">
        <v>28000</v>
      </c>
      <c r="L8646" s="17">
        <f>IF($E8646&lt;&gt;"",VLOOKUP($E8646,GEMWs!$E$14:$L$20,7,FALSE),"")</f>
        <v>37.754918937403332</v>
      </c>
      <c r="M8646" s="17">
        <f>IF($E8646&lt;&gt;"",VLOOKUP($E8646,GEMWs!$E$14:$L$20,8,FALSE),"")</f>
        <v>96.174593288388181</v>
      </c>
      <c r="N8646" s="17">
        <f t="shared" si="604"/>
        <v>28000</v>
      </c>
      <c r="O8646" s="17">
        <f t="shared" si="605"/>
        <v>28000</v>
      </c>
      <c r="P8646" s="17">
        <f t="shared" si="606"/>
        <v>8.107142857142857E-4</v>
      </c>
      <c r="Q8646" s="17">
        <f t="shared" si="607"/>
        <v>8.107142857142857E-4</v>
      </c>
    </row>
    <row r="8647" spans="1:17" x14ac:dyDescent="0.35">
      <c r="A8647" t="s">
        <v>2431</v>
      </c>
      <c r="B8647" t="s">
        <v>210</v>
      </c>
      <c r="C8647" t="s">
        <v>211</v>
      </c>
      <c r="D8647" t="s">
        <v>14</v>
      </c>
      <c r="E8647" t="s">
        <v>21</v>
      </c>
      <c r="F8647" t="s">
        <v>22</v>
      </c>
      <c r="G8647" t="s">
        <v>3040</v>
      </c>
      <c r="H8647">
        <v>72.8</v>
      </c>
      <c r="I8647">
        <v>221</v>
      </c>
      <c r="J8647">
        <v>1361</v>
      </c>
      <c r="K8647">
        <v>2268</v>
      </c>
      <c r="L8647" s="17">
        <f>IF($E8647&lt;&gt;"",VLOOKUP($E8647,GEMWs!$E$14:$L$20,7,FALSE),"")</f>
        <v>37.754918937403332</v>
      </c>
      <c r="M8647" s="17">
        <f>IF($E8647&lt;&gt;"",VLOOKUP($E8647,GEMWs!$E$14:$L$20,8,FALSE),"")</f>
        <v>96.174593288388181</v>
      </c>
      <c r="N8647" s="17">
        <f t="shared" si="604"/>
        <v>1361</v>
      </c>
      <c r="O8647" s="17">
        <f t="shared" si="605"/>
        <v>2268</v>
      </c>
      <c r="P8647" s="17">
        <f t="shared" si="606"/>
        <v>3.2098765432098761E-2</v>
      </c>
      <c r="Q8647" s="17">
        <f t="shared" si="607"/>
        <v>5.3490080822924321E-2</v>
      </c>
    </row>
    <row r="8648" spans="1:17" x14ac:dyDescent="0.35">
      <c r="A8648" t="s">
        <v>2431</v>
      </c>
      <c r="B8648" t="s">
        <v>2972</v>
      </c>
      <c r="D8648" t="s">
        <v>14</v>
      </c>
      <c r="E8648" t="s">
        <v>21</v>
      </c>
      <c r="G8648" t="s">
        <v>3040</v>
      </c>
      <c r="H8648">
        <v>36.5</v>
      </c>
      <c r="J8648">
        <v>0</v>
      </c>
      <c r="K8648">
        <v>0</v>
      </c>
      <c r="L8648" s="17">
        <f>IF($E8648&lt;&gt;"",VLOOKUP($E8648,GEMWs!$E$14:$L$20,7,FALSE),"")</f>
        <v>37.754918937403332</v>
      </c>
      <c r="M8648" s="17">
        <f>IF($E8648&lt;&gt;"",VLOOKUP($E8648,GEMWs!$E$14:$L$20,8,FALSE),"")</f>
        <v>96.174593288388181</v>
      </c>
      <c r="N8648" s="17">
        <f t="shared" ca="1" si="604"/>
        <v>37.754918937403332</v>
      </c>
      <c r="O8648" s="17">
        <f t="shared" ca="1" si="605"/>
        <v>96.174593288388181</v>
      </c>
      <c r="P8648" s="17">
        <f t="shared" ca="1" si="606"/>
        <v>0.37951811130151042</v>
      </c>
      <c r="Q8648" s="17">
        <f t="shared" ca="1" si="607"/>
        <v>0.96676144532361585</v>
      </c>
    </row>
    <row r="8649" spans="1:17" x14ac:dyDescent="0.35">
      <c r="A8649" t="s">
        <v>2431</v>
      </c>
      <c r="B8649" t="s">
        <v>2081</v>
      </c>
      <c r="D8649" t="s">
        <v>14</v>
      </c>
      <c r="E8649" t="s">
        <v>21</v>
      </c>
      <c r="G8649" t="s">
        <v>3040</v>
      </c>
      <c r="H8649">
        <v>21.8</v>
      </c>
      <c r="J8649">
        <v>0</v>
      </c>
      <c r="K8649">
        <v>0</v>
      </c>
      <c r="L8649" s="17">
        <f>IF($E8649&lt;&gt;"",VLOOKUP($E8649,GEMWs!$E$14:$L$20,7,FALSE),"")</f>
        <v>37.754918937403332</v>
      </c>
      <c r="M8649" s="17">
        <f>IF($E8649&lt;&gt;"",VLOOKUP($E8649,GEMWs!$E$14:$L$20,8,FALSE),"")</f>
        <v>96.174593288388181</v>
      </c>
      <c r="N8649" s="17">
        <f t="shared" ca="1" si="604"/>
        <v>37.754918937403332</v>
      </c>
      <c r="O8649" s="17">
        <f t="shared" ca="1" si="605"/>
        <v>96.174593288388181</v>
      </c>
      <c r="P8649" s="17">
        <f t="shared" ca="1" si="606"/>
        <v>0.22667109113350484</v>
      </c>
      <c r="Q8649" s="17">
        <f t="shared" ca="1" si="607"/>
        <v>0.57740820570013218</v>
      </c>
    </row>
    <row r="8650" spans="1:17" x14ac:dyDescent="0.35">
      <c r="A8650" t="s">
        <v>2431</v>
      </c>
      <c r="B8650" t="s">
        <v>630</v>
      </c>
      <c r="D8650" t="s">
        <v>14</v>
      </c>
      <c r="E8650" t="s">
        <v>21</v>
      </c>
      <c r="G8650" t="s">
        <v>3040</v>
      </c>
      <c r="H8650">
        <v>1483.4</v>
      </c>
      <c r="J8650">
        <v>0</v>
      </c>
      <c r="K8650">
        <v>0</v>
      </c>
      <c r="L8650" s="17">
        <f>IF($E8650&lt;&gt;"",VLOOKUP($E8650,GEMWs!$E$14:$L$20,7,FALSE),"")</f>
        <v>37.754918937403332</v>
      </c>
      <c r="M8650" s="17">
        <f>IF($E8650&lt;&gt;"",VLOOKUP($E8650,GEMWs!$E$14:$L$20,8,FALSE),"")</f>
        <v>96.174593288388181</v>
      </c>
      <c r="N8650" s="17">
        <f t="shared" ca="1" si="604"/>
        <v>37.754918937403332</v>
      </c>
      <c r="O8650" s="17">
        <f t="shared" ca="1" si="605"/>
        <v>96.174593288388181</v>
      </c>
      <c r="P8650" s="17">
        <f t="shared" ca="1" si="606"/>
        <v>15.424031953552344</v>
      </c>
      <c r="Q8650" s="17">
        <f t="shared" ca="1" si="607"/>
        <v>39.290244602549365</v>
      </c>
    </row>
    <row r="8651" spans="1:17" x14ac:dyDescent="0.35">
      <c r="A8651" t="s">
        <v>2431</v>
      </c>
      <c r="B8651" t="s">
        <v>139</v>
      </c>
      <c r="C8651" t="s">
        <v>3025</v>
      </c>
      <c r="D8651" t="s">
        <v>14</v>
      </c>
      <c r="E8651" t="s">
        <v>21</v>
      </c>
      <c r="F8651" t="s">
        <v>14</v>
      </c>
      <c r="G8651" t="s">
        <v>3040</v>
      </c>
      <c r="H8651">
        <v>353</v>
      </c>
      <c r="I8651">
        <v>237</v>
      </c>
      <c r="J8651">
        <v>237.43909400000001</v>
      </c>
      <c r="K8651">
        <v>1033.8267679999999</v>
      </c>
      <c r="L8651" s="17">
        <f>IF($E8651&lt;&gt;"",VLOOKUP($E8651,GEMWs!$E$14:$L$20,7,FALSE),"")</f>
        <v>37.754918937403332</v>
      </c>
      <c r="M8651" s="17">
        <f>IF($E8651&lt;&gt;"",VLOOKUP($E8651,GEMWs!$E$14:$L$20,8,FALSE),"")</f>
        <v>96.174593288388181</v>
      </c>
      <c r="N8651" s="17">
        <f t="shared" si="604"/>
        <v>237.43909400000001</v>
      </c>
      <c r="O8651" s="17">
        <f t="shared" si="605"/>
        <v>1033.8267679999999</v>
      </c>
      <c r="P8651" s="17">
        <f t="shared" si="606"/>
        <v>0.34144985497222108</v>
      </c>
      <c r="Q8651" s="17">
        <f t="shared" si="607"/>
        <v>1.4866970474541989</v>
      </c>
    </row>
    <row r="8652" spans="1:17" x14ac:dyDescent="0.35">
      <c r="A8652" t="s">
        <v>2431</v>
      </c>
      <c r="B8652" t="s">
        <v>2433</v>
      </c>
      <c r="C8652" t="s">
        <v>2434</v>
      </c>
      <c r="D8652" t="s">
        <v>14</v>
      </c>
      <c r="E8652" t="s">
        <v>21</v>
      </c>
      <c r="G8652" t="s">
        <v>3040</v>
      </c>
      <c r="H8652">
        <v>43.2</v>
      </c>
      <c r="J8652">
        <v>0</v>
      </c>
      <c r="K8652">
        <v>0</v>
      </c>
      <c r="L8652" s="17">
        <f>IF($E8652&lt;&gt;"",VLOOKUP($E8652,GEMWs!$E$14:$L$20,7,FALSE),"")</f>
        <v>37.754918937403332</v>
      </c>
      <c r="M8652" s="17">
        <f>IF($E8652&lt;&gt;"",VLOOKUP($E8652,GEMWs!$E$14:$L$20,8,FALSE),"")</f>
        <v>96.174593288388181</v>
      </c>
      <c r="N8652" s="17">
        <f t="shared" ca="1" si="604"/>
        <v>37.754918937403332</v>
      </c>
      <c r="O8652" s="17">
        <f t="shared" ca="1" si="605"/>
        <v>96.174593288388181</v>
      </c>
      <c r="P8652" s="17">
        <f t="shared" ca="1" si="606"/>
        <v>0.44918307967740412</v>
      </c>
      <c r="Q8652" s="17">
        <f t="shared" ca="1" si="607"/>
        <v>1.1442217654241154</v>
      </c>
    </row>
    <row r="8653" spans="1:17" x14ac:dyDescent="0.35">
      <c r="A8653" t="s">
        <v>2431</v>
      </c>
      <c r="B8653" t="s">
        <v>2435</v>
      </c>
      <c r="C8653" t="s">
        <v>2436</v>
      </c>
      <c r="D8653" t="s">
        <v>14</v>
      </c>
      <c r="E8653" t="s">
        <v>21</v>
      </c>
      <c r="G8653" t="s">
        <v>3040</v>
      </c>
      <c r="H8653">
        <v>17.7</v>
      </c>
      <c r="J8653">
        <v>0</v>
      </c>
      <c r="K8653">
        <v>0</v>
      </c>
      <c r="L8653" s="17">
        <f>IF($E8653&lt;&gt;"",VLOOKUP($E8653,GEMWs!$E$14:$L$20,7,FALSE),"")</f>
        <v>37.754918937403332</v>
      </c>
      <c r="M8653" s="17">
        <f>IF($E8653&lt;&gt;"",VLOOKUP($E8653,GEMWs!$E$14:$L$20,8,FALSE),"")</f>
        <v>96.174593288388181</v>
      </c>
      <c r="N8653" s="17">
        <f t="shared" ca="1" si="604"/>
        <v>37.754918937403332</v>
      </c>
      <c r="O8653" s="17">
        <f t="shared" ca="1" si="605"/>
        <v>96.174593288388181</v>
      </c>
      <c r="P8653" s="17">
        <f t="shared" ca="1" si="606"/>
        <v>0.18404028959004751</v>
      </c>
      <c r="Q8653" s="17">
        <f t="shared" ca="1" si="607"/>
        <v>0.46881308444460273</v>
      </c>
    </row>
    <row r="8654" spans="1:17" x14ac:dyDescent="0.35">
      <c r="A8654" t="s">
        <v>2431</v>
      </c>
      <c r="B8654" t="s">
        <v>122</v>
      </c>
      <c r="D8654" t="s">
        <v>14</v>
      </c>
      <c r="E8654" t="s">
        <v>21</v>
      </c>
      <c r="G8654" t="s">
        <v>3040</v>
      </c>
      <c r="H8654">
        <v>65.599999999999994</v>
      </c>
      <c r="J8654">
        <v>0</v>
      </c>
      <c r="K8654">
        <v>0</v>
      </c>
      <c r="L8654" s="17">
        <f>IF($E8654&lt;&gt;"",VLOOKUP($E8654,GEMWs!$E$14:$L$20,7,FALSE),"")</f>
        <v>37.754918937403332</v>
      </c>
      <c r="M8654" s="17">
        <f>IF($E8654&lt;&gt;"",VLOOKUP($E8654,GEMWs!$E$14:$L$20,8,FALSE),"")</f>
        <v>96.174593288388181</v>
      </c>
      <c r="N8654" s="17">
        <f t="shared" ca="1" si="604"/>
        <v>37.754918937403332</v>
      </c>
      <c r="O8654" s="17">
        <f t="shared" ca="1" si="605"/>
        <v>96.174593288388181</v>
      </c>
      <c r="P8654" s="17">
        <f t="shared" ca="1" si="606"/>
        <v>0.68209282469531729</v>
      </c>
      <c r="Q8654" s="17">
        <f t="shared" ca="1" si="607"/>
        <v>1.7375219400884712</v>
      </c>
    </row>
    <row r="8655" spans="1:17" x14ac:dyDescent="0.35">
      <c r="A8655" t="s">
        <v>2431</v>
      </c>
      <c r="B8655" t="s">
        <v>2983</v>
      </c>
      <c r="D8655" t="s">
        <v>14</v>
      </c>
      <c r="E8655" t="s">
        <v>21</v>
      </c>
      <c r="G8655" t="s">
        <v>3040</v>
      </c>
      <c r="H8655">
        <v>98.7</v>
      </c>
      <c r="J8655">
        <v>0</v>
      </c>
      <c r="K8655">
        <v>0</v>
      </c>
      <c r="L8655" s="17">
        <f>IF($E8655&lt;&gt;"",VLOOKUP($E8655,GEMWs!$E$14:$L$20,7,FALSE),"")</f>
        <v>37.754918937403332</v>
      </c>
      <c r="M8655" s="17">
        <f>IF($E8655&lt;&gt;"",VLOOKUP($E8655,GEMWs!$E$14:$L$20,8,FALSE),"")</f>
        <v>96.174593288388181</v>
      </c>
      <c r="N8655" s="17">
        <f t="shared" ca="1" si="604"/>
        <v>37.754918937403332</v>
      </c>
      <c r="O8655" s="17">
        <f t="shared" ca="1" si="605"/>
        <v>96.174593288388181</v>
      </c>
      <c r="P8655" s="17">
        <f t="shared" ca="1" si="606"/>
        <v>1.0262585639851802</v>
      </c>
      <c r="Q8655" s="17">
        <f t="shared" ca="1" si="607"/>
        <v>2.6142288946148189</v>
      </c>
    </row>
    <row r="8656" spans="1:17" x14ac:dyDescent="0.35">
      <c r="A8656" t="s">
        <v>2431</v>
      </c>
      <c r="B8656" t="s">
        <v>2984</v>
      </c>
      <c r="D8656" t="s">
        <v>14</v>
      </c>
      <c r="E8656" t="s">
        <v>21</v>
      </c>
      <c r="G8656" t="s">
        <v>3040</v>
      </c>
      <c r="H8656">
        <v>26.6</v>
      </c>
      <c r="J8656">
        <v>0</v>
      </c>
      <c r="K8656">
        <v>0</v>
      </c>
      <c r="L8656" s="17">
        <f>IF($E8656&lt;&gt;"",VLOOKUP($E8656,GEMWs!$E$14:$L$20,7,FALSE),"")</f>
        <v>37.754918937403332</v>
      </c>
      <c r="M8656" s="17">
        <f>IF($E8656&lt;&gt;"",VLOOKUP($E8656,GEMWs!$E$14:$L$20,8,FALSE),"")</f>
        <v>96.174593288388181</v>
      </c>
      <c r="N8656" s="17">
        <f t="shared" ca="1" si="604"/>
        <v>37.754918937403332</v>
      </c>
      <c r="O8656" s="17">
        <f t="shared" ca="1" si="605"/>
        <v>96.174593288388181</v>
      </c>
      <c r="P8656" s="17">
        <f t="shared" ca="1" si="606"/>
        <v>0.27658032220877199</v>
      </c>
      <c r="Q8656" s="17">
        <f t="shared" ca="1" si="607"/>
        <v>0.70454395741392284</v>
      </c>
    </row>
    <row r="8657" spans="1:17" x14ac:dyDescent="0.35">
      <c r="A8657" t="s">
        <v>2431</v>
      </c>
      <c r="B8657" t="s">
        <v>469</v>
      </c>
      <c r="D8657" t="s">
        <v>14</v>
      </c>
      <c r="E8657" t="s">
        <v>21</v>
      </c>
      <c r="G8657" t="s">
        <v>3040</v>
      </c>
      <c r="H8657">
        <v>193.4</v>
      </c>
      <c r="J8657">
        <v>0</v>
      </c>
      <c r="K8657">
        <v>0</v>
      </c>
      <c r="L8657" s="17">
        <f>IF($E8657&lt;&gt;"",VLOOKUP($E8657,GEMWs!$E$14:$L$20,7,FALSE),"")</f>
        <v>37.754918937403332</v>
      </c>
      <c r="M8657" s="17">
        <f>IF($E8657&lt;&gt;"",VLOOKUP($E8657,GEMWs!$E$14:$L$20,8,FALSE),"")</f>
        <v>96.174593288388181</v>
      </c>
      <c r="N8657" s="17">
        <f t="shared" ca="1" si="604"/>
        <v>37.754918937403332</v>
      </c>
      <c r="O8657" s="17">
        <f t="shared" ca="1" si="605"/>
        <v>96.174593288388181</v>
      </c>
      <c r="P8657" s="17">
        <f t="shared" ca="1" si="606"/>
        <v>2.0109261020743046</v>
      </c>
      <c r="Q8657" s="17">
        <f t="shared" ca="1" si="607"/>
        <v>5.1225113294681455</v>
      </c>
    </row>
    <row r="8658" spans="1:17" x14ac:dyDescent="0.35">
      <c r="A8658" t="s">
        <v>2431</v>
      </c>
      <c r="B8658" t="s">
        <v>3000</v>
      </c>
      <c r="D8658" t="s">
        <v>14</v>
      </c>
      <c r="E8658" t="s">
        <v>21</v>
      </c>
      <c r="G8658" t="s">
        <v>3040</v>
      </c>
      <c r="H8658">
        <v>166</v>
      </c>
      <c r="J8658">
        <v>0</v>
      </c>
      <c r="K8658">
        <v>0</v>
      </c>
      <c r="L8658" s="17">
        <f>IF($E8658&lt;&gt;"",VLOOKUP($E8658,GEMWs!$E$14:$L$20,7,FALSE),"")</f>
        <v>37.754918937403332</v>
      </c>
      <c r="M8658" s="17">
        <f>IF($E8658&lt;&gt;"",VLOOKUP($E8658,GEMWs!$E$14:$L$20,8,FALSE),"")</f>
        <v>96.174593288388181</v>
      </c>
      <c r="N8658" s="17">
        <f t="shared" ca="1" si="604"/>
        <v>37.754918937403332</v>
      </c>
      <c r="O8658" s="17">
        <f t="shared" ca="1" si="605"/>
        <v>96.174593288388181</v>
      </c>
      <c r="P8658" s="17">
        <f t="shared" ca="1" si="606"/>
        <v>1.7260275746863212</v>
      </c>
      <c r="Q8658" s="17">
        <f t="shared" ca="1" si="607"/>
        <v>4.3967780801019245</v>
      </c>
    </row>
    <row r="8659" spans="1:17" x14ac:dyDescent="0.35">
      <c r="A8659" t="s">
        <v>2431</v>
      </c>
      <c r="B8659" t="s">
        <v>241</v>
      </c>
      <c r="D8659" t="s">
        <v>14</v>
      </c>
      <c r="E8659" t="s">
        <v>21</v>
      </c>
      <c r="G8659" t="s">
        <v>3040</v>
      </c>
      <c r="H8659">
        <v>34.200000000000003</v>
      </c>
      <c r="J8659">
        <v>0</v>
      </c>
      <c r="K8659">
        <v>0</v>
      </c>
      <c r="L8659" s="17">
        <f>IF($E8659&lt;&gt;"",VLOOKUP($E8659,GEMWs!$E$14:$L$20,7,FALSE),"")</f>
        <v>37.754918937403332</v>
      </c>
      <c r="M8659" s="17">
        <f>IF($E8659&lt;&gt;"",VLOOKUP($E8659,GEMWs!$E$14:$L$20,8,FALSE),"")</f>
        <v>96.174593288388181</v>
      </c>
      <c r="N8659" s="17">
        <f t="shared" ref="N8659:N8722" ca="1" si="608">IF($I8659&lt;&gt;"",J8659,IF(AND($D8659="Y",$M$6=236),L8659,0))</f>
        <v>37.754918937403332</v>
      </c>
      <c r="O8659" s="17">
        <f t="shared" ref="O8659:O8722" ca="1" si="609">IF($I8659&lt;&gt;"",K8659,IF(AND($D8659="Y",$M$6=236),M8659,0))</f>
        <v>96.174593288388181</v>
      </c>
      <c r="P8659" s="17">
        <f t="shared" ca="1" si="606"/>
        <v>0.35560327141127829</v>
      </c>
      <c r="Q8659" s="17">
        <f t="shared" ca="1" si="607"/>
        <v>0.905842230960758</v>
      </c>
    </row>
    <row r="8660" spans="1:17" x14ac:dyDescent="0.35">
      <c r="A8660" t="s">
        <v>2431</v>
      </c>
      <c r="B8660" t="s">
        <v>123</v>
      </c>
      <c r="D8660" t="s">
        <v>14</v>
      </c>
      <c r="E8660" t="s">
        <v>21</v>
      </c>
      <c r="G8660" t="s">
        <v>3040</v>
      </c>
      <c r="H8660">
        <v>42.1</v>
      </c>
      <c r="J8660">
        <v>0</v>
      </c>
      <c r="K8660">
        <v>0</v>
      </c>
      <c r="L8660" s="17">
        <f>IF($E8660&lt;&gt;"",VLOOKUP($E8660,GEMWs!$E$14:$L$20,7,FALSE),"")</f>
        <v>37.754918937403332</v>
      </c>
      <c r="M8660" s="17">
        <f>IF($E8660&lt;&gt;"",VLOOKUP($E8660,GEMWs!$E$14:$L$20,8,FALSE),"")</f>
        <v>96.174593288388181</v>
      </c>
      <c r="N8660" s="17">
        <f t="shared" ca="1" si="608"/>
        <v>37.754918937403332</v>
      </c>
      <c r="O8660" s="17">
        <f t="shared" ca="1" si="609"/>
        <v>96.174593288388181</v>
      </c>
      <c r="P8660" s="17">
        <f t="shared" ca="1" si="606"/>
        <v>0.43774554755598871</v>
      </c>
      <c r="Q8660" s="17">
        <f t="shared" ca="1" si="607"/>
        <v>1.115086488989705</v>
      </c>
    </row>
    <row r="8661" spans="1:17" x14ac:dyDescent="0.35">
      <c r="A8661" t="s">
        <v>2431</v>
      </c>
      <c r="B8661" t="s">
        <v>140</v>
      </c>
      <c r="C8661" t="s">
        <v>141</v>
      </c>
      <c r="D8661" t="s">
        <v>14</v>
      </c>
      <c r="E8661" t="s">
        <v>21</v>
      </c>
      <c r="F8661" t="s">
        <v>22</v>
      </c>
      <c r="G8661" t="s">
        <v>3040</v>
      </c>
      <c r="H8661">
        <v>187</v>
      </c>
      <c r="I8661">
        <v>425</v>
      </c>
      <c r="J8661">
        <v>3722.8</v>
      </c>
      <c r="K8661">
        <v>5548.3</v>
      </c>
      <c r="L8661" s="17">
        <f>IF($E8661&lt;&gt;"",VLOOKUP($E8661,GEMWs!$E$14:$L$20,7,FALSE),"")</f>
        <v>37.754918937403332</v>
      </c>
      <c r="M8661" s="17">
        <f>IF($E8661&lt;&gt;"",VLOOKUP($E8661,GEMWs!$E$14:$L$20,8,FALSE),"")</f>
        <v>96.174593288388181</v>
      </c>
      <c r="N8661" s="17">
        <f t="shared" si="608"/>
        <v>3722.8</v>
      </c>
      <c r="O8661" s="17">
        <f t="shared" si="609"/>
        <v>5548.3</v>
      </c>
      <c r="P8661" s="17">
        <f t="shared" ref="P8661:P8724" si="610">IF(O8661&gt;0,$H8661/O8661,0)</f>
        <v>3.37040174467855E-2</v>
      </c>
      <c r="Q8661" s="17">
        <f t="shared" ref="Q8661:Q8724" si="611">IF(N8661&gt;0,$H8661/N8661,0)</f>
        <v>5.0231008918018696E-2</v>
      </c>
    </row>
    <row r="8662" spans="1:17" x14ac:dyDescent="0.35">
      <c r="A8662" t="s">
        <v>2431</v>
      </c>
      <c r="B8662" t="s">
        <v>157</v>
      </c>
      <c r="D8662" t="s">
        <v>22</v>
      </c>
      <c r="G8662" t="s">
        <v>3040</v>
      </c>
      <c r="H8662">
        <v>5.3</v>
      </c>
      <c r="J8662">
        <v>0</v>
      </c>
      <c r="K8662">
        <v>0</v>
      </c>
      <c r="L8662" s="17" t="str">
        <f>IF($E8662&lt;&gt;"",VLOOKUP($E8662,GEMWs!$E$14:$L$20,7,FALSE),"")</f>
        <v/>
      </c>
      <c r="M8662" s="17" t="str">
        <f>IF($E8662&lt;&gt;"",VLOOKUP($E8662,GEMWs!$E$14:$L$20,8,FALSE),"")</f>
        <v/>
      </c>
      <c r="N8662" s="17">
        <f t="shared" ca="1" si="608"/>
        <v>0</v>
      </c>
      <c r="O8662" s="17">
        <f t="shared" ca="1" si="609"/>
        <v>0</v>
      </c>
      <c r="P8662" s="17">
        <f t="shared" ca="1" si="610"/>
        <v>0</v>
      </c>
      <c r="Q8662" s="17">
        <f t="shared" ca="1" si="611"/>
        <v>0</v>
      </c>
    </row>
    <row r="8663" spans="1:17" x14ac:dyDescent="0.35">
      <c r="A8663" t="s">
        <v>2431</v>
      </c>
      <c r="B8663" t="s">
        <v>103</v>
      </c>
      <c r="D8663" t="s">
        <v>14</v>
      </c>
      <c r="E8663" t="s">
        <v>15</v>
      </c>
      <c r="G8663" t="s">
        <v>3040</v>
      </c>
      <c r="H8663">
        <v>1626.9</v>
      </c>
      <c r="J8663">
        <v>0</v>
      </c>
      <c r="K8663">
        <v>0</v>
      </c>
      <c r="L8663" s="17">
        <f>IF($E8663&lt;&gt;"",VLOOKUP($E8663,GEMWs!$E$14:$L$20,7,FALSE),"")</f>
        <v>37.892086284381016</v>
      </c>
      <c r="M8663" s="17">
        <f>IF($E8663&lt;&gt;"",VLOOKUP($E8663,GEMWs!$E$14:$L$20,8,FALSE),"")</f>
        <v>96.522753888300599</v>
      </c>
      <c r="N8663" s="17">
        <f t="shared" ca="1" si="608"/>
        <v>37.892086284381016</v>
      </c>
      <c r="O8663" s="17">
        <f t="shared" ca="1" si="609"/>
        <v>96.522753888300599</v>
      </c>
      <c r="P8663" s="17">
        <f t="shared" ca="1" si="610"/>
        <v>16.855093068342246</v>
      </c>
      <c r="Q8663" s="17">
        <f t="shared" ca="1" si="611"/>
        <v>42.935086439687609</v>
      </c>
    </row>
    <row r="8664" spans="1:17" x14ac:dyDescent="0.35">
      <c r="A8664" t="s">
        <v>2431</v>
      </c>
      <c r="B8664" t="s">
        <v>163</v>
      </c>
      <c r="D8664" t="s">
        <v>22</v>
      </c>
      <c r="G8664" t="s">
        <v>3040</v>
      </c>
      <c r="H8664">
        <v>21.5</v>
      </c>
      <c r="J8664">
        <v>0</v>
      </c>
      <c r="K8664">
        <v>0</v>
      </c>
      <c r="L8664" s="17" t="str">
        <f>IF($E8664&lt;&gt;"",VLOOKUP($E8664,GEMWs!$E$14:$L$20,7,FALSE),"")</f>
        <v/>
      </c>
      <c r="M8664" s="17" t="str">
        <f>IF($E8664&lt;&gt;"",VLOOKUP($E8664,GEMWs!$E$14:$L$20,8,FALSE),"")</f>
        <v/>
      </c>
      <c r="N8664" s="17">
        <f t="shared" ca="1" si="608"/>
        <v>0</v>
      </c>
      <c r="O8664" s="17">
        <f t="shared" ca="1" si="609"/>
        <v>0</v>
      </c>
      <c r="P8664" s="17">
        <f t="shared" ca="1" si="610"/>
        <v>0</v>
      </c>
      <c r="Q8664" s="17">
        <f t="shared" ca="1" si="611"/>
        <v>0</v>
      </c>
    </row>
    <row r="8665" spans="1:17" x14ac:dyDescent="0.35">
      <c r="A8665" t="s">
        <v>2431</v>
      </c>
      <c r="B8665" t="s">
        <v>2994</v>
      </c>
      <c r="D8665" t="s">
        <v>14</v>
      </c>
      <c r="E8665" t="s">
        <v>21</v>
      </c>
      <c r="G8665" t="s">
        <v>3040</v>
      </c>
      <c r="H8665">
        <v>123.7</v>
      </c>
      <c r="J8665">
        <v>0</v>
      </c>
      <c r="K8665">
        <v>0</v>
      </c>
      <c r="L8665" s="17">
        <f>IF($E8665&lt;&gt;"",VLOOKUP($E8665,GEMWs!$E$14:$L$20,7,FALSE),"")</f>
        <v>37.754918937403332</v>
      </c>
      <c r="M8665" s="17">
        <f>IF($E8665&lt;&gt;"",VLOOKUP($E8665,GEMWs!$E$14:$L$20,8,FALSE),"")</f>
        <v>96.174593288388181</v>
      </c>
      <c r="N8665" s="17">
        <f t="shared" ca="1" si="608"/>
        <v>37.754918937403332</v>
      </c>
      <c r="O8665" s="17">
        <f t="shared" ca="1" si="609"/>
        <v>96.174593288388181</v>
      </c>
      <c r="P8665" s="17">
        <f t="shared" ca="1" si="610"/>
        <v>1.2862024758355297</v>
      </c>
      <c r="Q8665" s="17">
        <f t="shared" ca="1" si="611"/>
        <v>3.2763942681241449</v>
      </c>
    </row>
    <row r="8666" spans="1:17" x14ac:dyDescent="0.35">
      <c r="A8666" t="s">
        <v>2431</v>
      </c>
      <c r="B8666" t="s">
        <v>105</v>
      </c>
      <c r="D8666" t="s">
        <v>14</v>
      </c>
      <c r="E8666" t="s">
        <v>21</v>
      </c>
      <c r="G8666" t="s">
        <v>3040</v>
      </c>
      <c r="H8666">
        <v>139.30000000000001</v>
      </c>
      <c r="J8666">
        <v>0</v>
      </c>
      <c r="K8666">
        <v>0</v>
      </c>
      <c r="L8666" s="17">
        <f>IF($E8666&lt;&gt;"",VLOOKUP($E8666,GEMWs!$E$14:$L$20,7,FALSE),"")</f>
        <v>37.754918937403332</v>
      </c>
      <c r="M8666" s="17">
        <f>IF($E8666&lt;&gt;"",VLOOKUP($E8666,GEMWs!$E$14:$L$20,8,FALSE),"")</f>
        <v>96.174593288388181</v>
      </c>
      <c r="N8666" s="17">
        <f t="shared" ca="1" si="608"/>
        <v>37.754918937403332</v>
      </c>
      <c r="O8666" s="17">
        <f t="shared" ca="1" si="609"/>
        <v>96.174593288388181</v>
      </c>
      <c r="P8666" s="17">
        <f t="shared" ca="1" si="610"/>
        <v>1.448407476830148</v>
      </c>
      <c r="Q8666" s="17">
        <f t="shared" ca="1" si="611"/>
        <v>3.6895854611939645</v>
      </c>
    </row>
    <row r="8667" spans="1:17" x14ac:dyDescent="0.35">
      <c r="A8667" t="s">
        <v>2431</v>
      </c>
      <c r="B8667" t="s">
        <v>2976</v>
      </c>
      <c r="D8667" t="s">
        <v>14</v>
      </c>
      <c r="E8667" t="s">
        <v>21</v>
      </c>
      <c r="G8667" t="s">
        <v>3040</v>
      </c>
      <c r="H8667">
        <v>174.3</v>
      </c>
      <c r="J8667">
        <v>0</v>
      </c>
      <c r="K8667">
        <v>0</v>
      </c>
      <c r="L8667" s="17">
        <f>IF($E8667&lt;&gt;"",VLOOKUP($E8667,GEMWs!$E$14:$L$20,7,FALSE),"")</f>
        <v>37.754918937403332</v>
      </c>
      <c r="M8667" s="17">
        <f>IF($E8667&lt;&gt;"",VLOOKUP($E8667,GEMWs!$E$14:$L$20,8,FALSE),"")</f>
        <v>96.174593288388181</v>
      </c>
      <c r="N8667" s="17">
        <f t="shared" ca="1" si="608"/>
        <v>37.754918937403332</v>
      </c>
      <c r="O8667" s="17">
        <f t="shared" ca="1" si="609"/>
        <v>96.174593288388181</v>
      </c>
      <c r="P8667" s="17">
        <f t="shared" ca="1" si="610"/>
        <v>1.8123289534206375</v>
      </c>
      <c r="Q8667" s="17">
        <f t="shared" ca="1" si="611"/>
        <v>4.6166169841070204</v>
      </c>
    </row>
    <row r="8668" spans="1:17" x14ac:dyDescent="0.35">
      <c r="A8668" t="s">
        <v>2431</v>
      </c>
      <c r="B8668" t="s">
        <v>1622</v>
      </c>
      <c r="C8668" t="s">
        <v>1623</v>
      </c>
      <c r="D8668" t="s">
        <v>14</v>
      </c>
      <c r="E8668" t="s">
        <v>21</v>
      </c>
      <c r="F8668" t="s">
        <v>22</v>
      </c>
      <c r="G8668" t="s">
        <v>3040</v>
      </c>
      <c r="H8668">
        <v>126.2</v>
      </c>
      <c r="I8668">
        <v>432</v>
      </c>
      <c r="J8668">
        <v>10000</v>
      </c>
      <c r="K8668">
        <v>10000</v>
      </c>
      <c r="L8668" s="17">
        <f>IF($E8668&lt;&gt;"",VLOOKUP($E8668,GEMWs!$E$14:$L$20,7,FALSE),"")</f>
        <v>37.754918937403332</v>
      </c>
      <c r="M8668" s="17">
        <f>IF($E8668&lt;&gt;"",VLOOKUP($E8668,GEMWs!$E$14:$L$20,8,FALSE),"")</f>
        <v>96.174593288388181</v>
      </c>
      <c r="N8668" s="17">
        <f t="shared" si="608"/>
        <v>10000</v>
      </c>
      <c r="O8668" s="17">
        <f t="shared" si="609"/>
        <v>10000</v>
      </c>
      <c r="P8668" s="17">
        <f t="shared" si="610"/>
        <v>1.2620000000000001E-2</v>
      </c>
      <c r="Q8668" s="17">
        <f t="shared" si="611"/>
        <v>1.2620000000000001E-2</v>
      </c>
    </row>
    <row r="8669" spans="1:17" x14ac:dyDescent="0.35">
      <c r="A8669" t="s">
        <v>2431</v>
      </c>
      <c r="B8669" t="s">
        <v>1366</v>
      </c>
      <c r="D8669" t="s">
        <v>14</v>
      </c>
      <c r="E8669" t="s">
        <v>21</v>
      </c>
      <c r="G8669" t="s">
        <v>3040</v>
      </c>
      <c r="H8669">
        <v>10.9</v>
      </c>
      <c r="J8669">
        <v>0</v>
      </c>
      <c r="K8669">
        <v>0</v>
      </c>
      <c r="L8669" s="17">
        <f>IF($E8669&lt;&gt;"",VLOOKUP($E8669,GEMWs!$E$14:$L$20,7,FALSE),"")</f>
        <v>37.754918937403332</v>
      </c>
      <c r="M8669" s="17">
        <f>IF($E8669&lt;&gt;"",VLOOKUP($E8669,GEMWs!$E$14:$L$20,8,FALSE),"")</f>
        <v>96.174593288388181</v>
      </c>
      <c r="N8669" s="17">
        <f t="shared" ca="1" si="608"/>
        <v>37.754918937403332</v>
      </c>
      <c r="O8669" s="17">
        <f t="shared" ca="1" si="609"/>
        <v>96.174593288388181</v>
      </c>
      <c r="P8669" s="17">
        <f t="shared" ca="1" si="610"/>
        <v>0.11333554556675242</v>
      </c>
      <c r="Q8669" s="17">
        <f t="shared" ca="1" si="611"/>
        <v>0.28870410285006609</v>
      </c>
    </row>
    <row r="8670" spans="1:17" x14ac:dyDescent="0.35">
      <c r="A8670" t="s">
        <v>2431</v>
      </c>
      <c r="B8670" t="s">
        <v>142</v>
      </c>
      <c r="C8670" t="s">
        <v>143</v>
      </c>
      <c r="D8670" t="s">
        <v>14</v>
      </c>
      <c r="E8670" t="s">
        <v>21</v>
      </c>
      <c r="F8670" t="s">
        <v>14</v>
      </c>
      <c r="G8670" t="s">
        <v>3040</v>
      </c>
      <c r="H8670">
        <v>70.900000000000006</v>
      </c>
      <c r="I8670">
        <v>307</v>
      </c>
      <c r="J8670">
        <v>6.6173489999999999</v>
      </c>
      <c r="K8670">
        <v>223.606798</v>
      </c>
      <c r="L8670" s="17">
        <f>IF($E8670&lt;&gt;"",VLOOKUP($E8670,GEMWs!$E$14:$L$20,7,FALSE),"")</f>
        <v>37.754918937403332</v>
      </c>
      <c r="M8670" s="17">
        <f>IF($E8670&lt;&gt;"",VLOOKUP($E8670,GEMWs!$E$14:$L$20,8,FALSE),"")</f>
        <v>96.174593288388181</v>
      </c>
      <c r="N8670" s="17">
        <f t="shared" si="608"/>
        <v>6.6173489999999999</v>
      </c>
      <c r="O8670" s="17">
        <f t="shared" si="609"/>
        <v>223.606798</v>
      </c>
      <c r="P8670" s="17">
        <f t="shared" si="610"/>
        <v>0.31707443885494041</v>
      </c>
      <c r="Q8670" s="17">
        <f t="shared" si="611"/>
        <v>10.714260348063856</v>
      </c>
    </row>
    <row r="8671" spans="1:17" x14ac:dyDescent="0.35">
      <c r="A8671" t="s">
        <v>2431</v>
      </c>
      <c r="B8671" t="s">
        <v>743</v>
      </c>
      <c r="C8671" t="s">
        <v>744</v>
      </c>
      <c r="D8671" t="s">
        <v>14</v>
      </c>
      <c r="E8671" t="s">
        <v>21</v>
      </c>
      <c r="F8671" t="s">
        <v>14</v>
      </c>
      <c r="G8671" t="s">
        <v>3040</v>
      </c>
      <c r="H8671">
        <v>247</v>
      </c>
      <c r="I8671">
        <v>308</v>
      </c>
      <c r="J8671">
        <v>63</v>
      </c>
      <c r="K8671">
        <v>231.414368</v>
      </c>
      <c r="L8671" s="17">
        <f>IF($E8671&lt;&gt;"",VLOOKUP($E8671,GEMWs!$E$14:$L$20,7,FALSE),"")</f>
        <v>37.754918937403332</v>
      </c>
      <c r="M8671" s="17">
        <f>IF($E8671&lt;&gt;"",VLOOKUP($E8671,GEMWs!$E$14:$L$20,8,FALSE),"")</f>
        <v>96.174593288388181</v>
      </c>
      <c r="N8671" s="17">
        <f t="shared" si="608"/>
        <v>63</v>
      </c>
      <c r="O8671" s="17">
        <f t="shared" si="609"/>
        <v>231.414368</v>
      </c>
      <c r="P8671" s="17">
        <f t="shared" si="610"/>
        <v>1.0673494568841984</v>
      </c>
      <c r="Q8671" s="17">
        <f t="shared" si="611"/>
        <v>3.9206349206349205</v>
      </c>
    </row>
    <row r="8672" spans="1:17" x14ac:dyDescent="0.35">
      <c r="A8672" t="s">
        <v>2431</v>
      </c>
      <c r="B8672" t="s">
        <v>2980</v>
      </c>
      <c r="D8672" t="s">
        <v>14</v>
      </c>
      <c r="E8672" t="s">
        <v>18</v>
      </c>
      <c r="G8672" t="s">
        <v>3040</v>
      </c>
      <c r="H8672">
        <v>158.9</v>
      </c>
      <c r="J8672">
        <v>0</v>
      </c>
      <c r="K8672">
        <v>0</v>
      </c>
      <c r="L8672" s="17">
        <f>IF($E8672&lt;&gt;"",VLOOKUP($E8672,GEMWs!$E$14:$L$20,7,FALSE),"")</f>
        <v>5950.3939027696888</v>
      </c>
      <c r="M8672" s="17">
        <f>IF($E8672&lt;&gt;"",VLOOKUP($E8672,GEMWs!$E$14:$L$20,8,FALSE),"")</f>
        <v>10539.430626954083</v>
      </c>
      <c r="N8672" s="17">
        <f t="shared" ca="1" si="608"/>
        <v>5950.3939027696888</v>
      </c>
      <c r="O8672" s="17">
        <f t="shared" ca="1" si="609"/>
        <v>10539.430626954083</v>
      </c>
      <c r="P8672" s="17">
        <f t="shared" ca="1" si="610"/>
        <v>1.5076715775672071E-2</v>
      </c>
      <c r="Q8672" s="17">
        <f t="shared" ca="1" si="611"/>
        <v>2.6704114483250919E-2</v>
      </c>
    </row>
    <row r="8673" spans="1:17" x14ac:dyDescent="0.35">
      <c r="A8673" t="s">
        <v>2431</v>
      </c>
      <c r="B8673" t="s">
        <v>144</v>
      </c>
      <c r="C8673" t="s">
        <v>145</v>
      </c>
      <c r="D8673" t="s">
        <v>14</v>
      </c>
      <c r="E8673" t="s">
        <v>21</v>
      </c>
      <c r="F8673" t="s">
        <v>22</v>
      </c>
      <c r="G8673" t="s">
        <v>3040</v>
      </c>
      <c r="H8673">
        <v>269.39999999999998</v>
      </c>
      <c r="I8673">
        <v>317</v>
      </c>
      <c r="J8673">
        <v>2000</v>
      </c>
      <c r="K8673">
        <v>10000</v>
      </c>
      <c r="L8673" s="17">
        <f>IF($E8673&lt;&gt;"",VLOOKUP($E8673,GEMWs!$E$14:$L$20,7,FALSE),"")</f>
        <v>37.754918937403332</v>
      </c>
      <c r="M8673" s="17">
        <f>IF($E8673&lt;&gt;"",VLOOKUP($E8673,GEMWs!$E$14:$L$20,8,FALSE),"")</f>
        <v>96.174593288388181</v>
      </c>
      <c r="N8673" s="17">
        <f t="shared" si="608"/>
        <v>2000</v>
      </c>
      <c r="O8673" s="17">
        <f t="shared" si="609"/>
        <v>10000</v>
      </c>
      <c r="P8673" s="17">
        <f t="shared" si="610"/>
        <v>2.6939999999999999E-2</v>
      </c>
      <c r="Q8673" s="17">
        <f t="shared" si="611"/>
        <v>0.13469999999999999</v>
      </c>
    </row>
    <row r="8674" spans="1:17" x14ac:dyDescent="0.35">
      <c r="A8674" t="s">
        <v>2431</v>
      </c>
      <c r="B8674" t="s">
        <v>1494</v>
      </c>
      <c r="D8674" t="s">
        <v>14</v>
      </c>
      <c r="E8674" t="s">
        <v>18</v>
      </c>
      <c r="G8674" t="s">
        <v>3040</v>
      </c>
      <c r="H8674">
        <v>3.8</v>
      </c>
      <c r="J8674">
        <v>0</v>
      </c>
      <c r="K8674">
        <v>0</v>
      </c>
      <c r="L8674" s="17">
        <f>IF($E8674&lt;&gt;"",VLOOKUP($E8674,GEMWs!$E$14:$L$20,7,FALSE),"")</f>
        <v>5950.3939027696888</v>
      </c>
      <c r="M8674" s="17">
        <f>IF($E8674&lt;&gt;"",VLOOKUP($E8674,GEMWs!$E$14:$L$20,8,FALSE),"")</f>
        <v>10539.430626954083</v>
      </c>
      <c r="N8674" s="17">
        <f t="shared" ca="1" si="608"/>
        <v>5950.3939027696888</v>
      </c>
      <c r="O8674" s="17">
        <f t="shared" ca="1" si="609"/>
        <v>10539.430626954083</v>
      </c>
      <c r="P8674" s="17">
        <f t="shared" ca="1" si="610"/>
        <v>3.6055078632821815E-4</v>
      </c>
      <c r="Q8674" s="17">
        <f t="shared" ca="1" si="611"/>
        <v>6.3861318462148195E-4</v>
      </c>
    </row>
    <row r="8675" spans="1:17" x14ac:dyDescent="0.35">
      <c r="A8675" t="s">
        <v>2431</v>
      </c>
      <c r="B8675" t="s">
        <v>2047</v>
      </c>
      <c r="C8675" t="s">
        <v>2048</v>
      </c>
      <c r="D8675" t="s">
        <v>14</v>
      </c>
      <c r="E8675" t="s">
        <v>21</v>
      </c>
      <c r="G8675" t="s">
        <v>3040</v>
      </c>
      <c r="H8675">
        <v>17.899999999999999</v>
      </c>
      <c r="J8675">
        <v>0</v>
      </c>
      <c r="K8675">
        <v>0</v>
      </c>
      <c r="L8675" s="17">
        <f>IF($E8675&lt;&gt;"",VLOOKUP($E8675,GEMWs!$E$14:$L$20,7,FALSE),"")</f>
        <v>37.754918937403332</v>
      </c>
      <c r="M8675" s="17">
        <f>IF($E8675&lt;&gt;"",VLOOKUP($E8675,GEMWs!$E$14:$L$20,8,FALSE),"")</f>
        <v>96.174593288388181</v>
      </c>
      <c r="N8675" s="17">
        <f t="shared" ca="1" si="608"/>
        <v>37.754918937403332</v>
      </c>
      <c r="O8675" s="17">
        <f t="shared" ca="1" si="609"/>
        <v>96.174593288388181</v>
      </c>
      <c r="P8675" s="17">
        <f t="shared" ca="1" si="610"/>
        <v>0.18611984088485028</v>
      </c>
      <c r="Q8675" s="17">
        <f t="shared" ca="1" si="611"/>
        <v>0.47411040743267735</v>
      </c>
    </row>
    <row r="8676" spans="1:17" x14ac:dyDescent="0.35">
      <c r="A8676" t="s">
        <v>2431</v>
      </c>
      <c r="B8676" t="s">
        <v>2437</v>
      </c>
      <c r="C8676" t="s">
        <v>2438</v>
      </c>
      <c r="D8676" t="s">
        <v>14</v>
      </c>
      <c r="E8676" t="s">
        <v>21</v>
      </c>
      <c r="G8676" t="s">
        <v>3040</v>
      </c>
      <c r="H8676">
        <v>36.1</v>
      </c>
      <c r="J8676">
        <v>0</v>
      </c>
      <c r="K8676">
        <v>0</v>
      </c>
      <c r="L8676" s="17">
        <f>IF($E8676&lt;&gt;"",VLOOKUP($E8676,GEMWs!$E$14:$L$20,7,FALSE),"")</f>
        <v>37.754918937403332</v>
      </c>
      <c r="M8676" s="17">
        <f>IF($E8676&lt;&gt;"",VLOOKUP($E8676,GEMWs!$E$14:$L$20,8,FALSE),"")</f>
        <v>96.174593288388181</v>
      </c>
      <c r="N8676" s="17">
        <f t="shared" ca="1" si="608"/>
        <v>37.754918937403332</v>
      </c>
      <c r="O8676" s="17">
        <f t="shared" ca="1" si="609"/>
        <v>96.174593288388181</v>
      </c>
      <c r="P8676" s="17">
        <f t="shared" ca="1" si="610"/>
        <v>0.37535900871190481</v>
      </c>
      <c r="Q8676" s="17">
        <f t="shared" ca="1" si="611"/>
        <v>0.95616679934746662</v>
      </c>
    </row>
    <row r="8677" spans="1:17" x14ac:dyDescent="0.35">
      <c r="A8677" t="s">
        <v>2431</v>
      </c>
      <c r="B8677" t="s">
        <v>71</v>
      </c>
      <c r="C8677" t="s">
        <v>72</v>
      </c>
      <c r="D8677" t="s">
        <v>14</v>
      </c>
      <c r="E8677" t="s">
        <v>21</v>
      </c>
      <c r="F8677" t="s">
        <v>22</v>
      </c>
      <c r="G8677" t="s">
        <v>3040</v>
      </c>
      <c r="H8677">
        <v>126.2</v>
      </c>
      <c r="I8677">
        <v>333</v>
      </c>
      <c r="J8677">
        <v>31000</v>
      </c>
      <c r="K8677">
        <v>60000</v>
      </c>
      <c r="L8677" s="17">
        <f>IF($E8677&lt;&gt;"",VLOOKUP($E8677,GEMWs!$E$14:$L$20,7,FALSE),"")</f>
        <v>37.754918937403332</v>
      </c>
      <c r="M8677" s="17">
        <f>IF($E8677&lt;&gt;"",VLOOKUP($E8677,GEMWs!$E$14:$L$20,8,FALSE),"")</f>
        <v>96.174593288388181</v>
      </c>
      <c r="N8677" s="17">
        <f t="shared" si="608"/>
        <v>31000</v>
      </c>
      <c r="O8677" s="17">
        <f t="shared" si="609"/>
        <v>60000</v>
      </c>
      <c r="P8677" s="17">
        <f t="shared" si="610"/>
        <v>2.1033333333333334E-3</v>
      </c>
      <c r="Q8677" s="17">
        <f t="shared" si="611"/>
        <v>4.0709677419354844E-3</v>
      </c>
    </row>
    <row r="8678" spans="1:17" x14ac:dyDescent="0.35">
      <c r="A8678" t="s">
        <v>2431</v>
      </c>
      <c r="B8678" t="s">
        <v>2985</v>
      </c>
      <c r="D8678" t="s">
        <v>14</v>
      </c>
      <c r="E8678" t="s">
        <v>21</v>
      </c>
      <c r="G8678" t="s">
        <v>3040</v>
      </c>
      <c r="H8678">
        <v>53.2</v>
      </c>
      <c r="J8678">
        <v>0</v>
      </c>
      <c r="K8678">
        <v>0</v>
      </c>
      <c r="L8678" s="17">
        <f>IF($E8678&lt;&gt;"",VLOOKUP($E8678,GEMWs!$E$14:$L$20,7,FALSE),"")</f>
        <v>37.754918937403332</v>
      </c>
      <c r="M8678" s="17">
        <f>IF($E8678&lt;&gt;"",VLOOKUP($E8678,GEMWs!$E$14:$L$20,8,FALSE),"")</f>
        <v>96.174593288388181</v>
      </c>
      <c r="N8678" s="17">
        <f t="shared" ca="1" si="608"/>
        <v>37.754918937403332</v>
      </c>
      <c r="O8678" s="17">
        <f t="shared" ca="1" si="609"/>
        <v>96.174593288388181</v>
      </c>
      <c r="P8678" s="17">
        <f t="shared" ca="1" si="610"/>
        <v>0.55316064441754398</v>
      </c>
      <c r="Q8678" s="17">
        <f t="shared" ca="1" si="611"/>
        <v>1.4090879148278457</v>
      </c>
    </row>
    <row r="8679" spans="1:17" x14ac:dyDescent="0.35">
      <c r="A8679" t="s">
        <v>2431</v>
      </c>
      <c r="B8679" t="s">
        <v>2987</v>
      </c>
      <c r="D8679" t="s">
        <v>14</v>
      </c>
      <c r="E8679" t="s">
        <v>21</v>
      </c>
      <c r="G8679" t="s">
        <v>3040</v>
      </c>
      <c r="H8679">
        <v>42.4</v>
      </c>
      <c r="J8679">
        <v>0</v>
      </c>
      <c r="K8679">
        <v>0</v>
      </c>
      <c r="L8679" s="17">
        <f>IF($E8679&lt;&gt;"",VLOOKUP($E8679,GEMWs!$E$14:$L$20,7,FALSE),"")</f>
        <v>37.754918937403332</v>
      </c>
      <c r="M8679" s="17">
        <f>IF($E8679&lt;&gt;"",VLOOKUP($E8679,GEMWs!$E$14:$L$20,8,FALSE),"")</f>
        <v>96.174593288388181</v>
      </c>
      <c r="N8679" s="17">
        <f t="shared" ca="1" si="608"/>
        <v>37.754918937403332</v>
      </c>
      <c r="O8679" s="17">
        <f t="shared" ca="1" si="609"/>
        <v>96.174593288388181</v>
      </c>
      <c r="P8679" s="17">
        <f t="shared" ca="1" si="610"/>
        <v>0.44086487449819289</v>
      </c>
      <c r="Q8679" s="17">
        <f t="shared" ca="1" si="611"/>
        <v>1.1230324734718167</v>
      </c>
    </row>
    <row r="8680" spans="1:17" x14ac:dyDescent="0.35">
      <c r="A8680" t="s">
        <v>2431</v>
      </c>
      <c r="B8680" t="s">
        <v>182</v>
      </c>
      <c r="C8680" t="s">
        <v>183</v>
      </c>
      <c r="D8680" t="s">
        <v>14</v>
      </c>
      <c r="E8680" t="s">
        <v>21</v>
      </c>
      <c r="F8680" t="s">
        <v>22</v>
      </c>
      <c r="G8680" t="s">
        <v>3040</v>
      </c>
      <c r="H8680">
        <v>202.6</v>
      </c>
      <c r="I8680">
        <v>338</v>
      </c>
      <c r="J8680">
        <v>4536</v>
      </c>
      <c r="K8680">
        <v>38636</v>
      </c>
      <c r="L8680" s="17">
        <f>IF($E8680&lt;&gt;"",VLOOKUP($E8680,GEMWs!$E$14:$L$20,7,FALSE),"")</f>
        <v>37.754918937403332</v>
      </c>
      <c r="M8680" s="17">
        <f>IF($E8680&lt;&gt;"",VLOOKUP($E8680,GEMWs!$E$14:$L$20,8,FALSE),"")</f>
        <v>96.174593288388181</v>
      </c>
      <c r="N8680" s="17">
        <f t="shared" si="608"/>
        <v>4536</v>
      </c>
      <c r="O8680" s="17">
        <f t="shared" si="609"/>
        <v>38636</v>
      </c>
      <c r="P8680" s="17">
        <f t="shared" si="610"/>
        <v>5.2438140594264415E-3</v>
      </c>
      <c r="Q8680" s="17">
        <f t="shared" si="611"/>
        <v>4.4664902998236333E-2</v>
      </c>
    </row>
    <row r="8681" spans="1:17" x14ac:dyDescent="0.35">
      <c r="A8681" t="s">
        <v>2431</v>
      </c>
      <c r="B8681" t="s">
        <v>220</v>
      </c>
      <c r="C8681" t="s">
        <v>221</v>
      </c>
      <c r="D8681" t="s">
        <v>14</v>
      </c>
      <c r="E8681" t="s">
        <v>21</v>
      </c>
      <c r="F8681" t="s">
        <v>22</v>
      </c>
      <c r="G8681" t="s">
        <v>3040</v>
      </c>
      <c r="H8681">
        <v>87.6</v>
      </c>
      <c r="I8681">
        <v>450</v>
      </c>
      <c r="J8681">
        <v>1711.018155</v>
      </c>
      <c r="K8681">
        <v>1711.018155</v>
      </c>
      <c r="L8681" s="17">
        <f>IF($E8681&lt;&gt;"",VLOOKUP($E8681,GEMWs!$E$14:$L$20,7,FALSE),"")</f>
        <v>37.754918937403332</v>
      </c>
      <c r="M8681" s="17">
        <f>IF($E8681&lt;&gt;"",VLOOKUP($E8681,GEMWs!$E$14:$L$20,8,FALSE),"")</f>
        <v>96.174593288388181</v>
      </c>
      <c r="N8681" s="17">
        <f t="shared" si="608"/>
        <v>1711.018155</v>
      </c>
      <c r="O8681" s="17">
        <f t="shared" si="609"/>
        <v>1711.018155</v>
      </c>
      <c r="P8681" s="17">
        <f t="shared" si="610"/>
        <v>5.1197586503692008E-2</v>
      </c>
      <c r="Q8681" s="17">
        <f t="shared" si="611"/>
        <v>5.1197586503692008E-2</v>
      </c>
    </row>
    <row r="8682" spans="1:17" x14ac:dyDescent="0.35">
      <c r="A8682" t="s">
        <v>2431</v>
      </c>
      <c r="B8682" t="s">
        <v>184</v>
      </c>
      <c r="C8682" t="s">
        <v>185</v>
      </c>
      <c r="D8682" t="s">
        <v>14</v>
      </c>
      <c r="E8682" t="s">
        <v>21</v>
      </c>
      <c r="F8682" t="s">
        <v>22</v>
      </c>
      <c r="G8682" t="s">
        <v>3040</v>
      </c>
      <c r="H8682">
        <v>197</v>
      </c>
      <c r="I8682">
        <v>345</v>
      </c>
      <c r="J8682">
        <v>5000</v>
      </c>
      <c r="K8682">
        <v>20000</v>
      </c>
      <c r="L8682" s="17">
        <f>IF($E8682&lt;&gt;"",VLOOKUP($E8682,GEMWs!$E$14:$L$20,7,FALSE),"")</f>
        <v>37.754918937403332</v>
      </c>
      <c r="M8682" s="17">
        <f>IF($E8682&lt;&gt;"",VLOOKUP($E8682,GEMWs!$E$14:$L$20,8,FALSE),"")</f>
        <v>96.174593288388181</v>
      </c>
      <c r="N8682" s="17">
        <f t="shared" si="608"/>
        <v>5000</v>
      </c>
      <c r="O8682" s="17">
        <f t="shared" si="609"/>
        <v>20000</v>
      </c>
      <c r="P8682" s="17">
        <f t="shared" si="610"/>
        <v>9.8499999999999994E-3</v>
      </c>
      <c r="Q8682" s="17">
        <f t="shared" si="611"/>
        <v>3.9399999999999998E-2</v>
      </c>
    </row>
    <row r="8683" spans="1:17" x14ac:dyDescent="0.35">
      <c r="A8683" t="s">
        <v>2439</v>
      </c>
      <c r="B8683" t="s">
        <v>1522</v>
      </c>
      <c r="D8683" t="s">
        <v>14</v>
      </c>
      <c r="E8683" t="s">
        <v>21</v>
      </c>
      <c r="G8683" t="s">
        <v>3040</v>
      </c>
      <c r="H8683">
        <v>430.8</v>
      </c>
      <c r="J8683">
        <v>0</v>
      </c>
      <c r="K8683">
        <v>0</v>
      </c>
      <c r="L8683" s="17">
        <f>IF($E8683&lt;&gt;"",VLOOKUP($E8683,GEMWs!$E$14:$L$20,7,FALSE),"")</f>
        <v>37.754918937403332</v>
      </c>
      <c r="M8683" s="17">
        <f>IF($E8683&lt;&gt;"",VLOOKUP($E8683,GEMWs!$E$14:$L$20,8,FALSE),"")</f>
        <v>96.174593288388181</v>
      </c>
      <c r="N8683" s="17">
        <f t="shared" ca="1" si="608"/>
        <v>37.754918937403332</v>
      </c>
      <c r="O8683" s="17">
        <f t="shared" ca="1" si="609"/>
        <v>96.174593288388181</v>
      </c>
      <c r="P8683" s="17">
        <f t="shared" ca="1" si="610"/>
        <v>4.4793534890052245</v>
      </c>
      <c r="Q8683" s="17">
        <f t="shared" ca="1" si="611"/>
        <v>11.410433716312705</v>
      </c>
    </row>
    <row r="8684" spans="1:17" x14ac:dyDescent="0.35">
      <c r="A8684" t="s">
        <v>2439</v>
      </c>
      <c r="B8684" t="s">
        <v>59</v>
      </c>
      <c r="C8684" t="s">
        <v>60</v>
      </c>
      <c r="D8684" t="s">
        <v>14</v>
      </c>
      <c r="E8684" t="s">
        <v>21</v>
      </c>
      <c r="F8684" t="s">
        <v>14</v>
      </c>
      <c r="G8684" t="s">
        <v>3040</v>
      </c>
      <c r="H8684">
        <v>658.5</v>
      </c>
      <c r="I8684">
        <v>91</v>
      </c>
      <c r="J8684">
        <v>186.795131</v>
      </c>
      <c r="K8684">
        <v>9072</v>
      </c>
      <c r="L8684" s="17">
        <f>IF($E8684&lt;&gt;"",VLOOKUP($E8684,GEMWs!$E$14:$L$20,7,FALSE),"")</f>
        <v>37.754918937403332</v>
      </c>
      <c r="M8684" s="17">
        <f>IF($E8684&lt;&gt;"",VLOOKUP($E8684,GEMWs!$E$14:$L$20,8,FALSE),"")</f>
        <v>96.174593288388181</v>
      </c>
      <c r="N8684" s="17">
        <f t="shared" si="608"/>
        <v>186.795131</v>
      </c>
      <c r="O8684" s="17">
        <f t="shared" si="609"/>
        <v>9072</v>
      </c>
      <c r="P8684" s="17">
        <f t="shared" si="610"/>
        <v>7.2585978835978837E-2</v>
      </c>
      <c r="Q8684" s="17">
        <f t="shared" si="611"/>
        <v>3.5252524863723562</v>
      </c>
    </row>
    <row r="8685" spans="1:17" x14ac:dyDescent="0.35">
      <c r="A8685" t="s">
        <v>2439</v>
      </c>
      <c r="B8685" t="s">
        <v>2445</v>
      </c>
      <c r="D8685" t="s">
        <v>14</v>
      </c>
      <c r="E8685" t="s">
        <v>21</v>
      </c>
      <c r="G8685" t="s">
        <v>3040</v>
      </c>
      <c r="H8685">
        <v>140</v>
      </c>
      <c r="J8685">
        <v>0</v>
      </c>
      <c r="K8685">
        <v>0</v>
      </c>
      <c r="L8685" s="17">
        <f>IF($E8685&lt;&gt;"",VLOOKUP($E8685,GEMWs!$E$14:$L$20,7,FALSE),"")</f>
        <v>37.754918937403332</v>
      </c>
      <c r="M8685" s="17">
        <f>IF($E8685&lt;&gt;"",VLOOKUP($E8685,GEMWs!$E$14:$L$20,8,FALSE),"")</f>
        <v>96.174593288388181</v>
      </c>
      <c r="N8685" s="17">
        <f t="shared" ca="1" si="608"/>
        <v>37.754918937403332</v>
      </c>
      <c r="O8685" s="17">
        <f t="shared" ca="1" si="609"/>
        <v>96.174593288388181</v>
      </c>
      <c r="P8685" s="17">
        <f t="shared" ca="1" si="610"/>
        <v>1.4556859063619576</v>
      </c>
      <c r="Q8685" s="17">
        <f t="shared" ca="1" si="611"/>
        <v>3.7081260916522254</v>
      </c>
    </row>
    <row r="8686" spans="1:17" x14ac:dyDescent="0.35">
      <c r="A8686" t="s">
        <v>2439</v>
      </c>
      <c r="B8686" t="s">
        <v>2446</v>
      </c>
      <c r="D8686" t="s">
        <v>14</v>
      </c>
      <c r="E8686" t="s">
        <v>21</v>
      </c>
      <c r="G8686" t="s">
        <v>3040</v>
      </c>
      <c r="H8686">
        <v>757.1</v>
      </c>
      <c r="J8686">
        <v>0</v>
      </c>
      <c r="K8686">
        <v>0</v>
      </c>
      <c r="L8686" s="17">
        <f>IF($E8686&lt;&gt;"",VLOOKUP($E8686,GEMWs!$E$14:$L$20,7,FALSE),"")</f>
        <v>37.754918937403332</v>
      </c>
      <c r="M8686" s="17">
        <f>IF($E8686&lt;&gt;"",VLOOKUP($E8686,GEMWs!$E$14:$L$20,8,FALSE),"")</f>
        <v>96.174593288388181</v>
      </c>
      <c r="N8686" s="17">
        <f t="shared" ca="1" si="608"/>
        <v>37.754918937403332</v>
      </c>
      <c r="O8686" s="17">
        <f t="shared" ca="1" si="609"/>
        <v>96.174593288388181</v>
      </c>
      <c r="P8686" s="17">
        <f t="shared" ca="1" si="610"/>
        <v>7.872141426475987</v>
      </c>
      <c r="Q8686" s="17">
        <f t="shared" ca="1" si="611"/>
        <v>20.053016171356425</v>
      </c>
    </row>
    <row r="8687" spans="1:17" x14ac:dyDescent="0.35">
      <c r="A8687" t="s">
        <v>2439</v>
      </c>
      <c r="B8687" t="s">
        <v>2447</v>
      </c>
      <c r="D8687" t="s">
        <v>14</v>
      </c>
      <c r="E8687" t="s">
        <v>21</v>
      </c>
      <c r="G8687" t="s">
        <v>3040</v>
      </c>
      <c r="H8687">
        <v>270.7</v>
      </c>
      <c r="J8687">
        <v>0</v>
      </c>
      <c r="K8687">
        <v>0</v>
      </c>
      <c r="L8687" s="17">
        <f>IF($E8687&lt;&gt;"",VLOOKUP($E8687,GEMWs!$E$14:$L$20,7,FALSE),"")</f>
        <v>37.754918937403332</v>
      </c>
      <c r="M8687" s="17">
        <f>IF($E8687&lt;&gt;"",VLOOKUP($E8687,GEMWs!$E$14:$L$20,8,FALSE),"")</f>
        <v>96.174593288388181</v>
      </c>
      <c r="N8687" s="17">
        <f t="shared" ca="1" si="608"/>
        <v>37.754918937403332</v>
      </c>
      <c r="O8687" s="17">
        <f t="shared" ca="1" si="609"/>
        <v>96.174593288388181</v>
      </c>
      <c r="P8687" s="17">
        <f t="shared" ca="1" si="610"/>
        <v>2.8146726775155853</v>
      </c>
      <c r="Q8687" s="17">
        <f t="shared" ca="1" si="611"/>
        <v>7.1699266643589805</v>
      </c>
    </row>
    <row r="8688" spans="1:17" x14ac:dyDescent="0.35">
      <c r="A8688" t="s">
        <v>2439</v>
      </c>
      <c r="B8688" t="s">
        <v>458</v>
      </c>
      <c r="D8688" t="s">
        <v>22</v>
      </c>
      <c r="G8688" t="s">
        <v>3040</v>
      </c>
      <c r="H8688">
        <v>3857.2</v>
      </c>
      <c r="J8688">
        <v>0</v>
      </c>
      <c r="K8688">
        <v>0</v>
      </c>
      <c r="L8688" s="17" t="str">
        <f>IF($E8688&lt;&gt;"",VLOOKUP($E8688,GEMWs!$E$14:$L$20,7,FALSE),"")</f>
        <v/>
      </c>
      <c r="M8688" s="17" t="str">
        <f>IF($E8688&lt;&gt;"",VLOOKUP($E8688,GEMWs!$E$14:$L$20,8,FALSE),"")</f>
        <v/>
      </c>
      <c r="N8688" s="17">
        <f t="shared" ca="1" si="608"/>
        <v>0</v>
      </c>
      <c r="O8688" s="17">
        <f t="shared" ca="1" si="609"/>
        <v>0</v>
      </c>
      <c r="P8688" s="17">
        <f t="shared" ca="1" si="610"/>
        <v>0</v>
      </c>
      <c r="Q8688" s="17">
        <f t="shared" ca="1" si="611"/>
        <v>0</v>
      </c>
    </row>
    <row r="8689" spans="1:17" x14ac:dyDescent="0.35">
      <c r="A8689" t="s">
        <v>2439</v>
      </c>
      <c r="B8689" t="s">
        <v>2448</v>
      </c>
      <c r="D8689" t="s">
        <v>14</v>
      </c>
      <c r="E8689" t="s">
        <v>21</v>
      </c>
      <c r="G8689" t="s">
        <v>3040</v>
      </c>
      <c r="H8689">
        <v>85.9</v>
      </c>
      <c r="J8689">
        <v>0</v>
      </c>
      <c r="K8689">
        <v>0</v>
      </c>
      <c r="L8689" s="17">
        <f>IF($E8689&lt;&gt;"",VLOOKUP($E8689,GEMWs!$E$14:$L$20,7,FALSE),"")</f>
        <v>37.754918937403332</v>
      </c>
      <c r="M8689" s="17">
        <f>IF($E8689&lt;&gt;"",VLOOKUP($E8689,GEMWs!$E$14:$L$20,8,FALSE),"")</f>
        <v>96.174593288388181</v>
      </c>
      <c r="N8689" s="17">
        <f t="shared" ca="1" si="608"/>
        <v>37.754918937403332</v>
      </c>
      <c r="O8689" s="17">
        <f t="shared" ca="1" si="609"/>
        <v>96.174593288388181</v>
      </c>
      <c r="P8689" s="17">
        <f t="shared" ca="1" si="610"/>
        <v>0.89316728111780119</v>
      </c>
      <c r="Q8689" s="17">
        <f t="shared" ca="1" si="611"/>
        <v>2.275200223378044</v>
      </c>
    </row>
    <row r="8690" spans="1:17" x14ac:dyDescent="0.35">
      <c r="A8690" t="s">
        <v>2439</v>
      </c>
      <c r="B8690" t="s">
        <v>2449</v>
      </c>
      <c r="D8690" t="s">
        <v>14</v>
      </c>
      <c r="E8690" t="s">
        <v>21</v>
      </c>
      <c r="G8690" t="s">
        <v>3040</v>
      </c>
      <c r="H8690">
        <v>32.9</v>
      </c>
      <c r="J8690">
        <v>0</v>
      </c>
      <c r="K8690">
        <v>0</v>
      </c>
      <c r="L8690" s="17">
        <f>IF($E8690&lt;&gt;"",VLOOKUP($E8690,GEMWs!$E$14:$L$20,7,FALSE),"")</f>
        <v>37.754918937403332</v>
      </c>
      <c r="M8690" s="17">
        <f>IF($E8690&lt;&gt;"",VLOOKUP($E8690,GEMWs!$E$14:$L$20,8,FALSE),"")</f>
        <v>96.174593288388181</v>
      </c>
      <c r="N8690" s="17">
        <f t="shared" ca="1" si="608"/>
        <v>37.754918937403332</v>
      </c>
      <c r="O8690" s="17">
        <f t="shared" ca="1" si="609"/>
        <v>96.174593288388181</v>
      </c>
      <c r="P8690" s="17">
        <f t="shared" ca="1" si="610"/>
        <v>0.34208618799506002</v>
      </c>
      <c r="Q8690" s="17">
        <f t="shared" ca="1" si="611"/>
        <v>0.87140963153827289</v>
      </c>
    </row>
    <row r="8691" spans="1:17" x14ac:dyDescent="0.35">
      <c r="A8691" t="s">
        <v>2439</v>
      </c>
      <c r="B8691" t="s">
        <v>2102</v>
      </c>
      <c r="D8691" t="s">
        <v>14</v>
      </c>
      <c r="E8691" t="s">
        <v>21</v>
      </c>
      <c r="G8691" t="s">
        <v>3040</v>
      </c>
      <c r="H8691">
        <v>206.1</v>
      </c>
      <c r="J8691">
        <v>0</v>
      </c>
      <c r="K8691">
        <v>0</v>
      </c>
      <c r="L8691" s="17">
        <f>IF($E8691&lt;&gt;"",VLOOKUP($E8691,GEMWs!$E$14:$L$20,7,FALSE),"")</f>
        <v>37.754918937403332</v>
      </c>
      <c r="M8691" s="17">
        <f>IF($E8691&lt;&gt;"",VLOOKUP($E8691,GEMWs!$E$14:$L$20,8,FALSE),"")</f>
        <v>96.174593288388181</v>
      </c>
      <c r="N8691" s="17">
        <f t="shared" ca="1" si="608"/>
        <v>37.754918937403332</v>
      </c>
      <c r="O8691" s="17">
        <f t="shared" ca="1" si="609"/>
        <v>96.174593288388181</v>
      </c>
      <c r="P8691" s="17">
        <f t="shared" ca="1" si="610"/>
        <v>2.1429776092942818</v>
      </c>
      <c r="Q8691" s="17">
        <f t="shared" ca="1" si="611"/>
        <v>5.4588913392108829</v>
      </c>
    </row>
    <row r="8692" spans="1:17" x14ac:dyDescent="0.35">
      <c r="A8692" t="s">
        <v>2439</v>
      </c>
      <c r="B8692" t="s">
        <v>1849</v>
      </c>
      <c r="C8692" t="s">
        <v>1850</v>
      </c>
      <c r="D8692" t="s">
        <v>14</v>
      </c>
      <c r="E8692" t="s">
        <v>21</v>
      </c>
      <c r="F8692" t="s">
        <v>22</v>
      </c>
      <c r="G8692" t="s">
        <v>3040</v>
      </c>
      <c r="H8692">
        <v>350.5</v>
      </c>
      <c r="I8692">
        <v>164</v>
      </c>
      <c r="J8692">
        <v>500</v>
      </c>
      <c r="K8692">
        <v>2000</v>
      </c>
      <c r="L8692" s="17">
        <f>IF($E8692&lt;&gt;"",VLOOKUP($E8692,GEMWs!$E$14:$L$20,7,FALSE),"")</f>
        <v>37.754918937403332</v>
      </c>
      <c r="M8692" s="17">
        <f>IF($E8692&lt;&gt;"",VLOOKUP($E8692,GEMWs!$E$14:$L$20,8,FALSE),"")</f>
        <v>96.174593288388181</v>
      </c>
      <c r="N8692" s="17">
        <f t="shared" si="608"/>
        <v>500</v>
      </c>
      <c r="O8692" s="17">
        <f t="shared" si="609"/>
        <v>2000</v>
      </c>
      <c r="P8692" s="17">
        <f t="shared" si="610"/>
        <v>0.17524999999999999</v>
      </c>
      <c r="Q8692" s="17">
        <f t="shared" si="611"/>
        <v>0.70099999999999996</v>
      </c>
    </row>
    <row r="8693" spans="1:17" x14ac:dyDescent="0.35">
      <c r="A8693" t="s">
        <v>2439</v>
      </c>
      <c r="B8693" t="s">
        <v>2450</v>
      </c>
      <c r="D8693" t="s">
        <v>14</v>
      </c>
      <c r="E8693" t="s">
        <v>21</v>
      </c>
      <c r="G8693" t="s">
        <v>3040</v>
      </c>
      <c r="H8693">
        <v>44.3</v>
      </c>
      <c r="J8693">
        <v>0</v>
      </c>
      <c r="K8693">
        <v>0</v>
      </c>
      <c r="L8693" s="17">
        <f>IF($E8693&lt;&gt;"",VLOOKUP($E8693,GEMWs!$E$14:$L$20,7,FALSE),"")</f>
        <v>37.754918937403332</v>
      </c>
      <c r="M8693" s="17">
        <f>IF($E8693&lt;&gt;"",VLOOKUP($E8693,GEMWs!$E$14:$L$20,8,FALSE),"")</f>
        <v>96.174593288388181</v>
      </c>
      <c r="N8693" s="17">
        <f t="shared" ca="1" si="608"/>
        <v>37.754918937403332</v>
      </c>
      <c r="O8693" s="17">
        <f t="shared" ca="1" si="609"/>
        <v>96.174593288388181</v>
      </c>
      <c r="P8693" s="17">
        <f t="shared" ca="1" si="610"/>
        <v>0.46062061179881941</v>
      </c>
      <c r="Q8693" s="17">
        <f t="shared" ca="1" si="611"/>
        <v>1.1733570418585255</v>
      </c>
    </row>
    <row r="8694" spans="1:17" x14ac:dyDescent="0.35">
      <c r="A8694" t="s">
        <v>2439</v>
      </c>
      <c r="B8694" t="s">
        <v>2451</v>
      </c>
      <c r="D8694" t="s">
        <v>14</v>
      </c>
      <c r="E8694" t="s">
        <v>21</v>
      </c>
      <c r="G8694" t="s">
        <v>3040</v>
      </c>
      <c r="H8694">
        <v>53.6</v>
      </c>
      <c r="J8694">
        <v>0</v>
      </c>
      <c r="K8694">
        <v>0</v>
      </c>
      <c r="L8694" s="17">
        <f>IF($E8694&lt;&gt;"",VLOOKUP($E8694,GEMWs!$E$14:$L$20,7,FALSE),"")</f>
        <v>37.754918937403332</v>
      </c>
      <c r="M8694" s="17">
        <f>IF($E8694&lt;&gt;"",VLOOKUP($E8694,GEMWs!$E$14:$L$20,8,FALSE),"")</f>
        <v>96.174593288388181</v>
      </c>
      <c r="N8694" s="17">
        <f t="shared" ca="1" si="608"/>
        <v>37.754918937403332</v>
      </c>
      <c r="O8694" s="17">
        <f t="shared" ca="1" si="609"/>
        <v>96.174593288388181</v>
      </c>
      <c r="P8694" s="17">
        <f t="shared" ca="1" si="610"/>
        <v>0.55731974700714948</v>
      </c>
      <c r="Q8694" s="17">
        <f t="shared" ca="1" si="611"/>
        <v>1.4196825608039949</v>
      </c>
    </row>
    <row r="8695" spans="1:17" x14ac:dyDescent="0.35">
      <c r="A8695" t="s">
        <v>2439</v>
      </c>
      <c r="B8695" t="s">
        <v>194</v>
      </c>
      <c r="D8695" t="s">
        <v>14</v>
      </c>
      <c r="E8695" t="s">
        <v>21</v>
      </c>
      <c r="G8695" t="s">
        <v>3040</v>
      </c>
      <c r="H8695">
        <v>1459.5</v>
      </c>
      <c r="J8695">
        <v>0</v>
      </c>
      <c r="K8695">
        <v>0</v>
      </c>
      <c r="L8695" s="17">
        <f>IF($E8695&lt;&gt;"",VLOOKUP($E8695,GEMWs!$E$14:$L$20,7,FALSE),"")</f>
        <v>37.754918937403332</v>
      </c>
      <c r="M8695" s="17">
        <f>IF($E8695&lt;&gt;"",VLOOKUP($E8695,GEMWs!$E$14:$L$20,8,FALSE),"")</f>
        <v>96.174593288388181</v>
      </c>
      <c r="N8695" s="17">
        <f t="shared" ca="1" si="608"/>
        <v>37.754918937403332</v>
      </c>
      <c r="O8695" s="17">
        <f t="shared" ca="1" si="609"/>
        <v>96.174593288388181</v>
      </c>
      <c r="P8695" s="17">
        <f t="shared" ca="1" si="610"/>
        <v>15.175525573823409</v>
      </c>
      <c r="Q8695" s="17">
        <f t="shared" ca="1" si="611"/>
        <v>38.65721450547445</v>
      </c>
    </row>
    <row r="8696" spans="1:17" x14ac:dyDescent="0.35">
      <c r="A8696" t="s">
        <v>2439</v>
      </c>
      <c r="B8696" t="s">
        <v>153</v>
      </c>
      <c r="D8696" t="s">
        <v>14</v>
      </c>
      <c r="E8696" t="s">
        <v>21</v>
      </c>
      <c r="G8696" t="s">
        <v>3040</v>
      </c>
      <c r="H8696">
        <v>268.60000000000002</v>
      </c>
      <c r="J8696">
        <v>0</v>
      </c>
      <c r="K8696">
        <v>0</v>
      </c>
      <c r="L8696" s="17">
        <f>IF($E8696&lt;&gt;"",VLOOKUP($E8696,GEMWs!$E$14:$L$20,7,FALSE),"")</f>
        <v>37.754918937403332</v>
      </c>
      <c r="M8696" s="17">
        <f>IF($E8696&lt;&gt;"",VLOOKUP($E8696,GEMWs!$E$14:$L$20,8,FALSE),"")</f>
        <v>96.174593288388181</v>
      </c>
      <c r="N8696" s="17">
        <f t="shared" ca="1" si="608"/>
        <v>37.754918937403332</v>
      </c>
      <c r="O8696" s="17">
        <f t="shared" ca="1" si="609"/>
        <v>96.174593288388181</v>
      </c>
      <c r="P8696" s="17">
        <f t="shared" ca="1" si="610"/>
        <v>2.7928373889201561</v>
      </c>
      <c r="Q8696" s="17">
        <f t="shared" ca="1" si="611"/>
        <v>7.1143047729841982</v>
      </c>
    </row>
    <row r="8697" spans="1:17" x14ac:dyDescent="0.35">
      <c r="A8697" t="s">
        <v>2439</v>
      </c>
      <c r="B8697" t="s">
        <v>563</v>
      </c>
      <c r="C8697" t="s">
        <v>564</v>
      </c>
      <c r="D8697" t="s">
        <v>14</v>
      </c>
      <c r="E8697" t="s">
        <v>21</v>
      </c>
      <c r="F8697" t="s">
        <v>22</v>
      </c>
      <c r="G8697" t="s">
        <v>3040</v>
      </c>
      <c r="H8697">
        <v>218.1</v>
      </c>
      <c r="I8697">
        <v>217</v>
      </c>
      <c r="J8697">
        <v>6364</v>
      </c>
      <c r="K8697">
        <v>18182</v>
      </c>
      <c r="L8697" s="17">
        <f>IF($E8697&lt;&gt;"",VLOOKUP($E8697,GEMWs!$E$14:$L$20,7,FALSE),"")</f>
        <v>37.754918937403332</v>
      </c>
      <c r="M8697" s="17">
        <f>IF($E8697&lt;&gt;"",VLOOKUP($E8697,GEMWs!$E$14:$L$20,8,FALSE),"")</f>
        <v>96.174593288388181</v>
      </c>
      <c r="N8697" s="17">
        <f t="shared" si="608"/>
        <v>6364</v>
      </c>
      <c r="O8697" s="17">
        <f t="shared" si="609"/>
        <v>18182</v>
      </c>
      <c r="P8697" s="17">
        <f t="shared" si="610"/>
        <v>1.1995380046199537E-2</v>
      </c>
      <c r="Q8697" s="17">
        <f t="shared" si="611"/>
        <v>3.4270898805782525E-2</v>
      </c>
    </row>
    <row r="8698" spans="1:17" x14ac:dyDescent="0.35">
      <c r="A8698" t="s">
        <v>2439</v>
      </c>
      <c r="B8698" t="s">
        <v>2452</v>
      </c>
      <c r="D8698" t="s">
        <v>14</v>
      </c>
      <c r="E8698" t="s">
        <v>21</v>
      </c>
      <c r="G8698" t="s">
        <v>3040</v>
      </c>
      <c r="H8698">
        <v>26.9</v>
      </c>
      <c r="J8698">
        <v>0</v>
      </c>
      <c r="K8698">
        <v>0</v>
      </c>
      <c r="L8698" s="17">
        <f>IF($E8698&lt;&gt;"",VLOOKUP($E8698,GEMWs!$E$14:$L$20,7,FALSE),"")</f>
        <v>37.754918937403332</v>
      </c>
      <c r="M8698" s="17">
        <f>IF($E8698&lt;&gt;"",VLOOKUP($E8698,GEMWs!$E$14:$L$20,8,FALSE),"")</f>
        <v>96.174593288388181</v>
      </c>
      <c r="N8698" s="17">
        <f t="shared" ca="1" si="608"/>
        <v>37.754918937403332</v>
      </c>
      <c r="O8698" s="17">
        <f t="shared" ca="1" si="609"/>
        <v>96.174593288388181</v>
      </c>
      <c r="P8698" s="17">
        <f t="shared" ca="1" si="610"/>
        <v>0.27969964915097612</v>
      </c>
      <c r="Q8698" s="17">
        <f t="shared" ca="1" si="611"/>
        <v>0.71248994189603465</v>
      </c>
    </row>
    <row r="8699" spans="1:17" x14ac:dyDescent="0.35">
      <c r="A8699" t="s">
        <v>2439</v>
      </c>
      <c r="B8699" t="s">
        <v>2453</v>
      </c>
      <c r="D8699" t="s">
        <v>14</v>
      </c>
      <c r="E8699" t="s">
        <v>21</v>
      </c>
      <c r="G8699" t="s">
        <v>3040</v>
      </c>
      <c r="H8699">
        <v>19.399999999999999</v>
      </c>
      <c r="J8699">
        <v>0</v>
      </c>
      <c r="K8699">
        <v>0</v>
      </c>
      <c r="L8699" s="17">
        <f>IF($E8699&lt;&gt;"",VLOOKUP($E8699,GEMWs!$E$14:$L$20,7,FALSE),"")</f>
        <v>37.754918937403332</v>
      </c>
      <c r="M8699" s="17">
        <f>IF($E8699&lt;&gt;"",VLOOKUP($E8699,GEMWs!$E$14:$L$20,8,FALSE),"")</f>
        <v>96.174593288388181</v>
      </c>
      <c r="N8699" s="17">
        <f t="shared" ca="1" si="608"/>
        <v>37.754918937403332</v>
      </c>
      <c r="O8699" s="17">
        <f t="shared" ca="1" si="609"/>
        <v>96.174593288388181</v>
      </c>
      <c r="P8699" s="17">
        <f t="shared" ca="1" si="610"/>
        <v>0.20171647559587128</v>
      </c>
      <c r="Q8699" s="17">
        <f t="shared" ca="1" si="611"/>
        <v>0.51384032984323691</v>
      </c>
    </row>
    <row r="8700" spans="1:17" x14ac:dyDescent="0.35">
      <c r="A8700" t="s">
        <v>2439</v>
      </c>
      <c r="B8700" t="s">
        <v>1515</v>
      </c>
      <c r="D8700" t="s">
        <v>14</v>
      </c>
      <c r="E8700" t="s">
        <v>21</v>
      </c>
      <c r="G8700" t="s">
        <v>3040</v>
      </c>
      <c r="H8700">
        <v>557.20000000000005</v>
      </c>
      <c r="J8700">
        <v>0</v>
      </c>
      <c r="K8700">
        <v>0</v>
      </c>
      <c r="L8700" s="17">
        <f>IF($E8700&lt;&gt;"",VLOOKUP($E8700,GEMWs!$E$14:$L$20,7,FALSE),"")</f>
        <v>37.754918937403332</v>
      </c>
      <c r="M8700" s="17">
        <f>IF($E8700&lt;&gt;"",VLOOKUP($E8700,GEMWs!$E$14:$L$20,8,FALSE),"")</f>
        <v>96.174593288388181</v>
      </c>
      <c r="N8700" s="17">
        <f t="shared" ca="1" si="608"/>
        <v>37.754918937403332</v>
      </c>
      <c r="O8700" s="17">
        <f t="shared" ca="1" si="609"/>
        <v>96.174593288388181</v>
      </c>
      <c r="P8700" s="17">
        <f t="shared" ca="1" si="610"/>
        <v>5.7936299073205921</v>
      </c>
      <c r="Q8700" s="17">
        <f t="shared" ca="1" si="611"/>
        <v>14.758341844775858</v>
      </c>
    </row>
    <row r="8701" spans="1:17" x14ac:dyDescent="0.35">
      <c r="A8701" t="s">
        <v>2439</v>
      </c>
      <c r="B8701" t="s">
        <v>2454</v>
      </c>
      <c r="D8701" t="s">
        <v>14</v>
      </c>
      <c r="E8701" t="s">
        <v>21</v>
      </c>
      <c r="G8701" t="s">
        <v>3040</v>
      </c>
      <c r="H8701">
        <v>326.2</v>
      </c>
      <c r="J8701">
        <v>0</v>
      </c>
      <c r="K8701">
        <v>0</v>
      </c>
      <c r="L8701" s="17">
        <f>IF($E8701&lt;&gt;"",VLOOKUP($E8701,GEMWs!$E$14:$L$20,7,FALSE),"")</f>
        <v>37.754918937403332</v>
      </c>
      <c r="M8701" s="17">
        <f>IF($E8701&lt;&gt;"",VLOOKUP($E8701,GEMWs!$E$14:$L$20,8,FALSE),"")</f>
        <v>96.174593288388181</v>
      </c>
      <c r="N8701" s="17">
        <f t="shared" ca="1" si="608"/>
        <v>37.754918937403332</v>
      </c>
      <c r="O8701" s="17">
        <f t="shared" ca="1" si="609"/>
        <v>96.174593288388181</v>
      </c>
      <c r="P8701" s="17">
        <f t="shared" ca="1" si="610"/>
        <v>3.3917481618233611</v>
      </c>
      <c r="Q8701" s="17">
        <f t="shared" ca="1" si="611"/>
        <v>8.6399337935496838</v>
      </c>
    </row>
    <row r="8702" spans="1:17" x14ac:dyDescent="0.35">
      <c r="A8702" t="s">
        <v>2439</v>
      </c>
      <c r="B8702" t="s">
        <v>1620</v>
      </c>
      <c r="C8702" t="s">
        <v>1621</v>
      </c>
      <c r="D8702" t="s">
        <v>14</v>
      </c>
      <c r="E8702" t="s">
        <v>21</v>
      </c>
      <c r="F8702" t="s">
        <v>22</v>
      </c>
      <c r="G8702" t="s">
        <v>3040</v>
      </c>
      <c r="H8702">
        <v>91.6</v>
      </c>
      <c r="I8702">
        <v>224</v>
      </c>
      <c r="J8702">
        <v>15000</v>
      </c>
      <c r="K8702">
        <v>20000</v>
      </c>
      <c r="L8702" s="17">
        <f>IF($E8702&lt;&gt;"",VLOOKUP($E8702,GEMWs!$E$14:$L$20,7,FALSE),"")</f>
        <v>37.754918937403332</v>
      </c>
      <c r="M8702" s="17">
        <f>IF($E8702&lt;&gt;"",VLOOKUP($E8702,GEMWs!$E$14:$L$20,8,FALSE),"")</f>
        <v>96.174593288388181</v>
      </c>
      <c r="N8702" s="17">
        <f t="shared" si="608"/>
        <v>15000</v>
      </c>
      <c r="O8702" s="17">
        <f t="shared" si="609"/>
        <v>20000</v>
      </c>
      <c r="P8702" s="17">
        <f t="shared" si="610"/>
        <v>4.5799999999999999E-3</v>
      </c>
      <c r="Q8702" s="17">
        <f t="shared" si="611"/>
        <v>6.1066666666666665E-3</v>
      </c>
    </row>
    <row r="8703" spans="1:17" x14ac:dyDescent="0.35">
      <c r="A8703" t="s">
        <v>2439</v>
      </c>
      <c r="B8703" t="s">
        <v>1882</v>
      </c>
      <c r="D8703" t="s">
        <v>14</v>
      </c>
      <c r="E8703" t="s">
        <v>21</v>
      </c>
      <c r="G8703" t="s">
        <v>3040</v>
      </c>
      <c r="H8703">
        <v>27.3</v>
      </c>
      <c r="J8703">
        <v>0</v>
      </c>
      <c r="K8703">
        <v>0</v>
      </c>
      <c r="L8703" s="17">
        <f>IF($E8703&lt;&gt;"",VLOOKUP($E8703,GEMWs!$E$14:$L$20,7,FALSE),"")</f>
        <v>37.754918937403332</v>
      </c>
      <c r="M8703" s="17">
        <f>IF($E8703&lt;&gt;"",VLOOKUP($E8703,GEMWs!$E$14:$L$20,8,FALSE),"")</f>
        <v>96.174593288388181</v>
      </c>
      <c r="N8703" s="17">
        <f t="shared" ca="1" si="608"/>
        <v>37.754918937403332</v>
      </c>
      <c r="O8703" s="17">
        <f t="shared" ca="1" si="609"/>
        <v>96.174593288388181</v>
      </c>
      <c r="P8703" s="17">
        <f t="shared" ca="1" si="610"/>
        <v>0.28385875174058173</v>
      </c>
      <c r="Q8703" s="17">
        <f t="shared" ca="1" si="611"/>
        <v>0.72308458787218388</v>
      </c>
    </row>
    <row r="8704" spans="1:17" x14ac:dyDescent="0.35">
      <c r="A8704" t="s">
        <v>2439</v>
      </c>
      <c r="B8704" t="s">
        <v>195</v>
      </c>
      <c r="D8704" t="s">
        <v>14</v>
      </c>
      <c r="E8704" t="s">
        <v>21</v>
      </c>
      <c r="G8704" t="s">
        <v>3040</v>
      </c>
      <c r="H8704">
        <v>4220.3</v>
      </c>
      <c r="J8704">
        <v>0</v>
      </c>
      <c r="K8704">
        <v>0</v>
      </c>
      <c r="L8704" s="17">
        <f>IF($E8704&lt;&gt;"",VLOOKUP($E8704,GEMWs!$E$14:$L$20,7,FALSE),"")</f>
        <v>37.754918937403332</v>
      </c>
      <c r="M8704" s="17">
        <f>IF($E8704&lt;&gt;"",VLOOKUP($E8704,GEMWs!$E$14:$L$20,8,FALSE),"")</f>
        <v>96.174593288388181</v>
      </c>
      <c r="N8704" s="17">
        <f t="shared" ca="1" si="608"/>
        <v>37.754918937403332</v>
      </c>
      <c r="O8704" s="17">
        <f t="shared" ca="1" si="609"/>
        <v>96.174593288388181</v>
      </c>
      <c r="P8704" s="17">
        <f t="shared" ca="1" si="610"/>
        <v>43.881651647281217</v>
      </c>
      <c r="Q8704" s="17">
        <f t="shared" ca="1" si="611"/>
        <v>111.78146103285633</v>
      </c>
    </row>
    <row r="8705" spans="1:17" x14ac:dyDescent="0.35">
      <c r="A8705" t="s">
        <v>2439</v>
      </c>
      <c r="B8705" t="s">
        <v>2455</v>
      </c>
      <c r="D8705" t="s">
        <v>14</v>
      </c>
      <c r="E8705" t="s">
        <v>21</v>
      </c>
      <c r="G8705" t="s">
        <v>3040</v>
      </c>
      <c r="H8705">
        <v>359.6</v>
      </c>
      <c r="J8705">
        <v>0</v>
      </c>
      <c r="K8705">
        <v>0</v>
      </c>
      <c r="L8705" s="17">
        <f>IF($E8705&lt;&gt;"",VLOOKUP($E8705,GEMWs!$E$14:$L$20,7,FALSE),"")</f>
        <v>37.754918937403332</v>
      </c>
      <c r="M8705" s="17">
        <f>IF($E8705&lt;&gt;"",VLOOKUP($E8705,GEMWs!$E$14:$L$20,8,FALSE),"")</f>
        <v>96.174593288388181</v>
      </c>
      <c r="N8705" s="17">
        <f t="shared" ca="1" si="608"/>
        <v>37.754918937403332</v>
      </c>
      <c r="O8705" s="17">
        <f t="shared" ca="1" si="609"/>
        <v>96.174593288388181</v>
      </c>
      <c r="P8705" s="17">
        <f t="shared" ca="1" si="610"/>
        <v>3.7390332280554288</v>
      </c>
      <c r="Q8705" s="17">
        <f t="shared" ca="1" si="611"/>
        <v>9.524586732558145</v>
      </c>
    </row>
    <row r="8706" spans="1:17" x14ac:dyDescent="0.35">
      <c r="A8706" t="s">
        <v>2439</v>
      </c>
      <c r="B8706" t="s">
        <v>578</v>
      </c>
      <c r="D8706" t="s">
        <v>22</v>
      </c>
      <c r="G8706" t="s">
        <v>3040</v>
      </c>
      <c r="H8706">
        <v>13.6</v>
      </c>
      <c r="J8706">
        <v>0</v>
      </c>
      <c r="K8706">
        <v>0</v>
      </c>
      <c r="L8706" s="17" t="str">
        <f>IF($E8706&lt;&gt;"",VLOOKUP($E8706,GEMWs!$E$14:$L$20,7,FALSE),"")</f>
        <v/>
      </c>
      <c r="M8706" s="17" t="str">
        <f>IF($E8706&lt;&gt;"",VLOOKUP($E8706,GEMWs!$E$14:$L$20,8,FALSE),"")</f>
        <v/>
      </c>
      <c r="N8706" s="17">
        <f t="shared" ca="1" si="608"/>
        <v>0</v>
      </c>
      <c r="O8706" s="17">
        <f t="shared" ca="1" si="609"/>
        <v>0</v>
      </c>
      <c r="P8706" s="17">
        <f t="shared" ca="1" si="610"/>
        <v>0</v>
      </c>
      <c r="Q8706" s="17">
        <f t="shared" ca="1" si="611"/>
        <v>0</v>
      </c>
    </row>
    <row r="8707" spans="1:17" x14ac:dyDescent="0.35">
      <c r="A8707" t="s">
        <v>2439</v>
      </c>
      <c r="B8707" t="s">
        <v>1794</v>
      </c>
      <c r="D8707" t="s">
        <v>14</v>
      </c>
      <c r="E8707" t="s">
        <v>21</v>
      </c>
      <c r="G8707" t="s">
        <v>3040</v>
      </c>
      <c r="H8707">
        <v>12.1</v>
      </c>
      <c r="J8707">
        <v>0</v>
      </c>
      <c r="K8707">
        <v>0</v>
      </c>
      <c r="L8707" s="17">
        <f>IF($E8707&lt;&gt;"",VLOOKUP($E8707,GEMWs!$E$14:$L$20,7,FALSE),"")</f>
        <v>37.754918937403332</v>
      </c>
      <c r="M8707" s="17">
        <f>IF($E8707&lt;&gt;"",VLOOKUP($E8707,GEMWs!$E$14:$L$20,8,FALSE),"")</f>
        <v>96.174593288388181</v>
      </c>
      <c r="N8707" s="17">
        <f t="shared" ca="1" si="608"/>
        <v>37.754918937403332</v>
      </c>
      <c r="O8707" s="17">
        <f t="shared" ca="1" si="609"/>
        <v>96.174593288388181</v>
      </c>
      <c r="P8707" s="17">
        <f t="shared" ca="1" si="610"/>
        <v>0.12581285333556919</v>
      </c>
      <c r="Q8707" s="17">
        <f t="shared" ca="1" si="611"/>
        <v>0.32048804077851373</v>
      </c>
    </row>
    <row r="8708" spans="1:17" x14ac:dyDescent="0.35">
      <c r="A8708" t="s">
        <v>2439</v>
      </c>
      <c r="B8708" t="s">
        <v>570</v>
      </c>
      <c r="C8708" t="s">
        <v>571</v>
      </c>
      <c r="D8708" t="s">
        <v>14</v>
      </c>
      <c r="E8708" t="s">
        <v>21</v>
      </c>
      <c r="F8708" t="s">
        <v>22</v>
      </c>
      <c r="G8708" t="s">
        <v>3040</v>
      </c>
      <c r="H8708">
        <v>1068.9000000000001</v>
      </c>
      <c r="I8708">
        <v>472</v>
      </c>
      <c r="J8708">
        <v>220</v>
      </c>
      <c r="K8708">
        <v>300</v>
      </c>
      <c r="L8708" s="17">
        <f>IF($E8708&lt;&gt;"",VLOOKUP($E8708,GEMWs!$E$14:$L$20,7,FALSE),"")</f>
        <v>37.754918937403332</v>
      </c>
      <c r="M8708" s="17">
        <f>IF($E8708&lt;&gt;"",VLOOKUP($E8708,GEMWs!$E$14:$L$20,8,FALSE),"")</f>
        <v>96.174593288388181</v>
      </c>
      <c r="N8708" s="17">
        <f t="shared" si="608"/>
        <v>220</v>
      </c>
      <c r="O8708" s="17">
        <f t="shared" si="609"/>
        <v>300</v>
      </c>
      <c r="P8708" s="17">
        <f t="shared" si="610"/>
        <v>3.5630000000000002</v>
      </c>
      <c r="Q8708" s="17">
        <f t="shared" si="611"/>
        <v>4.8586363636363643</v>
      </c>
    </row>
    <row r="8709" spans="1:17" x14ac:dyDescent="0.35">
      <c r="A8709" t="s">
        <v>2439</v>
      </c>
      <c r="B8709" t="s">
        <v>1865</v>
      </c>
      <c r="D8709" t="s">
        <v>14</v>
      </c>
      <c r="E8709" t="s">
        <v>21</v>
      </c>
      <c r="G8709" t="s">
        <v>3040</v>
      </c>
      <c r="H8709">
        <v>65</v>
      </c>
      <c r="J8709">
        <v>0</v>
      </c>
      <c r="K8709">
        <v>0</v>
      </c>
      <c r="L8709" s="17">
        <f>IF($E8709&lt;&gt;"",VLOOKUP($E8709,GEMWs!$E$14:$L$20,7,FALSE),"")</f>
        <v>37.754918937403332</v>
      </c>
      <c r="M8709" s="17">
        <f>IF($E8709&lt;&gt;"",VLOOKUP($E8709,GEMWs!$E$14:$L$20,8,FALSE),"")</f>
        <v>96.174593288388181</v>
      </c>
      <c r="N8709" s="17">
        <f t="shared" ca="1" si="608"/>
        <v>37.754918937403332</v>
      </c>
      <c r="O8709" s="17">
        <f t="shared" ca="1" si="609"/>
        <v>96.174593288388181</v>
      </c>
      <c r="P8709" s="17">
        <f t="shared" ca="1" si="610"/>
        <v>0.67585417081090893</v>
      </c>
      <c r="Q8709" s="17">
        <f t="shared" ca="1" si="611"/>
        <v>1.7216299711242473</v>
      </c>
    </row>
    <row r="8710" spans="1:17" x14ac:dyDescent="0.35">
      <c r="A8710" t="s">
        <v>2439</v>
      </c>
      <c r="B8710" t="s">
        <v>587</v>
      </c>
      <c r="D8710" t="s">
        <v>14</v>
      </c>
      <c r="E8710" t="s">
        <v>21</v>
      </c>
      <c r="G8710" t="s">
        <v>3040</v>
      </c>
      <c r="H8710">
        <v>707.3</v>
      </c>
      <c r="J8710">
        <v>0</v>
      </c>
      <c r="K8710">
        <v>0</v>
      </c>
      <c r="L8710" s="17">
        <f>IF($E8710&lt;&gt;"",VLOOKUP($E8710,GEMWs!$E$14:$L$20,7,FALSE),"")</f>
        <v>37.754918937403332</v>
      </c>
      <c r="M8710" s="17">
        <f>IF($E8710&lt;&gt;"",VLOOKUP($E8710,GEMWs!$E$14:$L$20,8,FALSE),"")</f>
        <v>96.174593288388181</v>
      </c>
      <c r="N8710" s="17">
        <f t="shared" ca="1" si="608"/>
        <v>37.754918937403332</v>
      </c>
      <c r="O8710" s="17">
        <f t="shared" ca="1" si="609"/>
        <v>96.174593288388181</v>
      </c>
      <c r="P8710" s="17">
        <f t="shared" ca="1" si="610"/>
        <v>7.3543331540700896</v>
      </c>
      <c r="Q8710" s="17">
        <f t="shared" ca="1" si="611"/>
        <v>18.733982747325847</v>
      </c>
    </row>
    <row r="8711" spans="1:17" x14ac:dyDescent="0.35">
      <c r="A8711" t="s">
        <v>2439</v>
      </c>
      <c r="B8711" t="s">
        <v>588</v>
      </c>
      <c r="D8711" t="s">
        <v>14</v>
      </c>
      <c r="E8711" t="s">
        <v>21</v>
      </c>
      <c r="G8711" t="s">
        <v>3040</v>
      </c>
      <c r="H8711">
        <v>46.5</v>
      </c>
      <c r="J8711">
        <v>0</v>
      </c>
      <c r="K8711">
        <v>0</v>
      </c>
      <c r="L8711" s="17">
        <f>IF($E8711&lt;&gt;"",VLOOKUP($E8711,GEMWs!$E$14:$L$20,7,FALSE),"")</f>
        <v>37.754918937403332</v>
      </c>
      <c r="M8711" s="17">
        <f>IF($E8711&lt;&gt;"",VLOOKUP($E8711,GEMWs!$E$14:$L$20,8,FALSE),"")</f>
        <v>96.174593288388181</v>
      </c>
      <c r="N8711" s="17">
        <f t="shared" ca="1" si="608"/>
        <v>37.754918937403332</v>
      </c>
      <c r="O8711" s="17">
        <f t="shared" ca="1" si="609"/>
        <v>96.174593288388181</v>
      </c>
      <c r="P8711" s="17">
        <f t="shared" ca="1" si="610"/>
        <v>0.48349567604165022</v>
      </c>
      <c r="Q8711" s="17">
        <f t="shared" ca="1" si="611"/>
        <v>1.2316275947273463</v>
      </c>
    </row>
    <row r="8712" spans="1:17" x14ac:dyDescent="0.35">
      <c r="A8712" t="s">
        <v>2439</v>
      </c>
      <c r="B8712" t="s">
        <v>1516</v>
      </c>
      <c r="D8712" t="s">
        <v>14</v>
      </c>
      <c r="E8712" t="s">
        <v>21</v>
      </c>
      <c r="G8712" t="s">
        <v>3040</v>
      </c>
      <c r="H8712">
        <v>964.8</v>
      </c>
      <c r="J8712">
        <v>0</v>
      </c>
      <c r="K8712">
        <v>0</v>
      </c>
      <c r="L8712" s="17">
        <f>IF($E8712&lt;&gt;"",VLOOKUP($E8712,GEMWs!$E$14:$L$20,7,FALSE),"")</f>
        <v>37.754918937403332</v>
      </c>
      <c r="M8712" s="17">
        <f>IF($E8712&lt;&gt;"",VLOOKUP($E8712,GEMWs!$E$14:$L$20,8,FALSE),"")</f>
        <v>96.174593288388181</v>
      </c>
      <c r="N8712" s="17">
        <f t="shared" ca="1" si="608"/>
        <v>37.754918937403332</v>
      </c>
      <c r="O8712" s="17">
        <f t="shared" ca="1" si="609"/>
        <v>96.174593288388181</v>
      </c>
      <c r="P8712" s="17">
        <f t="shared" ca="1" si="610"/>
        <v>10.03175544612869</v>
      </c>
      <c r="Q8712" s="17">
        <f t="shared" ca="1" si="611"/>
        <v>25.554286094471905</v>
      </c>
    </row>
    <row r="8713" spans="1:17" x14ac:dyDescent="0.35">
      <c r="A8713" t="s">
        <v>2439</v>
      </c>
      <c r="B8713" t="s">
        <v>1772</v>
      </c>
      <c r="C8713" t="s">
        <v>1773</v>
      </c>
      <c r="D8713" t="s">
        <v>14</v>
      </c>
      <c r="E8713" t="s">
        <v>21</v>
      </c>
      <c r="F8713" t="s">
        <v>22</v>
      </c>
      <c r="G8713" t="s">
        <v>3040</v>
      </c>
      <c r="H8713">
        <v>1172.8</v>
      </c>
      <c r="I8713">
        <v>464</v>
      </c>
      <c r="J8713">
        <v>907</v>
      </c>
      <c r="K8713">
        <v>9072</v>
      </c>
      <c r="L8713" s="17">
        <f>IF($E8713&lt;&gt;"",VLOOKUP($E8713,GEMWs!$E$14:$L$20,7,FALSE),"")</f>
        <v>37.754918937403332</v>
      </c>
      <c r="M8713" s="17">
        <f>IF($E8713&lt;&gt;"",VLOOKUP($E8713,GEMWs!$E$14:$L$20,8,FALSE),"")</f>
        <v>96.174593288388181</v>
      </c>
      <c r="N8713" s="17">
        <f t="shared" si="608"/>
        <v>907</v>
      </c>
      <c r="O8713" s="17">
        <f t="shared" si="609"/>
        <v>9072</v>
      </c>
      <c r="P8713" s="17">
        <f t="shared" si="610"/>
        <v>0.12927689594356259</v>
      </c>
      <c r="Q8713" s="17">
        <f t="shared" si="611"/>
        <v>1.2930540242557882</v>
      </c>
    </row>
    <row r="8714" spans="1:17" x14ac:dyDescent="0.35">
      <c r="A8714" t="s">
        <v>2439</v>
      </c>
      <c r="B8714" t="s">
        <v>2456</v>
      </c>
      <c r="D8714" t="s">
        <v>14</v>
      </c>
      <c r="E8714" t="s">
        <v>21</v>
      </c>
      <c r="G8714" t="s">
        <v>3040</v>
      </c>
      <c r="H8714">
        <v>178</v>
      </c>
      <c r="J8714">
        <v>0</v>
      </c>
      <c r="K8714">
        <v>0</v>
      </c>
      <c r="L8714" s="17">
        <f>IF($E8714&lt;&gt;"",VLOOKUP($E8714,GEMWs!$E$14:$L$20,7,FALSE),"")</f>
        <v>37.754918937403332</v>
      </c>
      <c r="M8714" s="17">
        <f>IF($E8714&lt;&gt;"",VLOOKUP($E8714,GEMWs!$E$14:$L$20,8,FALSE),"")</f>
        <v>96.174593288388181</v>
      </c>
      <c r="N8714" s="17">
        <f t="shared" ca="1" si="608"/>
        <v>37.754918937403332</v>
      </c>
      <c r="O8714" s="17">
        <f t="shared" ca="1" si="609"/>
        <v>96.174593288388181</v>
      </c>
      <c r="P8714" s="17">
        <f t="shared" ca="1" si="610"/>
        <v>1.8508006523744891</v>
      </c>
      <c r="Q8714" s="17">
        <f t="shared" ca="1" si="611"/>
        <v>4.7146174593864005</v>
      </c>
    </row>
    <row r="8715" spans="1:17" x14ac:dyDescent="0.35">
      <c r="A8715" t="s">
        <v>2439</v>
      </c>
      <c r="B8715" t="s">
        <v>579</v>
      </c>
      <c r="D8715" t="s">
        <v>22</v>
      </c>
      <c r="G8715" t="s">
        <v>3040</v>
      </c>
      <c r="H8715">
        <v>7739.6</v>
      </c>
      <c r="J8715">
        <v>0</v>
      </c>
      <c r="K8715">
        <v>0</v>
      </c>
      <c r="L8715" s="17" t="str">
        <f>IF($E8715&lt;&gt;"",VLOOKUP($E8715,GEMWs!$E$14:$L$20,7,FALSE),"")</f>
        <v/>
      </c>
      <c r="M8715" s="17" t="str">
        <f>IF($E8715&lt;&gt;"",VLOOKUP($E8715,GEMWs!$E$14:$L$20,8,FALSE),"")</f>
        <v/>
      </c>
      <c r="N8715" s="17">
        <f t="shared" ca="1" si="608"/>
        <v>0</v>
      </c>
      <c r="O8715" s="17">
        <f t="shared" ca="1" si="609"/>
        <v>0</v>
      </c>
      <c r="P8715" s="17">
        <f t="shared" ca="1" si="610"/>
        <v>0</v>
      </c>
      <c r="Q8715" s="17">
        <f t="shared" ca="1" si="611"/>
        <v>0</v>
      </c>
    </row>
    <row r="8716" spans="1:17" x14ac:dyDescent="0.35">
      <c r="A8716" t="s">
        <v>2439</v>
      </c>
      <c r="B8716" t="s">
        <v>2983</v>
      </c>
      <c r="D8716" t="s">
        <v>14</v>
      </c>
      <c r="E8716" t="s">
        <v>21</v>
      </c>
      <c r="G8716" t="s">
        <v>3040</v>
      </c>
      <c r="H8716">
        <v>1608.5</v>
      </c>
      <c r="J8716">
        <v>0</v>
      </c>
      <c r="K8716">
        <v>0</v>
      </c>
      <c r="L8716" s="17">
        <f>IF($E8716&lt;&gt;"",VLOOKUP($E8716,GEMWs!$E$14:$L$20,7,FALSE),"")</f>
        <v>37.754918937403332</v>
      </c>
      <c r="M8716" s="17">
        <f>IF($E8716&lt;&gt;"",VLOOKUP($E8716,GEMWs!$E$14:$L$20,8,FALSE),"")</f>
        <v>96.174593288388181</v>
      </c>
      <c r="N8716" s="17">
        <f t="shared" ca="1" si="608"/>
        <v>37.754918937403332</v>
      </c>
      <c r="O8716" s="17">
        <f t="shared" ca="1" si="609"/>
        <v>96.174593288388181</v>
      </c>
      <c r="P8716" s="17">
        <f t="shared" ca="1" si="610"/>
        <v>16.724791288451492</v>
      </c>
      <c r="Q8716" s="17">
        <f t="shared" ca="1" si="611"/>
        <v>42.60372013159003</v>
      </c>
    </row>
    <row r="8717" spans="1:17" x14ac:dyDescent="0.35">
      <c r="A8717" t="s">
        <v>2439</v>
      </c>
      <c r="B8717" t="s">
        <v>2984</v>
      </c>
      <c r="D8717" t="s">
        <v>14</v>
      </c>
      <c r="E8717" t="s">
        <v>21</v>
      </c>
      <c r="G8717" t="s">
        <v>3040</v>
      </c>
      <c r="H8717">
        <v>72.099999999999994</v>
      </c>
      <c r="J8717">
        <v>0</v>
      </c>
      <c r="K8717">
        <v>0</v>
      </c>
      <c r="L8717" s="17">
        <f>IF($E8717&lt;&gt;"",VLOOKUP($E8717,GEMWs!$E$14:$L$20,7,FALSE),"")</f>
        <v>37.754918937403332</v>
      </c>
      <c r="M8717" s="17">
        <f>IF($E8717&lt;&gt;"",VLOOKUP($E8717,GEMWs!$E$14:$L$20,8,FALSE),"")</f>
        <v>96.174593288388181</v>
      </c>
      <c r="N8717" s="17">
        <f t="shared" ca="1" si="608"/>
        <v>37.754918937403332</v>
      </c>
      <c r="O8717" s="17">
        <f t="shared" ca="1" si="609"/>
        <v>96.174593288388181</v>
      </c>
      <c r="P8717" s="17">
        <f t="shared" ca="1" si="610"/>
        <v>0.74967824177640818</v>
      </c>
      <c r="Q8717" s="17">
        <f t="shared" ca="1" si="611"/>
        <v>1.9096849372008957</v>
      </c>
    </row>
    <row r="8718" spans="1:17" x14ac:dyDescent="0.35">
      <c r="A8718" t="s">
        <v>2439</v>
      </c>
      <c r="B8718" t="s">
        <v>589</v>
      </c>
      <c r="D8718" t="s">
        <v>14</v>
      </c>
      <c r="E8718" t="s">
        <v>21</v>
      </c>
      <c r="G8718" t="s">
        <v>3040</v>
      </c>
      <c r="H8718">
        <v>1331.8</v>
      </c>
      <c r="J8718">
        <v>0</v>
      </c>
      <c r="K8718">
        <v>0</v>
      </c>
      <c r="L8718" s="17">
        <f>IF($E8718&lt;&gt;"",VLOOKUP($E8718,GEMWs!$E$14:$L$20,7,FALSE),"")</f>
        <v>37.754918937403332</v>
      </c>
      <c r="M8718" s="17">
        <f>IF($E8718&lt;&gt;"",VLOOKUP($E8718,GEMWs!$E$14:$L$20,8,FALSE),"")</f>
        <v>96.174593288388181</v>
      </c>
      <c r="N8718" s="17">
        <f t="shared" ca="1" si="608"/>
        <v>37.754918937403332</v>
      </c>
      <c r="O8718" s="17">
        <f t="shared" ca="1" si="609"/>
        <v>96.174593288388181</v>
      </c>
      <c r="P8718" s="17">
        <f t="shared" ca="1" si="610"/>
        <v>13.847732072091823</v>
      </c>
      <c r="Q8718" s="17">
        <f t="shared" ca="1" si="611"/>
        <v>35.274873777588809</v>
      </c>
    </row>
    <row r="8719" spans="1:17" x14ac:dyDescent="0.35">
      <c r="A8719" t="s">
        <v>2439</v>
      </c>
      <c r="B8719" t="s">
        <v>469</v>
      </c>
      <c r="D8719" t="s">
        <v>14</v>
      </c>
      <c r="E8719" t="s">
        <v>21</v>
      </c>
      <c r="G8719" t="s">
        <v>3040</v>
      </c>
      <c r="H8719">
        <v>37.1</v>
      </c>
      <c r="J8719">
        <v>0</v>
      </c>
      <c r="K8719">
        <v>0</v>
      </c>
      <c r="L8719" s="17">
        <f>IF($E8719&lt;&gt;"",VLOOKUP($E8719,GEMWs!$E$14:$L$20,7,FALSE),"")</f>
        <v>37.754918937403332</v>
      </c>
      <c r="M8719" s="17">
        <f>IF($E8719&lt;&gt;"",VLOOKUP($E8719,GEMWs!$E$14:$L$20,8,FALSE),"")</f>
        <v>96.174593288388181</v>
      </c>
      <c r="N8719" s="17">
        <f t="shared" ca="1" si="608"/>
        <v>37.754918937403332</v>
      </c>
      <c r="O8719" s="17">
        <f t="shared" ca="1" si="609"/>
        <v>96.174593288388181</v>
      </c>
      <c r="P8719" s="17">
        <f t="shared" ca="1" si="610"/>
        <v>0.38575676518591878</v>
      </c>
      <c r="Q8719" s="17">
        <f t="shared" ca="1" si="611"/>
        <v>0.9826534142878397</v>
      </c>
    </row>
    <row r="8720" spans="1:17" x14ac:dyDescent="0.35">
      <c r="A8720" t="s">
        <v>2439</v>
      </c>
      <c r="B8720" t="s">
        <v>580</v>
      </c>
      <c r="D8720" t="s">
        <v>14</v>
      </c>
      <c r="E8720" t="s">
        <v>21</v>
      </c>
      <c r="G8720" t="s">
        <v>3040</v>
      </c>
      <c r="H8720">
        <v>174</v>
      </c>
      <c r="J8720">
        <v>0</v>
      </c>
      <c r="K8720">
        <v>0</v>
      </c>
      <c r="L8720" s="17">
        <f>IF($E8720&lt;&gt;"",VLOOKUP($E8720,GEMWs!$E$14:$L$20,7,FALSE),"")</f>
        <v>37.754918937403332</v>
      </c>
      <c r="M8720" s="17">
        <f>IF($E8720&lt;&gt;"",VLOOKUP($E8720,GEMWs!$E$14:$L$20,8,FALSE),"")</f>
        <v>96.174593288388181</v>
      </c>
      <c r="N8720" s="17">
        <f t="shared" ca="1" si="608"/>
        <v>37.754918937403332</v>
      </c>
      <c r="O8720" s="17">
        <f t="shared" ca="1" si="609"/>
        <v>96.174593288388181</v>
      </c>
      <c r="P8720" s="17">
        <f t="shared" ca="1" si="610"/>
        <v>1.8092096264784332</v>
      </c>
      <c r="Q8720" s="17">
        <f t="shared" ca="1" si="611"/>
        <v>4.6086709996249082</v>
      </c>
    </row>
    <row r="8721" spans="1:17" x14ac:dyDescent="0.35">
      <c r="A8721" t="s">
        <v>2439</v>
      </c>
      <c r="B8721" t="s">
        <v>2457</v>
      </c>
      <c r="D8721" t="s">
        <v>14</v>
      </c>
      <c r="E8721" t="s">
        <v>21</v>
      </c>
      <c r="G8721" t="s">
        <v>3040</v>
      </c>
      <c r="H8721">
        <v>294.89999999999998</v>
      </c>
      <c r="J8721">
        <v>0</v>
      </c>
      <c r="K8721">
        <v>0</v>
      </c>
      <c r="L8721" s="17">
        <f>IF($E8721&lt;&gt;"",VLOOKUP($E8721,GEMWs!$E$14:$L$20,7,FALSE),"")</f>
        <v>37.754918937403332</v>
      </c>
      <c r="M8721" s="17">
        <f>IF($E8721&lt;&gt;"",VLOOKUP($E8721,GEMWs!$E$14:$L$20,8,FALSE),"")</f>
        <v>96.174593288388181</v>
      </c>
      <c r="N8721" s="17">
        <f t="shared" ca="1" si="608"/>
        <v>37.754918937403332</v>
      </c>
      <c r="O8721" s="17">
        <f t="shared" ca="1" si="609"/>
        <v>96.174593288388181</v>
      </c>
      <c r="P8721" s="17">
        <f t="shared" ca="1" si="610"/>
        <v>3.0662983841867235</v>
      </c>
      <c r="Q8721" s="17">
        <f t="shared" ca="1" si="611"/>
        <v>7.8109027459160076</v>
      </c>
    </row>
    <row r="8722" spans="1:17" x14ac:dyDescent="0.35">
      <c r="A8722" t="s">
        <v>2439</v>
      </c>
      <c r="B8722" t="s">
        <v>2458</v>
      </c>
      <c r="D8722" t="s">
        <v>14</v>
      </c>
      <c r="E8722" t="s">
        <v>21</v>
      </c>
      <c r="G8722" t="s">
        <v>3040</v>
      </c>
      <c r="H8722">
        <v>58.5</v>
      </c>
      <c r="J8722">
        <v>0</v>
      </c>
      <c r="K8722">
        <v>0</v>
      </c>
      <c r="L8722" s="17">
        <f>IF($E8722&lt;&gt;"",VLOOKUP($E8722,GEMWs!$E$14:$L$20,7,FALSE),"")</f>
        <v>37.754918937403332</v>
      </c>
      <c r="M8722" s="17">
        <f>IF($E8722&lt;&gt;"",VLOOKUP($E8722,GEMWs!$E$14:$L$20,8,FALSE),"")</f>
        <v>96.174593288388181</v>
      </c>
      <c r="N8722" s="17">
        <f t="shared" ca="1" si="608"/>
        <v>37.754918937403332</v>
      </c>
      <c r="O8722" s="17">
        <f t="shared" ca="1" si="609"/>
        <v>96.174593288388181</v>
      </c>
      <c r="P8722" s="17">
        <f t="shared" ca="1" si="610"/>
        <v>0.60826875372981803</v>
      </c>
      <c r="Q8722" s="17">
        <f t="shared" ca="1" si="611"/>
        <v>1.5494669740118228</v>
      </c>
    </row>
    <row r="8723" spans="1:17" x14ac:dyDescent="0.35">
      <c r="A8723" t="s">
        <v>2439</v>
      </c>
      <c r="B8723" t="s">
        <v>915</v>
      </c>
      <c r="C8723" t="s">
        <v>916</v>
      </c>
      <c r="D8723" t="s">
        <v>14</v>
      </c>
      <c r="E8723" t="s">
        <v>21</v>
      </c>
      <c r="F8723" t="s">
        <v>22</v>
      </c>
      <c r="G8723" t="s">
        <v>3040</v>
      </c>
      <c r="H8723">
        <v>4039.2</v>
      </c>
      <c r="I8723">
        <v>252</v>
      </c>
      <c r="J8723">
        <v>53.942762999999999</v>
      </c>
      <c r="K8723">
        <v>192.94807</v>
      </c>
      <c r="L8723" s="17">
        <f>IF($E8723&lt;&gt;"",VLOOKUP($E8723,GEMWs!$E$14:$L$20,7,FALSE),"")</f>
        <v>37.754918937403332</v>
      </c>
      <c r="M8723" s="17">
        <f>IF($E8723&lt;&gt;"",VLOOKUP($E8723,GEMWs!$E$14:$L$20,8,FALSE),"")</f>
        <v>96.174593288388181</v>
      </c>
      <c r="N8723" s="17">
        <f t="shared" ref="N8723:N8786" si="612">IF($I8723&lt;&gt;"",J8723,IF(AND($D8723="Y",$M$6=236),L8723,0))</f>
        <v>53.942762999999999</v>
      </c>
      <c r="O8723" s="17">
        <f t="shared" ref="O8723:O8786" si="613">IF($I8723&lt;&gt;"",K8723,IF(AND($D8723="Y",$M$6=236),M8723,0))</f>
        <v>192.94807</v>
      </c>
      <c r="P8723" s="17">
        <f t="shared" si="610"/>
        <v>20.93413010039437</v>
      </c>
      <c r="Q8723" s="17">
        <f t="shared" si="611"/>
        <v>74.879367970083393</v>
      </c>
    </row>
    <row r="8724" spans="1:17" x14ac:dyDescent="0.35">
      <c r="A8724" t="s">
        <v>2439</v>
      </c>
      <c r="B8724" t="s">
        <v>2066</v>
      </c>
      <c r="C8724" t="s">
        <v>2067</v>
      </c>
      <c r="D8724" t="s">
        <v>14</v>
      </c>
      <c r="E8724" t="s">
        <v>21</v>
      </c>
      <c r="F8724" t="s">
        <v>22</v>
      </c>
      <c r="G8724" t="s">
        <v>3040</v>
      </c>
      <c r="H8724">
        <v>1221.5999999999999</v>
      </c>
      <c r="I8724">
        <v>254</v>
      </c>
      <c r="J8724">
        <v>50</v>
      </c>
      <c r="K8724">
        <v>50</v>
      </c>
      <c r="L8724" s="17">
        <f>IF($E8724&lt;&gt;"",VLOOKUP($E8724,GEMWs!$E$14:$L$20,7,FALSE),"")</f>
        <v>37.754918937403332</v>
      </c>
      <c r="M8724" s="17">
        <f>IF($E8724&lt;&gt;"",VLOOKUP($E8724,GEMWs!$E$14:$L$20,8,FALSE),"")</f>
        <v>96.174593288388181</v>
      </c>
      <c r="N8724" s="17">
        <f t="shared" si="612"/>
        <v>50</v>
      </c>
      <c r="O8724" s="17">
        <f t="shared" si="613"/>
        <v>50</v>
      </c>
      <c r="P8724" s="17">
        <f t="shared" si="610"/>
        <v>24.431999999999999</v>
      </c>
      <c r="Q8724" s="17">
        <f t="shared" si="611"/>
        <v>24.431999999999999</v>
      </c>
    </row>
    <row r="8725" spans="1:17" x14ac:dyDescent="0.35">
      <c r="A8725" t="s">
        <v>2439</v>
      </c>
      <c r="B8725" t="s">
        <v>1757</v>
      </c>
      <c r="C8725" t="s">
        <v>1758</v>
      </c>
      <c r="D8725" t="s">
        <v>14</v>
      </c>
      <c r="E8725" t="s">
        <v>21</v>
      </c>
      <c r="F8725" t="s">
        <v>22</v>
      </c>
      <c r="G8725" t="s">
        <v>3040</v>
      </c>
      <c r="H8725">
        <v>911.1</v>
      </c>
      <c r="I8725">
        <v>424</v>
      </c>
      <c r="J8725">
        <v>730.08863199999996</v>
      </c>
      <c r="K8725">
        <v>730.08863199999996</v>
      </c>
      <c r="L8725" s="17">
        <f>IF($E8725&lt;&gt;"",VLOOKUP($E8725,GEMWs!$E$14:$L$20,7,FALSE),"")</f>
        <v>37.754918937403332</v>
      </c>
      <c r="M8725" s="17">
        <f>IF($E8725&lt;&gt;"",VLOOKUP($E8725,GEMWs!$E$14:$L$20,8,FALSE),"")</f>
        <v>96.174593288388181</v>
      </c>
      <c r="N8725" s="17">
        <f t="shared" si="612"/>
        <v>730.08863199999996</v>
      </c>
      <c r="O8725" s="17">
        <f t="shared" si="613"/>
        <v>730.08863199999996</v>
      </c>
      <c r="P8725" s="17">
        <f t="shared" ref="P8725:P8773" si="614">IF(O8725&gt;0,$H8725/O8725,0)</f>
        <v>1.2479306759018267</v>
      </c>
      <c r="Q8725" s="17">
        <f t="shared" ref="Q8725:Q8773" si="615">IF(N8725&gt;0,$H8725/N8725,0)</f>
        <v>1.2479306759018267</v>
      </c>
    </row>
    <row r="8726" spans="1:17" x14ac:dyDescent="0.35">
      <c r="A8726" t="s">
        <v>2439</v>
      </c>
      <c r="B8726" t="s">
        <v>176</v>
      </c>
      <c r="C8726" t="s">
        <v>177</v>
      </c>
      <c r="D8726" t="s">
        <v>14</v>
      </c>
      <c r="E8726" t="s">
        <v>21</v>
      </c>
      <c r="F8726" t="s">
        <v>22</v>
      </c>
      <c r="G8726" t="s">
        <v>3040</v>
      </c>
      <c r="H8726">
        <v>3</v>
      </c>
      <c r="I8726">
        <v>255</v>
      </c>
      <c r="J8726">
        <v>13640</v>
      </c>
      <c r="K8726">
        <v>27270</v>
      </c>
      <c r="L8726" s="17">
        <f>IF($E8726&lt;&gt;"",VLOOKUP($E8726,GEMWs!$E$14:$L$20,7,FALSE),"")</f>
        <v>37.754918937403332</v>
      </c>
      <c r="M8726" s="17">
        <f>IF($E8726&lt;&gt;"",VLOOKUP($E8726,GEMWs!$E$14:$L$20,8,FALSE),"")</f>
        <v>96.174593288388181</v>
      </c>
      <c r="N8726" s="17">
        <f t="shared" si="612"/>
        <v>13640</v>
      </c>
      <c r="O8726" s="17">
        <f t="shared" si="613"/>
        <v>27270</v>
      </c>
      <c r="P8726" s="17">
        <f t="shared" si="614"/>
        <v>1.1001100110011001E-4</v>
      </c>
      <c r="Q8726" s="17">
        <f t="shared" si="615"/>
        <v>2.1994134897360704E-4</v>
      </c>
    </row>
    <row r="8727" spans="1:17" x14ac:dyDescent="0.35">
      <c r="A8727" t="s">
        <v>2439</v>
      </c>
      <c r="B8727" t="s">
        <v>2459</v>
      </c>
      <c r="D8727" t="s">
        <v>14</v>
      </c>
      <c r="E8727" t="s">
        <v>21</v>
      </c>
      <c r="G8727" t="s">
        <v>3040</v>
      </c>
      <c r="H8727">
        <v>57.4</v>
      </c>
      <c r="J8727">
        <v>0</v>
      </c>
      <c r="K8727">
        <v>0</v>
      </c>
      <c r="L8727" s="17">
        <f>IF($E8727&lt;&gt;"",VLOOKUP($E8727,GEMWs!$E$14:$L$20,7,FALSE),"")</f>
        <v>37.754918937403332</v>
      </c>
      <c r="M8727" s="17">
        <f>IF($E8727&lt;&gt;"",VLOOKUP($E8727,GEMWs!$E$14:$L$20,8,FALSE),"")</f>
        <v>96.174593288388181</v>
      </c>
      <c r="N8727" s="17">
        <f t="shared" ca="1" si="612"/>
        <v>37.754918937403332</v>
      </c>
      <c r="O8727" s="17">
        <f t="shared" ca="1" si="613"/>
        <v>96.174593288388181</v>
      </c>
      <c r="P8727" s="17">
        <f t="shared" ca="1" si="614"/>
        <v>0.59683122160840263</v>
      </c>
      <c r="Q8727" s="17">
        <f t="shared" ca="1" si="615"/>
        <v>1.5203316975774124</v>
      </c>
    </row>
    <row r="8728" spans="1:17" x14ac:dyDescent="0.35">
      <c r="A8728" t="s">
        <v>2439</v>
      </c>
      <c r="B8728" t="s">
        <v>445</v>
      </c>
      <c r="C8728" t="s">
        <v>446</v>
      </c>
      <c r="D8728" t="s">
        <v>14</v>
      </c>
      <c r="E8728" t="s">
        <v>21</v>
      </c>
      <c r="F8728" t="s">
        <v>22</v>
      </c>
      <c r="G8728" t="s">
        <v>3040</v>
      </c>
      <c r="H8728">
        <v>1994.4</v>
      </c>
      <c r="I8728">
        <v>263</v>
      </c>
      <c r="J8728">
        <v>5000</v>
      </c>
      <c r="K8728">
        <v>5000</v>
      </c>
      <c r="L8728" s="17">
        <f>IF($E8728&lt;&gt;"",VLOOKUP($E8728,GEMWs!$E$14:$L$20,7,FALSE),"")</f>
        <v>37.754918937403332</v>
      </c>
      <c r="M8728" s="17">
        <f>IF($E8728&lt;&gt;"",VLOOKUP($E8728,GEMWs!$E$14:$L$20,8,FALSE),"")</f>
        <v>96.174593288388181</v>
      </c>
      <c r="N8728" s="17">
        <f t="shared" si="612"/>
        <v>5000</v>
      </c>
      <c r="O8728" s="17">
        <f t="shared" si="613"/>
        <v>5000</v>
      </c>
      <c r="P8728" s="17">
        <f t="shared" si="614"/>
        <v>0.39888000000000001</v>
      </c>
      <c r="Q8728" s="17">
        <f t="shared" si="615"/>
        <v>0.39888000000000001</v>
      </c>
    </row>
    <row r="8729" spans="1:17" x14ac:dyDescent="0.35">
      <c r="A8729" t="s">
        <v>2439</v>
      </c>
      <c r="B8729" t="s">
        <v>1513</v>
      </c>
      <c r="D8729" t="s">
        <v>14</v>
      </c>
      <c r="E8729" t="s">
        <v>21</v>
      </c>
      <c r="G8729" t="s">
        <v>3040</v>
      </c>
      <c r="H8729">
        <v>2138.1</v>
      </c>
      <c r="J8729">
        <v>0</v>
      </c>
      <c r="K8729">
        <v>0</v>
      </c>
      <c r="L8729" s="17">
        <f>IF($E8729&lt;&gt;"",VLOOKUP($E8729,GEMWs!$E$14:$L$20,7,FALSE),"")</f>
        <v>37.754918937403332</v>
      </c>
      <c r="M8729" s="17">
        <f>IF($E8729&lt;&gt;"",VLOOKUP($E8729,GEMWs!$E$14:$L$20,8,FALSE),"")</f>
        <v>96.174593288388181</v>
      </c>
      <c r="N8729" s="17">
        <f t="shared" ca="1" si="612"/>
        <v>37.754918937403332</v>
      </c>
      <c r="O8729" s="17">
        <f t="shared" ca="1" si="613"/>
        <v>96.174593288388181</v>
      </c>
      <c r="P8729" s="17">
        <f t="shared" ca="1" si="614"/>
        <v>22.231443117089295</v>
      </c>
      <c r="Q8729" s="17">
        <f t="shared" ca="1" si="615"/>
        <v>56.631031404011587</v>
      </c>
    </row>
    <row r="8730" spans="1:17" x14ac:dyDescent="0.35">
      <c r="A8730" t="s">
        <v>2439</v>
      </c>
      <c r="B8730" t="s">
        <v>591</v>
      </c>
      <c r="D8730" t="s">
        <v>14</v>
      </c>
      <c r="E8730" t="s">
        <v>21</v>
      </c>
      <c r="G8730" t="s">
        <v>3040</v>
      </c>
      <c r="H8730">
        <v>79.8</v>
      </c>
      <c r="J8730">
        <v>0</v>
      </c>
      <c r="K8730">
        <v>0</v>
      </c>
      <c r="L8730" s="17">
        <f>IF($E8730&lt;&gt;"",VLOOKUP($E8730,GEMWs!$E$14:$L$20,7,FALSE),"")</f>
        <v>37.754918937403332</v>
      </c>
      <c r="M8730" s="17">
        <f>IF($E8730&lt;&gt;"",VLOOKUP($E8730,GEMWs!$E$14:$L$20,8,FALSE),"")</f>
        <v>96.174593288388181</v>
      </c>
      <c r="N8730" s="17">
        <f t="shared" ca="1" si="612"/>
        <v>37.754918937403332</v>
      </c>
      <c r="O8730" s="17">
        <f t="shared" ca="1" si="613"/>
        <v>96.174593288388181</v>
      </c>
      <c r="P8730" s="17">
        <f t="shared" ca="1" si="614"/>
        <v>0.8297409666263158</v>
      </c>
      <c r="Q8730" s="17">
        <f t="shared" ca="1" si="615"/>
        <v>2.1136318722417684</v>
      </c>
    </row>
    <row r="8731" spans="1:17" x14ac:dyDescent="0.35">
      <c r="A8731" t="s">
        <v>2439</v>
      </c>
      <c r="B8731" t="s">
        <v>610</v>
      </c>
      <c r="D8731" t="s">
        <v>14</v>
      </c>
      <c r="E8731" t="s">
        <v>21</v>
      </c>
      <c r="G8731" t="s">
        <v>3040</v>
      </c>
      <c r="H8731">
        <v>178.7</v>
      </c>
      <c r="J8731">
        <v>0</v>
      </c>
      <c r="K8731">
        <v>0</v>
      </c>
      <c r="L8731" s="17">
        <f>IF($E8731&lt;&gt;"",VLOOKUP($E8731,GEMWs!$E$14:$L$20,7,FALSE),"")</f>
        <v>37.754918937403332</v>
      </c>
      <c r="M8731" s="17">
        <f>IF($E8731&lt;&gt;"",VLOOKUP($E8731,GEMWs!$E$14:$L$20,8,FALSE),"")</f>
        <v>96.174593288388181</v>
      </c>
      <c r="N8731" s="17">
        <f t="shared" ca="1" si="612"/>
        <v>37.754918937403332</v>
      </c>
      <c r="O8731" s="17">
        <f t="shared" ca="1" si="613"/>
        <v>96.174593288388181</v>
      </c>
      <c r="P8731" s="17">
        <f t="shared" ca="1" si="614"/>
        <v>1.8580790819062987</v>
      </c>
      <c r="Q8731" s="17">
        <f t="shared" ca="1" si="615"/>
        <v>4.733158089844661</v>
      </c>
    </row>
    <row r="8732" spans="1:17" x14ac:dyDescent="0.35">
      <c r="A8732" t="s">
        <v>2439</v>
      </c>
      <c r="B8732" t="s">
        <v>431</v>
      </c>
      <c r="C8732" t="s">
        <v>432</v>
      </c>
      <c r="D8732" t="s">
        <v>14</v>
      </c>
      <c r="E8732" t="s">
        <v>21</v>
      </c>
      <c r="F8732" t="s">
        <v>22</v>
      </c>
      <c r="G8732" t="s">
        <v>3040</v>
      </c>
      <c r="H8732">
        <v>253.3</v>
      </c>
      <c r="I8732">
        <v>274</v>
      </c>
      <c r="J8732">
        <v>15000</v>
      </c>
      <c r="K8732">
        <v>20000</v>
      </c>
      <c r="L8732" s="17">
        <f>IF($E8732&lt;&gt;"",VLOOKUP($E8732,GEMWs!$E$14:$L$20,7,FALSE),"")</f>
        <v>37.754918937403332</v>
      </c>
      <c r="M8732" s="17">
        <f>IF($E8732&lt;&gt;"",VLOOKUP($E8732,GEMWs!$E$14:$L$20,8,FALSE),"")</f>
        <v>96.174593288388181</v>
      </c>
      <c r="N8732" s="17">
        <f t="shared" si="612"/>
        <v>15000</v>
      </c>
      <c r="O8732" s="17">
        <f t="shared" si="613"/>
        <v>20000</v>
      </c>
      <c r="P8732" s="17">
        <f t="shared" si="614"/>
        <v>1.2665000000000001E-2</v>
      </c>
      <c r="Q8732" s="17">
        <f t="shared" si="615"/>
        <v>1.6886666666666668E-2</v>
      </c>
    </row>
    <row r="8733" spans="1:17" x14ac:dyDescent="0.35">
      <c r="A8733" t="s">
        <v>2439</v>
      </c>
      <c r="B8733" t="s">
        <v>2380</v>
      </c>
      <c r="D8733" t="s">
        <v>14</v>
      </c>
      <c r="E8733" t="s">
        <v>21</v>
      </c>
      <c r="G8733" t="s">
        <v>3040</v>
      </c>
      <c r="H8733">
        <v>93.5</v>
      </c>
      <c r="J8733">
        <v>0</v>
      </c>
      <c r="K8733">
        <v>0</v>
      </c>
      <c r="L8733" s="17">
        <f>IF($E8733&lt;&gt;"",VLOOKUP($E8733,GEMWs!$E$14:$L$20,7,FALSE),"")</f>
        <v>37.754918937403332</v>
      </c>
      <c r="M8733" s="17">
        <f>IF($E8733&lt;&gt;"",VLOOKUP($E8733,GEMWs!$E$14:$L$20,8,FALSE),"")</f>
        <v>96.174593288388181</v>
      </c>
      <c r="N8733" s="17">
        <f t="shared" ca="1" si="612"/>
        <v>37.754918937403332</v>
      </c>
      <c r="O8733" s="17">
        <f t="shared" ca="1" si="613"/>
        <v>96.174593288388181</v>
      </c>
      <c r="P8733" s="17">
        <f t="shared" ca="1" si="614"/>
        <v>0.97219023032030749</v>
      </c>
      <c r="Q8733" s="17">
        <f t="shared" ca="1" si="615"/>
        <v>2.4764984969248789</v>
      </c>
    </row>
    <row r="8734" spans="1:17" x14ac:dyDescent="0.35">
      <c r="A8734" t="s">
        <v>2439</v>
      </c>
      <c r="B8734" t="s">
        <v>103</v>
      </c>
      <c r="D8734" t="s">
        <v>14</v>
      </c>
      <c r="E8734" t="s">
        <v>15</v>
      </c>
      <c r="G8734" t="s">
        <v>3040</v>
      </c>
      <c r="H8734">
        <v>1132.0999999999999</v>
      </c>
      <c r="J8734">
        <v>0</v>
      </c>
      <c r="K8734">
        <v>0</v>
      </c>
      <c r="L8734" s="17">
        <f>IF($E8734&lt;&gt;"",VLOOKUP($E8734,GEMWs!$E$14:$L$20,7,FALSE),"")</f>
        <v>37.892086284381016</v>
      </c>
      <c r="M8734" s="17">
        <f>IF($E8734&lt;&gt;"",VLOOKUP($E8734,GEMWs!$E$14:$L$20,8,FALSE),"")</f>
        <v>96.522753888300599</v>
      </c>
      <c r="N8734" s="17">
        <f t="shared" ca="1" si="612"/>
        <v>37.892086284381016</v>
      </c>
      <c r="O8734" s="17">
        <f t="shared" ca="1" si="613"/>
        <v>96.522753888300599</v>
      </c>
      <c r="P8734" s="17">
        <f t="shared" ca="1" si="614"/>
        <v>11.728840655645863</v>
      </c>
      <c r="Q8734" s="17">
        <f t="shared" ca="1" si="615"/>
        <v>29.87695086260393</v>
      </c>
    </row>
    <row r="8735" spans="1:17" x14ac:dyDescent="0.35">
      <c r="A8735" t="s">
        <v>2439</v>
      </c>
      <c r="B8735" t="s">
        <v>572</v>
      </c>
      <c r="C8735" t="s">
        <v>573</v>
      </c>
      <c r="D8735" t="s">
        <v>14</v>
      </c>
      <c r="E8735" t="s">
        <v>21</v>
      </c>
      <c r="F8735" t="s">
        <v>22</v>
      </c>
      <c r="G8735" t="s">
        <v>3040</v>
      </c>
      <c r="H8735">
        <v>52.1</v>
      </c>
      <c r="I8735">
        <v>427</v>
      </c>
      <c r="J8735">
        <v>600</v>
      </c>
      <c r="K8735">
        <v>600</v>
      </c>
      <c r="L8735" s="17">
        <f>IF($E8735&lt;&gt;"",VLOOKUP($E8735,GEMWs!$E$14:$L$20,7,FALSE),"")</f>
        <v>37.754918937403332</v>
      </c>
      <c r="M8735" s="17">
        <f>IF($E8735&lt;&gt;"",VLOOKUP($E8735,GEMWs!$E$14:$L$20,8,FALSE),"")</f>
        <v>96.174593288388181</v>
      </c>
      <c r="N8735" s="17">
        <f t="shared" si="612"/>
        <v>600</v>
      </c>
      <c r="O8735" s="17">
        <f t="shared" si="613"/>
        <v>600</v>
      </c>
      <c r="P8735" s="17">
        <f t="shared" si="614"/>
        <v>8.6833333333333332E-2</v>
      </c>
      <c r="Q8735" s="17">
        <f t="shared" si="615"/>
        <v>8.6833333333333332E-2</v>
      </c>
    </row>
    <row r="8736" spans="1:17" x14ac:dyDescent="0.35">
      <c r="A8736" t="s">
        <v>2439</v>
      </c>
      <c r="B8736" t="s">
        <v>1518</v>
      </c>
      <c r="D8736" t="s">
        <v>14</v>
      </c>
      <c r="E8736" t="s">
        <v>21</v>
      </c>
      <c r="G8736" t="s">
        <v>3040</v>
      </c>
      <c r="H8736">
        <v>137</v>
      </c>
      <c r="J8736">
        <v>0</v>
      </c>
      <c r="K8736">
        <v>0</v>
      </c>
      <c r="L8736" s="17">
        <f>IF($E8736&lt;&gt;"",VLOOKUP($E8736,GEMWs!$E$14:$L$20,7,FALSE),"")</f>
        <v>37.754918937403332</v>
      </c>
      <c r="M8736" s="17">
        <f>IF($E8736&lt;&gt;"",VLOOKUP($E8736,GEMWs!$E$14:$L$20,8,FALSE),"")</f>
        <v>96.174593288388181</v>
      </c>
      <c r="N8736" s="17">
        <f t="shared" ca="1" si="612"/>
        <v>37.754918937403332</v>
      </c>
      <c r="O8736" s="17">
        <f t="shared" ca="1" si="613"/>
        <v>96.174593288388181</v>
      </c>
      <c r="P8736" s="17">
        <f t="shared" ca="1" si="614"/>
        <v>1.4244926369399158</v>
      </c>
      <c r="Q8736" s="17">
        <f t="shared" ca="1" si="615"/>
        <v>3.6286662468311062</v>
      </c>
    </row>
    <row r="8737" spans="1:17" x14ac:dyDescent="0.35">
      <c r="A8737" t="s">
        <v>2439</v>
      </c>
      <c r="B8737" t="s">
        <v>581</v>
      </c>
      <c r="D8737" t="s">
        <v>14</v>
      </c>
      <c r="E8737" t="s">
        <v>21</v>
      </c>
      <c r="G8737" t="s">
        <v>3040</v>
      </c>
      <c r="H8737">
        <v>25.4</v>
      </c>
      <c r="J8737">
        <v>0</v>
      </c>
      <c r="K8737">
        <v>0</v>
      </c>
      <c r="L8737" s="17">
        <f>IF($E8737&lt;&gt;"",VLOOKUP($E8737,GEMWs!$E$14:$L$20,7,FALSE),"")</f>
        <v>37.754918937403332</v>
      </c>
      <c r="M8737" s="17">
        <f>IF($E8737&lt;&gt;"",VLOOKUP($E8737,GEMWs!$E$14:$L$20,8,FALSE),"")</f>
        <v>96.174593288388181</v>
      </c>
      <c r="N8737" s="17">
        <f t="shared" ca="1" si="612"/>
        <v>37.754918937403332</v>
      </c>
      <c r="O8737" s="17">
        <f t="shared" ca="1" si="613"/>
        <v>96.174593288388181</v>
      </c>
      <c r="P8737" s="17">
        <f t="shared" ca="1" si="614"/>
        <v>0.26410301443995515</v>
      </c>
      <c r="Q8737" s="17">
        <f t="shared" ca="1" si="615"/>
        <v>0.67276001948547515</v>
      </c>
    </row>
    <row r="8738" spans="1:17" x14ac:dyDescent="0.35">
      <c r="A8738" t="s">
        <v>2439</v>
      </c>
      <c r="B8738" t="s">
        <v>433</v>
      </c>
      <c r="C8738" t="s">
        <v>434</v>
      </c>
      <c r="D8738" t="s">
        <v>14</v>
      </c>
      <c r="E8738" t="s">
        <v>21</v>
      </c>
      <c r="F8738" t="s">
        <v>22</v>
      </c>
      <c r="G8738" t="s">
        <v>3040</v>
      </c>
      <c r="H8738">
        <v>4472.5</v>
      </c>
      <c r="I8738">
        <v>279</v>
      </c>
      <c r="J8738">
        <v>5750</v>
      </c>
      <c r="K8738">
        <v>5900</v>
      </c>
      <c r="L8738" s="17">
        <f>IF($E8738&lt;&gt;"",VLOOKUP($E8738,GEMWs!$E$14:$L$20,7,FALSE),"")</f>
        <v>37.754918937403332</v>
      </c>
      <c r="M8738" s="17">
        <f>IF($E8738&lt;&gt;"",VLOOKUP($E8738,GEMWs!$E$14:$L$20,8,FALSE),"")</f>
        <v>96.174593288388181</v>
      </c>
      <c r="N8738" s="17">
        <f t="shared" si="612"/>
        <v>5750</v>
      </c>
      <c r="O8738" s="17">
        <f t="shared" si="613"/>
        <v>5900</v>
      </c>
      <c r="P8738" s="17">
        <f t="shared" si="614"/>
        <v>0.75805084745762707</v>
      </c>
      <c r="Q8738" s="17">
        <f t="shared" si="615"/>
        <v>0.77782608695652178</v>
      </c>
    </row>
    <row r="8739" spans="1:17" x14ac:dyDescent="0.35">
      <c r="A8739" t="s">
        <v>2439</v>
      </c>
      <c r="B8739" t="s">
        <v>2460</v>
      </c>
      <c r="D8739" t="s">
        <v>14</v>
      </c>
      <c r="E8739" t="s">
        <v>21</v>
      </c>
      <c r="G8739" t="s">
        <v>3040</v>
      </c>
      <c r="H8739">
        <v>257.2</v>
      </c>
      <c r="J8739">
        <v>0</v>
      </c>
      <c r="K8739">
        <v>0</v>
      </c>
      <c r="L8739" s="17">
        <f>IF($E8739&lt;&gt;"",VLOOKUP($E8739,GEMWs!$E$14:$L$20,7,FALSE),"")</f>
        <v>37.754918937403332</v>
      </c>
      <c r="M8739" s="17">
        <f>IF($E8739&lt;&gt;"",VLOOKUP($E8739,GEMWs!$E$14:$L$20,8,FALSE),"")</f>
        <v>96.174593288388181</v>
      </c>
      <c r="N8739" s="17">
        <f t="shared" ca="1" si="612"/>
        <v>37.754918937403332</v>
      </c>
      <c r="O8739" s="17">
        <f t="shared" ca="1" si="613"/>
        <v>96.174593288388181</v>
      </c>
      <c r="P8739" s="17">
        <f t="shared" ca="1" si="614"/>
        <v>2.6743029651163965</v>
      </c>
      <c r="Q8739" s="17">
        <f t="shared" ca="1" si="615"/>
        <v>6.8123573626639446</v>
      </c>
    </row>
    <row r="8740" spans="1:17" x14ac:dyDescent="0.35">
      <c r="A8740" t="s">
        <v>2439</v>
      </c>
      <c r="B8740" t="s">
        <v>611</v>
      </c>
      <c r="D8740" t="s">
        <v>14</v>
      </c>
      <c r="E8740" t="s">
        <v>21</v>
      </c>
      <c r="G8740" t="s">
        <v>3040</v>
      </c>
      <c r="H8740">
        <v>159.69999999999999</v>
      </c>
      <c r="J8740">
        <v>0</v>
      </c>
      <c r="K8740">
        <v>0</v>
      </c>
      <c r="L8740" s="17">
        <f>IF($E8740&lt;&gt;"",VLOOKUP($E8740,GEMWs!$E$14:$L$20,7,FALSE),"")</f>
        <v>37.754918937403332</v>
      </c>
      <c r="M8740" s="17">
        <f>IF($E8740&lt;&gt;"",VLOOKUP($E8740,GEMWs!$E$14:$L$20,8,FALSE),"")</f>
        <v>96.174593288388181</v>
      </c>
      <c r="N8740" s="17">
        <f t="shared" ca="1" si="612"/>
        <v>37.754918937403332</v>
      </c>
      <c r="O8740" s="17">
        <f t="shared" ca="1" si="613"/>
        <v>96.174593288388181</v>
      </c>
      <c r="P8740" s="17">
        <f t="shared" ca="1" si="614"/>
        <v>1.660521708900033</v>
      </c>
      <c r="Q8740" s="17">
        <f t="shared" ca="1" si="615"/>
        <v>4.2299124059775739</v>
      </c>
    </row>
    <row r="8741" spans="1:17" x14ac:dyDescent="0.35">
      <c r="A8741" t="s">
        <v>2439</v>
      </c>
      <c r="B8741" t="s">
        <v>1870</v>
      </c>
      <c r="D8741" t="s">
        <v>14</v>
      </c>
      <c r="E8741" t="s">
        <v>21</v>
      </c>
      <c r="G8741" t="s">
        <v>3040</v>
      </c>
      <c r="H8741">
        <v>53.4</v>
      </c>
      <c r="J8741">
        <v>0</v>
      </c>
      <c r="K8741">
        <v>0</v>
      </c>
      <c r="L8741" s="17">
        <f>IF($E8741&lt;&gt;"",VLOOKUP($E8741,GEMWs!$E$14:$L$20,7,FALSE),"")</f>
        <v>37.754918937403332</v>
      </c>
      <c r="M8741" s="17">
        <f>IF($E8741&lt;&gt;"",VLOOKUP($E8741,GEMWs!$E$14:$L$20,8,FALSE),"")</f>
        <v>96.174593288388181</v>
      </c>
      <c r="N8741" s="17">
        <f t="shared" ca="1" si="612"/>
        <v>37.754918937403332</v>
      </c>
      <c r="O8741" s="17">
        <f t="shared" ca="1" si="613"/>
        <v>96.174593288388181</v>
      </c>
      <c r="P8741" s="17">
        <f t="shared" ca="1" si="614"/>
        <v>0.55524019571234673</v>
      </c>
      <c r="Q8741" s="17">
        <f t="shared" ca="1" si="615"/>
        <v>1.4143852378159201</v>
      </c>
    </row>
    <row r="8742" spans="1:17" x14ac:dyDescent="0.35">
      <c r="A8742" t="s">
        <v>2439</v>
      </c>
      <c r="B8742" t="s">
        <v>2461</v>
      </c>
      <c r="D8742" t="s">
        <v>14</v>
      </c>
      <c r="E8742" t="s">
        <v>21</v>
      </c>
      <c r="G8742" t="s">
        <v>3040</v>
      </c>
      <c r="H8742">
        <v>327</v>
      </c>
      <c r="J8742">
        <v>0</v>
      </c>
      <c r="K8742">
        <v>0</v>
      </c>
      <c r="L8742" s="17">
        <f>IF($E8742&lt;&gt;"",VLOOKUP($E8742,GEMWs!$E$14:$L$20,7,FALSE),"")</f>
        <v>37.754918937403332</v>
      </c>
      <c r="M8742" s="17">
        <f>IF($E8742&lt;&gt;"",VLOOKUP($E8742,GEMWs!$E$14:$L$20,8,FALSE),"")</f>
        <v>96.174593288388181</v>
      </c>
      <c r="N8742" s="17">
        <f t="shared" ca="1" si="612"/>
        <v>37.754918937403332</v>
      </c>
      <c r="O8742" s="17">
        <f t="shared" ca="1" si="613"/>
        <v>96.174593288388181</v>
      </c>
      <c r="P8742" s="17">
        <f t="shared" ca="1" si="614"/>
        <v>3.4000663670025726</v>
      </c>
      <c r="Q8742" s="17">
        <f t="shared" ca="1" si="615"/>
        <v>8.6611230855019823</v>
      </c>
    </row>
    <row r="8743" spans="1:17" x14ac:dyDescent="0.35">
      <c r="A8743" t="s">
        <v>2439</v>
      </c>
      <c r="B8743" t="s">
        <v>2462</v>
      </c>
      <c r="D8743" t="s">
        <v>14</v>
      </c>
      <c r="E8743" t="s">
        <v>21</v>
      </c>
      <c r="G8743" t="s">
        <v>3040</v>
      </c>
      <c r="H8743">
        <v>1027.4000000000001</v>
      </c>
      <c r="J8743">
        <v>0</v>
      </c>
      <c r="K8743">
        <v>0</v>
      </c>
      <c r="L8743" s="17">
        <f>IF($E8743&lt;&gt;"",VLOOKUP($E8743,GEMWs!$E$14:$L$20,7,FALSE),"")</f>
        <v>37.754918937403332</v>
      </c>
      <c r="M8743" s="17">
        <f>IF($E8743&lt;&gt;"",VLOOKUP($E8743,GEMWs!$E$14:$L$20,8,FALSE),"")</f>
        <v>96.174593288388181</v>
      </c>
      <c r="N8743" s="17">
        <f t="shared" ca="1" si="612"/>
        <v>37.754918937403332</v>
      </c>
      <c r="O8743" s="17">
        <f t="shared" ca="1" si="613"/>
        <v>96.174593288388181</v>
      </c>
      <c r="P8743" s="17">
        <f t="shared" ca="1" si="614"/>
        <v>10.682655001401967</v>
      </c>
      <c r="Q8743" s="17">
        <f t="shared" ca="1" si="615"/>
        <v>27.212348189739259</v>
      </c>
    </row>
    <row r="8744" spans="1:17" x14ac:dyDescent="0.35">
      <c r="A8744" t="s">
        <v>2439</v>
      </c>
      <c r="B8744" t="s">
        <v>593</v>
      </c>
      <c r="D8744" t="s">
        <v>14</v>
      </c>
      <c r="E8744" t="s">
        <v>21</v>
      </c>
      <c r="G8744" t="s">
        <v>3040</v>
      </c>
      <c r="H8744">
        <v>34.799999999999997</v>
      </c>
      <c r="J8744">
        <v>0</v>
      </c>
      <c r="K8744">
        <v>0</v>
      </c>
      <c r="L8744" s="17">
        <f>IF($E8744&lt;&gt;"",VLOOKUP($E8744,GEMWs!$E$14:$L$20,7,FALSE),"")</f>
        <v>37.754918937403332</v>
      </c>
      <c r="M8744" s="17">
        <f>IF($E8744&lt;&gt;"",VLOOKUP($E8744,GEMWs!$E$14:$L$20,8,FALSE),"")</f>
        <v>96.174593288388181</v>
      </c>
      <c r="N8744" s="17">
        <f t="shared" ca="1" si="612"/>
        <v>37.754918937403332</v>
      </c>
      <c r="O8744" s="17">
        <f t="shared" ca="1" si="613"/>
        <v>96.174593288388181</v>
      </c>
      <c r="P8744" s="17">
        <f t="shared" ca="1" si="614"/>
        <v>0.3618419252956866</v>
      </c>
      <c r="Q8744" s="17">
        <f t="shared" ca="1" si="615"/>
        <v>0.92173419992498162</v>
      </c>
    </row>
    <row r="8745" spans="1:17" x14ac:dyDescent="0.35">
      <c r="A8745" t="s">
        <v>2439</v>
      </c>
      <c r="B8745" t="s">
        <v>196</v>
      </c>
      <c r="D8745" t="s">
        <v>14</v>
      </c>
      <c r="E8745" t="s">
        <v>21</v>
      </c>
      <c r="G8745" t="s">
        <v>3040</v>
      </c>
      <c r="H8745">
        <v>358.5</v>
      </c>
      <c r="J8745">
        <v>0</v>
      </c>
      <c r="K8745">
        <v>0</v>
      </c>
      <c r="L8745" s="17">
        <f>IF($E8745&lt;&gt;"",VLOOKUP($E8745,GEMWs!$E$14:$L$20,7,FALSE),"")</f>
        <v>37.754918937403332</v>
      </c>
      <c r="M8745" s="17">
        <f>IF($E8745&lt;&gt;"",VLOOKUP($E8745,GEMWs!$E$14:$L$20,8,FALSE),"")</f>
        <v>96.174593288388181</v>
      </c>
      <c r="N8745" s="17">
        <f t="shared" ca="1" si="612"/>
        <v>37.754918937403332</v>
      </c>
      <c r="O8745" s="17">
        <f t="shared" ca="1" si="613"/>
        <v>96.174593288388181</v>
      </c>
      <c r="P8745" s="17">
        <f t="shared" ca="1" si="614"/>
        <v>3.7275956959340131</v>
      </c>
      <c r="Q8745" s="17">
        <f t="shared" ca="1" si="615"/>
        <v>9.4954514561237335</v>
      </c>
    </row>
    <row r="8746" spans="1:17" x14ac:dyDescent="0.35">
      <c r="A8746" t="s">
        <v>2439</v>
      </c>
      <c r="B8746" t="s">
        <v>2463</v>
      </c>
      <c r="D8746" t="s">
        <v>14</v>
      </c>
      <c r="E8746" t="s">
        <v>21</v>
      </c>
      <c r="G8746" t="s">
        <v>3040</v>
      </c>
      <c r="H8746">
        <v>55.3</v>
      </c>
      <c r="J8746">
        <v>0</v>
      </c>
      <c r="K8746">
        <v>0</v>
      </c>
      <c r="L8746" s="17">
        <f>IF($E8746&lt;&gt;"",VLOOKUP($E8746,GEMWs!$E$14:$L$20,7,FALSE),"")</f>
        <v>37.754918937403332</v>
      </c>
      <c r="M8746" s="17">
        <f>IF($E8746&lt;&gt;"",VLOOKUP($E8746,GEMWs!$E$14:$L$20,8,FALSE),"")</f>
        <v>96.174593288388181</v>
      </c>
      <c r="N8746" s="17">
        <f t="shared" ca="1" si="612"/>
        <v>37.754918937403332</v>
      </c>
      <c r="O8746" s="17">
        <f t="shared" ca="1" si="613"/>
        <v>96.174593288388181</v>
      </c>
      <c r="P8746" s="17">
        <f t="shared" ca="1" si="614"/>
        <v>0.57499593301297325</v>
      </c>
      <c r="Q8746" s="17">
        <f t="shared" ca="1" si="615"/>
        <v>1.4647098062026289</v>
      </c>
    </row>
    <row r="8747" spans="1:17" x14ac:dyDescent="0.35">
      <c r="A8747" t="s">
        <v>2439</v>
      </c>
      <c r="B8747" t="s">
        <v>477</v>
      </c>
      <c r="D8747" t="s">
        <v>22</v>
      </c>
      <c r="G8747" t="s">
        <v>3040</v>
      </c>
      <c r="H8747">
        <v>88.7</v>
      </c>
      <c r="J8747">
        <v>0</v>
      </c>
      <c r="K8747">
        <v>0</v>
      </c>
      <c r="L8747" s="17" t="str">
        <f>IF($E8747&lt;&gt;"",VLOOKUP($E8747,GEMWs!$E$14:$L$20,7,FALSE),"")</f>
        <v/>
      </c>
      <c r="M8747" s="17" t="str">
        <f>IF($E8747&lt;&gt;"",VLOOKUP($E8747,GEMWs!$E$14:$L$20,8,FALSE),"")</f>
        <v/>
      </c>
      <c r="N8747" s="17">
        <f t="shared" ca="1" si="612"/>
        <v>0</v>
      </c>
      <c r="O8747" s="17">
        <f t="shared" ca="1" si="613"/>
        <v>0</v>
      </c>
      <c r="P8747" s="17">
        <f t="shared" ca="1" si="614"/>
        <v>0</v>
      </c>
      <c r="Q8747" s="17">
        <f t="shared" ca="1" si="615"/>
        <v>0</v>
      </c>
    </row>
    <row r="8748" spans="1:17" x14ac:dyDescent="0.35">
      <c r="A8748" t="s">
        <v>2439</v>
      </c>
      <c r="B8748" t="s">
        <v>582</v>
      </c>
      <c r="C8748" t="s">
        <v>583</v>
      </c>
      <c r="D8748" t="s">
        <v>22</v>
      </c>
      <c r="G8748" t="s">
        <v>3040</v>
      </c>
      <c r="H8748">
        <v>1535.9</v>
      </c>
      <c r="J8748">
        <v>0</v>
      </c>
      <c r="K8748">
        <v>0</v>
      </c>
      <c r="L8748" s="17" t="str">
        <f>IF($E8748&lt;&gt;"",VLOOKUP($E8748,GEMWs!$E$14:$L$20,7,FALSE),"")</f>
        <v/>
      </c>
      <c r="M8748" s="17" t="str">
        <f>IF($E8748&lt;&gt;"",VLOOKUP($E8748,GEMWs!$E$14:$L$20,8,FALSE),"")</f>
        <v/>
      </c>
      <c r="N8748" s="17">
        <f t="shared" ca="1" si="612"/>
        <v>0</v>
      </c>
      <c r="O8748" s="17">
        <f t="shared" ca="1" si="613"/>
        <v>0</v>
      </c>
      <c r="P8748" s="17">
        <f t="shared" ca="1" si="614"/>
        <v>0</v>
      </c>
      <c r="Q8748" s="17">
        <f t="shared" ca="1" si="615"/>
        <v>0</v>
      </c>
    </row>
    <row r="8749" spans="1:17" x14ac:dyDescent="0.35">
      <c r="A8749" t="s">
        <v>2439</v>
      </c>
      <c r="B8749" t="s">
        <v>594</v>
      </c>
      <c r="D8749" t="s">
        <v>14</v>
      </c>
      <c r="E8749" t="s">
        <v>21</v>
      </c>
      <c r="G8749" t="s">
        <v>3040</v>
      </c>
      <c r="H8749">
        <v>79.900000000000006</v>
      </c>
      <c r="J8749">
        <v>0</v>
      </c>
      <c r="K8749">
        <v>0</v>
      </c>
      <c r="L8749" s="17">
        <f>IF($E8749&lt;&gt;"",VLOOKUP($E8749,GEMWs!$E$14:$L$20,7,FALSE),"")</f>
        <v>37.754918937403332</v>
      </c>
      <c r="M8749" s="17">
        <f>IF($E8749&lt;&gt;"",VLOOKUP($E8749,GEMWs!$E$14:$L$20,8,FALSE),"")</f>
        <v>96.174593288388181</v>
      </c>
      <c r="N8749" s="17">
        <f t="shared" ca="1" si="612"/>
        <v>37.754918937403332</v>
      </c>
      <c r="O8749" s="17">
        <f t="shared" ca="1" si="613"/>
        <v>96.174593288388181</v>
      </c>
      <c r="P8749" s="17">
        <f t="shared" ca="1" si="614"/>
        <v>0.83078074227371734</v>
      </c>
      <c r="Q8749" s="17">
        <f t="shared" ca="1" si="615"/>
        <v>2.1162805337358059</v>
      </c>
    </row>
    <row r="8750" spans="1:17" x14ac:dyDescent="0.35">
      <c r="A8750" t="s">
        <v>2439</v>
      </c>
      <c r="B8750" t="s">
        <v>607</v>
      </c>
      <c r="D8750" t="s">
        <v>14</v>
      </c>
      <c r="E8750" t="s">
        <v>21</v>
      </c>
      <c r="G8750" t="s">
        <v>3040</v>
      </c>
      <c r="H8750">
        <v>2895.4</v>
      </c>
      <c r="J8750">
        <v>0</v>
      </c>
      <c r="K8750">
        <v>0</v>
      </c>
      <c r="L8750" s="17">
        <f>IF($E8750&lt;&gt;"",VLOOKUP($E8750,GEMWs!$E$14:$L$20,7,FALSE),"")</f>
        <v>37.754918937403332</v>
      </c>
      <c r="M8750" s="17">
        <f>IF($E8750&lt;&gt;"",VLOOKUP($E8750,GEMWs!$E$14:$L$20,8,FALSE),"")</f>
        <v>96.174593288388181</v>
      </c>
      <c r="N8750" s="17">
        <f t="shared" ca="1" si="612"/>
        <v>37.754918937403332</v>
      </c>
      <c r="O8750" s="17">
        <f t="shared" ca="1" si="613"/>
        <v>96.174593288388181</v>
      </c>
      <c r="P8750" s="17">
        <f t="shared" ca="1" si="614"/>
        <v>30.105664094860089</v>
      </c>
      <c r="Q8750" s="17">
        <f t="shared" ca="1" si="615"/>
        <v>76.689344898356097</v>
      </c>
    </row>
    <row r="8751" spans="1:17" x14ac:dyDescent="0.35">
      <c r="A8751" t="s">
        <v>2439</v>
      </c>
      <c r="B8751" t="s">
        <v>2976</v>
      </c>
      <c r="D8751" t="s">
        <v>14</v>
      </c>
      <c r="E8751" t="s">
        <v>21</v>
      </c>
      <c r="G8751" t="s">
        <v>3040</v>
      </c>
      <c r="H8751">
        <v>38.700000000000003</v>
      </c>
      <c r="J8751">
        <v>0</v>
      </c>
      <c r="K8751">
        <v>0</v>
      </c>
      <c r="L8751" s="17">
        <f>IF($E8751&lt;&gt;"",VLOOKUP($E8751,GEMWs!$E$14:$L$20,7,FALSE),"")</f>
        <v>37.754918937403332</v>
      </c>
      <c r="M8751" s="17">
        <f>IF($E8751&lt;&gt;"",VLOOKUP($E8751,GEMWs!$E$14:$L$20,8,FALSE),"")</f>
        <v>96.174593288388181</v>
      </c>
      <c r="N8751" s="17">
        <f t="shared" ca="1" si="612"/>
        <v>37.754918937403332</v>
      </c>
      <c r="O8751" s="17">
        <f t="shared" ca="1" si="613"/>
        <v>96.174593288388181</v>
      </c>
      <c r="P8751" s="17">
        <f t="shared" ca="1" si="614"/>
        <v>0.40239317554434118</v>
      </c>
      <c r="Q8751" s="17">
        <f t="shared" ca="1" si="615"/>
        <v>1.0250319981924365</v>
      </c>
    </row>
    <row r="8752" spans="1:17" x14ac:dyDescent="0.35">
      <c r="A8752" t="s">
        <v>2439</v>
      </c>
      <c r="B8752" t="s">
        <v>1622</v>
      </c>
      <c r="C8752" t="s">
        <v>1623</v>
      </c>
      <c r="D8752" t="s">
        <v>14</v>
      </c>
      <c r="E8752" t="s">
        <v>21</v>
      </c>
      <c r="F8752" t="s">
        <v>22</v>
      </c>
      <c r="G8752" t="s">
        <v>3040</v>
      </c>
      <c r="H8752">
        <v>18.100000000000001</v>
      </c>
      <c r="I8752">
        <v>432</v>
      </c>
      <c r="J8752">
        <v>10000</v>
      </c>
      <c r="K8752">
        <v>10000</v>
      </c>
      <c r="L8752" s="17">
        <f>IF($E8752&lt;&gt;"",VLOOKUP($E8752,GEMWs!$E$14:$L$20,7,FALSE),"")</f>
        <v>37.754918937403332</v>
      </c>
      <c r="M8752" s="17">
        <f>IF($E8752&lt;&gt;"",VLOOKUP($E8752,GEMWs!$E$14:$L$20,8,FALSE),"")</f>
        <v>96.174593288388181</v>
      </c>
      <c r="N8752" s="17">
        <f t="shared" si="612"/>
        <v>10000</v>
      </c>
      <c r="O8752" s="17">
        <f t="shared" si="613"/>
        <v>10000</v>
      </c>
      <c r="P8752" s="17">
        <f t="shared" si="614"/>
        <v>1.8100000000000002E-3</v>
      </c>
      <c r="Q8752" s="17">
        <f t="shared" si="615"/>
        <v>1.8100000000000002E-3</v>
      </c>
    </row>
    <row r="8753" spans="1:17" x14ac:dyDescent="0.35">
      <c r="A8753" t="s">
        <v>2439</v>
      </c>
      <c r="B8753" t="s">
        <v>1524</v>
      </c>
      <c r="D8753" t="s">
        <v>14</v>
      </c>
      <c r="E8753" t="s">
        <v>21</v>
      </c>
      <c r="G8753" t="s">
        <v>3040</v>
      </c>
      <c r="H8753">
        <v>0.6</v>
      </c>
      <c r="J8753">
        <v>0</v>
      </c>
      <c r="K8753">
        <v>0</v>
      </c>
      <c r="L8753" s="17">
        <f>IF($E8753&lt;&gt;"",VLOOKUP($E8753,GEMWs!$E$14:$L$20,7,FALSE),"")</f>
        <v>37.754918937403332</v>
      </c>
      <c r="M8753" s="17">
        <f>IF($E8753&lt;&gt;"",VLOOKUP($E8753,GEMWs!$E$14:$L$20,8,FALSE),"")</f>
        <v>96.174593288388181</v>
      </c>
      <c r="N8753" s="17">
        <f t="shared" ca="1" si="612"/>
        <v>37.754918937403332</v>
      </c>
      <c r="O8753" s="17">
        <f t="shared" ca="1" si="613"/>
        <v>96.174593288388181</v>
      </c>
      <c r="P8753" s="17">
        <f t="shared" ca="1" si="614"/>
        <v>6.2386538844083897E-3</v>
      </c>
      <c r="Q8753" s="17">
        <f t="shared" ca="1" si="615"/>
        <v>1.5891968964223822E-2</v>
      </c>
    </row>
    <row r="8754" spans="1:17" x14ac:dyDescent="0.35">
      <c r="A8754" t="s">
        <v>2439</v>
      </c>
      <c r="B8754" t="s">
        <v>2464</v>
      </c>
      <c r="D8754" t="s">
        <v>14</v>
      </c>
      <c r="E8754" t="s">
        <v>21</v>
      </c>
      <c r="G8754" t="s">
        <v>3040</v>
      </c>
      <c r="H8754">
        <v>34</v>
      </c>
      <c r="J8754">
        <v>0</v>
      </c>
      <c r="K8754">
        <v>0</v>
      </c>
      <c r="L8754" s="17">
        <f>IF($E8754&lt;&gt;"",VLOOKUP($E8754,GEMWs!$E$14:$L$20,7,FALSE),"")</f>
        <v>37.754918937403332</v>
      </c>
      <c r="M8754" s="17">
        <f>IF($E8754&lt;&gt;"",VLOOKUP($E8754,GEMWs!$E$14:$L$20,8,FALSE),"")</f>
        <v>96.174593288388181</v>
      </c>
      <c r="N8754" s="17">
        <f t="shared" ca="1" si="612"/>
        <v>37.754918937403332</v>
      </c>
      <c r="O8754" s="17">
        <f t="shared" ca="1" si="613"/>
        <v>96.174593288388181</v>
      </c>
      <c r="P8754" s="17">
        <f t="shared" ca="1" si="614"/>
        <v>0.35352372011647543</v>
      </c>
      <c r="Q8754" s="17">
        <f t="shared" ca="1" si="615"/>
        <v>0.90054490797268327</v>
      </c>
    </row>
    <row r="8755" spans="1:17" x14ac:dyDescent="0.35">
      <c r="A8755" t="s">
        <v>2439</v>
      </c>
      <c r="B8755" t="s">
        <v>2465</v>
      </c>
      <c r="D8755" t="s">
        <v>14</v>
      </c>
      <c r="E8755" t="s">
        <v>21</v>
      </c>
      <c r="G8755" t="s">
        <v>3040</v>
      </c>
      <c r="H8755">
        <v>345.1</v>
      </c>
      <c r="J8755">
        <v>0</v>
      </c>
      <c r="K8755">
        <v>0</v>
      </c>
      <c r="L8755" s="17">
        <f>IF($E8755&lt;&gt;"",VLOOKUP($E8755,GEMWs!$E$14:$L$20,7,FALSE),"")</f>
        <v>37.754918937403332</v>
      </c>
      <c r="M8755" s="17">
        <f>IF($E8755&lt;&gt;"",VLOOKUP($E8755,GEMWs!$E$14:$L$20,8,FALSE),"")</f>
        <v>96.174593288388181</v>
      </c>
      <c r="N8755" s="17">
        <f t="shared" ca="1" si="612"/>
        <v>37.754918937403332</v>
      </c>
      <c r="O8755" s="17">
        <f t="shared" ca="1" si="613"/>
        <v>96.174593288388181</v>
      </c>
      <c r="P8755" s="17">
        <f t="shared" ca="1" si="614"/>
        <v>3.5882657591822258</v>
      </c>
      <c r="Q8755" s="17">
        <f t="shared" ca="1" si="615"/>
        <v>9.1405308159227356</v>
      </c>
    </row>
    <row r="8756" spans="1:17" x14ac:dyDescent="0.35">
      <c r="A8756" t="s">
        <v>2439</v>
      </c>
      <c r="B8756" t="s">
        <v>2466</v>
      </c>
      <c r="D8756" t="s">
        <v>14</v>
      </c>
      <c r="E8756" t="s">
        <v>21</v>
      </c>
      <c r="G8756" t="s">
        <v>3040</v>
      </c>
      <c r="H8756">
        <v>206.2</v>
      </c>
      <c r="J8756">
        <v>0</v>
      </c>
      <c r="K8756">
        <v>0</v>
      </c>
      <c r="L8756" s="17">
        <f>IF($E8756&lt;&gt;"",VLOOKUP($E8756,GEMWs!$E$14:$L$20,7,FALSE),"")</f>
        <v>37.754918937403332</v>
      </c>
      <c r="M8756" s="17">
        <f>IF($E8756&lt;&gt;"",VLOOKUP($E8756,GEMWs!$E$14:$L$20,8,FALSE),"")</f>
        <v>96.174593288388181</v>
      </c>
      <c r="N8756" s="17">
        <f t="shared" ca="1" si="612"/>
        <v>37.754918937403332</v>
      </c>
      <c r="O8756" s="17">
        <f t="shared" ca="1" si="613"/>
        <v>96.174593288388181</v>
      </c>
      <c r="P8756" s="17">
        <f t="shared" ca="1" si="614"/>
        <v>2.1440173849416833</v>
      </c>
      <c r="Q8756" s="17">
        <f t="shared" ca="1" si="615"/>
        <v>5.46154000070492</v>
      </c>
    </row>
    <row r="8757" spans="1:17" x14ac:dyDescent="0.35">
      <c r="A8757" t="s">
        <v>2439</v>
      </c>
      <c r="B8757" t="s">
        <v>2442</v>
      </c>
      <c r="D8757" t="s">
        <v>14</v>
      </c>
      <c r="E8757" t="s">
        <v>21</v>
      </c>
      <c r="G8757" t="s">
        <v>3040</v>
      </c>
      <c r="H8757">
        <v>61.8</v>
      </c>
      <c r="J8757">
        <v>0</v>
      </c>
      <c r="K8757">
        <v>0</v>
      </c>
      <c r="L8757" s="17">
        <f>IF($E8757&lt;&gt;"",VLOOKUP($E8757,GEMWs!$E$14:$L$20,7,FALSE),"")</f>
        <v>37.754918937403332</v>
      </c>
      <c r="M8757" s="17">
        <f>IF($E8757&lt;&gt;"",VLOOKUP($E8757,GEMWs!$E$14:$L$20,8,FALSE),"")</f>
        <v>96.174593288388181</v>
      </c>
      <c r="N8757" s="17">
        <f t="shared" ca="1" si="612"/>
        <v>37.754918937403332</v>
      </c>
      <c r="O8757" s="17">
        <f t="shared" ca="1" si="613"/>
        <v>96.174593288388181</v>
      </c>
      <c r="P8757" s="17">
        <f t="shared" ca="1" si="614"/>
        <v>0.64258135009406414</v>
      </c>
      <c r="Q8757" s="17">
        <f t="shared" ca="1" si="615"/>
        <v>1.6368728033150537</v>
      </c>
    </row>
    <row r="8758" spans="1:17" x14ac:dyDescent="0.35">
      <c r="A8758" t="s">
        <v>2439</v>
      </c>
      <c r="B8758" t="s">
        <v>2980</v>
      </c>
      <c r="D8758" t="s">
        <v>14</v>
      </c>
      <c r="E8758" t="s">
        <v>18</v>
      </c>
      <c r="G8758" t="s">
        <v>3040</v>
      </c>
      <c r="H8758">
        <v>1070.2</v>
      </c>
      <c r="J8758">
        <v>0</v>
      </c>
      <c r="K8758">
        <v>0</v>
      </c>
      <c r="L8758" s="17">
        <f>IF($E8758&lt;&gt;"",VLOOKUP($E8758,GEMWs!$E$14:$L$20,7,FALSE),"")</f>
        <v>5950.3939027696888</v>
      </c>
      <c r="M8758" s="17">
        <f>IF($E8758&lt;&gt;"",VLOOKUP($E8758,GEMWs!$E$14:$L$20,8,FALSE),"")</f>
        <v>10539.430626954083</v>
      </c>
      <c r="N8758" s="17">
        <f t="shared" ca="1" si="612"/>
        <v>5950.3939027696888</v>
      </c>
      <c r="O8758" s="17">
        <f t="shared" ca="1" si="613"/>
        <v>10539.430626954083</v>
      </c>
      <c r="P8758" s="17">
        <f t="shared" ca="1" si="614"/>
        <v>0.10154248724433135</v>
      </c>
      <c r="Q8758" s="17">
        <f t="shared" ca="1" si="615"/>
        <v>0.17985363952155528</v>
      </c>
    </row>
    <row r="8759" spans="1:17" x14ac:dyDescent="0.35">
      <c r="A8759" t="s">
        <v>2439</v>
      </c>
      <c r="B8759" t="s">
        <v>2443</v>
      </c>
      <c r="D8759" t="s">
        <v>14</v>
      </c>
      <c r="E8759" t="s">
        <v>18</v>
      </c>
      <c r="G8759" t="s">
        <v>3040</v>
      </c>
      <c r="H8759">
        <v>40.700000000000003</v>
      </c>
      <c r="J8759">
        <v>0</v>
      </c>
      <c r="K8759">
        <v>0</v>
      </c>
      <c r="L8759" s="17">
        <f>IF($E8759&lt;&gt;"",VLOOKUP($E8759,GEMWs!$E$14:$L$20,7,FALSE),"")</f>
        <v>5950.3939027696888</v>
      </c>
      <c r="M8759" s="17">
        <f>IF($E8759&lt;&gt;"",VLOOKUP($E8759,GEMWs!$E$14:$L$20,8,FALSE),"")</f>
        <v>10539.430626954083</v>
      </c>
      <c r="N8759" s="17">
        <f t="shared" ca="1" si="612"/>
        <v>5950.3939027696888</v>
      </c>
      <c r="O8759" s="17">
        <f t="shared" ca="1" si="613"/>
        <v>10539.430626954083</v>
      </c>
      <c r="P8759" s="17">
        <f t="shared" ca="1" si="614"/>
        <v>3.8616886851469685E-3</v>
      </c>
      <c r="Q8759" s="17">
        <f t="shared" ca="1" si="615"/>
        <v>6.8398833194985046E-3</v>
      </c>
    </row>
    <row r="8760" spans="1:17" x14ac:dyDescent="0.35">
      <c r="A8760" t="s">
        <v>2439</v>
      </c>
      <c r="B8760" t="s">
        <v>613</v>
      </c>
      <c r="D8760" t="s">
        <v>14</v>
      </c>
      <c r="E8760" t="s">
        <v>21</v>
      </c>
      <c r="G8760" t="s">
        <v>3040</v>
      </c>
      <c r="H8760">
        <v>230.8</v>
      </c>
      <c r="J8760">
        <v>0</v>
      </c>
      <c r="K8760">
        <v>0</v>
      </c>
      <c r="L8760" s="17">
        <f>IF($E8760&lt;&gt;"",VLOOKUP($E8760,GEMWs!$E$14:$L$20,7,FALSE),"")</f>
        <v>37.754918937403332</v>
      </c>
      <c r="M8760" s="17">
        <f>IF($E8760&lt;&gt;"",VLOOKUP($E8760,GEMWs!$E$14:$L$20,8,FALSE),"")</f>
        <v>96.174593288388181</v>
      </c>
      <c r="N8760" s="17">
        <f t="shared" ca="1" si="612"/>
        <v>37.754918937403332</v>
      </c>
      <c r="O8760" s="17">
        <f t="shared" ca="1" si="613"/>
        <v>96.174593288388181</v>
      </c>
      <c r="P8760" s="17">
        <f t="shared" ca="1" si="614"/>
        <v>2.3998021942024277</v>
      </c>
      <c r="Q8760" s="17">
        <f t="shared" ca="1" si="615"/>
        <v>6.1131107282380972</v>
      </c>
    </row>
    <row r="8761" spans="1:17" x14ac:dyDescent="0.35">
      <c r="A8761" t="s">
        <v>2439</v>
      </c>
      <c r="B8761" t="s">
        <v>1534</v>
      </c>
      <c r="D8761" t="s">
        <v>14</v>
      </c>
      <c r="E8761" t="s">
        <v>21</v>
      </c>
      <c r="G8761" t="s">
        <v>3040</v>
      </c>
      <c r="H8761">
        <v>278.7</v>
      </c>
      <c r="J8761">
        <v>0</v>
      </c>
      <c r="K8761">
        <v>0</v>
      </c>
      <c r="L8761" s="17">
        <f>IF($E8761&lt;&gt;"",VLOOKUP($E8761,GEMWs!$E$14:$L$20,7,FALSE),"")</f>
        <v>37.754918937403332</v>
      </c>
      <c r="M8761" s="17">
        <f>IF($E8761&lt;&gt;"",VLOOKUP($E8761,GEMWs!$E$14:$L$20,8,FALSE),"")</f>
        <v>96.174593288388181</v>
      </c>
      <c r="N8761" s="17">
        <f t="shared" ca="1" si="612"/>
        <v>37.754918937403332</v>
      </c>
      <c r="O8761" s="17">
        <f t="shared" ca="1" si="613"/>
        <v>96.174593288388181</v>
      </c>
      <c r="P8761" s="17">
        <f t="shared" ca="1" si="614"/>
        <v>2.8978547293076971</v>
      </c>
      <c r="Q8761" s="17">
        <f t="shared" ca="1" si="615"/>
        <v>7.3818195838819651</v>
      </c>
    </row>
    <row r="8762" spans="1:17" x14ac:dyDescent="0.35">
      <c r="A8762" t="s">
        <v>2439</v>
      </c>
      <c r="B8762" t="s">
        <v>1778</v>
      </c>
      <c r="C8762" t="s">
        <v>1779</v>
      </c>
      <c r="D8762" t="s">
        <v>14</v>
      </c>
      <c r="E8762" t="s">
        <v>21</v>
      </c>
      <c r="F8762" t="s">
        <v>22</v>
      </c>
      <c r="G8762" t="s">
        <v>3040</v>
      </c>
      <c r="H8762">
        <v>8.3000000000000007</v>
      </c>
      <c r="I8762">
        <v>313</v>
      </c>
      <c r="J8762">
        <v>454.86874899999998</v>
      </c>
      <c r="K8762">
        <v>500</v>
      </c>
      <c r="L8762" s="17">
        <f>IF($E8762&lt;&gt;"",VLOOKUP($E8762,GEMWs!$E$14:$L$20,7,FALSE),"")</f>
        <v>37.754918937403332</v>
      </c>
      <c r="M8762" s="17">
        <f>IF($E8762&lt;&gt;"",VLOOKUP($E8762,GEMWs!$E$14:$L$20,8,FALSE),"")</f>
        <v>96.174593288388181</v>
      </c>
      <c r="N8762" s="17">
        <f t="shared" si="612"/>
        <v>454.86874899999998</v>
      </c>
      <c r="O8762" s="17">
        <f t="shared" si="613"/>
        <v>500</v>
      </c>
      <c r="P8762" s="17">
        <f t="shared" si="614"/>
        <v>1.66E-2</v>
      </c>
      <c r="Q8762" s="17">
        <f t="shared" si="615"/>
        <v>1.8247021845855586E-2</v>
      </c>
    </row>
    <row r="8763" spans="1:17" x14ac:dyDescent="0.35">
      <c r="A8763" t="s">
        <v>2439</v>
      </c>
      <c r="B8763" t="s">
        <v>1833</v>
      </c>
      <c r="D8763" t="s">
        <v>14</v>
      </c>
      <c r="E8763" t="s">
        <v>21</v>
      </c>
      <c r="G8763" t="s">
        <v>3040</v>
      </c>
      <c r="H8763">
        <v>85.9</v>
      </c>
      <c r="J8763">
        <v>0</v>
      </c>
      <c r="K8763">
        <v>0</v>
      </c>
      <c r="L8763" s="17">
        <f>IF($E8763&lt;&gt;"",VLOOKUP($E8763,GEMWs!$E$14:$L$20,7,FALSE),"")</f>
        <v>37.754918937403332</v>
      </c>
      <c r="M8763" s="17">
        <f>IF($E8763&lt;&gt;"",VLOOKUP($E8763,GEMWs!$E$14:$L$20,8,FALSE),"")</f>
        <v>96.174593288388181</v>
      </c>
      <c r="N8763" s="17">
        <f t="shared" ca="1" si="612"/>
        <v>37.754918937403332</v>
      </c>
      <c r="O8763" s="17">
        <f t="shared" ca="1" si="613"/>
        <v>96.174593288388181</v>
      </c>
      <c r="P8763" s="17">
        <f t="shared" ca="1" si="614"/>
        <v>0.89316728111780119</v>
      </c>
      <c r="Q8763" s="17">
        <f t="shared" ca="1" si="615"/>
        <v>2.275200223378044</v>
      </c>
    </row>
    <row r="8764" spans="1:17" x14ac:dyDescent="0.35">
      <c r="A8764" t="s">
        <v>2439</v>
      </c>
      <c r="B8764" t="s">
        <v>1514</v>
      </c>
      <c r="D8764" t="s">
        <v>14</v>
      </c>
      <c r="E8764" t="s">
        <v>21</v>
      </c>
      <c r="G8764" t="s">
        <v>3040</v>
      </c>
      <c r="H8764">
        <v>442.4</v>
      </c>
      <c r="J8764">
        <v>0</v>
      </c>
      <c r="K8764">
        <v>0</v>
      </c>
      <c r="L8764" s="17">
        <f>IF($E8764&lt;&gt;"",VLOOKUP($E8764,GEMWs!$E$14:$L$20,7,FALSE),"")</f>
        <v>37.754918937403332</v>
      </c>
      <c r="M8764" s="17">
        <f>IF($E8764&lt;&gt;"",VLOOKUP($E8764,GEMWs!$E$14:$L$20,8,FALSE),"")</f>
        <v>96.174593288388181</v>
      </c>
      <c r="N8764" s="17">
        <f t="shared" ca="1" si="612"/>
        <v>37.754918937403332</v>
      </c>
      <c r="O8764" s="17">
        <f t="shared" ca="1" si="613"/>
        <v>96.174593288388181</v>
      </c>
      <c r="P8764" s="17">
        <f t="shared" ca="1" si="614"/>
        <v>4.599967464103786</v>
      </c>
      <c r="Q8764" s="17">
        <f t="shared" ca="1" si="615"/>
        <v>11.717678449621031</v>
      </c>
    </row>
    <row r="8765" spans="1:17" x14ac:dyDescent="0.35">
      <c r="A8765" t="s">
        <v>2439</v>
      </c>
      <c r="B8765" t="s">
        <v>2467</v>
      </c>
      <c r="D8765" t="s">
        <v>14</v>
      </c>
      <c r="E8765" t="s">
        <v>21</v>
      </c>
      <c r="G8765" t="s">
        <v>3040</v>
      </c>
      <c r="H8765">
        <v>59</v>
      </c>
      <c r="J8765">
        <v>0</v>
      </c>
      <c r="K8765">
        <v>0</v>
      </c>
      <c r="L8765" s="17">
        <f>IF($E8765&lt;&gt;"",VLOOKUP($E8765,GEMWs!$E$14:$L$20,7,FALSE),"")</f>
        <v>37.754918937403332</v>
      </c>
      <c r="M8765" s="17">
        <f>IF($E8765&lt;&gt;"",VLOOKUP($E8765,GEMWs!$E$14:$L$20,8,FALSE),"")</f>
        <v>96.174593288388181</v>
      </c>
      <c r="N8765" s="17">
        <f t="shared" ca="1" si="612"/>
        <v>37.754918937403332</v>
      </c>
      <c r="O8765" s="17">
        <f t="shared" ca="1" si="613"/>
        <v>96.174593288388181</v>
      </c>
      <c r="P8765" s="17">
        <f t="shared" ca="1" si="614"/>
        <v>0.61346763196682497</v>
      </c>
      <c r="Q8765" s="17">
        <f t="shared" ca="1" si="615"/>
        <v>1.5627102814820093</v>
      </c>
    </row>
    <row r="8766" spans="1:17" x14ac:dyDescent="0.35">
      <c r="A8766" t="s">
        <v>2439</v>
      </c>
      <c r="B8766" t="s">
        <v>614</v>
      </c>
      <c r="C8766" t="s">
        <v>615</v>
      </c>
      <c r="D8766" t="s">
        <v>14</v>
      </c>
      <c r="E8766" t="s">
        <v>21</v>
      </c>
      <c r="G8766" t="s">
        <v>3040</v>
      </c>
      <c r="H8766">
        <v>362.4</v>
      </c>
      <c r="J8766">
        <v>0</v>
      </c>
      <c r="K8766">
        <v>0</v>
      </c>
      <c r="L8766" s="17">
        <f>IF($E8766&lt;&gt;"",VLOOKUP($E8766,GEMWs!$E$14:$L$20,7,FALSE),"")</f>
        <v>37.754918937403332</v>
      </c>
      <c r="M8766" s="17">
        <f>IF($E8766&lt;&gt;"",VLOOKUP($E8766,GEMWs!$E$14:$L$20,8,FALSE),"")</f>
        <v>96.174593288388181</v>
      </c>
      <c r="N8766" s="17">
        <f t="shared" ca="1" si="612"/>
        <v>37.754918937403332</v>
      </c>
      <c r="O8766" s="17">
        <f t="shared" ca="1" si="613"/>
        <v>96.174593288388181</v>
      </c>
      <c r="P8766" s="17">
        <f t="shared" ca="1" si="614"/>
        <v>3.7681469461826675</v>
      </c>
      <c r="Q8766" s="17">
        <f t="shared" ca="1" si="615"/>
        <v>9.5987492543911888</v>
      </c>
    </row>
    <row r="8767" spans="1:17" x14ac:dyDescent="0.35">
      <c r="A8767" t="s">
        <v>2439</v>
      </c>
      <c r="B8767" t="s">
        <v>608</v>
      </c>
      <c r="D8767" t="s">
        <v>14</v>
      </c>
      <c r="E8767" t="s">
        <v>21</v>
      </c>
      <c r="G8767" t="s">
        <v>3040</v>
      </c>
      <c r="H8767">
        <v>131.30000000000001</v>
      </c>
      <c r="J8767">
        <v>0</v>
      </c>
      <c r="K8767">
        <v>0</v>
      </c>
      <c r="L8767" s="17">
        <f>IF($E8767&lt;&gt;"",VLOOKUP($E8767,GEMWs!$E$14:$L$20,7,FALSE),"")</f>
        <v>37.754918937403332</v>
      </c>
      <c r="M8767" s="17">
        <f>IF($E8767&lt;&gt;"",VLOOKUP($E8767,GEMWs!$E$14:$L$20,8,FALSE),"")</f>
        <v>96.174593288388181</v>
      </c>
      <c r="N8767" s="17">
        <f t="shared" ca="1" si="612"/>
        <v>37.754918937403332</v>
      </c>
      <c r="O8767" s="17">
        <f t="shared" ca="1" si="613"/>
        <v>96.174593288388181</v>
      </c>
      <c r="P8767" s="17">
        <f t="shared" ca="1" si="614"/>
        <v>1.3652254250380362</v>
      </c>
      <c r="Q8767" s="17">
        <f t="shared" ca="1" si="615"/>
        <v>3.4776925416709803</v>
      </c>
    </row>
    <row r="8768" spans="1:17" x14ac:dyDescent="0.35">
      <c r="A8768" t="s">
        <v>2439</v>
      </c>
      <c r="B8768" t="s">
        <v>2981</v>
      </c>
      <c r="D8768" t="s">
        <v>14</v>
      </c>
      <c r="E8768" t="s">
        <v>21</v>
      </c>
      <c r="G8768" t="s">
        <v>3040</v>
      </c>
      <c r="H8768">
        <v>247.6</v>
      </c>
      <c r="J8768">
        <v>0</v>
      </c>
      <c r="K8768">
        <v>0</v>
      </c>
      <c r="L8768" s="17">
        <f>IF($E8768&lt;&gt;"",VLOOKUP($E8768,GEMWs!$E$14:$L$20,7,FALSE),"")</f>
        <v>37.754918937403332</v>
      </c>
      <c r="M8768" s="17">
        <f>IF($E8768&lt;&gt;"",VLOOKUP($E8768,GEMWs!$E$14:$L$20,8,FALSE),"")</f>
        <v>96.174593288388181</v>
      </c>
      <c r="N8768" s="17">
        <f t="shared" ca="1" si="612"/>
        <v>37.754918937403332</v>
      </c>
      <c r="O8768" s="17">
        <f t="shared" ca="1" si="613"/>
        <v>96.174593288388181</v>
      </c>
      <c r="P8768" s="17">
        <f t="shared" ca="1" si="614"/>
        <v>2.5744845029658623</v>
      </c>
      <c r="Q8768" s="17">
        <f t="shared" ca="1" si="615"/>
        <v>6.558085859236364</v>
      </c>
    </row>
    <row r="8769" spans="1:17" x14ac:dyDescent="0.35">
      <c r="A8769" t="s">
        <v>2439</v>
      </c>
      <c r="B8769" t="s">
        <v>1519</v>
      </c>
      <c r="D8769" t="s">
        <v>14</v>
      </c>
      <c r="E8769" t="s">
        <v>21</v>
      </c>
      <c r="G8769" t="s">
        <v>3040</v>
      </c>
      <c r="H8769">
        <v>631.70000000000005</v>
      </c>
      <c r="J8769">
        <v>0</v>
      </c>
      <c r="K8769">
        <v>0</v>
      </c>
      <c r="L8769" s="17">
        <f>IF($E8769&lt;&gt;"",VLOOKUP($E8769,GEMWs!$E$14:$L$20,7,FALSE),"")</f>
        <v>37.754918937403332</v>
      </c>
      <c r="M8769" s="17">
        <f>IF($E8769&lt;&gt;"",VLOOKUP($E8769,GEMWs!$E$14:$L$20,8,FALSE),"")</f>
        <v>96.174593288388181</v>
      </c>
      <c r="N8769" s="17">
        <f t="shared" ca="1" si="612"/>
        <v>37.754918937403332</v>
      </c>
      <c r="O8769" s="17">
        <f t="shared" ca="1" si="613"/>
        <v>96.174593288388181</v>
      </c>
      <c r="P8769" s="17">
        <f t="shared" ca="1" si="614"/>
        <v>6.5682627646346337</v>
      </c>
      <c r="Q8769" s="17">
        <f t="shared" ca="1" si="615"/>
        <v>16.73159465783365</v>
      </c>
    </row>
    <row r="8770" spans="1:17" x14ac:dyDescent="0.35">
      <c r="A8770" t="s">
        <v>2439</v>
      </c>
      <c r="B8770" t="s">
        <v>616</v>
      </c>
      <c r="D8770" t="s">
        <v>14</v>
      </c>
      <c r="E8770" t="s">
        <v>21</v>
      </c>
      <c r="G8770" t="s">
        <v>3040</v>
      </c>
      <c r="H8770">
        <v>68.7</v>
      </c>
      <c r="J8770">
        <v>0</v>
      </c>
      <c r="K8770">
        <v>0</v>
      </c>
      <c r="L8770" s="17">
        <f>IF($E8770&lt;&gt;"",VLOOKUP($E8770,GEMWs!$E$14:$L$20,7,FALSE),"")</f>
        <v>37.754918937403332</v>
      </c>
      <c r="M8770" s="17">
        <f>IF($E8770&lt;&gt;"",VLOOKUP($E8770,GEMWs!$E$14:$L$20,8,FALSE),"")</f>
        <v>96.174593288388181</v>
      </c>
      <c r="N8770" s="17">
        <f t="shared" ca="1" si="612"/>
        <v>37.754918937403332</v>
      </c>
      <c r="O8770" s="17">
        <f t="shared" ca="1" si="613"/>
        <v>96.174593288388181</v>
      </c>
      <c r="P8770" s="17">
        <f t="shared" ca="1" si="614"/>
        <v>0.71432586976476065</v>
      </c>
      <c r="Q8770" s="17">
        <f t="shared" ca="1" si="615"/>
        <v>1.8196304464036277</v>
      </c>
    </row>
    <row r="8771" spans="1:17" x14ac:dyDescent="0.35">
      <c r="A8771" t="s">
        <v>2439</v>
      </c>
      <c r="B8771" t="s">
        <v>599</v>
      </c>
      <c r="D8771" t="s">
        <v>14</v>
      </c>
      <c r="E8771" t="s">
        <v>21</v>
      </c>
      <c r="G8771" t="s">
        <v>3040</v>
      </c>
      <c r="H8771">
        <v>132.19999999999999</v>
      </c>
      <c r="J8771">
        <v>0</v>
      </c>
      <c r="K8771">
        <v>0</v>
      </c>
      <c r="L8771" s="17">
        <f>IF($E8771&lt;&gt;"",VLOOKUP($E8771,GEMWs!$E$14:$L$20,7,FALSE),"")</f>
        <v>37.754918937403332</v>
      </c>
      <c r="M8771" s="17">
        <f>IF($E8771&lt;&gt;"",VLOOKUP($E8771,GEMWs!$E$14:$L$20,8,FALSE),"")</f>
        <v>96.174593288388181</v>
      </c>
      <c r="N8771" s="17">
        <f t="shared" ca="1" si="612"/>
        <v>37.754918937403332</v>
      </c>
      <c r="O8771" s="17">
        <f t="shared" ca="1" si="613"/>
        <v>96.174593288388181</v>
      </c>
      <c r="P8771" s="17">
        <f t="shared" ca="1" si="614"/>
        <v>1.3745834058646484</v>
      </c>
      <c r="Q8771" s="17">
        <f t="shared" ca="1" si="615"/>
        <v>3.5015304951173154</v>
      </c>
    </row>
    <row r="8772" spans="1:17" x14ac:dyDescent="0.35">
      <c r="A8772" t="s">
        <v>2439</v>
      </c>
      <c r="B8772" t="s">
        <v>2468</v>
      </c>
      <c r="D8772" t="s">
        <v>14</v>
      </c>
      <c r="E8772" t="s">
        <v>21</v>
      </c>
      <c r="G8772" t="s">
        <v>3040</v>
      </c>
      <c r="H8772">
        <v>41.2</v>
      </c>
      <c r="J8772">
        <v>0</v>
      </c>
      <c r="K8772">
        <v>0</v>
      </c>
      <c r="L8772" s="17">
        <f>IF($E8772&lt;&gt;"",VLOOKUP($E8772,GEMWs!$E$14:$L$20,7,FALSE),"")</f>
        <v>37.754918937403332</v>
      </c>
      <c r="M8772" s="17">
        <f>IF($E8772&lt;&gt;"",VLOOKUP($E8772,GEMWs!$E$14:$L$20,8,FALSE),"")</f>
        <v>96.174593288388181</v>
      </c>
      <c r="N8772" s="17">
        <f t="shared" ca="1" si="612"/>
        <v>37.754918937403332</v>
      </c>
      <c r="O8772" s="17">
        <f t="shared" ca="1" si="613"/>
        <v>96.174593288388181</v>
      </c>
      <c r="P8772" s="17">
        <f t="shared" ca="1" si="614"/>
        <v>0.42838756672937617</v>
      </c>
      <c r="Q8772" s="17">
        <f t="shared" ca="1" si="615"/>
        <v>1.0912485355433692</v>
      </c>
    </row>
    <row r="8773" spans="1:17" x14ac:dyDescent="0.35">
      <c r="A8773" t="s">
        <v>2439</v>
      </c>
      <c r="B8773" t="s">
        <v>747</v>
      </c>
      <c r="D8773" t="s">
        <v>14</v>
      </c>
      <c r="E8773" t="s">
        <v>21</v>
      </c>
      <c r="G8773" t="s">
        <v>3040</v>
      </c>
      <c r="H8773">
        <v>2.6</v>
      </c>
      <c r="J8773">
        <v>0</v>
      </c>
      <c r="K8773">
        <v>0</v>
      </c>
      <c r="L8773" s="17">
        <f>IF($E8773&lt;&gt;"",VLOOKUP($E8773,GEMWs!$E$14:$L$20,7,FALSE),"")</f>
        <v>37.754918937403332</v>
      </c>
      <c r="M8773" s="17">
        <f>IF($E8773&lt;&gt;"",VLOOKUP($E8773,GEMWs!$E$14:$L$20,8,FALSE),"")</f>
        <v>96.174593288388181</v>
      </c>
      <c r="N8773" s="17">
        <f t="shared" ca="1" si="612"/>
        <v>37.754918937403332</v>
      </c>
      <c r="O8773" s="17">
        <f t="shared" ca="1" si="613"/>
        <v>96.174593288388181</v>
      </c>
      <c r="P8773" s="17">
        <f t="shared" ca="1" si="614"/>
        <v>2.7034166832436358E-2</v>
      </c>
      <c r="Q8773" s="17">
        <f t="shared" ca="1" si="615"/>
        <v>6.8865198844969902E-2</v>
      </c>
    </row>
    <row r="8774" spans="1:17" x14ac:dyDescent="0.35">
      <c r="A8774" t="s">
        <v>2439</v>
      </c>
      <c r="B8774" t="s">
        <v>609</v>
      </c>
      <c r="D8774" t="s">
        <v>14</v>
      </c>
      <c r="E8774" t="s">
        <v>21</v>
      </c>
      <c r="G8774" t="s">
        <v>3040</v>
      </c>
      <c r="H8774">
        <v>270.8</v>
      </c>
      <c r="J8774">
        <v>0</v>
      </c>
      <c r="K8774">
        <v>0</v>
      </c>
      <c r="L8774" s="17">
        <f>IF($E8774&lt;&gt;"",VLOOKUP($E8774,GEMWs!$E$14:$L$20,7,FALSE),"")</f>
        <v>37.754918937403332</v>
      </c>
      <c r="M8774" s="17">
        <f>IF($E8774&lt;&gt;"",VLOOKUP($E8774,GEMWs!$E$14:$L$20,8,FALSE),"")</f>
        <v>96.174593288388181</v>
      </c>
      <c r="N8774" s="17">
        <f t="shared" ca="1" si="612"/>
        <v>37.754918937403332</v>
      </c>
      <c r="O8774" s="17">
        <f t="shared" ca="1" si="613"/>
        <v>96.174593288388181</v>
      </c>
      <c r="P8774" s="17">
        <f t="shared" ref="P8774:P8800" ca="1" si="616">IF(O8774&gt;0,$H8774/O8774,0)</f>
        <v>2.8157124531629867</v>
      </c>
      <c r="Q8774" s="17">
        <f t="shared" ref="Q8774:Q8800" ca="1" si="617">IF(N8774&gt;0,$H8774/N8774,0)</f>
        <v>7.1725753258530185</v>
      </c>
    </row>
    <row r="8775" spans="1:17" x14ac:dyDescent="0.35">
      <c r="A8775" t="s">
        <v>2439</v>
      </c>
      <c r="B8775" t="s">
        <v>2342</v>
      </c>
      <c r="D8775" t="s">
        <v>22</v>
      </c>
      <c r="G8775" t="s">
        <v>3040</v>
      </c>
      <c r="H8775">
        <v>1191.8</v>
      </c>
      <c r="J8775">
        <v>0</v>
      </c>
      <c r="K8775">
        <v>0</v>
      </c>
      <c r="L8775" s="17" t="str">
        <f>IF($E8775&lt;&gt;"",VLOOKUP($E8775,GEMWs!$E$14:$L$20,7,FALSE),"")</f>
        <v/>
      </c>
      <c r="M8775" s="17" t="str">
        <f>IF($E8775&lt;&gt;"",VLOOKUP($E8775,GEMWs!$E$14:$L$20,8,FALSE),"")</f>
        <v/>
      </c>
      <c r="N8775" s="17">
        <f t="shared" ca="1" si="612"/>
        <v>0</v>
      </c>
      <c r="O8775" s="17">
        <f t="shared" ca="1" si="613"/>
        <v>0</v>
      </c>
      <c r="P8775" s="17">
        <f t="shared" ca="1" si="616"/>
        <v>0</v>
      </c>
      <c r="Q8775" s="17">
        <f t="shared" ca="1" si="617"/>
        <v>0</v>
      </c>
    </row>
    <row r="8776" spans="1:17" x14ac:dyDescent="0.35">
      <c r="A8776" t="s">
        <v>2439</v>
      </c>
      <c r="B8776" t="s">
        <v>584</v>
      </c>
      <c r="D8776" t="s">
        <v>14</v>
      </c>
      <c r="E8776" t="s">
        <v>21</v>
      </c>
      <c r="G8776" t="s">
        <v>3040</v>
      </c>
      <c r="H8776">
        <v>2036.7</v>
      </c>
      <c r="J8776">
        <v>0</v>
      </c>
      <c r="K8776">
        <v>0</v>
      </c>
      <c r="L8776" s="17">
        <f>IF($E8776&lt;&gt;"",VLOOKUP($E8776,GEMWs!$E$14:$L$20,7,FALSE),"")</f>
        <v>37.754918937403332</v>
      </c>
      <c r="M8776" s="17">
        <f>IF($E8776&lt;&gt;"",VLOOKUP($E8776,GEMWs!$E$14:$L$20,8,FALSE),"")</f>
        <v>96.174593288388181</v>
      </c>
      <c r="N8776" s="17">
        <f t="shared" ca="1" si="612"/>
        <v>37.754918937403332</v>
      </c>
      <c r="O8776" s="17">
        <f t="shared" ca="1" si="613"/>
        <v>96.174593288388181</v>
      </c>
      <c r="P8776" s="17">
        <f t="shared" ca="1" si="616"/>
        <v>21.177110610624279</v>
      </c>
      <c r="Q8776" s="17">
        <f t="shared" ca="1" si="617"/>
        <v>53.945288649057765</v>
      </c>
    </row>
    <row r="8777" spans="1:17" x14ac:dyDescent="0.35">
      <c r="A8777" t="s">
        <v>2439</v>
      </c>
      <c r="B8777" t="s">
        <v>2444</v>
      </c>
      <c r="D8777" t="s">
        <v>14</v>
      </c>
      <c r="E8777" t="s">
        <v>21</v>
      </c>
      <c r="G8777" t="s">
        <v>3040</v>
      </c>
      <c r="H8777">
        <v>50.7</v>
      </c>
      <c r="J8777">
        <v>0</v>
      </c>
      <c r="K8777">
        <v>0</v>
      </c>
      <c r="L8777" s="17">
        <f>IF($E8777&lt;&gt;"",VLOOKUP($E8777,GEMWs!$E$14:$L$20,7,FALSE),"")</f>
        <v>37.754918937403332</v>
      </c>
      <c r="M8777" s="17">
        <f>IF($E8777&lt;&gt;"",VLOOKUP($E8777,GEMWs!$E$14:$L$20,8,FALSE),"")</f>
        <v>96.174593288388181</v>
      </c>
      <c r="N8777" s="17">
        <f t="shared" ca="1" si="612"/>
        <v>37.754918937403332</v>
      </c>
      <c r="O8777" s="17">
        <f t="shared" ca="1" si="613"/>
        <v>96.174593288388181</v>
      </c>
      <c r="P8777" s="17">
        <f t="shared" ca="1" si="616"/>
        <v>0.52716625323250899</v>
      </c>
      <c r="Q8777" s="17">
        <f t="shared" ca="1" si="617"/>
        <v>1.342871377476913</v>
      </c>
    </row>
    <row r="8778" spans="1:17" x14ac:dyDescent="0.35">
      <c r="A8778" t="s">
        <v>2439</v>
      </c>
      <c r="B8778" t="s">
        <v>2469</v>
      </c>
      <c r="D8778" t="s">
        <v>14</v>
      </c>
      <c r="E8778" t="s">
        <v>21</v>
      </c>
      <c r="G8778" t="s">
        <v>3040</v>
      </c>
      <c r="H8778">
        <v>402.2</v>
      </c>
      <c r="J8778">
        <v>0</v>
      </c>
      <c r="K8778">
        <v>0</v>
      </c>
      <c r="L8778" s="17">
        <f>IF($E8778&lt;&gt;"",VLOOKUP($E8778,GEMWs!$E$14:$L$20,7,FALSE),"")</f>
        <v>37.754918937403332</v>
      </c>
      <c r="M8778" s="17">
        <f>IF($E8778&lt;&gt;"",VLOOKUP($E8778,GEMWs!$E$14:$L$20,8,FALSE),"")</f>
        <v>96.174593288388181</v>
      </c>
      <c r="N8778" s="17">
        <f t="shared" ca="1" si="612"/>
        <v>37.754918937403332</v>
      </c>
      <c r="O8778" s="17">
        <f t="shared" ca="1" si="613"/>
        <v>96.174593288388181</v>
      </c>
      <c r="P8778" s="17">
        <f t="shared" ca="1" si="616"/>
        <v>4.1819776538484241</v>
      </c>
      <c r="Q8778" s="17">
        <f t="shared" ca="1" si="617"/>
        <v>10.652916529018036</v>
      </c>
    </row>
    <row r="8779" spans="1:17" x14ac:dyDescent="0.35">
      <c r="A8779" t="s">
        <v>2439</v>
      </c>
      <c r="B8779" t="s">
        <v>2470</v>
      </c>
      <c r="D8779" t="s">
        <v>14</v>
      </c>
      <c r="E8779" t="s">
        <v>21</v>
      </c>
      <c r="G8779" t="s">
        <v>3040</v>
      </c>
      <c r="H8779">
        <v>41</v>
      </c>
      <c r="J8779">
        <v>0</v>
      </c>
      <c r="K8779">
        <v>0</v>
      </c>
      <c r="L8779" s="17">
        <f>IF($E8779&lt;&gt;"",VLOOKUP($E8779,GEMWs!$E$14:$L$20,7,FALSE),"")</f>
        <v>37.754918937403332</v>
      </c>
      <c r="M8779" s="17">
        <f>IF($E8779&lt;&gt;"",VLOOKUP($E8779,GEMWs!$E$14:$L$20,8,FALSE),"")</f>
        <v>96.174593288388181</v>
      </c>
      <c r="N8779" s="17">
        <f t="shared" ca="1" si="612"/>
        <v>37.754918937403332</v>
      </c>
      <c r="O8779" s="17">
        <f t="shared" ca="1" si="613"/>
        <v>96.174593288388181</v>
      </c>
      <c r="P8779" s="17">
        <f t="shared" ca="1" si="616"/>
        <v>0.42630801543457331</v>
      </c>
      <c r="Q8779" s="17">
        <f t="shared" ca="1" si="617"/>
        <v>1.0859512125552946</v>
      </c>
    </row>
    <row r="8780" spans="1:17" x14ac:dyDescent="0.35">
      <c r="A8780" t="s">
        <v>2439</v>
      </c>
      <c r="B8780" t="s">
        <v>198</v>
      </c>
      <c r="D8780" t="s">
        <v>14</v>
      </c>
      <c r="E8780" t="s">
        <v>21</v>
      </c>
      <c r="G8780" t="s">
        <v>3040</v>
      </c>
      <c r="H8780">
        <v>15.2</v>
      </c>
      <c r="J8780">
        <v>0</v>
      </c>
      <c r="K8780">
        <v>0</v>
      </c>
      <c r="L8780" s="17">
        <f>IF($E8780&lt;&gt;"",VLOOKUP($E8780,GEMWs!$E$14:$L$20,7,FALSE),"")</f>
        <v>37.754918937403332</v>
      </c>
      <c r="M8780" s="17">
        <f>IF($E8780&lt;&gt;"",VLOOKUP($E8780,GEMWs!$E$14:$L$20,8,FALSE),"")</f>
        <v>96.174593288388181</v>
      </c>
      <c r="N8780" s="17">
        <f t="shared" ca="1" si="612"/>
        <v>37.754918937403332</v>
      </c>
      <c r="O8780" s="17">
        <f t="shared" ca="1" si="613"/>
        <v>96.174593288388181</v>
      </c>
      <c r="P8780" s="17">
        <f t="shared" ca="1" si="616"/>
        <v>0.15804589840501254</v>
      </c>
      <c r="Q8780" s="17">
        <f t="shared" ca="1" si="617"/>
        <v>0.40259654709367015</v>
      </c>
    </row>
    <row r="8781" spans="1:17" x14ac:dyDescent="0.35">
      <c r="A8781" t="s">
        <v>2439</v>
      </c>
      <c r="B8781" t="s">
        <v>602</v>
      </c>
      <c r="D8781" t="s">
        <v>14</v>
      </c>
      <c r="E8781" t="s">
        <v>21</v>
      </c>
      <c r="G8781" t="s">
        <v>3040</v>
      </c>
      <c r="H8781">
        <v>475.4</v>
      </c>
      <c r="J8781">
        <v>0</v>
      </c>
      <c r="K8781">
        <v>0</v>
      </c>
      <c r="L8781" s="17">
        <f>IF($E8781&lt;&gt;"",VLOOKUP($E8781,GEMWs!$E$14:$L$20,7,FALSE),"")</f>
        <v>37.754918937403332</v>
      </c>
      <c r="M8781" s="17">
        <f>IF($E8781&lt;&gt;"",VLOOKUP($E8781,GEMWs!$E$14:$L$20,8,FALSE),"")</f>
        <v>96.174593288388181</v>
      </c>
      <c r="N8781" s="17">
        <f t="shared" ca="1" si="612"/>
        <v>37.754918937403332</v>
      </c>
      <c r="O8781" s="17">
        <f t="shared" ca="1" si="613"/>
        <v>96.174593288388181</v>
      </c>
      <c r="P8781" s="17">
        <f t="shared" ca="1" si="616"/>
        <v>4.9430934277462475</v>
      </c>
      <c r="Q8781" s="17">
        <f t="shared" ca="1" si="617"/>
        <v>12.591736742653341</v>
      </c>
    </row>
    <row r="8782" spans="1:17" x14ac:dyDescent="0.35">
      <c r="A8782" t="s">
        <v>2439</v>
      </c>
      <c r="B8782" t="s">
        <v>1835</v>
      </c>
      <c r="D8782" t="s">
        <v>14</v>
      </c>
      <c r="E8782" t="s">
        <v>21</v>
      </c>
      <c r="G8782" t="s">
        <v>3040</v>
      </c>
      <c r="H8782">
        <v>8.3000000000000007</v>
      </c>
      <c r="J8782">
        <v>0</v>
      </c>
      <c r="K8782">
        <v>0</v>
      </c>
      <c r="L8782" s="17">
        <f>IF($E8782&lt;&gt;"",VLOOKUP($E8782,GEMWs!$E$14:$L$20,7,FALSE),"")</f>
        <v>37.754918937403332</v>
      </c>
      <c r="M8782" s="17">
        <f>IF($E8782&lt;&gt;"",VLOOKUP($E8782,GEMWs!$E$14:$L$20,8,FALSE),"")</f>
        <v>96.174593288388181</v>
      </c>
      <c r="N8782" s="17">
        <f t="shared" ca="1" si="612"/>
        <v>37.754918937403332</v>
      </c>
      <c r="O8782" s="17">
        <f t="shared" ca="1" si="613"/>
        <v>96.174593288388181</v>
      </c>
      <c r="P8782" s="17">
        <f t="shared" ca="1" si="616"/>
        <v>8.6301378734316064E-2</v>
      </c>
      <c r="Q8782" s="17">
        <f t="shared" ca="1" si="617"/>
        <v>0.21983890400509623</v>
      </c>
    </row>
    <row r="8783" spans="1:17" x14ac:dyDescent="0.35">
      <c r="A8783" t="s">
        <v>2439</v>
      </c>
      <c r="B8783" t="s">
        <v>2471</v>
      </c>
      <c r="D8783" t="s">
        <v>14</v>
      </c>
      <c r="E8783" t="s">
        <v>21</v>
      </c>
      <c r="G8783" t="s">
        <v>3040</v>
      </c>
      <c r="H8783">
        <v>48.5</v>
      </c>
      <c r="J8783">
        <v>0</v>
      </c>
      <c r="K8783">
        <v>0</v>
      </c>
      <c r="L8783" s="17">
        <f>IF($E8783&lt;&gt;"",VLOOKUP($E8783,GEMWs!$E$14:$L$20,7,FALSE),"")</f>
        <v>37.754918937403332</v>
      </c>
      <c r="M8783" s="17">
        <f>IF($E8783&lt;&gt;"",VLOOKUP($E8783,GEMWs!$E$14:$L$20,8,FALSE),"")</f>
        <v>96.174593288388181</v>
      </c>
      <c r="N8783" s="17">
        <f t="shared" ca="1" si="612"/>
        <v>37.754918937403332</v>
      </c>
      <c r="O8783" s="17">
        <f t="shared" ca="1" si="613"/>
        <v>96.174593288388181</v>
      </c>
      <c r="P8783" s="17">
        <f t="shared" ca="1" si="616"/>
        <v>0.50429118898967817</v>
      </c>
      <c r="Q8783" s="17">
        <f t="shared" ca="1" si="617"/>
        <v>1.2846008246080922</v>
      </c>
    </row>
    <row r="8784" spans="1:17" x14ac:dyDescent="0.35">
      <c r="A8784" t="s">
        <v>2439</v>
      </c>
      <c r="B8784" t="s">
        <v>574</v>
      </c>
      <c r="C8784" t="s">
        <v>575</v>
      </c>
      <c r="D8784" t="s">
        <v>14</v>
      </c>
      <c r="E8784" t="s">
        <v>21</v>
      </c>
      <c r="F8784" t="s">
        <v>22</v>
      </c>
      <c r="G8784" t="s">
        <v>3040</v>
      </c>
      <c r="H8784">
        <v>17.5</v>
      </c>
      <c r="I8784">
        <v>335</v>
      </c>
      <c r="J8784">
        <v>930.882519</v>
      </c>
      <c r="K8784">
        <v>930.882519</v>
      </c>
      <c r="L8784" s="17">
        <f>IF($E8784&lt;&gt;"",VLOOKUP($E8784,GEMWs!$E$14:$L$20,7,FALSE),"")</f>
        <v>37.754918937403332</v>
      </c>
      <c r="M8784" s="17">
        <f>IF($E8784&lt;&gt;"",VLOOKUP($E8784,GEMWs!$E$14:$L$20,8,FALSE),"")</f>
        <v>96.174593288388181</v>
      </c>
      <c r="N8784" s="17">
        <f t="shared" si="612"/>
        <v>930.882519</v>
      </c>
      <c r="O8784" s="17">
        <f t="shared" si="613"/>
        <v>930.882519</v>
      </c>
      <c r="P8784" s="17">
        <f t="shared" si="616"/>
        <v>1.8799364734874778E-2</v>
      </c>
      <c r="Q8784" s="17">
        <f t="shared" si="617"/>
        <v>1.8799364734874778E-2</v>
      </c>
    </row>
    <row r="8785" spans="1:17" x14ac:dyDescent="0.35">
      <c r="A8785" t="s">
        <v>2439</v>
      </c>
      <c r="B8785" t="s">
        <v>604</v>
      </c>
      <c r="D8785" t="s">
        <v>14</v>
      </c>
      <c r="E8785" t="s">
        <v>21</v>
      </c>
      <c r="G8785" t="s">
        <v>3040</v>
      </c>
      <c r="H8785">
        <v>2.4</v>
      </c>
      <c r="J8785">
        <v>0</v>
      </c>
      <c r="K8785">
        <v>0</v>
      </c>
      <c r="L8785" s="17">
        <f>IF($E8785&lt;&gt;"",VLOOKUP($E8785,GEMWs!$E$14:$L$20,7,FALSE),"")</f>
        <v>37.754918937403332</v>
      </c>
      <c r="M8785" s="17">
        <f>IF($E8785&lt;&gt;"",VLOOKUP($E8785,GEMWs!$E$14:$L$20,8,FALSE),"")</f>
        <v>96.174593288388181</v>
      </c>
      <c r="N8785" s="17">
        <f t="shared" ca="1" si="612"/>
        <v>37.754918937403332</v>
      </c>
      <c r="O8785" s="17">
        <f t="shared" ca="1" si="613"/>
        <v>96.174593288388181</v>
      </c>
      <c r="P8785" s="17">
        <f t="shared" ca="1" si="616"/>
        <v>2.4954615537633559E-2</v>
      </c>
      <c r="Q8785" s="17">
        <f t="shared" ca="1" si="617"/>
        <v>6.3567875856895287E-2</v>
      </c>
    </row>
    <row r="8786" spans="1:17" x14ac:dyDescent="0.35">
      <c r="A8786" t="s">
        <v>2439</v>
      </c>
      <c r="B8786" t="s">
        <v>186</v>
      </c>
      <c r="C8786" t="s">
        <v>187</v>
      </c>
      <c r="D8786" t="s">
        <v>14</v>
      </c>
      <c r="E8786" t="s">
        <v>21</v>
      </c>
      <c r="F8786" t="s">
        <v>14</v>
      </c>
      <c r="G8786" t="s">
        <v>3040</v>
      </c>
      <c r="H8786">
        <v>128.19999999999999</v>
      </c>
      <c r="I8786">
        <v>337</v>
      </c>
      <c r="J8786">
        <v>53.942762999999999</v>
      </c>
      <c r="K8786">
        <v>180000</v>
      </c>
      <c r="L8786" s="17">
        <f>IF($E8786&lt;&gt;"",VLOOKUP($E8786,GEMWs!$E$14:$L$20,7,FALSE),"")</f>
        <v>37.754918937403332</v>
      </c>
      <c r="M8786" s="17">
        <f>IF($E8786&lt;&gt;"",VLOOKUP($E8786,GEMWs!$E$14:$L$20,8,FALSE),"")</f>
        <v>96.174593288388181</v>
      </c>
      <c r="N8786" s="17">
        <f t="shared" si="612"/>
        <v>53.942762999999999</v>
      </c>
      <c r="O8786" s="17">
        <f t="shared" si="613"/>
        <v>180000</v>
      </c>
      <c r="P8786" s="17">
        <f t="shared" si="616"/>
        <v>7.1222222222222216E-4</v>
      </c>
      <c r="Q8786" s="17">
        <f t="shared" si="617"/>
        <v>2.3765931307597277</v>
      </c>
    </row>
    <row r="8787" spans="1:17" x14ac:dyDescent="0.35">
      <c r="A8787" t="s">
        <v>2439</v>
      </c>
      <c r="B8787" t="s">
        <v>2440</v>
      </c>
      <c r="C8787" t="s">
        <v>2441</v>
      </c>
      <c r="D8787" t="s">
        <v>14</v>
      </c>
      <c r="E8787" t="s">
        <v>21</v>
      </c>
      <c r="F8787" t="s">
        <v>22</v>
      </c>
      <c r="G8787" t="s">
        <v>3040</v>
      </c>
      <c r="H8787">
        <v>377.5</v>
      </c>
      <c r="I8787">
        <v>476</v>
      </c>
      <c r="J8787">
        <v>2759.2287289999999</v>
      </c>
      <c r="K8787">
        <v>2794.9311659999998</v>
      </c>
      <c r="L8787" s="17">
        <f>IF($E8787&lt;&gt;"",VLOOKUP($E8787,GEMWs!$E$14:$L$20,7,FALSE),"")</f>
        <v>37.754918937403332</v>
      </c>
      <c r="M8787" s="17">
        <f>IF($E8787&lt;&gt;"",VLOOKUP($E8787,GEMWs!$E$14:$L$20,8,FALSE),"")</f>
        <v>96.174593288388181</v>
      </c>
      <c r="N8787" s="17">
        <f t="shared" ref="N8787:N8850" si="618">IF($I8787&lt;&gt;"",J8787,IF(AND($D8787="Y",$M$6=236),L8787,0))</f>
        <v>2759.2287289999999</v>
      </c>
      <c r="O8787" s="17">
        <f t="shared" ref="O8787:O8850" si="619">IF($I8787&lt;&gt;"",K8787,IF(AND($D8787="Y",$M$6=236),M8787,0))</f>
        <v>2794.9311659999998</v>
      </c>
      <c r="P8787" s="17">
        <f t="shared" si="616"/>
        <v>0.13506593814983422</v>
      </c>
      <c r="Q8787" s="17">
        <f t="shared" si="617"/>
        <v>0.13681359433250523</v>
      </c>
    </row>
    <row r="8788" spans="1:17" x14ac:dyDescent="0.35">
      <c r="A8788" t="s">
        <v>2439</v>
      </c>
      <c r="B8788" t="s">
        <v>605</v>
      </c>
      <c r="D8788" t="s">
        <v>14</v>
      </c>
      <c r="E8788" t="s">
        <v>21</v>
      </c>
      <c r="G8788" t="s">
        <v>3040</v>
      </c>
      <c r="H8788">
        <v>632.20000000000005</v>
      </c>
      <c r="J8788">
        <v>0</v>
      </c>
      <c r="K8788">
        <v>0</v>
      </c>
      <c r="L8788" s="17">
        <f>IF($E8788&lt;&gt;"",VLOOKUP($E8788,GEMWs!$E$14:$L$20,7,FALSE),"")</f>
        <v>37.754918937403332</v>
      </c>
      <c r="M8788" s="17">
        <f>IF($E8788&lt;&gt;"",VLOOKUP($E8788,GEMWs!$E$14:$L$20,8,FALSE),"")</f>
        <v>96.174593288388181</v>
      </c>
      <c r="N8788" s="17">
        <f t="shared" ca="1" si="618"/>
        <v>37.754918937403332</v>
      </c>
      <c r="O8788" s="17">
        <f t="shared" ca="1" si="619"/>
        <v>96.174593288388181</v>
      </c>
      <c r="P8788" s="17">
        <f t="shared" ca="1" si="616"/>
        <v>6.5734616428716404</v>
      </c>
      <c r="Q8788" s="17">
        <f t="shared" ca="1" si="617"/>
        <v>16.744837965303834</v>
      </c>
    </row>
    <row r="8789" spans="1:17" x14ac:dyDescent="0.35">
      <c r="A8789" t="s">
        <v>2439</v>
      </c>
      <c r="B8789" t="s">
        <v>233</v>
      </c>
      <c r="D8789" t="s">
        <v>22</v>
      </c>
      <c r="G8789" t="s">
        <v>3040</v>
      </c>
      <c r="H8789">
        <v>366.1</v>
      </c>
      <c r="J8789">
        <v>0</v>
      </c>
      <c r="K8789">
        <v>0</v>
      </c>
      <c r="L8789" s="17" t="str">
        <f>IF($E8789&lt;&gt;"",VLOOKUP($E8789,GEMWs!$E$14:$L$20,7,FALSE),"")</f>
        <v/>
      </c>
      <c r="M8789" s="17" t="str">
        <f>IF($E8789&lt;&gt;"",VLOOKUP($E8789,GEMWs!$E$14:$L$20,8,FALSE),"")</f>
        <v/>
      </c>
      <c r="N8789" s="17">
        <f t="shared" ca="1" si="618"/>
        <v>0</v>
      </c>
      <c r="O8789" s="17">
        <f t="shared" ca="1" si="619"/>
        <v>0</v>
      </c>
      <c r="P8789" s="17">
        <f t="shared" ca="1" si="616"/>
        <v>0</v>
      </c>
      <c r="Q8789" s="17">
        <f t="shared" ca="1" si="617"/>
        <v>0</v>
      </c>
    </row>
    <row r="8790" spans="1:17" x14ac:dyDescent="0.35">
      <c r="A8790" t="s">
        <v>2439</v>
      </c>
      <c r="B8790" t="s">
        <v>2472</v>
      </c>
      <c r="D8790" t="s">
        <v>14</v>
      </c>
      <c r="E8790" t="s">
        <v>21</v>
      </c>
      <c r="G8790" t="s">
        <v>3040</v>
      </c>
      <c r="H8790">
        <v>520.29999999999995</v>
      </c>
      <c r="J8790">
        <v>0</v>
      </c>
      <c r="K8790">
        <v>0</v>
      </c>
      <c r="L8790" s="17">
        <f>IF($E8790&lt;&gt;"",VLOOKUP($E8790,GEMWs!$E$14:$L$20,7,FALSE),"")</f>
        <v>37.754918937403332</v>
      </c>
      <c r="M8790" s="17">
        <f>IF($E8790&lt;&gt;"",VLOOKUP($E8790,GEMWs!$E$14:$L$20,8,FALSE),"")</f>
        <v>96.174593288388181</v>
      </c>
      <c r="N8790" s="17">
        <f t="shared" ca="1" si="618"/>
        <v>37.754918937403332</v>
      </c>
      <c r="O8790" s="17">
        <f t="shared" ca="1" si="619"/>
        <v>96.174593288388181</v>
      </c>
      <c r="P8790" s="17">
        <f t="shared" ca="1" si="616"/>
        <v>5.4099526934294753</v>
      </c>
      <c r="Q8790" s="17">
        <f t="shared" ca="1" si="617"/>
        <v>13.78098575347609</v>
      </c>
    </row>
    <row r="8791" spans="1:17" x14ac:dyDescent="0.35">
      <c r="A8791" t="s">
        <v>2439</v>
      </c>
      <c r="B8791" t="s">
        <v>1861</v>
      </c>
      <c r="C8791" t="s">
        <v>1862</v>
      </c>
      <c r="D8791" t="s">
        <v>14</v>
      </c>
      <c r="E8791" t="s">
        <v>21</v>
      </c>
      <c r="F8791" t="s">
        <v>22</v>
      </c>
      <c r="G8791" t="s">
        <v>3040</v>
      </c>
      <c r="H8791">
        <v>30.3</v>
      </c>
      <c r="I8791">
        <v>463</v>
      </c>
      <c r="J8791">
        <v>90.2</v>
      </c>
      <c r="K8791">
        <v>123</v>
      </c>
      <c r="L8791" s="17">
        <f>IF($E8791&lt;&gt;"",VLOOKUP($E8791,GEMWs!$E$14:$L$20,7,FALSE),"")</f>
        <v>37.754918937403332</v>
      </c>
      <c r="M8791" s="17">
        <f>IF($E8791&lt;&gt;"",VLOOKUP($E8791,GEMWs!$E$14:$L$20,8,FALSE),"")</f>
        <v>96.174593288388181</v>
      </c>
      <c r="N8791" s="17">
        <f t="shared" si="618"/>
        <v>90.2</v>
      </c>
      <c r="O8791" s="17">
        <f t="shared" si="619"/>
        <v>123</v>
      </c>
      <c r="P8791" s="17">
        <f t="shared" si="616"/>
        <v>0.24634146341463414</v>
      </c>
      <c r="Q8791" s="17">
        <f t="shared" si="617"/>
        <v>0.33592017738359203</v>
      </c>
    </row>
    <row r="8792" spans="1:17" x14ac:dyDescent="0.35">
      <c r="A8792" t="s">
        <v>2439</v>
      </c>
      <c r="B8792" t="s">
        <v>2477</v>
      </c>
      <c r="C8792" t="s">
        <v>2478</v>
      </c>
      <c r="D8792" t="s">
        <v>14</v>
      </c>
      <c r="E8792" t="s">
        <v>21</v>
      </c>
      <c r="G8792" t="s">
        <v>3040</v>
      </c>
      <c r="H8792">
        <v>1</v>
      </c>
      <c r="J8792">
        <v>0</v>
      </c>
      <c r="K8792">
        <v>0</v>
      </c>
      <c r="L8792" s="17">
        <f>IF($E8792&lt;&gt;"",VLOOKUP($E8792,GEMWs!$E$14:$L$20,7,FALSE),"")</f>
        <v>37.754918937403332</v>
      </c>
      <c r="M8792" s="17">
        <f>IF($E8792&lt;&gt;"",VLOOKUP($E8792,GEMWs!$E$14:$L$20,8,FALSE),"")</f>
        <v>96.174593288388181</v>
      </c>
      <c r="N8792" s="17">
        <f t="shared" ca="1" si="618"/>
        <v>37.754918937403332</v>
      </c>
      <c r="O8792" s="17">
        <f t="shared" ca="1" si="619"/>
        <v>96.174593288388181</v>
      </c>
      <c r="P8792" s="17">
        <f t="shared" ca="1" si="616"/>
        <v>1.0397756474013984E-2</v>
      </c>
      <c r="Q8792" s="17">
        <f t="shared" ca="1" si="617"/>
        <v>2.6486614940373038E-2</v>
      </c>
    </row>
    <row r="8793" spans="1:17" x14ac:dyDescent="0.35">
      <c r="A8793" t="s">
        <v>2439</v>
      </c>
      <c r="B8793" t="s">
        <v>2991</v>
      </c>
      <c r="D8793" t="s">
        <v>14</v>
      </c>
      <c r="E8793" t="s">
        <v>21</v>
      </c>
      <c r="G8793" t="s">
        <v>3040</v>
      </c>
      <c r="H8793">
        <v>82.4</v>
      </c>
      <c r="J8793">
        <v>0</v>
      </c>
      <c r="K8793">
        <v>0</v>
      </c>
      <c r="L8793" s="17">
        <f>IF($E8793&lt;&gt;"",VLOOKUP($E8793,GEMWs!$E$14:$L$20,7,FALSE),"")</f>
        <v>37.754918937403332</v>
      </c>
      <c r="M8793" s="17">
        <f>IF($E8793&lt;&gt;"",VLOOKUP($E8793,GEMWs!$E$14:$L$20,8,FALSE),"")</f>
        <v>96.174593288388181</v>
      </c>
      <c r="N8793" s="17">
        <f t="shared" ca="1" si="618"/>
        <v>37.754918937403332</v>
      </c>
      <c r="O8793" s="17">
        <f t="shared" ca="1" si="619"/>
        <v>96.174593288388181</v>
      </c>
      <c r="P8793" s="17">
        <f t="shared" ca="1" si="616"/>
        <v>0.85677513345875234</v>
      </c>
      <c r="Q8793" s="17">
        <f t="shared" ca="1" si="617"/>
        <v>2.1824970710867384</v>
      </c>
    </row>
    <row r="8794" spans="1:17" x14ac:dyDescent="0.35">
      <c r="A8794" t="s">
        <v>2439</v>
      </c>
      <c r="B8794" t="s">
        <v>1517</v>
      </c>
      <c r="D8794" t="s">
        <v>14</v>
      </c>
      <c r="E8794" t="s">
        <v>21</v>
      </c>
      <c r="G8794" t="s">
        <v>3040</v>
      </c>
      <c r="H8794">
        <v>419.6</v>
      </c>
      <c r="J8794">
        <v>0</v>
      </c>
      <c r="K8794">
        <v>0</v>
      </c>
      <c r="L8794" s="17">
        <f>IF($E8794&lt;&gt;"",VLOOKUP($E8794,GEMWs!$E$14:$L$20,7,FALSE),"")</f>
        <v>37.754918937403332</v>
      </c>
      <c r="M8794" s="17">
        <f>IF($E8794&lt;&gt;"",VLOOKUP($E8794,GEMWs!$E$14:$L$20,8,FALSE),"")</f>
        <v>96.174593288388181</v>
      </c>
      <c r="N8794" s="17">
        <f t="shared" ca="1" si="618"/>
        <v>37.754918937403332</v>
      </c>
      <c r="O8794" s="17">
        <f t="shared" ca="1" si="619"/>
        <v>96.174593288388181</v>
      </c>
      <c r="P8794" s="17">
        <f t="shared" ca="1" si="616"/>
        <v>4.3628986164962678</v>
      </c>
      <c r="Q8794" s="17">
        <f t="shared" ca="1" si="617"/>
        <v>11.113783628980528</v>
      </c>
    </row>
    <row r="8795" spans="1:17" x14ac:dyDescent="0.35">
      <c r="A8795" t="s">
        <v>2439</v>
      </c>
      <c r="B8795" t="s">
        <v>606</v>
      </c>
      <c r="D8795" t="s">
        <v>14</v>
      </c>
      <c r="E8795" t="s">
        <v>21</v>
      </c>
      <c r="G8795" t="s">
        <v>3040</v>
      </c>
      <c r="H8795">
        <v>58.4</v>
      </c>
      <c r="J8795">
        <v>0</v>
      </c>
      <c r="K8795">
        <v>0</v>
      </c>
      <c r="L8795" s="17">
        <f>IF($E8795&lt;&gt;"",VLOOKUP($E8795,GEMWs!$E$14:$L$20,7,FALSE),"")</f>
        <v>37.754918937403332</v>
      </c>
      <c r="M8795" s="17">
        <f>IF($E8795&lt;&gt;"",VLOOKUP($E8795,GEMWs!$E$14:$L$20,8,FALSE),"")</f>
        <v>96.174593288388181</v>
      </c>
      <c r="N8795" s="17">
        <f t="shared" ca="1" si="618"/>
        <v>37.754918937403332</v>
      </c>
      <c r="O8795" s="17">
        <f t="shared" ca="1" si="619"/>
        <v>96.174593288388181</v>
      </c>
      <c r="P8795" s="17">
        <f t="shared" ca="1" si="616"/>
        <v>0.6072289780824166</v>
      </c>
      <c r="Q8795" s="17">
        <f t="shared" ca="1" si="617"/>
        <v>1.5468183125177852</v>
      </c>
    </row>
    <row r="8796" spans="1:17" x14ac:dyDescent="0.35">
      <c r="A8796" t="s">
        <v>2439</v>
      </c>
      <c r="B8796" t="s">
        <v>2473</v>
      </c>
      <c r="D8796" t="s">
        <v>14</v>
      </c>
      <c r="E8796" t="s">
        <v>21</v>
      </c>
      <c r="G8796" t="s">
        <v>3040</v>
      </c>
      <c r="H8796">
        <v>258.89999999999998</v>
      </c>
      <c r="J8796">
        <v>0</v>
      </c>
      <c r="K8796">
        <v>0</v>
      </c>
      <c r="L8796" s="17">
        <f>IF($E8796&lt;&gt;"",VLOOKUP($E8796,GEMWs!$E$14:$L$20,7,FALSE),"")</f>
        <v>37.754918937403332</v>
      </c>
      <c r="M8796" s="17">
        <f>IF($E8796&lt;&gt;"",VLOOKUP($E8796,GEMWs!$E$14:$L$20,8,FALSE),"")</f>
        <v>96.174593288388181</v>
      </c>
      <c r="N8796" s="17">
        <f t="shared" ca="1" si="618"/>
        <v>37.754918937403332</v>
      </c>
      <c r="O8796" s="17">
        <f t="shared" ca="1" si="619"/>
        <v>96.174593288388181</v>
      </c>
      <c r="P8796" s="17">
        <f t="shared" ca="1" si="616"/>
        <v>2.69197915112222</v>
      </c>
      <c r="Q8796" s="17">
        <f t="shared" ca="1" si="617"/>
        <v>6.8573846080625787</v>
      </c>
    </row>
    <row r="8797" spans="1:17" x14ac:dyDescent="0.35">
      <c r="A8797" t="s">
        <v>2439</v>
      </c>
      <c r="B8797" t="s">
        <v>2023</v>
      </c>
      <c r="D8797" t="s">
        <v>14</v>
      </c>
      <c r="E8797" t="s">
        <v>21</v>
      </c>
      <c r="G8797" t="s">
        <v>3040</v>
      </c>
      <c r="H8797">
        <v>252.8</v>
      </c>
      <c r="J8797">
        <v>0</v>
      </c>
      <c r="K8797">
        <v>0</v>
      </c>
      <c r="L8797" s="17">
        <f>IF($E8797&lt;&gt;"",VLOOKUP($E8797,GEMWs!$E$14:$L$20,7,FALSE),"")</f>
        <v>37.754918937403332</v>
      </c>
      <c r="M8797" s="17">
        <f>IF($E8797&lt;&gt;"",VLOOKUP($E8797,GEMWs!$E$14:$L$20,8,FALSE),"")</f>
        <v>96.174593288388181</v>
      </c>
      <c r="N8797" s="17">
        <f t="shared" ca="1" si="618"/>
        <v>37.754918937403332</v>
      </c>
      <c r="O8797" s="17">
        <f t="shared" ca="1" si="619"/>
        <v>96.174593288388181</v>
      </c>
      <c r="P8797" s="17">
        <f t="shared" ca="1" si="616"/>
        <v>2.6285528366307349</v>
      </c>
      <c r="Q8797" s="17">
        <f t="shared" ca="1" si="617"/>
        <v>6.695816256926304</v>
      </c>
    </row>
    <row r="8798" spans="1:17" x14ac:dyDescent="0.35">
      <c r="A8798" t="s">
        <v>2439</v>
      </c>
      <c r="B8798" t="s">
        <v>2474</v>
      </c>
      <c r="D8798" t="s">
        <v>14</v>
      </c>
      <c r="E8798" t="s">
        <v>21</v>
      </c>
      <c r="G8798" t="s">
        <v>3040</v>
      </c>
      <c r="H8798">
        <v>33</v>
      </c>
      <c r="J8798">
        <v>0</v>
      </c>
      <c r="K8798">
        <v>0</v>
      </c>
      <c r="L8798" s="17">
        <f>IF($E8798&lt;&gt;"",VLOOKUP($E8798,GEMWs!$E$14:$L$20,7,FALSE),"")</f>
        <v>37.754918937403332</v>
      </c>
      <c r="M8798" s="17">
        <f>IF($E8798&lt;&gt;"",VLOOKUP($E8798,GEMWs!$E$14:$L$20,8,FALSE),"")</f>
        <v>96.174593288388181</v>
      </c>
      <c r="N8798" s="17">
        <f t="shared" ca="1" si="618"/>
        <v>37.754918937403332</v>
      </c>
      <c r="O8798" s="17">
        <f t="shared" ca="1" si="619"/>
        <v>96.174593288388181</v>
      </c>
      <c r="P8798" s="17">
        <f t="shared" ca="1" si="616"/>
        <v>0.34312596364246145</v>
      </c>
      <c r="Q8798" s="17">
        <f t="shared" ca="1" si="617"/>
        <v>0.8740582930323102</v>
      </c>
    </row>
    <row r="8799" spans="1:17" x14ac:dyDescent="0.35">
      <c r="A8799" t="s">
        <v>2439</v>
      </c>
      <c r="B8799" t="s">
        <v>2475</v>
      </c>
      <c r="D8799" t="s">
        <v>14</v>
      </c>
      <c r="E8799" t="s">
        <v>21</v>
      </c>
      <c r="G8799" t="s">
        <v>3040</v>
      </c>
      <c r="H8799">
        <v>188.6</v>
      </c>
      <c r="J8799">
        <v>0</v>
      </c>
      <c r="K8799">
        <v>0</v>
      </c>
      <c r="L8799" s="17">
        <f>IF($E8799&lt;&gt;"",VLOOKUP($E8799,GEMWs!$E$14:$L$20,7,FALSE),"")</f>
        <v>37.754918937403332</v>
      </c>
      <c r="M8799" s="17">
        <f>IF($E8799&lt;&gt;"",VLOOKUP($E8799,GEMWs!$E$14:$L$20,8,FALSE),"")</f>
        <v>96.174593288388181</v>
      </c>
      <c r="N8799" s="17">
        <f t="shared" ca="1" si="618"/>
        <v>37.754918937403332</v>
      </c>
      <c r="O8799" s="17">
        <f t="shared" ca="1" si="619"/>
        <v>96.174593288388181</v>
      </c>
      <c r="P8799" s="17">
        <f t="shared" ca="1" si="616"/>
        <v>1.9610168709990372</v>
      </c>
      <c r="Q8799" s="17">
        <f t="shared" ca="1" si="617"/>
        <v>4.9953755777543547</v>
      </c>
    </row>
    <row r="8800" spans="1:17" x14ac:dyDescent="0.35">
      <c r="A8800" t="s">
        <v>2439</v>
      </c>
      <c r="B8800" t="s">
        <v>2382</v>
      </c>
      <c r="D8800" t="s">
        <v>14</v>
      </c>
      <c r="E8800" t="s">
        <v>21</v>
      </c>
      <c r="G8800" t="s">
        <v>3040</v>
      </c>
      <c r="H8800">
        <v>161.1</v>
      </c>
      <c r="J8800">
        <v>0</v>
      </c>
      <c r="K8800">
        <v>0</v>
      </c>
      <c r="L8800" s="17">
        <f>IF($E8800&lt;&gt;"",VLOOKUP($E8800,GEMWs!$E$14:$L$20,7,FALSE),"")</f>
        <v>37.754918937403332</v>
      </c>
      <c r="M8800" s="17">
        <f>IF($E8800&lt;&gt;"",VLOOKUP($E8800,GEMWs!$E$14:$L$20,8,FALSE),"")</f>
        <v>96.174593288388181</v>
      </c>
      <c r="N8800" s="17">
        <f t="shared" ca="1" si="618"/>
        <v>37.754918937403332</v>
      </c>
      <c r="O8800" s="17">
        <f t="shared" ca="1" si="619"/>
        <v>96.174593288388181</v>
      </c>
      <c r="P8800" s="17">
        <f t="shared" ca="1" si="616"/>
        <v>1.6750785679636526</v>
      </c>
      <c r="Q8800" s="17">
        <f t="shared" ca="1" si="617"/>
        <v>4.2669936668940958</v>
      </c>
    </row>
    <row r="8801" spans="1:17" x14ac:dyDescent="0.35">
      <c r="A8801" t="s">
        <v>2439</v>
      </c>
      <c r="B8801" t="s">
        <v>2476</v>
      </c>
      <c r="D8801" t="s">
        <v>14</v>
      </c>
      <c r="E8801" t="s">
        <v>21</v>
      </c>
      <c r="G8801" t="s">
        <v>3040</v>
      </c>
      <c r="H8801">
        <v>1160.4000000000001</v>
      </c>
      <c r="J8801">
        <v>0</v>
      </c>
      <c r="K8801">
        <v>0</v>
      </c>
      <c r="L8801" s="17">
        <f>IF($E8801&lt;&gt;"",VLOOKUP($E8801,GEMWs!$E$14:$L$20,7,FALSE),"")</f>
        <v>37.754918937403332</v>
      </c>
      <c r="M8801" s="17">
        <f>IF($E8801&lt;&gt;"",VLOOKUP($E8801,GEMWs!$E$14:$L$20,8,FALSE),"")</f>
        <v>96.174593288388181</v>
      </c>
      <c r="N8801" s="17">
        <f t="shared" ca="1" si="618"/>
        <v>37.754918937403332</v>
      </c>
      <c r="O8801" s="17">
        <f t="shared" ca="1" si="619"/>
        <v>96.174593288388181</v>
      </c>
      <c r="P8801" s="17">
        <f t="shared" ref="P8801:P8853" ca="1" si="620">IF(O8801&gt;0,$H8801/O8801,0)</f>
        <v>12.065556612445826</v>
      </c>
      <c r="Q8801" s="17">
        <f t="shared" ref="Q8801:Q8853" ca="1" si="621">IF(N8801&gt;0,$H8801/N8801,0)</f>
        <v>30.735067976808875</v>
      </c>
    </row>
    <row r="8802" spans="1:17" x14ac:dyDescent="0.35">
      <c r="A8802" t="s">
        <v>2479</v>
      </c>
      <c r="B8802" t="s">
        <v>2274</v>
      </c>
      <c r="C8802" t="s">
        <v>2275</v>
      </c>
      <c r="D8802" t="s">
        <v>14</v>
      </c>
      <c r="E8802" t="s">
        <v>21</v>
      </c>
      <c r="F8802" t="s">
        <v>22</v>
      </c>
      <c r="G8802" t="s">
        <v>3040</v>
      </c>
      <c r="H8802">
        <v>282.8</v>
      </c>
      <c r="I8802">
        <v>1</v>
      </c>
      <c r="J8802">
        <v>4070</v>
      </c>
      <c r="K8802">
        <v>5550</v>
      </c>
      <c r="L8802" s="17">
        <f>IF($E8802&lt;&gt;"",VLOOKUP($E8802,GEMWs!$E$14:$L$20,7,FALSE),"")</f>
        <v>37.754918937403332</v>
      </c>
      <c r="M8802" s="17">
        <f>IF($E8802&lt;&gt;"",VLOOKUP($E8802,GEMWs!$E$14:$L$20,8,FALSE),"")</f>
        <v>96.174593288388181</v>
      </c>
      <c r="N8802" s="17">
        <f t="shared" si="618"/>
        <v>4070</v>
      </c>
      <c r="O8802" s="17">
        <f t="shared" si="619"/>
        <v>5550</v>
      </c>
      <c r="P8802" s="17">
        <f t="shared" si="620"/>
        <v>5.0954954954954959E-2</v>
      </c>
      <c r="Q8802" s="17">
        <f t="shared" si="621"/>
        <v>6.9484029484029486E-2</v>
      </c>
    </row>
    <row r="8803" spans="1:17" x14ac:dyDescent="0.35">
      <c r="A8803" t="s">
        <v>2479</v>
      </c>
      <c r="B8803" t="s">
        <v>722</v>
      </c>
      <c r="C8803" t="s">
        <v>723</v>
      </c>
      <c r="D8803" t="s">
        <v>14</v>
      </c>
      <c r="E8803" t="s">
        <v>21</v>
      </c>
      <c r="F8803" t="s">
        <v>22</v>
      </c>
      <c r="G8803" t="s">
        <v>3040</v>
      </c>
      <c r="H8803">
        <v>447.2</v>
      </c>
      <c r="I8803">
        <v>482</v>
      </c>
      <c r="J8803">
        <v>2244</v>
      </c>
      <c r="K8803">
        <v>3060</v>
      </c>
      <c r="L8803" s="17">
        <f>IF($E8803&lt;&gt;"",VLOOKUP($E8803,GEMWs!$E$14:$L$20,7,FALSE),"")</f>
        <v>37.754918937403332</v>
      </c>
      <c r="M8803" s="17">
        <f>IF($E8803&lt;&gt;"",VLOOKUP($E8803,GEMWs!$E$14:$L$20,8,FALSE),"")</f>
        <v>96.174593288388181</v>
      </c>
      <c r="N8803" s="17">
        <f t="shared" si="618"/>
        <v>2244</v>
      </c>
      <c r="O8803" s="17">
        <f t="shared" si="619"/>
        <v>3060</v>
      </c>
      <c r="P8803" s="17">
        <f t="shared" si="620"/>
        <v>0.14614379084967319</v>
      </c>
      <c r="Q8803" s="17">
        <f t="shared" si="621"/>
        <v>0.19928698752228163</v>
      </c>
    </row>
    <row r="8804" spans="1:17" x14ac:dyDescent="0.35">
      <c r="A8804" t="s">
        <v>2479</v>
      </c>
      <c r="B8804" t="s">
        <v>727</v>
      </c>
      <c r="C8804" t="s">
        <v>728</v>
      </c>
      <c r="D8804" t="s">
        <v>14</v>
      </c>
      <c r="E8804" t="s">
        <v>21</v>
      </c>
      <c r="F8804" t="s">
        <v>22</v>
      </c>
      <c r="G8804" t="s">
        <v>3040</v>
      </c>
      <c r="H8804">
        <v>303.3</v>
      </c>
      <c r="I8804">
        <v>3</v>
      </c>
      <c r="J8804">
        <v>141.939336</v>
      </c>
      <c r="K8804">
        <v>494.364465</v>
      </c>
      <c r="L8804" s="17">
        <f>IF($E8804&lt;&gt;"",VLOOKUP($E8804,GEMWs!$E$14:$L$20,7,FALSE),"")</f>
        <v>37.754918937403332</v>
      </c>
      <c r="M8804" s="17">
        <f>IF($E8804&lt;&gt;"",VLOOKUP($E8804,GEMWs!$E$14:$L$20,8,FALSE),"")</f>
        <v>96.174593288388181</v>
      </c>
      <c r="N8804" s="17">
        <f t="shared" si="618"/>
        <v>141.939336</v>
      </c>
      <c r="O8804" s="17">
        <f t="shared" si="619"/>
        <v>494.364465</v>
      </c>
      <c r="P8804" s="17">
        <f t="shared" si="620"/>
        <v>0.6135149701748891</v>
      </c>
      <c r="Q8804" s="17">
        <f t="shared" si="621"/>
        <v>2.1368283701143986</v>
      </c>
    </row>
    <row r="8805" spans="1:17" x14ac:dyDescent="0.35">
      <c r="A8805" t="s">
        <v>2479</v>
      </c>
      <c r="B8805" t="s">
        <v>706</v>
      </c>
      <c r="C8805" t="s">
        <v>707</v>
      </c>
      <c r="D8805" t="s">
        <v>14</v>
      </c>
      <c r="E8805" t="s">
        <v>21</v>
      </c>
      <c r="F8805" t="s">
        <v>22</v>
      </c>
      <c r="G8805" t="s">
        <v>3040</v>
      </c>
      <c r="H8805">
        <v>934</v>
      </c>
      <c r="I8805">
        <v>4</v>
      </c>
      <c r="J8805">
        <v>165</v>
      </c>
      <c r="K8805">
        <v>225</v>
      </c>
      <c r="L8805" s="17">
        <f>IF($E8805&lt;&gt;"",VLOOKUP($E8805,GEMWs!$E$14:$L$20,7,FALSE),"")</f>
        <v>37.754918937403332</v>
      </c>
      <c r="M8805" s="17">
        <f>IF($E8805&lt;&gt;"",VLOOKUP($E8805,GEMWs!$E$14:$L$20,8,FALSE),"")</f>
        <v>96.174593288388181</v>
      </c>
      <c r="N8805" s="17">
        <f t="shared" si="618"/>
        <v>165</v>
      </c>
      <c r="O8805" s="17">
        <f t="shared" si="619"/>
        <v>225</v>
      </c>
      <c r="P8805" s="17">
        <f t="shared" si="620"/>
        <v>4.1511111111111108</v>
      </c>
      <c r="Q8805" s="17">
        <f t="shared" si="621"/>
        <v>5.6606060606060602</v>
      </c>
    </row>
    <row r="8806" spans="1:17" x14ac:dyDescent="0.35">
      <c r="A8806" t="s">
        <v>2479</v>
      </c>
      <c r="B8806" t="s">
        <v>2482</v>
      </c>
      <c r="C8806" t="s">
        <v>2482</v>
      </c>
      <c r="D8806" t="s">
        <v>14</v>
      </c>
      <c r="E8806" t="s">
        <v>21</v>
      </c>
      <c r="G8806" t="s">
        <v>3040</v>
      </c>
      <c r="H8806">
        <v>495.9</v>
      </c>
      <c r="J8806">
        <v>0</v>
      </c>
      <c r="K8806">
        <v>0</v>
      </c>
      <c r="L8806" s="17">
        <f>IF($E8806&lt;&gt;"",VLOOKUP($E8806,GEMWs!$E$14:$L$20,7,FALSE),"")</f>
        <v>37.754918937403332</v>
      </c>
      <c r="M8806" s="17">
        <f>IF($E8806&lt;&gt;"",VLOOKUP($E8806,GEMWs!$E$14:$L$20,8,FALSE),"")</f>
        <v>96.174593288388181</v>
      </c>
      <c r="N8806" s="17">
        <f t="shared" ca="1" si="618"/>
        <v>37.754918937403332</v>
      </c>
      <c r="O8806" s="17">
        <f t="shared" ca="1" si="619"/>
        <v>96.174593288388181</v>
      </c>
      <c r="P8806" s="17">
        <f t="shared" ca="1" si="620"/>
        <v>5.1562474354635341</v>
      </c>
      <c r="Q8806" s="17">
        <f t="shared" ca="1" si="621"/>
        <v>13.134712348930989</v>
      </c>
    </row>
    <row r="8807" spans="1:17" x14ac:dyDescent="0.35">
      <c r="A8807" t="s">
        <v>2479</v>
      </c>
      <c r="B8807" t="s">
        <v>2497</v>
      </c>
      <c r="C8807" t="s">
        <v>2497</v>
      </c>
      <c r="D8807" t="s">
        <v>14</v>
      </c>
      <c r="E8807" t="s">
        <v>21</v>
      </c>
      <c r="G8807" t="s">
        <v>3040</v>
      </c>
      <c r="H8807">
        <v>161.19999999999999</v>
      </c>
      <c r="J8807">
        <v>0</v>
      </c>
      <c r="K8807">
        <v>0</v>
      </c>
      <c r="L8807" s="17">
        <f>IF($E8807&lt;&gt;"",VLOOKUP($E8807,GEMWs!$E$14:$L$20,7,FALSE),"")</f>
        <v>37.754918937403332</v>
      </c>
      <c r="M8807" s="17">
        <f>IF($E8807&lt;&gt;"",VLOOKUP($E8807,GEMWs!$E$14:$L$20,8,FALSE),"")</f>
        <v>96.174593288388181</v>
      </c>
      <c r="N8807" s="17">
        <f t="shared" ca="1" si="618"/>
        <v>37.754918937403332</v>
      </c>
      <c r="O8807" s="17">
        <f t="shared" ca="1" si="619"/>
        <v>96.174593288388181</v>
      </c>
      <c r="P8807" s="17">
        <f t="shared" ca="1" si="620"/>
        <v>1.6761183436110541</v>
      </c>
      <c r="Q8807" s="17">
        <f t="shared" ca="1" si="621"/>
        <v>4.2696423283881328</v>
      </c>
    </row>
    <row r="8808" spans="1:17" x14ac:dyDescent="0.35">
      <c r="A8808" t="s">
        <v>2479</v>
      </c>
      <c r="B8808" t="s">
        <v>741</v>
      </c>
      <c r="C8808" t="s">
        <v>742</v>
      </c>
      <c r="D8808" t="s">
        <v>14</v>
      </c>
      <c r="E8808" t="s">
        <v>21</v>
      </c>
      <c r="F8808" t="s">
        <v>22</v>
      </c>
      <c r="G8808" t="s">
        <v>3040</v>
      </c>
      <c r="H8808">
        <v>327.5</v>
      </c>
      <c r="I8808">
        <v>9</v>
      </c>
      <c r="J8808">
        <v>2851.2</v>
      </c>
      <c r="K8808">
        <v>2851.2</v>
      </c>
      <c r="L8808" s="17">
        <f>IF($E8808&lt;&gt;"",VLOOKUP($E8808,GEMWs!$E$14:$L$20,7,FALSE),"")</f>
        <v>37.754918937403332</v>
      </c>
      <c r="M8808" s="17">
        <f>IF($E8808&lt;&gt;"",VLOOKUP($E8808,GEMWs!$E$14:$L$20,8,FALSE),"")</f>
        <v>96.174593288388181</v>
      </c>
      <c r="N8808" s="17">
        <f t="shared" si="618"/>
        <v>2851.2</v>
      </c>
      <c r="O8808" s="17">
        <f t="shared" si="619"/>
        <v>2851.2</v>
      </c>
      <c r="P8808" s="17">
        <f t="shared" si="620"/>
        <v>0.11486391694725029</v>
      </c>
      <c r="Q8808" s="17">
        <f t="shared" si="621"/>
        <v>0.11486391694725029</v>
      </c>
    </row>
    <row r="8809" spans="1:17" x14ac:dyDescent="0.35">
      <c r="A8809" t="s">
        <v>2479</v>
      </c>
      <c r="B8809" t="s">
        <v>414</v>
      </c>
      <c r="C8809" t="s">
        <v>415</v>
      </c>
      <c r="D8809" t="s">
        <v>14</v>
      </c>
      <c r="E8809" t="s">
        <v>21</v>
      </c>
      <c r="F8809" t="s">
        <v>14</v>
      </c>
      <c r="G8809" t="s">
        <v>3040</v>
      </c>
      <c r="H8809">
        <v>136.9</v>
      </c>
      <c r="I8809">
        <v>12</v>
      </c>
      <c r="J8809">
        <v>1056.69687</v>
      </c>
      <c r="K8809">
        <v>27300</v>
      </c>
      <c r="L8809" s="17">
        <f>IF($E8809&lt;&gt;"",VLOOKUP($E8809,GEMWs!$E$14:$L$20,7,FALSE),"")</f>
        <v>37.754918937403332</v>
      </c>
      <c r="M8809" s="17">
        <f>IF($E8809&lt;&gt;"",VLOOKUP($E8809,GEMWs!$E$14:$L$20,8,FALSE),"")</f>
        <v>96.174593288388181</v>
      </c>
      <c r="N8809" s="17">
        <f t="shared" si="618"/>
        <v>1056.69687</v>
      </c>
      <c r="O8809" s="17">
        <f t="shared" si="619"/>
        <v>27300</v>
      </c>
      <c r="P8809" s="17">
        <f t="shared" si="620"/>
        <v>5.0146520146520145E-3</v>
      </c>
      <c r="Q8809" s="17">
        <f t="shared" si="621"/>
        <v>0.12955465648346248</v>
      </c>
    </row>
    <row r="8810" spans="1:17" x14ac:dyDescent="0.35">
      <c r="A8810" t="s">
        <v>2479</v>
      </c>
      <c r="B8810" t="s">
        <v>1717</v>
      </c>
      <c r="C8810" t="s">
        <v>1718</v>
      </c>
      <c r="D8810" t="s">
        <v>14</v>
      </c>
      <c r="E8810" t="s">
        <v>21</v>
      </c>
      <c r="F8810" t="s">
        <v>22</v>
      </c>
      <c r="G8810" t="s">
        <v>3040</v>
      </c>
      <c r="H8810">
        <v>11.2</v>
      </c>
      <c r="I8810">
        <v>26</v>
      </c>
      <c r="J8810">
        <v>101.24</v>
      </c>
      <c r="K8810">
        <v>385.56</v>
      </c>
      <c r="L8810" s="17">
        <f>IF($E8810&lt;&gt;"",VLOOKUP($E8810,GEMWs!$E$14:$L$20,7,FALSE),"")</f>
        <v>37.754918937403332</v>
      </c>
      <c r="M8810" s="17">
        <f>IF($E8810&lt;&gt;"",VLOOKUP($E8810,GEMWs!$E$14:$L$20,8,FALSE),"")</f>
        <v>96.174593288388181</v>
      </c>
      <c r="N8810" s="17">
        <f t="shared" si="618"/>
        <v>101.24</v>
      </c>
      <c r="O8810" s="17">
        <f t="shared" si="619"/>
        <v>385.56</v>
      </c>
      <c r="P8810" s="17">
        <f t="shared" si="620"/>
        <v>2.904865649963689E-2</v>
      </c>
      <c r="Q8810" s="17">
        <f t="shared" si="621"/>
        <v>0.11062821019359936</v>
      </c>
    </row>
    <row r="8811" spans="1:17" x14ac:dyDescent="0.35">
      <c r="A8811" t="s">
        <v>2479</v>
      </c>
      <c r="B8811" t="s">
        <v>2483</v>
      </c>
      <c r="C8811" t="s">
        <v>2483</v>
      </c>
      <c r="D8811" t="s">
        <v>14</v>
      </c>
      <c r="E8811" t="s">
        <v>21</v>
      </c>
      <c r="G8811" t="s">
        <v>3040</v>
      </c>
      <c r="H8811">
        <v>102.1</v>
      </c>
      <c r="J8811">
        <v>0</v>
      </c>
      <c r="K8811">
        <v>0</v>
      </c>
      <c r="L8811" s="17">
        <f>IF($E8811&lt;&gt;"",VLOOKUP($E8811,GEMWs!$E$14:$L$20,7,FALSE),"")</f>
        <v>37.754918937403332</v>
      </c>
      <c r="M8811" s="17">
        <f>IF($E8811&lt;&gt;"",VLOOKUP($E8811,GEMWs!$E$14:$L$20,8,FALSE),"")</f>
        <v>96.174593288388181</v>
      </c>
      <c r="N8811" s="17">
        <f t="shared" ca="1" si="618"/>
        <v>37.754918937403332</v>
      </c>
      <c r="O8811" s="17">
        <f t="shared" ca="1" si="619"/>
        <v>96.174593288388181</v>
      </c>
      <c r="P8811" s="17">
        <f t="shared" ca="1" si="620"/>
        <v>1.0616109359968275</v>
      </c>
      <c r="Q8811" s="17">
        <f t="shared" ca="1" si="621"/>
        <v>2.7042833854120869</v>
      </c>
    </row>
    <row r="8812" spans="1:17" x14ac:dyDescent="0.35">
      <c r="A8812" t="s">
        <v>2479</v>
      </c>
      <c r="B8812" t="s">
        <v>19</v>
      </c>
      <c r="C8812" t="s">
        <v>20</v>
      </c>
      <c r="D8812" t="s">
        <v>14</v>
      </c>
      <c r="E8812" t="s">
        <v>21</v>
      </c>
      <c r="F8812" t="s">
        <v>22</v>
      </c>
      <c r="G8812" t="s">
        <v>3040</v>
      </c>
      <c r="H8812">
        <v>1597.4</v>
      </c>
      <c r="I8812">
        <v>52</v>
      </c>
      <c r="J8812">
        <v>1818</v>
      </c>
      <c r="K8812">
        <v>5000</v>
      </c>
      <c r="L8812" s="17">
        <f>IF($E8812&lt;&gt;"",VLOOKUP($E8812,GEMWs!$E$14:$L$20,7,FALSE),"")</f>
        <v>37.754918937403332</v>
      </c>
      <c r="M8812" s="17">
        <f>IF($E8812&lt;&gt;"",VLOOKUP($E8812,GEMWs!$E$14:$L$20,8,FALSE),"")</f>
        <v>96.174593288388181</v>
      </c>
      <c r="N8812" s="17">
        <f t="shared" si="618"/>
        <v>1818</v>
      </c>
      <c r="O8812" s="17">
        <f t="shared" si="619"/>
        <v>5000</v>
      </c>
      <c r="P8812" s="17">
        <f t="shared" si="620"/>
        <v>0.31948000000000004</v>
      </c>
      <c r="Q8812" s="17">
        <f t="shared" si="621"/>
        <v>0.87865786578657867</v>
      </c>
    </row>
    <row r="8813" spans="1:17" x14ac:dyDescent="0.35">
      <c r="A8813" t="s">
        <v>2479</v>
      </c>
      <c r="B8813" t="s">
        <v>735</v>
      </c>
      <c r="C8813" t="s">
        <v>736</v>
      </c>
      <c r="D8813" t="s">
        <v>14</v>
      </c>
      <c r="E8813" t="s">
        <v>21</v>
      </c>
      <c r="F8813" t="s">
        <v>22</v>
      </c>
      <c r="G8813" t="s">
        <v>3040</v>
      </c>
      <c r="H8813">
        <v>5278.3</v>
      </c>
      <c r="I8813">
        <v>53</v>
      </c>
      <c r="J8813">
        <v>21.049858</v>
      </c>
      <c r="K8813">
        <v>140.07230300000001</v>
      </c>
      <c r="L8813" s="17">
        <f>IF($E8813&lt;&gt;"",VLOOKUP($E8813,GEMWs!$E$14:$L$20,7,FALSE),"")</f>
        <v>37.754918937403332</v>
      </c>
      <c r="M8813" s="17">
        <f>IF($E8813&lt;&gt;"",VLOOKUP($E8813,GEMWs!$E$14:$L$20,8,FALSE),"")</f>
        <v>96.174593288388181</v>
      </c>
      <c r="N8813" s="17">
        <f t="shared" si="618"/>
        <v>21.049858</v>
      </c>
      <c r="O8813" s="17">
        <f t="shared" si="619"/>
        <v>140.07230300000001</v>
      </c>
      <c r="P8813" s="17">
        <f t="shared" si="620"/>
        <v>37.682681636211832</v>
      </c>
      <c r="Q8813" s="17">
        <f t="shared" si="621"/>
        <v>250.75228535983473</v>
      </c>
    </row>
    <row r="8814" spans="1:17" x14ac:dyDescent="0.35">
      <c r="A8814" t="s">
        <v>2479</v>
      </c>
      <c r="B8814" t="s">
        <v>218</v>
      </c>
      <c r="C8814" t="s">
        <v>219</v>
      </c>
      <c r="D8814" t="s">
        <v>14</v>
      </c>
      <c r="E8814" t="s">
        <v>21</v>
      </c>
      <c r="F8814" t="s">
        <v>22</v>
      </c>
      <c r="G8814" t="s">
        <v>3040</v>
      </c>
      <c r="H8814">
        <v>8655.9</v>
      </c>
      <c r="I8814">
        <v>483</v>
      </c>
      <c r="J8814">
        <v>100</v>
      </c>
      <c r="K8814">
        <v>750</v>
      </c>
      <c r="L8814" s="17">
        <f>IF($E8814&lt;&gt;"",VLOOKUP($E8814,GEMWs!$E$14:$L$20,7,FALSE),"")</f>
        <v>37.754918937403332</v>
      </c>
      <c r="M8814" s="17">
        <f>IF($E8814&lt;&gt;"",VLOOKUP($E8814,GEMWs!$E$14:$L$20,8,FALSE),"")</f>
        <v>96.174593288388181</v>
      </c>
      <c r="N8814" s="17">
        <f t="shared" si="618"/>
        <v>100</v>
      </c>
      <c r="O8814" s="17">
        <f t="shared" si="619"/>
        <v>750</v>
      </c>
      <c r="P8814" s="17">
        <f t="shared" si="620"/>
        <v>11.5412</v>
      </c>
      <c r="Q8814" s="17">
        <f t="shared" si="621"/>
        <v>86.558999999999997</v>
      </c>
    </row>
    <row r="8815" spans="1:17" x14ac:dyDescent="0.35">
      <c r="A8815" t="s">
        <v>2479</v>
      </c>
      <c r="B8815" t="s">
        <v>739</v>
      </c>
      <c r="C8815" t="s">
        <v>740</v>
      </c>
      <c r="D8815" t="s">
        <v>14</v>
      </c>
      <c r="E8815" t="s">
        <v>21</v>
      </c>
      <c r="F8815" t="s">
        <v>22</v>
      </c>
      <c r="G8815" t="s">
        <v>3040</v>
      </c>
      <c r="H8815">
        <v>614.9</v>
      </c>
      <c r="I8815">
        <v>57</v>
      </c>
      <c r="J8815">
        <v>508.606379</v>
      </c>
      <c r="K8815">
        <v>510.712536</v>
      </c>
      <c r="L8815" s="17">
        <f>IF($E8815&lt;&gt;"",VLOOKUP($E8815,GEMWs!$E$14:$L$20,7,FALSE),"")</f>
        <v>37.754918937403332</v>
      </c>
      <c r="M8815" s="17">
        <f>IF($E8815&lt;&gt;"",VLOOKUP($E8815,GEMWs!$E$14:$L$20,8,FALSE),"")</f>
        <v>96.174593288388181</v>
      </c>
      <c r="N8815" s="17">
        <f t="shared" si="618"/>
        <v>508.606379</v>
      </c>
      <c r="O8815" s="17">
        <f t="shared" si="619"/>
        <v>510.712536</v>
      </c>
      <c r="P8815" s="17">
        <f t="shared" si="620"/>
        <v>1.2040041249349711</v>
      </c>
      <c r="Q8815" s="17">
        <f t="shared" si="621"/>
        <v>1.2089899485904796</v>
      </c>
    </row>
    <row r="8816" spans="1:17" x14ac:dyDescent="0.35">
      <c r="A8816" t="s">
        <v>2479</v>
      </c>
      <c r="B8816" t="s">
        <v>626</v>
      </c>
      <c r="C8816" t="s">
        <v>627</v>
      </c>
      <c r="D8816" t="s">
        <v>14</v>
      </c>
      <c r="E8816" t="s">
        <v>21</v>
      </c>
      <c r="F8816" t="s">
        <v>22</v>
      </c>
      <c r="G8816" t="s">
        <v>3040</v>
      </c>
      <c r="H8816">
        <v>356.9</v>
      </c>
      <c r="I8816">
        <v>68</v>
      </c>
      <c r="J8816">
        <v>18140</v>
      </c>
      <c r="K8816">
        <v>27220</v>
      </c>
      <c r="L8816" s="17">
        <f>IF($E8816&lt;&gt;"",VLOOKUP($E8816,GEMWs!$E$14:$L$20,7,FALSE),"")</f>
        <v>37.754918937403332</v>
      </c>
      <c r="M8816" s="17">
        <f>IF($E8816&lt;&gt;"",VLOOKUP($E8816,GEMWs!$E$14:$L$20,8,FALSE),"")</f>
        <v>96.174593288388181</v>
      </c>
      <c r="N8816" s="17">
        <f t="shared" si="618"/>
        <v>18140</v>
      </c>
      <c r="O8816" s="17">
        <f t="shared" si="619"/>
        <v>27220</v>
      </c>
      <c r="P8816" s="17">
        <f t="shared" si="620"/>
        <v>1.3111682586333577E-2</v>
      </c>
      <c r="Q8816" s="17">
        <f t="shared" si="621"/>
        <v>1.9674751929437705E-2</v>
      </c>
    </row>
    <row r="8817" spans="1:17" x14ac:dyDescent="0.35">
      <c r="A8817" t="s">
        <v>2479</v>
      </c>
      <c r="B8817" t="s">
        <v>2492</v>
      </c>
      <c r="C8817" t="s">
        <v>2492</v>
      </c>
      <c r="D8817" t="s">
        <v>14</v>
      </c>
      <c r="E8817" t="s">
        <v>21</v>
      </c>
      <c r="G8817" t="s">
        <v>3040</v>
      </c>
      <c r="H8817">
        <v>56.3</v>
      </c>
      <c r="J8817">
        <v>0</v>
      </c>
      <c r="K8817">
        <v>0</v>
      </c>
      <c r="L8817" s="17">
        <f>IF($E8817&lt;&gt;"",VLOOKUP($E8817,GEMWs!$E$14:$L$20,7,FALSE),"")</f>
        <v>37.754918937403332</v>
      </c>
      <c r="M8817" s="17">
        <f>IF($E8817&lt;&gt;"",VLOOKUP($E8817,GEMWs!$E$14:$L$20,8,FALSE),"")</f>
        <v>96.174593288388181</v>
      </c>
      <c r="N8817" s="17">
        <f t="shared" ca="1" si="618"/>
        <v>37.754918937403332</v>
      </c>
      <c r="O8817" s="17">
        <f t="shared" ca="1" si="619"/>
        <v>96.174593288388181</v>
      </c>
      <c r="P8817" s="17">
        <f t="shared" ca="1" si="620"/>
        <v>0.58539368948698722</v>
      </c>
      <c r="Q8817" s="17">
        <f t="shared" ca="1" si="621"/>
        <v>1.491196421143002</v>
      </c>
    </row>
    <row r="8818" spans="1:17" x14ac:dyDescent="0.35">
      <c r="A8818" t="s">
        <v>2479</v>
      </c>
      <c r="B8818" t="s">
        <v>2484</v>
      </c>
      <c r="C8818" t="s">
        <v>2485</v>
      </c>
      <c r="D8818" t="s">
        <v>14</v>
      </c>
      <c r="E8818" t="s">
        <v>21</v>
      </c>
      <c r="G8818" t="s">
        <v>3040</v>
      </c>
      <c r="H8818">
        <v>192</v>
      </c>
      <c r="J8818">
        <v>0</v>
      </c>
      <c r="K8818">
        <v>0</v>
      </c>
      <c r="L8818" s="17">
        <f>IF($E8818&lt;&gt;"",VLOOKUP($E8818,GEMWs!$E$14:$L$20,7,FALSE),"")</f>
        <v>37.754918937403332</v>
      </c>
      <c r="M8818" s="17">
        <f>IF($E8818&lt;&gt;"",VLOOKUP($E8818,GEMWs!$E$14:$L$20,8,FALSE),"")</f>
        <v>96.174593288388181</v>
      </c>
      <c r="N8818" s="17">
        <f t="shared" ca="1" si="618"/>
        <v>37.754918937403332</v>
      </c>
      <c r="O8818" s="17">
        <f t="shared" ca="1" si="619"/>
        <v>96.174593288388181</v>
      </c>
      <c r="P8818" s="17">
        <f t="shared" ca="1" si="620"/>
        <v>1.9963692430106847</v>
      </c>
      <c r="Q8818" s="17">
        <f t="shared" ca="1" si="621"/>
        <v>5.0854300685516227</v>
      </c>
    </row>
    <row r="8819" spans="1:17" x14ac:dyDescent="0.35">
      <c r="A8819" t="s">
        <v>2479</v>
      </c>
      <c r="B8819" t="s">
        <v>59</v>
      </c>
      <c r="C8819" t="s">
        <v>60</v>
      </c>
      <c r="D8819" t="s">
        <v>14</v>
      </c>
      <c r="E8819" t="s">
        <v>21</v>
      </c>
      <c r="F8819" t="s">
        <v>14</v>
      </c>
      <c r="G8819" t="s">
        <v>3040</v>
      </c>
      <c r="H8819">
        <v>1926.1</v>
      </c>
      <c r="I8819">
        <v>91</v>
      </c>
      <c r="J8819">
        <v>186.795131</v>
      </c>
      <c r="K8819">
        <v>9072</v>
      </c>
      <c r="L8819" s="17">
        <f>IF($E8819&lt;&gt;"",VLOOKUP($E8819,GEMWs!$E$14:$L$20,7,FALSE),"")</f>
        <v>37.754918937403332</v>
      </c>
      <c r="M8819" s="17">
        <f>IF($E8819&lt;&gt;"",VLOOKUP($E8819,GEMWs!$E$14:$L$20,8,FALSE),"")</f>
        <v>96.174593288388181</v>
      </c>
      <c r="N8819" s="17">
        <f t="shared" si="618"/>
        <v>186.795131</v>
      </c>
      <c r="O8819" s="17">
        <f t="shared" si="619"/>
        <v>9072</v>
      </c>
      <c r="P8819" s="17">
        <f t="shared" si="620"/>
        <v>0.21231261022927689</v>
      </c>
      <c r="Q8819" s="17">
        <f t="shared" si="621"/>
        <v>10.311296604406675</v>
      </c>
    </row>
    <row r="8820" spans="1:17" x14ac:dyDescent="0.35">
      <c r="A8820" t="s">
        <v>2479</v>
      </c>
      <c r="B8820" t="s">
        <v>1010</v>
      </c>
      <c r="C8820" t="s">
        <v>1011</v>
      </c>
      <c r="D8820" t="s">
        <v>14</v>
      </c>
      <c r="E8820" t="s">
        <v>21</v>
      </c>
      <c r="F8820" t="s">
        <v>22</v>
      </c>
      <c r="G8820" t="s">
        <v>3040</v>
      </c>
      <c r="H8820">
        <v>1665.3</v>
      </c>
      <c r="I8820">
        <v>105</v>
      </c>
      <c r="J8820">
        <v>909</v>
      </c>
      <c r="K8820">
        <v>1364</v>
      </c>
      <c r="L8820" s="17">
        <f>IF($E8820&lt;&gt;"",VLOOKUP($E8820,GEMWs!$E$14:$L$20,7,FALSE),"")</f>
        <v>37.754918937403332</v>
      </c>
      <c r="M8820" s="17">
        <f>IF($E8820&lt;&gt;"",VLOOKUP($E8820,GEMWs!$E$14:$L$20,8,FALSE),"")</f>
        <v>96.174593288388181</v>
      </c>
      <c r="N8820" s="17">
        <f t="shared" si="618"/>
        <v>909</v>
      </c>
      <c r="O8820" s="17">
        <f t="shared" si="619"/>
        <v>1364</v>
      </c>
      <c r="P8820" s="17">
        <f t="shared" si="620"/>
        <v>1.2208944281524927</v>
      </c>
      <c r="Q8820" s="17">
        <f t="shared" si="621"/>
        <v>1.832013201320132</v>
      </c>
    </row>
    <row r="8821" spans="1:17" x14ac:dyDescent="0.35">
      <c r="A8821" t="s">
        <v>2479</v>
      </c>
      <c r="B8821" t="s">
        <v>204</v>
      </c>
      <c r="C8821" t="s">
        <v>205</v>
      </c>
      <c r="D8821" t="s">
        <v>14</v>
      </c>
      <c r="E8821" t="s">
        <v>21</v>
      </c>
      <c r="F8821" t="s">
        <v>22</v>
      </c>
      <c r="G8821" t="s">
        <v>3040</v>
      </c>
      <c r="H8821">
        <v>2063.6999999999998</v>
      </c>
      <c r="I8821">
        <v>111</v>
      </c>
      <c r="J8821">
        <v>10.18595</v>
      </c>
      <c r="K8821">
        <v>44.804944999999996</v>
      </c>
      <c r="L8821" s="17">
        <f>IF($E8821&lt;&gt;"",VLOOKUP($E8821,GEMWs!$E$14:$L$20,7,FALSE),"")</f>
        <v>37.754918937403332</v>
      </c>
      <c r="M8821" s="17">
        <f>IF($E8821&lt;&gt;"",VLOOKUP($E8821,GEMWs!$E$14:$L$20,8,FALSE),"")</f>
        <v>96.174593288388181</v>
      </c>
      <c r="N8821" s="17">
        <f t="shared" si="618"/>
        <v>10.18595</v>
      </c>
      <c r="O8821" s="17">
        <f t="shared" si="619"/>
        <v>44.804944999999996</v>
      </c>
      <c r="P8821" s="17">
        <f t="shared" si="620"/>
        <v>46.059648103574283</v>
      </c>
      <c r="Q8821" s="17">
        <f t="shared" si="621"/>
        <v>202.60260456805696</v>
      </c>
    </row>
    <row r="8822" spans="1:17" x14ac:dyDescent="0.35">
      <c r="A8822" t="s">
        <v>2479</v>
      </c>
      <c r="B8822" t="s">
        <v>170</v>
      </c>
      <c r="C8822" t="s">
        <v>171</v>
      </c>
      <c r="D8822" t="s">
        <v>14</v>
      </c>
      <c r="E8822" t="s">
        <v>21</v>
      </c>
      <c r="F8822" t="s">
        <v>22</v>
      </c>
      <c r="G8822" t="s">
        <v>3040</v>
      </c>
      <c r="H8822">
        <v>764.8</v>
      </c>
      <c r="I8822">
        <v>114</v>
      </c>
      <c r="J8822">
        <v>15000</v>
      </c>
      <c r="K8822">
        <v>20000</v>
      </c>
      <c r="L8822" s="17">
        <f>IF($E8822&lt;&gt;"",VLOOKUP($E8822,GEMWs!$E$14:$L$20,7,FALSE),"")</f>
        <v>37.754918937403332</v>
      </c>
      <c r="M8822" s="17">
        <f>IF($E8822&lt;&gt;"",VLOOKUP($E8822,GEMWs!$E$14:$L$20,8,FALSE),"")</f>
        <v>96.174593288388181</v>
      </c>
      <c r="N8822" s="17">
        <f t="shared" si="618"/>
        <v>15000</v>
      </c>
      <c r="O8822" s="17">
        <f t="shared" si="619"/>
        <v>20000</v>
      </c>
      <c r="P8822" s="17">
        <f t="shared" si="620"/>
        <v>3.8239999999999996E-2</v>
      </c>
      <c r="Q8822" s="17">
        <f t="shared" si="621"/>
        <v>5.0986666666666666E-2</v>
      </c>
    </row>
    <row r="8823" spans="1:17" x14ac:dyDescent="0.35">
      <c r="A8823" t="s">
        <v>2479</v>
      </c>
      <c r="B8823" t="s">
        <v>729</v>
      </c>
      <c r="C8823" t="s">
        <v>730</v>
      </c>
      <c r="D8823" t="s">
        <v>14</v>
      </c>
      <c r="E8823" t="s">
        <v>21</v>
      </c>
      <c r="F8823" t="s">
        <v>14</v>
      </c>
      <c r="G8823" t="s">
        <v>3040</v>
      </c>
      <c r="H8823">
        <v>1460.9</v>
      </c>
      <c r="I8823">
        <v>122</v>
      </c>
      <c r="J8823">
        <v>3.1</v>
      </c>
      <c r="K8823">
        <v>40500</v>
      </c>
      <c r="L8823" s="17">
        <f>IF($E8823&lt;&gt;"",VLOOKUP($E8823,GEMWs!$E$14:$L$20,7,FALSE),"")</f>
        <v>37.754918937403332</v>
      </c>
      <c r="M8823" s="17">
        <f>IF($E8823&lt;&gt;"",VLOOKUP($E8823,GEMWs!$E$14:$L$20,8,FALSE),"")</f>
        <v>96.174593288388181</v>
      </c>
      <c r="N8823" s="17">
        <f t="shared" si="618"/>
        <v>3.1</v>
      </c>
      <c r="O8823" s="17">
        <f t="shared" si="619"/>
        <v>40500</v>
      </c>
      <c r="P8823" s="17">
        <f t="shared" si="620"/>
        <v>3.6071604938271606E-2</v>
      </c>
      <c r="Q8823" s="17">
        <f t="shared" si="621"/>
        <v>471.25806451612902</v>
      </c>
    </row>
    <row r="8824" spans="1:17" x14ac:dyDescent="0.35">
      <c r="A8824" t="s">
        <v>2479</v>
      </c>
      <c r="B8824" t="s">
        <v>206</v>
      </c>
      <c r="C8824" t="s">
        <v>207</v>
      </c>
      <c r="D8824" t="s">
        <v>14</v>
      </c>
      <c r="E8824" t="s">
        <v>21</v>
      </c>
      <c r="F8824" t="s">
        <v>22</v>
      </c>
      <c r="G8824" t="s">
        <v>3040</v>
      </c>
      <c r="H8824">
        <v>1726</v>
      </c>
      <c r="I8824">
        <v>134</v>
      </c>
      <c r="J8824">
        <v>1000</v>
      </c>
      <c r="K8824">
        <v>1000</v>
      </c>
      <c r="L8824" s="17">
        <f>IF($E8824&lt;&gt;"",VLOOKUP($E8824,GEMWs!$E$14:$L$20,7,FALSE),"")</f>
        <v>37.754918937403332</v>
      </c>
      <c r="M8824" s="17">
        <f>IF($E8824&lt;&gt;"",VLOOKUP($E8824,GEMWs!$E$14:$L$20,8,FALSE),"")</f>
        <v>96.174593288388181</v>
      </c>
      <c r="N8824" s="17">
        <f t="shared" si="618"/>
        <v>1000</v>
      </c>
      <c r="O8824" s="17">
        <f t="shared" si="619"/>
        <v>1000</v>
      </c>
      <c r="P8824" s="17">
        <f t="shared" si="620"/>
        <v>1.726</v>
      </c>
      <c r="Q8824" s="17">
        <f t="shared" si="621"/>
        <v>1.726</v>
      </c>
    </row>
    <row r="8825" spans="1:17" x14ac:dyDescent="0.35">
      <c r="A8825" t="s">
        <v>2479</v>
      </c>
      <c r="B8825" t="s">
        <v>2486</v>
      </c>
      <c r="C8825" t="s">
        <v>2487</v>
      </c>
      <c r="D8825" t="s">
        <v>14</v>
      </c>
      <c r="E8825" t="s">
        <v>21</v>
      </c>
      <c r="G8825" t="s">
        <v>3040</v>
      </c>
      <c r="H8825">
        <v>1280.9000000000001</v>
      </c>
      <c r="J8825">
        <v>0</v>
      </c>
      <c r="K8825">
        <v>0</v>
      </c>
      <c r="L8825" s="17">
        <f>IF($E8825&lt;&gt;"",VLOOKUP($E8825,GEMWs!$E$14:$L$20,7,FALSE),"")</f>
        <v>37.754918937403332</v>
      </c>
      <c r="M8825" s="17">
        <f>IF($E8825&lt;&gt;"",VLOOKUP($E8825,GEMWs!$E$14:$L$20,8,FALSE),"")</f>
        <v>96.174593288388181</v>
      </c>
      <c r="N8825" s="17">
        <f t="shared" ca="1" si="618"/>
        <v>37.754918937403332</v>
      </c>
      <c r="O8825" s="17">
        <f t="shared" ca="1" si="619"/>
        <v>96.174593288388181</v>
      </c>
      <c r="P8825" s="17">
        <f t="shared" ca="1" si="620"/>
        <v>13.318486267564513</v>
      </c>
      <c r="Q8825" s="17">
        <f t="shared" ca="1" si="621"/>
        <v>33.926705077123827</v>
      </c>
    </row>
    <row r="8826" spans="1:17" x14ac:dyDescent="0.35">
      <c r="A8826" t="s">
        <v>2479</v>
      </c>
      <c r="B8826" t="s">
        <v>719</v>
      </c>
      <c r="D8826" t="s">
        <v>14</v>
      </c>
      <c r="E8826" t="s">
        <v>21</v>
      </c>
      <c r="G8826" t="s">
        <v>3040</v>
      </c>
      <c r="H8826">
        <v>63.8</v>
      </c>
      <c r="J8826">
        <v>0</v>
      </c>
      <c r="K8826">
        <v>0</v>
      </c>
      <c r="L8826" s="17">
        <f>IF($E8826&lt;&gt;"",VLOOKUP($E8826,GEMWs!$E$14:$L$20,7,FALSE),"")</f>
        <v>37.754918937403332</v>
      </c>
      <c r="M8826" s="17">
        <f>IF($E8826&lt;&gt;"",VLOOKUP($E8826,GEMWs!$E$14:$L$20,8,FALSE),"")</f>
        <v>96.174593288388181</v>
      </c>
      <c r="N8826" s="17">
        <f t="shared" ca="1" si="618"/>
        <v>37.754918937403332</v>
      </c>
      <c r="O8826" s="17">
        <f t="shared" ca="1" si="619"/>
        <v>96.174593288388181</v>
      </c>
      <c r="P8826" s="17">
        <f t="shared" ca="1" si="620"/>
        <v>0.66337686304209209</v>
      </c>
      <c r="Q8826" s="17">
        <f t="shared" ca="1" si="621"/>
        <v>1.6898460331957996</v>
      </c>
    </row>
    <row r="8827" spans="1:17" x14ac:dyDescent="0.35">
      <c r="A8827" t="s">
        <v>2479</v>
      </c>
      <c r="B8827" t="s">
        <v>172</v>
      </c>
      <c r="C8827" t="s">
        <v>173</v>
      </c>
      <c r="D8827" t="s">
        <v>14</v>
      </c>
      <c r="E8827" t="s">
        <v>21</v>
      </c>
      <c r="F8827" t="s">
        <v>22</v>
      </c>
      <c r="G8827" t="s">
        <v>3040</v>
      </c>
      <c r="H8827">
        <v>74.400000000000006</v>
      </c>
      <c r="I8827">
        <v>154</v>
      </c>
      <c r="J8827">
        <v>180000</v>
      </c>
      <c r="K8827">
        <v>180000</v>
      </c>
      <c r="L8827" s="17">
        <f>IF($E8827&lt;&gt;"",VLOOKUP($E8827,GEMWs!$E$14:$L$20,7,FALSE),"")</f>
        <v>37.754918937403332</v>
      </c>
      <c r="M8827" s="17">
        <f>IF($E8827&lt;&gt;"",VLOOKUP($E8827,GEMWs!$E$14:$L$20,8,FALSE),"")</f>
        <v>96.174593288388181</v>
      </c>
      <c r="N8827" s="17">
        <f t="shared" si="618"/>
        <v>180000</v>
      </c>
      <c r="O8827" s="17">
        <f t="shared" si="619"/>
        <v>180000</v>
      </c>
      <c r="P8827" s="17">
        <f t="shared" si="620"/>
        <v>4.1333333333333337E-4</v>
      </c>
      <c r="Q8827" s="17">
        <f t="shared" si="621"/>
        <v>4.1333333333333337E-4</v>
      </c>
    </row>
    <row r="8828" spans="1:17" x14ac:dyDescent="0.35">
      <c r="A8828" t="s">
        <v>2479</v>
      </c>
      <c r="B8828" t="s">
        <v>188</v>
      </c>
      <c r="C8828" t="s">
        <v>189</v>
      </c>
      <c r="D8828" t="s">
        <v>14</v>
      </c>
      <c r="E8828" t="s">
        <v>18</v>
      </c>
      <c r="F8828" t="s">
        <v>22</v>
      </c>
      <c r="G8828" t="s">
        <v>3040</v>
      </c>
      <c r="H8828">
        <v>88.5</v>
      </c>
      <c r="I8828">
        <v>156</v>
      </c>
      <c r="J8828">
        <v>14411.9</v>
      </c>
      <c r="K8828">
        <v>16561.68</v>
      </c>
      <c r="L8828" s="17">
        <f>IF($E8828&lt;&gt;"",VLOOKUP($E8828,GEMWs!$E$14:$L$20,7,FALSE),"")</f>
        <v>5950.3939027696888</v>
      </c>
      <c r="M8828" s="17">
        <f>IF($E8828&lt;&gt;"",VLOOKUP($E8828,GEMWs!$E$14:$L$20,8,FALSE),"")</f>
        <v>10539.430626954083</v>
      </c>
      <c r="N8828" s="17">
        <f t="shared" si="618"/>
        <v>14411.9</v>
      </c>
      <c r="O8828" s="17">
        <f t="shared" si="619"/>
        <v>16561.68</v>
      </c>
      <c r="P8828" s="17">
        <f t="shared" si="620"/>
        <v>5.3436607880359959E-3</v>
      </c>
      <c r="Q8828" s="17">
        <f t="shared" si="621"/>
        <v>6.1407586785919973E-3</v>
      </c>
    </row>
    <row r="8829" spans="1:17" x14ac:dyDescent="0.35">
      <c r="A8829" t="s">
        <v>2479</v>
      </c>
      <c r="B8829" t="s">
        <v>87</v>
      </c>
      <c r="C8829" t="s">
        <v>88</v>
      </c>
      <c r="D8829" t="s">
        <v>14</v>
      </c>
      <c r="E8829" t="s">
        <v>21</v>
      </c>
      <c r="F8829" t="s">
        <v>22</v>
      </c>
      <c r="G8829" t="s">
        <v>3040</v>
      </c>
      <c r="H8829">
        <v>274.5</v>
      </c>
      <c r="I8829">
        <v>162</v>
      </c>
      <c r="J8829">
        <v>1942.671564</v>
      </c>
      <c r="K8829">
        <v>1942.671564</v>
      </c>
      <c r="L8829" s="17">
        <f>IF($E8829&lt;&gt;"",VLOOKUP($E8829,GEMWs!$E$14:$L$20,7,FALSE),"")</f>
        <v>37.754918937403332</v>
      </c>
      <c r="M8829" s="17">
        <f>IF($E8829&lt;&gt;"",VLOOKUP($E8829,GEMWs!$E$14:$L$20,8,FALSE),"")</f>
        <v>96.174593288388181</v>
      </c>
      <c r="N8829" s="17">
        <f t="shared" si="618"/>
        <v>1942.671564</v>
      </c>
      <c r="O8829" s="17">
        <f t="shared" si="619"/>
        <v>1942.671564</v>
      </c>
      <c r="P8829" s="17">
        <f t="shared" si="620"/>
        <v>0.14130026149906624</v>
      </c>
      <c r="Q8829" s="17">
        <f t="shared" si="621"/>
        <v>0.14130026149906624</v>
      </c>
    </row>
    <row r="8830" spans="1:17" x14ac:dyDescent="0.35">
      <c r="A8830" t="s">
        <v>2479</v>
      </c>
      <c r="B8830" t="s">
        <v>1012</v>
      </c>
      <c r="C8830" t="s">
        <v>1013</v>
      </c>
      <c r="D8830" t="s">
        <v>14</v>
      </c>
      <c r="E8830" t="s">
        <v>21</v>
      </c>
      <c r="F8830" t="s">
        <v>22</v>
      </c>
      <c r="G8830" t="s">
        <v>3040</v>
      </c>
      <c r="H8830">
        <v>192.2</v>
      </c>
      <c r="I8830">
        <v>169</v>
      </c>
      <c r="J8830">
        <v>216.43948</v>
      </c>
      <c r="K8830">
        <v>216.43948</v>
      </c>
      <c r="L8830" s="17">
        <f>IF($E8830&lt;&gt;"",VLOOKUP($E8830,GEMWs!$E$14:$L$20,7,FALSE),"")</f>
        <v>37.754918937403332</v>
      </c>
      <c r="M8830" s="17">
        <f>IF($E8830&lt;&gt;"",VLOOKUP($E8830,GEMWs!$E$14:$L$20,8,FALSE),"")</f>
        <v>96.174593288388181</v>
      </c>
      <c r="N8830" s="17">
        <f t="shared" si="618"/>
        <v>216.43948</v>
      </c>
      <c r="O8830" s="17">
        <f t="shared" si="619"/>
        <v>216.43948</v>
      </c>
      <c r="P8830" s="17">
        <f t="shared" si="620"/>
        <v>0.88800804733036687</v>
      </c>
      <c r="Q8830" s="17">
        <f t="shared" si="621"/>
        <v>0.88800804733036687</v>
      </c>
    </row>
    <row r="8831" spans="1:17" x14ac:dyDescent="0.35">
      <c r="A8831" t="s">
        <v>2479</v>
      </c>
      <c r="B8831" t="s">
        <v>731</v>
      </c>
      <c r="C8831" t="s">
        <v>732</v>
      </c>
      <c r="D8831" t="s">
        <v>14</v>
      </c>
      <c r="E8831" t="s">
        <v>21</v>
      </c>
      <c r="F8831" t="s">
        <v>22</v>
      </c>
      <c r="G8831" t="s">
        <v>3040</v>
      </c>
      <c r="H8831">
        <v>895.9</v>
      </c>
      <c r="I8831">
        <v>172</v>
      </c>
      <c r="J8831">
        <v>98.025464999999997</v>
      </c>
      <c r="K8831">
        <v>113.64294700000001</v>
      </c>
      <c r="L8831" s="17">
        <f>IF($E8831&lt;&gt;"",VLOOKUP($E8831,GEMWs!$E$14:$L$20,7,FALSE),"")</f>
        <v>37.754918937403332</v>
      </c>
      <c r="M8831" s="17">
        <f>IF($E8831&lt;&gt;"",VLOOKUP($E8831,GEMWs!$E$14:$L$20,8,FALSE),"")</f>
        <v>96.174593288388181</v>
      </c>
      <c r="N8831" s="17">
        <f t="shared" si="618"/>
        <v>98.025464999999997</v>
      </c>
      <c r="O8831" s="17">
        <f t="shared" si="619"/>
        <v>113.64294700000001</v>
      </c>
      <c r="P8831" s="17">
        <f t="shared" si="620"/>
        <v>7.8834632825915714</v>
      </c>
      <c r="Q8831" s="17">
        <f t="shared" si="621"/>
        <v>9.1394618735039916</v>
      </c>
    </row>
    <row r="8832" spans="1:17" x14ac:dyDescent="0.35">
      <c r="A8832" t="s">
        <v>2479</v>
      </c>
      <c r="B8832" t="s">
        <v>25</v>
      </c>
      <c r="C8832" t="s">
        <v>26</v>
      </c>
      <c r="D8832" t="s">
        <v>14</v>
      </c>
      <c r="E8832" t="s">
        <v>21</v>
      </c>
      <c r="F8832" t="s">
        <v>22</v>
      </c>
      <c r="G8832" t="s">
        <v>3040</v>
      </c>
      <c r="H8832">
        <v>177.5</v>
      </c>
      <c r="I8832">
        <v>173</v>
      </c>
      <c r="J8832">
        <v>58.313439000000002</v>
      </c>
      <c r="K8832">
        <v>111.57155899999999</v>
      </c>
      <c r="L8832" s="17">
        <f>IF($E8832&lt;&gt;"",VLOOKUP($E8832,GEMWs!$E$14:$L$20,7,FALSE),"")</f>
        <v>37.754918937403332</v>
      </c>
      <c r="M8832" s="17">
        <f>IF($E8832&lt;&gt;"",VLOOKUP($E8832,GEMWs!$E$14:$L$20,8,FALSE),"")</f>
        <v>96.174593288388181</v>
      </c>
      <c r="N8832" s="17">
        <f t="shared" si="618"/>
        <v>58.313439000000002</v>
      </c>
      <c r="O8832" s="17">
        <f t="shared" si="619"/>
        <v>111.57155899999999</v>
      </c>
      <c r="P8832" s="17">
        <f t="shared" si="620"/>
        <v>1.5909072311161307</v>
      </c>
      <c r="Q8832" s="17">
        <f t="shared" si="621"/>
        <v>3.0438952502869876</v>
      </c>
    </row>
    <row r="8833" spans="1:17" x14ac:dyDescent="0.35">
      <c r="A8833" t="s">
        <v>2479</v>
      </c>
      <c r="B8833" t="s">
        <v>737</v>
      </c>
      <c r="C8833" t="s">
        <v>738</v>
      </c>
      <c r="D8833" t="s">
        <v>14</v>
      </c>
      <c r="E8833" t="s">
        <v>21</v>
      </c>
      <c r="F8833" t="s">
        <v>22</v>
      </c>
      <c r="G8833" t="s">
        <v>3040</v>
      </c>
      <c r="H8833">
        <v>48.7</v>
      </c>
      <c r="I8833">
        <v>175</v>
      </c>
      <c r="J8833">
        <v>3333</v>
      </c>
      <c r="K8833">
        <v>3333</v>
      </c>
      <c r="L8833" s="17">
        <f>IF($E8833&lt;&gt;"",VLOOKUP($E8833,GEMWs!$E$14:$L$20,7,FALSE),"")</f>
        <v>37.754918937403332</v>
      </c>
      <c r="M8833" s="17">
        <f>IF($E8833&lt;&gt;"",VLOOKUP($E8833,GEMWs!$E$14:$L$20,8,FALSE),"")</f>
        <v>96.174593288388181</v>
      </c>
      <c r="N8833" s="17">
        <f t="shared" si="618"/>
        <v>3333</v>
      </c>
      <c r="O8833" s="17">
        <f t="shared" si="619"/>
        <v>3333</v>
      </c>
      <c r="P8833" s="17">
        <f t="shared" si="620"/>
        <v>1.4611461146114613E-2</v>
      </c>
      <c r="Q8833" s="17">
        <f t="shared" si="621"/>
        <v>1.4611461146114613E-2</v>
      </c>
    </row>
    <row r="8834" spans="1:17" x14ac:dyDescent="0.35">
      <c r="A8834" t="s">
        <v>2479</v>
      </c>
      <c r="B8834" t="s">
        <v>733</v>
      </c>
      <c r="C8834" t="s">
        <v>734</v>
      </c>
      <c r="D8834" t="s">
        <v>14</v>
      </c>
      <c r="E8834" t="s">
        <v>21</v>
      </c>
      <c r="F8834" t="s">
        <v>22</v>
      </c>
      <c r="G8834" t="s">
        <v>3040</v>
      </c>
      <c r="H8834">
        <v>17044.7</v>
      </c>
      <c r="I8834">
        <v>176</v>
      </c>
      <c r="J8834">
        <v>142.73912899999999</v>
      </c>
      <c r="K8834">
        <v>291.90089799999998</v>
      </c>
      <c r="L8834" s="17">
        <f>IF($E8834&lt;&gt;"",VLOOKUP($E8834,GEMWs!$E$14:$L$20,7,FALSE),"")</f>
        <v>37.754918937403332</v>
      </c>
      <c r="M8834" s="17">
        <f>IF($E8834&lt;&gt;"",VLOOKUP($E8834,GEMWs!$E$14:$L$20,8,FALSE),"")</f>
        <v>96.174593288388181</v>
      </c>
      <c r="N8834" s="17">
        <f t="shared" si="618"/>
        <v>142.73912899999999</v>
      </c>
      <c r="O8834" s="17">
        <f t="shared" si="619"/>
        <v>291.90089799999998</v>
      </c>
      <c r="P8834" s="17">
        <f t="shared" si="620"/>
        <v>58.392077985316789</v>
      </c>
      <c r="Q8834" s="17">
        <f t="shared" si="621"/>
        <v>119.41154551951905</v>
      </c>
    </row>
    <row r="8835" spans="1:17" x14ac:dyDescent="0.35">
      <c r="A8835" t="s">
        <v>2479</v>
      </c>
      <c r="B8835" t="s">
        <v>2493</v>
      </c>
      <c r="C8835" t="s">
        <v>2493</v>
      </c>
      <c r="D8835" t="s">
        <v>14</v>
      </c>
      <c r="E8835" t="s">
        <v>21</v>
      </c>
      <c r="G8835" t="s">
        <v>3040</v>
      </c>
      <c r="H8835">
        <v>67.599999999999994</v>
      </c>
      <c r="J8835">
        <v>0</v>
      </c>
      <c r="K8835">
        <v>0</v>
      </c>
      <c r="L8835" s="17">
        <f>IF($E8835&lt;&gt;"",VLOOKUP($E8835,GEMWs!$E$14:$L$20,7,FALSE),"")</f>
        <v>37.754918937403332</v>
      </c>
      <c r="M8835" s="17">
        <f>IF($E8835&lt;&gt;"",VLOOKUP($E8835,GEMWs!$E$14:$L$20,8,FALSE),"")</f>
        <v>96.174593288388181</v>
      </c>
      <c r="N8835" s="17">
        <f t="shared" ca="1" si="618"/>
        <v>37.754918937403332</v>
      </c>
      <c r="O8835" s="17">
        <f t="shared" ca="1" si="619"/>
        <v>96.174593288388181</v>
      </c>
      <c r="P8835" s="17">
        <f t="shared" ca="1" si="620"/>
        <v>0.70288833764334524</v>
      </c>
      <c r="Q8835" s="17">
        <f t="shared" ca="1" si="621"/>
        <v>1.7904951699692171</v>
      </c>
    </row>
    <row r="8836" spans="1:17" x14ac:dyDescent="0.35">
      <c r="A8836" t="s">
        <v>2479</v>
      </c>
      <c r="B8836" t="s">
        <v>208</v>
      </c>
      <c r="C8836" t="s">
        <v>209</v>
      </c>
      <c r="D8836" t="s">
        <v>14</v>
      </c>
      <c r="E8836" t="s">
        <v>21</v>
      </c>
      <c r="F8836" t="s">
        <v>22</v>
      </c>
      <c r="G8836" t="s">
        <v>3040</v>
      </c>
      <c r="H8836">
        <v>653.20000000000005</v>
      </c>
      <c r="I8836">
        <v>203</v>
      </c>
      <c r="J8836">
        <v>2400</v>
      </c>
      <c r="K8836">
        <v>2400</v>
      </c>
      <c r="L8836" s="17">
        <f>IF($E8836&lt;&gt;"",VLOOKUP($E8836,GEMWs!$E$14:$L$20,7,FALSE),"")</f>
        <v>37.754918937403332</v>
      </c>
      <c r="M8836" s="17">
        <f>IF($E8836&lt;&gt;"",VLOOKUP($E8836,GEMWs!$E$14:$L$20,8,FALSE),"")</f>
        <v>96.174593288388181</v>
      </c>
      <c r="N8836" s="17">
        <f t="shared" si="618"/>
        <v>2400</v>
      </c>
      <c r="O8836" s="17">
        <f t="shared" si="619"/>
        <v>2400</v>
      </c>
      <c r="P8836" s="17">
        <f t="shared" si="620"/>
        <v>0.27216666666666667</v>
      </c>
      <c r="Q8836" s="17">
        <f t="shared" si="621"/>
        <v>0.27216666666666667</v>
      </c>
    </row>
    <row r="8837" spans="1:17" x14ac:dyDescent="0.35">
      <c r="A8837" t="s">
        <v>2479</v>
      </c>
      <c r="B8837" t="s">
        <v>194</v>
      </c>
      <c r="D8837" t="s">
        <v>14</v>
      </c>
      <c r="E8837" t="s">
        <v>21</v>
      </c>
      <c r="G8837" t="s">
        <v>3040</v>
      </c>
      <c r="H8837">
        <v>1781</v>
      </c>
      <c r="J8837">
        <v>0</v>
      </c>
      <c r="K8837">
        <v>0</v>
      </c>
      <c r="L8837" s="17">
        <f>IF($E8837&lt;&gt;"",VLOOKUP($E8837,GEMWs!$E$14:$L$20,7,FALSE),"")</f>
        <v>37.754918937403332</v>
      </c>
      <c r="M8837" s="17">
        <f>IF($E8837&lt;&gt;"",VLOOKUP($E8837,GEMWs!$E$14:$L$20,8,FALSE),"")</f>
        <v>96.174593288388181</v>
      </c>
      <c r="N8837" s="17">
        <f t="shared" ca="1" si="618"/>
        <v>37.754918937403332</v>
      </c>
      <c r="O8837" s="17">
        <f t="shared" ca="1" si="619"/>
        <v>96.174593288388181</v>
      </c>
      <c r="P8837" s="17">
        <f t="shared" ca="1" si="620"/>
        <v>18.518404280218906</v>
      </c>
      <c r="Q8837" s="17">
        <f t="shared" ca="1" si="621"/>
        <v>47.172661208804378</v>
      </c>
    </row>
    <row r="8838" spans="1:17" x14ac:dyDescent="0.35">
      <c r="A8838" t="s">
        <v>2479</v>
      </c>
      <c r="B8838" t="s">
        <v>1014</v>
      </c>
      <c r="C8838" t="s">
        <v>1015</v>
      </c>
      <c r="D8838" t="s">
        <v>14</v>
      </c>
      <c r="E8838" t="s">
        <v>21</v>
      </c>
      <c r="F8838" t="s">
        <v>22</v>
      </c>
      <c r="G8838" t="s">
        <v>3040</v>
      </c>
      <c r="H8838">
        <v>2661.6</v>
      </c>
      <c r="I8838">
        <v>211</v>
      </c>
      <c r="J8838">
        <v>1000</v>
      </c>
      <c r="K8838">
        <v>1000</v>
      </c>
      <c r="L8838" s="17">
        <f>IF($E8838&lt;&gt;"",VLOOKUP($E8838,GEMWs!$E$14:$L$20,7,FALSE),"")</f>
        <v>37.754918937403332</v>
      </c>
      <c r="M8838" s="17">
        <f>IF($E8838&lt;&gt;"",VLOOKUP($E8838,GEMWs!$E$14:$L$20,8,FALSE),"")</f>
        <v>96.174593288388181</v>
      </c>
      <c r="N8838" s="17">
        <f t="shared" si="618"/>
        <v>1000</v>
      </c>
      <c r="O8838" s="17">
        <f t="shared" si="619"/>
        <v>1000</v>
      </c>
      <c r="P8838" s="17">
        <f t="shared" si="620"/>
        <v>2.6616</v>
      </c>
      <c r="Q8838" s="17">
        <f t="shared" si="621"/>
        <v>2.6616</v>
      </c>
    </row>
    <row r="8839" spans="1:17" x14ac:dyDescent="0.35">
      <c r="A8839" t="s">
        <v>2479</v>
      </c>
      <c r="B8839" t="s">
        <v>2279</v>
      </c>
      <c r="D8839" t="s">
        <v>14</v>
      </c>
      <c r="E8839" t="s">
        <v>21</v>
      </c>
      <c r="G8839" t="s">
        <v>3040</v>
      </c>
      <c r="H8839">
        <v>290.3</v>
      </c>
      <c r="J8839">
        <v>0</v>
      </c>
      <c r="K8839">
        <v>0</v>
      </c>
      <c r="L8839" s="17">
        <f>IF($E8839&lt;&gt;"",VLOOKUP($E8839,GEMWs!$E$14:$L$20,7,FALSE),"")</f>
        <v>37.754918937403332</v>
      </c>
      <c r="M8839" s="17">
        <f>IF($E8839&lt;&gt;"",VLOOKUP($E8839,GEMWs!$E$14:$L$20,8,FALSE),"")</f>
        <v>96.174593288388181</v>
      </c>
      <c r="N8839" s="17">
        <f t="shared" ca="1" si="618"/>
        <v>37.754918937403332</v>
      </c>
      <c r="O8839" s="17">
        <f t="shared" ca="1" si="619"/>
        <v>96.174593288388181</v>
      </c>
      <c r="P8839" s="17">
        <f t="shared" ca="1" si="620"/>
        <v>3.0184687044062595</v>
      </c>
      <c r="Q8839" s="17">
        <f t="shared" ca="1" si="621"/>
        <v>7.6890643171902928</v>
      </c>
    </row>
    <row r="8840" spans="1:17" x14ac:dyDescent="0.35">
      <c r="A8840" t="s">
        <v>2479</v>
      </c>
      <c r="B8840" t="s">
        <v>563</v>
      </c>
      <c r="C8840" t="s">
        <v>564</v>
      </c>
      <c r="D8840" t="s">
        <v>14</v>
      </c>
      <c r="E8840" t="s">
        <v>21</v>
      </c>
      <c r="F8840" t="s">
        <v>22</v>
      </c>
      <c r="G8840" t="s">
        <v>3040</v>
      </c>
      <c r="H8840">
        <v>111.8</v>
      </c>
      <c r="I8840">
        <v>217</v>
      </c>
      <c r="J8840">
        <v>6364</v>
      </c>
      <c r="K8840">
        <v>18182</v>
      </c>
      <c r="L8840" s="17">
        <f>IF($E8840&lt;&gt;"",VLOOKUP($E8840,GEMWs!$E$14:$L$20,7,FALSE),"")</f>
        <v>37.754918937403332</v>
      </c>
      <c r="M8840" s="17">
        <f>IF($E8840&lt;&gt;"",VLOOKUP($E8840,GEMWs!$E$14:$L$20,8,FALSE),"")</f>
        <v>96.174593288388181</v>
      </c>
      <c r="N8840" s="17">
        <f t="shared" si="618"/>
        <v>6364</v>
      </c>
      <c r="O8840" s="17">
        <f t="shared" si="619"/>
        <v>18182</v>
      </c>
      <c r="P8840" s="17">
        <f t="shared" si="620"/>
        <v>6.1489385106148937E-3</v>
      </c>
      <c r="Q8840" s="17">
        <f t="shared" si="621"/>
        <v>1.7567567567567569E-2</v>
      </c>
    </row>
    <row r="8841" spans="1:17" x14ac:dyDescent="0.35">
      <c r="A8841" t="s">
        <v>2479</v>
      </c>
      <c r="B8841" t="s">
        <v>174</v>
      </c>
      <c r="C8841" t="s">
        <v>175</v>
      </c>
      <c r="D8841" t="s">
        <v>14</v>
      </c>
      <c r="E8841" t="s">
        <v>21</v>
      </c>
      <c r="F8841" t="s">
        <v>22</v>
      </c>
      <c r="G8841" t="s">
        <v>3040</v>
      </c>
      <c r="H8841">
        <v>313.10000000000002</v>
      </c>
      <c r="I8841">
        <v>219</v>
      </c>
      <c r="J8841">
        <v>28000</v>
      </c>
      <c r="K8841">
        <v>28000</v>
      </c>
      <c r="L8841" s="17">
        <f>IF($E8841&lt;&gt;"",VLOOKUP($E8841,GEMWs!$E$14:$L$20,7,FALSE),"")</f>
        <v>37.754918937403332</v>
      </c>
      <c r="M8841" s="17">
        <f>IF($E8841&lt;&gt;"",VLOOKUP($E8841,GEMWs!$E$14:$L$20,8,FALSE),"")</f>
        <v>96.174593288388181</v>
      </c>
      <c r="N8841" s="17">
        <f t="shared" si="618"/>
        <v>28000</v>
      </c>
      <c r="O8841" s="17">
        <f t="shared" si="619"/>
        <v>28000</v>
      </c>
      <c r="P8841" s="17">
        <f t="shared" si="620"/>
        <v>1.1182142857142858E-2</v>
      </c>
      <c r="Q8841" s="17">
        <f t="shared" si="621"/>
        <v>1.1182142857142858E-2</v>
      </c>
    </row>
    <row r="8842" spans="1:17" x14ac:dyDescent="0.35">
      <c r="A8842" t="s">
        <v>2479</v>
      </c>
      <c r="B8842" t="s">
        <v>1431</v>
      </c>
      <c r="D8842" t="s">
        <v>22</v>
      </c>
      <c r="G8842" t="s">
        <v>3040</v>
      </c>
      <c r="H8842">
        <v>343.7</v>
      </c>
      <c r="J8842">
        <v>0</v>
      </c>
      <c r="K8842">
        <v>0</v>
      </c>
      <c r="L8842" s="17" t="str">
        <f>IF($E8842&lt;&gt;"",VLOOKUP($E8842,GEMWs!$E$14:$L$20,7,FALSE),"")</f>
        <v/>
      </c>
      <c r="M8842" s="17" t="str">
        <f>IF($E8842&lt;&gt;"",VLOOKUP($E8842,GEMWs!$E$14:$L$20,8,FALSE),"")</f>
        <v/>
      </c>
      <c r="N8842" s="17">
        <f t="shared" ca="1" si="618"/>
        <v>0</v>
      </c>
      <c r="O8842" s="17">
        <f t="shared" ca="1" si="619"/>
        <v>0</v>
      </c>
      <c r="P8842" s="17">
        <f t="shared" ca="1" si="620"/>
        <v>0</v>
      </c>
      <c r="Q8842" s="17">
        <f t="shared" ca="1" si="621"/>
        <v>0</v>
      </c>
    </row>
    <row r="8843" spans="1:17" x14ac:dyDescent="0.35">
      <c r="A8843" t="s">
        <v>2479</v>
      </c>
      <c r="B8843" t="s">
        <v>154</v>
      </c>
      <c r="D8843" t="s">
        <v>14</v>
      </c>
      <c r="E8843" t="s">
        <v>21</v>
      </c>
      <c r="G8843" t="s">
        <v>3040</v>
      </c>
      <c r="H8843">
        <v>474.5</v>
      </c>
      <c r="J8843">
        <v>0</v>
      </c>
      <c r="K8843">
        <v>0</v>
      </c>
      <c r="L8843" s="17">
        <f>IF($E8843&lt;&gt;"",VLOOKUP($E8843,GEMWs!$E$14:$L$20,7,FALSE),"")</f>
        <v>37.754918937403332</v>
      </c>
      <c r="M8843" s="17">
        <f>IF($E8843&lt;&gt;"",VLOOKUP($E8843,GEMWs!$E$14:$L$20,8,FALSE),"")</f>
        <v>96.174593288388181</v>
      </c>
      <c r="N8843" s="17">
        <f t="shared" ca="1" si="618"/>
        <v>37.754918937403332</v>
      </c>
      <c r="O8843" s="17">
        <f t="shared" ca="1" si="619"/>
        <v>96.174593288388181</v>
      </c>
      <c r="P8843" s="17">
        <f t="shared" ca="1" si="620"/>
        <v>4.9337354469196351</v>
      </c>
      <c r="Q8843" s="17">
        <f t="shared" ca="1" si="621"/>
        <v>12.567898789207007</v>
      </c>
    </row>
    <row r="8844" spans="1:17" x14ac:dyDescent="0.35">
      <c r="A8844" t="s">
        <v>2479</v>
      </c>
      <c r="B8844" t="s">
        <v>29</v>
      </c>
      <c r="C8844" t="s">
        <v>30</v>
      </c>
      <c r="D8844" t="s">
        <v>14</v>
      </c>
      <c r="E8844" t="s">
        <v>21</v>
      </c>
      <c r="F8844" t="s">
        <v>22</v>
      </c>
      <c r="G8844" t="s">
        <v>3040</v>
      </c>
      <c r="H8844">
        <v>390.1</v>
      </c>
      <c r="I8844">
        <v>220</v>
      </c>
      <c r="J8844">
        <v>23.318957000000001</v>
      </c>
      <c r="K8844">
        <v>970.84579099999996</v>
      </c>
      <c r="L8844" s="17">
        <f>IF($E8844&lt;&gt;"",VLOOKUP($E8844,GEMWs!$E$14:$L$20,7,FALSE),"")</f>
        <v>37.754918937403332</v>
      </c>
      <c r="M8844" s="17">
        <f>IF($E8844&lt;&gt;"",VLOOKUP($E8844,GEMWs!$E$14:$L$20,8,FALSE),"")</f>
        <v>96.174593288388181</v>
      </c>
      <c r="N8844" s="17">
        <f t="shared" si="618"/>
        <v>23.318957000000001</v>
      </c>
      <c r="O8844" s="17">
        <f t="shared" si="619"/>
        <v>970.84579099999996</v>
      </c>
      <c r="P8844" s="17">
        <f t="shared" si="620"/>
        <v>0.40181458643208973</v>
      </c>
      <c r="Q8844" s="17">
        <f t="shared" si="621"/>
        <v>16.728878568625518</v>
      </c>
    </row>
    <row r="8845" spans="1:17" x14ac:dyDescent="0.35">
      <c r="A8845" t="s">
        <v>2479</v>
      </c>
      <c r="B8845" t="s">
        <v>2989</v>
      </c>
      <c r="D8845" t="s">
        <v>14</v>
      </c>
      <c r="E8845" t="s">
        <v>21</v>
      </c>
      <c r="G8845" t="s">
        <v>3040</v>
      </c>
      <c r="H8845">
        <v>111.2</v>
      </c>
      <c r="J8845">
        <v>0</v>
      </c>
      <c r="K8845">
        <v>0</v>
      </c>
      <c r="L8845" s="17">
        <f>IF($E8845&lt;&gt;"",VLOOKUP($E8845,GEMWs!$E$14:$L$20,7,FALSE),"")</f>
        <v>37.754918937403332</v>
      </c>
      <c r="M8845" s="17">
        <f>IF($E8845&lt;&gt;"",VLOOKUP($E8845,GEMWs!$E$14:$L$20,8,FALSE),"")</f>
        <v>96.174593288388181</v>
      </c>
      <c r="N8845" s="17">
        <f t="shared" ca="1" si="618"/>
        <v>37.754918937403332</v>
      </c>
      <c r="O8845" s="17">
        <f t="shared" ca="1" si="619"/>
        <v>96.174593288388181</v>
      </c>
      <c r="P8845" s="17">
        <f t="shared" ca="1" si="620"/>
        <v>1.1562305199103551</v>
      </c>
      <c r="Q8845" s="17">
        <f t="shared" ca="1" si="621"/>
        <v>2.9453115813694817</v>
      </c>
    </row>
    <row r="8846" spans="1:17" x14ac:dyDescent="0.35">
      <c r="A8846" t="s">
        <v>2479</v>
      </c>
      <c r="B8846" t="s">
        <v>2096</v>
      </c>
      <c r="D8846" t="s">
        <v>14</v>
      </c>
      <c r="E8846" t="s">
        <v>21</v>
      </c>
      <c r="G8846" t="s">
        <v>3040</v>
      </c>
      <c r="H8846">
        <v>45.6</v>
      </c>
      <c r="J8846">
        <v>0</v>
      </c>
      <c r="K8846">
        <v>0</v>
      </c>
      <c r="L8846" s="17">
        <f>IF($E8846&lt;&gt;"",VLOOKUP($E8846,GEMWs!$E$14:$L$20,7,FALSE),"")</f>
        <v>37.754918937403332</v>
      </c>
      <c r="M8846" s="17">
        <f>IF($E8846&lt;&gt;"",VLOOKUP($E8846,GEMWs!$E$14:$L$20,8,FALSE),"")</f>
        <v>96.174593288388181</v>
      </c>
      <c r="N8846" s="17">
        <f t="shared" ca="1" si="618"/>
        <v>37.754918937403332</v>
      </c>
      <c r="O8846" s="17">
        <f t="shared" ca="1" si="619"/>
        <v>96.174593288388181</v>
      </c>
      <c r="P8846" s="17">
        <f t="shared" ca="1" si="620"/>
        <v>0.47413769521503768</v>
      </c>
      <c r="Q8846" s="17">
        <f t="shared" ca="1" si="621"/>
        <v>1.2077896412810105</v>
      </c>
    </row>
    <row r="8847" spans="1:17" x14ac:dyDescent="0.35">
      <c r="A8847" t="s">
        <v>2479</v>
      </c>
      <c r="B8847" t="s">
        <v>210</v>
      </c>
      <c r="C8847" t="s">
        <v>211</v>
      </c>
      <c r="D8847" t="s">
        <v>14</v>
      </c>
      <c r="E8847" t="s">
        <v>21</v>
      </c>
      <c r="F8847" t="s">
        <v>22</v>
      </c>
      <c r="G8847" t="s">
        <v>3040</v>
      </c>
      <c r="H8847">
        <v>243.6</v>
      </c>
      <c r="I8847">
        <v>221</v>
      </c>
      <c r="J8847">
        <v>1361</v>
      </c>
      <c r="K8847">
        <v>2268</v>
      </c>
      <c r="L8847" s="17">
        <f>IF($E8847&lt;&gt;"",VLOOKUP($E8847,GEMWs!$E$14:$L$20,7,FALSE),"")</f>
        <v>37.754918937403332</v>
      </c>
      <c r="M8847" s="17">
        <f>IF($E8847&lt;&gt;"",VLOOKUP($E8847,GEMWs!$E$14:$L$20,8,FALSE),"")</f>
        <v>96.174593288388181</v>
      </c>
      <c r="N8847" s="17">
        <f t="shared" si="618"/>
        <v>1361</v>
      </c>
      <c r="O8847" s="17">
        <f t="shared" si="619"/>
        <v>2268</v>
      </c>
      <c r="P8847" s="17">
        <f t="shared" si="620"/>
        <v>0.10740740740740741</v>
      </c>
      <c r="Q8847" s="17">
        <f t="shared" si="621"/>
        <v>0.17898603967670829</v>
      </c>
    </row>
    <row r="8848" spans="1:17" x14ac:dyDescent="0.35">
      <c r="A8848" t="s">
        <v>2479</v>
      </c>
      <c r="B8848" t="s">
        <v>2972</v>
      </c>
      <c r="D8848" t="s">
        <v>14</v>
      </c>
      <c r="E8848" t="s">
        <v>21</v>
      </c>
      <c r="G8848" t="s">
        <v>3040</v>
      </c>
      <c r="H8848">
        <v>1384.3</v>
      </c>
      <c r="J8848">
        <v>0</v>
      </c>
      <c r="K8848">
        <v>0</v>
      </c>
      <c r="L8848" s="17">
        <f>IF($E8848&lt;&gt;"",VLOOKUP($E8848,GEMWs!$E$14:$L$20,7,FALSE),"")</f>
        <v>37.754918937403332</v>
      </c>
      <c r="M8848" s="17">
        <f>IF($E8848&lt;&gt;"",VLOOKUP($E8848,GEMWs!$E$14:$L$20,8,FALSE),"")</f>
        <v>96.174593288388181</v>
      </c>
      <c r="N8848" s="17">
        <f t="shared" ca="1" si="618"/>
        <v>37.754918937403332</v>
      </c>
      <c r="O8848" s="17">
        <f t="shared" ca="1" si="619"/>
        <v>96.174593288388181</v>
      </c>
      <c r="P8848" s="17">
        <f t="shared" ca="1" si="620"/>
        <v>14.393614286977556</v>
      </c>
      <c r="Q8848" s="17">
        <f t="shared" ca="1" si="621"/>
        <v>36.665421061958391</v>
      </c>
    </row>
    <row r="8849" spans="1:17" x14ac:dyDescent="0.35">
      <c r="A8849" t="s">
        <v>2479</v>
      </c>
      <c r="B8849" t="s">
        <v>824</v>
      </c>
      <c r="D8849" t="s">
        <v>22</v>
      </c>
      <c r="G8849" t="s">
        <v>3040</v>
      </c>
      <c r="H8849">
        <v>527.20000000000005</v>
      </c>
      <c r="J8849">
        <v>0</v>
      </c>
      <c r="K8849">
        <v>0</v>
      </c>
      <c r="L8849" s="17" t="str">
        <f>IF($E8849&lt;&gt;"",VLOOKUP($E8849,GEMWs!$E$14:$L$20,7,FALSE),"")</f>
        <v/>
      </c>
      <c r="M8849" s="17" t="str">
        <f>IF($E8849&lt;&gt;"",VLOOKUP($E8849,GEMWs!$E$14:$L$20,8,FALSE),"")</f>
        <v/>
      </c>
      <c r="N8849" s="17">
        <f t="shared" ca="1" si="618"/>
        <v>0</v>
      </c>
      <c r="O8849" s="17">
        <f t="shared" ca="1" si="619"/>
        <v>0</v>
      </c>
      <c r="P8849" s="17">
        <f t="shared" ca="1" si="620"/>
        <v>0</v>
      </c>
      <c r="Q8849" s="17">
        <f t="shared" ca="1" si="621"/>
        <v>0</v>
      </c>
    </row>
    <row r="8850" spans="1:17" x14ac:dyDescent="0.35">
      <c r="A8850" t="s">
        <v>2479</v>
      </c>
      <c r="B8850" t="s">
        <v>2982</v>
      </c>
      <c r="C8850" t="s">
        <v>158</v>
      </c>
      <c r="D8850" t="s">
        <v>22</v>
      </c>
      <c r="G8850" t="s">
        <v>3040</v>
      </c>
      <c r="H8850">
        <v>3440.9</v>
      </c>
      <c r="J8850">
        <v>0</v>
      </c>
      <c r="K8850">
        <v>0</v>
      </c>
      <c r="L8850" s="17" t="str">
        <f>IF($E8850&lt;&gt;"",VLOOKUP($E8850,GEMWs!$E$14:$L$20,7,FALSE),"")</f>
        <v/>
      </c>
      <c r="M8850" s="17" t="str">
        <f>IF($E8850&lt;&gt;"",VLOOKUP($E8850,GEMWs!$E$14:$L$20,8,FALSE),"")</f>
        <v/>
      </c>
      <c r="N8850" s="17">
        <f t="shared" ca="1" si="618"/>
        <v>0</v>
      </c>
      <c r="O8850" s="17">
        <f t="shared" ca="1" si="619"/>
        <v>0</v>
      </c>
      <c r="P8850" s="17">
        <f t="shared" ca="1" si="620"/>
        <v>0</v>
      </c>
      <c r="Q8850" s="17">
        <f t="shared" ca="1" si="621"/>
        <v>0</v>
      </c>
    </row>
    <row r="8851" spans="1:17" x14ac:dyDescent="0.35">
      <c r="A8851" t="s">
        <v>2479</v>
      </c>
      <c r="B8851" t="s">
        <v>114</v>
      </c>
      <c r="D8851" t="s">
        <v>22</v>
      </c>
      <c r="G8851" t="s">
        <v>3040</v>
      </c>
      <c r="H8851">
        <v>676.3</v>
      </c>
      <c r="J8851">
        <v>0</v>
      </c>
      <c r="K8851">
        <v>0</v>
      </c>
      <c r="L8851" s="17" t="str">
        <f>IF($E8851&lt;&gt;"",VLOOKUP($E8851,GEMWs!$E$14:$L$20,7,FALSE),"")</f>
        <v/>
      </c>
      <c r="M8851" s="17" t="str">
        <f>IF($E8851&lt;&gt;"",VLOOKUP($E8851,GEMWs!$E$14:$L$20,8,FALSE),"")</f>
        <v/>
      </c>
      <c r="N8851" s="17">
        <f t="shared" ref="N8851:N8914" ca="1" si="622">IF($I8851&lt;&gt;"",J8851,IF(AND($D8851="Y",$M$6=236),L8851,0))</f>
        <v>0</v>
      </c>
      <c r="O8851" s="17">
        <f t="shared" ref="O8851:O8914" ca="1" si="623">IF($I8851&lt;&gt;"",K8851,IF(AND($D8851="Y",$M$6=236),M8851,0))</f>
        <v>0</v>
      </c>
      <c r="P8851" s="17">
        <f t="shared" ca="1" si="620"/>
        <v>0</v>
      </c>
      <c r="Q8851" s="17">
        <f t="shared" ca="1" si="621"/>
        <v>0</v>
      </c>
    </row>
    <row r="8852" spans="1:17" x14ac:dyDescent="0.35">
      <c r="A8852" t="s">
        <v>2479</v>
      </c>
      <c r="B8852" t="s">
        <v>228</v>
      </c>
      <c r="D8852" t="s">
        <v>14</v>
      </c>
      <c r="E8852" t="s">
        <v>21</v>
      </c>
      <c r="G8852" t="s">
        <v>3040</v>
      </c>
      <c r="H8852">
        <v>326.8</v>
      </c>
      <c r="J8852">
        <v>0</v>
      </c>
      <c r="K8852">
        <v>0</v>
      </c>
      <c r="L8852" s="17">
        <f>IF($E8852&lt;&gt;"",VLOOKUP($E8852,GEMWs!$E$14:$L$20,7,FALSE),"")</f>
        <v>37.754918937403332</v>
      </c>
      <c r="M8852" s="17">
        <f>IF($E8852&lt;&gt;"",VLOOKUP($E8852,GEMWs!$E$14:$L$20,8,FALSE),"")</f>
        <v>96.174593288388181</v>
      </c>
      <c r="N8852" s="17">
        <f t="shared" ca="1" si="622"/>
        <v>37.754918937403332</v>
      </c>
      <c r="O8852" s="17">
        <f t="shared" ca="1" si="623"/>
        <v>96.174593288388181</v>
      </c>
      <c r="P8852" s="17">
        <f t="shared" ca="1" si="620"/>
        <v>3.3979868157077697</v>
      </c>
      <c r="Q8852" s="17">
        <f t="shared" ca="1" si="621"/>
        <v>8.6558257625139081</v>
      </c>
    </row>
    <row r="8853" spans="1:17" x14ac:dyDescent="0.35">
      <c r="A8853" t="s">
        <v>2479</v>
      </c>
      <c r="B8853" t="s">
        <v>2496</v>
      </c>
      <c r="D8853" t="s">
        <v>14</v>
      </c>
      <c r="E8853" t="s">
        <v>21</v>
      </c>
      <c r="G8853" t="s">
        <v>3040</v>
      </c>
      <c r="H8853">
        <v>128.69999999999999</v>
      </c>
      <c r="J8853">
        <v>0</v>
      </c>
      <c r="K8853">
        <v>0</v>
      </c>
      <c r="L8853" s="17">
        <f>IF($E8853&lt;&gt;"",VLOOKUP($E8853,GEMWs!$E$14:$L$20,7,FALSE),"")</f>
        <v>37.754918937403332</v>
      </c>
      <c r="M8853" s="17">
        <f>IF($E8853&lt;&gt;"",VLOOKUP($E8853,GEMWs!$E$14:$L$20,8,FALSE),"")</f>
        <v>96.174593288388181</v>
      </c>
      <c r="N8853" s="17">
        <f t="shared" ca="1" si="622"/>
        <v>37.754918937403332</v>
      </c>
      <c r="O8853" s="17">
        <f t="shared" ca="1" si="623"/>
        <v>96.174593288388181</v>
      </c>
      <c r="P8853" s="17">
        <f t="shared" ca="1" si="620"/>
        <v>1.3381912582055995</v>
      </c>
      <c r="Q8853" s="17">
        <f t="shared" ca="1" si="621"/>
        <v>3.4088273428260094</v>
      </c>
    </row>
    <row r="8854" spans="1:17" x14ac:dyDescent="0.35">
      <c r="A8854" t="s">
        <v>2479</v>
      </c>
      <c r="B8854" t="s">
        <v>1390</v>
      </c>
      <c r="C8854" t="s">
        <v>1391</v>
      </c>
      <c r="D8854" t="s">
        <v>14</v>
      </c>
      <c r="E8854" t="s">
        <v>21</v>
      </c>
      <c r="F8854" t="s">
        <v>22</v>
      </c>
      <c r="G8854" t="s">
        <v>3040</v>
      </c>
      <c r="H8854">
        <v>100.2</v>
      </c>
      <c r="I8854">
        <v>349</v>
      </c>
      <c r="J8854">
        <v>44078.846755999999</v>
      </c>
      <c r="K8854">
        <v>44078.846755999999</v>
      </c>
      <c r="L8854" s="17">
        <f>IF($E8854&lt;&gt;"",VLOOKUP($E8854,GEMWs!$E$14:$L$20,7,FALSE),"")</f>
        <v>37.754918937403332</v>
      </c>
      <c r="M8854" s="17">
        <f>IF($E8854&lt;&gt;"",VLOOKUP($E8854,GEMWs!$E$14:$L$20,8,FALSE),"")</f>
        <v>96.174593288388181</v>
      </c>
      <c r="N8854" s="17">
        <f t="shared" si="622"/>
        <v>44078.846755999999</v>
      </c>
      <c r="O8854" s="17">
        <f t="shared" si="623"/>
        <v>44078.846755999999</v>
      </c>
      <c r="P8854" s="17">
        <f t="shared" ref="P8854:P8865" si="624">IF(O8854&gt;0,$H8854/O8854,0)</f>
        <v>2.2731992185426406E-3</v>
      </c>
      <c r="Q8854" s="17">
        <f t="shared" ref="Q8854:Q8865" si="625">IF(N8854&gt;0,$H8854/N8854,0)</f>
        <v>2.2731992185426406E-3</v>
      </c>
    </row>
    <row r="8855" spans="1:17" x14ac:dyDescent="0.35">
      <c r="A8855" t="s">
        <v>2479</v>
      </c>
      <c r="B8855" t="s">
        <v>1523</v>
      </c>
      <c r="D8855" t="s">
        <v>14</v>
      </c>
      <c r="E8855" t="s">
        <v>21</v>
      </c>
      <c r="G8855" t="s">
        <v>3040</v>
      </c>
      <c r="H8855">
        <v>76.7</v>
      </c>
      <c r="J8855">
        <v>0</v>
      </c>
      <c r="K8855">
        <v>0</v>
      </c>
      <c r="L8855" s="17">
        <f>IF($E8855&lt;&gt;"",VLOOKUP($E8855,GEMWs!$E$14:$L$20,7,FALSE),"")</f>
        <v>37.754918937403332</v>
      </c>
      <c r="M8855" s="17">
        <f>IF($E8855&lt;&gt;"",VLOOKUP($E8855,GEMWs!$E$14:$L$20,8,FALSE),"")</f>
        <v>96.174593288388181</v>
      </c>
      <c r="N8855" s="17">
        <f t="shared" ca="1" si="622"/>
        <v>37.754918937403332</v>
      </c>
      <c r="O8855" s="17">
        <f t="shared" ca="1" si="623"/>
        <v>96.174593288388181</v>
      </c>
      <c r="P8855" s="17">
        <f t="shared" ca="1" si="624"/>
        <v>0.79750792155687256</v>
      </c>
      <c r="Q8855" s="17">
        <f t="shared" ca="1" si="625"/>
        <v>2.0315233659266121</v>
      </c>
    </row>
    <row r="8856" spans="1:17" x14ac:dyDescent="0.35">
      <c r="A8856" t="s">
        <v>2479</v>
      </c>
      <c r="B8856" t="s">
        <v>2488</v>
      </c>
      <c r="C8856" t="s">
        <v>2489</v>
      </c>
      <c r="D8856" t="s">
        <v>14</v>
      </c>
      <c r="E8856" t="s">
        <v>21</v>
      </c>
      <c r="G8856" t="s">
        <v>3040</v>
      </c>
      <c r="H8856">
        <v>472</v>
      </c>
      <c r="J8856">
        <v>0</v>
      </c>
      <c r="K8856">
        <v>0</v>
      </c>
      <c r="L8856" s="17">
        <f>IF($E8856&lt;&gt;"",VLOOKUP($E8856,GEMWs!$E$14:$L$20,7,FALSE),"")</f>
        <v>37.754918937403332</v>
      </c>
      <c r="M8856" s="17">
        <f>IF($E8856&lt;&gt;"",VLOOKUP($E8856,GEMWs!$E$14:$L$20,8,FALSE),"")</f>
        <v>96.174593288388181</v>
      </c>
      <c r="N8856" s="17">
        <f t="shared" ca="1" si="622"/>
        <v>37.754918937403332</v>
      </c>
      <c r="O8856" s="17">
        <f t="shared" ca="1" si="623"/>
        <v>96.174593288388181</v>
      </c>
      <c r="P8856" s="17">
        <f t="shared" ca="1" si="624"/>
        <v>4.9077410557345997</v>
      </c>
      <c r="Q8856" s="17">
        <f t="shared" ca="1" si="625"/>
        <v>12.501682251856074</v>
      </c>
    </row>
    <row r="8857" spans="1:17" x14ac:dyDescent="0.35">
      <c r="A8857" t="s">
        <v>2479</v>
      </c>
      <c r="B8857" t="s">
        <v>65</v>
      </c>
      <c r="C8857" t="s">
        <v>66</v>
      </c>
      <c r="D8857" t="s">
        <v>14</v>
      </c>
      <c r="E8857" t="s">
        <v>21</v>
      </c>
      <c r="F8857" t="s">
        <v>22</v>
      </c>
      <c r="G8857" t="s">
        <v>3040</v>
      </c>
      <c r="H8857">
        <v>1275.5</v>
      </c>
      <c r="I8857">
        <v>228</v>
      </c>
      <c r="J8857">
        <v>8.1199999999999992</v>
      </c>
      <c r="K8857">
        <v>38</v>
      </c>
      <c r="L8857" s="17">
        <f>IF($E8857&lt;&gt;"",VLOOKUP($E8857,GEMWs!$E$14:$L$20,7,FALSE),"")</f>
        <v>37.754918937403332</v>
      </c>
      <c r="M8857" s="17">
        <f>IF($E8857&lt;&gt;"",VLOOKUP($E8857,GEMWs!$E$14:$L$20,8,FALSE),"")</f>
        <v>96.174593288388181</v>
      </c>
      <c r="N8857" s="17">
        <f t="shared" si="622"/>
        <v>8.1199999999999992</v>
      </c>
      <c r="O8857" s="17">
        <f t="shared" si="623"/>
        <v>38</v>
      </c>
      <c r="P8857" s="17">
        <f t="shared" si="624"/>
        <v>33.565789473684212</v>
      </c>
      <c r="Q8857" s="17">
        <f t="shared" si="625"/>
        <v>157.08128078817737</v>
      </c>
    </row>
    <row r="8858" spans="1:17" x14ac:dyDescent="0.35">
      <c r="A8858" t="s">
        <v>2479</v>
      </c>
      <c r="B8858" t="s">
        <v>39</v>
      </c>
      <c r="C8858" t="s">
        <v>40</v>
      </c>
      <c r="D8858" t="s">
        <v>14</v>
      </c>
      <c r="E8858" t="s">
        <v>21</v>
      </c>
      <c r="F8858" t="s">
        <v>22</v>
      </c>
      <c r="G8858" t="s">
        <v>3040</v>
      </c>
      <c r="H8858">
        <v>32.1</v>
      </c>
      <c r="I8858">
        <v>230</v>
      </c>
      <c r="J8858">
        <v>68.8</v>
      </c>
      <c r="K8858">
        <v>127.171933</v>
      </c>
      <c r="L8858" s="17">
        <f>IF($E8858&lt;&gt;"",VLOOKUP($E8858,GEMWs!$E$14:$L$20,7,FALSE),"")</f>
        <v>37.754918937403332</v>
      </c>
      <c r="M8858" s="17">
        <f>IF($E8858&lt;&gt;"",VLOOKUP($E8858,GEMWs!$E$14:$L$20,8,FALSE),"")</f>
        <v>96.174593288388181</v>
      </c>
      <c r="N8858" s="17">
        <f t="shared" si="622"/>
        <v>68.8</v>
      </c>
      <c r="O8858" s="17">
        <f t="shared" si="623"/>
        <v>127.171933</v>
      </c>
      <c r="P8858" s="17">
        <f t="shared" si="624"/>
        <v>0.25241418639126922</v>
      </c>
      <c r="Q8858" s="17">
        <f t="shared" si="625"/>
        <v>0.46656976744186052</v>
      </c>
    </row>
    <row r="8859" spans="1:17" x14ac:dyDescent="0.35">
      <c r="A8859" t="s">
        <v>2479</v>
      </c>
      <c r="B8859" t="s">
        <v>1307</v>
      </c>
      <c r="C8859" t="s">
        <v>1308</v>
      </c>
      <c r="D8859" t="s">
        <v>14</v>
      </c>
      <c r="E8859" t="s">
        <v>21</v>
      </c>
      <c r="F8859" t="s">
        <v>22</v>
      </c>
      <c r="G8859" t="s">
        <v>3040</v>
      </c>
      <c r="H8859">
        <v>952.4</v>
      </c>
      <c r="I8859">
        <v>235</v>
      </c>
      <c r="J8859">
        <v>34.44</v>
      </c>
      <c r="K8859">
        <v>933.33</v>
      </c>
      <c r="L8859" s="17">
        <f>IF($E8859&lt;&gt;"",VLOOKUP($E8859,GEMWs!$E$14:$L$20,7,FALSE),"")</f>
        <v>37.754918937403332</v>
      </c>
      <c r="M8859" s="17">
        <f>IF($E8859&lt;&gt;"",VLOOKUP($E8859,GEMWs!$E$14:$L$20,8,FALSE),"")</f>
        <v>96.174593288388181</v>
      </c>
      <c r="N8859" s="17">
        <f t="shared" si="622"/>
        <v>34.44</v>
      </c>
      <c r="O8859" s="17">
        <f t="shared" si="623"/>
        <v>933.33</v>
      </c>
      <c r="P8859" s="17">
        <f t="shared" si="624"/>
        <v>1.0204322158293422</v>
      </c>
      <c r="Q8859" s="17">
        <f t="shared" si="625"/>
        <v>27.653890824622533</v>
      </c>
    </row>
    <row r="8860" spans="1:17" x14ac:dyDescent="0.35">
      <c r="A8860" t="s">
        <v>2479</v>
      </c>
      <c r="B8860" t="s">
        <v>127</v>
      </c>
      <c r="D8860" t="s">
        <v>14</v>
      </c>
      <c r="E8860" t="s">
        <v>21</v>
      </c>
      <c r="G8860" t="s">
        <v>3040</v>
      </c>
      <c r="H8860">
        <v>1479</v>
      </c>
      <c r="J8860">
        <v>0</v>
      </c>
      <c r="K8860">
        <v>0</v>
      </c>
      <c r="L8860" s="17">
        <f>IF($E8860&lt;&gt;"",VLOOKUP($E8860,GEMWs!$E$14:$L$20,7,FALSE),"")</f>
        <v>37.754918937403332</v>
      </c>
      <c r="M8860" s="17">
        <f>IF($E8860&lt;&gt;"",VLOOKUP($E8860,GEMWs!$E$14:$L$20,8,FALSE),"")</f>
        <v>96.174593288388181</v>
      </c>
      <c r="N8860" s="17">
        <f t="shared" ca="1" si="622"/>
        <v>37.754918937403332</v>
      </c>
      <c r="O8860" s="17">
        <f t="shared" ca="1" si="623"/>
        <v>96.174593288388181</v>
      </c>
      <c r="P8860" s="17">
        <f t="shared" ca="1" si="624"/>
        <v>15.378281825066681</v>
      </c>
      <c r="Q8860" s="17">
        <f t="shared" ca="1" si="625"/>
        <v>39.173703496811719</v>
      </c>
    </row>
    <row r="8861" spans="1:17" x14ac:dyDescent="0.35">
      <c r="A8861" t="s">
        <v>2479</v>
      </c>
      <c r="B8861" t="s">
        <v>937</v>
      </c>
      <c r="C8861" t="s">
        <v>938</v>
      </c>
      <c r="D8861" t="s">
        <v>14</v>
      </c>
      <c r="E8861" t="s">
        <v>21</v>
      </c>
      <c r="F8861" t="s">
        <v>22</v>
      </c>
      <c r="G8861" t="s">
        <v>3040</v>
      </c>
      <c r="H8861">
        <v>141.9</v>
      </c>
      <c r="I8861">
        <v>236</v>
      </c>
      <c r="J8861">
        <v>909</v>
      </c>
      <c r="K8861">
        <v>1364</v>
      </c>
      <c r="L8861" s="17">
        <f>IF($E8861&lt;&gt;"",VLOOKUP($E8861,GEMWs!$E$14:$L$20,7,FALSE),"")</f>
        <v>37.754918937403332</v>
      </c>
      <c r="M8861" s="17">
        <f>IF($E8861&lt;&gt;"",VLOOKUP($E8861,GEMWs!$E$14:$L$20,8,FALSE),"")</f>
        <v>96.174593288388181</v>
      </c>
      <c r="N8861" s="17">
        <f t="shared" si="622"/>
        <v>909</v>
      </c>
      <c r="O8861" s="17">
        <f t="shared" si="623"/>
        <v>1364</v>
      </c>
      <c r="P8861" s="17">
        <f t="shared" si="624"/>
        <v>0.10403225806451613</v>
      </c>
      <c r="Q8861" s="17">
        <f t="shared" si="625"/>
        <v>0.15610561056105612</v>
      </c>
    </row>
    <row r="8862" spans="1:17" x14ac:dyDescent="0.35">
      <c r="A8862" t="s">
        <v>2479</v>
      </c>
      <c r="B8862" t="s">
        <v>622</v>
      </c>
      <c r="D8862" t="s">
        <v>22</v>
      </c>
      <c r="G8862" t="s">
        <v>3040</v>
      </c>
      <c r="H8862">
        <v>33.200000000000003</v>
      </c>
      <c r="J8862">
        <v>0</v>
      </c>
      <c r="K8862">
        <v>0</v>
      </c>
      <c r="L8862" s="17" t="str">
        <f>IF($E8862&lt;&gt;"",VLOOKUP($E8862,GEMWs!$E$14:$L$20,7,FALSE),"")</f>
        <v/>
      </c>
      <c r="M8862" s="17" t="str">
        <f>IF($E8862&lt;&gt;"",VLOOKUP($E8862,GEMWs!$E$14:$L$20,8,FALSE),"")</f>
        <v/>
      </c>
      <c r="N8862" s="17">
        <f t="shared" ca="1" si="622"/>
        <v>0</v>
      </c>
      <c r="O8862" s="17">
        <f t="shared" ca="1" si="623"/>
        <v>0</v>
      </c>
      <c r="P8862" s="17">
        <f t="shared" ca="1" si="624"/>
        <v>0</v>
      </c>
      <c r="Q8862" s="17">
        <f t="shared" ca="1" si="625"/>
        <v>0</v>
      </c>
    </row>
    <row r="8863" spans="1:17" x14ac:dyDescent="0.35">
      <c r="A8863" t="s">
        <v>2479</v>
      </c>
      <c r="B8863" t="s">
        <v>13</v>
      </c>
      <c r="D8863" t="s">
        <v>14</v>
      </c>
      <c r="E8863" t="s">
        <v>15</v>
      </c>
      <c r="G8863" t="s">
        <v>3040</v>
      </c>
      <c r="H8863">
        <v>19426.099999999999</v>
      </c>
      <c r="J8863">
        <v>0</v>
      </c>
      <c r="K8863">
        <v>0</v>
      </c>
      <c r="L8863" s="17">
        <f>IF($E8863&lt;&gt;"",VLOOKUP($E8863,GEMWs!$E$14:$L$20,7,FALSE),"")</f>
        <v>37.892086284381016</v>
      </c>
      <c r="M8863" s="17">
        <f>IF($E8863&lt;&gt;"",VLOOKUP($E8863,GEMWs!$E$14:$L$20,8,FALSE),"")</f>
        <v>96.522753888300599</v>
      </c>
      <c r="N8863" s="17">
        <f t="shared" ca="1" si="622"/>
        <v>37.892086284381016</v>
      </c>
      <c r="O8863" s="17">
        <f t="shared" ca="1" si="623"/>
        <v>96.522753888300599</v>
      </c>
      <c r="P8863" s="17">
        <f t="shared" ca="1" si="624"/>
        <v>201.25928050582291</v>
      </c>
      <c r="Q8863" s="17">
        <f t="shared" ca="1" si="625"/>
        <v>512.66905322147352</v>
      </c>
    </row>
    <row r="8864" spans="1:17" x14ac:dyDescent="0.35">
      <c r="A8864" t="s">
        <v>2479</v>
      </c>
      <c r="B8864" t="s">
        <v>1259</v>
      </c>
      <c r="D8864" t="s">
        <v>22</v>
      </c>
      <c r="G8864" t="s">
        <v>3040</v>
      </c>
      <c r="H8864">
        <v>11</v>
      </c>
      <c r="J8864">
        <v>0</v>
      </c>
      <c r="K8864">
        <v>0</v>
      </c>
      <c r="L8864" s="17" t="str">
        <f>IF($E8864&lt;&gt;"",VLOOKUP($E8864,GEMWs!$E$14:$L$20,7,FALSE),"")</f>
        <v/>
      </c>
      <c r="M8864" s="17" t="str">
        <f>IF($E8864&lt;&gt;"",VLOOKUP($E8864,GEMWs!$E$14:$L$20,8,FALSE),"")</f>
        <v/>
      </c>
      <c r="N8864" s="17">
        <f t="shared" ca="1" si="622"/>
        <v>0</v>
      </c>
      <c r="O8864" s="17">
        <f t="shared" ca="1" si="623"/>
        <v>0</v>
      </c>
      <c r="P8864" s="17">
        <f t="shared" ca="1" si="624"/>
        <v>0</v>
      </c>
      <c r="Q8864" s="17">
        <f t="shared" ca="1" si="625"/>
        <v>0</v>
      </c>
    </row>
    <row r="8865" spans="1:17" x14ac:dyDescent="0.35">
      <c r="A8865" t="s">
        <v>2479</v>
      </c>
      <c r="B8865" t="s">
        <v>139</v>
      </c>
      <c r="C8865" t="s">
        <v>3025</v>
      </c>
      <c r="D8865" t="s">
        <v>14</v>
      </c>
      <c r="E8865" t="s">
        <v>21</v>
      </c>
      <c r="F8865" t="s">
        <v>14</v>
      </c>
      <c r="G8865" t="s">
        <v>3040</v>
      </c>
      <c r="H8865">
        <v>385.3</v>
      </c>
      <c r="I8865">
        <v>237</v>
      </c>
      <c r="J8865">
        <v>237.43909400000001</v>
      </c>
      <c r="K8865">
        <v>1033.8267679999999</v>
      </c>
      <c r="L8865" s="17">
        <f>IF($E8865&lt;&gt;"",VLOOKUP($E8865,GEMWs!$E$14:$L$20,7,FALSE),"")</f>
        <v>37.754918937403332</v>
      </c>
      <c r="M8865" s="17">
        <f>IF($E8865&lt;&gt;"",VLOOKUP($E8865,GEMWs!$E$14:$L$20,8,FALSE),"")</f>
        <v>96.174593288388181</v>
      </c>
      <c r="N8865" s="17">
        <f t="shared" si="622"/>
        <v>237.43909400000001</v>
      </c>
      <c r="O8865" s="17">
        <f t="shared" si="623"/>
        <v>1033.8267679999999</v>
      </c>
      <c r="P8865" s="17">
        <f t="shared" si="624"/>
        <v>0.37269300034220049</v>
      </c>
      <c r="Q8865" s="17">
        <f t="shared" si="625"/>
        <v>1.6227319330994414</v>
      </c>
    </row>
    <row r="8866" spans="1:17" x14ac:dyDescent="0.35">
      <c r="A8866" t="s">
        <v>2479</v>
      </c>
      <c r="B8866" t="s">
        <v>1193</v>
      </c>
      <c r="D8866" t="s">
        <v>22</v>
      </c>
      <c r="G8866" t="s">
        <v>3040</v>
      </c>
      <c r="H8866">
        <v>233.9</v>
      </c>
      <c r="J8866">
        <v>0</v>
      </c>
      <c r="K8866">
        <v>0</v>
      </c>
      <c r="L8866" s="17" t="str">
        <f>IF($E8866&lt;&gt;"",VLOOKUP($E8866,GEMWs!$E$14:$L$20,7,FALSE),"")</f>
        <v/>
      </c>
      <c r="M8866" s="17" t="str">
        <f>IF($E8866&lt;&gt;"",VLOOKUP($E8866,GEMWs!$E$14:$L$20,8,FALSE),"")</f>
        <v/>
      </c>
      <c r="N8866" s="17">
        <f t="shared" ca="1" si="622"/>
        <v>0</v>
      </c>
      <c r="O8866" s="17">
        <f t="shared" ca="1" si="623"/>
        <v>0</v>
      </c>
      <c r="P8866" s="17">
        <f t="shared" ref="P8866:P8926" ca="1" si="626">IF(O8866&gt;0,$H8866/O8866,0)</f>
        <v>0</v>
      </c>
      <c r="Q8866" s="17">
        <f t="shared" ref="Q8866:Q8926" ca="1" si="627">IF(N8866&gt;0,$H8866/N8866,0)</f>
        <v>0</v>
      </c>
    </row>
    <row r="8867" spans="1:17" x14ac:dyDescent="0.35">
      <c r="A8867" t="s">
        <v>2479</v>
      </c>
      <c r="B8867" t="s">
        <v>752</v>
      </c>
      <c r="D8867" t="s">
        <v>14</v>
      </c>
      <c r="E8867" t="s">
        <v>21</v>
      </c>
      <c r="G8867" t="s">
        <v>3040</v>
      </c>
      <c r="H8867">
        <v>435.3</v>
      </c>
      <c r="J8867">
        <v>0</v>
      </c>
      <c r="K8867">
        <v>0</v>
      </c>
      <c r="L8867" s="17">
        <f>IF($E8867&lt;&gt;"",VLOOKUP($E8867,GEMWs!$E$14:$L$20,7,FALSE),"")</f>
        <v>37.754918937403332</v>
      </c>
      <c r="M8867" s="17">
        <f>IF($E8867&lt;&gt;"",VLOOKUP($E8867,GEMWs!$E$14:$L$20,8,FALSE),"")</f>
        <v>96.174593288388181</v>
      </c>
      <c r="N8867" s="17">
        <f t="shared" ca="1" si="622"/>
        <v>37.754918937403332</v>
      </c>
      <c r="O8867" s="17">
        <f t="shared" ca="1" si="623"/>
        <v>96.174593288388181</v>
      </c>
      <c r="P8867" s="17">
        <f t="shared" ca="1" si="626"/>
        <v>4.5261433931382875</v>
      </c>
      <c r="Q8867" s="17">
        <f t="shared" ca="1" si="627"/>
        <v>11.529623483544384</v>
      </c>
    </row>
    <row r="8868" spans="1:17" x14ac:dyDescent="0.35">
      <c r="A8868" t="s">
        <v>2479</v>
      </c>
      <c r="B8868" t="s">
        <v>2282</v>
      </c>
      <c r="D8868" t="s">
        <v>14</v>
      </c>
      <c r="E8868" t="s">
        <v>21</v>
      </c>
      <c r="G8868" t="s">
        <v>3040</v>
      </c>
      <c r="H8868">
        <v>27.2</v>
      </c>
      <c r="J8868">
        <v>0</v>
      </c>
      <c r="K8868">
        <v>0</v>
      </c>
      <c r="L8868" s="17">
        <f>IF($E8868&lt;&gt;"",VLOOKUP($E8868,GEMWs!$E$14:$L$20,7,FALSE),"")</f>
        <v>37.754918937403332</v>
      </c>
      <c r="M8868" s="17">
        <f>IF($E8868&lt;&gt;"",VLOOKUP($E8868,GEMWs!$E$14:$L$20,8,FALSE),"")</f>
        <v>96.174593288388181</v>
      </c>
      <c r="N8868" s="17">
        <f t="shared" ca="1" si="622"/>
        <v>37.754918937403332</v>
      </c>
      <c r="O8868" s="17">
        <f t="shared" ca="1" si="623"/>
        <v>96.174593288388181</v>
      </c>
      <c r="P8868" s="17">
        <f t="shared" ca="1" si="626"/>
        <v>0.28281897609318035</v>
      </c>
      <c r="Q8868" s="17">
        <f t="shared" ca="1" si="627"/>
        <v>0.72043592637814657</v>
      </c>
    </row>
    <row r="8869" spans="1:17" x14ac:dyDescent="0.35">
      <c r="A8869" t="s">
        <v>2479</v>
      </c>
      <c r="B8869" t="s">
        <v>2152</v>
      </c>
      <c r="C8869" t="s">
        <v>2153</v>
      </c>
      <c r="D8869" t="s">
        <v>14</v>
      </c>
      <c r="E8869" t="s">
        <v>18</v>
      </c>
      <c r="F8869" t="s">
        <v>22</v>
      </c>
      <c r="G8869" t="s">
        <v>3040</v>
      </c>
      <c r="H8869">
        <v>1.8</v>
      </c>
      <c r="I8869">
        <v>475</v>
      </c>
      <c r="J8869">
        <v>680000</v>
      </c>
      <c r="K8869">
        <v>680000</v>
      </c>
      <c r="L8869" s="17">
        <f>IF($E8869&lt;&gt;"",VLOOKUP($E8869,GEMWs!$E$14:$L$20,7,FALSE),"")</f>
        <v>5950.3939027696888</v>
      </c>
      <c r="M8869" s="17">
        <f>IF($E8869&lt;&gt;"",VLOOKUP($E8869,GEMWs!$E$14:$L$20,8,FALSE),"")</f>
        <v>10539.430626954083</v>
      </c>
      <c r="N8869" s="17">
        <f t="shared" si="622"/>
        <v>680000</v>
      </c>
      <c r="O8869" s="17">
        <f t="shared" si="623"/>
        <v>680000</v>
      </c>
      <c r="P8869" s="17">
        <f t="shared" si="626"/>
        <v>2.647058823529412E-6</v>
      </c>
      <c r="Q8869" s="17">
        <f t="shared" si="627"/>
        <v>2.647058823529412E-6</v>
      </c>
    </row>
    <row r="8870" spans="1:17" x14ac:dyDescent="0.35">
      <c r="A8870" t="s">
        <v>2479</v>
      </c>
      <c r="B8870" t="s">
        <v>122</v>
      </c>
      <c r="D8870" t="s">
        <v>14</v>
      </c>
      <c r="E8870" t="s">
        <v>21</v>
      </c>
      <c r="G8870" t="s">
        <v>3040</v>
      </c>
      <c r="H8870">
        <v>130.6</v>
      </c>
      <c r="J8870">
        <v>0</v>
      </c>
      <c r="K8870">
        <v>0</v>
      </c>
      <c r="L8870" s="17">
        <f>IF($E8870&lt;&gt;"",VLOOKUP($E8870,GEMWs!$E$14:$L$20,7,FALSE),"")</f>
        <v>37.754918937403332</v>
      </c>
      <c r="M8870" s="17">
        <f>IF($E8870&lt;&gt;"",VLOOKUP($E8870,GEMWs!$E$14:$L$20,8,FALSE),"")</f>
        <v>96.174593288388181</v>
      </c>
      <c r="N8870" s="17">
        <f t="shared" ca="1" si="622"/>
        <v>37.754918937403332</v>
      </c>
      <c r="O8870" s="17">
        <f t="shared" ca="1" si="623"/>
        <v>96.174593288388181</v>
      </c>
      <c r="P8870" s="17">
        <f t="shared" ca="1" si="626"/>
        <v>1.3579469955062262</v>
      </c>
      <c r="Q8870" s="17">
        <f t="shared" ca="1" si="627"/>
        <v>3.4591519112127185</v>
      </c>
    </row>
    <row r="8871" spans="1:17" x14ac:dyDescent="0.35">
      <c r="A8871" t="s">
        <v>2479</v>
      </c>
      <c r="B8871" t="s">
        <v>2983</v>
      </c>
      <c r="D8871" t="s">
        <v>14</v>
      </c>
      <c r="E8871" t="s">
        <v>21</v>
      </c>
      <c r="G8871" t="s">
        <v>3040</v>
      </c>
      <c r="H8871">
        <v>1820</v>
      </c>
      <c r="J8871">
        <v>0</v>
      </c>
      <c r="K8871">
        <v>0</v>
      </c>
      <c r="L8871" s="17">
        <f>IF($E8871&lt;&gt;"",VLOOKUP($E8871,GEMWs!$E$14:$L$20,7,FALSE),"")</f>
        <v>37.754918937403332</v>
      </c>
      <c r="M8871" s="17">
        <f>IF($E8871&lt;&gt;"",VLOOKUP($E8871,GEMWs!$E$14:$L$20,8,FALSE),"")</f>
        <v>96.174593288388181</v>
      </c>
      <c r="N8871" s="17">
        <f t="shared" ca="1" si="622"/>
        <v>37.754918937403332</v>
      </c>
      <c r="O8871" s="17">
        <f t="shared" ca="1" si="623"/>
        <v>96.174593288388181</v>
      </c>
      <c r="P8871" s="17">
        <f t="shared" ca="1" si="626"/>
        <v>18.923916782705451</v>
      </c>
      <c r="Q8871" s="17">
        <f t="shared" ca="1" si="627"/>
        <v>48.20563919147893</v>
      </c>
    </row>
    <row r="8872" spans="1:17" x14ac:dyDescent="0.35">
      <c r="A8872" t="s">
        <v>2479</v>
      </c>
      <c r="B8872" t="s">
        <v>2984</v>
      </c>
      <c r="D8872" t="s">
        <v>14</v>
      </c>
      <c r="E8872" t="s">
        <v>21</v>
      </c>
      <c r="G8872" t="s">
        <v>3040</v>
      </c>
      <c r="H8872">
        <v>5287.7</v>
      </c>
      <c r="J8872">
        <v>0</v>
      </c>
      <c r="K8872">
        <v>0</v>
      </c>
      <c r="L8872" s="17">
        <f>IF($E8872&lt;&gt;"",VLOOKUP($E8872,GEMWs!$E$14:$L$20,7,FALSE),"")</f>
        <v>37.754918937403332</v>
      </c>
      <c r="M8872" s="17">
        <f>IF($E8872&lt;&gt;"",VLOOKUP($E8872,GEMWs!$E$14:$L$20,8,FALSE),"")</f>
        <v>96.174593288388181</v>
      </c>
      <c r="N8872" s="17">
        <f t="shared" ca="1" si="622"/>
        <v>37.754918937403332</v>
      </c>
      <c r="O8872" s="17">
        <f t="shared" ca="1" si="623"/>
        <v>96.174593288388181</v>
      </c>
      <c r="P8872" s="17">
        <f t="shared" ca="1" si="626"/>
        <v>54.980216907643737</v>
      </c>
      <c r="Q8872" s="17">
        <f t="shared" ca="1" si="627"/>
        <v>140.05327382021051</v>
      </c>
    </row>
    <row r="8873" spans="1:17" x14ac:dyDescent="0.35">
      <c r="A8873" t="s">
        <v>2479</v>
      </c>
      <c r="B8873" t="s">
        <v>2481</v>
      </c>
      <c r="D8873" t="s">
        <v>14</v>
      </c>
      <c r="E8873" t="s">
        <v>21</v>
      </c>
      <c r="G8873" t="s">
        <v>3040</v>
      </c>
      <c r="H8873">
        <v>2510.1999999999998</v>
      </c>
      <c r="J8873">
        <v>0</v>
      </c>
      <c r="K8873">
        <v>0</v>
      </c>
      <c r="L8873" s="17">
        <f>IF($E8873&lt;&gt;"",VLOOKUP($E8873,GEMWs!$E$14:$L$20,7,FALSE),"")</f>
        <v>37.754918937403332</v>
      </c>
      <c r="M8873" s="17">
        <f>IF($E8873&lt;&gt;"",VLOOKUP($E8873,GEMWs!$E$14:$L$20,8,FALSE),"")</f>
        <v>96.174593288388181</v>
      </c>
      <c r="N8873" s="17">
        <f t="shared" ca="1" si="622"/>
        <v>37.754918937403332</v>
      </c>
      <c r="O8873" s="17">
        <f t="shared" ca="1" si="623"/>
        <v>96.174593288388181</v>
      </c>
      <c r="P8873" s="17">
        <f t="shared" ca="1" si="626"/>
        <v>26.1004483010699</v>
      </c>
      <c r="Q8873" s="17">
        <f t="shared" ca="1" si="627"/>
        <v>66.486700823324398</v>
      </c>
    </row>
    <row r="8874" spans="1:17" x14ac:dyDescent="0.35">
      <c r="A8874" t="s">
        <v>2479</v>
      </c>
      <c r="B8874" t="s">
        <v>2973</v>
      </c>
      <c r="D8874" t="s">
        <v>14</v>
      </c>
      <c r="E8874" t="s">
        <v>18</v>
      </c>
      <c r="G8874" t="s">
        <v>3040</v>
      </c>
      <c r="H8874">
        <v>1190.5999999999999</v>
      </c>
      <c r="J8874">
        <v>0</v>
      </c>
      <c r="K8874">
        <v>0</v>
      </c>
      <c r="L8874" s="17">
        <f>IF($E8874&lt;&gt;"",VLOOKUP($E8874,GEMWs!$E$14:$L$20,7,FALSE),"")</f>
        <v>5950.3939027696888</v>
      </c>
      <c r="M8874" s="17">
        <f>IF($E8874&lt;&gt;"",VLOOKUP($E8874,GEMWs!$E$14:$L$20,8,FALSE),"")</f>
        <v>10539.430626954083</v>
      </c>
      <c r="N8874" s="17">
        <f t="shared" ca="1" si="622"/>
        <v>5950.3939027696888</v>
      </c>
      <c r="O8874" s="17">
        <f t="shared" ca="1" si="623"/>
        <v>10539.430626954083</v>
      </c>
      <c r="P8874" s="17">
        <f t="shared" ca="1" si="626"/>
        <v>0.11296625426378329</v>
      </c>
      <c r="Q8874" s="17">
        <f t="shared" ca="1" si="627"/>
        <v>0.20008759410798327</v>
      </c>
    </row>
    <row r="8875" spans="1:17" x14ac:dyDescent="0.35">
      <c r="A8875" t="s">
        <v>2479</v>
      </c>
      <c r="B8875" t="s">
        <v>1655</v>
      </c>
      <c r="D8875" t="s">
        <v>14</v>
      </c>
      <c r="E8875" t="s">
        <v>18</v>
      </c>
      <c r="G8875" t="s">
        <v>3040</v>
      </c>
      <c r="H8875">
        <v>20.5</v>
      </c>
      <c r="J8875">
        <v>0</v>
      </c>
      <c r="K8875">
        <v>0</v>
      </c>
      <c r="L8875" s="17">
        <f>IF($E8875&lt;&gt;"",VLOOKUP($E8875,GEMWs!$E$14:$L$20,7,FALSE),"")</f>
        <v>5950.3939027696888</v>
      </c>
      <c r="M8875" s="17">
        <f>IF($E8875&lt;&gt;"",VLOOKUP($E8875,GEMWs!$E$14:$L$20,8,FALSE),"")</f>
        <v>10539.430626954083</v>
      </c>
      <c r="N8875" s="17">
        <f t="shared" ca="1" si="622"/>
        <v>5950.3939027696888</v>
      </c>
      <c r="O8875" s="17">
        <f t="shared" ca="1" si="623"/>
        <v>10539.430626954083</v>
      </c>
      <c r="P8875" s="17">
        <f t="shared" ca="1" si="626"/>
        <v>1.9450766104548611E-3</v>
      </c>
      <c r="Q8875" s="17">
        <f t="shared" ca="1" si="627"/>
        <v>3.445150074931679E-3</v>
      </c>
    </row>
    <row r="8876" spans="1:17" x14ac:dyDescent="0.35">
      <c r="A8876" t="s">
        <v>2479</v>
      </c>
      <c r="B8876" t="s">
        <v>2974</v>
      </c>
      <c r="D8876" t="s">
        <v>14</v>
      </c>
      <c r="E8876" t="s">
        <v>21</v>
      </c>
      <c r="G8876" t="s">
        <v>3040</v>
      </c>
      <c r="H8876">
        <v>108.9</v>
      </c>
      <c r="J8876">
        <v>0</v>
      </c>
      <c r="K8876">
        <v>0</v>
      </c>
      <c r="L8876" s="17">
        <f>IF($E8876&lt;&gt;"",VLOOKUP($E8876,GEMWs!$E$14:$L$20,7,FALSE),"")</f>
        <v>37.754918937403332</v>
      </c>
      <c r="M8876" s="17">
        <f>IF($E8876&lt;&gt;"",VLOOKUP($E8876,GEMWs!$E$14:$L$20,8,FALSE),"")</f>
        <v>96.174593288388181</v>
      </c>
      <c r="N8876" s="17">
        <f t="shared" ca="1" si="622"/>
        <v>37.754918937403332</v>
      </c>
      <c r="O8876" s="17">
        <f t="shared" ca="1" si="623"/>
        <v>96.174593288388181</v>
      </c>
      <c r="P8876" s="17">
        <f t="shared" ca="1" si="626"/>
        <v>1.1323156800201228</v>
      </c>
      <c r="Q8876" s="17">
        <f t="shared" ca="1" si="627"/>
        <v>2.8843923670066238</v>
      </c>
    </row>
    <row r="8877" spans="1:17" x14ac:dyDescent="0.35">
      <c r="A8877" t="s">
        <v>2479</v>
      </c>
      <c r="B8877" t="s">
        <v>469</v>
      </c>
      <c r="D8877" t="s">
        <v>14</v>
      </c>
      <c r="E8877" t="s">
        <v>21</v>
      </c>
      <c r="G8877" t="s">
        <v>3040</v>
      </c>
      <c r="H8877">
        <v>255.2</v>
      </c>
      <c r="J8877">
        <v>0</v>
      </c>
      <c r="K8877">
        <v>0</v>
      </c>
      <c r="L8877" s="17">
        <f>IF($E8877&lt;&gt;"",VLOOKUP($E8877,GEMWs!$E$14:$L$20,7,FALSE),"")</f>
        <v>37.754918937403332</v>
      </c>
      <c r="M8877" s="17">
        <f>IF($E8877&lt;&gt;"",VLOOKUP($E8877,GEMWs!$E$14:$L$20,8,FALSE),"")</f>
        <v>96.174593288388181</v>
      </c>
      <c r="N8877" s="17">
        <f t="shared" ca="1" si="622"/>
        <v>37.754918937403332</v>
      </c>
      <c r="O8877" s="17">
        <f t="shared" ca="1" si="623"/>
        <v>96.174593288388181</v>
      </c>
      <c r="P8877" s="17">
        <f t="shared" ca="1" si="626"/>
        <v>2.6535074521683684</v>
      </c>
      <c r="Q8877" s="17">
        <f t="shared" ca="1" si="627"/>
        <v>6.7593841327831985</v>
      </c>
    </row>
    <row r="8878" spans="1:17" x14ac:dyDescent="0.35">
      <c r="A8878" t="s">
        <v>2479</v>
      </c>
      <c r="B8878" t="s">
        <v>2998</v>
      </c>
      <c r="D8878" t="s">
        <v>14</v>
      </c>
      <c r="E8878" t="s">
        <v>18</v>
      </c>
      <c r="G8878" t="s">
        <v>3040</v>
      </c>
      <c r="H8878">
        <v>1057.5999999999999</v>
      </c>
      <c r="J8878">
        <v>0</v>
      </c>
      <c r="K8878">
        <v>0</v>
      </c>
      <c r="L8878" s="17">
        <f>IF($E8878&lt;&gt;"",VLOOKUP($E8878,GEMWs!$E$14:$L$20,7,FALSE),"")</f>
        <v>5950.3939027696888</v>
      </c>
      <c r="M8878" s="17">
        <f>IF($E8878&lt;&gt;"",VLOOKUP($E8878,GEMWs!$E$14:$L$20,8,FALSE),"")</f>
        <v>10539.430626954083</v>
      </c>
      <c r="N8878" s="17">
        <f t="shared" ca="1" si="622"/>
        <v>5950.3939027696888</v>
      </c>
      <c r="O8878" s="17">
        <f t="shared" ca="1" si="623"/>
        <v>10539.430626954083</v>
      </c>
      <c r="P8878" s="17">
        <f t="shared" ca="1" si="626"/>
        <v>0.10034697674229566</v>
      </c>
      <c r="Q8878" s="17">
        <f t="shared" ca="1" si="627"/>
        <v>0.17773613264623139</v>
      </c>
    </row>
    <row r="8879" spans="1:17" x14ac:dyDescent="0.35">
      <c r="A8879" t="s">
        <v>2479</v>
      </c>
      <c r="B8879" t="s">
        <v>47</v>
      </c>
      <c r="C8879" t="s">
        <v>48</v>
      </c>
      <c r="D8879" t="s">
        <v>14</v>
      </c>
      <c r="E8879" t="s">
        <v>21</v>
      </c>
      <c r="F8879" t="s">
        <v>14</v>
      </c>
      <c r="G8879" t="s">
        <v>3040</v>
      </c>
      <c r="H8879">
        <v>12508.8</v>
      </c>
      <c r="I8879">
        <v>256</v>
      </c>
      <c r="J8879">
        <v>11.292441</v>
      </c>
      <c r="K8879">
        <v>1000</v>
      </c>
      <c r="L8879" s="17">
        <f>IF($E8879&lt;&gt;"",VLOOKUP($E8879,GEMWs!$E$14:$L$20,7,FALSE),"")</f>
        <v>37.754918937403332</v>
      </c>
      <c r="M8879" s="17">
        <f>IF($E8879&lt;&gt;"",VLOOKUP($E8879,GEMWs!$E$14:$L$20,8,FALSE),"")</f>
        <v>96.174593288388181</v>
      </c>
      <c r="N8879" s="17">
        <f t="shared" si="622"/>
        <v>11.292441</v>
      </c>
      <c r="O8879" s="17">
        <f t="shared" si="623"/>
        <v>1000</v>
      </c>
      <c r="P8879" s="17">
        <f t="shared" si="626"/>
        <v>12.508799999999999</v>
      </c>
      <c r="Q8879" s="17">
        <f t="shared" si="627"/>
        <v>1107.7144436707704</v>
      </c>
    </row>
    <row r="8880" spans="1:17" x14ac:dyDescent="0.35">
      <c r="A8880" t="s">
        <v>2479</v>
      </c>
      <c r="B8880" t="s">
        <v>77</v>
      </c>
      <c r="C8880" t="s">
        <v>78</v>
      </c>
      <c r="D8880" t="s">
        <v>14</v>
      </c>
      <c r="E8880" t="s">
        <v>21</v>
      </c>
      <c r="F8880" t="s">
        <v>22</v>
      </c>
      <c r="G8880" t="s">
        <v>3040</v>
      </c>
      <c r="H8880">
        <v>241</v>
      </c>
      <c r="I8880">
        <v>373</v>
      </c>
      <c r="J8880">
        <v>1400</v>
      </c>
      <c r="K8880">
        <v>1400</v>
      </c>
      <c r="L8880" s="17">
        <f>IF($E8880&lt;&gt;"",VLOOKUP($E8880,GEMWs!$E$14:$L$20,7,FALSE),"")</f>
        <v>37.754918937403332</v>
      </c>
      <c r="M8880" s="17">
        <f>IF($E8880&lt;&gt;"",VLOOKUP($E8880,GEMWs!$E$14:$L$20,8,FALSE),"")</f>
        <v>96.174593288388181</v>
      </c>
      <c r="N8880" s="17">
        <f t="shared" si="622"/>
        <v>1400</v>
      </c>
      <c r="O8880" s="17">
        <f t="shared" si="623"/>
        <v>1400</v>
      </c>
      <c r="P8880" s="17">
        <f t="shared" si="626"/>
        <v>0.17214285714285715</v>
      </c>
      <c r="Q8880" s="17">
        <f t="shared" si="627"/>
        <v>0.17214285714285715</v>
      </c>
    </row>
    <row r="8881" spans="1:17" x14ac:dyDescent="0.35">
      <c r="A8881" t="s">
        <v>2479</v>
      </c>
      <c r="B8881" t="s">
        <v>2281</v>
      </c>
      <c r="D8881" t="s">
        <v>14</v>
      </c>
      <c r="E8881" t="s">
        <v>21</v>
      </c>
      <c r="G8881" t="s">
        <v>3040</v>
      </c>
      <c r="H8881">
        <v>26.4</v>
      </c>
      <c r="J8881">
        <v>0</v>
      </c>
      <c r="K8881">
        <v>0</v>
      </c>
      <c r="L8881" s="17">
        <f>IF($E8881&lt;&gt;"",VLOOKUP($E8881,GEMWs!$E$14:$L$20,7,FALSE),"")</f>
        <v>37.754918937403332</v>
      </c>
      <c r="M8881" s="17">
        <f>IF($E8881&lt;&gt;"",VLOOKUP($E8881,GEMWs!$E$14:$L$20,8,FALSE),"")</f>
        <v>96.174593288388181</v>
      </c>
      <c r="N8881" s="17">
        <f t="shared" ca="1" si="622"/>
        <v>37.754918937403332</v>
      </c>
      <c r="O8881" s="17">
        <f t="shared" ca="1" si="623"/>
        <v>96.174593288388181</v>
      </c>
      <c r="P8881" s="17">
        <f t="shared" ca="1" si="626"/>
        <v>0.27450077091396913</v>
      </c>
      <c r="Q8881" s="17">
        <f t="shared" ca="1" si="627"/>
        <v>0.69924663442584811</v>
      </c>
    </row>
    <row r="8882" spans="1:17" x14ac:dyDescent="0.35">
      <c r="A8882" t="s">
        <v>2479</v>
      </c>
      <c r="B8882" t="s">
        <v>241</v>
      </c>
      <c r="D8882" t="s">
        <v>14</v>
      </c>
      <c r="E8882" t="s">
        <v>21</v>
      </c>
      <c r="G8882" t="s">
        <v>3040</v>
      </c>
      <c r="H8882">
        <v>541.29999999999995</v>
      </c>
      <c r="J8882">
        <v>0</v>
      </c>
      <c r="K8882">
        <v>0</v>
      </c>
      <c r="L8882" s="17">
        <f>IF($E8882&lt;&gt;"",VLOOKUP($E8882,GEMWs!$E$14:$L$20,7,FALSE),"")</f>
        <v>37.754918937403332</v>
      </c>
      <c r="M8882" s="17">
        <f>IF($E8882&lt;&gt;"",VLOOKUP($E8882,GEMWs!$E$14:$L$20,8,FALSE),"")</f>
        <v>96.174593288388181</v>
      </c>
      <c r="N8882" s="17">
        <f t="shared" ca="1" si="622"/>
        <v>37.754918937403332</v>
      </c>
      <c r="O8882" s="17">
        <f t="shared" ca="1" si="623"/>
        <v>96.174593288388181</v>
      </c>
      <c r="P8882" s="17">
        <f t="shared" ca="1" si="626"/>
        <v>5.6283055793837686</v>
      </c>
      <c r="Q8882" s="17">
        <f t="shared" ca="1" si="627"/>
        <v>14.337204667223924</v>
      </c>
    </row>
    <row r="8883" spans="1:17" x14ac:dyDescent="0.35">
      <c r="A8883" t="s">
        <v>2479</v>
      </c>
      <c r="B8883" t="s">
        <v>214</v>
      </c>
      <c r="C8883" t="s">
        <v>215</v>
      </c>
      <c r="D8883" t="s">
        <v>14</v>
      </c>
      <c r="E8883" t="s">
        <v>21</v>
      </c>
      <c r="F8883" t="s">
        <v>22</v>
      </c>
      <c r="G8883" t="s">
        <v>3040</v>
      </c>
      <c r="H8883">
        <v>9881.2999999999993</v>
      </c>
      <c r="I8883">
        <v>270</v>
      </c>
      <c r="J8883">
        <v>32</v>
      </c>
      <c r="K8883">
        <v>713</v>
      </c>
      <c r="L8883" s="17">
        <f>IF($E8883&lt;&gt;"",VLOOKUP($E8883,GEMWs!$E$14:$L$20,7,FALSE),"")</f>
        <v>37.754918937403332</v>
      </c>
      <c r="M8883" s="17">
        <f>IF($E8883&lt;&gt;"",VLOOKUP($E8883,GEMWs!$E$14:$L$20,8,FALSE),"")</f>
        <v>96.174593288388181</v>
      </c>
      <c r="N8883" s="17">
        <f t="shared" si="622"/>
        <v>32</v>
      </c>
      <c r="O8883" s="17">
        <f t="shared" si="623"/>
        <v>713</v>
      </c>
      <c r="P8883" s="17">
        <f t="shared" si="626"/>
        <v>13.858765778401121</v>
      </c>
      <c r="Q8883" s="17">
        <f t="shared" si="627"/>
        <v>308.79062499999998</v>
      </c>
    </row>
    <row r="8884" spans="1:17" x14ac:dyDescent="0.35">
      <c r="A8884" t="s">
        <v>2479</v>
      </c>
      <c r="B8884" t="s">
        <v>1699</v>
      </c>
      <c r="C8884" t="s">
        <v>1700</v>
      </c>
      <c r="D8884" t="s">
        <v>14</v>
      </c>
      <c r="E8884" t="s">
        <v>21</v>
      </c>
      <c r="F8884" t="s">
        <v>22</v>
      </c>
      <c r="G8884" t="s">
        <v>3040</v>
      </c>
      <c r="H8884">
        <v>68</v>
      </c>
      <c r="I8884">
        <v>271</v>
      </c>
      <c r="J8884">
        <v>6079.8374999999996</v>
      </c>
      <c r="K8884">
        <v>6079.8374999999996</v>
      </c>
      <c r="L8884" s="17">
        <f>IF($E8884&lt;&gt;"",VLOOKUP($E8884,GEMWs!$E$14:$L$20,7,FALSE),"")</f>
        <v>37.754918937403332</v>
      </c>
      <c r="M8884" s="17">
        <f>IF($E8884&lt;&gt;"",VLOOKUP($E8884,GEMWs!$E$14:$L$20,8,FALSE),"")</f>
        <v>96.174593288388181</v>
      </c>
      <c r="N8884" s="17">
        <f t="shared" si="622"/>
        <v>6079.8374999999996</v>
      </c>
      <c r="O8884" s="17">
        <f t="shared" si="623"/>
        <v>6079.8374999999996</v>
      </c>
      <c r="P8884" s="17">
        <f t="shared" si="626"/>
        <v>1.1184509454405649E-2</v>
      </c>
      <c r="Q8884" s="17">
        <f t="shared" si="627"/>
        <v>1.1184509454405649E-2</v>
      </c>
    </row>
    <row r="8885" spans="1:17" x14ac:dyDescent="0.35">
      <c r="A8885" t="s">
        <v>2479</v>
      </c>
      <c r="B8885" t="s">
        <v>123</v>
      </c>
      <c r="D8885" t="s">
        <v>14</v>
      </c>
      <c r="E8885" t="s">
        <v>21</v>
      </c>
      <c r="G8885" t="s">
        <v>3040</v>
      </c>
      <c r="H8885">
        <v>190.4</v>
      </c>
      <c r="J8885">
        <v>0</v>
      </c>
      <c r="K8885">
        <v>0</v>
      </c>
      <c r="L8885" s="17">
        <f>IF($E8885&lt;&gt;"",VLOOKUP($E8885,GEMWs!$E$14:$L$20,7,FALSE),"")</f>
        <v>37.754918937403332</v>
      </c>
      <c r="M8885" s="17">
        <f>IF($E8885&lt;&gt;"",VLOOKUP($E8885,GEMWs!$E$14:$L$20,8,FALSE),"")</f>
        <v>96.174593288388181</v>
      </c>
      <c r="N8885" s="17">
        <f t="shared" ca="1" si="622"/>
        <v>37.754918937403332</v>
      </c>
      <c r="O8885" s="17">
        <f t="shared" ca="1" si="623"/>
        <v>96.174593288388181</v>
      </c>
      <c r="P8885" s="17">
        <f t="shared" ca="1" si="626"/>
        <v>1.9797328326522625</v>
      </c>
      <c r="Q8885" s="17">
        <f t="shared" ca="1" si="627"/>
        <v>5.0430514846470267</v>
      </c>
    </row>
    <row r="8886" spans="1:17" x14ac:dyDescent="0.35">
      <c r="A8886" t="s">
        <v>2479</v>
      </c>
      <c r="B8886" t="s">
        <v>753</v>
      </c>
      <c r="D8886" t="s">
        <v>14</v>
      </c>
      <c r="E8886" t="s">
        <v>21</v>
      </c>
      <c r="G8886" t="s">
        <v>3040</v>
      </c>
      <c r="H8886">
        <v>2483.5</v>
      </c>
      <c r="J8886">
        <v>0</v>
      </c>
      <c r="K8886">
        <v>0</v>
      </c>
      <c r="L8886" s="17">
        <f>IF($E8886&lt;&gt;"",VLOOKUP($E8886,GEMWs!$E$14:$L$20,7,FALSE),"")</f>
        <v>37.754918937403332</v>
      </c>
      <c r="M8886" s="17">
        <f>IF($E8886&lt;&gt;"",VLOOKUP($E8886,GEMWs!$E$14:$L$20,8,FALSE),"")</f>
        <v>96.174593288388181</v>
      </c>
      <c r="N8886" s="17">
        <f t="shared" ca="1" si="622"/>
        <v>37.754918937403332</v>
      </c>
      <c r="O8886" s="17">
        <f t="shared" ca="1" si="623"/>
        <v>96.174593288388181</v>
      </c>
      <c r="P8886" s="17">
        <f t="shared" ca="1" si="626"/>
        <v>25.822828203213728</v>
      </c>
      <c r="Q8886" s="17">
        <f t="shared" ca="1" si="627"/>
        <v>65.779508204416445</v>
      </c>
    </row>
    <row r="8887" spans="1:17" x14ac:dyDescent="0.35">
      <c r="A8887" t="s">
        <v>2479</v>
      </c>
      <c r="B8887" t="s">
        <v>140</v>
      </c>
      <c r="C8887" t="s">
        <v>141</v>
      </c>
      <c r="D8887" t="s">
        <v>14</v>
      </c>
      <c r="E8887" t="s">
        <v>21</v>
      </c>
      <c r="F8887" t="s">
        <v>22</v>
      </c>
      <c r="G8887" t="s">
        <v>3040</v>
      </c>
      <c r="H8887">
        <v>4833.3</v>
      </c>
      <c r="I8887">
        <v>425</v>
      </c>
      <c r="J8887">
        <v>3722.8</v>
      </c>
      <c r="K8887">
        <v>5548.3</v>
      </c>
      <c r="L8887" s="17">
        <f>IF($E8887&lt;&gt;"",VLOOKUP($E8887,GEMWs!$E$14:$L$20,7,FALSE),"")</f>
        <v>37.754918937403332</v>
      </c>
      <c r="M8887" s="17">
        <f>IF($E8887&lt;&gt;"",VLOOKUP($E8887,GEMWs!$E$14:$L$20,8,FALSE),"")</f>
        <v>96.174593288388181</v>
      </c>
      <c r="N8887" s="17">
        <f t="shared" si="622"/>
        <v>3722.8</v>
      </c>
      <c r="O8887" s="17">
        <f t="shared" si="623"/>
        <v>5548.3</v>
      </c>
      <c r="P8887" s="17">
        <f t="shared" si="626"/>
        <v>0.87113169799758483</v>
      </c>
      <c r="Q8887" s="17">
        <f t="shared" si="627"/>
        <v>1.2982969807671645</v>
      </c>
    </row>
    <row r="8888" spans="1:17" x14ac:dyDescent="0.35">
      <c r="A8888" t="s">
        <v>2479</v>
      </c>
      <c r="B8888" t="s">
        <v>720</v>
      </c>
      <c r="D8888" t="s">
        <v>14</v>
      </c>
      <c r="E8888" t="s">
        <v>21</v>
      </c>
      <c r="G8888" t="s">
        <v>3040</v>
      </c>
      <c r="H8888">
        <v>0.6</v>
      </c>
      <c r="J8888">
        <v>0</v>
      </c>
      <c r="K8888">
        <v>0</v>
      </c>
      <c r="L8888" s="17">
        <f>IF($E8888&lt;&gt;"",VLOOKUP($E8888,GEMWs!$E$14:$L$20,7,FALSE),"")</f>
        <v>37.754918937403332</v>
      </c>
      <c r="M8888" s="17">
        <f>IF($E8888&lt;&gt;"",VLOOKUP($E8888,GEMWs!$E$14:$L$20,8,FALSE),"")</f>
        <v>96.174593288388181</v>
      </c>
      <c r="N8888" s="17">
        <f t="shared" ca="1" si="622"/>
        <v>37.754918937403332</v>
      </c>
      <c r="O8888" s="17">
        <f t="shared" ca="1" si="623"/>
        <v>96.174593288388181</v>
      </c>
      <c r="P8888" s="17">
        <f t="shared" ca="1" si="626"/>
        <v>6.2386538844083897E-3</v>
      </c>
      <c r="Q8888" s="17">
        <f t="shared" ca="1" si="627"/>
        <v>1.5891968964223822E-2</v>
      </c>
    </row>
    <row r="8889" spans="1:17" x14ac:dyDescent="0.35">
      <c r="A8889" t="s">
        <v>2479</v>
      </c>
      <c r="B8889" t="s">
        <v>1657</v>
      </c>
      <c r="C8889" t="s">
        <v>158</v>
      </c>
      <c r="D8889" t="s">
        <v>14</v>
      </c>
      <c r="E8889" t="s">
        <v>18</v>
      </c>
      <c r="G8889" t="s">
        <v>3040</v>
      </c>
      <c r="H8889">
        <v>9.1999999999999993</v>
      </c>
      <c r="J8889">
        <v>0</v>
      </c>
      <c r="K8889">
        <v>0</v>
      </c>
      <c r="L8889" s="17">
        <f>IF($E8889&lt;&gt;"",VLOOKUP($E8889,GEMWs!$E$14:$L$20,7,FALSE),"")</f>
        <v>5950.3939027696888</v>
      </c>
      <c r="M8889" s="17">
        <f>IF($E8889&lt;&gt;"",VLOOKUP($E8889,GEMWs!$E$14:$L$20,8,FALSE),"")</f>
        <v>10539.430626954083</v>
      </c>
      <c r="N8889" s="17">
        <f t="shared" ca="1" si="622"/>
        <v>5950.3939027696888</v>
      </c>
      <c r="O8889" s="17">
        <f t="shared" ca="1" si="623"/>
        <v>10539.430626954083</v>
      </c>
      <c r="P8889" s="17">
        <f t="shared" ca="1" si="626"/>
        <v>8.7291243005779124E-4</v>
      </c>
      <c r="Q8889" s="17">
        <f t="shared" ca="1" si="627"/>
        <v>1.546116131188851E-3</v>
      </c>
    </row>
    <row r="8890" spans="1:17" x14ac:dyDescent="0.35">
      <c r="A8890" t="s">
        <v>2479</v>
      </c>
      <c r="B8890" t="s">
        <v>2091</v>
      </c>
      <c r="C8890" t="s">
        <v>2092</v>
      </c>
      <c r="D8890" t="s">
        <v>14</v>
      </c>
      <c r="E8890" t="s">
        <v>18</v>
      </c>
      <c r="G8890" t="s">
        <v>3040</v>
      </c>
      <c r="H8890">
        <v>168.6</v>
      </c>
      <c r="J8890">
        <v>0</v>
      </c>
      <c r="K8890">
        <v>0</v>
      </c>
      <c r="L8890" s="17">
        <f>IF($E8890&lt;&gt;"",VLOOKUP($E8890,GEMWs!$E$14:$L$20,7,FALSE),"")</f>
        <v>5950.3939027696888</v>
      </c>
      <c r="M8890" s="17">
        <f>IF($E8890&lt;&gt;"",VLOOKUP($E8890,GEMWs!$E$14:$L$20,8,FALSE),"")</f>
        <v>10539.430626954083</v>
      </c>
      <c r="N8890" s="17">
        <f t="shared" ca="1" si="622"/>
        <v>5950.3939027696888</v>
      </c>
      <c r="O8890" s="17">
        <f t="shared" ca="1" si="623"/>
        <v>10539.430626954083</v>
      </c>
      <c r="P8890" s="17">
        <f t="shared" ca="1" si="626"/>
        <v>1.5997069098667785E-2</v>
      </c>
      <c r="Q8890" s="17">
        <f t="shared" ca="1" si="627"/>
        <v>2.8334258665047858E-2</v>
      </c>
    </row>
    <row r="8891" spans="1:17" x14ac:dyDescent="0.35">
      <c r="A8891" t="s">
        <v>2479</v>
      </c>
      <c r="B8891" t="s">
        <v>1016</v>
      </c>
      <c r="C8891" t="s">
        <v>1017</v>
      </c>
      <c r="D8891" t="s">
        <v>14</v>
      </c>
      <c r="E8891" t="s">
        <v>21</v>
      </c>
      <c r="F8891" t="s">
        <v>22</v>
      </c>
      <c r="G8891" t="s">
        <v>3040</v>
      </c>
      <c r="H8891">
        <v>101628.2</v>
      </c>
      <c r="I8891">
        <v>275</v>
      </c>
      <c r="J8891">
        <v>29.575904000000001</v>
      </c>
      <c r="K8891">
        <v>223.606798</v>
      </c>
      <c r="L8891" s="17">
        <f>IF($E8891&lt;&gt;"",VLOOKUP($E8891,GEMWs!$E$14:$L$20,7,FALSE),"")</f>
        <v>37.754918937403332</v>
      </c>
      <c r="M8891" s="17">
        <f>IF($E8891&lt;&gt;"",VLOOKUP($E8891,GEMWs!$E$14:$L$20,8,FALSE),"")</f>
        <v>96.174593288388181</v>
      </c>
      <c r="N8891" s="17">
        <f t="shared" si="622"/>
        <v>29.575904000000001</v>
      </c>
      <c r="O8891" s="17">
        <f t="shared" si="623"/>
        <v>223.606798</v>
      </c>
      <c r="P8891" s="17">
        <f t="shared" si="626"/>
        <v>454.49512675370448</v>
      </c>
      <c r="Q8891" s="17">
        <f t="shared" si="627"/>
        <v>3436.1823733266106</v>
      </c>
    </row>
    <row r="8892" spans="1:17" x14ac:dyDescent="0.35">
      <c r="A8892" t="s">
        <v>2479</v>
      </c>
      <c r="B8892" t="s">
        <v>229</v>
      </c>
      <c r="D8892" t="s">
        <v>22</v>
      </c>
      <c r="G8892" t="s">
        <v>3040</v>
      </c>
      <c r="H8892">
        <v>194.2</v>
      </c>
      <c r="J8892">
        <v>0</v>
      </c>
      <c r="K8892">
        <v>0</v>
      </c>
      <c r="L8892" s="17" t="str">
        <f>IF($E8892&lt;&gt;"",VLOOKUP($E8892,GEMWs!$E$14:$L$20,7,FALSE),"")</f>
        <v/>
      </c>
      <c r="M8892" s="17" t="str">
        <f>IF($E8892&lt;&gt;"",VLOOKUP($E8892,GEMWs!$E$14:$L$20,8,FALSE),"")</f>
        <v/>
      </c>
      <c r="N8892" s="17">
        <f t="shared" ca="1" si="622"/>
        <v>0</v>
      </c>
      <c r="O8892" s="17">
        <f t="shared" ca="1" si="623"/>
        <v>0</v>
      </c>
      <c r="P8892" s="17">
        <f t="shared" ca="1" si="626"/>
        <v>0</v>
      </c>
      <c r="Q8892" s="17">
        <f t="shared" ca="1" si="627"/>
        <v>0</v>
      </c>
    </row>
    <row r="8893" spans="1:17" x14ac:dyDescent="0.35">
      <c r="A8893" t="s">
        <v>2479</v>
      </c>
      <c r="B8893" t="s">
        <v>103</v>
      </c>
      <c r="D8893" t="s">
        <v>14</v>
      </c>
      <c r="E8893" t="s">
        <v>15</v>
      </c>
      <c r="G8893" t="s">
        <v>3040</v>
      </c>
      <c r="H8893">
        <v>8122.3</v>
      </c>
      <c r="J8893">
        <v>0</v>
      </c>
      <c r="K8893">
        <v>0</v>
      </c>
      <c r="L8893" s="17">
        <f>IF($E8893&lt;&gt;"",VLOOKUP($E8893,GEMWs!$E$14:$L$20,7,FALSE),"")</f>
        <v>37.892086284381016</v>
      </c>
      <c r="M8893" s="17">
        <f>IF($E8893&lt;&gt;"",VLOOKUP($E8893,GEMWs!$E$14:$L$20,8,FALSE),"")</f>
        <v>96.522753888300599</v>
      </c>
      <c r="N8893" s="17">
        <f t="shared" ca="1" si="622"/>
        <v>37.892086284381016</v>
      </c>
      <c r="O8893" s="17">
        <f t="shared" ca="1" si="623"/>
        <v>96.522753888300599</v>
      </c>
      <c r="P8893" s="17">
        <f t="shared" ca="1" si="626"/>
        <v>84.14907027413868</v>
      </c>
      <c r="Q8893" s="17">
        <f t="shared" ca="1" si="627"/>
        <v>214.35346523392627</v>
      </c>
    </row>
    <row r="8894" spans="1:17" x14ac:dyDescent="0.35">
      <c r="A8894" t="s">
        <v>2479</v>
      </c>
      <c r="B8894" t="s">
        <v>163</v>
      </c>
      <c r="D8894" t="s">
        <v>22</v>
      </c>
      <c r="G8894" t="s">
        <v>3040</v>
      </c>
      <c r="H8894">
        <v>564.4</v>
      </c>
      <c r="J8894">
        <v>0</v>
      </c>
      <c r="K8894">
        <v>0</v>
      </c>
      <c r="L8894" s="17" t="str">
        <f>IF($E8894&lt;&gt;"",VLOOKUP($E8894,GEMWs!$E$14:$L$20,7,FALSE),"")</f>
        <v/>
      </c>
      <c r="M8894" s="17" t="str">
        <f>IF($E8894&lt;&gt;"",VLOOKUP($E8894,GEMWs!$E$14:$L$20,8,FALSE),"")</f>
        <v/>
      </c>
      <c r="N8894" s="17">
        <f t="shared" ca="1" si="622"/>
        <v>0</v>
      </c>
      <c r="O8894" s="17">
        <f t="shared" ca="1" si="623"/>
        <v>0</v>
      </c>
      <c r="P8894" s="17">
        <f t="shared" ca="1" si="626"/>
        <v>0</v>
      </c>
      <c r="Q8894" s="17">
        <f t="shared" ca="1" si="627"/>
        <v>0</v>
      </c>
    </row>
    <row r="8895" spans="1:17" x14ac:dyDescent="0.35">
      <c r="A8895" t="s">
        <v>2479</v>
      </c>
      <c r="B8895" t="s">
        <v>104</v>
      </c>
      <c r="D8895" t="s">
        <v>14</v>
      </c>
      <c r="E8895" t="s">
        <v>21</v>
      </c>
      <c r="G8895" t="s">
        <v>3040</v>
      </c>
      <c r="H8895">
        <v>9.5</v>
      </c>
      <c r="J8895">
        <v>0</v>
      </c>
      <c r="K8895">
        <v>0</v>
      </c>
      <c r="L8895" s="17">
        <f>IF($E8895&lt;&gt;"",VLOOKUP($E8895,GEMWs!$E$14:$L$20,7,FALSE),"")</f>
        <v>37.754918937403332</v>
      </c>
      <c r="M8895" s="17">
        <f>IF($E8895&lt;&gt;"",VLOOKUP($E8895,GEMWs!$E$14:$L$20,8,FALSE),"")</f>
        <v>96.174593288388181</v>
      </c>
      <c r="N8895" s="17">
        <f t="shared" ca="1" si="622"/>
        <v>37.754918937403332</v>
      </c>
      <c r="O8895" s="17">
        <f t="shared" ca="1" si="623"/>
        <v>96.174593288388181</v>
      </c>
      <c r="P8895" s="17">
        <f t="shared" ca="1" si="626"/>
        <v>9.8778686503132845E-2</v>
      </c>
      <c r="Q8895" s="17">
        <f t="shared" ca="1" si="627"/>
        <v>0.25162284193354384</v>
      </c>
    </row>
    <row r="8896" spans="1:17" x14ac:dyDescent="0.35">
      <c r="A8896" t="s">
        <v>2479</v>
      </c>
      <c r="B8896" t="s">
        <v>888</v>
      </c>
      <c r="D8896" t="s">
        <v>14</v>
      </c>
      <c r="E8896" t="s">
        <v>21</v>
      </c>
      <c r="G8896" t="s">
        <v>3040</v>
      </c>
      <c r="H8896">
        <v>483.7</v>
      </c>
      <c r="J8896">
        <v>0</v>
      </c>
      <c r="K8896">
        <v>0</v>
      </c>
      <c r="L8896" s="17">
        <f>IF($E8896&lt;&gt;"",VLOOKUP($E8896,GEMWs!$E$14:$L$20,7,FALSE),"")</f>
        <v>37.754918937403332</v>
      </c>
      <c r="M8896" s="17">
        <f>IF($E8896&lt;&gt;"",VLOOKUP($E8896,GEMWs!$E$14:$L$20,8,FALSE),"")</f>
        <v>96.174593288388181</v>
      </c>
      <c r="N8896" s="17">
        <f t="shared" ca="1" si="622"/>
        <v>37.754918937403332</v>
      </c>
      <c r="O8896" s="17">
        <f t="shared" ca="1" si="623"/>
        <v>96.174593288388181</v>
      </c>
      <c r="P8896" s="17">
        <f t="shared" ca="1" si="626"/>
        <v>5.029394806480564</v>
      </c>
      <c r="Q8896" s="17">
        <f t="shared" ca="1" si="627"/>
        <v>12.811575646658438</v>
      </c>
    </row>
    <row r="8897" spans="1:17" x14ac:dyDescent="0.35">
      <c r="A8897" t="s">
        <v>2479</v>
      </c>
      <c r="B8897" t="s">
        <v>1506</v>
      </c>
      <c r="D8897" t="s">
        <v>14</v>
      </c>
      <c r="E8897" t="s">
        <v>21</v>
      </c>
      <c r="G8897" t="s">
        <v>3040</v>
      </c>
      <c r="H8897">
        <v>742.7</v>
      </c>
      <c r="J8897">
        <v>0</v>
      </c>
      <c r="K8897">
        <v>0</v>
      </c>
      <c r="L8897" s="17">
        <f>IF($E8897&lt;&gt;"",VLOOKUP($E8897,GEMWs!$E$14:$L$20,7,FALSE),"")</f>
        <v>37.754918937403332</v>
      </c>
      <c r="M8897" s="17">
        <f>IF($E8897&lt;&gt;"",VLOOKUP($E8897,GEMWs!$E$14:$L$20,8,FALSE),"")</f>
        <v>96.174593288388181</v>
      </c>
      <c r="N8897" s="17">
        <f t="shared" ca="1" si="622"/>
        <v>37.754918937403332</v>
      </c>
      <c r="O8897" s="17">
        <f t="shared" ca="1" si="623"/>
        <v>96.174593288388181</v>
      </c>
      <c r="P8897" s="17">
        <f t="shared" ca="1" si="626"/>
        <v>7.7224137332501863</v>
      </c>
      <c r="Q8897" s="17">
        <f t="shared" ca="1" si="627"/>
        <v>19.671608916215057</v>
      </c>
    </row>
    <row r="8898" spans="1:17" x14ac:dyDescent="0.35">
      <c r="A8898" t="s">
        <v>2479</v>
      </c>
      <c r="B8898" t="s">
        <v>49</v>
      </c>
      <c r="C8898" t="s">
        <v>50</v>
      </c>
      <c r="D8898" t="s">
        <v>14</v>
      </c>
      <c r="E8898" t="s">
        <v>21</v>
      </c>
      <c r="F8898" t="s">
        <v>14</v>
      </c>
      <c r="G8898" t="s">
        <v>3040</v>
      </c>
      <c r="H8898">
        <v>3481</v>
      </c>
      <c r="I8898">
        <v>278</v>
      </c>
      <c r="J8898">
        <v>20.321014999999999</v>
      </c>
      <c r="K8898">
        <v>2000</v>
      </c>
      <c r="L8898" s="17">
        <f>IF($E8898&lt;&gt;"",VLOOKUP($E8898,GEMWs!$E$14:$L$20,7,FALSE),"")</f>
        <v>37.754918937403332</v>
      </c>
      <c r="M8898" s="17">
        <f>IF($E8898&lt;&gt;"",VLOOKUP($E8898,GEMWs!$E$14:$L$20,8,FALSE),"")</f>
        <v>96.174593288388181</v>
      </c>
      <c r="N8898" s="17">
        <f t="shared" si="622"/>
        <v>20.321014999999999</v>
      </c>
      <c r="O8898" s="17">
        <f t="shared" si="623"/>
        <v>2000</v>
      </c>
      <c r="P8898" s="17">
        <f t="shared" si="626"/>
        <v>1.7404999999999999</v>
      </c>
      <c r="Q8898" s="17">
        <f t="shared" si="627"/>
        <v>171.30049852332672</v>
      </c>
    </row>
    <row r="8899" spans="1:17" x14ac:dyDescent="0.35">
      <c r="A8899" t="s">
        <v>2479</v>
      </c>
      <c r="B8899" t="s">
        <v>1375</v>
      </c>
      <c r="D8899" t="s">
        <v>22</v>
      </c>
      <c r="G8899" t="s">
        <v>3040</v>
      </c>
      <c r="H8899">
        <v>2266.6999999999998</v>
      </c>
      <c r="J8899">
        <v>0</v>
      </c>
      <c r="K8899">
        <v>0</v>
      </c>
      <c r="L8899" s="17" t="str">
        <f>IF($E8899&lt;&gt;"",VLOOKUP($E8899,GEMWs!$E$14:$L$20,7,FALSE),"")</f>
        <v/>
      </c>
      <c r="M8899" s="17" t="str">
        <f>IF($E8899&lt;&gt;"",VLOOKUP($E8899,GEMWs!$E$14:$L$20,8,FALSE),"")</f>
        <v/>
      </c>
      <c r="N8899" s="17">
        <f t="shared" ca="1" si="622"/>
        <v>0</v>
      </c>
      <c r="O8899" s="17">
        <f t="shared" ca="1" si="623"/>
        <v>0</v>
      </c>
      <c r="P8899" s="17">
        <f t="shared" ca="1" si="626"/>
        <v>0</v>
      </c>
      <c r="Q8899" s="17">
        <f t="shared" ca="1" si="627"/>
        <v>0</v>
      </c>
    </row>
    <row r="8900" spans="1:17" x14ac:dyDescent="0.35">
      <c r="A8900" t="s">
        <v>2479</v>
      </c>
      <c r="B8900" t="s">
        <v>1565</v>
      </c>
      <c r="D8900" t="s">
        <v>14</v>
      </c>
      <c r="E8900" t="s">
        <v>21</v>
      </c>
      <c r="G8900" t="s">
        <v>3040</v>
      </c>
      <c r="H8900">
        <v>932.2</v>
      </c>
      <c r="J8900">
        <v>0</v>
      </c>
      <c r="K8900">
        <v>0</v>
      </c>
      <c r="L8900" s="17">
        <f>IF($E8900&lt;&gt;"",VLOOKUP($E8900,GEMWs!$E$14:$L$20,7,FALSE),"")</f>
        <v>37.754918937403332</v>
      </c>
      <c r="M8900" s="17">
        <f>IF($E8900&lt;&gt;"",VLOOKUP($E8900,GEMWs!$E$14:$L$20,8,FALSE),"")</f>
        <v>96.174593288388181</v>
      </c>
      <c r="N8900" s="17">
        <f t="shared" ca="1" si="622"/>
        <v>37.754918937403332</v>
      </c>
      <c r="O8900" s="17">
        <f t="shared" ca="1" si="623"/>
        <v>96.174593288388181</v>
      </c>
      <c r="P8900" s="17">
        <f t="shared" ca="1" si="626"/>
        <v>9.6927885850758351</v>
      </c>
      <c r="Q8900" s="17">
        <f t="shared" ca="1" si="627"/>
        <v>24.690822447415748</v>
      </c>
    </row>
    <row r="8901" spans="1:17" x14ac:dyDescent="0.35">
      <c r="A8901" t="s">
        <v>2479</v>
      </c>
      <c r="B8901" t="s">
        <v>236</v>
      </c>
      <c r="D8901" t="s">
        <v>22</v>
      </c>
      <c r="G8901" t="s">
        <v>3040</v>
      </c>
      <c r="H8901">
        <v>5.7</v>
      </c>
      <c r="J8901">
        <v>0</v>
      </c>
      <c r="K8901">
        <v>0</v>
      </c>
      <c r="L8901" s="17" t="str">
        <f>IF($E8901&lt;&gt;"",VLOOKUP($E8901,GEMWs!$E$14:$L$20,7,FALSE),"")</f>
        <v/>
      </c>
      <c r="M8901" s="17" t="str">
        <f>IF($E8901&lt;&gt;"",VLOOKUP($E8901,GEMWs!$E$14:$L$20,8,FALSE),"")</f>
        <v/>
      </c>
      <c r="N8901" s="17">
        <f t="shared" ca="1" si="622"/>
        <v>0</v>
      </c>
      <c r="O8901" s="17">
        <f t="shared" ca="1" si="623"/>
        <v>0</v>
      </c>
      <c r="P8901" s="17">
        <f t="shared" ca="1" si="626"/>
        <v>0</v>
      </c>
      <c r="Q8901" s="17">
        <f t="shared" ca="1" si="627"/>
        <v>0</v>
      </c>
    </row>
    <row r="8902" spans="1:17" x14ac:dyDescent="0.35">
      <c r="A8902" t="s">
        <v>2479</v>
      </c>
      <c r="B8902" t="s">
        <v>2999</v>
      </c>
      <c r="D8902" t="s">
        <v>14</v>
      </c>
      <c r="E8902" t="s">
        <v>21</v>
      </c>
      <c r="G8902" t="s">
        <v>3040</v>
      </c>
      <c r="H8902">
        <v>76.900000000000006</v>
      </c>
      <c r="J8902">
        <v>0</v>
      </c>
      <c r="K8902">
        <v>0</v>
      </c>
      <c r="L8902" s="17">
        <f>IF($E8902&lt;&gt;"",VLOOKUP($E8902,GEMWs!$E$14:$L$20,7,FALSE),"")</f>
        <v>37.754918937403332</v>
      </c>
      <c r="M8902" s="17">
        <f>IF($E8902&lt;&gt;"",VLOOKUP($E8902,GEMWs!$E$14:$L$20,8,FALSE),"")</f>
        <v>96.174593288388181</v>
      </c>
      <c r="N8902" s="17">
        <f t="shared" ca="1" si="622"/>
        <v>37.754918937403332</v>
      </c>
      <c r="O8902" s="17">
        <f t="shared" ca="1" si="623"/>
        <v>96.174593288388181</v>
      </c>
      <c r="P8902" s="17">
        <f t="shared" ca="1" si="626"/>
        <v>0.79958747285167542</v>
      </c>
      <c r="Q8902" s="17">
        <f t="shared" ca="1" si="627"/>
        <v>2.0368206889146867</v>
      </c>
    </row>
    <row r="8903" spans="1:17" x14ac:dyDescent="0.35">
      <c r="A8903" t="s">
        <v>2479</v>
      </c>
      <c r="B8903" t="s">
        <v>2498</v>
      </c>
      <c r="C8903" t="s">
        <v>2499</v>
      </c>
      <c r="D8903" t="s">
        <v>14</v>
      </c>
      <c r="E8903" t="s">
        <v>18</v>
      </c>
      <c r="G8903" t="s">
        <v>3040</v>
      </c>
      <c r="H8903">
        <v>333.8</v>
      </c>
      <c r="J8903">
        <v>0</v>
      </c>
      <c r="K8903">
        <v>0</v>
      </c>
      <c r="L8903" s="17">
        <f>IF($E8903&lt;&gt;"",VLOOKUP($E8903,GEMWs!$E$14:$L$20,7,FALSE),"")</f>
        <v>5950.3939027696888</v>
      </c>
      <c r="M8903" s="17">
        <f>IF($E8903&lt;&gt;"",VLOOKUP($E8903,GEMWs!$E$14:$L$20,8,FALSE),"")</f>
        <v>10539.430626954083</v>
      </c>
      <c r="N8903" s="17">
        <f t="shared" ca="1" si="622"/>
        <v>5950.3939027696888</v>
      </c>
      <c r="O8903" s="17">
        <f t="shared" ca="1" si="623"/>
        <v>10539.430626954083</v>
      </c>
      <c r="P8903" s="17">
        <f t="shared" ca="1" si="626"/>
        <v>3.1671540125357694E-2</v>
      </c>
      <c r="Q8903" s="17">
        <f t="shared" ca="1" si="627"/>
        <v>5.6097126585960708E-2</v>
      </c>
    </row>
    <row r="8904" spans="1:17" x14ac:dyDescent="0.35">
      <c r="A8904" t="s">
        <v>2479</v>
      </c>
      <c r="B8904" t="s">
        <v>1504</v>
      </c>
      <c r="C8904" t="s">
        <v>1505</v>
      </c>
      <c r="D8904" t="s">
        <v>14</v>
      </c>
      <c r="E8904" t="s">
        <v>21</v>
      </c>
      <c r="F8904" t="s">
        <v>22</v>
      </c>
      <c r="G8904" t="s">
        <v>3040</v>
      </c>
      <c r="H8904">
        <v>1320.1</v>
      </c>
      <c r="I8904">
        <v>280</v>
      </c>
      <c r="J8904">
        <v>2000</v>
      </c>
      <c r="K8904">
        <v>4000</v>
      </c>
      <c r="L8904" s="17">
        <f>IF($E8904&lt;&gt;"",VLOOKUP($E8904,GEMWs!$E$14:$L$20,7,FALSE),"")</f>
        <v>37.754918937403332</v>
      </c>
      <c r="M8904" s="17">
        <f>IF($E8904&lt;&gt;"",VLOOKUP($E8904,GEMWs!$E$14:$L$20,8,FALSE),"")</f>
        <v>96.174593288388181</v>
      </c>
      <c r="N8904" s="17">
        <f t="shared" si="622"/>
        <v>2000</v>
      </c>
      <c r="O8904" s="17">
        <f t="shared" si="623"/>
        <v>4000</v>
      </c>
      <c r="P8904" s="17">
        <f t="shared" si="626"/>
        <v>0.33002499999999996</v>
      </c>
      <c r="Q8904" s="17">
        <f t="shared" si="627"/>
        <v>0.66004999999999991</v>
      </c>
    </row>
    <row r="8905" spans="1:17" x14ac:dyDescent="0.35">
      <c r="A8905" t="s">
        <v>2479</v>
      </c>
      <c r="B8905" t="s">
        <v>975</v>
      </c>
      <c r="C8905" t="s">
        <v>976</v>
      </c>
      <c r="D8905" t="s">
        <v>14</v>
      </c>
      <c r="E8905" t="s">
        <v>21</v>
      </c>
      <c r="F8905" t="s">
        <v>22</v>
      </c>
      <c r="G8905" t="s">
        <v>3040</v>
      </c>
      <c r="H8905">
        <v>606.5</v>
      </c>
      <c r="I8905">
        <v>417</v>
      </c>
      <c r="J8905">
        <v>5411.141842</v>
      </c>
      <c r="K8905">
        <v>8248.8567139999996</v>
      </c>
      <c r="L8905" s="17">
        <f>IF($E8905&lt;&gt;"",VLOOKUP($E8905,GEMWs!$E$14:$L$20,7,FALSE),"")</f>
        <v>37.754918937403332</v>
      </c>
      <c r="M8905" s="17">
        <f>IF($E8905&lt;&gt;"",VLOOKUP($E8905,GEMWs!$E$14:$L$20,8,FALSE),"")</f>
        <v>96.174593288388181</v>
      </c>
      <c r="N8905" s="17">
        <f t="shared" si="622"/>
        <v>5411.141842</v>
      </c>
      <c r="O8905" s="17">
        <f t="shared" si="623"/>
        <v>8248.8567139999996</v>
      </c>
      <c r="P8905" s="17">
        <f t="shared" si="626"/>
        <v>7.352534066577314E-2</v>
      </c>
      <c r="Q8905" s="17">
        <f t="shared" si="627"/>
        <v>0.11208355236458427</v>
      </c>
    </row>
    <row r="8906" spans="1:17" x14ac:dyDescent="0.35">
      <c r="A8906" t="s">
        <v>2479</v>
      </c>
      <c r="B8906" t="s">
        <v>2494</v>
      </c>
      <c r="C8906" t="s">
        <v>2495</v>
      </c>
      <c r="D8906" t="s">
        <v>14</v>
      </c>
      <c r="E8906" t="s">
        <v>21</v>
      </c>
      <c r="G8906" t="s">
        <v>3040</v>
      </c>
      <c r="H8906">
        <v>9.1</v>
      </c>
      <c r="J8906">
        <v>0</v>
      </c>
      <c r="K8906">
        <v>0</v>
      </c>
      <c r="L8906" s="17">
        <f>IF($E8906&lt;&gt;"",VLOOKUP($E8906,GEMWs!$E$14:$L$20,7,FALSE),"")</f>
        <v>37.754918937403332</v>
      </c>
      <c r="M8906" s="17">
        <f>IF($E8906&lt;&gt;"",VLOOKUP($E8906,GEMWs!$E$14:$L$20,8,FALSE),"")</f>
        <v>96.174593288388181</v>
      </c>
      <c r="N8906" s="17">
        <f t="shared" ca="1" si="622"/>
        <v>37.754918937403332</v>
      </c>
      <c r="O8906" s="17">
        <f t="shared" ca="1" si="623"/>
        <v>96.174593288388181</v>
      </c>
      <c r="P8906" s="17">
        <f t="shared" ca="1" si="626"/>
        <v>9.4619583913527247E-2</v>
      </c>
      <c r="Q8906" s="17">
        <f t="shared" ca="1" si="627"/>
        <v>0.24102819595739464</v>
      </c>
    </row>
    <row r="8907" spans="1:17" x14ac:dyDescent="0.35">
      <c r="A8907" t="s">
        <v>2479</v>
      </c>
      <c r="B8907" t="s">
        <v>2978</v>
      </c>
      <c r="C8907" t="s">
        <v>158</v>
      </c>
      <c r="D8907" t="s">
        <v>22</v>
      </c>
      <c r="G8907" t="s">
        <v>3040</v>
      </c>
      <c r="H8907">
        <v>4977.6000000000004</v>
      </c>
      <c r="J8907">
        <v>0</v>
      </c>
      <c r="K8907">
        <v>0</v>
      </c>
      <c r="L8907" s="17" t="str">
        <f>IF($E8907&lt;&gt;"",VLOOKUP($E8907,GEMWs!$E$14:$L$20,7,FALSE),"")</f>
        <v/>
      </c>
      <c r="M8907" s="17" t="str">
        <f>IF($E8907&lt;&gt;"",VLOOKUP($E8907,GEMWs!$E$14:$L$20,8,FALSE),"")</f>
        <v/>
      </c>
      <c r="N8907" s="17">
        <f t="shared" ca="1" si="622"/>
        <v>0</v>
      </c>
      <c r="O8907" s="17">
        <f t="shared" ca="1" si="623"/>
        <v>0</v>
      </c>
      <c r="P8907" s="17">
        <f t="shared" ca="1" si="626"/>
        <v>0</v>
      </c>
      <c r="Q8907" s="17">
        <f t="shared" ca="1" si="627"/>
        <v>0</v>
      </c>
    </row>
    <row r="8908" spans="1:17" x14ac:dyDescent="0.35">
      <c r="A8908" t="s">
        <v>2479</v>
      </c>
      <c r="B8908" t="s">
        <v>159</v>
      </c>
      <c r="D8908" t="s">
        <v>22</v>
      </c>
      <c r="G8908" t="s">
        <v>3040</v>
      </c>
      <c r="H8908">
        <v>39.799999999999997</v>
      </c>
      <c r="J8908">
        <v>0</v>
      </c>
      <c r="K8908">
        <v>0</v>
      </c>
      <c r="L8908" s="17" t="str">
        <f>IF($E8908&lt;&gt;"",VLOOKUP($E8908,GEMWs!$E$14:$L$20,7,FALSE),"")</f>
        <v/>
      </c>
      <c r="M8908" s="17" t="str">
        <f>IF($E8908&lt;&gt;"",VLOOKUP($E8908,GEMWs!$E$14:$L$20,8,FALSE),"")</f>
        <v/>
      </c>
      <c r="N8908" s="17">
        <f t="shared" ca="1" si="622"/>
        <v>0</v>
      </c>
      <c r="O8908" s="17">
        <f t="shared" ca="1" si="623"/>
        <v>0</v>
      </c>
      <c r="P8908" s="17">
        <f t="shared" ca="1" si="626"/>
        <v>0</v>
      </c>
      <c r="Q8908" s="17">
        <f t="shared" ca="1" si="627"/>
        <v>0</v>
      </c>
    </row>
    <row r="8909" spans="1:17" x14ac:dyDescent="0.35">
      <c r="A8909" t="s">
        <v>2479</v>
      </c>
      <c r="B8909" t="s">
        <v>160</v>
      </c>
      <c r="D8909" t="s">
        <v>14</v>
      </c>
      <c r="E8909" t="s">
        <v>21</v>
      </c>
      <c r="G8909" t="s">
        <v>3040</v>
      </c>
      <c r="H8909">
        <v>1991.8</v>
      </c>
      <c r="J8909">
        <v>0</v>
      </c>
      <c r="K8909">
        <v>0</v>
      </c>
      <c r="L8909" s="17">
        <f>IF($E8909&lt;&gt;"",VLOOKUP($E8909,GEMWs!$E$14:$L$20,7,FALSE),"")</f>
        <v>37.754918937403332</v>
      </c>
      <c r="M8909" s="17">
        <f>IF($E8909&lt;&gt;"",VLOOKUP($E8909,GEMWs!$E$14:$L$20,8,FALSE),"")</f>
        <v>96.174593288388181</v>
      </c>
      <c r="N8909" s="17">
        <f t="shared" ca="1" si="622"/>
        <v>37.754918937403332</v>
      </c>
      <c r="O8909" s="17">
        <f t="shared" ca="1" si="623"/>
        <v>96.174593288388181</v>
      </c>
      <c r="P8909" s="17">
        <f t="shared" ca="1" si="626"/>
        <v>20.710251344941053</v>
      </c>
      <c r="Q8909" s="17">
        <f t="shared" ca="1" si="627"/>
        <v>52.756039638235016</v>
      </c>
    </row>
    <row r="8910" spans="1:17" x14ac:dyDescent="0.35">
      <c r="A8910" t="s">
        <v>2479</v>
      </c>
      <c r="B8910" t="s">
        <v>196</v>
      </c>
      <c r="D8910" t="s">
        <v>14</v>
      </c>
      <c r="E8910" t="s">
        <v>21</v>
      </c>
      <c r="G8910" t="s">
        <v>3040</v>
      </c>
      <c r="H8910">
        <v>142.4</v>
      </c>
      <c r="J8910">
        <v>0</v>
      </c>
      <c r="K8910">
        <v>0</v>
      </c>
      <c r="L8910" s="17">
        <f>IF($E8910&lt;&gt;"",VLOOKUP($E8910,GEMWs!$E$14:$L$20,7,FALSE),"")</f>
        <v>37.754918937403332</v>
      </c>
      <c r="M8910" s="17">
        <f>IF($E8910&lt;&gt;"",VLOOKUP($E8910,GEMWs!$E$14:$L$20,8,FALSE),"")</f>
        <v>96.174593288388181</v>
      </c>
      <c r="N8910" s="17">
        <f t="shared" ca="1" si="622"/>
        <v>37.754918937403332</v>
      </c>
      <c r="O8910" s="17">
        <f t="shared" ca="1" si="623"/>
        <v>96.174593288388181</v>
      </c>
      <c r="P8910" s="17">
        <f t="shared" ca="1" si="626"/>
        <v>1.4806405218995913</v>
      </c>
      <c r="Q8910" s="17">
        <f t="shared" ca="1" si="627"/>
        <v>3.7716939675091208</v>
      </c>
    </row>
    <row r="8911" spans="1:17" x14ac:dyDescent="0.35">
      <c r="A8911" t="s">
        <v>2479</v>
      </c>
      <c r="B8911" t="s">
        <v>239</v>
      </c>
      <c r="D8911" t="s">
        <v>14</v>
      </c>
      <c r="E8911" t="s">
        <v>21</v>
      </c>
      <c r="G8911" t="s">
        <v>3040</v>
      </c>
      <c r="H8911">
        <v>102.6</v>
      </c>
      <c r="J8911">
        <v>0</v>
      </c>
      <c r="K8911">
        <v>0</v>
      </c>
      <c r="L8911" s="17">
        <f>IF($E8911&lt;&gt;"",VLOOKUP($E8911,GEMWs!$E$14:$L$20,7,FALSE),"")</f>
        <v>37.754918937403332</v>
      </c>
      <c r="M8911" s="17">
        <f>IF($E8911&lt;&gt;"",VLOOKUP($E8911,GEMWs!$E$14:$L$20,8,FALSE),"")</f>
        <v>96.174593288388181</v>
      </c>
      <c r="N8911" s="17">
        <f t="shared" ca="1" si="622"/>
        <v>37.754918937403332</v>
      </c>
      <c r="O8911" s="17">
        <f t="shared" ca="1" si="623"/>
        <v>96.174593288388181</v>
      </c>
      <c r="P8911" s="17">
        <f t="shared" ca="1" si="626"/>
        <v>1.0668098142338347</v>
      </c>
      <c r="Q8911" s="17">
        <f t="shared" ca="1" si="627"/>
        <v>2.7175266928822737</v>
      </c>
    </row>
    <row r="8912" spans="1:17" x14ac:dyDescent="0.35">
      <c r="A8912" t="s">
        <v>2479</v>
      </c>
      <c r="B8912" t="s">
        <v>477</v>
      </c>
      <c r="D8912" t="s">
        <v>22</v>
      </c>
      <c r="G8912" t="s">
        <v>3040</v>
      </c>
      <c r="H8912">
        <v>604.6</v>
      </c>
      <c r="J8912">
        <v>0</v>
      </c>
      <c r="K8912">
        <v>0</v>
      </c>
      <c r="L8912" s="17" t="str">
        <f>IF($E8912&lt;&gt;"",VLOOKUP($E8912,GEMWs!$E$14:$L$20,7,FALSE),"")</f>
        <v/>
      </c>
      <c r="M8912" s="17" t="str">
        <f>IF($E8912&lt;&gt;"",VLOOKUP($E8912,GEMWs!$E$14:$L$20,8,FALSE),"")</f>
        <v/>
      </c>
      <c r="N8912" s="17">
        <f t="shared" ca="1" si="622"/>
        <v>0</v>
      </c>
      <c r="O8912" s="17">
        <f t="shared" ca="1" si="623"/>
        <v>0</v>
      </c>
      <c r="P8912" s="17">
        <f t="shared" ca="1" si="626"/>
        <v>0</v>
      </c>
      <c r="Q8912" s="17">
        <f t="shared" ca="1" si="627"/>
        <v>0</v>
      </c>
    </row>
    <row r="8913" spans="1:17" x14ac:dyDescent="0.35">
      <c r="A8913" t="s">
        <v>2479</v>
      </c>
      <c r="B8913" t="s">
        <v>161</v>
      </c>
      <c r="D8913" t="s">
        <v>14</v>
      </c>
      <c r="E8913" t="s">
        <v>21</v>
      </c>
      <c r="G8913" t="s">
        <v>3040</v>
      </c>
      <c r="H8913">
        <v>89.5</v>
      </c>
      <c r="J8913">
        <v>0</v>
      </c>
      <c r="K8913">
        <v>0</v>
      </c>
      <c r="L8913" s="17">
        <f>IF($E8913&lt;&gt;"",VLOOKUP($E8913,GEMWs!$E$14:$L$20,7,FALSE),"")</f>
        <v>37.754918937403332</v>
      </c>
      <c r="M8913" s="17">
        <f>IF($E8913&lt;&gt;"",VLOOKUP($E8913,GEMWs!$E$14:$L$20,8,FALSE),"")</f>
        <v>96.174593288388181</v>
      </c>
      <c r="N8913" s="17">
        <f t="shared" ca="1" si="622"/>
        <v>37.754918937403332</v>
      </c>
      <c r="O8913" s="17">
        <f t="shared" ca="1" si="623"/>
        <v>96.174593288388181</v>
      </c>
      <c r="P8913" s="17">
        <f t="shared" ca="1" si="626"/>
        <v>0.93059920442425148</v>
      </c>
      <c r="Q8913" s="17">
        <f t="shared" ca="1" si="627"/>
        <v>2.370552037163387</v>
      </c>
    </row>
    <row r="8914" spans="1:17" x14ac:dyDescent="0.35">
      <c r="A8914" t="s">
        <v>2479</v>
      </c>
      <c r="B8914" t="s">
        <v>830</v>
      </c>
      <c r="D8914" t="s">
        <v>14</v>
      </c>
      <c r="E8914" t="s">
        <v>21</v>
      </c>
      <c r="G8914" t="s">
        <v>3040</v>
      </c>
      <c r="H8914">
        <v>51.9</v>
      </c>
      <c r="J8914">
        <v>0</v>
      </c>
      <c r="K8914">
        <v>0</v>
      </c>
      <c r="L8914" s="17">
        <f>IF($E8914&lt;&gt;"",VLOOKUP($E8914,GEMWs!$E$14:$L$20,7,FALSE),"")</f>
        <v>37.754918937403332</v>
      </c>
      <c r="M8914" s="17">
        <f>IF($E8914&lt;&gt;"",VLOOKUP($E8914,GEMWs!$E$14:$L$20,8,FALSE),"")</f>
        <v>96.174593288388181</v>
      </c>
      <c r="N8914" s="17">
        <f t="shared" ca="1" si="622"/>
        <v>37.754918937403332</v>
      </c>
      <c r="O8914" s="17">
        <f t="shared" ca="1" si="623"/>
        <v>96.174593288388181</v>
      </c>
      <c r="P8914" s="17">
        <f t="shared" ca="1" si="626"/>
        <v>0.53964356100132571</v>
      </c>
      <c r="Q8914" s="17">
        <f t="shared" ca="1" si="627"/>
        <v>1.3746553154053607</v>
      </c>
    </row>
    <row r="8915" spans="1:17" x14ac:dyDescent="0.35">
      <c r="A8915" t="s">
        <v>2479</v>
      </c>
      <c r="B8915" t="s">
        <v>2976</v>
      </c>
      <c r="D8915" t="s">
        <v>14</v>
      </c>
      <c r="E8915" t="s">
        <v>21</v>
      </c>
      <c r="G8915" t="s">
        <v>3040</v>
      </c>
      <c r="H8915">
        <v>776</v>
      </c>
      <c r="J8915">
        <v>0</v>
      </c>
      <c r="K8915">
        <v>0</v>
      </c>
      <c r="L8915" s="17">
        <f>IF($E8915&lt;&gt;"",VLOOKUP($E8915,GEMWs!$E$14:$L$20,7,FALSE),"")</f>
        <v>37.754918937403332</v>
      </c>
      <c r="M8915" s="17">
        <f>IF($E8915&lt;&gt;"",VLOOKUP($E8915,GEMWs!$E$14:$L$20,8,FALSE),"")</f>
        <v>96.174593288388181</v>
      </c>
      <c r="N8915" s="17">
        <f t="shared" ref="N8915:N8978" ca="1" si="628">IF($I8915&lt;&gt;"",J8915,IF(AND($D8915="Y",$M$6=236),L8915,0))</f>
        <v>37.754918937403332</v>
      </c>
      <c r="O8915" s="17">
        <f t="shared" ref="O8915:O8978" ca="1" si="629">IF($I8915&lt;&gt;"",K8915,IF(AND($D8915="Y",$M$6=236),M8915,0))</f>
        <v>96.174593288388181</v>
      </c>
      <c r="P8915" s="17">
        <f t="shared" ca="1" si="626"/>
        <v>8.0686590238348508</v>
      </c>
      <c r="Q8915" s="17">
        <f t="shared" ca="1" si="627"/>
        <v>20.553613193729475</v>
      </c>
    </row>
    <row r="8916" spans="1:17" x14ac:dyDescent="0.35">
      <c r="A8916" t="s">
        <v>2479</v>
      </c>
      <c r="B8916" t="s">
        <v>528</v>
      </c>
      <c r="D8916" t="s">
        <v>14</v>
      </c>
      <c r="E8916" t="s">
        <v>21</v>
      </c>
      <c r="G8916" t="s">
        <v>3040</v>
      </c>
      <c r="H8916">
        <v>652.4</v>
      </c>
      <c r="J8916">
        <v>0</v>
      </c>
      <c r="K8916">
        <v>0</v>
      </c>
      <c r="L8916" s="17">
        <f>IF($E8916&lt;&gt;"",VLOOKUP($E8916,GEMWs!$E$14:$L$20,7,FALSE),"")</f>
        <v>37.754918937403332</v>
      </c>
      <c r="M8916" s="17">
        <f>IF($E8916&lt;&gt;"",VLOOKUP($E8916,GEMWs!$E$14:$L$20,8,FALSE),"")</f>
        <v>96.174593288388181</v>
      </c>
      <c r="N8916" s="17">
        <f t="shared" ca="1" si="628"/>
        <v>37.754918937403332</v>
      </c>
      <c r="O8916" s="17">
        <f t="shared" ca="1" si="629"/>
        <v>96.174593288388181</v>
      </c>
      <c r="P8916" s="17">
        <f t="shared" ca="1" si="626"/>
        <v>6.7834963236467223</v>
      </c>
      <c r="Q8916" s="17">
        <f t="shared" ca="1" si="627"/>
        <v>17.279867587099368</v>
      </c>
    </row>
    <row r="8917" spans="1:17" x14ac:dyDescent="0.35">
      <c r="A8917" t="s">
        <v>2479</v>
      </c>
      <c r="B8917" t="s">
        <v>2975</v>
      </c>
      <c r="D8917" t="s">
        <v>14</v>
      </c>
      <c r="E8917" t="s">
        <v>18</v>
      </c>
      <c r="G8917" t="s">
        <v>3040</v>
      </c>
      <c r="H8917">
        <v>971.3</v>
      </c>
      <c r="J8917">
        <v>0</v>
      </c>
      <c r="K8917">
        <v>0</v>
      </c>
      <c r="L8917" s="17">
        <f>IF($E8917&lt;&gt;"",VLOOKUP($E8917,GEMWs!$E$14:$L$20,7,FALSE),"")</f>
        <v>5950.3939027696888</v>
      </c>
      <c r="M8917" s="17">
        <f>IF($E8917&lt;&gt;"",VLOOKUP($E8917,GEMWs!$E$14:$L$20,8,FALSE),"")</f>
        <v>10539.430626954083</v>
      </c>
      <c r="N8917" s="17">
        <f t="shared" ca="1" si="628"/>
        <v>5950.3939027696888</v>
      </c>
      <c r="O8917" s="17">
        <f t="shared" ca="1" si="629"/>
        <v>10539.430626954083</v>
      </c>
      <c r="P8917" s="17">
        <f t="shared" ca="1" si="626"/>
        <v>9.2158678621210077E-2</v>
      </c>
      <c r="Q8917" s="17">
        <f t="shared" ca="1" si="627"/>
        <v>0.16323289111127512</v>
      </c>
    </row>
    <row r="8918" spans="1:17" x14ac:dyDescent="0.35">
      <c r="A8918" t="s">
        <v>2479</v>
      </c>
      <c r="B8918" t="s">
        <v>1310</v>
      </c>
      <c r="D8918" t="s">
        <v>14</v>
      </c>
      <c r="E8918" t="s">
        <v>21</v>
      </c>
      <c r="G8918" t="s">
        <v>3040</v>
      </c>
      <c r="H8918">
        <v>3216.6</v>
      </c>
      <c r="J8918">
        <v>0</v>
      </c>
      <c r="K8918">
        <v>0</v>
      </c>
      <c r="L8918" s="17">
        <f>IF($E8918&lt;&gt;"",VLOOKUP($E8918,GEMWs!$E$14:$L$20,7,FALSE),"")</f>
        <v>37.754918937403332</v>
      </c>
      <c r="M8918" s="17">
        <f>IF($E8918&lt;&gt;"",VLOOKUP($E8918,GEMWs!$E$14:$L$20,8,FALSE),"")</f>
        <v>96.174593288388181</v>
      </c>
      <c r="N8918" s="17">
        <f t="shared" ca="1" si="628"/>
        <v>37.754918937403332</v>
      </c>
      <c r="O8918" s="17">
        <f t="shared" ca="1" si="629"/>
        <v>96.174593288388181</v>
      </c>
      <c r="P8918" s="17">
        <f t="shared" ca="1" si="626"/>
        <v>33.44542347431338</v>
      </c>
      <c r="Q8918" s="17">
        <f t="shared" ca="1" si="627"/>
        <v>85.196845617203905</v>
      </c>
    </row>
    <row r="8919" spans="1:17" x14ac:dyDescent="0.35">
      <c r="A8919" t="s">
        <v>2479</v>
      </c>
      <c r="B8919" t="s">
        <v>345</v>
      </c>
      <c r="D8919" t="s">
        <v>22</v>
      </c>
      <c r="G8919" t="s">
        <v>3040</v>
      </c>
      <c r="H8919">
        <v>293.10000000000002</v>
      </c>
      <c r="J8919">
        <v>0</v>
      </c>
      <c r="K8919">
        <v>0</v>
      </c>
      <c r="L8919" s="17" t="str">
        <f>IF($E8919&lt;&gt;"",VLOOKUP($E8919,GEMWs!$E$14:$L$20,7,FALSE),"")</f>
        <v/>
      </c>
      <c r="M8919" s="17" t="str">
        <f>IF($E8919&lt;&gt;"",VLOOKUP($E8919,GEMWs!$E$14:$L$20,8,FALSE),"")</f>
        <v/>
      </c>
      <c r="N8919" s="17">
        <f t="shared" ca="1" si="628"/>
        <v>0</v>
      </c>
      <c r="O8919" s="17">
        <f t="shared" ca="1" si="629"/>
        <v>0</v>
      </c>
      <c r="P8919" s="17">
        <f t="shared" ca="1" si="626"/>
        <v>0</v>
      </c>
      <c r="Q8919" s="17">
        <f t="shared" ca="1" si="627"/>
        <v>0</v>
      </c>
    </row>
    <row r="8920" spans="1:17" x14ac:dyDescent="0.35">
      <c r="A8920" t="s">
        <v>2479</v>
      </c>
      <c r="B8920" t="s">
        <v>2490</v>
      </c>
      <c r="C8920" t="s">
        <v>2491</v>
      </c>
      <c r="D8920" t="s">
        <v>14</v>
      </c>
      <c r="E8920" t="s">
        <v>21</v>
      </c>
      <c r="G8920" t="s">
        <v>3040</v>
      </c>
      <c r="H8920">
        <v>67.3</v>
      </c>
      <c r="J8920">
        <v>0</v>
      </c>
      <c r="K8920">
        <v>0</v>
      </c>
      <c r="L8920" s="17">
        <f>IF($E8920&lt;&gt;"",VLOOKUP($E8920,GEMWs!$E$14:$L$20,7,FALSE),"")</f>
        <v>37.754918937403332</v>
      </c>
      <c r="M8920" s="17">
        <f>IF($E8920&lt;&gt;"",VLOOKUP($E8920,GEMWs!$E$14:$L$20,8,FALSE),"")</f>
        <v>96.174593288388181</v>
      </c>
      <c r="N8920" s="17">
        <f t="shared" ca="1" si="628"/>
        <v>37.754918937403332</v>
      </c>
      <c r="O8920" s="17">
        <f t="shared" ca="1" si="629"/>
        <v>96.174593288388181</v>
      </c>
      <c r="P8920" s="17">
        <f t="shared" ca="1" si="626"/>
        <v>0.69976901070114106</v>
      </c>
      <c r="Q8920" s="17">
        <f t="shared" ca="1" si="627"/>
        <v>1.7825491854871054</v>
      </c>
    </row>
    <row r="8921" spans="1:17" x14ac:dyDescent="0.35">
      <c r="A8921" t="s">
        <v>2479</v>
      </c>
      <c r="B8921" t="s">
        <v>1566</v>
      </c>
      <c r="D8921" t="s">
        <v>14</v>
      </c>
      <c r="E8921" t="s">
        <v>21</v>
      </c>
      <c r="G8921" t="s">
        <v>3040</v>
      </c>
      <c r="H8921">
        <v>577.20000000000005</v>
      </c>
      <c r="J8921">
        <v>0</v>
      </c>
      <c r="K8921">
        <v>0</v>
      </c>
      <c r="L8921" s="17">
        <f>IF($E8921&lt;&gt;"",VLOOKUP($E8921,GEMWs!$E$14:$L$20,7,FALSE),"")</f>
        <v>37.754918937403332</v>
      </c>
      <c r="M8921" s="17">
        <f>IF($E8921&lt;&gt;"",VLOOKUP($E8921,GEMWs!$E$14:$L$20,8,FALSE),"")</f>
        <v>96.174593288388181</v>
      </c>
      <c r="N8921" s="17">
        <f t="shared" ca="1" si="628"/>
        <v>37.754918937403332</v>
      </c>
      <c r="O8921" s="17">
        <f t="shared" ca="1" si="629"/>
        <v>96.174593288388181</v>
      </c>
      <c r="P8921" s="17">
        <f t="shared" ca="1" si="626"/>
        <v>6.0015850368008721</v>
      </c>
      <c r="Q8921" s="17">
        <f t="shared" ca="1" si="627"/>
        <v>15.288074143583318</v>
      </c>
    </row>
    <row r="8922" spans="1:17" x14ac:dyDescent="0.35">
      <c r="A8922" t="s">
        <v>2479</v>
      </c>
      <c r="B8922" t="s">
        <v>85</v>
      </c>
      <c r="C8922" t="s">
        <v>86</v>
      </c>
      <c r="D8922" t="s">
        <v>14</v>
      </c>
      <c r="E8922" t="s">
        <v>21</v>
      </c>
      <c r="F8922" t="s">
        <v>22</v>
      </c>
      <c r="G8922" t="s">
        <v>3040</v>
      </c>
      <c r="H8922">
        <v>127169.9</v>
      </c>
      <c r="I8922">
        <v>304</v>
      </c>
      <c r="J8922">
        <v>100</v>
      </c>
      <c r="K8922">
        <v>100</v>
      </c>
      <c r="L8922" s="17">
        <f>IF($E8922&lt;&gt;"",VLOOKUP($E8922,GEMWs!$E$14:$L$20,7,FALSE),"")</f>
        <v>37.754918937403332</v>
      </c>
      <c r="M8922" s="17">
        <f>IF($E8922&lt;&gt;"",VLOOKUP($E8922,GEMWs!$E$14:$L$20,8,FALSE),"")</f>
        <v>96.174593288388181</v>
      </c>
      <c r="N8922" s="17">
        <f t="shared" si="628"/>
        <v>100</v>
      </c>
      <c r="O8922" s="17">
        <f t="shared" si="629"/>
        <v>100</v>
      </c>
      <c r="P8922" s="17">
        <f t="shared" si="626"/>
        <v>1271.6989999999998</v>
      </c>
      <c r="Q8922" s="17">
        <f t="shared" si="627"/>
        <v>1271.6989999999998</v>
      </c>
    </row>
    <row r="8923" spans="1:17" x14ac:dyDescent="0.35">
      <c r="A8923" t="s">
        <v>2479</v>
      </c>
      <c r="B8923" t="s">
        <v>165</v>
      </c>
      <c r="D8923" t="s">
        <v>14</v>
      </c>
      <c r="E8923" t="s">
        <v>21</v>
      </c>
      <c r="G8923" t="s">
        <v>3040</v>
      </c>
      <c r="H8923">
        <v>31.8</v>
      </c>
      <c r="J8923">
        <v>0</v>
      </c>
      <c r="K8923">
        <v>0</v>
      </c>
      <c r="L8923" s="17">
        <f>IF($E8923&lt;&gt;"",VLOOKUP($E8923,GEMWs!$E$14:$L$20,7,FALSE),"")</f>
        <v>37.754918937403332</v>
      </c>
      <c r="M8923" s="17">
        <f>IF($E8923&lt;&gt;"",VLOOKUP($E8923,GEMWs!$E$14:$L$20,8,FALSE),"")</f>
        <v>96.174593288388181</v>
      </c>
      <c r="N8923" s="17">
        <f t="shared" ca="1" si="628"/>
        <v>37.754918937403332</v>
      </c>
      <c r="O8923" s="17">
        <f t="shared" ca="1" si="629"/>
        <v>96.174593288388181</v>
      </c>
      <c r="P8923" s="17">
        <f t="shared" ca="1" si="626"/>
        <v>0.33064865587364467</v>
      </c>
      <c r="Q8923" s="17">
        <f t="shared" ca="1" si="627"/>
        <v>0.84227435510386262</v>
      </c>
    </row>
    <row r="8924" spans="1:17" x14ac:dyDescent="0.35">
      <c r="A8924" t="s">
        <v>2479</v>
      </c>
      <c r="B8924" t="s">
        <v>964</v>
      </c>
      <c r="D8924" t="s">
        <v>14</v>
      </c>
      <c r="E8924" t="s">
        <v>21</v>
      </c>
      <c r="G8924" t="s">
        <v>3040</v>
      </c>
      <c r="H8924">
        <v>680.1</v>
      </c>
      <c r="J8924">
        <v>0</v>
      </c>
      <c r="K8924">
        <v>0</v>
      </c>
      <c r="L8924" s="17">
        <f>IF($E8924&lt;&gt;"",VLOOKUP($E8924,GEMWs!$E$14:$L$20,7,FALSE),"")</f>
        <v>37.754918937403332</v>
      </c>
      <c r="M8924" s="17">
        <f>IF($E8924&lt;&gt;"",VLOOKUP($E8924,GEMWs!$E$14:$L$20,8,FALSE),"")</f>
        <v>96.174593288388181</v>
      </c>
      <c r="N8924" s="17">
        <f t="shared" ca="1" si="628"/>
        <v>37.754918937403332</v>
      </c>
      <c r="O8924" s="17">
        <f t="shared" ca="1" si="629"/>
        <v>96.174593288388181</v>
      </c>
      <c r="P8924" s="17">
        <f t="shared" ca="1" si="626"/>
        <v>7.0715141779769102</v>
      </c>
      <c r="Q8924" s="17">
        <f t="shared" ca="1" si="627"/>
        <v>18.013546820947703</v>
      </c>
    </row>
    <row r="8925" spans="1:17" x14ac:dyDescent="0.35">
      <c r="A8925" t="s">
        <v>2479</v>
      </c>
      <c r="B8925" t="s">
        <v>1843</v>
      </c>
      <c r="D8925" t="s">
        <v>14</v>
      </c>
      <c r="E8925" t="s">
        <v>18</v>
      </c>
      <c r="G8925" t="s">
        <v>3040</v>
      </c>
      <c r="H8925">
        <v>26.8</v>
      </c>
      <c r="J8925">
        <v>0</v>
      </c>
      <c r="K8925">
        <v>0</v>
      </c>
      <c r="L8925" s="17">
        <f>IF($E8925&lt;&gt;"",VLOOKUP($E8925,GEMWs!$E$14:$L$20,7,FALSE),"")</f>
        <v>5950.3939027696888</v>
      </c>
      <c r="M8925" s="17">
        <f>IF($E8925&lt;&gt;"",VLOOKUP($E8925,GEMWs!$E$14:$L$20,8,FALSE),"")</f>
        <v>10539.430626954083</v>
      </c>
      <c r="N8925" s="17">
        <f t="shared" ca="1" si="628"/>
        <v>5950.3939027696888</v>
      </c>
      <c r="O8925" s="17">
        <f t="shared" ca="1" si="629"/>
        <v>10539.430626954083</v>
      </c>
      <c r="P8925" s="17">
        <f t="shared" ca="1" si="626"/>
        <v>2.5428318614726967E-3</v>
      </c>
      <c r="Q8925" s="17">
        <f t="shared" ca="1" si="627"/>
        <v>4.50390351259361E-3</v>
      </c>
    </row>
    <row r="8926" spans="1:17" x14ac:dyDescent="0.35">
      <c r="A8926" t="s">
        <v>2479</v>
      </c>
      <c r="B8926" t="s">
        <v>743</v>
      </c>
      <c r="C8926" t="s">
        <v>744</v>
      </c>
      <c r="D8926" t="s">
        <v>14</v>
      </c>
      <c r="E8926" t="s">
        <v>21</v>
      </c>
      <c r="F8926" t="s">
        <v>14</v>
      </c>
      <c r="G8926" t="s">
        <v>3040</v>
      </c>
      <c r="H8926">
        <v>2116.4</v>
      </c>
      <c r="I8926">
        <v>308</v>
      </c>
      <c r="J8926">
        <v>63</v>
      </c>
      <c r="K8926">
        <v>231.414368</v>
      </c>
      <c r="L8926" s="17">
        <f>IF($E8926&lt;&gt;"",VLOOKUP($E8926,GEMWs!$E$14:$L$20,7,FALSE),"")</f>
        <v>37.754918937403332</v>
      </c>
      <c r="M8926" s="17">
        <f>IF($E8926&lt;&gt;"",VLOOKUP($E8926,GEMWs!$E$14:$L$20,8,FALSE),"")</f>
        <v>96.174593288388181</v>
      </c>
      <c r="N8926" s="17">
        <f t="shared" si="628"/>
        <v>63</v>
      </c>
      <c r="O8926" s="17">
        <f t="shared" si="629"/>
        <v>231.414368</v>
      </c>
      <c r="P8926" s="17">
        <f t="shared" si="626"/>
        <v>9.1454995568814468</v>
      </c>
      <c r="Q8926" s="17">
        <f t="shared" si="627"/>
        <v>33.593650793650795</v>
      </c>
    </row>
    <row r="8927" spans="1:17" x14ac:dyDescent="0.35">
      <c r="A8927" t="s">
        <v>2479</v>
      </c>
      <c r="B8927" t="s">
        <v>2979</v>
      </c>
      <c r="D8927" t="s">
        <v>14</v>
      </c>
      <c r="E8927" t="s">
        <v>21</v>
      </c>
      <c r="G8927" t="s">
        <v>3040</v>
      </c>
      <c r="H8927">
        <v>337.7</v>
      </c>
      <c r="J8927">
        <v>0</v>
      </c>
      <c r="K8927">
        <v>0</v>
      </c>
      <c r="L8927" s="17">
        <f>IF($E8927&lt;&gt;"",VLOOKUP($E8927,GEMWs!$E$14:$L$20,7,FALSE),"")</f>
        <v>37.754918937403332</v>
      </c>
      <c r="M8927" s="17">
        <f>IF($E8927&lt;&gt;"",VLOOKUP($E8927,GEMWs!$E$14:$L$20,8,FALSE),"")</f>
        <v>96.174593288388181</v>
      </c>
      <c r="N8927" s="17">
        <f t="shared" ca="1" si="628"/>
        <v>37.754918937403332</v>
      </c>
      <c r="O8927" s="17">
        <f t="shared" ca="1" si="629"/>
        <v>96.174593288388181</v>
      </c>
      <c r="P8927" s="17">
        <f t="shared" ref="P8927:P8955" ca="1" si="630">IF(O8927&gt;0,$H8927/O8927,0)</f>
        <v>3.5113223612745221</v>
      </c>
      <c r="Q8927" s="17">
        <f t="shared" ref="Q8927:Q8955" ca="1" si="631">IF(N8927&gt;0,$H8927/N8927,0)</f>
        <v>8.9445298653639735</v>
      </c>
    </row>
    <row r="8928" spans="1:17" x14ac:dyDescent="0.35">
      <c r="A8928" t="s">
        <v>2479</v>
      </c>
      <c r="B8928" t="s">
        <v>230</v>
      </c>
      <c r="D8928" t="s">
        <v>14</v>
      </c>
      <c r="E8928" t="s">
        <v>21</v>
      </c>
      <c r="G8928" t="s">
        <v>3040</v>
      </c>
      <c r="H8928">
        <v>9667.5</v>
      </c>
      <c r="J8928">
        <v>0</v>
      </c>
      <c r="K8928">
        <v>0</v>
      </c>
      <c r="L8928" s="17">
        <f>IF($E8928&lt;&gt;"",VLOOKUP($E8928,GEMWs!$E$14:$L$20,7,FALSE),"")</f>
        <v>37.754918937403332</v>
      </c>
      <c r="M8928" s="17">
        <f>IF($E8928&lt;&gt;"",VLOOKUP($E8928,GEMWs!$E$14:$L$20,8,FALSE),"")</f>
        <v>96.174593288388181</v>
      </c>
      <c r="N8928" s="17">
        <f t="shared" ca="1" si="628"/>
        <v>37.754918937403332</v>
      </c>
      <c r="O8928" s="17">
        <f t="shared" ca="1" si="629"/>
        <v>96.174593288388181</v>
      </c>
      <c r="P8928" s="17">
        <f t="shared" ca="1" si="630"/>
        <v>100.52031071253019</v>
      </c>
      <c r="Q8928" s="17">
        <f t="shared" ca="1" si="631"/>
        <v>256.05934993605632</v>
      </c>
    </row>
    <row r="8929" spans="1:17" x14ac:dyDescent="0.35">
      <c r="A8929" t="s">
        <v>2479</v>
      </c>
      <c r="B8929" t="s">
        <v>2500</v>
      </c>
      <c r="C8929" t="s">
        <v>2501</v>
      </c>
      <c r="D8929" t="s">
        <v>14</v>
      </c>
      <c r="E8929" t="s">
        <v>21</v>
      </c>
      <c r="G8929" t="s">
        <v>3040</v>
      </c>
      <c r="H8929">
        <v>61.4</v>
      </c>
      <c r="J8929">
        <v>0</v>
      </c>
      <c r="K8929">
        <v>0</v>
      </c>
      <c r="L8929" s="17">
        <f>IF($E8929&lt;&gt;"",VLOOKUP($E8929,GEMWs!$E$14:$L$20,7,FALSE),"")</f>
        <v>37.754918937403332</v>
      </c>
      <c r="M8929" s="17">
        <f>IF($E8929&lt;&gt;"",VLOOKUP($E8929,GEMWs!$E$14:$L$20,8,FALSE),"")</f>
        <v>96.174593288388181</v>
      </c>
      <c r="N8929" s="17">
        <f t="shared" ca="1" si="628"/>
        <v>37.754918937403332</v>
      </c>
      <c r="O8929" s="17">
        <f t="shared" ca="1" si="629"/>
        <v>96.174593288388181</v>
      </c>
      <c r="P8929" s="17">
        <f t="shared" ca="1" si="630"/>
        <v>0.63842224750445853</v>
      </c>
      <c r="Q8929" s="17">
        <f t="shared" ca="1" si="631"/>
        <v>1.6262781573389045</v>
      </c>
    </row>
    <row r="8930" spans="1:17" x14ac:dyDescent="0.35">
      <c r="A8930" t="s">
        <v>2479</v>
      </c>
      <c r="B8930" t="s">
        <v>1737</v>
      </c>
      <c r="D8930" t="s">
        <v>14</v>
      </c>
      <c r="E8930" t="s">
        <v>21</v>
      </c>
      <c r="G8930" t="s">
        <v>3040</v>
      </c>
      <c r="H8930">
        <v>317.10000000000002</v>
      </c>
      <c r="J8930">
        <v>0</v>
      </c>
      <c r="K8930">
        <v>0</v>
      </c>
      <c r="L8930" s="17">
        <f>IF($E8930&lt;&gt;"",VLOOKUP($E8930,GEMWs!$E$14:$L$20,7,FALSE),"")</f>
        <v>37.754918937403332</v>
      </c>
      <c r="M8930" s="17">
        <f>IF($E8930&lt;&gt;"",VLOOKUP($E8930,GEMWs!$E$14:$L$20,8,FALSE),"")</f>
        <v>96.174593288388181</v>
      </c>
      <c r="N8930" s="17">
        <f t="shared" ca="1" si="628"/>
        <v>37.754918937403332</v>
      </c>
      <c r="O8930" s="17">
        <f t="shared" ca="1" si="629"/>
        <v>96.174593288388181</v>
      </c>
      <c r="P8930" s="17">
        <f t="shared" ca="1" si="630"/>
        <v>3.2971285779098345</v>
      </c>
      <c r="Q8930" s="17">
        <f t="shared" ca="1" si="631"/>
        <v>8.3989055975922913</v>
      </c>
    </row>
    <row r="8931" spans="1:17" x14ac:dyDescent="0.35">
      <c r="A8931" t="s">
        <v>2479</v>
      </c>
      <c r="B8931" t="s">
        <v>2980</v>
      </c>
      <c r="D8931" t="s">
        <v>14</v>
      </c>
      <c r="E8931" t="s">
        <v>18</v>
      </c>
      <c r="G8931" t="s">
        <v>3040</v>
      </c>
      <c r="H8931">
        <v>1663.4</v>
      </c>
      <c r="J8931">
        <v>0</v>
      </c>
      <c r="K8931">
        <v>0</v>
      </c>
      <c r="L8931" s="17">
        <f>IF($E8931&lt;&gt;"",VLOOKUP($E8931,GEMWs!$E$14:$L$20,7,FALSE),"")</f>
        <v>5950.3939027696888</v>
      </c>
      <c r="M8931" s="17">
        <f>IF($E8931&lt;&gt;"",VLOOKUP($E8931,GEMWs!$E$14:$L$20,8,FALSE),"")</f>
        <v>10539.430626954083</v>
      </c>
      <c r="N8931" s="17">
        <f t="shared" ca="1" si="628"/>
        <v>5950.3939027696888</v>
      </c>
      <c r="O8931" s="17">
        <f t="shared" ca="1" si="629"/>
        <v>10539.430626954083</v>
      </c>
      <c r="P8931" s="17">
        <f t="shared" ca="1" si="630"/>
        <v>0.15782636262588373</v>
      </c>
      <c r="Q8931" s="17">
        <f t="shared" ca="1" si="631"/>
        <v>0.27954451876299297</v>
      </c>
    </row>
    <row r="8932" spans="1:17" x14ac:dyDescent="0.35">
      <c r="A8932" t="s">
        <v>2479</v>
      </c>
      <c r="B8932" t="s">
        <v>710</v>
      </c>
      <c r="C8932" t="s">
        <v>711</v>
      </c>
      <c r="D8932" t="s">
        <v>14</v>
      </c>
      <c r="E8932" t="s">
        <v>18</v>
      </c>
      <c r="F8932" t="s">
        <v>22</v>
      </c>
      <c r="G8932" t="s">
        <v>3040</v>
      </c>
      <c r="H8932">
        <v>14.2</v>
      </c>
      <c r="I8932">
        <v>398</v>
      </c>
      <c r="J8932">
        <v>60000</v>
      </c>
      <c r="K8932">
        <v>135000</v>
      </c>
      <c r="L8932" s="17">
        <f>IF($E8932&lt;&gt;"",VLOOKUP($E8932,GEMWs!$E$14:$L$20,7,FALSE),"")</f>
        <v>5950.3939027696888</v>
      </c>
      <c r="M8932" s="17">
        <f>IF($E8932&lt;&gt;"",VLOOKUP($E8932,GEMWs!$E$14:$L$20,8,FALSE),"")</f>
        <v>10539.430626954083</v>
      </c>
      <c r="N8932" s="17">
        <f t="shared" si="628"/>
        <v>60000</v>
      </c>
      <c r="O8932" s="17">
        <f t="shared" si="629"/>
        <v>135000</v>
      </c>
      <c r="P8932" s="17">
        <f t="shared" si="630"/>
        <v>1.0518518518518518E-4</v>
      </c>
      <c r="Q8932" s="17">
        <f t="shared" si="631"/>
        <v>2.3666666666666665E-4</v>
      </c>
    </row>
    <row r="8933" spans="1:17" x14ac:dyDescent="0.35">
      <c r="A8933" t="s">
        <v>2479</v>
      </c>
      <c r="B8933" t="s">
        <v>53</v>
      </c>
      <c r="C8933" t="s">
        <v>54</v>
      </c>
      <c r="D8933" t="s">
        <v>14</v>
      </c>
      <c r="E8933" t="s">
        <v>21</v>
      </c>
      <c r="F8933" t="s">
        <v>22</v>
      </c>
      <c r="G8933" t="s">
        <v>3040</v>
      </c>
      <c r="H8933">
        <v>451.1</v>
      </c>
      <c r="I8933">
        <v>315</v>
      </c>
      <c r="J8933">
        <v>1000</v>
      </c>
      <c r="K8933">
        <v>2300</v>
      </c>
      <c r="L8933" s="17">
        <f>IF($E8933&lt;&gt;"",VLOOKUP($E8933,GEMWs!$E$14:$L$20,7,FALSE),"")</f>
        <v>37.754918937403332</v>
      </c>
      <c r="M8933" s="17">
        <f>IF($E8933&lt;&gt;"",VLOOKUP($E8933,GEMWs!$E$14:$L$20,8,FALSE),"")</f>
        <v>96.174593288388181</v>
      </c>
      <c r="N8933" s="17">
        <f t="shared" si="628"/>
        <v>1000</v>
      </c>
      <c r="O8933" s="17">
        <f t="shared" si="629"/>
        <v>2300</v>
      </c>
      <c r="P8933" s="17">
        <f t="shared" si="630"/>
        <v>0.19613043478260869</v>
      </c>
      <c r="Q8933" s="17">
        <f t="shared" si="631"/>
        <v>0.4511</v>
      </c>
    </row>
    <row r="8934" spans="1:17" x14ac:dyDescent="0.35">
      <c r="A8934" t="s">
        <v>2479</v>
      </c>
      <c r="B8934" t="s">
        <v>144</v>
      </c>
      <c r="C8934" t="s">
        <v>145</v>
      </c>
      <c r="D8934" t="s">
        <v>14</v>
      </c>
      <c r="E8934" t="s">
        <v>21</v>
      </c>
      <c r="F8934" t="s">
        <v>22</v>
      </c>
      <c r="G8934" t="s">
        <v>3040</v>
      </c>
      <c r="H8934">
        <v>5342</v>
      </c>
      <c r="I8934">
        <v>317</v>
      </c>
      <c r="J8934">
        <v>2000</v>
      </c>
      <c r="K8934">
        <v>10000</v>
      </c>
      <c r="L8934" s="17">
        <f>IF($E8934&lt;&gt;"",VLOOKUP($E8934,GEMWs!$E$14:$L$20,7,FALSE),"")</f>
        <v>37.754918937403332</v>
      </c>
      <c r="M8934" s="17">
        <f>IF($E8934&lt;&gt;"",VLOOKUP($E8934,GEMWs!$E$14:$L$20,8,FALSE),"")</f>
        <v>96.174593288388181</v>
      </c>
      <c r="N8934" s="17">
        <f t="shared" si="628"/>
        <v>2000</v>
      </c>
      <c r="O8934" s="17">
        <f t="shared" si="629"/>
        <v>10000</v>
      </c>
      <c r="P8934" s="17">
        <f t="shared" si="630"/>
        <v>0.53420000000000001</v>
      </c>
      <c r="Q8934" s="17">
        <f t="shared" si="631"/>
        <v>2.6709999999999998</v>
      </c>
    </row>
    <row r="8935" spans="1:17" x14ac:dyDescent="0.35">
      <c r="A8935" t="s">
        <v>2479</v>
      </c>
      <c r="B8935" t="s">
        <v>488</v>
      </c>
      <c r="D8935" t="s">
        <v>22</v>
      </c>
      <c r="G8935" t="s">
        <v>3040</v>
      </c>
      <c r="H8935">
        <v>16.600000000000001</v>
      </c>
      <c r="J8935">
        <v>0</v>
      </c>
      <c r="K8935">
        <v>0</v>
      </c>
      <c r="L8935" s="17" t="str">
        <f>IF($E8935&lt;&gt;"",VLOOKUP($E8935,GEMWs!$E$14:$L$20,7,FALSE),"")</f>
        <v/>
      </c>
      <c r="M8935" s="17" t="str">
        <f>IF($E8935&lt;&gt;"",VLOOKUP($E8935,GEMWs!$E$14:$L$20,8,FALSE),"")</f>
        <v/>
      </c>
      <c r="N8935" s="17">
        <f t="shared" ca="1" si="628"/>
        <v>0</v>
      </c>
      <c r="O8935" s="17">
        <f t="shared" ca="1" si="629"/>
        <v>0</v>
      </c>
      <c r="P8935" s="17">
        <f t="shared" ca="1" si="630"/>
        <v>0</v>
      </c>
      <c r="Q8935" s="17">
        <f t="shared" ca="1" si="631"/>
        <v>0</v>
      </c>
    </row>
    <row r="8936" spans="1:17" x14ac:dyDescent="0.35">
      <c r="A8936" t="s">
        <v>2479</v>
      </c>
      <c r="B8936" t="s">
        <v>112</v>
      </c>
      <c r="D8936" t="s">
        <v>14</v>
      </c>
      <c r="E8936" t="s">
        <v>18</v>
      </c>
      <c r="G8936" t="s">
        <v>3040</v>
      </c>
      <c r="H8936">
        <v>1370.2</v>
      </c>
      <c r="J8936">
        <v>0</v>
      </c>
      <c r="K8936">
        <v>0</v>
      </c>
      <c r="L8936" s="17">
        <f>IF($E8936&lt;&gt;"",VLOOKUP($E8936,GEMWs!$E$14:$L$20,7,FALSE),"")</f>
        <v>5950.3939027696888</v>
      </c>
      <c r="M8936" s="17">
        <f>IF($E8936&lt;&gt;"",VLOOKUP($E8936,GEMWs!$E$14:$L$20,8,FALSE),"")</f>
        <v>10539.430626954083</v>
      </c>
      <c r="N8936" s="17">
        <f t="shared" ca="1" si="628"/>
        <v>5950.3939027696888</v>
      </c>
      <c r="O8936" s="17">
        <f t="shared" ca="1" si="629"/>
        <v>10539.430626954083</v>
      </c>
      <c r="P8936" s="17">
        <f t="shared" ca="1" si="630"/>
        <v>0.13000702300708541</v>
      </c>
      <c r="Q8936" s="17">
        <f t="shared" ca="1" si="631"/>
        <v>0.23027046988640912</v>
      </c>
    </row>
    <row r="8937" spans="1:17" x14ac:dyDescent="0.35">
      <c r="A8937" t="s">
        <v>2479</v>
      </c>
      <c r="B8937" t="s">
        <v>556</v>
      </c>
      <c r="D8937" t="s">
        <v>14</v>
      </c>
      <c r="E8937" t="s">
        <v>21</v>
      </c>
      <c r="G8937" t="s">
        <v>3040</v>
      </c>
      <c r="H8937">
        <v>533.6</v>
      </c>
      <c r="J8937">
        <v>0</v>
      </c>
      <c r="K8937">
        <v>0</v>
      </c>
      <c r="L8937" s="17">
        <f>IF($E8937&lt;&gt;"",VLOOKUP($E8937,GEMWs!$E$14:$L$20,7,FALSE),"")</f>
        <v>37.754918937403332</v>
      </c>
      <c r="M8937" s="17">
        <f>IF($E8937&lt;&gt;"",VLOOKUP($E8937,GEMWs!$E$14:$L$20,8,FALSE),"")</f>
        <v>96.174593288388181</v>
      </c>
      <c r="N8937" s="17">
        <f t="shared" ca="1" si="628"/>
        <v>37.754918937403332</v>
      </c>
      <c r="O8937" s="17">
        <f t="shared" ca="1" si="629"/>
        <v>96.174593288388181</v>
      </c>
      <c r="P8937" s="17">
        <f t="shared" ca="1" si="630"/>
        <v>5.5482428545338616</v>
      </c>
      <c r="Q8937" s="17">
        <f t="shared" ca="1" si="631"/>
        <v>14.133257732183052</v>
      </c>
    </row>
    <row r="8938" spans="1:17" x14ac:dyDescent="0.35">
      <c r="A8938" t="s">
        <v>2479</v>
      </c>
      <c r="B8938" t="s">
        <v>1021</v>
      </c>
      <c r="D8938" t="s">
        <v>14</v>
      </c>
      <c r="E8938" t="s">
        <v>21</v>
      </c>
      <c r="G8938" t="s">
        <v>3040</v>
      </c>
      <c r="H8938">
        <v>560.9</v>
      </c>
      <c r="J8938">
        <v>0</v>
      </c>
      <c r="K8938">
        <v>0</v>
      </c>
      <c r="L8938" s="17">
        <f>IF($E8938&lt;&gt;"",VLOOKUP($E8938,GEMWs!$E$14:$L$20,7,FALSE),"")</f>
        <v>37.754918937403332</v>
      </c>
      <c r="M8938" s="17">
        <f>IF($E8938&lt;&gt;"",VLOOKUP($E8938,GEMWs!$E$14:$L$20,8,FALSE),"")</f>
        <v>96.174593288388181</v>
      </c>
      <c r="N8938" s="17">
        <f t="shared" ca="1" si="628"/>
        <v>37.754918937403332</v>
      </c>
      <c r="O8938" s="17">
        <f t="shared" ca="1" si="629"/>
        <v>96.174593288388181</v>
      </c>
      <c r="P8938" s="17">
        <f t="shared" ca="1" si="630"/>
        <v>5.8321016062744429</v>
      </c>
      <c r="Q8938" s="17">
        <f t="shared" ca="1" si="631"/>
        <v>14.856342320055235</v>
      </c>
    </row>
    <row r="8939" spans="1:17" x14ac:dyDescent="0.35">
      <c r="A8939" t="s">
        <v>2479</v>
      </c>
      <c r="B8939" t="s">
        <v>1691</v>
      </c>
      <c r="D8939" t="s">
        <v>22</v>
      </c>
      <c r="G8939" t="s">
        <v>3040</v>
      </c>
      <c r="H8939">
        <v>2378.6</v>
      </c>
      <c r="J8939">
        <v>0</v>
      </c>
      <c r="K8939">
        <v>0</v>
      </c>
      <c r="L8939" s="17" t="str">
        <f>IF($E8939&lt;&gt;"",VLOOKUP($E8939,GEMWs!$E$14:$L$20,7,FALSE),"")</f>
        <v/>
      </c>
      <c r="M8939" s="17" t="str">
        <f>IF($E8939&lt;&gt;"",VLOOKUP($E8939,GEMWs!$E$14:$L$20,8,FALSE),"")</f>
        <v/>
      </c>
      <c r="N8939" s="17">
        <f t="shared" ca="1" si="628"/>
        <v>0</v>
      </c>
      <c r="O8939" s="17">
        <f t="shared" ca="1" si="629"/>
        <v>0</v>
      </c>
      <c r="P8939" s="17">
        <f t="shared" ca="1" si="630"/>
        <v>0</v>
      </c>
      <c r="Q8939" s="17">
        <f t="shared" ca="1" si="631"/>
        <v>0</v>
      </c>
    </row>
    <row r="8940" spans="1:17" x14ac:dyDescent="0.35">
      <c r="A8940" t="s">
        <v>2479</v>
      </c>
      <c r="B8940" t="s">
        <v>1508</v>
      </c>
      <c r="D8940" t="s">
        <v>14</v>
      </c>
      <c r="E8940" t="s">
        <v>21</v>
      </c>
      <c r="G8940" t="s">
        <v>3040</v>
      </c>
      <c r="H8940">
        <v>108.8</v>
      </c>
      <c r="J8940">
        <v>0</v>
      </c>
      <c r="K8940">
        <v>0</v>
      </c>
      <c r="L8940" s="17">
        <f>IF($E8940&lt;&gt;"",VLOOKUP($E8940,GEMWs!$E$14:$L$20,7,FALSE),"")</f>
        <v>37.754918937403332</v>
      </c>
      <c r="M8940" s="17">
        <f>IF($E8940&lt;&gt;"",VLOOKUP($E8940,GEMWs!$E$14:$L$20,8,FALSE),"")</f>
        <v>96.174593288388181</v>
      </c>
      <c r="N8940" s="17">
        <f t="shared" ca="1" si="628"/>
        <v>37.754918937403332</v>
      </c>
      <c r="O8940" s="17">
        <f t="shared" ca="1" si="629"/>
        <v>96.174593288388181</v>
      </c>
      <c r="P8940" s="17">
        <f t="shared" ca="1" si="630"/>
        <v>1.1312759043727214</v>
      </c>
      <c r="Q8940" s="17">
        <f t="shared" ca="1" si="631"/>
        <v>2.8817437055125863</v>
      </c>
    </row>
    <row r="8941" spans="1:17" x14ac:dyDescent="0.35">
      <c r="A8941" t="s">
        <v>2479</v>
      </c>
      <c r="B8941" t="s">
        <v>198</v>
      </c>
      <c r="D8941" t="s">
        <v>14</v>
      </c>
      <c r="E8941" t="s">
        <v>21</v>
      </c>
      <c r="G8941" t="s">
        <v>3040</v>
      </c>
      <c r="H8941">
        <v>154.4</v>
      </c>
      <c r="J8941">
        <v>0</v>
      </c>
      <c r="K8941">
        <v>0</v>
      </c>
      <c r="L8941" s="17">
        <f>IF($E8941&lt;&gt;"",VLOOKUP($E8941,GEMWs!$E$14:$L$20,7,FALSE),"")</f>
        <v>37.754918937403332</v>
      </c>
      <c r="M8941" s="17">
        <f>IF($E8941&lt;&gt;"",VLOOKUP($E8941,GEMWs!$E$14:$L$20,8,FALSE),"")</f>
        <v>96.174593288388181</v>
      </c>
      <c r="N8941" s="17">
        <f t="shared" ca="1" si="628"/>
        <v>37.754918937403332</v>
      </c>
      <c r="O8941" s="17">
        <f t="shared" ca="1" si="629"/>
        <v>96.174593288388181</v>
      </c>
      <c r="P8941" s="17">
        <f t="shared" ca="1" si="630"/>
        <v>1.6054135995877592</v>
      </c>
      <c r="Q8941" s="17">
        <f t="shared" ca="1" si="631"/>
        <v>4.0895333467935968</v>
      </c>
    </row>
    <row r="8942" spans="1:17" x14ac:dyDescent="0.35">
      <c r="A8942" t="s">
        <v>2479</v>
      </c>
      <c r="B8942" t="s">
        <v>71</v>
      </c>
      <c r="C8942" t="s">
        <v>72</v>
      </c>
      <c r="D8942" t="s">
        <v>14</v>
      </c>
      <c r="E8942" t="s">
        <v>21</v>
      </c>
      <c r="F8942" t="s">
        <v>22</v>
      </c>
      <c r="G8942" t="s">
        <v>3040</v>
      </c>
      <c r="H8942">
        <v>195.3</v>
      </c>
      <c r="I8942">
        <v>333</v>
      </c>
      <c r="J8942">
        <v>31000</v>
      </c>
      <c r="K8942">
        <v>60000</v>
      </c>
      <c r="L8942" s="17">
        <f>IF($E8942&lt;&gt;"",VLOOKUP($E8942,GEMWs!$E$14:$L$20,7,FALSE),"")</f>
        <v>37.754918937403332</v>
      </c>
      <c r="M8942" s="17">
        <f>IF($E8942&lt;&gt;"",VLOOKUP($E8942,GEMWs!$E$14:$L$20,8,FALSE),"")</f>
        <v>96.174593288388181</v>
      </c>
      <c r="N8942" s="17">
        <f t="shared" si="628"/>
        <v>31000</v>
      </c>
      <c r="O8942" s="17">
        <f t="shared" si="629"/>
        <v>60000</v>
      </c>
      <c r="P8942" s="17">
        <f t="shared" si="630"/>
        <v>3.2550000000000001E-3</v>
      </c>
      <c r="Q8942" s="17">
        <f t="shared" si="631"/>
        <v>6.3E-3</v>
      </c>
    </row>
    <row r="8943" spans="1:17" x14ac:dyDescent="0.35">
      <c r="A8943" t="s">
        <v>2479</v>
      </c>
      <c r="B8943" t="s">
        <v>748</v>
      </c>
      <c r="D8943" t="s">
        <v>14</v>
      </c>
      <c r="E8943" t="s">
        <v>21</v>
      </c>
      <c r="G8943" t="s">
        <v>3040</v>
      </c>
      <c r="H8943">
        <v>4212.6000000000004</v>
      </c>
      <c r="J8943">
        <v>0</v>
      </c>
      <c r="K8943">
        <v>0</v>
      </c>
      <c r="L8943" s="17">
        <f>IF($E8943&lt;&gt;"",VLOOKUP($E8943,GEMWs!$E$14:$L$20,7,FALSE),"")</f>
        <v>37.754918937403332</v>
      </c>
      <c r="M8943" s="17">
        <f>IF($E8943&lt;&gt;"",VLOOKUP($E8943,GEMWs!$E$14:$L$20,8,FALSE),"")</f>
        <v>96.174593288388181</v>
      </c>
      <c r="N8943" s="17">
        <f t="shared" ca="1" si="628"/>
        <v>37.754918937403332</v>
      </c>
      <c r="O8943" s="17">
        <f t="shared" ca="1" si="629"/>
        <v>96.174593288388181</v>
      </c>
      <c r="P8943" s="17">
        <f t="shared" ca="1" si="630"/>
        <v>43.801588922431307</v>
      </c>
      <c r="Q8943" s="17">
        <f t="shared" ca="1" si="631"/>
        <v>111.57751409781547</v>
      </c>
    </row>
    <row r="8944" spans="1:17" x14ac:dyDescent="0.35">
      <c r="A8944" t="s">
        <v>2479</v>
      </c>
      <c r="B8944" t="s">
        <v>837</v>
      </c>
      <c r="D8944" t="s">
        <v>14</v>
      </c>
      <c r="E8944" t="s">
        <v>21</v>
      </c>
      <c r="G8944" t="s">
        <v>3040</v>
      </c>
      <c r="H8944">
        <v>165.9</v>
      </c>
      <c r="J8944">
        <v>0</v>
      </c>
      <c r="K8944">
        <v>0</v>
      </c>
      <c r="L8944" s="17">
        <f>IF($E8944&lt;&gt;"",VLOOKUP($E8944,GEMWs!$E$14:$L$20,7,FALSE),"")</f>
        <v>37.754918937403332</v>
      </c>
      <c r="M8944" s="17">
        <f>IF($E8944&lt;&gt;"",VLOOKUP($E8944,GEMWs!$E$14:$L$20,8,FALSE),"")</f>
        <v>96.174593288388181</v>
      </c>
      <c r="N8944" s="17">
        <f t="shared" ca="1" si="628"/>
        <v>37.754918937403332</v>
      </c>
      <c r="O8944" s="17">
        <f t="shared" ca="1" si="629"/>
        <v>96.174593288388181</v>
      </c>
      <c r="P8944" s="17">
        <f t="shared" ca="1" si="630"/>
        <v>1.72498779903892</v>
      </c>
      <c r="Q8944" s="17">
        <f t="shared" ca="1" si="631"/>
        <v>4.3941294186078874</v>
      </c>
    </row>
    <row r="8945" spans="1:17" x14ac:dyDescent="0.35">
      <c r="A8945" t="s">
        <v>2479</v>
      </c>
      <c r="B8945" t="s">
        <v>1022</v>
      </c>
      <c r="D8945" t="s">
        <v>14</v>
      </c>
      <c r="E8945" t="s">
        <v>21</v>
      </c>
      <c r="G8945" t="s">
        <v>3040</v>
      </c>
      <c r="H8945">
        <v>2071.9</v>
      </c>
      <c r="J8945">
        <v>0</v>
      </c>
      <c r="K8945">
        <v>0</v>
      </c>
      <c r="L8945" s="17">
        <f>IF($E8945&lt;&gt;"",VLOOKUP($E8945,GEMWs!$E$14:$L$20,7,FALSE),"")</f>
        <v>37.754918937403332</v>
      </c>
      <c r="M8945" s="17">
        <f>IF($E8945&lt;&gt;"",VLOOKUP($E8945,GEMWs!$E$14:$L$20,8,FALSE),"")</f>
        <v>96.174593288388181</v>
      </c>
      <c r="N8945" s="17">
        <f t="shared" ca="1" si="628"/>
        <v>37.754918937403332</v>
      </c>
      <c r="O8945" s="17">
        <f t="shared" ca="1" si="629"/>
        <v>96.174593288388181</v>
      </c>
      <c r="P8945" s="17">
        <f t="shared" ca="1" si="630"/>
        <v>21.543111638509572</v>
      </c>
      <c r="Q8945" s="17">
        <f t="shared" ca="1" si="631"/>
        <v>54.877617494958898</v>
      </c>
    </row>
    <row r="8946" spans="1:17" x14ac:dyDescent="0.35">
      <c r="A8946" t="s">
        <v>2479</v>
      </c>
      <c r="B8946" t="s">
        <v>2987</v>
      </c>
      <c r="D8946" t="s">
        <v>14</v>
      </c>
      <c r="E8946" t="s">
        <v>21</v>
      </c>
      <c r="G8946" t="s">
        <v>3040</v>
      </c>
      <c r="H8946">
        <v>62.8</v>
      </c>
      <c r="J8946">
        <v>0</v>
      </c>
      <c r="K8946">
        <v>0</v>
      </c>
      <c r="L8946" s="17">
        <f>IF($E8946&lt;&gt;"",VLOOKUP($E8946,GEMWs!$E$14:$L$20,7,FALSE),"")</f>
        <v>37.754918937403332</v>
      </c>
      <c r="M8946" s="17">
        <f>IF($E8946&lt;&gt;"",VLOOKUP($E8946,GEMWs!$E$14:$L$20,8,FALSE),"")</f>
        <v>96.174593288388181</v>
      </c>
      <c r="N8946" s="17">
        <f t="shared" ca="1" si="628"/>
        <v>37.754918937403332</v>
      </c>
      <c r="O8946" s="17">
        <f t="shared" ca="1" si="629"/>
        <v>96.174593288388181</v>
      </c>
      <c r="P8946" s="17">
        <f t="shared" ca="1" si="630"/>
        <v>0.65297910656807812</v>
      </c>
      <c r="Q8946" s="17">
        <f t="shared" ca="1" si="631"/>
        <v>1.6633594182554265</v>
      </c>
    </row>
    <row r="8947" spans="1:17" x14ac:dyDescent="0.35">
      <c r="A8947" t="s">
        <v>2479</v>
      </c>
      <c r="B8947" t="s">
        <v>199</v>
      </c>
      <c r="D8947" t="s">
        <v>22</v>
      </c>
      <c r="G8947" t="s">
        <v>3040</v>
      </c>
      <c r="H8947">
        <v>16.899999999999999</v>
      </c>
      <c r="J8947">
        <v>0</v>
      </c>
      <c r="K8947">
        <v>0</v>
      </c>
      <c r="L8947" s="17" t="str">
        <f>IF($E8947&lt;&gt;"",VLOOKUP($E8947,GEMWs!$E$14:$L$20,7,FALSE),"")</f>
        <v/>
      </c>
      <c r="M8947" s="17" t="str">
        <f>IF($E8947&lt;&gt;"",VLOOKUP($E8947,GEMWs!$E$14:$L$20,8,FALSE),"")</f>
        <v/>
      </c>
      <c r="N8947" s="17">
        <f t="shared" ca="1" si="628"/>
        <v>0</v>
      </c>
      <c r="O8947" s="17">
        <f t="shared" ca="1" si="629"/>
        <v>0</v>
      </c>
      <c r="P8947" s="17">
        <f t="shared" ca="1" si="630"/>
        <v>0</v>
      </c>
      <c r="Q8947" s="17">
        <f t="shared" ca="1" si="631"/>
        <v>0</v>
      </c>
    </row>
    <row r="8948" spans="1:17" x14ac:dyDescent="0.35">
      <c r="A8948" t="s">
        <v>2479</v>
      </c>
      <c r="B8948" t="s">
        <v>186</v>
      </c>
      <c r="C8948" t="s">
        <v>187</v>
      </c>
      <c r="D8948" t="s">
        <v>14</v>
      </c>
      <c r="E8948" t="s">
        <v>21</v>
      </c>
      <c r="F8948" t="s">
        <v>14</v>
      </c>
      <c r="G8948" t="s">
        <v>3040</v>
      </c>
      <c r="H8948">
        <v>7.1</v>
      </c>
      <c r="I8948">
        <v>337</v>
      </c>
      <c r="J8948">
        <v>53.942762999999999</v>
      </c>
      <c r="K8948">
        <v>180000</v>
      </c>
      <c r="L8948" s="17">
        <f>IF($E8948&lt;&gt;"",VLOOKUP($E8948,GEMWs!$E$14:$L$20,7,FALSE),"")</f>
        <v>37.754918937403332</v>
      </c>
      <c r="M8948" s="17">
        <f>IF($E8948&lt;&gt;"",VLOOKUP($E8948,GEMWs!$E$14:$L$20,8,FALSE),"")</f>
        <v>96.174593288388181</v>
      </c>
      <c r="N8948" s="17">
        <f t="shared" si="628"/>
        <v>53.942762999999999</v>
      </c>
      <c r="O8948" s="17">
        <f t="shared" si="629"/>
        <v>180000</v>
      </c>
      <c r="P8948" s="17">
        <f t="shared" si="630"/>
        <v>3.944444444444444E-5</v>
      </c>
      <c r="Q8948" s="17">
        <f t="shared" si="631"/>
        <v>0.13162099242117056</v>
      </c>
    </row>
    <row r="8949" spans="1:17" x14ac:dyDescent="0.35">
      <c r="A8949" t="s">
        <v>2479</v>
      </c>
      <c r="B8949" t="s">
        <v>750</v>
      </c>
      <c r="D8949" t="s">
        <v>14</v>
      </c>
      <c r="E8949" t="s">
        <v>21</v>
      </c>
      <c r="G8949" t="s">
        <v>3040</v>
      </c>
      <c r="H8949">
        <v>647.6</v>
      </c>
      <c r="J8949">
        <v>0</v>
      </c>
      <c r="K8949">
        <v>0</v>
      </c>
      <c r="L8949" s="17">
        <f>IF($E8949&lt;&gt;"",VLOOKUP($E8949,GEMWs!$E$14:$L$20,7,FALSE),"")</f>
        <v>37.754918937403332</v>
      </c>
      <c r="M8949" s="17">
        <f>IF($E8949&lt;&gt;"",VLOOKUP($E8949,GEMWs!$E$14:$L$20,8,FALSE),"")</f>
        <v>96.174593288388181</v>
      </c>
      <c r="N8949" s="17">
        <f t="shared" ca="1" si="628"/>
        <v>37.754918937403332</v>
      </c>
      <c r="O8949" s="17">
        <f t="shared" ca="1" si="629"/>
        <v>96.174593288388181</v>
      </c>
      <c r="P8949" s="17">
        <f t="shared" ca="1" si="630"/>
        <v>6.7335870925714563</v>
      </c>
      <c r="Q8949" s="17">
        <f t="shared" ca="1" si="631"/>
        <v>17.15273183538558</v>
      </c>
    </row>
    <row r="8950" spans="1:17" x14ac:dyDescent="0.35">
      <c r="A8950" t="s">
        <v>2479</v>
      </c>
      <c r="B8950" t="s">
        <v>233</v>
      </c>
      <c r="D8950" t="s">
        <v>22</v>
      </c>
      <c r="G8950" t="s">
        <v>3040</v>
      </c>
      <c r="H8950">
        <v>312.60000000000002</v>
      </c>
      <c r="J8950">
        <v>0</v>
      </c>
      <c r="K8950">
        <v>0</v>
      </c>
      <c r="L8950" s="17" t="str">
        <f>IF($E8950&lt;&gt;"",VLOOKUP($E8950,GEMWs!$E$14:$L$20,7,FALSE),"")</f>
        <v/>
      </c>
      <c r="M8950" s="17" t="str">
        <f>IF($E8950&lt;&gt;"",VLOOKUP($E8950,GEMWs!$E$14:$L$20,8,FALSE),"")</f>
        <v/>
      </c>
      <c r="N8950" s="17">
        <f t="shared" ca="1" si="628"/>
        <v>0</v>
      </c>
      <c r="O8950" s="17">
        <f t="shared" ca="1" si="629"/>
        <v>0</v>
      </c>
      <c r="P8950" s="17">
        <f t="shared" ca="1" si="630"/>
        <v>0</v>
      </c>
      <c r="Q8950" s="17">
        <f t="shared" ca="1" si="631"/>
        <v>0</v>
      </c>
    </row>
    <row r="8951" spans="1:17" x14ac:dyDescent="0.35">
      <c r="A8951" t="s">
        <v>2479</v>
      </c>
      <c r="B8951" t="s">
        <v>2480</v>
      </c>
      <c r="D8951" t="s">
        <v>22</v>
      </c>
      <c r="G8951" t="s">
        <v>3040</v>
      </c>
      <c r="H8951">
        <v>7982.7</v>
      </c>
      <c r="J8951">
        <v>0</v>
      </c>
      <c r="K8951">
        <v>0</v>
      </c>
      <c r="L8951" s="17" t="str">
        <f>IF($E8951&lt;&gt;"",VLOOKUP($E8951,GEMWs!$E$14:$L$20,7,FALSE),"")</f>
        <v/>
      </c>
      <c r="M8951" s="17" t="str">
        <f>IF($E8951&lt;&gt;"",VLOOKUP($E8951,GEMWs!$E$14:$L$20,8,FALSE),"")</f>
        <v/>
      </c>
      <c r="N8951" s="17">
        <f t="shared" ca="1" si="628"/>
        <v>0</v>
      </c>
      <c r="O8951" s="17">
        <f t="shared" ca="1" si="629"/>
        <v>0</v>
      </c>
      <c r="P8951" s="17">
        <f t="shared" ca="1" si="630"/>
        <v>0</v>
      </c>
      <c r="Q8951" s="17">
        <f t="shared" ca="1" si="631"/>
        <v>0</v>
      </c>
    </row>
    <row r="8952" spans="1:17" x14ac:dyDescent="0.35">
      <c r="A8952" t="s">
        <v>2479</v>
      </c>
      <c r="B8952" t="s">
        <v>182</v>
      </c>
      <c r="C8952" t="s">
        <v>183</v>
      </c>
      <c r="D8952" t="s">
        <v>14</v>
      </c>
      <c r="E8952" t="s">
        <v>21</v>
      </c>
      <c r="F8952" t="s">
        <v>22</v>
      </c>
      <c r="G8952" t="s">
        <v>3040</v>
      </c>
      <c r="H8952">
        <v>5.3</v>
      </c>
      <c r="I8952">
        <v>338</v>
      </c>
      <c r="J8952">
        <v>4536</v>
      </c>
      <c r="K8952">
        <v>38636</v>
      </c>
      <c r="L8952" s="17">
        <f>IF($E8952&lt;&gt;"",VLOOKUP($E8952,GEMWs!$E$14:$L$20,7,FALSE),"")</f>
        <v>37.754918937403332</v>
      </c>
      <c r="M8952" s="17">
        <f>IF($E8952&lt;&gt;"",VLOOKUP($E8952,GEMWs!$E$14:$L$20,8,FALSE),"")</f>
        <v>96.174593288388181</v>
      </c>
      <c r="N8952" s="17">
        <f t="shared" si="628"/>
        <v>4536</v>
      </c>
      <c r="O8952" s="17">
        <f t="shared" si="629"/>
        <v>38636</v>
      </c>
      <c r="P8952" s="17">
        <f t="shared" si="630"/>
        <v>1.3717776167305104E-4</v>
      </c>
      <c r="Q8952" s="17">
        <f t="shared" si="631"/>
        <v>1.1684303350970018E-3</v>
      </c>
    </row>
    <row r="8953" spans="1:17" x14ac:dyDescent="0.35">
      <c r="A8953" t="s">
        <v>2479</v>
      </c>
      <c r="B8953" t="s">
        <v>234</v>
      </c>
      <c r="D8953" t="s">
        <v>14</v>
      </c>
      <c r="E8953" t="s">
        <v>21</v>
      </c>
      <c r="G8953" t="s">
        <v>3040</v>
      </c>
      <c r="H8953">
        <v>441.8</v>
      </c>
      <c r="J8953">
        <v>0</v>
      </c>
      <c r="K8953">
        <v>0</v>
      </c>
      <c r="L8953" s="17">
        <f>IF($E8953&lt;&gt;"",VLOOKUP($E8953,GEMWs!$E$14:$L$20,7,FALSE),"")</f>
        <v>37.754918937403332</v>
      </c>
      <c r="M8953" s="17">
        <f>IF($E8953&lt;&gt;"",VLOOKUP($E8953,GEMWs!$E$14:$L$20,8,FALSE),"")</f>
        <v>96.174593288388181</v>
      </c>
      <c r="N8953" s="17">
        <f t="shared" ca="1" si="628"/>
        <v>37.754918937403332</v>
      </c>
      <c r="O8953" s="17">
        <f t="shared" ca="1" si="629"/>
        <v>96.174593288388181</v>
      </c>
      <c r="P8953" s="17">
        <f t="shared" ca="1" si="630"/>
        <v>4.5937288102193783</v>
      </c>
      <c r="Q8953" s="17">
        <f t="shared" ca="1" si="631"/>
        <v>11.701786480656809</v>
      </c>
    </row>
    <row r="8954" spans="1:17" x14ac:dyDescent="0.35">
      <c r="A8954" t="s">
        <v>2479</v>
      </c>
      <c r="B8954" t="s">
        <v>755</v>
      </c>
      <c r="D8954" t="s">
        <v>14</v>
      </c>
      <c r="E8954" t="s">
        <v>21</v>
      </c>
      <c r="G8954" t="s">
        <v>3040</v>
      </c>
      <c r="H8954">
        <v>811.1</v>
      </c>
      <c r="J8954">
        <v>0</v>
      </c>
      <c r="K8954">
        <v>0</v>
      </c>
      <c r="L8954" s="17">
        <f>IF($E8954&lt;&gt;"",VLOOKUP($E8954,GEMWs!$E$14:$L$20,7,FALSE),"")</f>
        <v>37.754918937403332</v>
      </c>
      <c r="M8954" s="17">
        <f>IF($E8954&lt;&gt;"",VLOOKUP($E8954,GEMWs!$E$14:$L$20,8,FALSE),"")</f>
        <v>96.174593288388181</v>
      </c>
      <c r="N8954" s="17">
        <f t="shared" ca="1" si="628"/>
        <v>37.754918937403332</v>
      </c>
      <c r="O8954" s="17">
        <f t="shared" ca="1" si="629"/>
        <v>96.174593288388181</v>
      </c>
      <c r="P8954" s="17">
        <f t="shared" ca="1" si="630"/>
        <v>8.4336202760727428</v>
      </c>
      <c r="Q8954" s="17">
        <f t="shared" ca="1" si="631"/>
        <v>21.483293378136572</v>
      </c>
    </row>
    <row r="8955" spans="1:17" x14ac:dyDescent="0.35">
      <c r="A8955" t="s">
        <v>2479</v>
      </c>
      <c r="B8955" t="s">
        <v>751</v>
      </c>
      <c r="D8955" t="s">
        <v>14</v>
      </c>
      <c r="E8955" t="s">
        <v>21</v>
      </c>
      <c r="G8955" t="s">
        <v>3040</v>
      </c>
      <c r="H8955">
        <v>161</v>
      </c>
      <c r="J8955">
        <v>0</v>
      </c>
      <c r="K8955">
        <v>0</v>
      </c>
      <c r="L8955" s="17">
        <f>IF($E8955&lt;&gt;"",VLOOKUP($E8955,GEMWs!$E$14:$L$20,7,FALSE),"")</f>
        <v>37.754918937403332</v>
      </c>
      <c r="M8955" s="17">
        <f>IF($E8955&lt;&gt;"",VLOOKUP($E8955,GEMWs!$E$14:$L$20,8,FALSE),"")</f>
        <v>96.174593288388181</v>
      </c>
      <c r="N8955" s="17">
        <f t="shared" ca="1" si="628"/>
        <v>37.754918937403332</v>
      </c>
      <c r="O8955" s="17">
        <f t="shared" ca="1" si="629"/>
        <v>96.174593288388181</v>
      </c>
      <c r="P8955" s="17">
        <f t="shared" ca="1" si="630"/>
        <v>1.6740387923162514</v>
      </c>
      <c r="Q8955" s="17">
        <f t="shared" ca="1" si="631"/>
        <v>4.2643450054000587</v>
      </c>
    </row>
    <row r="8956" spans="1:17" x14ac:dyDescent="0.35">
      <c r="A8956" t="s">
        <v>2479</v>
      </c>
      <c r="B8956" t="s">
        <v>220</v>
      </c>
      <c r="C8956" t="s">
        <v>221</v>
      </c>
      <c r="D8956" t="s">
        <v>14</v>
      </c>
      <c r="E8956" t="s">
        <v>21</v>
      </c>
      <c r="F8956" t="s">
        <v>22</v>
      </c>
      <c r="G8956" t="s">
        <v>3040</v>
      </c>
      <c r="H8956">
        <v>653.29999999999995</v>
      </c>
      <c r="I8956">
        <v>450</v>
      </c>
      <c r="J8956">
        <v>1711.018155</v>
      </c>
      <c r="K8956">
        <v>1711.018155</v>
      </c>
      <c r="L8956" s="17">
        <f>IF($E8956&lt;&gt;"",VLOOKUP($E8956,GEMWs!$E$14:$L$20,7,FALSE),"")</f>
        <v>37.754918937403332</v>
      </c>
      <c r="M8956" s="17">
        <f>IF($E8956&lt;&gt;"",VLOOKUP($E8956,GEMWs!$E$14:$L$20,8,FALSE),"")</f>
        <v>96.174593288388181</v>
      </c>
      <c r="N8956" s="17">
        <f t="shared" si="628"/>
        <v>1711.018155</v>
      </c>
      <c r="O8956" s="17">
        <f t="shared" si="629"/>
        <v>1711.018155</v>
      </c>
      <c r="P8956" s="17">
        <f t="shared" ref="P8956:P9013" si="632">IF(O8956&gt;0,$H8956/O8956,0)</f>
        <v>0.381819443639977</v>
      </c>
      <c r="Q8956" s="17">
        <f t="shared" ref="Q8956:Q9013" si="633">IF(N8956&gt;0,$H8956/N8956,0)</f>
        <v>0.381819443639977</v>
      </c>
    </row>
    <row r="8957" spans="1:17" x14ac:dyDescent="0.35">
      <c r="A8957" t="s">
        <v>2479</v>
      </c>
      <c r="B8957" t="s">
        <v>1018</v>
      </c>
      <c r="C8957" t="s">
        <v>1019</v>
      </c>
      <c r="D8957" t="s">
        <v>14</v>
      </c>
      <c r="E8957" t="s">
        <v>21</v>
      </c>
      <c r="F8957" t="s">
        <v>22</v>
      </c>
      <c r="G8957" t="s">
        <v>3040</v>
      </c>
      <c r="H8957">
        <v>1651.4</v>
      </c>
      <c r="I8957">
        <v>449</v>
      </c>
      <c r="J8957">
        <v>2419.3650859999998</v>
      </c>
      <c r="K8957">
        <v>2419.3650859999998</v>
      </c>
      <c r="L8957" s="17">
        <f>IF($E8957&lt;&gt;"",VLOOKUP($E8957,GEMWs!$E$14:$L$20,7,FALSE),"")</f>
        <v>37.754918937403332</v>
      </c>
      <c r="M8957" s="17">
        <f>IF($E8957&lt;&gt;"",VLOOKUP($E8957,GEMWs!$E$14:$L$20,8,FALSE),"")</f>
        <v>96.174593288388181</v>
      </c>
      <c r="N8957" s="17">
        <f t="shared" si="628"/>
        <v>2419.3650859999998</v>
      </c>
      <c r="O8957" s="17">
        <f t="shared" si="629"/>
        <v>2419.3650859999998</v>
      </c>
      <c r="P8957" s="17">
        <f t="shared" si="632"/>
        <v>0.68257577558511573</v>
      </c>
      <c r="Q8957" s="17">
        <f t="shared" si="633"/>
        <v>0.68257577558511573</v>
      </c>
    </row>
    <row r="8958" spans="1:17" x14ac:dyDescent="0.35">
      <c r="A8958" t="s">
        <v>2479</v>
      </c>
      <c r="B8958" t="s">
        <v>184</v>
      </c>
      <c r="C8958" t="s">
        <v>185</v>
      </c>
      <c r="D8958" t="s">
        <v>14</v>
      </c>
      <c r="E8958" t="s">
        <v>21</v>
      </c>
      <c r="F8958" t="s">
        <v>22</v>
      </c>
      <c r="G8958" t="s">
        <v>3040</v>
      </c>
      <c r="H8958">
        <v>1722.3</v>
      </c>
      <c r="I8958">
        <v>345</v>
      </c>
      <c r="J8958">
        <v>5000</v>
      </c>
      <c r="K8958">
        <v>20000</v>
      </c>
      <c r="L8958" s="17">
        <f>IF($E8958&lt;&gt;"",VLOOKUP($E8958,GEMWs!$E$14:$L$20,7,FALSE),"")</f>
        <v>37.754918937403332</v>
      </c>
      <c r="M8958" s="17">
        <f>IF($E8958&lt;&gt;"",VLOOKUP($E8958,GEMWs!$E$14:$L$20,8,FALSE),"")</f>
        <v>96.174593288388181</v>
      </c>
      <c r="N8958" s="17">
        <f t="shared" si="628"/>
        <v>5000</v>
      </c>
      <c r="O8958" s="17">
        <f t="shared" si="629"/>
        <v>20000</v>
      </c>
      <c r="P8958" s="17">
        <f t="shared" si="632"/>
        <v>8.6114999999999997E-2</v>
      </c>
      <c r="Q8958" s="17">
        <f t="shared" si="633"/>
        <v>0.34445999999999999</v>
      </c>
    </row>
    <row r="8959" spans="1:17" x14ac:dyDescent="0.35">
      <c r="A8959" t="s">
        <v>2502</v>
      </c>
      <c r="B8959" t="s">
        <v>534</v>
      </c>
      <c r="C8959" t="s">
        <v>535</v>
      </c>
      <c r="D8959" t="s">
        <v>14</v>
      </c>
      <c r="E8959" t="s">
        <v>21</v>
      </c>
      <c r="F8959" t="s">
        <v>22</v>
      </c>
      <c r="G8959" t="s">
        <v>3040</v>
      </c>
      <c r="H8959">
        <v>86.8</v>
      </c>
      <c r="I8959">
        <v>48</v>
      </c>
      <c r="J8959">
        <v>2720</v>
      </c>
      <c r="K8959">
        <v>2720</v>
      </c>
      <c r="L8959" s="17">
        <f>IF($E8959&lt;&gt;"",VLOOKUP($E8959,GEMWs!$E$14:$L$20,7,FALSE),"")</f>
        <v>37.754918937403332</v>
      </c>
      <c r="M8959" s="17">
        <f>IF($E8959&lt;&gt;"",VLOOKUP($E8959,GEMWs!$E$14:$L$20,8,FALSE),"")</f>
        <v>96.174593288388181</v>
      </c>
      <c r="N8959" s="17">
        <f t="shared" si="628"/>
        <v>2720</v>
      </c>
      <c r="O8959" s="17">
        <f t="shared" si="629"/>
        <v>2720</v>
      </c>
      <c r="P8959" s="17">
        <f t="shared" si="632"/>
        <v>3.1911764705882355E-2</v>
      </c>
      <c r="Q8959" s="17">
        <f t="shared" si="633"/>
        <v>3.1911764705882355E-2</v>
      </c>
    </row>
    <row r="8960" spans="1:17" x14ac:dyDescent="0.35">
      <c r="A8960" t="s">
        <v>2502</v>
      </c>
      <c r="B8960" t="s">
        <v>929</v>
      </c>
      <c r="C8960" t="s">
        <v>930</v>
      </c>
      <c r="D8960" t="s">
        <v>14</v>
      </c>
      <c r="E8960" t="s">
        <v>21</v>
      </c>
      <c r="F8960" t="s">
        <v>22</v>
      </c>
      <c r="G8960" t="s">
        <v>3040</v>
      </c>
      <c r="H8960">
        <v>136.69999999999999</v>
      </c>
      <c r="I8960">
        <v>89</v>
      </c>
      <c r="J8960">
        <v>1800</v>
      </c>
      <c r="K8960">
        <v>3636</v>
      </c>
      <c r="L8960" s="17">
        <f>IF($E8960&lt;&gt;"",VLOOKUP($E8960,GEMWs!$E$14:$L$20,7,FALSE),"")</f>
        <v>37.754918937403332</v>
      </c>
      <c r="M8960" s="17">
        <f>IF($E8960&lt;&gt;"",VLOOKUP($E8960,GEMWs!$E$14:$L$20,8,FALSE),"")</f>
        <v>96.174593288388181</v>
      </c>
      <c r="N8960" s="17">
        <f t="shared" si="628"/>
        <v>1800</v>
      </c>
      <c r="O8960" s="17">
        <f t="shared" si="629"/>
        <v>3636</v>
      </c>
      <c r="P8960" s="17">
        <f t="shared" si="632"/>
        <v>3.7596259625962594E-2</v>
      </c>
      <c r="Q8960" s="17">
        <f t="shared" si="633"/>
        <v>7.5944444444444439E-2</v>
      </c>
    </row>
    <row r="8961" spans="1:17" x14ac:dyDescent="0.35">
      <c r="A8961" t="s">
        <v>2502</v>
      </c>
      <c r="B8961" t="s">
        <v>955</v>
      </c>
      <c r="D8961" t="s">
        <v>14</v>
      </c>
      <c r="E8961" t="s">
        <v>21</v>
      </c>
      <c r="G8961" t="s">
        <v>3040</v>
      </c>
      <c r="H8961">
        <v>50.1</v>
      </c>
      <c r="J8961">
        <v>0</v>
      </c>
      <c r="K8961">
        <v>0</v>
      </c>
      <c r="L8961" s="17">
        <f>IF($E8961&lt;&gt;"",VLOOKUP($E8961,GEMWs!$E$14:$L$20,7,FALSE),"")</f>
        <v>37.754918937403332</v>
      </c>
      <c r="M8961" s="17">
        <f>IF($E8961&lt;&gt;"",VLOOKUP($E8961,GEMWs!$E$14:$L$20,8,FALSE),"")</f>
        <v>96.174593288388181</v>
      </c>
      <c r="N8961" s="17">
        <f t="shared" ca="1" si="628"/>
        <v>37.754918937403332</v>
      </c>
      <c r="O8961" s="17">
        <f t="shared" ca="1" si="629"/>
        <v>96.174593288388181</v>
      </c>
      <c r="P8961" s="17">
        <f t="shared" ca="1" si="632"/>
        <v>0.52092759934810062</v>
      </c>
      <c r="Q8961" s="17">
        <f t="shared" ca="1" si="633"/>
        <v>1.3269794085126891</v>
      </c>
    </row>
    <row r="8962" spans="1:17" x14ac:dyDescent="0.35">
      <c r="A8962" t="s">
        <v>2502</v>
      </c>
      <c r="B8962" t="s">
        <v>27</v>
      </c>
      <c r="C8962" t="s">
        <v>28</v>
      </c>
      <c r="D8962" t="s">
        <v>14</v>
      </c>
      <c r="E8962" t="s">
        <v>21</v>
      </c>
      <c r="F8962" t="s">
        <v>22</v>
      </c>
      <c r="G8962" t="s">
        <v>3040</v>
      </c>
      <c r="H8962">
        <v>355.5</v>
      </c>
      <c r="I8962">
        <v>218</v>
      </c>
      <c r="J8962">
        <v>2000</v>
      </c>
      <c r="K8962">
        <v>15000</v>
      </c>
      <c r="L8962" s="17">
        <f>IF($E8962&lt;&gt;"",VLOOKUP($E8962,GEMWs!$E$14:$L$20,7,FALSE),"")</f>
        <v>37.754918937403332</v>
      </c>
      <c r="M8962" s="17">
        <f>IF($E8962&lt;&gt;"",VLOOKUP($E8962,GEMWs!$E$14:$L$20,8,FALSE),"")</f>
        <v>96.174593288388181</v>
      </c>
      <c r="N8962" s="17">
        <f t="shared" si="628"/>
        <v>2000</v>
      </c>
      <c r="O8962" s="17">
        <f t="shared" si="629"/>
        <v>15000</v>
      </c>
      <c r="P8962" s="17">
        <f t="shared" si="632"/>
        <v>2.3699999999999999E-2</v>
      </c>
      <c r="Q8962" s="17">
        <f t="shared" si="633"/>
        <v>0.17774999999999999</v>
      </c>
    </row>
    <row r="8963" spans="1:17" x14ac:dyDescent="0.35">
      <c r="A8963" t="s">
        <v>2502</v>
      </c>
      <c r="B8963" t="s">
        <v>956</v>
      </c>
      <c r="D8963" t="s">
        <v>14</v>
      </c>
      <c r="E8963" t="s">
        <v>21</v>
      </c>
      <c r="G8963" t="s">
        <v>3040</v>
      </c>
      <c r="H8963">
        <v>133.5</v>
      </c>
      <c r="J8963">
        <v>0</v>
      </c>
      <c r="K8963">
        <v>0</v>
      </c>
      <c r="L8963" s="17">
        <f>IF($E8963&lt;&gt;"",VLOOKUP($E8963,GEMWs!$E$14:$L$20,7,FALSE),"")</f>
        <v>37.754918937403332</v>
      </c>
      <c r="M8963" s="17">
        <f>IF($E8963&lt;&gt;"",VLOOKUP($E8963,GEMWs!$E$14:$L$20,8,FALSE),"")</f>
        <v>96.174593288388181</v>
      </c>
      <c r="N8963" s="17">
        <f t="shared" ca="1" si="628"/>
        <v>37.754918937403332</v>
      </c>
      <c r="O8963" s="17">
        <f t="shared" ca="1" si="629"/>
        <v>96.174593288388181</v>
      </c>
      <c r="P8963" s="17">
        <f t="shared" ca="1" si="632"/>
        <v>1.3881004892808668</v>
      </c>
      <c r="Q8963" s="17">
        <f t="shared" ca="1" si="633"/>
        <v>3.5359630945398006</v>
      </c>
    </row>
    <row r="8964" spans="1:17" x14ac:dyDescent="0.35">
      <c r="A8964" t="s">
        <v>2502</v>
      </c>
      <c r="B8964" t="s">
        <v>95</v>
      </c>
      <c r="C8964" t="s">
        <v>96</v>
      </c>
      <c r="D8964" t="s">
        <v>14</v>
      </c>
      <c r="E8964" t="s">
        <v>21</v>
      </c>
      <c r="F8964" t="s">
        <v>22</v>
      </c>
      <c r="G8964" t="s">
        <v>3040</v>
      </c>
      <c r="H8964">
        <v>25.7</v>
      </c>
      <c r="I8964">
        <v>384</v>
      </c>
      <c r="J8964">
        <v>1200</v>
      </c>
      <c r="K8964">
        <v>1200</v>
      </c>
      <c r="L8964" s="17">
        <f>IF($E8964&lt;&gt;"",VLOOKUP($E8964,GEMWs!$E$14:$L$20,7,FALSE),"")</f>
        <v>37.754918937403332</v>
      </c>
      <c r="M8964" s="17">
        <f>IF($E8964&lt;&gt;"",VLOOKUP($E8964,GEMWs!$E$14:$L$20,8,FALSE),"")</f>
        <v>96.174593288388181</v>
      </c>
      <c r="N8964" s="17">
        <f t="shared" si="628"/>
        <v>1200</v>
      </c>
      <c r="O8964" s="17">
        <f t="shared" si="629"/>
        <v>1200</v>
      </c>
      <c r="P8964" s="17">
        <f t="shared" si="632"/>
        <v>2.1416666666666667E-2</v>
      </c>
      <c r="Q8964" s="17">
        <f t="shared" si="633"/>
        <v>2.1416666666666667E-2</v>
      </c>
    </row>
    <row r="8965" spans="1:17" x14ac:dyDescent="0.35">
      <c r="A8965" t="s">
        <v>2502</v>
      </c>
      <c r="B8965" t="s">
        <v>538</v>
      </c>
      <c r="C8965" t="s">
        <v>539</v>
      </c>
      <c r="D8965" t="s">
        <v>14</v>
      </c>
      <c r="E8965" t="s">
        <v>21</v>
      </c>
      <c r="F8965" t="s">
        <v>22</v>
      </c>
      <c r="G8965" t="s">
        <v>3040</v>
      </c>
      <c r="H8965">
        <v>381.1</v>
      </c>
      <c r="I8965">
        <v>355</v>
      </c>
      <c r="J8965">
        <v>3600</v>
      </c>
      <c r="K8965">
        <v>3600</v>
      </c>
      <c r="L8965" s="17">
        <f>IF($E8965&lt;&gt;"",VLOOKUP($E8965,GEMWs!$E$14:$L$20,7,FALSE),"")</f>
        <v>37.754918937403332</v>
      </c>
      <c r="M8965" s="17">
        <f>IF($E8965&lt;&gt;"",VLOOKUP($E8965,GEMWs!$E$14:$L$20,8,FALSE),"")</f>
        <v>96.174593288388181</v>
      </c>
      <c r="N8965" s="17">
        <f t="shared" si="628"/>
        <v>3600</v>
      </c>
      <c r="O8965" s="17">
        <f t="shared" si="629"/>
        <v>3600</v>
      </c>
      <c r="P8965" s="17">
        <f t="shared" si="632"/>
        <v>0.10586111111111111</v>
      </c>
      <c r="Q8965" s="17">
        <f t="shared" si="633"/>
        <v>0.10586111111111111</v>
      </c>
    </row>
    <row r="8966" spans="1:17" x14ac:dyDescent="0.35">
      <c r="A8966" t="s">
        <v>2502</v>
      </c>
      <c r="B8966" t="s">
        <v>13</v>
      </c>
      <c r="D8966" t="s">
        <v>14</v>
      </c>
      <c r="E8966" t="s">
        <v>15</v>
      </c>
      <c r="G8966" t="s">
        <v>3040</v>
      </c>
      <c r="H8966">
        <v>1015.4</v>
      </c>
      <c r="J8966">
        <v>0</v>
      </c>
      <c r="K8966">
        <v>0</v>
      </c>
      <c r="L8966" s="17">
        <f>IF($E8966&lt;&gt;"",VLOOKUP($E8966,GEMWs!$E$14:$L$20,7,FALSE),"")</f>
        <v>37.892086284381016</v>
      </c>
      <c r="M8966" s="17">
        <f>IF($E8966&lt;&gt;"",VLOOKUP($E8966,GEMWs!$E$14:$L$20,8,FALSE),"")</f>
        <v>96.522753888300599</v>
      </c>
      <c r="N8966" s="17">
        <f t="shared" ca="1" si="628"/>
        <v>37.892086284381016</v>
      </c>
      <c r="O8966" s="17">
        <f t="shared" ca="1" si="629"/>
        <v>96.522753888300599</v>
      </c>
      <c r="P8966" s="17">
        <f t="shared" ca="1" si="632"/>
        <v>10.519799312554378</v>
      </c>
      <c r="Q8966" s="17">
        <f t="shared" ca="1" si="633"/>
        <v>26.797152111905337</v>
      </c>
    </row>
    <row r="8967" spans="1:17" x14ac:dyDescent="0.35">
      <c r="A8967" t="s">
        <v>2502</v>
      </c>
      <c r="B8967" t="s">
        <v>634</v>
      </c>
      <c r="C8967" t="s">
        <v>635</v>
      </c>
      <c r="D8967" t="s">
        <v>14</v>
      </c>
      <c r="E8967" t="s">
        <v>21</v>
      </c>
      <c r="F8967" t="s">
        <v>22</v>
      </c>
      <c r="G8967" t="s">
        <v>3040</v>
      </c>
      <c r="H8967">
        <v>707.8</v>
      </c>
      <c r="I8967">
        <v>474</v>
      </c>
      <c r="J8967">
        <v>7.2078579999999999</v>
      </c>
      <c r="K8967">
        <v>566.85718399999996</v>
      </c>
      <c r="L8967" s="17">
        <f>IF($E8967&lt;&gt;"",VLOOKUP($E8967,GEMWs!$E$14:$L$20,7,FALSE),"")</f>
        <v>37.754918937403332</v>
      </c>
      <c r="M8967" s="17">
        <f>IF($E8967&lt;&gt;"",VLOOKUP($E8967,GEMWs!$E$14:$L$20,8,FALSE),"")</f>
        <v>96.174593288388181</v>
      </c>
      <c r="N8967" s="17">
        <f t="shared" si="628"/>
        <v>7.2078579999999999</v>
      </c>
      <c r="O8967" s="17">
        <f t="shared" si="629"/>
        <v>566.85718399999996</v>
      </c>
      <c r="P8967" s="17">
        <f t="shared" si="632"/>
        <v>1.2486390222762001</v>
      </c>
      <c r="Q8967" s="17">
        <f t="shared" si="633"/>
        <v>98.19838293151723</v>
      </c>
    </row>
    <row r="8968" spans="1:17" x14ac:dyDescent="0.35">
      <c r="A8968" t="s">
        <v>2502</v>
      </c>
      <c r="B8968" t="s">
        <v>45</v>
      </c>
      <c r="C8968" t="s">
        <v>46</v>
      </c>
      <c r="D8968" t="s">
        <v>14</v>
      </c>
      <c r="E8968" t="s">
        <v>21</v>
      </c>
      <c r="F8968" t="s">
        <v>22</v>
      </c>
      <c r="G8968" t="s">
        <v>3040</v>
      </c>
      <c r="H8968">
        <v>54.7</v>
      </c>
      <c r="I8968">
        <v>420</v>
      </c>
      <c r="J8968">
        <v>29540</v>
      </c>
      <c r="K8968">
        <v>36360</v>
      </c>
      <c r="L8968" s="17">
        <f>IF($E8968&lt;&gt;"",VLOOKUP($E8968,GEMWs!$E$14:$L$20,7,FALSE),"")</f>
        <v>37.754918937403332</v>
      </c>
      <c r="M8968" s="17">
        <f>IF($E8968&lt;&gt;"",VLOOKUP($E8968,GEMWs!$E$14:$L$20,8,FALSE),"")</f>
        <v>96.174593288388181</v>
      </c>
      <c r="N8968" s="17">
        <f t="shared" si="628"/>
        <v>29540</v>
      </c>
      <c r="O8968" s="17">
        <f t="shared" si="629"/>
        <v>36360</v>
      </c>
      <c r="P8968" s="17">
        <f t="shared" si="632"/>
        <v>1.5044004400440044E-3</v>
      </c>
      <c r="Q8968" s="17">
        <f t="shared" si="633"/>
        <v>1.8517264725795533E-3</v>
      </c>
    </row>
    <row r="8969" spans="1:17" x14ac:dyDescent="0.35">
      <c r="A8969" t="s">
        <v>2502</v>
      </c>
      <c r="B8969" t="s">
        <v>661</v>
      </c>
      <c r="C8969" t="s">
        <v>662</v>
      </c>
      <c r="D8969" t="s">
        <v>14</v>
      </c>
      <c r="E8969" t="s">
        <v>21</v>
      </c>
      <c r="F8969" t="s">
        <v>22</v>
      </c>
      <c r="G8969" t="s">
        <v>3040</v>
      </c>
      <c r="H8969">
        <v>0.2</v>
      </c>
      <c r="I8969">
        <v>371</v>
      </c>
      <c r="J8969">
        <v>300</v>
      </c>
      <c r="K8969">
        <v>800</v>
      </c>
      <c r="L8969" s="17">
        <f>IF($E8969&lt;&gt;"",VLOOKUP($E8969,GEMWs!$E$14:$L$20,7,FALSE),"")</f>
        <v>37.754918937403332</v>
      </c>
      <c r="M8969" s="17">
        <f>IF($E8969&lt;&gt;"",VLOOKUP($E8969,GEMWs!$E$14:$L$20,8,FALSE),"")</f>
        <v>96.174593288388181</v>
      </c>
      <c r="N8969" s="17">
        <f t="shared" si="628"/>
        <v>300</v>
      </c>
      <c r="O8969" s="17">
        <f t="shared" si="629"/>
        <v>800</v>
      </c>
      <c r="P8969" s="17">
        <f t="shared" si="632"/>
        <v>2.5000000000000001E-4</v>
      </c>
      <c r="Q8969" s="17">
        <f t="shared" si="633"/>
        <v>6.6666666666666675E-4</v>
      </c>
    </row>
    <row r="8970" spans="1:17" x14ac:dyDescent="0.35">
      <c r="A8970" t="s">
        <v>2502</v>
      </c>
      <c r="B8970" t="s">
        <v>2056</v>
      </c>
      <c r="D8970" t="s">
        <v>14</v>
      </c>
      <c r="E8970" t="s">
        <v>21</v>
      </c>
      <c r="G8970" t="s">
        <v>3040</v>
      </c>
      <c r="H8970">
        <v>0.1</v>
      </c>
      <c r="J8970">
        <v>0</v>
      </c>
      <c r="K8970">
        <v>0</v>
      </c>
      <c r="L8970" s="17">
        <f>IF($E8970&lt;&gt;"",VLOOKUP($E8970,GEMWs!$E$14:$L$20,7,FALSE),"")</f>
        <v>37.754918937403332</v>
      </c>
      <c r="M8970" s="17">
        <f>IF($E8970&lt;&gt;"",VLOOKUP($E8970,GEMWs!$E$14:$L$20,8,FALSE),"")</f>
        <v>96.174593288388181</v>
      </c>
      <c r="N8970" s="17">
        <f t="shared" ca="1" si="628"/>
        <v>37.754918937403332</v>
      </c>
      <c r="O8970" s="17">
        <f t="shared" ca="1" si="629"/>
        <v>96.174593288388181</v>
      </c>
      <c r="P8970" s="17">
        <f t="shared" ca="1" si="632"/>
        <v>1.0397756474013985E-3</v>
      </c>
      <c r="Q8970" s="17">
        <f t="shared" ca="1" si="633"/>
        <v>2.6486614940373038E-3</v>
      </c>
    </row>
    <row r="8971" spans="1:17" x14ac:dyDescent="0.35">
      <c r="A8971" t="s">
        <v>2502</v>
      </c>
      <c r="B8971" t="s">
        <v>540</v>
      </c>
      <c r="C8971" t="s">
        <v>541</v>
      </c>
      <c r="D8971" t="s">
        <v>14</v>
      </c>
      <c r="E8971" t="s">
        <v>21</v>
      </c>
      <c r="F8971" t="s">
        <v>22</v>
      </c>
      <c r="G8971" t="s">
        <v>3040</v>
      </c>
      <c r="H8971">
        <v>132.4</v>
      </c>
      <c r="I8971">
        <v>386</v>
      </c>
      <c r="J8971">
        <v>4500</v>
      </c>
      <c r="K8971">
        <v>4500</v>
      </c>
      <c r="L8971" s="17">
        <f>IF($E8971&lt;&gt;"",VLOOKUP($E8971,GEMWs!$E$14:$L$20,7,FALSE),"")</f>
        <v>37.754918937403332</v>
      </c>
      <c r="M8971" s="17">
        <f>IF($E8971&lt;&gt;"",VLOOKUP($E8971,GEMWs!$E$14:$L$20,8,FALSE),"")</f>
        <v>96.174593288388181</v>
      </c>
      <c r="N8971" s="17">
        <f t="shared" si="628"/>
        <v>4500</v>
      </c>
      <c r="O8971" s="17">
        <f t="shared" si="629"/>
        <v>4500</v>
      </c>
      <c r="P8971" s="17">
        <f t="shared" si="632"/>
        <v>2.9422222222222225E-2</v>
      </c>
      <c r="Q8971" s="17">
        <f t="shared" si="633"/>
        <v>2.9422222222222225E-2</v>
      </c>
    </row>
    <row r="8972" spans="1:17" x14ac:dyDescent="0.35">
      <c r="A8972" t="s">
        <v>2502</v>
      </c>
      <c r="B8972" t="s">
        <v>69</v>
      </c>
      <c r="C8972" t="s">
        <v>70</v>
      </c>
      <c r="D8972" t="s">
        <v>14</v>
      </c>
      <c r="E8972" t="s">
        <v>21</v>
      </c>
      <c r="F8972" t="s">
        <v>22</v>
      </c>
      <c r="G8972" t="s">
        <v>3040</v>
      </c>
      <c r="H8972">
        <v>198.8</v>
      </c>
      <c r="I8972">
        <v>416</v>
      </c>
      <c r="J8972">
        <v>145.66</v>
      </c>
      <c r="K8972">
        <v>1199.98</v>
      </c>
      <c r="L8972" s="17">
        <f>IF($E8972&lt;&gt;"",VLOOKUP($E8972,GEMWs!$E$14:$L$20,7,FALSE),"")</f>
        <v>37.754918937403332</v>
      </c>
      <c r="M8972" s="17">
        <f>IF($E8972&lt;&gt;"",VLOOKUP($E8972,GEMWs!$E$14:$L$20,8,FALSE),"")</f>
        <v>96.174593288388181</v>
      </c>
      <c r="N8972" s="17">
        <f t="shared" si="628"/>
        <v>145.66</v>
      </c>
      <c r="O8972" s="17">
        <f t="shared" si="629"/>
        <v>1199.98</v>
      </c>
      <c r="P8972" s="17">
        <f t="shared" si="632"/>
        <v>0.16566942782379707</v>
      </c>
      <c r="Q8972" s="17">
        <f t="shared" si="633"/>
        <v>1.3648221886585199</v>
      </c>
    </row>
    <row r="8973" spans="1:17" x14ac:dyDescent="0.35">
      <c r="A8973" t="s">
        <v>2502</v>
      </c>
      <c r="B8973" t="s">
        <v>79</v>
      </c>
      <c r="C8973" t="s">
        <v>80</v>
      </c>
      <c r="D8973" t="s">
        <v>14</v>
      </c>
      <c r="E8973" t="s">
        <v>21</v>
      </c>
      <c r="F8973" t="s">
        <v>22</v>
      </c>
      <c r="G8973" t="s">
        <v>3040</v>
      </c>
      <c r="H8973">
        <v>0.9</v>
      </c>
      <c r="I8973">
        <v>388</v>
      </c>
      <c r="J8973">
        <v>500</v>
      </c>
      <c r="K8973">
        <v>5000</v>
      </c>
      <c r="L8973" s="17">
        <f>IF($E8973&lt;&gt;"",VLOOKUP($E8973,GEMWs!$E$14:$L$20,7,FALSE),"")</f>
        <v>37.754918937403332</v>
      </c>
      <c r="M8973" s="17">
        <f>IF($E8973&lt;&gt;"",VLOOKUP($E8973,GEMWs!$E$14:$L$20,8,FALSE),"")</f>
        <v>96.174593288388181</v>
      </c>
      <c r="N8973" s="17">
        <f t="shared" si="628"/>
        <v>500</v>
      </c>
      <c r="O8973" s="17">
        <f t="shared" si="629"/>
        <v>5000</v>
      </c>
      <c r="P8973" s="17">
        <f t="shared" si="632"/>
        <v>1.8000000000000001E-4</v>
      </c>
      <c r="Q8973" s="17">
        <f t="shared" si="633"/>
        <v>1.8E-3</v>
      </c>
    </row>
    <row r="8974" spans="1:17" x14ac:dyDescent="0.35">
      <c r="A8974" t="s">
        <v>2502</v>
      </c>
      <c r="B8974" t="s">
        <v>697</v>
      </c>
      <c r="D8974" t="s">
        <v>14</v>
      </c>
      <c r="E8974" t="s">
        <v>21</v>
      </c>
      <c r="G8974" t="s">
        <v>3040</v>
      </c>
      <c r="H8974">
        <v>65.5</v>
      </c>
      <c r="J8974">
        <v>0</v>
      </c>
      <c r="K8974">
        <v>0</v>
      </c>
      <c r="L8974" s="17">
        <f>IF($E8974&lt;&gt;"",VLOOKUP($E8974,GEMWs!$E$14:$L$20,7,FALSE),"")</f>
        <v>37.754918937403332</v>
      </c>
      <c r="M8974" s="17">
        <f>IF($E8974&lt;&gt;"",VLOOKUP($E8974,GEMWs!$E$14:$L$20,8,FALSE),"")</f>
        <v>96.174593288388181</v>
      </c>
      <c r="N8974" s="17">
        <f t="shared" ca="1" si="628"/>
        <v>37.754918937403332</v>
      </c>
      <c r="O8974" s="17">
        <f t="shared" ca="1" si="629"/>
        <v>96.174593288388181</v>
      </c>
      <c r="P8974" s="17">
        <f t="shared" ca="1" si="632"/>
        <v>0.68105304904791586</v>
      </c>
      <c r="Q8974" s="17">
        <f t="shared" ca="1" si="633"/>
        <v>1.7348732785944339</v>
      </c>
    </row>
    <row r="8975" spans="1:17" x14ac:dyDescent="0.35">
      <c r="A8975" t="s">
        <v>2502</v>
      </c>
      <c r="B8975" t="s">
        <v>671</v>
      </c>
      <c r="C8975" t="s">
        <v>672</v>
      </c>
      <c r="D8975" t="s">
        <v>14</v>
      </c>
      <c r="E8975" t="s">
        <v>21</v>
      </c>
      <c r="F8975" t="s">
        <v>22</v>
      </c>
      <c r="G8975" t="s">
        <v>3040</v>
      </c>
      <c r="H8975">
        <v>1.6</v>
      </c>
      <c r="I8975">
        <v>310</v>
      </c>
      <c r="J8975">
        <v>6000</v>
      </c>
      <c r="K8975">
        <v>6000</v>
      </c>
      <c r="L8975" s="17">
        <f>IF($E8975&lt;&gt;"",VLOOKUP($E8975,GEMWs!$E$14:$L$20,7,FALSE),"")</f>
        <v>37.754918937403332</v>
      </c>
      <c r="M8975" s="17">
        <f>IF($E8975&lt;&gt;"",VLOOKUP($E8975,GEMWs!$E$14:$L$20,8,FALSE),"")</f>
        <v>96.174593288388181</v>
      </c>
      <c r="N8975" s="17">
        <f t="shared" si="628"/>
        <v>6000</v>
      </c>
      <c r="O8975" s="17">
        <f t="shared" si="629"/>
        <v>6000</v>
      </c>
      <c r="P8975" s="17">
        <f t="shared" si="632"/>
        <v>2.6666666666666668E-4</v>
      </c>
      <c r="Q8975" s="17">
        <f t="shared" si="633"/>
        <v>2.6666666666666668E-4</v>
      </c>
    </row>
    <row r="8976" spans="1:17" x14ac:dyDescent="0.35">
      <c r="A8976" t="s">
        <v>2502</v>
      </c>
      <c r="B8976" t="s">
        <v>51</v>
      </c>
      <c r="C8976" t="s">
        <v>52</v>
      </c>
      <c r="D8976" t="s">
        <v>14</v>
      </c>
      <c r="E8976" t="s">
        <v>21</v>
      </c>
      <c r="F8976" t="s">
        <v>22</v>
      </c>
      <c r="G8976" t="s">
        <v>3040</v>
      </c>
      <c r="H8976">
        <v>188.8</v>
      </c>
      <c r="I8976">
        <v>435</v>
      </c>
      <c r="J8976">
        <v>12793.928146</v>
      </c>
      <c r="K8976">
        <v>12793.928146</v>
      </c>
      <c r="L8976" s="17">
        <f>IF($E8976&lt;&gt;"",VLOOKUP($E8976,GEMWs!$E$14:$L$20,7,FALSE),"")</f>
        <v>37.754918937403332</v>
      </c>
      <c r="M8976" s="17">
        <f>IF($E8976&lt;&gt;"",VLOOKUP($E8976,GEMWs!$E$14:$L$20,8,FALSE),"")</f>
        <v>96.174593288388181</v>
      </c>
      <c r="N8976" s="17">
        <f t="shared" si="628"/>
        <v>12793.928146</v>
      </c>
      <c r="O8976" s="17">
        <f t="shared" si="629"/>
        <v>12793.928146</v>
      </c>
      <c r="P8976" s="17">
        <f t="shared" si="632"/>
        <v>1.4757000183640082E-2</v>
      </c>
      <c r="Q8976" s="17">
        <f t="shared" si="633"/>
        <v>1.4757000183640082E-2</v>
      </c>
    </row>
    <row r="8977" spans="1:17" x14ac:dyDescent="0.35">
      <c r="A8977" t="s">
        <v>2502</v>
      </c>
      <c r="B8977" t="s">
        <v>960</v>
      </c>
      <c r="D8977" t="s">
        <v>14</v>
      </c>
      <c r="E8977" t="s">
        <v>21</v>
      </c>
      <c r="G8977" t="s">
        <v>3040</v>
      </c>
      <c r="H8977">
        <v>22</v>
      </c>
      <c r="J8977">
        <v>0</v>
      </c>
      <c r="K8977">
        <v>0</v>
      </c>
      <c r="L8977" s="17">
        <f>IF($E8977&lt;&gt;"",VLOOKUP($E8977,GEMWs!$E$14:$L$20,7,FALSE),"")</f>
        <v>37.754918937403332</v>
      </c>
      <c r="M8977" s="17">
        <f>IF($E8977&lt;&gt;"",VLOOKUP($E8977,GEMWs!$E$14:$L$20,8,FALSE),"")</f>
        <v>96.174593288388181</v>
      </c>
      <c r="N8977" s="17">
        <f t="shared" ca="1" si="628"/>
        <v>37.754918937403332</v>
      </c>
      <c r="O8977" s="17">
        <f t="shared" ca="1" si="629"/>
        <v>96.174593288388181</v>
      </c>
      <c r="P8977" s="17">
        <f t="shared" ca="1" si="632"/>
        <v>0.22875064242830764</v>
      </c>
      <c r="Q8977" s="17">
        <f t="shared" ca="1" si="633"/>
        <v>0.5827055286882068</v>
      </c>
    </row>
    <row r="8978" spans="1:17" x14ac:dyDescent="0.35">
      <c r="A8978" t="s">
        <v>2502</v>
      </c>
      <c r="B8978" t="s">
        <v>636</v>
      </c>
      <c r="C8978" t="s">
        <v>637</v>
      </c>
      <c r="D8978" t="s">
        <v>14</v>
      </c>
      <c r="E8978" t="s">
        <v>21</v>
      </c>
      <c r="F8978" t="s">
        <v>22</v>
      </c>
      <c r="G8978" t="s">
        <v>3040</v>
      </c>
      <c r="H8978">
        <v>16.600000000000001</v>
      </c>
      <c r="I8978">
        <v>405</v>
      </c>
      <c r="J8978">
        <v>3900</v>
      </c>
      <c r="K8978">
        <v>3900</v>
      </c>
      <c r="L8978" s="17">
        <f>IF($E8978&lt;&gt;"",VLOOKUP($E8978,GEMWs!$E$14:$L$20,7,FALSE),"")</f>
        <v>37.754918937403332</v>
      </c>
      <c r="M8978" s="17">
        <f>IF($E8978&lt;&gt;"",VLOOKUP($E8978,GEMWs!$E$14:$L$20,8,FALSE),"")</f>
        <v>96.174593288388181</v>
      </c>
      <c r="N8978" s="17">
        <f t="shared" si="628"/>
        <v>3900</v>
      </c>
      <c r="O8978" s="17">
        <f t="shared" si="629"/>
        <v>3900</v>
      </c>
      <c r="P8978" s="17">
        <f t="shared" si="632"/>
        <v>4.2564102564102571E-3</v>
      </c>
      <c r="Q8978" s="17">
        <f t="shared" si="633"/>
        <v>4.2564102564102571E-3</v>
      </c>
    </row>
    <row r="8979" spans="1:17" x14ac:dyDescent="0.35">
      <c r="A8979" t="s">
        <v>2502</v>
      </c>
      <c r="B8979" t="s">
        <v>544</v>
      </c>
      <c r="C8979" t="s">
        <v>545</v>
      </c>
      <c r="D8979" t="s">
        <v>14</v>
      </c>
      <c r="E8979" t="s">
        <v>21</v>
      </c>
      <c r="F8979" t="s">
        <v>22</v>
      </c>
      <c r="G8979" t="s">
        <v>3040</v>
      </c>
      <c r="H8979">
        <v>263.10000000000002</v>
      </c>
      <c r="I8979">
        <v>363</v>
      </c>
      <c r="J8979">
        <v>100000</v>
      </c>
      <c r="K8979">
        <v>200000</v>
      </c>
      <c r="L8979" s="17">
        <f>IF($E8979&lt;&gt;"",VLOOKUP($E8979,GEMWs!$E$14:$L$20,7,FALSE),"")</f>
        <v>37.754918937403332</v>
      </c>
      <c r="M8979" s="17">
        <f>IF($E8979&lt;&gt;"",VLOOKUP($E8979,GEMWs!$E$14:$L$20,8,FALSE),"")</f>
        <v>96.174593288388181</v>
      </c>
      <c r="N8979" s="17">
        <f t="shared" ref="N8979:N9042" si="634">IF($I8979&lt;&gt;"",J8979,IF(AND($D8979="Y",$M$6=236),L8979,0))</f>
        <v>100000</v>
      </c>
      <c r="O8979" s="17">
        <f t="shared" ref="O8979:O9042" si="635">IF($I8979&lt;&gt;"",K8979,IF(AND($D8979="Y",$M$6=236),M8979,0))</f>
        <v>200000</v>
      </c>
      <c r="P8979" s="17">
        <f t="shared" si="632"/>
        <v>1.3155E-3</v>
      </c>
      <c r="Q8979" s="17">
        <f t="shared" si="633"/>
        <v>2.6310000000000001E-3</v>
      </c>
    </row>
    <row r="8980" spans="1:17" x14ac:dyDescent="0.35">
      <c r="A8980" t="s">
        <v>2504</v>
      </c>
      <c r="B8980" t="s">
        <v>168</v>
      </c>
      <c r="C8980" t="s">
        <v>169</v>
      </c>
      <c r="D8980" t="s">
        <v>14</v>
      </c>
      <c r="E8980" t="s">
        <v>21</v>
      </c>
      <c r="F8980" t="s">
        <v>22</v>
      </c>
      <c r="G8980" t="s">
        <v>3040</v>
      </c>
      <c r="H8980">
        <v>429.1</v>
      </c>
      <c r="I8980">
        <v>7</v>
      </c>
      <c r="J8980">
        <v>4540</v>
      </c>
      <c r="K8980">
        <v>21364</v>
      </c>
      <c r="L8980" s="17">
        <f>IF($E8980&lt;&gt;"",VLOOKUP($E8980,GEMWs!$E$14:$L$20,7,FALSE),"")</f>
        <v>37.754918937403332</v>
      </c>
      <c r="M8980" s="17">
        <f>IF($E8980&lt;&gt;"",VLOOKUP($E8980,GEMWs!$E$14:$L$20,8,FALSE),"")</f>
        <v>96.174593288388181</v>
      </c>
      <c r="N8980" s="17">
        <f t="shared" si="634"/>
        <v>4540</v>
      </c>
      <c r="O8980" s="17">
        <f t="shared" si="635"/>
        <v>21364</v>
      </c>
      <c r="P8980" s="17">
        <f t="shared" si="632"/>
        <v>2.0085190039318482E-2</v>
      </c>
      <c r="Q8980" s="17">
        <f t="shared" si="633"/>
        <v>9.4515418502202644E-2</v>
      </c>
    </row>
    <row r="8981" spans="1:17" x14ac:dyDescent="0.35">
      <c r="A8981" t="s">
        <v>2504</v>
      </c>
      <c r="B8981" t="s">
        <v>59</v>
      </c>
      <c r="C8981" t="s">
        <v>60</v>
      </c>
      <c r="D8981" t="s">
        <v>14</v>
      </c>
      <c r="E8981" t="s">
        <v>21</v>
      </c>
      <c r="F8981" t="s">
        <v>14</v>
      </c>
      <c r="G8981" t="s">
        <v>3040</v>
      </c>
      <c r="H8981">
        <v>109.6</v>
      </c>
      <c r="I8981">
        <v>91</v>
      </c>
      <c r="J8981">
        <v>186.795131</v>
      </c>
      <c r="K8981">
        <v>9072</v>
      </c>
      <c r="L8981" s="17">
        <f>IF($E8981&lt;&gt;"",VLOOKUP($E8981,GEMWs!$E$14:$L$20,7,FALSE),"")</f>
        <v>37.754918937403332</v>
      </c>
      <c r="M8981" s="17">
        <f>IF($E8981&lt;&gt;"",VLOOKUP($E8981,GEMWs!$E$14:$L$20,8,FALSE),"")</f>
        <v>96.174593288388181</v>
      </c>
      <c r="N8981" s="17">
        <f t="shared" si="634"/>
        <v>186.795131</v>
      </c>
      <c r="O8981" s="17">
        <f t="shared" si="635"/>
        <v>9072</v>
      </c>
      <c r="P8981" s="17">
        <f t="shared" si="632"/>
        <v>1.2081128747795414E-2</v>
      </c>
      <c r="Q8981" s="17">
        <f t="shared" si="633"/>
        <v>0.58673906227245287</v>
      </c>
    </row>
    <row r="8982" spans="1:17" x14ac:dyDescent="0.35">
      <c r="A8982" t="s">
        <v>2504</v>
      </c>
      <c r="B8982" t="s">
        <v>170</v>
      </c>
      <c r="C8982" t="s">
        <v>171</v>
      </c>
      <c r="D8982" t="s">
        <v>14</v>
      </c>
      <c r="E8982" t="s">
        <v>21</v>
      </c>
      <c r="F8982" t="s">
        <v>22</v>
      </c>
      <c r="G8982" t="s">
        <v>3040</v>
      </c>
      <c r="H8982">
        <v>11135.8</v>
      </c>
      <c r="I8982">
        <v>114</v>
      </c>
      <c r="J8982">
        <v>15000</v>
      </c>
      <c r="K8982">
        <v>20000</v>
      </c>
      <c r="L8982" s="17">
        <f>IF($E8982&lt;&gt;"",VLOOKUP($E8982,GEMWs!$E$14:$L$20,7,FALSE),"")</f>
        <v>37.754918937403332</v>
      </c>
      <c r="M8982" s="17">
        <f>IF($E8982&lt;&gt;"",VLOOKUP($E8982,GEMWs!$E$14:$L$20,8,FALSE),"")</f>
        <v>96.174593288388181</v>
      </c>
      <c r="N8982" s="17">
        <f t="shared" si="634"/>
        <v>15000</v>
      </c>
      <c r="O8982" s="17">
        <f t="shared" si="635"/>
        <v>20000</v>
      </c>
      <c r="P8982" s="17">
        <f t="shared" si="632"/>
        <v>0.55679000000000001</v>
      </c>
      <c r="Q8982" s="17">
        <f t="shared" si="633"/>
        <v>0.74238666666666664</v>
      </c>
    </row>
    <row r="8983" spans="1:17" x14ac:dyDescent="0.35">
      <c r="A8983" t="s">
        <v>2504</v>
      </c>
      <c r="B8983" t="s">
        <v>192</v>
      </c>
      <c r="C8983" t="s">
        <v>193</v>
      </c>
      <c r="D8983" t="s">
        <v>14</v>
      </c>
      <c r="E8983" t="s">
        <v>21</v>
      </c>
      <c r="F8983" t="s">
        <v>22</v>
      </c>
      <c r="G8983" t="s">
        <v>3040</v>
      </c>
      <c r="H8983">
        <v>405.5</v>
      </c>
      <c r="I8983">
        <v>129</v>
      </c>
      <c r="J8983">
        <v>85000</v>
      </c>
      <c r="K8983">
        <v>90000</v>
      </c>
      <c r="L8983" s="17">
        <f>IF($E8983&lt;&gt;"",VLOOKUP($E8983,GEMWs!$E$14:$L$20,7,FALSE),"")</f>
        <v>37.754918937403332</v>
      </c>
      <c r="M8983" s="17">
        <f>IF($E8983&lt;&gt;"",VLOOKUP($E8983,GEMWs!$E$14:$L$20,8,FALSE),"")</f>
        <v>96.174593288388181</v>
      </c>
      <c r="N8983" s="17">
        <f t="shared" si="634"/>
        <v>85000</v>
      </c>
      <c r="O8983" s="17">
        <f t="shared" si="635"/>
        <v>90000</v>
      </c>
      <c r="P8983" s="17">
        <f t="shared" si="632"/>
        <v>4.5055555555555552E-3</v>
      </c>
      <c r="Q8983" s="17">
        <f t="shared" si="633"/>
        <v>4.7705882352941176E-3</v>
      </c>
    </row>
    <row r="8984" spans="1:17" x14ac:dyDescent="0.35">
      <c r="A8984" t="s">
        <v>2504</v>
      </c>
      <c r="B8984" t="s">
        <v>2505</v>
      </c>
      <c r="D8984" t="s">
        <v>22</v>
      </c>
      <c r="G8984" t="s">
        <v>3040</v>
      </c>
      <c r="H8984">
        <v>12.1</v>
      </c>
      <c r="J8984">
        <v>0</v>
      </c>
      <c r="K8984">
        <v>0</v>
      </c>
      <c r="L8984" s="17" t="str">
        <f>IF($E8984&lt;&gt;"",VLOOKUP($E8984,GEMWs!$E$14:$L$20,7,FALSE),"")</f>
        <v/>
      </c>
      <c r="M8984" s="17" t="str">
        <f>IF($E8984&lt;&gt;"",VLOOKUP($E8984,GEMWs!$E$14:$L$20,8,FALSE),"")</f>
        <v/>
      </c>
      <c r="N8984" s="17">
        <f t="shared" ca="1" si="634"/>
        <v>0</v>
      </c>
      <c r="O8984" s="17">
        <f t="shared" ca="1" si="635"/>
        <v>0</v>
      </c>
      <c r="P8984" s="17">
        <f t="shared" ca="1" si="632"/>
        <v>0</v>
      </c>
      <c r="Q8984" s="17">
        <f t="shared" ca="1" si="633"/>
        <v>0</v>
      </c>
    </row>
    <row r="8985" spans="1:17" x14ac:dyDescent="0.35">
      <c r="A8985" t="s">
        <v>2504</v>
      </c>
      <c r="B8985" t="s">
        <v>172</v>
      </c>
      <c r="C8985" t="s">
        <v>173</v>
      </c>
      <c r="D8985" t="s">
        <v>14</v>
      </c>
      <c r="E8985" t="s">
        <v>21</v>
      </c>
      <c r="F8985" t="s">
        <v>22</v>
      </c>
      <c r="G8985" t="s">
        <v>3040</v>
      </c>
      <c r="H8985">
        <v>35.9</v>
      </c>
      <c r="I8985">
        <v>154</v>
      </c>
      <c r="J8985">
        <v>180000</v>
      </c>
      <c r="K8985">
        <v>180000</v>
      </c>
      <c r="L8985" s="17">
        <f>IF($E8985&lt;&gt;"",VLOOKUP($E8985,GEMWs!$E$14:$L$20,7,FALSE),"")</f>
        <v>37.754918937403332</v>
      </c>
      <c r="M8985" s="17">
        <f>IF($E8985&lt;&gt;"",VLOOKUP($E8985,GEMWs!$E$14:$L$20,8,FALSE),"")</f>
        <v>96.174593288388181</v>
      </c>
      <c r="N8985" s="17">
        <f t="shared" si="634"/>
        <v>180000</v>
      </c>
      <c r="O8985" s="17">
        <f t="shared" si="635"/>
        <v>180000</v>
      </c>
      <c r="P8985" s="17">
        <f t="shared" si="632"/>
        <v>1.9944444444444445E-4</v>
      </c>
      <c r="Q8985" s="17">
        <f t="shared" si="633"/>
        <v>1.9944444444444445E-4</v>
      </c>
    </row>
    <row r="8986" spans="1:17" x14ac:dyDescent="0.35">
      <c r="A8986" t="s">
        <v>2504</v>
      </c>
      <c r="B8986" t="s">
        <v>188</v>
      </c>
      <c r="C8986" t="s">
        <v>189</v>
      </c>
      <c r="D8986" t="s">
        <v>14</v>
      </c>
      <c r="E8986" t="s">
        <v>18</v>
      </c>
      <c r="F8986" t="s">
        <v>22</v>
      </c>
      <c r="G8986" t="s">
        <v>3040</v>
      </c>
      <c r="H8986">
        <v>199.1</v>
      </c>
      <c r="I8986">
        <v>156</v>
      </c>
      <c r="J8986">
        <v>14411.9</v>
      </c>
      <c r="K8986">
        <v>16561.68</v>
      </c>
      <c r="L8986" s="17">
        <f>IF($E8986&lt;&gt;"",VLOOKUP($E8986,GEMWs!$E$14:$L$20,7,FALSE),"")</f>
        <v>5950.3939027696888</v>
      </c>
      <c r="M8986" s="17">
        <f>IF($E8986&lt;&gt;"",VLOOKUP($E8986,GEMWs!$E$14:$L$20,8,FALSE),"")</f>
        <v>10539.430626954083</v>
      </c>
      <c r="N8986" s="17">
        <f t="shared" si="634"/>
        <v>14411.9</v>
      </c>
      <c r="O8986" s="17">
        <f t="shared" si="635"/>
        <v>16561.68</v>
      </c>
      <c r="P8986" s="17">
        <f t="shared" si="632"/>
        <v>1.2021727264383806E-2</v>
      </c>
      <c r="Q8986" s="17">
        <f t="shared" si="633"/>
        <v>1.3814972349239171E-2</v>
      </c>
    </row>
    <row r="8987" spans="1:17" x14ac:dyDescent="0.35">
      <c r="A8987" t="s">
        <v>2504</v>
      </c>
      <c r="B8987" t="s">
        <v>194</v>
      </c>
      <c r="D8987" t="s">
        <v>14</v>
      </c>
      <c r="E8987" t="s">
        <v>21</v>
      </c>
      <c r="G8987" t="s">
        <v>3040</v>
      </c>
      <c r="H8987">
        <v>839.6</v>
      </c>
      <c r="J8987">
        <v>0</v>
      </c>
      <c r="K8987">
        <v>0</v>
      </c>
      <c r="L8987" s="17">
        <f>IF($E8987&lt;&gt;"",VLOOKUP($E8987,GEMWs!$E$14:$L$20,7,FALSE),"")</f>
        <v>37.754918937403332</v>
      </c>
      <c r="M8987" s="17">
        <f>IF($E8987&lt;&gt;"",VLOOKUP($E8987,GEMWs!$E$14:$L$20,8,FALSE),"")</f>
        <v>96.174593288388181</v>
      </c>
      <c r="N8987" s="17">
        <f t="shared" ca="1" si="634"/>
        <v>37.754918937403332</v>
      </c>
      <c r="O8987" s="17">
        <f t="shared" ca="1" si="635"/>
        <v>96.174593288388181</v>
      </c>
      <c r="P8987" s="17">
        <f t="shared" ca="1" si="632"/>
        <v>8.7299563355821412</v>
      </c>
      <c r="Q8987" s="17">
        <f t="shared" ca="1" si="633"/>
        <v>22.238161903937204</v>
      </c>
    </row>
    <row r="8988" spans="1:17" x14ac:dyDescent="0.35">
      <c r="A8988" t="s">
        <v>2504</v>
      </c>
      <c r="B8988" t="s">
        <v>174</v>
      </c>
      <c r="C8988" t="s">
        <v>175</v>
      </c>
      <c r="D8988" t="s">
        <v>14</v>
      </c>
      <c r="E8988" t="s">
        <v>21</v>
      </c>
      <c r="F8988" t="s">
        <v>22</v>
      </c>
      <c r="G8988" t="s">
        <v>3040</v>
      </c>
      <c r="H8988">
        <v>2.1</v>
      </c>
      <c r="I8988">
        <v>219</v>
      </c>
      <c r="J8988">
        <v>28000</v>
      </c>
      <c r="K8988">
        <v>28000</v>
      </c>
      <c r="L8988" s="17">
        <f>IF($E8988&lt;&gt;"",VLOOKUP($E8988,GEMWs!$E$14:$L$20,7,FALSE),"")</f>
        <v>37.754918937403332</v>
      </c>
      <c r="M8988" s="17">
        <f>IF($E8988&lt;&gt;"",VLOOKUP($E8988,GEMWs!$E$14:$L$20,8,FALSE),"")</f>
        <v>96.174593288388181</v>
      </c>
      <c r="N8988" s="17">
        <f t="shared" si="634"/>
        <v>28000</v>
      </c>
      <c r="O8988" s="17">
        <f t="shared" si="635"/>
        <v>28000</v>
      </c>
      <c r="P8988" s="17">
        <f t="shared" si="632"/>
        <v>7.5000000000000007E-5</v>
      </c>
      <c r="Q8988" s="17">
        <f t="shared" si="633"/>
        <v>7.5000000000000007E-5</v>
      </c>
    </row>
    <row r="8989" spans="1:17" x14ac:dyDescent="0.35">
      <c r="A8989" t="s">
        <v>2504</v>
      </c>
      <c r="B8989" t="s">
        <v>519</v>
      </c>
      <c r="D8989" t="s">
        <v>14</v>
      </c>
      <c r="E8989" t="s">
        <v>21</v>
      </c>
      <c r="G8989" t="s">
        <v>3040</v>
      </c>
      <c r="H8989">
        <v>126.9</v>
      </c>
      <c r="J8989">
        <v>0</v>
      </c>
      <c r="K8989">
        <v>0</v>
      </c>
      <c r="L8989" s="17">
        <f>IF($E8989&lt;&gt;"",VLOOKUP($E8989,GEMWs!$E$14:$L$20,7,FALSE),"")</f>
        <v>37.754918937403332</v>
      </c>
      <c r="M8989" s="17">
        <f>IF($E8989&lt;&gt;"",VLOOKUP($E8989,GEMWs!$E$14:$L$20,8,FALSE),"")</f>
        <v>96.174593288388181</v>
      </c>
      <c r="N8989" s="17">
        <f t="shared" ca="1" si="634"/>
        <v>37.754918937403332</v>
      </c>
      <c r="O8989" s="17">
        <f t="shared" ca="1" si="635"/>
        <v>96.174593288388181</v>
      </c>
      <c r="P8989" s="17">
        <f t="shared" ca="1" si="632"/>
        <v>1.3194752965523746</v>
      </c>
      <c r="Q8989" s="17">
        <f t="shared" ca="1" si="633"/>
        <v>3.3611514359333388</v>
      </c>
    </row>
    <row r="8990" spans="1:17" x14ac:dyDescent="0.35">
      <c r="A8990" t="s">
        <v>2504</v>
      </c>
      <c r="B8990" t="s">
        <v>1620</v>
      </c>
      <c r="C8990" t="s">
        <v>1621</v>
      </c>
      <c r="D8990" t="s">
        <v>14</v>
      </c>
      <c r="E8990" t="s">
        <v>21</v>
      </c>
      <c r="F8990" t="s">
        <v>22</v>
      </c>
      <c r="G8990" t="s">
        <v>3040</v>
      </c>
      <c r="H8990">
        <v>7.3</v>
      </c>
      <c r="I8990">
        <v>224</v>
      </c>
      <c r="J8990">
        <v>15000</v>
      </c>
      <c r="K8990">
        <v>20000</v>
      </c>
      <c r="L8990" s="17">
        <f>IF($E8990&lt;&gt;"",VLOOKUP($E8990,GEMWs!$E$14:$L$20,7,FALSE),"")</f>
        <v>37.754918937403332</v>
      </c>
      <c r="M8990" s="17">
        <f>IF($E8990&lt;&gt;"",VLOOKUP($E8990,GEMWs!$E$14:$L$20,8,FALSE),"")</f>
        <v>96.174593288388181</v>
      </c>
      <c r="N8990" s="17">
        <f t="shared" si="634"/>
        <v>15000</v>
      </c>
      <c r="O8990" s="17">
        <f t="shared" si="635"/>
        <v>20000</v>
      </c>
      <c r="P8990" s="17">
        <f t="shared" si="632"/>
        <v>3.6499999999999998E-4</v>
      </c>
      <c r="Q8990" s="17">
        <f t="shared" si="633"/>
        <v>4.8666666666666666E-4</v>
      </c>
    </row>
    <row r="8991" spans="1:17" x14ac:dyDescent="0.35">
      <c r="A8991" t="s">
        <v>2504</v>
      </c>
      <c r="B8991" t="s">
        <v>195</v>
      </c>
      <c r="D8991" t="s">
        <v>14</v>
      </c>
      <c r="E8991" t="s">
        <v>21</v>
      </c>
      <c r="G8991" t="s">
        <v>3040</v>
      </c>
      <c r="H8991">
        <v>176.2</v>
      </c>
      <c r="J8991">
        <v>0</v>
      </c>
      <c r="K8991">
        <v>0</v>
      </c>
      <c r="L8991" s="17">
        <f>IF($E8991&lt;&gt;"",VLOOKUP($E8991,GEMWs!$E$14:$L$20,7,FALSE),"")</f>
        <v>37.754918937403332</v>
      </c>
      <c r="M8991" s="17">
        <f>IF($E8991&lt;&gt;"",VLOOKUP($E8991,GEMWs!$E$14:$L$20,8,FALSE),"")</f>
        <v>96.174593288388181</v>
      </c>
      <c r="N8991" s="17">
        <f t="shared" ca="1" si="634"/>
        <v>37.754918937403332</v>
      </c>
      <c r="O8991" s="17">
        <f t="shared" ca="1" si="635"/>
        <v>96.174593288388181</v>
      </c>
      <c r="P8991" s="17">
        <f t="shared" ca="1" si="632"/>
        <v>1.8320846907212638</v>
      </c>
      <c r="Q8991" s="17">
        <f t="shared" ca="1" si="633"/>
        <v>4.6669415524937286</v>
      </c>
    </row>
    <row r="8992" spans="1:17" x14ac:dyDescent="0.35">
      <c r="A8992" t="s">
        <v>2504</v>
      </c>
      <c r="B8992" t="s">
        <v>139</v>
      </c>
      <c r="C8992" t="s">
        <v>3025</v>
      </c>
      <c r="D8992" t="s">
        <v>14</v>
      </c>
      <c r="E8992" t="s">
        <v>21</v>
      </c>
      <c r="F8992" t="s">
        <v>14</v>
      </c>
      <c r="G8992" t="s">
        <v>3040</v>
      </c>
      <c r="H8992">
        <v>37</v>
      </c>
      <c r="I8992">
        <v>237</v>
      </c>
      <c r="J8992">
        <v>237.43909400000001</v>
      </c>
      <c r="K8992">
        <v>1033.8267679999999</v>
      </c>
      <c r="L8992" s="17">
        <f>IF($E8992&lt;&gt;"",VLOOKUP($E8992,GEMWs!$E$14:$L$20,7,FALSE),"")</f>
        <v>37.754918937403332</v>
      </c>
      <c r="M8992" s="17">
        <f>IF($E8992&lt;&gt;"",VLOOKUP($E8992,GEMWs!$E$14:$L$20,8,FALSE),"")</f>
        <v>96.174593288388181</v>
      </c>
      <c r="N8992" s="17">
        <f t="shared" si="634"/>
        <v>237.43909400000001</v>
      </c>
      <c r="O8992" s="17">
        <f t="shared" si="635"/>
        <v>1033.8267679999999</v>
      </c>
      <c r="P8992" s="17">
        <f t="shared" si="632"/>
        <v>3.5789361569326286E-2</v>
      </c>
      <c r="Q8992" s="17">
        <f t="shared" si="633"/>
        <v>0.1558294355688537</v>
      </c>
    </row>
    <row r="8993" spans="1:17" x14ac:dyDescent="0.35">
      <c r="A8993" t="s">
        <v>2504</v>
      </c>
      <c r="B8993" t="s">
        <v>2983</v>
      </c>
      <c r="D8993" t="s">
        <v>14</v>
      </c>
      <c r="E8993" t="s">
        <v>21</v>
      </c>
      <c r="G8993" t="s">
        <v>3040</v>
      </c>
      <c r="H8993">
        <v>115.9</v>
      </c>
      <c r="J8993">
        <v>0</v>
      </c>
      <c r="K8993">
        <v>0</v>
      </c>
      <c r="L8993" s="17">
        <f>IF($E8993&lt;&gt;"",VLOOKUP($E8993,GEMWs!$E$14:$L$20,7,FALSE),"")</f>
        <v>37.754918937403332</v>
      </c>
      <c r="M8993" s="17">
        <f>IF($E8993&lt;&gt;"",VLOOKUP($E8993,GEMWs!$E$14:$L$20,8,FALSE),"")</f>
        <v>96.174593288388181</v>
      </c>
      <c r="N8993" s="17">
        <f t="shared" ca="1" si="634"/>
        <v>37.754918937403332</v>
      </c>
      <c r="O8993" s="17">
        <f t="shared" ca="1" si="635"/>
        <v>96.174593288388181</v>
      </c>
      <c r="P8993" s="17">
        <f t="shared" ca="1" si="632"/>
        <v>1.2050999753382208</v>
      </c>
      <c r="Q8993" s="17">
        <f t="shared" ca="1" si="633"/>
        <v>3.0697986715892354</v>
      </c>
    </row>
    <row r="8994" spans="1:17" x14ac:dyDescent="0.35">
      <c r="A8994" t="s">
        <v>2504</v>
      </c>
      <c r="B8994" t="s">
        <v>915</v>
      </c>
      <c r="C8994" t="s">
        <v>916</v>
      </c>
      <c r="D8994" t="s">
        <v>14</v>
      </c>
      <c r="E8994" t="s">
        <v>21</v>
      </c>
      <c r="F8994" t="s">
        <v>22</v>
      </c>
      <c r="G8994" t="s">
        <v>3040</v>
      </c>
      <c r="H8994">
        <v>323.60000000000002</v>
      </c>
      <c r="I8994">
        <v>252</v>
      </c>
      <c r="J8994">
        <v>53.942762999999999</v>
      </c>
      <c r="K8994">
        <v>192.94807</v>
      </c>
      <c r="L8994" s="17">
        <f>IF($E8994&lt;&gt;"",VLOOKUP($E8994,GEMWs!$E$14:$L$20,7,FALSE),"")</f>
        <v>37.754918937403332</v>
      </c>
      <c r="M8994" s="17">
        <f>IF($E8994&lt;&gt;"",VLOOKUP($E8994,GEMWs!$E$14:$L$20,8,FALSE),"")</f>
        <v>96.174593288388181</v>
      </c>
      <c r="N8994" s="17">
        <f t="shared" si="634"/>
        <v>53.942762999999999</v>
      </c>
      <c r="O8994" s="17">
        <f t="shared" si="635"/>
        <v>192.94807</v>
      </c>
      <c r="P8994" s="17">
        <f t="shared" si="632"/>
        <v>1.6771352001603335</v>
      </c>
      <c r="Q8994" s="17">
        <f t="shared" si="633"/>
        <v>5.9989511475339157</v>
      </c>
    </row>
    <row r="8995" spans="1:17" x14ac:dyDescent="0.35">
      <c r="A8995" t="s">
        <v>2504</v>
      </c>
      <c r="B8995" t="s">
        <v>924</v>
      </c>
      <c r="D8995" t="s">
        <v>14</v>
      </c>
      <c r="E8995" t="s">
        <v>21</v>
      </c>
      <c r="G8995" t="s">
        <v>3040</v>
      </c>
      <c r="H8995">
        <v>128.19999999999999</v>
      </c>
      <c r="J8995">
        <v>0</v>
      </c>
      <c r="K8995">
        <v>0</v>
      </c>
      <c r="L8995" s="17">
        <f>IF($E8995&lt;&gt;"",VLOOKUP($E8995,GEMWs!$E$14:$L$20,7,FALSE),"")</f>
        <v>37.754918937403332</v>
      </c>
      <c r="M8995" s="17">
        <f>IF($E8995&lt;&gt;"",VLOOKUP($E8995,GEMWs!$E$14:$L$20,8,FALSE),"")</f>
        <v>96.174593288388181</v>
      </c>
      <c r="N8995" s="17">
        <f t="shared" ca="1" si="634"/>
        <v>37.754918937403332</v>
      </c>
      <c r="O8995" s="17">
        <f t="shared" ca="1" si="635"/>
        <v>96.174593288388181</v>
      </c>
      <c r="P8995" s="17">
        <f t="shared" ca="1" si="632"/>
        <v>1.3329923799685925</v>
      </c>
      <c r="Q8995" s="17">
        <f t="shared" ca="1" si="633"/>
        <v>3.3955840353558231</v>
      </c>
    </row>
    <row r="8996" spans="1:17" x14ac:dyDescent="0.35">
      <c r="A8996" t="s">
        <v>2504</v>
      </c>
      <c r="B8996" t="s">
        <v>176</v>
      </c>
      <c r="C8996" t="s">
        <v>177</v>
      </c>
      <c r="D8996" t="s">
        <v>14</v>
      </c>
      <c r="E8996" t="s">
        <v>21</v>
      </c>
      <c r="F8996" t="s">
        <v>22</v>
      </c>
      <c r="G8996" t="s">
        <v>3040</v>
      </c>
      <c r="H8996">
        <v>16.600000000000001</v>
      </c>
      <c r="I8996">
        <v>255</v>
      </c>
      <c r="J8996">
        <v>13640</v>
      </c>
      <c r="K8996">
        <v>27270</v>
      </c>
      <c r="L8996" s="17">
        <f>IF($E8996&lt;&gt;"",VLOOKUP($E8996,GEMWs!$E$14:$L$20,7,FALSE),"")</f>
        <v>37.754918937403332</v>
      </c>
      <c r="M8996" s="17">
        <f>IF($E8996&lt;&gt;"",VLOOKUP($E8996,GEMWs!$E$14:$L$20,8,FALSE),"")</f>
        <v>96.174593288388181</v>
      </c>
      <c r="N8996" s="17">
        <f t="shared" si="634"/>
        <v>13640</v>
      </c>
      <c r="O8996" s="17">
        <f t="shared" si="635"/>
        <v>27270</v>
      </c>
      <c r="P8996" s="17">
        <f t="shared" si="632"/>
        <v>6.0872753942060875E-4</v>
      </c>
      <c r="Q8996" s="17">
        <f t="shared" si="633"/>
        <v>1.2170087976539591E-3</v>
      </c>
    </row>
    <row r="8997" spans="1:17" x14ac:dyDescent="0.35">
      <c r="A8997" t="s">
        <v>2504</v>
      </c>
      <c r="B8997" t="s">
        <v>445</v>
      </c>
      <c r="C8997" t="s">
        <v>446</v>
      </c>
      <c r="D8997" t="s">
        <v>14</v>
      </c>
      <c r="E8997" t="s">
        <v>21</v>
      </c>
      <c r="F8997" t="s">
        <v>22</v>
      </c>
      <c r="G8997" t="s">
        <v>3040</v>
      </c>
      <c r="H8997">
        <v>94.7</v>
      </c>
      <c r="I8997">
        <v>263</v>
      </c>
      <c r="J8997">
        <v>5000</v>
      </c>
      <c r="K8997">
        <v>5000</v>
      </c>
      <c r="L8997" s="17">
        <f>IF($E8997&lt;&gt;"",VLOOKUP($E8997,GEMWs!$E$14:$L$20,7,FALSE),"")</f>
        <v>37.754918937403332</v>
      </c>
      <c r="M8997" s="17">
        <f>IF($E8997&lt;&gt;"",VLOOKUP($E8997,GEMWs!$E$14:$L$20,8,FALSE),"")</f>
        <v>96.174593288388181</v>
      </c>
      <c r="N8997" s="17">
        <f t="shared" si="634"/>
        <v>5000</v>
      </c>
      <c r="O8997" s="17">
        <f t="shared" si="635"/>
        <v>5000</v>
      </c>
      <c r="P8997" s="17">
        <f t="shared" si="632"/>
        <v>1.8940000000000002E-2</v>
      </c>
      <c r="Q8997" s="17">
        <f t="shared" si="633"/>
        <v>1.8940000000000002E-2</v>
      </c>
    </row>
    <row r="8998" spans="1:17" x14ac:dyDescent="0.35">
      <c r="A8998" t="s">
        <v>2504</v>
      </c>
      <c r="B8998" t="s">
        <v>229</v>
      </c>
      <c r="D8998" t="s">
        <v>22</v>
      </c>
      <c r="G8998" t="s">
        <v>3040</v>
      </c>
      <c r="H8998">
        <v>16.100000000000001</v>
      </c>
      <c r="J8998">
        <v>0</v>
      </c>
      <c r="K8998">
        <v>0</v>
      </c>
      <c r="L8998" s="17" t="str">
        <f>IF($E8998&lt;&gt;"",VLOOKUP($E8998,GEMWs!$E$14:$L$20,7,FALSE),"")</f>
        <v/>
      </c>
      <c r="M8998" s="17" t="str">
        <f>IF($E8998&lt;&gt;"",VLOOKUP($E8998,GEMWs!$E$14:$L$20,8,FALSE),"")</f>
        <v/>
      </c>
      <c r="N8998" s="17">
        <f t="shared" ca="1" si="634"/>
        <v>0</v>
      </c>
      <c r="O8998" s="17">
        <f t="shared" ca="1" si="635"/>
        <v>0</v>
      </c>
      <c r="P8998" s="17">
        <f t="shared" ca="1" si="632"/>
        <v>0</v>
      </c>
      <c r="Q8998" s="17">
        <f t="shared" ca="1" si="633"/>
        <v>0</v>
      </c>
    </row>
    <row r="8999" spans="1:17" x14ac:dyDescent="0.35">
      <c r="A8999" t="s">
        <v>2504</v>
      </c>
      <c r="B8999" t="s">
        <v>103</v>
      </c>
      <c r="D8999" t="s">
        <v>14</v>
      </c>
      <c r="E8999" t="s">
        <v>15</v>
      </c>
      <c r="G8999" t="s">
        <v>3040</v>
      </c>
      <c r="H8999">
        <v>1422.6</v>
      </c>
      <c r="J8999">
        <v>0</v>
      </c>
      <c r="K8999">
        <v>0</v>
      </c>
      <c r="L8999" s="17">
        <f>IF($E8999&lt;&gt;"",VLOOKUP($E8999,GEMWs!$E$14:$L$20,7,FALSE),"")</f>
        <v>37.892086284381016</v>
      </c>
      <c r="M8999" s="17">
        <f>IF($E8999&lt;&gt;"",VLOOKUP($E8999,GEMWs!$E$14:$L$20,8,FALSE),"")</f>
        <v>96.522753888300599</v>
      </c>
      <c r="N8999" s="17">
        <f t="shared" ca="1" si="634"/>
        <v>37.892086284381016</v>
      </c>
      <c r="O8999" s="17">
        <f t="shared" ca="1" si="635"/>
        <v>96.522753888300599</v>
      </c>
      <c r="P8999" s="17">
        <f t="shared" ca="1" si="632"/>
        <v>14.738493699074114</v>
      </c>
      <c r="Q8999" s="17">
        <f t="shared" ca="1" si="633"/>
        <v>37.543459320855355</v>
      </c>
    </row>
    <row r="9000" spans="1:17" x14ac:dyDescent="0.35">
      <c r="A9000" t="s">
        <v>2504</v>
      </c>
      <c r="B9000" t="s">
        <v>2994</v>
      </c>
      <c r="D9000" t="s">
        <v>14</v>
      </c>
      <c r="E9000" t="s">
        <v>21</v>
      </c>
      <c r="G9000" t="s">
        <v>3040</v>
      </c>
      <c r="H9000">
        <v>53.9</v>
      </c>
      <c r="J9000">
        <v>0</v>
      </c>
      <c r="K9000">
        <v>0</v>
      </c>
      <c r="L9000" s="17">
        <f>IF($E9000&lt;&gt;"",VLOOKUP($E9000,GEMWs!$E$14:$L$20,7,FALSE),"")</f>
        <v>37.754918937403332</v>
      </c>
      <c r="M9000" s="17">
        <f>IF($E9000&lt;&gt;"",VLOOKUP($E9000,GEMWs!$E$14:$L$20,8,FALSE),"")</f>
        <v>96.174593288388181</v>
      </c>
      <c r="N9000" s="17">
        <f t="shared" ca="1" si="634"/>
        <v>37.754918937403332</v>
      </c>
      <c r="O9000" s="17">
        <f t="shared" ca="1" si="635"/>
        <v>96.174593288388181</v>
      </c>
      <c r="P9000" s="17">
        <f t="shared" ca="1" si="632"/>
        <v>0.56043907394935366</v>
      </c>
      <c r="Q9000" s="17">
        <f t="shared" ca="1" si="633"/>
        <v>1.4276285452861066</v>
      </c>
    </row>
    <row r="9001" spans="1:17" x14ac:dyDescent="0.35">
      <c r="A9001" t="s">
        <v>2504</v>
      </c>
      <c r="B9001" t="s">
        <v>2978</v>
      </c>
      <c r="C9001" t="s">
        <v>158</v>
      </c>
      <c r="D9001" t="s">
        <v>22</v>
      </c>
      <c r="G9001" t="s">
        <v>3040</v>
      </c>
      <c r="H9001">
        <v>18.399999999999999</v>
      </c>
      <c r="J9001">
        <v>0</v>
      </c>
      <c r="K9001">
        <v>0</v>
      </c>
      <c r="L9001" s="17" t="str">
        <f>IF($E9001&lt;&gt;"",VLOOKUP($E9001,GEMWs!$E$14:$L$20,7,FALSE),"")</f>
        <v/>
      </c>
      <c r="M9001" s="17" t="str">
        <f>IF($E9001&lt;&gt;"",VLOOKUP($E9001,GEMWs!$E$14:$L$20,8,FALSE),"")</f>
        <v/>
      </c>
      <c r="N9001" s="17">
        <f t="shared" ca="1" si="634"/>
        <v>0</v>
      </c>
      <c r="O9001" s="17">
        <f t="shared" ca="1" si="635"/>
        <v>0</v>
      </c>
      <c r="P9001" s="17">
        <f t="shared" ca="1" si="632"/>
        <v>0</v>
      </c>
      <c r="Q9001" s="17">
        <f t="shared" ca="1" si="633"/>
        <v>0</v>
      </c>
    </row>
    <row r="9002" spans="1:17" x14ac:dyDescent="0.35">
      <c r="A9002" t="s">
        <v>2504</v>
      </c>
      <c r="B9002" t="s">
        <v>2506</v>
      </c>
      <c r="D9002" t="s">
        <v>22</v>
      </c>
      <c r="G9002" t="s">
        <v>3040</v>
      </c>
      <c r="H9002">
        <v>115.5</v>
      </c>
      <c r="J9002">
        <v>0</v>
      </c>
      <c r="K9002">
        <v>0</v>
      </c>
      <c r="L9002" s="17" t="str">
        <f>IF($E9002&lt;&gt;"",VLOOKUP($E9002,GEMWs!$E$14:$L$20,7,FALSE),"")</f>
        <v/>
      </c>
      <c r="M9002" s="17" t="str">
        <f>IF($E9002&lt;&gt;"",VLOOKUP($E9002,GEMWs!$E$14:$L$20,8,FALSE),"")</f>
        <v/>
      </c>
      <c r="N9002" s="17">
        <f t="shared" ca="1" si="634"/>
        <v>0</v>
      </c>
      <c r="O9002" s="17">
        <f t="shared" ca="1" si="635"/>
        <v>0</v>
      </c>
      <c r="P9002" s="17">
        <f t="shared" ca="1" si="632"/>
        <v>0</v>
      </c>
      <c r="Q9002" s="17">
        <f t="shared" ca="1" si="633"/>
        <v>0</v>
      </c>
    </row>
    <row r="9003" spans="1:17" x14ac:dyDescent="0.35">
      <c r="A9003" t="s">
        <v>2504</v>
      </c>
      <c r="B9003" t="s">
        <v>2507</v>
      </c>
      <c r="C9003" t="s">
        <v>2508</v>
      </c>
      <c r="D9003" t="s">
        <v>22</v>
      </c>
      <c r="G9003" t="s">
        <v>3040</v>
      </c>
      <c r="H9003">
        <v>1.1000000000000001</v>
      </c>
      <c r="J9003">
        <v>0</v>
      </c>
      <c r="K9003">
        <v>0</v>
      </c>
      <c r="L9003" s="17" t="str">
        <f>IF($E9003&lt;&gt;"",VLOOKUP($E9003,GEMWs!$E$14:$L$20,7,FALSE),"")</f>
        <v/>
      </c>
      <c r="M9003" s="17" t="str">
        <f>IF($E9003&lt;&gt;"",VLOOKUP($E9003,GEMWs!$E$14:$L$20,8,FALSE),"")</f>
        <v/>
      </c>
      <c r="N9003" s="17">
        <f t="shared" ca="1" si="634"/>
        <v>0</v>
      </c>
      <c r="O9003" s="17">
        <f t="shared" ca="1" si="635"/>
        <v>0</v>
      </c>
      <c r="P9003" s="17">
        <f t="shared" ca="1" si="632"/>
        <v>0</v>
      </c>
      <c r="Q9003" s="17">
        <f t="shared" ca="1" si="633"/>
        <v>0</v>
      </c>
    </row>
    <row r="9004" spans="1:17" x14ac:dyDescent="0.35">
      <c r="A9004" t="s">
        <v>2504</v>
      </c>
      <c r="B9004" t="s">
        <v>511</v>
      </c>
      <c r="D9004" t="s">
        <v>22</v>
      </c>
      <c r="G9004" t="s">
        <v>3040</v>
      </c>
      <c r="H9004">
        <v>479.1</v>
      </c>
      <c r="J9004">
        <v>0</v>
      </c>
      <c r="K9004">
        <v>0</v>
      </c>
      <c r="L9004" s="17" t="str">
        <f>IF($E9004&lt;&gt;"",VLOOKUP($E9004,GEMWs!$E$14:$L$20,7,FALSE),"")</f>
        <v/>
      </c>
      <c r="M9004" s="17" t="str">
        <f>IF($E9004&lt;&gt;"",VLOOKUP($E9004,GEMWs!$E$14:$L$20,8,FALSE),"")</f>
        <v/>
      </c>
      <c r="N9004" s="17">
        <f t="shared" ca="1" si="634"/>
        <v>0</v>
      </c>
      <c r="O9004" s="17">
        <f t="shared" ca="1" si="635"/>
        <v>0</v>
      </c>
      <c r="P9004" s="17">
        <f t="shared" ca="1" si="632"/>
        <v>0</v>
      </c>
      <c r="Q9004" s="17">
        <f t="shared" ca="1" si="633"/>
        <v>0</v>
      </c>
    </row>
    <row r="9005" spans="1:17" x14ac:dyDescent="0.35">
      <c r="A9005" t="s">
        <v>2504</v>
      </c>
      <c r="B9005" t="s">
        <v>2980</v>
      </c>
      <c r="D9005" t="s">
        <v>14</v>
      </c>
      <c r="E9005" t="s">
        <v>18</v>
      </c>
      <c r="G9005" t="s">
        <v>3040</v>
      </c>
      <c r="H9005">
        <v>177.6</v>
      </c>
      <c r="J9005">
        <v>0</v>
      </c>
      <c r="K9005">
        <v>0</v>
      </c>
      <c r="L9005" s="17">
        <f>IF($E9005&lt;&gt;"",VLOOKUP($E9005,GEMWs!$E$14:$L$20,7,FALSE),"")</f>
        <v>5950.3939027696888</v>
      </c>
      <c r="M9005" s="17">
        <f>IF($E9005&lt;&gt;"",VLOOKUP($E9005,GEMWs!$E$14:$L$20,8,FALSE),"")</f>
        <v>10539.430626954083</v>
      </c>
      <c r="N9005" s="17">
        <f t="shared" ca="1" si="634"/>
        <v>5950.3939027696888</v>
      </c>
      <c r="O9005" s="17">
        <f t="shared" ca="1" si="635"/>
        <v>10539.430626954083</v>
      </c>
      <c r="P9005" s="17">
        <f t="shared" ca="1" si="632"/>
        <v>1.6851005171550408E-2</v>
      </c>
      <c r="Q9005" s="17">
        <f t="shared" ca="1" si="633"/>
        <v>2.9846763575993474E-2</v>
      </c>
    </row>
    <row r="9006" spans="1:17" x14ac:dyDescent="0.35">
      <c r="A9006" t="s">
        <v>2504</v>
      </c>
      <c r="B9006" t="s">
        <v>201</v>
      </c>
      <c r="D9006" t="s">
        <v>14</v>
      </c>
      <c r="E9006" t="s">
        <v>21</v>
      </c>
      <c r="G9006" t="s">
        <v>3040</v>
      </c>
      <c r="H9006">
        <v>0.9</v>
      </c>
      <c r="J9006">
        <v>0</v>
      </c>
      <c r="K9006">
        <v>0</v>
      </c>
      <c r="L9006" s="17">
        <f>IF($E9006&lt;&gt;"",VLOOKUP($E9006,GEMWs!$E$14:$L$20,7,FALSE),"")</f>
        <v>37.754918937403332</v>
      </c>
      <c r="M9006" s="17">
        <f>IF($E9006&lt;&gt;"",VLOOKUP($E9006,GEMWs!$E$14:$L$20,8,FALSE),"")</f>
        <v>96.174593288388181</v>
      </c>
      <c r="N9006" s="17">
        <f t="shared" ca="1" si="634"/>
        <v>37.754918937403332</v>
      </c>
      <c r="O9006" s="17">
        <f t="shared" ca="1" si="635"/>
        <v>96.174593288388181</v>
      </c>
      <c r="P9006" s="17">
        <f t="shared" ca="1" si="632"/>
        <v>9.3579808266125858E-3</v>
      </c>
      <c r="Q9006" s="17">
        <f t="shared" ca="1" si="633"/>
        <v>2.3837953446335734E-2</v>
      </c>
    </row>
    <row r="9007" spans="1:17" x14ac:dyDescent="0.35">
      <c r="A9007" t="s">
        <v>2504</v>
      </c>
      <c r="B9007" t="s">
        <v>710</v>
      </c>
      <c r="C9007" t="s">
        <v>711</v>
      </c>
      <c r="D9007" t="s">
        <v>14</v>
      </c>
      <c r="E9007" t="s">
        <v>18</v>
      </c>
      <c r="F9007" t="s">
        <v>22</v>
      </c>
      <c r="G9007" t="s">
        <v>3040</v>
      </c>
      <c r="H9007">
        <v>16.7</v>
      </c>
      <c r="I9007">
        <v>398</v>
      </c>
      <c r="J9007">
        <v>60000</v>
      </c>
      <c r="K9007">
        <v>135000</v>
      </c>
      <c r="L9007" s="17">
        <f>IF($E9007&lt;&gt;"",VLOOKUP($E9007,GEMWs!$E$14:$L$20,7,FALSE),"")</f>
        <v>5950.3939027696888</v>
      </c>
      <c r="M9007" s="17">
        <f>IF($E9007&lt;&gt;"",VLOOKUP($E9007,GEMWs!$E$14:$L$20,8,FALSE),"")</f>
        <v>10539.430626954083</v>
      </c>
      <c r="N9007" s="17">
        <f t="shared" si="634"/>
        <v>60000</v>
      </c>
      <c r="O9007" s="17">
        <f t="shared" si="635"/>
        <v>135000</v>
      </c>
      <c r="P9007" s="17">
        <f t="shared" si="632"/>
        <v>1.237037037037037E-4</v>
      </c>
      <c r="Q9007" s="17">
        <f t="shared" si="633"/>
        <v>2.7833333333333334E-4</v>
      </c>
    </row>
    <row r="9008" spans="1:17" x14ac:dyDescent="0.35">
      <c r="A9008" t="s">
        <v>2504</v>
      </c>
      <c r="B9008" t="s">
        <v>144</v>
      </c>
      <c r="C9008" t="s">
        <v>145</v>
      </c>
      <c r="D9008" t="s">
        <v>14</v>
      </c>
      <c r="E9008" t="s">
        <v>21</v>
      </c>
      <c r="F9008" t="s">
        <v>22</v>
      </c>
      <c r="G9008" t="s">
        <v>3040</v>
      </c>
      <c r="H9008">
        <v>35766.5</v>
      </c>
      <c r="I9008">
        <v>317</v>
      </c>
      <c r="J9008">
        <v>2000</v>
      </c>
      <c r="K9008">
        <v>10000</v>
      </c>
      <c r="L9008" s="17">
        <f>IF($E9008&lt;&gt;"",VLOOKUP($E9008,GEMWs!$E$14:$L$20,7,FALSE),"")</f>
        <v>37.754918937403332</v>
      </c>
      <c r="M9008" s="17">
        <f>IF($E9008&lt;&gt;"",VLOOKUP($E9008,GEMWs!$E$14:$L$20,8,FALSE),"")</f>
        <v>96.174593288388181</v>
      </c>
      <c r="N9008" s="17">
        <f t="shared" si="634"/>
        <v>2000</v>
      </c>
      <c r="O9008" s="17">
        <f t="shared" si="635"/>
        <v>10000</v>
      </c>
      <c r="P9008" s="17">
        <f t="shared" si="632"/>
        <v>3.5766499999999999</v>
      </c>
      <c r="Q9008" s="17">
        <f t="shared" si="633"/>
        <v>17.88325</v>
      </c>
    </row>
    <row r="9009" spans="1:17" x14ac:dyDescent="0.35">
      <c r="A9009" t="s">
        <v>2504</v>
      </c>
      <c r="B9009" t="s">
        <v>556</v>
      </c>
      <c r="D9009" t="s">
        <v>14</v>
      </c>
      <c r="E9009" t="s">
        <v>21</v>
      </c>
      <c r="G9009" t="s">
        <v>3040</v>
      </c>
      <c r="H9009">
        <v>557.6</v>
      </c>
      <c r="J9009">
        <v>0</v>
      </c>
      <c r="K9009">
        <v>0</v>
      </c>
      <c r="L9009" s="17">
        <f>IF($E9009&lt;&gt;"",VLOOKUP($E9009,GEMWs!$E$14:$L$20,7,FALSE),"")</f>
        <v>37.754918937403332</v>
      </c>
      <c r="M9009" s="17">
        <f>IF($E9009&lt;&gt;"",VLOOKUP($E9009,GEMWs!$E$14:$L$20,8,FALSE),"")</f>
        <v>96.174593288388181</v>
      </c>
      <c r="N9009" s="17">
        <f t="shared" ca="1" si="634"/>
        <v>37.754918937403332</v>
      </c>
      <c r="O9009" s="17">
        <f t="shared" ca="1" si="635"/>
        <v>96.174593288388181</v>
      </c>
      <c r="P9009" s="17">
        <f t="shared" ca="1" si="632"/>
        <v>5.797789009910197</v>
      </c>
      <c r="Q9009" s="17">
        <f t="shared" ca="1" si="633"/>
        <v>14.768936490752006</v>
      </c>
    </row>
    <row r="9010" spans="1:17" x14ac:dyDescent="0.35">
      <c r="A9010" t="s">
        <v>2504</v>
      </c>
      <c r="B9010" t="s">
        <v>2981</v>
      </c>
      <c r="D9010" t="s">
        <v>14</v>
      </c>
      <c r="E9010" t="s">
        <v>21</v>
      </c>
      <c r="G9010" t="s">
        <v>3040</v>
      </c>
      <c r="H9010">
        <v>429.8</v>
      </c>
      <c r="J9010">
        <v>0</v>
      </c>
      <c r="K9010">
        <v>0</v>
      </c>
      <c r="L9010" s="17">
        <f>IF($E9010&lt;&gt;"",VLOOKUP($E9010,GEMWs!$E$14:$L$20,7,FALSE),"")</f>
        <v>37.754918937403332</v>
      </c>
      <c r="M9010" s="17">
        <f>IF($E9010&lt;&gt;"",VLOOKUP($E9010,GEMWs!$E$14:$L$20,8,FALSE),"")</f>
        <v>96.174593288388181</v>
      </c>
      <c r="N9010" s="17">
        <f t="shared" ca="1" si="634"/>
        <v>37.754918937403332</v>
      </c>
      <c r="O9010" s="17">
        <f t="shared" ca="1" si="635"/>
        <v>96.174593288388181</v>
      </c>
      <c r="P9010" s="17">
        <f t="shared" ca="1" si="632"/>
        <v>4.4689557325312101</v>
      </c>
      <c r="Q9010" s="17">
        <f t="shared" ca="1" si="633"/>
        <v>11.383947101372332</v>
      </c>
    </row>
    <row r="9011" spans="1:17" x14ac:dyDescent="0.35">
      <c r="A9011" t="s">
        <v>2504</v>
      </c>
      <c r="B9011" t="s">
        <v>439</v>
      </c>
      <c r="C9011" t="s">
        <v>440</v>
      </c>
      <c r="D9011" t="s">
        <v>14</v>
      </c>
      <c r="E9011" t="s">
        <v>21</v>
      </c>
      <c r="F9011" t="s">
        <v>22</v>
      </c>
      <c r="G9011" t="s">
        <v>3040</v>
      </c>
      <c r="H9011">
        <v>12.1</v>
      </c>
      <c r="I9011">
        <v>328</v>
      </c>
      <c r="J9011">
        <v>7000</v>
      </c>
      <c r="K9011">
        <v>28333.33</v>
      </c>
      <c r="L9011" s="17">
        <f>IF($E9011&lt;&gt;"",VLOOKUP($E9011,GEMWs!$E$14:$L$20,7,FALSE),"")</f>
        <v>37.754918937403332</v>
      </c>
      <c r="M9011" s="17">
        <f>IF($E9011&lt;&gt;"",VLOOKUP($E9011,GEMWs!$E$14:$L$20,8,FALSE),"")</f>
        <v>96.174593288388181</v>
      </c>
      <c r="N9011" s="17">
        <f t="shared" si="634"/>
        <v>7000</v>
      </c>
      <c r="O9011" s="17">
        <f t="shared" si="635"/>
        <v>28333.33</v>
      </c>
      <c r="P9011" s="17">
        <f t="shared" si="632"/>
        <v>4.2705887377163216E-4</v>
      </c>
      <c r="Q9011" s="17">
        <f t="shared" si="633"/>
        <v>1.7285714285714285E-3</v>
      </c>
    </row>
    <row r="9012" spans="1:17" x14ac:dyDescent="0.35">
      <c r="A9012" t="s">
        <v>2504</v>
      </c>
      <c r="B9012" t="s">
        <v>584</v>
      </c>
      <c r="D9012" t="s">
        <v>14</v>
      </c>
      <c r="E9012" t="s">
        <v>21</v>
      </c>
      <c r="G9012" t="s">
        <v>3040</v>
      </c>
      <c r="H9012">
        <v>226.5</v>
      </c>
      <c r="J9012">
        <v>0</v>
      </c>
      <c r="K9012">
        <v>0</v>
      </c>
      <c r="L9012" s="17">
        <f>IF($E9012&lt;&gt;"",VLOOKUP($E9012,GEMWs!$E$14:$L$20,7,FALSE),"")</f>
        <v>37.754918937403332</v>
      </c>
      <c r="M9012" s="17">
        <f>IF($E9012&lt;&gt;"",VLOOKUP($E9012,GEMWs!$E$14:$L$20,8,FALSE),"")</f>
        <v>96.174593288388181</v>
      </c>
      <c r="N9012" s="17">
        <f t="shared" ca="1" si="634"/>
        <v>37.754918937403332</v>
      </c>
      <c r="O9012" s="17">
        <f t="shared" ca="1" si="635"/>
        <v>96.174593288388181</v>
      </c>
      <c r="P9012" s="17">
        <f t="shared" ca="1" si="632"/>
        <v>2.355091841364167</v>
      </c>
      <c r="Q9012" s="17">
        <f t="shared" ca="1" si="633"/>
        <v>5.9992182839944928</v>
      </c>
    </row>
    <row r="9013" spans="1:17" x14ac:dyDescent="0.35">
      <c r="A9013" t="s">
        <v>2504</v>
      </c>
      <c r="B9013" t="s">
        <v>180</v>
      </c>
      <c r="C9013" t="s">
        <v>181</v>
      </c>
      <c r="D9013" t="s">
        <v>14</v>
      </c>
      <c r="E9013" t="s">
        <v>21</v>
      </c>
      <c r="F9013" t="s">
        <v>22</v>
      </c>
      <c r="G9013" t="s">
        <v>3040</v>
      </c>
      <c r="H9013">
        <v>137</v>
      </c>
      <c r="I9013">
        <v>445</v>
      </c>
      <c r="J9013">
        <v>56750</v>
      </c>
      <c r="K9013">
        <v>113500</v>
      </c>
      <c r="L9013" s="17">
        <f>IF($E9013&lt;&gt;"",VLOOKUP($E9013,GEMWs!$E$14:$L$20,7,FALSE),"")</f>
        <v>37.754918937403332</v>
      </c>
      <c r="M9013" s="17">
        <f>IF($E9013&lt;&gt;"",VLOOKUP($E9013,GEMWs!$E$14:$L$20,8,FALSE),"")</f>
        <v>96.174593288388181</v>
      </c>
      <c r="N9013" s="17">
        <f t="shared" si="634"/>
        <v>56750</v>
      </c>
      <c r="O9013" s="17">
        <f t="shared" si="635"/>
        <v>113500</v>
      </c>
      <c r="P9013" s="17">
        <f t="shared" si="632"/>
        <v>1.2070484581497797E-3</v>
      </c>
      <c r="Q9013" s="17">
        <f t="shared" si="633"/>
        <v>2.4140969162995594E-3</v>
      </c>
    </row>
    <row r="9014" spans="1:17" x14ac:dyDescent="0.35">
      <c r="A9014" t="s">
        <v>2504</v>
      </c>
      <c r="B9014" t="s">
        <v>71</v>
      </c>
      <c r="C9014" t="s">
        <v>72</v>
      </c>
      <c r="D9014" t="s">
        <v>14</v>
      </c>
      <c r="E9014" t="s">
        <v>21</v>
      </c>
      <c r="F9014" t="s">
        <v>22</v>
      </c>
      <c r="G9014" t="s">
        <v>3040</v>
      </c>
      <c r="H9014">
        <v>1075.0999999999999</v>
      </c>
      <c r="I9014">
        <v>333</v>
      </c>
      <c r="J9014">
        <v>31000</v>
      </c>
      <c r="K9014">
        <v>60000</v>
      </c>
      <c r="L9014" s="17">
        <f>IF($E9014&lt;&gt;"",VLOOKUP($E9014,GEMWs!$E$14:$L$20,7,FALSE),"")</f>
        <v>37.754918937403332</v>
      </c>
      <c r="M9014" s="17">
        <f>IF($E9014&lt;&gt;"",VLOOKUP($E9014,GEMWs!$E$14:$L$20,8,FALSE),"")</f>
        <v>96.174593288388181</v>
      </c>
      <c r="N9014" s="17">
        <f t="shared" si="634"/>
        <v>31000</v>
      </c>
      <c r="O9014" s="17">
        <f t="shared" si="635"/>
        <v>60000</v>
      </c>
      <c r="P9014" s="17">
        <f t="shared" ref="P9014:P9050" si="636">IF(O9014&gt;0,$H9014/O9014,0)</f>
        <v>1.7918333333333331E-2</v>
      </c>
      <c r="Q9014" s="17">
        <f t="shared" ref="Q9014:Q9050" si="637">IF(N9014&gt;0,$H9014/N9014,0)</f>
        <v>3.4680645161290317E-2</v>
      </c>
    </row>
    <row r="9015" spans="1:17" x14ac:dyDescent="0.35">
      <c r="A9015" t="s">
        <v>2504</v>
      </c>
      <c r="B9015" t="s">
        <v>199</v>
      </c>
      <c r="D9015" t="s">
        <v>22</v>
      </c>
      <c r="G9015" t="s">
        <v>3040</v>
      </c>
      <c r="H9015">
        <v>1.4</v>
      </c>
      <c r="J9015">
        <v>0</v>
      </c>
      <c r="K9015">
        <v>0</v>
      </c>
      <c r="L9015" s="17" t="str">
        <f>IF($E9015&lt;&gt;"",VLOOKUP($E9015,GEMWs!$E$14:$L$20,7,FALSE),"")</f>
        <v/>
      </c>
      <c r="M9015" s="17" t="str">
        <f>IF($E9015&lt;&gt;"",VLOOKUP($E9015,GEMWs!$E$14:$L$20,8,FALSE),"")</f>
        <v/>
      </c>
      <c r="N9015" s="17">
        <f t="shared" ca="1" si="634"/>
        <v>0</v>
      </c>
      <c r="O9015" s="17">
        <f t="shared" ca="1" si="635"/>
        <v>0</v>
      </c>
      <c r="P9015" s="17">
        <f t="shared" ca="1" si="636"/>
        <v>0</v>
      </c>
      <c r="Q9015" s="17">
        <f t="shared" ca="1" si="637"/>
        <v>0</v>
      </c>
    </row>
    <row r="9016" spans="1:17" x14ac:dyDescent="0.35">
      <c r="A9016" t="s">
        <v>2504</v>
      </c>
      <c r="B9016" t="s">
        <v>186</v>
      </c>
      <c r="C9016" t="s">
        <v>187</v>
      </c>
      <c r="D9016" t="s">
        <v>14</v>
      </c>
      <c r="E9016" t="s">
        <v>21</v>
      </c>
      <c r="F9016" t="s">
        <v>14</v>
      </c>
      <c r="G9016" t="s">
        <v>3040</v>
      </c>
      <c r="H9016">
        <v>19.7</v>
      </c>
      <c r="I9016">
        <v>337</v>
      </c>
      <c r="J9016">
        <v>53.942762999999999</v>
      </c>
      <c r="K9016">
        <v>180000</v>
      </c>
      <c r="L9016" s="17">
        <f>IF($E9016&lt;&gt;"",VLOOKUP($E9016,GEMWs!$E$14:$L$20,7,FALSE),"")</f>
        <v>37.754918937403332</v>
      </c>
      <c r="M9016" s="17">
        <f>IF($E9016&lt;&gt;"",VLOOKUP($E9016,GEMWs!$E$14:$L$20,8,FALSE),"")</f>
        <v>96.174593288388181</v>
      </c>
      <c r="N9016" s="17">
        <f t="shared" si="634"/>
        <v>53.942762999999999</v>
      </c>
      <c r="O9016" s="17">
        <f t="shared" si="635"/>
        <v>180000</v>
      </c>
      <c r="P9016" s="17">
        <f t="shared" si="636"/>
        <v>1.0944444444444444E-4</v>
      </c>
      <c r="Q9016" s="17">
        <f t="shared" si="637"/>
        <v>0.36520190854888168</v>
      </c>
    </row>
    <row r="9017" spans="1:17" x14ac:dyDescent="0.35">
      <c r="A9017" t="s">
        <v>2504</v>
      </c>
      <c r="B9017" t="s">
        <v>182</v>
      </c>
      <c r="C9017" t="s">
        <v>183</v>
      </c>
      <c r="D9017" t="s">
        <v>14</v>
      </c>
      <c r="E9017" t="s">
        <v>21</v>
      </c>
      <c r="F9017" t="s">
        <v>22</v>
      </c>
      <c r="G9017" t="s">
        <v>3040</v>
      </c>
      <c r="H9017">
        <v>2.5</v>
      </c>
      <c r="I9017">
        <v>338</v>
      </c>
      <c r="J9017">
        <v>4536</v>
      </c>
      <c r="K9017">
        <v>38636</v>
      </c>
      <c r="L9017" s="17">
        <f>IF($E9017&lt;&gt;"",VLOOKUP($E9017,GEMWs!$E$14:$L$20,7,FALSE),"")</f>
        <v>37.754918937403332</v>
      </c>
      <c r="M9017" s="17">
        <f>IF($E9017&lt;&gt;"",VLOOKUP($E9017,GEMWs!$E$14:$L$20,8,FALSE),"")</f>
        <v>96.174593288388181</v>
      </c>
      <c r="N9017" s="17">
        <f t="shared" si="634"/>
        <v>4536</v>
      </c>
      <c r="O9017" s="17">
        <f t="shared" si="635"/>
        <v>38636</v>
      </c>
      <c r="P9017" s="17">
        <f t="shared" si="636"/>
        <v>6.4706491355212757E-5</v>
      </c>
      <c r="Q9017" s="17">
        <f t="shared" si="637"/>
        <v>5.5114638447971778E-4</v>
      </c>
    </row>
    <row r="9018" spans="1:17" x14ac:dyDescent="0.35">
      <c r="A9018" t="s">
        <v>2504</v>
      </c>
      <c r="B9018" t="s">
        <v>2509</v>
      </c>
      <c r="D9018" t="s">
        <v>22</v>
      </c>
      <c r="G9018" t="s">
        <v>3040</v>
      </c>
      <c r="H9018">
        <v>139.80000000000001</v>
      </c>
      <c r="J9018">
        <v>0</v>
      </c>
      <c r="K9018">
        <v>0</v>
      </c>
      <c r="L9018" s="17" t="str">
        <f>IF($E9018&lt;&gt;"",VLOOKUP($E9018,GEMWs!$E$14:$L$20,7,FALSE),"")</f>
        <v/>
      </c>
      <c r="M9018" s="17" t="str">
        <f>IF($E9018&lt;&gt;"",VLOOKUP($E9018,GEMWs!$E$14:$L$20,8,FALSE),"")</f>
        <v/>
      </c>
      <c r="N9018" s="17">
        <f t="shared" ca="1" si="634"/>
        <v>0</v>
      </c>
      <c r="O9018" s="17">
        <f t="shared" ca="1" si="635"/>
        <v>0</v>
      </c>
      <c r="P9018" s="17">
        <f t="shared" ca="1" si="636"/>
        <v>0</v>
      </c>
      <c r="Q9018" s="17">
        <f t="shared" ca="1" si="637"/>
        <v>0</v>
      </c>
    </row>
    <row r="9019" spans="1:17" x14ac:dyDescent="0.35">
      <c r="A9019" t="s">
        <v>2504</v>
      </c>
      <c r="B9019" t="s">
        <v>184</v>
      </c>
      <c r="C9019" t="s">
        <v>185</v>
      </c>
      <c r="D9019" t="s">
        <v>14</v>
      </c>
      <c r="E9019" t="s">
        <v>21</v>
      </c>
      <c r="F9019" t="s">
        <v>22</v>
      </c>
      <c r="G9019" t="s">
        <v>3040</v>
      </c>
      <c r="H9019">
        <v>27984.9</v>
      </c>
      <c r="I9019">
        <v>345</v>
      </c>
      <c r="J9019">
        <v>5000</v>
      </c>
      <c r="K9019">
        <v>20000</v>
      </c>
      <c r="L9019" s="17">
        <f>IF($E9019&lt;&gt;"",VLOOKUP($E9019,GEMWs!$E$14:$L$20,7,FALSE),"")</f>
        <v>37.754918937403332</v>
      </c>
      <c r="M9019" s="17">
        <f>IF($E9019&lt;&gt;"",VLOOKUP($E9019,GEMWs!$E$14:$L$20,8,FALSE),"")</f>
        <v>96.174593288388181</v>
      </c>
      <c r="N9019" s="17">
        <f t="shared" si="634"/>
        <v>5000</v>
      </c>
      <c r="O9019" s="17">
        <f t="shared" si="635"/>
        <v>20000</v>
      </c>
      <c r="P9019" s="17">
        <f t="shared" si="636"/>
        <v>1.3992450000000001</v>
      </c>
      <c r="Q9019" s="17">
        <f t="shared" si="637"/>
        <v>5.5969800000000003</v>
      </c>
    </row>
    <row r="9020" spans="1:17" x14ac:dyDescent="0.35">
      <c r="A9020" t="s">
        <v>2510</v>
      </c>
      <c r="B9020" t="s">
        <v>727</v>
      </c>
      <c r="C9020" t="s">
        <v>728</v>
      </c>
      <c r="D9020" t="s">
        <v>14</v>
      </c>
      <c r="E9020" t="s">
        <v>21</v>
      </c>
      <c r="F9020" t="s">
        <v>22</v>
      </c>
      <c r="G9020" t="s">
        <v>3040</v>
      </c>
      <c r="H9020">
        <v>213.4</v>
      </c>
      <c r="I9020">
        <v>3</v>
      </c>
      <c r="J9020">
        <v>141.939336</v>
      </c>
      <c r="K9020">
        <v>494.364465</v>
      </c>
      <c r="L9020" s="17">
        <f>IF($E9020&lt;&gt;"",VLOOKUP($E9020,GEMWs!$E$14:$L$20,7,FALSE),"")</f>
        <v>37.754918937403332</v>
      </c>
      <c r="M9020" s="17">
        <f>IF($E9020&lt;&gt;"",VLOOKUP($E9020,GEMWs!$E$14:$L$20,8,FALSE),"")</f>
        <v>96.174593288388181</v>
      </c>
      <c r="N9020" s="17">
        <f t="shared" si="634"/>
        <v>141.939336</v>
      </c>
      <c r="O9020" s="17">
        <f t="shared" si="635"/>
        <v>494.364465</v>
      </c>
      <c r="P9020" s="17">
        <f t="shared" si="636"/>
        <v>0.43166533015272446</v>
      </c>
      <c r="Q9020" s="17">
        <f t="shared" si="637"/>
        <v>1.5034591961174175</v>
      </c>
    </row>
    <row r="9021" spans="1:17" x14ac:dyDescent="0.35">
      <c r="A9021" t="s">
        <v>2510</v>
      </c>
      <c r="B9021" t="s">
        <v>706</v>
      </c>
      <c r="C9021" t="s">
        <v>707</v>
      </c>
      <c r="D9021" t="s">
        <v>14</v>
      </c>
      <c r="E9021" t="s">
        <v>21</v>
      </c>
      <c r="F9021" t="s">
        <v>22</v>
      </c>
      <c r="G9021" t="s">
        <v>3040</v>
      </c>
      <c r="H9021">
        <v>895.2</v>
      </c>
      <c r="I9021">
        <v>4</v>
      </c>
      <c r="J9021">
        <v>165</v>
      </c>
      <c r="K9021">
        <v>225</v>
      </c>
      <c r="L9021" s="17">
        <f>IF($E9021&lt;&gt;"",VLOOKUP($E9021,GEMWs!$E$14:$L$20,7,FALSE),"")</f>
        <v>37.754918937403332</v>
      </c>
      <c r="M9021" s="17">
        <f>IF($E9021&lt;&gt;"",VLOOKUP($E9021,GEMWs!$E$14:$L$20,8,FALSE),"")</f>
        <v>96.174593288388181</v>
      </c>
      <c r="N9021" s="17">
        <f t="shared" si="634"/>
        <v>165</v>
      </c>
      <c r="O9021" s="17">
        <f t="shared" si="635"/>
        <v>225</v>
      </c>
      <c r="P9021" s="17">
        <f t="shared" si="636"/>
        <v>3.9786666666666668</v>
      </c>
      <c r="Q9021" s="17">
        <f t="shared" si="637"/>
        <v>5.4254545454545458</v>
      </c>
    </row>
    <row r="9022" spans="1:17" x14ac:dyDescent="0.35">
      <c r="A9022" t="s">
        <v>2510</v>
      </c>
      <c r="B9022" t="s">
        <v>741</v>
      </c>
      <c r="C9022" t="s">
        <v>742</v>
      </c>
      <c r="D9022" t="s">
        <v>14</v>
      </c>
      <c r="E9022" t="s">
        <v>21</v>
      </c>
      <c r="F9022" t="s">
        <v>22</v>
      </c>
      <c r="G9022" t="s">
        <v>3040</v>
      </c>
      <c r="H9022">
        <v>317.39999999999998</v>
      </c>
      <c r="I9022">
        <v>9</v>
      </c>
      <c r="J9022">
        <v>2851.2</v>
      </c>
      <c r="K9022">
        <v>2851.2</v>
      </c>
      <c r="L9022" s="17">
        <f>IF($E9022&lt;&gt;"",VLOOKUP($E9022,GEMWs!$E$14:$L$20,7,FALSE),"")</f>
        <v>37.754918937403332</v>
      </c>
      <c r="M9022" s="17">
        <f>IF($E9022&lt;&gt;"",VLOOKUP($E9022,GEMWs!$E$14:$L$20,8,FALSE),"")</f>
        <v>96.174593288388181</v>
      </c>
      <c r="N9022" s="17">
        <f t="shared" si="634"/>
        <v>2851.2</v>
      </c>
      <c r="O9022" s="17">
        <f t="shared" si="635"/>
        <v>2851.2</v>
      </c>
      <c r="P9022" s="17">
        <f t="shared" si="636"/>
        <v>0.11132154882154882</v>
      </c>
      <c r="Q9022" s="17">
        <f t="shared" si="637"/>
        <v>0.11132154882154882</v>
      </c>
    </row>
    <row r="9023" spans="1:17" x14ac:dyDescent="0.35">
      <c r="A9023" t="s">
        <v>2510</v>
      </c>
      <c r="B9023" t="s">
        <v>327</v>
      </c>
      <c r="D9023" t="s">
        <v>22</v>
      </c>
      <c r="G9023" t="s">
        <v>3040</v>
      </c>
      <c r="H9023">
        <v>51.8</v>
      </c>
      <c r="J9023">
        <v>0</v>
      </c>
      <c r="K9023">
        <v>0</v>
      </c>
      <c r="L9023" s="17" t="str">
        <f>IF($E9023&lt;&gt;"",VLOOKUP($E9023,GEMWs!$E$14:$L$20,7,FALSE),"")</f>
        <v/>
      </c>
      <c r="M9023" s="17" t="str">
        <f>IF($E9023&lt;&gt;"",VLOOKUP($E9023,GEMWs!$E$14:$L$20,8,FALSE),"")</f>
        <v/>
      </c>
      <c r="N9023" s="17">
        <f t="shared" ca="1" si="634"/>
        <v>0</v>
      </c>
      <c r="O9023" s="17">
        <f t="shared" ca="1" si="635"/>
        <v>0</v>
      </c>
      <c r="P9023" s="17">
        <f t="shared" ca="1" si="636"/>
        <v>0</v>
      </c>
      <c r="Q9023" s="17">
        <f t="shared" ca="1" si="637"/>
        <v>0</v>
      </c>
    </row>
    <row r="9024" spans="1:17" x14ac:dyDescent="0.35">
      <c r="A9024" t="s">
        <v>2510</v>
      </c>
      <c r="B9024" t="s">
        <v>19</v>
      </c>
      <c r="C9024" t="s">
        <v>20</v>
      </c>
      <c r="D9024" t="s">
        <v>14</v>
      </c>
      <c r="E9024" t="s">
        <v>21</v>
      </c>
      <c r="F9024" t="s">
        <v>22</v>
      </c>
      <c r="G9024" t="s">
        <v>3040</v>
      </c>
      <c r="H9024">
        <v>149.69999999999999</v>
      </c>
      <c r="I9024">
        <v>52</v>
      </c>
      <c r="J9024">
        <v>1818</v>
      </c>
      <c r="K9024">
        <v>5000</v>
      </c>
      <c r="L9024" s="17">
        <f>IF($E9024&lt;&gt;"",VLOOKUP($E9024,GEMWs!$E$14:$L$20,7,FALSE),"")</f>
        <v>37.754918937403332</v>
      </c>
      <c r="M9024" s="17">
        <f>IF($E9024&lt;&gt;"",VLOOKUP($E9024,GEMWs!$E$14:$L$20,8,FALSE),"")</f>
        <v>96.174593288388181</v>
      </c>
      <c r="N9024" s="17">
        <f t="shared" si="634"/>
        <v>1818</v>
      </c>
      <c r="O9024" s="17">
        <f t="shared" si="635"/>
        <v>5000</v>
      </c>
      <c r="P9024" s="17">
        <f t="shared" si="636"/>
        <v>2.9939999999999998E-2</v>
      </c>
      <c r="Q9024" s="17">
        <f t="shared" si="637"/>
        <v>8.2343234323432338E-2</v>
      </c>
    </row>
    <row r="9025" spans="1:17" x14ac:dyDescent="0.35">
      <c r="A9025" t="s">
        <v>2510</v>
      </c>
      <c r="B9025" t="s">
        <v>735</v>
      </c>
      <c r="C9025" t="s">
        <v>736</v>
      </c>
      <c r="D9025" t="s">
        <v>14</v>
      </c>
      <c r="E9025" t="s">
        <v>21</v>
      </c>
      <c r="F9025" t="s">
        <v>22</v>
      </c>
      <c r="G9025" t="s">
        <v>3040</v>
      </c>
      <c r="H9025">
        <v>270.60000000000002</v>
      </c>
      <c r="I9025">
        <v>53</v>
      </c>
      <c r="J9025">
        <v>21.049858</v>
      </c>
      <c r="K9025">
        <v>140.07230300000001</v>
      </c>
      <c r="L9025" s="17">
        <f>IF($E9025&lt;&gt;"",VLOOKUP($E9025,GEMWs!$E$14:$L$20,7,FALSE),"")</f>
        <v>37.754918937403332</v>
      </c>
      <c r="M9025" s="17">
        <f>IF($E9025&lt;&gt;"",VLOOKUP($E9025,GEMWs!$E$14:$L$20,8,FALSE),"")</f>
        <v>96.174593288388181</v>
      </c>
      <c r="N9025" s="17">
        <f t="shared" si="634"/>
        <v>21.049858</v>
      </c>
      <c r="O9025" s="17">
        <f t="shared" si="635"/>
        <v>140.07230300000001</v>
      </c>
      <c r="P9025" s="17">
        <f t="shared" si="636"/>
        <v>1.9318594340524267</v>
      </c>
      <c r="Q9025" s="17">
        <f t="shared" si="637"/>
        <v>12.855193607481819</v>
      </c>
    </row>
    <row r="9026" spans="1:17" x14ac:dyDescent="0.35">
      <c r="A9026" t="s">
        <v>2510</v>
      </c>
      <c r="B9026" t="s">
        <v>59</v>
      </c>
      <c r="C9026" t="s">
        <v>60</v>
      </c>
      <c r="D9026" t="s">
        <v>14</v>
      </c>
      <c r="E9026" t="s">
        <v>21</v>
      </c>
      <c r="F9026" t="s">
        <v>14</v>
      </c>
      <c r="G9026" t="s">
        <v>3040</v>
      </c>
      <c r="H9026">
        <v>2969.6</v>
      </c>
      <c r="I9026">
        <v>91</v>
      </c>
      <c r="J9026">
        <v>186.795131</v>
      </c>
      <c r="K9026">
        <v>9072</v>
      </c>
      <c r="L9026" s="17">
        <f>IF($E9026&lt;&gt;"",VLOOKUP($E9026,GEMWs!$E$14:$L$20,7,FALSE),"")</f>
        <v>37.754918937403332</v>
      </c>
      <c r="M9026" s="17">
        <f>IF($E9026&lt;&gt;"",VLOOKUP($E9026,GEMWs!$E$14:$L$20,8,FALSE),"")</f>
        <v>96.174593288388181</v>
      </c>
      <c r="N9026" s="17">
        <f t="shared" si="634"/>
        <v>186.795131</v>
      </c>
      <c r="O9026" s="17">
        <f t="shared" si="635"/>
        <v>9072</v>
      </c>
      <c r="P9026" s="17">
        <f t="shared" si="636"/>
        <v>0.32733686067019402</v>
      </c>
      <c r="Q9026" s="17">
        <f t="shared" si="637"/>
        <v>15.897630650768942</v>
      </c>
    </row>
    <row r="9027" spans="1:17" x14ac:dyDescent="0.35">
      <c r="A9027" t="s">
        <v>2510</v>
      </c>
      <c r="B9027" t="s">
        <v>204</v>
      </c>
      <c r="C9027" t="s">
        <v>205</v>
      </c>
      <c r="D9027" t="s">
        <v>14</v>
      </c>
      <c r="E9027" t="s">
        <v>21</v>
      </c>
      <c r="F9027" t="s">
        <v>22</v>
      </c>
      <c r="G9027" t="s">
        <v>3040</v>
      </c>
      <c r="H9027">
        <v>4751.1000000000004</v>
      </c>
      <c r="I9027">
        <v>111</v>
      </c>
      <c r="J9027">
        <v>10.18595</v>
      </c>
      <c r="K9027">
        <v>44.804944999999996</v>
      </c>
      <c r="L9027" s="17">
        <f>IF($E9027&lt;&gt;"",VLOOKUP($E9027,GEMWs!$E$14:$L$20,7,FALSE),"")</f>
        <v>37.754918937403332</v>
      </c>
      <c r="M9027" s="17">
        <f>IF($E9027&lt;&gt;"",VLOOKUP($E9027,GEMWs!$E$14:$L$20,8,FALSE),"")</f>
        <v>96.174593288388181</v>
      </c>
      <c r="N9027" s="17">
        <f t="shared" si="634"/>
        <v>10.18595</v>
      </c>
      <c r="O9027" s="17">
        <f t="shared" si="635"/>
        <v>44.804944999999996</v>
      </c>
      <c r="P9027" s="17">
        <f t="shared" si="636"/>
        <v>106.03963468764442</v>
      </c>
      <c r="Q9027" s="17">
        <f t="shared" si="637"/>
        <v>466.43661121446701</v>
      </c>
    </row>
    <row r="9028" spans="1:17" x14ac:dyDescent="0.35">
      <c r="A9028" t="s">
        <v>2510</v>
      </c>
      <c r="B9028" t="s">
        <v>1012</v>
      </c>
      <c r="C9028" t="s">
        <v>1013</v>
      </c>
      <c r="D9028" t="s">
        <v>14</v>
      </c>
      <c r="E9028" t="s">
        <v>21</v>
      </c>
      <c r="F9028" t="s">
        <v>22</v>
      </c>
      <c r="G9028" t="s">
        <v>3040</v>
      </c>
      <c r="H9028">
        <v>11603.1</v>
      </c>
      <c r="I9028">
        <v>169</v>
      </c>
      <c r="J9028">
        <v>216.43948</v>
      </c>
      <c r="K9028">
        <v>216.43948</v>
      </c>
      <c r="L9028" s="17">
        <f>IF($E9028&lt;&gt;"",VLOOKUP($E9028,GEMWs!$E$14:$L$20,7,FALSE),"")</f>
        <v>37.754918937403332</v>
      </c>
      <c r="M9028" s="17">
        <f>IF($E9028&lt;&gt;"",VLOOKUP($E9028,GEMWs!$E$14:$L$20,8,FALSE),"")</f>
        <v>96.174593288388181</v>
      </c>
      <c r="N9028" s="17">
        <f t="shared" si="634"/>
        <v>216.43948</v>
      </c>
      <c r="O9028" s="17">
        <f t="shared" si="635"/>
        <v>216.43948</v>
      </c>
      <c r="P9028" s="17">
        <f t="shared" si="636"/>
        <v>53.608981134125806</v>
      </c>
      <c r="Q9028" s="17">
        <f t="shared" si="637"/>
        <v>53.608981134125806</v>
      </c>
    </row>
    <row r="9029" spans="1:17" x14ac:dyDescent="0.35">
      <c r="A9029" t="s">
        <v>2510</v>
      </c>
      <c r="B9029" t="s">
        <v>731</v>
      </c>
      <c r="C9029" t="s">
        <v>732</v>
      </c>
      <c r="D9029" t="s">
        <v>14</v>
      </c>
      <c r="E9029" t="s">
        <v>21</v>
      </c>
      <c r="F9029" t="s">
        <v>22</v>
      </c>
      <c r="G9029" t="s">
        <v>3040</v>
      </c>
      <c r="H9029">
        <v>483.9</v>
      </c>
      <c r="I9029">
        <v>172</v>
      </c>
      <c r="J9029">
        <v>98.025464999999997</v>
      </c>
      <c r="K9029">
        <v>113.64294700000001</v>
      </c>
      <c r="L9029" s="17">
        <f>IF($E9029&lt;&gt;"",VLOOKUP($E9029,GEMWs!$E$14:$L$20,7,FALSE),"")</f>
        <v>37.754918937403332</v>
      </c>
      <c r="M9029" s="17">
        <f>IF($E9029&lt;&gt;"",VLOOKUP($E9029,GEMWs!$E$14:$L$20,8,FALSE),"")</f>
        <v>96.174593288388181</v>
      </c>
      <c r="N9029" s="17">
        <f t="shared" si="634"/>
        <v>98.025464999999997</v>
      </c>
      <c r="O9029" s="17">
        <f t="shared" si="635"/>
        <v>113.64294700000001</v>
      </c>
      <c r="P9029" s="17">
        <f t="shared" si="636"/>
        <v>4.2580733144838279</v>
      </c>
      <c r="Q9029" s="17">
        <f t="shared" si="637"/>
        <v>4.9364723748058728</v>
      </c>
    </row>
    <row r="9030" spans="1:17" x14ac:dyDescent="0.35">
      <c r="A9030" t="s">
        <v>2510</v>
      </c>
      <c r="B9030" t="s">
        <v>737</v>
      </c>
      <c r="C9030" t="s">
        <v>738</v>
      </c>
      <c r="D9030" t="s">
        <v>14</v>
      </c>
      <c r="E9030" t="s">
        <v>21</v>
      </c>
      <c r="F9030" t="s">
        <v>22</v>
      </c>
      <c r="G9030" t="s">
        <v>3040</v>
      </c>
      <c r="H9030">
        <v>610.79999999999995</v>
      </c>
      <c r="I9030">
        <v>175</v>
      </c>
      <c r="J9030">
        <v>3333</v>
      </c>
      <c r="K9030">
        <v>3333</v>
      </c>
      <c r="L9030" s="17">
        <f>IF($E9030&lt;&gt;"",VLOOKUP($E9030,GEMWs!$E$14:$L$20,7,FALSE),"")</f>
        <v>37.754918937403332</v>
      </c>
      <c r="M9030" s="17">
        <f>IF($E9030&lt;&gt;"",VLOOKUP($E9030,GEMWs!$E$14:$L$20,8,FALSE),"")</f>
        <v>96.174593288388181</v>
      </c>
      <c r="N9030" s="17">
        <f t="shared" si="634"/>
        <v>3333</v>
      </c>
      <c r="O9030" s="17">
        <f t="shared" si="635"/>
        <v>3333</v>
      </c>
      <c r="P9030" s="17">
        <f t="shared" si="636"/>
        <v>0.18325832583258325</v>
      </c>
      <c r="Q9030" s="17">
        <f t="shared" si="637"/>
        <v>0.18325832583258325</v>
      </c>
    </row>
    <row r="9031" spans="1:17" x14ac:dyDescent="0.35">
      <c r="A9031" t="s">
        <v>2510</v>
      </c>
      <c r="B9031" t="s">
        <v>733</v>
      </c>
      <c r="C9031" t="s">
        <v>734</v>
      </c>
      <c r="D9031" t="s">
        <v>14</v>
      </c>
      <c r="E9031" t="s">
        <v>21</v>
      </c>
      <c r="F9031" t="s">
        <v>22</v>
      </c>
      <c r="G9031" t="s">
        <v>3040</v>
      </c>
      <c r="H9031">
        <v>82317.7</v>
      </c>
      <c r="I9031">
        <v>176</v>
      </c>
      <c r="J9031">
        <v>142.73912899999999</v>
      </c>
      <c r="K9031">
        <v>291.90089799999998</v>
      </c>
      <c r="L9031" s="17">
        <f>IF($E9031&lt;&gt;"",VLOOKUP($E9031,GEMWs!$E$14:$L$20,7,FALSE),"")</f>
        <v>37.754918937403332</v>
      </c>
      <c r="M9031" s="17">
        <f>IF($E9031&lt;&gt;"",VLOOKUP($E9031,GEMWs!$E$14:$L$20,8,FALSE),"")</f>
        <v>96.174593288388181</v>
      </c>
      <c r="N9031" s="17">
        <f t="shared" si="634"/>
        <v>142.73912899999999</v>
      </c>
      <c r="O9031" s="17">
        <f t="shared" si="635"/>
        <v>291.90089799999998</v>
      </c>
      <c r="P9031" s="17">
        <f t="shared" si="636"/>
        <v>282.00564151741662</v>
      </c>
      <c r="Q9031" s="17">
        <f t="shared" si="637"/>
        <v>576.70031039631749</v>
      </c>
    </row>
    <row r="9032" spans="1:17" x14ac:dyDescent="0.35">
      <c r="A9032" t="s">
        <v>2510</v>
      </c>
      <c r="B9032" t="s">
        <v>194</v>
      </c>
      <c r="D9032" t="s">
        <v>14</v>
      </c>
      <c r="E9032" t="s">
        <v>21</v>
      </c>
      <c r="G9032" t="s">
        <v>3040</v>
      </c>
      <c r="H9032">
        <v>2939.2</v>
      </c>
      <c r="J9032">
        <v>0</v>
      </c>
      <c r="K9032">
        <v>0</v>
      </c>
      <c r="L9032" s="17">
        <f>IF($E9032&lt;&gt;"",VLOOKUP($E9032,GEMWs!$E$14:$L$20,7,FALSE),"")</f>
        <v>37.754918937403332</v>
      </c>
      <c r="M9032" s="17">
        <f>IF($E9032&lt;&gt;"",VLOOKUP($E9032,GEMWs!$E$14:$L$20,8,FALSE),"")</f>
        <v>96.174593288388181</v>
      </c>
      <c r="N9032" s="17">
        <f t="shared" ca="1" si="634"/>
        <v>37.754918937403332</v>
      </c>
      <c r="O9032" s="17">
        <f t="shared" ca="1" si="635"/>
        <v>96.174593288388181</v>
      </c>
      <c r="P9032" s="17">
        <f t="shared" ca="1" si="636"/>
        <v>30.561085828421898</v>
      </c>
      <c r="Q9032" s="17">
        <f t="shared" ca="1" si="637"/>
        <v>77.84945863274443</v>
      </c>
    </row>
    <row r="9033" spans="1:17" x14ac:dyDescent="0.35">
      <c r="A9033" t="s">
        <v>2510</v>
      </c>
      <c r="B9033" t="s">
        <v>212</v>
      </c>
      <c r="C9033" t="s">
        <v>213</v>
      </c>
      <c r="D9033" t="s">
        <v>14</v>
      </c>
      <c r="E9033" t="s">
        <v>21</v>
      </c>
      <c r="F9033" t="s">
        <v>22</v>
      </c>
      <c r="G9033" t="s">
        <v>3040</v>
      </c>
      <c r="H9033">
        <v>2101.5</v>
      </c>
      <c r="I9033">
        <v>222</v>
      </c>
      <c r="J9033">
        <v>20.871381</v>
      </c>
      <c r="K9033">
        <v>497.93767800000001</v>
      </c>
      <c r="L9033" s="17">
        <f>IF($E9033&lt;&gt;"",VLOOKUP($E9033,GEMWs!$E$14:$L$20,7,FALSE),"")</f>
        <v>37.754918937403332</v>
      </c>
      <c r="M9033" s="17">
        <f>IF($E9033&lt;&gt;"",VLOOKUP($E9033,GEMWs!$E$14:$L$20,8,FALSE),"")</f>
        <v>96.174593288388181</v>
      </c>
      <c r="N9033" s="17">
        <f t="shared" si="634"/>
        <v>20.871381</v>
      </c>
      <c r="O9033" s="17">
        <f t="shared" si="635"/>
        <v>497.93767800000001</v>
      </c>
      <c r="P9033" s="17">
        <f t="shared" si="636"/>
        <v>4.2204076792116139</v>
      </c>
      <c r="Q9033" s="17">
        <f t="shared" si="637"/>
        <v>100.68811450473737</v>
      </c>
    </row>
    <row r="9034" spans="1:17" x14ac:dyDescent="0.35">
      <c r="A9034" t="s">
        <v>2510</v>
      </c>
      <c r="B9034" t="s">
        <v>2982</v>
      </c>
      <c r="C9034" t="s">
        <v>158</v>
      </c>
      <c r="D9034" t="s">
        <v>22</v>
      </c>
      <c r="G9034" t="s">
        <v>3040</v>
      </c>
      <c r="H9034">
        <v>202.1</v>
      </c>
      <c r="J9034">
        <v>0</v>
      </c>
      <c r="K9034">
        <v>0</v>
      </c>
      <c r="L9034" s="17" t="str">
        <f>IF($E9034&lt;&gt;"",VLOOKUP($E9034,GEMWs!$E$14:$L$20,7,FALSE),"")</f>
        <v/>
      </c>
      <c r="M9034" s="17" t="str">
        <f>IF($E9034&lt;&gt;"",VLOOKUP($E9034,GEMWs!$E$14:$L$20,8,FALSE),"")</f>
        <v/>
      </c>
      <c r="N9034" s="17">
        <f t="shared" ca="1" si="634"/>
        <v>0</v>
      </c>
      <c r="O9034" s="17">
        <f t="shared" ca="1" si="635"/>
        <v>0</v>
      </c>
      <c r="P9034" s="17">
        <f t="shared" ca="1" si="636"/>
        <v>0</v>
      </c>
      <c r="Q9034" s="17">
        <f t="shared" ca="1" si="637"/>
        <v>0</v>
      </c>
    </row>
    <row r="9035" spans="1:17" x14ac:dyDescent="0.35">
      <c r="A9035" t="s">
        <v>2510</v>
      </c>
      <c r="B9035" t="s">
        <v>2496</v>
      </c>
      <c r="D9035" t="s">
        <v>14</v>
      </c>
      <c r="E9035" t="s">
        <v>21</v>
      </c>
      <c r="G9035" t="s">
        <v>3040</v>
      </c>
      <c r="H9035">
        <v>100.8</v>
      </c>
      <c r="J9035">
        <v>0</v>
      </c>
      <c r="K9035">
        <v>0</v>
      </c>
      <c r="L9035" s="17">
        <f>IF($E9035&lt;&gt;"",VLOOKUP($E9035,GEMWs!$E$14:$L$20,7,FALSE),"")</f>
        <v>37.754918937403332</v>
      </c>
      <c r="M9035" s="17">
        <f>IF($E9035&lt;&gt;"",VLOOKUP($E9035,GEMWs!$E$14:$L$20,8,FALSE),"")</f>
        <v>96.174593288388181</v>
      </c>
      <c r="N9035" s="17">
        <f t="shared" ca="1" si="634"/>
        <v>37.754918937403332</v>
      </c>
      <c r="O9035" s="17">
        <f t="shared" ca="1" si="635"/>
        <v>96.174593288388181</v>
      </c>
      <c r="P9035" s="17">
        <f t="shared" ca="1" si="636"/>
        <v>1.0480938525806094</v>
      </c>
      <c r="Q9035" s="17">
        <f t="shared" ca="1" si="637"/>
        <v>2.6698507859896021</v>
      </c>
    </row>
    <row r="9036" spans="1:17" x14ac:dyDescent="0.35">
      <c r="A9036" t="s">
        <v>2510</v>
      </c>
      <c r="B9036" t="s">
        <v>65</v>
      </c>
      <c r="C9036" t="s">
        <v>66</v>
      </c>
      <c r="D9036" t="s">
        <v>14</v>
      </c>
      <c r="E9036" t="s">
        <v>21</v>
      </c>
      <c r="F9036" t="s">
        <v>22</v>
      </c>
      <c r="G9036" t="s">
        <v>3040</v>
      </c>
      <c r="H9036">
        <v>74.599999999999994</v>
      </c>
      <c r="I9036">
        <v>228</v>
      </c>
      <c r="J9036">
        <v>8.1199999999999992</v>
      </c>
      <c r="K9036">
        <v>38</v>
      </c>
      <c r="L9036" s="17">
        <f>IF($E9036&lt;&gt;"",VLOOKUP($E9036,GEMWs!$E$14:$L$20,7,FALSE),"")</f>
        <v>37.754918937403332</v>
      </c>
      <c r="M9036" s="17">
        <f>IF($E9036&lt;&gt;"",VLOOKUP($E9036,GEMWs!$E$14:$L$20,8,FALSE),"")</f>
        <v>96.174593288388181</v>
      </c>
      <c r="N9036" s="17">
        <f t="shared" si="634"/>
        <v>8.1199999999999992</v>
      </c>
      <c r="O9036" s="17">
        <f t="shared" si="635"/>
        <v>38</v>
      </c>
      <c r="P9036" s="17">
        <f t="shared" si="636"/>
        <v>1.963157894736842</v>
      </c>
      <c r="Q9036" s="17">
        <f t="shared" si="637"/>
        <v>9.1871921182266014</v>
      </c>
    </row>
    <row r="9037" spans="1:17" x14ac:dyDescent="0.35">
      <c r="A9037" t="s">
        <v>2510</v>
      </c>
      <c r="B9037" t="s">
        <v>1271</v>
      </c>
      <c r="C9037" t="s">
        <v>1272</v>
      </c>
      <c r="D9037" t="s">
        <v>14</v>
      </c>
      <c r="E9037" t="s">
        <v>21</v>
      </c>
      <c r="G9037" t="s">
        <v>3040</v>
      </c>
      <c r="H9037">
        <v>163.30000000000001</v>
      </c>
      <c r="J9037">
        <v>0</v>
      </c>
      <c r="K9037">
        <v>0</v>
      </c>
      <c r="L9037" s="17">
        <f>IF($E9037&lt;&gt;"",VLOOKUP($E9037,GEMWs!$E$14:$L$20,7,FALSE),"")</f>
        <v>37.754918937403332</v>
      </c>
      <c r="M9037" s="17">
        <f>IF($E9037&lt;&gt;"",VLOOKUP($E9037,GEMWs!$E$14:$L$20,8,FALSE),"")</f>
        <v>96.174593288388181</v>
      </c>
      <c r="N9037" s="17">
        <f t="shared" ca="1" si="634"/>
        <v>37.754918937403332</v>
      </c>
      <c r="O9037" s="17">
        <f t="shared" ca="1" si="635"/>
        <v>96.174593288388181</v>
      </c>
      <c r="P9037" s="17">
        <f t="shared" ca="1" si="636"/>
        <v>1.6979536322064837</v>
      </c>
      <c r="Q9037" s="17">
        <f t="shared" ca="1" si="637"/>
        <v>4.325264219762917</v>
      </c>
    </row>
    <row r="9038" spans="1:17" x14ac:dyDescent="0.35">
      <c r="A9038" t="s">
        <v>2510</v>
      </c>
      <c r="B9038" t="s">
        <v>13</v>
      </c>
      <c r="D9038" t="s">
        <v>14</v>
      </c>
      <c r="E9038" t="s">
        <v>15</v>
      </c>
      <c r="G9038" t="s">
        <v>3040</v>
      </c>
      <c r="H9038">
        <v>4831.8999999999996</v>
      </c>
      <c r="J9038">
        <v>0</v>
      </c>
      <c r="K9038">
        <v>0</v>
      </c>
      <c r="L9038" s="17">
        <f>IF($E9038&lt;&gt;"",VLOOKUP($E9038,GEMWs!$E$14:$L$20,7,FALSE),"")</f>
        <v>37.892086284381016</v>
      </c>
      <c r="M9038" s="17">
        <f>IF($E9038&lt;&gt;"",VLOOKUP($E9038,GEMWs!$E$14:$L$20,8,FALSE),"")</f>
        <v>96.522753888300599</v>
      </c>
      <c r="N9038" s="17">
        <f t="shared" ca="1" si="634"/>
        <v>37.892086284381016</v>
      </c>
      <c r="O9038" s="17">
        <f t="shared" ca="1" si="635"/>
        <v>96.522753888300599</v>
      </c>
      <c r="P9038" s="17">
        <f t="shared" ca="1" si="636"/>
        <v>50.059698934736552</v>
      </c>
      <c r="Q9038" s="17">
        <f t="shared" ca="1" si="637"/>
        <v>127.51739146101575</v>
      </c>
    </row>
    <row r="9039" spans="1:17" x14ac:dyDescent="0.35">
      <c r="A9039" t="s">
        <v>2510</v>
      </c>
      <c r="B9039" t="s">
        <v>752</v>
      </c>
      <c r="D9039" t="s">
        <v>14</v>
      </c>
      <c r="E9039" t="s">
        <v>21</v>
      </c>
      <c r="G9039" t="s">
        <v>3040</v>
      </c>
      <c r="H9039">
        <v>2849.3</v>
      </c>
      <c r="J9039">
        <v>0</v>
      </c>
      <c r="K9039">
        <v>0</v>
      </c>
      <c r="L9039" s="17">
        <f>IF($E9039&lt;&gt;"",VLOOKUP($E9039,GEMWs!$E$14:$L$20,7,FALSE),"")</f>
        <v>37.754918937403332</v>
      </c>
      <c r="M9039" s="17">
        <f>IF($E9039&lt;&gt;"",VLOOKUP($E9039,GEMWs!$E$14:$L$20,8,FALSE),"")</f>
        <v>96.174593288388181</v>
      </c>
      <c r="N9039" s="17">
        <f t="shared" ca="1" si="634"/>
        <v>37.754918937403332</v>
      </c>
      <c r="O9039" s="17">
        <f t="shared" ca="1" si="635"/>
        <v>96.174593288388181</v>
      </c>
      <c r="P9039" s="17">
        <f t="shared" ca="1" si="636"/>
        <v>29.626327521408044</v>
      </c>
      <c r="Q9039" s="17">
        <f t="shared" ca="1" si="637"/>
        <v>75.468311949604896</v>
      </c>
    </row>
    <row r="9040" spans="1:17" x14ac:dyDescent="0.35">
      <c r="A9040" t="s">
        <v>2510</v>
      </c>
      <c r="B9040" t="s">
        <v>2984</v>
      </c>
      <c r="D9040" t="s">
        <v>14</v>
      </c>
      <c r="E9040" t="s">
        <v>21</v>
      </c>
      <c r="G9040" t="s">
        <v>3040</v>
      </c>
      <c r="H9040">
        <v>2298.6999999999998</v>
      </c>
      <c r="J9040">
        <v>0</v>
      </c>
      <c r="K9040">
        <v>0</v>
      </c>
      <c r="L9040" s="17">
        <f>IF($E9040&lt;&gt;"",VLOOKUP($E9040,GEMWs!$E$14:$L$20,7,FALSE),"")</f>
        <v>37.754918937403332</v>
      </c>
      <c r="M9040" s="17">
        <f>IF($E9040&lt;&gt;"",VLOOKUP($E9040,GEMWs!$E$14:$L$20,8,FALSE),"")</f>
        <v>96.174593288388181</v>
      </c>
      <c r="N9040" s="17">
        <f t="shared" ca="1" si="634"/>
        <v>37.754918937403332</v>
      </c>
      <c r="O9040" s="17">
        <f t="shared" ca="1" si="635"/>
        <v>96.174593288388181</v>
      </c>
      <c r="P9040" s="17">
        <f t="shared" ca="1" si="636"/>
        <v>23.901322806815941</v>
      </c>
      <c r="Q9040" s="17">
        <f t="shared" ca="1" si="637"/>
        <v>60.884781763435498</v>
      </c>
    </row>
    <row r="9041" spans="1:17" x14ac:dyDescent="0.35">
      <c r="A9041" t="s">
        <v>2510</v>
      </c>
      <c r="B9041" t="s">
        <v>1692</v>
      </c>
      <c r="D9041" t="s">
        <v>22</v>
      </c>
      <c r="G9041" t="s">
        <v>3040</v>
      </c>
      <c r="H9041">
        <v>30.2</v>
      </c>
      <c r="J9041">
        <v>0</v>
      </c>
      <c r="K9041">
        <v>0</v>
      </c>
      <c r="L9041" s="17" t="str">
        <f>IF($E9041&lt;&gt;"",VLOOKUP($E9041,GEMWs!$E$14:$L$20,7,FALSE),"")</f>
        <v/>
      </c>
      <c r="M9041" s="17" t="str">
        <f>IF($E9041&lt;&gt;"",VLOOKUP($E9041,GEMWs!$E$14:$L$20,8,FALSE),"")</f>
        <v/>
      </c>
      <c r="N9041" s="17">
        <f t="shared" ca="1" si="634"/>
        <v>0</v>
      </c>
      <c r="O9041" s="17">
        <f t="shared" ca="1" si="635"/>
        <v>0</v>
      </c>
      <c r="P9041" s="17">
        <f t="shared" ca="1" si="636"/>
        <v>0</v>
      </c>
      <c r="Q9041" s="17">
        <f t="shared" ca="1" si="637"/>
        <v>0</v>
      </c>
    </row>
    <row r="9042" spans="1:17" x14ac:dyDescent="0.35">
      <c r="A9042" t="s">
        <v>2510</v>
      </c>
      <c r="B9042" t="s">
        <v>3000</v>
      </c>
      <c r="D9042" t="s">
        <v>14</v>
      </c>
      <c r="E9042" t="s">
        <v>21</v>
      </c>
      <c r="G9042" t="s">
        <v>3040</v>
      </c>
      <c r="H9042">
        <v>1834.4</v>
      </c>
      <c r="J9042">
        <v>0</v>
      </c>
      <c r="K9042">
        <v>0</v>
      </c>
      <c r="L9042" s="17">
        <f>IF($E9042&lt;&gt;"",VLOOKUP($E9042,GEMWs!$E$14:$L$20,7,FALSE),"")</f>
        <v>37.754918937403332</v>
      </c>
      <c r="M9042" s="17">
        <f>IF($E9042&lt;&gt;"",VLOOKUP($E9042,GEMWs!$E$14:$L$20,8,FALSE),"")</f>
        <v>96.174593288388181</v>
      </c>
      <c r="N9042" s="17">
        <f t="shared" ca="1" si="634"/>
        <v>37.754918937403332</v>
      </c>
      <c r="O9042" s="17">
        <f t="shared" ca="1" si="635"/>
        <v>96.174593288388181</v>
      </c>
      <c r="P9042" s="17">
        <f t="shared" ca="1" si="636"/>
        <v>19.073644475931253</v>
      </c>
      <c r="Q9042" s="17">
        <f t="shared" ca="1" si="637"/>
        <v>48.587046446620299</v>
      </c>
    </row>
    <row r="9043" spans="1:17" x14ac:dyDescent="0.35">
      <c r="A9043" t="s">
        <v>2510</v>
      </c>
      <c r="B9043" t="s">
        <v>214</v>
      </c>
      <c r="C9043" t="s">
        <v>215</v>
      </c>
      <c r="D9043" t="s">
        <v>14</v>
      </c>
      <c r="E9043" t="s">
        <v>21</v>
      </c>
      <c r="F9043" t="s">
        <v>22</v>
      </c>
      <c r="G9043" t="s">
        <v>3040</v>
      </c>
      <c r="H9043">
        <v>1004</v>
      </c>
      <c r="I9043">
        <v>270</v>
      </c>
      <c r="J9043">
        <v>32</v>
      </c>
      <c r="K9043">
        <v>713</v>
      </c>
      <c r="L9043" s="17">
        <f>IF($E9043&lt;&gt;"",VLOOKUP($E9043,GEMWs!$E$14:$L$20,7,FALSE),"")</f>
        <v>37.754918937403332</v>
      </c>
      <c r="M9043" s="17">
        <f>IF($E9043&lt;&gt;"",VLOOKUP($E9043,GEMWs!$E$14:$L$20,8,FALSE),"")</f>
        <v>96.174593288388181</v>
      </c>
      <c r="N9043" s="17">
        <f t="shared" ref="N9043:N9106" si="638">IF($I9043&lt;&gt;"",J9043,IF(AND($D9043="Y",$M$6=236),L9043,0))</f>
        <v>32</v>
      </c>
      <c r="O9043" s="17">
        <f t="shared" ref="O9043:O9106" si="639">IF($I9043&lt;&gt;"",K9043,IF(AND($D9043="Y",$M$6=236),M9043,0))</f>
        <v>713</v>
      </c>
      <c r="P9043" s="17">
        <f t="shared" si="636"/>
        <v>1.4081346423562413</v>
      </c>
      <c r="Q9043" s="17">
        <f t="shared" si="637"/>
        <v>31.375</v>
      </c>
    </row>
    <row r="9044" spans="1:17" x14ac:dyDescent="0.35">
      <c r="A9044" t="s">
        <v>2510</v>
      </c>
      <c r="B9044" t="s">
        <v>1699</v>
      </c>
      <c r="C9044" t="s">
        <v>1700</v>
      </c>
      <c r="D9044" t="s">
        <v>14</v>
      </c>
      <c r="E9044" t="s">
        <v>21</v>
      </c>
      <c r="F9044" t="s">
        <v>22</v>
      </c>
      <c r="G9044" t="s">
        <v>3040</v>
      </c>
      <c r="H9044">
        <v>2392.8000000000002</v>
      </c>
      <c r="I9044">
        <v>271</v>
      </c>
      <c r="J9044">
        <v>6079.8374999999996</v>
      </c>
      <c r="K9044">
        <v>6079.8374999999996</v>
      </c>
      <c r="L9044" s="17">
        <f>IF($E9044&lt;&gt;"",VLOOKUP($E9044,GEMWs!$E$14:$L$20,7,FALSE),"")</f>
        <v>37.754918937403332</v>
      </c>
      <c r="M9044" s="17">
        <f>IF($E9044&lt;&gt;"",VLOOKUP($E9044,GEMWs!$E$14:$L$20,8,FALSE),"")</f>
        <v>96.174593288388181</v>
      </c>
      <c r="N9044" s="17">
        <f t="shared" si="638"/>
        <v>6079.8374999999996</v>
      </c>
      <c r="O9044" s="17">
        <f t="shared" si="639"/>
        <v>6079.8374999999996</v>
      </c>
      <c r="P9044" s="17">
        <f t="shared" si="636"/>
        <v>0.39356315033090938</v>
      </c>
      <c r="Q9044" s="17">
        <f t="shared" si="637"/>
        <v>0.39356315033090938</v>
      </c>
    </row>
    <row r="9045" spans="1:17" x14ac:dyDescent="0.35">
      <c r="A9045" t="s">
        <v>2510</v>
      </c>
      <c r="B9045" t="s">
        <v>753</v>
      </c>
      <c r="D9045" t="s">
        <v>14</v>
      </c>
      <c r="E9045" t="s">
        <v>21</v>
      </c>
      <c r="G9045" t="s">
        <v>3040</v>
      </c>
      <c r="H9045">
        <v>3013.8</v>
      </c>
      <c r="J9045">
        <v>0</v>
      </c>
      <c r="K9045">
        <v>0</v>
      </c>
      <c r="L9045" s="17">
        <f>IF($E9045&lt;&gt;"",VLOOKUP($E9045,GEMWs!$E$14:$L$20,7,FALSE),"")</f>
        <v>37.754918937403332</v>
      </c>
      <c r="M9045" s="17">
        <f>IF($E9045&lt;&gt;"",VLOOKUP($E9045,GEMWs!$E$14:$L$20,8,FALSE),"")</f>
        <v>96.174593288388181</v>
      </c>
      <c r="N9045" s="17">
        <f t="shared" ca="1" si="638"/>
        <v>37.754918937403332</v>
      </c>
      <c r="O9045" s="17">
        <f t="shared" ca="1" si="639"/>
        <v>96.174593288388181</v>
      </c>
      <c r="P9045" s="17">
        <f t="shared" ca="1" si="636"/>
        <v>31.336758461383344</v>
      </c>
      <c r="Q9045" s="17">
        <f t="shared" ca="1" si="637"/>
        <v>79.825360107296262</v>
      </c>
    </row>
    <row r="9046" spans="1:17" x14ac:dyDescent="0.35">
      <c r="A9046" t="s">
        <v>2510</v>
      </c>
      <c r="B9046" t="s">
        <v>229</v>
      </c>
      <c r="D9046" t="s">
        <v>22</v>
      </c>
      <c r="G9046" t="s">
        <v>3040</v>
      </c>
      <c r="H9046">
        <v>805.4</v>
      </c>
      <c r="J9046">
        <v>0</v>
      </c>
      <c r="K9046">
        <v>0</v>
      </c>
      <c r="L9046" s="17" t="str">
        <f>IF($E9046&lt;&gt;"",VLOOKUP($E9046,GEMWs!$E$14:$L$20,7,FALSE),"")</f>
        <v/>
      </c>
      <c r="M9046" s="17" t="str">
        <f>IF($E9046&lt;&gt;"",VLOOKUP($E9046,GEMWs!$E$14:$L$20,8,FALSE),"")</f>
        <v/>
      </c>
      <c r="N9046" s="17">
        <f t="shared" ca="1" si="638"/>
        <v>0</v>
      </c>
      <c r="O9046" s="17">
        <f t="shared" ca="1" si="639"/>
        <v>0</v>
      </c>
      <c r="P9046" s="17">
        <f t="shared" ca="1" si="636"/>
        <v>0</v>
      </c>
      <c r="Q9046" s="17">
        <f t="shared" ca="1" si="637"/>
        <v>0</v>
      </c>
    </row>
    <row r="9047" spans="1:17" x14ac:dyDescent="0.35">
      <c r="A9047" t="s">
        <v>2510</v>
      </c>
      <c r="B9047" t="s">
        <v>103</v>
      </c>
      <c r="D9047" t="s">
        <v>14</v>
      </c>
      <c r="E9047" t="s">
        <v>15</v>
      </c>
      <c r="G9047" t="s">
        <v>3040</v>
      </c>
      <c r="H9047">
        <v>11591.8</v>
      </c>
      <c r="J9047">
        <v>0</v>
      </c>
      <c r="K9047">
        <v>0</v>
      </c>
      <c r="L9047" s="17">
        <f>IF($E9047&lt;&gt;"",VLOOKUP($E9047,GEMWs!$E$14:$L$20,7,FALSE),"")</f>
        <v>37.892086284381016</v>
      </c>
      <c r="M9047" s="17">
        <f>IF($E9047&lt;&gt;"",VLOOKUP($E9047,GEMWs!$E$14:$L$20,8,FALSE),"")</f>
        <v>96.522753888300599</v>
      </c>
      <c r="N9047" s="17">
        <f t="shared" ca="1" si="638"/>
        <v>37.892086284381016</v>
      </c>
      <c r="O9047" s="17">
        <f t="shared" ca="1" si="639"/>
        <v>96.522753888300599</v>
      </c>
      <c r="P9047" s="17">
        <f t="shared" ca="1" si="636"/>
        <v>120.09396264651154</v>
      </c>
      <c r="Q9047" s="17">
        <f t="shared" ca="1" si="637"/>
        <v>305.91611960880863</v>
      </c>
    </row>
    <row r="9048" spans="1:17" x14ac:dyDescent="0.35">
      <c r="A9048" t="s">
        <v>2510</v>
      </c>
      <c r="B9048" t="s">
        <v>163</v>
      </c>
      <c r="D9048" t="s">
        <v>22</v>
      </c>
      <c r="G9048" t="s">
        <v>3040</v>
      </c>
      <c r="H9048">
        <v>629.70000000000005</v>
      </c>
      <c r="J9048">
        <v>0</v>
      </c>
      <c r="K9048">
        <v>0</v>
      </c>
      <c r="L9048" s="17" t="str">
        <f>IF($E9048&lt;&gt;"",VLOOKUP($E9048,GEMWs!$E$14:$L$20,7,FALSE),"")</f>
        <v/>
      </c>
      <c r="M9048" s="17" t="str">
        <f>IF($E9048&lt;&gt;"",VLOOKUP($E9048,GEMWs!$E$14:$L$20,8,FALSE),"")</f>
        <v/>
      </c>
      <c r="N9048" s="17">
        <f t="shared" ca="1" si="638"/>
        <v>0</v>
      </c>
      <c r="O9048" s="17">
        <f t="shared" ca="1" si="639"/>
        <v>0</v>
      </c>
      <c r="P9048" s="17">
        <f t="shared" ca="1" si="636"/>
        <v>0</v>
      </c>
      <c r="Q9048" s="17">
        <f t="shared" ca="1" si="637"/>
        <v>0</v>
      </c>
    </row>
    <row r="9049" spans="1:17" x14ac:dyDescent="0.35">
      <c r="A9049" t="s">
        <v>2510</v>
      </c>
      <c r="B9049" t="s">
        <v>2994</v>
      </c>
      <c r="D9049" t="s">
        <v>14</v>
      </c>
      <c r="E9049" t="s">
        <v>21</v>
      </c>
      <c r="G9049" t="s">
        <v>3040</v>
      </c>
      <c r="H9049">
        <v>1.5</v>
      </c>
      <c r="J9049">
        <v>0</v>
      </c>
      <c r="K9049">
        <v>0</v>
      </c>
      <c r="L9049" s="17">
        <f>IF($E9049&lt;&gt;"",VLOOKUP($E9049,GEMWs!$E$14:$L$20,7,FALSE),"")</f>
        <v>37.754918937403332</v>
      </c>
      <c r="M9049" s="17">
        <f>IF($E9049&lt;&gt;"",VLOOKUP($E9049,GEMWs!$E$14:$L$20,8,FALSE),"")</f>
        <v>96.174593288388181</v>
      </c>
      <c r="N9049" s="17">
        <f t="shared" ca="1" si="638"/>
        <v>37.754918937403332</v>
      </c>
      <c r="O9049" s="17">
        <f t="shared" ca="1" si="639"/>
        <v>96.174593288388181</v>
      </c>
      <c r="P9049" s="17">
        <f t="shared" ca="1" si="636"/>
        <v>1.5596634711020975E-2</v>
      </c>
      <c r="Q9049" s="17">
        <f t="shared" ca="1" si="637"/>
        <v>3.9729922410559552E-2</v>
      </c>
    </row>
    <row r="9050" spans="1:17" x14ac:dyDescent="0.35">
      <c r="A9050" t="s">
        <v>2510</v>
      </c>
      <c r="B9050" t="s">
        <v>49</v>
      </c>
      <c r="C9050" t="s">
        <v>50</v>
      </c>
      <c r="D9050" t="s">
        <v>14</v>
      </c>
      <c r="E9050" t="s">
        <v>21</v>
      </c>
      <c r="F9050" t="s">
        <v>14</v>
      </c>
      <c r="G9050" t="s">
        <v>3040</v>
      </c>
      <c r="H9050">
        <v>1604.5</v>
      </c>
      <c r="I9050">
        <v>278</v>
      </c>
      <c r="J9050">
        <v>20.321014999999999</v>
      </c>
      <c r="K9050">
        <v>2000</v>
      </c>
      <c r="L9050" s="17">
        <f>IF($E9050&lt;&gt;"",VLOOKUP($E9050,GEMWs!$E$14:$L$20,7,FALSE),"")</f>
        <v>37.754918937403332</v>
      </c>
      <c r="M9050" s="17">
        <f>IF($E9050&lt;&gt;"",VLOOKUP($E9050,GEMWs!$E$14:$L$20,8,FALSE),"")</f>
        <v>96.174593288388181</v>
      </c>
      <c r="N9050" s="17">
        <f t="shared" si="638"/>
        <v>20.321014999999999</v>
      </c>
      <c r="O9050" s="17">
        <f t="shared" si="639"/>
        <v>2000</v>
      </c>
      <c r="P9050" s="17">
        <f t="shared" si="636"/>
        <v>0.80225000000000002</v>
      </c>
      <c r="Q9050" s="17">
        <f t="shared" si="637"/>
        <v>78.957670175431687</v>
      </c>
    </row>
    <row r="9051" spans="1:17" x14ac:dyDescent="0.35">
      <c r="A9051" t="s">
        <v>2510</v>
      </c>
      <c r="B9051" t="s">
        <v>2978</v>
      </c>
      <c r="C9051" t="s">
        <v>158</v>
      </c>
      <c r="D9051" t="s">
        <v>22</v>
      </c>
      <c r="G9051" t="s">
        <v>3040</v>
      </c>
      <c r="H9051">
        <v>12.4</v>
      </c>
      <c r="J9051">
        <v>0</v>
      </c>
      <c r="K9051">
        <v>0</v>
      </c>
      <c r="L9051" s="17" t="str">
        <f>IF($E9051&lt;&gt;"",VLOOKUP($E9051,GEMWs!$E$14:$L$20,7,FALSE),"")</f>
        <v/>
      </c>
      <c r="M9051" s="17" t="str">
        <f>IF($E9051&lt;&gt;"",VLOOKUP($E9051,GEMWs!$E$14:$L$20,8,FALSE),"")</f>
        <v/>
      </c>
      <c r="N9051" s="17">
        <f t="shared" ca="1" si="638"/>
        <v>0</v>
      </c>
      <c r="O9051" s="17">
        <f t="shared" ca="1" si="639"/>
        <v>0</v>
      </c>
      <c r="P9051" s="17">
        <f t="shared" ref="P9051:P9114" ca="1" si="640">IF(O9051&gt;0,$H9051/O9051,0)</f>
        <v>0</v>
      </c>
      <c r="Q9051" s="17">
        <f t="shared" ref="Q9051:Q9114" ca="1" si="641">IF(N9051&gt;0,$H9051/N9051,0)</f>
        <v>0</v>
      </c>
    </row>
    <row r="9052" spans="1:17" x14ac:dyDescent="0.35">
      <c r="A9052" t="s">
        <v>2510</v>
      </c>
      <c r="B9052" t="s">
        <v>477</v>
      </c>
      <c r="D9052" t="s">
        <v>22</v>
      </c>
      <c r="G9052" t="s">
        <v>3040</v>
      </c>
      <c r="H9052">
        <v>773.5</v>
      </c>
      <c r="J9052">
        <v>0</v>
      </c>
      <c r="K9052">
        <v>0</v>
      </c>
      <c r="L9052" s="17" t="str">
        <f>IF($E9052&lt;&gt;"",VLOOKUP($E9052,GEMWs!$E$14:$L$20,7,FALSE),"")</f>
        <v/>
      </c>
      <c r="M9052" s="17" t="str">
        <f>IF($E9052&lt;&gt;"",VLOOKUP($E9052,GEMWs!$E$14:$L$20,8,FALSE),"")</f>
        <v/>
      </c>
      <c r="N9052" s="17">
        <f t="shared" ca="1" si="638"/>
        <v>0</v>
      </c>
      <c r="O9052" s="17">
        <f t="shared" ca="1" si="639"/>
        <v>0</v>
      </c>
      <c r="P9052" s="17">
        <f t="shared" ca="1" si="640"/>
        <v>0</v>
      </c>
      <c r="Q9052" s="17">
        <f t="shared" ca="1" si="641"/>
        <v>0</v>
      </c>
    </row>
    <row r="9053" spans="1:17" x14ac:dyDescent="0.35">
      <c r="A9053" t="s">
        <v>2510</v>
      </c>
      <c r="B9053" t="s">
        <v>2976</v>
      </c>
      <c r="D9053" t="s">
        <v>14</v>
      </c>
      <c r="E9053" t="s">
        <v>21</v>
      </c>
      <c r="G9053" t="s">
        <v>3040</v>
      </c>
      <c r="H9053">
        <v>2614.1</v>
      </c>
      <c r="J9053">
        <v>0</v>
      </c>
      <c r="K9053">
        <v>0</v>
      </c>
      <c r="L9053" s="17">
        <f>IF($E9053&lt;&gt;"",VLOOKUP($E9053,GEMWs!$E$14:$L$20,7,FALSE),"")</f>
        <v>37.754918937403332</v>
      </c>
      <c r="M9053" s="17">
        <f>IF($E9053&lt;&gt;"",VLOOKUP($E9053,GEMWs!$E$14:$L$20,8,FALSE),"")</f>
        <v>96.174593288388181</v>
      </c>
      <c r="N9053" s="17">
        <f t="shared" ca="1" si="638"/>
        <v>37.754918937403332</v>
      </c>
      <c r="O9053" s="17">
        <f t="shared" ca="1" si="639"/>
        <v>96.174593288388181</v>
      </c>
      <c r="P9053" s="17">
        <f t="shared" ca="1" si="640"/>
        <v>27.180775198719953</v>
      </c>
      <c r="Q9053" s="17">
        <f t="shared" ca="1" si="641"/>
        <v>69.238660115629159</v>
      </c>
    </row>
    <row r="9054" spans="1:17" x14ac:dyDescent="0.35">
      <c r="A9054" t="s">
        <v>2510</v>
      </c>
      <c r="B9054" t="s">
        <v>2975</v>
      </c>
      <c r="D9054" t="s">
        <v>14</v>
      </c>
      <c r="E9054" t="s">
        <v>18</v>
      </c>
      <c r="G9054" t="s">
        <v>3040</v>
      </c>
      <c r="H9054">
        <v>1229.7</v>
      </c>
      <c r="J9054">
        <v>0</v>
      </c>
      <c r="K9054">
        <v>0</v>
      </c>
      <c r="L9054" s="17">
        <f>IF($E9054&lt;&gt;"",VLOOKUP($E9054,GEMWs!$E$14:$L$20,7,FALSE),"")</f>
        <v>5950.3939027696888</v>
      </c>
      <c r="M9054" s="17">
        <f>IF($E9054&lt;&gt;"",VLOOKUP($E9054,GEMWs!$E$14:$L$20,8,FALSE),"")</f>
        <v>10539.430626954083</v>
      </c>
      <c r="N9054" s="17">
        <f t="shared" ca="1" si="638"/>
        <v>5950.3939027696888</v>
      </c>
      <c r="O9054" s="17">
        <f t="shared" ca="1" si="639"/>
        <v>10539.430626954083</v>
      </c>
      <c r="P9054" s="17">
        <f t="shared" ca="1" si="640"/>
        <v>0.11667613209152893</v>
      </c>
      <c r="Q9054" s="17">
        <f t="shared" ca="1" si="641"/>
        <v>0.20665858766553591</v>
      </c>
    </row>
    <row r="9055" spans="1:17" x14ac:dyDescent="0.35">
      <c r="A9055" t="s">
        <v>2510</v>
      </c>
      <c r="B9055" t="s">
        <v>754</v>
      </c>
      <c r="D9055" t="s">
        <v>14</v>
      </c>
      <c r="E9055" t="s">
        <v>21</v>
      </c>
      <c r="G9055" t="s">
        <v>3040</v>
      </c>
      <c r="H9055">
        <v>433.2</v>
      </c>
      <c r="J9055">
        <v>0</v>
      </c>
      <c r="K9055">
        <v>0</v>
      </c>
      <c r="L9055" s="17">
        <f>IF($E9055&lt;&gt;"",VLOOKUP($E9055,GEMWs!$E$14:$L$20,7,FALSE),"")</f>
        <v>37.754918937403332</v>
      </c>
      <c r="M9055" s="17">
        <f>IF($E9055&lt;&gt;"",VLOOKUP($E9055,GEMWs!$E$14:$L$20,8,FALSE),"")</f>
        <v>96.174593288388181</v>
      </c>
      <c r="N9055" s="17">
        <f t="shared" ca="1" si="638"/>
        <v>37.754918937403332</v>
      </c>
      <c r="O9055" s="17">
        <f t="shared" ca="1" si="639"/>
        <v>96.174593288388181</v>
      </c>
      <c r="P9055" s="17">
        <f t="shared" ca="1" si="640"/>
        <v>4.5043081045428579</v>
      </c>
      <c r="Q9055" s="17">
        <f t="shared" ca="1" si="641"/>
        <v>11.4740015921696</v>
      </c>
    </row>
    <row r="9056" spans="1:17" x14ac:dyDescent="0.35">
      <c r="A9056" t="s">
        <v>2510</v>
      </c>
      <c r="B9056" t="s">
        <v>142</v>
      </c>
      <c r="C9056" t="s">
        <v>143</v>
      </c>
      <c r="D9056" t="s">
        <v>14</v>
      </c>
      <c r="E9056" t="s">
        <v>21</v>
      </c>
      <c r="F9056" t="s">
        <v>14</v>
      </c>
      <c r="G9056" t="s">
        <v>3040</v>
      </c>
      <c r="H9056">
        <v>23222</v>
      </c>
      <c r="I9056">
        <v>307</v>
      </c>
      <c r="J9056">
        <v>6.6173489999999999</v>
      </c>
      <c r="K9056">
        <v>223.606798</v>
      </c>
      <c r="L9056" s="17">
        <f>IF($E9056&lt;&gt;"",VLOOKUP($E9056,GEMWs!$E$14:$L$20,7,FALSE),"")</f>
        <v>37.754918937403332</v>
      </c>
      <c r="M9056" s="17">
        <f>IF($E9056&lt;&gt;"",VLOOKUP($E9056,GEMWs!$E$14:$L$20,8,FALSE),"")</f>
        <v>96.174593288388181</v>
      </c>
      <c r="N9056" s="17">
        <f t="shared" si="638"/>
        <v>6.6173489999999999</v>
      </c>
      <c r="O9056" s="17">
        <f t="shared" si="639"/>
        <v>223.606798</v>
      </c>
      <c r="P9056" s="17">
        <f t="shared" si="640"/>
        <v>103.85194103088047</v>
      </c>
      <c r="Q9056" s="17">
        <f t="shared" si="641"/>
        <v>3509.2602793052019</v>
      </c>
    </row>
    <row r="9057" spans="1:17" x14ac:dyDescent="0.35">
      <c r="A9057" t="s">
        <v>2510</v>
      </c>
      <c r="B9057" t="s">
        <v>743</v>
      </c>
      <c r="C9057" t="s">
        <v>744</v>
      </c>
      <c r="D9057" t="s">
        <v>14</v>
      </c>
      <c r="E9057" t="s">
        <v>21</v>
      </c>
      <c r="F9057" t="s">
        <v>14</v>
      </c>
      <c r="G9057" t="s">
        <v>3040</v>
      </c>
      <c r="H9057">
        <v>770.6</v>
      </c>
      <c r="I9057">
        <v>308</v>
      </c>
      <c r="J9057">
        <v>63</v>
      </c>
      <c r="K9057">
        <v>231.414368</v>
      </c>
      <c r="L9057" s="17">
        <f>IF($E9057&lt;&gt;"",VLOOKUP($E9057,GEMWs!$E$14:$L$20,7,FALSE),"")</f>
        <v>37.754918937403332</v>
      </c>
      <c r="M9057" s="17">
        <f>IF($E9057&lt;&gt;"",VLOOKUP($E9057,GEMWs!$E$14:$L$20,8,FALSE),"")</f>
        <v>96.174593288388181</v>
      </c>
      <c r="N9057" s="17">
        <f t="shared" si="638"/>
        <v>63</v>
      </c>
      <c r="O9057" s="17">
        <f t="shared" si="639"/>
        <v>231.414368</v>
      </c>
      <c r="P9057" s="17">
        <f t="shared" si="640"/>
        <v>3.3299574553642235</v>
      </c>
      <c r="Q9057" s="17">
        <f t="shared" si="641"/>
        <v>12.231746031746033</v>
      </c>
    </row>
    <row r="9058" spans="1:17" x14ac:dyDescent="0.35">
      <c r="A9058" t="s">
        <v>2510</v>
      </c>
      <c r="B9058" t="s">
        <v>230</v>
      </c>
      <c r="D9058" t="s">
        <v>14</v>
      </c>
      <c r="E9058" t="s">
        <v>21</v>
      </c>
      <c r="G9058" t="s">
        <v>3040</v>
      </c>
      <c r="H9058">
        <v>5918.7</v>
      </c>
      <c r="J9058">
        <v>0</v>
      </c>
      <c r="K9058">
        <v>0</v>
      </c>
      <c r="L9058" s="17">
        <f>IF($E9058&lt;&gt;"",VLOOKUP($E9058,GEMWs!$E$14:$L$20,7,FALSE),"")</f>
        <v>37.754918937403332</v>
      </c>
      <c r="M9058" s="17">
        <f>IF($E9058&lt;&gt;"",VLOOKUP($E9058,GEMWs!$E$14:$L$20,8,FALSE),"")</f>
        <v>96.174593288388181</v>
      </c>
      <c r="N9058" s="17">
        <f t="shared" ca="1" si="638"/>
        <v>37.754918937403332</v>
      </c>
      <c r="O9058" s="17">
        <f t="shared" ca="1" si="639"/>
        <v>96.174593288388181</v>
      </c>
      <c r="P9058" s="17">
        <f t="shared" ca="1" si="640"/>
        <v>61.54120124274656</v>
      </c>
      <c r="Q9058" s="17">
        <f t="shared" ca="1" si="641"/>
        <v>156.7663278475859</v>
      </c>
    </row>
    <row r="9059" spans="1:17" x14ac:dyDescent="0.35">
      <c r="A9059" t="s">
        <v>2510</v>
      </c>
      <c r="B9059" t="s">
        <v>2980</v>
      </c>
      <c r="D9059" t="s">
        <v>14</v>
      </c>
      <c r="E9059" t="s">
        <v>18</v>
      </c>
      <c r="G9059" t="s">
        <v>3040</v>
      </c>
      <c r="H9059">
        <v>2600.8000000000002</v>
      </c>
      <c r="J9059">
        <v>0</v>
      </c>
      <c r="K9059">
        <v>0</v>
      </c>
      <c r="L9059" s="17">
        <f>IF($E9059&lt;&gt;"",VLOOKUP($E9059,GEMWs!$E$14:$L$20,7,FALSE),"")</f>
        <v>5950.3939027696888</v>
      </c>
      <c r="M9059" s="17">
        <f>IF($E9059&lt;&gt;"",VLOOKUP($E9059,GEMWs!$E$14:$L$20,8,FALSE),"")</f>
        <v>10539.430626954083</v>
      </c>
      <c r="N9059" s="17">
        <f t="shared" ca="1" si="638"/>
        <v>5950.3939027696888</v>
      </c>
      <c r="O9059" s="17">
        <f t="shared" ca="1" si="639"/>
        <v>10539.430626954083</v>
      </c>
      <c r="P9059" s="17">
        <f t="shared" ca="1" si="640"/>
        <v>0.24676854870590259</v>
      </c>
      <c r="Q9059" s="17">
        <f t="shared" ca="1" si="641"/>
        <v>0.4370803080430396</v>
      </c>
    </row>
    <row r="9060" spans="1:17" x14ac:dyDescent="0.35">
      <c r="A9060" t="s">
        <v>2510</v>
      </c>
      <c r="B9060" t="s">
        <v>556</v>
      </c>
      <c r="D9060" t="s">
        <v>14</v>
      </c>
      <c r="E9060" t="s">
        <v>21</v>
      </c>
      <c r="G9060" t="s">
        <v>3040</v>
      </c>
      <c r="H9060">
        <v>275.10000000000002</v>
      </c>
      <c r="J9060">
        <v>0</v>
      </c>
      <c r="K9060">
        <v>0</v>
      </c>
      <c r="L9060" s="17">
        <f>IF($E9060&lt;&gt;"",VLOOKUP($E9060,GEMWs!$E$14:$L$20,7,FALSE),"")</f>
        <v>37.754918937403332</v>
      </c>
      <c r="M9060" s="17">
        <f>IF($E9060&lt;&gt;"",VLOOKUP($E9060,GEMWs!$E$14:$L$20,8,FALSE),"")</f>
        <v>96.174593288388181</v>
      </c>
      <c r="N9060" s="17">
        <f t="shared" ca="1" si="638"/>
        <v>37.754918937403332</v>
      </c>
      <c r="O9060" s="17">
        <f t="shared" ca="1" si="639"/>
        <v>96.174593288388181</v>
      </c>
      <c r="P9060" s="17">
        <f t="shared" ca="1" si="640"/>
        <v>2.8604228060012469</v>
      </c>
      <c r="Q9060" s="17">
        <f t="shared" ca="1" si="641"/>
        <v>7.2864677700966229</v>
      </c>
    </row>
    <row r="9061" spans="1:17" x14ac:dyDescent="0.35">
      <c r="A9061" t="s">
        <v>2510</v>
      </c>
      <c r="B9061" t="s">
        <v>71</v>
      </c>
      <c r="C9061" t="s">
        <v>72</v>
      </c>
      <c r="D9061" t="s">
        <v>14</v>
      </c>
      <c r="E9061" t="s">
        <v>21</v>
      </c>
      <c r="F9061" t="s">
        <v>22</v>
      </c>
      <c r="G9061" t="s">
        <v>3040</v>
      </c>
      <c r="H9061">
        <v>4.5999999999999996</v>
      </c>
      <c r="I9061">
        <v>333</v>
      </c>
      <c r="J9061">
        <v>31000</v>
      </c>
      <c r="K9061">
        <v>60000</v>
      </c>
      <c r="L9061" s="17">
        <f>IF($E9061&lt;&gt;"",VLOOKUP($E9061,GEMWs!$E$14:$L$20,7,FALSE),"")</f>
        <v>37.754918937403332</v>
      </c>
      <c r="M9061" s="17">
        <f>IF($E9061&lt;&gt;"",VLOOKUP($E9061,GEMWs!$E$14:$L$20,8,FALSE),"")</f>
        <v>96.174593288388181</v>
      </c>
      <c r="N9061" s="17">
        <f t="shared" si="638"/>
        <v>31000</v>
      </c>
      <c r="O9061" s="17">
        <f t="shared" si="639"/>
        <v>60000</v>
      </c>
      <c r="P9061" s="17">
        <f t="shared" si="640"/>
        <v>7.6666666666666655E-5</v>
      </c>
      <c r="Q9061" s="17">
        <f t="shared" si="641"/>
        <v>1.4838709677419355E-4</v>
      </c>
    </row>
    <row r="9062" spans="1:17" x14ac:dyDescent="0.35">
      <c r="A9062" t="s">
        <v>2510</v>
      </c>
      <c r="B9062" t="s">
        <v>1022</v>
      </c>
      <c r="D9062" t="s">
        <v>14</v>
      </c>
      <c r="E9062" t="s">
        <v>21</v>
      </c>
      <c r="G9062" t="s">
        <v>3040</v>
      </c>
      <c r="H9062">
        <v>1314</v>
      </c>
      <c r="J9062">
        <v>0</v>
      </c>
      <c r="K9062">
        <v>0</v>
      </c>
      <c r="L9062" s="17">
        <f>IF($E9062&lt;&gt;"",VLOOKUP($E9062,GEMWs!$E$14:$L$20,7,FALSE),"")</f>
        <v>37.754918937403332</v>
      </c>
      <c r="M9062" s="17">
        <f>IF($E9062&lt;&gt;"",VLOOKUP($E9062,GEMWs!$E$14:$L$20,8,FALSE),"")</f>
        <v>96.174593288388181</v>
      </c>
      <c r="N9062" s="17">
        <f t="shared" ca="1" si="638"/>
        <v>37.754918937403332</v>
      </c>
      <c r="O9062" s="17">
        <f t="shared" ca="1" si="639"/>
        <v>96.174593288388181</v>
      </c>
      <c r="P9062" s="17">
        <f t="shared" ca="1" si="640"/>
        <v>13.662652006854374</v>
      </c>
      <c r="Q9062" s="17">
        <f t="shared" ca="1" si="641"/>
        <v>34.803412031650169</v>
      </c>
    </row>
    <row r="9063" spans="1:17" x14ac:dyDescent="0.35">
      <c r="A9063" t="s">
        <v>2510</v>
      </c>
      <c r="B9063" t="s">
        <v>2987</v>
      </c>
      <c r="D9063" t="s">
        <v>14</v>
      </c>
      <c r="E9063" t="s">
        <v>21</v>
      </c>
      <c r="G9063" t="s">
        <v>3040</v>
      </c>
      <c r="H9063">
        <v>62.6</v>
      </c>
      <c r="J9063">
        <v>0</v>
      </c>
      <c r="K9063">
        <v>0</v>
      </c>
      <c r="L9063" s="17">
        <f>IF($E9063&lt;&gt;"",VLOOKUP($E9063,GEMWs!$E$14:$L$20,7,FALSE),"")</f>
        <v>37.754918937403332</v>
      </c>
      <c r="M9063" s="17">
        <f>IF($E9063&lt;&gt;"",VLOOKUP($E9063,GEMWs!$E$14:$L$20,8,FALSE),"")</f>
        <v>96.174593288388181</v>
      </c>
      <c r="N9063" s="17">
        <f t="shared" ca="1" si="638"/>
        <v>37.754918937403332</v>
      </c>
      <c r="O9063" s="17">
        <f t="shared" ca="1" si="639"/>
        <v>96.174593288388181</v>
      </c>
      <c r="P9063" s="17">
        <f t="shared" ca="1" si="640"/>
        <v>0.65089955527327537</v>
      </c>
      <c r="Q9063" s="17">
        <f t="shared" ca="1" si="641"/>
        <v>1.6580620952673522</v>
      </c>
    </row>
    <row r="9064" spans="1:17" x14ac:dyDescent="0.35">
      <c r="A9064" t="s">
        <v>2510</v>
      </c>
      <c r="B9064" t="s">
        <v>199</v>
      </c>
      <c r="D9064" t="s">
        <v>22</v>
      </c>
      <c r="G9064" t="s">
        <v>3040</v>
      </c>
      <c r="H9064">
        <v>132.1</v>
      </c>
      <c r="J9064">
        <v>0</v>
      </c>
      <c r="K9064">
        <v>0</v>
      </c>
      <c r="L9064" s="17" t="str">
        <f>IF($E9064&lt;&gt;"",VLOOKUP($E9064,GEMWs!$E$14:$L$20,7,FALSE),"")</f>
        <v/>
      </c>
      <c r="M9064" s="17" t="str">
        <f>IF($E9064&lt;&gt;"",VLOOKUP($E9064,GEMWs!$E$14:$L$20,8,FALSE),"")</f>
        <v/>
      </c>
      <c r="N9064" s="17">
        <f t="shared" ca="1" si="638"/>
        <v>0</v>
      </c>
      <c r="O9064" s="17">
        <f t="shared" ca="1" si="639"/>
        <v>0</v>
      </c>
      <c r="P9064" s="17">
        <f t="shared" ca="1" si="640"/>
        <v>0</v>
      </c>
      <c r="Q9064" s="17">
        <f t="shared" ca="1" si="641"/>
        <v>0</v>
      </c>
    </row>
    <row r="9065" spans="1:17" x14ac:dyDescent="0.35">
      <c r="A9065" t="s">
        <v>2510</v>
      </c>
      <c r="B9065" t="s">
        <v>186</v>
      </c>
      <c r="C9065" t="s">
        <v>187</v>
      </c>
      <c r="D9065" t="s">
        <v>14</v>
      </c>
      <c r="E9065" t="s">
        <v>21</v>
      </c>
      <c r="F9065" t="s">
        <v>14</v>
      </c>
      <c r="G9065" t="s">
        <v>3040</v>
      </c>
      <c r="H9065">
        <v>2366.3000000000002</v>
      </c>
      <c r="I9065">
        <v>337</v>
      </c>
      <c r="J9065">
        <v>53.942762999999999</v>
      </c>
      <c r="K9065">
        <v>180000</v>
      </c>
      <c r="L9065" s="17">
        <f>IF($E9065&lt;&gt;"",VLOOKUP($E9065,GEMWs!$E$14:$L$20,7,FALSE),"")</f>
        <v>37.754918937403332</v>
      </c>
      <c r="M9065" s="17">
        <f>IF($E9065&lt;&gt;"",VLOOKUP($E9065,GEMWs!$E$14:$L$20,8,FALSE),"")</f>
        <v>96.174593288388181</v>
      </c>
      <c r="N9065" s="17">
        <f t="shared" si="638"/>
        <v>53.942762999999999</v>
      </c>
      <c r="O9065" s="17">
        <f t="shared" si="639"/>
        <v>180000</v>
      </c>
      <c r="P9065" s="17">
        <f t="shared" si="640"/>
        <v>1.3146111111111112E-2</v>
      </c>
      <c r="Q9065" s="17">
        <f t="shared" si="641"/>
        <v>43.866866812143087</v>
      </c>
    </row>
    <row r="9066" spans="1:17" x14ac:dyDescent="0.35">
      <c r="A9066" t="s">
        <v>2510</v>
      </c>
      <c r="B9066" t="s">
        <v>233</v>
      </c>
      <c r="D9066" t="s">
        <v>22</v>
      </c>
      <c r="G9066" t="s">
        <v>3040</v>
      </c>
      <c r="H9066">
        <v>3.7</v>
      </c>
      <c r="J9066">
        <v>0</v>
      </c>
      <c r="K9066">
        <v>0</v>
      </c>
      <c r="L9066" s="17" t="str">
        <f>IF($E9066&lt;&gt;"",VLOOKUP($E9066,GEMWs!$E$14:$L$20,7,FALSE),"")</f>
        <v/>
      </c>
      <c r="M9066" s="17" t="str">
        <f>IF($E9066&lt;&gt;"",VLOOKUP($E9066,GEMWs!$E$14:$L$20,8,FALSE),"")</f>
        <v/>
      </c>
      <c r="N9066" s="17">
        <f t="shared" ca="1" si="638"/>
        <v>0</v>
      </c>
      <c r="O9066" s="17">
        <f t="shared" ca="1" si="639"/>
        <v>0</v>
      </c>
      <c r="P9066" s="17">
        <f t="shared" ca="1" si="640"/>
        <v>0</v>
      </c>
      <c r="Q9066" s="17">
        <f t="shared" ca="1" si="641"/>
        <v>0</v>
      </c>
    </row>
    <row r="9067" spans="1:17" x14ac:dyDescent="0.35">
      <c r="A9067" t="s">
        <v>2510</v>
      </c>
      <c r="B9067" t="s">
        <v>234</v>
      </c>
      <c r="D9067" t="s">
        <v>14</v>
      </c>
      <c r="E9067" t="s">
        <v>21</v>
      </c>
      <c r="G9067" t="s">
        <v>3040</v>
      </c>
      <c r="H9067">
        <v>2213.3000000000002</v>
      </c>
      <c r="J9067">
        <v>0</v>
      </c>
      <c r="K9067">
        <v>0</v>
      </c>
      <c r="L9067" s="17">
        <f>IF($E9067&lt;&gt;"",VLOOKUP($E9067,GEMWs!$E$14:$L$20,7,FALSE),"")</f>
        <v>37.754918937403332</v>
      </c>
      <c r="M9067" s="17">
        <f>IF($E9067&lt;&gt;"",VLOOKUP($E9067,GEMWs!$E$14:$L$20,8,FALSE),"")</f>
        <v>96.174593288388181</v>
      </c>
      <c r="N9067" s="17">
        <f t="shared" ca="1" si="638"/>
        <v>37.754918937403332</v>
      </c>
      <c r="O9067" s="17">
        <f t="shared" ca="1" si="639"/>
        <v>96.174593288388181</v>
      </c>
      <c r="P9067" s="17">
        <f t="shared" ca="1" si="640"/>
        <v>23.01335440393515</v>
      </c>
      <c r="Q9067" s="17">
        <f t="shared" ca="1" si="641"/>
        <v>58.622824847527646</v>
      </c>
    </row>
    <row r="9068" spans="1:17" x14ac:dyDescent="0.35">
      <c r="A9068" t="s">
        <v>2510</v>
      </c>
      <c r="B9068" t="s">
        <v>755</v>
      </c>
      <c r="D9068" t="s">
        <v>14</v>
      </c>
      <c r="E9068" t="s">
        <v>21</v>
      </c>
      <c r="G9068" t="s">
        <v>3040</v>
      </c>
      <c r="H9068">
        <v>427</v>
      </c>
      <c r="J9068">
        <v>0</v>
      </c>
      <c r="K9068">
        <v>0</v>
      </c>
      <c r="L9068" s="17">
        <f>IF($E9068&lt;&gt;"",VLOOKUP($E9068,GEMWs!$E$14:$L$20,7,FALSE),"")</f>
        <v>37.754918937403332</v>
      </c>
      <c r="M9068" s="17">
        <f>IF($E9068&lt;&gt;"",VLOOKUP($E9068,GEMWs!$E$14:$L$20,8,FALSE),"")</f>
        <v>96.174593288388181</v>
      </c>
      <c r="N9068" s="17">
        <f t="shared" ca="1" si="638"/>
        <v>37.754918937403332</v>
      </c>
      <c r="O9068" s="17">
        <f t="shared" ca="1" si="639"/>
        <v>96.174593288388181</v>
      </c>
      <c r="P9068" s="17">
        <f t="shared" ca="1" si="640"/>
        <v>4.439842014403971</v>
      </c>
      <c r="Q9068" s="17">
        <f t="shared" ca="1" si="641"/>
        <v>11.309784579539286</v>
      </c>
    </row>
    <row r="9069" spans="1:17" x14ac:dyDescent="0.35">
      <c r="A9069" t="s">
        <v>2510</v>
      </c>
      <c r="B9069" t="s">
        <v>240</v>
      </c>
      <c r="D9069" t="s">
        <v>14</v>
      </c>
      <c r="E9069" t="s">
        <v>21</v>
      </c>
      <c r="G9069" t="s">
        <v>3040</v>
      </c>
      <c r="H9069">
        <v>7371.9</v>
      </c>
      <c r="J9069">
        <v>0</v>
      </c>
      <c r="K9069">
        <v>0</v>
      </c>
      <c r="L9069" s="17">
        <f>IF($E9069&lt;&gt;"",VLOOKUP($E9069,GEMWs!$E$14:$L$20,7,FALSE),"")</f>
        <v>37.754918937403332</v>
      </c>
      <c r="M9069" s="17">
        <f>IF($E9069&lt;&gt;"",VLOOKUP($E9069,GEMWs!$E$14:$L$20,8,FALSE),"")</f>
        <v>96.174593288388181</v>
      </c>
      <c r="N9069" s="17">
        <f t="shared" ca="1" si="638"/>
        <v>37.754918937403332</v>
      </c>
      <c r="O9069" s="17">
        <f t="shared" ca="1" si="639"/>
        <v>96.174593288388181</v>
      </c>
      <c r="P9069" s="17">
        <f t="shared" ca="1" si="640"/>
        <v>76.651220950783681</v>
      </c>
      <c r="Q9069" s="17">
        <f t="shared" ca="1" si="641"/>
        <v>195.25667667893597</v>
      </c>
    </row>
    <row r="9070" spans="1:17" x14ac:dyDescent="0.35">
      <c r="A9070" t="s">
        <v>2510</v>
      </c>
      <c r="B9070" t="s">
        <v>1018</v>
      </c>
      <c r="C9070" t="s">
        <v>1019</v>
      </c>
      <c r="D9070" t="s">
        <v>14</v>
      </c>
      <c r="E9070" t="s">
        <v>21</v>
      </c>
      <c r="F9070" t="s">
        <v>22</v>
      </c>
      <c r="G9070" t="s">
        <v>3040</v>
      </c>
      <c r="H9070">
        <v>880</v>
      </c>
      <c r="I9070">
        <v>449</v>
      </c>
      <c r="J9070">
        <v>2419.3650859999998</v>
      </c>
      <c r="K9070">
        <v>2419.3650859999998</v>
      </c>
      <c r="L9070" s="17">
        <f>IF($E9070&lt;&gt;"",VLOOKUP($E9070,GEMWs!$E$14:$L$20,7,FALSE),"")</f>
        <v>37.754918937403332</v>
      </c>
      <c r="M9070" s="17">
        <f>IF($E9070&lt;&gt;"",VLOOKUP($E9070,GEMWs!$E$14:$L$20,8,FALSE),"")</f>
        <v>96.174593288388181</v>
      </c>
      <c r="N9070" s="17">
        <f t="shared" si="638"/>
        <v>2419.3650859999998</v>
      </c>
      <c r="O9070" s="17">
        <f t="shared" si="639"/>
        <v>2419.3650859999998</v>
      </c>
      <c r="P9070" s="17">
        <f t="shared" si="640"/>
        <v>0.36373179273035111</v>
      </c>
      <c r="Q9070" s="17">
        <f t="shared" si="641"/>
        <v>0.36373179273035111</v>
      </c>
    </row>
    <row r="9071" spans="1:17" x14ac:dyDescent="0.35">
      <c r="A9071" t="s">
        <v>2511</v>
      </c>
      <c r="B9071" t="s">
        <v>59</v>
      </c>
      <c r="C9071" t="s">
        <v>60</v>
      </c>
      <c r="D9071" t="s">
        <v>14</v>
      </c>
      <c r="E9071" t="s">
        <v>21</v>
      </c>
      <c r="F9071" t="s">
        <v>14</v>
      </c>
      <c r="G9071" t="s">
        <v>3040</v>
      </c>
      <c r="H9071">
        <v>37.5</v>
      </c>
      <c r="I9071">
        <v>91</v>
      </c>
      <c r="J9071">
        <v>186.795131</v>
      </c>
      <c r="K9071">
        <v>9072</v>
      </c>
      <c r="L9071" s="17">
        <f>IF($E9071&lt;&gt;"",VLOOKUP($E9071,GEMWs!$E$14:$L$20,7,FALSE),"")</f>
        <v>37.754918937403332</v>
      </c>
      <c r="M9071" s="17">
        <f>IF($E9071&lt;&gt;"",VLOOKUP($E9071,GEMWs!$E$14:$L$20,8,FALSE),"")</f>
        <v>96.174593288388181</v>
      </c>
      <c r="N9071" s="17">
        <f t="shared" si="638"/>
        <v>186.795131</v>
      </c>
      <c r="O9071" s="17">
        <f t="shared" si="639"/>
        <v>9072</v>
      </c>
      <c r="P9071" s="17">
        <f t="shared" si="640"/>
        <v>4.1335978835978834E-3</v>
      </c>
      <c r="Q9071" s="17">
        <f t="shared" si="641"/>
        <v>0.20075469740161483</v>
      </c>
    </row>
    <row r="9072" spans="1:17" x14ac:dyDescent="0.35">
      <c r="A9072" t="s">
        <v>2511</v>
      </c>
      <c r="B9072" t="s">
        <v>419</v>
      </c>
      <c r="C9072" t="s">
        <v>420</v>
      </c>
      <c r="D9072" t="s">
        <v>14</v>
      </c>
      <c r="E9072" t="s">
        <v>21</v>
      </c>
      <c r="F9072" t="s">
        <v>22</v>
      </c>
      <c r="G9072" t="s">
        <v>3040</v>
      </c>
      <c r="H9072">
        <v>29.3</v>
      </c>
      <c r="I9072">
        <v>92</v>
      </c>
      <c r="J9072">
        <v>1500</v>
      </c>
      <c r="K9072">
        <v>14000</v>
      </c>
      <c r="L9072" s="17">
        <f>IF($E9072&lt;&gt;"",VLOOKUP($E9072,GEMWs!$E$14:$L$20,7,FALSE),"")</f>
        <v>37.754918937403332</v>
      </c>
      <c r="M9072" s="17">
        <f>IF($E9072&lt;&gt;"",VLOOKUP($E9072,GEMWs!$E$14:$L$20,8,FALSE),"")</f>
        <v>96.174593288388181</v>
      </c>
      <c r="N9072" s="17">
        <f t="shared" si="638"/>
        <v>1500</v>
      </c>
      <c r="O9072" s="17">
        <f t="shared" si="639"/>
        <v>14000</v>
      </c>
      <c r="P9072" s="17">
        <f t="shared" si="640"/>
        <v>2.0928571428571428E-3</v>
      </c>
      <c r="Q9072" s="17">
        <f t="shared" si="641"/>
        <v>1.9533333333333333E-2</v>
      </c>
    </row>
    <row r="9073" spans="1:17" x14ac:dyDescent="0.35">
      <c r="A9073" t="s">
        <v>2511</v>
      </c>
      <c r="B9073" t="s">
        <v>3003</v>
      </c>
      <c r="C9073" t="s">
        <v>1173</v>
      </c>
      <c r="D9073" t="s">
        <v>14</v>
      </c>
      <c r="E9073" t="s">
        <v>21</v>
      </c>
      <c r="F9073" t="s">
        <v>14</v>
      </c>
      <c r="G9073" t="s">
        <v>3040</v>
      </c>
      <c r="H9073">
        <v>76.8</v>
      </c>
      <c r="I9073">
        <v>195</v>
      </c>
      <c r="J9073">
        <v>80</v>
      </c>
      <c r="K9073">
        <v>500</v>
      </c>
      <c r="L9073" s="17">
        <f>IF($E9073&lt;&gt;"",VLOOKUP($E9073,GEMWs!$E$14:$L$20,7,FALSE),"")</f>
        <v>37.754918937403332</v>
      </c>
      <c r="M9073" s="17">
        <f>IF($E9073&lt;&gt;"",VLOOKUP($E9073,GEMWs!$E$14:$L$20,8,FALSE),"")</f>
        <v>96.174593288388181</v>
      </c>
      <c r="N9073" s="17">
        <f t="shared" si="638"/>
        <v>80</v>
      </c>
      <c r="O9073" s="17">
        <f t="shared" si="639"/>
        <v>500</v>
      </c>
      <c r="P9073" s="17">
        <f t="shared" si="640"/>
        <v>0.15359999999999999</v>
      </c>
      <c r="Q9073" s="17">
        <f t="shared" si="641"/>
        <v>0.96</v>
      </c>
    </row>
    <row r="9074" spans="1:17" x14ac:dyDescent="0.35">
      <c r="A9074" t="s">
        <v>2511</v>
      </c>
      <c r="B9074" t="s">
        <v>194</v>
      </c>
      <c r="D9074" t="s">
        <v>14</v>
      </c>
      <c r="E9074" t="s">
        <v>21</v>
      </c>
      <c r="G9074" t="s">
        <v>3040</v>
      </c>
      <c r="H9074">
        <v>27.2</v>
      </c>
      <c r="J9074">
        <v>0</v>
      </c>
      <c r="K9074">
        <v>0</v>
      </c>
      <c r="L9074" s="17">
        <f>IF($E9074&lt;&gt;"",VLOOKUP($E9074,GEMWs!$E$14:$L$20,7,FALSE),"")</f>
        <v>37.754918937403332</v>
      </c>
      <c r="M9074" s="17">
        <f>IF($E9074&lt;&gt;"",VLOOKUP($E9074,GEMWs!$E$14:$L$20,8,FALSE),"")</f>
        <v>96.174593288388181</v>
      </c>
      <c r="N9074" s="17">
        <f t="shared" ca="1" si="638"/>
        <v>37.754918937403332</v>
      </c>
      <c r="O9074" s="17">
        <f t="shared" ca="1" si="639"/>
        <v>96.174593288388181</v>
      </c>
      <c r="P9074" s="17">
        <f t="shared" ca="1" si="640"/>
        <v>0.28281897609318035</v>
      </c>
      <c r="Q9074" s="17">
        <f t="shared" ca="1" si="641"/>
        <v>0.72043592637814657</v>
      </c>
    </row>
    <row r="9075" spans="1:17" x14ac:dyDescent="0.35">
      <c r="A9075" t="s">
        <v>2511</v>
      </c>
      <c r="B9075" t="s">
        <v>153</v>
      </c>
      <c r="D9075" t="s">
        <v>14</v>
      </c>
      <c r="E9075" t="s">
        <v>21</v>
      </c>
      <c r="G9075" t="s">
        <v>3040</v>
      </c>
      <c r="H9075">
        <v>0.7</v>
      </c>
      <c r="J9075">
        <v>0</v>
      </c>
      <c r="K9075">
        <v>0</v>
      </c>
      <c r="L9075" s="17">
        <f>IF($E9075&lt;&gt;"",VLOOKUP($E9075,GEMWs!$E$14:$L$20,7,FALSE),"")</f>
        <v>37.754918937403332</v>
      </c>
      <c r="M9075" s="17">
        <f>IF($E9075&lt;&gt;"",VLOOKUP($E9075,GEMWs!$E$14:$L$20,8,FALSE),"")</f>
        <v>96.174593288388181</v>
      </c>
      <c r="N9075" s="17">
        <f t="shared" ca="1" si="638"/>
        <v>37.754918937403332</v>
      </c>
      <c r="O9075" s="17">
        <f t="shared" ca="1" si="639"/>
        <v>96.174593288388181</v>
      </c>
      <c r="P9075" s="17">
        <f t="shared" ca="1" si="640"/>
        <v>7.2784295318097875E-3</v>
      </c>
      <c r="Q9075" s="17">
        <f t="shared" ca="1" si="641"/>
        <v>1.8540630458261126E-2</v>
      </c>
    </row>
    <row r="9076" spans="1:17" x14ac:dyDescent="0.35">
      <c r="A9076" t="s">
        <v>2511</v>
      </c>
      <c r="B9076" t="s">
        <v>102</v>
      </c>
      <c r="D9076" t="s">
        <v>22</v>
      </c>
      <c r="G9076" t="s">
        <v>3040</v>
      </c>
      <c r="H9076">
        <v>51.1</v>
      </c>
      <c r="J9076">
        <v>0</v>
      </c>
      <c r="K9076">
        <v>0</v>
      </c>
      <c r="L9076" s="17" t="str">
        <f>IF($E9076&lt;&gt;"",VLOOKUP($E9076,GEMWs!$E$14:$L$20,7,FALSE),"")</f>
        <v/>
      </c>
      <c r="M9076" s="17" t="str">
        <f>IF($E9076&lt;&gt;"",VLOOKUP($E9076,GEMWs!$E$14:$L$20,8,FALSE),"")</f>
        <v/>
      </c>
      <c r="N9076" s="17">
        <f t="shared" ca="1" si="638"/>
        <v>0</v>
      </c>
      <c r="O9076" s="17">
        <f t="shared" ca="1" si="639"/>
        <v>0</v>
      </c>
      <c r="P9076" s="17">
        <f t="shared" ca="1" si="640"/>
        <v>0</v>
      </c>
      <c r="Q9076" s="17">
        <f t="shared" ca="1" si="641"/>
        <v>0</v>
      </c>
    </row>
    <row r="9077" spans="1:17" x14ac:dyDescent="0.35">
      <c r="A9077" t="s">
        <v>2511</v>
      </c>
      <c r="B9077" t="s">
        <v>2972</v>
      </c>
      <c r="D9077" t="s">
        <v>14</v>
      </c>
      <c r="E9077" t="s">
        <v>21</v>
      </c>
      <c r="G9077" t="s">
        <v>3040</v>
      </c>
      <c r="H9077">
        <v>38.6</v>
      </c>
      <c r="J9077">
        <v>0</v>
      </c>
      <c r="K9077">
        <v>0</v>
      </c>
      <c r="L9077" s="17">
        <f>IF($E9077&lt;&gt;"",VLOOKUP($E9077,GEMWs!$E$14:$L$20,7,FALSE),"")</f>
        <v>37.754918937403332</v>
      </c>
      <c r="M9077" s="17">
        <f>IF($E9077&lt;&gt;"",VLOOKUP($E9077,GEMWs!$E$14:$L$20,8,FALSE),"")</f>
        <v>96.174593288388181</v>
      </c>
      <c r="N9077" s="17">
        <f t="shared" ca="1" si="638"/>
        <v>37.754918937403332</v>
      </c>
      <c r="O9077" s="17">
        <f t="shared" ca="1" si="639"/>
        <v>96.174593288388181</v>
      </c>
      <c r="P9077" s="17">
        <f t="shared" ca="1" si="640"/>
        <v>0.4013533998969398</v>
      </c>
      <c r="Q9077" s="17">
        <f t="shared" ca="1" si="641"/>
        <v>1.0223833366983992</v>
      </c>
    </row>
    <row r="9078" spans="1:17" x14ac:dyDescent="0.35">
      <c r="A9078" t="s">
        <v>2511</v>
      </c>
      <c r="B9078" t="s">
        <v>2982</v>
      </c>
      <c r="C9078" t="s">
        <v>158</v>
      </c>
      <c r="D9078" t="s">
        <v>22</v>
      </c>
      <c r="G9078" t="s">
        <v>3040</v>
      </c>
      <c r="H9078">
        <v>32.6</v>
      </c>
      <c r="J9078">
        <v>0</v>
      </c>
      <c r="K9078">
        <v>0</v>
      </c>
      <c r="L9078" s="17" t="str">
        <f>IF($E9078&lt;&gt;"",VLOOKUP($E9078,GEMWs!$E$14:$L$20,7,FALSE),"")</f>
        <v/>
      </c>
      <c r="M9078" s="17" t="str">
        <f>IF($E9078&lt;&gt;"",VLOOKUP($E9078,GEMWs!$E$14:$L$20,8,FALSE),"")</f>
        <v/>
      </c>
      <c r="N9078" s="17">
        <f t="shared" ca="1" si="638"/>
        <v>0</v>
      </c>
      <c r="O9078" s="17">
        <f t="shared" ca="1" si="639"/>
        <v>0</v>
      </c>
      <c r="P9078" s="17">
        <f t="shared" ca="1" si="640"/>
        <v>0</v>
      </c>
      <c r="Q9078" s="17">
        <f t="shared" ca="1" si="641"/>
        <v>0</v>
      </c>
    </row>
    <row r="9079" spans="1:17" x14ac:dyDescent="0.35">
      <c r="A9079" t="s">
        <v>2511</v>
      </c>
      <c r="B9079" t="s">
        <v>1794</v>
      </c>
      <c r="D9079" t="s">
        <v>14</v>
      </c>
      <c r="E9079" t="s">
        <v>21</v>
      </c>
      <c r="G9079" t="s">
        <v>3040</v>
      </c>
      <c r="H9079">
        <v>2</v>
      </c>
      <c r="J9079">
        <v>0</v>
      </c>
      <c r="K9079">
        <v>0</v>
      </c>
      <c r="L9079" s="17">
        <f>IF($E9079&lt;&gt;"",VLOOKUP($E9079,GEMWs!$E$14:$L$20,7,FALSE),"")</f>
        <v>37.754918937403332</v>
      </c>
      <c r="M9079" s="17">
        <f>IF($E9079&lt;&gt;"",VLOOKUP($E9079,GEMWs!$E$14:$L$20,8,FALSE),"")</f>
        <v>96.174593288388181</v>
      </c>
      <c r="N9079" s="17">
        <f t="shared" ca="1" si="638"/>
        <v>37.754918937403332</v>
      </c>
      <c r="O9079" s="17">
        <f t="shared" ca="1" si="639"/>
        <v>96.174593288388181</v>
      </c>
      <c r="P9079" s="17">
        <f t="shared" ca="1" si="640"/>
        <v>2.0795512948027967E-2</v>
      </c>
      <c r="Q9079" s="17">
        <f t="shared" ca="1" si="641"/>
        <v>5.2973229880746077E-2</v>
      </c>
    </row>
    <row r="9080" spans="1:17" x14ac:dyDescent="0.35">
      <c r="A9080" t="s">
        <v>2511</v>
      </c>
      <c r="B9080" t="s">
        <v>917</v>
      </c>
      <c r="C9080" t="s">
        <v>918</v>
      </c>
      <c r="D9080" t="s">
        <v>14</v>
      </c>
      <c r="E9080" t="s">
        <v>21</v>
      </c>
      <c r="F9080" t="s">
        <v>14</v>
      </c>
      <c r="G9080" t="s">
        <v>3040</v>
      </c>
      <c r="H9080">
        <v>8.5</v>
      </c>
      <c r="I9080">
        <v>453</v>
      </c>
      <c r="J9080">
        <v>7</v>
      </c>
      <c r="K9080">
        <v>189.0625</v>
      </c>
      <c r="L9080" s="17">
        <f>IF($E9080&lt;&gt;"",VLOOKUP($E9080,GEMWs!$E$14:$L$20,7,FALSE),"")</f>
        <v>37.754918937403332</v>
      </c>
      <c r="M9080" s="17">
        <f>IF($E9080&lt;&gt;"",VLOOKUP($E9080,GEMWs!$E$14:$L$20,8,FALSE),"")</f>
        <v>96.174593288388181</v>
      </c>
      <c r="N9080" s="17">
        <f t="shared" si="638"/>
        <v>7</v>
      </c>
      <c r="O9080" s="17">
        <f t="shared" si="639"/>
        <v>189.0625</v>
      </c>
      <c r="P9080" s="17">
        <f t="shared" si="640"/>
        <v>4.495867768595041E-2</v>
      </c>
      <c r="Q9080" s="17">
        <f t="shared" si="641"/>
        <v>1.2142857142857142</v>
      </c>
    </row>
    <row r="9081" spans="1:17" x14ac:dyDescent="0.35">
      <c r="A9081" t="s">
        <v>2511</v>
      </c>
      <c r="B9081" t="s">
        <v>122</v>
      </c>
      <c r="D9081" t="s">
        <v>14</v>
      </c>
      <c r="E9081" t="s">
        <v>21</v>
      </c>
      <c r="G9081" t="s">
        <v>3040</v>
      </c>
      <c r="H9081">
        <v>43.8</v>
      </c>
      <c r="J9081">
        <v>0</v>
      </c>
      <c r="K9081">
        <v>0</v>
      </c>
      <c r="L9081" s="17">
        <f>IF($E9081&lt;&gt;"",VLOOKUP($E9081,GEMWs!$E$14:$L$20,7,FALSE),"")</f>
        <v>37.754918937403332</v>
      </c>
      <c r="M9081" s="17">
        <f>IF($E9081&lt;&gt;"",VLOOKUP($E9081,GEMWs!$E$14:$L$20,8,FALSE),"")</f>
        <v>96.174593288388181</v>
      </c>
      <c r="N9081" s="17">
        <f t="shared" ca="1" si="638"/>
        <v>37.754918937403332</v>
      </c>
      <c r="O9081" s="17">
        <f t="shared" ca="1" si="639"/>
        <v>96.174593288388181</v>
      </c>
      <c r="P9081" s="17">
        <f t="shared" ca="1" si="640"/>
        <v>0.45542173356181243</v>
      </c>
      <c r="Q9081" s="17">
        <f t="shared" ca="1" si="641"/>
        <v>1.160113734388339</v>
      </c>
    </row>
    <row r="9082" spans="1:17" x14ac:dyDescent="0.35">
      <c r="A9082" t="s">
        <v>2511</v>
      </c>
      <c r="B9082" t="s">
        <v>2984</v>
      </c>
      <c r="D9082" t="s">
        <v>14</v>
      </c>
      <c r="E9082" t="s">
        <v>21</v>
      </c>
      <c r="G9082" t="s">
        <v>3040</v>
      </c>
      <c r="H9082">
        <v>28.2</v>
      </c>
      <c r="J9082">
        <v>0</v>
      </c>
      <c r="K9082">
        <v>0</v>
      </c>
      <c r="L9082" s="17">
        <f>IF($E9082&lt;&gt;"",VLOOKUP($E9082,GEMWs!$E$14:$L$20,7,FALSE),"")</f>
        <v>37.754918937403332</v>
      </c>
      <c r="M9082" s="17">
        <f>IF($E9082&lt;&gt;"",VLOOKUP($E9082,GEMWs!$E$14:$L$20,8,FALSE),"")</f>
        <v>96.174593288388181</v>
      </c>
      <c r="N9082" s="17">
        <f t="shared" ca="1" si="638"/>
        <v>37.754918937403332</v>
      </c>
      <c r="O9082" s="17">
        <f t="shared" ca="1" si="639"/>
        <v>96.174593288388181</v>
      </c>
      <c r="P9082" s="17">
        <f t="shared" ca="1" si="640"/>
        <v>0.29321673256719433</v>
      </c>
      <c r="Q9082" s="17">
        <f t="shared" ca="1" si="641"/>
        <v>0.74692254131851965</v>
      </c>
    </row>
    <row r="9083" spans="1:17" x14ac:dyDescent="0.35">
      <c r="A9083" t="s">
        <v>2511</v>
      </c>
      <c r="B9083" t="s">
        <v>924</v>
      </c>
      <c r="D9083" t="s">
        <v>14</v>
      </c>
      <c r="E9083" t="s">
        <v>21</v>
      </c>
      <c r="G9083" t="s">
        <v>3040</v>
      </c>
      <c r="H9083">
        <v>34.700000000000003</v>
      </c>
      <c r="J9083">
        <v>0</v>
      </c>
      <c r="K9083">
        <v>0</v>
      </c>
      <c r="L9083" s="17">
        <f>IF($E9083&lt;&gt;"",VLOOKUP($E9083,GEMWs!$E$14:$L$20,7,FALSE),"")</f>
        <v>37.754918937403332</v>
      </c>
      <c r="M9083" s="17">
        <f>IF($E9083&lt;&gt;"",VLOOKUP($E9083,GEMWs!$E$14:$L$20,8,FALSE),"")</f>
        <v>96.174593288388181</v>
      </c>
      <c r="N9083" s="17">
        <f t="shared" ca="1" si="638"/>
        <v>37.754918937403332</v>
      </c>
      <c r="O9083" s="17">
        <f t="shared" ca="1" si="639"/>
        <v>96.174593288388181</v>
      </c>
      <c r="P9083" s="17">
        <f t="shared" ca="1" si="640"/>
        <v>0.36080214964828528</v>
      </c>
      <c r="Q9083" s="17">
        <f t="shared" ca="1" si="641"/>
        <v>0.91908553843094443</v>
      </c>
    </row>
    <row r="9084" spans="1:17" x14ac:dyDescent="0.35">
      <c r="A9084" t="s">
        <v>2511</v>
      </c>
      <c r="B9084" t="s">
        <v>1601</v>
      </c>
      <c r="D9084" t="s">
        <v>22</v>
      </c>
      <c r="G9084" t="s">
        <v>3040</v>
      </c>
      <c r="H9084">
        <v>36.9</v>
      </c>
      <c r="J9084">
        <v>0</v>
      </c>
      <c r="K9084">
        <v>0</v>
      </c>
      <c r="L9084" s="17" t="str">
        <f>IF($E9084&lt;&gt;"",VLOOKUP($E9084,GEMWs!$E$14:$L$20,7,FALSE),"")</f>
        <v/>
      </c>
      <c r="M9084" s="17" t="str">
        <f>IF($E9084&lt;&gt;"",VLOOKUP($E9084,GEMWs!$E$14:$L$20,8,FALSE),"")</f>
        <v/>
      </c>
      <c r="N9084" s="17">
        <f t="shared" ca="1" si="638"/>
        <v>0</v>
      </c>
      <c r="O9084" s="17">
        <f t="shared" ca="1" si="639"/>
        <v>0</v>
      </c>
      <c r="P9084" s="17">
        <f t="shared" ca="1" si="640"/>
        <v>0</v>
      </c>
      <c r="Q9084" s="17">
        <f t="shared" ca="1" si="641"/>
        <v>0</v>
      </c>
    </row>
    <row r="9085" spans="1:17" x14ac:dyDescent="0.35">
      <c r="A9085" t="s">
        <v>2511</v>
      </c>
      <c r="B9085" t="s">
        <v>3000</v>
      </c>
      <c r="D9085" t="s">
        <v>14</v>
      </c>
      <c r="E9085" t="s">
        <v>21</v>
      </c>
      <c r="G9085" t="s">
        <v>3040</v>
      </c>
      <c r="H9085">
        <v>46.7</v>
      </c>
      <c r="J9085">
        <v>0</v>
      </c>
      <c r="K9085">
        <v>0</v>
      </c>
      <c r="L9085" s="17">
        <f>IF($E9085&lt;&gt;"",VLOOKUP($E9085,GEMWs!$E$14:$L$20,7,FALSE),"")</f>
        <v>37.754918937403332</v>
      </c>
      <c r="M9085" s="17">
        <f>IF($E9085&lt;&gt;"",VLOOKUP($E9085,GEMWs!$E$14:$L$20,8,FALSE),"")</f>
        <v>96.174593288388181</v>
      </c>
      <c r="N9085" s="17">
        <f t="shared" ca="1" si="638"/>
        <v>37.754918937403332</v>
      </c>
      <c r="O9085" s="17">
        <f t="shared" ca="1" si="639"/>
        <v>96.174593288388181</v>
      </c>
      <c r="P9085" s="17">
        <f t="shared" ca="1" si="640"/>
        <v>0.48557522733645303</v>
      </c>
      <c r="Q9085" s="17">
        <f t="shared" ca="1" si="641"/>
        <v>1.2369249177154209</v>
      </c>
    </row>
    <row r="9086" spans="1:17" x14ac:dyDescent="0.35">
      <c r="A9086" t="s">
        <v>2511</v>
      </c>
      <c r="B9086" t="s">
        <v>214</v>
      </c>
      <c r="C9086" t="s">
        <v>215</v>
      </c>
      <c r="D9086" t="s">
        <v>14</v>
      </c>
      <c r="E9086" t="s">
        <v>21</v>
      </c>
      <c r="F9086" t="s">
        <v>22</v>
      </c>
      <c r="G9086" t="s">
        <v>3040</v>
      </c>
      <c r="H9086">
        <v>30.8</v>
      </c>
      <c r="I9086">
        <v>270</v>
      </c>
      <c r="J9086">
        <v>32</v>
      </c>
      <c r="K9086">
        <v>713</v>
      </c>
      <c r="L9086" s="17">
        <f>IF($E9086&lt;&gt;"",VLOOKUP($E9086,GEMWs!$E$14:$L$20,7,FALSE),"")</f>
        <v>37.754918937403332</v>
      </c>
      <c r="M9086" s="17">
        <f>IF($E9086&lt;&gt;"",VLOOKUP($E9086,GEMWs!$E$14:$L$20,8,FALSE),"")</f>
        <v>96.174593288388181</v>
      </c>
      <c r="N9086" s="17">
        <f t="shared" si="638"/>
        <v>32</v>
      </c>
      <c r="O9086" s="17">
        <f t="shared" si="639"/>
        <v>713</v>
      </c>
      <c r="P9086" s="17">
        <f t="shared" si="640"/>
        <v>4.3197755960729313E-2</v>
      </c>
      <c r="Q9086" s="17">
        <f t="shared" si="641"/>
        <v>0.96250000000000002</v>
      </c>
    </row>
    <row r="9087" spans="1:17" x14ac:dyDescent="0.35">
      <c r="A9087" t="s">
        <v>2511</v>
      </c>
      <c r="B9087" t="s">
        <v>610</v>
      </c>
      <c r="D9087" t="s">
        <v>14</v>
      </c>
      <c r="E9087" t="s">
        <v>21</v>
      </c>
      <c r="G9087" t="s">
        <v>3040</v>
      </c>
      <c r="H9087">
        <v>4.0999999999999996</v>
      </c>
      <c r="J9087">
        <v>0</v>
      </c>
      <c r="K9087">
        <v>0</v>
      </c>
      <c r="L9087" s="17">
        <f>IF($E9087&lt;&gt;"",VLOOKUP($E9087,GEMWs!$E$14:$L$20,7,FALSE),"")</f>
        <v>37.754918937403332</v>
      </c>
      <c r="M9087" s="17">
        <f>IF($E9087&lt;&gt;"",VLOOKUP($E9087,GEMWs!$E$14:$L$20,8,FALSE),"")</f>
        <v>96.174593288388181</v>
      </c>
      <c r="N9087" s="17">
        <f t="shared" ca="1" si="638"/>
        <v>37.754918937403332</v>
      </c>
      <c r="O9087" s="17">
        <f t="shared" ca="1" si="639"/>
        <v>96.174593288388181</v>
      </c>
      <c r="P9087" s="17">
        <f t="shared" ca="1" si="640"/>
        <v>4.2630801543457331E-2</v>
      </c>
      <c r="Q9087" s="17">
        <f t="shared" ca="1" si="641"/>
        <v>0.10859512125552945</v>
      </c>
    </row>
    <row r="9088" spans="1:17" x14ac:dyDescent="0.35">
      <c r="A9088" t="s">
        <v>2511</v>
      </c>
      <c r="B9088" t="s">
        <v>229</v>
      </c>
      <c r="D9088" t="s">
        <v>22</v>
      </c>
      <c r="G9088" t="s">
        <v>3040</v>
      </c>
      <c r="H9088">
        <v>79.599999999999994</v>
      </c>
      <c r="J9088">
        <v>0</v>
      </c>
      <c r="K9088">
        <v>0</v>
      </c>
      <c r="L9088" s="17" t="str">
        <f>IF($E9088&lt;&gt;"",VLOOKUP($E9088,GEMWs!$E$14:$L$20,7,FALSE),"")</f>
        <v/>
      </c>
      <c r="M9088" s="17" t="str">
        <f>IF($E9088&lt;&gt;"",VLOOKUP($E9088,GEMWs!$E$14:$L$20,8,FALSE),"")</f>
        <v/>
      </c>
      <c r="N9088" s="17">
        <f t="shared" ca="1" si="638"/>
        <v>0</v>
      </c>
      <c r="O9088" s="17">
        <f t="shared" ca="1" si="639"/>
        <v>0</v>
      </c>
      <c r="P9088" s="17">
        <f t="shared" ca="1" si="640"/>
        <v>0</v>
      </c>
      <c r="Q9088" s="17">
        <f t="shared" ca="1" si="641"/>
        <v>0</v>
      </c>
    </row>
    <row r="9089" spans="1:17" x14ac:dyDescent="0.35">
      <c r="A9089" t="s">
        <v>2511</v>
      </c>
      <c r="B9089" t="s">
        <v>103</v>
      </c>
      <c r="D9089" t="s">
        <v>14</v>
      </c>
      <c r="E9089" t="s">
        <v>15</v>
      </c>
      <c r="G9089" t="s">
        <v>3040</v>
      </c>
      <c r="H9089">
        <v>349.6</v>
      </c>
      <c r="J9089">
        <v>0</v>
      </c>
      <c r="K9089">
        <v>0</v>
      </c>
      <c r="L9089" s="17">
        <f>IF($E9089&lt;&gt;"",VLOOKUP($E9089,GEMWs!$E$14:$L$20,7,FALSE),"")</f>
        <v>37.892086284381016</v>
      </c>
      <c r="M9089" s="17">
        <f>IF($E9089&lt;&gt;"",VLOOKUP($E9089,GEMWs!$E$14:$L$20,8,FALSE),"")</f>
        <v>96.522753888300599</v>
      </c>
      <c r="N9089" s="17">
        <f t="shared" ca="1" si="638"/>
        <v>37.892086284381016</v>
      </c>
      <c r="O9089" s="17">
        <f t="shared" ca="1" si="639"/>
        <v>96.522753888300599</v>
      </c>
      <c r="P9089" s="17">
        <f t="shared" ca="1" si="640"/>
        <v>3.6219439035542749</v>
      </c>
      <c r="Q9089" s="17">
        <f t="shared" ca="1" si="641"/>
        <v>9.2262008846977608</v>
      </c>
    </row>
    <row r="9090" spans="1:17" x14ac:dyDescent="0.35">
      <c r="A9090" t="s">
        <v>2511</v>
      </c>
      <c r="B9090" t="s">
        <v>2320</v>
      </c>
      <c r="D9090" t="s">
        <v>14</v>
      </c>
      <c r="E9090" t="s">
        <v>21</v>
      </c>
      <c r="G9090" t="s">
        <v>3040</v>
      </c>
      <c r="H9090">
        <v>23.6</v>
      </c>
      <c r="J9090">
        <v>0</v>
      </c>
      <c r="K9090">
        <v>0</v>
      </c>
      <c r="L9090" s="17">
        <f>IF($E9090&lt;&gt;"",VLOOKUP($E9090,GEMWs!$E$14:$L$20,7,FALSE),"")</f>
        <v>37.754918937403332</v>
      </c>
      <c r="M9090" s="17">
        <f>IF($E9090&lt;&gt;"",VLOOKUP($E9090,GEMWs!$E$14:$L$20,8,FALSE),"")</f>
        <v>96.174593288388181</v>
      </c>
      <c r="N9090" s="17">
        <f t="shared" ca="1" si="638"/>
        <v>37.754918937403332</v>
      </c>
      <c r="O9090" s="17">
        <f t="shared" ca="1" si="639"/>
        <v>96.174593288388181</v>
      </c>
      <c r="P9090" s="17">
        <f t="shared" ca="1" si="640"/>
        <v>0.24538705278673001</v>
      </c>
      <c r="Q9090" s="17">
        <f t="shared" ca="1" si="641"/>
        <v>0.62508411259280372</v>
      </c>
    </row>
    <row r="9091" spans="1:17" x14ac:dyDescent="0.35">
      <c r="A9091" t="s">
        <v>2511</v>
      </c>
      <c r="B9091" t="s">
        <v>49</v>
      </c>
      <c r="C9091" t="s">
        <v>50</v>
      </c>
      <c r="D9091" t="s">
        <v>14</v>
      </c>
      <c r="E9091" t="s">
        <v>21</v>
      </c>
      <c r="F9091" t="s">
        <v>14</v>
      </c>
      <c r="G9091" t="s">
        <v>3040</v>
      </c>
      <c r="H9091">
        <v>24.1</v>
      </c>
      <c r="I9091">
        <v>278</v>
      </c>
      <c r="J9091">
        <v>20.321014999999999</v>
      </c>
      <c r="K9091">
        <v>2000</v>
      </c>
      <c r="L9091" s="17">
        <f>IF($E9091&lt;&gt;"",VLOOKUP($E9091,GEMWs!$E$14:$L$20,7,FALSE),"")</f>
        <v>37.754918937403332</v>
      </c>
      <c r="M9091" s="17">
        <f>IF($E9091&lt;&gt;"",VLOOKUP($E9091,GEMWs!$E$14:$L$20,8,FALSE),"")</f>
        <v>96.174593288388181</v>
      </c>
      <c r="N9091" s="17">
        <f t="shared" si="638"/>
        <v>20.321014999999999</v>
      </c>
      <c r="O9091" s="17">
        <f t="shared" si="639"/>
        <v>2000</v>
      </c>
      <c r="P9091" s="17">
        <f t="shared" si="640"/>
        <v>1.205E-2</v>
      </c>
      <c r="Q9091" s="17">
        <f t="shared" si="641"/>
        <v>1.1859643821925234</v>
      </c>
    </row>
    <row r="9092" spans="1:17" x14ac:dyDescent="0.35">
      <c r="A9092" t="s">
        <v>2511</v>
      </c>
      <c r="B9092" t="s">
        <v>236</v>
      </c>
      <c r="D9092" t="s">
        <v>22</v>
      </c>
      <c r="G9092" t="s">
        <v>3040</v>
      </c>
      <c r="H9092">
        <v>256</v>
      </c>
      <c r="J9092">
        <v>0</v>
      </c>
      <c r="K9092">
        <v>0</v>
      </c>
      <c r="L9092" s="17" t="str">
        <f>IF($E9092&lt;&gt;"",VLOOKUP($E9092,GEMWs!$E$14:$L$20,7,FALSE),"")</f>
        <v/>
      </c>
      <c r="M9092" s="17" t="str">
        <f>IF($E9092&lt;&gt;"",VLOOKUP($E9092,GEMWs!$E$14:$L$20,8,FALSE),"")</f>
        <v/>
      </c>
      <c r="N9092" s="17">
        <f t="shared" ca="1" si="638"/>
        <v>0</v>
      </c>
      <c r="O9092" s="17">
        <f t="shared" ca="1" si="639"/>
        <v>0</v>
      </c>
      <c r="P9092" s="17">
        <f t="shared" ca="1" si="640"/>
        <v>0</v>
      </c>
      <c r="Q9092" s="17">
        <f t="shared" ca="1" si="641"/>
        <v>0</v>
      </c>
    </row>
    <row r="9093" spans="1:17" x14ac:dyDescent="0.35">
      <c r="A9093" t="s">
        <v>2511</v>
      </c>
      <c r="B9093" t="s">
        <v>925</v>
      </c>
      <c r="D9093" t="s">
        <v>14</v>
      </c>
      <c r="E9093" t="s">
        <v>21</v>
      </c>
      <c r="G9093" t="s">
        <v>3040</v>
      </c>
      <c r="H9093">
        <v>13.3</v>
      </c>
      <c r="J9093">
        <v>0</v>
      </c>
      <c r="K9093">
        <v>0</v>
      </c>
      <c r="L9093" s="17">
        <f>IF($E9093&lt;&gt;"",VLOOKUP($E9093,GEMWs!$E$14:$L$20,7,FALSE),"")</f>
        <v>37.754918937403332</v>
      </c>
      <c r="M9093" s="17">
        <f>IF($E9093&lt;&gt;"",VLOOKUP($E9093,GEMWs!$E$14:$L$20,8,FALSE),"")</f>
        <v>96.174593288388181</v>
      </c>
      <c r="N9093" s="17">
        <f t="shared" ca="1" si="638"/>
        <v>37.754918937403332</v>
      </c>
      <c r="O9093" s="17">
        <f t="shared" ca="1" si="639"/>
        <v>96.174593288388181</v>
      </c>
      <c r="P9093" s="17">
        <f t="shared" ca="1" si="640"/>
        <v>0.13829016110438599</v>
      </c>
      <c r="Q9093" s="17">
        <f t="shared" ca="1" si="641"/>
        <v>0.35227197870696142</v>
      </c>
    </row>
    <row r="9094" spans="1:17" x14ac:dyDescent="0.35">
      <c r="A9094" t="s">
        <v>2511</v>
      </c>
      <c r="B9094" t="s">
        <v>2975</v>
      </c>
      <c r="D9094" t="s">
        <v>14</v>
      </c>
      <c r="E9094" t="s">
        <v>18</v>
      </c>
      <c r="G9094" t="s">
        <v>3040</v>
      </c>
      <c r="H9094">
        <v>104.6</v>
      </c>
      <c r="J9094">
        <v>0</v>
      </c>
      <c r="K9094">
        <v>0</v>
      </c>
      <c r="L9094" s="17">
        <f>IF($E9094&lt;&gt;"",VLOOKUP($E9094,GEMWs!$E$14:$L$20,7,FALSE),"")</f>
        <v>5950.3939027696888</v>
      </c>
      <c r="M9094" s="17">
        <f>IF($E9094&lt;&gt;"",VLOOKUP($E9094,GEMWs!$E$14:$L$20,8,FALSE),"")</f>
        <v>10539.430626954083</v>
      </c>
      <c r="N9094" s="17">
        <f t="shared" ca="1" si="638"/>
        <v>5950.3939027696888</v>
      </c>
      <c r="O9094" s="17">
        <f t="shared" ca="1" si="639"/>
        <v>10539.430626954083</v>
      </c>
      <c r="P9094" s="17">
        <f t="shared" ca="1" si="640"/>
        <v>9.9246348026135831E-3</v>
      </c>
      <c r="Q9094" s="17">
        <f t="shared" ca="1" si="641"/>
        <v>1.7578668187212373E-2</v>
      </c>
    </row>
    <row r="9095" spans="1:17" x14ac:dyDescent="0.35">
      <c r="A9095" t="s">
        <v>2511</v>
      </c>
      <c r="B9095" t="s">
        <v>743</v>
      </c>
      <c r="C9095" t="s">
        <v>744</v>
      </c>
      <c r="D9095" t="s">
        <v>14</v>
      </c>
      <c r="E9095" t="s">
        <v>21</v>
      </c>
      <c r="F9095" t="s">
        <v>14</v>
      </c>
      <c r="G9095" t="s">
        <v>3040</v>
      </c>
      <c r="H9095">
        <v>50</v>
      </c>
      <c r="I9095">
        <v>308</v>
      </c>
      <c r="J9095">
        <v>63</v>
      </c>
      <c r="K9095">
        <v>231.414368</v>
      </c>
      <c r="L9095" s="17">
        <f>IF($E9095&lt;&gt;"",VLOOKUP($E9095,GEMWs!$E$14:$L$20,7,FALSE),"")</f>
        <v>37.754918937403332</v>
      </c>
      <c r="M9095" s="17">
        <f>IF($E9095&lt;&gt;"",VLOOKUP($E9095,GEMWs!$E$14:$L$20,8,FALSE),"")</f>
        <v>96.174593288388181</v>
      </c>
      <c r="N9095" s="17">
        <f t="shared" si="638"/>
        <v>63</v>
      </c>
      <c r="O9095" s="17">
        <f t="shared" si="639"/>
        <v>231.414368</v>
      </c>
      <c r="P9095" s="17">
        <f t="shared" si="640"/>
        <v>0.21606264309396728</v>
      </c>
      <c r="Q9095" s="17">
        <f t="shared" si="641"/>
        <v>0.79365079365079361</v>
      </c>
    </row>
    <row r="9096" spans="1:17" x14ac:dyDescent="0.35">
      <c r="A9096" t="s">
        <v>2511</v>
      </c>
      <c r="B9096" t="s">
        <v>230</v>
      </c>
      <c r="D9096" t="s">
        <v>14</v>
      </c>
      <c r="E9096" t="s">
        <v>21</v>
      </c>
      <c r="G9096" t="s">
        <v>3040</v>
      </c>
      <c r="H9096">
        <v>62.3</v>
      </c>
      <c r="J9096">
        <v>0</v>
      </c>
      <c r="K9096">
        <v>0</v>
      </c>
      <c r="L9096" s="17">
        <f>IF($E9096&lt;&gt;"",VLOOKUP($E9096,GEMWs!$E$14:$L$20,7,FALSE),"")</f>
        <v>37.754918937403332</v>
      </c>
      <c r="M9096" s="17">
        <f>IF($E9096&lt;&gt;"",VLOOKUP($E9096,GEMWs!$E$14:$L$20,8,FALSE),"")</f>
        <v>96.174593288388181</v>
      </c>
      <c r="N9096" s="17">
        <f t="shared" ca="1" si="638"/>
        <v>37.754918937403332</v>
      </c>
      <c r="O9096" s="17">
        <f t="shared" ca="1" si="639"/>
        <v>96.174593288388181</v>
      </c>
      <c r="P9096" s="17">
        <f t="shared" ca="1" si="640"/>
        <v>0.64778022833107118</v>
      </c>
      <c r="Q9096" s="17">
        <f t="shared" ca="1" si="641"/>
        <v>1.6501161107852402</v>
      </c>
    </row>
    <row r="9097" spans="1:17" x14ac:dyDescent="0.35">
      <c r="A9097" t="s">
        <v>2511</v>
      </c>
      <c r="B9097" t="s">
        <v>502</v>
      </c>
      <c r="D9097" t="s">
        <v>14</v>
      </c>
      <c r="E9097" t="s">
        <v>21</v>
      </c>
      <c r="G9097" t="s">
        <v>3040</v>
      </c>
      <c r="H9097">
        <v>54.7</v>
      </c>
      <c r="J9097">
        <v>0</v>
      </c>
      <c r="K9097">
        <v>0</v>
      </c>
      <c r="L9097" s="17">
        <f>IF($E9097&lt;&gt;"",VLOOKUP($E9097,GEMWs!$E$14:$L$20,7,FALSE),"")</f>
        <v>37.754918937403332</v>
      </c>
      <c r="M9097" s="17">
        <f>IF($E9097&lt;&gt;"",VLOOKUP($E9097,GEMWs!$E$14:$L$20,8,FALSE),"")</f>
        <v>96.174593288388181</v>
      </c>
      <c r="N9097" s="17">
        <f t="shared" ca="1" si="638"/>
        <v>37.754918937403332</v>
      </c>
      <c r="O9097" s="17">
        <f t="shared" ca="1" si="639"/>
        <v>96.174593288388181</v>
      </c>
      <c r="P9097" s="17">
        <f t="shared" ca="1" si="640"/>
        <v>0.56875727912856489</v>
      </c>
      <c r="Q9097" s="17">
        <f t="shared" ca="1" si="641"/>
        <v>1.4488178372384053</v>
      </c>
    </row>
    <row r="9098" spans="1:17" x14ac:dyDescent="0.35">
      <c r="A9098" t="s">
        <v>2511</v>
      </c>
      <c r="B9098" t="s">
        <v>2980</v>
      </c>
      <c r="D9098" t="s">
        <v>14</v>
      </c>
      <c r="E9098" t="s">
        <v>18</v>
      </c>
      <c r="G9098" t="s">
        <v>3040</v>
      </c>
      <c r="H9098">
        <v>19.600000000000001</v>
      </c>
      <c r="J9098">
        <v>0</v>
      </c>
      <c r="K9098">
        <v>0</v>
      </c>
      <c r="L9098" s="17">
        <f>IF($E9098&lt;&gt;"",VLOOKUP($E9098,GEMWs!$E$14:$L$20,7,FALSE),"")</f>
        <v>5950.3939027696888</v>
      </c>
      <c r="M9098" s="17">
        <f>IF($E9098&lt;&gt;"",VLOOKUP($E9098,GEMWs!$E$14:$L$20,8,FALSE),"")</f>
        <v>10539.430626954083</v>
      </c>
      <c r="N9098" s="17">
        <f t="shared" ca="1" si="638"/>
        <v>5950.3939027696888</v>
      </c>
      <c r="O9098" s="17">
        <f t="shared" ca="1" si="639"/>
        <v>10539.430626954083</v>
      </c>
      <c r="P9098" s="17">
        <f t="shared" ca="1" si="640"/>
        <v>1.8596830031665991E-3</v>
      </c>
      <c r="Q9098" s="17">
        <f t="shared" ca="1" si="641"/>
        <v>3.2938995838371178E-3</v>
      </c>
    </row>
    <row r="9099" spans="1:17" x14ac:dyDescent="0.35">
      <c r="A9099" t="s">
        <v>2511</v>
      </c>
      <c r="B9099" t="s">
        <v>484</v>
      </c>
      <c r="D9099" t="s">
        <v>14</v>
      </c>
      <c r="E9099" t="s">
        <v>21</v>
      </c>
      <c r="G9099" t="s">
        <v>3040</v>
      </c>
      <c r="H9099">
        <v>9.4</v>
      </c>
      <c r="J9099">
        <v>0</v>
      </c>
      <c r="K9099">
        <v>0</v>
      </c>
      <c r="L9099" s="17">
        <f>IF($E9099&lt;&gt;"",VLOOKUP($E9099,GEMWs!$E$14:$L$20,7,FALSE),"")</f>
        <v>37.754918937403332</v>
      </c>
      <c r="M9099" s="17">
        <f>IF($E9099&lt;&gt;"",VLOOKUP($E9099,GEMWs!$E$14:$L$20,8,FALSE),"")</f>
        <v>96.174593288388181</v>
      </c>
      <c r="N9099" s="17">
        <f t="shared" ca="1" si="638"/>
        <v>37.754918937403332</v>
      </c>
      <c r="O9099" s="17">
        <f t="shared" ca="1" si="639"/>
        <v>96.174593288388181</v>
      </c>
      <c r="P9099" s="17">
        <f t="shared" ca="1" si="640"/>
        <v>9.7738910855731442E-2</v>
      </c>
      <c r="Q9099" s="17">
        <f t="shared" ca="1" si="641"/>
        <v>0.24897418043950656</v>
      </c>
    </row>
    <row r="9100" spans="1:17" x14ac:dyDescent="0.35">
      <c r="A9100" t="s">
        <v>2511</v>
      </c>
      <c r="B9100" t="s">
        <v>144</v>
      </c>
      <c r="C9100" t="s">
        <v>145</v>
      </c>
      <c r="D9100" t="s">
        <v>14</v>
      </c>
      <c r="E9100" t="s">
        <v>21</v>
      </c>
      <c r="F9100" t="s">
        <v>22</v>
      </c>
      <c r="G9100" t="s">
        <v>3040</v>
      </c>
      <c r="H9100">
        <v>1.2</v>
      </c>
      <c r="I9100">
        <v>317</v>
      </c>
      <c r="J9100">
        <v>2000</v>
      </c>
      <c r="K9100">
        <v>10000</v>
      </c>
      <c r="L9100" s="17">
        <f>IF($E9100&lt;&gt;"",VLOOKUP($E9100,GEMWs!$E$14:$L$20,7,FALSE),"")</f>
        <v>37.754918937403332</v>
      </c>
      <c r="M9100" s="17">
        <f>IF($E9100&lt;&gt;"",VLOOKUP($E9100,GEMWs!$E$14:$L$20,8,FALSE),"")</f>
        <v>96.174593288388181</v>
      </c>
      <c r="N9100" s="17">
        <f t="shared" si="638"/>
        <v>2000</v>
      </c>
      <c r="O9100" s="17">
        <f t="shared" si="639"/>
        <v>10000</v>
      </c>
      <c r="P9100" s="17">
        <f t="shared" si="640"/>
        <v>1.1999999999999999E-4</v>
      </c>
      <c r="Q9100" s="17">
        <f t="shared" si="641"/>
        <v>5.9999999999999995E-4</v>
      </c>
    </row>
    <row r="9101" spans="1:17" x14ac:dyDescent="0.35">
      <c r="A9101" t="s">
        <v>2511</v>
      </c>
      <c r="B9101" t="s">
        <v>488</v>
      </c>
      <c r="D9101" t="s">
        <v>22</v>
      </c>
      <c r="G9101" t="s">
        <v>3040</v>
      </c>
      <c r="H9101">
        <v>7.2</v>
      </c>
      <c r="J9101">
        <v>0</v>
      </c>
      <c r="K9101">
        <v>0</v>
      </c>
      <c r="L9101" s="17" t="str">
        <f>IF($E9101&lt;&gt;"",VLOOKUP($E9101,GEMWs!$E$14:$L$20,7,FALSE),"")</f>
        <v/>
      </c>
      <c r="M9101" s="17" t="str">
        <f>IF($E9101&lt;&gt;"",VLOOKUP($E9101,GEMWs!$E$14:$L$20,8,FALSE),"")</f>
        <v/>
      </c>
      <c r="N9101" s="17">
        <f t="shared" ca="1" si="638"/>
        <v>0</v>
      </c>
      <c r="O9101" s="17">
        <f t="shared" ca="1" si="639"/>
        <v>0</v>
      </c>
      <c r="P9101" s="17">
        <f t="shared" ca="1" si="640"/>
        <v>0</v>
      </c>
      <c r="Q9101" s="17">
        <f t="shared" ca="1" si="641"/>
        <v>0</v>
      </c>
    </row>
    <row r="9102" spans="1:17" x14ac:dyDescent="0.35">
      <c r="A9102" t="s">
        <v>2511</v>
      </c>
      <c r="B9102" t="s">
        <v>556</v>
      </c>
      <c r="D9102" t="s">
        <v>14</v>
      </c>
      <c r="E9102" t="s">
        <v>21</v>
      </c>
      <c r="G9102" t="s">
        <v>3040</v>
      </c>
      <c r="H9102">
        <v>86.4</v>
      </c>
      <c r="J9102">
        <v>0</v>
      </c>
      <c r="K9102">
        <v>0</v>
      </c>
      <c r="L9102" s="17">
        <f>IF($E9102&lt;&gt;"",VLOOKUP($E9102,GEMWs!$E$14:$L$20,7,FALSE),"")</f>
        <v>37.754918937403332</v>
      </c>
      <c r="M9102" s="17">
        <f>IF($E9102&lt;&gt;"",VLOOKUP($E9102,GEMWs!$E$14:$L$20,8,FALSE),"")</f>
        <v>96.174593288388181</v>
      </c>
      <c r="N9102" s="17">
        <f t="shared" ca="1" si="638"/>
        <v>37.754918937403332</v>
      </c>
      <c r="O9102" s="17">
        <f t="shared" ca="1" si="639"/>
        <v>96.174593288388181</v>
      </c>
      <c r="P9102" s="17">
        <f t="shared" ca="1" si="640"/>
        <v>0.89836615935480824</v>
      </c>
      <c r="Q9102" s="17">
        <f t="shared" ca="1" si="641"/>
        <v>2.2884435308482307</v>
      </c>
    </row>
    <row r="9103" spans="1:17" x14ac:dyDescent="0.35">
      <c r="A9103" t="s">
        <v>2511</v>
      </c>
      <c r="B9103" t="s">
        <v>2981</v>
      </c>
      <c r="D9103" t="s">
        <v>14</v>
      </c>
      <c r="E9103" t="s">
        <v>21</v>
      </c>
      <c r="G9103" t="s">
        <v>3040</v>
      </c>
      <c r="H9103">
        <v>27.1</v>
      </c>
      <c r="J9103">
        <v>0</v>
      </c>
      <c r="K9103">
        <v>0</v>
      </c>
      <c r="L9103" s="17">
        <f>IF($E9103&lt;&gt;"",VLOOKUP($E9103,GEMWs!$E$14:$L$20,7,FALSE),"")</f>
        <v>37.754918937403332</v>
      </c>
      <c r="M9103" s="17">
        <f>IF($E9103&lt;&gt;"",VLOOKUP($E9103,GEMWs!$E$14:$L$20,8,FALSE),"")</f>
        <v>96.174593288388181</v>
      </c>
      <c r="N9103" s="17">
        <f t="shared" ca="1" si="638"/>
        <v>37.754918937403332</v>
      </c>
      <c r="O9103" s="17">
        <f t="shared" ca="1" si="639"/>
        <v>96.174593288388181</v>
      </c>
      <c r="P9103" s="17">
        <f t="shared" ca="1" si="640"/>
        <v>0.28177920044577898</v>
      </c>
      <c r="Q9103" s="17">
        <f t="shared" ca="1" si="641"/>
        <v>0.71778726488410938</v>
      </c>
    </row>
    <row r="9104" spans="1:17" x14ac:dyDescent="0.35">
      <c r="A9104" t="s">
        <v>2511</v>
      </c>
      <c r="B9104" t="s">
        <v>584</v>
      </c>
      <c r="D9104" t="s">
        <v>14</v>
      </c>
      <c r="E9104" t="s">
        <v>21</v>
      </c>
      <c r="G9104" t="s">
        <v>3040</v>
      </c>
      <c r="H9104">
        <v>11.6</v>
      </c>
      <c r="J9104">
        <v>0</v>
      </c>
      <c r="K9104">
        <v>0</v>
      </c>
      <c r="L9104" s="17">
        <f>IF($E9104&lt;&gt;"",VLOOKUP($E9104,GEMWs!$E$14:$L$20,7,FALSE),"")</f>
        <v>37.754918937403332</v>
      </c>
      <c r="M9104" s="17">
        <f>IF($E9104&lt;&gt;"",VLOOKUP($E9104,GEMWs!$E$14:$L$20,8,FALSE),"")</f>
        <v>96.174593288388181</v>
      </c>
      <c r="N9104" s="17">
        <f t="shared" ca="1" si="638"/>
        <v>37.754918937403332</v>
      </c>
      <c r="O9104" s="17">
        <f t="shared" ca="1" si="639"/>
        <v>96.174593288388181</v>
      </c>
      <c r="P9104" s="17">
        <f t="shared" ca="1" si="640"/>
        <v>0.1206139750985622</v>
      </c>
      <c r="Q9104" s="17">
        <f t="shared" ca="1" si="641"/>
        <v>0.30724473330832724</v>
      </c>
    </row>
    <row r="9105" spans="1:17" x14ac:dyDescent="0.35">
      <c r="A9105" t="s">
        <v>2511</v>
      </c>
      <c r="B9105" t="s">
        <v>927</v>
      </c>
      <c r="D9105" t="s">
        <v>14</v>
      </c>
      <c r="E9105" t="s">
        <v>21</v>
      </c>
      <c r="G9105" t="s">
        <v>3040</v>
      </c>
      <c r="H9105">
        <v>32.4</v>
      </c>
      <c r="J9105">
        <v>0</v>
      </c>
      <c r="K9105">
        <v>0</v>
      </c>
      <c r="L9105" s="17">
        <f>IF($E9105&lt;&gt;"",VLOOKUP($E9105,GEMWs!$E$14:$L$20,7,FALSE),"")</f>
        <v>37.754918937403332</v>
      </c>
      <c r="M9105" s="17">
        <f>IF($E9105&lt;&gt;"",VLOOKUP($E9105,GEMWs!$E$14:$L$20,8,FALSE),"")</f>
        <v>96.174593288388181</v>
      </c>
      <c r="N9105" s="17">
        <f t="shared" ca="1" si="638"/>
        <v>37.754918937403332</v>
      </c>
      <c r="O9105" s="17">
        <f t="shared" ca="1" si="639"/>
        <v>96.174593288388181</v>
      </c>
      <c r="P9105" s="17">
        <f t="shared" ca="1" si="640"/>
        <v>0.33688730975805303</v>
      </c>
      <c r="Q9105" s="17">
        <f t="shared" ca="1" si="641"/>
        <v>0.85816632406808635</v>
      </c>
    </row>
    <row r="9106" spans="1:17" x14ac:dyDescent="0.35">
      <c r="A9106" t="s">
        <v>2511</v>
      </c>
      <c r="B9106" t="s">
        <v>2985</v>
      </c>
      <c r="D9106" t="s">
        <v>14</v>
      </c>
      <c r="E9106" t="s">
        <v>21</v>
      </c>
      <c r="G9106" t="s">
        <v>3040</v>
      </c>
      <c r="H9106">
        <v>29.4</v>
      </c>
      <c r="J9106">
        <v>0</v>
      </c>
      <c r="K9106">
        <v>0</v>
      </c>
      <c r="L9106" s="17">
        <f>IF($E9106&lt;&gt;"",VLOOKUP($E9106,GEMWs!$E$14:$L$20,7,FALSE),"")</f>
        <v>37.754918937403332</v>
      </c>
      <c r="M9106" s="17">
        <f>IF($E9106&lt;&gt;"",VLOOKUP($E9106,GEMWs!$E$14:$L$20,8,FALSE),"")</f>
        <v>96.174593288388181</v>
      </c>
      <c r="N9106" s="17">
        <f t="shared" ca="1" si="638"/>
        <v>37.754918937403332</v>
      </c>
      <c r="O9106" s="17">
        <f t="shared" ca="1" si="639"/>
        <v>96.174593288388181</v>
      </c>
      <c r="P9106" s="17">
        <f t="shared" ca="1" si="640"/>
        <v>0.30569404033601111</v>
      </c>
      <c r="Q9106" s="17">
        <f t="shared" ca="1" si="641"/>
        <v>0.77870647924696723</v>
      </c>
    </row>
    <row r="9107" spans="1:17" x14ac:dyDescent="0.35">
      <c r="A9107" t="s">
        <v>2511</v>
      </c>
      <c r="B9107" t="s">
        <v>199</v>
      </c>
      <c r="D9107" t="s">
        <v>22</v>
      </c>
      <c r="G9107" t="s">
        <v>3040</v>
      </c>
      <c r="H9107">
        <v>3.5</v>
      </c>
      <c r="J9107">
        <v>0</v>
      </c>
      <c r="K9107">
        <v>0</v>
      </c>
      <c r="L9107" s="17" t="str">
        <f>IF($E9107&lt;&gt;"",VLOOKUP($E9107,GEMWs!$E$14:$L$20,7,FALSE),"")</f>
        <v/>
      </c>
      <c r="M9107" s="17" t="str">
        <f>IF($E9107&lt;&gt;"",VLOOKUP($E9107,GEMWs!$E$14:$L$20,8,FALSE),"")</f>
        <v/>
      </c>
      <c r="N9107" s="17">
        <f t="shared" ref="N9107:N9170" ca="1" si="642">IF($I9107&lt;&gt;"",J9107,IF(AND($D9107="Y",$M$6=236),L9107,0))</f>
        <v>0</v>
      </c>
      <c r="O9107" s="17">
        <f t="shared" ref="O9107:O9170" ca="1" si="643">IF($I9107&lt;&gt;"",K9107,IF(AND($D9107="Y",$M$6=236),M9107,0))</f>
        <v>0</v>
      </c>
      <c r="P9107" s="17">
        <f t="shared" ca="1" si="640"/>
        <v>0</v>
      </c>
      <c r="Q9107" s="17">
        <f t="shared" ca="1" si="641"/>
        <v>0</v>
      </c>
    </row>
    <row r="9108" spans="1:17" x14ac:dyDescent="0.35">
      <c r="A9108" t="s">
        <v>2511</v>
      </c>
      <c r="B9108" t="s">
        <v>1759</v>
      </c>
      <c r="C9108" t="s">
        <v>1760</v>
      </c>
      <c r="D9108" t="s">
        <v>14</v>
      </c>
      <c r="E9108" t="s">
        <v>21</v>
      </c>
      <c r="F9108" t="s">
        <v>14</v>
      </c>
      <c r="G9108" t="s">
        <v>3040</v>
      </c>
      <c r="H9108">
        <v>41.1</v>
      </c>
      <c r="I9108">
        <v>343</v>
      </c>
      <c r="J9108">
        <v>90.2</v>
      </c>
      <c r="K9108">
        <v>756.67769199999998</v>
      </c>
      <c r="L9108" s="17">
        <f>IF($E9108&lt;&gt;"",VLOOKUP($E9108,GEMWs!$E$14:$L$20,7,FALSE),"")</f>
        <v>37.754918937403332</v>
      </c>
      <c r="M9108" s="17">
        <f>IF($E9108&lt;&gt;"",VLOOKUP($E9108,GEMWs!$E$14:$L$20,8,FALSE),"")</f>
        <v>96.174593288388181</v>
      </c>
      <c r="N9108" s="17">
        <f t="shared" si="642"/>
        <v>90.2</v>
      </c>
      <c r="O9108" s="17">
        <f t="shared" si="643"/>
        <v>756.67769199999998</v>
      </c>
      <c r="P9108" s="17">
        <f t="shared" si="640"/>
        <v>5.4316389176701146E-2</v>
      </c>
      <c r="Q9108" s="17">
        <f t="shared" si="641"/>
        <v>0.45565410199556539</v>
      </c>
    </row>
    <row r="9109" spans="1:17" x14ac:dyDescent="0.35">
      <c r="A9109" t="s">
        <v>2512</v>
      </c>
      <c r="B9109" t="s">
        <v>103</v>
      </c>
      <c r="D9109" t="s">
        <v>14</v>
      </c>
      <c r="E9109" t="s">
        <v>15</v>
      </c>
      <c r="G9109" t="s">
        <v>3040</v>
      </c>
      <c r="H9109">
        <v>144</v>
      </c>
      <c r="J9109">
        <v>0</v>
      </c>
      <c r="K9109">
        <v>0</v>
      </c>
      <c r="L9109" s="17">
        <f>IF($E9109&lt;&gt;"",VLOOKUP($E9109,GEMWs!$E$14:$L$20,7,FALSE),"")</f>
        <v>37.892086284381016</v>
      </c>
      <c r="M9109" s="17">
        <f>IF($E9109&lt;&gt;"",VLOOKUP($E9109,GEMWs!$E$14:$L$20,8,FALSE),"")</f>
        <v>96.522753888300599</v>
      </c>
      <c r="N9109" s="17">
        <f t="shared" ca="1" si="642"/>
        <v>37.892086284381016</v>
      </c>
      <c r="O9109" s="17">
        <f t="shared" ca="1" si="643"/>
        <v>96.522753888300599</v>
      </c>
      <c r="P9109" s="17">
        <f t="shared" ca="1" si="640"/>
        <v>1.49187620741366</v>
      </c>
      <c r="Q9109" s="17">
        <f t="shared" ca="1" si="641"/>
        <v>3.8002658106306564</v>
      </c>
    </row>
    <row r="9110" spans="1:17" x14ac:dyDescent="0.35">
      <c r="A9110" t="s">
        <v>2512</v>
      </c>
      <c r="B9110" t="s">
        <v>246</v>
      </c>
      <c r="D9110" t="s">
        <v>22</v>
      </c>
      <c r="G9110" t="s">
        <v>3040</v>
      </c>
      <c r="H9110">
        <v>7.8</v>
      </c>
      <c r="J9110">
        <v>0</v>
      </c>
      <c r="K9110">
        <v>0</v>
      </c>
      <c r="L9110" s="17" t="str">
        <f>IF($E9110&lt;&gt;"",VLOOKUP($E9110,GEMWs!$E$14:$L$20,7,FALSE),"")</f>
        <v/>
      </c>
      <c r="M9110" s="17" t="str">
        <f>IF($E9110&lt;&gt;"",VLOOKUP($E9110,GEMWs!$E$14:$L$20,8,FALSE),"")</f>
        <v/>
      </c>
      <c r="N9110" s="17">
        <f t="shared" ca="1" si="642"/>
        <v>0</v>
      </c>
      <c r="O9110" s="17">
        <f t="shared" ca="1" si="643"/>
        <v>0</v>
      </c>
      <c r="P9110" s="17">
        <f t="shared" ca="1" si="640"/>
        <v>0</v>
      </c>
      <c r="Q9110" s="17">
        <f t="shared" ca="1" si="641"/>
        <v>0</v>
      </c>
    </row>
    <row r="9111" spans="1:17" x14ac:dyDescent="0.35">
      <c r="A9111" t="s">
        <v>2513</v>
      </c>
      <c r="B9111" t="s">
        <v>534</v>
      </c>
      <c r="C9111" t="s">
        <v>535</v>
      </c>
      <c r="D9111" t="s">
        <v>14</v>
      </c>
      <c r="E9111" t="s">
        <v>21</v>
      </c>
      <c r="F9111" t="s">
        <v>22</v>
      </c>
      <c r="G9111" t="s">
        <v>3040</v>
      </c>
      <c r="H9111">
        <v>12</v>
      </c>
      <c r="I9111">
        <v>48</v>
      </c>
      <c r="J9111">
        <v>2720</v>
      </c>
      <c r="K9111">
        <v>2720</v>
      </c>
      <c r="L9111" s="17">
        <f>IF($E9111&lt;&gt;"",VLOOKUP($E9111,GEMWs!$E$14:$L$20,7,FALSE),"")</f>
        <v>37.754918937403332</v>
      </c>
      <c r="M9111" s="17">
        <f>IF($E9111&lt;&gt;"",VLOOKUP($E9111,GEMWs!$E$14:$L$20,8,FALSE),"")</f>
        <v>96.174593288388181</v>
      </c>
      <c r="N9111" s="17">
        <f t="shared" si="642"/>
        <v>2720</v>
      </c>
      <c r="O9111" s="17">
        <f t="shared" si="643"/>
        <v>2720</v>
      </c>
      <c r="P9111" s="17">
        <f t="shared" si="640"/>
        <v>4.4117647058823529E-3</v>
      </c>
      <c r="Q9111" s="17">
        <f t="shared" si="641"/>
        <v>4.4117647058823529E-3</v>
      </c>
    </row>
    <row r="9112" spans="1:17" x14ac:dyDescent="0.35">
      <c r="A9112" t="s">
        <v>2513</v>
      </c>
      <c r="B9112" t="s">
        <v>929</v>
      </c>
      <c r="C9112" t="s">
        <v>930</v>
      </c>
      <c r="D9112" t="s">
        <v>14</v>
      </c>
      <c r="E9112" t="s">
        <v>21</v>
      </c>
      <c r="F9112" t="s">
        <v>22</v>
      </c>
      <c r="G9112" t="s">
        <v>3040</v>
      </c>
      <c r="H9112">
        <v>15.4</v>
      </c>
      <c r="I9112">
        <v>89</v>
      </c>
      <c r="J9112">
        <v>1800</v>
      </c>
      <c r="K9112">
        <v>3636</v>
      </c>
      <c r="L9112" s="17">
        <f>IF($E9112&lt;&gt;"",VLOOKUP($E9112,GEMWs!$E$14:$L$20,7,FALSE),"")</f>
        <v>37.754918937403332</v>
      </c>
      <c r="M9112" s="17">
        <f>IF($E9112&lt;&gt;"",VLOOKUP($E9112,GEMWs!$E$14:$L$20,8,FALSE),"")</f>
        <v>96.174593288388181</v>
      </c>
      <c r="N9112" s="17">
        <f t="shared" si="642"/>
        <v>1800</v>
      </c>
      <c r="O9112" s="17">
        <f t="shared" si="643"/>
        <v>3636</v>
      </c>
      <c r="P9112" s="17">
        <f t="shared" si="640"/>
        <v>4.2354235423542356E-3</v>
      </c>
      <c r="Q9112" s="17">
        <f t="shared" si="641"/>
        <v>8.5555555555555558E-3</v>
      </c>
    </row>
    <row r="9113" spans="1:17" x14ac:dyDescent="0.35">
      <c r="A9113" t="s">
        <v>2513</v>
      </c>
      <c r="B9113" t="s">
        <v>935</v>
      </c>
      <c r="C9113" t="s">
        <v>936</v>
      </c>
      <c r="D9113" t="s">
        <v>14</v>
      </c>
      <c r="E9113" t="s">
        <v>21</v>
      </c>
      <c r="F9113" t="s">
        <v>22</v>
      </c>
      <c r="G9113" t="s">
        <v>3040</v>
      </c>
      <c r="H9113">
        <v>1</v>
      </c>
      <c r="I9113">
        <v>187</v>
      </c>
      <c r="J9113">
        <v>500</v>
      </c>
      <c r="K9113">
        <v>5000</v>
      </c>
      <c r="L9113" s="17">
        <f>IF($E9113&lt;&gt;"",VLOOKUP($E9113,GEMWs!$E$14:$L$20,7,FALSE),"")</f>
        <v>37.754918937403332</v>
      </c>
      <c r="M9113" s="17">
        <f>IF($E9113&lt;&gt;"",VLOOKUP($E9113,GEMWs!$E$14:$L$20,8,FALSE),"")</f>
        <v>96.174593288388181</v>
      </c>
      <c r="N9113" s="17">
        <f t="shared" si="642"/>
        <v>500</v>
      </c>
      <c r="O9113" s="17">
        <f t="shared" si="643"/>
        <v>5000</v>
      </c>
      <c r="P9113" s="17">
        <f t="shared" si="640"/>
        <v>2.0000000000000001E-4</v>
      </c>
      <c r="Q9113" s="17">
        <f t="shared" si="641"/>
        <v>2E-3</v>
      </c>
    </row>
    <row r="9114" spans="1:17" x14ac:dyDescent="0.35">
      <c r="A9114" t="s">
        <v>2513</v>
      </c>
      <c r="B9114" t="s">
        <v>632</v>
      </c>
      <c r="C9114" t="s">
        <v>633</v>
      </c>
      <c r="D9114" t="s">
        <v>14</v>
      </c>
      <c r="E9114" t="s">
        <v>21</v>
      </c>
      <c r="F9114" t="s">
        <v>22</v>
      </c>
      <c r="G9114" t="s">
        <v>3040</v>
      </c>
      <c r="H9114">
        <v>2.1</v>
      </c>
      <c r="I9114">
        <v>194</v>
      </c>
      <c r="J9114">
        <v>496.80336899999998</v>
      </c>
      <c r="K9114">
        <v>496.80336899999998</v>
      </c>
      <c r="L9114" s="17">
        <f>IF($E9114&lt;&gt;"",VLOOKUP($E9114,GEMWs!$E$14:$L$20,7,FALSE),"")</f>
        <v>37.754918937403332</v>
      </c>
      <c r="M9114" s="17">
        <f>IF($E9114&lt;&gt;"",VLOOKUP($E9114,GEMWs!$E$14:$L$20,8,FALSE),"")</f>
        <v>96.174593288388181</v>
      </c>
      <c r="N9114" s="17">
        <f t="shared" si="642"/>
        <v>496.80336899999998</v>
      </c>
      <c r="O9114" s="17">
        <f t="shared" si="643"/>
        <v>496.80336899999998</v>
      </c>
      <c r="P9114" s="17">
        <f t="shared" si="640"/>
        <v>4.2270244749487602E-3</v>
      </c>
      <c r="Q9114" s="17">
        <f t="shared" si="641"/>
        <v>4.2270244749487602E-3</v>
      </c>
    </row>
    <row r="9115" spans="1:17" x14ac:dyDescent="0.35">
      <c r="A9115" t="s">
        <v>2513</v>
      </c>
      <c r="B9115" t="s">
        <v>2514</v>
      </c>
      <c r="D9115" t="s">
        <v>14</v>
      </c>
      <c r="E9115" t="s">
        <v>21</v>
      </c>
      <c r="G9115" t="s">
        <v>3040</v>
      </c>
      <c r="H9115">
        <v>13.3</v>
      </c>
      <c r="J9115">
        <v>0</v>
      </c>
      <c r="K9115">
        <v>0</v>
      </c>
      <c r="L9115" s="17">
        <f>IF($E9115&lt;&gt;"",VLOOKUP($E9115,GEMWs!$E$14:$L$20,7,FALSE),"")</f>
        <v>37.754918937403332</v>
      </c>
      <c r="M9115" s="17">
        <f>IF($E9115&lt;&gt;"",VLOOKUP($E9115,GEMWs!$E$14:$L$20,8,FALSE),"")</f>
        <v>96.174593288388181</v>
      </c>
      <c r="N9115" s="17">
        <f t="shared" ca="1" si="642"/>
        <v>37.754918937403332</v>
      </c>
      <c r="O9115" s="17">
        <f t="shared" ca="1" si="643"/>
        <v>96.174593288388181</v>
      </c>
      <c r="P9115" s="17">
        <f t="shared" ref="P9115:P9178" ca="1" si="644">IF(O9115&gt;0,$H9115/O9115,0)</f>
        <v>0.13829016110438599</v>
      </c>
      <c r="Q9115" s="17">
        <f t="shared" ref="Q9115:Q9178" ca="1" si="645">IF(N9115&gt;0,$H9115/N9115,0)</f>
        <v>0.35227197870696142</v>
      </c>
    </row>
    <row r="9116" spans="1:17" x14ac:dyDescent="0.35">
      <c r="A9116" t="s">
        <v>2513</v>
      </c>
      <c r="B9116" t="s">
        <v>27</v>
      </c>
      <c r="C9116" t="s">
        <v>28</v>
      </c>
      <c r="D9116" t="s">
        <v>14</v>
      </c>
      <c r="E9116" t="s">
        <v>21</v>
      </c>
      <c r="F9116" t="s">
        <v>22</v>
      </c>
      <c r="G9116" t="s">
        <v>3040</v>
      </c>
      <c r="H9116">
        <v>1358.9</v>
      </c>
      <c r="I9116">
        <v>218</v>
      </c>
      <c r="J9116">
        <v>2000</v>
      </c>
      <c r="K9116">
        <v>15000</v>
      </c>
      <c r="L9116" s="17">
        <f>IF($E9116&lt;&gt;"",VLOOKUP($E9116,GEMWs!$E$14:$L$20,7,FALSE),"")</f>
        <v>37.754918937403332</v>
      </c>
      <c r="M9116" s="17">
        <f>IF($E9116&lt;&gt;"",VLOOKUP($E9116,GEMWs!$E$14:$L$20,8,FALSE),"")</f>
        <v>96.174593288388181</v>
      </c>
      <c r="N9116" s="17">
        <f t="shared" si="642"/>
        <v>2000</v>
      </c>
      <c r="O9116" s="17">
        <f t="shared" si="643"/>
        <v>15000</v>
      </c>
      <c r="P9116" s="17">
        <f t="shared" si="644"/>
        <v>9.0593333333333345E-2</v>
      </c>
      <c r="Q9116" s="17">
        <f t="shared" si="645"/>
        <v>0.67945</v>
      </c>
    </row>
    <row r="9117" spans="1:17" x14ac:dyDescent="0.35">
      <c r="A9117" t="s">
        <v>2513</v>
      </c>
      <c r="B9117" t="s">
        <v>956</v>
      </c>
      <c r="D9117" t="s">
        <v>14</v>
      </c>
      <c r="E9117" t="s">
        <v>21</v>
      </c>
      <c r="G9117" t="s">
        <v>3040</v>
      </c>
      <c r="H9117">
        <v>8.6</v>
      </c>
      <c r="J9117">
        <v>0</v>
      </c>
      <c r="K9117">
        <v>0</v>
      </c>
      <c r="L9117" s="17">
        <f>IF($E9117&lt;&gt;"",VLOOKUP($E9117,GEMWs!$E$14:$L$20,7,FALSE),"")</f>
        <v>37.754918937403332</v>
      </c>
      <c r="M9117" s="17">
        <f>IF($E9117&lt;&gt;"",VLOOKUP($E9117,GEMWs!$E$14:$L$20,8,FALSE),"")</f>
        <v>96.174593288388181</v>
      </c>
      <c r="N9117" s="17">
        <f t="shared" ca="1" si="642"/>
        <v>37.754918937403332</v>
      </c>
      <c r="O9117" s="17">
        <f t="shared" ca="1" si="643"/>
        <v>96.174593288388181</v>
      </c>
      <c r="P9117" s="17">
        <f t="shared" ca="1" si="644"/>
        <v>8.942070567652026E-2</v>
      </c>
      <c r="Q9117" s="17">
        <f t="shared" ca="1" si="645"/>
        <v>0.2277848884872081</v>
      </c>
    </row>
    <row r="9118" spans="1:17" x14ac:dyDescent="0.35">
      <c r="A9118" t="s">
        <v>2513</v>
      </c>
      <c r="B9118" t="s">
        <v>33</v>
      </c>
      <c r="C9118" t="s">
        <v>34</v>
      </c>
      <c r="D9118" t="s">
        <v>14</v>
      </c>
      <c r="E9118" t="s">
        <v>21</v>
      </c>
      <c r="F9118" t="s">
        <v>22</v>
      </c>
      <c r="G9118" t="s">
        <v>3040</v>
      </c>
      <c r="H9118">
        <v>2.9</v>
      </c>
      <c r="I9118">
        <v>364</v>
      </c>
      <c r="J9118">
        <v>3500</v>
      </c>
      <c r="K9118">
        <v>3500</v>
      </c>
      <c r="L9118" s="17">
        <f>IF($E9118&lt;&gt;"",VLOOKUP($E9118,GEMWs!$E$14:$L$20,7,FALSE),"")</f>
        <v>37.754918937403332</v>
      </c>
      <c r="M9118" s="17">
        <f>IF($E9118&lt;&gt;"",VLOOKUP($E9118,GEMWs!$E$14:$L$20,8,FALSE),"")</f>
        <v>96.174593288388181</v>
      </c>
      <c r="N9118" s="17">
        <f t="shared" si="642"/>
        <v>3500</v>
      </c>
      <c r="O9118" s="17">
        <f t="shared" si="643"/>
        <v>3500</v>
      </c>
      <c r="P9118" s="17">
        <f t="shared" si="644"/>
        <v>8.2857142857142851E-4</v>
      </c>
      <c r="Q9118" s="17">
        <f t="shared" si="645"/>
        <v>8.2857142857142851E-4</v>
      </c>
    </row>
    <row r="9119" spans="1:17" x14ac:dyDescent="0.35">
      <c r="A9119" t="s">
        <v>2513</v>
      </c>
      <c r="B9119" t="s">
        <v>95</v>
      </c>
      <c r="C9119" t="s">
        <v>96</v>
      </c>
      <c r="D9119" t="s">
        <v>14</v>
      </c>
      <c r="E9119" t="s">
        <v>21</v>
      </c>
      <c r="F9119" t="s">
        <v>22</v>
      </c>
      <c r="G9119" t="s">
        <v>3040</v>
      </c>
      <c r="H9119">
        <v>4.7</v>
      </c>
      <c r="I9119">
        <v>384</v>
      </c>
      <c r="J9119">
        <v>1200</v>
      </c>
      <c r="K9119">
        <v>1200</v>
      </c>
      <c r="L9119" s="17">
        <f>IF($E9119&lt;&gt;"",VLOOKUP($E9119,GEMWs!$E$14:$L$20,7,FALSE),"")</f>
        <v>37.754918937403332</v>
      </c>
      <c r="M9119" s="17">
        <f>IF($E9119&lt;&gt;"",VLOOKUP($E9119,GEMWs!$E$14:$L$20,8,FALSE),"")</f>
        <v>96.174593288388181</v>
      </c>
      <c r="N9119" s="17">
        <f t="shared" si="642"/>
        <v>1200</v>
      </c>
      <c r="O9119" s="17">
        <f t="shared" si="643"/>
        <v>1200</v>
      </c>
      <c r="P9119" s="17">
        <f t="shared" si="644"/>
        <v>3.9166666666666664E-3</v>
      </c>
      <c r="Q9119" s="17">
        <f t="shared" si="645"/>
        <v>3.9166666666666664E-3</v>
      </c>
    </row>
    <row r="9120" spans="1:17" x14ac:dyDescent="0.35">
      <c r="A9120" t="s">
        <v>2513</v>
      </c>
      <c r="B9120" t="s">
        <v>966</v>
      </c>
      <c r="D9120" t="s">
        <v>14</v>
      </c>
      <c r="E9120" t="s">
        <v>21</v>
      </c>
      <c r="G9120" t="s">
        <v>3040</v>
      </c>
      <c r="H9120">
        <v>70.099999999999994</v>
      </c>
      <c r="J9120">
        <v>0</v>
      </c>
      <c r="K9120">
        <v>0</v>
      </c>
      <c r="L9120" s="17">
        <f>IF($E9120&lt;&gt;"",VLOOKUP($E9120,GEMWs!$E$14:$L$20,7,FALSE),"")</f>
        <v>37.754918937403332</v>
      </c>
      <c r="M9120" s="17">
        <f>IF($E9120&lt;&gt;"",VLOOKUP($E9120,GEMWs!$E$14:$L$20,8,FALSE),"")</f>
        <v>96.174593288388181</v>
      </c>
      <c r="N9120" s="17">
        <f t="shared" ca="1" si="642"/>
        <v>37.754918937403332</v>
      </c>
      <c r="O9120" s="17">
        <f t="shared" ca="1" si="643"/>
        <v>96.174593288388181</v>
      </c>
      <c r="P9120" s="17">
        <f t="shared" ca="1" si="644"/>
        <v>0.72888272882838012</v>
      </c>
      <c r="Q9120" s="17">
        <f t="shared" ca="1" si="645"/>
        <v>1.8567117073201498</v>
      </c>
    </row>
    <row r="9121" spans="1:17" x14ac:dyDescent="0.35">
      <c r="A9121" t="s">
        <v>2513</v>
      </c>
      <c r="B9121" t="s">
        <v>13</v>
      </c>
      <c r="D9121" t="s">
        <v>14</v>
      </c>
      <c r="E9121" t="s">
        <v>15</v>
      </c>
      <c r="G9121" t="s">
        <v>3040</v>
      </c>
      <c r="H9121">
        <v>18.8</v>
      </c>
      <c r="J9121">
        <v>0</v>
      </c>
      <c r="K9121">
        <v>0</v>
      </c>
      <c r="L9121" s="17">
        <f>IF($E9121&lt;&gt;"",VLOOKUP($E9121,GEMWs!$E$14:$L$20,7,FALSE),"")</f>
        <v>37.892086284381016</v>
      </c>
      <c r="M9121" s="17">
        <f>IF($E9121&lt;&gt;"",VLOOKUP($E9121,GEMWs!$E$14:$L$20,8,FALSE),"")</f>
        <v>96.522753888300599</v>
      </c>
      <c r="N9121" s="17">
        <f t="shared" ca="1" si="642"/>
        <v>37.892086284381016</v>
      </c>
      <c r="O9121" s="17">
        <f t="shared" ca="1" si="643"/>
        <v>96.522753888300599</v>
      </c>
      <c r="P9121" s="17">
        <f t="shared" ca="1" si="644"/>
        <v>0.19477272707900561</v>
      </c>
      <c r="Q9121" s="17">
        <f t="shared" ca="1" si="645"/>
        <v>0.49614581416566905</v>
      </c>
    </row>
    <row r="9122" spans="1:17" x14ac:dyDescent="0.35">
      <c r="A9122" t="s">
        <v>2513</v>
      </c>
      <c r="B9122" t="s">
        <v>634</v>
      </c>
      <c r="C9122" t="s">
        <v>635</v>
      </c>
      <c r="D9122" t="s">
        <v>14</v>
      </c>
      <c r="E9122" t="s">
        <v>21</v>
      </c>
      <c r="F9122" t="s">
        <v>22</v>
      </c>
      <c r="G9122" t="s">
        <v>3040</v>
      </c>
      <c r="H9122">
        <v>59.3</v>
      </c>
      <c r="I9122">
        <v>474</v>
      </c>
      <c r="J9122">
        <v>7.2078579999999999</v>
      </c>
      <c r="K9122">
        <v>566.85718399999996</v>
      </c>
      <c r="L9122" s="17">
        <f>IF($E9122&lt;&gt;"",VLOOKUP($E9122,GEMWs!$E$14:$L$20,7,FALSE),"")</f>
        <v>37.754918937403332</v>
      </c>
      <c r="M9122" s="17">
        <f>IF($E9122&lt;&gt;"",VLOOKUP($E9122,GEMWs!$E$14:$L$20,8,FALSE),"")</f>
        <v>96.174593288388181</v>
      </c>
      <c r="N9122" s="17">
        <f t="shared" si="642"/>
        <v>7.2078579999999999</v>
      </c>
      <c r="O9122" s="17">
        <f t="shared" si="643"/>
        <v>566.85718399999996</v>
      </c>
      <c r="P9122" s="17">
        <f t="shared" si="644"/>
        <v>0.10461188756849203</v>
      </c>
      <c r="Q9122" s="17">
        <f t="shared" si="645"/>
        <v>8.227132110538248</v>
      </c>
    </row>
    <row r="9123" spans="1:17" x14ac:dyDescent="0.35">
      <c r="A9123" t="s">
        <v>2513</v>
      </c>
      <c r="B9123" t="s">
        <v>45</v>
      </c>
      <c r="C9123" t="s">
        <v>46</v>
      </c>
      <c r="D9123" t="s">
        <v>14</v>
      </c>
      <c r="E9123" t="s">
        <v>21</v>
      </c>
      <c r="F9123" t="s">
        <v>22</v>
      </c>
      <c r="G9123" t="s">
        <v>3040</v>
      </c>
      <c r="H9123">
        <v>54.7</v>
      </c>
      <c r="I9123">
        <v>420</v>
      </c>
      <c r="J9123">
        <v>29540</v>
      </c>
      <c r="K9123">
        <v>36360</v>
      </c>
      <c r="L9123" s="17">
        <f>IF($E9123&lt;&gt;"",VLOOKUP($E9123,GEMWs!$E$14:$L$20,7,FALSE),"")</f>
        <v>37.754918937403332</v>
      </c>
      <c r="M9123" s="17">
        <f>IF($E9123&lt;&gt;"",VLOOKUP($E9123,GEMWs!$E$14:$L$20,8,FALSE),"")</f>
        <v>96.174593288388181</v>
      </c>
      <c r="N9123" s="17">
        <f t="shared" si="642"/>
        <v>29540</v>
      </c>
      <c r="O9123" s="17">
        <f t="shared" si="643"/>
        <v>36360</v>
      </c>
      <c r="P9123" s="17">
        <f t="shared" si="644"/>
        <v>1.5044004400440044E-3</v>
      </c>
      <c r="Q9123" s="17">
        <f t="shared" si="645"/>
        <v>1.8517264725795533E-3</v>
      </c>
    </row>
    <row r="9124" spans="1:17" x14ac:dyDescent="0.35">
      <c r="A9124" t="s">
        <v>2513</v>
      </c>
      <c r="B9124" t="s">
        <v>661</v>
      </c>
      <c r="C9124" t="s">
        <v>662</v>
      </c>
      <c r="D9124" t="s">
        <v>14</v>
      </c>
      <c r="E9124" t="s">
        <v>21</v>
      </c>
      <c r="F9124" t="s">
        <v>22</v>
      </c>
      <c r="G9124" t="s">
        <v>3040</v>
      </c>
      <c r="H9124">
        <v>3.9</v>
      </c>
      <c r="I9124">
        <v>371</v>
      </c>
      <c r="J9124">
        <v>300</v>
      </c>
      <c r="K9124">
        <v>800</v>
      </c>
      <c r="L9124" s="17">
        <f>IF($E9124&lt;&gt;"",VLOOKUP($E9124,GEMWs!$E$14:$L$20,7,FALSE),"")</f>
        <v>37.754918937403332</v>
      </c>
      <c r="M9124" s="17">
        <f>IF($E9124&lt;&gt;"",VLOOKUP($E9124,GEMWs!$E$14:$L$20,8,FALSE),"")</f>
        <v>96.174593288388181</v>
      </c>
      <c r="N9124" s="17">
        <f t="shared" si="642"/>
        <v>300</v>
      </c>
      <c r="O9124" s="17">
        <f t="shared" si="643"/>
        <v>800</v>
      </c>
      <c r="P9124" s="17">
        <f t="shared" si="644"/>
        <v>4.875E-3</v>
      </c>
      <c r="Q9124" s="17">
        <f t="shared" si="645"/>
        <v>1.2999999999999999E-2</v>
      </c>
    </row>
    <row r="9125" spans="1:17" x14ac:dyDescent="0.35">
      <c r="A9125" t="s">
        <v>2513</v>
      </c>
      <c r="B9125" t="s">
        <v>2056</v>
      </c>
      <c r="D9125" t="s">
        <v>14</v>
      </c>
      <c r="E9125" t="s">
        <v>21</v>
      </c>
      <c r="G9125" t="s">
        <v>3040</v>
      </c>
      <c r="H9125">
        <v>0.6</v>
      </c>
      <c r="J9125">
        <v>0</v>
      </c>
      <c r="K9125">
        <v>0</v>
      </c>
      <c r="L9125" s="17">
        <f>IF($E9125&lt;&gt;"",VLOOKUP($E9125,GEMWs!$E$14:$L$20,7,FALSE),"")</f>
        <v>37.754918937403332</v>
      </c>
      <c r="M9125" s="17">
        <f>IF($E9125&lt;&gt;"",VLOOKUP($E9125,GEMWs!$E$14:$L$20,8,FALSE),"")</f>
        <v>96.174593288388181</v>
      </c>
      <c r="N9125" s="17">
        <f t="shared" ca="1" si="642"/>
        <v>37.754918937403332</v>
      </c>
      <c r="O9125" s="17">
        <f t="shared" ca="1" si="643"/>
        <v>96.174593288388181</v>
      </c>
      <c r="P9125" s="17">
        <f t="shared" ca="1" si="644"/>
        <v>6.2386538844083897E-3</v>
      </c>
      <c r="Q9125" s="17">
        <f t="shared" ca="1" si="645"/>
        <v>1.5891968964223822E-2</v>
      </c>
    </row>
    <row r="9126" spans="1:17" x14ac:dyDescent="0.35">
      <c r="A9126" t="s">
        <v>2513</v>
      </c>
      <c r="B9126" t="s">
        <v>540</v>
      </c>
      <c r="C9126" t="s">
        <v>541</v>
      </c>
      <c r="D9126" t="s">
        <v>14</v>
      </c>
      <c r="E9126" t="s">
        <v>21</v>
      </c>
      <c r="F9126" t="s">
        <v>22</v>
      </c>
      <c r="G9126" t="s">
        <v>3040</v>
      </c>
      <c r="H9126">
        <v>53</v>
      </c>
      <c r="I9126">
        <v>386</v>
      </c>
      <c r="J9126">
        <v>4500</v>
      </c>
      <c r="K9126">
        <v>4500</v>
      </c>
      <c r="L9126" s="17">
        <f>IF($E9126&lt;&gt;"",VLOOKUP($E9126,GEMWs!$E$14:$L$20,7,FALSE),"")</f>
        <v>37.754918937403332</v>
      </c>
      <c r="M9126" s="17">
        <f>IF($E9126&lt;&gt;"",VLOOKUP($E9126,GEMWs!$E$14:$L$20,8,FALSE),"")</f>
        <v>96.174593288388181</v>
      </c>
      <c r="N9126" s="17">
        <f t="shared" si="642"/>
        <v>4500</v>
      </c>
      <c r="O9126" s="17">
        <f t="shared" si="643"/>
        <v>4500</v>
      </c>
      <c r="P9126" s="17">
        <f t="shared" si="644"/>
        <v>1.1777777777777778E-2</v>
      </c>
      <c r="Q9126" s="17">
        <f t="shared" si="645"/>
        <v>1.1777777777777778E-2</v>
      </c>
    </row>
    <row r="9127" spans="1:17" x14ac:dyDescent="0.35">
      <c r="A9127" t="s">
        <v>2513</v>
      </c>
      <c r="B9127" t="s">
        <v>69</v>
      </c>
      <c r="C9127" t="s">
        <v>70</v>
      </c>
      <c r="D9127" t="s">
        <v>14</v>
      </c>
      <c r="E9127" t="s">
        <v>21</v>
      </c>
      <c r="F9127" t="s">
        <v>22</v>
      </c>
      <c r="G9127" t="s">
        <v>3040</v>
      </c>
      <c r="H9127">
        <v>60.8</v>
      </c>
      <c r="I9127">
        <v>416</v>
      </c>
      <c r="J9127">
        <v>145.66</v>
      </c>
      <c r="K9127">
        <v>1199.98</v>
      </c>
      <c r="L9127" s="17">
        <f>IF($E9127&lt;&gt;"",VLOOKUP($E9127,GEMWs!$E$14:$L$20,7,FALSE),"")</f>
        <v>37.754918937403332</v>
      </c>
      <c r="M9127" s="17">
        <f>IF($E9127&lt;&gt;"",VLOOKUP($E9127,GEMWs!$E$14:$L$20,8,FALSE),"")</f>
        <v>96.174593288388181</v>
      </c>
      <c r="N9127" s="17">
        <f t="shared" si="642"/>
        <v>145.66</v>
      </c>
      <c r="O9127" s="17">
        <f t="shared" si="643"/>
        <v>1199.98</v>
      </c>
      <c r="P9127" s="17">
        <f t="shared" si="644"/>
        <v>5.0667511125185416E-2</v>
      </c>
      <c r="Q9127" s="17">
        <f t="shared" si="645"/>
        <v>0.41741040779898392</v>
      </c>
    </row>
    <row r="9128" spans="1:17" x14ac:dyDescent="0.35">
      <c r="A9128" t="s">
        <v>2513</v>
      </c>
      <c r="B9128" t="s">
        <v>79</v>
      </c>
      <c r="C9128" t="s">
        <v>80</v>
      </c>
      <c r="D9128" t="s">
        <v>14</v>
      </c>
      <c r="E9128" t="s">
        <v>21</v>
      </c>
      <c r="F9128" t="s">
        <v>22</v>
      </c>
      <c r="G9128" t="s">
        <v>3040</v>
      </c>
      <c r="H9128">
        <v>47.4</v>
      </c>
      <c r="I9128">
        <v>388</v>
      </c>
      <c r="J9128">
        <v>500</v>
      </c>
      <c r="K9128">
        <v>5000</v>
      </c>
      <c r="L9128" s="17">
        <f>IF($E9128&lt;&gt;"",VLOOKUP($E9128,GEMWs!$E$14:$L$20,7,FALSE),"")</f>
        <v>37.754918937403332</v>
      </c>
      <c r="M9128" s="17">
        <f>IF($E9128&lt;&gt;"",VLOOKUP($E9128,GEMWs!$E$14:$L$20,8,FALSE),"")</f>
        <v>96.174593288388181</v>
      </c>
      <c r="N9128" s="17">
        <f t="shared" si="642"/>
        <v>500</v>
      </c>
      <c r="O9128" s="17">
        <f t="shared" si="643"/>
        <v>5000</v>
      </c>
      <c r="P9128" s="17">
        <f t="shared" si="644"/>
        <v>9.4800000000000006E-3</v>
      </c>
      <c r="Q9128" s="17">
        <f t="shared" si="645"/>
        <v>9.4799999999999995E-2</v>
      </c>
    </row>
    <row r="9129" spans="1:17" x14ac:dyDescent="0.35">
      <c r="A9129" t="s">
        <v>2513</v>
      </c>
      <c r="B9129" t="s">
        <v>671</v>
      </c>
      <c r="C9129" t="s">
        <v>672</v>
      </c>
      <c r="D9129" t="s">
        <v>14</v>
      </c>
      <c r="E9129" t="s">
        <v>21</v>
      </c>
      <c r="F9129" t="s">
        <v>22</v>
      </c>
      <c r="G9129" t="s">
        <v>3040</v>
      </c>
      <c r="H9129">
        <v>14.3</v>
      </c>
      <c r="I9129">
        <v>310</v>
      </c>
      <c r="J9129">
        <v>6000</v>
      </c>
      <c r="K9129">
        <v>6000</v>
      </c>
      <c r="L9129" s="17">
        <f>IF($E9129&lt;&gt;"",VLOOKUP($E9129,GEMWs!$E$14:$L$20,7,FALSE),"")</f>
        <v>37.754918937403332</v>
      </c>
      <c r="M9129" s="17">
        <f>IF($E9129&lt;&gt;"",VLOOKUP($E9129,GEMWs!$E$14:$L$20,8,FALSE),"")</f>
        <v>96.174593288388181</v>
      </c>
      <c r="N9129" s="17">
        <f t="shared" si="642"/>
        <v>6000</v>
      </c>
      <c r="O9129" s="17">
        <f t="shared" si="643"/>
        <v>6000</v>
      </c>
      <c r="P9129" s="17">
        <f t="shared" si="644"/>
        <v>2.3833333333333337E-3</v>
      </c>
      <c r="Q9129" s="17">
        <f t="shared" si="645"/>
        <v>2.3833333333333337E-3</v>
      </c>
    </row>
    <row r="9130" spans="1:17" x14ac:dyDescent="0.35">
      <c r="A9130" t="s">
        <v>2513</v>
      </c>
      <c r="B9130" t="s">
        <v>51</v>
      </c>
      <c r="C9130" t="s">
        <v>52</v>
      </c>
      <c r="D9130" t="s">
        <v>14</v>
      </c>
      <c r="E9130" t="s">
        <v>21</v>
      </c>
      <c r="F9130" t="s">
        <v>22</v>
      </c>
      <c r="G9130" t="s">
        <v>3040</v>
      </c>
      <c r="H9130">
        <v>6.1</v>
      </c>
      <c r="I9130">
        <v>435</v>
      </c>
      <c r="J9130">
        <v>12793.928146</v>
      </c>
      <c r="K9130">
        <v>12793.928146</v>
      </c>
      <c r="L9130" s="17">
        <f>IF($E9130&lt;&gt;"",VLOOKUP($E9130,GEMWs!$E$14:$L$20,7,FALSE),"")</f>
        <v>37.754918937403332</v>
      </c>
      <c r="M9130" s="17">
        <f>IF($E9130&lt;&gt;"",VLOOKUP($E9130,GEMWs!$E$14:$L$20,8,FALSE),"")</f>
        <v>96.174593288388181</v>
      </c>
      <c r="N9130" s="17">
        <f t="shared" si="642"/>
        <v>12793.928146</v>
      </c>
      <c r="O9130" s="17">
        <f t="shared" si="643"/>
        <v>12793.928146</v>
      </c>
      <c r="P9130" s="17">
        <f t="shared" si="644"/>
        <v>4.7678867118752376E-4</v>
      </c>
      <c r="Q9130" s="17">
        <f t="shared" si="645"/>
        <v>4.7678867118752376E-4</v>
      </c>
    </row>
    <row r="9131" spans="1:17" x14ac:dyDescent="0.35">
      <c r="A9131" t="s">
        <v>2513</v>
      </c>
      <c r="B9131" t="s">
        <v>960</v>
      </c>
      <c r="D9131" t="s">
        <v>14</v>
      </c>
      <c r="E9131" t="s">
        <v>21</v>
      </c>
      <c r="G9131" t="s">
        <v>3040</v>
      </c>
      <c r="H9131">
        <v>0.1</v>
      </c>
      <c r="J9131">
        <v>0</v>
      </c>
      <c r="K9131">
        <v>0</v>
      </c>
      <c r="L9131" s="17">
        <f>IF($E9131&lt;&gt;"",VLOOKUP($E9131,GEMWs!$E$14:$L$20,7,FALSE),"")</f>
        <v>37.754918937403332</v>
      </c>
      <c r="M9131" s="17">
        <f>IF($E9131&lt;&gt;"",VLOOKUP($E9131,GEMWs!$E$14:$L$20,8,FALSE),"")</f>
        <v>96.174593288388181</v>
      </c>
      <c r="N9131" s="17">
        <f t="shared" ca="1" si="642"/>
        <v>37.754918937403332</v>
      </c>
      <c r="O9131" s="17">
        <f t="shared" ca="1" si="643"/>
        <v>96.174593288388181</v>
      </c>
      <c r="P9131" s="17">
        <f t="shared" ca="1" si="644"/>
        <v>1.0397756474013985E-3</v>
      </c>
      <c r="Q9131" s="17">
        <f t="shared" ca="1" si="645"/>
        <v>2.6486614940373038E-3</v>
      </c>
    </row>
    <row r="9132" spans="1:17" x14ac:dyDescent="0.35">
      <c r="A9132" t="s">
        <v>2513</v>
      </c>
      <c r="B9132" t="s">
        <v>636</v>
      </c>
      <c r="C9132" t="s">
        <v>637</v>
      </c>
      <c r="D9132" t="s">
        <v>14</v>
      </c>
      <c r="E9132" t="s">
        <v>21</v>
      </c>
      <c r="F9132" t="s">
        <v>22</v>
      </c>
      <c r="G9132" t="s">
        <v>3040</v>
      </c>
      <c r="H9132">
        <v>3.6</v>
      </c>
      <c r="I9132">
        <v>405</v>
      </c>
      <c r="J9132">
        <v>3900</v>
      </c>
      <c r="K9132">
        <v>3900</v>
      </c>
      <c r="L9132" s="17">
        <f>IF($E9132&lt;&gt;"",VLOOKUP($E9132,GEMWs!$E$14:$L$20,7,FALSE),"")</f>
        <v>37.754918937403332</v>
      </c>
      <c r="M9132" s="17">
        <f>IF($E9132&lt;&gt;"",VLOOKUP($E9132,GEMWs!$E$14:$L$20,8,FALSE),"")</f>
        <v>96.174593288388181</v>
      </c>
      <c r="N9132" s="17">
        <f t="shared" si="642"/>
        <v>3900</v>
      </c>
      <c r="O9132" s="17">
        <f t="shared" si="643"/>
        <v>3900</v>
      </c>
      <c r="P9132" s="17">
        <f t="shared" si="644"/>
        <v>9.2307692307692305E-4</v>
      </c>
      <c r="Q9132" s="17">
        <f t="shared" si="645"/>
        <v>9.2307692307692305E-4</v>
      </c>
    </row>
    <row r="9133" spans="1:17" x14ac:dyDescent="0.35">
      <c r="A9133" t="s">
        <v>2513</v>
      </c>
      <c r="B9133" t="s">
        <v>549</v>
      </c>
      <c r="D9133" t="s">
        <v>14</v>
      </c>
      <c r="E9133" t="s">
        <v>21</v>
      </c>
      <c r="G9133" t="s">
        <v>3040</v>
      </c>
      <c r="H9133">
        <v>7.4</v>
      </c>
      <c r="J9133">
        <v>0</v>
      </c>
      <c r="K9133">
        <v>0</v>
      </c>
      <c r="L9133" s="17">
        <f>IF($E9133&lt;&gt;"",VLOOKUP($E9133,GEMWs!$E$14:$L$20,7,FALSE),"")</f>
        <v>37.754918937403332</v>
      </c>
      <c r="M9133" s="17">
        <f>IF($E9133&lt;&gt;"",VLOOKUP($E9133,GEMWs!$E$14:$L$20,8,FALSE),"")</f>
        <v>96.174593288388181</v>
      </c>
      <c r="N9133" s="17">
        <f t="shared" ca="1" si="642"/>
        <v>37.754918937403332</v>
      </c>
      <c r="O9133" s="17">
        <f t="shared" ca="1" si="643"/>
        <v>96.174593288388181</v>
      </c>
      <c r="P9133" s="17">
        <f t="shared" ca="1" si="644"/>
        <v>7.6943397907703479E-2</v>
      </c>
      <c r="Q9133" s="17">
        <f t="shared" ca="1" si="645"/>
        <v>0.19600095055876049</v>
      </c>
    </row>
    <row r="9134" spans="1:17" x14ac:dyDescent="0.35">
      <c r="A9134" t="s">
        <v>2513</v>
      </c>
      <c r="B9134" t="s">
        <v>544</v>
      </c>
      <c r="C9134" t="s">
        <v>545</v>
      </c>
      <c r="D9134" t="s">
        <v>14</v>
      </c>
      <c r="E9134" t="s">
        <v>21</v>
      </c>
      <c r="F9134" t="s">
        <v>22</v>
      </c>
      <c r="G9134" t="s">
        <v>3040</v>
      </c>
      <c r="H9134">
        <v>47.5</v>
      </c>
      <c r="I9134">
        <v>363</v>
      </c>
      <c r="J9134">
        <v>100000</v>
      </c>
      <c r="K9134">
        <v>200000</v>
      </c>
      <c r="L9134" s="17">
        <f>IF($E9134&lt;&gt;"",VLOOKUP($E9134,GEMWs!$E$14:$L$20,7,FALSE),"")</f>
        <v>37.754918937403332</v>
      </c>
      <c r="M9134" s="17">
        <f>IF($E9134&lt;&gt;"",VLOOKUP($E9134,GEMWs!$E$14:$L$20,8,FALSE),"")</f>
        <v>96.174593288388181</v>
      </c>
      <c r="N9134" s="17">
        <f t="shared" si="642"/>
        <v>100000</v>
      </c>
      <c r="O9134" s="17">
        <f t="shared" si="643"/>
        <v>200000</v>
      </c>
      <c r="P9134" s="17">
        <f t="shared" si="644"/>
        <v>2.375E-4</v>
      </c>
      <c r="Q9134" s="17">
        <f t="shared" si="645"/>
        <v>4.75E-4</v>
      </c>
    </row>
    <row r="9135" spans="1:17" x14ac:dyDescent="0.35">
      <c r="A9135" t="s">
        <v>2515</v>
      </c>
      <c r="B9135" t="s">
        <v>1345</v>
      </c>
      <c r="C9135" t="s">
        <v>158</v>
      </c>
      <c r="D9135" t="s">
        <v>14</v>
      </c>
      <c r="E9135" t="s">
        <v>21</v>
      </c>
      <c r="G9135" t="s">
        <v>3040</v>
      </c>
      <c r="H9135">
        <v>0.6</v>
      </c>
      <c r="J9135">
        <v>0</v>
      </c>
      <c r="K9135">
        <v>0</v>
      </c>
      <c r="L9135" s="17">
        <f>IF($E9135&lt;&gt;"",VLOOKUP($E9135,GEMWs!$E$14:$L$20,7,FALSE),"")</f>
        <v>37.754918937403332</v>
      </c>
      <c r="M9135" s="17">
        <f>IF($E9135&lt;&gt;"",VLOOKUP($E9135,GEMWs!$E$14:$L$20,8,FALSE),"")</f>
        <v>96.174593288388181</v>
      </c>
      <c r="N9135" s="17">
        <f t="shared" ca="1" si="642"/>
        <v>37.754918937403332</v>
      </c>
      <c r="O9135" s="17">
        <f t="shared" ca="1" si="643"/>
        <v>96.174593288388181</v>
      </c>
      <c r="P9135" s="17">
        <f t="shared" ca="1" si="644"/>
        <v>6.2386538844083897E-3</v>
      </c>
      <c r="Q9135" s="17">
        <f t="shared" ca="1" si="645"/>
        <v>1.5891968964223822E-2</v>
      </c>
    </row>
    <row r="9136" spans="1:17" x14ac:dyDescent="0.35">
      <c r="A9136" t="s">
        <v>2515</v>
      </c>
      <c r="B9136" t="s">
        <v>1616</v>
      </c>
      <c r="C9136" t="s">
        <v>1617</v>
      </c>
      <c r="D9136" t="s">
        <v>14</v>
      </c>
      <c r="E9136" t="s">
        <v>21</v>
      </c>
      <c r="F9136" t="s">
        <v>22</v>
      </c>
      <c r="G9136" t="s">
        <v>3040</v>
      </c>
      <c r="H9136">
        <v>1.2</v>
      </c>
      <c r="I9136">
        <v>34</v>
      </c>
      <c r="J9136">
        <v>454</v>
      </c>
      <c r="K9136">
        <v>4545</v>
      </c>
      <c r="L9136" s="17">
        <f>IF($E9136&lt;&gt;"",VLOOKUP($E9136,GEMWs!$E$14:$L$20,7,FALSE),"")</f>
        <v>37.754918937403332</v>
      </c>
      <c r="M9136" s="17">
        <f>IF($E9136&lt;&gt;"",VLOOKUP($E9136,GEMWs!$E$14:$L$20,8,FALSE),"")</f>
        <v>96.174593288388181</v>
      </c>
      <c r="N9136" s="17">
        <f t="shared" si="642"/>
        <v>454</v>
      </c>
      <c r="O9136" s="17">
        <f t="shared" si="643"/>
        <v>4545</v>
      </c>
      <c r="P9136" s="17">
        <f t="shared" si="644"/>
        <v>2.6402640264026401E-4</v>
      </c>
      <c r="Q9136" s="17">
        <f t="shared" si="645"/>
        <v>2.6431718061674008E-3</v>
      </c>
    </row>
    <row r="9137" spans="1:17" x14ac:dyDescent="0.35">
      <c r="A9137" t="s">
        <v>2515</v>
      </c>
      <c r="B9137" t="s">
        <v>19</v>
      </c>
      <c r="C9137" t="s">
        <v>20</v>
      </c>
      <c r="D9137" t="s">
        <v>14</v>
      </c>
      <c r="E9137" t="s">
        <v>21</v>
      </c>
      <c r="F9137" t="s">
        <v>22</v>
      </c>
      <c r="G9137" t="s">
        <v>3040</v>
      </c>
      <c r="H9137">
        <v>0.4</v>
      </c>
      <c r="I9137">
        <v>52</v>
      </c>
      <c r="J9137">
        <v>1818</v>
      </c>
      <c r="K9137">
        <v>5000</v>
      </c>
      <c r="L9137" s="17">
        <f>IF($E9137&lt;&gt;"",VLOOKUP($E9137,GEMWs!$E$14:$L$20,7,FALSE),"")</f>
        <v>37.754918937403332</v>
      </c>
      <c r="M9137" s="17">
        <f>IF($E9137&lt;&gt;"",VLOOKUP($E9137,GEMWs!$E$14:$L$20,8,FALSE),"")</f>
        <v>96.174593288388181</v>
      </c>
      <c r="N9137" s="17">
        <f t="shared" si="642"/>
        <v>1818</v>
      </c>
      <c r="O9137" s="17">
        <f t="shared" si="643"/>
        <v>5000</v>
      </c>
      <c r="P9137" s="17">
        <f t="shared" si="644"/>
        <v>8.0000000000000007E-5</v>
      </c>
      <c r="Q9137" s="17">
        <f t="shared" si="645"/>
        <v>2.2002200220022004E-4</v>
      </c>
    </row>
    <row r="9138" spans="1:17" x14ac:dyDescent="0.35">
      <c r="A9138" t="s">
        <v>2515</v>
      </c>
      <c r="B9138" t="s">
        <v>218</v>
      </c>
      <c r="C9138" t="s">
        <v>219</v>
      </c>
      <c r="D9138" t="s">
        <v>14</v>
      </c>
      <c r="E9138" t="s">
        <v>21</v>
      </c>
      <c r="F9138" t="s">
        <v>22</v>
      </c>
      <c r="G9138" t="s">
        <v>3040</v>
      </c>
      <c r="H9138">
        <v>0.7</v>
      </c>
      <c r="I9138">
        <v>483</v>
      </c>
      <c r="J9138">
        <v>100</v>
      </c>
      <c r="K9138">
        <v>750</v>
      </c>
      <c r="L9138" s="17">
        <f>IF($E9138&lt;&gt;"",VLOOKUP($E9138,GEMWs!$E$14:$L$20,7,FALSE),"")</f>
        <v>37.754918937403332</v>
      </c>
      <c r="M9138" s="17">
        <f>IF($E9138&lt;&gt;"",VLOOKUP($E9138,GEMWs!$E$14:$L$20,8,FALSE),"")</f>
        <v>96.174593288388181</v>
      </c>
      <c r="N9138" s="17">
        <f t="shared" si="642"/>
        <v>100</v>
      </c>
      <c r="O9138" s="17">
        <f t="shared" si="643"/>
        <v>750</v>
      </c>
      <c r="P9138" s="17">
        <f t="shared" si="644"/>
        <v>9.3333333333333332E-4</v>
      </c>
      <c r="Q9138" s="17">
        <f t="shared" si="645"/>
        <v>6.9999999999999993E-3</v>
      </c>
    </row>
    <row r="9139" spans="1:17" x14ac:dyDescent="0.35">
      <c r="A9139" t="s">
        <v>2515</v>
      </c>
      <c r="B9139" t="s">
        <v>649</v>
      </c>
      <c r="C9139" t="s">
        <v>650</v>
      </c>
      <c r="D9139" t="s">
        <v>14</v>
      </c>
      <c r="E9139" t="s">
        <v>21</v>
      </c>
      <c r="F9139" t="s">
        <v>22</v>
      </c>
      <c r="G9139" t="s">
        <v>3040</v>
      </c>
      <c r="H9139">
        <v>4.5</v>
      </c>
      <c r="I9139">
        <v>61</v>
      </c>
      <c r="J9139">
        <v>159.83000000000001</v>
      </c>
      <c r="K9139">
        <v>159.83000000000001</v>
      </c>
      <c r="L9139" s="17">
        <f>IF($E9139&lt;&gt;"",VLOOKUP($E9139,GEMWs!$E$14:$L$20,7,FALSE),"")</f>
        <v>37.754918937403332</v>
      </c>
      <c r="M9139" s="17">
        <f>IF($E9139&lt;&gt;"",VLOOKUP($E9139,GEMWs!$E$14:$L$20,8,FALSE),"")</f>
        <v>96.174593288388181</v>
      </c>
      <c r="N9139" s="17">
        <f t="shared" si="642"/>
        <v>159.83000000000001</v>
      </c>
      <c r="O9139" s="17">
        <f t="shared" si="643"/>
        <v>159.83000000000001</v>
      </c>
      <c r="P9139" s="17">
        <f t="shared" si="644"/>
        <v>2.8154914596759055E-2</v>
      </c>
      <c r="Q9139" s="17">
        <f t="shared" si="645"/>
        <v>2.8154914596759055E-2</v>
      </c>
    </row>
    <row r="9140" spans="1:17" x14ac:dyDescent="0.35">
      <c r="A9140" t="s">
        <v>2515</v>
      </c>
      <c r="B9140" t="s">
        <v>137</v>
      </c>
      <c r="C9140" t="s">
        <v>138</v>
      </c>
      <c r="D9140" t="s">
        <v>14</v>
      </c>
      <c r="E9140" t="s">
        <v>21</v>
      </c>
      <c r="F9140" t="s">
        <v>22</v>
      </c>
      <c r="G9140" t="s">
        <v>3040</v>
      </c>
      <c r="H9140">
        <v>4.2</v>
      </c>
      <c r="I9140">
        <v>62</v>
      </c>
      <c r="J9140">
        <v>389</v>
      </c>
      <c r="K9140">
        <v>454</v>
      </c>
      <c r="L9140" s="17">
        <f>IF($E9140&lt;&gt;"",VLOOKUP($E9140,GEMWs!$E$14:$L$20,7,FALSE),"")</f>
        <v>37.754918937403332</v>
      </c>
      <c r="M9140" s="17">
        <f>IF($E9140&lt;&gt;"",VLOOKUP($E9140,GEMWs!$E$14:$L$20,8,FALSE),"")</f>
        <v>96.174593288388181</v>
      </c>
      <c r="N9140" s="17">
        <f t="shared" si="642"/>
        <v>389</v>
      </c>
      <c r="O9140" s="17">
        <f t="shared" si="643"/>
        <v>454</v>
      </c>
      <c r="P9140" s="17">
        <f t="shared" si="644"/>
        <v>9.2511013215859032E-3</v>
      </c>
      <c r="Q9140" s="17">
        <f t="shared" si="645"/>
        <v>1.0796915167095116E-2</v>
      </c>
    </row>
    <row r="9141" spans="1:17" x14ac:dyDescent="0.35">
      <c r="A9141" t="s">
        <v>2515</v>
      </c>
      <c r="B9141" t="s">
        <v>929</v>
      </c>
      <c r="C9141" t="s">
        <v>930</v>
      </c>
      <c r="D9141" t="s">
        <v>14</v>
      </c>
      <c r="E9141" t="s">
        <v>21</v>
      </c>
      <c r="F9141" t="s">
        <v>22</v>
      </c>
      <c r="G9141" t="s">
        <v>3040</v>
      </c>
      <c r="H9141">
        <v>7.6</v>
      </c>
      <c r="I9141">
        <v>89</v>
      </c>
      <c r="J9141">
        <v>1800</v>
      </c>
      <c r="K9141">
        <v>3636</v>
      </c>
      <c r="L9141" s="17">
        <f>IF($E9141&lt;&gt;"",VLOOKUP($E9141,GEMWs!$E$14:$L$20,7,FALSE),"")</f>
        <v>37.754918937403332</v>
      </c>
      <c r="M9141" s="17">
        <f>IF($E9141&lt;&gt;"",VLOOKUP($E9141,GEMWs!$E$14:$L$20,8,FALSE),"")</f>
        <v>96.174593288388181</v>
      </c>
      <c r="N9141" s="17">
        <f t="shared" si="642"/>
        <v>1800</v>
      </c>
      <c r="O9141" s="17">
        <f t="shared" si="643"/>
        <v>3636</v>
      </c>
      <c r="P9141" s="17">
        <f t="shared" si="644"/>
        <v>2.0902090209020899E-3</v>
      </c>
      <c r="Q9141" s="17">
        <f t="shared" si="645"/>
        <v>4.2222222222222218E-3</v>
      </c>
    </row>
    <row r="9142" spans="1:17" x14ac:dyDescent="0.35">
      <c r="A9142" t="s">
        <v>2515</v>
      </c>
      <c r="B9142" t="s">
        <v>2520</v>
      </c>
      <c r="C9142" t="s">
        <v>2521</v>
      </c>
      <c r="D9142" t="s">
        <v>14</v>
      </c>
      <c r="E9142" t="s">
        <v>21</v>
      </c>
      <c r="G9142" t="s">
        <v>3040</v>
      </c>
      <c r="H9142">
        <v>0.5</v>
      </c>
      <c r="J9142">
        <v>0</v>
      </c>
      <c r="K9142">
        <v>0</v>
      </c>
      <c r="L9142" s="17">
        <f>IF($E9142&lt;&gt;"",VLOOKUP($E9142,GEMWs!$E$14:$L$20,7,FALSE),"")</f>
        <v>37.754918937403332</v>
      </c>
      <c r="M9142" s="17">
        <f>IF($E9142&lt;&gt;"",VLOOKUP($E9142,GEMWs!$E$14:$L$20,8,FALSE),"")</f>
        <v>96.174593288388181</v>
      </c>
      <c r="N9142" s="17">
        <f t="shared" ca="1" si="642"/>
        <v>37.754918937403332</v>
      </c>
      <c r="O9142" s="17">
        <f t="shared" ca="1" si="643"/>
        <v>96.174593288388181</v>
      </c>
      <c r="P9142" s="17">
        <f t="shared" ca="1" si="644"/>
        <v>5.1988782370069918E-3</v>
      </c>
      <c r="Q9142" s="17">
        <f t="shared" ca="1" si="645"/>
        <v>1.3243307470186519E-2</v>
      </c>
    </row>
    <row r="9143" spans="1:17" x14ac:dyDescent="0.35">
      <c r="A9143" t="s">
        <v>2515</v>
      </c>
      <c r="B9143" t="s">
        <v>2516</v>
      </c>
      <c r="C9143" t="s">
        <v>2517</v>
      </c>
      <c r="D9143" t="s">
        <v>14</v>
      </c>
      <c r="E9143" t="s">
        <v>21</v>
      </c>
      <c r="F9143" t="s">
        <v>22</v>
      </c>
      <c r="G9143" t="s">
        <v>3040</v>
      </c>
      <c r="H9143">
        <v>0.7</v>
      </c>
      <c r="I9143">
        <v>127</v>
      </c>
      <c r="J9143">
        <v>63</v>
      </c>
      <c r="K9143">
        <v>63</v>
      </c>
      <c r="L9143" s="17">
        <f>IF($E9143&lt;&gt;"",VLOOKUP($E9143,GEMWs!$E$14:$L$20,7,FALSE),"")</f>
        <v>37.754918937403332</v>
      </c>
      <c r="M9143" s="17">
        <f>IF($E9143&lt;&gt;"",VLOOKUP($E9143,GEMWs!$E$14:$L$20,8,FALSE),"")</f>
        <v>96.174593288388181</v>
      </c>
      <c r="N9143" s="17">
        <f t="shared" si="642"/>
        <v>63</v>
      </c>
      <c r="O9143" s="17">
        <f t="shared" si="643"/>
        <v>63</v>
      </c>
      <c r="P9143" s="17">
        <f t="shared" si="644"/>
        <v>1.111111111111111E-2</v>
      </c>
      <c r="Q9143" s="17">
        <f t="shared" si="645"/>
        <v>1.111111111111111E-2</v>
      </c>
    </row>
    <row r="9144" spans="1:17" x14ac:dyDescent="0.35">
      <c r="A9144" t="s">
        <v>2515</v>
      </c>
      <c r="B9144" t="s">
        <v>23</v>
      </c>
      <c r="C9144" t="s">
        <v>24</v>
      </c>
      <c r="D9144" t="s">
        <v>14</v>
      </c>
      <c r="E9144" t="s">
        <v>21</v>
      </c>
      <c r="F9144" t="s">
        <v>22</v>
      </c>
      <c r="G9144" t="s">
        <v>3040</v>
      </c>
      <c r="H9144">
        <v>2.4</v>
      </c>
      <c r="I9144">
        <v>147</v>
      </c>
      <c r="J9144">
        <v>22.748228999999998</v>
      </c>
      <c r="K9144">
        <v>27.708825999999998</v>
      </c>
      <c r="L9144" s="17">
        <f>IF($E9144&lt;&gt;"",VLOOKUP($E9144,GEMWs!$E$14:$L$20,7,FALSE),"")</f>
        <v>37.754918937403332</v>
      </c>
      <c r="M9144" s="17">
        <f>IF($E9144&lt;&gt;"",VLOOKUP($E9144,GEMWs!$E$14:$L$20,8,FALSE),"")</f>
        <v>96.174593288388181</v>
      </c>
      <c r="N9144" s="17">
        <f t="shared" si="642"/>
        <v>22.748228999999998</v>
      </c>
      <c r="O9144" s="17">
        <f t="shared" si="643"/>
        <v>27.708825999999998</v>
      </c>
      <c r="P9144" s="17">
        <f t="shared" si="644"/>
        <v>8.6615001299585923E-2</v>
      </c>
      <c r="Q9144" s="17">
        <f t="shared" si="645"/>
        <v>0.10550271847535912</v>
      </c>
    </row>
    <row r="9145" spans="1:17" x14ac:dyDescent="0.35">
      <c r="A9145" t="s">
        <v>2515</v>
      </c>
      <c r="B9145" t="s">
        <v>1331</v>
      </c>
      <c r="C9145" t="s">
        <v>1332</v>
      </c>
      <c r="D9145" t="s">
        <v>14</v>
      </c>
      <c r="E9145" t="s">
        <v>21</v>
      </c>
      <c r="F9145" t="s">
        <v>22</v>
      </c>
      <c r="G9145" t="s">
        <v>3040</v>
      </c>
      <c r="H9145">
        <v>0.2</v>
      </c>
      <c r="I9145">
        <v>149</v>
      </c>
      <c r="J9145">
        <v>18.75</v>
      </c>
      <c r="K9145">
        <v>298</v>
      </c>
      <c r="L9145" s="17">
        <f>IF($E9145&lt;&gt;"",VLOOKUP($E9145,GEMWs!$E$14:$L$20,7,FALSE),"")</f>
        <v>37.754918937403332</v>
      </c>
      <c r="M9145" s="17">
        <f>IF($E9145&lt;&gt;"",VLOOKUP($E9145,GEMWs!$E$14:$L$20,8,FALSE),"")</f>
        <v>96.174593288388181</v>
      </c>
      <c r="N9145" s="17">
        <f t="shared" si="642"/>
        <v>18.75</v>
      </c>
      <c r="O9145" s="17">
        <f t="shared" si="643"/>
        <v>298</v>
      </c>
      <c r="P9145" s="17">
        <f t="shared" si="644"/>
        <v>6.7114093959731551E-4</v>
      </c>
      <c r="Q9145" s="17">
        <f t="shared" si="645"/>
        <v>1.0666666666666668E-2</v>
      </c>
    </row>
    <row r="9146" spans="1:17" x14ac:dyDescent="0.35">
      <c r="A9146" t="s">
        <v>2515</v>
      </c>
      <c r="B9146" t="s">
        <v>73</v>
      </c>
      <c r="C9146" t="s">
        <v>74</v>
      </c>
      <c r="D9146" t="s">
        <v>14</v>
      </c>
      <c r="E9146" t="s">
        <v>21</v>
      </c>
      <c r="F9146" t="s">
        <v>22</v>
      </c>
      <c r="G9146" t="s">
        <v>3040</v>
      </c>
      <c r="H9146">
        <v>0.3</v>
      </c>
      <c r="I9146">
        <v>159</v>
      </c>
      <c r="J9146">
        <v>135</v>
      </c>
      <c r="K9146">
        <v>340</v>
      </c>
      <c r="L9146" s="17">
        <f>IF($E9146&lt;&gt;"",VLOOKUP($E9146,GEMWs!$E$14:$L$20,7,FALSE),"")</f>
        <v>37.754918937403332</v>
      </c>
      <c r="M9146" s="17">
        <f>IF($E9146&lt;&gt;"",VLOOKUP($E9146,GEMWs!$E$14:$L$20,8,FALSE),"")</f>
        <v>96.174593288388181</v>
      </c>
      <c r="N9146" s="17">
        <f t="shared" si="642"/>
        <v>135</v>
      </c>
      <c r="O9146" s="17">
        <f t="shared" si="643"/>
        <v>340</v>
      </c>
      <c r="P9146" s="17">
        <f t="shared" si="644"/>
        <v>8.8235294117647051E-4</v>
      </c>
      <c r="Q9146" s="17">
        <f t="shared" si="645"/>
        <v>2.2222222222222222E-3</v>
      </c>
    </row>
    <row r="9147" spans="1:17" x14ac:dyDescent="0.35">
      <c r="A9147" t="s">
        <v>2515</v>
      </c>
      <c r="B9147" t="s">
        <v>87</v>
      </c>
      <c r="C9147" t="s">
        <v>88</v>
      </c>
      <c r="D9147" t="s">
        <v>14</v>
      </c>
      <c r="E9147" t="s">
        <v>21</v>
      </c>
      <c r="F9147" t="s">
        <v>22</v>
      </c>
      <c r="G9147" t="s">
        <v>3040</v>
      </c>
      <c r="H9147">
        <v>0.2</v>
      </c>
      <c r="I9147">
        <v>162</v>
      </c>
      <c r="J9147">
        <v>1942.671564</v>
      </c>
      <c r="K9147">
        <v>1942.671564</v>
      </c>
      <c r="L9147" s="17">
        <f>IF($E9147&lt;&gt;"",VLOOKUP($E9147,GEMWs!$E$14:$L$20,7,FALSE),"")</f>
        <v>37.754918937403332</v>
      </c>
      <c r="M9147" s="17">
        <f>IF($E9147&lt;&gt;"",VLOOKUP($E9147,GEMWs!$E$14:$L$20,8,FALSE),"")</f>
        <v>96.174593288388181</v>
      </c>
      <c r="N9147" s="17">
        <f t="shared" si="642"/>
        <v>1942.671564</v>
      </c>
      <c r="O9147" s="17">
        <f t="shared" si="643"/>
        <v>1942.671564</v>
      </c>
      <c r="P9147" s="17">
        <f t="shared" si="644"/>
        <v>1.0295101019968398E-4</v>
      </c>
      <c r="Q9147" s="17">
        <f t="shared" si="645"/>
        <v>1.0295101019968398E-4</v>
      </c>
    </row>
    <row r="9148" spans="1:17" x14ac:dyDescent="0.35">
      <c r="A9148" t="s">
        <v>2515</v>
      </c>
      <c r="B9148" t="s">
        <v>25</v>
      </c>
      <c r="C9148" t="s">
        <v>26</v>
      </c>
      <c r="D9148" t="s">
        <v>14</v>
      </c>
      <c r="E9148" t="s">
        <v>21</v>
      </c>
      <c r="F9148" t="s">
        <v>22</v>
      </c>
      <c r="G9148" t="s">
        <v>3040</v>
      </c>
      <c r="H9148">
        <v>1.4</v>
      </c>
      <c r="I9148">
        <v>173</v>
      </c>
      <c r="J9148">
        <v>58.313439000000002</v>
      </c>
      <c r="K9148">
        <v>111.57155899999999</v>
      </c>
      <c r="L9148" s="17">
        <f>IF($E9148&lt;&gt;"",VLOOKUP($E9148,GEMWs!$E$14:$L$20,7,FALSE),"")</f>
        <v>37.754918937403332</v>
      </c>
      <c r="M9148" s="17">
        <f>IF($E9148&lt;&gt;"",VLOOKUP($E9148,GEMWs!$E$14:$L$20,8,FALSE),"")</f>
        <v>96.174593288388181</v>
      </c>
      <c r="N9148" s="17">
        <f t="shared" si="642"/>
        <v>58.313439000000002</v>
      </c>
      <c r="O9148" s="17">
        <f t="shared" si="643"/>
        <v>111.57155899999999</v>
      </c>
      <c r="P9148" s="17">
        <f t="shared" si="644"/>
        <v>1.2548000696127227E-2</v>
      </c>
      <c r="Q9148" s="17">
        <f t="shared" si="645"/>
        <v>2.4008187889587508E-2</v>
      </c>
    </row>
    <row r="9149" spans="1:17" x14ac:dyDescent="0.35">
      <c r="A9149" t="s">
        <v>2515</v>
      </c>
      <c r="B9149" t="s">
        <v>655</v>
      </c>
      <c r="C9149" t="s">
        <v>656</v>
      </c>
      <c r="D9149" t="s">
        <v>14</v>
      </c>
      <c r="E9149" t="s">
        <v>21</v>
      </c>
      <c r="F9149" t="s">
        <v>22</v>
      </c>
      <c r="G9149" t="s">
        <v>3040</v>
      </c>
      <c r="H9149">
        <v>0.4</v>
      </c>
      <c r="I9149">
        <v>184</v>
      </c>
      <c r="J9149">
        <v>3475.2890900000002</v>
      </c>
      <c r="K9149">
        <v>3475.2890900000002</v>
      </c>
      <c r="L9149" s="17">
        <f>IF($E9149&lt;&gt;"",VLOOKUP($E9149,GEMWs!$E$14:$L$20,7,FALSE),"")</f>
        <v>37.754918937403332</v>
      </c>
      <c r="M9149" s="17">
        <f>IF($E9149&lt;&gt;"",VLOOKUP($E9149,GEMWs!$E$14:$L$20,8,FALSE),"")</f>
        <v>96.174593288388181</v>
      </c>
      <c r="N9149" s="17">
        <f t="shared" si="642"/>
        <v>3475.2890900000002</v>
      </c>
      <c r="O9149" s="17">
        <f t="shared" si="643"/>
        <v>3475.2890900000002</v>
      </c>
      <c r="P9149" s="17">
        <f t="shared" si="644"/>
        <v>1.1509833848095785E-4</v>
      </c>
      <c r="Q9149" s="17">
        <f t="shared" si="645"/>
        <v>1.1509833848095785E-4</v>
      </c>
    </row>
    <row r="9150" spans="1:17" x14ac:dyDescent="0.35">
      <c r="A9150" t="s">
        <v>2515</v>
      </c>
      <c r="B9150" t="s">
        <v>2190</v>
      </c>
      <c r="C9150" t="s">
        <v>2191</v>
      </c>
      <c r="D9150" t="s">
        <v>14</v>
      </c>
      <c r="E9150" t="s">
        <v>21</v>
      </c>
      <c r="F9150" t="s">
        <v>22</v>
      </c>
      <c r="G9150" t="s">
        <v>3040</v>
      </c>
      <c r="H9150">
        <v>0.1</v>
      </c>
      <c r="I9150">
        <v>189</v>
      </c>
      <c r="J9150">
        <v>35.359856999999998</v>
      </c>
      <c r="K9150">
        <v>167.57351499999999</v>
      </c>
      <c r="L9150" s="17">
        <f>IF($E9150&lt;&gt;"",VLOOKUP($E9150,GEMWs!$E$14:$L$20,7,FALSE),"")</f>
        <v>37.754918937403332</v>
      </c>
      <c r="M9150" s="17">
        <f>IF($E9150&lt;&gt;"",VLOOKUP($E9150,GEMWs!$E$14:$L$20,8,FALSE),"")</f>
        <v>96.174593288388181</v>
      </c>
      <c r="N9150" s="17">
        <f t="shared" si="642"/>
        <v>35.359856999999998</v>
      </c>
      <c r="O9150" s="17">
        <f t="shared" si="643"/>
        <v>167.57351499999999</v>
      </c>
      <c r="P9150" s="17">
        <f t="shared" si="644"/>
        <v>5.9675301314769235E-4</v>
      </c>
      <c r="Q9150" s="17">
        <f t="shared" si="645"/>
        <v>2.828065735673083E-3</v>
      </c>
    </row>
    <row r="9151" spans="1:17" x14ac:dyDescent="0.35">
      <c r="A9151" t="s">
        <v>2515</v>
      </c>
      <c r="B9151" t="s">
        <v>99</v>
      </c>
      <c r="D9151" t="s">
        <v>22</v>
      </c>
      <c r="G9151" t="s">
        <v>3040</v>
      </c>
      <c r="H9151">
        <v>0.7</v>
      </c>
      <c r="J9151">
        <v>0</v>
      </c>
      <c r="K9151">
        <v>0</v>
      </c>
      <c r="L9151" s="17" t="str">
        <f>IF($E9151&lt;&gt;"",VLOOKUP($E9151,GEMWs!$E$14:$L$20,7,FALSE),"")</f>
        <v/>
      </c>
      <c r="M9151" s="17" t="str">
        <f>IF($E9151&lt;&gt;"",VLOOKUP($E9151,GEMWs!$E$14:$L$20,8,FALSE),"")</f>
        <v/>
      </c>
      <c r="N9151" s="17">
        <f t="shared" ca="1" si="642"/>
        <v>0</v>
      </c>
      <c r="O9151" s="17">
        <f t="shared" ca="1" si="643"/>
        <v>0</v>
      </c>
      <c r="P9151" s="17">
        <f t="shared" ca="1" si="644"/>
        <v>0</v>
      </c>
      <c r="Q9151" s="17">
        <f t="shared" ca="1" si="645"/>
        <v>0</v>
      </c>
    </row>
    <row r="9152" spans="1:17" x14ac:dyDescent="0.35">
      <c r="A9152" t="s">
        <v>2515</v>
      </c>
      <c r="B9152" t="s">
        <v>955</v>
      </c>
      <c r="D9152" t="s">
        <v>14</v>
      </c>
      <c r="E9152" t="s">
        <v>21</v>
      </c>
      <c r="G9152" t="s">
        <v>3040</v>
      </c>
      <c r="H9152">
        <v>4.7</v>
      </c>
      <c r="J9152">
        <v>0</v>
      </c>
      <c r="K9152">
        <v>0</v>
      </c>
      <c r="L9152" s="17">
        <f>IF($E9152&lt;&gt;"",VLOOKUP($E9152,GEMWs!$E$14:$L$20,7,FALSE),"")</f>
        <v>37.754918937403332</v>
      </c>
      <c r="M9152" s="17">
        <f>IF($E9152&lt;&gt;"",VLOOKUP($E9152,GEMWs!$E$14:$L$20,8,FALSE),"")</f>
        <v>96.174593288388181</v>
      </c>
      <c r="N9152" s="17">
        <f t="shared" ca="1" si="642"/>
        <v>37.754918937403332</v>
      </c>
      <c r="O9152" s="17">
        <f t="shared" ca="1" si="643"/>
        <v>96.174593288388181</v>
      </c>
      <c r="P9152" s="17">
        <f t="shared" ca="1" si="644"/>
        <v>4.8869455427865721E-2</v>
      </c>
      <c r="Q9152" s="17">
        <f t="shared" ca="1" si="645"/>
        <v>0.12448709021975328</v>
      </c>
    </row>
    <row r="9153" spans="1:17" x14ac:dyDescent="0.35">
      <c r="A9153" t="s">
        <v>2515</v>
      </c>
      <c r="B9153" t="s">
        <v>3002</v>
      </c>
      <c r="C9153" t="s">
        <v>158</v>
      </c>
      <c r="D9153" t="s">
        <v>22</v>
      </c>
      <c r="G9153" t="s">
        <v>3040</v>
      </c>
      <c r="H9153">
        <v>2.4</v>
      </c>
      <c r="J9153">
        <v>0</v>
      </c>
      <c r="K9153">
        <v>0</v>
      </c>
      <c r="L9153" s="17" t="str">
        <f>IF($E9153&lt;&gt;"",VLOOKUP($E9153,GEMWs!$E$14:$L$20,7,FALSE),"")</f>
        <v/>
      </c>
      <c r="M9153" s="17" t="str">
        <f>IF($E9153&lt;&gt;"",VLOOKUP($E9153,GEMWs!$E$14:$L$20,8,FALSE),"")</f>
        <v/>
      </c>
      <c r="N9153" s="17">
        <f t="shared" ca="1" si="642"/>
        <v>0</v>
      </c>
      <c r="O9153" s="17">
        <f t="shared" ca="1" si="643"/>
        <v>0</v>
      </c>
      <c r="P9153" s="17">
        <f t="shared" ca="1" si="644"/>
        <v>0</v>
      </c>
      <c r="Q9153" s="17">
        <f t="shared" ca="1" si="645"/>
        <v>0</v>
      </c>
    </row>
    <row r="9154" spans="1:17" x14ac:dyDescent="0.35">
      <c r="A9154" t="s">
        <v>2515</v>
      </c>
      <c r="B9154" t="s">
        <v>27</v>
      </c>
      <c r="C9154" t="s">
        <v>28</v>
      </c>
      <c r="D9154" t="s">
        <v>14</v>
      </c>
      <c r="E9154" t="s">
        <v>21</v>
      </c>
      <c r="F9154" t="s">
        <v>22</v>
      </c>
      <c r="G9154" t="s">
        <v>3040</v>
      </c>
      <c r="H9154">
        <v>66.8</v>
      </c>
      <c r="I9154">
        <v>218</v>
      </c>
      <c r="J9154">
        <v>2000</v>
      </c>
      <c r="K9154">
        <v>15000</v>
      </c>
      <c r="L9154" s="17">
        <f>IF($E9154&lt;&gt;"",VLOOKUP($E9154,GEMWs!$E$14:$L$20,7,FALSE),"")</f>
        <v>37.754918937403332</v>
      </c>
      <c r="M9154" s="17">
        <f>IF($E9154&lt;&gt;"",VLOOKUP($E9154,GEMWs!$E$14:$L$20,8,FALSE),"")</f>
        <v>96.174593288388181</v>
      </c>
      <c r="N9154" s="17">
        <f t="shared" si="642"/>
        <v>2000</v>
      </c>
      <c r="O9154" s="17">
        <f t="shared" si="643"/>
        <v>15000</v>
      </c>
      <c r="P9154" s="17">
        <f t="shared" si="644"/>
        <v>4.4533333333333334E-3</v>
      </c>
      <c r="Q9154" s="17">
        <f t="shared" si="645"/>
        <v>3.3399999999999999E-2</v>
      </c>
    </row>
    <row r="9155" spans="1:17" x14ac:dyDescent="0.35">
      <c r="A9155" t="s">
        <v>2515</v>
      </c>
      <c r="B9155" t="s">
        <v>100</v>
      </c>
      <c r="D9155" t="s">
        <v>22</v>
      </c>
      <c r="G9155" t="s">
        <v>3040</v>
      </c>
      <c r="H9155">
        <v>11.9</v>
      </c>
      <c r="J9155">
        <v>0</v>
      </c>
      <c r="K9155">
        <v>0</v>
      </c>
      <c r="L9155" s="17" t="str">
        <f>IF($E9155&lt;&gt;"",VLOOKUP($E9155,GEMWs!$E$14:$L$20,7,FALSE),"")</f>
        <v/>
      </c>
      <c r="M9155" s="17" t="str">
        <f>IF($E9155&lt;&gt;"",VLOOKUP($E9155,GEMWs!$E$14:$L$20,8,FALSE),"")</f>
        <v/>
      </c>
      <c r="N9155" s="17">
        <f t="shared" ca="1" si="642"/>
        <v>0</v>
      </c>
      <c r="O9155" s="17">
        <f t="shared" ca="1" si="643"/>
        <v>0</v>
      </c>
      <c r="P9155" s="17">
        <f t="shared" ca="1" si="644"/>
        <v>0</v>
      </c>
      <c r="Q9155" s="17">
        <f t="shared" ca="1" si="645"/>
        <v>0</v>
      </c>
    </row>
    <row r="9156" spans="1:17" x14ac:dyDescent="0.35">
      <c r="A9156" t="s">
        <v>2515</v>
      </c>
      <c r="B9156" t="s">
        <v>1352</v>
      </c>
      <c r="D9156" t="s">
        <v>14</v>
      </c>
      <c r="E9156" t="s">
        <v>18</v>
      </c>
      <c r="G9156" t="s">
        <v>3040</v>
      </c>
      <c r="H9156">
        <v>0.3</v>
      </c>
      <c r="J9156">
        <v>0</v>
      </c>
      <c r="K9156">
        <v>0</v>
      </c>
      <c r="L9156" s="17">
        <f>IF($E9156&lt;&gt;"",VLOOKUP($E9156,GEMWs!$E$14:$L$20,7,FALSE),"")</f>
        <v>5950.3939027696888</v>
      </c>
      <c r="M9156" s="17">
        <f>IF($E9156&lt;&gt;"",VLOOKUP($E9156,GEMWs!$E$14:$L$20,8,FALSE),"")</f>
        <v>10539.430626954083</v>
      </c>
      <c r="N9156" s="17">
        <f t="shared" ca="1" si="642"/>
        <v>5950.3939027696888</v>
      </c>
      <c r="O9156" s="17">
        <f t="shared" ca="1" si="643"/>
        <v>10539.430626954083</v>
      </c>
      <c r="P9156" s="17">
        <f t="shared" ca="1" si="644"/>
        <v>2.8464535762754064E-5</v>
      </c>
      <c r="Q9156" s="17">
        <f t="shared" ca="1" si="645"/>
        <v>5.0416830364853842E-5</v>
      </c>
    </row>
    <row r="9157" spans="1:17" x14ac:dyDescent="0.35">
      <c r="A9157" t="s">
        <v>2515</v>
      </c>
      <c r="B9157" t="s">
        <v>956</v>
      </c>
      <c r="D9157" t="s">
        <v>14</v>
      </c>
      <c r="E9157" t="s">
        <v>21</v>
      </c>
      <c r="G9157" t="s">
        <v>3040</v>
      </c>
      <c r="H9157">
        <v>10.8</v>
      </c>
      <c r="J9157">
        <v>0</v>
      </c>
      <c r="K9157">
        <v>0</v>
      </c>
      <c r="L9157" s="17">
        <f>IF($E9157&lt;&gt;"",VLOOKUP($E9157,GEMWs!$E$14:$L$20,7,FALSE),"")</f>
        <v>37.754918937403332</v>
      </c>
      <c r="M9157" s="17">
        <f>IF($E9157&lt;&gt;"",VLOOKUP($E9157,GEMWs!$E$14:$L$20,8,FALSE),"")</f>
        <v>96.174593288388181</v>
      </c>
      <c r="N9157" s="17">
        <f t="shared" ca="1" si="642"/>
        <v>37.754918937403332</v>
      </c>
      <c r="O9157" s="17">
        <f t="shared" ca="1" si="643"/>
        <v>96.174593288388181</v>
      </c>
      <c r="P9157" s="17">
        <f t="shared" ca="1" si="644"/>
        <v>0.11229576991935103</v>
      </c>
      <c r="Q9157" s="17">
        <f t="shared" ca="1" si="645"/>
        <v>0.28605544135602884</v>
      </c>
    </row>
    <row r="9158" spans="1:17" x14ac:dyDescent="0.35">
      <c r="A9158" t="s">
        <v>2515</v>
      </c>
      <c r="B9158" t="s">
        <v>154</v>
      </c>
      <c r="D9158" t="s">
        <v>14</v>
      </c>
      <c r="E9158" t="s">
        <v>21</v>
      </c>
      <c r="G9158" t="s">
        <v>3040</v>
      </c>
      <c r="H9158">
        <v>6.7</v>
      </c>
      <c r="J9158">
        <v>0</v>
      </c>
      <c r="K9158">
        <v>0</v>
      </c>
      <c r="L9158" s="17">
        <f>IF($E9158&lt;&gt;"",VLOOKUP($E9158,GEMWs!$E$14:$L$20,7,FALSE),"")</f>
        <v>37.754918937403332</v>
      </c>
      <c r="M9158" s="17">
        <f>IF($E9158&lt;&gt;"",VLOOKUP($E9158,GEMWs!$E$14:$L$20,8,FALSE),"")</f>
        <v>96.174593288388181</v>
      </c>
      <c r="N9158" s="17">
        <f t="shared" ca="1" si="642"/>
        <v>37.754918937403332</v>
      </c>
      <c r="O9158" s="17">
        <f t="shared" ca="1" si="643"/>
        <v>96.174593288388181</v>
      </c>
      <c r="P9158" s="17">
        <f t="shared" ca="1" si="644"/>
        <v>6.9664968375893685E-2</v>
      </c>
      <c r="Q9158" s="17">
        <f t="shared" ca="1" si="645"/>
        <v>0.17746032010049936</v>
      </c>
    </row>
    <row r="9159" spans="1:17" x14ac:dyDescent="0.35">
      <c r="A9159" t="s">
        <v>2515</v>
      </c>
      <c r="B9159" t="s">
        <v>29</v>
      </c>
      <c r="C9159" t="s">
        <v>30</v>
      </c>
      <c r="D9159" t="s">
        <v>14</v>
      </c>
      <c r="E9159" t="s">
        <v>21</v>
      </c>
      <c r="F9159" t="s">
        <v>22</v>
      </c>
      <c r="G9159" t="s">
        <v>3040</v>
      </c>
      <c r="H9159">
        <v>11.1</v>
      </c>
      <c r="I9159">
        <v>220</v>
      </c>
      <c r="J9159">
        <v>23.318957000000001</v>
      </c>
      <c r="K9159">
        <v>970.84579099999996</v>
      </c>
      <c r="L9159" s="17">
        <f>IF($E9159&lt;&gt;"",VLOOKUP($E9159,GEMWs!$E$14:$L$20,7,FALSE),"")</f>
        <v>37.754918937403332</v>
      </c>
      <c r="M9159" s="17">
        <f>IF($E9159&lt;&gt;"",VLOOKUP($E9159,GEMWs!$E$14:$L$20,8,FALSE),"")</f>
        <v>96.174593288388181</v>
      </c>
      <c r="N9159" s="17">
        <f t="shared" si="642"/>
        <v>23.318957000000001</v>
      </c>
      <c r="O9159" s="17">
        <f t="shared" si="643"/>
        <v>970.84579099999996</v>
      </c>
      <c r="P9159" s="17">
        <f t="shared" si="644"/>
        <v>1.1433329683148412E-2</v>
      </c>
      <c r="Q9159" s="17">
        <f t="shared" si="645"/>
        <v>0.476007567576886</v>
      </c>
    </row>
    <row r="9160" spans="1:17" x14ac:dyDescent="0.35">
      <c r="A9160" t="s">
        <v>2515</v>
      </c>
      <c r="B9160" t="s">
        <v>31</v>
      </c>
      <c r="C9160" t="s">
        <v>32</v>
      </c>
      <c r="D9160" t="s">
        <v>14</v>
      </c>
      <c r="E9160" t="s">
        <v>21</v>
      </c>
      <c r="F9160" t="s">
        <v>22</v>
      </c>
      <c r="G9160" t="s">
        <v>3040</v>
      </c>
      <c r="H9160">
        <v>0.3</v>
      </c>
      <c r="I9160">
        <v>362</v>
      </c>
      <c r="J9160">
        <v>150</v>
      </c>
      <c r="K9160">
        <v>150</v>
      </c>
      <c r="L9160" s="17">
        <f>IF($E9160&lt;&gt;"",VLOOKUP($E9160,GEMWs!$E$14:$L$20,7,FALSE),"")</f>
        <v>37.754918937403332</v>
      </c>
      <c r="M9160" s="17">
        <f>IF($E9160&lt;&gt;"",VLOOKUP($E9160,GEMWs!$E$14:$L$20,8,FALSE),"")</f>
        <v>96.174593288388181</v>
      </c>
      <c r="N9160" s="17">
        <f t="shared" si="642"/>
        <v>150</v>
      </c>
      <c r="O9160" s="17">
        <f t="shared" si="643"/>
        <v>150</v>
      </c>
      <c r="P9160" s="17">
        <f t="shared" si="644"/>
        <v>2E-3</v>
      </c>
      <c r="Q9160" s="17">
        <f t="shared" si="645"/>
        <v>2E-3</v>
      </c>
    </row>
    <row r="9161" spans="1:17" x14ac:dyDescent="0.35">
      <c r="A9161" t="s">
        <v>2515</v>
      </c>
      <c r="B9161" t="s">
        <v>407</v>
      </c>
      <c r="D9161" t="s">
        <v>14</v>
      </c>
      <c r="E9161" t="s">
        <v>21</v>
      </c>
      <c r="G9161" t="s">
        <v>3040</v>
      </c>
      <c r="H9161">
        <v>8</v>
      </c>
      <c r="J9161">
        <v>0</v>
      </c>
      <c r="K9161">
        <v>0</v>
      </c>
      <c r="L9161" s="17">
        <f>IF($E9161&lt;&gt;"",VLOOKUP($E9161,GEMWs!$E$14:$L$20,7,FALSE),"")</f>
        <v>37.754918937403332</v>
      </c>
      <c r="M9161" s="17">
        <f>IF($E9161&lt;&gt;"",VLOOKUP($E9161,GEMWs!$E$14:$L$20,8,FALSE),"")</f>
        <v>96.174593288388181</v>
      </c>
      <c r="N9161" s="17">
        <f t="shared" ca="1" si="642"/>
        <v>37.754918937403332</v>
      </c>
      <c r="O9161" s="17">
        <f t="shared" ca="1" si="643"/>
        <v>96.174593288388181</v>
      </c>
      <c r="P9161" s="17">
        <f t="shared" ca="1" si="644"/>
        <v>8.3182051792111869E-2</v>
      </c>
      <c r="Q9161" s="17">
        <f t="shared" ca="1" si="645"/>
        <v>0.21189291952298431</v>
      </c>
    </row>
    <row r="9162" spans="1:17" x14ac:dyDescent="0.35">
      <c r="A9162" t="s">
        <v>2515</v>
      </c>
      <c r="B9162" t="s">
        <v>65</v>
      </c>
      <c r="C9162" t="s">
        <v>66</v>
      </c>
      <c r="D9162" t="s">
        <v>14</v>
      </c>
      <c r="E9162" t="s">
        <v>21</v>
      </c>
      <c r="F9162" t="s">
        <v>22</v>
      </c>
      <c r="G9162" t="s">
        <v>3040</v>
      </c>
      <c r="H9162">
        <v>123</v>
      </c>
      <c r="I9162">
        <v>228</v>
      </c>
      <c r="J9162">
        <v>8.1199999999999992</v>
      </c>
      <c r="K9162">
        <v>38</v>
      </c>
      <c r="L9162" s="17">
        <f>IF($E9162&lt;&gt;"",VLOOKUP($E9162,GEMWs!$E$14:$L$20,7,FALSE),"")</f>
        <v>37.754918937403332</v>
      </c>
      <c r="M9162" s="17">
        <f>IF($E9162&lt;&gt;"",VLOOKUP($E9162,GEMWs!$E$14:$L$20,8,FALSE),"")</f>
        <v>96.174593288388181</v>
      </c>
      <c r="N9162" s="17">
        <f t="shared" si="642"/>
        <v>8.1199999999999992</v>
      </c>
      <c r="O9162" s="17">
        <f t="shared" si="643"/>
        <v>38</v>
      </c>
      <c r="P9162" s="17">
        <f t="shared" si="644"/>
        <v>3.236842105263158</v>
      </c>
      <c r="Q9162" s="17">
        <f t="shared" si="645"/>
        <v>15.147783251231528</v>
      </c>
    </row>
    <row r="9163" spans="1:17" x14ac:dyDescent="0.35">
      <c r="A9163" t="s">
        <v>2515</v>
      </c>
      <c r="B9163" t="s">
        <v>75</v>
      </c>
      <c r="C9163" t="s">
        <v>76</v>
      </c>
      <c r="D9163" t="s">
        <v>14</v>
      </c>
      <c r="E9163" t="s">
        <v>21</v>
      </c>
      <c r="F9163" t="s">
        <v>22</v>
      </c>
      <c r="G9163" t="s">
        <v>3040</v>
      </c>
      <c r="H9163">
        <v>0.6</v>
      </c>
      <c r="I9163">
        <v>361</v>
      </c>
      <c r="J9163">
        <v>1718.388093</v>
      </c>
      <c r="K9163">
        <v>14854.242462</v>
      </c>
      <c r="L9163" s="17">
        <f>IF($E9163&lt;&gt;"",VLOOKUP($E9163,GEMWs!$E$14:$L$20,7,FALSE),"")</f>
        <v>37.754918937403332</v>
      </c>
      <c r="M9163" s="17">
        <f>IF($E9163&lt;&gt;"",VLOOKUP($E9163,GEMWs!$E$14:$L$20,8,FALSE),"")</f>
        <v>96.174593288388181</v>
      </c>
      <c r="N9163" s="17">
        <f t="shared" si="642"/>
        <v>1718.388093</v>
      </c>
      <c r="O9163" s="17">
        <f t="shared" si="643"/>
        <v>14854.242462</v>
      </c>
      <c r="P9163" s="17">
        <f t="shared" si="644"/>
        <v>4.0392500764338201E-5</v>
      </c>
      <c r="Q9163" s="17">
        <f t="shared" si="645"/>
        <v>3.4916443057546255E-4</v>
      </c>
    </row>
    <row r="9164" spans="1:17" x14ac:dyDescent="0.35">
      <c r="A9164" t="s">
        <v>2515</v>
      </c>
      <c r="B9164" t="s">
        <v>35</v>
      </c>
      <c r="C9164" t="s">
        <v>36</v>
      </c>
      <c r="D9164" t="s">
        <v>14</v>
      </c>
      <c r="E9164" t="s">
        <v>21</v>
      </c>
      <c r="F9164" t="s">
        <v>22</v>
      </c>
      <c r="G9164" t="s">
        <v>3040</v>
      </c>
      <c r="H9164">
        <v>4.9000000000000004</v>
      </c>
      <c r="I9164">
        <v>365</v>
      </c>
      <c r="J9164">
        <v>239.01020199999999</v>
      </c>
      <c r="K9164">
        <v>367.30557099999999</v>
      </c>
      <c r="L9164" s="17">
        <f>IF($E9164&lt;&gt;"",VLOOKUP($E9164,GEMWs!$E$14:$L$20,7,FALSE),"")</f>
        <v>37.754918937403332</v>
      </c>
      <c r="M9164" s="17">
        <f>IF($E9164&lt;&gt;"",VLOOKUP($E9164,GEMWs!$E$14:$L$20,8,FALSE),"")</f>
        <v>96.174593288388181</v>
      </c>
      <c r="N9164" s="17">
        <f t="shared" si="642"/>
        <v>239.01020199999999</v>
      </c>
      <c r="O9164" s="17">
        <f t="shared" si="643"/>
        <v>367.30557099999999</v>
      </c>
      <c r="P9164" s="17">
        <f t="shared" si="644"/>
        <v>1.3340391180726198E-2</v>
      </c>
      <c r="Q9164" s="17">
        <f t="shared" si="645"/>
        <v>2.0501216931317436E-2</v>
      </c>
    </row>
    <row r="9165" spans="1:17" x14ac:dyDescent="0.35">
      <c r="A9165" t="s">
        <v>2515</v>
      </c>
      <c r="B9165" t="s">
        <v>37</v>
      </c>
      <c r="C9165" t="s">
        <v>38</v>
      </c>
      <c r="D9165" t="s">
        <v>14</v>
      </c>
      <c r="E9165" t="s">
        <v>21</v>
      </c>
      <c r="F9165" t="s">
        <v>22</v>
      </c>
      <c r="G9165" t="s">
        <v>3040</v>
      </c>
      <c r="H9165">
        <v>1.4</v>
      </c>
      <c r="I9165">
        <v>229</v>
      </c>
      <c r="J9165">
        <v>1800</v>
      </c>
      <c r="K9165">
        <v>1800</v>
      </c>
      <c r="L9165" s="17">
        <f>IF($E9165&lt;&gt;"",VLOOKUP($E9165,GEMWs!$E$14:$L$20,7,FALSE),"")</f>
        <v>37.754918937403332</v>
      </c>
      <c r="M9165" s="17">
        <f>IF($E9165&lt;&gt;"",VLOOKUP($E9165,GEMWs!$E$14:$L$20,8,FALSE),"")</f>
        <v>96.174593288388181</v>
      </c>
      <c r="N9165" s="17">
        <f t="shared" si="642"/>
        <v>1800</v>
      </c>
      <c r="O9165" s="17">
        <f t="shared" si="643"/>
        <v>1800</v>
      </c>
      <c r="P9165" s="17">
        <f t="shared" si="644"/>
        <v>7.7777777777777773E-4</v>
      </c>
      <c r="Q9165" s="17">
        <f t="shared" si="645"/>
        <v>7.7777777777777773E-4</v>
      </c>
    </row>
    <row r="9166" spans="1:17" x14ac:dyDescent="0.35">
      <c r="A9166" t="s">
        <v>2515</v>
      </c>
      <c r="B9166" t="s">
        <v>95</v>
      </c>
      <c r="C9166" t="s">
        <v>96</v>
      </c>
      <c r="D9166" t="s">
        <v>14</v>
      </c>
      <c r="E9166" t="s">
        <v>21</v>
      </c>
      <c r="F9166" t="s">
        <v>22</v>
      </c>
      <c r="G9166" t="s">
        <v>3040</v>
      </c>
      <c r="H9166">
        <v>0.1</v>
      </c>
      <c r="I9166">
        <v>384</v>
      </c>
      <c r="J9166">
        <v>1200</v>
      </c>
      <c r="K9166">
        <v>1200</v>
      </c>
      <c r="L9166" s="17">
        <f>IF($E9166&lt;&gt;"",VLOOKUP($E9166,GEMWs!$E$14:$L$20,7,FALSE),"")</f>
        <v>37.754918937403332</v>
      </c>
      <c r="M9166" s="17">
        <f>IF($E9166&lt;&gt;"",VLOOKUP($E9166,GEMWs!$E$14:$L$20,8,FALSE),"")</f>
        <v>96.174593288388181</v>
      </c>
      <c r="N9166" s="17">
        <f t="shared" si="642"/>
        <v>1200</v>
      </c>
      <c r="O9166" s="17">
        <f t="shared" si="643"/>
        <v>1200</v>
      </c>
      <c r="P9166" s="17">
        <f t="shared" si="644"/>
        <v>8.3333333333333344E-5</v>
      </c>
      <c r="Q9166" s="17">
        <f t="shared" si="645"/>
        <v>8.3333333333333344E-5</v>
      </c>
    </row>
    <row r="9167" spans="1:17" x14ac:dyDescent="0.35">
      <c r="A9167" t="s">
        <v>2515</v>
      </c>
      <c r="B9167" t="s">
        <v>39</v>
      </c>
      <c r="C9167" t="s">
        <v>40</v>
      </c>
      <c r="D9167" t="s">
        <v>14</v>
      </c>
      <c r="E9167" t="s">
        <v>21</v>
      </c>
      <c r="F9167" t="s">
        <v>22</v>
      </c>
      <c r="G9167" t="s">
        <v>3040</v>
      </c>
      <c r="H9167">
        <v>189.2</v>
      </c>
      <c r="I9167">
        <v>230</v>
      </c>
      <c r="J9167">
        <v>68.8</v>
      </c>
      <c r="K9167">
        <v>127.171933</v>
      </c>
      <c r="L9167" s="17">
        <f>IF($E9167&lt;&gt;"",VLOOKUP($E9167,GEMWs!$E$14:$L$20,7,FALSE),"")</f>
        <v>37.754918937403332</v>
      </c>
      <c r="M9167" s="17">
        <f>IF($E9167&lt;&gt;"",VLOOKUP($E9167,GEMWs!$E$14:$L$20,8,FALSE),"")</f>
        <v>96.174593288388181</v>
      </c>
      <c r="N9167" s="17">
        <f t="shared" si="642"/>
        <v>68.8</v>
      </c>
      <c r="O9167" s="17">
        <f t="shared" si="643"/>
        <v>127.171933</v>
      </c>
      <c r="P9167" s="17">
        <f t="shared" si="644"/>
        <v>1.4877496593529014</v>
      </c>
      <c r="Q9167" s="17">
        <f t="shared" si="645"/>
        <v>2.75</v>
      </c>
    </row>
    <row r="9168" spans="1:17" x14ac:dyDescent="0.35">
      <c r="A9168" t="s">
        <v>2515</v>
      </c>
      <c r="B9168" t="s">
        <v>41</v>
      </c>
      <c r="C9168" t="s">
        <v>42</v>
      </c>
      <c r="D9168" t="s">
        <v>14</v>
      </c>
      <c r="E9168" t="s">
        <v>21</v>
      </c>
      <c r="F9168" t="s">
        <v>22</v>
      </c>
      <c r="G9168" t="s">
        <v>3040</v>
      </c>
      <c r="H9168">
        <v>3.5</v>
      </c>
      <c r="I9168">
        <v>232</v>
      </c>
      <c r="J9168">
        <v>300</v>
      </c>
      <c r="K9168">
        <v>10000</v>
      </c>
      <c r="L9168" s="17">
        <f>IF($E9168&lt;&gt;"",VLOOKUP($E9168,GEMWs!$E$14:$L$20,7,FALSE),"")</f>
        <v>37.754918937403332</v>
      </c>
      <c r="M9168" s="17">
        <f>IF($E9168&lt;&gt;"",VLOOKUP($E9168,GEMWs!$E$14:$L$20,8,FALSE),"")</f>
        <v>96.174593288388181</v>
      </c>
      <c r="N9168" s="17">
        <f t="shared" si="642"/>
        <v>300</v>
      </c>
      <c r="O9168" s="17">
        <f t="shared" si="643"/>
        <v>10000</v>
      </c>
      <c r="P9168" s="17">
        <f t="shared" si="644"/>
        <v>3.5E-4</v>
      </c>
      <c r="Q9168" s="17">
        <f t="shared" si="645"/>
        <v>1.1666666666666667E-2</v>
      </c>
    </row>
    <row r="9169" spans="1:17" x14ac:dyDescent="0.35">
      <c r="A9169" t="s">
        <v>2515</v>
      </c>
      <c r="B9169" t="s">
        <v>89</v>
      </c>
      <c r="C9169" t="s">
        <v>90</v>
      </c>
      <c r="D9169" t="s">
        <v>14</v>
      </c>
      <c r="E9169" t="s">
        <v>21</v>
      </c>
      <c r="F9169" t="s">
        <v>22</v>
      </c>
      <c r="G9169" t="s">
        <v>3040</v>
      </c>
      <c r="H9169">
        <v>8.1</v>
      </c>
      <c r="I9169">
        <v>233</v>
      </c>
      <c r="J9169">
        <v>16.640218999999998</v>
      </c>
      <c r="K9169">
        <v>16.640218999999998</v>
      </c>
      <c r="L9169" s="17">
        <f>IF($E9169&lt;&gt;"",VLOOKUP($E9169,GEMWs!$E$14:$L$20,7,FALSE),"")</f>
        <v>37.754918937403332</v>
      </c>
      <c r="M9169" s="17">
        <f>IF($E9169&lt;&gt;"",VLOOKUP($E9169,GEMWs!$E$14:$L$20,8,FALSE),"")</f>
        <v>96.174593288388181</v>
      </c>
      <c r="N9169" s="17">
        <f t="shared" si="642"/>
        <v>16.640218999999998</v>
      </c>
      <c r="O9169" s="17">
        <f t="shared" si="643"/>
        <v>16.640218999999998</v>
      </c>
      <c r="P9169" s="17">
        <f t="shared" si="644"/>
        <v>0.48677243971368406</v>
      </c>
      <c r="Q9169" s="17">
        <f t="shared" si="645"/>
        <v>0.48677243971368406</v>
      </c>
    </row>
    <row r="9170" spans="1:17" x14ac:dyDescent="0.35">
      <c r="A9170" t="s">
        <v>2515</v>
      </c>
      <c r="B9170" t="s">
        <v>1355</v>
      </c>
      <c r="C9170" t="s">
        <v>1356</v>
      </c>
      <c r="D9170" t="s">
        <v>22</v>
      </c>
      <c r="G9170" t="s">
        <v>3040</v>
      </c>
      <c r="H9170">
        <v>12.8</v>
      </c>
      <c r="J9170">
        <v>0</v>
      </c>
      <c r="K9170">
        <v>0</v>
      </c>
      <c r="L9170" s="17" t="str">
        <f>IF($E9170&lt;&gt;"",VLOOKUP($E9170,GEMWs!$E$14:$L$20,7,FALSE),"")</f>
        <v/>
      </c>
      <c r="M9170" s="17" t="str">
        <f>IF($E9170&lt;&gt;"",VLOOKUP($E9170,GEMWs!$E$14:$L$20,8,FALSE),"")</f>
        <v/>
      </c>
      <c r="N9170" s="17">
        <f t="shared" ca="1" si="642"/>
        <v>0</v>
      </c>
      <c r="O9170" s="17">
        <f t="shared" ca="1" si="643"/>
        <v>0</v>
      </c>
      <c r="P9170" s="17">
        <f t="shared" ca="1" si="644"/>
        <v>0</v>
      </c>
      <c r="Q9170" s="17">
        <f t="shared" ca="1" si="645"/>
        <v>0</v>
      </c>
    </row>
    <row r="9171" spans="1:17" x14ac:dyDescent="0.35">
      <c r="A9171" t="s">
        <v>2515</v>
      </c>
      <c r="B9171" t="s">
        <v>937</v>
      </c>
      <c r="C9171" t="s">
        <v>938</v>
      </c>
      <c r="D9171" t="s">
        <v>14</v>
      </c>
      <c r="E9171" t="s">
        <v>21</v>
      </c>
      <c r="F9171" t="s">
        <v>22</v>
      </c>
      <c r="G9171" t="s">
        <v>3040</v>
      </c>
      <c r="H9171">
        <v>0.3</v>
      </c>
      <c r="I9171">
        <v>236</v>
      </c>
      <c r="J9171">
        <v>909</v>
      </c>
      <c r="K9171">
        <v>1364</v>
      </c>
      <c r="L9171" s="17">
        <f>IF($E9171&lt;&gt;"",VLOOKUP($E9171,GEMWs!$E$14:$L$20,7,FALSE),"")</f>
        <v>37.754918937403332</v>
      </c>
      <c r="M9171" s="17">
        <f>IF($E9171&lt;&gt;"",VLOOKUP($E9171,GEMWs!$E$14:$L$20,8,FALSE),"")</f>
        <v>96.174593288388181</v>
      </c>
      <c r="N9171" s="17">
        <f t="shared" ref="N9171:N9234" si="646">IF($I9171&lt;&gt;"",J9171,IF(AND($D9171="Y",$M$6=236),L9171,0))</f>
        <v>909</v>
      </c>
      <c r="O9171" s="17">
        <f t="shared" ref="O9171:O9234" si="647">IF($I9171&lt;&gt;"",K9171,IF(AND($D9171="Y",$M$6=236),M9171,0))</f>
        <v>1364</v>
      </c>
      <c r="P9171" s="17">
        <f t="shared" si="644"/>
        <v>2.1994134897360704E-4</v>
      </c>
      <c r="Q9171" s="17">
        <f t="shared" si="645"/>
        <v>3.3003300330033004E-4</v>
      </c>
    </row>
    <row r="9172" spans="1:17" x14ac:dyDescent="0.35">
      <c r="A9172" t="s">
        <v>2515</v>
      </c>
      <c r="B9172" t="s">
        <v>538</v>
      </c>
      <c r="C9172" t="s">
        <v>539</v>
      </c>
      <c r="D9172" t="s">
        <v>14</v>
      </c>
      <c r="E9172" t="s">
        <v>21</v>
      </c>
      <c r="F9172" t="s">
        <v>22</v>
      </c>
      <c r="G9172" t="s">
        <v>3040</v>
      </c>
      <c r="H9172">
        <v>5.7</v>
      </c>
      <c r="I9172">
        <v>355</v>
      </c>
      <c r="J9172">
        <v>3600</v>
      </c>
      <c r="K9172">
        <v>3600</v>
      </c>
      <c r="L9172" s="17">
        <f>IF($E9172&lt;&gt;"",VLOOKUP($E9172,GEMWs!$E$14:$L$20,7,FALSE),"")</f>
        <v>37.754918937403332</v>
      </c>
      <c r="M9172" s="17">
        <f>IF($E9172&lt;&gt;"",VLOOKUP($E9172,GEMWs!$E$14:$L$20,8,FALSE),"")</f>
        <v>96.174593288388181</v>
      </c>
      <c r="N9172" s="17">
        <f t="shared" si="646"/>
        <v>3600</v>
      </c>
      <c r="O9172" s="17">
        <f t="shared" si="647"/>
        <v>3600</v>
      </c>
      <c r="P9172" s="17">
        <f t="shared" si="644"/>
        <v>1.5833333333333333E-3</v>
      </c>
      <c r="Q9172" s="17">
        <f t="shared" si="645"/>
        <v>1.5833333333333333E-3</v>
      </c>
    </row>
    <row r="9173" spans="1:17" x14ac:dyDescent="0.35">
      <c r="A9173" t="s">
        <v>2515</v>
      </c>
      <c r="B9173" t="s">
        <v>83</v>
      </c>
      <c r="C9173" t="s">
        <v>84</v>
      </c>
      <c r="D9173" t="s">
        <v>14</v>
      </c>
      <c r="E9173" t="s">
        <v>21</v>
      </c>
      <c r="F9173" t="s">
        <v>22</v>
      </c>
      <c r="G9173" t="s">
        <v>3040</v>
      </c>
      <c r="H9173">
        <v>0.5</v>
      </c>
      <c r="I9173">
        <v>239</v>
      </c>
      <c r="J9173">
        <v>20</v>
      </c>
      <c r="K9173">
        <v>500</v>
      </c>
      <c r="L9173" s="17">
        <f>IF($E9173&lt;&gt;"",VLOOKUP($E9173,GEMWs!$E$14:$L$20,7,FALSE),"")</f>
        <v>37.754918937403332</v>
      </c>
      <c r="M9173" s="17">
        <f>IF($E9173&lt;&gt;"",VLOOKUP($E9173,GEMWs!$E$14:$L$20,8,FALSE),"")</f>
        <v>96.174593288388181</v>
      </c>
      <c r="N9173" s="17">
        <f t="shared" si="646"/>
        <v>20</v>
      </c>
      <c r="O9173" s="17">
        <f t="shared" si="647"/>
        <v>500</v>
      </c>
      <c r="P9173" s="17">
        <f t="shared" si="644"/>
        <v>1E-3</v>
      </c>
      <c r="Q9173" s="17">
        <f t="shared" si="645"/>
        <v>2.5000000000000001E-2</v>
      </c>
    </row>
    <row r="9174" spans="1:17" x14ac:dyDescent="0.35">
      <c r="A9174" t="s">
        <v>2515</v>
      </c>
      <c r="B9174" t="s">
        <v>1193</v>
      </c>
      <c r="D9174" t="s">
        <v>22</v>
      </c>
      <c r="G9174" t="s">
        <v>3040</v>
      </c>
      <c r="H9174">
        <v>0.2</v>
      </c>
      <c r="J9174">
        <v>0</v>
      </c>
      <c r="K9174">
        <v>0</v>
      </c>
      <c r="L9174" s="17" t="str">
        <f>IF($E9174&lt;&gt;"",VLOOKUP($E9174,GEMWs!$E$14:$L$20,7,FALSE),"")</f>
        <v/>
      </c>
      <c r="M9174" s="17" t="str">
        <f>IF($E9174&lt;&gt;"",VLOOKUP($E9174,GEMWs!$E$14:$L$20,8,FALSE),"")</f>
        <v/>
      </c>
      <c r="N9174" s="17">
        <f t="shared" ca="1" si="646"/>
        <v>0</v>
      </c>
      <c r="O9174" s="17">
        <f t="shared" ca="1" si="647"/>
        <v>0</v>
      </c>
      <c r="P9174" s="17">
        <f t="shared" ca="1" si="644"/>
        <v>0</v>
      </c>
      <c r="Q9174" s="17">
        <f t="shared" ca="1" si="645"/>
        <v>0</v>
      </c>
    </row>
    <row r="9175" spans="1:17" x14ac:dyDescent="0.35">
      <c r="A9175" t="s">
        <v>2515</v>
      </c>
      <c r="B9175" t="s">
        <v>43</v>
      </c>
      <c r="C9175" t="s">
        <v>44</v>
      </c>
      <c r="D9175" t="s">
        <v>14</v>
      </c>
      <c r="E9175" t="s">
        <v>21</v>
      </c>
      <c r="F9175" t="s">
        <v>22</v>
      </c>
      <c r="G9175" t="s">
        <v>3040</v>
      </c>
      <c r="H9175">
        <v>10.7</v>
      </c>
      <c r="I9175">
        <v>418</v>
      </c>
      <c r="J9175">
        <v>590.49856699999998</v>
      </c>
      <c r="K9175">
        <v>6253.5111509999997</v>
      </c>
      <c r="L9175" s="17">
        <f>IF($E9175&lt;&gt;"",VLOOKUP($E9175,GEMWs!$E$14:$L$20,7,FALSE),"")</f>
        <v>37.754918937403332</v>
      </c>
      <c r="M9175" s="17">
        <f>IF($E9175&lt;&gt;"",VLOOKUP($E9175,GEMWs!$E$14:$L$20,8,FALSE),"")</f>
        <v>96.174593288388181</v>
      </c>
      <c r="N9175" s="17">
        <f t="shared" si="646"/>
        <v>590.49856699999998</v>
      </c>
      <c r="O9175" s="17">
        <f t="shared" si="647"/>
        <v>6253.5111509999997</v>
      </c>
      <c r="P9175" s="17">
        <f t="shared" si="644"/>
        <v>1.7110387655243824E-3</v>
      </c>
      <c r="Q9175" s="17">
        <f t="shared" si="645"/>
        <v>1.8120281060732869E-2</v>
      </c>
    </row>
    <row r="9176" spans="1:17" x14ac:dyDescent="0.35">
      <c r="A9176" t="s">
        <v>2515</v>
      </c>
      <c r="B9176" t="s">
        <v>951</v>
      </c>
      <c r="C9176" t="s">
        <v>952</v>
      </c>
      <c r="D9176" t="s">
        <v>14</v>
      </c>
      <c r="E9176" t="s">
        <v>21</v>
      </c>
      <c r="F9176" t="s">
        <v>22</v>
      </c>
      <c r="G9176" t="s">
        <v>3040</v>
      </c>
      <c r="H9176">
        <v>7.7</v>
      </c>
      <c r="I9176">
        <v>241</v>
      </c>
      <c r="J9176">
        <v>924</v>
      </c>
      <c r="K9176">
        <v>924</v>
      </c>
      <c r="L9176" s="17">
        <f>IF($E9176&lt;&gt;"",VLOOKUP($E9176,GEMWs!$E$14:$L$20,7,FALSE),"")</f>
        <v>37.754918937403332</v>
      </c>
      <c r="M9176" s="17">
        <f>IF($E9176&lt;&gt;"",VLOOKUP($E9176,GEMWs!$E$14:$L$20,8,FALSE),"")</f>
        <v>96.174593288388181</v>
      </c>
      <c r="N9176" s="17">
        <f t="shared" si="646"/>
        <v>924</v>
      </c>
      <c r="O9176" s="17">
        <f t="shared" si="647"/>
        <v>924</v>
      </c>
      <c r="P9176" s="17">
        <f t="shared" si="644"/>
        <v>8.3333333333333332E-3</v>
      </c>
      <c r="Q9176" s="17">
        <f t="shared" si="645"/>
        <v>8.3333333333333332E-3</v>
      </c>
    </row>
    <row r="9177" spans="1:17" x14ac:dyDescent="0.35">
      <c r="A9177" t="s">
        <v>2515</v>
      </c>
      <c r="B9177" t="s">
        <v>45</v>
      </c>
      <c r="C9177" t="s">
        <v>46</v>
      </c>
      <c r="D9177" t="s">
        <v>14</v>
      </c>
      <c r="E9177" t="s">
        <v>21</v>
      </c>
      <c r="F9177" t="s">
        <v>22</v>
      </c>
      <c r="G9177" t="s">
        <v>3040</v>
      </c>
      <c r="H9177">
        <v>1.8</v>
      </c>
      <c r="I9177">
        <v>420</v>
      </c>
      <c r="J9177">
        <v>29540</v>
      </c>
      <c r="K9177">
        <v>36360</v>
      </c>
      <c r="L9177" s="17">
        <f>IF($E9177&lt;&gt;"",VLOOKUP($E9177,GEMWs!$E$14:$L$20,7,FALSE),"")</f>
        <v>37.754918937403332</v>
      </c>
      <c r="M9177" s="17">
        <f>IF($E9177&lt;&gt;"",VLOOKUP($E9177,GEMWs!$E$14:$L$20,8,FALSE),"")</f>
        <v>96.174593288388181</v>
      </c>
      <c r="N9177" s="17">
        <f t="shared" si="646"/>
        <v>29540</v>
      </c>
      <c r="O9177" s="17">
        <f t="shared" si="647"/>
        <v>36360</v>
      </c>
      <c r="P9177" s="17">
        <f t="shared" si="644"/>
        <v>4.9504950495049508E-5</v>
      </c>
      <c r="Q9177" s="17">
        <f t="shared" si="645"/>
        <v>6.0934326337169943E-5</v>
      </c>
    </row>
    <row r="9178" spans="1:17" x14ac:dyDescent="0.35">
      <c r="A9178" t="s">
        <v>2515</v>
      </c>
      <c r="B9178" t="s">
        <v>661</v>
      </c>
      <c r="C9178" t="s">
        <v>662</v>
      </c>
      <c r="D9178" t="s">
        <v>14</v>
      </c>
      <c r="E9178" t="s">
        <v>21</v>
      </c>
      <c r="F9178" t="s">
        <v>22</v>
      </c>
      <c r="G9178" t="s">
        <v>3040</v>
      </c>
      <c r="H9178">
        <v>0.5</v>
      </c>
      <c r="I9178">
        <v>371</v>
      </c>
      <c r="J9178">
        <v>300</v>
      </c>
      <c r="K9178">
        <v>800</v>
      </c>
      <c r="L9178" s="17">
        <f>IF($E9178&lt;&gt;"",VLOOKUP($E9178,GEMWs!$E$14:$L$20,7,FALSE),"")</f>
        <v>37.754918937403332</v>
      </c>
      <c r="M9178" s="17">
        <f>IF($E9178&lt;&gt;"",VLOOKUP($E9178,GEMWs!$E$14:$L$20,8,FALSE),"")</f>
        <v>96.174593288388181</v>
      </c>
      <c r="N9178" s="17">
        <f t="shared" si="646"/>
        <v>300</v>
      </c>
      <c r="O9178" s="17">
        <f t="shared" si="647"/>
        <v>800</v>
      </c>
      <c r="P9178" s="17">
        <f t="shared" si="644"/>
        <v>6.2500000000000001E-4</v>
      </c>
      <c r="Q9178" s="17">
        <f t="shared" si="645"/>
        <v>1.6666666666666668E-3</v>
      </c>
    </row>
    <row r="9179" spans="1:17" x14ac:dyDescent="0.35">
      <c r="A9179" t="s">
        <v>2515</v>
      </c>
      <c r="B9179" t="s">
        <v>91</v>
      </c>
      <c r="C9179" t="s">
        <v>92</v>
      </c>
      <c r="D9179" t="s">
        <v>14</v>
      </c>
      <c r="E9179" t="s">
        <v>21</v>
      </c>
      <c r="F9179" t="s">
        <v>22</v>
      </c>
      <c r="G9179" t="s">
        <v>3040</v>
      </c>
      <c r="H9179">
        <v>0.5</v>
      </c>
      <c r="I9179">
        <v>368</v>
      </c>
      <c r="J9179">
        <v>78.33</v>
      </c>
      <c r="K9179">
        <v>110.48</v>
      </c>
      <c r="L9179" s="17">
        <f>IF($E9179&lt;&gt;"",VLOOKUP($E9179,GEMWs!$E$14:$L$20,7,FALSE),"")</f>
        <v>37.754918937403332</v>
      </c>
      <c r="M9179" s="17">
        <f>IF($E9179&lt;&gt;"",VLOOKUP($E9179,GEMWs!$E$14:$L$20,8,FALSE),"")</f>
        <v>96.174593288388181</v>
      </c>
      <c r="N9179" s="17">
        <f t="shared" si="646"/>
        <v>78.33</v>
      </c>
      <c r="O9179" s="17">
        <f t="shared" si="647"/>
        <v>110.48</v>
      </c>
      <c r="P9179" s="17">
        <f t="shared" ref="P9179:P9242" si="648">IF(O9179&gt;0,$H9179/O9179,0)</f>
        <v>4.5257060101375809E-3</v>
      </c>
      <c r="Q9179" s="17">
        <f t="shared" ref="Q9179:Q9242" si="649">IF(N9179&gt;0,$H9179/N9179,0)</f>
        <v>6.3832503510787694E-3</v>
      </c>
    </row>
    <row r="9180" spans="1:17" x14ac:dyDescent="0.35">
      <c r="A9180" t="s">
        <v>2515</v>
      </c>
      <c r="B9180" t="s">
        <v>2974</v>
      </c>
      <c r="D9180" t="s">
        <v>14</v>
      </c>
      <c r="E9180" t="s">
        <v>21</v>
      </c>
      <c r="G9180" t="s">
        <v>3040</v>
      </c>
      <c r="H9180">
        <v>1.6</v>
      </c>
      <c r="J9180">
        <v>0</v>
      </c>
      <c r="K9180">
        <v>0</v>
      </c>
      <c r="L9180" s="17">
        <f>IF($E9180&lt;&gt;"",VLOOKUP($E9180,GEMWs!$E$14:$L$20,7,FALSE),"")</f>
        <v>37.754918937403332</v>
      </c>
      <c r="M9180" s="17">
        <f>IF($E9180&lt;&gt;"",VLOOKUP($E9180,GEMWs!$E$14:$L$20,8,FALSE),"")</f>
        <v>96.174593288388181</v>
      </c>
      <c r="N9180" s="17">
        <f t="shared" ca="1" si="646"/>
        <v>37.754918937403332</v>
      </c>
      <c r="O9180" s="17">
        <f t="shared" ca="1" si="647"/>
        <v>96.174593288388181</v>
      </c>
      <c r="P9180" s="17">
        <f t="shared" ca="1" si="648"/>
        <v>1.6636410358422376E-2</v>
      </c>
      <c r="Q9180" s="17">
        <f t="shared" ca="1" si="649"/>
        <v>4.237858390459686E-2</v>
      </c>
    </row>
    <row r="9181" spans="1:17" x14ac:dyDescent="0.35">
      <c r="A9181" t="s">
        <v>2515</v>
      </c>
      <c r="B9181" t="s">
        <v>1342</v>
      </c>
      <c r="D9181" t="s">
        <v>22</v>
      </c>
      <c r="G9181" t="s">
        <v>3040</v>
      </c>
      <c r="H9181">
        <v>19.899999999999999</v>
      </c>
      <c r="J9181">
        <v>0</v>
      </c>
      <c r="K9181">
        <v>0</v>
      </c>
      <c r="L9181" s="17" t="str">
        <f>IF($E9181&lt;&gt;"",VLOOKUP($E9181,GEMWs!$E$14:$L$20,7,FALSE),"")</f>
        <v/>
      </c>
      <c r="M9181" s="17" t="str">
        <f>IF($E9181&lt;&gt;"",VLOOKUP($E9181,GEMWs!$E$14:$L$20,8,FALSE),"")</f>
        <v/>
      </c>
      <c r="N9181" s="17">
        <f t="shared" ca="1" si="646"/>
        <v>0</v>
      </c>
      <c r="O9181" s="17">
        <f t="shared" ca="1" si="647"/>
        <v>0</v>
      </c>
      <c r="P9181" s="17">
        <f t="shared" ca="1" si="648"/>
        <v>0</v>
      </c>
      <c r="Q9181" s="17">
        <f t="shared" ca="1" si="649"/>
        <v>0</v>
      </c>
    </row>
    <row r="9182" spans="1:17" x14ac:dyDescent="0.35">
      <c r="A9182" t="s">
        <v>2515</v>
      </c>
      <c r="B9182" t="s">
        <v>2056</v>
      </c>
      <c r="D9182" t="s">
        <v>14</v>
      </c>
      <c r="E9182" t="s">
        <v>21</v>
      </c>
      <c r="G9182" t="s">
        <v>3040</v>
      </c>
      <c r="H9182">
        <v>0.6</v>
      </c>
      <c r="J9182">
        <v>0</v>
      </c>
      <c r="K9182">
        <v>0</v>
      </c>
      <c r="L9182" s="17">
        <f>IF($E9182&lt;&gt;"",VLOOKUP($E9182,GEMWs!$E$14:$L$20,7,FALSE),"")</f>
        <v>37.754918937403332</v>
      </c>
      <c r="M9182" s="17">
        <f>IF($E9182&lt;&gt;"",VLOOKUP($E9182,GEMWs!$E$14:$L$20,8,FALSE),"")</f>
        <v>96.174593288388181</v>
      </c>
      <c r="N9182" s="17">
        <f t="shared" ca="1" si="646"/>
        <v>37.754918937403332</v>
      </c>
      <c r="O9182" s="17">
        <f t="shared" ca="1" si="647"/>
        <v>96.174593288388181</v>
      </c>
      <c r="P9182" s="17">
        <f t="shared" ca="1" si="648"/>
        <v>6.2386538844083897E-3</v>
      </c>
      <c r="Q9182" s="17">
        <f t="shared" ca="1" si="649"/>
        <v>1.5891968964223822E-2</v>
      </c>
    </row>
    <row r="9183" spans="1:17" x14ac:dyDescent="0.35">
      <c r="A9183" t="s">
        <v>2515</v>
      </c>
      <c r="B9183" t="s">
        <v>47</v>
      </c>
      <c r="C9183" t="s">
        <v>48</v>
      </c>
      <c r="D9183" t="s">
        <v>14</v>
      </c>
      <c r="E9183" t="s">
        <v>21</v>
      </c>
      <c r="F9183" t="s">
        <v>14</v>
      </c>
      <c r="G9183" t="s">
        <v>3040</v>
      </c>
      <c r="H9183">
        <v>2.2000000000000002</v>
      </c>
      <c r="I9183">
        <v>256</v>
      </c>
      <c r="J9183">
        <v>11.292441</v>
      </c>
      <c r="K9183">
        <v>1000</v>
      </c>
      <c r="L9183" s="17">
        <f>IF($E9183&lt;&gt;"",VLOOKUP($E9183,GEMWs!$E$14:$L$20,7,FALSE),"")</f>
        <v>37.754918937403332</v>
      </c>
      <c r="M9183" s="17">
        <f>IF($E9183&lt;&gt;"",VLOOKUP($E9183,GEMWs!$E$14:$L$20,8,FALSE),"")</f>
        <v>96.174593288388181</v>
      </c>
      <c r="N9183" s="17">
        <f t="shared" si="646"/>
        <v>11.292441</v>
      </c>
      <c r="O9183" s="17">
        <f t="shared" si="647"/>
        <v>1000</v>
      </c>
      <c r="P9183" s="17">
        <f t="shared" si="648"/>
        <v>2.2000000000000001E-3</v>
      </c>
      <c r="Q9183" s="17">
        <f t="shared" si="649"/>
        <v>0.19482058839182778</v>
      </c>
    </row>
    <row r="9184" spans="1:17" x14ac:dyDescent="0.35">
      <c r="A9184" t="s">
        <v>2515</v>
      </c>
      <c r="B9184" t="s">
        <v>77</v>
      </c>
      <c r="C9184" t="s">
        <v>78</v>
      </c>
      <c r="D9184" t="s">
        <v>14</v>
      </c>
      <c r="E9184" t="s">
        <v>21</v>
      </c>
      <c r="F9184" t="s">
        <v>22</v>
      </c>
      <c r="G9184" t="s">
        <v>3040</v>
      </c>
      <c r="H9184">
        <v>0.6</v>
      </c>
      <c r="I9184">
        <v>373</v>
      </c>
      <c r="J9184">
        <v>1400</v>
      </c>
      <c r="K9184">
        <v>1400</v>
      </c>
      <c r="L9184" s="17">
        <f>IF($E9184&lt;&gt;"",VLOOKUP($E9184,GEMWs!$E$14:$L$20,7,FALSE),"")</f>
        <v>37.754918937403332</v>
      </c>
      <c r="M9184" s="17">
        <f>IF($E9184&lt;&gt;"",VLOOKUP($E9184,GEMWs!$E$14:$L$20,8,FALSE),"")</f>
        <v>96.174593288388181</v>
      </c>
      <c r="N9184" s="17">
        <f t="shared" si="646"/>
        <v>1400</v>
      </c>
      <c r="O9184" s="17">
        <f t="shared" si="647"/>
        <v>1400</v>
      </c>
      <c r="P9184" s="17">
        <f t="shared" si="648"/>
        <v>4.2857142857142855E-4</v>
      </c>
      <c r="Q9184" s="17">
        <f t="shared" si="649"/>
        <v>4.2857142857142855E-4</v>
      </c>
    </row>
    <row r="9185" spans="1:17" x14ac:dyDescent="0.35">
      <c r="A9185" t="s">
        <v>2515</v>
      </c>
      <c r="B9185" t="s">
        <v>103</v>
      </c>
      <c r="D9185" t="s">
        <v>14</v>
      </c>
      <c r="E9185" t="s">
        <v>15</v>
      </c>
      <c r="G9185" t="s">
        <v>3040</v>
      </c>
      <c r="H9185">
        <v>1.2</v>
      </c>
      <c r="J9185">
        <v>0</v>
      </c>
      <c r="K9185">
        <v>0</v>
      </c>
      <c r="L9185" s="17">
        <f>IF($E9185&lt;&gt;"",VLOOKUP($E9185,GEMWs!$E$14:$L$20,7,FALSE),"")</f>
        <v>37.892086284381016</v>
      </c>
      <c r="M9185" s="17">
        <f>IF($E9185&lt;&gt;"",VLOOKUP($E9185,GEMWs!$E$14:$L$20,8,FALSE),"")</f>
        <v>96.522753888300599</v>
      </c>
      <c r="N9185" s="17">
        <f t="shared" ca="1" si="646"/>
        <v>37.892086284381016</v>
      </c>
      <c r="O9185" s="17">
        <f t="shared" ca="1" si="647"/>
        <v>96.522753888300599</v>
      </c>
      <c r="P9185" s="17">
        <f t="shared" ca="1" si="648"/>
        <v>1.2432301728447165E-2</v>
      </c>
      <c r="Q9185" s="17">
        <f t="shared" ca="1" si="649"/>
        <v>3.1668881755255472E-2</v>
      </c>
    </row>
    <row r="9186" spans="1:17" x14ac:dyDescent="0.35">
      <c r="A9186" t="s">
        <v>2515</v>
      </c>
      <c r="B9186" t="s">
        <v>163</v>
      </c>
      <c r="D9186" t="s">
        <v>22</v>
      </c>
      <c r="G9186" t="s">
        <v>3040</v>
      </c>
      <c r="H9186">
        <v>0.1</v>
      </c>
      <c r="J9186">
        <v>0</v>
      </c>
      <c r="K9186">
        <v>0</v>
      </c>
      <c r="L9186" s="17" t="str">
        <f>IF($E9186&lt;&gt;"",VLOOKUP($E9186,GEMWs!$E$14:$L$20,7,FALSE),"")</f>
        <v/>
      </c>
      <c r="M9186" s="17" t="str">
        <f>IF($E9186&lt;&gt;"",VLOOKUP($E9186,GEMWs!$E$14:$L$20,8,FALSE),"")</f>
        <v/>
      </c>
      <c r="N9186" s="17">
        <f t="shared" ca="1" si="646"/>
        <v>0</v>
      </c>
      <c r="O9186" s="17">
        <f t="shared" ca="1" si="647"/>
        <v>0</v>
      </c>
      <c r="P9186" s="17">
        <f t="shared" ca="1" si="648"/>
        <v>0</v>
      </c>
      <c r="Q9186" s="17">
        <f t="shared" ca="1" si="649"/>
        <v>0</v>
      </c>
    </row>
    <row r="9187" spans="1:17" x14ac:dyDescent="0.35">
      <c r="A9187" t="s">
        <v>2515</v>
      </c>
      <c r="B9187" t="s">
        <v>554</v>
      </c>
      <c r="D9187" t="s">
        <v>22</v>
      </c>
      <c r="G9187" t="s">
        <v>3040</v>
      </c>
      <c r="H9187">
        <v>2.3849999999999998</v>
      </c>
      <c r="J9187">
        <v>0</v>
      </c>
      <c r="K9187">
        <v>0</v>
      </c>
      <c r="L9187" s="17" t="str">
        <f>IF($E9187&lt;&gt;"",VLOOKUP($E9187,GEMWs!$E$14:$L$20,7,FALSE),"")</f>
        <v/>
      </c>
      <c r="M9187" s="17" t="str">
        <f>IF($E9187&lt;&gt;"",VLOOKUP($E9187,GEMWs!$E$14:$L$20,8,FALSE),"")</f>
        <v/>
      </c>
      <c r="N9187" s="17">
        <f t="shared" ca="1" si="646"/>
        <v>0</v>
      </c>
      <c r="O9187" s="17">
        <f t="shared" ca="1" si="647"/>
        <v>0</v>
      </c>
      <c r="P9187" s="17">
        <f t="shared" ca="1" si="648"/>
        <v>0</v>
      </c>
      <c r="Q9187" s="17">
        <f t="shared" ca="1" si="649"/>
        <v>0</v>
      </c>
    </row>
    <row r="9188" spans="1:17" x14ac:dyDescent="0.35">
      <c r="A9188" t="s">
        <v>2515</v>
      </c>
      <c r="B9188" t="s">
        <v>49</v>
      </c>
      <c r="C9188" t="s">
        <v>50</v>
      </c>
      <c r="D9188" t="s">
        <v>14</v>
      </c>
      <c r="E9188" t="s">
        <v>21</v>
      </c>
      <c r="F9188" t="s">
        <v>14</v>
      </c>
      <c r="G9188" t="s">
        <v>3040</v>
      </c>
      <c r="H9188">
        <v>12.1</v>
      </c>
      <c r="I9188">
        <v>278</v>
      </c>
      <c r="J9188">
        <v>20.321014999999999</v>
      </c>
      <c r="K9188">
        <v>2000</v>
      </c>
      <c r="L9188" s="17">
        <f>IF($E9188&lt;&gt;"",VLOOKUP($E9188,GEMWs!$E$14:$L$20,7,FALSE),"")</f>
        <v>37.754918937403332</v>
      </c>
      <c r="M9188" s="17">
        <f>IF($E9188&lt;&gt;"",VLOOKUP($E9188,GEMWs!$E$14:$L$20,8,FALSE),"")</f>
        <v>96.174593288388181</v>
      </c>
      <c r="N9188" s="17">
        <f t="shared" si="646"/>
        <v>20.321014999999999</v>
      </c>
      <c r="O9188" s="17">
        <f t="shared" si="647"/>
        <v>2000</v>
      </c>
      <c r="P9188" s="17">
        <f t="shared" si="648"/>
        <v>6.0499999999999998E-3</v>
      </c>
      <c r="Q9188" s="17">
        <f t="shared" si="649"/>
        <v>0.59544269811325867</v>
      </c>
    </row>
    <row r="9189" spans="1:17" x14ac:dyDescent="0.35">
      <c r="A9189" t="s">
        <v>2515</v>
      </c>
      <c r="B9189" t="s">
        <v>540</v>
      </c>
      <c r="C9189" t="s">
        <v>541</v>
      </c>
      <c r="D9189" t="s">
        <v>14</v>
      </c>
      <c r="E9189" t="s">
        <v>21</v>
      </c>
      <c r="F9189" t="s">
        <v>22</v>
      </c>
      <c r="G9189" t="s">
        <v>3040</v>
      </c>
      <c r="H9189">
        <v>7.4</v>
      </c>
      <c r="I9189">
        <v>386</v>
      </c>
      <c r="J9189">
        <v>4500</v>
      </c>
      <c r="K9189">
        <v>4500</v>
      </c>
      <c r="L9189" s="17">
        <f>IF($E9189&lt;&gt;"",VLOOKUP($E9189,GEMWs!$E$14:$L$20,7,FALSE),"")</f>
        <v>37.754918937403332</v>
      </c>
      <c r="M9189" s="17">
        <f>IF($E9189&lt;&gt;"",VLOOKUP($E9189,GEMWs!$E$14:$L$20,8,FALSE),"")</f>
        <v>96.174593288388181</v>
      </c>
      <c r="N9189" s="17">
        <f t="shared" si="646"/>
        <v>4500</v>
      </c>
      <c r="O9189" s="17">
        <f t="shared" si="647"/>
        <v>4500</v>
      </c>
      <c r="P9189" s="17">
        <f t="shared" si="648"/>
        <v>1.6444444444444445E-3</v>
      </c>
      <c r="Q9189" s="17">
        <f t="shared" si="649"/>
        <v>1.6444444444444445E-3</v>
      </c>
    </row>
    <row r="9190" spans="1:17" x14ac:dyDescent="0.35">
      <c r="A9190" t="s">
        <v>2515</v>
      </c>
      <c r="B9190" t="s">
        <v>638</v>
      </c>
      <c r="D9190" t="s">
        <v>14</v>
      </c>
      <c r="E9190" t="s">
        <v>21</v>
      </c>
      <c r="G9190" t="s">
        <v>3040</v>
      </c>
      <c r="H9190">
        <v>0.9</v>
      </c>
      <c r="J9190">
        <v>0</v>
      </c>
      <c r="K9190">
        <v>0</v>
      </c>
      <c r="L9190" s="17">
        <f>IF($E9190&lt;&gt;"",VLOOKUP($E9190,GEMWs!$E$14:$L$20,7,FALSE),"")</f>
        <v>37.754918937403332</v>
      </c>
      <c r="M9190" s="17">
        <f>IF($E9190&lt;&gt;"",VLOOKUP($E9190,GEMWs!$E$14:$L$20,8,FALSE),"")</f>
        <v>96.174593288388181</v>
      </c>
      <c r="N9190" s="17">
        <f t="shared" ca="1" si="646"/>
        <v>37.754918937403332</v>
      </c>
      <c r="O9190" s="17">
        <f t="shared" ca="1" si="647"/>
        <v>96.174593288388181</v>
      </c>
      <c r="P9190" s="17">
        <f t="shared" ca="1" si="648"/>
        <v>9.3579808266125858E-3</v>
      </c>
      <c r="Q9190" s="17">
        <f t="shared" ca="1" si="649"/>
        <v>2.3837953446335734E-2</v>
      </c>
    </row>
    <row r="9191" spans="1:17" x14ac:dyDescent="0.35">
      <c r="A9191" t="s">
        <v>2515</v>
      </c>
      <c r="B9191" t="s">
        <v>106</v>
      </c>
      <c r="D9191" t="s">
        <v>14</v>
      </c>
      <c r="E9191" t="s">
        <v>21</v>
      </c>
      <c r="G9191" t="s">
        <v>3040</v>
      </c>
      <c r="H9191">
        <v>3.1</v>
      </c>
      <c r="J9191">
        <v>0</v>
      </c>
      <c r="K9191">
        <v>0</v>
      </c>
      <c r="L9191" s="17">
        <f>IF($E9191&lt;&gt;"",VLOOKUP($E9191,GEMWs!$E$14:$L$20,7,FALSE),"")</f>
        <v>37.754918937403332</v>
      </c>
      <c r="M9191" s="17">
        <f>IF($E9191&lt;&gt;"",VLOOKUP($E9191,GEMWs!$E$14:$L$20,8,FALSE),"")</f>
        <v>96.174593288388181</v>
      </c>
      <c r="N9191" s="17">
        <f t="shared" ca="1" si="646"/>
        <v>37.754918937403332</v>
      </c>
      <c r="O9191" s="17">
        <f t="shared" ca="1" si="647"/>
        <v>96.174593288388181</v>
      </c>
      <c r="P9191" s="17">
        <f t="shared" ca="1" si="648"/>
        <v>3.2233045069443349E-2</v>
      </c>
      <c r="Q9191" s="17">
        <f t="shared" ca="1" si="649"/>
        <v>8.2108506315156413E-2</v>
      </c>
    </row>
    <row r="9192" spans="1:17" x14ac:dyDescent="0.35">
      <c r="A9192" t="s">
        <v>2515</v>
      </c>
      <c r="B9192" t="s">
        <v>69</v>
      </c>
      <c r="C9192" t="s">
        <v>70</v>
      </c>
      <c r="D9192" t="s">
        <v>14</v>
      </c>
      <c r="E9192" t="s">
        <v>21</v>
      </c>
      <c r="F9192" t="s">
        <v>22</v>
      </c>
      <c r="G9192" t="s">
        <v>3040</v>
      </c>
      <c r="H9192">
        <v>3.7</v>
      </c>
      <c r="I9192">
        <v>416</v>
      </c>
      <c r="J9192">
        <v>145.66</v>
      </c>
      <c r="K9192">
        <v>1199.98</v>
      </c>
      <c r="L9192" s="17">
        <f>IF($E9192&lt;&gt;"",VLOOKUP($E9192,GEMWs!$E$14:$L$20,7,FALSE),"")</f>
        <v>37.754918937403332</v>
      </c>
      <c r="M9192" s="17">
        <f>IF($E9192&lt;&gt;"",VLOOKUP($E9192,GEMWs!$E$14:$L$20,8,FALSE),"")</f>
        <v>96.174593288388181</v>
      </c>
      <c r="N9192" s="17">
        <f t="shared" si="646"/>
        <v>145.66</v>
      </c>
      <c r="O9192" s="17">
        <f t="shared" si="647"/>
        <v>1199.98</v>
      </c>
      <c r="P9192" s="17">
        <f t="shared" si="648"/>
        <v>3.0833847230787182E-3</v>
      </c>
      <c r="Q9192" s="17">
        <f t="shared" si="649"/>
        <v>2.5401620211451328E-2</v>
      </c>
    </row>
    <row r="9193" spans="1:17" x14ac:dyDescent="0.35">
      <c r="A9193" t="s">
        <v>2515</v>
      </c>
      <c r="B9193" t="s">
        <v>2518</v>
      </c>
      <c r="C9193" t="s">
        <v>2519</v>
      </c>
      <c r="D9193" t="s">
        <v>22</v>
      </c>
      <c r="G9193" t="s">
        <v>3040</v>
      </c>
      <c r="H9193">
        <v>0.2</v>
      </c>
      <c r="J9193">
        <v>0</v>
      </c>
      <c r="K9193">
        <v>0</v>
      </c>
      <c r="L9193" s="17" t="str">
        <f>IF($E9193&lt;&gt;"",VLOOKUP($E9193,GEMWs!$E$14:$L$20,7,FALSE),"")</f>
        <v/>
      </c>
      <c r="M9193" s="17" t="str">
        <f>IF($E9193&lt;&gt;"",VLOOKUP($E9193,GEMWs!$E$14:$L$20,8,FALSE),"")</f>
        <v/>
      </c>
      <c r="N9193" s="17">
        <f t="shared" ca="1" si="646"/>
        <v>0</v>
      </c>
      <c r="O9193" s="17">
        <f t="shared" ca="1" si="647"/>
        <v>0</v>
      </c>
      <c r="P9193" s="17">
        <f t="shared" ca="1" si="648"/>
        <v>0</v>
      </c>
      <c r="Q9193" s="17">
        <f t="shared" ca="1" si="649"/>
        <v>0</v>
      </c>
    </row>
    <row r="9194" spans="1:17" x14ac:dyDescent="0.35">
      <c r="A9194" t="s">
        <v>2515</v>
      </c>
      <c r="B9194" t="s">
        <v>79</v>
      </c>
      <c r="C9194" t="s">
        <v>80</v>
      </c>
      <c r="D9194" t="s">
        <v>14</v>
      </c>
      <c r="E9194" t="s">
        <v>21</v>
      </c>
      <c r="F9194" t="s">
        <v>22</v>
      </c>
      <c r="G9194" t="s">
        <v>3040</v>
      </c>
      <c r="H9194">
        <v>19.899999999999999</v>
      </c>
      <c r="I9194">
        <v>388</v>
      </c>
      <c r="J9194">
        <v>500</v>
      </c>
      <c r="K9194">
        <v>5000</v>
      </c>
      <c r="L9194" s="17">
        <f>IF($E9194&lt;&gt;"",VLOOKUP($E9194,GEMWs!$E$14:$L$20,7,FALSE),"")</f>
        <v>37.754918937403332</v>
      </c>
      <c r="M9194" s="17">
        <f>IF($E9194&lt;&gt;"",VLOOKUP($E9194,GEMWs!$E$14:$L$20,8,FALSE),"")</f>
        <v>96.174593288388181</v>
      </c>
      <c r="N9194" s="17">
        <f t="shared" si="646"/>
        <v>500</v>
      </c>
      <c r="O9194" s="17">
        <f t="shared" si="647"/>
        <v>5000</v>
      </c>
      <c r="P9194" s="17">
        <f t="shared" si="648"/>
        <v>3.98E-3</v>
      </c>
      <c r="Q9194" s="17">
        <f t="shared" si="649"/>
        <v>3.9799999999999995E-2</v>
      </c>
    </row>
    <row r="9195" spans="1:17" x14ac:dyDescent="0.35">
      <c r="A9195" t="s">
        <v>2515</v>
      </c>
      <c r="B9195" t="s">
        <v>2975</v>
      </c>
      <c r="D9195" t="s">
        <v>14</v>
      </c>
      <c r="E9195" t="s">
        <v>18</v>
      </c>
      <c r="G9195" t="s">
        <v>3040</v>
      </c>
      <c r="H9195">
        <v>0.1</v>
      </c>
      <c r="J9195">
        <v>0</v>
      </c>
      <c r="K9195">
        <v>0</v>
      </c>
      <c r="L9195" s="17">
        <f>IF($E9195&lt;&gt;"",VLOOKUP($E9195,GEMWs!$E$14:$L$20,7,FALSE),"")</f>
        <v>5950.3939027696888</v>
      </c>
      <c r="M9195" s="17">
        <f>IF($E9195&lt;&gt;"",VLOOKUP($E9195,GEMWs!$E$14:$L$20,8,FALSE),"")</f>
        <v>10539.430626954083</v>
      </c>
      <c r="N9195" s="17">
        <f t="shared" ca="1" si="646"/>
        <v>5950.3939027696888</v>
      </c>
      <c r="O9195" s="17">
        <f t="shared" ca="1" si="647"/>
        <v>10539.430626954083</v>
      </c>
      <c r="P9195" s="17">
        <f t="shared" ca="1" si="648"/>
        <v>9.4881785875846886E-6</v>
      </c>
      <c r="Q9195" s="17">
        <f t="shared" ca="1" si="649"/>
        <v>1.6805610121617947E-5</v>
      </c>
    </row>
    <row r="9196" spans="1:17" x14ac:dyDescent="0.35">
      <c r="A9196" t="s">
        <v>2515</v>
      </c>
      <c r="B9196" t="s">
        <v>1634</v>
      </c>
      <c r="D9196" t="s">
        <v>14</v>
      </c>
      <c r="E9196" t="s">
        <v>21</v>
      </c>
      <c r="G9196" t="s">
        <v>3040</v>
      </c>
      <c r="H9196">
        <v>0.3</v>
      </c>
      <c r="J9196">
        <v>0</v>
      </c>
      <c r="K9196">
        <v>0</v>
      </c>
      <c r="L9196" s="17">
        <f>IF($E9196&lt;&gt;"",VLOOKUP($E9196,GEMWs!$E$14:$L$20,7,FALSE),"")</f>
        <v>37.754918937403332</v>
      </c>
      <c r="M9196" s="17">
        <f>IF($E9196&lt;&gt;"",VLOOKUP($E9196,GEMWs!$E$14:$L$20,8,FALSE),"")</f>
        <v>96.174593288388181</v>
      </c>
      <c r="N9196" s="17">
        <f t="shared" ca="1" si="646"/>
        <v>37.754918937403332</v>
      </c>
      <c r="O9196" s="17">
        <f t="shared" ca="1" si="647"/>
        <v>96.174593288388181</v>
      </c>
      <c r="P9196" s="17">
        <f t="shared" ca="1" si="648"/>
        <v>3.1193269422041948E-3</v>
      </c>
      <c r="Q9196" s="17">
        <f t="shared" ca="1" si="649"/>
        <v>7.9459844821119108E-3</v>
      </c>
    </row>
    <row r="9197" spans="1:17" x14ac:dyDescent="0.35">
      <c r="A9197" t="s">
        <v>2515</v>
      </c>
      <c r="B9197" t="s">
        <v>542</v>
      </c>
      <c r="C9197" t="s">
        <v>543</v>
      </c>
      <c r="D9197" t="s">
        <v>14</v>
      </c>
      <c r="E9197" t="s">
        <v>21</v>
      </c>
      <c r="F9197" t="s">
        <v>22</v>
      </c>
      <c r="G9197" t="s">
        <v>3040</v>
      </c>
      <c r="H9197">
        <v>1.7</v>
      </c>
      <c r="I9197">
        <v>393</v>
      </c>
      <c r="J9197">
        <v>69.463928999999993</v>
      </c>
      <c r="K9197">
        <v>255.49058400000001</v>
      </c>
      <c r="L9197" s="17">
        <f>IF($E9197&lt;&gt;"",VLOOKUP($E9197,GEMWs!$E$14:$L$20,7,FALSE),"")</f>
        <v>37.754918937403332</v>
      </c>
      <c r="M9197" s="17">
        <f>IF($E9197&lt;&gt;"",VLOOKUP($E9197,GEMWs!$E$14:$L$20,8,FALSE),"")</f>
        <v>96.174593288388181</v>
      </c>
      <c r="N9197" s="17">
        <f t="shared" si="646"/>
        <v>69.463928999999993</v>
      </c>
      <c r="O9197" s="17">
        <f t="shared" si="647"/>
        <v>255.49058400000001</v>
      </c>
      <c r="P9197" s="17">
        <f t="shared" si="648"/>
        <v>6.6538655686817789E-3</v>
      </c>
      <c r="Q9197" s="17">
        <f t="shared" si="649"/>
        <v>2.4473133386969805E-2</v>
      </c>
    </row>
    <row r="9198" spans="1:17" x14ac:dyDescent="0.35">
      <c r="A9198" t="s">
        <v>2515</v>
      </c>
      <c r="B9198" t="s">
        <v>131</v>
      </c>
      <c r="D9198" t="s">
        <v>14</v>
      </c>
      <c r="E9198" t="s">
        <v>21</v>
      </c>
      <c r="G9198" t="s">
        <v>3040</v>
      </c>
      <c r="H9198">
        <v>6.2</v>
      </c>
      <c r="J9198">
        <v>0</v>
      </c>
      <c r="K9198">
        <v>0</v>
      </c>
      <c r="L9198" s="17">
        <f>IF($E9198&lt;&gt;"",VLOOKUP($E9198,GEMWs!$E$14:$L$20,7,FALSE),"")</f>
        <v>37.754918937403332</v>
      </c>
      <c r="M9198" s="17">
        <f>IF($E9198&lt;&gt;"",VLOOKUP($E9198,GEMWs!$E$14:$L$20,8,FALSE),"")</f>
        <v>96.174593288388181</v>
      </c>
      <c r="N9198" s="17">
        <f t="shared" ca="1" si="646"/>
        <v>37.754918937403332</v>
      </c>
      <c r="O9198" s="17">
        <f t="shared" ca="1" si="647"/>
        <v>96.174593288388181</v>
      </c>
      <c r="P9198" s="17">
        <f t="shared" ca="1" si="648"/>
        <v>6.4466090138886697E-2</v>
      </c>
      <c r="Q9198" s="17">
        <f t="shared" ca="1" si="649"/>
        <v>0.16421701263031283</v>
      </c>
    </row>
    <row r="9199" spans="1:17" x14ac:dyDescent="0.35">
      <c r="A9199" t="s">
        <v>2515</v>
      </c>
      <c r="B9199" t="s">
        <v>85</v>
      </c>
      <c r="C9199" t="s">
        <v>86</v>
      </c>
      <c r="D9199" t="s">
        <v>14</v>
      </c>
      <c r="E9199" t="s">
        <v>21</v>
      </c>
      <c r="F9199" t="s">
        <v>22</v>
      </c>
      <c r="G9199" t="s">
        <v>3040</v>
      </c>
      <c r="H9199">
        <v>1.2</v>
      </c>
      <c r="I9199">
        <v>304</v>
      </c>
      <c r="J9199">
        <v>100</v>
      </c>
      <c r="K9199">
        <v>100</v>
      </c>
      <c r="L9199" s="17">
        <f>IF($E9199&lt;&gt;"",VLOOKUP($E9199,GEMWs!$E$14:$L$20,7,FALSE),"")</f>
        <v>37.754918937403332</v>
      </c>
      <c r="M9199" s="17">
        <f>IF($E9199&lt;&gt;"",VLOOKUP($E9199,GEMWs!$E$14:$L$20,8,FALSE),"")</f>
        <v>96.174593288388181</v>
      </c>
      <c r="N9199" s="17">
        <f t="shared" si="646"/>
        <v>100</v>
      </c>
      <c r="O9199" s="17">
        <f t="shared" si="647"/>
        <v>100</v>
      </c>
      <c r="P9199" s="17">
        <f t="shared" si="648"/>
        <v>1.2E-2</v>
      </c>
      <c r="Q9199" s="17">
        <f t="shared" si="649"/>
        <v>1.2E-2</v>
      </c>
    </row>
    <row r="9200" spans="1:17" x14ac:dyDescent="0.35">
      <c r="A9200" t="s">
        <v>2515</v>
      </c>
      <c r="B9200" t="s">
        <v>697</v>
      </c>
      <c r="D9200" t="s">
        <v>14</v>
      </c>
      <c r="E9200" t="s">
        <v>21</v>
      </c>
      <c r="G9200" t="s">
        <v>3040</v>
      </c>
      <c r="H9200">
        <v>0.1</v>
      </c>
      <c r="J9200">
        <v>0</v>
      </c>
      <c r="K9200">
        <v>0</v>
      </c>
      <c r="L9200" s="17">
        <f>IF($E9200&lt;&gt;"",VLOOKUP($E9200,GEMWs!$E$14:$L$20,7,FALSE),"")</f>
        <v>37.754918937403332</v>
      </c>
      <c r="M9200" s="17">
        <f>IF($E9200&lt;&gt;"",VLOOKUP($E9200,GEMWs!$E$14:$L$20,8,FALSE),"")</f>
        <v>96.174593288388181</v>
      </c>
      <c r="N9200" s="17">
        <f t="shared" ca="1" si="646"/>
        <v>37.754918937403332</v>
      </c>
      <c r="O9200" s="17">
        <f t="shared" ca="1" si="647"/>
        <v>96.174593288388181</v>
      </c>
      <c r="P9200" s="17">
        <f t="shared" ca="1" si="648"/>
        <v>1.0397756474013985E-3</v>
      </c>
      <c r="Q9200" s="17">
        <f t="shared" ca="1" si="649"/>
        <v>2.6486614940373038E-3</v>
      </c>
    </row>
    <row r="9201" spans="1:17" x14ac:dyDescent="0.35">
      <c r="A9201" t="s">
        <v>2515</v>
      </c>
      <c r="B9201" t="s">
        <v>119</v>
      </c>
      <c r="D9201" t="s">
        <v>14</v>
      </c>
      <c r="E9201" t="s">
        <v>21</v>
      </c>
      <c r="G9201" t="s">
        <v>3040</v>
      </c>
      <c r="H9201">
        <v>3.2</v>
      </c>
      <c r="J9201">
        <v>0</v>
      </c>
      <c r="K9201">
        <v>0</v>
      </c>
      <c r="L9201" s="17">
        <f>IF($E9201&lt;&gt;"",VLOOKUP($E9201,GEMWs!$E$14:$L$20,7,FALSE),"")</f>
        <v>37.754918937403332</v>
      </c>
      <c r="M9201" s="17">
        <f>IF($E9201&lt;&gt;"",VLOOKUP($E9201,GEMWs!$E$14:$L$20,8,FALSE),"")</f>
        <v>96.174593288388181</v>
      </c>
      <c r="N9201" s="17">
        <f t="shared" ca="1" si="646"/>
        <v>37.754918937403332</v>
      </c>
      <c r="O9201" s="17">
        <f t="shared" ca="1" si="647"/>
        <v>96.174593288388181</v>
      </c>
      <c r="P9201" s="17">
        <f t="shared" ca="1" si="648"/>
        <v>3.3272820716844752E-2</v>
      </c>
      <c r="Q9201" s="17">
        <f t="shared" ca="1" si="649"/>
        <v>8.475716780919372E-2</v>
      </c>
    </row>
    <row r="9202" spans="1:17" x14ac:dyDescent="0.35">
      <c r="A9202" t="s">
        <v>2515</v>
      </c>
      <c r="B9202" t="s">
        <v>108</v>
      </c>
      <c r="D9202" t="s">
        <v>14</v>
      </c>
      <c r="E9202" t="s">
        <v>21</v>
      </c>
      <c r="G9202" t="s">
        <v>3040</v>
      </c>
      <c r="H9202">
        <v>0.2</v>
      </c>
      <c r="J9202">
        <v>0</v>
      </c>
      <c r="K9202">
        <v>0</v>
      </c>
      <c r="L9202" s="17">
        <f>IF($E9202&lt;&gt;"",VLOOKUP($E9202,GEMWs!$E$14:$L$20,7,FALSE),"")</f>
        <v>37.754918937403332</v>
      </c>
      <c r="M9202" s="17">
        <f>IF($E9202&lt;&gt;"",VLOOKUP($E9202,GEMWs!$E$14:$L$20,8,FALSE),"")</f>
        <v>96.174593288388181</v>
      </c>
      <c r="N9202" s="17">
        <f t="shared" ca="1" si="646"/>
        <v>37.754918937403332</v>
      </c>
      <c r="O9202" s="17">
        <f t="shared" ca="1" si="647"/>
        <v>96.174593288388181</v>
      </c>
      <c r="P9202" s="17">
        <f t="shared" ca="1" si="648"/>
        <v>2.079551294802797E-3</v>
      </c>
      <c r="Q9202" s="17">
        <f t="shared" ca="1" si="649"/>
        <v>5.2973229880746075E-3</v>
      </c>
    </row>
    <row r="9203" spans="1:17" x14ac:dyDescent="0.35">
      <c r="A9203" t="s">
        <v>2515</v>
      </c>
      <c r="B9203" t="s">
        <v>165</v>
      </c>
      <c r="D9203" t="s">
        <v>14</v>
      </c>
      <c r="E9203" t="s">
        <v>21</v>
      </c>
      <c r="G9203" t="s">
        <v>3040</v>
      </c>
      <c r="H9203">
        <v>1.3</v>
      </c>
      <c r="J9203">
        <v>0</v>
      </c>
      <c r="K9203">
        <v>0</v>
      </c>
      <c r="L9203" s="17">
        <f>IF($E9203&lt;&gt;"",VLOOKUP($E9203,GEMWs!$E$14:$L$20,7,FALSE),"")</f>
        <v>37.754918937403332</v>
      </c>
      <c r="M9203" s="17">
        <f>IF($E9203&lt;&gt;"",VLOOKUP($E9203,GEMWs!$E$14:$L$20,8,FALSE),"")</f>
        <v>96.174593288388181</v>
      </c>
      <c r="N9203" s="17">
        <f t="shared" ca="1" si="646"/>
        <v>37.754918937403332</v>
      </c>
      <c r="O9203" s="17">
        <f t="shared" ca="1" si="647"/>
        <v>96.174593288388181</v>
      </c>
      <c r="P9203" s="17">
        <f t="shared" ca="1" si="648"/>
        <v>1.3517083416218179E-2</v>
      </c>
      <c r="Q9203" s="17">
        <f t="shared" ca="1" si="649"/>
        <v>3.4432599422484951E-2</v>
      </c>
    </row>
    <row r="9204" spans="1:17" x14ac:dyDescent="0.35">
      <c r="A9204" t="s">
        <v>2515</v>
      </c>
      <c r="B9204" t="s">
        <v>964</v>
      </c>
      <c r="D9204" t="s">
        <v>14</v>
      </c>
      <c r="E9204" t="s">
        <v>21</v>
      </c>
      <c r="G9204" t="s">
        <v>3040</v>
      </c>
      <c r="H9204">
        <v>1.8</v>
      </c>
      <c r="J9204">
        <v>0</v>
      </c>
      <c r="K9204">
        <v>0</v>
      </c>
      <c r="L9204" s="17">
        <f>IF($E9204&lt;&gt;"",VLOOKUP($E9204,GEMWs!$E$14:$L$20,7,FALSE),"")</f>
        <v>37.754918937403332</v>
      </c>
      <c r="M9204" s="17">
        <f>IF($E9204&lt;&gt;"",VLOOKUP($E9204,GEMWs!$E$14:$L$20,8,FALSE),"")</f>
        <v>96.174593288388181</v>
      </c>
      <c r="N9204" s="17">
        <f t="shared" ca="1" si="646"/>
        <v>37.754918937403332</v>
      </c>
      <c r="O9204" s="17">
        <f t="shared" ca="1" si="647"/>
        <v>96.174593288388181</v>
      </c>
      <c r="P9204" s="17">
        <f t="shared" ca="1" si="648"/>
        <v>1.8715961653225172E-2</v>
      </c>
      <c r="Q9204" s="17">
        <f t="shared" ca="1" si="649"/>
        <v>4.7675906892671469E-2</v>
      </c>
    </row>
    <row r="9205" spans="1:17" x14ac:dyDescent="0.35">
      <c r="A9205" t="s">
        <v>2515</v>
      </c>
      <c r="B9205" t="s">
        <v>671</v>
      </c>
      <c r="C9205" t="s">
        <v>672</v>
      </c>
      <c r="D9205" t="s">
        <v>14</v>
      </c>
      <c r="E9205" t="s">
        <v>21</v>
      </c>
      <c r="F9205" t="s">
        <v>22</v>
      </c>
      <c r="G9205" t="s">
        <v>3040</v>
      </c>
      <c r="H9205">
        <v>3.6</v>
      </c>
      <c r="I9205">
        <v>310</v>
      </c>
      <c r="J9205">
        <v>6000</v>
      </c>
      <c r="K9205">
        <v>6000</v>
      </c>
      <c r="L9205" s="17">
        <f>IF($E9205&lt;&gt;"",VLOOKUP($E9205,GEMWs!$E$14:$L$20,7,FALSE),"")</f>
        <v>37.754918937403332</v>
      </c>
      <c r="M9205" s="17">
        <f>IF($E9205&lt;&gt;"",VLOOKUP($E9205,GEMWs!$E$14:$L$20,8,FALSE),"")</f>
        <v>96.174593288388181</v>
      </c>
      <c r="N9205" s="17">
        <f t="shared" si="646"/>
        <v>6000</v>
      </c>
      <c r="O9205" s="17">
        <f t="shared" si="647"/>
        <v>6000</v>
      </c>
      <c r="P9205" s="17">
        <f t="shared" si="648"/>
        <v>6.0000000000000006E-4</v>
      </c>
      <c r="Q9205" s="17">
        <f t="shared" si="649"/>
        <v>6.0000000000000006E-4</v>
      </c>
    </row>
    <row r="9206" spans="1:17" x14ac:dyDescent="0.35">
      <c r="A9206" t="s">
        <v>2515</v>
      </c>
      <c r="B9206" t="s">
        <v>125</v>
      </c>
      <c r="D9206" t="s">
        <v>14</v>
      </c>
      <c r="E9206" t="s">
        <v>21</v>
      </c>
      <c r="G9206" t="s">
        <v>3040</v>
      </c>
      <c r="H9206">
        <v>0.4</v>
      </c>
      <c r="J9206">
        <v>0</v>
      </c>
      <c r="K9206">
        <v>0</v>
      </c>
      <c r="L9206" s="17">
        <f>IF($E9206&lt;&gt;"",VLOOKUP($E9206,GEMWs!$E$14:$L$20,7,FALSE),"")</f>
        <v>37.754918937403332</v>
      </c>
      <c r="M9206" s="17">
        <f>IF($E9206&lt;&gt;"",VLOOKUP($E9206,GEMWs!$E$14:$L$20,8,FALSE),"")</f>
        <v>96.174593288388181</v>
      </c>
      <c r="N9206" s="17">
        <f t="shared" ca="1" si="646"/>
        <v>37.754918937403332</v>
      </c>
      <c r="O9206" s="17">
        <f t="shared" ca="1" si="647"/>
        <v>96.174593288388181</v>
      </c>
      <c r="P9206" s="17">
        <f t="shared" ca="1" si="648"/>
        <v>4.159102589605594E-3</v>
      </c>
      <c r="Q9206" s="17">
        <f t="shared" ca="1" si="649"/>
        <v>1.0594645976149215E-2</v>
      </c>
    </row>
    <row r="9207" spans="1:17" x14ac:dyDescent="0.35">
      <c r="A9207" t="s">
        <v>2515</v>
      </c>
      <c r="B9207" t="s">
        <v>111</v>
      </c>
      <c r="D9207" t="s">
        <v>14</v>
      </c>
      <c r="E9207" t="s">
        <v>21</v>
      </c>
      <c r="G9207" t="s">
        <v>3040</v>
      </c>
      <c r="H9207">
        <v>1.2</v>
      </c>
      <c r="J9207">
        <v>0</v>
      </c>
      <c r="K9207">
        <v>0</v>
      </c>
      <c r="L9207" s="17">
        <f>IF($E9207&lt;&gt;"",VLOOKUP($E9207,GEMWs!$E$14:$L$20,7,FALSE),"")</f>
        <v>37.754918937403332</v>
      </c>
      <c r="M9207" s="17">
        <f>IF($E9207&lt;&gt;"",VLOOKUP($E9207,GEMWs!$E$14:$L$20,8,FALSE),"")</f>
        <v>96.174593288388181</v>
      </c>
      <c r="N9207" s="17">
        <f t="shared" ca="1" si="646"/>
        <v>37.754918937403332</v>
      </c>
      <c r="O9207" s="17">
        <f t="shared" ca="1" si="647"/>
        <v>96.174593288388181</v>
      </c>
      <c r="P9207" s="17">
        <f t="shared" ca="1" si="648"/>
        <v>1.2477307768816779E-2</v>
      </c>
      <c r="Q9207" s="17">
        <f t="shared" ca="1" si="649"/>
        <v>3.1783937928447643E-2</v>
      </c>
    </row>
    <row r="9208" spans="1:17" x14ac:dyDescent="0.35">
      <c r="A9208" t="s">
        <v>2515</v>
      </c>
      <c r="B9208" t="s">
        <v>112</v>
      </c>
      <c r="D9208" t="s">
        <v>14</v>
      </c>
      <c r="E9208" t="s">
        <v>18</v>
      </c>
      <c r="G9208" t="s">
        <v>3040</v>
      </c>
      <c r="H9208">
        <v>1.2</v>
      </c>
      <c r="J9208">
        <v>0</v>
      </c>
      <c r="K9208">
        <v>0</v>
      </c>
      <c r="L9208" s="17">
        <f>IF($E9208&lt;&gt;"",VLOOKUP($E9208,GEMWs!$E$14:$L$20,7,FALSE),"")</f>
        <v>5950.3939027696888</v>
      </c>
      <c r="M9208" s="17">
        <f>IF($E9208&lt;&gt;"",VLOOKUP($E9208,GEMWs!$E$14:$L$20,8,FALSE),"")</f>
        <v>10539.430626954083</v>
      </c>
      <c r="N9208" s="17">
        <f t="shared" ca="1" si="646"/>
        <v>5950.3939027696888</v>
      </c>
      <c r="O9208" s="17">
        <f t="shared" ca="1" si="647"/>
        <v>10539.430626954083</v>
      </c>
      <c r="P9208" s="17">
        <f t="shared" ca="1" si="648"/>
        <v>1.1385814305101626E-4</v>
      </c>
      <c r="Q9208" s="17">
        <f t="shared" ca="1" si="649"/>
        <v>2.0166732145941537E-4</v>
      </c>
    </row>
    <row r="9209" spans="1:17" x14ac:dyDescent="0.35">
      <c r="A9209" t="s">
        <v>2515</v>
      </c>
      <c r="B9209" t="s">
        <v>1343</v>
      </c>
      <c r="D9209" t="s">
        <v>22</v>
      </c>
      <c r="G9209" t="s">
        <v>3040</v>
      </c>
      <c r="H9209">
        <v>3.1</v>
      </c>
      <c r="J9209">
        <v>0</v>
      </c>
      <c r="K9209">
        <v>0</v>
      </c>
      <c r="L9209" s="17" t="str">
        <f>IF($E9209&lt;&gt;"",VLOOKUP($E9209,GEMWs!$E$14:$L$20,7,FALSE),"")</f>
        <v/>
      </c>
      <c r="M9209" s="17" t="str">
        <f>IF($E9209&lt;&gt;"",VLOOKUP($E9209,GEMWs!$E$14:$L$20,8,FALSE),"")</f>
        <v/>
      </c>
      <c r="N9209" s="17">
        <f t="shared" ca="1" si="646"/>
        <v>0</v>
      </c>
      <c r="O9209" s="17">
        <f t="shared" ca="1" si="647"/>
        <v>0</v>
      </c>
      <c r="P9209" s="17">
        <f t="shared" ca="1" si="648"/>
        <v>0</v>
      </c>
      <c r="Q9209" s="17">
        <f t="shared" ca="1" si="649"/>
        <v>0</v>
      </c>
    </row>
    <row r="9210" spans="1:17" x14ac:dyDescent="0.35">
      <c r="A9210" t="s">
        <v>2515</v>
      </c>
      <c r="B9210" t="s">
        <v>55</v>
      </c>
      <c r="C9210" t="s">
        <v>56</v>
      </c>
      <c r="D9210" t="s">
        <v>14</v>
      </c>
      <c r="E9210" t="s">
        <v>21</v>
      </c>
      <c r="F9210" t="s">
        <v>14</v>
      </c>
      <c r="G9210" t="s">
        <v>3040</v>
      </c>
      <c r="H9210">
        <v>3.4</v>
      </c>
      <c r="I9210">
        <v>332</v>
      </c>
      <c r="J9210">
        <v>80.760000000000005</v>
      </c>
      <c r="K9210">
        <v>1000</v>
      </c>
      <c r="L9210" s="17">
        <f>IF($E9210&lt;&gt;"",VLOOKUP($E9210,GEMWs!$E$14:$L$20,7,FALSE),"")</f>
        <v>37.754918937403332</v>
      </c>
      <c r="M9210" s="17">
        <f>IF($E9210&lt;&gt;"",VLOOKUP($E9210,GEMWs!$E$14:$L$20,8,FALSE),"")</f>
        <v>96.174593288388181</v>
      </c>
      <c r="N9210" s="17">
        <f t="shared" si="646"/>
        <v>80.760000000000005</v>
      </c>
      <c r="O9210" s="17">
        <f t="shared" si="647"/>
        <v>1000</v>
      </c>
      <c r="P9210" s="17">
        <f t="shared" si="648"/>
        <v>3.3999999999999998E-3</v>
      </c>
      <c r="Q9210" s="17">
        <f t="shared" si="649"/>
        <v>4.2100049529470031E-2</v>
      </c>
    </row>
    <row r="9211" spans="1:17" x14ac:dyDescent="0.35">
      <c r="A9211" t="s">
        <v>2515</v>
      </c>
      <c r="B9211" t="s">
        <v>636</v>
      </c>
      <c r="C9211" t="s">
        <v>637</v>
      </c>
      <c r="D9211" t="s">
        <v>14</v>
      </c>
      <c r="E9211" t="s">
        <v>21</v>
      </c>
      <c r="F9211" t="s">
        <v>22</v>
      </c>
      <c r="G9211" t="s">
        <v>3040</v>
      </c>
      <c r="H9211">
        <v>0.7</v>
      </c>
      <c r="I9211">
        <v>405</v>
      </c>
      <c r="J9211">
        <v>3900</v>
      </c>
      <c r="K9211">
        <v>3900</v>
      </c>
      <c r="L9211" s="17">
        <f>IF($E9211&lt;&gt;"",VLOOKUP($E9211,GEMWs!$E$14:$L$20,7,FALSE),"")</f>
        <v>37.754918937403332</v>
      </c>
      <c r="M9211" s="17">
        <f>IF($E9211&lt;&gt;"",VLOOKUP($E9211,GEMWs!$E$14:$L$20,8,FALSE),"")</f>
        <v>96.174593288388181</v>
      </c>
      <c r="N9211" s="17">
        <f t="shared" si="646"/>
        <v>3900</v>
      </c>
      <c r="O9211" s="17">
        <f t="shared" si="647"/>
        <v>3900</v>
      </c>
      <c r="P9211" s="17">
        <f t="shared" si="648"/>
        <v>1.7948717948717947E-4</v>
      </c>
      <c r="Q9211" s="17">
        <f t="shared" si="649"/>
        <v>1.7948717948717947E-4</v>
      </c>
    </row>
    <row r="9212" spans="1:17" x14ac:dyDescent="0.35">
      <c r="A9212" t="s">
        <v>2515</v>
      </c>
      <c r="B9212" t="s">
        <v>1663</v>
      </c>
      <c r="C9212" t="s">
        <v>1664</v>
      </c>
      <c r="D9212" t="s">
        <v>14</v>
      </c>
      <c r="E9212" t="s">
        <v>21</v>
      </c>
      <c r="G9212" t="s">
        <v>3040</v>
      </c>
      <c r="H9212">
        <v>0.1</v>
      </c>
      <c r="J9212">
        <v>0</v>
      </c>
      <c r="K9212">
        <v>0</v>
      </c>
      <c r="L9212" s="17">
        <f>IF($E9212&lt;&gt;"",VLOOKUP($E9212,GEMWs!$E$14:$L$20,7,FALSE),"")</f>
        <v>37.754918937403332</v>
      </c>
      <c r="M9212" s="17">
        <f>IF($E9212&lt;&gt;"",VLOOKUP($E9212,GEMWs!$E$14:$L$20,8,FALSE),"")</f>
        <v>96.174593288388181</v>
      </c>
      <c r="N9212" s="17">
        <f t="shared" ca="1" si="646"/>
        <v>37.754918937403332</v>
      </c>
      <c r="O9212" s="17">
        <f t="shared" ca="1" si="647"/>
        <v>96.174593288388181</v>
      </c>
      <c r="P9212" s="17">
        <f t="shared" ca="1" si="648"/>
        <v>1.0397756474013985E-3</v>
      </c>
      <c r="Q9212" s="17">
        <f t="shared" ca="1" si="649"/>
        <v>2.6486614940373038E-3</v>
      </c>
    </row>
    <row r="9213" spans="1:17" x14ac:dyDescent="0.35">
      <c r="A9213" t="s">
        <v>2515</v>
      </c>
      <c r="B9213" t="s">
        <v>57</v>
      </c>
      <c r="C9213" t="s">
        <v>58</v>
      </c>
      <c r="D9213" t="s">
        <v>14</v>
      </c>
      <c r="E9213" t="s">
        <v>21</v>
      </c>
      <c r="F9213" t="s">
        <v>22</v>
      </c>
      <c r="G9213" t="s">
        <v>3040</v>
      </c>
      <c r="H9213">
        <v>1.1000000000000001</v>
      </c>
      <c r="I9213">
        <v>407</v>
      </c>
      <c r="J9213">
        <v>2065.3591289999999</v>
      </c>
      <c r="K9213">
        <v>11224.793958</v>
      </c>
      <c r="L9213" s="17">
        <f>IF($E9213&lt;&gt;"",VLOOKUP($E9213,GEMWs!$E$14:$L$20,7,FALSE),"")</f>
        <v>37.754918937403332</v>
      </c>
      <c r="M9213" s="17">
        <f>IF($E9213&lt;&gt;"",VLOOKUP($E9213,GEMWs!$E$14:$L$20,8,FALSE),"")</f>
        <v>96.174593288388181</v>
      </c>
      <c r="N9213" s="17">
        <f t="shared" si="646"/>
        <v>2065.3591289999999</v>
      </c>
      <c r="O9213" s="17">
        <f t="shared" si="647"/>
        <v>11224.793958</v>
      </c>
      <c r="P9213" s="17">
        <f t="shared" si="648"/>
        <v>9.7997344460476382E-5</v>
      </c>
      <c r="Q9213" s="17">
        <f t="shared" si="649"/>
        <v>5.3259502647977504E-4</v>
      </c>
    </row>
    <row r="9214" spans="1:17" x14ac:dyDescent="0.35">
      <c r="A9214" t="s">
        <v>2515</v>
      </c>
      <c r="B9214" t="s">
        <v>549</v>
      </c>
      <c r="D9214" t="s">
        <v>14</v>
      </c>
      <c r="E9214" t="s">
        <v>21</v>
      </c>
      <c r="G9214" t="s">
        <v>3040</v>
      </c>
      <c r="H9214">
        <v>0.9</v>
      </c>
      <c r="J9214">
        <v>0</v>
      </c>
      <c r="K9214">
        <v>0</v>
      </c>
      <c r="L9214" s="17">
        <f>IF($E9214&lt;&gt;"",VLOOKUP($E9214,GEMWs!$E$14:$L$20,7,FALSE),"")</f>
        <v>37.754918937403332</v>
      </c>
      <c r="M9214" s="17">
        <f>IF($E9214&lt;&gt;"",VLOOKUP($E9214,GEMWs!$E$14:$L$20,8,FALSE),"")</f>
        <v>96.174593288388181</v>
      </c>
      <c r="N9214" s="17">
        <f t="shared" ca="1" si="646"/>
        <v>37.754918937403332</v>
      </c>
      <c r="O9214" s="17">
        <f t="shared" ca="1" si="647"/>
        <v>96.174593288388181</v>
      </c>
      <c r="P9214" s="17">
        <f t="shared" ca="1" si="648"/>
        <v>9.3579808266125858E-3</v>
      </c>
      <c r="Q9214" s="17">
        <f t="shared" ca="1" si="649"/>
        <v>2.3837953446335734E-2</v>
      </c>
    </row>
    <row r="9215" spans="1:17" x14ac:dyDescent="0.35">
      <c r="A9215" t="s">
        <v>2515</v>
      </c>
      <c r="B9215" t="s">
        <v>544</v>
      </c>
      <c r="C9215" t="s">
        <v>545</v>
      </c>
      <c r="D9215" t="s">
        <v>14</v>
      </c>
      <c r="E9215" t="s">
        <v>21</v>
      </c>
      <c r="F9215" t="s">
        <v>22</v>
      </c>
      <c r="G9215" t="s">
        <v>3040</v>
      </c>
      <c r="H9215">
        <v>7</v>
      </c>
      <c r="I9215">
        <v>363</v>
      </c>
      <c r="J9215">
        <v>100000</v>
      </c>
      <c r="K9215">
        <v>200000</v>
      </c>
      <c r="L9215" s="17">
        <f>IF($E9215&lt;&gt;"",VLOOKUP($E9215,GEMWs!$E$14:$L$20,7,FALSE),"")</f>
        <v>37.754918937403332</v>
      </c>
      <c r="M9215" s="17">
        <f>IF($E9215&lt;&gt;"",VLOOKUP($E9215,GEMWs!$E$14:$L$20,8,FALSE),"")</f>
        <v>96.174593288388181</v>
      </c>
      <c r="N9215" s="17">
        <f t="shared" si="646"/>
        <v>100000</v>
      </c>
      <c r="O9215" s="17">
        <f t="shared" si="647"/>
        <v>200000</v>
      </c>
      <c r="P9215" s="17">
        <f t="shared" si="648"/>
        <v>3.4999999999999997E-5</v>
      </c>
      <c r="Q9215" s="17">
        <f t="shared" si="649"/>
        <v>6.9999999999999994E-5</v>
      </c>
    </row>
    <row r="9216" spans="1:17" x14ac:dyDescent="0.35">
      <c r="A9216" t="s">
        <v>2515</v>
      </c>
      <c r="B9216" t="s">
        <v>150</v>
      </c>
      <c r="C9216" t="s">
        <v>151</v>
      </c>
      <c r="D9216" t="s">
        <v>14</v>
      </c>
      <c r="E9216" t="s">
        <v>21</v>
      </c>
      <c r="F9216" t="s">
        <v>22</v>
      </c>
      <c r="G9216" t="s">
        <v>3040</v>
      </c>
      <c r="H9216">
        <v>45.8</v>
      </c>
      <c r="I9216">
        <v>342</v>
      </c>
      <c r="J9216">
        <v>121.88982799999999</v>
      </c>
      <c r="K9216">
        <v>164.86666500000001</v>
      </c>
      <c r="L9216" s="17">
        <f>IF($E9216&lt;&gt;"",VLOOKUP($E9216,GEMWs!$E$14:$L$20,7,FALSE),"")</f>
        <v>37.754918937403332</v>
      </c>
      <c r="M9216" s="17">
        <f>IF($E9216&lt;&gt;"",VLOOKUP($E9216,GEMWs!$E$14:$L$20,8,FALSE),"")</f>
        <v>96.174593288388181</v>
      </c>
      <c r="N9216" s="17">
        <f t="shared" si="646"/>
        <v>121.88982799999999</v>
      </c>
      <c r="O9216" s="17">
        <f t="shared" si="647"/>
        <v>164.86666500000001</v>
      </c>
      <c r="P9216" s="17">
        <f t="shared" si="648"/>
        <v>0.27780024542863163</v>
      </c>
      <c r="Q9216" s="17">
        <f t="shared" si="649"/>
        <v>0.37574915603293818</v>
      </c>
    </row>
    <row r="9217" spans="1:17" x14ac:dyDescent="0.35">
      <c r="A9217" t="s">
        <v>2522</v>
      </c>
      <c r="B9217" t="s">
        <v>168</v>
      </c>
      <c r="C9217" t="s">
        <v>169</v>
      </c>
      <c r="D9217" t="s">
        <v>14</v>
      </c>
      <c r="E9217" t="s">
        <v>21</v>
      </c>
      <c r="F9217" t="s">
        <v>22</v>
      </c>
      <c r="G9217" t="s">
        <v>3040</v>
      </c>
      <c r="H9217">
        <v>3482.4</v>
      </c>
      <c r="I9217">
        <v>7</v>
      </c>
      <c r="J9217">
        <v>4540</v>
      </c>
      <c r="K9217">
        <v>21364</v>
      </c>
      <c r="L9217" s="17">
        <f>IF($E9217&lt;&gt;"",VLOOKUP($E9217,GEMWs!$E$14:$L$20,7,FALSE),"")</f>
        <v>37.754918937403332</v>
      </c>
      <c r="M9217" s="17">
        <f>IF($E9217&lt;&gt;"",VLOOKUP($E9217,GEMWs!$E$14:$L$20,8,FALSE),"")</f>
        <v>96.174593288388181</v>
      </c>
      <c r="N9217" s="17">
        <f t="shared" si="646"/>
        <v>4540</v>
      </c>
      <c r="O9217" s="17">
        <f t="shared" si="647"/>
        <v>21364</v>
      </c>
      <c r="P9217" s="17">
        <f t="shared" si="648"/>
        <v>0.16300318292454596</v>
      </c>
      <c r="Q9217" s="17">
        <f t="shared" si="649"/>
        <v>0.76704845814977973</v>
      </c>
    </row>
    <row r="9218" spans="1:17" x14ac:dyDescent="0.35">
      <c r="A9218" t="s">
        <v>2522</v>
      </c>
      <c r="B9218" t="s">
        <v>456</v>
      </c>
      <c r="D9218" t="s">
        <v>22</v>
      </c>
      <c r="G9218" t="s">
        <v>3040</v>
      </c>
      <c r="H9218">
        <v>15</v>
      </c>
      <c r="J9218">
        <v>0</v>
      </c>
      <c r="K9218">
        <v>0</v>
      </c>
      <c r="L9218" s="17" t="str">
        <f>IF($E9218&lt;&gt;"",VLOOKUP($E9218,GEMWs!$E$14:$L$20,7,FALSE),"")</f>
        <v/>
      </c>
      <c r="M9218" s="17" t="str">
        <f>IF($E9218&lt;&gt;"",VLOOKUP($E9218,GEMWs!$E$14:$L$20,8,FALSE),"")</f>
        <v/>
      </c>
      <c r="N9218" s="17">
        <f t="shared" ca="1" si="646"/>
        <v>0</v>
      </c>
      <c r="O9218" s="17">
        <f t="shared" ca="1" si="647"/>
        <v>0</v>
      </c>
      <c r="P9218" s="17">
        <f t="shared" ca="1" si="648"/>
        <v>0</v>
      </c>
      <c r="Q9218" s="17">
        <f t="shared" ca="1" si="649"/>
        <v>0</v>
      </c>
    </row>
    <row r="9219" spans="1:17" x14ac:dyDescent="0.35">
      <c r="A9219" t="s">
        <v>2522</v>
      </c>
      <c r="B9219" t="s">
        <v>170</v>
      </c>
      <c r="C9219" t="s">
        <v>171</v>
      </c>
      <c r="D9219" t="s">
        <v>14</v>
      </c>
      <c r="E9219" t="s">
        <v>21</v>
      </c>
      <c r="F9219" t="s">
        <v>22</v>
      </c>
      <c r="G9219" t="s">
        <v>3040</v>
      </c>
      <c r="H9219">
        <v>1349.2</v>
      </c>
      <c r="I9219">
        <v>114</v>
      </c>
      <c r="J9219">
        <v>15000</v>
      </c>
      <c r="K9219">
        <v>20000</v>
      </c>
      <c r="L9219" s="17">
        <f>IF($E9219&lt;&gt;"",VLOOKUP($E9219,GEMWs!$E$14:$L$20,7,FALSE),"")</f>
        <v>37.754918937403332</v>
      </c>
      <c r="M9219" s="17">
        <f>IF($E9219&lt;&gt;"",VLOOKUP($E9219,GEMWs!$E$14:$L$20,8,FALSE),"")</f>
        <v>96.174593288388181</v>
      </c>
      <c r="N9219" s="17">
        <f t="shared" si="646"/>
        <v>15000</v>
      </c>
      <c r="O9219" s="17">
        <f t="shared" si="647"/>
        <v>20000</v>
      </c>
      <c r="P9219" s="17">
        <f t="shared" si="648"/>
        <v>6.7460000000000006E-2</v>
      </c>
      <c r="Q9219" s="17">
        <f t="shared" si="649"/>
        <v>8.9946666666666675E-2</v>
      </c>
    </row>
    <row r="9220" spans="1:17" x14ac:dyDescent="0.35">
      <c r="A9220" t="s">
        <v>2522</v>
      </c>
      <c r="B9220" t="s">
        <v>192</v>
      </c>
      <c r="C9220" t="s">
        <v>193</v>
      </c>
      <c r="D9220" t="s">
        <v>14</v>
      </c>
      <c r="E9220" t="s">
        <v>21</v>
      </c>
      <c r="F9220" t="s">
        <v>22</v>
      </c>
      <c r="G9220" t="s">
        <v>3040</v>
      </c>
      <c r="H9220">
        <v>37.700000000000003</v>
      </c>
      <c r="I9220">
        <v>129</v>
      </c>
      <c r="J9220">
        <v>85000</v>
      </c>
      <c r="K9220">
        <v>90000</v>
      </c>
      <c r="L9220" s="17">
        <f>IF($E9220&lt;&gt;"",VLOOKUP($E9220,GEMWs!$E$14:$L$20,7,FALSE),"")</f>
        <v>37.754918937403332</v>
      </c>
      <c r="M9220" s="17">
        <f>IF($E9220&lt;&gt;"",VLOOKUP($E9220,GEMWs!$E$14:$L$20,8,FALSE),"")</f>
        <v>96.174593288388181</v>
      </c>
      <c r="N9220" s="17">
        <f t="shared" si="646"/>
        <v>85000</v>
      </c>
      <c r="O9220" s="17">
        <f t="shared" si="647"/>
        <v>90000</v>
      </c>
      <c r="P9220" s="17">
        <f t="shared" si="648"/>
        <v>4.1888888888888895E-4</v>
      </c>
      <c r="Q9220" s="17">
        <f t="shared" si="649"/>
        <v>4.435294117647059E-4</v>
      </c>
    </row>
    <row r="9221" spans="1:17" x14ac:dyDescent="0.35">
      <c r="A9221" t="s">
        <v>2522</v>
      </c>
      <c r="B9221" t="s">
        <v>172</v>
      </c>
      <c r="C9221" t="s">
        <v>173</v>
      </c>
      <c r="D9221" t="s">
        <v>14</v>
      </c>
      <c r="E9221" t="s">
        <v>21</v>
      </c>
      <c r="F9221" t="s">
        <v>22</v>
      </c>
      <c r="G9221" t="s">
        <v>3040</v>
      </c>
      <c r="H9221">
        <v>217</v>
      </c>
      <c r="I9221">
        <v>154</v>
      </c>
      <c r="J9221">
        <v>180000</v>
      </c>
      <c r="K9221">
        <v>180000</v>
      </c>
      <c r="L9221" s="17">
        <f>IF($E9221&lt;&gt;"",VLOOKUP($E9221,GEMWs!$E$14:$L$20,7,FALSE),"")</f>
        <v>37.754918937403332</v>
      </c>
      <c r="M9221" s="17">
        <f>IF($E9221&lt;&gt;"",VLOOKUP($E9221,GEMWs!$E$14:$L$20,8,FALSE),"")</f>
        <v>96.174593288388181</v>
      </c>
      <c r="N9221" s="17">
        <f t="shared" si="646"/>
        <v>180000</v>
      </c>
      <c r="O9221" s="17">
        <f t="shared" si="647"/>
        <v>180000</v>
      </c>
      <c r="P9221" s="17">
        <f t="shared" si="648"/>
        <v>1.2055555555555556E-3</v>
      </c>
      <c r="Q9221" s="17">
        <f t="shared" si="649"/>
        <v>1.2055555555555556E-3</v>
      </c>
    </row>
    <row r="9222" spans="1:17" x14ac:dyDescent="0.35">
      <c r="A9222" t="s">
        <v>2522</v>
      </c>
      <c r="B9222" t="s">
        <v>3002</v>
      </c>
      <c r="C9222" t="s">
        <v>158</v>
      </c>
      <c r="D9222" t="s">
        <v>22</v>
      </c>
      <c r="G9222" t="s">
        <v>3040</v>
      </c>
      <c r="H9222">
        <v>5</v>
      </c>
      <c r="J9222">
        <v>0</v>
      </c>
      <c r="K9222">
        <v>0</v>
      </c>
      <c r="L9222" s="17" t="str">
        <f>IF($E9222&lt;&gt;"",VLOOKUP($E9222,GEMWs!$E$14:$L$20,7,FALSE),"")</f>
        <v/>
      </c>
      <c r="M9222" s="17" t="str">
        <f>IF($E9222&lt;&gt;"",VLOOKUP($E9222,GEMWs!$E$14:$L$20,8,FALSE),"")</f>
        <v/>
      </c>
      <c r="N9222" s="17">
        <f t="shared" ca="1" si="646"/>
        <v>0</v>
      </c>
      <c r="O9222" s="17">
        <f t="shared" ca="1" si="647"/>
        <v>0</v>
      </c>
      <c r="P9222" s="17">
        <f t="shared" ca="1" si="648"/>
        <v>0</v>
      </c>
      <c r="Q9222" s="17">
        <f t="shared" ca="1" si="649"/>
        <v>0</v>
      </c>
    </row>
    <row r="9223" spans="1:17" x14ac:dyDescent="0.35">
      <c r="A9223" t="s">
        <v>2522</v>
      </c>
      <c r="B9223" t="s">
        <v>2995</v>
      </c>
      <c r="C9223" t="s">
        <v>158</v>
      </c>
      <c r="D9223" t="s">
        <v>22</v>
      </c>
      <c r="G9223" t="s">
        <v>3040</v>
      </c>
      <c r="H9223">
        <v>1.583</v>
      </c>
      <c r="J9223">
        <v>0</v>
      </c>
      <c r="K9223">
        <v>0</v>
      </c>
      <c r="L9223" s="17" t="str">
        <f>IF($E9223&lt;&gt;"",VLOOKUP($E9223,GEMWs!$E$14:$L$20,7,FALSE),"")</f>
        <v/>
      </c>
      <c r="M9223" s="17" t="str">
        <f>IF($E9223&lt;&gt;"",VLOOKUP($E9223,GEMWs!$E$14:$L$20,8,FALSE),"")</f>
        <v/>
      </c>
      <c r="N9223" s="17">
        <f t="shared" ca="1" si="646"/>
        <v>0</v>
      </c>
      <c r="O9223" s="17">
        <f t="shared" ca="1" si="647"/>
        <v>0</v>
      </c>
      <c r="P9223" s="17">
        <f t="shared" ca="1" si="648"/>
        <v>0</v>
      </c>
      <c r="Q9223" s="17">
        <f t="shared" ca="1" si="649"/>
        <v>0</v>
      </c>
    </row>
    <row r="9224" spans="1:17" x14ac:dyDescent="0.35">
      <c r="A9224" t="s">
        <v>2522</v>
      </c>
      <c r="B9224" t="s">
        <v>103</v>
      </c>
      <c r="D9224" t="s">
        <v>14</v>
      </c>
      <c r="E9224" t="s">
        <v>15</v>
      </c>
      <c r="G9224" t="s">
        <v>3040</v>
      </c>
      <c r="H9224">
        <v>9906.7000000000007</v>
      </c>
      <c r="J9224">
        <v>0</v>
      </c>
      <c r="K9224">
        <v>0</v>
      </c>
      <c r="L9224" s="17">
        <f>IF($E9224&lt;&gt;"",VLOOKUP($E9224,GEMWs!$E$14:$L$20,7,FALSE),"")</f>
        <v>37.892086284381016</v>
      </c>
      <c r="M9224" s="17">
        <f>IF($E9224&lt;&gt;"",VLOOKUP($E9224,GEMWs!$E$14:$L$20,8,FALSE),"")</f>
        <v>96.522753888300599</v>
      </c>
      <c r="N9224" s="17">
        <f t="shared" ca="1" si="646"/>
        <v>37.892086284381016</v>
      </c>
      <c r="O9224" s="17">
        <f t="shared" ca="1" si="647"/>
        <v>96.522753888300599</v>
      </c>
      <c r="P9224" s="17">
        <f t="shared" ca="1" si="648"/>
        <v>102.63590294433963</v>
      </c>
      <c r="Q9224" s="17">
        <f t="shared" ca="1" si="649"/>
        <v>261.44509240399117</v>
      </c>
    </row>
    <row r="9225" spans="1:17" x14ac:dyDescent="0.35">
      <c r="A9225" t="s">
        <v>2522</v>
      </c>
      <c r="B9225" t="s">
        <v>554</v>
      </c>
      <c r="D9225" t="s">
        <v>22</v>
      </c>
      <c r="G9225" t="s">
        <v>3040</v>
      </c>
      <c r="H9225">
        <v>0.158</v>
      </c>
      <c r="J9225">
        <v>0</v>
      </c>
      <c r="K9225">
        <v>0</v>
      </c>
      <c r="L9225" s="17" t="str">
        <f>IF($E9225&lt;&gt;"",VLOOKUP($E9225,GEMWs!$E$14:$L$20,7,FALSE),"")</f>
        <v/>
      </c>
      <c r="M9225" s="17" t="str">
        <f>IF($E9225&lt;&gt;"",VLOOKUP($E9225,GEMWs!$E$14:$L$20,8,FALSE),"")</f>
        <v/>
      </c>
      <c r="N9225" s="17">
        <f t="shared" ca="1" si="646"/>
        <v>0</v>
      </c>
      <c r="O9225" s="17">
        <f t="shared" ca="1" si="647"/>
        <v>0</v>
      </c>
      <c r="P9225" s="17">
        <f t="shared" ca="1" si="648"/>
        <v>0</v>
      </c>
      <c r="Q9225" s="17">
        <f t="shared" ca="1" si="649"/>
        <v>0</v>
      </c>
    </row>
    <row r="9226" spans="1:17" x14ac:dyDescent="0.35">
      <c r="A9226" t="s">
        <v>2522</v>
      </c>
      <c r="B9226" t="s">
        <v>2994</v>
      </c>
      <c r="D9226" t="s">
        <v>14</v>
      </c>
      <c r="E9226" t="s">
        <v>21</v>
      </c>
      <c r="G9226" t="s">
        <v>3040</v>
      </c>
      <c r="H9226">
        <v>2.6</v>
      </c>
      <c r="J9226">
        <v>0</v>
      </c>
      <c r="K9226">
        <v>0</v>
      </c>
      <c r="L9226" s="17">
        <f>IF($E9226&lt;&gt;"",VLOOKUP($E9226,GEMWs!$E$14:$L$20,7,FALSE),"")</f>
        <v>37.754918937403332</v>
      </c>
      <c r="M9226" s="17">
        <f>IF($E9226&lt;&gt;"",VLOOKUP($E9226,GEMWs!$E$14:$L$20,8,FALSE),"")</f>
        <v>96.174593288388181</v>
      </c>
      <c r="N9226" s="17">
        <f t="shared" ca="1" si="646"/>
        <v>37.754918937403332</v>
      </c>
      <c r="O9226" s="17">
        <f t="shared" ca="1" si="647"/>
        <v>96.174593288388181</v>
      </c>
      <c r="P9226" s="17">
        <f t="shared" ca="1" si="648"/>
        <v>2.7034166832436358E-2</v>
      </c>
      <c r="Q9226" s="17">
        <f t="shared" ca="1" si="649"/>
        <v>6.8865198844969902E-2</v>
      </c>
    </row>
    <row r="9227" spans="1:17" x14ac:dyDescent="0.35">
      <c r="A9227" t="s">
        <v>2522</v>
      </c>
      <c r="B9227" t="s">
        <v>511</v>
      </c>
      <c r="D9227" t="s">
        <v>22</v>
      </c>
      <c r="G9227" t="s">
        <v>3040</v>
      </c>
      <c r="H9227">
        <v>224</v>
      </c>
      <c r="J9227">
        <v>0</v>
      </c>
      <c r="K9227">
        <v>0</v>
      </c>
      <c r="L9227" s="17" t="str">
        <f>IF($E9227&lt;&gt;"",VLOOKUP($E9227,GEMWs!$E$14:$L$20,7,FALSE),"")</f>
        <v/>
      </c>
      <c r="M9227" s="17" t="str">
        <f>IF($E9227&lt;&gt;"",VLOOKUP($E9227,GEMWs!$E$14:$L$20,8,FALSE),"")</f>
        <v/>
      </c>
      <c r="N9227" s="17">
        <f t="shared" ca="1" si="646"/>
        <v>0</v>
      </c>
      <c r="O9227" s="17">
        <f t="shared" ca="1" si="647"/>
        <v>0</v>
      </c>
      <c r="P9227" s="17">
        <f t="shared" ca="1" si="648"/>
        <v>0</v>
      </c>
      <c r="Q9227" s="17">
        <f t="shared" ca="1" si="649"/>
        <v>0</v>
      </c>
    </row>
    <row r="9228" spans="1:17" x14ac:dyDescent="0.35">
      <c r="A9228" t="s">
        <v>2522</v>
      </c>
      <c r="B9228" t="s">
        <v>2980</v>
      </c>
      <c r="D9228" t="s">
        <v>14</v>
      </c>
      <c r="E9228" t="s">
        <v>18</v>
      </c>
      <c r="G9228" t="s">
        <v>3040</v>
      </c>
      <c r="H9228">
        <v>29</v>
      </c>
      <c r="J9228">
        <v>0</v>
      </c>
      <c r="K9228">
        <v>0</v>
      </c>
      <c r="L9228" s="17">
        <f>IF($E9228&lt;&gt;"",VLOOKUP($E9228,GEMWs!$E$14:$L$20,7,FALSE),"")</f>
        <v>5950.3939027696888</v>
      </c>
      <c r="M9228" s="17">
        <f>IF($E9228&lt;&gt;"",VLOOKUP($E9228,GEMWs!$E$14:$L$20,8,FALSE),"")</f>
        <v>10539.430626954083</v>
      </c>
      <c r="N9228" s="17">
        <f t="shared" ca="1" si="646"/>
        <v>5950.3939027696888</v>
      </c>
      <c r="O9228" s="17">
        <f t="shared" ca="1" si="647"/>
        <v>10539.430626954083</v>
      </c>
      <c r="P9228" s="17">
        <f t="shared" ca="1" si="648"/>
        <v>2.7515717903995596E-3</v>
      </c>
      <c r="Q9228" s="17">
        <f t="shared" ca="1" si="649"/>
        <v>4.8736269352692048E-3</v>
      </c>
    </row>
    <row r="9229" spans="1:17" x14ac:dyDescent="0.35">
      <c r="A9229" t="s">
        <v>2522</v>
      </c>
      <c r="B9229" t="s">
        <v>144</v>
      </c>
      <c r="C9229" t="s">
        <v>145</v>
      </c>
      <c r="D9229" t="s">
        <v>14</v>
      </c>
      <c r="E9229" t="s">
        <v>21</v>
      </c>
      <c r="F9229" t="s">
        <v>22</v>
      </c>
      <c r="G9229" t="s">
        <v>3040</v>
      </c>
      <c r="H9229">
        <v>16247.5</v>
      </c>
      <c r="I9229">
        <v>317</v>
      </c>
      <c r="J9229">
        <v>2000</v>
      </c>
      <c r="K9229">
        <v>10000</v>
      </c>
      <c r="L9229" s="17">
        <f>IF($E9229&lt;&gt;"",VLOOKUP($E9229,GEMWs!$E$14:$L$20,7,FALSE),"")</f>
        <v>37.754918937403332</v>
      </c>
      <c r="M9229" s="17">
        <f>IF($E9229&lt;&gt;"",VLOOKUP($E9229,GEMWs!$E$14:$L$20,8,FALSE),"")</f>
        <v>96.174593288388181</v>
      </c>
      <c r="N9229" s="17">
        <f t="shared" si="646"/>
        <v>2000</v>
      </c>
      <c r="O9229" s="17">
        <f t="shared" si="647"/>
        <v>10000</v>
      </c>
      <c r="P9229" s="17">
        <f t="shared" si="648"/>
        <v>1.6247499999999999</v>
      </c>
      <c r="Q9229" s="17">
        <f t="shared" si="649"/>
        <v>8.1237499999999994</v>
      </c>
    </row>
    <row r="9230" spans="1:17" x14ac:dyDescent="0.35">
      <c r="A9230" t="s">
        <v>2522</v>
      </c>
      <c r="B9230" t="s">
        <v>180</v>
      </c>
      <c r="C9230" t="s">
        <v>181</v>
      </c>
      <c r="D9230" t="s">
        <v>14</v>
      </c>
      <c r="E9230" t="s">
        <v>21</v>
      </c>
      <c r="F9230" t="s">
        <v>22</v>
      </c>
      <c r="G9230" t="s">
        <v>3040</v>
      </c>
      <c r="H9230">
        <v>7.9</v>
      </c>
      <c r="I9230">
        <v>445</v>
      </c>
      <c r="J9230">
        <v>56750</v>
      </c>
      <c r="K9230">
        <v>113500</v>
      </c>
      <c r="L9230" s="17">
        <f>IF($E9230&lt;&gt;"",VLOOKUP($E9230,GEMWs!$E$14:$L$20,7,FALSE),"")</f>
        <v>37.754918937403332</v>
      </c>
      <c r="M9230" s="17">
        <f>IF($E9230&lt;&gt;"",VLOOKUP($E9230,GEMWs!$E$14:$L$20,8,FALSE),"")</f>
        <v>96.174593288388181</v>
      </c>
      <c r="N9230" s="17">
        <f t="shared" si="646"/>
        <v>56750</v>
      </c>
      <c r="O9230" s="17">
        <f t="shared" si="647"/>
        <v>113500</v>
      </c>
      <c r="P9230" s="17">
        <f t="shared" si="648"/>
        <v>6.9603524229074895E-5</v>
      </c>
      <c r="Q9230" s="17">
        <f t="shared" si="649"/>
        <v>1.3920704845814979E-4</v>
      </c>
    </row>
    <row r="9231" spans="1:17" x14ac:dyDescent="0.35">
      <c r="A9231" t="s">
        <v>2522</v>
      </c>
      <c r="B9231" t="s">
        <v>71</v>
      </c>
      <c r="C9231" t="s">
        <v>72</v>
      </c>
      <c r="D9231" t="s">
        <v>14</v>
      </c>
      <c r="E9231" t="s">
        <v>21</v>
      </c>
      <c r="F9231" t="s">
        <v>22</v>
      </c>
      <c r="G9231" t="s">
        <v>3040</v>
      </c>
      <c r="H9231">
        <v>46.5</v>
      </c>
      <c r="I9231">
        <v>333</v>
      </c>
      <c r="J9231">
        <v>31000</v>
      </c>
      <c r="K9231">
        <v>60000</v>
      </c>
      <c r="L9231" s="17">
        <f>IF($E9231&lt;&gt;"",VLOOKUP($E9231,GEMWs!$E$14:$L$20,7,FALSE),"")</f>
        <v>37.754918937403332</v>
      </c>
      <c r="M9231" s="17">
        <f>IF($E9231&lt;&gt;"",VLOOKUP($E9231,GEMWs!$E$14:$L$20,8,FALSE),"")</f>
        <v>96.174593288388181</v>
      </c>
      <c r="N9231" s="17">
        <f t="shared" si="646"/>
        <v>31000</v>
      </c>
      <c r="O9231" s="17">
        <f t="shared" si="647"/>
        <v>60000</v>
      </c>
      <c r="P9231" s="17">
        <f t="shared" si="648"/>
        <v>7.7499999999999997E-4</v>
      </c>
      <c r="Q9231" s="17">
        <f t="shared" si="649"/>
        <v>1.5E-3</v>
      </c>
    </row>
    <row r="9232" spans="1:17" x14ac:dyDescent="0.35">
      <c r="A9232" t="s">
        <v>2522</v>
      </c>
      <c r="B9232" t="s">
        <v>1313</v>
      </c>
      <c r="C9232" t="s">
        <v>1314</v>
      </c>
      <c r="D9232" t="s">
        <v>22</v>
      </c>
      <c r="G9232" t="s">
        <v>3040</v>
      </c>
      <c r="H9232">
        <v>116.05</v>
      </c>
      <c r="J9232">
        <v>0</v>
      </c>
      <c r="K9232">
        <v>0</v>
      </c>
      <c r="L9232" s="17" t="str">
        <f>IF($E9232&lt;&gt;"",VLOOKUP($E9232,GEMWs!$E$14:$L$20,7,FALSE),"")</f>
        <v/>
      </c>
      <c r="M9232" s="17" t="str">
        <f>IF($E9232&lt;&gt;"",VLOOKUP($E9232,GEMWs!$E$14:$L$20,8,FALSE),"")</f>
        <v/>
      </c>
      <c r="N9232" s="17">
        <f t="shared" ca="1" si="646"/>
        <v>0</v>
      </c>
      <c r="O9232" s="17">
        <f t="shared" ca="1" si="647"/>
        <v>0</v>
      </c>
      <c r="P9232" s="17">
        <f t="shared" ca="1" si="648"/>
        <v>0</v>
      </c>
      <c r="Q9232" s="17">
        <f t="shared" ca="1" si="649"/>
        <v>0</v>
      </c>
    </row>
    <row r="9233" spans="1:17" x14ac:dyDescent="0.35">
      <c r="A9233" t="s">
        <v>2522</v>
      </c>
      <c r="B9233" t="s">
        <v>184</v>
      </c>
      <c r="C9233" t="s">
        <v>185</v>
      </c>
      <c r="D9233" t="s">
        <v>14</v>
      </c>
      <c r="E9233" t="s">
        <v>21</v>
      </c>
      <c r="F9233" t="s">
        <v>22</v>
      </c>
      <c r="G9233" t="s">
        <v>3040</v>
      </c>
      <c r="H9233">
        <v>13651.9</v>
      </c>
      <c r="I9233">
        <v>345</v>
      </c>
      <c r="J9233">
        <v>5000</v>
      </c>
      <c r="K9233">
        <v>20000</v>
      </c>
      <c r="L9233" s="17">
        <f>IF($E9233&lt;&gt;"",VLOOKUP($E9233,GEMWs!$E$14:$L$20,7,FALSE),"")</f>
        <v>37.754918937403332</v>
      </c>
      <c r="M9233" s="17">
        <f>IF($E9233&lt;&gt;"",VLOOKUP($E9233,GEMWs!$E$14:$L$20,8,FALSE),"")</f>
        <v>96.174593288388181</v>
      </c>
      <c r="N9233" s="17">
        <f t="shared" si="646"/>
        <v>5000</v>
      </c>
      <c r="O9233" s="17">
        <f t="shared" si="647"/>
        <v>20000</v>
      </c>
      <c r="P9233" s="17">
        <f t="shared" si="648"/>
        <v>0.68259499999999995</v>
      </c>
      <c r="Q9233" s="17">
        <f t="shared" si="649"/>
        <v>2.7303799999999998</v>
      </c>
    </row>
    <row r="9234" spans="1:17" x14ac:dyDescent="0.35">
      <c r="A9234" t="s">
        <v>2523</v>
      </c>
      <c r="B9234" t="s">
        <v>152</v>
      </c>
      <c r="D9234" t="s">
        <v>22</v>
      </c>
      <c r="G9234" t="s">
        <v>3040</v>
      </c>
      <c r="H9234">
        <v>600</v>
      </c>
      <c r="J9234">
        <v>0</v>
      </c>
      <c r="K9234">
        <v>0</v>
      </c>
      <c r="L9234" s="17" t="str">
        <f>IF($E9234&lt;&gt;"",VLOOKUP($E9234,GEMWs!$E$14:$L$20,7,FALSE),"")</f>
        <v/>
      </c>
      <c r="M9234" s="17" t="str">
        <f>IF($E9234&lt;&gt;"",VLOOKUP($E9234,GEMWs!$E$14:$L$20,8,FALSE),"")</f>
        <v/>
      </c>
      <c r="N9234" s="17">
        <f t="shared" ca="1" si="646"/>
        <v>0</v>
      </c>
      <c r="O9234" s="17">
        <f t="shared" ca="1" si="647"/>
        <v>0</v>
      </c>
      <c r="P9234" s="17">
        <f t="shared" ca="1" si="648"/>
        <v>0</v>
      </c>
      <c r="Q9234" s="17">
        <f t="shared" ca="1" si="649"/>
        <v>0</v>
      </c>
    </row>
    <row r="9235" spans="1:17" x14ac:dyDescent="0.35">
      <c r="A9235" t="s">
        <v>2523</v>
      </c>
      <c r="B9235" t="s">
        <v>13</v>
      </c>
      <c r="D9235" t="s">
        <v>14</v>
      </c>
      <c r="E9235" t="s">
        <v>15</v>
      </c>
      <c r="G9235" t="s">
        <v>3040</v>
      </c>
      <c r="H9235">
        <v>200</v>
      </c>
      <c r="J9235">
        <v>0</v>
      </c>
      <c r="K9235">
        <v>0</v>
      </c>
      <c r="L9235" s="17">
        <f>IF($E9235&lt;&gt;"",VLOOKUP($E9235,GEMWs!$E$14:$L$20,7,FALSE),"")</f>
        <v>37.892086284381016</v>
      </c>
      <c r="M9235" s="17">
        <f>IF($E9235&lt;&gt;"",VLOOKUP($E9235,GEMWs!$E$14:$L$20,8,FALSE),"")</f>
        <v>96.522753888300599</v>
      </c>
      <c r="N9235" s="17">
        <f t="shared" ref="N9235:N9298" ca="1" si="650">IF($I9235&lt;&gt;"",J9235,IF(AND($D9235="Y",$M$6=236),L9235,0))</f>
        <v>37.892086284381016</v>
      </c>
      <c r="O9235" s="17">
        <f t="shared" ref="O9235:O9298" ca="1" si="651">IF($I9235&lt;&gt;"",K9235,IF(AND($D9235="Y",$M$6=236),M9235,0))</f>
        <v>96.522753888300599</v>
      </c>
      <c r="P9235" s="17">
        <f t="shared" ca="1" si="648"/>
        <v>2.0720502880745277</v>
      </c>
      <c r="Q9235" s="17">
        <f t="shared" ca="1" si="649"/>
        <v>5.2781469592092449</v>
      </c>
    </row>
    <row r="9236" spans="1:17" x14ac:dyDescent="0.35">
      <c r="A9236" t="s">
        <v>2523</v>
      </c>
      <c r="B9236" t="s">
        <v>103</v>
      </c>
      <c r="D9236" t="s">
        <v>14</v>
      </c>
      <c r="E9236" t="s">
        <v>15</v>
      </c>
      <c r="G9236" t="s">
        <v>3040</v>
      </c>
      <c r="H9236">
        <v>28700</v>
      </c>
      <c r="J9236">
        <v>0</v>
      </c>
      <c r="K9236">
        <v>0</v>
      </c>
      <c r="L9236" s="17">
        <f>IF($E9236&lt;&gt;"",VLOOKUP($E9236,GEMWs!$E$14:$L$20,7,FALSE),"")</f>
        <v>37.892086284381016</v>
      </c>
      <c r="M9236" s="17">
        <f>IF($E9236&lt;&gt;"",VLOOKUP($E9236,GEMWs!$E$14:$L$20,8,FALSE),"")</f>
        <v>96.522753888300599</v>
      </c>
      <c r="N9236" s="17">
        <f t="shared" ca="1" si="650"/>
        <v>37.892086284381016</v>
      </c>
      <c r="O9236" s="17">
        <f t="shared" ca="1" si="651"/>
        <v>96.522753888300599</v>
      </c>
      <c r="P9236" s="17">
        <f t="shared" ca="1" si="648"/>
        <v>297.33921633869471</v>
      </c>
      <c r="Q9236" s="17">
        <f t="shared" ca="1" si="649"/>
        <v>757.41408864652669</v>
      </c>
    </row>
    <row r="9237" spans="1:17" x14ac:dyDescent="0.35">
      <c r="A9237" t="s">
        <v>2523</v>
      </c>
      <c r="B9237" t="s">
        <v>199</v>
      </c>
      <c r="D9237" t="s">
        <v>22</v>
      </c>
      <c r="G9237" t="s">
        <v>3040</v>
      </c>
      <c r="H9237">
        <v>500</v>
      </c>
      <c r="J9237">
        <v>0</v>
      </c>
      <c r="K9237">
        <v>0</v>
      </c>
      <c r="L9237" s="17" t="str">
        <f>IF($E9237&lt;&gt;"",VLOOKUP($E9237,GEMWs!$E$14:$L$20,7,FALSE),"")</f>
        <v/>
      </c>
      <c r="M9237" s="17" t="str">
        <f>IF($E9237&lt;&gt;"",VLOOKUP($E9237,GEMWs!$E$14:$L$20,8,FALSE),"")</f>
        <v/>
      </c>
      <c r="N9237" s="17">
        <f t="shared" ca="1" si="650"/>
        <v>0</v>
      </c>
      <c r="O9237" s="17">
        <f t="shared" ca="1" si="651"/>
        <v>0</v>
      </c>
      <c r="P9237" s="17">
        <f t="shared" ca="1" si="648"/>
        <v>0</v>
      </c>
      <c r="Q9237" s="17">
        <f t="shared" ca="1" si="649"/>
        <v>0</v>
      </c>
    </row>
    <row r="9238" spans="1:17" x14ac:dyDescent="0.35">
      <c r="A9238" t="s">
        <v>2524</v>
      </c>
      <c r="B9238" t="s">
        <v>168</v>
      </c>
      <c r="C9238" t="s">
        <v>169</v>
      </c>
      <c r="D9238" t="s">
        <v>14</v>
      </c>
      <c r="E9238" t="s">
        <v>21</v>
      </c>
      <c r="F9238" t="s">
        <v>22</v>
      </c>
      <c r="G9238" t="s">
        <v>3040</v>
      </c>
      <c r="H9238">
        <v>3713.7</v>
      </c>
      <c r="I9238">
        <v>7</v>
      </c>
      <c r="J9238">
        <v>4540</v>
      </c>
      <c r="K9238">
        <v>21364</v>
      </c>
      <c r="L9238" s="17">
        <f>IF($E9238&lt;&gt;"",VLOOKUP($E9238,GEMWs!$E$14:$L$20,7,FALSE),"")</f>
        <v>37.754918937403332</v>
      </c>
      <c r="M9238" s="17">
        <f>IF($E9238&lt;&gt;"",VLOOKUP($E9238,GEMWs!$E$14:$L$20,8,FALSE),"")</f>
        <v>96.174593288388181</v>
      </c>
      <c r="N9238" s="17">
        <f t="shared" si="650"/>
        <v>4540</v>
      </c>
      <c r="O9238" s="17">
        <f t="shared" si="651"/>
        <v>21364</v>
      </c>
      <c r="P9238" s="17">
        <f t="shared" si="648"/>
        <v>0.17382980715221868</v>
      </c>
      <c r="Q9238" s="17">
        <f t="shared" si="649"/>
        <v>0.81799559471365635</v>
      </c>
    </row>
    <row r="9239" spans="1:17" x14ac:dyDescent="0.35">
      <c r="A9239" t="s">
        <v>2524</v>
      </c>
      <c r="B9239" t="s">
        <v>443</v>
      </c>
      <c r="C9239" t="s">
        <v>444</v>
      </c>
      <c r="D9239" t="s">
        <v>14</v>
      </c>
      <c r="E9239" t="s">
        <v>21</v>
      </c>
      <c r="F9239" t="s">
        <v>14</v>
      </c>
      <c r="G9239" t="s">
        <v>3040</v>
      </c>
      <c r="H9239">
        <v>87.2</v>
      </c>
      <c r="I9239">
        <v>10</v>
      </c>
      <c r="J9239">
        <v>595.96249999999998</v>
      </c>
      <c r="K9239">
        <v>3239.0088190000001</v>
      </c>
      <c r="L9239" s="17">
        <f>IF($E9239&lt;&gt;"",VLOOKUP($E9239,GEMWs!$E$14:$L$20,7,FALSE),"")</f>
        <v>37.754918937403332</v>
      </c>
      <c r="M9239" s="17">
        <f>IF($E9239&lt;&gt;"",VLOOKUP($E9239,GEMWs!$E$14:$L$20,8,FALSE),"")</f>
        <v>96.174593288388181</v>
      </c>
      <c r="N9239" s="17">
        <f t="shared" si="650"/>
        <v>595.96249999999998</v>
      </c>
      <c r="O9239" s="17">
        <f t="shared" si="651"/>
        <v>3239.0088190000001</v>
      </c>
      <c r="P9239" s="17">
        <f t="shared" si="648"/>
        <v>2.6921816170578323E-2</v>
      </c>
      <c r="Q9239" s="17">
        <f t="shared" si="649"/>
        <v>0.14631793107787824</v>
      </c>
    </row>
    <row r="9240" spans="1:17" x14ac:dyDescent="0.35">
      <c r="A9240" t="s">
        <v>2524</v>
      </c>
      <c r="B9240" t="s">
        <v>304</v>
      </c>
      <c r="C9240" t="s">
        <v>305</v>
      </c>
      <c r="D9240" t="s">
        <v>14</v>
      </c>
      <c r="E9240" t="s">
        <v>21</v>
      </c>
      <c r="F9240" t="s">
        <v>22</v>
      </c>
      <c r="G9240" t="s">
        <v>3040</v>
      </c>
      <c r="H9240">
        <v>67.400000000000006</v>
      </c>
      <c r="I9240">
        <v>30</v>
      </c>
      <c r="J9240">
        <v>28000</v>
      </c>
      <c r="K9240">
        <v>28000</v>
      </c>
      <c r="L9240" s="17">
        <f>IF($E9240&lt;&gt;"",VLOOKUP($E9240,GEMWs!$E$14:$L$20,7,FALSE),"")</f>
        <v>37.754918937403332</v>
      </c>
      <c r="M9240" s="17">
        <f>IF($E9240&lt;&gt;"",VLOOKUP($E9240,GEMWs!$E$14:$L$20,8,FALSE),"")</f>
        <v>96.174593288388181</v>
      </c>
      <c r="N9240" s="17">
        <f t="shared" si="650"/>
        <v>28000</v>
      </c>
      <c r="O9240" s="17">
        <f t="shared" si="651"/>
        <v>28000</v>
      </c>
      <c r="P9240" s="17">
        <f t="shared" si="648"/>
        <v>2.4071428571428573E-3</v>
      </c>
      <c r="Q9240" s="17">
        <f t="shared" si="649"/>
        <v>2.4071428571428573E-3</v>
      </c>
    </row>
    <row r="9241" spans="1:17" x14ac:dyDescent="0.35">
      <c r="A9241" t="s">
        <v>2524</v>
      </c>
      <c r="B9241" t="s">
        <v>218</v>
      </c>
      <c r="C9241" t="s">
        <v>219</v>
      </c>
      <c r="D9241" t="s">
        <v>14</v>
      </c>
      <c r="E9241" t="s">
        <v>21</v>
      </c>
      <c r="F9241" t="s">
        <v>22</v>
      </c>
      <c r="G9241" t="s">
        <v>3040</v>
      </c>
      <c r="H9241">
        <v>928.5</v>
      </c>
      <c r="I9241">
        <v>483</v>
      </c>
      <c r="J9241">
        <v>100</v>
      </c>
      <c r="K9241">
        <v>750</v>
      </c>
      <c r="L9241" s="17">
        <f>IF($E9241&lt;&gt;"",VLOOKUP($E9241,GEMWs!$E$14:$L$20,7,FALSE),"")</f>
        <v>37.754918937403332</v>
      </c>
      <c r="M9241" s="17">
        <f>IF($E9241&lt;&gt;"",VLOOKUP($E9241,GEMWs!$E$14:$L$20,8,FALSE),"")</f>
        <v>96.174593288388181</v>
      </c>
      <c r="N9241" s="17">
        <f t="shared" si="650"/>
        <v>100</v>
      </c>
      <c r="O9241" s="17">
        <f t="shared" si="651"/>
        <v>750</v>
      </c>
      <c r="P9241" s="17">
        <f t="shared" si="648"/>
        <v>1.238</v>
      </c>
      <c r="Q9241" s="17">
        <f t="shared" si="649"/>
        <v>9.2850000000000001</v>
      </c>
    </row>
    <row r="9242" spans="1:17" x14ac:dyDescent="0.35">
      <c r="A9242" t="s">
        <v>2524</v>
      </c>
      <c r="B9242" t="s">
        <v>1604</v>
      </c>
      <c r="C9242" t="s">
        <v>1605</v>
      </c>
      <c r="D9242" t="s">
        <v>14</v>
      </c>
      <c r="E9242" t="s">
        <v>21</v>
      </c>
      <c r="F9242" t="s">
        <v>22</v>
      </c>
      <c r="G9242" t="s">
        <v>3040</v>
      </c>
      <c r="H9242">
        <v>2924.9</v>
      </c>
      <c r="I9242">
        <v>65</v>
      </c>
      <c r="J9242">
        <v>737.18</v>
      </c>
      <c r="K9242">
        <v>1259.72</v>
      </c>
      <c r="L9242" s="17">
        <f>IF($E9242&lt;&gt;"",VLOOKUP($E9242,GEMWs!$E$14:$L$20,7,FALSE),"")</f>
        <v>37.754918937403332</v>
      </c>
      <c r="M9242" s="17">
        <f>IF($E9242&lt;&gt;"",VLOOKUP($E9242,GEMWs!$E$14:$L$20,8,FALSE),"")</f>
        <v>96.174593288388181</v>
      </c>
      <c r="N9242" s="17">
        <f t="shared" si="650"/>
        <v>737.18</v>
      </c>
      <c r="O9242" s="17">
        <f t="shared" si="651"/>
        <v>1259.72</v>
      </c>
      <c r="P9242" s="17">
        <f t="shared" si="648"/>
        <v>2.3218651763884037</v>
      </c>
      <c r="Q9242" s="17">
        <f t="shared" si="649"/>
        <v>3.9676876746520526</v>
      </c>
    </row>
    <row r="9243" spans="1:17" x14ac:dyDescent="0.35">
      <c r="A9243" t="s">
        <v>2524</v>
      </c>
      <c r="B9243" t="s">
        <v>170</v>
      </c>
      <c r="C9243" t="s">
        <v>171</v>
      </c>
      <c r="D9243" t="s">
        <v>14</v>
      </c>
      <c r="E9243" t="s">
        <v>21</v>
      </c>
      <c r="F9243" t="s">
        <v>22</v>
      </c>
      <c r="G9243" t="s">
        <v>3040</v>
      </c>
      <c r="H9243">
        <v>480.5</v>
      </c>
      <c r="I9243">
        <v>114</v>
      </c>
      <c r="J9243">
        <v>15000</v>
      </c>
      <c r="K9243">
        <v>20000</v>
      </c>
      <c r="L9243" s="17">
        <f>IF($E9243&lt;&gt;"",VLOOKUP($E9243,GEMWs!$E$14:$L$20,7,FALSE),"")</f>
        <v>37.754918937403332</v>
      </c>
      <c r="M9243" s="17">
        <f>IF($E9243&lt;&gt;"",VLOOKUP($E9243,GEMWs!$E$14:$L$20,8,FALSE),"")</f>
        <v>96.174593288388181</v>
      </c>
      <c r="N9243" s="17">
        <f t="shared" si="650"/>
        <v>15000</v>
      </c>
      <c r="O9243" s="17">
        <f t="shared" si="651"/>
        <v>20000</v>
      </c>
      <c r="P9243" s="17">
        <f t="shared" ref="P9243:P9306" si="652">IF(O9243&gt;0,$H9243/O9243,0)</f>
        <v>2.4025000000000001E-2</v>
      </c>
      <c r="Q9243" s="17">
        <f t="shared" ref="Q9243:Q9306" si="653">IF(N9243&gt;0,$H9243/N9243,0)</f>
        <v>3.203333333333333E-2</v>
      </c>
    </row>
    <row r="9244" spans="1:17" x14ac:dyDescent="0.35">
      <c r="A9244" t="s">
        <v>2524</v>
      </c>
      <c r="B9244" t="s">
        <v>192</v>
      </c>
      <c r="C9244" t="s">
        <v>193</v>
      </c>
      <c r="D9244" t="s">
        <v>14</v>
      </c>
      <c r="E9244" t="s">
        <v>21</v>
      </c>
      <c r="F9244" t="s">
        <v>22</v>
      </c>
      <c r="G9244" t="s">
        <v>3040</v>
      </c>
      <c r="H9244">
        <v>9.1999999999999993</v>
      </c>
      <c r="I9244">
        <v>129</v>
      </c>
      <c r="J9244">
        <v>85000</v>
      </c>
      <c r="K9244">
        <v>90000</v>
      </c>
      <c r="L9244" s="17">
        <f>IF($E9244&lt;&gt;"",VLOOKUP($E9244,GEMWs!$E$14:$L$20,7,FALSE),"")</f>
        <v>37.754918937403332</v>
      </c>
      <c r="M9244" s="17">
        <f>IF($E9244&lt;&gt;"",VLOOKUP($E9244,GEMWs!$E$14:$L$20,8,FALSE),"")</f>
        <v>96.174593288388181</v>
      </c>
      <c r="N9244" s="17">
        <f t="shared" si="650"/>
        <v>85000</v>
      </c>
      <c r="O9244" s="17">
        <f t="shared" si="651"/>
        <v>90000</v>
      </c>
      <c r="P9244" s="17">
        <f t="shared" si="652"/>
        <v>1.0222222222222222E-4</v>
      </c>
      <c r="Q9244" s="17">
        <f t="shared" si="653"/>
        <v>1.0823529411764705E-4</v>
      </c>
    </row>
    <row r="9245" spans="1:17" x14ac:dyDescent="0.35">
      <c r="A9245" t="s">
        <v>2524</v>
      </c>
      <c r="B9245" t="s">
        <v>2536</v>
      </c>
      <c r="C9245" t="s">
        <v>158</v>
      </c>
      <c r="D9245" t="s">
        <v>14</v>
      </c>
      <c r="E9245" t="s">
        <v>21</v>
      </c>
      <c r="G9245" t="s">
        <v>3040</v>
      </c>
      <c r="H9245">
        <v>6.3</v>
      </c>
      <c r="J9245">
        <v>0</v>
      </c>
      <c r="K9245">
        <v>0</v>
      </c>
      <c r="L9245" s="17">
        <f>IF($E9245&lt;&gt;"",VLOOKUP($E9245,GEMWs!$E$14:$L$20,7,FALSE),"")</f>
        <v>37.754918937403332</v>
      </c>
      <c r="M9245" s="17">
        <f>IF($E9245&lt;&gt;"",VLOOKUP($E9245,GEMWs!$E$14:$L$20,8,FALSE),"")</f>
        <v>96.174593288388181</v>
      </c>
      <c r="N9245" s="17">
        <f t="shared" ca="1" si="650"/>
        <v>37.754918937403332</v>
      </c>
      <c r="O9245" s="17">
        <f t="shared" ca="1" si="651"/>
        <v>96.174593288388181</v>
      </c>
      <c r="P9245" s="17">
        <f t="shared" ca="1" si="652"/>
        <v>6.5505865786288087E-2</v>
      </c>
      <c r="Q9245" s="17">
        <f t="shared" ca="1" si="653"/>
        <v>0.16686567412435013</v>
      </c>
    </row>
    <row r="9246" spans="1:17" x14ac:dyDescent="0.35">
      <c r="A9246" t="s">
        <v>2524</v>
      </c>
      <c r="B9246" t="s">
        <v>277</v>
      </c>
      <c r="C9246" t="s">
        <v>278</v>
      </c>
      <c r="D9246" t="s">
        <v>14</v>
      </c>
      <c r="E9246" t="s">
        <v>21</v>
      </c>
      <c r="F9246" t="s">
        <v>22</v>
      </c>
      <c r="G9246" t="s">
        <v>3040</v>
      </c>
      <c r="H9246">
        <v>971.2</v>
      </c>
      <c r="I9246">
        <v>138</v>
      </c>
      <c r="J9246">
        <v>217.80402699999999</v>
      </c>
      <c r="K9246">
        <v>283.52520700000002</v>
      </c>
      <c r="L9246" s="17">
        <f>IF($E9246&lt;&gt;"",VLOOKUP($E9246,GEMWs!$E$14:$L$20,7,FALSE),"")</f>
        <v>37.754918937403332</v>
      </c>
      <c r="M9246" s="17">
        <f>IF($E9246&lt;&gt;"",VLOOKUP($E9246,GEMWs!$E$14:$L$20,8,FALSE),"")</f>
        <v>96.174593288388181</v>
      </c>
      <c r="N9246" s="17">
        <f t="shared" si="650"/>
        <v>217.80402699999999</v>
      </c>
      <c r="O9246" s="17">
        <f t="shared" si="651"/>
        <v>283.52520700000002</v>
      </c>
      <c r="P9246" s="17">
        <f t="shared" si="652"/>
        <v>3.4254449905048476</v>
      </c>
      <c r="Q9246" s="17">
        <f t="shared" si="653"/>
        <v>4.4590543773554749</v>
      </c>
    </row>
    <row r="9247" spans="1:17" x14ac:dyDescent="0.35">
      <c r="A9247" t="s">
        <v>2524</v>
      </c>
      <c r="B9247" t="s">
        <v>306</v>
      </c>
      <c r="C9247" t="s">
        <v>307</v>
      </c>
      <c r="D9247" t="s">
        <v>14</v>
      </c>
      <c r="E9247" t="s">
        <v>21</v>
      </c>
      <c r="F9247" t="s">
        <v>22</v>
      </c>
      <c r="G9247" t="s">
        <v>3040</v>
      </c>
      <c r="H9247">
        <v>3.9</v>
      </c>
      <c r="I9247">
        <v>150</v>
      </c>
      <c r="J9247">
        <v>86.7</v>
      </c>
      <c r="K9247">
        <v>115.57</v>
      </c>
      <c r="L9247" s="17">
        <f>IF($E9247&lt;&gt;"",VLOOKUP($E9247,GEMWs!$E$14:$L$20,7,FALSE),"")</f>
        <v>37.754918937403332</v>
      </c>
      <c r="M9247" s="17">
        <f>IF($E9247&lt;&gt;"",VLOOKUP($E9247,GEMWs!$E$14:$L$20,8,FALSE),"")</f>
        <v>96.174593288388181</v>
      </c>
      <c r="N9247" s="17">
        <f t="shared" si="650"/>
        <v>86.7</v>
      </c>
      <c r="O9247" s="17">
        <f t="shared" si="651"/>
        <v>115.57</v>
      </c>
      <c r="P9247" s="17">
        <f t="shared" si="652"/>
        <v>3.3745781777277842E-2</v>
      </c>
      <c r="Q9247" s="17">
        <f t="shared" si="653"/>
        <v>4.4982698961937712E-2</v>
      </c>
    </row>
    <row r="9248" spans="1:17" x14ac:dyDescent="0.35">
      <c r="A9248" t="s">
        <v>2524</v>
      </c>
      <c r="B9248" t="s">
        <v>172</v>
      </c>
      <c r="C9248" t="s">
        <v>173</v>
      </c>
      <c r="D9248" t="s">
        <v>14</v>
      </c>
      <c r="E9248" t="s">
        <v>21</v>
      </c>
      <c r="F9248" t="s">
        <v>22</v>
      </c>
      <c r="G9248" t="s">
        <v>3040</v>
      </c>
      <c r="H9248">
        <v>5.8</v>
      </c>
      <c r="I9248">
        <v>154</v>
      </c>
      <c r="J9248">
        <v>180000</v>
      </c>
      <c r="K9248">
        <v>180000</v>
      </c>
      <c r="L9248" s="17">
        <f>IF($E9248&lt;&gt;"",VLOOKUP($E9248,GEMWs!$E$14:$L$20,7,FALSE),"")</f>
        <v>37.754918937403332</v>
      </c>
      <c r="M9248" s="17">
        <f>IF($E9248&lt;&gt;"",VLOOKUP($E9248,GEMWs!$E$14:$L$20,8,FALSE),"")</f>
        <v>96.174593288388181</v>
      </c>
      <c r="N9248" s="17">
        <f t="shared" si="650"/>
        <v>180000</v>
      </c>
      <c r="O9248" s="17">
        <f t="shared" si="651"/>
        <v>180000</v>
      </c>
      <c r="P9248" s="17">
        <f t="shared" si="652"/>
        <v>3.2222222222222222E-5</v>
      </c>
      <c r="Q9248" s="17">
        <f t="shared" si="653"/>
        <v>3.2222222222222222E-5</v>
      </c>
    </row>
    <row r="9249" spans="1:17" x14ac:dyDescent="0.35">
      <c r="A9249" t="s">
        <v>2524</v>
      </c>
      <c r="B9249" t="s">
        <v>188</v>
      </c>
      <c r="C9249" t="s">
        <v>189</v>
      </c>
      <c r="D9249" t="s">
        <v>14</v>
      </c>
      <c r="E9249" t="s">
        <v>18</v>
      </c>
      <c r="F9249" t="s">
        <v>22</v>
      </c>
      <c r="G9249" t="s">
        <v>3040</v>
      </c>
      <c r="H9249">
        <v>446.4</v>
      </c>
      <c r="I9249">
        <v>156</v>
      </c>
      <c r="J9249">
        <v>14411.9</v>
      </c>
      <c r="K9249">
        <v>16561.68</v>
      </c>
      <c r="L9249" s="17">
        <f>IF($E9249&lt;&gt;"",VLOOKUP($E9249,GEMWs!$E$14:$L$20,7,FALSE),"")</f>
        <v>5950.3939027696888</v>
      </c>
      <c r="M9249" s="17">
        <f>IF($E9249&lt;&gt;"",VLOOKUP($E9249,GEMWs!$E$14:$L$20,8,FALSE),"")</f>
        <v>10539.430626954083</v>
      </c>
      <c r="N9249" s="17">
        <f t="shared" si="650"/>
        <v>14411.9</v>
      </c>
      <c r="O9249" s="17">
        <f t="shared" si="651"/>
        <v>16561.68</v>
      </c>
      <c r="P9249" s="17">
        <f t="shared" si="652"/>
        <v>2.6953787296940888E-2</v>
      </c>
      <c r="Q9249" s="17">
        <f t="shared" si="653"/>
        <v>3.097440309744031E-2</v>
      </c>
    </row>
    <row r="9250" spans="1:17" x14ac:dyDescent="0.35">
      <c r="A9250" t="s">
        <v>2524</v>
      </c>
      <c r="B9250" t="s">
        <v>87</v>
      </c>
      <c r="C9250" t="s">
        <v>88</v>
      </c>
      <c r="D9250" t="s">
        <v>14</v>
      </c>
      <c r="E9250" t="s">
        <v>21</v>
      </c>
      <c r="F9250" t="s">
        <v>22</v>
      </c>
      <c r="G9250" t="s">
        <v>3040</v>
      </c>
      <c r="H9250">
        <v>11.8</v>
      </c>
      <c r="I9250">
        <v>162</v>
      </c>
      <c r="J9250">
        <v>1942.671564</v>
      </c>
      <c r="K9250">
        <v>1942.671564</v>
      </c>
      <c r="L9250" s="17">
        <f>IF($E9250&lt;&gt;"",VLOOKUP($E9250,GEMWs!$E$14:$L$20,7,FALSE),"")</f>
        <v>37.754918937403332</v>
      </c>
      <c r="M9250" s="17">
        <f>IF($E9250&lt;&gt;"",VLOOKUP($E9250,GEMWs!$E$14:$L$20,8,FALSE),"")</f>
        <v>96.174593288388181</v>
      </c>
      <c r="N9250" s="17">
        <f t="shared" si="650"/>
        <v>1942.671564</v>
      </c>
      <c r="O9250" s="17">
        <f t="shared" si="651"/>
        <v>1942.671564</v>
      </c>
      <c r="P9250" s="17">
        <f t="shared" si="652"/>
        <v>6.0741096017813542E-3</v>
      </c>
      <c r="Q9250" s="17">
        <f t="shared" si="653"/>
        <v>6.0741096017813542E-3</v>
      </c>
    </row>
    <row r="9251" spans="1:17" x14ac:dyDescent="0.35">
      <c r="A9251" t="s">
        <v>2524</v>
      </c>
      <c r="B9251" t="s">
        <v>314</v>
      </c>
      <c r="C9251" t="s">
        <v>315</v>
      </c>
      <c r="D9251" t="s">
        <v>14</v>
      </c>
      <c r="E9251" t="s">
        <v>18</v>
      </c>
      <c r="F9251" t="s">
        <v>22</v>
      </c>
      <c r="G9251" t="s">
        <v>3040</v>
      </c>
      <c r="H9251">
        <v>5.8</v>
      </c>
      <c r="I9251">
        <v>186</v>
      </c>
      <c r="J9251">
        <v>22612.5</v>
      </c>
      <c r="K9251">
        <v>22612.5</v>
      </c>
      <c r="L9251" s="17">
        <f>IF($E9251&lt;&gt;"",VLOOKUP($E9251,GEMWs!$E$14:$L$20,7,FALSE),"")</f>
        <v>5950.3939027696888</v>
      </c>
      <c r="M9251" s="17">
        <f>IF($E9251&lt;&gt;"",VLOOKUP($E9251,GEMWs!$E$14:$L$20,8,FALSE),"")</f>
        <v>10539.430626954083</v>
      </c>
      <c r="N9251" s="17">
        <f t="shared" si="650"/>
        <v>22612.5</v>
      </c>
      <c r="O9251" s="17">
        <f t="shared" si="651"/>
        <v>22612.5</v>
      </c>
      <c r="P9251" s="17">
        <f t="shared" si="652"/>
        <v>2.5649530127142066E-4</v>
      </c>
      <c r="Q9251" s="17">
        <f t="shared" si="653"/>
        <v>2.5649530127142066E-4</v>
      </c>
    </row>
    <row r="9252" spans="1:17" x14ac:dyDescent="0.35">
      <c r="A9252" t="s">
        <v>2524</v>
      </c>
      <c r="B9252" t="s">
        <v>459</v>
      </c>
      <c r="D9252" t="s">
        <v>22</v>
      </c>
      <c r="G9252" t="s">
        <v>3040</v>
      </c>
      <c r="H9252">
        <v>10652.2</v>
      </c>
      <c r="J9252">
        <v>0</v>
      </c>
      <c r="K9252">
        <v>0</v>
      </c>
      <c r="L9252" s="17" t="str">
        <f>IF($E9252&lt;&gt;"",VLOOKUP($E9252,GEMWs!$E$14:$L$20,7,FALSE),"")</f>
        <v/>
      </c>
      <c r="M9252" s="17" t="str">
        <f>IF($E9252&lt;&gt;"",VLOOKUP($E9252,GEMWs!$E$14:$L$20,8,FALSE),"")</f>
        <v/>
      </c>
      <c r="N9252" s="17">
        <f t="shared" ca="1" si="650"/>
        <v>0</v>
      </c>
      <c r="O9252" s="17">
        <f t="shared" ca="1" si="651"/>
        <v>0</v>
      </c>
      <c r="P9252" s="17">
        <f t="shared" ca="1" si="652"/>
        <v>0</v>
      </c>
      <c r="Q9252" s="17">
        <f t="shared" ca="1" si="653"/>
        <v>0</v>
      </c>
    </row>
    <row r="9253" spans="1:17" x14ac:dyDescent="0.35">
      <c r="A9253" t="s">
        <v>2524</v>
      </c>
      <c r="B9253" t="s">
        <v>208</v>
      </c>
      <c r="C9253" t="s">
        <v>209</v>
      </c>
      <c r="D9253" t="s">
        <v>14</v>
      </c>
      <c r="E9253" t="s">
        <v>21</v>
      </c>
      <c r="F9253" t="s">
        <v>22</v>
      </c>
      <c r="G9253" t="s">
        <v>3040</v>
      </c>
      <c r="H9253">
        <v>9.9</v>
      </c>
      <c r="I9253">
        <v>203</v>
      </c>
      <c r="J9253">
        <v>2400</v>
      </c>
      <c r="K9253">
        <v>2400</v>
      </c>
      <c r="L9253" s="17">
        <f>IF($E9253&lt;&gt;"",VLOOKUP($E9253,GEMWs!$E$14:$L$20,7,FALSE),"")</f>
        <v>37.754918937403332</v>
      </c>
      <c r="M9253" s="17">
        <f>IF($E9253&lt;&gt;"",VLOOKUP($E9253,GEMWs!$E$14:$L$20,8,FALSE),"")</f>
        <v>96.174593288388181</v>
      </c>
      <c r="N9253" s="17">
        <f t="shared" si="650"/>
        <v>2400</v>
      </c>
      <c r="O9253" s="17">
        <f t="shared" si="651"/>
        <v>2400</v>
      </c>
      <c r="P9253" s="17">
        <f t="shared" si="652"/>
        <v>4.1250000000000002E-3</v>
      </c>
      <c r="Q9253" s="17">
        <f t="shared" si="653"/>
        <v>4.1250000000000002E-3</v>
      </c>
    </row>
    <row r="9254" spans="1:17" x14ac:dyDescent="0.35">
      <c r="A9254" t="s">
        <v>2524</v>
      </c>
      <c r="B9254" t="s">
        <v>1570</v>
      </c>
      <c r="C9254" t="s">
        <v>1571</v>
      </c>
      <c r="D9254" t="s">
        <v>14</v>
      </c>
      <c r="E9254" t="s">
        <v>21</v>
      </c>
      <c r="F9254" t="s">
        <v>22</v>
      </c>
      <c r="G9254" t="s">
        <v>3040</v>
      </c>
      <c r="H9254">
        <v>302.60000000000002</v>
      </c>
      <c r="I9254">
        <v>205</v>
      </c>
      <c r="J9254">
        <v>66.378139000000004</v>
      </c>
      <c r="K9254">
        <v>324.23914300000001</v>
      </c>
      <c r="L9254" s="17">
        <f>IF($E9254&lt;&gt;"",VLOOKUP($E9254,GEMWs!$E$14:$L$20,7,FALSE),"")</f>
        <v>37.754918937403332</v>
      </c>
      <c r="M9254" s="17">
        <f>IF($E9254&lt;&gt;"",VLOOKUP($E9254,GEMWs!$E$14:$L$20,8,FALSE),"")</f>
        <v>96.174593288388181</v>
      </c>
      <c r="N9254" s="17">
        <f t="shared" si="650"/>
        <v>66.378139000000004</v>
      </c>
      <c r="O9254" s="17">
        <f t="shared" si="651"/>
        <v>324.23914300000001</v>
      </c>
      <c r="P9254" s="17">
        <f t="shared" si="652"/>
        <v>0.93326178079615763</v>
      </c>
      <c r="Q9254" s="17">
        <f t="shared" si="653"/>
        <v>4.5587297950609917</v>
      </c>
    </row>
    <row r="9255" spans="1:17" x14ac:dyDescent="0.35">
      <c r="A9255" t="s">
        <v>2524</v>
      </c>
      <c r="B9255" t="s">
        <v>2172</v>
      </c>
      <c r="C9255" t="s">
        <v>2173</v>
      </c>
      <c r="D9255" t="s">
        <v>14</v>
      </c>
      <c r="E9255" t="s">
        <v>21</v>
      </c>
      <c r="G9255" t="s">
        <v>3040</v>
      </c>
      <c r="H9255">
        <v>1243.9000000000001</v>
      </c>
      <c r="J9255">
        <v>0</v>
      </c>
      <c r="K9255">
        <v>0</v>
      </c>
      <c r="L9255" s="17">
        <f>IF($E9255&lt;&gt;"",VLOOKUP($E9255,GEMWs!$E$14:$L$20,7,FALSE),"")</f>
        <v>37.754918937403332</v>
      </c>
      <c r="M9255" s="17">
        <f>IF($E9255&lt;&gt;"",VLOOKUP($E9255,GEMWs!$E$14:$L$20,8,FALSE),"")</f>
        <v>96.174593288388181</v>
      </c>
      <c r="N9255" s="17">
        <f t="shared" ca="1" si="650"/>
        <v>37.754918937403332</v>
      </c>
      <c r="O9255" s="17">
        <f t="shared" ca="1" si="651"/>
        <v>96.174593288388181</v>
      </c>
      <c r="P9255" s="17">
        <f t="shared" ca="1" si="652"/>
        <v>12.933769278025995</v>
      </c>
      <c r="Q9255" s="17">
        <f t="shared" ca="1" si="653"/>
        <v>32.946700324330024</v>
      </c>
    </row>
    <row r="9256" spans="1:17" x14ac:dyDescent="0.35">
      <c r="A9256" t="s">
        <v>2524</v>
      </c>
      <c r="B9256" t="s">
        <v>2525</v>
      </c>
      <c r="C9256" t="s">
        <v>2526</v>
      </c>
      <c r="D9256" t="s">
        <v>14</v>
      </c>
      <c r="E9256" t="s">
        <v>343</v>
      </c>
      <c r="F9256" t="s">
        <v>22</v>
      </c>
      <c r="G9256" t="s">
        <v>3040</v>
      </c>
      <c r="H9256">
        <v>721.7</v>
      </c>
      <c r="I9256">
        <v>206</v>
      </c>
      <c r="J9256">
        <v>1155</v>
      </c>
      <c r="K9256">
        <v>1575</v>
      </c>
      <c r="L9256" s="17">
        <f>IF($E9256&lt;&gt;"",VLOOKUP($E9256,GEMWs!$E$14:$L$20,7,FALSE),"")</f>
        <v>1154.9999999999998</v>
      </c>
      <c r="M9256" s="17">
        <f>IF($E9256&lt;&gt;"",VLOOKUP($E9256,GEMWs!$E$14:$L$20,8,FALSE),"")</f>
        <v>1575.0000000000002</v>
      </c>
      <c r="N9256" s="17">
        <f t="shared" si="650"/>
        <v>1155</v>
      </c>
      <c r="O9256" s="17">
        <f t="shared" si="651"/>
        <v>1575</v>
      </c>
      <c r="P9256" s="17">
        <f t="shared" si="652"/>
        <v>0.45822222222222225</v>
      </c>
      <c r="Q9256" s="17">
        <f t="shared" si="653"/>
        <v>0.62484848484848488</v>
      </c>
    </row>
    <row r="9257" spans="1:17" x14ac:dyDescent="0.35">
      <c r="A9257" t="s">
        <v>2524</v>
      </c>
      <c r="B9257" t="s">
        <v>2538</v>
      </c>
      <c r="C9257" t="s">
        <v>2539</v>
      </c>
      <c r="D9257" t="s">
        <v>14</v>
      </c>
      <c r="E9257" t="s">
        <v>21</v>
      </c>
      <c r="G9257" t="s">
        <v>3040</v>
      </c>
      <c r="H9257">
        <v>1.6</v>
      </c>
      <c r="J9257">
        <v>0</v>
      </c>
      <c r="K9257">
        <v>0</v>
      </c>
      <c r="L9257" s="17">
        <f>IF($E9257&lt;&gt;"",VLOOKUP($E9257,GEMWs!$E$14:$L$20,7,FALSE),"")</f>
        <v>37.754918937403332</v>
      </c>
      <c r="M9257" s="17">
        <f>IF($E9257&lt;&gt;"",VLOOKUP($E9257,GEMWs!$E$14:$L$20,8,FALSE),"")</f>
        <v>96.174593288388181</v>
      </c>
      <c r="N9257" s="17">
        <f t="shared" ca="1" si="650"/>
        <v>37.754918937403332</v>
      </c>
      <c r="O9257" s="17">
        <f t="shared" ca="1" si="651"/>
        <v>96.174593288388181</v>
      </c>
      <c r="P9257" s="17">
        <f t="shared" ca="1" si="652"/>
        <v>1.6636410358422376E-2</v>
      </c>
      <c r="Q9257" s="17">
        <f t="shared" ca="1" si="653"/>
        <v>4.237858390459686E-2</v>
      </c>
    </row>
    <row r="9258" spans="1:17" x14ac:dyDescent="0.35">
      <c r="A9258" t="s">
        <v>2524</v>
      </c>
      <c r="B9258" t="s">
        <v>2164</v>
      </c>
      <c r="C9258" t="s">
        <v>2165</v>
      </c>
      <c r="D9258" t="s">
        <v>14</v>
      </c>
      <c r="E9258" t="s">
        <v>21</v>
      </c>
      <c r="F9258" t="s">
        <v>22</v>
      </c>
      <c r="G9258" t="s">
        <v>3040</v>
      </c>
      <c r="H9258">
        <v>498.6</v>
      </c>
      <c r="I9258">
        <v>207</v>
      </c>
      <c r="J9258">
        <v>435.99972100000002</v>
      </c>
      <c r="K9258">
        <v>435.99972100000002</v>
      </c>
      <c r="L9258" s="17">
        <f>IF($E9258&lt;&gt;"",VLOOKUP($E9258,GEMWs!$E$14:$L$20,7,FALSE),"")</f>
        <v>37.754918937403332</v>
      </c>
      <c r="M9258" s="17">
        <f>IF($E9258&lt;&gt;"",VLOOKUP($E9258,GEMWs!$E$14:$L$20,8,FALSE),"")</f>
        <v>96.174593288388181</v>
      </c>
      <c r="N9258" s="17">
        <f t="shared" si="650"/>
        <v>435.99972100000002</v>
      </c>
      <c r="O9258" s="17">
        <f t="shared" si="651"/>
        <v>435.99972100000002</v>
      </c>
      <c r="P9258" s="17">
        <f t="shared" si="652"/>
        <v>1.1435787134368374</v>
      </c>
      <c r="Q9258" s="17">
        <f t="shared" si="653"/>
        <v>1.1435787134368374</v>
      </c>
    </row>
    <row r="9259" spans="1:17" x14ac:dyDescent="0.35">
      <c r="A9259" t="s">
        <v>2524</v>
      </c>
      <c r="B9259" t="s">
        <v>2053</v>
      </c>
      <c r="C9259" t="s">
        <v>3027</v>
      </c>
      <c r="D9259" t="s">
        <v>14</v>
      </c>
      <c r="E9259" t="s">
        <v>21</v>
      </c>
      <c r="F9259" t="s">
        <v>14</v>
      </c>
      <c r="G9259" t="s">
        <v>3040</v>
      </c>
      <c r="H9259">
        <v>130536.5</v>
      </c>
      <c r="I9259">
        <v>208</v>
      </c>
      <c r="J9259">
        <v>465.050479</v>
      </c>
      <c r="K9259">
        <v>2030.4</v>
      </c>
      <c r="L9259" s="17">
        <f>IF($E9259&lt;&gt;"",VLOOKUP($E9259,GEMWs!$E$14:$L$20,7,FALSE),"")</f>
        <v>37.754918937403332</v>
      </c>
      <c r="M9259" s="17">
        <f>IF($E9259&lt;&gt;"",VLOOKUP($E9259,GEMWs!$E$14:$L$20,8,FALSE),"")</f>
        <v>96.174593288388181</v>
      </c>
      <c r="N9259" s="17">
        <f t="shared" si="650"/>
        <v>465.050479</v>
      </c>
      <c r="O9259" s="17">
        <f t="shared" si="651"/>
        <v>2030.4</v>
      </c>
      <c r="P9259" s="17">
        <f t="shared" si="652"/>
        <v>64.291026398739163</v>
      </c>
      <c r="Q9259" s="17">
        <f t="shared" si="653"/>
        <v>280.69318470694446</v>
      </c>
    </row>
    <row r="9260" spans="1:17" x14ac:dyDescent="0.35">
      <c r="A9260" t="s">
        <v>2524</v>
      </c>
      <c r="B9260" t="s">
        <v>2527</v>
      </c>
      <c r="D9260" t="s">
        <v>22</v>
      </c>
      <c r="G9260" t="s">
        <v>3040</v>
      </c>
      <c r="H9260">
        <v>7838.9</v>
      </c>
      <c r="J9260">
        <v>0</v>
      </c>
      <c r="K9260">
        <v>0</v>
      </c>
      <c r="L9260" s="17" t="str">
        <f>IF($E9260&lt;&gt;"",VLOOKUP($E9260,GEMWs!$E$14:$L$20,7,FALSE),"")</f>
        <v/>
      </c>
      <c r="M9260" s="17" t="str">
        <f>IF($E9260&lt;&gt;"",VLOOKUP($E9260,GEMWs!$E$14:$L$20,8,FALSE),"")</f>
        <v/>
      </c>
      <c r="N9260" s="17">
        <f t="shared" ca="1" si="650"/>
        <v>0</v>
      </c>
      <c r="O9260" s="17">
        <f t="shared" ca="1" si="651"/>
        <v>0</v>
      </c>
      <c r="P9260" s="17">
        <f t="shared" ca="1" si="652"/>
        <v>0</v>
      </c>
      <c r="Q9260" s="17">
        <f t="shared" ca="1" si="653"/>
        <v>0</v>
      </c>
    </row>
    <row r="9261" spans="1:17" x14ac:dyDescent="0.35">
      <c r="A9261" t="s">
        <v>2524</v>
      </c>
      <c r="B9261" t="s">
        <v>224</v>
      </c>
      <c r="C9261" t="s">
        <v>225</v>
      </c>
      <c r="D9261" t="s">
        <v>14</v>
      </c>
      <c r="E9261" t="s">
        <v>21</v>
      </c>
      <c r="F9261" t="s">
        <v>22</v>
      </c>
      <c r="G9261" t="s">
        <v>3040</v>
      </c>
      <c r="H9261">
        <v>27777.599999999999</v>
      </c>
      <c r="I9261">
        <v>209</v>
      </c>
      <c r="J9261">
        <v>290.50308799999999</v>
      </c>
      <c r="K9261">
        <v>290.50308799999999</v>
      </c>
      <c r="L9261" s="17">
        <f>IF($E9261&lt;&gt;"",VLOOKUP($E9261,GEMWs!$E$14:$L$20,7,FALSE),"")</f>
        <v>37.754918937403332</v>
      </c>
      <c r="M9261" s="17">
        <f>IF($E9261&lt;&gt;"",VLOOKUP($E9261,GEMWs!$E$14:$L$20,8,FALSE),"")</f>
        <v>96.174593288388181</v>
      </c>
      <c r="N9261" s="17">
        <f t="shared" si="650"/>
        <v>290.50308799999999</v>
      </c>
      <c r="O9261" s="17">
        <f t="shared" si="651"/>
        <v>290.50308799999999</v>
      </c>
      <c r="P9261" s="17">
        <f t="shared" si="652"/>
        <v>95.618949152099887</v>
      </c>
      <c r="Q9261" s="17">
        <f t="shared" si="653"/>
        <v>95.618949152099887</v>
      </c>
    </row>
    <row r="9262" spans="1:17" x14ac:dyDescent="0.35">
      <c r="A9262" t="s">
        <v>2524</v>
      </c>
      <c r="B9262" t="s">
        <v>2174</v>
      </c>
      <c r="D9262" t="s">
        <v>22</v>
      </c>
      <c r="G9262" t="s">
        <v>3040</v>
      </c>
      <c r="H9262">
        <v>1986.7</v>
      </c>
      <c r="J9262">
        <v>0</v>
      </c>
      <c r="K9262">
        <v>0</v>
      </c>
      <c r="L9262" s="17" t="str">
        <f>IF($E9262&lt;&gt;"",VLOOKUP($E9262,GEMWs!$E$14:$L$20,7,FALSE),"")</f>
        <v/>
      </c>
      <c r="M9262" s="17" t="str">
        <f>IF($E9262&lt;&gt;"",VLOOKUP($E9262,GEMWs!$E$14:$L$20,8,FALSE),"")</f>
        <v/>
      </c>
      <c r="N9262" s="17">
        <f t="shared" ca="1" si="650"/>
        <v>0</v>
      </c>
      <c r="O9262" s="17">
        <f t="shared" ca="1" si="651"/>
        <v>0</v>
      </c>
      <c r="P9262" s="17">
        <f t="shared" ca="1" si="652"/>
        <v>0</v>
      </c>
      <c r="Q9262" s="17">
        <f t="shared" ca="1" si="653"/>
        <v>0</v>
      </c>
    </row>
    <row r="9263" spans="1:17" x14ac:dyDescent="0.35">
      <c r="A9263" t="s">
        <v>2524</v>
      </c>
      <c r="B9263" t="s">
        <v>2528</v>
      </c>
      <c r="D9263" t="s">
        <v>14</v>
      </c>
      <c r="E9263" t="s">
        <v>21</v>
      </c>
      <c r="G9263" t="s">
        <v>3040</v>
      </c>
      <c r="H9263">
        <v>453.9</v>
      </c>
      <c r="J9263">
        <v>0</v>
      </c>
      <c r="K9263">
        <v>0</v>
      </c>
      <c r="L9263" s="17">
        <f>IF($E9263&lt;&gt;"",VLOOKUP($E9263,GEMWs!$E$14:$L$20,7,FALSE),"")</f>
        <v>37.754918937403332</v>
      </c>
      <c r="M9263" s="17">
        <f>IF($E9263&lt;&gt;"",VLOOKUP($E9263,GEMWs!$E$14:$L$20,8,FALSE),"")</f>
        <v>96.174593288388181</v>
      </c>
      <c r="N9263" s="17">
        <f t="shared" ca="1" si="650"/>
        <v>37.754918937403332</v>
      </c>
      <c r="O9263" s="17">
        <f t="shared" ca="1" si="651"/>
        <v>96.174593288388181</v>
      </c>
      <c r="P9263" s="17">
        <f t="shared" ca="1" si="652"/>
        <v>4.7195416635549465</v>
      </c>
      <c r="Q9263" s="17">
        <f t="shared" ca="1" si="653"/>
        <v>12.022274521435321</v>
      </c>
    </row>
    <row r="9264" spans="1:17" x14ac:dyDescent="0.35">
      <c r="A9264" t="s">
        <v>2524</v>
      </c>
      <c r="B9264" t="s">
        <v>174</v>
      </c>
      <c r="C9264" t="s">
        <v>175</v>
      </c>
      <c r="D9264" t="s">
        <v>14</v>
      </c>
      <c r="E9264" t="s">
        <v>21</v>
      </c>
      <c r="F9264" t="s">
        <v>22</v>
      </c>
      <c r="G9264" t="s">
        <v>3040</v>
      </c>
      <c r="H9264">
        <v>11.3</v>
      </c>
      <c r="I9264">
        <v>219</v>
      </c>
      <c r="J9264">
        <v>28000</v>
      </c>
      <c r="K9264">
        <v>28000</v>
      </c>
      <c r="L9264" s="17">
        <f>IF($E9264&lt;&gt;"",VLOOKUP($E9264,GEMWs!$E$14:$L$20,7,FALSE),"")</f>
        <v>37.754918937403332</v>
      </c>
      <c r="M9264" s="17">
        <f>IF($E9264&lt;&gt;"",VLOOKUP($E9264,GEMWs!$E$14:$L$20,8,FALSE),"")</f>
        <v>96.174593288388181</v>
      </c>
      <c r="N9264" s="17">
        <f t="shared" si="650"/>
        <v>28000</v>
      </c>
      <c r="O9264" s="17">
        <f t="shared" si="651"/>
        <v>28000</v>
      </c>
      <c r="P9264" s="17">
        <f t="shared" si="652"/>
        <v>4.0357142857142859E-4</v>
      </c>
      <c r="Q9264" s="17">
        <f t="shared" si="653"/>
        <v>4.0357142857142859E-4</v>
      </c>
    </row>
    <row r="9265" spans="1:17" x14ac:dyDescent="0.35">
      <c r="A9265" t="s">
        <v>2524</v>
      </c>
      <c r="B9265" t="s">
        <v>372</v>
      </c>
      <c r="D9265" t="s">
        <v>14</v>
      </c>
      <c r="E9265" t="s">
        <v>18</v>
      </c>
      <c r="G9265" t="s">
        <v>3040</v>
      </c>
      <c r="H9265">
        <v>42.3</v>
      </c>
      <c r="J9265">
        <v>0</v>
      </c>
      <c r="K9265">
        <v>0</v>
      </c>
      <c r="L9265" s="17">
        <f>IF($E9265&lt;&gt;"",VLOOKUP($E9265,GEMWs!$E$14:$L$20,7,FALSE),"")</f>
        <v>5950.3939027696888</v>
      </c>
      <c r="M9265" s="17">
        <f>IF($E9265&lt;&gt;"",VLOOKUP($E9265,GEMWs!$E$14:$L$20,8,FALSE),"")</f>
        <v>10539.430626954083</v>
      </c>
      <c r="N9265" s="17">
        <f t="shared" ca="1" si="650"/>
        <v>5950.3939027696888</v>
      </c>
      <c r="O9265" s="17">
        <f t="shared" ca="1" si="651"/>
        <v>10539.430626954083</v>
      </c>
      <c r="P9265" s="17">
        <f t="shared" ca="1" si="652"/>
        <v>4.0134995425483233E-3</v>
      </c>
      <c r="Q9265" s="17">
        <f t="shared" ca="1" si="653"/>
        <v>7.1087730814443908E-3</v>
      </c>
    </row>
    <row r="9266" spans="1:17" x14ac:dyDescent="0.35">
      <c r="A9266" t="s">
        <v>2524</v>
      </c>
      <c r="B9266" t="s">
        <v>361</v>
      </c>
      <c r="C9266" t="s">
        <v>362</v>
      </c>
      <c r="D9266" t="s">
        <v>14</v>
      </c>
      <c r="E9266" t="s">
        <v>21</v>
      </c>
      <c r="G9266" t="s">
        <v>3040</v>
      </c>
      <c r="H9266">
        <v>0.3</v>
      </c>
      <c r="J9266">
        <v>0</v>
      </c>
      <c r="K9266">
        <v>0</v>
      </c>
      <c r="L9266" s="17">
        <f>IF($E9266&lt;&gt;"",VLOOKUP($E9266,GEMWs!$E$14:$L$20,7,FALSE),"")</f>
        <v>37.754918937403332</v>
      </c>
      <c r="M9266" s="17">
        <f>IF($E9266&lt;&gt;"",VLOOKUP($E9266,GEMWs!$E$14:$L$20,8,FALSE),"")</f>
        <v>96.174593288388181</v>
      </c>
      <c r="N9266" s="17">
        <f t="shared" ca="1" si="650"/>
        <v>37.754918937403332</v>
      </c>
      <c r="O9266" s="17">
        <f t="shared" ca="1" si="651"/>
        <v>96.174593288388181</v>
      </c>
      <c r="P9266" s="17">
        <f t="shared" ca="1" si="652"/>
        <v>3.1193269422041948E-3</v>
      </c>
      <c r="Q9266" s="17">
        <f t="shared" ca="1" si="653"/>
        <v>7.9459844821119108E-3</v>
      </c>
    </row>
    <row r="9267" spans="1:17" x14ac:dyDescent="0.35">
      <c r="A9267" t="s">
        <v>2524</v>
      </c>
      <c r="B9267" t="s">
        <v>824</v>
      </c>
      <c r="D9267" t="s">
        <v>22</v>
      </c>
      <c r="G9267" t="s">
        <v>3040</v>
      </c>
      <c r="H9267">
        <v>20.3</v>
      </c>
      <c r="J9267">
        <v>0</v>
      </c>
      <c r="K9267">
        <v>0</v>
      </c>
      <c r="L9267" s="17" t="str">
        <f>IF($E9267&lt;&gt;"",VLOOKUP($E9267,GEMWs!$E$14:$L$20,7,FALSE),"")</f>
        <v/>
      </c>
      <c r="M9267" s="17" t="str">
        <f>IF($E9267&lt;&gt;"",VLOOKUP($E9267,GEMWs!$E$14:$L$20,8,FALSE),"")</f>
        <v/>
      </c>
      <c r="N9267" s="17">
        <f t="shared" ca="1" si="650"/>
        <v>0</v>
      </c>
      <c r="O9267" s="17">
        <f t="shared" ca="1" si="651"/>
        <v>0</v>
      </c>
      <c r="P9267" s="17">
        <f t="shared" ca="1" si="652"/>
        <v>0</v>
      </c>
      <c r="Q9267" s="17">
        <f t="shared" ca="1" si="653"/>
        <v>0</v>
      </c>
    </row>
    <row r="9268" spans="1:17" x14ac:dyDescent="0.35">
      <c r="A9268" t="s">
        <v>2524</v>
      </c>
      <c r="B9268" t="s">
        <v>2982</v>
      </c>
      <c r="C9268" t="s">
        <v>158</v>
      </c>
      <c r="D9268" t="s">
        <v>22</v>
      </c>
      <c r="G9268" t="s">
        <v>3040</v>
      </c>
      <c r="H9268">
        <v>6.6</v>
      </c>
      <c r="J9268">
        <v>0</v>
      </c>
      <c r="K9268">
        <v>0</v>
      </c>
      <c r="L9268" s="17" t="str">
        <f>IF($E9268&lt;&gt;"",VLOOKUP($E9268,GEMWs!$E$14:$L$20,7,FALSE),"")</f>
        <v/>
      </c>
      <c r="M9268" s="17" t="str">
        <f>IF($E9268&lt;&gt;"",VLOOKUP($E9268,GEMWs!$E$14:$L$20,8,FALSE),"")</f>
        <v/>
      </c>
      <c r="N9268" s="17">
        <f t="shared" ca="1" si="650"/>
        <v>0</v>
      </c>
      <c r="O9268" s="17">
        <f t="shared" ca="1" si="651"/>
        <v>0</v>
      </c>
      <c r="P9268" s="17">
        <f t="shared" ca="1" si="652"/>
        <v>0</v>
      </c>
      <c r="Q9268" s="17">
        <f t="shared" ca="1" si="653"/>
        <v>0</v>
      </c>
    </row>
    <row r="9269" spans="1:17" x14ac:dyDescent="0.35">
      <c r="A9269" t="s">
        <v>2524</v>
      </c>
      <c r="B9269" t="s">
        <v>2529</v>
      </c>
      <c r="D9269" t="s">
        <v>14</v>
      </c>
      <c r="E9269" t="s">
        <v>21</v>
      </c>
      <c r="G9269" t="s">
        <v>3040</v>
      </c>
      <c r="H9269">
        <v>247.8</v>
      </c>
      <c r="J9269">
        <v>0</v>
      </c>
      <c r="K9269">
        <v>0</v>
      </c>
      <c r="L9269" s="17">
        <f>IF($E9269&lt;&gt;"",VLOOKUP($E9269,GEMWs!$E$14:$L$20,7,FALSE),"")</f>
        <v>37.754918937403332</v>
      </c>
      <c r="M9269" s="17">
        <f>IF($E9269&lt;&gt;"",VLOOKUP($E9269,GEMWs!$E$14:$L$20,8,FALSE),"")</f>
        <v>96.174593288388181</v>
      </c>
      <c r="N9269" s="17">
        <f t="shared" ca="1" si="650"/>
        <v>37.754918937403332</v>
      </c>
      <c r="O9269" s="17">
        <f t="shared" ca="1" si="651"/>
        <v>96.174593288388181</v>
      </c>
      <c r="P9269" s="17">
        <f t="shared" ca="1" si="652"/>
        <v>2.5765640542606651</v>
      </c>
      <c r="Q9269" s="17">
        <f t="shared" ca="1" si="653"/>
        <v>6.5633831822244391</v>
      </c>
    </row>
    <row r="9270" spans="1:17" x14ac:dyDescent="0.35">
      <c r="A9270" t="s">
        <v>2524</v>
      </c>
      <c r="B9270" t="s">
        <v>2175</v>
      </c>
      <c r="D9270" t="s">
        <v>14</v>
      </c>
      <c r="E9270" t="s">
        <v>21</v>
      </c>
      <c r="G9270" t="s">
        <v>3040</v>
      </c>
      <c r="H9270">
        <v>7202.6</v>
      </c>
      <c r="J9270">
        <v>0</v>
      </c>
      <c r="K9270">
        <v>0</v>
      </c>
      <c r="L9270" s="17">
        <f>IF($E9270&lt;&gt;"",VLOOKUP($E9270,GEMWs!$E$14:$L$20,7,FALSE),"")</f>
        <v>37.754918937403332</v>
      </c>
      <c r="M9270" s="17">
        <f>IF($E9270&lt;&gt;"",VLOOKUP($E9270,GEMWs!$E$14:$L$20,8,FALSE),"")</f>
        <v>96.174593288388181</v>
      </c>
      <c r="N9270" s="17">
        <f t="shared" ca="1" si="650"/>
        <v>37.754918937403332</v>
      </c>
      <c r="O9270" s="17">
        <f t="shared" ca="1" si="651"/>
        <v>96.174593288388181</v>
      </c>
      <c r="P9270" s="17">
        <f t="shared" ca="1" si="652"/>
        <v>74.890880779733124</v>
      </c>
      <c r="Q9270" s="17">
        <f t="shared" ca="1" si="653"/>
        <v>190.77249276953086</v>
      </c>
    </row>
    <row r="9271" spans="1:17" x14ac:dyDescent="0.35">
      <c r="A9271" t="s">
        <v>2524</v>
      </c>
      <c r="B9271" t="s">
        <v>1626</v>
      </c>
      <c r="D9271" t="s">
        <v>22</v>
      </c>
      <c r="G9271" t="s">
        <v>3040</v>
      </c>
      <c r="H9271">
        <v>33.299999999999997</v>
      </c>
      <c r="J9271">
        <v>0</v>
      </c>
      <c r="K9271">
        <v>0</v>
      </c>
      <c r="L9271" s="17" t="str">
        <f>IF($E9271&lt;&gt;"",VLOOKUP($E9271,GEMWs!$E$14:$L$20,7,FALSE),"")</f>
        <v/>
      </c>
      <c r="M9271" s="17" t="str">
        <f>IF($E9271&lt;&gt;"",VLOOKUP($E9271,GEMWs!$E$14:$L$20,8,FALSE),"")</f>
        <v/>
      </c>
      <c r="N9271" s="17">
        <f t="shared" ca="1" si="650"/>
        <v>0</v>
      </c>
      <c r="O9271" s="17">
        <f t="shared" ca="1" si="651"/>
        <v>0</v>
      </c>
      <c r="P9271" s="17">
        <f t="shared" ca="1" si="652"/>
        <v>0</v>
      </c>
      <c r="Q9271" s="17">
        <f t="shared" ca="1" si="653"/>
        <v>0</v>
      </c>
    </row>
    <row r="9272" spans="1:17" x14ac:dyDescent="0.35">
      <c r="A9272" t="s">
        <v>2524</v>
      </c>
      <c r="B9272" t="s">
        <v>195</v>
      </c>
      <c r="D9272" t="s">
        <v>14</v>
      </c>
      <c r="E9272" t="s">
        <v>21</v>
      </c>
      <c r="G9272" t="s">
        <v>3040</v>
      </c>
      <c r="H9272">
        <v>2.1</v>
      </c>
      <c r="J9272">
        <v>0</v>
      </c>
      <c r="K9272">
        <v>0</v>
      </c>
      <c r="L9272" s="17">
        <f>IF($E9272&lt;&gt;"",VLOOKUP($E9272,GEMWs!$E$14:$L$20,7,FALSE),"")</f>
        <v>37.754918937403332</v>
      </c>
      <c r="M9272" s="17">
        <f>IF($E9272&lt;&gt;"",VLOOKUP($E9272,GEMWs!$E$14:$L$20,8,FALSE),"")</f>
        <v>96.174593288388181</v>
      </c>
      <c r="N9272" s="17">
        <f t="shared" ca="1" si="650"/>
        <v>37.754918937403332</v>
      </c>
      <c r="O9272" s="17">
        <f t="shared" ca="1" si="651"/>
        <v>96.174593288388181</v>
      </c>
      <c r="P9272" s="17">
        <f t="shared" ca="1" si="652"/>
        <v>2.1835288595429367E-2</v>
      </c>
      <c r="Q9272" s="17">
        <f t="shared" ca="1" si="653"/>
        <v>5.5621891374783378E-2</v>
      </c>
    </row>
    <row r="9273" spans="1:17" x14ac:dyDescent="0.35">
      <c r="A9273" t="s">
        <v>2524</v>
      </c>
      <c r="B9273" t="s">
        <v>13</v>
      </c>
      <c r="D9273" t="s">
        <v>14</v>
      </c>
      <c r="E9273" t="s">
        <v>15</v>
      </c>
      <c r="G9273" t="s">
        <v>3040</v>
      </c>
      <c r="H9273">
        <v>900</v>
      </c>
      <c r="J9273">
        <v>0</v>
      </c>
      <c r="K9273">
        <v>0</v>
      </c>
      <c r="L9273" s="17">
        <f>IF($E9273&lt;&gt;"",VLOOKUP($E9273,GEMWs!$E$14:$L$20,7,FALSE),"")</f>
        <v>37.892086284381016</v>
      </c>
      <c r="M9273" s="17">
        <f>IF($E9273&lt;&gt;"",VLOOKUP($E9273,GEMWs!$E$14:$L$20,8,FALSE),"")</f>
        <v>96.522753888300599</v>
      </c>
      <c r="N9273" s="17">
        <f t="shared" ca="1" si="650"/>
        <v>37.892086284381016</v>
      </c>
      <c r="O9273" s="17">
        <f t="shared" ca="1" si="651"/>
        <v>96.522753888300599</v>
      </c>
      <c r="P9273" s="17">
        <f t="shared" ca="1" si="652"/>
        <v>9.3242262963353753</v>
      </c>
      <c r="Q9273" s="17">
        <f t="shared" ca="1" si="653"/>
        <v>23.751661316441602</v>
      </c>
    </row>
    <row r="9274" spans="1:17" x14ac:dyDescent="0.35">
      <c r="A9274" t="s">
        <v>2524</v>
      </c>
      <c r="B9274" t="s">
        <v>427</v>
      </c>
      <c r="C9274" t="s">
        <v>428</v>
      </c>
      <c r="D9274" t="s">
        <v>14</v>
      </c>
      <c r="E9274" t="s">
        <v>21</v>
      </c>
      <c r="F9274" t="s">
        <v>22</v>
      </c>
      <c r="G9274" t="s">
        <v>3040</v>
      </c>
      <c r="H9274">
        <v>341.6</v>
      </c>
      <c r="I9274">
        <v>240</v>
      </c>
      <c r="J9274">
        <v>11000</v>
      </c>
      <c r="K9274">
        <v>11000</v>
      </c>
      <c r="L9274" s="17">
        <f>IF($E9274&lt;&gt;"",VLOOKUP($E9274,GEMWs!$E$14:$L$20,7,FALSE),"")</f>
        <v>37.754918937403332</v>
      </c>
      <c r="M9274" s="17">
        <f>IF($E9274&lt;&gt;"",VLOOKUP($E9274,GEMWs!$E$14:$L$20,8,FALSE),"")</f>
        <v>96.174593288388181</v>
      </c>
      <c r="N9274" s="17">
        <f t="shared" si="650"/>
        <v>11000</v>
      </c>
      <c r="O9274" s="17">
        <f t="shared" si="651"/>
        <v>11000</v>
      </c>
      <c r="P9274" s="17">
        <f t="shared" si="652"/>
        <v>3.1054545454545456E-2</v>
      </c>
      <c r="Q9274" s="17">
        <f t="shared" si="653"/>
        <v>3.1054545454545456E-2</v>
      </c>
    </row>
    <row r="9275" spans="1:17" x14ac:dyDescent="0.35">
      <c r="A9275" t="s">
        <v>2524</v>
      </c>
      <c r="B9275" t="s">
        <v>1194</v>
      </c>
      <c r="D9275" t="s">
        <v>22</v>
      </c>
      <c r="G9275" t="s">
        <v>3040</v>
      </c>
      <c r="H9275">
        <v>822.3</v>
      </c>
      <c r="J9275">
        <v>0</v>
      </c>
      <c r="K9275">
        <v>0</v>
      </c>
      <c r="L9275" s="17" t="str">
        <f>IF($E9275&lt;&gt;"",VLOOKUP($E9275,GEMWs!$E$14:$L$20,7,FALSE),"")</f>
        <v/>
      </c>
      <c r="M9275" s="17" t="str">
        <f>IF($E9275&lt;&gt;"",VLOOKUP($E9275,GEMWs!$E$14:$L$20,8,FALSE),"")</f>
        <v/>
      </c>
      <c r="N9275" s="17">
        <f t="shared" ca="1" si="650"/>
        <v>0</v>
      </c>
      <c r="O9275" s="17">
        <f t="shared" ca="1" si="651"/>
        <v>0</v>
      </c>
      <c r="P9275" s="17">
        <f t="shared" ca="1" si="652"/>
        <v>0</v>
      </c>
      <c r="Q9275" s="17">
        <f t="shared" ca="1" si="653"/>
        <v>0</v>
      </c>
    </row>
    <row r="9276" spans="1:17" x14ac:dyDescent="0.35">
      <c r="A9276" t="s">
        <v>2524</v>
      </c>
      <c r="B9276" t="s">
        <v>335</v>
      </c>
      <c r="D9276" t="s">
        <v>22</v>
      </c>
      <c r="G9276" t="s">
        <v>3040</v>
      </c>
      <c r="H9276">
        <v>0.5</v>
      </c>
      <c r="J9276">
        <v>0</v>
      </c>
      <c r="K9276">
        <v>0</v>
      </c>
      <c r="L9276" s="17" t="str">
        <f>IF($E9276&lt;&gt;"",VLOOKUP($E9276,GEMWs!$E$14:$L$20,7,FALSE),"")</f>
        <v/>
      </c>
      <c r="M9276" s="17" t="str">
        <f>IF($E9276&lt;&gt;"",VLOOKUP($E9276,GEMWs!$E$14:$L$20,8,FALSE),"")</f>
        <v/>
      </c>
      <c r="N9276" s="17">
        <f t="shared" ca="1" si="650"/>
        <v>0</v>
      </c>
      <c r="O9276" s="17">
        <f t="shared" ca="1" si="651"/>
        <v>0</v>
      </c>
      <c r="P9276" s="17">
        <f t="shared" ca="1" si="652"/>
        <v>0</v>
      </c>
      <c r="Q9276" s="17">
        <f t="shared" ca="1" si="653"/>
        <v>0</v>
      </c>
    </row>
    <row r="9277" spans="1:17" x14ac:dyDescent="0.35">
      <c r="A9277" t="s">
        <v>2524</v>
      </c>
      <c r="B9277" t="s">
        <v>358</v>
      </c>
      <c r="D9277" t="s">
        <v>14</v>
      </c>
      <c r="E9277" t="s">
        <v>21</v>
      </c>
      <c r="G9277" t="s">
        <v>3040</v>
      </c>
      <c r="H9277">
        <v>19.7</v>
      </c>
      <c r="J9277">
        <v>0</v>
      </c>
      <c r="K9277">
        <v>0</v>
      </c>
      <c r="L9277" s="17">
        <f>IF($E9277&lt;&gt;"",VLOOKUP($E9277,GEMWs!$E$14:$L$20,7,FALSE),"")</f>
        <v>37.754918937403332</v>
      </c>
      <c r="M9277" s="17">
        <f>IF($E9277&lt;&gt;"",VLOOKUP($E9277,GEMWs!$E$14:$L$20,8,FALSE),"")</f>
        <v>96.174593288388181</v>
      </c>
      <c r="N9277" s="17">
        <f t="shared" ca="1" si="650"/>
        <v>37.754918937403332</v>
      </c>
      <c r="O9277" s="17">
        <f t="shared" ca="1" si="651"/>
        <v>96.174593288388181</v>
      </c>
      <c r="P9277" s="17">
        <f t="shared" ca="1" si="652"/>
        <v>0.20483580253807546</v>
      </c>
      <c r="Q9277" s="17">
        <f t="shared" ca="1" si="653"/>
        <v>0.52178631432534883</v>
      </c>
    </row>
    <row r="9278" spans="1:17" x14ac:dyDescent="0.35">
      <c r="A9278" t="s">
        <v>2524</v>
      </c>
      <c r="B9278" t="s">
        <v>2983</v>
      </c>
      <c r="D9278" t="s">
        <v>14</v>
      </c>
      <c r="E9278" t="s">
        <v>21</v>
      </c>
      <c r="G9278" t="s">
        <v>3040</v>
      </c>
      <c r="H9278">
        <v>33.9</v>
      </c>
      <c r="J9278">
        <v>0</v>
      </c>
      <c r="K9278">
        <v>0</v>
      </c>
      <c r="L9278" s="17">
        <f>IF($E9278&lt;&gt;"",VLOOKUP($E9278,GEMWs!$E$14:$L$20,7,FALSE),"")</f>
        <v>37.754918937403332</v>
      </c>
      <c r="M9278" s="17">
        <f>IF($E9278&lt;&gt;"",VLOOKUP($E9278,GEMWs!$E$14:$L$20,8,FALSE),"")</f>
        <v>96.174593288388181</v>
      </c>
      <c r="N9278" s="17">
        <f t="shared" ca="1" si="650"/>
        <v>37.754918937403332</v>
      </c>
      <c r="O9278" s="17">
        <f t="shared" ca="1" si="651"/>
        <v>96.174593288388181</v>
      </c>
      <c r="P9278" s="17">
        <f t="shared" ca="1" si="652"/>
        <v>0.352483944469074</v>
      </c>
      <c r="Q9278" s="17">
        <f t="shared" ca="1" si="653"/>
        <v>0.89789624647864597</v>
      </c>
    </row>
    <row r="9279" spans="1:17" x14ac:dyDescent="0.35">
      <c r="A9279" t="s">
        <v>2524</v>
      </c>
      <c r="B9279" t="s">
        <v>2984</v>
      </c>
      <c r="D9279" t="s">
        <v>14</v>
      </c>
      <c r="E9279" t="s">
        <v>21</v>
      </c>
      <c r="G9279" t="s">
        <v>3040</v>
      </c>
      <c r="H9279">
        <v>2.6</v>
      </c>
      <c r="J9279">
        <v>0</v>
      </c>
      <c r="K9279">
        <v>0</v>
      </c>
      <c r="L9279" s="17">
        <f>IF($E9279&lt;&gt;"",VLOOKUP($E9279,GEMWs!$E$14:$L$20,7,FALSE),"")</f>
        <v>37.754918937403332</v>
      </c>
      <c r="M9279" s="17">
        <f>IF($E9279&lt;&gt;"",VLOOKUP($E9279,GEMWs!$E$14:$L$20,8,FALSE),"")</f>
        <v>96.174593288388181</v>
      </c>
      <c r="N9279" s="17">
        <f t="shared" ca="1" si="650"/>
        <v>37.754918937403332</v>
      </c>
      <c r="O9279" s="17">
        <f t="shared" ca="1" si="651"/>
        <v>96.174593288388181</v>
      </c>
      <c r="P9279" s="17">
        <f t="shared" ca="1" si="652"/>
        <v>2.7034166832436358E-2</v>
      </c>
      <c r="Q9279" s="17">
        <f t="shared" ca="1" si="653"/>
        <v>6.8865198844969902E-2</v>
      </c>
    </row>
    <row r="9280" spans="1:17" x14ac:dyDescent="0.35">
      <c r="A9280" t="s">
        <v>2524</v>
      </c>
      <c r="B9280" t="s">
        <v>2540</v>
      </c>
      <c r="D9280" t="s">
        <v>14</v>
      </c>
      <c r="E9280" t="s">
        <v>21</v>
      </c>
      <c r="G9280" t="s">
        <v>3040</v>
      </c>
      <c r="H9280">
        <v>738.1</v>
      </c>
      <c r="J9280">
        <v>0</v>
      </c>
      <c r="K9280">
        <v>0</v>
      </c>
      <c r="L9280" s="17">
        <f>IF($E9280&lt;&gt;"",VLOOKUP($E9280,GEMWs!$E$14:$L$20,7,FALSE),"")</f>
        <v>37.754918937403332</v>
      </c>
      <c r="M9280" s="17">
        <f>IF($E9280&lt;&gt;"",VLOOKUP($E9280,GEMWs!$E$14:$L$20,8,FALSE),"")</f>
        <v>96.174593288388181</v>
      </c>
      <c r="N9280" s="17">
        <f t="shared" ca="1" si="650"/>
        <v>37.754918937403332</v>
      </c>
      <c r="O9280" s="17">
        <f t="shared" ca="1" si="651"/>
        <v>96.174593288388181</v>
      </c>
      <c r="P9280" s="17">
        <f t="shared" ca="1" si="652"/>
        <v>7.6745840534697214</v>
      </c>
      <c r="Q9280" s="17">
        <f t="shared" ca="1" si="653"/>
        <v>19.54977048748934</v>
      </c>
    </row>
    <row r="9281" spans="1:17" x14ac:dyDescent="0.35">
      <c r="A9281" t="s">
        <v>2524</v>
      </c>
      <c r="B9281" t="s">
        <v>176</v>
      </c>
      <c r="C9281" t="s">
        <v>177</v>
      </c>
      <c r="D9281" t="s">
        <v>14</v>
      </c>
      <c r="E9281" t="s">
        <v>21</v>
      </c>
      <c r="F9281" t="s">
        <v>22</v>
      </c>
      <c r="G9281" t="s">
        <v>3040</v>
      </c>
      <c r="H9281">
        <v>1.4</v>
      </c>
      <c r="I9281">
        <v>255</v>
      </c>
      <c r="J9281">
        <v>13640</v>
      </c>
      <c r="K9281">
        <v>27270</v>
      </c>
      <c r="L9281" s="17">
        <f>IF($E9281&lt;&gt;"",VLOOKUP($E9281,GEMWs!$E$14:$L$20,7,FALSE),"")</f>
        <v>37.754918937403332</v>
      </c>
      <c r="M9281" s="17">
        <f>IF($E9281&lt;&gt;"",VLOOKUP($E9281,GEMWs!$E$14:$L$20,8,FALSE),"")</f>
        <v>96.174593288388181</v>
      </c>
      <c r="N9281" s="17">
        <f t="shared" si="650"/>
        <v>13640</v>
      </c>
      <c r="O9281" s="17">
        <f t="shared" si="651"/>
        <v>27270</v>
      </c>
      <c r="P9281" s="17">
        <f t="shared" si="652"/>
        <v>5.1338467180051333E-5</v>
      </c>
      <c r="Q9281" s="17">
        <f t="shared" si="653"/>
        <v>1.0263929618768328E-4</v>
      </c>
    </row>
    <row r="9282" spans="1:17" x14ac:dyDescent="0.35">
      <c r="A9282" t="s">
        <v>2524</v>
      </c>
      <c r="B9282" t="s">
        <v>47</v>
      </c>
      <c r="C9282" t="s">
        <v>48</v>
      </c>
      <c r="D9282" t="s">
        <v>14</v>
      </c>
      <c r="E9282" t="s">
        <v>21</v>
      </c>
      <c r="F9282" t="s">
        <v>14</v>
      </c>
      <c r="G9282" t="s">
        <v>3040</v>
      </c>
      <c r="H9282">
        <v>0.4</v>
      </c>
      <c r="I9282">
        <v>256</v>
      </c>
      <c r="J9282">
        <v>11.292441</v>
      </c>
      <c r="K9282">
        <v>1000</v>
      </c>
      <c r="L9282" s="17">
        <f>IF($E9282&lt;&gt;"",VLOOKUP($E9282,GEMWs!$E$14:$L$20,7,FALSE),"")</f>
        <v>37.754918937403332</v>
      </c>
      <c r="M9282" s="17">
        <f>IF($E9282&lt;&gt;"",VLOOKUP($E9282,GEMWs!$E$14:$L$20,8,FALSE),"")</f>
        <v>96.174593288388181</v>
      </c>
      <c r="N9282" s="17">
        <f t="shared" si="650"/>
        <v>11.292441</v>
      </c>
      <c r="O9282" s="17">
        <f t="shared" si="651"/>
        <v>1000</v>
      </c>
      <c r="P9282" s="17">
        <f t="shared" si="652"/>
        <v>4.0000000000000002E-4</v>
      </c>
      <c r="Q9282" s="17">
        <f t="shared" si="653"/>
        <v>3.5421925162150508E-2</v>
      </c>
    </row>
    <row r="9283" spans="1:17" x14ac:dyDescent="0.35">
      <c r="A9283" t="s">
        <v>2524</v>
      </c>
      <c r="B9283" t="s">
        <v>77</v>
      </c>
      <c r="C9283" t="s">
        <v>78</v>
      </c>
      <c r="D9283" t="s">
        <v>14</v>
      </c>
      <c r="E9283" t="s">
        <v>21</v>
      </c>
      <c r="F9283" t="s">
        <v>22</v>
      </c>
      <c r="G9283" t="s">
        <v>3040</v>
      </c>
      <c r="H9283">
        <v>2.2999999999999998</v>
      </c>
      <c r="I9283">
        <v>373</v>
      </c>
      <c r="J9283">
        <v>1400</v>
      </c>
      <c r="K9283">
        <v>1400</v>
      </c>
      <c r="L9283" s="17">
        <f>IF($E9283&lt;&gt;"",VLOOKUP($E9283,GEMWs!$E$14:$L$20,7,FALSE),"")</f>
        <v>37.754918937403332</v>
      </c>
      <c r="M9283" s="17">
        <f>IF($E9283&lt;&gt;"",VLOOKUP($E9283,GEMWs!$E$14:$L$20,8,FALSE),"")</f>
        <v>96.174593288388181</v>
      </c>
      <c r="N9283" s="17">
        <f t="shared" si="650"/>
        <v>1400</v>
      </c>
      <c r="O9283" s="17">
        <f t="shared" si="651"/>
        <v>1400</v>
      </c>
      <c r="P9283" s="17">
        <f t="shared" si="652"/>
        <v>1.6428571428571427E-3</v>
      </c>
      <c r="Q9283" s="17">
        <f t="shared" si="653"/>
        <v>1.6428571428571427E-3</v>
      </c>
    </row>
    <row r="9284" spans="1:17" x14ac:dyDescent="0.35">
      <c r="A9284" t="s">
        <v>2524</v>
      </c>
      <c r="B9284" t="s">
        <v>2166</v>
      </c>
      <c r="C9284" t="s">
        <v>2167</v>
      </c>
      <c r="D9284" t="s">
        <v>14</v>
      </c>
      <c r="E9284" t="s">
        <v>21</v>
      </c>
      <c r="F9284" t="s">
        <v>22</v>
      </c>
      <c r="G9284" t="s">
        <v>3040</v>
      </c>
      <c r="H9284">
        <v>3109.7</v>
      </c>
      <c r="I9284">
        <v>374</v>
      </c>
      <c r="J9284">
        <v>3300</v>
      </c>
      <c r="K9284">
        <v>4500</v>
      </c>
      <c r="L9284" s="17">
        <f>IF($E9284&lt;&gt;"",VLOOKUP($E9284,GEMWs!$E$14:$L$20,7,FALSE),"")</f>
        <v>37.754918937403332</v>
      </c>
      <c r="M9284" s="17">
        <f>IF($E9284&lt;&gt;"",VLOOKUP($E9284,GEMWs!$E$14:$L$20,8,FALSE),"")</f>
        <v>96.174593288388181</v>
      </c>
      <c r="N9284" s="17">
        <f t="shared" si="650"/>
        <v>3300</v>
      </c>
      <c r="O9284" s="17">
        <f t="shared" si="651"/>
        <v>4500</v>
      </c>
      <c r="P9284" s="17">
        <f t="shared" si="652"/>
        <v>0.69104444444444435</v>
      </c>
      <c r="Q9284" s="17">
        <f t="shared" si="653"/>
        <v>0.94233333333333325</v>
      </c>
    </row>
    <row r="9285" spans="1:17" x14ac:dyDescent="0.35">
      <c r="A9285" t="s">
        <v>2524</v>
      </c>
      <c r="B9285" t="s">
        <v>2159</v>
      </c>
      <c r="D9285" t="s">
        <v>22</v>
      </c>
      <c r="G9285" t="s">
        <v>3040</v>
      </c>
      <c r="H9285">
        <v>145.5</v>
      </c>
      <c r="J9285">
        <v>0</v>
      </c>
      <c r="K9285">
        <v>0</v>
      </c>
      <c r="L9285" s="17" t="str">
        <f>IF($E9285&lt;&gt;"",VLOOKUP($E9285,GEMWs!$E$14:$L$20,7,FALSE),"")</f>
        <v/>
      </c>
      <c r="M9285" s="17" t="str">
        <f>IF($E9285&lt;&gt;"",VLOOKUP($E9285,GEMWs!$E$14:$L$20,8,FALSE),"")</f>
        <v/>
      </c>
      <c r="N9285" s="17">
        <f t="shared" ca="1" si="650"/>
        <v>0</v>
      </c>
      <c r="O9285" s="17">
        <f t="shared" ca="1" si="651"/>
        <v>0</v>
      </c>
      <c r="P9285" s="17">
        <f t="shared" ca="1" si="652"/>
        <v>0</v>
      </c>
      <c r="Q9285" s="17">
        <f t="shared" ca="1" si="653"/>
        <v>0</v>
      </c>
    </row>
    <row r="9286" spans="1:17" x14ac:dyDescent="0.35">
      <c r="A9286" t="s">
        <v>2524</v>
      </c>
      <c r="B9286" t="s">
        <v>229</v>
      </c>
      <c r="D9286" t="s">
        <v>22</v>
      </c>
      <c r="G9286" t="s">
        <v>3040</v>
      </c>
      <c r="H9286">
        <v>23.2</v>
      </c>
      <c r="J9286">
        <v>0</v>
      </c>
      <c r="K9286">
        <v>0</v>
      </c>
      <c r="L9286" s="17" t="str">
        <f>IF($E9286&lt;&gt;"",VLOOKUP($E9286,GEMWs!$E$14:$L$20,7,FALSE),"")</f>
        <v/>
      </c>
      <c r="M9286" s="17" t="str">
        <f>IF($E9286&lt;&gt;"",VLOOKUP($E9286,GEMWs!$E$14:$L$20,8,FALSE),"")</f>
        <v/>
      </c>
      <c r="N9286" s="17">
        <f t="shared" ca="1" si="650"/>
        <v>0</v>
      </c>
      <c r="O9286" s="17">
        <f t="shared" ca="1" si="651"/>
        <v>0</v>
      </c>
      <c r="P9286" s="17">
        <f t="shared" ca="1" si="652"/>
        <v>0</v>
      </c>
      <c r="Q9286" s="17">
        <f t="shared" ca="1" si="653"/>
        <v>0</v>
      </c>
    </row>
    <row r="9287" spans="1:17" x14ac:dyDescent="0.35">
      <c r="A9287" t="s">
        <v>2524</v>
      </c>
      <c r="B9287" t="s">
        <v>157</v>
      </c>
      <c r="D9287" t="s">
        <v>22</v>
      </c>
      <c r="G9287" t="s">
        <v>3040</v>
      </c>
      <c r="H9287">
        <v>37.700000000000003</v>
      </c>
      <c r="J9287">
        <v>0</v>
      </c>
      <c r="K9287">
        <v>0</v>
      </c>
      <c r="L9287" s="17" t="str">
        <f>IF($E9287&lt;&gt;"",VLOOKUP($E9287,GEMWs!$E$14:$L$20,7,FALSE),"")</f>
        <v/>
      </c>
      <c r="M9287" s="17" t="str">
        <f>IF($E9287&lt;&gt;"",VLOOKUP($E9287,GEMWs!$E$14:$L$20,8,FALSE),"")</f>
        <v/>
      </c>
      <c r="N9287" s="17">
        <f t="shared" ca="1" si="650"/>
        <v>0</v>
      </c>
      <c r="O9287" s="17">
        <f t="shared" ca="1" si="651"/>
        <v>0</v>
      </c>
      <c r="P9287" s="17">
        <f t="shared" ca="1" si="652"/>
        <v>0</v>
      </c>
      <c r="Q9287" s="17">
        <f t="shared" ca="1" si="653"/>
        <v>0</v>
      </c>
    </row>
    <row r="9288" spans="1:17" x14ac:dyDescent="0.35">
      <c r="A9288" t="s">
        <v>2524</v>
      </c>
      <c r="B9288" t="s">
        <v>103</v>
      </c>
      <c r="D9288" t="s">
        <v>14</v>
      </c>
      <c r="E9288" t="s">
        <v>15</v>
      </c>
      <c r="G9288" t="s">
        <v>3040</v>
      </c>
      <c r="H9288">
        <v>5496.9</v>
      </c>
      <c r="J9288">
        <v>0</v>
      </c>
      <c r="K9288">
        <v>0</v>
      </c>
      <c r="L9288" s="17">
        <f>IF($E9288&lt;&gt;"",VLOOKUP($E9288,GEMWs!$E$14:$L$20,7,FALSE),"")</f>
        <v>37.892086284381016</v>
      </c>
      <c r="M9288" s="17">
        <f>IF($E9288&lt;&gt;"",VLOOKUP($E9288,GEMWs!$E$14:$L$20,8,FALSE),"")</f>
        <v>96.522753888300599</v>
      </c>
      <c r="N9288" s="17">
        <f t="shared" ca="1" si="650"/>
        <v>37.892086284381016</v>
      </c>
      <c r="O9288" s="17">
        <f t="shared" ca="1" si="651"/>
        <v>96.522753888300599</v>
      </c>
      <c r="P9288" s="17">
        <f t="shared" ca="1" si="652"/>
        <v>56.949266142584356</v>
      </c>
      <c r="Q9288" s="17">
        <f t="shared" ca="1" si="653"/>
        <v>145.0672301003865</v>
      </c>
    </row>
    <row r="9289" spans="1:17" x14ac:dyDescent="0.35">
      <c r="A9289" t="s">
        <v>2524</v>
      </c>
      <c r="B9289" t="s">
        <v>163</v>
      </c>
      <c r="D9289" t="s">
        <v>22</v>
      </c>
      <c r="G9289" t="s">
        <v>3040</v>
      </c>
      <c r="H9289">
        <v>84.8</v>
      </c>
      <c r="J9289">
        <v>0</v>
      </c>
      <c r="K9289">
        <v>0</v>
      </c>
      <c r="L9289" s="17" t="str">
        <f>IF($E9289&lt;&gt;"",VLOOKUP($E9289,GEMWs!$E$14:$L$20,7,FALSE),"")</f>
        <v/>
      </c>
      <c r="M9289" s="17" t="str">
        <f>IF($E9289&lt;&gt;"",VLOOKUP($E9289,GEMWs!$E$14:$L$20,8,FALSE),"")</f>
        <v/>
      </c>
      <c r="N9289" s="17">
        <f t="shared" ca="1" si="650"/>
        <v>0</v>
      </c>
      <c r="O9289" s="17">
        <f t="shared" ca="1" si="651"/>
        <v>0</v>
      </c>
      <c r="P9289" s="17">
        <f t="shared" ca="1" si="652"/>
        <v>0</v>
      </c>
      <c r="Q9289" s="17">
        <f t="shared" ca="1" si="653"/>
        <v>0</v>
      </c>
    </row>
    <row r="9290" spans="1:17" x14ac:dyDescent="0.35">
      <c r="A9290" t="s">
        <v>2524</v>
      </c>
      <c r="B9290" t="s">
        <v>2994</v>
      </c>
      <c r="D9290" t="s">
        <v>14</v>
      </c>
      <c r="E9290" t="s">
        <v>21</v>
      </c>
      <c r="G9290" t="s">
        <v>3040</v>
      </c>
      <c r="H9290">
        <v>4.9000000000000004</v>
      </c>
      <c r="J9290">
        <v>0</v>
      </c>
      <c r="K9290">
        <v>0</v>
      </c>
      <c r="L9290" s="17">
        <f>IF($E9290&lt;&gt;"",VLOOKUP($E9290,GEMWs!$E$14:$L$20,7,FALSE),"")</f>
        <v>37.754918937403332</v>
      </c>
      <c r="M9290" s="17">
        <f>IF($E9290&lt;&gt;"",VLOOKUP($E9290,GEMWs!$E$14:$L$20,8,FALSE),"")</f>
        <v>96.174593288388181</v>
      </c>
      <c r="N9290" s="17">
        <f t="shared" ca="1" si="650"/>
        <v>37.754918937403332</v>
      </c>
      <c r="O9290" s="17">
        <f t="shared" ca="1" si="651"/>
        <v>96.174593288388181</v>
      </c>
      <c r="P9290" s="17">
        <f t="shared" ca="1" si="652"/>
        <v>5.094900672266852E-2</v>
      </c>
      <c r="Q9290" s="17">
        <f t="shared" ca="1" si="653"/>
        <v>0.12978441320782788</v>
      </c>
    </row>
    <row r="9291" spans="1:17" x14ac:dyDescent="0.35">
      <c r="A9291" t="s">
        <v>2524</v>
      </c>
      <c r="B9291" t="s">
        <v>364</v>
      </c>
      <c r="D9291" t="s">
        <v>14</v>
      </c>
      <c r="E9291" t="s">
        <v>21</v>
      </c>
      <c r="G9291" t="s">
        <v>3040</v>
      </c>
      <c r="H9291">
        <v>0.1</v>
      </c>
      <c r="J9291">
        <v>0</v>
      </c>
      <c r="K9291">
        <v>0</v>
      </c>
      <c r="L9291" s="17">
        <f>IF($E9291&lt;&gt;"",VLOOKUP($E9291,GEMWs!$E$14:$L$20,7,FALSE),"")</f>
        <v>37.754918937403332</v>
      </c>
      <c r="M9291" s="17">
        <f>IF($E9291&lt;&gt;"",VLOOKUP($E9291,GEMWs!$E$14:$L$20,8,FALSE),"")</f>
        <v>96.174593288388181</v>
      </c>
      <c r="N9291" s="17">
        <f t="shared" ca="1" si="650"/>
        <v>37.754918937403332</v>
      </c>
      <c r="O9291" s="17">
        <f t="shared" ca="1" si="651"/>
        <v>96.174593288388181</v>
      </c>
      <c r="P9291" s="17">
        <f t="shared" ca="1" si="652"/>
        <v>1.0397756474013985E-3</v>
      </c>
      <c r="Q9291" s="17">
        <f t="shared" ca="1" si="653"/>
        <v>2.6486614940373038E-3</v>
      </c>
    </row>
    <row r="9292" spans="1:17" x14ac:dyDescent="0.35">
      <c r="A9292" t="s">
        <v>2524</v>
      </c>
      <c r="B9292" t="s">
        <v>2530</v>
      </c>
      <c r="D9292" t="s">
        <v>14</v>
      </c>
      <c r="E9292" t="s">
        <v>21</v>
      </c>
      <c r="G9292" t="s">
        <v>3040</v>
      </c>
      <c r="H9292">
        <v>343.9</v>
      </c>
      <c r="J9292">
        <v>0</v>
      </c>
      <c r="K9292">
        <v>0</v>
      </c>
      <c r="L9292" s="17">
        <f>IF($E9292&lt;&gt;"",VLOOKUP($E9292,GEMWs!$E$14:$L$20,7,FALSE),"")</f>
        <v>37.754918937403332</v>
      </c>
      <c r="M9292" s="17">
        <f>IF($E9292&lt;&gt;"",VLOOKUP($E9292,GEMWs!$E$14:$L$20,8,FALSE),"")</f>
        <v>96.174593288388181</v>
      </c>
      <c r="N9292" s="17">
        <f t="shared" ca="1" si="650"/>
        <v>37.754918937403332</v>
      </c>
      <c r="O9292" s="17">
        <f t="shared" ca="1" si="651"/>
        <v>96.174593288388181</v>
      </c>
      <c r="P9292" s="17">
        <f t="shared" ca="1" si="652"/>
        <v>3.5757884514134086</v>
      </c>
      <c r="Q9292" s="17">
        <f t="shared" ca="1" si="653"/>
        <v>9.1087468779942871</v>
      </c>
    </row>
    <row r="9293" spans="1:17" x14ac:dyDescent="0.35">
      <c r="A9293" t="s">
        <v>2524</v>
      </c>
      <c r="B9293" t="s">
        <v>49</v>
      </c>
      <c r="C9293" t="s">
        <v>50</v>
      </c>
      <c r="D9293" t="s">
        <v>14</v>
      </c>
      <c r="E9293" t="s">
        <v>21</v>
      </c>
      <c r="F9293" t="s">
        <v>14</v>
      </c>
      <c r="G9293" t="s">
        <v>3040</v>
      </c>
      <c r="H9293">
        <v>655.29999999999995</v>
      </c>
      <c r="I9293">
        <v>278</v>
      </c>
      <c r="J9293">
        <v>20.321014999999999</v>
      </c>
      <c r="K9293">
        <v>2000</v>
      </c>
      <c r="L9293" s="17">
        <f>IF($E9293&lt;&gt;"",VLOOKUP($E9293,GEMWs!$E$14:$L$20,7,FALSE),"")</f>
        <v>37.754918937403332</v>
      </c>
      <c r="M9293" s="17">
        <f>IF($E9293&lt;&gt;"",VLOOKUP($E9293,GEMWs!$E$14:$L$20,8,FALSE),"")</f>
        <v>96.174593288388181</v>
      </c>
      <c r="N9293" s="17">
        <f t="shared" si="650"/>
        <v>20.321014999999999</v>
      </c>
      <c r="O9293" s="17">
        <f t="shared" si="651"/>
        <v>2000</v>
      </c>
      <c r="P9293" s="17">
        <f t="shared" si="652"/>
        <v>0.32765</v>
      </c>
      <c r="Q9293" s="17">
        <f t="shared" si="653"/>
        <v>32.247404964761849</v>
      </c>
    </row>
    <row r="9294" spans="1:17" x14ac:dyDescent="0.35">
      <c r="A9294" t="s">
        <v>2524</v>
      </c>
      <c r="B9294" t="s">
        <v>433</v>
      </c>
      <c r="C9294" t="s">
        <v>434</v>
      </c>
      <c r="D9294" t="s">
        <v>14</v>
      </c>
      <c r="E9294" t="s">
        <v>21</v>
      </c>
      <c r="F9294" t="s">
        <v>22</v>
      </c>
      <c r="G9294" t="s">
        <v>3040</v>
      </c>
      <c r="H9294">
        <v>4.4000000000000004</v>
      </c>
      <c r="I9294">
        <v>279</v>
      </c>
      <c r="J9294">
        <v>5750</v>
      </c>
      <c r="K9294">
        <v>5900</v>
      </c>
      <c r="L9294" s="17">
        <f>IF($E9294&lt;&gt;"",VLOOKUP($E9294,GEMWs!$E$14:$L$20,7,FALSE),"")</f>
        <v>37.754918937403332</v>
      </c>
      <c r="M9294" s="17">
        <f>IF($E9294&lt;&gt;"",VLOOKUP($E9294,GEMWs!$E$14:$L$20,8,FALSE),"")</f>
        <v>96.174593288388181</v>
      </c>
      <c r="N9294" s="17">
        <f t="shared" si="650"/>
        <v>5750</v>
      </c>
      <c r="O9294" s="17">
        <f t="shared" si="651"/>
        <v>5900</v>
      </c>
      <c r="P9294" s="17">
        <f t="shared" si="652"/>
        <v>7.457627118644068E-4</v>
      </c>
      <c r="Q9294" s="17">
        <f t="shared" si="653"/>
        <v>7.6521739130434787E-4</v>
      </c>
    </row>
    <row r="9295" spans="1:17" x14ac:dyDescent="0.35">
      <c r="A9295" t="s">
        <v>2524</v>
      </c>
      <c r="B9295" t="s">
        <v>2531</v>
      </c>
      <c r="D9295" t="s">
        <v>22</v>
      </c>
      <c r="G9295" t="s">
        <v>3040</v>
      </c>
      <c r="H9295">
        <v>9.8000000000000007</v>
      </c>
      <c r="J9295">
        <v>0</v>
      </c>
      <c r="K9295">
        <v>0</v>
      </c>
      <c r="L9295" s="17" t="str">
        <f>IF($E9295&lt;&gt;"",VLOOKUP($E9295,GEMWs!$E$14:$L$20,7,FALSE),"")</f>
        <v/>
      </c>
      <c r="M9295" s="17" t="str">
        <f>IF($E9295&lt;&gt;"",VLOOKUP($E9295,GEMWs!$E$14:$L$20,8,FALSE),"")</f>
        <v/>
      </c>
      <c r="N9295" s="17">
        <f t="shared" ca="1" si="650"/>
        <v>0</v>
      </c>
      <c r="O9295" s="17">
        <f t="shared" ca="1" si="651"/>
        <v>0</v>
      </c>
      <c r="P9295" s="17">
        <f t="shared" ca="1" si="652"/>
        <v>0</v>
      </c>
      <c r="Q9295" s="17">
        <f t="shared" ca="1" si="653"/>
        <v>0</v>
      </c>
    </row>
    <row r="9296" spans="1:17" x14ac:dyDescent="0.35">
      <c r="A9296" t="s">
        <v>2524</v>
      </c>
      <c r="B9296" t="s">
        <v>236</v>
      </c>
      <c r="D9296" t="s">
        <v>22</v>
      </c>
      <c r="G9296" t="s">
        <v>3040</v>
      </c>
      <c r="H9296">
        <v>0.4</v>
      </c>
      <c r="J9296">
        <v>0</v>
      </c>
      <c r="K9296">
        <v>0</v>
      </c>
      <c r="L9296" s="17" t="str">
        <f>IF($E9296&lt;&gt;"",VLOOKUP($E9296,GEMWs!$E$14:$L$20,7,FALSE),"")</f>
        <v/>
      </c>
      <c r="M9296" s="17" t="str">
        <f>IF($E9296&lt;&gt;"",VLOOKUP($E9296,GEMWs!$E$14:$L$20,8,FALSE),"")</f>
        <v/>
      </c>
      <c r="N9296" s="17">
        <f t="shared" ca="1" si="650"/>
        <v>0</v>
      </c>
      <c r="O9296" s="17">
        <f t="shared" ca="1" si="651"/>
        <v>0</v>
      </c>
      <c r="P9296" s="17">
        <f t="shared" ca="1" si="652"/>
        <v>0</v>
      </c>
      <c r="Q9296" s="17">
        <f t="shared" ca="1" si="653"/>
        <v>0</v>
      </c>
    </row>
    <row r="9297" spans="1:17" x14ac:dyDescent="0.35">
      <c r="A9297" t="s">
        <v>2524</v>
      </c>
      <c r="B9297" t="s">
        <v>2978</v>
      </c>
      <c r="C9297" t="s">
        <v>158</v>
      </c>
      <c r="D9297" t="s">
        <v>22</v>
      </c>
      <c r="G9297" t="s">
        <v>3040</v>
      </c>
      <c r="H9297">
        <v>197.4</v>
      </c>
      <c r="J9297">
        <v>0</v>
      </c>
      <c r="K9297">
        <v>0</v>
      </c>
      <c r="L9297" s="17" t="str">
        <f>IF($E9297&lt;&gt;"",VLOOKUP($E9297,GEMWs!$E$14:$L$20,7,FALSE),"")</f>
        <v/>
      </c>
      <c r="M9297" s="17" t="str">
        <f>IF($E9297&lt;&gt;"",VLOOKUP($E9297,GEMWs!$E$14:$L$20,8,FALSE),"")</f>
        <v/>
      </c>
      <c r="N9297" s="17">
        <f t="shared" ca="1" si="650"/>
        <v>0</v>
      </c>
      <c r="O9297" s="17">
        <f t="shared" ca="1" si="651"/>
        <v>0</v>
      </c>
      <c r="P9297" s="17">
        <f t="shared" ca="1" si="652"/>
        <v>0</v>
      </c>
      <c r="Q9297" s="17">
        <f t="shared" ca="1" si="653"/>
        <v>0</v>
      </c>
    </row>
    <row r="9298" spans="1:17" x14ac:dyDescent="0.35">
      <c r="A9298" t="s">
        <v>2524</v>
      </c>
      <c r="B9298" t="s">
        <v>1395</v>
      </c>
      <c r="D9298" t="s">
        <v>14</v>
      </c>
      <c r="E9298" t="s">
        <v>21</v>
      </c>
      <c r="G9298" t="s">
        <v>3040</v>
      </c>
      <c r="H9298">
        <v>44.1</v>
      </c>
      <c r="J9298">
        <v>0</v>
      </c>
      <c r="K9298">
        <v>0</v>
      </c>
      <c r="L9298" s="17">
        <f>IF($E9298&lt;&gt;"",VLOOKUP($E9298,GEMWs!$E$14:$L$20,7,FALSE),"")</f>
        <v>37.754918937403332</v>
      </c>
      <c r="M9298" s="17">
        <f>IF($E9298&lt;&gt;"",VLOOKUP($E9298,GEMWs!$E$14:$L$20,8,FALSE),"")</f>
        <v>96.174593288388181</v>
      </c>
      <c r="N9298" s="17">
        <f t="shared" ca="1" si="650"/>
        <v>37.754918937403332</v>
      </c>
      <c r="O9298" s="17">
        <f t="shared" ca="1" si="651"/>
        <v>96.174593288388181</v>
      </c>
      <c r="P9298" s="17">
        <f t="shared" ca="1" si="652"/>
        <v>0.45854106050401666</v>
      </c>
      <c r="Q9298" s="17">
        <f t="shared" ca="1" si="653"/>
        <v>1.1680597188704509</v>
      </c>
    </row>
    <row r="9299" spans="1:17" x14ac:dyDescent="0.35">
      <c r="A9299" t="s">
        <v>2524</v>
      </c>
      <c r="B9299" t="s">
        <v>435</v>
      </c>
      <c r="C9299" t="s">
        <v>436</v>
      </c>
      <c r="D9299" t="s">
        <v>14</v>
      </c>
      <c r="E9299" t="s">
        <v>21</v>
      </c>
      <c r="F9299" t="s">
        <v>22</v>
      </c>
      <c r="G9299" t="s">
        <v>3040</v>
      </c>
      <c r="H9299">
        <v>10.1</v>
      </c>
      <c r="I9299">
        <v>381</v>
      </c>
      <c r="J9299">
        <v>1500</v>
      </c>
      <c r="K9299">
        <v>1500</v>
      </c>
      <c r="L9299" s="17">
        <f>IF($E9299&lt;&gt;"",VLOOKUP($E9299,GEMWs!$E$14:$L$20,7,FALSE),"")</f>
        <v>37.754918937403332</v>
      </c>
      <c r="M9299" s="17">
        <f>IF($E9299&lt;&gt;"",VLOOKUP($E9299,GEMWs!$E$14:$L$20,8,FALSE),"")</f>
        <v>96.174593288388181</v>
      </c>
      <c r="N9299" s="17">
        <f t="shared" ref="N9299:N9362" si="654">IF($I9299&lt;&gt;"",J9299,IF(AND($D9299="Y",$M$6=236),L9299,0))</f>
        <v>1500</v>
      </c>
      <c r="O9299" s="17">
        <f t="shared" ref="O9299:O9362" si="655">IF($I9299&lt;&gt;"",K9299,IF(AND($D9299="Y",$M$6=236),M9299,0))</f>
        <v>1500</v>
      </c>
      <c r="P9299" s="17">
        <f t="shared" si="652"/>
        <v>6.7333333333333334E-3</v>
      </c>
      <c r="Q9299" s="17">
        <f t="shared" si="653"/>
        <v>6.7333333333333334E-3</v>
      </c>
    </row>
    <row r="9300" spans="1:17" x14ac:dyDescent="0.35">
      <c r="A9300" t="s">
        <v>2524</v>
      </c>
      <c r="B9300" t="s">
        <v>714</v>
      </c>
      <c r="C9300" t="s">
        <v>715</v>
      </c>
      <c r="D9300" t="s">
        <v>14</v>
      </c>
      <c r="E9300" t="s">
        <v>21</v>
      </c>
      <c r="F9300" t="s">
        <v>22</v>
      </c>
      <c r="G9300" t="s">
        <v>3040</v>
      </c>
      <c r="H9300">
        <v>0.6</v>
      </c>
      <c r="I9300">
        <v>215</v>
      </c>
      <c r="J9300">
        <v>100</v>
      </c>
      <c r="K9300">
        <v>750</v>
      </c>
      <c r="L9300" s="17">
        <f>IF($E9300&lt;&gt;"",VLOOKUP($E9300,GEMWs!$E$14:$L$20,7,FALSE),"")</f>
        <v>37.754918937403332</v>
      </c>
      <c r="M9300" s="17">
        <f>IF($E9300&lt;&gt;"",VLOOKUP($E9300,GEMWs!$E$14:$L$20,8,FALSE),"")</f>
        <v>96.174593288388181</v>
      </c>
      <c r="N9300" s="17">
        <f t="shared" si="654"/>
        <v>100</v>
      </c>
      <c r="O9300" s="17">
        <f t="shared" si="655"/>
        <v>750</v>
      </c>
      <c r="P9300" s="17">
        <f t="shared" si="652"/>
        <v>7.9999999999999993E-4</v>
      </c>
      <c r="Q9300" s="17">
        <f t="shared" si="653"/>
        <v>6.0000000000000001E-3</v>
      </c>
    </row>
    <row r="9301" spans="1:17" x14ac:dyDescent="0.35">
      <c r="A9301" t="s">
        <v>2524</v>
      </c>
      <c r="B9301" t="s">
        <v>2176</v>
      </c>
      <c r="D9301" t="s">
        <v>14</v>
      </c>
      <c r="E9301" t="s">
        <v>21</v>
      </c>
      <c r="G9301" t="s">
        <v>3040</v>
      </c>
      <c r="H9301">
        <v>1033.4000000000001</v>
      </c>
      <c r="J9301">
        <v>0</v>
      </c>
      <c r="K9301">
        <v>0</v>
      </c>
      <c r="L9301" s="17">
        <f>IF($E9301&lt;&gt;"",VLOOKUP($E9301,GEMWs!$E$14:$L$20,7,FALSE),"")</f>
        <v>37.754918937403332</v>
      </c>
      <c r="M9301" s="17">
        <f>IF($E9301&lt;&gt;"",VLOOKUP($E9301,GEMWs!$E$14:$L$20,8,FALSE),"")</f>
        <v>96.174593288388181</v>
      </c>
      <c r="N9301" s="17">
        <f t="shared" ca="1" si="654"/>
        <v>37.754918937403332</v>
      </c>
      <c r="O9301" s="17">
        <f t="shared" ca="1" si="655"/>
        <v>96.174593288388181</v>
      </c>
      <c r="P9301" s="17">
        <f t="shared" ca="1" si="652"/>
        <v>10.745041540246051</v>
      </c>
      <c r="Q9301" s="17">
        <f t="shared" ca="1" si="653"/>
        <v>27.371267879381499</v>
      </c>
    </row>
    <row r="9302" spans="1:17" x14ac:dyDescent="0.35">
      <c r="A9302" t="s">
        <v>2524</v>
      </c>
      <c r="B9302" t="s">
        <v>287</v>
      </c>
      <c r="C9302" t="s">
        <v>288</v>
      </c>
      <c r="D9302" t="s">
        <v>14</v>
      </c>
      <c r="E9302" t="s">
        <v>21</v>
      </c>
      <c r="F9302" t="s">
        <v>22</v>
      </c>
      <c r="G9302" t="s">
        <v>3040</v>
      </c>
      <c r="H9302">
        <v>298.5</v>
      </c>
      <c r="I9302">
        <v>295</v>
      </c>
      <c r="J9302">
        <v>9000</v>
      </c>
      <c r="K9302">
        <v>10000</v>
      </c>
      <c r="L9302" s="17">
        <f>IF($E9302&lt;&gt;"",VLOOKUP($E9302,GEMWs!$E$14:$L$20,7,FALSE),"")</f>
        <v>37.754918937403332</v>
      </c>
      <c r="M9302" s="17">
        <f>IF($E9302&lt;&gt;"",VLOOKUP($E9302,GEMWs!$E$14:$L$20,8,FALSE),"")</f>
        <v>96.174593288388181</v>
      </c>
      <c r="N9302" s="17">
        <f t="shared" si="654"/>
        <v>9000</v>
      </c>
      <c r="O9302" s="17">
        <f t="shared" si="655"/>
        <v>10000</v>
      </c>
      <c r="P9302" s="17">
        <f t="shared" si="652"/>
        <v>2.9850000000000002E-2</v>
      </c>
      <c r="Q9302" s="17">
        <f t="shared" si="653"/>
        <v>3.3166666666666664E-2</v>
      </c>
    </row>
    <row r="9303" spans="1:17" x14ac:dyDescent="0.35">
      <c r="A9303" t="s">
        <v>2524</v>
      </c>
      <c r="B9303" t="s">
        <v>2532</v>
      </c>
      <c r="D9303" t="s">
        <v>22</v>
      </c>
      <c r="G9303" t="s">
        <v>3040</v>
      </c>
      <c r="H9303">
        <v>109.9</v>
      </c>
      <c r="J9303">
        <v>0</v>
      </c>
      <c r="K9303">
        <v>0</v>
      </c>
      <c r="L9303" s="17" t="str">
        <f>IF($E9303&lt;&gt;"",VLOOKUP($E9303,GEMWs!$E$14:$L$20,7,FALSE),"")</f>
        <v/>
      </c>
      <c r="M9303" s="17" t="str">
        <f>IF($E9303&lt;&gt;"",VLOOKUP($E9303,GEMWs!$E$14:$L$20,8,FALSE),"")</f>
        <v/>
      </c>
      <c r="N9303" s="17">
        <f t="shared" ca="1" si="654"/>
        <v>0</v>
      </c>
      <c r="O9303" s="17">
        <f t="shared" ca="1" si="655"/>
        <v>0</v>
      </c>
      <c r="P9303" s="17">
        <f t="shared" ca="1" si="652"/>
        <v>0</v>
      </c>
      <c r="Q9303" s="17">
        <f t="shared" ca="1" si="653"/>
        <v>0</v>
      </c>
    </row>
    <row r="9304" spans="1:17" x14ac:dyDescent="0.35">
      <c r="A9304" t="s">
        <v>2524</v>
      </c>
      <c r="B9304" t="s">
        <v>2976</v>
      </c>
      <c r="D9304" t="s">
        <v>14</v>
      </c>
      <c r="E9304" t="s">
        <v>21</v>
      </c>
      <c r="G9304" t="s">
        <v>3040</v>
      </c>
      <c r="H9304">
        <v>202.5</v>
      </c>
      <c r="J9304">
        <v>0</v>
      </c>
      <c r="K9304">
        <v>0</v>
      </c>
      <c r="L9304" s="17">
        <f>IF($E9304&lt;&gt;"",VLOOKUP($E9304,GEMWs!$E$14:$L$20,7,FALSE),"")</f>
        <v>37.754918937403332</v>
      </c>
      <c r="M9304" s="17">
        <f>IF($E9304&lt;&gt;"",VLOOKUP($E9304,GEMWs!$E$14:$L$20,8,FALSE),"")</f>
        <v>96.174593288388181</v>
      </c>
      <c r="N9304" s="17">
        <f t="shared" ca="1" si="654"/>
        <v>37.754918937403332</v>
      </c>
      <c r="O9304" s="17">
        <f t="shared" ca="1" si="655"/>
        <v>96.174593288388181</v>
      </c>
      <c r="P9304" s="17">
        <f t="shared" ca="1" si="652"/>
        <v>2.1055456859878317</v>
      </c>
      <c r="Q9304" s="17">
        <f t="shared" ca="1" si="653"/>
        <v>5.3635395254255398</v>
      </c>
    </row>
    <row r="9305" spans="1:17" x14ac:dyDescent="0.35">
      <c r="A9305" t="s">
        <v>2524</v>
      </c>
      <c r="B9305" t="s">
        <v>2975</v>
      </c>
      <c r="D9305" t="s">
        <v>14</v>
      </c>
      <c r="E9305" t="s">
        <v>18</v>
      </c>
      <c r="G9305" t="s">
        <v>3040</v>
      </c>
      <c r="H9305">
        <v>317.60000000000002</v>
      </c>
      <c r="J9305">
        <v>0</v>
      </c>
      <c r="K9305">
        <v>0</v>
      </c>
      <c r="L9305" s="17">
        <f>IF($E9305&lt;&gt;"",VLOOKUP($E9305,GEMWs!$E$14:$L$20,7,FALSE),"")</f>
        <v>5950.3939027696888</v>
      </c>
      <c r="M9305" s="17">
        <f>IF($E9305&lt;&gt;"",VLOOKUP($E9305,GEMWs!$E$14:$L$20,8,FALSE),"")</f>
        <v>10539.430626954083</v>
      </c>
      <c r="N9305" s="17">
        <f t="shared" ca="1" si="654"/>
        <v>5950.3939027696888</v>
      </c>
      <c r="O9305" s="17">
        <f t="shared" ca="1" si="655"/>
        <v>10539.430626954083</v>
      </c>
      <c r="P9305" s="17">
        <f t="shared" ca="1" si="652"/>
        <v>3.0134455194168974E-2</v>
      </c>
      <c r="Q9305" s="17">
        <f t="shared" ca="1" si="653"/>
        <v>5.3374617746258603E-2</v>
      </c>
    </row>
    <row r="9306" spans="1:17" x14ac:dyDescent="0.35">
      <c r="A9306" t="s">
        <v>2524</v>
      </c>
      <c r="B9306" t="s">
        <v>2533</v>
      </c>
      <c r="D9306" t="s">
        <v>14</v>
      </c>
      <c r="E9306" t="s">
        <v>21</v>
      </c>
      <c r="G9306" t="s">
        <v>3040</v>
      </c>
      <c r="H9306">
        <v>2.2999999999999998</v>
      </c>
      <c r="J9306">
        <v>0</v>
      </c>
      <c r="K9306">
        <v>0</v>
      </c>
      <c r="L9306" s="17">
        <f>IF($E9306&lt;&gt;"",VLOOKUP($E9306,GEMWs!$E$14:$L$20,7,FALSE),"")</f>
        <v>37.754918937403332</v>
      </c>
      <c r="M9306" s="17">
        <f>IF($E9306&lt;&gt;"",VLOOKUP($E9306,GEMWs!$E$14:$L$20,8,FALSE),"")</f>
        <v>96.174593288388181</v>
      </c>
      <c r="N9306" s="17">
        <f t="shared" ca="1" si="654"/>
        <v>37.754918937403332</v>
      </c>
      <c r="O9306" s="17">
        <f t="shared" ca="1" si="655"/>
        <v>96.174593288388181</v>
      </c>
      <c r="P9306" s="17">
        <f t="shared" ca="1" si="652"/>
        <v>2.3914839890232159E-2</v>
      </c>
      <c r="Q9306" s="17">
        <f t="shared" ca="1" si="653"/>
        <v>6.0919214362857979E-2</v>
      </c>
    </row>
    <row r="9307" spans="1:17" x14ac:dyDescent="0.35">
      <c r="A9307" t="s">
        <v>2524</v>
      </c>
      <c r="B9307" t="s">
        <v>595</v>
      </c>
      <c r="D9307" t="s">
        <v>14</v>
      </c>
      <c r="E9307" t="s">
        <v>18</v>
      </c>
      <c r="G9307" t="s">
        <v>3040</v>
      </c>
      <c r="H9307">
        <v>26.3</v>
      </c>
      <c r="J9307">
        <v>0</v>
      </c>
      <c r="K9307">
        <v>0</v>
      </c>
      <c r="L9307" s="17">
        <f>IF($E9307&lt;&gt;"",VLOOKUP($E9307,GEMWs!$E$14:$L$20,7,FALSE),"")</f>
        <v>5950.3939027696888</v>
      </c>
      <c r="M9307" s="17">
        <f>IF($E9307&lt;&gt;"",VLOOKUP($E9307,GEMWs!$E$14:$L$20,8,FALSE),"")</f>
        <v>10539.430626954083</v>
      </c>
      <c r="N9307" s="17">
        <f t="shared" ca="1" si="654"/>
        <v>5950.3939027696888</v>
      </c>
      <c r="O9307" s="17">
        <f t="shared" ca="1" si="655"/>
        <v>10539.430626954083</v>
      </c>
      <c r="P9307" s="17">
        <f t="shared" ref="P9307:P9332" ca="1" si="656">IF(O9307&gt;0,$H9307/O9307,0)</f>
        <v>2.4953909685347733E-3</v>
      </c>
      <c r="Q9307" s="17">
        <f t="shared" ref="Q9307:Q9332" ca="1" si="657">IF(N9307&gt;0,$H9307/N9307,0)</f>
        <v>4.4198754619855203E-3</v>
      </c>
    </row>
    <row r="9308" spans="1:17" x14ac:dyDescent="0.35">
      <c r="A9308" t="s">
        <v>2524</v>
      </c>
      <c r="B9308" t="s">
        <v>596</v>
      </c>
      <c r="D9308" t="s">
        <v>14</v>
      </c>
      <c r="E9308" t="s">
        <v>21</v>
      </c>
      <c r="G9308" t="s">
        <v>3040</v>
      </c>
      <c r="H9308">
        <v>72.7</v>
      </c>
      <c r="J9308">
        <v>0</v>
      </c>
      <c r="K9308">
        <v>0</v>
      </c>
      <c r="L9308" s="17">
        <f>IF($E9308&lt;&gt;"",VLOOKUP($E9308,GEMWs!$E$14:$L$20,7,FALSE),"")</f>
        <v>37.754918937403332</v>
      </c>
      <c r="M9308" s="17">
        <f>IF($E9308&lt;&gt;"",VLOOKUP($E9308,GEMWs!$E$14:$L$20,8,FALSE),"")</f>
        <v>96.174593288388181</v>
      </c>
      <c r="N9308" s="17">
        <f t="shared" ca="1" si="654"/>
        <v>37.754918937403332</v>
      </c>
      <c r="O9308" s="17">
        <f t="shared" ca="1" si="655"/>
        <v>96.174593288388181</v>
      </c>
      <c r="P9308" s="17">
        <f t="shared" ca="1" si="656"/>
        <v>0.75591689566081666</v>
      </c>
      <c r="Q9308" s="17">
        <f t="shared" ca="1" si="657"/>
        <v>1.9255769061651198</v>
      </c>
    </row>
    <row r="9309" spans="1:17" x14ac:dyDescent="0.35">
      <c r="A9309" t="s">
        <v>2524</v>
      </c>
      <c r="B9309" t="s">
        <v>2979</v>
      </c>
      <c r="D9309" t="s">
        <v>14</v>
      </c>
      <c r="E9309" t="s">
        <v>21</v>
      </c>
      <c r="G9309" t="s">
        <v>3040</v>
      </c>
      <c r="H9309">
        <v>1.4</v>
      </c>
      <c r="J9309">
        <v>0</v>
      </c>
      <c r="K9309">
        <v>0</v>
      </c>
      <c r="L9309" s="17">
        <f>IF($E9309&lt;&gt;"",VLOOKUP($E9309,GEMWs!$E$14:$L$20,7,FALSE),"")</f>
        <v>37.754918937403332</v>
      </c>
      <c r="M9309" s="17">
        <f>IF($E9309&lt;&gt;"",VLOOKUP($E9309,GEMWs!$E$14:$L$20,8,FALSE),"")</f>
        <v>96.174593288388181</v>
      </c>
      <c r="N9309" s="17">
        <f t="shared" ca="1" si="654"/>
        <v>37.754918937403332</v>
      </c>
      <c r="O9309" s="17">
        <f t="shared" ca="1" si="655"/>
        <v>96.174593288388181</v>
      </c>
      <c r="P9309" s="17">
        <f t="shared" ca="1" si="656"/>
        <v>1.4556859063619575E-2</v>
      </c>
      <c r="Q9309" s="17">
        <f t="shared" ca="1" si="657"/>
        <v>3.7081260916522252E-2</v>
      </c>
    </row>
    <row r="9310" spans="1:17" x14ac:dyDescent="0.35">
      <c r="A9310" t="s">
        <v>2524</v>
      </c>
      <c r="B9310" t="s">
        <v>1644</v>
      </c>
      <c r="D9310" t="s">
        <v>22</v>
      </c>
      <c r="G9310" t="s">
        <v>3040</v>
      </c>
      <c r="H9310">
        <v>5.4</v>
      </c>
      <c r="J9310">
        <v>0</v>
      </c>
      <c r="K9310">
        <v>0</v>
      </c>
      <c r="L9310" s="17" t="str">
        <f>IF($E9310&lt;&gt;"",VLOOKUP($E9310,GEMWs!$E$14:$L$20,7,FALSE),"")</f>
        <v/>
      </c>
      <c r="M9310" s="17" t="str">
        <f>IF($E9310&lt;&gt;"",VLOOKUP($E9310,GEMWs!$E$14:$L$20,8,FALSE),"")</f>
        <v/>
      </c>
      <c r="N9310" s="17">
        <f t="shared" ca="1" si="654"/>
        <v>0</v>
      </c>
      <c r="O9310" s="17">
        <f t="shared" ca="1" si="655"/>
        <v>0</v>
      </c>
      <c r="P9310" s="17">
        <f t="shared" ca="1" si="656"/>
        <v>0</v>
      </c>
      <c r="Q9310" s="17">
        <f t="shared" ca="1" si="657"/>
        <v>0</v>
      </c>
    </row>
    <row r="9311" spans="1:17" x14ac:dyDescent="0.35">
      <c r="A9311" t="s">
        <v>2524</v>
      </c>
      <c r="B9311" t="s">
        <v>2980</v>
      </c>
      <c r="D9311" t="s">
        <v>14</v>
      </c>
      <c r="E9311" t="s">
        <v>18</v>
      </c>
      <c r="G9311" t="s">
        <v>3040</v>
      </c>
      <c r="H9311">
        <v>491.3</v>
      </c>
      <c r="J9311">
        <v>0</v>
      </c>
      <c r="K9311">
        <v>0</v>
      </c>
      <c r="L9311" s="17">
        <f>IF($E9311&lt;&gt;"",VLOOKUP($E9311,GEMWs!$E$14:$L$20,7,FALSE),"")</f>
        <v>5950.3939027696888</v>
      </c>
      <c r="M9311" s="17">
        <f>IF($E9311&lt;&gt;"",VLOOKUP($E9311,GEMWs!$E$14:$L$20,8,FALSE),"")</f>
        <v>10539.430626954083</v>
      </c>
      <c r="N9311" s="17">
        <f t="shared" ca="1" si="654"/>
        <v>5950.3939027696888</v>
      </c>
      <c r="O9311" s="17">
        <f t="shared" ca="1" si="655"/>
        <v>10539.430626954083</v>
      </c>
      <c r="P9311" s="17">
        <f t="shared" ca="1" si="656"/>
        <v>4.6615421400803575E-2</v>
      </c>
      <c r="Q9311" s="17">
        <f t="shared" ca="1" si="657"/>
        <v>8.2565962527508974E-2</v>
      </c>
    </row>
    <row r="9312" spans="1:17" x14ac:dyDescent="0.35">
      <c r="A9312" t="s">
        <v>2524</v>
      </c>
      <c r="B9312" t="s">
        <v>2537</v>
      </c>
      <c r="C9312" t="s">
        <v>158</v>
      </c>
      <c r="D9312" t="s">
        <v>14</v>
      </c>
      <c r="E9312" t="s">
        <v>18</v>
      </c>
      <c r="G9312" t="s">
        <v>3040</v>
      </c>
      <c r="H9312">
        <v>1.5</v>
      </c>
      <c r="J9312">
        <v>0</v>
      </c>
      <c r="K9312">
        <v>0</v>
      </c>
      <c r="L9312" s="17">
        <f>IF($E9312&lt;&gt;"",VLOOKUP($E9312,GEMWs!$E$14:$L$20,7,FALSE),"")</f>
        <v>5950.3939027696888</v>
      </c>
      <c r="M9312" s="17">
        <f>IF($E9312&lt;&gt;"",VLOOKUP($E9312,GEMWs!$E$14:$L$20,8,FALSE),"")</f>
        <v>10539.430626954083</v>
      </c>
      <c r="N9312" s="17">
        <f t="shared" ca="1" si="654"/>
        <v>5950.3939027696888</v>
      </c>
      <c r="O9312" s="17">
        <f t="shared" ca="1" si="655"/>
        <v>10539.430626954083</v>
      </c>
      <c r="P9312" s="17">
        <f t="shared" ca="1" si="656"/>
        <v>1.4232267881377034E-4</v>
      </c>
      <c r="Q9312" s="17">
        <f t="shared" ca="1" si="657"/>
        <v>2.5208415182426922E-4</v>
      </c>
    </row>
    <row r="9313" spans="1:17" x14ac:dyDescent="0.35">
      <c r="A9313" t="s">
        <v>2524</v>
      </c>
      <c r="B9313" t="s">
        <v>710</v>
      </c>
      <c r="C9313" t="s">
        <v>711</v>
      </c>
      <c r="D9313" t="s">
        <v>14</v>
      </c>
      <c r="E9313" t="s">
        <v>18</v>
      </c>
      <c r="F9313" t="s">
        <v>22</v>
      </c>
      <c r="G9313" t="s">
        <v>3040</v>
      </c>
      <c r="H9313">
        <v>858.7</v>
      </c>
      <c r="I9313">
        <v>398</v>
      </c>
      <c r="J9313">
        <v>60000</v>
      </c>
      <c r="K9313">
        <v>135000</v>
      </c>
      <c r="L9313" s="17">
        <f>IF($E9313&lt;&gt;"",VLOOKUP($E9313,GEMWs!$E$14:$L$20,7,FALSE),"")</f>
        <v>5950.3939027696888</v>
      </c>
      <c r="M9313" s="17">
        <f>IF($E9313&lt;&gt;"",VLOOKUP($E9313,GEMWs!$E$14:$L$20,8,FALSE),"")</f>
        <v>10539.430626954083</v>
      </c>
      <c r="N9313" s="17">
        <f t="shared" si="654"/>
        <v>60000</v>
      </c>
      <c r="O9313" s="17">
        <f t="shared" si="655"/>
        <v>135000</v>
      </c>
      <c r="P9313" s="17">
        <f t="shared" si="656"/>
        <v>6.3607407407407415E-3</v>
      </c>
      <c r="Q9313" s="17">
        <f t="shared" si="657"/>
        <v>1.4311666666666667E-2</v>
      </c>
    </row>
    <row r="9314" spans="1:17" x14ac:dyDescent="0.35">
      <c r="A9314" t="s">
        <v>2524</v>
      </c>
      <c r="B9314" t="s">
        <v>53</v>
      </c>
      <c r="C9314" t="s">
        <v>54</v>
      </c>
      <c r="D9314" t="s">
        <v>14</v>
      </c>
      <c r="E9314" t="s">
        <v>21</v>
      </c>
      <c r="F9314" t="s">
        <v>22</v>
      </c>
      <c r="G9314" t="s">
        <v>3040</v>
      </c>
      <c r="H9314">
        <v>4946.1000000000004</v>
      </c>
      <c r="I9314">
        <v>315</v>
      </c>
      <c r="J9314">
        <v>1000</v>
      </c>
      <c r="K9314">
        <v>2300</v>
      </c>
      <c r="L9314" s="17">
        <f>IF($E9314&lt;&gt;"",VLOOKUP($E9314,GEMWs!$E$14:$L$20,7,FALSE),"")</f>
        <v>37.754918937403332</v>
      </c>
      <c r="M9314" s="17">
        <f>IF($E9314&lt;&gt;"",VLOOKUP($E9314,GEMWs!$E$14:$L$20,8,FALSE),"")</f>
        <v>96.174593288388181</v>
      </c>
      <c r="N9314" s="17">
        <f t="shared" si="654"/>
        <v>1000</v>
      </c>
      <c r="O9314" s="17">
        <f t="shared" si="655"/>
        <v>2300</v>
      </c>
      <c r="P9314" s="17">
        <f t="shared" si="656"/>
        <v>2.1504782608695652</v>
      </c>
      <c r="Q9314" s="17">
        <f t="shared" si="657"/>
        <v>4.9461000000000004</v>
      </c>
    </row>
    <row r="9315" spans="1:17" x14ac:dyDescent="0.35">
      <c r="A9315" t="s">
        <v>2524</v>
      </c>
      <c r="B9315" t="s">
        <v>144</v>
      </c>
      <c r="C9315" t="s">
        <v>145</v>
      </c>
      <c r="D9315" t="s">
        <v>14</v>
      </c>
      <c r="E9315" t="s">
        <v>21</v>
      </c>
      <c r="F9315" t="s">
        <v>22</v>
      </c>
      <c r="G9315" t="s">
        <v>3040</v>
      </c>
      <c r="H9315">
        <v>5.8</v>
      </c>
      <c r="I9315">
        <v>317</v>
      </c>
      <c r="J9315">
        <v>2000</v>
      </c>
      <c r="K9315">
        <v>10000</v>
      </c>
      <c r="L9315" s="17">
        <f>IF($E9315&lt;&gt;"",VLOOKUP($E9315,GEMWs!$E$14:$L$20,7,FALSE),"")</f>
        <v>37.754918937403332</v>
      </c>
      <c r="M9315" s="17">
        <f>IF($E9315&lt;&gt;"",VLOOKUP($E9315,GEMWs!$E$14:$L$20,8,FALSE),"")</f>
        <v>96.174593288388181</v>
      </c>
      <c r="N9315" s="17">
        <f t="shared" si="654"/>
        <v>2000</v>
      </c>
      <c r="O9315" s="17">
        <f t="shared" si="655"/>
        <v>10000</v>
      </c>
      <c r="P9315" s="17">
        <f t="shared" si="656"/>
        <v>5.8E-4</v>
      </c>
      <c r="Q9315" s="17">
        <f t="shared" si="657"/>
        <v>2.8999999999999998E-3</v>
      </c>
    </row>
    <row r="9316" spans="1:17" x14ac:dyDescent="0.35">
      <c r="A9316" t="s">
        <v>2524</v>
      </c>
      <c r="B9316" t="s">
        <v>1333</v>
      </c>
      <c r="C9316" t="s">
        <v>1334</v>
      </c>
      <c r="D9316" t="s">
        <v>14</v>
      </c>
      <c r="E9316" t="s">
        <v>18</v>
      </c>
      <c r="F9316" t="s">
        <v>22</v>
      </c>
      <c r="G9316" t="s">
        <v>3040</v>
      </c>
      <c r="H9316">
        <v>181.1</v>
      </c>
      <c r="I9316">
        <v>477</v>
      </c>
      <c r="J9316">
        <v>4507.9137369999999</v>
      </c>
      <c r="K9316">
        <v>19538.966260000001</v>
      </c>
      <c r="L9316" s="17">
        <f>IF($E9316&lt;&gt;"",VLOOKUP($E9316,GEMWs!$E$14:$L$20,7,FALSE),"")</f>
        <v>5950.3939027696888</v>
      </c>
      <c r="M9316" s="17">
        <f>IF($E9316&lt;&gt;"",VLOOKUP($E9316,GEMWs!$E$14:$L$20,8,FALSE),"")</f>
        <v>10539.430626954083</v>
      </c>
      <c r="N9316" s="17">
        <f t="shared" si="654"/>
        <v>4507.9137369999999</v>
      </c>
      <c r="O9316" s="17">
        <f t="shared" si="655"/>
        <v>19538.966260000001</v>
      </c>
      <c r="P9316" s="17">
        <f t="shared" si="656"/>
        <v>9.2686582079189277E-3</v>
      </c>
      <c r="Q9316" s="17">
        <f t="shared" si="657"/>
        <v>4.0173794479155533E-2</v>
      </c>
    </row>
    <row r="9317" spans="1:17" x14ac:dyDescent="0.35">
      <c r="A9317" t="s">
        <v>2524</v>
      </c>
      <c r="B9317" t="s">
        <v>2981</v>
      </c>
      <c r="D9317" t="s">
        <v>14</v>
      </c>
      <c r="E9317" t="s">
        <v>21</v>
      </c>
      <c r="G9317" t="s">
        <v>3040</v>
      </c>
      <c r="H9317">
        <v>1.5</v>
      </c>
      <c r="J9317">
        <v>0</v>
      </c>
      <c r="K9317">
        <v>0</v>
      </c>
      <c r="L9317" s="17">
        <f>IF($E9317&lt;&gt;"",VLOOKUP($E9317,GEMWs!$E$14:$L$20,7,FALSE),"")</f>
        <v>37.754918937403332</v>
      </c>
      <c r="M9317" s="17">
        <f>IF($E9317&lt;&gt;"",VLOOKUP($E9317,GEMWs!$E$14:$L$20,8,FALSE),"")</f>
        <v>96.174593288388181</v>
      </c>
      <c r="N9317" s="17">
        <f t="shared" ca="1" si="654"/>
        <v>37.754918937403332</v>
      </c>
      <c r="O9317" s="17">
        <f t="shared" ca="1" si="655"/>
        <v>96.174593288388181</v>
      </c>
      <c r="P9317" s="17">
        <f t="shared" ca="1" si="656"/>
        <v>1.5596634711020975E-2</v>
      </c>
      <c r="Q9317" s="17">
        <f t="shared" ca="1" si="657"/>
        <v>3.9729922410559552E-2</v>
      </c>
    </row>
    <row r="9318" spans="1:17" x14ac:dyDescent="0.35">
      <c r="A9318" t="s">
        <v>2524</v>
      </c>
      <c r="B9318" t="s">
        <v>310</v>
      </c>
      <c r="C9318" t="s">
        <v>311</v>
      </c>
      <c r="D9318" t="s">
        <v>14</v>
      </c>
      <c r="E9318" t="s">
        <v>21</v>
      </c>
      <c r="F9318" t="s">
        <v>22</v>
      </c>
      <c r="G9318" t="s">
        <v>3040</v>
      </c>
      <c r="H9318">
        <v>8754</v>
      </c>
      <c r="I9318">
        <v>400</v>
      </c>
      <c r="J9318">
        <v>2289.0380930000001</v>
      </c>
      <c r="K9318">
        <v>2289.0380930000001</v>
      </c>
      <c r="L9318" s="17">
        <f>IF($E9318&lt;&gt;"",VLOOKUP($E9318,GEMWs!$E$14:$L$20,7,FALSE),"")</f>
        <v>37.754918937403332</v>
      </c>
      <c r="M9318" s="17">
        <f>IF($E9318&lt;&gt;"",VLOOKUP($E9318,GEMWs!$E$14:$L$20,8,FALSE),"")</f>
        <v>96.174593288388181</v>
      </c>
      <c r="N9318" s="17">
        <f t="shared" si="654"/>
        <v>2289.0380930000001</v>
      </c>
      <c r="O9318" s="17">
        <f t="shared" si="655"/>
        <v>2289.0380930000001</v>
      </c>
      <c r="P9318" s="17">
        <f t="shared" si="656"/>
        <v>3.8243138140733421</v>
      </c>
      <c r="Q9318" s="17">
        <f t="shared" si="657"/>
        <v>3.8243138140733421</v>
      </c>
    </row>
    <row r="9319" spans="1:17" x14ac:dyDescent="0.35">
      <c r="A9319" t="s">
        <v>2524</v>
      </c>
      <c r="B9319" t="s">
        <v>2168</v>
      </c>
      <c r="C9319" t="s">
        <v>2169</v>
      </c>
      <c r="D9319" t="s">
        <v>14</v>
      </c>
      <c r="E9319" t="s">
        <v>21</v>
      </c>
      <c r="F9319" t="s">
        <v>22</v>
      </c>
      <c r="G9319" t="s">
        <v>3040</v>
      </c>
      <c r="H9319">
        <v>215411.3</v>
      </c>
      <c r="I9319">
        <v>325</v>
      </c>
      <c r="J9319">
        <v>8.1199999999999992</v>
      </c>
      <c r="K9319">
        <v>38</v>
      </c>
      <c r="L9319" s="17">
        <f>IF($E9319&lt;&gt;"",VLOOKUP($E9319,GEMWs!$E$14:$L$20,7,FALSE),"")</f>
        <v>37.754918937403332</v>
      </c>
      <c r="M9319" s="17">
        <f>IF($E9319&lt;&gt;"",VLOOKUP($E9319,GEMWs!$E$14:$L$20,8,FALSE),"")</f>
        <v>96.174593288388181</v>
      </c>
      <c r="N9319" s="17">
        <f t="shared" si="654"/>
        <v>8.1199999999999992</v>
      </c>
      <c r="O9319" s="17">
        <f t="shared" si="655"/>
        <v>38</v>
      </c>
      <c r="P9319" s="17">
        <f t="shared" si="656"/>
        <v>5668.7184210526311</v>
      </c>
      <c r="Q9319" s="17">
        <f t="shared" si="657"/>
        <v>26528.485221674877</v>
      </c>
    </row>
    <row r="9320" spans="1:17" x14ac:dyDescent="0.35">
      <c r="A9320" t="s">
        <v>2524</v>
      </c>
      <c r="B9320" t="s">
        <v>222</v>
      </c>
      <c r="C9320" t="s">
        <v>223</v>
      </c>
      <c r="D9320" t="s">
        <v>14</v>
      </c>
      <c r="E9320" t="s">
        <v>21</v>
      </c>
      <c r="F9320" t="s">
        <v>22</v>
      </c>
      <c r="G9320" t="s">
        <v>3040</v>
      </c>
      <c r="H9320">
        <v>101577.7</v>
      </c>
      <c r="I9320">
        <v>326</v>
      </c>
      <c r="J9320">
        <v>120</v>
      </c>
      <c r="K9320">
        <v>183</v>
      </c>
      <c r="L9320" s="17">
        <f>IF($E9320&lt;&gt;"",VLOOKUP($E9320,GEMWs!$E$14:$L$20,7,FALSE),"")</f>
        <v>37.754918937403332</v>
      </c>
      <c r="M9320" s="17">
        <f>IF($E9320&lt;&gt;"",VLOOKUP($E9320,GEMWs!$E$14:$L$20,8,FALSE),"")</f>
        <v>96.174593288388181</v>
      </c>
      <c r="N9320" s="17">
        <f t="shared" si="654"/>
        <v>120</v>
      </c>
      <c r="O9320" s="17">
        <f t="shared" si="655"/>
        <v>183</v>
      </c>
      <c r="P9320" s="17">
        <f t="shared" si="656"/>
        <v>555.06939890710385</v>
      </c>
      <c r="Q9320" s="17">
        <f t="shared" si="657"/>
        <v>846.48083333333329</v>
      </c>
    </row>
    <row r="9321" spans="1:17" x14ac:dyDescent="0.35">
      <c r="A9321" t="s">
        <v>2524</v>
      </c>
      <c r="B9321" t="s">
        <v>439</v>
      </c>
      <c r="C9321" t="s">
        <v>440</v>
      </c>
      <c r="D9321" t="s">
        <v>14</v>
      </c>
      <c r="E9321" t="s">
        <v>21</v>
      </c>
      <c r="F9321" t="s">
        <v>22</v>
      </c>
      <c r="G9321" t="s">
        <v>3040</v>
      </c>
      <c r="H9321">
        <v>36.6</v>
      </c>
      <c r="I9321">
        <v>328</v>
      </c>
      <c r="J9321">
        <v>7000</v>
      </c>
      <c r="K9321">
        <v>28333.33</v>
      </c>
      <c r="L9321" s="17">
        <f>IF($E9321&lt;&gt;"",VLOOKUP($E9321,GEMWs!$E$14:$L$20,7,FALSE),"")</f>
        <v>37.754918937403332</v>
      </c>
      <c r="M9321" s="17">
        <f>IF($E9321&lt;&gt;"",VLOOKUP($E9321,GEMWs!$E$14:$L$20,8,FALSE),"")</f>
        <v>96.174593288388181</v>
      </c>
      <c r="N9321" s="17">
        <f t="shared" si="654"/>
        <v>7000</v>
      </c>
      <c r="O9321" s="17">
        <f t="shared" si="655"/>
        <v>28333.33</v>
      </c>
      <c r="P9321" s="17">
        <f t="shared" si="656"/>
        <v>1.2917648578546891E-3</v>
      </c>
      <c r="Q9321" s="17">
        <f t="shared" si="657"/>
        <v>5.2285714285714288E-3</v>
      </c>
    </row>
    <row r="9322" spans="1:17" x14ac:dyDescent="0.35">
      <c r="A9322" t="s">
        <v>2524</v>
      </c>
      <c r="B9322" t="s">
        <v>231</v>
      </c>
      <c r="D9322" t="s">
        <v>14</v>
      </c>
      <c r="E9322" t="s">
        <v>21</v>
      </c>
      <c r="G9322" t="s">
        <v>3040</v>
      </c>
      <c r="H9322">
        <v>382.9</v>
      </c>
      <c r="J9322">
        <v>0</v>
      </c>
      <c r="K9322">
        <v>0</v>
      </c>
      <c r="L9322" s="17">
        <f>IF($E9322&lt;&gt;"",VLOOKUP($E9322,GEMWs!$E$14:$L$20,7,FALSE),"")</f>
        <v>37.754918937403332</v>
      </c>
      <c r="M9322" s="17">
        <f>IF($E9322&lt;&gt;"",VLOOKUP($E9322,GEMWs!$E$14:$L$20,8,FALSE),"")</f>
        <v>96.174593288388181</v>
      </c>
      <c r="N9322" s="17">
        <f t="shared" ca="1" si="654"/>
        <v>37.754918937403332</v>
      </c>
      <c r="O9322" s="17">
        <f t="shared" ca="1" si="655"/>
        <v>96.174593288388181</v>
      </c>
      <c r="P9322" s="17">
        <f t="shared" ca="1" si="656"/>
        <v>3.9813009538999542</v>
      </c>
      <c r="Q9322" s="17">
        <f t="shared" ca="1" si="657"/>
        <v>10.141724860668836</v>
      </c>
    </row>
    <row r="9323" spans="1:17" x14ac:dyDescent="0.35">
      <c r="A9323" t="s">
        <v>2524</v>
      </c>
      <c r="B9323" t="s">
        <v>2534</v>
      </c>
      <c r="D9323" t="s">
        <v>22</v>
      </c>
      <c r="G9323" t="s">
        <v>3040</v>
      </c>
      <c r="H9323">
        <v>601.5</v>
      </c>
      <c r="J9323">
        <v>0</v>
      </c>
      <c r="K9323">
        <v>0</v>
      </c>
      <c r="L9323" s="17" t="str">
        <f>IF($E9323&lt;&gt;"",VLOOKUP($E9323,GEMWs!$E$14:$L$20,7,FALSE),"")</f>
        <v/>
      </c>
      <c r="M9323" s="17" t="str">
        <f>IF($E9323&lt;&gt;"",VLOOKUP($E9323,GEMWs!$E$14:$L$20,8,FALSE),"")</f>
        <v/>
      </c>
      <c r="N9323" s="17">
        <f t="shared" ca="1" si="654"/>
        <v>0</v>
      </c>
      <c r="O9323" s="17">
        <f t="shared" ca="1" si="655"/>
        <v>0</v>
      </c>
      <c r="P9323" s="17">
        <f t="shared" ca="1" si="656"/>
        <v>0</v>
      </c>
      <c r="Q9323" s="17">
        <f t="shared" ca="1" si="657"/>
        <v>0</v>
      </c>
    </row>
    <row r="9324" spans="1:17" x14ac:dyDescent="0.35">
      <c r="A9324" t="s">
        <v>2524</v>
      </c>
      <c r="B9324" t="s">
        <v>180</v>
      </c>
      <c r="C9324" t="s">
        <v>181</v>
      </c>
      <c r="D9324" t="s">
        <v>14</v>
      </c>
      <c r="E9324" t="s">
        <v>21</v>
      </c>
      <c r="F9324" t="s">
        <v>22</v>
      </c>
      <c r="G9324" t="s">
        <v>3040</v>
      </c>
      <c r="H9324">
        <v>0.9</v>
      </c>
      <c r="I9324">
        <v>445</v>
      </c>
      <c r="J9324">
        <v>56750</v>
      </c>
      <c r="K9324">
        <v>113500</v>
      </c>
      <c r="L9324" s="17">
        <f>IF($E9324&lt;&gt;"",VLOOKUP($E9324,GEMWs!$E$14:$L$20,7,FALSE),"")</f>
        <v>37.754918937403332</v>
      </c>
      <c r="M9324" s="17">
        <f>IF($E9324&lt;&gt;"",VLOOKUP($E9324,GEMWs!$E$14:$L$20,8,FALSE),"")</f>
        <v>96.174593288388181</v>
      </c>
      <c r="N9324" s="17">
        <f t="shared" si="654"/>
        <v>56750</v>
      </c>
      <c r="O9324" s="17">
        <f t="shared" si="655"/>
        <v>113500</v>
      </c>
      <c r="P9324" s="17">
        <f t="shared" si="656"/>
        <v>7.9295154185022032E-6</v>
      </c>
      <c r="Q9324" s="17">
        <f t="shared" si="657"/>
        <v>1.5859030837004406E-5</v>
      </c>
    </row>
    <row r="9325" spans="1:17" x14ac:dyDescent="0.35">
      <c r="A9325" t="s">
        <v>2524</v>
      </c>
      <c r="B9325" t="s">
        <v>71</v>
      </c>
      <c r="C9325" t="s">
        <v>72</v>
      </c>
      <c r="D9325" t="s">
        <v>14</v>
      </c>
      <c r="E9325" t="s">
        <v>21</v>
      </c>
      <c r="F9325" t="s">
        <v>22</v>
      </c>
      <c r="G9325" t="s">
        <v>3040</v>
      </c>
      <c r="H9325">
        <v>427.1</v>
      </c>
      <c r="I9325">
        <v>333</v>
      </c>
      <c r="J9325">
        <v>31000</v>
      </c>
      <c r="K9325">
        <v>60000</v>
      </c>
      <c r="L9325" s="17">
        <f>IF($E9325&lt;&gt;"",VLOOKUP($E9325,GEMWs!$E$14:$L$20,7,FALSE),"")</f>
        <v>37.754918937403332</v>
      </c>
      <c r="M9325" s="17">
        <f>IF($E9325&lt;&gt;"",VLOOKUP($E9325,GEMWs!$E$14:$L$20,8,FALSE),"")</f>
        <v>96.174593288388181</v>
      </c>
      <c r="N9325" s="17">
        <f t="shared" si="654"/>
        <v>31000</v>
      </c>
      <c r="O9325" s="17">
        <f t="shared" si="655"/>
        <v>60000</v>
      </c>
      <c r="P9325" s="17">
        <f t="shared" si="656"/>
        <v>7.1183333333333333E-3</v>
      </c>
      <c r="Q9325" s="17">
        <f t="shared" si="657"/>
        <v>1.377741935483871E-2</v>
      </c>
    </row>
    <row r="9326" spans="1:17" x14ac:dyDescent="0.35">
      <c r="A9326" t="s">
        <v>2524</v>
      </c>
      <c r="B9326" t="s">
        <v>1608</v>
      </c>
      <c r="C9326" t="s">
        <v>1609</v>
      </c>
      <c r="D9326" t="s">
        <v>14</v>
      </c>
      <c r="E9326" t="s">
        <v>18</v>
      </c>
      <c r="F9326" t="s">
        <v>22</v>
      </c>
      <c r="G9326" t="s">
        <v>3040</v>
      </c>
      <c r="H9326">
        <v>2.1</v>
      </c>
      <c r="I9326">
        <v>443</v>
      </c>
      <c r="J9326">
        <v>113500</v>
      </c>
      <c r="K9326">
        <v>113500</v>
      </c>
      <c r="L9326" s="17">
        <f>IF($E9326&lt;&gt;"",VLOOKUP($E9326,GEMWs!$E$14:$L$20,7,FALSE),"")</f>
        <v>5950.3939027696888</v>
      </c>
      <c r="M9326" s="17">
        <f>IF($E9326&lt;&gt;"",VLOOKUP($E9326,GEMWs!$E$14:$L$20,8,FALSE),"")</f>
        <v>10539.430626954083</v>
      </c>
      <c r="N9326" s="17">
        <f t="shared" si="654"/>
        <v>113500</v>
      </c>
      <c r="O9326" s="17">
        <f t="shared" si="655"/>
        <v>113500</v>
      </c>
      <c r="P9326" s="17">
        <f t="shared" si="656"/>
        <v>1.8502202643171808E-5</v>
      </c>
      <c r="Q9326" s="17">
        <f t="shared" si="657"/>
        <v>1.8502202643171808E-5</v>
      </c>
    </row>
    <row r="9327" spans="1:17" x14ac:dyDescent="0.35">
      <c r="A9327" t="s">
        <v>2524</v>
      </c>
      <c r="B9327" t="s">
        <v>1022</v>
      </c>
      <c r="D9327" t="s">
        <v>14</v>
      </c>
      <c r="E9327" t="s">
        <v>21</v>
      </c>
      <c r="G9327" t="s">
        <v>3040</v>
      </c>
      <c r="H9327">
        <v>7.3</v>
      </c>
      <c r="J9327">
        <v>0</v>
      </c>
      <c r="K9327">
        <v>0</v>
      </c>
      <c r="L9327" s="17">
        <f>IF($E9327&lt;&gt;"",VLOOKUP($E9327,GEMWs!$E$14:$L$20,7,FALSE),"")</f>
        <v>37.754918937403332</v>
      </c>
      <c r="M9327" s="17">
        <f>IF($E9327&lt;&gt;"",VLOOKUP($E9327,GEMWs!$E$14:$L$20,8,FALSE),"")</f>
        <v>96.174593288388181</v>
      </c>
      <c r="N9327" s="17">
        <f t="shared" ca="1" si="654"/>
        <v>37.754918937403332</v>
      </c>
      <c r="O9327" s="17">
        <f t="shared" ca="1" si="655"/>
        <v>96.174593288388181</v>
      </c>
      <c r="P9327" s="17">
        <f t="shared" ca="1" si="656"/>
        <v>7.5903622260302075E-2</v>
      </c>
      <c r="Q9327" s="17">
        <f t="shared" ca="1" si="657"/>
        <v>0.19335228906472315</v>
      </c>
    </row>
    <row r="9328" spans="1:17" x14ac:dyDescent="0.35">
      <c r="A9328" t="s">
        <v>2524</v>
      </c>
      <c r="B9328" t="s">
        <v>297</v>
      </c>
      <c r="C9328" t="s">
        <v>298</v>
      </c>
      <c r="D9328" t="s">
        <v>14</v>
      </c>
      <c r="E9328" t="s">
        <v>18</v>
      </c>
      <c r="F9328" t="s">
        <v>22</v>
      </c>
      <c r="G9328" t="s">
        <v>3040</v>
      </c>
      <c r="H9328">
        <v>235.2</v>
      </c>
      <c r="I9328">
        <v>446</v>
      </c>
      <c r="J9328">
        <v>25000</v>
      </c>
      <c r="K9328">
        <v>25000</v>
      </c>
      <c r="L9328" s="17">
        <f>IF($E9328&lt;&gt;"",VLOOKUP($E9328,GEMWs!$E$14:$L$20,7,FALSE),"")</f>
        <v>5950.3939027696888</v>
      </c>
      <c r="M9328" s="17">
        <f>IF($E9328&lt;&gt;"",VLOOKUP($E9328,GEMWs!$E$14:$L$20,8,FALSE),"")</f>
        <v>10539.430626954083</v>
      </c>
      <c r="N9328" s="17">
        <f t="shared" si="654"/>
        <v>25000</v>
      </c>
      <c r="O9328" s="17">
        <f t="shared" si="655"/>
        <v>25000</v>
      </c>
      <c r="P9328" s="17">
        <f t="shared" si="656"/>
        <v>9.4079999999999997E-3</v>
      </c>
      <c r="Q9328" s="17">
        <f t="shared" si="657"/>
        <v>9.4079999999999997E-3</v>
      </c>
    </row>
    <row r="9329" spans="1:17" x14ac:dyDescent="0.35">
      <c r="A9329" t="s">
        <v>2524</v>
      </c>
      <c r="B9329" t="s">
        <v>186</v>
      </c>
      <c r="C9329" t="s">
        <v>187</v>
      </c>
      <c r="D9329" t="s">
        <v>14</v>
      </c>
      <c r="E9329" t="s">
        <v>21</v>
      </c>
      <c r="F9329" t="s">
        <v>14</v>
      </c>
      <c r="G9329" t="s">
        <v>3040</v>
      </c>
      <c r="H9329">
        <v>17.399999999999999</v>
      </c>
      <c r="I9329">
        <v>337</v>
      </c>
      <c r="J9329">
        <v>53.942762999999999</v>
      </c>
      <c r="K9329">
        <v>180000</v>
      </c>
      <c r="L9329" s="17">
        <f>IF($E9329&lt;&gt;"",VLOOKUP($E9329,GEMWs!$E$14:$L$20,7,FALSE),"")</f>
        <v>37.754918937403332</v>
      </c>
      <c r="M9329" s="17">
        <f>IF($E9329&lt;&gt;"",VLOOKUP($E9329,GEMWs!$E$14:$L$20,8,FALSE),"")</f>
        <v>96.174593288388181</v>
      </c>
      <c r="N9329" s="17">
        <f t="shared" si="654"/>
        <v>53.942762999999999</v>
      </c>
      <c r="O9329" s="17">
        <f t="shared" si="655"/>
        <v>180000</v>
      </c>
      <c r="P9329" s="17">
        <f t="shared" si="656"/>
        <v>9.6666666666666654E-5</v>
      </c>
      <c r="Q9329" s="17">
        <f t="shared" si="657"/>
        <v>0.32256412227160108</v>
      </c>
    </row>
    <row r="9330" spans="1:17" x14ac:dyDescent="0.35">
      <c r="A9330" t="s">
        <v>2524</v>
      </c>
      <c r="B9330" t="s">
        <v>233</v>
      </c>
      <c r="D9330" t="s">
        <v>22</v>
      </c>
      <c r="G9330" t="s">
        <v>3040</v>
      </c>
      <c r="H9330">
        <v>127</v>
      </c>
      <c r="J9330">
        <v>0</v>
      </c>
      <c r="K9330">
        <v>0</v>
      </c>
      <c r="L9330" s="17" t="str">
        <f>IF($E9330&lt;&gt;"",VLOOKUP($E9330,GEMWs!$E$14:$L$20,7,FALSE),"")</f>
        <v/>
      </c>
      <c r="M9330" s="17" t="str">
        <f>IF($E9330&lt;&gt;"",VLOOKUP($E9330,GEMWs!$E$14:$L$20,8,FALSE),"")</f>
        <v/>
      </c>
      <c r="N9330" s="17">
        <f t="shared" ca="1" si="654"/>
        <v>0</v>
      </c>
      <c r="O9330" s="17">
        <f t="shared" ca="1" si="655"/>
        <v>0</v>
      </c>
      <c r="P9330" s="17">
        <f t="shared" ca="1" si="656"/>
        <v>0</v>
      </c>
      <c r="Q9330" s="17">
        <f t="shared" ca="1" si="657"/>
        <v>0</v>
      </c>
    </row>
    <row r="9331" spans="1:17" x14ac:dyDescent="0.35">
      <c r="A9331" t="s">
        <v>2524</v>
      </c>
      <c r="B9331" t="s">
        <v>2535</v>
      </c>
      <c r="D9331" t="s">
        <v>14</v>
      </c>
      <c r="E9331" t="s">
        <v>21</v>
      </c>
      <c r="G9331" t="s">
        <v>3040</v>
      </c>
      <c r="H9331">
        <v>76.8</v>
      </c>
      <c r="J9331">
        <v>0</v>
      </c>
      <c r="K9331">
        <v>0</v>
      </c>
      <c r="L9331" s="17">
        <f>IF($E9331&lt;&gt;"",VLOOKUP($E9331,GEMWs!$E$14:$L$20,7,FALSE),"")</f>
        <v>37.754918937403332</v>
      </c>
      <c r="M9331" s="17">
        <f>IF($E9331&lt;&gt;"",VLOOKUP($E9331,GEMWs!$E$14:$L$20,8,FALSE),"")</f>
        <v>96.174593288388181</v>
      </c>
      <c r="N9331" s="17">
        <f t="shared" ca="1" si="654"/>
        <v>37.754918937403332</v>
      </c>
      <c r="O9331" s="17">
        <f t="shared" ca="1" si="655"/>
        <v>96.174593288388181</v>
      </c>
      <c r="P9331" s="17">
        <f t="shared" ca="1" si="656"/>
        <v>0.79854769720427388</v>
      </c>
      <c r="Q9331" s="17">
        <f t="shared" ca="1" si="657"/>
        <v>2.0341720274206492</v>
      </c>
    </row>
    <row r="9332" spans="1:17" x14ac:dyDescent="0.35">
      <c r="A9332" t="s">
        <v>2524</v>
      </c>
      <c r="B9332" t="s">
        <v>2170</v>
      </c>
      <c r="C9332" t="s">
        <v>2171</v>
      </c>
      <c r="D9332" t="s">
        <v>14</v>
      </c>
      <c r="E9332" t="s">
        <v>21</v>
      </c>
      <c r="F9332" t="s">
        <v>22</v>
      </c>
      <c r="G9332" t="s">
        <v>3040</v>
      </c>
      <c r="H9332">
        <v>50857.2</v>
      </c>
      <c r="I9332">
        <v>340</v>
      </c>
      <c r="J9332">
        <v>29.211437</v>
      </c>
      <c r="K9332">
        <v>39.833776999999998</v>
      </c>
      <c r="L9332" s="17">
        <f>IF($E9332&lt;&gt;"",VLOOKUP($E9332,GEMWs!$E$14:$L$20,7,FALSE),"")</f>
        <v>37.754918937403332</v>
      </c>
      <c r="M9332" s="17">
        <f>IF($E9332&lt;&gt;"",VLOOKUP($E9332,GEMWs!$E$14:$L$20,8,FALSE),"")</f>
        <v>96.174593288388181</v>
      </c>
      <c r="N9332" s="17">
        <f t="shared" si="654"/>
        <v>29.211437</v>
      </c>
      <c r="O9332" s="17">
        <f t="shared" si="655"/>
        <v>39.833776999999998</v>
      </c>
      <c r="P9332" s="17">
        <f t="shared" si="656"/>
        <v>1276.73557041804</v>
      </c>
      <c r="Q9332" s="17">
        <f t="shared" si="657"/>
        <v>1741.003018783362</v>
      </c>
    </row>
    <row r="9333" spans="1:17" x14ac:dyDescent="0.35">
      <c r="A9333" t="s">
        <v>2524</v>
      </c>
      <c r="B9333" t="s">
        <v>184</v>
      </c>
      <c r="C9333" t="s">
        <v>185</v>
      </c>
      <c r="D9333" t="s">
        <v>14</v>
      </c>
      <c r="E9333" t="s">
        <v>21</v>
      </c>
      <c r="F9333" t="s">
        <v>22</v>
      </c>
      <c r="G9333" t="s">
        <v>3040</v>
      </c>
      <c r="H9333">
        <v>1019.9</v>
      </c>
      <c r="I9333">
        <v>345</v>
      </c>
      <c r="J9333">
        <v>5000</v>
      </c>
      <c r="K9333">
        <v>20000</v>
      </c>
      <c r="L9333" s="17">
        <f>IF($E9333&lt;&gt;"",VLOOKUP($E9333,GEMWs!$E$14:$L$20,7,FALSE),"")</f>
        <v>37.754918937403332</v>
      </c>
      <c r="M9333" s="17">
        <f>IF($E9333&lt;&gt;"",VLOOKUP($E9333,GEMWs!$E$14:$L$20,8,FALSE),"")</f>
        <v>96.174593288388181</v>
      </c>
      <c r="N9333" s="17">
        <f t="shared" si="654"/>
        <v>5000</v>
      </c>
      <c r="O9333" s="17">
        <f t="shared" si="655"/>
        <v>20000</v>
      </c>
      <c r="P9333" s="17">
        <f t="shared" ref="P9333:P9367" si="658">IF(O9333&gt;0,$H9333/O9333,0)</f>
        <v>5.0994999999999999E-2</v>
      </c>
      <c r="Q9333" s="17">
        <f t="shared" ref="Q9333:Q9367" si="659">IF(N9333&gt;0,$H9333/N9333,0)</f>
        <v>0.20397999999999999</v>
      </c>
    </row>
    <row r="9334" spans="1:17" x14ac:dyDescent="0.35">
      <c r="A9334" t="s">
        <v>2524</v>
      </c>
      <c r="B9334" t="s">
        <v>226</v>
      </c>
      <c r="C9334" t="s">
        <v>227</v>
      </c>
      <c r="D9334" t="s">
        <v>14</v>
      </c>
      <c r="E9334" t="s">
        <v>21</v>
      </c>
      <c r="F9334" t="s">
        <v>22</v>
      </c>
      <c r="G9334" t="s">
        <v>3040</v>
      </c>
      <c r="H9334">
        <v>566.20000000000005</v>
      </c>
      <c r="I9334">
        <v>347</v>
      </c>
      <c r="J9334">
        <v>4396.8845460000002</v>
      </c>
      <c r="K9334">
        <v>15000</v>
      </c>
      <c r="L9334" s="17">
        <f>IF($E9334&lt;&gt;"",VLOOKUP($E9334,GEMWs!$E$14:$L$20,7,FALSE),"")</f>
        <v>37.754918937403332</v>
      </c>
      <c r="M9334" s="17">
        <f>IF($E9334&lt;&gt;"",VLOOKUP($E9334,GEMWs!$E$14:$L$20,8,FALSE),"")</f>
        <v>96.174593288388181</v>
      </c>
      <c r="N9334" s="17">
        <f t="shared" si="654"/>
        <v>4396.8845460000002</v>
      </c>
      <c r="O9334" s="17">
        <f t="shared" si="655"/>
        <v>15000</v>
      </c>
      <c r="P9334" s="17">
        <f t="shared" si="658"/>
        <v>3.7746666666666671E-2</v>
      </c>
      <c r="Q9334" s="17">
        <f t="shared" si="659"/>
        <v>0.1287729968973354</v>
      </c>
    </row>
    <row r="9335" spans="1:17" x14ac:dyDescent="0.35">
      <c r="A9335" t="s">
        <v>2541</v>
      </c>
      <c r="B9335" t="s">
        <v>13</v>
      </c>
      <c r="D9335" t="s">
        <v>14</v>
      </c>
      <c r="E9335" t="s">
        <v>15</v>
      </c>
      <c r="G9335" t="s">
        <v>3040</v>
      </c>
      <c r="H9335">
        <v>18300</v>
      </c>
      <c r="J9335">
        <v>0</v>
      </c>
      <c r="K9335">
        <v>0</v>
      </c>
      <c r="L9335" s="17">
        <f>IF($E9335&lt;&gt;"",VLOOKUP($E9335,GEMWs!$E$14:$L$20,7,FALSE),"")</f>
        <v>37.892086284381016</v>
      </c>
      <c r="M9335" s="17">
        <f>IF($E9335&lt;&gt;"",VLOOKUP($E9335,GEMWs!$E$14:$L$20,8,FALSE),"")</f>
        <v>96.522753888300599</v>
      </c>
      <c r="N9335" s="17">
        <f t="shared" ca="1" si="654"/>
        <v>37.892086284381016</v>
      </c>
      <c r="O9335" s="17">
        <f t="shared" ca="1" si="655"/>
        <v>96.522753888300599</v>
      </c>
      <c r="P9335" s="17">
        <f t="shared" ca="1" si="658"/>
        <v>189.59260135881928</v>
      </c>
      <c r="Q9335" s="17">
        <f t="shared" ca="1" si="659"/>
        <v>482.95044676764593</v>
      </c>
    </row>
    <row r="9336" spans="1:17" x14ac:dyDescent="0.35">
      <c r="A9336" t="s">
        <v>2542</v>
      </c>
      <c r="B9336" t="s">
        <v>706</v>
      </c>
      <c r="C9336" t="s">
        <v>707</v>
      </c>
      <c r="D9336" t="s">
        <v>14</v>
      </c>
      <c r="E9336" t="s">
        <v>21</v>
      </c>
      <c r="F9336" t="s">
        <v>22</v>
      </c>
      <c r="G9336" t="s">
        <v>3040</v>
      </c>
      <c r="H9336">
        <v>4.5</v>
      </c>
      <c r="I9336">
        <v>4</v>
      </c>
      <c r="J9336">
        <v>165</v>
      </c>
      <c r="K9336">
        <v>225</v>
      </c>
      <c r="L9336" s="17">
        <f>IF($E9336&lt;&gt;"",VLOOKUP($E9336,GEMWs!$E$14:$L$20,7,FALSE),"")</f>
        <v>37.754918937403332</v>
      </c>
      <c r="M9336" s="17">
        <f>IF($E9336&lt;&gt;"",VLOOKUP($E9336,GEMWs!$E$14:$L$20,8,FALSE),"")</f>
        <v>96.174593288388181</v>
      </c>
      <c r="N9336" s="17">
        <f t="shared" si="654"/>
        <v>165</v>
      </c>
      <c r="O9336" s="17">
        <f t="shared" si="655"/>
        <v>225</v>
      </c>
      <c r="P9336" s="17">
        <f t="shared" si="658"/>
        <v>0.02</v>
      </c>
      <c r="Q9336" s="17">
        <f t="shared" si="659"/>
        <v>2.7272727272727271E-2</v>
      </c>
    </row>
    <row r="9337" spans="1:17" x14ac:dyDescent="0.35">
      <c r="A9337" t="s">
        <v>2542</v>
      </c>
      <c r="B9337" t="s">
        <v>168</v>
      </c>
      <c r="C9337" t="s">
        <v>169</v>
      </c>
      <c r="D9337" t="s">
        <v>14</v>
      </c>
      <c r="E9337" t="s">
        <v>21</v>
      </c>
      <c r="F9337" t="s">
        <v>22</v>
      </c>
      <c r="G9337" t="s">
        <v>3040</v>
      </c>
      <c r="H9337">
        <v>13731.9</v>
      </c>
      <c r="I9337">
        <v>7</v>
      </c>
      <c r="J9337">
        <v>4540</v>
      </c>
      <c r="K9337">
        <v>21364</v>
      </c>
      <c r="L9337" s="17">
        <f>IF($E9337&lt;&gt;"",VLOOKUP($E9337,GEMWs!$E$14:$L$20,7,FALSE),"")</f>
        <v>37.754918937403332</v>
      </c>
      <c r="M9337" s="17">
        <f>IF($E9337&lt;&gt;"",VLOOKUP($E9337,GEMWs!$E$14:$L$20,8,FALSE),"")</f>
        <v>96.174593288388181</v>
      </c>
      <c r="N9337" s="17">
        <f t="shared" si="654"/>
        <v>4540</v>
      </c>
      <c r="O9337" s="17">
        <f t="shared" si="655"/>
        <v>21364</v>
      </c>
      <c r="P9337" s="17">
        <f t="shared" si="658"/>
        <v>0.64275884665792926</v>
      </c>
      <c r="Q9337" s="17">
        <f t="shared" si="659"/>
        <v>3.024647577092511</v>
      </c>
    </row>
    <row r="9338" spans="1:17" x14ac:dyDescent="0.35">
      <c r="A9338" t="s">
        <v>2542</v>
      </c>
      <c r="B9338" t="s">
        <v>741</v>
      </c>
      <c r="C9338" t="s">
        <v>742</v>
      </c>
      <c r="D9338" t="s">
        <v>14</v>
      </c>
      <c r="E9338" t="s">
        <v>21</v>
      </c>
      <c r="F9338" t="s">
        <v>22</v>
      </c>
      <c r="G9338" t="s">
        <v>3040</v>
      </c>
      <c r="H9338">
        <v>1.3</v>
      </c>
      <c r="I9338">
        <v>9</v>
      </c>
      <c r="J9338">
        <v>2851.2</v>
      </c>
      <c r="K9338">
        <v>2851.2</v>
      </c>
      <c r="L9338" s="17">
        <f>IF($E9338&lt;&gt;"",VLOOKUP($E9338,GEMWs!$E$14:$L$20,7,FALSE),"")</f>
        <v>37.754918937403332</v>
      </c>
      <c r="M9338" s="17">
        <f>IF($E9338&lt;&gt;"",VLOOKUP($E9338,GEMWs!$E$14:$L$20,8,FALSE),"")</f>
        <v>96.174593288388181</v>
      </c>
      <c r="N9338" s="17">
        <f t="shared" si="654"/>
        <v>2851.2</v>
      </c>
      <c r="O9338" s="17">
        <f t="shared" si="655"/>
        <v>2851.2</v>
      </c>
      <c r="P9338" s="17">
        <f t="shared" si="658"/>
        <v>4.5594837261503932E-4</v>
      </c>
      <c r="Q9338" s="17">
        <f t="shared" si="659"/>
        <v>4.5594837261503932E-4</v>
      </c>
    </row>
    <row r="9339" spans="1:17" x14ac:dyDescent="0.35">
      <c r="A9339" t="s">
        <v>2542</v>
      </c>
      <c r="B9339" t="s">
        <v>1979</v>
      </c>
      <c r="D9339" t="s">
        <v>14</v>
      </c>
      <c r="E9339" t="s">
        <v>21</v>
      </c>
      <c r="G9339" t="s">
        <v>3040</v>
      </c>
      <c r="H9339">
        <v>85.5</v>
      </c>
      <c r="J9339">
        <v>0</v>
      </c>
      <c r="K9339">
        <v>0</v>
      </c>
      <c r="L9339" s="17">
        <f>IF($E9339&lt;&gt;"",VLOOKUP($E9339,GEMWs!$E$14:$L$20,7,FALSE),"")</f>
        <v>37.754918937403332</v>
      </c>
      <c r="M9339" s="17">
        <f>IF($E9339&lt;&gt;"",VLOOKUP($E9339,GEMWs!$E$14:$L$20,8,FALSE),"")</f>
        <v>96.174593288388181</v>
      </c>
      <c r="N9339" s="17">
        <f t="shared" ca="1" si="654"/>
        <v>37.754918937403332</v>
      </c>
      <c r="O9339" s="17">
        <f t="shared" ca="1" si="655"/>
        <v>96.174593288388181</v>
      </c>
      <c r="P9339" s="17">
        <f t="shared" ca="1" si="658"/>
        <v>0.88900817852819558</v>
      </c>
      <c r="Q9339" s="17">
        <f t="shared" ca="1" si="659"/>
        <v>2.2646055774018947</v>
      </c>
    </row>
    <row r="9340" spans="1:17" x14ac:dyDescent="0.35">
      <c r="A9340" t="s">
        <v>2542</v>
      </c>
      <c r="B9340" t="s">
        <v>443</v>
      </c>
      <c r="C9340" t="s">
        <v>444</v>
      </c>
      <c r="D9340" t="s">
        <v>14</v>
      </c>
      <c r="E9340" t="s">
        <v>21</v>
      </c>
      <c r="F9340" t="s">
        <v>14</v>
      </c>
      <c r="G9340" t="s">
        <v>3040</v>
      </c>
      <c r="H9340">
        <v>276.7</v>
      </c>
      <c r="I9340">
        <v>10</v>
      </c>
      <c r="J9340">
        <v>595.96249999999998</v>
      </c>
      <c r="K9340">
        <v>3239.0088190000001</v>
      </c>
      <c r="L9340" s="17">
        <f>IF($E9340&lt;&gt;"",VLOOKUP($E9340,GEMWs!$E$14:$L$20,7,FALSE),"")</f>
        <v>37.754918937403332</v>
      </c>
      <c r="M9340" s="17">
        <f>IF($E9340&lt;&gt;"",VLOOKUP($E9340,GEMWs!$E$14:$L$20,8,FALSE),"")</f>
        <v>96.174593288388181</v>
      </c>
      <c r="N9340" s="17">
        <f t="shared" si="654"/>
        <v>595.96249999999998</v>
      </c>
      <c r="O9340" s="17">
        <f t="shared" si="655"/>
        <v>3239.0088190000001</v>
      </c>
      <c r="P9340" s="17">
        <f t="shared" si="658"/>
        <v>8.5427368513750254E-2</v>
      </c>
      <c r="Q9340" s="17">
        <f t="shared" si="659"/>
        <v>0.46429095790423053</v>
      </c>
    </row>
    <row r="9341" spans="1:17" x14ac:dyDescent="0.35">
      <c r="A9341" t="s">
        <v>2542</v>
      </c>
      <c r="B9341" t="s">
        <v>414</v>
      </c>
      <c r="C9341" t="s">
        <v>415</v>
      </c>
      <c r="D9341" t="s">
        <v>14</v>
      </c>
      <c r="E9341" t="s">
        <v>21</v>
      </c>
      <c r="F9341" t="s">
        <v>14</v>
      </c>
      <c r="G9341" t="s">
        <v>3040</v>
      </c>
      <c r="H9341">
        <v>48.5</v>
      </c>
      <c r="I9341">
        <v>12</v>
      </c>
      <c r="J9341">
        <v>1056.69687</v>
      </c>
      <c r="K9341">
        <v>27300</v>
      </c>
      <c r="L9341" s="17">
        <f>IF($E9341&lt;&gt;"",VLOOKUP($E9341,GEMWs!$E$14:$L$20,7,FALSE),"")</f>
        <v>37.754918937403332</v>
      </c>
      <c r="M9341" s="17">
        <f>IF($E9341&lt;&gt;"",VLOOKUP($E9341,GEMWs!$E$14:$L$20,8,FALSE),"")</f>
        <v>96.174593288388181</v>
      </c>
      <c r="N9341" s="17">
        <f t="shared" si="654"/>
        <v>1056.69687</v>
      </c>
      <c r="O9341" s="17">
        <f t="shared" si="655"/>
        <v>27300</v>
      </c>
      <c r="P9341" s="17">
        <f t="shared" si="658"/>
        <v>1.7765567765567767E-3</v>
      </c>
      <c r="Q9341" s="17">
        <f t="shared" si="659"/>
        <v>4.5897741705244195E-2</v>
      </c>
    </row>
    <row r="9342" spans="1:17" x14ac:dyDescent="0.35">
      <c r="A9342" t="s">
        <v>2542</v>
      </c>
      <c r="B9342" t="s">
        <v>1036</v>
      </c>
      <c r="C9342" t="s">
        <v>1037</v>
      </c>
      <c r="D9342" t="s">
        <v>14</v>
      </c>
      <c r="E9342" t="s">
        <v>21</v>
      </c>
      <c r="F9342" t="s">
        <v>22</v>
      </c>
      <c r="G9342" t="s">
        <v>3040</v>
      </c>
      <c r="H9342">
        <v>447.4</v>
      </c>
      <c r="I9342">
        <v>13</v>
      </c>
      <c r="J9342">
        <v>909</v>
      </c>
      <c r="K9342">
        <v>2500</v>
      </c>
      <c r="L9342" s="17">
        <f>IF($E9342&lt;&gt;"",VLOOKUP($E9342,GEMWs!$E$14:$L$20,7,FALSE),"")</f>
        <v>37.754918937403332</v>
      </c>
      <c r="M9342" s="17">
        <f>IF($E9342&lt;&gt;"",VLOOKUP($E9342,GEMWs!$E$14:$L$20,8,FALSE),"")</f>
        <v>96.174593288388181</v>
      </c>
      <c r="N9342" s="17">
        <f t="shared" si="654"/>
        <v>909</v>
      </c>
      <c r="O9342" s="17">
        <f t="shared" si="655"/>
        <v>2500</v>
      </c>
      <c r="P9342" s="17">
        <f t="shared" si="658"/>
        <v>0.17895999999999998</v>
      </c>
      <c r="Q9342" s="17">
        <f t="shared" si="659"/>
        <v>0.49218921892189216</v>
      </c>
    </row>
    <row r="9343" spans="1:17" x14ac:dyDescent="0.35">
      <c r="A9343" t="s">
        <v>2542</v>
      </c>
      <c r="B9343" t="s">
        <v>1038</v>
      </c>
      <c r="C9343" t="s">
        <v>1039</v>
      </c>
      <c r="D9343" t="s">
        <v>14</v>
      </c>
      <c r="E9343" t="s">
        <v>21</v>
      </c>
      <c r="F9343" t="s">
        <v>22</v>
      </c>
      <c r="G9343" t="s">
        <v>3040</v>
      </c>
      <c r="H9343">
        <v>42.2</v>
      </c>
      <c r="I9343">
        <v>14</v>
      </c>
      <c r="J9343">
        <v>3182</v>
      </c>
      <c r="K9343">
        <v>6818</v>
      </c>
      <c r="L9343" s="17">
        <f>IF($E9343&lt;&gt;"",VLOOKUP($E9343,GEMWs!$E$14:$L$20,7,FALSE),"")</f>
        <v>37.754918937403332</v>
      </c>
      <c r="M9343" s="17">
        <f>IF($E9343&lt;&gt;"",VLOOKUP($E9343,GEMWs!$E$14:$L$20,8,FALSE),"")</f>
        <v>96.174593288388181</v>
      </c>
      <c r="N9343" s="17">
        <f t="shared" si="654"/>
        <v>3182</v>
      </c>
      <c r="O9343" s="17">
        <f t="shared" si="655"/>
        <v>6818</v>
      </c>
      <c r="P9343" s="17">
        <f t="shared" si="658"/>
        <v>6.1894983866236436E-3</v>
      </c>
      <c r="Q9343" s="17">
        <f t="shared" si="659"/>
        <v>1.3262099308610937E-2</v>
      </c>
    </row>
    <row r="9344" spans="1:17" x14ac:dyDescent="0.35">
      <c r="A9344" t="s">
        <v>2542</v>
      </c>
      <c r="B9344" t="s">
        <v>1544</v>
      </c>
      <c r="C9344" t="s">
        <v>1545</v>
      </c>
      <c r="D9344" t="s">
        <v>14</v>
      </c>
      <c r="E9344" t="s">
        <v>18</v>
      </c>
      <c r="F9344" t="s">
        <v>22</v>
      </c>
      <c r="G9344" t="s">
        <v>3040</v>
      </c>
      <c r="H9344">
        <v>9</v>
      </c>
      <c r="I9344">
        <v>22</v>
      </c>
      <c r="J9344">
        <v>14000</v>
      </c>
      <c r="K9344">
        <v>18000</v>
      </c>
      <c r="L9344" s="17">
        <f>IF($E9344&lt;&gt;"",VLOOKUP($E9344,GEMWs!$E$14:$L$20,7,FALSE),"")</f>
        <v>5950.3939027696888</v>
      </c>
      <c r="M9344" s="17">
        <f>IF($E9344&lt;&gt;"",VLOOKUP($E9344,GEMWs!$E$14:$L$20,8,FALSE),"")</f>
        <v>10539.430626954083</v>
      </c>
      <c r="N9344" s="17">
        <f t="shared" si="654"/>
        <v>14000</v>
      </c>
      <c r="O9344" s="17">
        <f t="shared" si="655"/>
        <v>18000</v>
      </c>
      <c r="P9344" s="17">
        <f t="shared" si="658"/>
        <v>5.0000000000000001E-4</v>
      </c>
      <c r="Q9344" s="17">
        <f t="shared" si="659"/>
        <v>6.4285714285714282E-4</v>
      </c>
    </row>
    <row r="9345" spans="1:17" x14ac:dyDescent="0.35">
      <c r="A9345" t="s">
        <v>2542</v>
      </c>
      <c r="B9345" t="s">
        <v>1144</v>
      </c>
      <c r="C9345" t="s">
        <v>1145</v>
      </c>
      <c r="D9345" t="s">
        <v>14</v>
      </c>
      <c r="E9345" t="s">
        <v>21</v>
      </c>
      <c r="F9345" t="s">
        <v>22</v>
      </c>
      <c r="G9345" t="s">
        <v>3040</v>
      </c>
      <c r="H9345">
        <v>176.4</v>
      </c>
      <c r="I9345">
        <v>24</v>
      </c>
      <c r="J9345">
        <v>30000</v>
      </c>
      <c r="K9345">
        <v>30000</v>
      </c>
      <c r="L9345" s="17">
        <f>IF($E9345&lt;&gt;"",VLOOKUP($E9345,GEMWs!$E$14:$L$20,7,FALSE),"")</f>
        <v>37.754918937403332</v>
      </c>
      <c r="M9345" s="17">
        <f>IF($E9345&lt;&gt;"",VLOOKUP($E9345,GEMWs!$E$14:$L$20,8,FALSE),"")</f>
        <v>96.174593288388181</v>
      </c>
      <c r="N9345" s="17">
        <f t="shared" si="654"/>
        <v>30000</v>
      </c>
      <c r="O9345" s="17">
        <f t="shared" si="655"/>
        <v>30000</v>
      </c>
      <c r="P9345" s="17">
        <f t="shared" si="658"/>
        <v>5.8799999999999998E-3</v>
      </c>
      <c r="Q9345" s="17">
        <f t="shared" si="659"/>
        <v>5.8799999999999998E-3</v>
      </c>
    </row>
    <row r="9346" spans="1:17" x14ac:dyDescent="0.35">
      <c r="A9346" t="s">
        <v>2542</v>
      </c>
      <c r="B9346" t="s">
        <v>1992</v>
      </c>
      <c r="C9346" t="s">
        <v>1993</v>
      </c>
      <c r="D9346" t="s">
        <v>14</v>
      </c>
      <c r="E9346" t="s">
        <v>21</v>
      </c>
      <c r="F9346" t="s">
        <v>14</v>
      </c>
      <c r="G9346" t="s">
        <v>3040</v>
      </c>
      <c r="H9346">
        <v>0.4</v>
      </c>
      <c r="I9346">
        <v>25</v>
      </c>
      <c r="J9346">
        <v>412.83260899999999</v>
      </c>
      <c r="K9346">
        <v>30000</v>
      </c>
      <c r="L9346" s="17">
        <f>IF($E9346&lt;&gt;"",VLOOKUP($E9346,GEMWs!$E$14:$L$20,7,FALSE),"")</f>
        <v>37.754918937403332</v>
      </c>
      <c r="M9346" s="17">
        <f>IF($E9346&lt;&gt;"",VLOOKUP($E9346,GEMWs!$E$14:$L$20,8,FALSE),"")</f>
        <v>96.174593288388181</v>
      </c>
      <c r="N9346" s="17">
        <f t="shared" si="654"/>
        <v>412.83260899999999</v>
      </c>
      <c r="O9346" s="17">
        <f t="shared" si="655"/>
        <v>30000</v>
      </c>
      <c r="P9346" s="17">
        <f t="shared" si="658"/>
        <v>1.3333333333333333E-5</v>
      </c>
      <c r="Q9346" s="17">
        <f t="shared" si="659"/>
        <v>9.6891570888480859E-4</v>
      </c>
    </row>
    <row r="9347" spans="1:17" x14ac:dyDescent="0.35">
      <c r="A9347" t="s">
        <v>2542</v>
      </c>
      <c r="B9347" t="s">
        <v>1345</v>
      </c>
      <c r="C9347" t="s">
        <v>158</v>
      </c>
      <c r="D9347" t="s">
        <v>14</v>
      </c>
      <c r="E9347" t="s">
        <v>21</v>
      </c>
      <c r="G9347" t="s">
        <v>3040</v>
      </c>
      <c r="H9347">
        <v>23.8</v>
      </c>
      <c r="J9347">
        <v>0</v>
      </c>
      <c r="K9347">
        <v>0</v>
      </c>
      <c r="L9347" s="17">
        <f>IF($E9347&lt;&gt;"",VLOOKUP($E9347,GEMWs!$E$14:$L$20,7,FALSE),"")</f>
        <v>37.754918937403332</v>
      </c>
      <c r="M9347" s="17">
        <f>IF($E9347&lt;&gt;"",VLOOKUP($E9347,GEMWs!$E$14:$L$20,8,FALSE),"")</f>
        <v>96.174593288388181</v>
      </c>
      <c r="N9347" s="17">
        <f t="shared" ca="1" si="654"/>
        <v>37.754918937403332</v>
      </c>
      <c r="O9347" s="17">
        <f t="shared" ca="1" si="655"/>
        <v>96.174593288388181</v>
      </c>
      <c r="P9347" s="17">
        <f t="shared" ca="1" si="658"/>
        <v>0.24746660408153281</v>
      </c>
      <c r="Q9347" s="17">
        <f t="shared" ca="1" si="659"/>
        <v>0.63038143558087834</v>
      </c>
    </row>
    <row r="9348" spans="1:17" x14ac:dyDescent="0.35">
      <c r="A9348" t="s">
        <v>2542</v>
      </c>
      <c r="B9348" t="s">
        <v>2988</v>
      </c>
      <c r="C9348" t="s">
        <v>301</v>
      </c>
      <c r="D9348" t="s">
        <v>14</v>
      </c>
      <c r="E9348" t="s">
        <v>21</v>
      </c>
      <c r="F9348" t="s">
        <v>14</v>
      </c>
      <c r="G9348" t="s">
        <v>3040</v>
      </c>
      <c r="H9348">
        <v>17607.2</v>
      </c>
      <c r="I9348">
        <v>28</v>
      </c>
      <c r="J9348">
        <v>21.145994000000002</v>
      </c>
      <c r="K9348">
        <v>10000</v>
      </c>
      <c r="L9348" s="17">
        <f>IF($E9348&lt;&gt;"",VLOOKUP($E9348,GEMWs!$E$14:$L$20,7,FALSE),"")</f>
        <v>37.754918937403332</v>
      </c>
      <c r="M9348" s="17">
        <f>IF($E9348&lt;&gt;"",VLOOKUP($E9348,GEMWs!$E$14:$L$20,8,FALSE),"")</f>
        <v>96.174593288388181</v>
      </c>
      <c r="N9348" s="17">
        <f t="shared" si="654"/>
        <v>21.145994000000002</v>
      </c>
      <c r="O9348" s="17">
        <f t="shared" si="655"/>
        <v>10000</v>
      </c>
      <c r="P9348" s="17">
        <f t="shared" si="658"/>
        <v>1.7607200000000001</v>
      </c>
      <c r="Q9348" s="17">
        <f t="shared" si="659"/>
        <v>832.64943705176495</v>
      </c>
    </row>
    <row r="9349" spans="1:17" x14ac:dyDescent="0.35">
      <c r="A9349" t="s">
        <v>2542</v>
      </c>
      <c r="B9349" t="s">
        <v>302</v>
      </c>
      <c r="C9349" t="s">
        <v>303</v>
      </c>
      <c r="D9349" t="s">
        <v>14</v>
      </c>
      <c r="E9349" t="s">
        <v>18</v>
      </c>
      <c r="F9349" t="s">
        <v>22</v>
      </c>
      <c r="G9349" t="s">
        <v>3040</v>
      </c>
      <c r="H9349">
        <v>0.3</v>
      </c>
      <c r="I9349">
        <v>29</v>
      </c>
      <c r="J9349">
        <v>1200.6500000000001</v>
      </c>
      <c r="K9349">
        <v>1730.77</v>
      </c>
      <c r="L9349" s="17">
        <f>IF($E9349&lt;&gt;"",VLOOKUP($E9349,GEMWs!$E$14:$L$20,7,FALSE),"")</f>
        <v>5950.3939027696888</v>
      </c>
      <c r="M9349" s="17">
        <f>IF($E9349&lt;&gt;"",VLOOKUP($E9349,GEMWs!$E$14:$L$20,8,FALSE),"")</f>
        <v>10539.430626954083</v>
      </c>
      <c r="N9349" s="17">
        <f t="shared" si="654"/>
        <v>1200.6500000000001</v>
      </c>
      <c r="O9349" s="17">
        <f t="shared" si="655"/>
        <v>1730.77</v>
      </c>
      <c r="P9349" s="17">
        <f t="shared" si="658"/>
        <v>1.7333325629633053E-4</v>
      </c>
      <c r="Q9349" s="17">
        <f t="shared" si="659"/>
        <v>2.4986465664431762E-4</v>
      </c>
    </row>
    <row r="9350" spans="1:17" x14ac:dyDescent="0.35">
      <c r="A9350" t="s">
        <v>2542</v>
      </c>
      <c r="B9350" t="s">
        <v>304</v>
      </c>
      <c r="C9350" t="s">
        <v>305</v>
      </c>
      <c r="D9350" t="s">
        <v>14</v>
      </c>
      <c r="E9350" t="s">
        <v>21</v>
      </c>
      <c r="F9350" t="s">
        <v>22</v>
      </c>
      <c r="G9350" t="s">
        <v>3040</v>
      </c>
      <c r="H9350">
        <v>367.9</v>
      </c>
      <c r="I9350">
        <v>30</v>
      </c>
      <c r="J9350">
        <v>28000</v>
      </c>
      <c r="K9350">
        <v>28000</v>
      </c>
      <c r="L9350" s="17">
        <f>IF($E9350&lt;&gt;"",VLOOKUP($E9350,GEMWs!$E$14:$L$20,7,FALSE),"")</f>
        <v>37.754918937403332</v>
      </c>
      <c r="M9350" s="17">
        <f>IF($E9350&lt;&gt;"",VLOOKUP($E9350,GEMWs!$E$14:$L$20,8,FALSE),"")</f>
        <v>96.174593288388181</v>
      </c>
      <c r="N9350" s="17">
        <f t="shared" si="654"/>
        <v>28000</v>
      </c>
      <c r="O9350" s="17">
        <f t="shared" si="655"/>
        <v>28000</v>
      </c>
      <c r="P9350" s="17">
        <f t="shared" si="658"/>
        <v>1.3139285714285713E-2</v>
      </c>
      <c r="Q9350" s="17">
        <f t="shared" si="659"/>
        <v>1.3139285714285713E-2</v>
      </c>
    </row>
    <row r="9351" spans="1:17" x14ac:dyDescent="0.35">
      <c r="A9351" t="s">
        <v>2542</v>
      </c>
      <c r="B9351" t="s">
        <v>497</v>
      </c>
      <c r="D9351" t="s">
        <v>22</v>
      </c>
      <c r="G9351" t="s">
        <v>3040</v>
      </c>
      <c r="H9351">
        <v>31.6</v>
      </c>
      <c r="J9351">
        <v>0</v>
      </c>
      <c r="K9351">
        <v>0</v>
      </c>
      <c r="L9351" s="17" t="str">
        <f>IF($E9351&lt;&gt;"",VLOOKUP($E9351,GEMWs!$E$14:$L$20,7,FALSE),"")</f>
        <v/>
      </c>
      <c r="M9351" s="17" t="str">
        <f>IF($E9351&lt;&gt;"",VLOOKUP($E9351,GEMWs!$E$14:$L$20,8,FALSE),"")</f>
        <v/>
      </c>
      <c r="N9351" s="17">
        <f t="shared" ca="1" si="654"/>
        <v>0</v>
      </c>
      <c r="O9351" s="17">
        <f t="shared" ca="1" si="655"/>
        <v>0</v>
      </c>
      <c r="P9351" s="17">
        <f t="shared" ca="1" si="658"/>
        <v>0</v>
      </c>
      <c r="Q9351" s="17">
        <f t="shared" ca="1" si="659"/>
        <v>0</v>
      </c>
    </row>
    <row r="9352" spans="1:17" x14ac:dyDescent="0.35">
      <c r="A9352" t="s">
        <v>2542</v>
      </c>
      <c r="B9352" t="s">
        <v>1618</v>
      </c>
      <c r="C9352" t="s">
        <v>1619</v>
      </c>
      <c r="D9352" t="s">
        <v>14</v>
      </c>
      <c r="E9352" t="s">
        <v>18</v>
      </c>
      <c r="F9352" t="s">
        <v>22</v>
      </c>
      <c r="G9352" t="s">
        <v>3040</v>
      </c>
      <c r="H9352">
        <v>0.1</v>
      </c>
      <c r="I9352">
        <v>35</v>
      </c>
      <c r="J9352">
        <v>1200.6500000000001</v>
      </c>
      <c r="K9352">
        <v>1730.77</v>
      </c>
      <c r="L9352" s="17">
        <f>IF($E9352&lt;&gt;"",VLOOKUP($E9352,GEMWs!$E$14:$L$20,7,FALSE),"")</f>
        <v>5950.3939027696888</v>
      </c>
      <c r="M9352" s="17">
        <f>IF($E9352&lt;&gt;"",VLOOKUP($E9352,GEMWs!$E$14:$L$20,8,FALSE),"")</f>
        <v>10539.430626954083</v>
      </c>
      <c r="N9352" s="17">
        <f t="shared" si="654"/>
        <v>1200.6500000000001</v>
      </c>
      <c r="O9352" s="17">
        <f t="shared" si="655"/>
        <v>1730.77</v>
      </c>
      <c r="P9352" s="17">
        <f t="shared" si="658"/>
        <v>5.7777752098776852E-5</v>
      </c>
      <c r="Q9352" s="17">
        <f t="shared" si="659"/>
        <v>8.3288218881439225E-5</v>
      </c>
    </row>
    <row r="9353" spans="1:17" x14ac:dyDescent="0.35">
      <c r="A9353" t="s">
        <v>2542</v>
      </c>
      <c r="B9353" t="s">
        <v>263</v>
      </c>
      <c r="C9353" t="s">
        <v>264</v>
      </c>
      <c r="D9353" t="s">
        <v>14</v>
      </c>
      <c r="E9353" t="s">
        <v>21</v>
      </c>
      <c r="F9353" t="s">
        <v>22</v>
      </c>
      <c r="G9353" t="s">
        <v>3040</v>
      </c>
      <c r="H9353">
        <v>16.8</v>
      </c>
      <c r="I9353">
        <v>38</v>
      </c>
      <c r="J9353">
        <v>427.84467799999999</v>
      </c>
      <c r="K9353">
        <v>583.42456100000004</v>
      </c>
      <c r="L9353" s="17">
        <f>IF($E9353&lt;&gt;"",VLOOKUP($E9353,GEMWs!$E$14:$L$20,7,FALSE),"")</f>
        <v>37.754918937403332</v>
      </c>
      <c r="M9353" s="17">
        <f>IF($E9353&lt;&gt;"",VLOOKUP($E9353,GEMWs!$E$14:$L$20,8,FALSE),"")</f>
        <v>96.174593288388181</v>
      </c>
      <c r="N9353" s="17">
        <f t="shared" si="654"/>
        <v>427.84467799999999</v>
      </c>
      <c r="O9353" s="17">
        <f t="shared" si="655"/>
        <v>583.42456100000004</v>
      </c>
      <c r="P9353" s="17">
        <f t="shared" si="658"/>
        <v>2.8795496664049423E-2</v>
      </c>
      <c r="Q9353" s="17">
        <f t="shared" si="659"/>
        <v>3.9266586366185914E-2</v>
      </c>
    </row>
    <row r="9354" spans="1:17" x14ac:dyDescent="0.35">
      <c r="A9354" t="s">
        <v>2542</v>
      </c>
      <c r="B9354" t="s">
        <v>269</v>
      </c>
      <c r="C9354" t="s">
        <v>270</v>
      </c>
      <c r="D9354" t="s">
        <v>14</v>
      </c>
      <c r="E9354" t="s">
        <v>21</v>
      </c>
      <c r="F9354" t="s">
        <v>22</v>
      </c>
      <c r="G9354" t="s">
        <v>3040</v>
      </c>
      <c r="H9354">
        <v>29196.3</v>
      </c>
      <c r="I9354">
        <v>41</v>
      </c>
      <c r="J9354">
        <v>400</v>
      </c>
      <c r="K9354">
        <v>600</v>
      </c>
      <c r="L9354" s="17">
        <f>IF($E9354&lt;&gt;"",VLOOKUP($E9354,GEMWs!$E$14:$L$20,7,FALSE),"")</f>
        <v>37.754918937403332</v>
      </c>
      <c r="M9354" s="17">
        <f>IF($E9354&lt;&gt;"",VLOOKUP($E9354,GEMWs!$E$14:$L$20,8,FALSE),"")</f>
        <v>96.174593288388181</v>
      </c>
      <c r="N9354" s="17">
        <f t="shared" si="654"/>
        <v>400</v>
      </c>
      <c r="O9354" s="17">
        <f t="shared" si="655"/>
        <v>600</v>
      </c>
      <c r="P9354" s="17">
        <f t="shared" si="658"/>
        <v>48.660499999999999</v>
      </c>
      <c r="Q9354" s="17">
        <f t="shared" si="659"/>
        <v>72.990749999999991</v>
      </c>
    </row>
    <row r="9355" spans="1:17" x14ac:dyDescent="0.35">
      <c r="A9355" t="s">
        <v>2542</v>
      </c>
      <c r="B9355" t="s">
        <v>327</v>
      </c>
      <c r="D9355" t="s">
        <v>22</v>
      </c>
      <c r="G9355" t="s">
        <v>3040</v>
      </c>
      <c r="H9355">
        <v>14354</v>
      </c>
      <c r="J9355">
        <v>0</v>
      </c>
      <c r="K9355">
        <v>0</v>
      </c>
      <c r="L9355" s="17" t="str">
        <f>IF($E9355&lt;&gt;"",VLOOKUP($E9355,GEMWs!$E$14:$L$20,7,FALSE),"")</f>
        <v/>
      </c>
      <c r="M9355" s="17" t="str">
        <f>IF($E9355&lt;&gt;"",VLOOKUP($E9355,GEMWs!$E$14:$L$20,8,FALSE),"")</f>
        <v/>
      </c>
      <c r="N9355" s="17">
        <f t="shared" ca="1" si="654"/>
        <v>0</v>
      </c>
      <c r="O9355" s="17">
        <f t="shared" ca="1" si="655"/>
        <v>0</v>
      </c>
      <c r="P9355" s="17">
        <f t="shared" ca="1" si="658"/>
        <v>0</v>
      </c>
      <c r="Q9355" s="17">
        <f t="shared" ca="1" si="659"/>
        <v>0</v>
      </c>
    </row>
    <row r="9356" spans="1:17" x14ac:dyDescent="0.35">
      <c r="A9356" t="s">
        <v>2542</v>
      </c>
      <c r="B9356" t="s">
        <v>1046</v>
      </c>
      <c r="C9356" t="s">
        <v>1047</v>
      </c>
      <c r="D9356" t="s">
        <v>14</v>
      </c>
      <c r="E9356" t="s">
        <v>21</v>
      </c>
      <c r="F9356" t="s">
        <v>14</v>
      </c>
      <c r="G9356" t="s">
        <v>3040</v>
      </c>
      <c r="H9356">
        <v>64.599999999999994</v>
      </c>
      <c r="I9356">
        <v>44</v>
      </c>
      <c r="J9356">
        <v>56.287042</v>
      </c>
      <c r="K9356">
        <v>1078.612703</v>
      </c>
      <c r="L9356" s="17">
        <f>IF($E9356&lt;&gt;"",VLOOKUP($E9356,GEMWs!$E$14:$L$20,7,FALSE),"")</f>
        <v>37.754918937403332</v>
      </c>
      <c r="M9356" s="17">
        <f>IF($E9356&lt;&gt;"",VLOOKUP($E9356,GEMWs!$E$14:$L$20,8,FALSE),"")</f>
        <v>96.174593288388181</v>
      </c>
      <c r="N9356" s="17">
        <f t="shared" si="654"/>
        <v>56.287042</v>
      </c>
      <c r="O9356" s="17">
        <f t="shared" si="655"/>
        <v>1078.612703</v>
      </c>
      <c r="P9356" s="17">
        <f t="shared" si="658"/>
        <v>5.9891747816732316E-2</v>
      </c>
      <c r="Q9356" s="17">
        <f t="shared" si="659"/>
        <v>1.1476886634049803</v>
      </c>
    </row>
    <row r="9357" spans="1:17" x14ac:dyDescent="0.35">
      <c r="A9357" t="s">
        <v>2542</v>
      </c>
      <c r="B9357" t="s">
        <v>1668</v>
      </c>
      <c r="C9357" t="s">
        <v>1669</v>
      </c>
      <c r="D9357" t="s">
        <v>14</v>
      </c>
      <c r="E9357" t="s">
        <v>18</v>
      </c>
      <c r="G9357" t="s">
        <v>3040</v>
      </c>
      <c r="H9357">
        <v>11.3</v>
      </c>
      <c r="J9357">
        <v>0</v>
      </c>
      <c r="K9357">
        <v>0</v>
      </c>
      <c r="L9357" s="17">
        <f>IF($E9357&lt;&gt;"",VLOOKUP($E9357,GEMWs!$E$14:$L$20,7,FALSE),"")</f>
        <v>5950.3939027696888</v>
      </c>
      <c r="M9357" s="17">
        <f>IF($E9357&lt;&gt;"",VLOOKUP($E9357,GEMWs!$E$14:$L$20,8,FALSE),"")</f>
        <v>10539.430626954083</v>
      </c>
      <c r="N9357" s="17">
        <f t="shared" ca="1" si="654"/>
        <v>5950.3939027696888</v>
      </c>
      <c r="O9357" s="17">
        <f t="shared" ca="1" si="655"/>
        <v>10539.430626954083</v>
      </c>
      <c r="P9357" s="17">
        <f t="shared" ca="1" si="658"/>
        <v>1.0721641803970699E-3</v>
      </c>
      <c r="Q9357" s="17">
        <f t="shared" ca="1" si="659"/>
        <v>1.8990339437428281E-3</v>
      </c>
    </row>
    <row r="9358" spans="1:17" x14ac:dyDescent="0.35">
      <c r="A9358" t="s">
        <v>2542</v>
      </c>
      <c r="B9358" t="s">
        <v>97</v>
      </c>
      <c r="C9358" t="s">
        <v>98</v>
      </c>
      <c r="D9358" t="s">
        <v>14</v>
      </c>
      <c r="E9358" t="s">
        <v>21</v>
      </c>
      <c r="F9358" t="s">
        <v>22</v>
      </c>
      <c r="G9358" t="s">
        <v>3040</v>
      </c>
      <c r="H9358">
        <v>3497.7</v>
      </c>
      <c r="I9358">
        <v>51</v>
      </c>
      <c r="J9358">
        <v>262000</v>
      </c>
      <c r="K9358">
        <v>262000</v>
      </c>
      <c r="L9358" s="17">
        <f>IF($E9358&lt;&gt;"",VLOOKUP($E9358,GEMWs!$E$14:$L$20,7,FALSE),"")</f>
        <v>37.754918937403332</v>
      </c>
      <c r="M9358" s="17">
        <f>IF($E9358&lt;&gt;"",VLOOKUP($E9358,GEMWs!$E$14:$L$20,8,FALSE),"")</f>
        <v>96.174593288388181</v>
      </c>
      <c r="N9358" s="17">
        <f t="shared" si="654"/>
        <v>262000</v>
      </c>
      <c r="O9358" s="17">
        <f t="shared" si="655"/>
        <v>262000</v>
      </c>
      <c r="P9358" s="17">
        <f t="shared" si="658"/>
        <v>1.3349999999999999E-2</v>
      </c>
      <c r="Q9358" s="17">
        <f t="shared" si="659"/>
        <v>1.3349999999999999E-2</v>
      </c>
    </row>
    <row r="9359" spans="1:17" x14ac:dyDescent="0.35">
      <c r="A9359" t="s">
        <v>2542</v>
      </c>
      <c r="B9359" t="s">
        <v>19</v>
      </c>
      <c r="C9359" t="s">
        <v>20</v>
      </c>
      <c r="D9359" t="s">
        <v>14</v>
      </c>
      <c r="E9359" t="s">
        <v>21</v>
      </c>
      <c r="F9359" t="s">
        <v>22</v>
      </c>
      <c r="G9359" t="s">
        <v>3040</v>
      </c>
      <c r="H9359">
        <v>541.1</v>
      </c>
      <c r="I9359">
        <v>52</v>
      </c>
      <c r="J9359">
        <v>1818</v>
      </c>
      <c r="K9359">
        <v>5000</v>
      </c>
      <c r="L9359" s="17">
        <f>IF($E9359&lt;&gt;"",VLOOKUP($E9359,GEMWs!$E$14:$L$20,7,FALSE),"")</f>
        <v>37.754918937403332</v>
      </c>
      <c r="M9359" s="17">
        <f>IF($E9359&lt;&gt;"",VLOOKUP($E9359,GEMWs!$E$14:$L$20,8,FALSE),"")</f>
        <v>96.174593288388181</v>
      </c>
      <c r="N9359" s="17">
        <f t="shared" si="654"/>
        <v>1818</v>
      </c>
      <c r="O9359" s="17">
        <f t="shared" si="655"/>
        <v>5000</v>
      </c>
      <c r="P9359" s="17">
        <f t="shared" si="658"/>
        <v>0.10822000000000001</v>
      </c>
      <c r="Q9359" s="17">
        <f t="shared" si="659"/>
        <v>0.29763476347634765</v>
      </c>
    </row>
    <row r="9360" spans="1:17" x14ac:dyDescent="0.35">
      <c r="A9360" t="s">
        <v>2542</v>
      </c>
      <c r="B9360" t="s">
        <v>218</v>
      </c>
      <c r="C9360" t="s">
        <v>219</v>
      </c>
      <c r="D9360" t="s">
        <v>14</v>
      </c>
      <c r="E9360" t="s">
        <v>21</v>
      </c>
      <c r="F9360" t="s">
        <v>22</v>
      </c>
      <c r="G9360" t="s">
        <v>3040</v>
      </c>
      <c r="H9360">
        <v>14779.4</v>
      </c>
      <c r="I9360">
        <v>483</v>
      </c>
      <c r="J9360">
        <v>100</v>
      </c>
      <c r="K9360">
        <v>750</v>
      </c>
      <c r="L9360" s="17">
        <f>IF($E9360&lt;&gt;"",VLOOKUP($E9360,GEMWs!$E$14:$L$20,7,FALSE),"")</f>
        <v>37.754918937403332</v>
      </c>
      <c r="M9360" s="17">
        <f>IF($E9360&lt;&gt;"",VLOOKUP($E9360,GEMWs!$E$14:$L$20,8,FALSE),"")</f>
        <v>96.174593288388181</v>
      </c>
      <c r="N9360" s="17">
        <f t="shared" si="654"/>
        <v>100</v>
      </c>
      <c r="O9360" s="17">
        <f t="shared" si="655"/>
        <v>750</v>
      </c>
      <c r="P9360" s="17">
        <f t="shared" si="658"/>
        <v>19.705866666666665</v>
      </c>
      <c r="Q9360" s="17">
        <f t="shared" si="659"/>
        <v>147.79399999999998</v>
      </c>
    </row>
    <row r="9361" spans="1:17" x14ac:dyDescent="0.35">
      <c r="A9361" t="s">
        <v>2542</v>
      </c>
      <c r="B9361" t="s">
        <v>643</v>
      </c>
      <c r="C9361" t="s">
        <v>644</v>
      </c>
      <c r="D9361" t="s">
        <v>14</v>
      </c>
      <c r="E9361" t="s">
        <v>21</v>
      </c>
      <c r="F9361" t="s">
        <v>22</v>
      </c>
      <c r="G9361" t="s">
        <v>3040</v>
      </c>
      <c r="H9361">
        <v>14203.6</v>
      </c>
      <c r="I9361">
        <v>55</v>
      </c>
      <c r="J9361">
        <v>800</v>
      </c>
      <c r="K9361">
        <v>4000</v>
      </c>
      <c r="L9361" s="17">
        <f>IF($E9361&lt;&gt;"",VLOOKUP($E9361,GEMWs!$E$14:$L$20,7,FALSE),"")</f>
        <v>37.754918937403332</v>
      </c>
      <c r="M9361" s="17">
        <f>IF($E9361&lt;&gt;"",VLOOKUP($E9361,GEMWs!$E$14:$L$20,8,FALSE),"")</f>
        <v>96.174593288388181</v>
      </c>
      <c r="N9361" s="17">
        <f t="shared" si="654"/>
        <v>800</v>
      </c>
      <c r="O9361" s="17">
        <f t="shared" si="655"/>
        <v>4000</v>
      </c>
      <c r="P9361" s="17">
        <f t="shared" si="658"/>
        <v>3.5508999999999999</v>
      </c>
      <c r="Q9361" s="17">
        <f t="shared" si="659"/>
        <v>17.7545</v>
      </c>
    </row>
    <row r="9362" spans="1:17" x14ac:dyDescent="0.35">
      <c r="A9362" t="s">
        <v>2542</v>
      </c>
      <c r="B9362" t="s">
        <v>645</v>
      </c>
      <c r="C9362" t="s">
        <v>646</v>
      </c>
      <c r="D9362" t="s">
        <v>14</v>
      </c>
      <c r="E9362" t="s">
        <v>21</v>
      </c>
      <c r="F9362" t="s">
        <v>22</v>
      </c>
      <c r="G9362" t="s">
        <v>3040</v>
      </c>
      <c r="H9362">
        <v>63.4</v>
      </c>
      <c r="I9362">
        <v>59</v>
      </c>
      <c r="J9362">
        <v>21000</v>
      </c>
      <c r="K9362">
        <v>21000</v>
      </c>
      <c r="L9362" s="17">
        <f>IF($E9362&lt;&gt;"",VLOOKUP($E9362,GEMWs!$E$14:$L$20,7,FALSE),"")</f>
        <v>37.754918937403332</v>
      </c>
      <c r="M9362" s="17">
        <f>IF($E9362&lt;&gt;"",VLOOKUP($E9362,GEMWs!$E$14:$L$20,8,FALSE),"")</f>
        <v>96.174593288388181</v>
      </c>
      <c r="N9362" s="17">
        <f t="shared" si="654"/>
        <v>21000</v>
      </c>
      <c r="O9362" s="17">
        <f t="shared" si="655"/>
        <v>21000</v>
      </c>
      <c r="P9362" s="17">
        <f t="shared" si="658"/>
        <v>3.0190476190476191E-3</v>
      </c>
      <c r="Q9362" s="17">
        <f t="shared" si="659"/>
        <v>3.0190476190476191E-3</v>
      </c>
    </row>
    <row r="9363" spans="1:17" x14ac:dyDescent="0.35">
      <c r="A9363" t="s">
        <v>2542</v>
      </c>
      <c r="B9363" t="s">
        <v>647</v>
      </c>
      <c r="C9363" t="s">
        <v>648</v>
      </c>
      <c r="D9363" t="s">
        <v>14</v>
      </c>
      <c r="E9363" t="s">
        <v>21</v>
      </c>
      <c r="F9363" t="s">
        <v>22</v>
      </c>
      <c r="G9363" t="s">
        <v>3040</v>
      </c>
      <c r="H9363">
        <v>51.4</v>
      </c>
      <c r="I9363">
        <v>60</v>
      </c>
      <c r="J9363">
        <v>100</v>
      </c>
      <c r="K9363">
        <v>600</v>
      </c>
      <c r="L9363" s="17">
        <f>IF($E9363&lt;&gt;"",VLOOKUP($E9363,GEMWs!$E$14:$L$20,7,FALSE),"")</f>
        <v>37.754918937403332</v>
      </c>
      <c r="M9363" s="17">
        <f>IF($E9363&lt;&gt;"",VLOOKUP($E9363,GEMWs!$E$14:$L$20,8,FALSE),"")</f>
        <v>96.174593288388181</v>
      </c>
      <c r="N9363" s="17">
        <f t="shared" ref="N9363:N9426" si="660">IF($I9363&lt;&gt;"",J9363,IF(AND($D9363="Y",$M$6=236),L9363,0))</f>
        <v>100</v>
      </c>
      <c r="O9363" s="17">
        <f t="shared" ref="O9363:O9426" si="661">IF($I9363&lt;&gt;"",K9363,IF(AND($D9363="Y",$M$6=236),M9363,0))</f>
        <v>600</v>
      </c>
      <c r="P9363" s="17">
        <f t="shared" si="658"/>
        <v>8.5666666666666669E-2</v>
      </c>
      <c r="Q9363" s="17">
        <f t="shared" si="659"/>
        <v>0.51400000000000001</v>
      </c>
    </row>
    <row r="9364" spans="1:17" x14ac:dyDescent="0.35">
      <c r="A9364" t="s">
        <v>2542</v>
      </c>
      <c r="B9364" t="s">
        <v>649</v>
      </c>
      <c r="C9364" t="s">
        <v>650</v>
      </c>
      <c r="D9364" t="s">
        <v>14</v>
      </c>
      <c r="E9364" t="s">
        <v>21</v>
      </c>
      <c r="F9364" t="s">
        <v>22</v>
      </c>
      <c r="G9364" t="s">
        <v>3040</v>
      </c>
      <c r="H9364">
        <v>7172.6</v>
      </c>
      <c r="I9364">
        <v>61</v>
      </c>
      <c r="J9364">
        <v>159.83000000000001</v>
      </c>
      <c r="K9364">
        <v>159.83000000000001</v>
      </c>
      <c r="L9364" s="17">
        <f>IF($E9364&lt;&gt;"",VLOOKUP($E9364,GEMWs!$E$14:$L$20,7,FALSE),"")</f>
        <v>37.754918937403332</v>
      </c>
      <c r="M9364" s="17">
        <f>IF($E9364&lt;&gt;"",VLOOKUP($E9364,GEMWs!$E$14:$L$20,8,FALSE),"")</f>
        <v>96.174593288388181</v>
      </c>
      <c r="N9364" s="17">
        <f t="shared" si="660"/>
        <v>159.83000000000001</v>
      </c>
      <c r="O9364" s="17">
        <f t="shared" si="661"/>
        <v>159.83000000000001</v>
      </c>
      <c r="P9364" s="17">
        <f t="shared" si="658"/>
        <v>44.876431208158664</v>
      </c>
      <c r="Q9364" s="17">
        <f t="shared" si="659"/>
        <v>44.876431208158664</v>
      </c>
    </row>
    <row r="9365" spans="1:17" x14ac:dyDescent="0.35">
      <c r="A9365" t="s">
        <v>2542</v>
      </c>
      <c r="B9365" t="s">
        <v>137</v>
      </c>
      <c r="C9365" t="s">
        <v>138</v>
      </c>
      <c r="D9365" t="s">
        <v>14</v>
      </c>
      <c r="E9365" t="s">
        <v>21</v>
      </c>
      <c r="F9365" t="s">
        <v>22</v>
      </c>
      <c r="G9365" t="s">
        <v>3040</v>
      </c>
      <c r="H9365">
        <v>25016.1</v>
      </c>
      <c r="I9365">
        <v>62</v>
      </c>
      <c r="J9365">
        <v>389</v>
      </c>
      <c r="K9365">
        <v>454</v>
      </c>
      <c r="L9365" s="17">
        <f>IF($E9365&lt;&gt;"",VLOOKUP($E9365,GEMWs!$E$14:$L$20,7,FALSE),"")</f>
        <v>37.754918937403332</v>
      </c>
      <c r="M9365" s="17">
        <f>IF($E9365&lt;&gt;"",VLOOKUP($E9365,GEMWs!$E$14:$L$20,8,FALSE),"")</f>
        <v>96.174593288388181</v>
      </c>
      <c r="N9365" s="17">
        <f t="shared" si="660"/>
        <v>389</v>
      </c>
      <c r="O9365" s="17">
        <f t="shared" si="661"/>
        <v>454</v>
      </c>
      <c r="P9365" s="17">
        <f t="shared" si="658"/>
        <v>55.101541850220258</v>
      </c>
      <c r="Q9365" s="17">
        <f t="shared" si="659"/>
        <v>64.308740359897172</v>
      </c>
    </row>
    <row r="9366" spans="1:17" x14ac:dyDescent="0.35">
      <c r="A9366" t="s">
        <v>2542</v>
      </c>
      <c r="B9366" t="s">
        <v>1604</v>
      </c>
      <c r="C9366" t="s">
        <v>1605</v>
      </c>
      <c r="D9366" t="s">
        <v>14</v>
      </c>
      <c r="E9366" t="s">
        <v>21</v>
      </c>
      <c r="F9366" t="s">
        <v>22</v>
      </c>
      <c r="G9366" t="s">
        <v>3040</v>
      </c>
      <c r="H9366">
        <v>6852.8</v>
      </c>
      <c r="I9366">
        <v>65</v>
      </c>
      <c r="J9366">
        <v>737.18</v>
      </c>
      <c r="K9366">
        <v>1259.72</v>
      </c>
      <c r="L9366" s="17">
        <f>IF($E9366&lt;&gt;"",VLOOKUP($E9366,GEMWs!$E$14:$L$20,7,FALSE),"")</f>
        <v>37.754918937403332</v>
      </c>
      <c r="M9366" s="17">
        <f>IF($E9366&lt;&gt;"",VLOOKUP($E9366,GEMWs!$E$14:$L$20,8,FALSE),"")</f>
        <v>96.174593288388181</v>
      </c>
      <c r="N9366" s="17">
        <f t="shared" si="660"/>
        <v>737.18</v>
      </c>
      <c r="O9366" s="17">
        <f t="shared" si="661"/>
        <v>1259.72</v>
      </c>
      <c r="P9366" s="17">
        <f t="shared" si="658"/>
        <v>5.4399390340710632</v>
      </c>
      <c r="Q9366" s="17">
        <f t="shared" si="659"/>
        <v>9.2959657071542914</v>
      </c>
    </row>
    <row r="9367" spans="1:17" x14ac:dyDescent="0.35">
      <c r="A9367" t="s">
        <v>2542</v>
      </c>
      <c r="B9367" t="s">
        <v>651</v>
      </c>
      <c r="C9367" t="s">
        <v>652</v>
      </c>
      <c r="D9367" t="s">
        <v>14</v>
      </c>
      <c r="E9367" t="s">
        <v>21</v>
      </c>
      <c r="F9367" t="s">
        <v>14</v>
      </c>
      <c r="G9367" t="s">
        <v>3040</v>
      </c>
      <c r="H9367">
        <v>3154.4</v>
      </c>
      <c r="I9367">
        <v>66</v>
      </c>
      <c r="J9367">
        <v>109.283739</v>
      </c>
      <c r="K9367">
        <v>1283.7313360000001</v>
      </c>
      <c r="L9367" s="17">
        <f>IF($E9367&lt;&gt;"",VLOOKUP($E9367,GEMWs!$E$14:$L$20,7,FALSE),"")</f>
        <v>37.754918937403332</v>
      </c>
      <c r="M9367" s="17">
        <f>IF($E9367&lt;&gt;"",VLOOKUP($E9367,GEMWs!$E$14:$L$20,8,FALSE),"")</f>
        <v>96.174593288388181</v>
      </c>
      <c r="N9367" s="17">
        <f t="shared" si="660"/>
        <v>109.283739</v>
      </c>
      <c r="O9367" s="17">
        <f t="shared" si="661"/>
        <v>1283.7313360000001</v>
      </c>
      <c r="P9367" s="17">
        <f t="shared" si="658"/>
        <v>2.4572119660402212</v>
      </c>
      <c r="Q9367" s="17">
        <f t="shared" si="659"/>
        <v>28.864312557973516</v>
      </c>
    </row>
    <row r="9368" spans="1:17" x14ac:dyDescent="0.35">
      <c r="A9368" t="s">
        <v>2542</v>
      </c>
      <c r="B9368" t="s">
        <v>626</v>
      </c>
      <c r="C9368" t="s">
        <v>627</v>
      </c>
      <c r="D9368" t="s">
        <v>14</v>
      </c>
      <c r="E9368" t="s">
        <v>21</v>
      </c>
      <c r="F9368" t="s">
        <v>22</v>
      </c>
      <c r="G9368" t="s">
        <v>3040</v>
      </c>
      <c r="H9368">
        <v>513.4</v>
      </c>
      <c r="I9368">
        <v>68</v>
      </c>
      <c r="J9368">
        <v>18140</v>
      </c>
      <c r="K9368">
        <v>27220</v>
      </c>
      <c r="L9368" s="17">
        <f>IF($E9368&lt;&gt;"",VLOOKUP($E9368,GEMWs!$E$14:$L$20,7,FALSE),"")</f>
        <v>37.754918937403332</v>
      </c>
      <c r="M9368" s="17">
        <f>IF($E9368&lt;&gt;"",VLOOKUP($E9368,GEMWs!$E$14:$L$20,8,FALSE),"")</f>
        <v>96.174593288388181</v>
      </c>
      <c r="N9368" s="17">
        <f t="shared" si="660"/>
        <v>18140</v>
      </c>
      <c r="O9368" s="17">
        <f t="shared" si="661"/>
        <v>27220</v>
      </c>
      <c r="P9368" s="17">
        <f t="shared" ref="P9368:P9431" si="662">IF(O9368&gt;0,$H9368/O9368,0)</f>
        <v>1.8861131520940485E-2</v>
      </c>
      <c r="Q9368" s="17">
        <f t="shared" ref="Q9368:Q9431" si="663">IF(N9368&gt;0,$H9368/N9368,0)</f>
        <v>2.8302094818081585E-2</v>
      </c>
    </row>
    <row r="9369" spans="1:17" x14ac:dyDescent="0.35">
      <c r="A9369" t="s">
        <v>2542</v>
      </c>
      <c r="B9369" t="s">
        <v>1050</v>
      </c>
      <c r="C9369" t="s">
        <v>1051</v>
      </c>
      <c r="D9369" t="s">
        <v>14</v>
      </c>
      <c r="E9369" t="s">
        <v>21</v>
      </c>
      <c r="F9369" t="s">
        <v>22</v>
      </c>
      <c r="G9369" t="s">
        <v>3040</v>
      </c>
      <c r="H9369">
        <v>50</v>
      </c>
      <c r="I9369">
        <v>69</v>
      </c>
      <c r="J9369">
        <v>4500</v>
      </c>
      <c r="K9369">
        <v>4500</v>
      </c>
      <c r="L9369" s="17">
        <f>IF($E9369&lt;&gt;"",VLOOKUP($E9369,GEMWs!$E$14:$L$20,7,FALSE),"")</f>
        <v>37.754918937403332</v>
      </c>
      <c r="M9369" s="17">
        <f>IF($E9369&lt;&gt;"",VLOOKUP($E9369,GEMWs!$E$14:$L$20,8,FALSE),"")</f>
        <v>96.174593288388181</v>
      </c>
      <c r="N9369" s="17">
        <f t="shared" si="660"/>
        <v>4500</v>
      </c>
      <c r="O9369" s="17">
        <f t="shared" si="661"/>
        <v>4500</v>
      </c>
      <c r="P9369" s="17">
        <f t="shared" si="662"/>
        <v>1.1111111111111112E-2</v>
      </c>
      <c r="Q9369" s="17">
        <f t="shared" si="663"/>
        <v>1.1111111111111112E-2</v>
      </c>
    </row>
    <row r="9370" spans="1:17" x14ac:dyDescent="0.35">
      <c r="A9370" t="s">
        <v>2542</v>
      </c>
      <c r="B9370" t="s">
        <v>1158</v>
      </c>
      <c r="C9370" t="s">
        <v>1159</v>
      </c>
      <c r="D9370" t="s">
        <v>14</v>
      </c>
      <c r="E9370" t="s">
        <v>21</v>
      </c>
      <c r="F9370" t="s">
        <v>22</v>
      </c>
      <c r="G9370" t="s">
        <v>3040</v>
      </c>
      <c r="H9370">
        <v>1396.2</v>
      </c>
      <c r="I9370">
        <v>70</v>
      </c>
      <c r="J9370">
        <v>80</v>
      </c>
      <c r="K9370">
        <v>110</v>
      </c>
      <c r="L9370" s="17">
        <f>IF($E9370&lt;&gt;"",VLOOKUP($E9370,GEMWs!$E$14:$L$20,7,FALSE),"")</f>
        <v>37.754918937403332</v>
      </c>
      <c r="M9370" s="17">
        <f>IF($E9370&lt;&gt;"",VLOOKUP($E9370,GEMWs!$E$14:$L$20,8,FALSE),"")</f>
        <v>96.174593288388181</v>
      </c>
      <c r="N9370" s="17">
        <f t="shared" si="660"/>
        <v>80</v>
      </c>
      <c r="O9370" s="17">
        <f t="shared" si="661"/>
        <v>110</v>
      </c>
      <c r="P9370" s="17">
        <f t="shared" si="662"/>
        <v>12.692727272727273</v>
      </c>
      <c r="Q9370" s="17">
        <f t="shared" si="663"/>
        <v>17.452500000000001</v>
      </c>
    </row>
    <row r="9371" spans="1:17" x14ac:dyDescent="0.35">
      <c r="A9371" t="s">
        <v>2542</v>
      </c>
      <c r="B9371" t="s">
        <v>628</v>
      </c>
      <c r="C9371" t="s">
        <v>629</v>
      </c>
      <c r="D9371" t="s">
        <v>14</v>
      </c>
      <c r="E9371" t="s">
        <v>21</v>
      </c>
      <c r="F9371" t="s">
        <v>22</v>
      </c>
      <c r="G9371" t="s">
        <v>3040</v>
      </c>
      <c r="H9371">
        <v>57.4</v>
      </c>
      <c r="I9371">
        <v>76</v>
      </c>
      <c r="J9371">
        <v>27215</v>
      </c>
      <c r="K9371">
        <v>27215</v>
      </c>
      <c r="L9371" s="17">
        <f>IF($E9371&lt;&gt;"",VLOOKUP($E9371,GEMWs!$E$14:$L$20,7,FALSE),"")</f>
        <v>37.754918937403332</v>
      </c>
      <c r="M9371" s="17">
        <f>IF($E9371&lt;&gt;"",VLOOKUP($E9371,GEMWs!$E$14:$L$20,8,FALSE),"")</f>
        <v>96.174593288388181</v>
      </c>
      <c r="N9371" s="17">
        <f t="shared" si="660"/>
        <v>27215</v>
      </c>
      <c r="O9371" s="17">
        <f t="shared" si="661"/>
        <v>27215</v>
      </c>
      <c r="P9371" s="17">
        <f t="shared" si="662"/>
        <v>2.1091309939371668E-3</v>
      </c>
      <c r="Q9371" s="17">
        <f t="shared" si="663"/>
        <v>2.1091309939371668E-3</v>
      </c>
    </row>
    <row r="9372" spans="1:17" x14ac:dyDescent="0.35">
      <c r="A9372" t="s">
        <v>2542</v>
      </c>
      <c r="B9372" t="s">
        <v>653</v>
      </c>
      <c r="C9372" t="s">
        <v>654</v>
      </c>
      <c r="D9372" t="s">
        <v>14</v>
      </c>
      <c r="E9372" t="s">
        <v>21</v>
      </c>
      <c r="F9372" t="s">
        <v>22</v>
      </c>
      <c r="G9372" t="s">
        <v>3040</v>
      </c>
      <c r="H9372">
        <v>5.2</v>
      </c>
      <c r="I9372">
        <v>77</v>
      </c>
      <c r="J9372">
        <v>6804</v>
      </c>
      <c r="K9372">
        <v>6804</v>
      </c>
      <c r="L9372" s="17">
        <f>IF($E9372&lt;&gt;"",VLOOKUP($E9372,GEMWs!$E$14:$L$20,7,FALSE),"")</f>
        <v>37.754918937403332</v>
      </c>
      <c r="M9372" s="17">
        <f>IF($E9372&lt;&gt;"",VLOOKUP($E9372,GEMWs!$E$14:$L$20,8,FALSE),"")</f>
        <v>96.174593288388181</v>
      </c>
      <c r="N9372" s="17">
        <f t="shared" si="660"/>
        <v>6804</v>
      </c>
      <c r="O9372" s="17">
        <f t="shared" si="661"/>
        <v>6804</v>
      </c>
      <c r="P9372" s="17">
        <f t="shared" si="662"/>
        <v>7.6425631981187538E-4</v>
      </c>
      <c r="Q9372" s="17">
        <f t="shared" si="663"/>
        <v>7.6425631981187538E-4</v>
      </c>
    </row>
    <row r="9373" spans="1:17" x14ac:dyDescent="0.35">
      <c r="A9373" t="s">
        <v>2542</v>
      </c>
      <c r="B9373" t="s">
        <v>1327</v>
      </c>
      <c r="C9373" t="s">
        <v>1328</v>
      </c>
      <c r="D9373" t="s">
        <v>14</v>
      </c>
      <c r="E9373" t="s">
        <v>21</v>
      </c>
      <c r="F9373" t="s">
        <v>22</v>
      </c>
      <c r="G9373" t="s">
        <v>3040</v>
      </c>
      <c r="H9373">
        <v>391.6</v>
      </c>
      <c r="I9373">
        <v>80</v>
      </c>
      <c r="J9373">
        <v>13.39035</v>
      </c>
      <c r="K9373">
        <v>446.82182899999998</v>
      </c>
      <c r="L9373" s="17">
        <f>IF($E9373&lt;&gt;"",VLOOKUP($E9373,GEMWs!$E$14:$L$20,7,FALSE),"")</f>
        <v>37.754918937403332</v>
      </c>
      <c r="M9373" s="17">
        <f>IF($E9373&lt;&gt;"",VLOOKUP($E9373,GEMWs!$E$14:$L$20,8,FALSE),"")</f>
        <v>96.174593288388181</v>
      </c>
      <c r="N9373" s="17">
        <f t="shared" si="660"/>
        <v>13.39035</v>
      </c>
      <c r="O9373" s="17">
        <f t="shared" si="661"/>
        <v>446.82182899999998</v>
      </c>
      <c r="P9373" s="17">
        <f t="shared" si="662"/>
        <v>0.87641197135872262</v>
      </c>
      <c r="Q9373" s="17">
        <f t="shared" si="663"/>
        <v>29.244941319681715</v>
      </c>
    </row>
    <row r="9374" spans="1:17" x14ac:dyDescent="0.35">
      <c r="A9374" t="s">
        <v>2542</v>
      </c>
      <c r="B9374" t="s">
        <v>1540</v>
      </c>
      <c r="C9374" t="s">
        <v>1541</v>
      </c>
      <c r="D9374" t="s">
        <v>14</v>
      </c>
      <c r="E9374" t="s">
        <v>21</v>
      </c>
      <c r="F9374" t="s">
        <v>22</v>
      </c>
      <c r="G9374" t="s">
        <v>3040</v>
      </c>
      <c r="H9374">
        <v>908.5</v>
      </c>
      <c r="I9374">
        <v>84</v>
      </c>
      <c r="J9374">
        <v>32.659999999999997</v>
      </c>
      <c r="K9374">
        <v>2430.5</v>
      </c>
      <c r="L9374" s="17">
        <f>IF($E9374&lt;&gt;"",VLOOKUP($E9374,GEMWs!$E$14:$L$20,7,FALSE),"")</f>
        <v>37.754918937403332</v>
      </c>
      <c r="M9374" s="17">
        <f>IF($E9374&lt;&gt;"",VLOOKUP($E9374,GEMWs!$E$14:$L$20,8,FALSE),"")</f>
        <v>96.174593288388181</v>
      </c>
      <c r="N9374" s="17">
        <f t="shared" si="660"/>
        <v>32.659999999999997</v>
      </c>
      <c r="O9374" s="17">
        <f t="shared" si="661"/>
        <v>2430.5</v>
      </c>
      <c r="P9374" s="17">
        <f t="shared" si="662"/>
        <v>0.37379140094630736</v>
      </c>
      <c r="Q9374" s="17">
        <f t="shared" si="663"/>
        <v>27.816901408450708</v>
      </c>
    </row>
    <row r="9375" spans="1:17" x14ac:dyDescent="0.35">
      <c r="A9375" t="s">
        <v>2542</v>
      </c>
      <c r="B9375" t="s">
        <v>1146</v>
      </c>
      <c r="C9375" t="s">
        <v>1147</v>
      </c>
      <c r="D9375" t="s">
        <v>14</v>
      </c>
      <c r="E9375" t="s">
        <v>21</v>
      </c>
      <c r="F9375" t="s">
        <v>22</v>
      </c>
      <c r="G9375" t="s">
        <v>3040</v>
      </c>
      <c r="H9375">
        <v>91.7</v>
      </c>
      <c r="I9375">
        <v>86</v>
      </c>
      <c r="J9375">
        <v>1000</v>
      </c>
      <c r="K9375">
        <v>2000</v>
      </c>
      <c r="L9375" s="17">
        <f>IF($E9375&lt;&gt;"",VLOOKUP($E9375,GEMWs!$E$14:$L$20,7,FALSE),"")</f>
        <v>37.754918937403332</v>
      </c>
      <c r="M9375" s="17">
        <f>IF($E9375&lt;&gt;"",VLOOKUP($E9375,GEMWs!$E$14:$L$20,8,FALSE),"")</f>
        <v>96.174593288388181</v>
      </c>
      <c r="N9375" s="17">
        <f t="shared" si="660"/>
        <v>1000</v>
      </c>
      <c r="O9375" s="17">
        <f t="shared" si="661"/>
        <v>2000</v>
      </c>
      <c r="P9375" s="17">
        <f t="shared" si="662"/>
        <v>4.5850000000000002E-2</v>
      </c>
      <c r="Q9375" s="17">
        <f t="shared" si="663"/>
        <v>9.1700000000000004E-2</v>
      </c>
    </row>
    <row r="9376" spans="1:17" x14ac:dyDescent="0.35">
      <c r="A9376" t="s">
        <v>2542</v>
      </c>
      <c r="B9376" t="s">
        <v>2338</v>
      </c>
      <c r="D9376" t="s">
        <v>22</v>
      </c>
      <c r="G9376" t="s">
        <v>3040</v>
      </c>
      <c r="H9376">
        <v>175.8</v>
      </c>
      <c r="J9376">
        <v>0</v>
      </c>
      <c r="K9376">
        <v>0</v>
      </c>
      <c r="L9376" s="17" t="str">
        <f>IF($E9376&lt;&gt;"",VLOOKUP($E9376,GEMWs!$E$14:$L$20,7,FALSE),"")</f>
        <v/>
      </c>
      <c r="M9376" s="17" t="str">
        <f>IF($E9376&lt;&gt;"",VLOOKUP($E9376,GEMWs!$E$14:$L$20,8,FALSE),"")</f>
        <v/>
      </c>
      <c r="N9376" s="17">
        <f t="shared" ca="1" si="660"/>
        <v>0</v>
      </c>
      <c r="O9376" s="17">
        <f t="shared" ca="1" si="661"/>
        <v>0</v>
      </c>
      <c r="P9376" s="17">
        <f t="shared" ca="1" si="662"/>
        <v>0</v>
      </c>
      <c r="Q9376" s="17">
        <f t="shared" ca="1" si="663"/>
        <v>0</v>
      </c>
    </row>
    <row r="9377" spans="1:17" x14ac:dyDescent="0.35">
      <c r="A9377" t="s">
        <v>2542</v>
      </c>
      <c r="B9377" t="s">
        <v>2347</v>
      </c>
      <c r="D9377" t="s">
        <v>22</v>
      </c>
      <c r="G9377" t="s">
        <v>3040</v>
      </c>
      <c r="H9377">
        <v>145.1</v>
      </c>
      <c r="J9377">
        <v>0</v>
      </c>
      <c r="K9377">
        <v>0</v>
      </c>
      <c r="L9377" s="17" t="str">
        <f>IF($E9377&lt;&gt;"",VLOOKUP($E9377,GEMWs!$E$14:$L$20,7,FALSE),"")</f>
        <v/>
      </c>
      <c r="M9377" s="17" t="str">
        <f>IF($E9377&lt;&gt;"",VLOOKUP($E9377,GEMWs!$E$14:$L$20,8,FALSE),"")</f>
        <v/>
      </c>
      <c r="N9377" s="17">
        <f t="shared" ca="1" si="660"/>
        <v>0</v>
      </c>
      <c r="O9377" s="17">
        <f t="shared" ca="1" si="661"/>
        <v>0</v>
      </c>
      <c r="P9377" s="17">
        <f t="shared" ca="1" si="662"/>
        <v>0</v>
      </c>
      <c r="Q9377" s="17">
        <f t="shared" ca="1" si="663"/>
        <v>0</v>
      </c>
    </row>
    <row r="9378" spans="1:17" x14ac:dyDescent="0.35">
      <c r="A9378" t="s">
        <v>2542</v>
      </c>
      <c r="B9378" t="s">
        <v>59</v>
      </c>
      <c r="C9378" t="s">
        <v>60</v>
      </c>
      <c r="D9378" t="s">
        <v>14</v>
      </c>
      <c r="E9378" t="s">
        <v>21</v>
      </c>
      <c r="F9378" t="s">
        <v>14</v>
      </c>
      <c r="G9378" t="s">
        <v>3040</v>
      </c>
      <c r="H9378">
        <v>58.3</v>
      </c>
      <c r="I9378">
        <v>91</v>
      </c>
      <c r="J9378">
        <v>186.795131</v>
      </c>
      <c r="K9378">
        <v>9072</v>
      </c>
      <c r="L9378" s="17">
        <f>IF($E9378&lt;&gt;"",VLOOKUP($E9378,GEMWs!$E$14:$L$20,7,FALSE),"")</f>
        <v>37.754918937403332</v>
      </c>
      <c r="M9378" s="17">
        <f>IF($E9378&lt;&gt;"",VLOOKUP($E9378,GEMWs!$E$14:$L$20,8,FALSE),"")</f>
        <v>96.174593288388181</v>
      </c>
      <c r="N9378" s="17">
        <f t="shared" si="660"/>
        <v>186.795131</v>
      </c>
      <c r="O9378" s="17">
        <f t="shared" si="661"/>
        <v>9072</v>
      </c>
      <c r="P9378" s="17">
        <f t="shared" si="662"/>
        <v>6.4263668430335095E-3</v>
      </c>
      <c r="Q9378" s="17">
        <f t="shared" si="663"/>
        <v>0.31210663622704382</v>
      </c>
    </row>
    <row r="9379" spans="1:17" x14ac:dyDescent="0.35">
      <c r="A9379" t="s">
        <v>2542</v>
      </c>
      <c r="B9379" t="s">
        <v>1606</v>
      </c>
      <c r="C9379" t="s">
        <v>1607</v>
      </c>
      <c r="D9379" t="s">
        <v>14</v>
      </c>
      <c r="E9379" t="s">
        <v>18</v>
      </c>
      <c r="F9379" t="s">
        <v>22</v>
      </c>
      <c r="G9379" t="s">
        <v>3040</v>
      </c>
      <c r="H9379">
        <v>0.7</v>
      </c>
      <c r="I9379">
        <v>96</v>
      </c>
      <c r="J9379">
        <v>3000000</v>
      </c>
      <c r="K9379">
        <v>3000000</v>
      </c>
      <c r="L9379" s="17">
        <f>IF($E9379&lt;&gt;"",VLOOKUP($E9379,GEMWs!$E$14:$L$20,7,FALSE),"")</f>
        <v>5950.3939027696888</v>
      </c>
      <c r="M9379" s="17">
        <f>IF($E9379&lt;&gt;"",VLOOKUP($E9379,GEMWs!$E$14:$L$20,8,FALSE),"")</f>
        <v>10539.430626954083</v>
      </c>
      <c r="N9379" s="17">
        <f t="shared" si="660"/>
        <v>3000000</v>
      </c>
      <c r="O9379" s="17">
        <f t="shared" si="661"/>
        <v>3000000</v>
      </c>
      <c r="P9379" s="17">
        <f t="shared" si="662"/>
        <v>2.3333333333333333E-7</v>
      </c>
      <c r="Q9379" s="17">
        <f t="shared" si="663"/>
        <v>2.3333333333333333E-7</v>
      </c>
    </row>
    <row r="9380" spans="1:17" x14ac:dyDescent="0.35">
      <c r="A9380" t="s">
        <v>2542</v>
      </c>
      <c r="B9380" t="s">
        <v>2051</v>
      </c>
      <c r="C9380" t="s">
        <v>2052</v>
      </c>
      <c r="D9380" t="s">
        <v>14</v>
      </c>
      <c r="E9380" t="s">
        <v>21</v>
      </c>
      <c r="F9380" t="s">
        <v>22</v>
      </c>
      <c r="G9380" t="s">
        <v>3040</v>
      </c>
      <c r="H9380">
        <v>24.6</v>
      </c>
      <c r="I9380">
        <v>97</v>
      </c>
      <c r="J9380">
        <v>27.194600000000001</v>
      </c>
      <c r="K9380">
        <v>419.29008900000002</v>
      </c>
      <c r="L9380" s="17">
        <f>IF($E9380&lt;&gt;"",VLOOKUP($E9380,GEMWs!$E$14:$L$20,7,FALSE),"")</f>
        <v>37.754918937403332</v>
      </c>
      <c r="M9380" s="17">
        <f>IF($E9380&lt;&gt;"",VLOOKUP($E9380,GEMWs!$E$14:$L$20,8,FALSE),"")</f>
        <v>96.174593288388181</v>
      </c>
      <c r="N9380" s="17">
        <f t="shared" si="660"/>
        <v>27.194600000000001</v>
      </c>
      <c r="O9380" s="17">
        <f t="shared" si="661"/>
        <v>419.29008900000002</v>
      </c>
      <c r="P9380" s="17">
        <f t="shared" si="662"/>
        <v>5.8670597386813024E-2</v>
      </c>
      <c r="Q9380" s="17">
        <f t="shared" si="663"/>
        <v>0.90459135269502033</v>
      </c>
    </row>
    <row r="9381" spans="1:17" x14ac:dyDescent="0.35">
      <c r="A9381" t="s">
        <v>2542</v>
      </c>
      <c r="B9381" t="s">
        <v>1423</v>
      </c>
      <c r="C9381" t="s">
        <v>1424</v>
      </c>
      <c r="D9381" t="s">
        <v>14</v>
      </c>
      <c r="E9381" t="s">
        <v>21</v>
      </c>
      <c r="F9381" t="s">
        <v>22</v>
      </c>
      <c r="G9381" t="s">
        <v>3040</v>
      </c>
      <c r="H9381">
        <v>2379</v>
      </c>
      <c r="I9381">
        <v>104</v>
      </c>
      <c r="J9381">
        <v>195</v>
      </c>
      <c r="K9381">
        <v>195</v>
      </c>
      <c r="L9381" s="17">
        <f>IF($E9381&lt;&gt;"",VLOOKUP($E9381,GEMWs!$E$14:$L$20,7,FALSE),"")</f>
        <v>37.754918937403332</v>
      </c>
      <c r="M9381" s="17">
        <f>IF($E9381&lt;&gt;"",VLOOKUP($E9381,GEMWs!$E$14:$L$20,8,FALSE),"")</f>
        <v>96.174593288388181</v>
      </c>
      <c r="N9381" s="17">
        <f t="shared" si="660"/>
        <v>195</v>
      </c>
      <c r="O9381" s="17">
        <f t="shared" si="661"/>
        <v>195</v>
      </c>
      <c r="P9381" s="17">
        <f t="shared" si="662"/>
        <v>12.2</v>
      </c>
      <c r="Q9381" s="17">
        <f t="shared" si="663"/>
        <v>12.2</v>
      </c>
    </row>
    <row r="9382" spans="1:17" x14ac:dyDescent="0.35">
      <c r="A9382" t="s">
        <v>2542</v>
      </c>
      <c r="B9382" t="s">
        <v>1010</v>
      </c>
      <c r="C9382" t="s">
        <v>1011</v>
      </c>
      <c r="D9382" t="s">
        <v>14</v>
      </c>
      <c r="E9382" t="s">
        <v>21</v>
      </c>
      <c r="F9382" t="s">
        <v>22</v>
      </c>
      <c r="G9382" t="s">
        <v>3040</v>
      </c>
      <c r="H9382">
        <v>10</v>
      </c>
      <c r="I9382">
        <v>105</v>
      </c>
      <c r="J9382">
        <v>909</v>
      </c>
      <c r="K9382">
        <v>1364</v>
      </c>
      <c r="L9382" s="17">
        <f>IF($E9382&lt;&gt;"",VLOOKUP($E9382,GEMWs!$E$14:$L$20,7,FALSE),"")</f>
        <v>37.754918937403332</v>
      </c>
      <c r="M9382" s="17">
        <f>IF($E9382&lt;&gt;"",VLOOKUP($E9382,GEMWs!$E$14:$L$20,8,FALSE),"")</f>
        <v>96.174593288388181</v>
      </c>
      <c r="N9382" s="17">
        <f t="shared" si="660"/>
        <v>909</v>
      </c>
      <c r="O9382" s="17">
        <f t="shared" si="661"/>
        <v>1364</v>
      </c>
      <c r="P9382" s="17">
        <f t="shared" si="662"/>
        <v>7.331378299120235E-3</v>
      </c>
      <c r="Q9382" s="17">
        <f t="shared" si="663"/>
        <v>1.1001100110011002E-2</v>
      </c>
    </row>
    <row r="9383" spans="1:17" x14ac:dyDescent="0.35">
      <c r="A9383" t="s">
        <v>2542</v>
      </c>
      <c r="B9383" t="s">
        <v>704</v>
      </c>
      <c r="C9383" t="s">
        <v>705</v>
      </c>
      <c r="D9383" t="s">
        <v>14</v>
      </c>
      <c r="E9383" t="s">
        <v>21</v>
      </c>
      <c r="F9383" t="s">
        <v>22</v>
      </c>
      <c r="G9383" t="s">
        <v>3040</v>
      </c>
      <c r="H9383">
        <v>1271.9000000000001</v>
      </c>
      <c r="I9383">
        <v>107</v>
      </c>
      <c r="J9383">
        <v>54.768126000000002</v>
      </c>
      <c r="K9383">
        <v>466.93069500000001</v>
      </c>
      <c r="L9383" s="17">
        <f>IF($E9383&lt;&gt;"",VLOOKUP($E9383,GEMWs!$E$14:$L$20,7,FALSE),"")</f>
        <v>37.754918937403332</v>
      </c>
      <c r="M9383" s="17">
        <f>IF($E9383&lt;&gt;"",VLOOKUP($E9383,GEMWs!$E$14:$L$20,8,FALSE),"")</f>
        <v>96.174593288388181</v>
      </c>
      <c r="N9383" s="17">
        <f t="shared" si="660"/>
        <v>54.768126000000002</v>
      </c>
      <c r="O9383" s="17">
        <f t="shared" si="661"/>
        <v>466.93069500000001</v>
      </c>
      <c r="P9383" s="17">
        <f t="shared" si="662"/>
        <v>2.7239588521804077</v>
      </c>
      <c r="Q9383" s="17">
        <f t="shared" si="663"/>
        <v>23.223361704944953</v>
      </c>
    </row>
    <row r="9384" spans="1:17" x14ac:dyDescent="0.35">
      <c r="A9384" t="s">
        <v>2542</v>
      </c>
      <c r="B9384" t="s">
        <v>204</v>
      </c>
      <c r="C9384" t="s">
        <v>205</v>
      </c>
      <c r="D9384" t="s">
        <v>14</v>
      </c>
      <c r="E9384" t="s">
        <v>21</v>
      </c>
      <c r="F9384" t="s">
        <v>22</v>
      </c>
      <c r="G9384" t="s">
        <v>3040</v>
      </c>
      <c r="H9384">
        <v>0.2</v>
      </c>
      <c r="I9384">
        <v>111</v>
      </c>
      <c r="J9384">
        <v>10.18595</v>
      </c>
      <c r="K9384">
        <v>44.804944999999996</v>
      </c>
      <c r="L9384" s="17">
        <f>IF($E9384&lt;&gt;"",VLOOKUP($E9384,GEMWs!$E$14:$L$20,7,FALSE),"")</f>
        <v>37.754918937403332</v>
      </c>
      <c r="M9384" s="17">
        <f>IF($E9384&lt;&gt;"",VLOOKUP($E9384,GEMWs!$E$14:$L$20,8,FALSE),"")</f>
        <v>96.174593288388181</v>
      </c>
      <c r="N9384" s="17">
        <f t="shared" si="660"/>
        <v>10.18595</v>
      </c>
      <c r="O9384" s="17">
        <f t="shared" si="661"/>
        <v>44.804944999999996</v>
      </c>
      <c r="P9384" s="17">
        <f t="shared" si="662"/>
        <v>4.4637930032053385E-3</v>
      </c>
      <c r="Q9384" s="17">
        <f t="shared" si="663"/>
        <v>1.9634889234681107E-2</v>
      </c>
    </row>
    <row r="9385" spans="1:17" x14ac:dyDescent="0.35">
      <c r="A9385" t="s">
        <v>2542</v>
      </c>
      <c r="B9385" t="s">
        <v>791</v>
      </c>
      <c r="C9385" t="s">
        <v>792</v>
      </c>
      <c r="D9385" t="s">
        <v>14</v>
      </c>
      <c r="E9385" t="s">
        <v>18</v>
      </c>
      <c r="F9385" t="s">
        <v>22</v>
      </c>
      <c r="G9385" t="s">
        <v>3040</v>
      </c>
      <c r="H9385">
        <v>11.7</v>
      </c>
      <c r="I9385">
        <v>113</v>
      </c>
      <c r="J9385">
        <v>160000</v>
      </c>
      <c r="K9385">
        <v>160000</v>
      </c>
      <c r="L9385" s="17">
        <f>IF($E9385&lt;&gt;"",VLOOKUP($E9385,GEMWs!$E$14:$L$20,7,FALSE),"")</f>
        <v>5950.3939027696888</v>
      </c>
      <c r="M9385" s="17">
        <f>IF($E9385&lt;&gt;"",VLOOKUP($E9385,GEMWs!$E$14:$L$20,8,FALSE),"")</f>
        <v>10539.430626954083</v>
      </c>
      <c r="N9385" s="17">
        <f t="shared" si="660"/>
        <v>160000</v>
      </c>
      <c r="O9385" s="17">
        <f t="shared" si="661"/>
        <v>160000</v>
      </c>
      <c r="P9385" s="17">
        <f t="shared" si="662"/>
        <v>7.3125000000000002E-5</v>
      </c>
      <c r="Q9385" s="17">
        <f t="shared" si="663"/>
        <v>7.3125000000000002E-5</v>
      </c>
    </row>
    <row r="9386" spans="1:17" x14ac:dyDescent="0.35">
      <c r="A9386" t="s">
        <v>2542</v>
      </c>
      <c r="B9386" t="s">
        <v>170</v>
      </c>
      <c r="C9386" t="s">
        <v>171</v>
      </c>
      <c r="D9386" t="s">
        <v>14</v>
      </c>
      <c r="E9386" t="s">
        <v>21</v>
      </c>
      <c r="F9386" t="s">
        <v>22</v>
      </c>
      <c r="G9386" t="s">
        <v>3040</v>
      </c>
      <c r="H9386">
        <v>28146</v>
      </c>
      <c r="I9386">
        <v>114</v>
      </c>
      <c r="J9386">
        <v>15000</v>
      </c>
      <c r="K9386">
        <v>20000</v>
      </c>
      <c r="L9386" s="17">
        <f>IF($E9386&lt;&gt;"",VLOOKUP($E9386,GEMWs!$E$14:$L$20,7,FALSE),"")</f>
        <v>37.754918937403332</v>
      </c>
      <c r="M9386" s="17">
        <f>IF($E9386&lt;&gt;"",VLOOKUP($E9386,GEMWs!$E$14:$L$20,8,FALSE),"")</f>
        <v>96.174593288388181</v>
      </c>
      <c r="N9386" s="17">
        <f t="shared" si="660"/>
        <v>15000</v>
      </c>
      <c r="O9386" s="17">
        <f t="shared" si="661"/>
        <v>20000</v>
      </c>
      <c r="P9386" s="17">
        <f t="shared" si="662"/>
        <v>1.4073</v>
      </c>
      <c r="Q9386" s="17">
        <f t="shared" si="663"/>
        <v>1.8764000000000001</v>
      </c>
    </row>
    <row r="9387" spans="1:17" x14ac:dyDescent="0.35">
      <c r="A9387" t="s">
        <v>2542</v>
      </c>
      <c r="B9387" t="s">
        <v>1614</v>
      </c>
      <c r="C9387" t="s">
        <v>1615</v>
      </c>
      <c r="D9387" t="s">
        <v>14</v>
      </c>
      <c r="E9387" t="s">
        <v>18</v>
      </c>
      <c r="F9387" t="s">
        <v>22</v>
      </c>
      <c r="G9387" t="s">
        <v>3040</v>
      </c>
      <c r="H9387">
        <v>3.6</v>
      </c>
      <c r="I9387">
        <v>119</v>
      </c>
      <c r="J9387">
        <v>1242.2266910000001</v>
      </c>
      <c r="K9387">
        <v>4252.8468339999999</v>
      </c>
      <c r="L9387" s="17">
        <f>IF($E9387&lt;&gt;"",VLOOKUP($E9387,GEMWs!$E$14:$L$20,7,FALSE),"")</f>
        <v>5950.3939027696888</v>
      </c>
      <c r="M9387" s="17">
        <f>IF($E9387&lt;&gt;"",VLOOKUP($E9387,GEMWs!$E$14:$L$20,8,FALSE),"")</f>
        <v>10539.430626954083</v>
      </c>
      <c r="N9387" s="17">
        <f t="shared" si="660"/>
        <v>1242.2266910000001</v>
      </c>
      <c r="O9387" s="17">
        <f t="shared" si="661"/>
        <v>4252.8468339999999</v>
      </c>
      <c r="P9387" s="17">
        <f t="shared" si="662"/>
        <v>8.4649180666918891E-4</v>
      </c>
      <c r="Q9387" s="17">
        <f t="shared" si="663"/>
        <v>2.8980217749966218E-3</v>
      </c>
    </row>
    <row r="9388" spans="1:17" x14ac:dyDescent="0.35">
      <c r="A9388" t="s">
        <v>2542</v>
      </c>
      <c r="B9388" t="s">
        <v>421</v>
      </c>
      <c r="C9388" t="s">
        <v>422</v>
      </c>
      <c r="D9388" t="s">
        <v>14</v>
      </c>
      <c r="E9388" t="s">
        <v>21</v>
      </c>
      <c r="F9388" t="s">
        <v>22</v>
      </c>
      <c r="G9388" t="s">
        <v>3040</v>
      </c>
      <c r="H9388">
        <v>17.7</v>
      </c>
      <c r="I9388">
        <v>120</v>
      </c>
      <c r="J9388">
        <v>900</v>
      </c>
      <c r="K9388">
        <v>4138.4209879999999</v>
      </c>
      <c r="L9388" s="17">
        <f>IF($E9388&lt;&gt;"",VLOOKUP($E9388,GEMWs!$E$14:$L$20,7,FALSE),"")</f>
        <v>37.754918937403332</v>
      </c>
      <c r="M9388" s="17">
        <f>IF($E9388&lt;&gt;"",VLOOKUP($E9388,GEMWs!$E$14:$L$20,8,FALSE),"")</f>
        <v>96.174593288388181</v>
      </c>
      <c r="N9388" s="17">
        <f t="shared" si="660"/>
        <v>900</v>
      </c>
      <c r="O9388" s="17">
        <f t="shared" si="661"/>
        <v>4138.4209879999999</v>
      </c>
      <c r="P9388" s="17">
        <f t="shared" si="662"/>
        <v>4.2769935807217109E-3</v>
      </c>
      <c r="Q9388" s="17">
        <f t="shared" si="663"/>
        <v>1.9666666666666666E-2</v>
      </c>
    </row>
    <row r="9389" spans="1:17" x14ac:dyDescent="0.35">
      <c r="A9389" t="s">
        <v>2542</v>
      </c>
      <c r="B9389" t="s">
        <v>192</v>
      </c>
      <c r="C9389" t="s">
        <v>193</v>
      </c>
      <c r="D9389" t="s">
        <v>14</v>
      </c>
      <c r="E9389" t="s">
        <v>21</v>
      </c>
      <c r="F9389" t="s">
        <v>22</v>
      </c>
      <c r="G9389" t="s">
        <v>3040</v>
      </c>
      <c r="H9389">
        <v>74</v>
      </c>
      <c r="I9389">
        <v>129</v>
      </c>
      <c r="J9389">
        <v>85000</v>
      </c>
      <c r="K9389">
        <v>90000</v>
      </c>
      <c r="L9389" s="17">
        <f>IF($E9389&lt;&gt;"",VLOOKUP($E9389,GEMWs!$E$14:$L$20,7,FALSE),"")</f>
        <v>37.754918937403332</v>
      </c>
      <c r="M9389" s="17">
        <f>IF($E9389&lt;&gt;"",VLOOKUP($E9389,GEMWs!$E$14:$L$20,8,FALSE),"")</f>
        <v>96.174593288388181</v>
      </c>
      <c r="N9389" s="17">
        <f t="shared" si="660"/>
        <v>85000</v>
      </c>
      <c r="O9389" s="17">
        <f t="shared" si="661"/>
        <v>90000</v>
      </c>
      <c r="P9389" s="17">
        <f t="shared" si="662"/>
        <v>8.2222222222222223E-4</v>
      </c>
      <c r="Q9389" s="17">
        <f t="shared" si="663"/>
        <v>8.7058823529411768E-4</v>
      </c>
    </row>
    <row r="9390" spans="1:17" x14ac:dyDescent="0.35">
      <c r="A9390" t="s">
        <v>2542</v>
      </c>
      <c r="B9390" t="s">
        <v>1542</v>
      </c>
      <c r="C9390" t="s">
        <v>1543</v>
      </c>
      <c r="D9390" t="s">
        <v>14</v>
      </c>
      <c r="E9390" t="s">
        <v>21</v>
      </c>
      <c r="F9390" t="s">
        <v>22</v>
      </c>
      <c r="G9390" t="s">
        <v>3040</v>
      </c>
      <c r="H9390">
        <v>463.9</v>
      </c>
      <c r="I9390">
        <v>132</v>
      </c>
      <c r="J9390">
        <v>499.288363</v>
      </c>
      <c r="K9390">
        <v>499.288363</v>
      </c>
      <c r="L9390" s="17">
        <f>IF($E9390&lt;&gt;"",VLOOKUP($E9390,GEMWs!$E$14:$L$20,7,FALSE),"")</f>
        <v>37.754918937403332</v>
      </c>
      <c r="M9390" s="17">
        <f>IF($E9390&lt;&gt;"",VLOOKUP($E9390,GEMWs!$E$14:$L$20,8,FALSE),"")</f>
        <v>96.174593288388181</v>
      </c>
      <c r="N9390" s="17">
        <f t="shared" si="660"/>
        <v>499.288363</v>
      </c>
      <c r="O9390" s="17">
        <f t="shared" si="661"/>
        <v>499.288363</v>
      </c>
      <c r="P9390" s="17">
        <f t="shared" si="662"/>
        <v>0.92912239574868671</v>
      </c>
      <c r="Q9390" s="17">
        <f t="shared" si="663"/>
        <v>0.92912239574868671</v>
      </c>
    </row>
    <row r="9391" spans="1:17" x14ac:dyDescent="0.35">
      <c r="A9391" t="s">
        <v>2542</v>
      </c>
      <c r="B9391" t="s">
        <v>1346</v>
      </c>
      <c r="C9391" t="s">
        <v>1347</v>
      </c>
      <c r="D9391" t="s">
        <v>14</v>
      </c>
      <c r="E9391" t="s">
        <v>21</v>
      </c>
      <c r="G9391" t="s">
        <v>3040</v>
      </c>
      <c r="H9391">
        <v>31.2</v>
      </c>
      <c r="J9391">
        <v>0</v>
      </c>
      <c r="K9391">
        <v>0</v>
      </c>
      <c r="L9391" s="17">
        <f>IF($E9391&lt;&gt;"",VLOOKUP($E9391,GEMWs!$E$14:$L$20,7,FALSE),"")</f>
        <v>37.754918937403332</v>
      </c>
      <c r="M9391" s="17">
        <f>IF($E9391&lt;&gt;"",VLOOKUP($E9391,GEMWs!$E$14:$L$20,8,FALSE),"")</f>
        <v>96.174593288388181</v>
      </c>
      <c r="N9391" s="17">
        <f t="shared" ca="1" si="660"/>
        <v>37.754918937403332</v>
      </c>
      <c r="O9391" s="17">
        <f t="shared" ca="1" si="661"/>
        <v>96.174593288388181</v>
      </c>
      <c r="P9391" s="17">
        <f t="shared" ca="1" si="662"/>
        <v>0.32441000198923625</v>
      </c>
      <c r="Q9391" s="17">
        <f t="shared" ca="1" si="663"/>
        <v>0.82638238613963877</v>
      </c>
    </row>
    <row r="9392" spans="1:17" x14ac:dyDescent="0.35">
      <c r="A9392" t="s">
        <v>2542</v>
      </c>
      <c r="B9392" t="s">
        <v>206</v>
      </c>
      <c r="C9392" t="s">
        <v>207</v>
      </c>
      <c r="D9392" t="s">
        <v>14</v>
      </c>
      <c r="E9392" t="s">
        <v>21</v>
      </c>
      <c r="F9392" t="s">
        <v>22</v>
      </c>
      <c r="G9392" t="s">
        <v>3040</v>
      </c>
      <c r="H9392">
        <v>548.1</v>
      </c>
      <c r="I9392">
        <v>134</v>
      </c>
      <c r="J9392">
        <v>1000</v>
      </c>
      <c r="K9392">
        <v>1000</v>
      </c>
      <c r="L9392" s="17">
        <f>IF($E9392&lt;&gt;"",VLOOKUP($E9392,GEMWs!$E$14:$L$20,7,FALSE),"")</f>
        <v>37.754918937403332</v>
      </c>
      <c r="M9392" s="17">
        <f>IF($E9392&lt;&gt;"",VLOOKUP($E9392,GEMWs!$E$14:$L$20,8,FALSE),"")</f>
        <v>96.174593288388181</v>
      </c>
      <c r="N9392" s="17">
        <f t="shared" si="660"/>
        <v>1000</v>
      </c>
      <c r="O9392" s="17">
        <f t="shared" si="661"/>
        <v>1000</v>
      </c>
      <c r="P9392" s="17">
        <f t="shared" si="662"/>
        <v>0.54810000000000003</v>
      </c>
      <c r="Q9392" s="17">
        <f t="shared" si="663"/>
        <v>0.54810000000000003</v>
      </c>
    </row>
    <row r="9393" spans="1:17" x14ac:dyDescent="0.35">
      <c r="A9393" t="s">
        <v>2542</v>
      </c>
      <c r="B9393" t="s">
        <v>277</v>
      </c>
      <c r="C9393" t="s">
        <v>278</v>
      </c>
      <c r="D9393" t="s">
        <v>14</v>
      </c>
      <c r="E9393" t="s">
        <v>21</v>
      </c>
      <c r="F9393" t="s">
        <v>22</v>
      </c>
      <c r="G9393" t="s">
        <v>3040</v>
      </c>
      <c r="H9393">
        <v>2139.9</v>
      </c>
      <c r="I9393">
        <v>138</v>
      </c>
      <c r="J9393">
        <v>217.80402699999999</v>
      </c>
      <c r="K9393">
        <v>283.52520700000002</v>
      </c>
      <c r="L9393" s="17">
        <f>IF($E9393&lt;&gt;"",VLOOKUP($E9393,GEMWs!$E$14:$L$20,7,FALSE),"")</f>
        <v>37.754918937403332</v>
      </c>
      <c r="M9393" s="17">
        <f>IF($E9393&lt;&gt;"",VLOOKUP($E9393,GEMWs!$E$14:$L$20,8,FALSE),"")</f>
        <v>96.174593288388181</v>
      </c>
      <c r="N9393" s="17">
        <f t="shared" si="660"/>
        <v>217.80402699999999</v>
      </c>
      <c r="O9393" s="17">
        <f t="shared" si="661"/>
        <v>283.52520700000002</v>
      </c>
      <c r="P9393" s="17">
        <f t="shared" si="662"/>
        <v>7.5474770749395832</v>
      </c>
      <c r="Q9393" s="17">
        <f t="shared" si="663"/>
        <v>9.8248872138622136</v>
      </c>
    </row>
    <row r="9394" spans="1:17" x14ac:dyDescent="0.35">
      <c r="A9394" t="s">
        <v>2542</v>
      </c>
      <c r="B9394" t="s">
        <v>1612</v>
      </c>
      <c r="C9394" t="s">
        <v>1613</v>
      </c>
      <c r="D9394" t="s">
        <v>14</v>
      </c>
      <c r="E9394" t="s">
        <v>18</v>
      </c>
      <c r="F9394" t="s">
        <v>22</v>
      </c>
      <c r="G9394" t="s">
        <v>3040</v>
      </c>
      <c r="H9394">
        <v>135</v>
      </c>
      <c r="I9394">
        <v>142</v>
      </c>
      <c r="J9394">
        <v>64.84</v>
      </c>
      <c r="K9394">
        <v>279.77999999999997</v>
      </c>
      <c r="L9394" s="17">
        <f>IF($E9394&lt;&gt;"",VLOOKUP($E9394,GEMWs!$E$14:$L$20,7,FALSE),"")</f>
        <v>5950.3939027696888</v>
      </c>
      <c r="M9394" s="17">
        <f>IF($E9394&lt;&gt;"",VLOOKUP($E9394,GEMWs!$E$14:$L$20,8,FALSE),"")</f>
        <v>10539.430626954083</v>
      </c>
      <c r="N9394" s="17">
        <f t="shared" si="660"/>
        <v>64.84</v>
      </c>
      <c r="O9394" s="17">
        <f t="shared" si="661"/>
        <v>279.77999999999997</v>
      </c>
      <c r="P9394" s="17">
        <f t="shared" si="662"/>
        <v>0.48252198155693765</v>
      </c>
      <c r="Q9394" s="17">
        <f t="shared" si="663"/>
        <v>2.0820481184454041</v>
      </c>
    </row>
    <row r="9395" spans="1:17" x14ac:dyDescent="0.35">
      <c r="A9395" t="s">
        <v>2542</v>
      </c>
      <c r="B9395" t="s">
        <v>1329</v>
      </c>
      <c r="C9395" t="s">
        <v>1330</v>
      </c>
      <c r="D9395" t="s">
        <v>14</v>
      </c>
      <c r="E9395" t="s">
        <v>21</v>
      </c>
      <c r="F9395" t="s">
        <v>22</v>
      </c>
      <c r="G9395" t="s">
        <v>3040</v>
      </c>
      <c r="H9395">
        <v>351.1</v>
      </c>
      <c r="I9395">
        <v>144</v>
      </c>
      <c r="J9395">
        <v>658.21535400000005</v>
      </c>
      <c r="K9395">
        <v>771.73783300000002</v>
      </c>
      <c r="L9395" s="17">
        <f>IF($E9395&lt;&gt;"",VLOOKUP($E9395,GEMWs!$E$14:$L$20,7,FALSE),"")</f>
        <v>37.754918937403332</v>
      </c>
      <c r="M9395" s="17">
        <f>IF($E9395&lt;&gt;"",VLOOKUP($E9395,GEMWs!$E$14:$L$20,8,FALSE),"")</f>
        <v>96.174593288388181</v>
      </c>
      <c r="N9395" s="17">
        <f t="shared" si="660"/>
        <v>658.21535400000005</v>
      </c>
      <c r="O9395" s="17">
        <f t="shared" si="661"/>
        <v>771.73783300000002</v>
      </c>
      <c r="P9395" s="17">
        <f t="shared" si="662"/>
        <v>0.45494724372285633</v>
      </c>
      <c r="Q9395" s="17">
        <f t="shared" si="663"/>
        <v>0.53341204799668041</v>
      </c>
    </row>
    <row r="9396" spans="1:17" x14ac:dyDescent="0.35">
      <c r="A9396" t="s">
        <v>2542</v>
      </c>
      <c r="B9396" t="s">
        <v>677</v>
      </c>
      <c r="C9396" t="s">
        <v>678</v>
      </c>
      <c r="D9396" t="s">
        <v>14</v>
      </c>
      <c r="E9396" t="s">
        <v>18</v>
      </c>
      <c r="F9396" t="s">
        <v>22</v>
      </c>
      <c r="G9396" t="s">
        <v>3040</v>
      </c>
      <c r="H9396">
        <v>4.5999999999999996</v>
      </c>
      <c r="I9396">
        <v>148</v>
      </c>
      <c r="J9396">
        <v>3146</v>
      </c>
      <c r="K9396">
        <v>4290</v>
      </c>
      <c r="L9396" s="17">
        <f>IF($E9396&lt;&gt;"",VLOOKUP($E9396,GEMWs!$E$14:$L$20,7,FALSE),"")</f>
        <v>5950.3939027696888</v>
      </c>
      <c r="M9396" s="17">
        <f>IF($E9396&lt;&gt;"",VLOOKUP($E9396,GEMWs!$E$14:$L$20,8,FALSE),"")</f>
        <v>10539.430626954083</v>
      </c>
      <c r="N9396" s="17">
        <f t="shared" si="660"/>
        <v>3146</v>
      </c>
      <c r="O9396" s="17">
        <f t="shared" si="661"/>
        <v>4290</v>
      </c>
      <c r="P9396" s="17">
        <f t="shared" si="662"/>
        <v>1.0722610722610723E-3</v>
      </c>
      <c r="Q9396" s="17">
        <f t="shared" si="663"/>
        <v>1.4621741894469166E-3</v>
      </c>
    </row>
    <row r="9397" spans="1:17" x14ac:dyDescent="0.35">
      <c r="A9397" t="s">
        <v>2542</v>
      </c>
      <c r="B9397" t="s">
        <v>121</v>
      </c>
      <c r="D9397" t="s">
        <v>22</v>
      </c>
      <c r="G9397" t="s">
        <v>3040</v>
      </c>
      <c r="H9397">
        <v>1073.0999999999999</v>
      </c>
      <c r="J9397">
        <v>0</v>
      </c>
      <c r="K9397">
        <v>0</v>
      </c>
      <c r="L9397" s="17" t="str">
        <f>IF($E9397&lt;&gt;"",VLOOKUP($E9397,GEMWs!$E$14:$L$20,7,FALSE),"")</f>
        <v/>
      </c>
      <c r="M9397" s="17" t="str">
        <f>IF($E9397&lt;&gt;"",VLOOKUP($E9397,GEMWs!$E$14:$L$20,8,FALSE),"")</f>
        <v/>
      </c>
      <c r="N9397" s="17">
        <f t="shared" ca="1" si="660"/>
        <v>0</v>
      </c>
      <c r="O9397" s="17">
        <f t="shared" ca="1" si="661"/>
        <v>0</v>
      </c>
      <c r="P9397" s="17">
        <f t="shared" ca="1" si="662"/>
        <v>0</v>
      </c>
      <c r="Q9397" s="17">
        <f t="shared" ca="1" si="663"/>
        <v>0</v>
      </c>
    </row>
    <row r="9398" spans="1:17" x14ac:dyDescent="0.35">
      <c r="A9398" t="s">
        <v>2542</v>
      </c>
      <c r="B9398" t="s">
        <v>306</v>
      </c>
      <c r="C9398" t="s">
        <v>307</v>
      </c>
      <c r="D9398" t="s">
        <v>14</v>
      </c>
      <c r="E9398" t="s">
        <v>21</v>
      </c>
      <c r="F9398" t="s">
        <v>22</v>
      </c>
      <c r="G9398" t="s">
        <v>3040</v>
      </c>
      <c r="H9398">
        <v>9.1999999999999993</v>
      </c>
      <c r="I9398">
        <v>150</v>
      </c>
      <c r="J9398">
        <v>86.7</v>
      </c>
      <c r="K9398">
        <v>115.57</v>
      </c>
      <c r="L9398" s="17">
        <f>IF($E9398&lt;&gt;"",VLOOKUP($E9398,GEMWs!$E$14:$L$20,7,FALSE),"")</f>
        <v>37.754918937403332</v>
      </c>
      <c r="M9398" s="17">
        <f>IF($E9398&lt;&gt;"",VLOOKUP($E9398,GEMWs!$E$14:$L$20,8,FALSE),"")</f>
        <v>96.174593288388181</v>
      </c>
      <c r="N9398" s="17">
        <f t="shared" si="660"/>
        <v>86.7</v>
      </c>
      <c r="O9398" s="17">
        <f t="shared" si="661"/>
        <v>115.57</v>
      </c>
      <c r="P9398" s="17">
        <f t="shared" si="662"/>
        <v>7.9605433936142597E-2</v>
      </c>
      <c r="Q9398" s="17">
        <f t="shared" si="663"/>
        <v>0.10611303344867358</v>
      </c>
    </row>
    <row r="9399" spans="1:17" x14ac:dyDescent="0.35">
      <c r="A9399" t="s">
        <v>2542</v>
      </c>
      <c r="B9399" t="s">
        <v>719</v>
      </c>
      <c r="D9399" t="s">
        <v>14</v>
      </c>
      <c r="E9399" t="s">
        <v>21</v>
      </c>
      <c r="G9399" t="s">
        <v>3040</v>
      </c>
      <c r="H9399">
        <v>8.6999999999999993</v>
      </c>
      <c r="J9399">
        <v>0</v>
      </c>
      <c r="K9399">
        <v>0</v>
      </c>
      <c r="L9399" s="17">
        <f>IF($E9399&lt;&gt;"",VLOOKUP($E9399,GEMWs!$E$14:$L$20,7,FALSE),"")</f>
        <v>37.754918937403332</v>
      </c>
      <c r="M9399" s="17">
        <f>IF($E9399&lt;&gt;"",VLOOKUP($E9399,GEMWs!$E$14:$L$20,8,FALSE),"")</f>
        <v>96.174593288388181</v>
      </c>
      <c r="N9399" s="17">
        <f t="shared" ca="1" si="660"/>
        <v>37.754918937403332</v>
      </c>
      <c r="O9399" s="17">
        <f t="shared" ca="1" si="661"/>
        <v>96.174593288388181</v>
      </c>
      <c r="P9399" s="17">
        <f t="shared" ca="1" si="662"/>
        <v>9.0460481323921649E-2</v>
      </c>
      <c r="Q9399" s="17">
        <f t="shared" ca="1" si="663"/>
        <v>0.23043354998124541</v>
      </c>
    </row>
    <row r="9400" spans="1:17" x14ac:dyDescent="0.35">
      <c r="A9400" t="s">
        <v>2542</v>
      </c>
      <c r="B9400" t="s">
        <v>2332</v>
      </c>
      <c r="D9400" t="s">
        <v>14</v>
      </c>
      <c r="E9400" t="s">
        <v>21</v>
      </c>
      <c r="G9400" t="s">
        <v>3040</v>
      </c>
      <c r="H9400">
        <v>21.4</v>
      </c>
      <c r="J9400">
        <v>0</v>
      </c>
      <c r="K9400">
        <v>0</v>
      </c>
      <c r="L9400" s="17">
        <f>IF($E9400&lt;&gt;"",VLOOKUP($E9400,GEMWs!$E$14:$L$20,7,FALSE),"")</f>
        <v>37.754918937403332</v>
      </c>
      <c r="M9400" s="17">
        <f>IF($E9400&lt;&gt;"",VLOOKUP($E9400,GEMWs!$E$14:$L$20,8,FALSE),"")</f>
        <v>96.174593288388181</v>
      </c>
      <c r="N9400" s="17">
        <f t="shared" ca="1" si="660"/>
        <v>37.754918937403332</v>
      </c>
      <c r="O9400" s="17">
        <f t="shared" ca="1" si="661"/>
        <v>96.174593288388181</v>
      </c>
      <c r="P9400" s="17">
        <f t="shared" ca="1" si="662"/>
        <v>0.22251198854389923</v>
      </c>
      <c r="Q9400" s="17">
        <f t="shared" ca="1" si="663"/>
        <v>0.56681355972398295</v>
      </c>
    </row>
    <row r="9401" spans="1:17" x14ac:dyDescent="0.35">
      <c r="A9401" t="s">
        <v>2542</v>
      </c>
      <c r="B9401" t="s">
        <v>1425</v>
      </c>
      <c r="C9401" t="s">
        <v>1426</v>
      </c>
      <c r="D9401" t="s">
        <v>14</v>
      </c>
      <c r="E9401" t="s">
        <v>21</v>
      </c>
      <c r="F9401" t="s">
        <v>22</v>
      </c>
      <c r="G9401" t="s">
        <v>3040</v>
      </c>
      <c r="H9401">
        <v>446.8</v>
      </c>
      <c r="I9401">
        <v>152</v>
      </c>
      <c r="J9401">
        <v>6600</v>
      </c>
      <c r="K9401">
        <v>9000</v>
      </c>
      <c r="L9401" s="17">
        <f>IF($E9401&lt;&gt;"",VLOOKUP($E9401,GEMWs!$E$14:$L$20,7,FALSE),"")</f>
        <v>37.754918937403332</v>
      </c>
      <c r="M9401" s="17">
        <f>IF($E9401&lt;&gt;"",VLOOKUP($E9401,GEMWs!$E$14:$L$20,8,FALSE),"")</f>
        <v>96.174593288388181</v>
      </c>
      <c r="N9401" s="17">
        <f t="shared" si="660"/>
        <v>6600</v>
      </c>
      <c r="O9401" s="17">
        <f t="shared" si="661"/>
        <v>9000</v>
      </c>
      <c r="P9401" s="17">
        <f t="shared" si="662"/>
        <v>4.9644444444444442E-2</v>
      </c>
      <c r="Q9401" s="17">
        <f t="shared" si="663"/>
        <v>6.76969696969697E-2</v>
      </c>
    </row>
    <row r="9402" spans="1:17" x14ac:dyDescent="0.35">
      <c r="A9402" t="s">
        <v>2542</v>
      </c>
      <c r="B9402" t="s">
        <v>172</v>
      </c>
      <c r="C9402" t="s">
        <v>173</v>
      </c>
      <c r="D9402" t="s">
        <v>14</v>
      </c>
      <c r="E9402" t="s">
        <v>21</v>
      </c>
      <c r="F9402" t="s">
        <v>22</v>
      </c>
      <c r="G9402" t="s">
        <v>3040</v>
      </c>
      <c r="H9402">
        <v>138.1</v>
      </c>
      <c r="I9402">
        <v>154</v>
      </c>
      <c r="J9402">
        <v>180000</v>
      </c>
      <c r="K9402">
        <v>180000</v>
      </c>
      <c r="L9402" s="17">
        <f>IF($E9402&lt;&gt;"",VLOOKUP($E9402,GEMWs!$E$14:$L$20,7,FALSE),"")</f>
        <v>37.754918937403332</v>
      </c>
      <c r="M9402" s="17">
        <f>IF($E9402&lt;&gt;"",VLOOKUP($E9402,GEMWs!$E$14:$L$20,8,FALSE),"")</f>
        <v>96.174593288388181</v>
      </c>
      <c r="N9402" s="17">
        <f t="shared" si="660"/>
        <v>180000</v>
      </c>
      <c r="O9402" s="17">
        <f t="shared" si="661"/>
        <v>180000</v>
      </c>
      <c r="P9402" s="17">
        <f t="shared" si="662"/>
        <v>7.672222222222222E-4</v>
      </c>
      <c r="Q9402" s="17">
        <f t="shared" si="663"/>
        <v>7.672222222222222E-4</v>
      </c>
    </row>
    <row r="9403" spans="1:17" x14ac:dyDescent="0.35">
      <c r="A9403" t="s">
        <v>2542</v>
      </c>
      <c r="B9403" t="s">
        <v>1117</v>
      </c>
      <c r="D9403" t="s">
        <v>22</v>
      </c>
      <c r="G9403" t="s">
        <v>3040</v>
      </c>
      <c r="H9403">
        <v>79.599999999999994</v>
      </c>
      <c r="J9403">
        <v>0</v>
      </c>
      <c r="K9403">
        <v>0</v>
      </c>
      <c r="L9403" s="17" t="str">
        <f>IF($E9403&lt;&gt;"",VLOOKUP($E9403,GEMWs!$E$14:$L$20,7,FALSE),"")</f>
        <v/>
      </c>
      <c r="M9403" s="17" t="str">
        <f>IF($E9403&lt;&gt;"",VLOOKUP($E9403,GEMWs!$E$14:$L$20,8,FALSE),"")</f>
        <v/>
      </c>
      <c r="N9403" s="17">
        <f t="shared" ca="1" si="660"/>
        <v>0</v>
      </c>
      <c r="O9403" s="17">
        <f t="shared" ca="1" si="661"/>
        <v>0</v>
      </c>
      <c r="P9403" s="17">
        <f t="shared" ca="1" si="662"/>
        <v>0</v>
      </c>
      <c r="Q9403" s="17">
        <f t="shared" ca="1" si="663"/>
        <v>0</v>
      </c>
    </row>
    <row r="9404" spans="1:17" x14ac:dyDescent="0.35">
      <c r="A9404" t="s">
        <v>2542</v>
      </c>
      <c r="B9404" t="s">
        <v>188</v>
      </c>
      <c r="C9404" t="s">
        <v>189</v>
      </c>
      <c r="D9404" t="s">
        <v>14</v>
      </c>
      <c r="E9404" t="s">
        <v>18</v>
      </c>
      <c r="F9404" t="s">
        <v>22</v>
      </c>
      <c r="G9404" t="s">
        <v>3040</v>
      </c>
      <c r="H9404">
        <v>60683.9</v>
      </c>
      <c r="I9404">
        <v>156</v>
      </c>
      <c r="J9404">
        <v>14411.9</v>
      </c>
      <c r="K9404">
        <v>16561.68</v>
      </c>
      <c r="L9404" s="17">
        <f>IF($E9404&lt;&gt;"",VLOOKUP($E9404,GEMWs!$E$14:$L$20,7,FALSE),"")</f>
        <v>5950.3939027696888</v>
      </c>
      <c r="M9404" s="17">
        <f>IF($E9404&lt;&gt;"",VLOOKUP($E9404,GEMWs!$E$14:$L$20,8,FALSE),"")</f>
        <v>10539.430626954083</v>
      </c>
      <c r="N9404" s="17">
        <f t="shared" si="660"/>
        <v>14411.9</v>
      </c>
      <c r="O9404" s="17">
        <f t="shared" si="661"/>
        <v>16561.68</v>
      </c>
      <c r="P9404" s="17">
        <f t="shared" si="662"/>
        <v>3.6641149931649446</v>
      </c>
      <c r="Q9404" s="17">
        <f t="shared" si="663"/>
        <v>4.2106800630034904</v>
      </c>
    </row>
    <row r="9405" spans="1:17" x14ac:dyDescent="0.35">
      <c r="A9405" t="s">
        <v>2542</v>
      </c>
      <c r="B9405" t="s">
        <v>1427</v>
      </c>
      <c r="C9405" t="s">
        <v>1428</v>
      </c>
      <c r="D9405" t="s">
        <v>14</v>
      </c>
      <c r="E9405" t="s">
        <v>18</v>
      </c>
      <c r="F9405" t="s">
        <v>22</v>
      </c>
      <c r="G9405" t="s">
        <v>3040</v>
      </c>
      <c r="H9405">
        <v>1.3</v>
      </c>
      <c r="I9405">
        <v>157</v>
      </c>
      <c r="J9405">
        <v>5232.1072290000002</v>
      </c>
      <c r="K9405">
        <v>44212.797253999997</v>
      </c>
      <c r="L9405" s="17">
        <f>IF($E9405&lt;&gt;"",VLOOKUP($E9405,GEMWs!$E$14:$L$20,7,FALSE),"")</f>
        <v>5950.3939027696888</v>
      </c>
      <c r="M9405" s="17">
        <f>IF($E9405&lt;&gt;"",VLOOKUP($E9405,GEMWs!$E$14:$L$20,8,FALSE),"")</f>
        <v>10539.430626954083</v>
      </c>
      <c r="N9405" s="17">
        <f t="shared" si="660"/>
        <v>5232.1072290000002</v>
      </c>
      <c r="O9405" s="17">
        <f t="shared" si="661"/>
        <v>44212.797253999997</v>
      </c>
      <c r="P9405" s="17">
        <f t="shared" si="662"/>
        <v>2.9403251563830584E-5</v>
      </c>
      <c r="Q9405" s="17">
        <f t="shared" si="663"/>
        <v>2.4846585574441024E-4</v>
      </c>
    </row>
    <row r="9406" spans="1:17" x14ac:dyDescent="0.35">
      <c r="A9406" t="s">
        <v>2542</v>
      </c>
      <c r="B9406" t="s">
        <v>73</v>
      </c>
      <c r="C9406" t="s">
        <v>74</v>
      </c>
      <c r="D9406" t="s">
        <v>14</v>
      </c>
      <c r="E9406" t="s">
        <v>21</v>
      </c>
      <c r="F9406" t="s">
        <v>22</v>
      </c>
      <c r="G9406" t="s">
        <v>3040</v>
      </c>
      <c r="H9406">
        <v>19643.900000000001</v>
      </c>
      <c r="I9406">
        <v>159</v>
      </c>
      <c r="J9406">
        <v>135</v>
      </c>
      <c r="K9406">
        <v>340</v>
      </c>
      <c r="L9406" s="17">
        <f>IF($E9406&lt;&gt;"",VLOOKUP($E9406,GEMWs!$E$14:$L$20,7,FALSE),"")</f>
        <v>37.754918937403332</v>
      </c>
      <c r="M9406" s="17">
        <f>IF($E9406&lt;&gt;"",VLOOKUP($E9406,GEMWs!$E$14:$L$20,8,FALSE),"")</f>
        <v>96.174593288388181</v>
      </c>
      <c r="N9406" s="17">
        <f t="shared" si="660"/>
        <v>135</v>
      </c>
      <c r="O9406" s="17">
        <f t="shared" si="661"/>
        <v>340</v>
      </c>
      <c r="P9406" s="17">
        <f t="shared" si="662"/>
        <v>57.77617647058824</v>
      </c>
      <c r="Q9406" s="17">
        <f t="shared" si="663"/>
        <v>145.51037037037037</v>
      </c>
    </row>
    <row r="9407" spans="1:17" x14ac:dyDescent="0.35">
      <c r="A9407" t="s">
        <v>2542</v>
      </c>
      <c r="B9407" t="s">
        <v>87</v>
      </c>
      <c r="C9407" t="s">
        <v>88</v>
      </c>
      <c r="D9407" t="s">
        <v>14</v>
      </c>
      <c r="E9407" t="s">
        <v>21</v>
      </c>
      <c r="F9407" t="s">
        <v>22</v>
      </c>
      <c r="G9407" t="s">
        <v>3040</v>
      </c>
      <c r="H9407">
        <v>204.6</v>
      </c>
      <c r="I9407">
        <v>162</v>
      </c>
      <c r="J9407">
        <v>1942.671564</v>
      </c>
      <c r="K9407">
        <v>1942.671564</v>
      </c>
      <c r="L9407" s="17">
        <f>IF($E9407&lt;&gt;"",VLOOKUP($E9407,GEMWs!$E$14:$L$20,7,FALSE),"")</f>
        <v>37.754918937403332</v>
      </c>
      <c r="M9407" s="17">
        <f>IF($E9407&lt;&gt;"",VLOOKUP($E9407,GEMWs!$E$14:$L$20,8,FALSE),"")</f>
        <v>96.174593288388181</v>
      </c>
      <c r="N9407" s="17">
        <f t="shared" si="660"/>
        <v>1942.671564</v>
      </c>
      <c r="O9407" s="17">
        <f t="shared" si="661"/>
        <v>1942.671564</v>
      </c>
      <c r="P9407" s="17">
        <f t="shared" si="662"/>
        <v>0.1053188834342767</v>
      </c>
      <c r="Q9407" s="17">
        <f t="shared" si="663"/>
        <v>0.1053188834342767</v>
      </c>
    </row>
    <row r="9408" spans="1:17" x14ac:dyDescent="0.35">
      <c r="A9408" t="s">
        <v>2542</v>
      </c>
      <c r="B9408" t="s">
        <v>320</v>
      </c>
      <c r="C9408" t="s">
        <v>321</v>
      </c>
      <c r="D9408" t="s">
        <v>14</v>
      </c>
      <c r="E9408" t="s">
        <v>18</v>
      </c>
      <c r="F9408" t="s">
        <v>22</v>
      </c>
      <c r="G9408" t="s">
        <v>3040</v>
      </c>
      <c r="H9408">
        <v>0.1</v>
      </c>
      <c r="I9408">
        <v>167</v>
      </c>
      <c r="J9408">
        <v>500000</v>
      </c>
      <c r="K9408">
        <v>500000</v>
      </c>
      <c r="L9408" s="17">
        <f>IF($E9408&lt;&gt;"",VLOOKUP($E9408,GEMWs!$E$14:$L$20,7,FALSE),"")</f>
        <v>5950.3939027696888</v>
      </c>
      <c r="M9408" s="17">
        <f>IF($E9408&lt;&gt;"",VLOOKUP($E9408,GEMWs!$E$14:$L$20,8,FALSE),"")</f>
        <v>10539.430626954083</v>
      </c>
      <c r="N9408" s="17">
        <f t="shared" si="660"/>
        <v>500000</v>
      </c>
      <c r="O9408" s="17">
        <f t="shared" si="661"/>
        <v>500000</v>
      </c>
      <c r="P9408" s="17">
        <f t="shared" si="662"/>
        <v>2.0000000000000002E-7</v>
      </c>
      <c r="Q9408" s="17">
        <f t="shared" si="663"/>
        <v>2.0000000000000002E-7</v>
      </c>
    </row>
    <row r="9409" spans="1:17" x14ac:dyDescent="0.35">
      <c r="A9409" t="s">
        <v>2542</v>
      </c>
      <c r="B9409" t="s">
        <v>25</v>
      </c>
      <c r="C9409" t="s">
        <v>26</v>
      </c>
      <c r="D9409" t="s">
        <v>14</v>
      </c>
      <c r="E9409" t="s">
        <v>21</v>
      </c>
      <c r="F9409" t="s">
        <v>22</v>
      </c>
      <c r="G9409" t="s">
        <v>3040</v>
      </c>
      <c r="H9409">
        <v>7378.8</v>
      </c>
      <c r="I9409">
        <v>173</v>
      </c>
      <c r="J9409">
        <v>58.313439000000002</v>
      </c>
      <c r="K9409">
        <v>111.57155899999999</v>
      </c>
      <c r="L9409" s="17">
        <f>IF($E9409&lt;&gt;"",VLOOKUP($E9409,GEMWs!$E$14:$L$20,7,FALSE),"")</f>
        <v>37.754918937403332</v>
      </c>
      <c r="M9409" s="17">
        <f>IF($E9409&lt;&gt;"",VLOOKUP($E9409,GEMWs!$E$14:$L$20,8,FALSE),"")</f>
        <v>96.174593288388181</v>
      </c>
      <c r="N9409" s="17">
        <f t="shared" si="660"/>
        <v>58.313439000000002</v>
      </c>
      <c r="O9409" s="17">
        <f t="shared" si="661"/>
        <v>111.57155899999999</v>
      </c>
      <c r="P9409" s="17">
        <f t="shared" si="662"/>
        <v>66.135133954702567</v>
      </c>
      <c r="Q9409" s="17">
        <f t="shared" si="663"/>
        <v>126.53686914263452</v>
      </c>
    </row>
    <row r="9410" spans="1:17" x14ac:dyDescent="0.35">
      <c r="A9410" t="s">
        <v>2542</v>
      </c>
      <c r="B9410" t="s">
        <v>733</v>
      </c>
      <c r="C9410" t="s">
        <v>734</v>
      </c>
      <c r="D9410" t="s">
        <v>14</v>
      </c>
      <c r="E9410" t="s">
        <v>21</v>
      </c>
      <c r="F9410" t="s">
        <v>22</v>
      </c>
      <c r="G9410" t="s">
        <v>3040</v>
      </c>
      <c r="H9410">
        <v>0.8</v>
      </c>
      <c r="I9410">
        <v>176</v>
      </c>
      <c r="J9410">
        <v>142.73912899999999</v>
      </c>
      <c r="K9410">
        <v>291.90089799999998</v>
      </c>
      <c r="L9410" s="17">
        <f>IF($E9410&lt;&gt;"",VLOOKUP($E9410,GEMWs!$E$14:$L$20,7,FALSE),"")</f>
        <v>37.754918937403332</v>
      </c>
      <c r="M9410" s="17">
        <f>IF($E9410&lt;&gt;"",VLOOKUP($E9410,GEMWs!$E$14:$L$20,8,FALSE),"")</f>
        <v>96.174593288388181</v>
      </c>
      <c r="N9410" s="17">
        <f t="shared" si="660"/>
        <v>142.73912899999999</v>
      </c>
      <c r="O9410" s="17">
        <f t="shared" si="661"/>
        <v>291.90089799999998</v>
      </c>
      <c r="P9410" s="17">
        <f t="shared" si="662"/>
        <v>2.7406561798244281E-3</v>
      </c>
      <c r="Q9410" s="17">
        <f t="shared" si="663"/>
        <v>5.6046299680026779E-3</v>
      </c>
    </row>
    <row r="9411" spans="1:17" x14ac:dyDescent="0.35">
      <c r="A9411" t="s">
        <v>2542</v>
      </c>
      <c r="B9411" t="s">
        <v>279</v>
      </c>
      <c r="C9411" t="s">
        <v>280</v>
      </c>
      <c r="D9411" t="s">
        <v>14</v>
      </c>
      <c r="E9411" t="s">
        <v>21</v>
      </c>
      <c r="F9411" t="s">
        <v>22</v>
      </c>
      <c r="G9411" t="s">
        <v>3040</v>
      </c>
      <c r="H9411">
        <v>234.4</v>
      </c>
      <c r="I9411">
        <v>179</v>
      </c>
      <c r="J9411">
        <v>118.314283</v>
      </c>
      <c r="K9411">
        <v>121.298564</v>
      </c>
      <c r="L9411" s="17">
        <f>IF($E9411&lt;&gt;"",VLOOKUP($E9411,GEMWs!$E$14:$L$20,7,FALSE),"")</f>
        <v>37.754918937403332</v>
      </c>
      <c r="M9411" s="17">
        <f>IF($E9411&lt;&gt;"",VLOOKUP($E9411,GEMWs!$E$14:$L$20,8,FALSE),"")</f>
        <v>96.174593288388181</v>
      </c>
      <c r="N9411" s="17">
        <f t="shared" si="660"/>
        <v>118.314283</v>
      </c>
      <c r="O9411" s="17">
        <f t="shared" si="661"/>
        <v>121.298564</v>
      </c>
      <c r="P9411" s="17">
        <f t="shared" si="662"/>
        <v>1.9324218875336399</v>
      </c>
      <c r="Q9411" s="17">
        <f t="shared" si="663"/>
        <v>1.9811640155060568</v>
      </c>
    </row>
    <row r="9412" spans="1:17" x14ac:dyDescent="0.35">
      <c r="A9412" t="s">
        <v>2542</v>
      </c>
      <c r="B9412" t="s">
        <v>655</v>
      </c>
      <c r="C9412" t="s">
        <v>656</v>
      </c>
      <c r="D9412" t="s">
        <v>14</v>
      </c>
      <c r="E9412" t="s">
        <v>21</v>
      </c>
      <c r="F9412" t="s">
        <v>22</v>
      </c>
      <c r="G9412" t="s">
        <v>3040</v>
      </c>
      <c r="H9412">
        <v>30.1</v>
      </c>
      <c r="I9412">
        <v>184</v>
      </c>
      <c r="J9412">
        <v>3475.2890900000002</v>
      </c>
      <c r="K9412">
        <v>3475.2890900000002</v>
      </c>
      <c r="L9412" s="17">
        <f>IF($E9412&lt;&gt;"",VLOOKUP($E9412,GEMWs!$E$14:$L$20,7,FALSE),"")</f>
        <v>37.754918937403332</v>
      </c>
      <c r="M9412" s="17">
        <f>IF($E9412&lt;&gt;"",VLOOKUP($E9412,GEMWs!$E$14:$L$20,8,FALSE),"")</f>
        <v>96.174593288388181</v>
      </c>
      <c r="N9412" s="17">
        <f t="shared" si="660"/>
        <v>3475.2890900000002</v>
      </c>
      <c r="O9412" s="17">
        <f t="shared" si="661"/>
        <v>3475.2890900000002</v>
      </c>
      <c r="P9412" s="17">
        <f t="shared" si="662"/>
        <v>8.6611499706920787E-3</v>
      </c>
      <c r="Q9412" s="17">
        <f t="shared" si="663"/>
        <v>8.6611499706920787E-3</v>
      </c>
    </row>
    <row r="9413" spans="1:17" x14ac:dyDescent="0.35">
      <c r="A9413" t="s">
        <v>2542</v>
      </c>
      <c r="B9413" t="s">
        <v>1403</v>
      </c>
      <c r="D9413" t="s">
        <v>22</v>
      </c>
      <c r="G9413" t="s">
        <v>3040</v>
      </c>
      <c r="H9413">
        <v>253.3</v>
      </c>
      <c r="J9413">
        <v>0</v>
      </c>
      <c r="K9413">
        <v>0</v>
      </c>
      <c r="L9413" s="17" t="str">
        <f>IF($E9413&lt;&gt;"",VLOOKUP($E9413,GEMWs!$E$14:$L$20,7,FALSE),"")</f>
        <v/>
      </c>
      <c r="M9413" s="17" t="str">
        <f>IF($E9413&lt;&gt;"",VLOOKUP($E9413,GEMWs!$E$14:$L$20,8,FALSE),"")</f>
        <v/>
      </c>
      <c r="N9413" s="17">
        <f t="shared" ca="1" si="660"/>
        <v>0</v>
      </c>
      <c r="O9413" s="17">
        <f t="shared" ca="1" si="661"/>
        <v>0</v>
      </c>
      <c r="P9413" s="17">
        <f t="shared" ca="1" si="662"/>
        <v>0</v>
      </c>
      <c r="Q9413" s="17">
        <f t="shared" ca="1" si="663"/>
        <v>0</v>
      </c>
    </row>
    <row r="9414" spans="1:17" x14ac:dyDescent="0.35">
      <c r="A9414" t="s">
        <v>2542</v>
      </c>
      <c r="B9414" t="s">
        <v>1337</v>
      </c>
      <c r="C9414" t="s">
        <v>1338</v>
      </c>
      <c r="D9414" t="s">
        <v>14</v>
      </c>
      <c r="E9414" t="s">
        <v>21</v>
      </c>
      <c r="F9414" t="s">
        <v>22</v>
      </c>
      <c r="G9414" t="s">
        <v>3040</v>
      </c>
      <c r="H9414">
        <v>8.1</v>
      </c>
      <c r="I9414">
        <v>190</v>
      </c>
      <c r="J9414">
        <v>523.651614</v>
      </c>
      <c r="K9414">
        <v>1790.0372259999999</v>
      </c>
      <c r="L9414" s="17">
        <f>IF($E9414&lt;&gt;"",VLOOKUP($E9414,GEMWs!$E$14:$L$20,7,FALSE),"")</f>
        <v>37.754918937403332</v>
      </c>
      <c r="M9414" s="17">
        <f>IF($E9414&lt;&gt;"",VLOOKUP($E9414,GEMWs!$E$14:$L$20,8,FALSE),"")</f>
        <v>96.174593288388181</v>
      </c>
      <c r="N9414" s="17">
        <f t="shared" si="660"/>
        <v>523.651614</v>
      </c>
      <c r="O9414" s="17">
        <f t="shared" si="661"/>
        <v>1790.0372259999999</v>
      </c>
      <c r="P9414" s="17">
        <f t="shared" si="662"/>
        <v>4.5250455590245924E-3</v>
      </c>
      <c r="Q9414" s="17">
        <f t="shared" si="663"/>
        <v>1.5468299501889819E-2</v>
      </c>
    </row>
    <row r="9415" spans="1:17" x14ac:dyDescent="0.35">
      <c r="A9415" t="s">
        <v>2542</v>
      </c>
      <c r="B9415" t="s">
        <v>1912</v>
      </c>
      <c r="D9415" t="s">
        <v>14</v>
      </c>
      <c r="E9415" t="s">
        <v>18</v>
      </c>
      <c r="G9415" t="s">
        <v>3040</v>
      </c>
      <c r="H9415">
        <v>3.2</v>
      </c>
      <c r="J9415">
        <v>0</v>
      </c>
      <c r="K9415">
        <v>0</v>
      </c>
      <c r="L9415" s="17">
        <f>IF($E9415&lt;&gt;"",VLOOKUP($E9415,GEMWs!$E$14:$L$20,7,FALSE),"")</f>
        <v>5950.3939027696888</v>
      </c>
      <c r="M9415" s="17">
        <f>IF($E9415&lt;&gt;"",VLOOKUP($E9415,GEMWs!$E$14:$L$20,8,FALSE),"")</f>
        <v>10539.430626954083</v>
      </c>
      <c r="N9415" s="17">
        <f t="shared" ca="1" si="660"/>
        <v>5950.3939027696888</v>
      </c>
      <c r="O9415" s="17">
        <f t="shared" ca="1" si="661"/>
        <v>10539.430626954083</v>
      </c>
      <c r="P9415" s="17">
        <f t="shared" ca="1" si="662"/>
        <v>3.0362171480271004E-4</v>
      </c>
      <c r="Q9415" s="17">
        <f t="shared" ca="1" si="663"/>
        <v>5.3777952389177431E-4</v>
      </c>
    </row>
    <row r="9416" spans="1:17" x14ac:dyDescent="0.35">
      <c r="A9416" t="s">
        <v>2542</v>
      </c>
      <c r="B9416" t="s">
        <v>459</v>
      </c>
      <c r="D9416" t="s">
        <v>22</v>
      </c>
      <c r="G9416" t="s">
        <v>3040</v>
      </c>
      <c r="H9416">
        <v>121.6</v>
      </c>
      <c r="J9416">
        <v>0</v>
      </c>
      <c r="K9416">
        <v>0</v>
      </c>
      <c r="L9416" s="17" t="str">
        <f>IF($E9416&lt;&gt;"",VLOOKUP($E9416,GEMWs!$E$14:$L$20,7,FALSE),"")</f>
        <v/>
      </c>
      <c r="M9416" s="17" t="str">
        <f>IF($E9416&lt;&gt;"",VLOOKUP($E9416,GEMWs!$E$14:$L$20,8,FALSE),"")</f>
        <v/>
      </c>
      <c r="N9416" s="17">
        <f t="shared" ca="1" si="660"/>
        <v>0</v>
      </c>
      <c r="O9416" s="17">
        <f t="shared" ca="1" si="661"/>
        <v>0</v>
      </c>
      <c r="P9416" s="17">
        <f t="shared" ca="1" si="662"/>
        <v>0</v>
      </c>
      <c r="Q9416" s="17">
        <f t="shared" ca="1" si="663"/>
        <v>0</v>
      </c>
    </row>
    <row r="9417" spans="1:17" x14ac:dyDescent="0.35">
      <c r="A9417" t="s">
        <v>2542</v>
      </c>
      <c r="B9417" t="s">
        <v>3003</v>
      </c>
      <c r="C9417" t="s">
        <v>1173</v>
      </c>
      <c r="D9417" t="s">
        <v>14</v>
      </c>
      <c r="E9417" t="s">
        <v>21</v>
      </c>
      <c r="F9417" t="s">
        <v>14</v>
      </c>
      <c r="G9417" t="s">
        <v>3040</v>
      </c>
      <c r="H9417">
        <v>74.3</v>
      </c>
      <c r="I9417">
        <v>195</v>
      </c>
      <c r="J9417">
        <v>80</v>
      </c>
      <c r="K9417">
        <v>500</v>
      </c>
      <c r="L9417" s="17">
        <f>IF($E9417&lt;&gt;"",VLOOKUP($E9417,GEMWs!$E$14:$L$20,7,FALSE),"")</f>
        <v>37.754918937403332</v>
      </c>
      <c r="M9417" s="17">
        <f>IF($E9417&lt;&gt;"",VLOOKUP($E9417,GEMWs!$E$14:$L$20,8,FALSE),"")</f>
        <v>96.174593288388181</v>
      </c>
      <c r="N9417" s="17">
        <f t="shared" si="660"/>
        <v>80</v>
      </c>
      <c r="O9417" s="17">
        <f t="shared" si="661"/>
        <v>500</v>
      </c>
      <c r="P9417" s="17">
        <f t="shared" si="662"/>
        <v>0.14859999999999998</v>
      </c>
      <c r="Q9417" s="17">
        <f t="shared" si="663"/>
        <v>0.92874999999999996</v>
      </c>
    </row>
    <row r="9418" spans="1:17" x14ac:dyDescent="0.35">
      <c r="A9418" t="s">
        <v>2542</v>
      </c>
      <c r="B9418" t="s">
        <v>2222</v>
      </c>
      <c r="C9418" t="s">
        <v>2223</v>
      </c>
      <c r="D9418" t="s">
        <v>14</v>
      </c>
      <c r="E9418" t="s">
        <v>21</v>
      </c>
      <c r="G9418" t="s">
        <v>3040</v>
      </c>
      <c r="H9418">
        <v>0.9</v>
      </c>
      <c r="J9418">
        <v>0</v>
      </c>
      <c r="K9418">
        <v>0</v>
      </c>
      <c r="L9418" s="17">
        <f>IF($E9418&lt;&gt;"",VLOOKUP($E9418,GEMWs!$E$14:$L$20,7,FALSE),"")</f>
        <v>37.754918937403332</v>
      </c>
      <c r="M9418" s="17">
        <f>IF($E9418&lt;&gt;"",VLOOKUP($E9418,GEMWs!$E$14:$L$20,8,FALSE),"")</f>
        <v>96.174593288388181</v>
      </c>
      <c r="N9418" s="17">
        <f t="shared" ca="1" si="660"/>
        <v>37.754918937403332</v>
      </c>
      <c r="O9418" s="17">
        <f t="shared" ca="1" si="661"/>
        <v>96.174593288388181</v>
      </c>
      <c r="P9418" s="17">
        <f t="shared" ca="1" si="662"/>
        <v>9.3579808266125858E-3</v>
      </c>
      <c r="Q9418" s="17">
        <f t="shared" ca="1" si="663"/>
        <v>2.3837953446335734E-2</v>
      </c>
    </row>
    <row r="9419" spans="1:17" x14ac:dyDescent="0.35">
      <c r="A9419" t="s">
        <v>2542</v>
      </c>
      <c r="B9419" t="s">
        <v>208</v>
      </c>
      <c r="C9419" t="s">
        <v>209</v>
      </c>
      <c r="D9419" t="s">
        <v>14</v>
      </c>
      <c r="E9419" t="s">
        <v>21</v>
      </c>
      <c r="F9419" t="s">
        <v>22</v>
      </c>
      <c r="G9419" t="s">
        <v>3040</v>
      </c>
      <c r="H9419">
        <v>93</v>
      </c>
      <c r="I9419">
        <v>203</v>
      </c>
      <c r="J9419">
        <v>2400</v>
      </c>
      <c r="K9419">
        <v>2400</v>
      </c>
      <c r="L9419" s="17">
        <f>IF($E9419&lt;&gt;"",VLOOKUP($E9419,GEMWs!$E$14:$L$20,7,FALSE),"")</f>
        <v>37.754918937403332</v>
      </c>
      <c r="M9419" s="17">
        <f>IF($E9419&lt;&gt;"",VLOOKUP($E9419,GEMWs!$E$14:$L$20,8,FALSE),"")</f>
        <v>96.174593288388181</v>
      </c>
      <c r="N9419" s="17">
        <f t="shared" si="660"/>
        <v>2400</v>
      </c>
      <c r="O9419" s="17">
        <f t="shared" si="661"/>
        <v>2400</v>
      </c>
      <c r="P9419" s="17">
        <f t="shared" si="662"/>
        <v>3.875E-2</v>
      </c>
      <c r="Q9419" s="17">
        <f t="shared" si="663"/>
        <v>3.875E-2</v>
      </c>
    </row>
    <row r="9420" spans="1:17" x14ac:dyDescent="0.35">
      <c r="A9420" t="s">
        <v>2542</v>
      </c>
      <c r="B9420" t="s">
        <v>2053</v>
      </c>
      <c r="C9420" t="s">
        <v>3027</v>
      </c>
      <c r="D9420" t="s">
        <v>14</v>
      </c>
      <c r="E9420" t="s">
        <v>21</v>
      </c>
      <c r="F9420" t="s">
        <v>14</v>
      </c>
      <c r="G9420" t="s">
        <v>3040</v>
      </c>
      <c r="H9420">
        <v>6870.4</v>
      </c>
      <c r="I9420">
        <v>208</v>
      </c>
      <c r="J9420">
        <v>465.050479</v>
      </c>
      <c r="K9420">
        <v>2030.4</v>
      </c>
      <c r="L9420" s="17">
        <f>IF($E9420&lt;&gt;"",VLOOKUP($E9420,GEMWs!$E$14:$L$20,7,FALSE),"")</f>
        <v>37.754918937403332</v>
      </c>
      <c r="M9420" s="17">
        <f>IF($E9420&lt;&gt;"",VLOOKUP($E9420,GEMWs!$E$14:$L$20,8,FALSE),"")</f>
        <v>96.174593288388181</v>
      </c>
      <c r="N9420" s="17">
        <f t="shared" si="660"/>
        <v>465.050479</v>
      </c>
      <c r="O9420" s="17">
        <f t="shared" si="661"/>
        <v>2030.4</v>
      </c>
      <c r="P9420" s="17">
        <f t="shared" si="662"/>
        <v>3.3837667454688729</v>
      </c>
      <c r="Q9420" s="17">
        <f t="shared" si="663"/>
        <v>14.773450002187827</v>
      </c>
    </row>
    <row r="9421" spans="1:17" x14ac:dyDescent="0.35">
      <c r="A9421" t="s">
        <v>2542</v>
      </c>
      <c r="B9421" t="s">
        <v>224</v>
      </c>
      <c r="C9421" t="s">
        <v>225</v>
      </c>
      <c r="D9421" t="s">
        <v>14</v>
      </c>
      <c r="E9421" t="s">
        <v>21</v>
      </c>
      <c r="F9421" t="s">
        <v>22</v>
      </c>
      <c r="G9421" t="s">
        <v>3040</v>
      </c>
      <c r="H9421">
        <v>72</v>
      </c>
      <c r="I9421">
        <v>209</v>
      </c>
      <c r="J9421">
        <v>290.50308799999999</v>
      </c>
      <c r="K9421">
        <v>290.50308799999999</v>
      </c>
      <c r="L9421" s="17">
        <f>IF($E9421&lt;&gt;"",VLOOKUP($E9421,GEMWs!$E$14:$L$20,7,FALSE),"")</f>
        <v>37.754918937403332</v>
      </c>
      <c r="M9421" s="17">
        <f>IF($E9421&lt;&gt;"",VLOOKUP($E9421,GEMWs!$E$14:$L$20,8,FALSE),"")</f>
        <v>96.174593288388181</v>
      </c>
      <c r="N9421" s="17">
        <f t="shared" si="660"/>
        <v>290.50308799999999</v>
      </c>
      <c r="O9421" s="17">
        <f t="shared" si="661"/>
        <v>290.50308799999999</v>
      </c>
      <c r="P9421" s="17">
        <f t="shared" si="662"/>
        <v>0.24784590241601839</v>
      </c>
      <c r="Q9421" s="17">
        <f t="shared" si="663"/>
        <v>0.24784590241601839</v>
      </c>
    </row>
    <row r="9422" spans="1:17" x14ac:dyDescent="0.35">
      <c r="A9422" t="s">
        <v>2542</v>
      </c>
      <c r="B9422" t="s">
        <v>99</v>
      </c>
      <c r="D9422" t="s">
        <v>22</v>
      </c>
      <c r="G9422" t="s">
        <v>3040</v>
      </c>
      <c r="H9422">
        <v>215</v>
      </c>
      <c r="J9422">
        <v>0</v>
      </c>
      <c r="K9422">
        <v>0</v>
      </c>
      <c r="L9422" s="17" t="str">
        <f>IF($E9422&lt;&gt;"",VLOOKUP($E9422,GEMWs!$E$14:$L$20,7,FALSE),"")</f>
        <v/>
      </c>
      <c r="M9422" s="17" t="str">
        <f>IF($E9422&lt;&gt;"",VLOOKUP($E9422,GEMWs!$E$14:$L$20,8,FALSE),"")</f>
        <v/>
      </c>
      <c r="N9422" s="17">
        <f t="shared" ca="1" si="660"/>
        <v>0</v>
      </c>
      <c r="O9422" s="17">
        <f t="shared" ca="1" si="661"/>
        <v>0</v>
      </c>
      <c r="P9422" s="17">
        <f t="shared" ca="1" si="662"/>
        <v>0</v>
      </c>
      <c r="Q9422" s="17">
        <f t="shared" ca="1" si="663"/>
        <v>0</v>
      </c>
    </row>
    <row r="9423" spans="1:17" x14ac:dyDescent="0.35">
      <c r="A9423" t="s">
        <v>2542</v>
      </c>
      <c r="B9423" t="s">
        <v>194</v>
      </c>
      <c r="D9423" t="s">
        <v>14</v>
      </c>
      <c r="E9423" t="s">
        <v>21</v>
      </c>
      <c r="G9423" t="s">
        <v>3040</v>
      </c>
      <c r="H9423">
        <v>430.6</v>
      </c>
      <c r="J9423">
        <v>0</v>
      </c>
      <c r="K9423">
        <v>0</v>
      </c>
      <c r="L9423" s="17">
        <f>IF($E9423&lt;&gt;"",VLOOKUP($E9423,GEMWs!$E$14:$L$20,7,FALSE),"")</f>
        <v>37.754918937403332</v>
      </c>
      <c r="M9423" s="17">
        <f>IF($E9423&lt;&gt;"",VLOOKUP($E9423,GEMWs!$E$14:$L$20,8,FALSE),"")</f>
        <v>96.174593288388181</v>
      </c>
      <c r="N9423" s="17">
        <f t="shared" ca="1" si="660"/>
        <v>37.754918937403332</v>
      </c>
      <c r="O9423" s="17">
        <f t="shared" ca="1" si="661"/>
        <v>96.174593288388181</v>
      </c>
      <c r="P9423" s="17">
        <f t="shared" ca="1" si="662"/>
        <v>4.4772739377104216</v>
      </c>
      <c r="Q9423" s="17">
        <f t="shared" ca="1" si="663"/>
        <v>11.40513639332463</v>
      </c>
    </row>
    <row r="9424" spans="1:17" x14ac:dyDescent="0.35">
      <c r="A9424" t="s">
        <v>2542</v>
      </c>
      <c r="B9424" t="s">
        <v>1179</v>
      </c>
      <c r="D9424" t="s">
        <v>14</v>
      </c>
      <c r="E9424" t="s">
        <v>21</v>
      </c>
      <c r="G9424" t="s">
        <v>3040</v>
      </c>
      <c r="H9424">
        <v>1.5</v>
      </c>
      <c r="J9424">
        <v>0</v>
      </c>
      <c r="K9424">
        <v>0</v>
      </c>
      <c r="L9424" s="17">
        <f>IF($E9424&lt;&gt;"",VLOOKUP($E9424,GEMWs!$E$14:$L$20,7,FALSE),"")</f>
        <v>37.754918937403332</v>
      </c>
      <c r="M9424" s="17">
        <f>IF($E9424&lt;&gt;"",VLOOKUP($E9424,GEMWs!$E$14:$L$20,8,FALSE),"")</f>
        <v>96.174593288388181</v>
      </c>
      <c r="N9424" s="17">
        <f t="shared" ca="1" si="660"/>
        <v>37.754918937403332</v>
      </c>
      <c r="O9424" s="17">
        <f t="shared" ca="1" si="661"/>
        <v>96.174593288388181</v>
      </c>
      <c r="P9424" s="17">
        <f t="shared" ca="1" si="662"/>
        <v>1.5596634711020975E-2</v>
      </c>
      <c r="Q9424" s="17">
        <f t="shared" ca="1" si="663"/>
        <v>3.9729922410559552E-2</v>
      </c>
    </row>
    <row r="9425" spans="1:17" x14ac:dyDescent="0.35">
      <c r="A9425" t="s">
        <v>2542</v>
      </c>
      <c r="B9425" t="s">
        <v>1014</v>
      </c>
      <c r="C9425" t="s">
        <v>1015</v>
      </c>
      <c r="D9425" t="s">
        <v>14</v>
      </c>
      <c r="E9425" t="s">
        <v>21</v>
      </c>
      <c r="F9425" t="s">
        <v>22</v>
      </c>
      <c r="G9425" t="s">
        <v>3040</v>
      </c>
      <c r="H9425">
        <v>0.4</v>
      </c>
      <c r="I9425">
        <v>211</v>
      </c>
      <c r="J9425">
        <v>1000</v>
      </c>
      <c r="K9425">
        <v>1000</v>
      </c>
      <c r="L9425" s="17">
        <f>IF($E9425&lt;&gt;"",VLOOKUP($E9425,GEMWs!$E$14:$L$20,7,FALSE),"")</f>
        <v>37.754918937403332</v>
      </c>
      <c r="M9425" s="17">
        <f>IF($E9425&lt;&gt;"",VLOOKUP($E9425,GEMWs!$E$14:$L$20,8,FALSE),"")</f>
        <v>96.174593288388181</v>
      </c>
      <c r="N9425" s="17">
        <f t="shared" si="660"/>
        <v>1000</v>
      </c>
      <c r="O9425" s="17">
        <f t="shared" si="661"/>
        <v>1000</v>
      </c>
      <c r="P9425" s="17">
        <f t="shared" si="662"/>
        <v>4.0000000000000002E-4</v>
      </c>
      <c r="Q9425" s="17">
        <f t="shared" si="663"/>
        <v>4.0000000000000002E-4</v>
      </c>
    </row>
    <row r="9426" spans="1:17" x14ac:dyDescent="0.35">
      <c r="A9426" t="s">
        <v>2542</v>
      </c>
      <c r="B9426" t="s">
        <v>3014</v>
      </c>
      <c r="D9426" t="s">
        <v>14</v>
      </c>
      <c r="E9426" t="s">
        <v>18</v>
      </c>
      <c r="G9426" t="s">
        <v>3040</v>
      </c>
      <c r="H9426">
        <v>441.1</v>
      </c>
      <c r="J9426">
        <v>0</v>
      </c>
      <c r="K9426">
        <v>0</v>
      </c>
      <c r="L9426" s="17">
        <f>IF($E9426&lt;&gt;"",VLOOKUP($E9426,GEMWs!$E$14:$L$20,7,FALSE),"")</f>
        <v>5950.3939027696888</v>
      </c>
      <c r="M9426" s="17">
        <f>IF($E9426&lt;&gt;"",VLOOKUP($E9426,GEMWs!$E$14:$L$20,8,FALSE),"")</f>
        <v>10539.430626954083</v>
      </c>
      <c r="N9426" s="17">
        <f t="shared" ca="1" si="660"/>
        <v>5950.3939027696888</v>
      </c>
      <c r="O9426" s="17">
        <f t="shared" ca="1" si="661"/>
        <v>10539.430626954083</v>
      </c>
      <c r="P9426" s="17">
        <f t="shared" ca="1" si="662"/>
        <v>4.1852355749836062E-2</v>
      </c>
      <c r="Q9426" s="17">
        <f t="shared" ca="1" si="663"/>
        <v>7.4129546246456762E-2</v>
      </c>
    </row>
    <row r="9427" spans="1:17" x14ac:dyDescent="0.35">
      <c r="A9427" t="s">
        <v>2542</v>
      </c>
      <c r="B9427" t="s">
        <v>2977</v>
      </c>
      <c r="D9427" t="s">
        <v>14</v>
      </c>
      <c r="E9427" t="s">
        <v>18</v>
      </c>
      <c r="G9427" t="s">
        <v>3040</v>
      </c>
      <c r="H9427">
        <v>254.4</v>
      </c>
      <c r="J9427">
        <v>0</v>
      </c>
      <c r="K9427">
        <v>0</v>
      </c>
      <c r="L9427" s="17">
        <f>IF($E9427&lt;&gt;"",VLOOKUP($E9427,GEMWs!$E$14:$L$20,7,FALSE),"")</f>
        <v>5950.3939027696888</v>
      </c>
      <c r="M9427" s="17">
        <f>IF($E9427&lt;&gt;"",VLOOKUP($E9427,GEMWs!$E$14:$L$20,8,FALSE),"")</f>
        <v>10539.430626954083</v>
      </c>
      <c r="N9427" s="17">
        <f t="shared" ref="N9427:N9490" ca="1" si="664">IF($I9427&lt;&gt;"",J9427,IF(AND($D9427="Y",$M$6=236),L9427,0))</f>
        <v>5950.3939027696888</v>
      </c>
      <c r="O9427" s="17">
        <f t="shared" ref="O9427:O9490" ca="1" si="665">IF($I9427&lt;&gt;"",K9427,IF(AND($D9427="Y",$M$6=236),M9427,0))</f>
        <v>10539.430626954083</v>
      </c>
      <c r="P9427" s="17">
        <f t="shared" ca="1" si="662"/>
        <v>2.4137926326815447E-2</v>
      </c>
      <c r="Q9427" s="17">
        <f t="shared" ca="1" si="663"/>
        <v>4.2753472149396059E-2</v>
      </c>
    </row>
    <row r="9428" spans="1:17" x14ac:dyDescent="0.35">
      <c r="A9428" t="s">
        <v>2542</v>
      </c>
      <c r="B9428" t="s">
        <v>152</v>
      </c>
      <c r="D9428" t="s">
        <v>22</v>
      </c>
      <c r="G9428" t="s">
        <v>3040</v>
      </c>
      <c r="H9428">
        <v>201.1</v>
      </c>
      <c r="J9428">
        <v>0</v>
      </c>
      <c r="K9428">
        <v>0</v>
      </c>
      <c r="L9428" s="17" t="str">
        <f>IF($E9428&lt;&gt;"",VLOOKUP($E9428,GEMWs!$E$14:$L$20,7,FALSE),"")</f>
        <v/>
      </c>
      <c r="M9428" s="17" t="str">
        <f>IF($E9428&lt;&gt;"",VLOOKUP($E9428,GEMWs!$E$14:$L$20,8,FALSE),"")</f>
        <v/>
      </c>
      <c r="N9428" s="17">
        <f t="shared" ca="1" si="664"/>
        <v>0</v>
      </c>
      <c r="O9428" s="17">
        <f t="shared" ca="1" si="665"/>
        <v>0</v>
      </c>
      <c r="P9428" s="17">
        <f t="shared" ca="1" si="662"/>
        <v>0</v>
      </c>
      <c r="Q9428" s="17">
        <f t="shared" ca="1" si="663"/>
        <v>0</v>
      </c>
    </row>
    <row r="9429" spans="1:17" x14ac:dyDescent="0.35">
      <c r="A9429" t="s">
        <v>2542</v>
      </c>
      <c r="B9429" t="s">
        <v>2157</v>
      </c>
      <c r="C9429" t="s">
        <v>2158</v>
      </c>
      <c r="D9429" t="s">
        <v>22</v>
      </c>
      <c r="G9429" t="s">
        <v>3040</v>
      </c>
      <c r="H9429">
        <v>0.4</v>
      </c>
      <c r="J9429">
        <v>0</v>
      </c>
      <c r="K9429">
        <v>0</v>
      </c>
      <c r="L9429" s="17" t="str">
        <f>IF($E9429&lt;&gt;"",VLOOKUP($E9429,GEMWs!$E$14:$L$20,7,FALSE),"")</f>
        <v/>
      </c>
      <c r="M9429" s="17" t="str">
        <f>IF($E9429&lt;&gt;"",VLOOKUP($E9429,GEMWs!$E$14:$L$20,8,FALSE),"")</f>
        <v/>
      </c>
      <c r="N9429" s="17">
        <f t="shared" ca="1" si="664"/>
        <v>0</v>
      </c>
      <c r="O9429" s="17">
        <f t="shared" ca="1" si="665"/>
        <v>0</v>
      </c>
      <c r="P9429" s="17">
        <f t="shared" ca="1" si="662"/>
        <v>0</v>
      </c>
      <c r="Q9429" s="17">
        <f t="shared" ca="1" si="663"/>
        <v>0</v>
      </c>
    </row>
    <row r="9430" spans="1:17" x14ac:dyDescent="0.35">
      <c r="A9430" t="s">
        <v>2542</v>
      </c>
      <c r="B9430" t="s">
        <v>1575</v>
      </c>
      <c r="D9430" t="s">
        <v>14</v>
      </c>
      <c r="E9430" t="s">
        <v>21</v>
      </c>
      <c r="G9430" t="s">
        <v>3040</v>
      </c>
      <c r="H9430">
        <v>4.5999999999999996</v>
      </c>
      <c r="J9430">
        <v>0</v>
      </c>
      <c r="K9430">
        <v>0</v>
      </c>
      <c r="L9430" s="17">
        <f>IF($E9430&lt;&gt;"",VLOOKUP($E9430,GEMWs!$E$14:$L$20,7,FALSE),"")</f>
        <v>37.754918937403332</v>
      </c>
      <c r="M9430" s="17">
        <f>IF($E9430&lt;&gt;"",VLOOKUP($E9430,GEMWs!$E$14:$L$20,8,FALSE),"")</f>
        <v>96.174593288388181</v>
      </c>
      <c r="N9430" s="17">
        <f t="shared" ca="1" si="664"/>
        <v>37.754918937403332</v>
      </c>
      <c r="O9430" s="17">
        <f t="shared" ca="1" si="665"/>
        <v>96.174593288388181</v>
      </c>
      <c r="P9430" s="17">
        <f t="shared" ca="1" si="662"/>
        <v>4.7829679780464318E-2</v>
      </c>
      <c r="Q9430" s="17">
        <f t="shared" ca="1" si="663"/>
        <v>0.12183842872571596</v>
      </c>
    </row>
    <row r="9431" spans="1:17" x14ac:dyDescent="0.35">
      <c r="A9431" t="s">
        <v>2542</v>
      </c>
      <c r="B9431" t="s">
        <v>3022</v>
      </c>
      <c r="D9431" t="s">
        <v>14</v>
      </c>
      <c r="E9431" t="s">
        <v>343</v>
      </c>
      <c r="G9431" t="s">
        <v>3040</v>
      </c>
      <c r="H9431">
        <v>8</v>
      </c>
      <c r="J9431">
        <v>0</v>
      </c>
      <c r="K9431">
        <v>0</v>
      </c>
      <c r="L9431" s="17">
        <f>IF($E9431&lt;&gt;"",VLOOKUP($E9431,GEMWs!$E$14:$L$20,7,FALSE),"")</f>
        <v>1154.9999999999998</v>
      </c>
      <c r="M9431" s="17">
        <f>IF($E9431&lt;&gt;"",VLOOKUP($E9431,GEMWs!$E$14:$L$20,8,FALSE),"")</f>
        <v>1575.0000000000002</v>
      </c>
      <c r="N9431" s="17">
        <f t="shared" ca="1" si="664"/>
        <v>1154.9999999999998</v>
      </c>
      <c r="O9431" s="17">
        <f t="shared" ca="1" si="665"/>
        <v>1575.0000000000002</v>
      </c>
      <c r="P9431" s="17">
        <f t="shared" ca="1" si="662"/>
        <v>5.0793650793650785E-3</v>
      </c>
      <c r="Q9431" s="17">
        <f t="shared" ca="1" si="663"/>
        <v>6.9264069264069281E-3</v>
      </c>
    </row>
    <row r="9432" spans="1:17" x14ac:dyDescent="0.35">
      <c r="A9432" t="s">
        <v>2542</v>
      </c>
      <c r="B9432" t="s">
        <v>2018</v>
      </c>
      <c r="C9432" t="s">
        <v>158</v>
      </c>
      <c r="D9432" t="s">
        <v>14</v>
      </c>
      <c r="E9432" t="s">
        <v>21</v>
      </c>
      <c r="G9432" t="s">
        <v>3040</v>
      </c>
      <c r="H9432">
        <v>0.6</v>
      </c>
      <c r="J9432">
        <v>0</v>
      </c>
      <c r="K9432">
        <v>0</v>
      </c>
      <c r="L9432" s="17">
        <f>IF($E9432&lt;&gt;"",VLOOKUP($E9432,GEMWs!$E$14:$L$20,7,FALSE),"")</f>
        <v>37.754918937403332</v>
      </c>
      <c r="M9432" s="17">
        <f>IF($E9432&lt;&gt;"",VLOOKUP($E9432,GEMWs!$E$14:$L$20,8,FALSE),"")</f>
        <v>96.174593288388181</v>
      </c>
      <c r="N9432" s="17">
        <f t="shared" ca="1" si="664"/>
        <v>37.754918937403332</v>
      </c>
      <c r="O9432" s="17">
        <f t="shared" ca="1" si="665"/>
        <v>96.174593288388181</v>
      </c>
      <c r="P9432" s="17">
        <f t="shared" ref="P9432:P9481" ca="1" si="666">IF(O9432&gt;0,$H9432/O9432,0)</f>
        <v>6.2386538844083897E-3</v>
      </c>
      <c r="Q9432" s="17">
        <f t="shared" ref="Q9432:Q9481" ca="1" si="667">IF(N9432&gt;0,$H9432/N9432,0)</f>
        <v>1.5891968964223822E-2</v>
      </c>
    </row>
    <row r="9433" spans="1:17" x14ac:dyDescent="0.35">
      <c r="A9433" t="s">
        <v>2542</v>
      </c>
      <c r="B9433" t="s">
        <v>3002</v>
      </c>
      <c r="C9433" t="s">
        <v>158</v>
      </c>
      <c r="D9433" t="s">
        <v>22</v>
      </c>
      <c r="G9433" t="s">
        <v>3040</v>
      </c>
      <c r="H9433">
        <v>2992.4</v>
      </c>
      <c r="J9433">
        <v>0</v>
      </c>
      <c r="K9433">
        <v>0</v>
      </c>
      <c r="L9433" s="17" t="str">
        <f>IF($E9433&lt;&gt;"",VLOOKUP($E9433,GEMWs!$E$14:$L$20,7,FALSE),"")</f>
        <v/>
      </c>
      <c r="M9433" s="17" t="str">
        <f>IF($E9433&lt;&gt;"",VLOOKUP($E9433,GEMWs!$E$14:$L$20,8,FALSE),"")</f>
        <v/>
      </c>
      <c r="N9433" s="17">
        <f t="shared" ca="1" si="664"/>
        <v>0</v>
      </c>
      <c r="O9433" s="17">
        <f t="shared" ca="1" si="665"/>
        <v>0</v>
      </c>
      <c r="P9433" s="17">
        <f t="shared" ca="1" si="666"/>
        <v>0</v>
      </c>
      <c r="Q9433" s="17">
        <f t="shared" ca="1" si="667"/>
        <v>0</v>
      </c>
    </row>
    <row r="9434" spans="1:17" x14ac:dyDescent="0.35">
      <c r="A9434" t="s">
        <v>2542</v>
      </c>
      <c r="B9434" t="s">
        <v>153</v>
      </c>
      <c r="D9434" t="s">
        <v>14</v>
      </c>
      <c r="E9434" t="s">
        <v>21</v>
      </c>
      <c r="G9434" t="s">
        <v>3040</v>
      </c>
      <c r="H9434">
        <v>1015.8</v>
      </c>
      <c r="J9434">
        <v>0</v>
      </c>
      <c r="K9434">
        <v>0</v>
      </c>
      <c r="L9434" s="17">
        <f>IF($E9434&lt;&gt;"",VLOOKUP($E9434,GEMWs!$E$14:$L$20,7,FALSE),"")</f>
        <v>37.754918937403332</v>
      </c>
      <c r="M9434" s="17">
        <f>IF($E9434&lt;&gt;"",VLOOKUP($E9434,GEMWs!$E$14:$L$20,8,FALSE),"")</f>
        <v>96.174593288388181</v>
      </c>
      <c r="N9434" s="17">
        <f t="shared" ca="1" si="664"/>
        <v>37.754918937403332</v>
      </c>
      <c r="O9434" s="17">
        <f t="shared" ca="1" si="665"/>
        <v>96.174593288388181</v>
      </c>
      <c r="P9434" s="17">
        <f t="shared" ca="1" si="666"/>
        <v>10.562041026303405</v>
      </c>
      <c r="Q9434" s="17">
        <f t="shared" ca="1" si="667"/>
        <v>26.905103456430929</v>
      </c>
    </row>
    <row r="9435" spans="1:17" x14ac:dyDescent="0.35">
      <c r="A9435" t="s">
        <v>2542</v>
      </c>
      <c r="B9435" t="s">
        <v>563</v>
      </c>
      <c r="C9435" t="s">
        <v>564</v>
      </c>
      <c r="D9435" t="s">
        <v>14</v>
      </c>
      <c r="E9435" t="s">
        <v>21</v>
      </c>
      <c r="F9435" t="s">
        <v>22</v>
      </c>
      <c r="G9435" t="s">
        <v>3040</v>
      </c>
      <c r="H9435">
        <v>0.2</v>
      </c>
      <c r="I9435">
        <v>217</v>
      </c>
      <c r="J9435">
        <v>6364</v>
      </c>
      <c r="K9435">
        <v>18182</v>
      </c>
      <c r="L9435" s="17">
        <f>IF($E9435&lt;&gt;"",VLOOKUP($E9435,GEMWs!$E$14:$L$20,7,FALSE),"")</f>
        <v>37.754918937403332</v>
      </c>
      <c r="M9435" s="17">
        <f>IF($E9435&lt;&gt;"",VLOOKUP($E9435,GEMWs!$E$14:$L$20,8,FALSE),"")</f>
        <v>96.174593288388181</v>
      </c>
      <c r="N9435" s="17">
        <f t="shared" si="664"/>
        <v>6364</v>
      </c>
      <c r="O9435" s="17">
        <f t="shared" si="665"/>
        <v>18182</v>
      </c>
      <c r="P9435" s="17">
        <f t="shared" si="666"/>
        <v>1.099989000109999E-5</v>
      </c>
      <c r="Q9435" s="17">
        <f t="shared" si="667"/>
        <v>3.1426775612822124E-5</v>
      </c>
    </row>
    <row r="9436" spans="1:17" x14ac:dyDescent="0.35">
      <c r="A9436" t="s">
        <v>2542</v>
      </c>
      <c r="B9436" t="s">
        <v>1350</v>
      </c>
      <c r="C9436" t="s">
        <v>1351</v>
      </c>
      <c r="D9436" t="s">
        <v>14</v>
      </c>
      <c r="E9436" t="s">
        <v>21</v>
      </c>
      <c r="G9436" t="s">
        <v>3040</v>
      </c>
      <c r="H9436">
        <v>270.7</v>
      </c>
      <c r="J9436">
        <v>0</v>
      </c>
      <c r="K9436">
        <v>0</v>
      </c>
      <c r="L9436" s="17">
        <f>IF($E9436&lt;&gt;"",VLOOKUP($E9436,GEMWs!$E$14:$L$20,7,FALSE),"")</f>
        <v>37.754918937403332</v>
      </c>
      <c r="M9436" s="17">
        <f>IF($E9436&lt;&gt;"",VLOOKUP($E9436,GEMWs!$E$14:$L$20,8,FALSE),"")</f>
        <v>96.174593288388181</v>
      </c>
      <c r="N9436" s="17">
        <f t="shared" ca="1" si="664"/>
        <v>37.754918937403332</v>
      </c>
      <c r="O9436" s="17">
        <f t="shared" ca="1" si="665"/>
        <v>96.174593288388181</v>
      </c>
      <c r="P9436" s="17">
        <f t="shared" ca="1" si="666"/>
        <v>2.8146726775155853</v>
      </c>
      <c r="Q9436" s="17">
        <f t="shared" ca="1" si="667"/>
        <v>7.1699266643589805</v>
      </c>
    </row>
    <row r="9437" spans="1:17" x14ac:dyDescent="0.35">
      <c r="A9437" t="s">
        <v>2542</v>
      </c>
      <c r="B9437" t="s">
        <v>100</v>
      </c>
      <c r="D9437" t="s">
        <v>22</v>
      </c>
      <c r="G9437" t="s">
        <v>3040</v>
      </c>
      <c r="H9437">
        <v>1541</v>
      </c>
      <c r="J9437">
        <v>0</v>
      </c>
      <c r="K9437">
        <v>0</v>
      </c>
      <c r="L9437" s="17" t="str">
        <f>IF($E9437&lt;&gt;"",VLOOKUP($E9437,GEMWs!$E$14:$L$20,7,FALSE),"")</f>
        <v/>
      </c>
      <c r="M9437" s="17" t="str">
        <f>IF($E9437&lt;&gt;"",VLOOKUP($E9437,GEMWs!$E$14:$L$20,8,FALSE),"")</f>
        <v/>
      </c>
      <c r="N9437" s="17">
        <f t="shared" ca="1" si="664"/>
        <v>0</v>
      </c>
      <c r="O9437" s="17">
        <f t="shared" ca="1" si="665"/>
        <v>0</v>
      </c>
      <c r="P9437" s="17">
        <f t="shared" ca="1" si="666"/>
        <v>0</v>
      </c>
      <c r="Q9437" s="17">
        <f t="shared" ca="1" si="667"/>
        <v>0</v>
      </c>
    </row>
    <row r="9438" spans="1:17" x14ac:dyDescent="0.35">
      <c r="A9438" t="s">
        <v>2542</v>
      </c>
      <c r="B9438" t="s">
        <v>657</v>
      </c>
      <c r="C9438" t="s">
        <v>658</v>
      </c>
      <c r="D9438" t="s">
        <v>14</v>
      </c>
      <c r="E9438" t="s">
        <v>21</v>
      </c>
      <c r="F9438" t="s">
        <v>22</v>
      </c>
      <c r="G9438" t="s">
        <v>3040</v>
      </c>
      <c r="H9438">
        <v>0.2</v>
      </c>
      <c r="I9438">
        <v>360</v>
      </c>
      <c r="J9438">
        <v>166.34853000000001</v>
      </c>
      <c r="K9438">
        <v>178.01290700000001</v>
      </c>
      <c r="L9438" s="17">
        <f>IF($E9438&lt;&gt;"",VLOOKUP($E9438,GEMWs!$E$14:$L$20,7,FALSE),"")</f>
        <v>37.754918937403332</v>
      </c>
      <c r="M9438" s="17">
        <f>IF($E9438&lt;&gt;"",VLOOKUP($E9438,GEMWs!$E$14:$L$20,8,FALSE),"")</f>
        <v>96.174593288388181</v>
      </c>
      <c r="N9438" s="17">
        <f t="shared" si="664"/>
        <v>166.34853000000001</v>
      </c>
      <c r="O9438" s="17">
        <f t="shared" si="665"/>
        <v>178.01290700000001</v>
      </c>
      <c r="P9438" s="17">
        <f t="shared" si="666"/>
        <v>1.1235140382264528E-3</v>
      </c>
      <c r="Q9438" s="17">
        <f t="shared" si="667"/>
        <v>1.2022949646744699E-3</v>
      </c>
    </row>
    <row r="9439" spans="1:17" x14ac:dyDescent="0.35">
      <c r="A9439" t="s">
        <v>2542</v>
      </c>
      <c r="B9439" t="s">
        <v>63</v>
      </c>
      <c r="C9439" t="s">
        <v>64</v>
      </c>
      <c r="D9439" t="s">
        <v>14</v>
      </c>
      <c r="E9439" t="s">
        <v>21</v>
      </c>
      <c r="F9439" t="s">
        <v>22</v>
      </c>
      <c r="G9439" t="s">
        <v>3040</v>
      </c>
      <c r="H9439">
        <v>207</v>
      </c>
      <c r="I9439">
        <v>419</v>
      </c>
      <c r="J9439">
        <v>1259.5719409999999</v>
      </c>
      <c r="K9439">
        <v>2350.1462649999999</v>
      </c>
      <c r="L9439" s="17">
        <f>IF($E9439&lt;&gt;"",VLOOKUP($E9439,GEMWs!$E$14:$L$20,7,FALSE),"")</f>
        <v>37.754918937403332</v>
      </c>
      <c r="M9439" s="17">
        <f>IF($E9439&lt;&gt;"",VLOOKUP($E9439,GEMWs!$E$14:$L$20,8,FALSE),"")</f>
        <v>96.174593288388181</v>
      </c>
      <c r="N9439" s="17">
        <f t="shared" si="664"/>
        <v>1259.5719409999999</v>
      </c>
      <c r="O9439" s="17">
        <f t="shared" si="665"/>
        <v>2350.1462649999999</v>
      </c>
      <c r="P9439" s="17">
        <f t="shared" si="666"/>
        <v>8.8079624269683493E-2</v>
      </c>
      <c r="Q9439" s="17">
        <f t="shared" si="667"/>
        <v>0.16434154593477088</v>
      </c>
    </row>
    <row r="9440" spans="1:17" x14ac:dyDescent="0.35">
      <c r="A9440" t="s">
        <v>2542</v>
      </c>
      <c r="B9440" t="s">
        <v>174</v>
      </c>
      <c r="C9440" t="s">
        <v>175</v>
      </c>
      <c r="D9440" t="s">
        <v>14</v>
      </c>
      <c r="E9440" t="s">
        <v>21</v>
      </c>
      <c r="F9440" t="s">
        <v>22</v>
      </c>
      <c r="G9440" t="s">
        <v>3040</v>
      </c>
      <c r="H9440">
        <v>348.9</v>
      </c>
      <c r="I9440">
        <v>219</v>
      </c>
      <c r="J9440">
        <v>28000</v>
      </c>
      <c r="K9440">
        <v>28000</v>
      </c>
      <c r="L9440" s="17">
        <f>IF($E9440&lt;&gt;"",VLOOKUP($E9440,GEMWs!$E$14:$L$20,7,FALSE),"")</f>
        <v>37.754918937403332</v>
      </c>
      <c r="M9440" s="17">
        <f>IF($E9440&lt;&gt;"",VLOOKUP($E9440,GEMWs!$E$14:$L$20,8,FALSE),"")</f>
        <v>96.174593288388181</v>
      </c>
      <c r="N9440" s="17">
        <f t="shared" si="664"/>
        <v>28000</v>
      </c>
      <c r="O9440" s="17">
        <f t="shared" si="665"/>
        <v>28000</v>
      </c>
      <c r="P9440" s="17">
        <f t="shared" si="666"/>
        <v>1.2460714285714285E-2</v>
      </c>
      <c r="Q9440" s="17">
        <f t="shared" si="667"/>
        <v>1.2460714285714285E-2</v>
      </c>
    </row>
    <row r="9441" spans="1:17" x14ac:dyDescent="0.35">
      <c r="A9441" t="s">
        <v>2542</v>
      </c>
      <c r="B9441" t="s">
        <v>1431</v>
      </c>
      <c r="D9441" t="s">
        <v>22</v>
      </c>
      <c r="G9441" t="s">
        <v>3040</v>
      </c>
      <c r="H9441">
        <v>2518.5</v>
      </c>
      <c r="J9441">
        <v>0</v>
      </c>
      <c r="K9441">
        <v>0</v>
      </c>
      <c r="L9441" s="17" t="str">
        <f>IF($E9441&lt;&gt;"",VLOOKUP($E9441,GEMWs!$E$14:$L$20,7,FALSE),"")</f>
        <v/>
      </c>
      <c r="M9441" s="17" t="str">
        <f>IF($E9441&lt;&gt;"",VLOOKUP($E9441,GEMWs!$E$14:$L$20,8,FALSE),"")</f>
        <v/>
      </c>
      <c r="N9441" s="17">
        <f t="shared" ca="1" si="664"/>
        <v>0</v>
      </c>
      <c r="O9441" s="17">
        <f t="shared" ca="1" si="665"/>
        <v>0</v>
      </c>
      <c r="P9441" s="17">
        <f t="shared" ca="1" si="666"/>
        <v>0</v>
      </c>
      <c r="Q9441" s="17">
        <f t="shared" ca="1" si="667"/>
        <v>0</v>
      </c>
    </row>
    <row r="9442" spans="1:17" x14ac:dyDescent="0.35">
      <c r="A9442" t="s">
        <v>2542</v>
      </c>
      <c r="B9442" t="s">
        <v>1901</v>
      </c>
      <c r="C9442" t="s">
        <v>1902</v>
      </c>
      <c r="D9442" t="s">
        <v>14</v>
      </c>
      <c r="E9442" t="s">
        <v>18</v>
      </c>
      <c r="G9442" t="s">
        <v>3040</v>
      </c>
      <c r="H9442">
        <v>0.2</v>
      </c>
      <c r="J9442">
        <v>0</v>
      </c>
      <c r="K9442">
        <v>0</v>
      </c>
      <c r="L9442" s="17">
        <f>IF($E9442&lt;&gt;"",VLOOKUP($E9442,GEMWs!$E$14:$L$20,7,FALSE),"")</f>
        <v>5950.3939027696888</v>
      </c>
      <c r="M9442" s="17">
        <f>IF($E9442&lt;&gt;"",VLOOKUP($E9442,GEMWs!$E$14:$L$20,8,FALSE),"")</f>
        <v>10539.430626954083</v>
      </c>
      <c r="N9442" s="17">
        <f t="shared" ca="1" si="664"/>
        <v>5950.3939027696888</v>
      </c>
      <c r="O9442" s="17">
        <f t="shared" ca="1" si="665"/>
        <v>10539.430626954083</v>
      </c>
      <c r="P9442" s="17">
        <f t="shared" ca="1" si="666"/>
        <v>1.8976357175169377E-5</v>
      </c>
      <c r="Q9442" s="17">
        <f t="shared" ca="1" si="667"/>
        <v>3.3611220243235894E-5</v>
      </c>
    </row>
    <row r="9443" spans="1:17" x14ac:dyDescent="0.35">
      <c r="A9443" t="s">
        <v>2542</v>
      </c>
      <c r="B9443" t="s">
        <v>1649</v>
      </c>
      <c r="D9443" t="s">
        <v>14</v>
      </c>
      <c r="E9443" t="s">
        <v>21</v>
      </c>
      <c r="G9443" t="s">
        <v>3040</v>
      </c>
      <c r="H9443">
        <v>42.9</v>
      </c>
      <c r="J9443">
        <v>0</v>
      </c>
      <c r="K9443">
        <v>0</v>
      </c>
      <c r="L9443" s="17">
        <f>IF($E9443&lt;&gt;"",VLOOKUP($E9443,GEMWs!$E$14:$L$20,7,FALSE),"")</f>
        <v>37.754918937403332</v>
      </c>
      <c r="M9443" s="17">
        <f>IF($E9443&lt;&gt;"",VLOOKUP($E9443,GEMWs!$E$14:$L$20,8,FALSE),"")</f>
        <v>96.174593288388181</v>
      </c>
      <c r="N9443" s="17">
        <f t="shared" ca="1" si="664"/>
        <v>37.754918937403332</v>
      </c>
      <c r="O9443" s="17">
        <f t="shared" ca="1" si="665"/>
        <v>96.174593288388181</v>
      </c>
      <c r="P9443" s="17">
        <f t="shared" ca="1" si="666"/>
        <v>0.44606375273519988</v>
      </c>
      <c r="Q9443" s="17">
        <f t="shared" ca="1" si="667"/>
        <v>1.1362757809420032</v>
      </c>
    </row>
    <row r="9444" spans="1:17" x14ac:dyDescent="0.35">
      <c r="A9444" t="s">
        <v>2542</v>
      </c>
      <c r="B9444" t="s">
        <v>101</v>
      </c>
      <c r="D9444" t="s">
        <v>22</v>
      </c>
      <c r="G9444" t="s">
        <v>3040</v>
      </c>
      <c r="H9444">
        <v>5081.8999999999996</v>
      </c>
      <c r="J9444">
        <v>0</v>
      </c>
      <c r="K9444">
        <v>0</v>
      </c>
      <c r="L9444" s="17" t="str">
        <f>IF($E9444&lt;&gt;"",VLOOKUP($E9444,GEMWs!$E$14:$L$20,7,FALSE),"")</f>
        <v/>
      </c>
      <c r="M9444" s="17" t="str">
        <f>IF($E9444&lt;&gt;"",VLOOKUP($E9444,GEMWs!$E$14:$L$20,8,FALSE),"")</f>
        <v/>
      </c>
      <c r="N9444" s="17">
        <f t="shared" ca="1" si="664"/>
        <v>0</v>
      </c>
      <c r="O9444" s="17">
        <f t="shared" ca="1" si="665"/>
        <v>0</v>
      </c>
      <c r="P9444" s="17">
        <f t="shared" ca="1" si="666"/>
        <v>0</v>
      </c>
      <c r="Q9444" s="17">
        <f t="shared" ca="1" si="667"/>
        <v>0</v>
      </c>
    </row>
    <row r="9445" spans="1:17" x14ac:dyDescent="0.35">
      <c r="A9445" t="s">
        <v>2542</v>
      </c>
      <c r="B9445" t="s">
        <v>154</v>
      </c>
      <c r="D9445" t="s">
        <v>14</v>
      </c>
      <c r="E9445" t="s">
        <v>21</v>
      </c>
      <c r="G9445" t="s">
        <v>3040</v>
      </c>
      <c r="H9445">
        <v>1030.9000000000001</v>
      </c>
      <c r="J9445">
        <v>0</v>
      </c>
      <c r="K9445">
        <v>0</v>
      </c>
      <c r="L9445" s="17">
        <f>IF($E9445&lt;&gt;"",VLOOKUP($E9445,GEMWs!$E$14:$L$20,7,FALSE),"")</f>
        <v>37.754918937403332</v>
      </c>
      <c r="M9445" s="17">
        <f>IF($E9445&lt;&gt;"",VLOOKUP($E9445,GEMWs!$E$14:$L$20,8,FALSE),"")</f>
        <v>96.174593288388181</v>
      </c>
      <c r="N9445" s="17">
        <f t="shared" ca="1" si="664"/>
        <v>37.754918937403332</v>
      </c>
      <c r="O9445" s="17">
        <f t="shared" ca="1" si="665"/>
        <v>96.174593288388181</v>
      </c>
      <c r="P9445" s="17">
        <f t="shared" ca="1" si="666"/>
        <v>10.719047149061016</v>
      </c>
      <c r="Q9445" s="17">
        <f t="shared" ca="1" si="667"/>
        <v>27.305051342030566</v>
      </c>
    </row>
    <row r="9446" spans="1:17" x14ac:dyDescent="0.35">
      <c r="A9446" t="s">
        <v>2542</v>
      </c>
      <c r="B9446" t="s">
        <v>1670</v>
      </c>
      <c r="D9446" t="s">
        <v>22</v>
      </c>
      <c r="G9446" t="s">
        <v>3040</v>
      </c>
      <c r="H9446">
        <v>8.5</v>
      </c>
      <c r="J9446">
        <v>0</v>
      </c>
      <c r="K9446">
        <v>0</v>
      </c>
      <c r="L9446" s="17" t="str">
        <f>IF($E9446&lt;&gt;"",VLOOKUP($E9446,GEMWs!$E$14:$L$20,7,FALSE),"")</f>
        <v/>
      </c>
      <c r="M9446" s="17" t="str">
        <f>IF($E9446&lt;&gt;"",VLOOKUP($E9446,GEMWs!$E$14:$L$20,8,FALSE),"")</f>
        <v/>
      </c>
      <c r="N9446" s="17">
        <f t="shared" ca="1" si="664"/>
        <v>0</v>
      </c>
      <c r="O9446" s="17">
        <f t="shared" ca="1" si="665"/>
        <v>0</v>
      </c>
      <c r="P9446" s="17">
        <f t="shared" ca="1" si="666"/>
        <v>0</v>
      </c>
      <c r="Q9446" s="17">
        <f t="shared" ca="1" si="667"/>
        <v>0</v>
      </c>
    </row>
    <row r="9447" spans="1:17" x14ac:dyDescent="0.35">
      <c r="A9447" t="s">
        <v>2542</v>
      </c>
      <c r="B9447" t="s">
        <v>155</v>
      </c>
      <c r="D9447" t="s">
        <v>22</v>
      </c>
      <c r="G9447" t="s">
        <v>3040</v>
      </c>
      <c r="H9447">
        <v>88.6</v>
      </c>
      <c r="J9447">
        <v>0</v>
      </c>
      <c r="K9447">
        <v>0</v>
      </c>
      <c r="L9447" s="17" t="str">
        <f>IF($E9447&lt;&gt;"",VLOOKUP($E9447,GEMWs!$E$14:$L$20,7,FALSE),"")</f>
        <v/>
      </c>
      <c r="M9447" s="17" t="str">
        <f>IF($E9447&lt;&gt;"",VLOOKUP($E9447,GEMWs!$E$14:$L$20,8,FALSE),"")</f>
        <v/>
      </c>
      <c r="N9447" s="17">
        <f t="shared" ca="1" si="664"/>
        <v>0</v>
      </c>
      <c r="O9447" s="17">
        <f t="shared" ca="1" si="665"/>
        <v>0</v>
      </c>
      <c r="P9447" s="17">
        <f t="shared" ca="1" si="666"/>
        <v>0</v>
      </c>
      <c r="Q9447" s="17">
        <f t="shared" ca="1" si="667"/>
        <v>0</v>
      </c>
    </row>
    <row r="9448" spans="1:17" x14ac:dyDescent="0.35">
      <c r="A9448" t="s">
        <v>2542</v>
      </c>
      <c r="B9448" t="s">
        <v>162</v>
      </c>
      <c r="D9448" t="s">
        <v>22</v>
      </c>
      <c r="G9448" t="s">
        <v>3040</v>
      </c>
      <c r="H9448">
        <v>36.799999999999997</v>
      </c>
      <c r="J9448">
        <v>0</v>
      </c>
      <c r="K9448">
        <v>0</v>
      </c>
      <c r="L9448" s="17" t="str">
        <f>IF($E9448&lt;&gt;"",VLOOKUP($E9448,GEMWs!$E$14:$L$20,7,FALSE),"")</f>
        <v/>
      </c>
      <c r="M9448" s="17" t="str">
        <f>IF($E9448&lt;&gt;"",VLOOKUP($E9448,GEMWs!$E$14:$L$20,8,FALSE),"")</f>
        <v/>
      </c>
      <c r="N9448" s="17">
        <f t="shared" ca="1" si="664"/>
        <v>0</v>
      </c>
      <c r="O9448" s="17">
        <f t="shared" ca="1" si="665"/>
        <v>0</v>
      </c>
      <c r="P9448" s="17">
        <f t="shared" ca="1" si="666"/>
        <v>0</v>
      </c>
      <c r="Q9448" s="17">
        <f t="shared" ca="1" si="667"/>
        <v>0</v>
      </c>
    </row>
    <row r="9449" spans="1:17" x14ac:dyDescent="0.35">
      <c r="A9449" t="s">
        <v>2542</v>
      </c>
      <c r="B9449" t="s">
        <v>29</v>
      </c>
      <c r="C9449" t="s">
        <v>30</v>
      </c>
      <c r="D9449" t="s">
        <v>14</v>
      </c>
      <c r="E9449" t="s">
        <v>21</v>
      </c>
      <c r="F9449" t="s">
        <v>22</v>
      </c>
      <c r="G9449" t="s">
        <v>3040</v>
      </c>
      <c r="H9449">
        <v>385.5</v>
      </c>
      <c r="I9449">
        <v>220</v>
      </c>
      <c r="J9449">
        <v>23.318957000000001</v>
      </c>
      <c r="K9449">
        <v>970.84579099999996</v>
      </c>
      <c r="L9449" s="17">
        <f>IF($E9449&lt;&gt;"",VLOOKUP($E9449,GEMWs!$E$14:$L$20,7,FALSE),"")</f>
        <v>37.754918937403332</v>
      </c>
      <c r="M9449" s="17">
        <f>IF($E9449&lt;&gt;"",VLOOKUP($E9449,GEMWs!$E$14:$L$20,8,FALSE),"")</f>
        <v>96.174593288388181</v>
      </c>
      <c r="N9449" s="17">
        <f t="shared" si="664"/>
        <v>23.318957000000001</v>
      </c>
      <c r="O9449" s="17">
        <f t="shared" si="665"/>
        <v>970.84579099999996</v>
      </c>
      <c r="P9449" s="17">
        <f t="shared" si="666"/>
        <v>0.39707644980664081</v>
      </c>
      <c r="Q9449" s="17">
        <f t="shared" si="667"/>
        <v>16.531614171251313</v>
      </c>
    </row>
    <row r="9450" spans="1:17" x14ac:dyDescent="0.35">
      <c r="A9450" t="s">
        <v>2542</v>
      </c>
      <c r="B9450" t="s">
        <v>113</v>
      </c>
      <c r="D9450" t="s">
        <v>22</v>
      </c>
      <c r="G9450" t="s">
        <v>3040</v>
      </c>
      <c r="H9450">
        <v>51.6</v>
      </c>
      <c r="J9450">
        <v>0</v>
      </c>
      <c r="K9450">
        <v>0</v>
      </c>
      <c r="L9450" s="17" t="str">
        <f>IF($E9450&lt;&gt;"",VLOOKUP($E9450,GEMWs!$E$14:$L$20,7,FALSE),"")</f>
        <v/>
      </c>
      <c r="M9450" s="17" t="str">
        <f>IF($E9450&lt;&gt;"",VLOOKUP($E9450,GEMWs!$E$14:$L$20,8,FALSE),"")</f>
        <v/>
      </c>
      <c r="N9450" s="17">
        <f t="shared" ca="1" si="664"/>
        <v>0</v>
      </c>
      <c r="O9450" s="17">
        <f t="shared" ca="1" si="665"/>
        <v>0</v>
      </c>
      <c r="P9450" s="17">
        <f t="shared" ca="1" si="666"/>
        <v>0</v>
      </c>
      <c r="Q9450" s="17">
        <f t="shared" ca="1" si="667"/>
        <v>0</v>
      </c>
    </row>
    <row r="9451" spans="1:17" x14ac:dyDescent="0.35">
      <c r="A9451" t="s">
        <v>2542</v>
      </c>
      <c r="B9451" t="s">
        <v>102</v>
      </c>
      <c r="D9451" t="s">
        <v>22</v>
      </c>
      <c r="G9451" t="s">
        <v>3040</v>
      </c>
      <c r="H9451">
        <v>1464.2</v>
      </c>
      <c r="J9451">
        <v>0</v>
      </c>
      <c r="K9451">
        <v>0</v>
      </c>
      <c r="L9451" s="17" t="str">
        <f>IF($E9451&lt;&gt;"",VLOOKUP($E9451,GEMWs!$E$14:$L$20,7,FALSE),"")</f>
        <v/>
      </c>
      <c r="M9451" s="17" t="str">
        <f>IF($E9451&lt;&gt;"",VLOOKUP($E9451,GEMWs!$E$14:$L$20,8,FALSE),"")</f>
        <v/>
      </c>
      <c r="N9451" s="17">
        <f t="shared" ca="1" si="664"/>
        <v>0</v>
      </c>
      <c r="O9451" s="17">
        <f t="shared" ca="1" si="665"/>
        <v>0</v>
      </c>
      <c r="P9451" s="17">
        <f t="shared" ca="1" si="666"/>
        <v>0</v>
      </c>
      <c r="Q9451" s="17">
        <f t="shared" ca="1" si="667"/>
        <v>0</v>
      </c>
    </row>
    <row r="9452" spans="1:17" x14ac:dyDescent="0.35">
      <c r="A9452" t="s">
        <v>2542</v>
      </c>
      <c r="B9452" t="s">
        <v>1353</v>
      </c>
      <c r="C9452" t="s">
        <v>158</v>
      </c>
      <c r="D9452" t="s">
        <v>14</v>
      </c>
      <c r="E9452" t="s">
        <v>21</v>
      </c>
      <c r="G9452" t="s">
        <v>3040</v>
      </c>
      <c r="H9452">
        <v>54.9</v>
      </c>
      <c r="J9452">
        <v>0</v>
      </c>
      <c r="K9452">
        <v>0</v>
      </c>
      <c r="L9452" s="17">
        <f>IF($E9452&lt;&gt;"",VLOOKUP($E9452,GEMWs!$E$14:$L$20,7,FALSE),"")</f>
        <v>37.754918937403332</v>
      </c>
      <c r="M9452" s="17">
        <f>IF($E9452&lt;&gt;"",VLOOKUP($E9452,GEMWs!$E$14:$L$20,8,FALSE),"")</f>
        <v>96.174593288388181</v>
      </c>
      <c r="N9452" s="17">
        <f t="shared" ca="1" si="664"/>
        <v>37.754918937403332</v>
      </c>
      <c r="O9452" s="17">
        <f t="shared" ca="1" si="665"/>
        <v>96.174593288388181</v>
      </c>
      <c r="P9452" s="17">
        <f t="shared" ca="1" si="666"/>
        <v>0.57083683042336764</v>
      </c>
      <c r="Q9452" s="17">
        <f t="shared" ca="1" si="667"/>
        <v>1.4541151602264797</v>
      </c>
    </row>
    <row r="9453" spans="1:17" x14ac:dyDescent="0.35">
      <c r="A9453" t="s">
        <v>2542</v>
      </c>
      <c r="B9453" t="s">
        <v>210</v>
      </c>
      <c r="C9453" t="s">
        <v>211</v>
      </c>
      <c r="D9453" t="s">
        <v>14</v>
      </c>
      <c r="E9453" t="s">
        <v>21</v>
      </c>
      <c r="F9453" t="s">
        <v>22</v>
      </c>
      <c r="G9453" t="s">
        <v>3040</v>
      </c>
      <c r="H9453">
        <v>0.9</v>
      </c>
      <c r="I9453">
        <v>221</v>
      </c>
      <c r="J9453">
        <v>1361</v>
      </c>
      <c r="K9453">
        <v>2268</v>
      </c>
      <c r="L9453" s="17">
        <f>IF($E9453&lt;&gt;"",VLOOKUP($E9453,GEMWs!$E$14:$L$20,7,FALSE),"")</f>
        <v>37.754918937403332</v>
      </c>
      <c r="M9453" s="17">
        <f>IF($E9453&lt;&gt;"",VLOOKUP($E9453,GEMWs!$E$14:$L$20,8,FALSE),"")</f>
        <v>96.174593288388181</v>
      </c>
      <c r="N9453" s="17">
        <f t="shared" si="664"/>
        <v>1361</v>
      </c>
      <c r="O9453" s="17">
        <f t="shared" si="665"/>
        <v>2268</v>
      </c>
      <c r="P9453" s="17">
        <f t="shared" si="666"/>
        <v>3.9682539682539683E-4</v>
      </c>
      <c r="Q9453" s="17">
        <f t="shared" si="667"/>
        <v>6.6127847171197651E-4</v>
      </c>
    </row>
    <row r="9454" spans="1:17" x14ac:dyDescent="0.35">
      <c r="A9454" t="s">
        <v>2542</v>
      </c>
      <c r="B9454" t="s">
        <v>2972</v>
      </c>
      <c r="D9454" t="s">
        <v>14</v>
      </c>
      <c r="E9454" t="s">
        <v>21</v>
      </c>
      <c r="G9454" t="s">
        <v>3040</v>
      </c>
      <c r="H9454">
        <v>432.3</v>
      </c>
      <c r="J9454">
        <v>0</v>
      </c>
      <c r="K9454">
        <v>0</v>
      </c>
      <c r="L9454" s="17">
        <f>IF($E9454&lt;&gt;"",VLOOKUP($E9454,GEMWs!$E$14:$L$20,7,FALSE),"")</f>
        <v>37.754918937403332</v>
      </c>
      <c r="M9454" s="17">
        <f>IF($E9454&lt;&gt;"",VLOOKUP($E9454,GEMWs!$E$14:$L$20,8,FALSE),"")</f>
        <v>96.174593288388181</v>
      </c>
      <c r="N9454" s="17">
        <f t="shared" ca="1" si="664"/>
        <v>37.754918937403332</v>
      </c>
      <c r="O9454" s="17">
        <f t="shared" ca="1" si="665"/>
        <v>96.174593288388181</v>
      </c>
      <c r="P9454" s="17">
        <f t="shared" ca="1" si="666"/>
        <v>4.4949501237162455</v>
      </c>
      <c r="Q9454" s="17">
        <f t="shared" ca="1" si="667"/>
        <v>11.450163638723264</v>
      </c>
    </row>
    <row r="9455" spans="1:17" x14ac:dyDescent="0.35">
      <c r="A9455" t="s">
        <v>2542</v>
      </c>
      <c r="B9455" t="s">
        <v>693</v>
      </c>
      <c r="D9455" t="s">
        <v>14</v>
      </c>
      <c r="E9455" t="s">
        <v>18</v>
      </c>
      <c r="G9455" t="s">
        <v>3040</v>
      </c>
      <c r="H9455">
        <v>593.70000000000005</v>
      </c>
      <c r="J9455">
        <v>0</v>
      </c>
      <c r="K9455">
        <v>0</v>
      </c>
      <c r="L9455" s="17">
        <f>IF($E9455&lt;&gt;"",VLOOKUP($E9455,GEMWs!$E$14:$L$20,7,FALSE),"")</f>
        <v>5950.3939027696888</v>
      </c>
      <c r="M9455" s="17">
        <f>IF($E9455&lt;&gt;"",VLOOKUP($E9455,GEMWs!$E$14:$L$20,8,FALSE),"")</f>
        <v>10539.430626954083</v>
      </c>
      <c r="N9455" s="17">
        <f t="shared" ca="1" si="664"/>
        <v>5950.3939027696888</v>
      </c>
      <c r="O9455" s="17">
        <f t="shared" ca="1" si="665"/>
        <v>10539.430626954083</v>
      </c>
      <c r="P9455" s="17">
        <f t="shared" ca="1" si="666"/>
        <v>5.6331316274490298E-2</v>
      </c>
      <c r="Q9455" s="17">
        <f t="shared" ca="1" si="667"/>
        <v>9.9774907292045759E-2</v>
      </c>
    </row>
    <row r="9456" spans="1:17" x14ac:dyDescent="0.35">
      <c r="A9456" t="s">
        <v>2542</v>
      </c>
      <c r="B9456" t="s">
        <v>212</v>
      </c>
      <c r="C9456" t="s">
        <v>213</v>
      </c>
      <c r="D9456" t="s">
        <v>14</v>
      </c>
      <c r="E9456" t="s">
        <v>21</v>
      </c>
      <c r="F9456" t="s">
        <v>22</v>
      </c>
      <c r="G9456" t="s">
        <v>3040</v>
      </c>
      <c r="H9456">
        <v>131.6</v>
      </c>
      <c r="I9456">
        <v>222</v>
      </c>
      <c r="J9456">
        <v>20.871381</v>
      </c>
      <c r="K9456">
        <v>497.93767800000001</v>
      </c>
      <c r="L9456" s="17">
        <f>IF($E9456&lt;&gt;"",VLOOKUP($E9456,GEMWs!$E$14:$L$20,7,FALSE),"")</f>
        <v>37.754918937403332</v>
      </c>
      <c r="M9456" s="17">
        <f>IF($E9456&lt;&gt;"",VLOOKUP($E9456,GEMWs!$E$14:$L$20,8,FALSE),"")</f>
        <v>96.174593288388181</v>
      </c>
      <c r="N9456" s="17">
        <f t="shared" si="664"/>
        <v>20.871381</v>
      </c>
      <c r="O9456" s="17">
        <f t="shared" si="665"/>
        <v>497.93767800000001</v>
      </c>
      <c r="P9456" s="17">
        <f t="shared" si="666"/>
        <v>0.26429010258589025</v>
      </c>
      <c r="Q9456" s="17">
        <f t="shared" si="667"/>
        <v>6.3052847341534326</v>
      </c>
    </row>
    <row r="9457" spans="1:17" x14ac:dyDescent="0.35">
      <c r="A9457" t="s">
        <v>2542</v>
      </c>
      <c r="B9457" t="s">
        <v>2982</v>
      </c>
      <c r="C9457" t="s">
        <v>158</v>
      </c>
      <c r="D9457" t="s">
        <v>22</v>
      </c>
      <c r="G9457" t="s">
        <v>3040</v>
      </c>
      <c r="H9457">
        <v>1510.2</v>
      </c>
      <c r="J9457">
        <v>0</v>
      </c>
      <c r="K9457">
        <v>0</v>
      </c>
      <c r="L9457" s="17" t="str">
        <f>IF($E9457&lt;&gt;"",VLOOKUP($E9457,GEMWs!$E$14:$L$20,7,FALSE),"")</f>
        <v/>
      </c>
      <c r="M9457" s="17" t="str">
        <f>IF($E9457&lt;&gt;"",VLOOKUP($E9457,GEMWs!$E$14:$L$20,8,FALSE),"")</f>
        <v/>
      </c>
      <c r="N9457" s="17">
        <f t="shared" ca="1" si="664"/>
        <v>0</v>
      </c>
      <c r="O9457" s="17">
        <f t="shared" ca="1" si="665"/>
        <v>0</v>
      </c>
      <c r="P9457" s="17">
        <f t="shared" ca="1" si="666"/>
        <v>0</v>
      </c>
      <c r="Q9457" s="17">
        <f t="shared" ca="1" si="667"/>
        <v>0</v>
      </c>
    </row>
    <row r="9458" spans="1:17" x14ac:dyDescent="0.35">
      <c r="A9458" t="s">
        <v>2542</v>
      </c>
      <c r="B9458" t="s">
        <v>2543</v>
      </c>
      <c r="C9458" t="s">
        <v>2544</v>
      </c>
      <c r="D9458" t="s">
        <v>14</v>
      </c>
      <c r="E9458" t="s">
        <v>21</v>
      </c>
      <c r="F9458" t="s">
        <v>22</v>
      </c>
      <c r="G9458" t="s">
        <v>3040</v>
      </c>
      <c r="H9458">
        <v>1714.4</v>
      </c>
      <c r="I9458">
        <v>481</v>
      </c>
      <c r="J9458">
        <v>465.050479</v>
      </c>
      <c r="K9458">
        <v>1603.7432670000001</v>
      </c>
      <c r="L9458" s="17">
        <f>IF($E9458&lt;&gt;"",VLOOKUP($E9458,GEMWs!$E$14:$L$20,7,FALSE),"")</f>
        <v>37.754918937403332</v>
      </c>
      <c r="M9458" s="17">
        <f>IF($E9458&lt;&gt;"",VLOOKUP($E9458,GEMWs!$E$14:$L$20,8,FALSE),"")</f>
        <v>96.174593288388181</v>
      </c>
      <c r="N9458" s="17">
        <f t="shared" si="664"/>
        <v>465.050479</v>
      </c>
      <c r="O9458" s="17">
        <f t="shared" si="665"/>
        <v>1603.7432670000001</v>
      </c>
      <c r="P9458" s="17">
        <f t="shared" si="666"/>
        <v>1.0689990320003009</v>
      </c>
      <c r="Q9458" s="17">
        <f t="shared" si="667"/>
        <v>3.6864815270946107</v>
      </c>
    </row>
    <row r="9459" spans="1:17" x14ac:dyDescent="0.35">
      <c r="A9459" t="s">
        <v>2542</v>
      </c>
      <c r="B9459" t="s">
        <v>114</v>
      </c>
      <c r="D9459" t="s">
        <v>22</v>
      </c>
      <c r="G9459" t="s">
        <v>3040</v>
      </c>
      <c r="H9459">
        <v>3201</v>
      </c>
      <c r="J9459">
        <v>0</v>
      </c>
      <c r="K9459">
        <v>0</v>
      </c>
      <c r="L9459" s="17" t="str">
        <f>IF($E9459&lt;&gt;"",VLOOKUP($E9459,GEMWs!$E$14:$L$20,7,FALSE),"")</f>
        <v/>
      </c>
      <c r="M9459" s="17" t="str">
        <f>IF($E9459&lt;&gt;"",VLOOKUP($E9459,GEMWs!$E$14:$L$20,8,FALSE),"")</f>
        <v/>
      </c>
      <c r="N9459" s="17">
        <f t="shared" ca="1" si="664"/>
        <v>0</v>
      </c>
      <c r="O9459" s="17">
        <f t="shared" ca="1" si="665"/>
        <v>0</v>
      </c>
      <c r="P9459" s="17">
        <f t="shared" ca="1" si="666"/>
        <v>0</v>
      </c>
      <c r="Q9459" s="17">
        <f t="shared" ca="1" si="667"/>
        <v>0</v>
      </c>
    </row>
    <row r="9460" spans="1:17" x14ac:dyDescent="0.35">
      <c r="A9460" t="s">
        <v>2542</v>
      </c>
      <c r="B9460" t="s">
        <v>519</v>
      </c>
      <c r="D9460" t="s">
        <v>14</v>
      </c>
      <c r="E9460" t="s">
        <v>21</v>
      </c>
      <c r="G9460" t="s">
        <v>3040</v>
      </c>
      <c r="H9460">
        <v>222.8</v>
      </c>
      <c r="J9460">
        <v>0</v>
      </c>
      <c r="K9460">
        <v>0</v>
      </c>
      <c r="L9460" s="17">
        <f>IF($E9460&lt;&gt;"",VLOOKUP($E9460,GEMWs!$E$14:$L$20,7,FALSE),"")</f>
        <v>37.754918937403332</v>
      </c>
      <c r="M9460" s="17">
        <f>IF($E9460&lt;&gt;"",VLOOKUP($E9460,GEMWs!$E$14:$L$20,8,FALSE),"")</f>
        <v>96.174593288388181</v>
      </c>
      <c r="N9460" s="17">
        <f t="shared" ca="1" si="664"/>
        <v>37.754918937403332</v>
      </c>
      <c r="O9460" s="17">
        <f t="shared" ca="1" si="665"/>
        <v>96.174593288388181</v>
      </c>
      <c r="P9460" s="17">
        <f t="shared" ca="1" si="666"/>
        <v>2.3166201424103154</v>
      </c>
      <c r="Q9460" s="17">
        <f t="shared" ca="1" si="667"/>
        <v>5.9012178087151126</v>
      </c>
    </row>
    <row r="9461" spans="1:17" x14ac:dyDescent="0.35">
      <c r="A9461" t="s">
        <v>2542</v>
      </c>
      <c r="B9461" t="s">
        <v>228</v>
      </c>
      <c r="D9461" t="s">
        <v>14</v>
      </c>
      <c r="E9461" t="s">
        <v>21</v>
      </c>
      <c r="G9461" t="s">
        <v>3040</v>
      </c>
      <c r="H9461">
        <v>954.3</v>
      </c>
      <c r="J9461">
        <v>0</v>
      </c>
      <c r="K9461">
        <v>0</v>
      </c>
      <c r="L9461" s="17">
        <f>IF($E9461&lt;&gt;"",VLOOKUP($E9461,GEMWs!$E$14:$L$20,7,FALSE),"")</f>
        <v>37.754918937403332</v>
      </c>
      <c r="M9461" s="17">
        <f>IF($E9461&lt;&gt;"",VLOOKUP($E9461,GEMWs!$E$14:$L$20,8,FALSE),"")</f>
        <v>96.174593288388181</v>
      </c>
      <c r="N9461" s="17">
        <f t="shared" ca="1" si="664"/>
        <v>37.754918937403332</v>
      </c>
      <c r="O9461" s="17">
        <f t="shared" ca="1" si="665"/>
        <v>96.174593288388181</v>
      </c>
      <c r="P9461" s="17">
        <f t="shared" ca="1" si="666"/>
        <v>9.9225790031515437</v>
      </c>
      <c r="Q9461" s="17">
        <f t="shared" ca="1" si="667"/>
        <v>25.276176637597988</v>
      </c>
    </row>
    <row r="9462" spans="1:17" x14ac:dyDescent="0.35">
      <c r="A9462" t="s">
        <v>2542</v>
      </c>
      <c r="B9462" t="s">
        <v>2175</v>
      </c>
      <c r="D9462" t="s">
        <v>14</v>
      </c>
      <c r="E9462" t="s">
        <v>21</v>
      </c>
      <c r="G9462" t="s">
        <v>3040</v>
      </c>
      <c r="H9462">
        <v>90.6</v>
      </c>
      <c r="J9462">
        <v>0</v>
      </c>
      <c r="K9462">
        <v>0</v>
      </c>
      <c r="L9462" s="17">
        <f>IF($E9462&lt;&gt;"",VLOOKUP($E9462,GEMWs!$E$14:$L$20,7,FALSE),"")</f>
        <v>37.754918937403332</v>
      </c>
      <c r="M9462" s="17">
        <f>IF($E9462&lt;&gt;"",VLOOKUP($E9462,GEMWs!$E$14:$L$20,8,FALSE),"")</f>
        <v>96.174593288388181</v>
      </c>
      <c r="N9462" s="17">
        <f t="shared" ca="1" si="664"/>
        <v>37.754918937403332</v>
      </c>
      <c r="O9462" s="17">
        <f t="shared" ca="1" si="665"/>
        <v>96.174593288388181</v>
      </c>
      <c r="P9462" s="17">
        <f t="shared" ca="1" si="666"/>
        <v>0.94203673654566689</v>
      </c>
      <c r="Q9462" s="17">
        <f t="shared" ca="1" si="667"/>
        <v>2.3996873135977972</v>
      </c>
    </row>
    <row r="9463" spans="1:17" x14ac:dyDescent="0.35">
      <c r="A9463" t="s">
        <v>2542</v>
      </c>
      <c r="B9463" t="s">
        <v>2545</v>
      </c>
      <c r="D9463" t="s">
        <v>14</v>
      </c>
      <c r="E9463" t="s">
        <v>18</v>
      </c>
      <c r="G9463" t="s">
        <v>3040</v>
      </c>
      <c r="H9463">
        <v>1.6</v>
      </c>
      <c r="J9463">
        <v>0</v>
      </c>
      <c r="K9463">
        <v>0</v>
      </c>
      <c r="L9463" s="17">
        <f>IF($E9463&lt;&gt;"",VLOOKUP($E9463,GEMWs!$E$14:$L$20,7,FALSE),"")</f>
        <v>5950.3939027696888</v>
      </c>
      <c r="M9463" s="17">
        <f>IF($E9463&lt;&gt;"",VLOOKUP($E9463,GEMWs!$E$14:$L$20,8,FALSE),"")</f>
        <v>10539.430626954083</v>
      </c>
      <c r="N9463" s="17">
        <f t="shared" ca="1" si="664"/>
        <v>5950.3939027696888</v>
      </c>
      <c r="O9463" s="17">
        <f t="shared" ca="1" si="665"/>
        <v>10539.430626954083</v>
      </c>
      <c r="P9463" s="17">
        <f t="shared" ca="1" si="666"/>
        <v>1.5181085740135502E-4</v>
      </c>
      <c r="Q9463" s="17">
        <f t="shared" ca="1" si="667"/>
        <v>2.6888976194588716E-4</v>
      </c>
    </row>
    <row r="9464" spans="1:17" x14ac:dyDescent="0.35">
      <c r="A9464" t="s">
        <v>2542</v>
      </c>
      <c r="B9464" t="s">
        <v>115</v>
      </c>
      <c r="D9464" t="s">
        <v>14</v>
      </c>
      <c r="E9464" t="s">
        <v>18</v>
      </c>
      <c r="G9464" t="s">
        <v>3040</v>
      </c>
      <c r="H9464">
        <v>128</v>
      </c>
      <c r="J9464">
        <v>0</v>
      </c>
      <c r="K9464">
        <v>0</v>
      </c>
      <c r="L9464" s="17">
        <f>IF($E9464&lt;&gt;"",VLOOKUP($E9464,GEMWs!$E$14:$L$20,7,FALSE),"")</f>
        <v>5950.3939027696888</v>
      </c>
      <c r="M9464" s="17">
        <f>IF($E9464&lt;&gt;"",VLOOKUP($E9464,GEMWs!$E$14:$L$20,8,FALSE),"")</f>
        <v>10539.430626954083</v>
      </c>
      <c r="N9464" s="17">
        <f t="shared" ca="1" si="664"/>
        <v>5950.3939027696888</v>
      </c>
      <c r="O9464" s="17">
        <f t="shared" ca="1" si="665"/>
        <v>10539.430626954083</v>
      </c>
      <c r="P9464" s="17">
        <f t="shared" ca="1" si="666"/>
        <v>1.2144868592108402E-2</v>
      </c>
      <c r="Q9464" s="17">
        <f t="shared" ca="1" si="667"/>
        <v>2.1511180955670971E-2</v>
      </c>
    </row>
    <row r="9465" spans="1:17" x14ac:dyDescent="0.35">
      <c r="A9465" t="s">
        <v>2542</v>
      </c>
      <c r="B9465" t="s">
        <v>1626</v>
      </c>
      <c r="D9465" t="s">
        <v>22</v>
      </c>
      <c r="G9465" t="s">
        <v>3040</v>
      </c>
      <c r="H9465">
        <v>91.6</v>
      </c>
      <c r="J9465">
        <v>0</v>
      </c>
      <c r="K9465">
        <v>0</v>
      </c>
      <c r="L9465" s="17" t="str">
        <f>IF($E9465&lt;&gt;"",VLOOKUP($E9465,GEMWs!$E$14:$L$20,7,FALSE),"")</f>
        <v/>
      </c>
      <c r="M9465" s="17" t="str">
        <f>IF($E9465&lt;&gt;"",VLOOKUP($E9465,GEMWs!$E$14:$L$20,8,FALSE),"")</f>
        <v/>
      </c>
      <c r="N9465" s="17">
        <f t="shared" ca="1" si="664"/>
        <v>0</v>
      </c>
      <c r="O9465" s="17">
        <f t="shared" ca="1" si="665"/>
        <v>0</v>
      </c>
      <c r="P9465" s="17">
        <f t="shared" ca="1" si="666"/>
        <v>0</v>
      </c>
      <c r="Q9465" s="17">
        <f t="shared" ca="1" si="667"/>
        <v>0</v>
      </c>
    </row>
    <row r="9466" spans="1:17" x14ac:dyDescent="0.35">
      <c r="A9466" t="s">
        <v>2542</v>
      </c>
      <c r="B9466" t="s">
        <v>1390</v>
      </c>
      <c r="C9466" t="s">
        <v>1391</v>
      </c>
      <c r="D9466" t="s">
        <v>14</v>
      </c>
      <c r="E9466" t="s">
        <v>21</v>
      </c>
      <c r="F9466" t="s">
        <v>22</v>
      </c>
      <c r="G9466" t="s">
        <v>3040</v>
      </c>
      <c r="H9466">
        <v>73.2</v>
      </c>
      <c r="I9466">
        <v>349</v>
      </c>
      <c r="J9466">
        <v>44078.846755999999</v>
      </c>
      <c r="K9466">
        <v>44078.846755999999</v>
      </c>
      <c r="L9466" s="17">
        <f>IF($E9466&lt;&gt;"",VLOOKUP($E9466,GEMWs!$E$14:$L$20,7,FALSE),"")</f>
        <v>37.754918937403332</v>
      </c>
      <c r="M9466" s="17">
        <f>IF($E9466&lt;&gt;"",VLOOKUP($E9466,GEMWs!$E$14:$L$20,8,FALSE),"")</f>
        <v>96.174593288388181</v>
      </c>
      <c r="N9466" s="17">
        <f t="shared" si="664"/>
        <v>44078.846755999999</v>
      </c>
      <c r="O9466" s="17">
        <f t="shared" si="665"/>
        <v>44078.846755999999</v>
      </c>
      <c r="P9466" s="17">
        <f t="shared" si="666"/>
        <v>1.6606605069592942E-3</v>
      </c>
      <c r="Q9466" s="17">
        <f t="shared" si="667"/>
        <v>1.6606605069592942E-3</v>
      </c>
    </row>
    <row r="9467" spans="1:17" x14ac:dyDescent="0.35">
      <c r="A9467" t="s">
        <v>2542</v>
      </c>
      <c r="B9467" t="s">
        <v>363</v>
      </c>
      <c r="D9467" t="s">
        <v>14</v>
      </c>
      <c r="E9467" t="s">
        <v>18</v>
      </c>
      <c r="G9467" t="s">
        <v>3040</v>
      </c>
      <c r="H9467">
        <v>26.2</v>
      </c>
      <c r="J9467">
        <v>0</v>
      </c>
      <c r="K9467">
        <v>0</v>
      </c>
      <c r="L9467" s="17">
        <f>IF($E9467&lt;&gt;"",VLOOKUP($E9467,GEMWs!$E$14:$L$20,7,FALSE),"")</f>
        <v>5950.3939027696888</v>
      </c>
      <c r="M9467" s="17">
        <f>IF($E9467&lt;&gt;"",VLOOKUP($E9467,GEMWs!$E$14:$L$20,8,FALSE),"")</f>
        <v>10539.430626954083</v>
      </c>
      <c r="N9467" s="17">
        <f t="shared" ca="1" si="664"/>
        <v>5950.3939027696888</v>
      </c>
      <c r="O9467" s="17">
        <f t="shared" ca="1" si="665"/>
        <v>10539.430626954083</v>
      </c>
      <c r="P9467" s="17">
        <f t="shared" ca="1" si="666"/>
        <v>2.4859027899471883E-3</v>
      </c>
      <c r="Q9467" s="17">
        <f t="shared" ca="1" si="667"/>
        <v>4.4030698518639022E-3</v>
      </c>
    </row>
    <row r="9468" spans="1:17" x14ac:dyDescent="0.35">
      <c r="A9468" t="s">
        <v>2542</v>
      </c>
      <c r="B9468" t="s">
        <v>357</v>
      </c>
      <c r="D9468" t="s">
        <v>14</v>
      </c>
      <c r="E9468" t="s">
        <v>18</v>
      </c>
      <c r="G9468" t="s">
        <v>3040</v>
      </c>
      <c r="H9468">
        <v>0.1</v>
      </c>
      <c r="J9468">
        <v>0</v>
      </c>
      <c r="K9468">
        <v>0</v>
      </c>
      <c r="L9468" s="17">
        <f>IF($E9468&lt;&gt;"",VLOOKUP($E9468,GEMWs!$E$14:$L$20,7,FALSE),"")</f>
        <v>5950.3939027696888</v>
      </c>
      <c r="M9468" s="17">
        <f>IF($E9468&lt;&gt;"",VLOOKUP($E9468,GEMWs!$E$14:$L$20,8,FALSE),"")</f>
        <v>10539.430626954083</v>
      </c>
      <c r="N9468" s="17">
        <f t="shared" ca="1" si="664"/>
        <v>5950.3939027696888</v>
      </c>
      <c r="O9468" s="17">
        <f t="shared" ca="1" si="665"/>
        <v>10539.430626954083</v>
      </c>
      <c r="P9468" s="17">
        <f t="shared" ca="1" si="666"/>
        <v>9.4881785875846886E-6</v>
      </c>
      <c r="Q9468" s="17">
        <f t="shared" ca="1" si="667"/>
        <v>1.6805610121617947E-5</v>
      </c>
    </row>
    <row r="9469" spans="1:17" x14ac:dyDescent="0.35">
      <c r="A9469" t="s">
        <v>2542</v>
      </c>
      <c r="B9469" t="s">
        <v>1354</v>
      </c>
      <c r="D9469" t="s">
        <v>22</v>
      </c>
      <c r="G9469" t="s">
        <v>3040</v>
      </c>
      <c r="H9469">
        <v>611.4</v>
      </c>
      <c r="J9469">
        <v>0</v>
      </c>
      <c r="K9469">
        <v>0</v>
      </c>
      <c r="L9469" s="17" t="str">
        <f>IF($E9469&lt;&gt;"",VLOOKUP($E9469,GEMWs!$E$14:$L$20,7,FALSE),"")</f>
        <v/>
      </c>
      <c r="M9469" s="17" t="str">
        <f>IF($E9469&lt;&gt;"",VLOOKUP($E9469,GEMWs!$E$14:$L$20,8,FALSE),"")</f>
        <v/>
      </c>
      <c r="N9469" s="17">
        <f t="shared" ca="1" si="664"/>
        <v>0</v>
      </c>
      <c r="O9469" s="17">
        <f t="shared" ca="1" si="665"/>
        <v>0</v>
      </c>
      <c r="P9469" s="17">
        <f t="shared" ca="1" si="666"/>
        <v>0</v>
      </c>
      <c r="Q9469" s="17">
        <f t="shared" ca="1" si="667"/>
        <v>0</v>
      </c>
    </row>
    <row r="9470" spans="1:17" x14ac:dyDescent="0.35">
      <c r="A9470" t="s">
        <v>2542</v>
      </c>
      <c r="B9470" t="s">
        <v>684</v>
      </c>
      <c r="D9470" t="s">
        <v>22</v>
      </c>
      <c r="G9470" t="s">
        <v>3040</v>
      </c>
      <c r="H9470">
        <v>76.2</v>
      </c>
      <c r="J9470">
        <v>0</v>
      </c>
      <c r="K9470">
        <v>0</v>
      </c>
      <c r="L9470" s="17" t="str">
        <f>IF($E9470&lt;&gt;"",VLOOKUP($E9470,GEMWs!$E$14:$L$20,7,FALSE),"")</f>
        <v/>
      </c>
      <c r="M9470" s="17" t="str">
        <f>IF($E9470&lt;&gt;"",VLOOKUP($E9470,GEMWs!$E$14:$L$20,8,FALSE),"")</f>
        <v/>
      </c>
      <c r="N9470" s="17">
        <f t="shared" ca="1" si="664"/>
        <v>0</v>
      </c>
      <c r="O9470" s="17">
        <f t="shared" ca="1" si="665"/>
        <v>0</v>
      </c>
      <c r="P9470" s="17">
        <f t="shared" ca="1" si="666"/>
        <v>0</v>
      </c>
      <c r="Q9470" s="17">
        <f t="shared" ca="1" si="667"/>
        <v>0</v>
      </c>
    </row>
    <row r="9471" spans="1:17" x14ac:dyDescent="0.35">
      <c r="A9471" t="s">
        <v>2542</v>
      </c>
      <c r="B9471" t="s">
        <v>1686</v>
      </c>
      <c r="D9471" t="s">
        <v>14</v>
      </c>
      <c r="E9471" t="s">
        <v>21</v>
      </c>
      <c r="G9471" t="s">
        <v>3040</v>
      </c>
      <c r="H9471">
        <v>505.5</v>
      </c>
      <c r="J9471">
        <v>0</v>
      </c>
      <c r="K9471">
        <v>0</v>
      </c>
      <c r="L9471" s="17">
        <f>IF($E9471&lt;&gt;"",VLOOKUP($E9471,GEMWs!$E$14:$L$20,7,FALSE),"")</f>
        <v>37.754918937403332</v>
      </c>
      <c r="M9471" s="17">
        <f>IF($E9471&lt;&gt;"",VLOOKUP($E9471,GEMWs!$E$14:$L$20,8,FALSE),"")</f>
        <v>96.174593288388181</v>
      </c>
      <c r="N9471" s="17">
        <f t="shared" ca="1" si="664"/>
        <v>37.754918937403332</v>
      </c>
      <c r="O9471" s="17">
        <f t="shared" ca="1" si="665"/>
        <v>96.174593288388181</v>
      </c>
      <c r="P9471" s="17">
        <f t="shared" ca="1" si="666"/>
        <v>5.2560658976140688</v>
      </c>
      <c r="Q9471" s="17">
        <f t="shared" ca="1" si="667"/>
        <v>13.388983852358571</v>
      </c>
    </row>
    <row r="9472" spans="1:17" x14ac:dyDescent="0.35">
      <c r="A9472" t="s">
        <v>2542</v>
      </c>
      <c r="B9472" t="s">
        <v>65</v>
      </c>
      <c r="C9472" t="s">
        <v>66</v>
      </c>
      <c r="D9472" t="s">
        <v>14</v>
      </c>
      <c r="E9472" t="s">
        <v>21</v>
      </c>
      <c r="F9472" t="s">
        <v>22</v>
      </c>
      <c r="G9472" t="s">
        <v>3040</v>
      </c>
      <c r="H9472">
        <v>27988.2</v>
      </c>
      <c r="I9472">
        <v>228</v>
      </c>
      <c r="J9472">
        <v>8.1199999999999992</v>
      </c>
      <c r="K9472">
        <v>38</v>
      </c>
      <c r="L9472" s="17">
        <f>IF($E9472&lt;&gt;"",VLOOKUP($E9472,GEMWs!$E$14:$L$20,7,FALSE),"")</f>
        <v>37.754918937403332</v>
      </c>
      <c r="M9472" s="17">
        <f>IF($E9472&lt;&gt;"",VLOOKUP($E9472,GEMWs!$E$14:$L$20,8,FALSE),"")</f>
        <v>96.174593288388181</v>
      </c>
      <c r="N9472" s="17">
        <f t="shared" si="664"/>
        <v>8.1199999999999992</v>
      </c>
      <c r="O9472" s="17">
        <f t="shared" si="665"/>
        <v>38</v>
      </c>
      <c r="P9472" s="17">
        <f t="shared" si="666"/>
        <v>736.53157894736842</v>
      </c>
      <c r="Q9472" s="17">
        <f t="shared" si="667"/>
        <v>3446.8226600985226</v>
      </c>
    </row>
    <row r="9473" spans="1:17" x14ac:dyDescent="0.35">
      <c r="A9473" t="s">
        <v>2542</v>
      </c>
      <c r="B9473" t="s">
        <v>1344</v>
      </c>
      <c r="D9473" t="s">
        <v>14</v>
      </c>
      <c r="E9473" t="s">
        <v>21</v>
      </c>
      <c r="G9473" t="s">
        <v>3040</v>
      </c>
      <c r="H9473">
        <v>112.7</v>
      </c>
      <c r="J9473">
        <v>0</v>
      </c>
      <c r="K9473">
        <v>0</v>
      </c>
      <c r="L9473" s="17">
        <f>IF($E9473&lt;&gt;"",VLOOKUP($E9473,GEMWs!$E$14:$L$20,7,FALSE),"")</f>
        <v>37.754918937403332</v>
      </c>
      <c r="M9473" s="17">
        <f>IF($E9473&lt;&gt;"",VLOOKUP($E9473,GEMWs!$E$14:$L$20,8,FALSE),"")</f>
        <v>96.174593288388181</v>
      </c>
      <c r="N9473" s="17">
        <f t="shared" ca="1" si="664"/>
        <v>37.754918937403332</v>
      </c>
      <c r="O9473" s="17">
        <f t="shared" ca="1" si="665"/>
        <v>96.174593288388181</v>
      </c>
      <c r="P9473" s="17">
        <f t="shared" ca="1" si="666"/>
        <v>1.1718271546213759</v>
      </c>
      <c r="Q9473" s="17">
        <f t="shared" ca="1" si="667"/>
        <v>2.9850415037800415</v>
      </c>
    </row>
    <row r="9474" spans="1:17" x14ac:dyDescent="0.35">
      <c r="A9474" t="s">
        <v>2542</v>
      </c>
      <c r="B9474" t="s">
        <v>75</v>
      </c>
      <c r="C9474" t="s">
        <v>76</v>
      </c>
      <c r="D9474" t="s">
        <v>14</v>
      </c>
      <c r="E9474" t="s">
        <v>21</v>
      </c>
      <c r="F9474" t="s">
        <v>22</v>
      </c>
      <c r="G9474" t="s">
        <v>3040</v>
      </c>
      <c r="H9474">
        <v>4850.5</v>
      </c>
      <c r="I9474">
        <v>361</v>
      </c>
      <c r="J9474">
        <v>1718.388093</v>
      </c>
      <c r="K9474">
        <v>14854.242462</v>
      </c>
      <c r="L9474" s="17">
        <f>IF($E9474&lt;&gt;"",VLOOKUP($E9474,GEMWs!$E$14:$L$20,7,FALSE),"")</f>
        <v>37.754918937403332</v>
      </c>
      <c r="M9474" s="17">
        <f>IF($E9474&lt;&gt;"",VLOOKUP($E9474,GEMWs!$E$14:$L$20,8,FALSE),"")</f>
        <v>96.174593288388181</v>
      </c>
      <c r="N9474" s="17">
        <f t="shared" si="664"/>
        <v>1718.388093</v>
      </c>
      <c r="O9474" s="17">
        <f t="shared" si="665"/>
        <v>14854.242462</v>
      </c>
      <c r="P9474" s="17">
        <f t="shared" si="666"/>
        <v>0.32653970826237078</v>
      </c>
      <c r="Q9474" s="17">
        <f t="shared" si="667"/>
        <v>2.822703450843802</v>
      </c>
    </row>
    <row r="9475" spans="1:17" x14ac:dyDescent="0.35">
      <c r="A9475" t="s">
        <v>2542</v>
      </c>
      <c r="B9475" t="s">
        <v>33</v>
      </c>
      <c r="C9475" t="s">
        <v>34</v>
      </c>
      <c r="D9475" t="s">
        <v>14</v>
      </c>
      <c r="E9475" t="s">
        <v>21</v>
      </c>
      <c r="F9475" t="s">
        <v>22</v>
      </c>
      <c r="G9475" t="s">
        <v>3040</v>
      </c>
      <c r="H9475">
        <v>64.599999999999994</v>
      </c>
      <c r="I9475">
        <v>364</v>
      </c>
      <c r="J9475">
        <v>3500</v>
      </c>
      <c r="K9475">
        <v>3500</v>
      </c>
      <c r="L9475" s="17">
        <f>IF($E9475&lt;&gt;"",VLOOKUP($E9475,GEMWs!$E$14:$L$20,7,FALSE),"")</f>
        <v>37.754918937403332</v>
      </c>
      <c r="M9475" s="17">
        <f>IF($E9475&lt;&gt;"",VLOOKUP($E9475,GEMWs!$E$14:$L$20,8,FALSE),"")</f>
        <v>96.174593288388181</v>
      </c>
      <c r="N9475" s="17">
        <f t="shared" si="664"/>
        <v>3500</v>
      </c>
      <c r="O9475" s="17">
        <f t="shared" si="665"/>
        <v>3500</v>
      </c>
      <c r="P9475" s="17">
        <f t="shared" si="666"/>
        <v>1.8457142857142856E-2</v>
      </c>
      <c r="Q9475" s="17">
        <f t="shared" si="667"/>
        <v>1.8457142857142856E-2</v>
      </c>
    </row>
    <row r="9476" spans="1:17" x14ac:dyDescent="0.35">
      <c r="A9476" t="s">
        <v>2542</v>
      </c>
      <c r="B9476" t="s">
        <v>1339</v>
      </c>
      <c r="D9476" t="s">
        <v>22</v>
      </c>
      <c r="G9476" t="s">
        <v>3040</v>
      </c>
      <c r="H9476">
        <v>49.6</v>
      </c>
      <c r="J9476">
        <v>0</v>
      </c>
      <c r="K9476">
        <v>0</v>
      </c>
      <c r="L9476" s="17" t="str">
        <f>IF($E9476&lt;&gt;"",VLOOKUP($E9476,GEMWs!$E$14:$L$20,7,FALSE),"")</f>
        <v/>
      </c>
      <c r="M9476" s="17" t="str">
        <f>IF($E9476&lt;&gt;"",VLOOKUP($E9476,GEMWs!$E$14:$L$20,8,FALSE),"")</f>
        <v/>
      </c>
      <c r="N9476" s="17">
        <f t="shared" ca="1" si="664"/>
        <v>0</v>
      </c>
      <c r="O9476" s="17">
        <f t="shared" ca="1" si="665"/>
        <v>0</v>
      </c>
      <c r="P9476" s="17">
        <f t="shared" ca="1" si="666"/>
        <v>0</v>
      </c>
      <c r="Q9476" s="17">
        <f t="shared" ca="1" si="667"/>
        <v>0</v>
      </c>
    </row>
    <row r="9477" spans="1:17" x14ac:dyDescent="0.35">
      <c r="A9477" t="s">
        <v>2542</v>
      </c>
      <c r="B9477" t="s">
        <v>35</v>
      </c>
      <c r="C9477" t="s">
        <v>36</v>
      </c>
      <c r="D9477" t="s">
        <v>14</v>
      </c>
      <c r="E9477" t="s">
        <v>21</v>
      </c>
      <c r="F9477" t="s">
        <v>22</v>
      </c>
      <c r="G9477" t="s">
        <v>3040</v>
      </c>
      <c r="H9477">
        <v>18.5</v>
      </c>
      <c r="I9477">
        <v>365</v>
      </c>
      <c r="J9477">
        <v>239.01020199999999</v>
      </c>
      <c r="K9477">
        <v>367.30557099999999</v>
      </c>
      <c r="L9477" s="17">
        <f>IF($E9477&lt;&gt;"",VLOOKUP($E9477,GEMWs!$E$14:$L$20,7,FALSE),"")</f>
        <v>37.754918937403332</v>
      </c>
      <c r="M9477" s="17">
        <f>IF($E9477&lt;&gt;"",VLOOKUP($E9477,GEMWs!$E$14:$L$20,8,FALSE),"")</f>
        <v>96.174593288388181</v>
      </c>
      <c r="N9477" s="17">
        <f t="shared" si="664"/>
        <v>239.01020199999999</v>
      </c>
      <c r="O9477" s="17">
        <f t="shared" si="665"/>
        <v>367.30557099999999</v>
      </c>
      <c r="P9477" s="17">
        <f t="shared" si="666"/>
        <v>5.0366783029272381E-2</v>
      </c>
      <c r="Q9477" s="17">
        <f t="shared" si="667"/>
        <v>7.7402553720280112E-2</v>
      </c>
    </row>
    <row r="9478" spans="1:17" x14ac:dyDescent="0.35">
      <c r="A9478" t="s">
        <v>2542</v>
      </c>
      <c r="B9478" t="s">
        <v>1749</v>
      </c>
      <c r="D9478" t="s">
        <v>22</v>
      </c>
      <c r="G9478" t="s">
        <v>3040</v>
      </c>
      <c r="H9478">
        <v>1024.7</v>
      </c>
      <c r="J9478">
        <v>0</v>
      </c>
      <c r="K9478">
        <v>0</v>
      </c>
      <c r="L9478" s="17" t="str">
        <f>IF($E9478&lt;&gt;"",VLOOKUP($E9478,GEMWs!$E$14:$L$20,7,FALSE),"")</f>
        <v/>
      </c>
      <c r="M9478" s="17" t="str">
        <f>IF($E9478&lt;&gt;"",VLOOKUP($E9478,GEMWs!$E$14:$L$20,8,FALSE),"")</f>
        <v/>
      </c>
      <c r="N9478" s="17">
        <f t="shared" ca="1" si="664"/>
        <v>0</v>
      </c>
      <c r="O9478" s="17">
        <f t="shared" ca="1" si="665"/>
        <v>0</v>
      </c>
      <c r="P9478" s="17">
        <f t="shared" ca="1" si="666"/>
        <v>0</v>
      </c>
      <c r="Q9478" s="17">
        <f t="shared" ca="1" si="667"/>
        <v>0</v>
      </c>
    </row>
    <row r="9479" spans="1:17" x14ac:dyDescent="0.35">
      <c r="A9479" t="s">
        <v>2542</v>
      </c>
      <c r="B9479" t="s">
        <v>37</v>
      </c>
      <c r="C9479" t="s">
        <v>38</v>
      </c>
      <c r="D9479" t="s">
        <v>14</v>
      </c>
      <c r="E9479" t="s">
        <v>21</v>
      </c>
      <c r="F9479" t="s">
        <v>22</v>
      </c>
      <c r="G9479" t="s">
        <v>3040</v>
      </c>
      <c r="H9479">
        <v>31653.1</v>
      </c>
      <c r="I9479">
        <v>229</v>
      </c>
      <c r="J9479">
        <v>1800</v>
      </c>
      <c r="K9479">
        <v>1800</v>
      </c>
      <c r="L9479" s="17">
        <f>IF($E9479&lt;&gt;"",VLOOKUP($E9479,GEMWs!$E$14:$L$20,7,FALSE),"")</f>
        <v>37.754918937403332</v>
      </c>
      <c r="M9479" s="17">
        <f>IF($E9479&lt;&gt;"",VLOOKUP($E9479,GEMWs!$E$14:$L$20,8,FALSE),"")</f>
        <v>96.174593288388181</v>
      </c>
      <c r="N9479" s="17">
        <f t="shared" si="664"/>
        <v>1800</v>
      </c>
      <c r="O9479" s="17">
        <f t="shared" si="665"/>
        <v>1800</v>
      </c>
      <c r="P9479" s="17">
        <f t="shared" si="666"/>
        <v>17.585055555555556</v>
      </c>
      <c r="Q9479" s="17">
        <f t="shared" si="667"/>
        <v>17.585055555555556</v>
      </c>
    </row>
    <row r="9480" spans="1:17" x14ac:dyDescent="0.35">
      <c r="A9480" t="s">
        <v>2542</v>
      </c>
      <c r="B9480" t="s">
        <v>128</v>
      </c>
      <c r="D9480" t="s">
        <v>22</v>
      </c>
      <c r="G9480" t="s">
        <v>3040</v>
      </c>
      <c r="H9480">
        <v>14.6</v>
      </c>
      <c r="J9480">
        <v>0</v>
      </c>
      <c r="K9480">
        <v>0</v>
      </c>
      <c r="L9480" s="17" t="str">
        <f>IF($E9480&lt;&gt;"",VLOOKUP($E9480,GEMWs!$E$14:$L$20,7,FALSE),"")</f>
        <v/>
      </c>
      <c r="M9480" s="17" t="str">
        <f>IF($E9480&lt;&gt;"",VLOOKUP($E9480,GEMWs!$E$14:$L$20,8,FALSE),"")</f>
        <v/>
      </c>
      <c r="N9480" s="17">
        <f t="shared" ca="1" si="664"/>
        <v>0</v>
      </c>
      <c r="O9480" s="17">
        <f t="shared" ca="1" si="665"/>
        <v>0</v>
      </c>
      <c r="P9480" s="17">
        <f t="shared" ca="1" si="666"/>
        <v>0</v>
      </c>
      <c r="Q9480" s="17">
        <f t="shared" ca="1" si="667"/>
        <v>0</v>
      </c>
    </row>
    <row r="9481" spans="1:17" x14ac:dyDescent="0.35">
      <c r="A9481" t="s">
        <v>2542</v>
      </c>
      <c r="B9481" t="s">
        <v>39</v>
      </c>
      <c r="C9481" t="s">
        <v>40</v>
      </c>
      <c r="D9481" t="s">
        <v>14</v>
      </c>
      <c r="E9481" t="s">
        <v>21</v>
      </c>
      <c r="F9481" t="s">
        <v>22</v>
      </c>
      <c r="G9481" t="s">
        <v>3040</v>
      </c>
      <c r="H9481">
        <v>46351.3</v>
      </c>
      <c r="I9481">
        <v>230</v>
      </c>
      <c r="J9481">
        <v>68.8</v>
      </c>
      <c r="K9481">
        <v>127.171933</v>
      </c>
      <c r="L9481" s="17">
        <f>IF($E9481&lt;&gt;"",VLOOKUP($E9481,GEMWs!$E$14:$L$20,7,FALSE),"")</f>
        <v>37.754918937403332</v>
      </c>
      <c r="M9481" s="17">
        <f>IF($E9481&lt;&gt;"",VLOOKUP($E9481,GEMWs!$E$14:$L$20,8,FALSE),"")</f>
        <v>96.174593288388181</v>
      </c>
      <c r="N9481" s="17">
        <f t="shared" si="664"/>
        <v>68.8</v>
      </c>
      <c r="O9481" s="17">
        <f t="shared" si="665"/>
        <v>127.171933</v>
      </c>
      <c r="P9481" s="17">
        <f t="shared" si="666"/>
        <v>364.47743544167093</v>
      </c>
      <c r="Q9481" s="17">
        <f t="shared" si="667"/>
        <v>673.7107558139536</v>
      </c>
    </row>
    <row r="9482" spans="1:17" x14ac:dyDescent="0.35">
      <c r="A9482" t="s">
        <v>2542</v>
      </c>
      <c r="B9482" t="s">
        <v>659</v>
      </c>
      <c r="C9482" t="s">
        <v>660</v>
      </c>
      <c r="D9482" t="s">
        <v>14</v>
      </c>
      <c r="E9482" t="s">
        <v>21</v>
      </c>
      <c r="F9482" t="s">
        <v>22</v>
      </c>
      <c r="G9482" t="s">
        <v>3040</v>
      </c>
      <c r="H9482">
        <v>8</v>
      </c>
      <c r="I9482">
        <v>231</v>
      </c>
      <c r="J9482">
        <v>1100</v>
      </c>
      <c r="K9482">
        <v>1100</v>
      </c>
      <c r="L9482" s="17">
        <f>IF($E9482&lt;&gt;"",VLOOKUP($E9482,GEMWs!$E$14:$L$20,7,FALSE),"")</f>
        <v>37.754918937403332</v>
      </c>
      <c r="M9482" s="17">
        <f>IF($E9482&lt;&gt;"",VLOOKUP($E9482,GEMWs!$E$14:$L$20,8,FALSE),"")</f>
        <v>96.174593288388181</v>
      </c>
      <c r="N9482" s="17">
        <f t="shared" si="664"/>
        <v>1100</v>
      </c>
      <c r="O9482" s="17">
        <f t="shared" si="665"/>
        <v>1100</v>
      </c>
      <c r="P9482" s="17">
        <f t="shared" ref="P9482:P9505" si="668">IF(O9482&gt;0,$H9482/O9482,0)</f>
        <v>7.2727272727272727E-3</v>
      </c>
      <c r="Q9482" s="17">
        <f t="shared" ref="Q9482:Q9505" si="669">IF(N9482&gt;0,$H9482/N9482,0)</f>
        <v>7.2727272727272727E-3</v>
      </c>
    </row>
    <row r="9483" spans="1:17" x14ac:dyDescent="0.35">
      <c r="A9483" t="s">
        <v>2542</v>
      </c>
      <c r="B9483" t="s">
        <v>41</v>
      </c>
      <c r="C9483" t="s">
        <v>42</v>
      </c>
      <c r="D9483" t="s">
        <v>14</v>
      </c>
      <c r="E9483" t="s">
        <v>21</v>
      </c>
      <c r="F9483" t="s">
        <v>22</v>
      </c>
      <c r="G9483" t="s">
        <v>3040</v>
      </c>
      <c r="H9483">
        <v>645.20000000000005</v>
      </c>
      <c r="I9483">
        <v>232</v>
      </c>
      <c r="J9483">
        <v>300</v>
      </c>
      <c r="K9483">
        <v>10000</v>
      </c>
      <c r="L9483" s="17">
        <f>IF($E9483&lt;&gt;"",VLOOKUP($E9483,GEMWs!$E$14:$L$20,7,FALSE),"")</f>
        <v>37.754918937403332</v>
      </c>
      <c r="M9483" s="17">
        <f>IF($E9483&lt;&gt;"",VLOOKUP($E9483,GEMWs!$E$14:$L$20,8,FALSE),"")</f>
        <v>96.174593288388181</v>
      </c>
      <c r="N9483" s="17">
        <f t="shared" si="664"/>
        <v>300</v>
      </c>
      <c r="O9483" s="17">
        <f t="shared" si="665"/>
        <v>10000</v>
      </c>
      <c r="P9483" s="17">
        <f t="shared" si="668"/>
        <v>6.4520000000000008E-2</v>
      </c>
      <c r="Q9483" s="17">
        <f t="shared" si="669"/>
        <v>2.1506666666666669</v>
      </c>
    </row>
    <row r="9484" spans="1:17" x14ac:dyDescent="0.35">
      <c r="A9484" t="s">
        <v>2542</v>
      </c>
      <c r="B9484" t="s">
        <v>89</v>
      </c>
      <c r="C9484" t="s">
        <v>90</v>
      </c>
      <c r="D9484" t="s">
        <v>14</v>
      </c>
      <c r="E9484" t="s">
        <v>21</v>
      </c>
      <c r="F9484" t="s">
        <v>22</v>
      </c>
      <c r="G9484" t="s">
        <v>3040</v>
      </c>
      <c r="H9484">
        <v>2.2999999999999998</v>
      </c>
      <c r="I9484">
        <v>233</v>
      </c>
      <c r="J9484">
        <v>16.640218999999998</v>
      </c>
      <c r="K9484">
        <v>16.640218999999998</v>
      </c>
      <c r="L9484" s="17">
        <f>IF($E9484&lt;&gt;"",VLOOKUP($E9484,GEMWs!$E$14:$L$20,7,FALSE),"")</f>
        <v>37.754918937403332</v>
      </c>
      <c r="M9484" s="17">
        <f>IF($E9484&lt;&gt;"",VLOOKUP($E9484,GEMWs!$E$14:$L$20,8,FALSE),"")</f>
        <v>96.174593288388181</v>
      </c>
      <c r="N9484" s="17">
        <f t="shared" si="664"/>
        <v>16.640218999999998</v>
      </c>
      <c r="O9484" s="17">
        <f t="shared" si="665"/>
        <v>16.640218999999998</v>
      </c>
      <c r="P9484" s="17">
        <f t="shared" si="668"/>
        <v>0.13821933473351522</v>
      </c>
      <c r="Q9484" s="17">
        <f t="shared" si="669"/>
        <v>0.13821933473351522</v>
      </c>
    </row>
    <row r="9485" spans="1:17" x14ac:dyDescent="0.35">
      <c r="A9485" t="s">
        <v>2542</v>
      </c>
      <c r="B9485" t="s">
        <v>308</v>
      </c>
      <c r="C9485" t="s">
        <v>309</v>
      </c>
      <c r="D9485" t="s">
        <v>14</v>
      </c>
      <c r="E9485" t="s">
        <v>21</v>
      </c>
      <c r="F9485" t="s">
        <v>22</v>
      </c>
      <c r="G9485" t="s">
        <v>3040</v>
      </c>
      <c r="H9485">
        <v>11</v>
      </c>
      <c r="I9485">
        <v>234</v>
      </c>
      <c r="J9485">
        <v>15.826631000000001</v>
      </c>
      <c r="K9485">
        <v>19.315664000000002</v>
      </c>
      <c r="L9485" s="17">
        <f>IF($E9485&lt;&gt;"",VLOOKUP($E9485,GEMWs!$E$14:$L$20,7,FALSE),"")</f>
        <v>37.754918937403332</v>
      </c>
      <c r="M9485" s="17">
        <f>IF($E9485&lt;&gt;"",VLOOKUP($E9485,GEMWs!$E$14:$L$20,8,FALSE),"")</f>
        <v>96.174593288388181</v>
      </c>
      <c r="N9485" s="17">
        <f t="shared" si="664"/>
        <v>15.826631000000001</v>
      </c>
      <c r="O9485" s="17">
        <f t="shared" si="665"/>
        <v>19.315664000000002</v>
      </c>
      <c r="P9485" s="17">
        <f t="shared" si="668"/>
        <v>0.56948598815966145</v>
      </c>
      <c r="Q9485" s="17">
        <f t="shared" si="669"/>
        <v>0.69503105240780549</v>
      </c>
    </row>
    <row r="9486" spans="1:17" x14ac:dyDescent="0.35">
      <c r="A9486" t="s">
        <v>2542</v>
      </c>
      <c r="B9486" t="s">
        <v>1307</v>
      </c>
      <c r="C9486" t="s">
        <v>1308</v>
      </c>
      <c r="D9486" t="s">
        <v>14</v>
      </c>
      <c r="E9486" t="s">
        <v>21</v>
      </c>
      <c r="F9486" t="s">
        <v>22</v>
      </c>
      <c r="G9486" t="s">
        <v>3040</v>
      </c>
      <c r="H9486">
        <v>11.1</v>
      </c>
      <c r="I9486">
        <v>235</v>
      </c>
      <c r="J9486">
        <v>34.44</v>
      </c>
      <c r="K9486">
        <v>933.33</v>
      </c>
      <c r="L9486" s="17">
        <f>IF($E9486&lt;&gt;"",VLOOKUP($E9486,GEMWs!$E$14:$L$20,7,FALSE),"")</f>
        <v>37.754918937403332</v>
      </c>
      <c r="M9486" s="17">
        <f>IF($E9486&lt;&gt;"",VLOOKUP($E9486,GEMWs!$E$14:$L$20,8,FALSE),"")</f>
        <v>96.174593288388181</v>
      </c>
      <c r="N9486" s="17">
        <f t="shared" si="664"/>
        <v>34.44</v>
      </c>
      <c r="O9486" s="17">
        <f t="shared" si="665"/>
        <v>933.33</v>
      </c>
      <c r="P9486" s="17">
        <f t="shared" si="668"/>
        <v>1.1892899617498632E-2</v>
      </c>
      <c r="Q9486" s="17">
        <f t="shared" si="669"/>
        <v>0.32229965156794427</v>
      </c>
    </row>
    <row r="9487" spans="1:17" x14ac:dyDescent="0.35">
      <c r="A9487" t="s">
        <v>2542</v>
      </c>
      <c r="B9487" t="s">
        <v>1122</v>
      </c>
      <c r="D9487" t="s">
        <v>14</v>
      </c>
      <c r="E9487" t="s">
        <v>15</v>
      </c>
      <c r="G9487" t="s">
        <v>3040</v>
      </c>
      <c r="H9487">
        <v>9285.7999999999993</v>
      </c>
      <c r="J9487">
        <v>0</v>
      </c>
      <c r="K9487">
        <v>0</v>
      </c>
      <c r="L9487" s="17">
        <f>IF($E9487&lt;&gt;"",VLOOKUP($E9487,GEMWs!$E$14:$L$20,7,FALSE),"")</f>
        <v>37.892086284381016</v>
      </c>
      <c r="M9487" s="17">
        <f>IF($E9487&lt;&gt;"",VLOOKUP($E9487,GEMWs!$E$14:$L$20,8,FALSE),"")</f>
        <v>96.522753888300599</v>
      </c>
      <c r="N9487" s="17">
        <f t="shared" ca="1" si="664"/>
        <v>37.892086284381016</v>
      </c>
      <c r="O9487" s="17">
        <f t="shared" ca="1" si="665"/>
        <v>96.522753888300599</v>
      </c>
      <c r="P9487" s="17">
        <f t="shared" ca="1" si="668"/>
        <v>96.203222825012247</v>
      </c>
      <c r="Q9487" s="17">
        <f t="shared" ca="1" si="669"/>
        <v>245.05908516912604</v>
      </c>
    </row>
    <row r="9488" spans="1:17" x14ac:dyDescent="0.35">
      <c r="A9488" t="s">
        <v>2542</v>
      </c>
      <c r="B9488" t="s">
        <v>127</v>
      </c>
      <c r="D9488" t="s">
        <v>14</v>
      </c>
      <c r="E9488" t="s">
        <v>21</v>
      </c>
      <c r="G9488" t="s">
        <v>3040</v>
      </c>
      <c r="H9488">
        <v>1267.8</v>
      </c>
      <c r="J9488">
        <v>0</v>
      </c>
      <c r="K9488">
        <v>0</v>
      </c>
      <c r="L9488" s="17">
        <f>IF($E9488&lt;&gt;"",VLOOKUP($E9488,GEMWs!$E$14:$L$20,7,FALSE),"")</f>
        <v>37.754918937403332</v>
      </c>
      <c r="M9488" s="17">
        <f>IF($E9488&lt;&gt;"",VLOOKUP($E9488,GEMWs!$E$14:$L$20,8,FALSE),"")</f>
        <v>96.174593288388181</v>
      </c>
      <c r="N9488" s="17">
        <f t="shared" ca="1" si="664"/>
        <v>37.754918937403332</v>
      </c>
      <c r="O9488" s="17">
        <f t="shared" ca="1" si="665"/>
        <v>96.174593288388181</v>
      </c>
      <c r="P9488" s="17">
        <f t="shared" ca="1" si="668"/>
        <v>13.182275657754928</v>
      </c>
      <c r="Q9488" s="17">
        <f t="shared" ca="1" si="669"/>
        <v>33.579730421404932</v>
      </c>
    </row>
    <row r="9489" spans="1:17" x14ac:dyDescent="0.35">
      <c r="A9489" t="s">
        <v>2542</v>
      </c>
      <c r="B9489" t="s">
        <v>937</v>
      </c>
      <c r="C9489" t="s">
        <v>938</v>
      </c>
      <c r="D9489" t="s">
        <v>14</v>
      </c>
      <c r="E9489" t="s">
        <v>21</v>
      </c>
      <c r="F9489" t="s">
        <v>22</v>
      </c>
      <c r="G9489" t="s">
        <v>3040</v>
      </c>
      <c r="H9489">
        <v>10.3</v>
      </c>
      <c r="I9489">
        <v>236</v>
      </c>
      <c r="J9489">
        <v>909</v>
      </c>
      <c r="K9489">
        <v>1364</v>
      </c>
      <c r="L9489" s="17">
        <f>IF($E9489&lt;&gt;"",VLOOKUP($E9489,GEMWs!$E$14:$L$20,7,FALSE),"")</f>
        <v>37.754918937403332</v>
      </c>
      <c r="M9489" s="17">
        <f>IF($E9489&lt;&gt;"",VLOOKUP($E9489,GEMWs!$E$14:$L$20,8,FALSE),"")</f>
        <v>96.174593288388181</v>
      </c>
      <c r="N9489" s="17">
        <f t="shared" si="664"/>
        <v>909</v>
      </c>
      <c r="O9489" s="17">
        <f t="shared" si="665"/>
        <v>1364</v>
      </c>
      <c r="P9489" s="17">
        <f t="shared" si="668"/>
        <v>7.5513196480938424E-3</v>
      </c>
      <c r="Q9489" s="17">
        <f t="shared" si="669"/>
        <v>1.1331133113311333E-2</v>
      </c>
    </row>
    <row r="9490" spans="1:17" x14ac:dyDescent="0.35">
      <c r="A9490" t="s">
        <v>2542</v>
      </c>
      <c r="B9490" t="s">
        <v>2081</v>
      </c>
      <c r="D9490" t="s">
        <v>14</v>
      </c>
      <c r="E9490" t="s">
        <v>21</v>
      </c>
      <c r="G9490" t="s">
        <v>3040</v>
      </c>
      <c r="H9490">
        <v>3.9</v>
      </c>
      <c r="J9490">
        <v>0</v>
      </c>
      <c r="K9490">
        <v>0</v>
      </c>
      <c r="L9490" s="17">
        <f>IF($E9490&lt;&gt;"",VLOOKUP($E9490,GEMWs!$E$14:$L$20,7,FALSE),"")</f>
        <v>37.754918937403332</v>
      </c>
      <c r="M9490" s="17">
        <f>IF($E9490&lt;&gt;"",VLOOKUP($E9490,GEMWs!$E$14:$L$20,8,FALSE),"")</f>
        <v>96.174593288388181</v>
      </c>
      <c r="N9490" s="17">
        <f t="shared" ca="1" si="664"/>
        <v>37.754918937403332</v>
      </c>
      <c r="O9490" s="17">
        <f t="shared" ca="1" si="665"/>
        <v>96.174593288388181</v>
      </c>
      <c r="P9490" s="17">
        <f t="shared" ca="1" si="668"/>
        <v>4.0551250248654531E-2</v>
      </c>
      <c r="Q9490" s="17">
        <f t="shared" ca="1" si="669"/>
        <v>0.10329779826745485</v>
      </c>
    </row>
    <row r="9491" spans="1:17" x14ac:dyDescent="0.35">
      <c r="A9491" t="s">
        <v>2542</v>
      </c>
      <c r="B9491" t="s">
        <v>1654</v>
      </c>
      <c r="D9491" t="s">
        <v>14</v>
      </c>
      <c r="E9491" t="s">
        <v>21</v>
      </c>
      <c r="G9491" t="s">
        <v>3040</v>
      </c>
      <c r="H9491">
        <v>1768.6</v>
      </c>
      <c r="J9491">
        <v>0</v>
      </c>
      <c r="K9491">
        <v>0</v>
      </c>
      <c r="L9491" s="17">
        <f>IF($E9491&lt;&gt;"",VLOOKUP($E9491,GEMWs!$E$14:$L$20,7,FALSE),"")</f>
        <v>37.754918937403332</v>
      </c>
      <c r="M9491" s="17">
        <f>IF($E9491&lt;&gt;"",VLOOKUP($E9491,GEMWs!$E$14:$L$20,8,FALSE),"")</f>
        <v>96.174593288388181</v>
      </c>
      <c r="N9491" s="17">
        <f t="shared" ref="N9491:N9554" ca="1" si="670">IF($I9491&lt;&gt;"",J9491,IF(AND($D9491="Y",$M$6=236),L9491,0))</f>
        <v>37.754918937403332</v>
      </c>
      <c r="O9491" s="17">
        <f t="shared" ref="O9491:O9554" ca="1" si="671">IF($I9491&lt;&gt;"",K9491,IF(AND($D9491="Y",$M$6=236),M9491,0))</f>
        <v>96.174593288388181</v>
      </c>
      <c r="P9491" s="17">
        <f t="shared" ca="1" si="668"/>
        <v>18.389472099941131</v>
      </c>
      <c r="Q9491" s="17">
        <f t="shared" ca="1" si="669"/>
        <v>46.844227183543751</v>
      </c>
    </row>
    <row r="9492" spans="1:17" x14ac:dyDescent="0.35">
      <c r="A9492" t="s">
        <v>2542</v>
      </c>
      <c r="B9492" t="s">
        <v>1372</v>
      </c>
      <c r="D9492" t="s">
        <v>14</v>
      </c>
      <c r="E9492" t="s">
        <v>21</v>
      </c>
      <c r="G9492" t="s">
        <v>3040</v>
      </c>
      <c r="H9492">
        <v>529.6</v>
      </c>
      <c r="J9492">
        <v>0</v>
      </c>
      <c r="K9492">
        <v>0</v>
      </c>
      <c r="L9492" s="17">
        <f>IF($E9492&lt;&gt;"",VLOOKUP($E9492,GEMWs!$E$14:$L$20,7,FALSE),"")</f>
        <v>37.754918937403332</v>
      </c>
      <c r="M9492" s="17">
        <f>IF($E9492&lt;&gt;"",VLOOKUP($E9492,GEMWs!$E$14:$L$20,8,FALSE),"")</f>
        <v>96.174593288388181</v>
      </c>
      <c r="N9492" s="17">
        <f t="shared" ca="1" si="670"/>
        <v>37.754918937403332</v>
      </c>
      <c r="O9492" s="17">
        <f t="shared" ca="1" si="671"/>
        <v>96.174593288388181</v>
      </c>
      <c r="P9492" s="17">
        <f t="shared" ca="1" si="668"/>
        <v>5.5066518286378061</v>
      </c>
      <c r="Q9492" s="17">
        <f t="shared" ca="1" si="669"/>
        <v>14.027311272421562</v>
      </c>
    </row>
    <row r="9493" spans="1:17" x14ac:dyDescent="0.35">
      <c r="A9493" t="s">
        <v>2542</v>
      </c>
      <c r="B9493" t="s">
        <v>2334</v>
      </c>
      <c r="D9493" t="s">
        <v>14</v>
      </c>
      <c r="E9493" t="s">
        <v>21</v>
      </c>
      <c r="G9493" t="s">
        <v>3040</v>
      </c>
      <c r="H9493">
        <v>0.7</v>
      </c>
      <c r="J9493">
        <v>0</v>
      </c>
      <c r="K9493">
        <v>0</v>
      </c>
      <c r="L9493" s="17">
        <f>IF($E9493&lt;&gt;"",VLOOKUP($E9493,GEMWs!$E$14:$L$20,7,FALSE),"")</f>
        <v>37.754918937403332</v>
      </c>
      <c r="M9493" s="17">
        <f>IF($E9493&lt;&gt;"",VLOOKUP($E9493,GEMWs!$E$14:$L$20,8,FALSE),"")</f>
        <v>96.174593288388181</v>
      </c>
      <c r="N9493" s="17">
        <f t="shared" ca="1" si="670"/>
        <v>37.754918937403332</v>
      </c>
      <c r="O9493" s="17">
        <f t="shared" ca="1" si="671"/>
        <v>96.174593288388181</v>
      </c>
      <c r="P9493" s="17">
        <f t="shared" ca="1" si="668"/>
        <v>7.2784295318097875E-3</v>
      </c>
      <c r="Q9493" s="17">
        <f t="shared" ca="1" si="669"/>
        <v>1.8540630458261126E-2</v>
      </c>
    </row>
    <row r="9494" spans="1:17" x14ac:dyDescent="0.35">
      <c r="A9494" t="s">
        <v>2542</v>
      </c>
      <c r="B9494" t="s">
        <v>13</v>
      </c>
      <c r="D9494" t="s">
        <v>14</v>
      </c>
      <c r="E9494" t="s">
        <v>15</v>
      </c>
      <c r="G9494" t="s">
        <v>3040</v>
      </c>
      <c r="H9494">
        <v>2650</v>
      </c>
      <c r="J9494">
        <v>0</v>
      </c>
      <c r="K9494">
        <v>0</v>
      </c>
      <c r="L9494" s="17">
        <f>IF($E9494&lt;&gt;"",VLOOKUP($E9494,GEMWs!$E$14:$L$20,7,FALSE),"")</f>
        <v>37.892086284381016</v>
      </c>
      <c r="M9494" s="17">
        <f>IF($E9494&lt;&gt;"",VLOOKUP($E9494,GEMWs!$E$14:$L$20,8,FALSE),"")</f>
        <v>96.522753888300599</v>
      </c>
      <c r="N9494" s="17">
        <f t="shared" ca="1" si="670"/>
        <v>37.892086284381016</v>
      </c>
      <c r="O9494" s="17">
        <f t="shared" ca="1" si="671"/>
        <v>96.522753888300599</v>
      </c>
      <c r="P9494" s="17">
        <f t="shared" ca="1" si="668"/>
        <v>27.454666316987492</v>
      </c>
      <c r="Q9494" s="17">
        <f t="shared" ca="1" si="669"/>
        <v>69.935447209522493</v>
      </c>
    </row>
    <row r="9495" spans="1:17" x14ac:dyDescent="0.35">
      <c r="A9495" t="s">
        <v>2542</v>
      </c>
      <c r="B9495" t="s">
        <v>139</v>
      </c>
      <c r="C9495" t="s">
        <v>3025</v>
      </c>
      <c r="D9495" t="s">
        <v>14</v>
      </c>
      <c r="E9495" t="s">
        <v>21</v>
      </c>
      <c r="F9495" t="s">
        <v>14</v>
      </c>
      <c r="G9495" t="s">
        <v>3040</v>
      </c>
      <c r="H9495">
        <v>3896.2</v>
      </c>
      <c r="I9495">
        <v>237</v>
      </c>
      <c r="J9495">
        <v>237.43909400000001</v>
      </c>
      <c r="K9495">
        <v>1033.8267679999999</v>
      </c>
      <c r="L9495" s="17">
        <f>IF($E9495&lt;&gt;"",VLOOKUP($E9495,GEMWs!$E$14:$L$20,7,FALSE),"")</f>
        <v>37.754918937403332</v>
      </c>
      <c r="M9495" s="17">
        <f>IF($E9495&lt;&gt;"",VLOOKUP($E9495,GEMWs!$E$14:$L$20,8,FALSE),"")</f>
        <v>96.174593288388181</v>
      </c>
      <c r="N9495" s="17">
        <f t="shared" si="670"/>
        <v>237.43909400000001</v>
      </c>
      <c r="O9495" s="17">
        <f t="shared" si="671"/>
        <v>1033.8267679999999</v>
      </c>
      <c r="P9495" s="17">
        <f t="shared" si="668"/>
        <v>3.7687165012542994</v>
      </c>
      <c r="Q9495" s="17">
        <f t="shared" si="669"/>
        <v>16.409260726036965</v>
      </c>
    </row>
    <row r="9496" spans="1:17" x14ac:dyDescent="0.35">
      <c r="A9496" t="s">
        <v>2542</v>
      </c>
      <c r="B9496" t="s">
        <v>462</v>
      </c>
      <c r="D9496" t="s">
        <v>14</v>
      </c>
      <c r="E9496" t="s">
        <v>21</v>
      </c>
      <c r="G9496" t="s">
        <v>3040</v>
      </c>
      <c r="H9496">
        <v>3923.9</v>
      </c>
      <c r="J9496">
        <v>0</v>
      </c>
      <c r="K9496">
        <v>0</v>
      </c>
      <c r="L9496" s="17">
        <f>IF($E9496&lt;&gt;"",VLOOKUP($E9496,GEMWs!$E$14:$L$20,7,FALSE),"")</f>
        <v>37.754918937403332</v>
      </c>
      <c r="M9496" s="17">
        <f>IF($E9496&lt;&gt;"",VLOOKUP($E9496,GEMWs!$E$14:$L$20,8,FALSE),"")</f>
        <v>96.174593288388181</v>
      </c>
      <c r="N9496" s="17">
        <f t="shared" ca="1" si="670"/>
        <v>37.754918937403332</v>
      </c>
      <c r="O9496" s="17">
        <f t="shared" ca="1" si="671"/>
        <v>96.174593288388181</v>
      </c>
      <c r="P9496" s="17">
        <f t="shared" ca="1" si="668"/>
        <v>40.79975662838347</v>
      </c>
      <c r="Q9496" s="17">
        <f t="shared" ca="1" si="669"/>
        <v>103.93082836452976</v>
      </c>
    </row>
    <row r="9497" spans="1:17" x14ac:dyDescent="0.35">
      <c r="A9497" t="s">
        <v>2542</v>
      </c>
      <c r="B9497" t="s">
        <v>83</v>
      </c>
      <c r="C9497" t="s">
        <v>84</v>
      </c>
      <c r="D9497" t="s">
        <v>14</v>
      </c>
      <c r="E9497" t="s">
        <v>21</v>
      </c>
      <c r="F9497" t="s">
        <v>22</v>
      </c>
      <c r="G9497" t="s">
        <v>3040</v>
      </c>
      <c r="H9497">
        <v>206.5</v>
      </c>
      <c r="I9497">
        <v>239</v>
      </c>
      <c r="J9497">
        <v>20</v>
      </c>
      <c r="K9497">
        <v>500</v>
      </c>
      <c r="L9497" s="17">
        <f>IF($E9497&lt;&gt;"",VLOOKUP($E9497,GEMWs!$E$14:$L$20,7,FALSE),"")</f>
        <v>37.754918937403332</v>
      </c>
      <c r="M9497" s="17">
        <f>IF($E9497&lt;&gt;"",VLOOKUP($E9497,GEMWs!$E$14:$L$20,8,FALSE),"")</f>
        <v>96.174593288388181</v>
      </c>
      <c r="N9497" s="17">
        <f t="shared" si="670"/>
        <v>20</v>
      </c>
      <c r="O9497" s="17">
        <f t="shared" si="671"/>
        <v>500</v>
      </c>
      <c r="P9497" s="17">
        <f t="shared" si="668"/>
        <v>0.41299999999999998</v>
      </c>
      <c r="Q9497" s="17">
        <f t="shared" si="669"/>
        <v>10.324999999999999</v>
      </c>
    </row>
    <row r="9498" spans="1:17" x14ac:dyDescent="0.35">
      <c r="A9498" t="s">
        <v>2542</v>
      </c>
      <c r="B9498" t="s">
        <v>1193</v>
      </c>
      <c r="D9498" t="s">
        <v>22</v>
      </c>
      <c r="G9498" t="s">
        <v>3040</v>
      </c>
      <c r="H9498">
        <v>225.3</v>
      </c>
      <c r="J9498">
        <v>0</v>
      </c>
      <c r="K9498">
        <v>0</v>
      </c>
      <c r="L9498" s="17" t="str">
        <f>IF($E9498&lt;&gt;"",VLOOKUP($E9498,GEMWs!$E$14:$L$20,7,FALSE),"")</f>
        <v/>
      </c>
      <c r="M9498" s="17" t="str">
        <f>IF($E9498&lt;&gt;"",VLOOKUP($E9498,GEMWs!$E$14:$L$20,8,FALSE),"")</f>
        <v/>
      </c>
      <c r="N9498" s="17">
        <f t="shared" ca="1" si="670"/>
        <v>0</v>
      </c>
      <c r="O9498" s="17">
        <f t="shared" ca="1" si="671"/>
        <v>0</v>
      </c>
      <c r="P9498" s="17">
        <f t="shared" ca="1" si="668"/>
        <v>0</v>
      </c>
      <c r="Q9498" s="17">
        <f t="shared" ca="1" si="669"/>
        <v>0</v>
      </c>
    </row>
    <row r="9499" spans="1:17" x14ac:dyDescent="0.35">
      <c r="A9499" t="s">
        <v>2542</v>
      </c>
      <c r="B9499" t="s">
        <v>1194</v>
      </c>
      <c r="D9499" t="s">
        <v>22</v>
      </c>
      <c r="G9499" t="s">
        <v>3040</v>
      </c>
      <c r="H9499">
        <v>540.4</v>
      </c>
      <c r="J9499">
        <v>0</v>
      </c>
      <c r="K9499">
        <v>0</v>
      </c>
      <c r="L9499" s="17" t="str">
        <f>IF($E9499&lt;&gt;"",VLOOKUP($E9499,GEMWs!$E$14:$L$20,7,FALSE),"")</f>
        <v/>
      </c>
      <c r="M9499" s="17" t="str">
        <f>IF($E9499&lt;&gt;"",VLOOKUP($E9499,GEMWs!$E$14:$L$20,8,FALSE),"")</f>
        <v/>
      </c>
      <c r="N9499" s="17">
        <f t="shared" ca="1" si="670"/>
        <v>0</v>
      </c>
      <c r="O9499" s="17">
        <f t="shared" ca="1" si="671"/>
        <v>0</v>
      </c>
      <c r="P9499" s="17">
        <f t="shared" ca="1" si="668"/>
        <v>0</v>
      </c>
      <c r="Q9499" s="17">
        <f t="shared" ca="1" si="669"/>
        <v>0</v>
      </c>
    </row>
    <row r="9500" spans="1:17" x14ac:dyDescent="0.35">
      <c r="A9500" t="s">
        <v>2542</v>
      </c>
      <c r="B9500" t="s">
        <v>1915</v>
      </c>
      <c r="D9500" t="s">
        <v>22</v>
      </c>
      <c r="G9500" t="s">
        <v>3040</v>
      </c>
      <c r="H9500">
        <v>40</v>
      </c>
      <c r="J9500">
        <v>0</v>
      </c>
      <c r="K9500">
        <v>0</v>
      </c>
      <c r="L9500" s="17" t="str">
        <f>IF($E9500&lt;&gt;"",VLOOKUP($E9500,GEMWs!$E$14:$L$20,7,FALSE),"")</f>
        <v/>
      </c>
      <c r="M9500" s="17" t="str">
        <f>IF($E9500&lt;&gt;"",VLOOKUP($E9500,GEMWs!$E$14:$L$20,8,FALSE),"")</f>
        <v/>
      </c>
      <c r="N9500" s="17">
        <f t="shared" ca="1" si="670"/>
        <v>0</v>
      </c>
      <c r="O9500" s="17">
        <f t="shared" ca="1" si="671"/>
        <v>0</v>
      </c>
      <c r="P9500" s="17">
        <f t="shared" ca="1" si="668"/>
        <v>0</v>
      </c>
      <c r="Q9500" s="17">
        <f t="shared" ca="1" si="669"/>
        <v>0</v>
      </c>
    </row>
    <row r="9501" spans="1:17" x14ac:dyDescent="0.35">
      <c r="A9501" t="s">
        <v>2542</v>
      </c>
      <c r="B9501" t="s">
        <v>43</v>
      </c>
      <c r="C9501" t="s">
        <v>44</v>
      </c>
      <c r="D9501" t="s">
        <v>14</v>
      </c>
      <c r="E9501" t="s">
        <v>21</v>
      </c>
      <c r="F9501" t="s">
        <v>22</v>
      </c>
      <c r="G9501" t="s">
        <v>3040</v>
      </c>
      <c r="H9501">
        <v>1025.8</v>
      </c>
      <c r="I9501">
        <v>418</v>
      </c>
      <c r="J9501">
        <v>590.49856699999998</v>
      </c>
      <c r="K9501">
        <v>6253.5111509999997</v>
      </c>
      <c r="L9501" s="17">
        <f>IF($E9501&lt;&gt;"",VLOOKUP($E9501,GEMWs!$E$14:$L$20,7,FALSE),"")</f>
        <v>37.754918937403332</v>
      </c>
      <c r="M9501" s="17">
        <f>IF($E9501&lt;&gt;"",VLOOKUP($E9501,GEMWs!$E$14:$L$20,8,FALSE),"")</f>
        <v>96.174593288388181</v>
      </c>
      <c r="N9501" s="17">
        <f t="shared" si="670"/>
        <v>590.49856699999998</v>
      </c>
      <c r="O9501" s="17">
        <f t="shared" si="671"/>
        <v>6253.5111509999997</v>
      </c>
      <c r="P9501" s="17">
        <f t="shared" si="668"/>
        <v>0.16403584725933754</v>
      </c>
      <c r="Q9501" s="17">
        <f t="shared" si="669"/>
        <v>1.7371761039345588</v>
      </c>
    </row>
    <row r="9502" spans="1:17" x14ac:dyDescent="0.35">
      <c r="A9502" t="s">
        <v>2542</v>
      </c>
      <c r="B9502" t="s">
        <v>958</v>
      </c>
      <c r="D9502" t="s">
        <v>14</v>
      </c>
      <c r="E9502" t="s">
        <v>21</v>
      </c>
      <c r="G9502" t="s">
        <v>3040</v>
      </c>
      <c r="H9502">
        <v>116.8</v>
      </c>
      <c r="J9502">
        <v>0</v>
      </c>
      <c r="K9502">
        <v>0</v>
      </c>
      <c r="L9502" s="17">
        <f>IF($E9502&lt;&gt;"",VLOOKUP($E9502,GEMWs!$E$14:$L$20,7,FALSE),"")</f>
        <v>37.754918937403332</v>
      </c>
      <c r="M9502" s="17">
        <f>IF($E9502&lt;&gt;"",VLOOKUP($E9502,GEMWs!$E$14:$L$20,8,FALSE),"")</f>
        <v>96.174593288388181</v>
      </c>
      <c r="N9502" s="17">
        <f t="shared" ca="1" si="670"/>
        <v>37.754918937403332</v>
      </c>
      <c r="O9502" s="17">
        <f t="shared" ca="1" si="671"/>
        <v>96.174593288388181</v>
      </c>
      <c r="P9502" s="17">
        <f t="shared" ca="1" si="668"/>
        <v>1.2144579561648332</v>
      </c>
      <c r="Q9502" s="17">
        <f t="shared" ca="1" si="669"/>
        <v>3.0936366250355705</v>
      </c>
    </row>
    <row r="9503" spans="1:17" x14ac:dyDescent="0.35">
      <c r="A9503" t="s">
        <v>2542</v>
      </c>
      <c r="B9503" t="s">
        <v>1435</v>
      </c>
      <c r="D9503" t="s">
        <v>14</v>
      </c>
      <c r="E9503" t="s">
        <v>21</v>
      </c>
      <c r="G9503" t="s">
        <v>3040</v>
      </c>
      <c r="H9503">
        <v>0.1</v>
      </c>
      <c r="J9503">
        <v>0</v>
      </c>
      <c r="K9503">
        <v>0</v>
      </c>
      <c r="L9503" s="17">
        <f>IF($E9503&lt;&gt;"",VLOOKUP($E9503,GEMWs!$E$14:$L$20,7,FALSE),"")</f>
        <v>37.754918937403332</v>
      </c>
      <c r="M9503" s="17">
        <f>IF($E9503&lt;&gt;"",VLOOKUP($E9503,GEMWs!$E$14:$L$20,8,FALSE),"")</f>
        <v>96.174593288388181</v>
      </c>
      <c r="N9503" s="17">
        <f t="shared" ca="1" si="670"/>
        <v>37.754918937403332</v>
      </c>
      <c r="O9503" s="17">
        <f t="shared" ca="1" si="671"/>
        <v>96.174593288388181</v>
      </c>
      <c r="P9503" s="17">
        <f t="shared" ca="1" si="668"/>
        <v>1.0397756474013985E-3</v>
      </c>
      <c r="Q9503" s="17">
        <f t="shared" ca="1" si="669"/>
        <v>2.6486614940373038E-3</v>
      </c>
    </row>
    <row r="9504" spans="1:17" x14ac:dyDescent="0.35">
      <c r="A9504" t="s">
        <v>2542</v>
      </c>
      <c r="B9504" t="s">
        <v>1415</v>
      </c>
      <c r="C9504" t="s">
        <v>1416</v>
      </c>
      <c r="D9504" t="s">
        <v>22</v>
      </c>
      <c r="G9504" t="s">
        <v>3040</v>
      </c>
      <c r="H9504">
        <v>4.7</v>
      </c>
      <c r="J9504">
        <v>0</v>
      </c>
      <c r="K9504">
        <v>0</v>
      </c>
      <c r="L9504" s="17" t="str">
        <f>IF($E9504&lt;&gt;"",VLOOKUP($E9504,GEMWs!$E$14:$L$20,7,FALSE),"")</f>
        <v/>
      </c>
      <c r="M9504" s="17" t="str">
        <f>IF($E9504&lt;&gt;"",VLOOKUP($E9504,GEMWs!$E$14:$L$20,8,FALSE),"")</f>
        <v/>
      </c>
      <c r="N9504" s="17">
        <f t="shared" ca="1" si="670"/>
        <v>0</v>
      </c>
      <c r="O9504" s="17">
        <f t="shared" ca="1" si="671"/>
        <v>0</v>
      </c>
      <c r="P9504" s="17">
        <f t="shared" ca="1" si="668"/>
        <v>0</v>
      </c>
      <c r="Q9504" s="17">
        <f t="shared" ca="1" si="669"/>
        <v>0</v>
      </c>
    </row>
    <row r="9505" spans="1:17" x14ac:dyDescent="0.35">
      <c r="A9505" t="s">
        <v>2542</v>
      </c>
      <c r="B9505" t="s">
        <v>685</v>
      </c>
      <c r="D9505" t="s">
        <v>22</v>
      </c>
      <c r="G9505" t="s">
        <v>3040</v>
      </c>
      <c r="H9505">
        <v>115.8</v>
      </c>
      <c r="J9505">
        <v>0</v>
      </c>
      <c r="K9505">
        <v>0</v>
      </c>
      <c r="L9505" s="17" t="str">
        <f>IF($E9505&lt;&gt;"",VLOOKUP($E9505,GEMWs!$E$14:$L$20,7,FALSE),"")</f>
        <v/>
      </c>
      <c r="M9505" s="17" t="str">
        <f>IF($E9505&lt;&gt;"",VLOOKUP($E9505,GEMWs!$E$14:$L$20,8,FALSE),"")</f>
        <v/>
      </c>
      <c r="N9505" s="17">
        <f t="shared" ca="1" si="670"/>
        <v>0</v>
      </c>
      <c r="O9505" s="17">
        <f t="shared" ca="1" si="671"/>
        <v>0</v>
      </c>
      <c r="P9505" s="17">
        <f t="shared" ca="1" si="668"/>
        <v>0</v>
      </c>
      <c r="Q9505" s="17">
        <f t="shared" ca="1" si="669"/>
        <v>0</v>
      </c>
    </row>
    <row r="9506" spans="1:17" x14ac:dyDescent="0.35">
      <c r="A9506" t="s">
        <v>2542</v>
      </c>
      <c r="B9506" t="s">
        <v>67</v>
      </c>
      <c r="C9506" t="s">
        <v>68</v>
      </c>
      <c r="D9506" t="s">
        <v>14</v>
      </c>
      <c r="E9506" t="s">
        <v>21</v>
      </c>
      <c r="F9506" t="s">
        <v>22</v>
      </c>
      <c r="G9506" t="s">
        <v>3040</v>
      </c>
      <c r="H9506">
        <v>286.7</v>
      </c>
      <c r="I9506">
        <v>245</v>
      </c>
      <c r="J9506">
        <v>8182</v>
      </c>
      <c r="K9506">
        <v>27300</v>
      </c>
      <c r="L9506" s="17">
        <f>IF($E9506&lt;&gt;"",VLOOKUP($E9506,GEMWs!$E$14:$L$20,7,FALSE),"")</f>
        <v>37.754918937403332</v>
      </c>
      <c r="M9506" s="17">
        <f>IF($E9506&lt;&gt;"",VLOOKUP($E9506,GEMWs!$E$14:$L$20,8,FALSE),"")</f>
        <v>96.174593288388181</v>
      </c>
      <c r="N9506" s="17">
        <f t="shared" si="670"/>
        <v>8182</v>
      </c>
      <c r="O9506" s="17">
        <f t="shared" si="671"/>
        <v>27300</v>
      </c>
      <c r="P9506" s="17">
        <f t="shared" ref="P9506:P9567" si="672">IF(O9506&gt;0,$H9506/O9506,0)</f>
        <v>1.0501831501831501E-2</v>
      </c>
      <c r="Q9506" s="17">
        <f t="shared" ref="Q9506:Q9567" si="673">IF(N9506&gt;0,$H9506/N9506,0)</f>
        <v>3.5040332437056954E-2</v>
      </c>
    </row>
    <row r="9507" spans="1:17" x14ac:dyDescent="0.35">
      <c r="A9507" t="s">
        <v>2542</v>
      </c>
      <c r="B9507" t="s">
        <v>156</v>
      </c>
      <c r="D9507" t="s">
        <v>14</v>
      </c>
      <c r="E9507" t="s">
        <v>21</v>
      </c>
      <c r="G9507" t="s">
        <v>3040</v>
      </c>
      <c r="H9507">
        <v>1252.9000000000001</v>
      </c>
      <c r="J9507">
        <v>0</v>
      </c>
      <c r="K9507">
        <v>0</v>
      </c>
      <c r="L9507" s="17">
        <f>IF($E9507&lt;&gt;"",VLOOKUP($E9507,GEMWs!$E$14:$L$20,7,FALSE),"")</f>
        <v>37.754918937403332</v>
      </c>
      <c r="M9507" s="17">
        <f>IF($E9507&lt;&gt;"",VLOOKUP($E9507,GEMWs!$E$14:$L$20,8,FALSE),"")</f>
        <v>96.174593288388181</v>
      </c>
      <c r="N9507" s="17">
        <f t="shared" ca="1" si="670"/>
        <v>37.754918937403332</v>
      </c>
      <c r="O9507" s="17">
        <f t="shared" ca="1" si="671"/>
        <v>96.174593288388181</v>
      </c>
      <c r="P9507" s="17">
        <f t="shared" ca="1" si="672"/>
        <v>13.027349086292121</v>
      </c>
      <c r="Q9507" s="17">
        <f t="shared" ca="1" si="673"/>
        <v>33.18507985879338</v>
      </c>
    </row>
    <row r="9508" spans="1:17" x14ac:dyDescent="0.35">
      <c r="A9508" t="s">
        <v>2542</v>
      </c>
      <c r="B9508" t="s">
        <v>1232</v>
      </c>
      <c r="D9508" t="s">
        <v>22</v>
      </c>
      <c r="G9508" t="s">
        <v>3040</v>
      </c>
      <c r="H9508">
        <v>11.5</v>
      </c>
      <c r="J9508">
        <v>0</v>
      </c>
      <c r="K9508">
        <v>0</v>
      </c>
      <c r="L9508" s="17" t="str">
        <f>IF($E9508&lt;&gt;"",VLOOKUP($E9508,GEMWs!$E$14:$L$20,7,FALSE),"")</f>
        <v/>
      </c>
      <c r="M9508" s="17" t="str">
        <f>IF($E9508&lt;&gt;"",VLOOKUP($E9508,GEMWs!$E$14:$L$20,8,FALSE),"")</f>
        <v/>
      </c>
      <c r="N9508" s="17">
        <f t="shared" ca="1" si="670"/>
        <v>0</v>
      </c>
      <c r="O9508" s="17">
        <f t="shared" ca="1" si="671"/>
        <v>0</v>
      </c>
      <c r="P9508" s="17">
        <f t="shared" ca="1" si="672"/>
        <v>0</v>
      </c>
      <c r="Q9508" s="17">
        <f t="shared" ca="1" si="673"/>
        <v>0</v>
      </c>
    </row>
    <row r="9509" spans="1:17" x14ac:dyDescent="0.35">
      <c r="A9509" t="s">
        <v>2542</v>
      </c>
      <c r="B9509" t="s">
        <v>91</v>
      </c>
      <c r="C9509" t="s">
        <v>92</v>
      </c>
      <c r="D9509" t="s">
        <v>14</v>
      </c>
      <c r="E9509" t="s">
        <v>21</v>
      </c>
      <c r="F9509" t="s">
        <v>22</v>
      </c>
      <c r="G9509" t="s">
        <v>3040</v>
      </c>
      <c r="H9509">
        <v>162.69999999999999</v>
      </c>
      <c r="I9509">
        <v>368</v>
      </c>
      <c r="J9509">
        <v>78.33</v>
      </c>
      <c r="K9509">
        <v>110.48</v>
      </c>
      <c r="L9509" s="17">
        <f>IF($E9509&lt;&gt;"",VLOOKUP($E9509,GEMWs!$E$14:$L$20,7,FALSE),"")</f>
        <v>37.754918937403332</v>
      </c>
      <c r="M9509" s="17">
        <f>IF($E9509&lt;&gt;"",VLOOKUP($E9509,GEMWs!$E$14:$L$20,8,FALSE),"")</f>
        <v>96.174593288388181</v>
      </c>
      <c r="N9509" s="17">
        <f t="shared" si="670"/>
        <v>78.33</v>
      </c>
      <c r="O9509" s="17">
        <f t="shared" si="671"/>
        <v>110.48</v>
      </c>
      <c r="P9509" s="17">
        <f t="shared" si="672"/>
        <v>1.4726647356987688</v>
      </c>
      <c r="Q9509" s="17">
        <f t="shared" si="673"/>
        <v>2.0771096642410316</v>
      </c>
    </row>
    <row r="9510" spans="1:17" x14ac:dyDescent="0.35">
      <c r="A9510" t="s">
        <v>2542</v>
      </c>
      <c r="B9510" t="s">
        <v>1627</v>
      </c>
      <c r="D9510" t="s">
        <v>22</v>
      </c>
      <c r="G9510" t="s">
        <v>3040</v>
      </c>
      <c r="H9510">
        <v>9.5</v>
      </c>
      <c r="J9510">
        <v>0</v>
      </c>
      <c r="K9510">
        <v>0</v>
      </c>
      <c r="L9510" s="17" t="str">
        <f>IF($E9510&lt;&gt;"",VLOOKUP($E9510,GEMWs!$E$14:$L$20,7,FALSE),"")</f>
        <v/>
      </c>
      <c r="M9510" s="17" t="str">
        <f>IF($E9510&lt;&gt;"",VLOOKUP($E9510,GEMWs!$E$14:$L$20,8,FALSE),"")</f>
        <v/>
      </c>
      <c r="N9510" s="17">
        <f t="shared" ca="1" si="670"/>
        <v>0</v>
      </c>
      <c r="O9510" s="17">
        <f t="shared" ca="1" si="671"/>
        <v>0</v>
      </c>
      <c r="P9510" s="17">
        <f t="shared" ca="1" si="672"/>
        <v>0</v>
      </c>
      <c r="Q9510" s="17">
        <f t="shared" ca="1" si="673"/>
        <v>0</v>
      </c>
    </row>
    <row r="9511" spans="1:17" x14ac:dyDescent="0.35">
      <c r="A9511" t="s">
        <v>2542</v>
      </c>
      <c r="B9511" t="s">
        <v>1600</v>
      </c>
      <c r="D9511" t="s">
        <v>22</v>
      </c>
      <c r="G9511" t="s">
        <v>3040</v>
      </c>
      <c r="H9511">
        <v>7.6</v>
      </c>
      <c r="J9511">
        <v>0</v>
      </c>
      <c r="K9511">
        <v>0</v>
      </c>
      <c r="L9511" s="17" t="str">
        <f>IF($E9511&lt;&gt;"",VLOOKUP($E9511,GEMWs!$E$14:$L$20,7,FALSE),"")</f>
        <v/>
      </c>
      <c r="M9511" s="17" t="str">
        <f>IF($E9511&lt;&gt;"",VLOOKUP($E9511,GEMWs!$E$14:$L$20,8,FALSE),"")</f>
        <v/>
      </c>
      <c r="N9511" s="17">
        <f t="shared" ca="1" si="670"/>
        <v>0</v>
      </c>
      <c r="O9511" s="17">
        <f t="shared" ca="1" si="671"/>
        <v>0</v>
      </c>
      <c r="P9511" s="17">
        <f t="shared" ca="1" si="672"/>
        <v>0</v>
      </c>
      <c r="Q9511" s="17">
        <f t="shared" ca="1" si="673"/>
        <v>0</v>
      </c>
    </row>
    <row r="9512" spans="1:17" x14ac:dyDescent="0.35">
      <c r="A9512" t="s">
        <v>2542</v>
      </c>
      <c r="B9512" t="s">
        <v>1064</v>
      </c>
      <c r="C9512" t="s">
        <v>1065</v>
      </c>
      <c r="D9512" t="s">
        <v>14</v>
      </c>
      <c r="E9512" t="s">
        <v>21</v>
      </c>
      <c r="F9512" t="s">
        <v>22</v>
      </c>
      <c r="G9512" t="s">
        <v>3040</v>
      </c>
      <c r="H9512">
        <v>4682.2</v>
      </c>
      <c r="I9512">
        <v>247</v>
      </c>
      <c r="J9512">
        <v>2273</v>
      </c>
      <c r="K9512">
        <v>25000</v>
      </c>
      <c r="L9512" s="17">
        <f>IF($E9512&lt;&gt;"",VLOOKUP($E9512,GEMWs!$E$14:$L$20,7,FALSE),"")</f>
        <v>37.754918937403332</v>
      </c>
      <c r="M9512" s="17">
        <f>IF($E9512&lt;&gt;"",VLOOKUP($E9512,GEMWs!$E$14:$L$20,8,FALSE),"")</f>
        <v>96.174593288388181</v>
      </c>
      <c r="N9512" s="17">
        <f t="shared" si="670"/>
        <v>2273</v>
      </c>
      <c r="O9512" s="17">
        <f t="shared" si="671"/>
        <v>25000</v>
      </c>
      <c r="P9512" s="17">
        <f t="shared" si="672"/>
        <v>0.18728799999999998</v>
      </c>
      <c r="Q9512" s="17">
        <f t="shared" si="673"/>
        <v>2.0599208095028594</v>
      </c>
    </row>
    <row r="9513" spans="1:17" x14ac:dyDescent="0.35">
      <c r="A9513" t="s">
        <v>2542</v>
      </c>
      <c r="B9513" t="s">
        <v>358</v>
      </c>
      <c r="D9513" t="s">
        <v>14</v>
      </c>
      <c r="E9513" t="s">
        <v>21</v>
      </c>
      <c r="G9513" t="s">
        <v>3040</v>
      </c>
      <c r="H9513">
        <v>467.1</v>
      </c>
      <c r="J9513">
        <v>0</v>
      </c>
      <c r="K9513">
        <v>0</v>
      </c>
      <c r="L9513" s="17">
        <f>IF($E9513&lt;&gt;"",VLOOKUP($E9513,GEMWs!$E$14:$L$20,7,FALSE),"")</f>
        <v>37.754918937403332</v>
      </c>
      <c r="M9513" s="17">
        <f>IF($E9513&lt;&gt;"",VLOOKUP($E9513,GEMWs!$E$14:$L$20,8,FALSE),"")</f>
        <v>96.174593288388181</v>
      </c>
      <c r="N9513" s="17">
        <f t="shared" ca="1" si="670"/>
        <v>37.754918937403332</v>
      </c>
      <c r="O9513" s="17">
        <f t="shared" ca="1" si="671"/>
        <v>96.174593288388181</v>
      </c>
      <c r="P9513" s="17">
        <f t="shared" ca="1" si="672"/>
        <v>4.8567920490119318</v>
      </c>
      <c r="Q9513" s="17">
        <f t="shared" ca="1" si="673"/>
        <v>12.371897838648247</v>
      </c>
    </row>
    <row r="9514" spans="1:17" x14ac:dyDescent="0.35">
      <c r="A9514" t="s">
        <v>2542</v>
      </c>
      <c r="B9514" t="s">
        <v>663</v>
      </c>
      <c r="C9514" t="s">
        <v>664</v>
      </c>
      <c r="D9514" t="s">
        <v>14</v>
      </c>
      <c r="E9514" t="s">
        <v>21</v>
      </c>
      <c r="F9514" t="s">
        <v>22</v>
      </c>
      <c r="G9514" t="s">
        <v>3040</v>
      </c>
      <c r="H9514">
        <v>3.2</v>
      </c>
      <c r="I9514">
        <v>422</v>
      </c>
      <c r="J9514">
        <v>537.58991900000001</v>
      </c>
      <c r="K9514">
        <v>573.82261800000003</v>
      </c>
      <c r="L9514" s="17">
        <f>IF($E9514&lt;&gt;"",VLOOKUP($E9514,GEMWs!$E$14:$L$20,7,FALSE),"")</f>
        <v>37.754918937403332</v>
      </c>
      <c r="M9514" s="17">
        <f>IF($E9514&lt;&gt;"",VLOOKUP($E9514,GEMWs!$E$14:$L$20,8,FALSE),"")</f>
        <v>96.174593288388181</v>
      </c>
      <c r="N9514" s="17">
        <f t="shared" si="670"/>
        <v>537.58991900000001</v>
      </c>
      <c r="O9514" s="17">
        <f t="shared" si="671"/>
        <v>573.82261800000003</v>
      </c>
      <c r="P9514" s="17">
        <f t="shared" si="672"/>
        <v>5.5766362280268286E-3</v>
      </c>
      <c r="Q9514" s="17">
        <f t="shared" si="673"/>
        <v>5.9524925726890353E-3</v>
      </c>
    </row>
    <row r="9515" spans="1:17" x14ac:dyDescent="0.35">
      <c r="A9515" t="s">
        <v>2542</v>
      </c>
      <c r="B9515" t="s">
        <v>466</v>
      </c>
      <c r="D9515" t="s">
        <v>14</v>
      </c>
      <c r="E9515" t="s">
        <v>21</v>
      </c>
      <c r="G9515" t="s">
        <v>3040</v>
      </c>
      <c r="H9515">
        <v>163.30000000000001</v>
      </c>
      <c r="J9515">
        <v>0</v>
      </c>
      <c r="K9515">
        <v>0</v>
      </c>
      <c r="L9515" s="17">
        <f>IF($E9515&lt;&gt;"",VLOOKUP($E9515,GEMWs!$E$14:$L$20,7,FALSE),"")</f>
        <v>37.754918937403332</v>
      </c>
      <c r="M9515" s="17">
        <f>IF($E9515&lt;&gt;"",VLOOKUP($E9515,GEMWs!$E$14:$L$20,8,FALSE),"")</f>
        <v>96.174593288388181</v>
      </c>
      <c r="N9515" s="17">
        <f t="shared" ca="1" si="670"/>
        <v>37.754918937403332</v>
      </c>
      <c r="O9515" s="17">
        <f t="shared" ca="1" si="671"/>
        <v>96.174593288388181</v>
      </c>
      <c r="P9515" s="17">
        <f t="shared" ca="1" si="672"/>
        <v>1.6979536322064837</v>
      </c>
      <c r="Q9515" s="17">
        <f t="shared" ca="1" si="673"/>
        <v>4.325264219762917</v>
      </c>
    </row>
    <row r="9516" spans="1:17" x14ac:dyDescent="0.35">
      <c r="A9516" t="s">
        <v>2542</v>
      </c>
      <c r="B9516" t="s">
        <v>129</v>
      </c>
      <c r="D9516" t="s">
        <v>14</v>
      </c>
      <c r="E9516" t="s">
        <v>21</v>
      </c>
      <c r="G9516" t="s">
        <v>3040</v>
      </c>
      <c r="H9516">
        <v>34.6</v>
      </c>
      <c r="J9516">
        <v>0</v>
      </c>
      <c r="K9516">
        <v>0</v>
      </c>
      <c r="L9516" s="17">
        <f>IF($E9516&lt;&gt;"",VLOOKUP($E9516,GEMWs!$E$14:$L$20,7,FALSE),"")</f>
        <v>37.754918937403332</v>
      </c>
      <c r="M9516" s="17">
        <f>IF($E9516&lt;&gt;"",VLOOKUP($E9516,GEMWs!$E$14:$L$20,8,FALSE),"")</f>
        <v>96.174593288388181</v>
      </c>
      <c r="N9516" s="17">
        <f t="shared" ca="1" si="670"/>
        <v>37.754918937403332</v>
      </c>
      <c r="O9516" s="17">
        <f t="shared" ca="1" si="671"/>
        <v>96.174593288388181</v>
      </c>
      <c r="P9516" s="17">
        <f t="shared" ca="1" si="672"/>
        <v>0.35976237400088384</v>
      </c>
      <c r="Q9516" s="17">
        <f t="shared" ca="1" si="673"/>
        <v>0.91643687693690712</v>
      </c>
    </row>
    <row r="9517" spans="1:17" x14ac:dyDescent="0.35">
      <c r="A9517" t="s">
        <v>2542</v>
      </c>
      <c r="B9517" t="s">
        <v>1341</v>
      </c>
      <c r="D9517" t="s">
        <v>22</v>
      </c>
      <c r="G9517" t="s">
        <v>3040</v>
      </c>
      <c r="H9517">
        <v>571.9</v>
      </c>
      <c r="J9517">
        <v>0</v>
      </c>
      <c r="K9517">
        <v>0</v>
      </c>
      <c r="L9517" s="17" t="str">
        <f>IF($E9517&lt;&gt;"",VLOOKUP($E9517,GEMWs!$E$14:$L$20,7,FALSE),"")</f>
        <v/>
      </c>
      <c r="M9517" s="17" t="str">
        <f>IF($E9517&lt;&gt;"",VLOOKUP($E9517,GEMWs!$E$14:$L$20,8,FALSE),"")</f>
        <v/>
      </c>
      <c r="N9517" s="17">
        <f t="shared" ca="1" si="670"/>
        <v>0</v>
      </c>
      <c r="O9517" s="17">
        <f t="shared" ca="1" si="671"/>
        <v>0</v>
      </c>
      <c r="P9517" s="17">
        <f t="shared" ca="1" si="672"/>
        <v>0</v>
      </c>
      <c r="Q9517" s="17">
        <f t="shared" ca="1" si="673"/>
        <v>0</v>
      </c>
    </row>
    <row r="9518" spans="1:17" x14ac:dyDescent="0.35">
      <c r="A9518" t="s">
        <v>2542</v>
      </c>
      <c r="B9518" t="s">
        <v>686</v>
      </c>
      <c r="D9518" t="s">
        <v>14</v>
      </c>
      <c r="E9518" t="s">
        <v>15</v>
      </c>
      <c r="G9518" t="s">
        <v>3040</v>
      </c>
      <c r="H9518">
        <v>11365.6</v>
      </c>
      <c r="J9518">
        <v>0</v>
      </c>
      <c r="K9518">
        <v>0</v>
      </c>
      <c r="L9518" s="17">
        <f>IF($E9518&lt;&gt;"",VLOOKUP($E9518,GEMWs!$E$14:$L$20,7,FALSE),"")</f>
        <v>37.892086284381016</v>
      </c>
      <c r="M9518" s="17">
        <f>IF($E9518&lt;&gt;"",VLOOKUP($E9518,GEMWs!$E$14:$L$20,8,FALSE),"")</f>
        <v>96.522753888300599</v>
      </c>
      <c r="N9518" s="17">
        <f t="shared" ca="1" si="670"/>
        <v>37.892086284381016</v>
      </c>
      <c r="O9518" s="17">
        <f t="shared" ca="1" si="671"/>
        <v>96.522753888300599</v>
      </c>
      <c r="P9518" s="17">
        <f t="shared" ca="1" si="672"/>
        <v>117.75047377069927</v>
      </c>
      <c r="Q9518" s="17">
        <f t="shared" ca="1" si="673"/>
        <v>299.94653539794297</v>
      </c>
    </row>
    <row r="9519" spans="1:17" x14ac:dyDescent="0.35">
      <c r="A9519" t="s">
        <v>2542</v>
      </c>
      <c r="B9519" t="s">
        <v>122</v>
      </c>
      <c r="D9519" t="s">
        <v>14</v>
      </c>
      <c r="E9519" t="s">
        <v>21</v>
      </c>
      <c r="G9519" t="s">
        <v>3040</v>
      </c>
      <c r="H9519">
        <v>62.4</v>
      </c>
      <c r="J9519">
        <v>0</v>
      </c>
      <c r="K9519">
        <v>0</v>
      </c>
      <c r="L9519" s="17">
        <f>IF($E9519&lt;&gt;"",VLOOKUP($E9519,GEMWs!$E$14:$L$20,7,FALSE),"")</f>
        <v>37.754918937403332</v>
      </c>
      <c r="M9519" s="17">
        <f>IF($E9519&lt;&gt;"",VLOOKUP($E9519,GEMWs!$E$14:$L$20,8,FALSE),"")</f>
        <v>96.174593288388181</v>
      </c>
      <c r="N9519" s="17">
        <f t="shared" ca="1" si="670"/>
        <v>37.754918937403332</v>
      </c>
      <c r="O9519" s="17">
        <f t="shared" ca="1" si="671"/>
        <v>96.174593288388181</v>
      </c>
      <c r="P9519" s="17">
        <f t="shared" ca="1" si="672"/>
        <v>0.6488200039784725</v>
      </c>
      <c r="Q9519" s="17">
        <f t="shared" ca="1" si="673"/>
        <v>1.6527647722792775</v>
      </c>
    </row>
    <row r="9520" spans="1:17" x14ac:dyDescent="0.35">
      <c r="A9520" t="s">
        <v>2542</v>
      </c>
      <c r="B9520" t="s">
        <v>2983</v>
      </c>
      <c r="D9520" t="s">
        <v>14</v>
      </c>
      <c r="E9520" t="s">
        <v>21</v>
      </c>
      <c r="G9520" t="s">
        <v>3040</v>
      </c>
      <c r="H9520">
        <v>202.6</v>
      </c>
      <c r="J9520">
        <v>0</v>
      </c>
      <c r="K9520">
        <v>0</v>
      </c>
      <c r="L9520" s="17">
        <f>IF($E9520&lt;&gt;"",VLOOKUP($E9520,GEMWs!$E$14:$L$20,7,FALSE),"")</f>
        <v>37.754918937403332</v>
      </c>
      <c r="M9520" s="17">
        <f>IF($E9520&lt;&gt;"",VLOOKUP($E9520,GEMWs!$E$14:$L$20,8,FALSE),"")</f>
        <v>96.174593288388181</v>
      </c>
      <c r="N9520" s="17">
        <f t="shared" ca="1" si="670"/>
        <v>37.754918937403332</v>
      </c>
      <c r="O9520" s="17">
        <f t="shared" ca="1" si="671"/>
        <v>96.174593288388181</v>
      </c>
      <c r="P9520" s="17">
        <f t="shared" ca="1" si="672"/>
        <v>2.1065854616352331</v>
      </c>
      <c r="Q9520" s="17">
        <f t="shared" ca="1" si="673"/>
        <v>5.3661881869195769</v>
      </c>
    </row>
    <row r="9521" spans="1:17" x14ac:dyDescent="0.35">
      <c r="A9521" t="s">
        <v>2542</v>
      </c>
      <c r="B9521" t="s">
        <v>2984</v>
      </c>
      <c r="D9521" t="s">
        <v>14</v>
      </c>
      <c r="E9521" t="s">
        <v>21</v>
      </c>
      <c r="G9521" t="s">
        <v>3040</v>
      </c>
      <c r="H9521">
        <v>85.1</v>
      </c>
      <c r="J9521">
        <v>0</v>
      </c>
      <c r="K9521">
        <v>0</v>
      </c>
      <c r="L9521" s="17">
        <f>IF($E9521&lt;&gt;"",VLOOKUP($E9521,GEMWs!$E$14:$L$20,7,FALSE),"")</f>
        <v>37.754918937403332</v>
      </c>
      <c r="M9521" s="17">
        <f>IF($E9521&lt;&gt;"",VLOOKUP($E9521,GEMWs!$E$14:$L$20,8,FALSE),"")</f>
        <v>96.174593288388181</v>
      </c>
      <c r="N9521" s="17">
        <f t="shared" ca="1" si="670"/>
        <v>37.754918937403332</v>
      </c>
      <c r="O9521" s="17">
        <f t="shared" ca="1" si="671"/>
        <v>96.174593288388181</v>
      </c>
      <c r="P9521" s="17">
        <f t="shared" ca="1" si="672"/>
        <v>0.88484907593858997</v>
      </c>
      <c r="Q9521" s="17">
        <f t="shared" ca="1" si="673"/>
        <v>2.2540109314257455</v>
      </c>
    </row>
    <row r="9522" spans="1:17" x14ac:dyDescent="0.35">
      <c r="A9522" t="s">
        <v>2542</v>
      </c>
      <c r="B9522" t="s">
        <v>1692</v>
      </c>
      <c r="D9522" t="s">
        <v>22</v>
      </c>
      <c r="G9522" t="s">
        <v>3040</v>
      </c>
      <c r="H9522">
        <v>0.3</v>
      </c>
      <c r="J9522">
        <v>0</v>
      </c>
      <c r="K9522">
        <v>0</v>
      </c>
      <c r="L9522" s="17" t="str">
        <f>IF($E9522&lt;&gt;"",VLOOKUP($E9522,GEMWs!$E$14:$L$20,7,FALSE),"")</f>
        <v/>
      </c>
      <c r="M9522" s="17" t="str">
        <f>IF($E9522&lt;&gt;"",VLOOKUP($E9522,GEMWs!$E$14:$L$20,8,FALSE),"")</f>
        <v/>
      </c>
      <c r="N9522" s="17">
        <f t="shared" ca="1" si="670"/>
        <v>0</v>
      </c>
      <c r="O9522" s="17">
        <f t="shared" ca="1" si="671"/>
        <v>0</v>
      </c>
      <c r="P9522" s="17">
        <f t="shared" ca="1" si="672"/>
        <v>0</v>
      </c>
      <c r="Q9522" s="17">
        <f t="shared" ca="1" si="673"/>
        <v>0</v>
      </c>
    </row>
    <row r="9523" spans="1:17" x14ac:dyDescent="0.35">
      <c r="A9523" t="s">
        <v>2542</v>
      </c>
      <c r="B9523" t="s">
        <v>1655</v>
      </c>
      <c r="D9523" t="s">
        <v>14</v>
      </c>
      <c r="E9523" t="s">
        <v>18</v>
      </c>
      <c r="G9523" t="s">
        <v>3040</v>
      </c>
      <c r="H9523">
        <v>7</v>
      </c>
      <c r="J9523">
        <v>0</v>
      </c>
      <c r="K9523">
        <v>0</v>
      </c>
      <c r="L9523" s="17">
        <f>IF($E9523&lt;&gt;"",VLOOKUP($E9523,GEMWs!$E$14:$L$20,7,FALSE),"")</f>
        <v>5950.3939027696888</v>
      </c>
      <c r="M9523" s="17">
        <f>IF($E9523&lt;&gt;"",VLOOKUP($E9523,GEMWs!$E$14:$L$20,8,FALSE),"")</f>
        <v>10539.430626954083</v>
      </c>
      <c r="N9523" s="17">
        <f t="shared" ca="1" si="670"/>
        <v>5950.3939027696888</v>
      </c>
      <c r="O9523" s="17">
        <f t="shared" ca="1" si="671"/>
        <v>10539.430626954083</v>
      </c>
      <c r="P9523" s="17">
        <f t="shared" ca="1" si="672"/>
        <v>6.6417250113092819E-4</v>
      </c>
      <c r="Q9523" s="17">
        <f t="shared" ca="1" si="673"/>
        <v>1.1763927085132564E-3</v>
      </c>
    </row>
    <row r="9524" spans="1:17" x14ac:dyDescent="0.35">
      <c r="A9524" t="s">
        <v>2542</v>
      </c>
      <c r="B9524" t="s">
        <v>2974</v>
      </c>
      <c r="D9524" t="s">
        <v>14</v>
      </c>
      <c r="E9524" t="s">
        <v>21</v>
      </c>
      <c r="G9524" t="s">
        <v>3040</v>
      </c>
      <c r="H9524">
        <v>1348.1</v>
      </c>
      <c r="J9524">
        <v>0</v>
      </c>
      <c r="K9524">
        <v>0</v>
      </c>
      <c r="L9524" s="17">
        <f>IF($E9524&lt;&gt;"",VLOOKUP($E9524,GEMWs!$E$14:$L$20,7,FALSE),"")</f>
        <v>37.754918937403332</v>
      </c>
      <c r="M9524" s="17">
        <f>IF($E9524&lt;&gt;"",VLOOKUP($E9524,GEMWs!$E$14:$L$20,8,FALSE),"")</f>
        <v>96.174593288388181</v>
      </c>
      <c r="N9524" s="17">
        <f t="shared" ca="1" si="670"/>
        <v>37.754918937403332</v>
      </c>
      <c r="O9524" s="17">
        <f t="shared" ca="1" si="671"/>
        <v>96.174593288388181</v>
      </c>
      <c r="P9524" s="17">
        <f t="shared" ca="1" si="672"/>
        <v>14.017215502618249</v>
      </c>
      <c r="Q9524" s="17">
        <f t="shared" ca="1" si="673"/>
        <v>35.706605601116891</v>
      </c>
    </row>
    <row r="9525" spans="1:17" x14ac:dyDescent="0.35">
      <c r="A9525" t="s">
        <v>2542</v>
      </c>
      <c r="B9525" t="s">
        <v>665</v>
      </c>
      <c r="C9525" t="s">
        <v>666</v>
      </c>
      <c r="D9525" t="s">
        <v>14</v>
      </c>
      <c r="E9525" t="s">
        <v>21</v>
      </c>
      <c r="F9525" t="s">
        <v>22</v>
      </c>
      <c r="G9525" t="s">
        <v>3040</v>
      </c>
      <c r="H9525">
        <v>216.8</v>
      </c>
      <c r="I9525">
        <v>250</v>
      </c>
      <c r="J9525">
        <v>900</v>
      </c>
      <c r="K9525">
        <v>1800</v>
      </c>
      <c r="L9525" s="17">
        <f>IF($E9525&lt;&gt;"",VLOOKUP($E9525,GEMWs!$E$14:$L$20,7,FALSE),"")</f>
        <v>37.754918937403332</v>
      </c>
      <c r="M9525" s="17">
        <f>IF($E9525&lt;&gt;"",VLOOKUP($E9525,GEMWs!$E$14:$L$20,8,FALSE),"")</f>
        <v>96.174593288388181</v>
      </c>
      <c r="N9525" s="17">
        <f t="shared" si="670"/>
        <v>900</v>
      </c>
      <c r="O9525" s="17">
        <f t="shared" si="671"/>
        <v>1800</v>
      </c>
      <c r="P9525" s="17">
        <f t="shared" si="672"/>
        <v>0.12044444444444445</v>
      </c>
      <c r="Q9525" s="17">
        <f t="shared" si="673"/>
        <v>0.2408888888888889</v>
      </c>
    </row>
    <row r="9526" spans="1:17" x14ac:dyDescent="0.35">
      <c r="A9526" t="s">
        <v>2542</v>
      </c>
      <c r="B9526" t="s">
        <v>3006</v>
      </c>
      <c r="D9526" t="s">
        <v>14</v>
      </c>
      <c r="E9526" t="s">
        <v>21</v>
      </c>
      <c r="G9526" t="s">
        <v>3040</v>
      </c>
      <c r="H9526">
        <v>114.4</v>
      </c>
      <c r="J9526">
        <v>0</v>
      </c>
      <c r="K9526">
        <v>0</v>
      </c>
      <c r="L9526" s="17">
        <f>IF($E9526&lt;&gt;"",VLOOKUP($E9526,GEMWs!$E$14:$L$20,7,FALSE),"")</f>
        <v>37.754918937403332</v>
      </c>
      <c r="M9526" s="17">
        <f>IF($E9526&lt;&gt;"",VLOOKUP($E9526,GEMWs!$E$14:$L$20,8,FALSE),"")</f>
        <v>96.174593288388181</v>
      </c>
      <c r="N9526" s="17">
        <f t="shared" ca="1" si="670"/>
        <v>37.754918937403332</v>
      </c>
      <c r="O9526" s="17">
        <f t="shared" ca="1" si="671"/>
        <v>96.174593288388181</v>
      </c>
      <c r="P9526" s="17">
        <f t="shared" ca="1" si="672"/>
        <v>1.1895033406271998</v>
      </c>
      <c r="Q9526" s="17">
        <f t="shared" ca="1" si="673"/>
        <v>3.0300687491786755</v>
      </c>
    </row>
    <row r="9527" spans="1:17" x14ac:dyDescent="0.35">
      <c r="A9527" t="s">
        <v>2542</v>
      </c>
      <c r="B9527" t="s">
        <v>718</v>
      </c>
      <c r="D9527" t="s">
        <v>14</v>
      </c>
      <c r="E9527" t="s">
        <v>21</v>
      </c>
      <c r="G9527" t="s">
        <v>3040</v>
      </c>
      <c r="H9527">
        <v>48.6</v>
      </c>
      <c r="J9527">
        <v>0</v>
      </c>
      <c r="K9527">
        <v>0</v>
      </c>
      <c r="L9527" s="17">
        <f>IF($E9527&lt;&gt;"",VLOOKUP($E9527,GEMWs!$E$14:$L$20,7,FALSE),"")</f>
        <v>37.754918937403332</v>
      </c>
      <c r="M9527" s="17">
        <f>IF($E9527&lt;&gt;"",VLOOKUP($E9527,GEMWs!$E$14:$L$20,8,FALSE),"")</f>
        <v>96.174593288388181</v>
      </c>
      <c r="N9527" s="17">
        <f t="shared" ca="1" si="670"/>
        <v>37.754918937403332</v>
      </c>
      <c r="O9527" s="17">
        <f t="shared" ca="1" si="671"/>
        <v>96.174593288388181</v>
      </c>
      <c r="P9527" s="17">
        <f t="shared" ca="1" si="672"/>
        <v>0.5053309646370796</v>
      </c>
      <c r="Q9527" s="17">
        <f t="shared" ca="1" si="673"/>
        <v>1.2872494861021297</v>
      </c>
    </row>
    <row r="9528" spans="1:17" x14ac:dyDescent="0.35">
      <c r="A9528" t="s">
        <v>2542</v>
      </c>
      <c r="B9528" t="s">
        <v>2998</v>
      </c>
      <c r="D9528" t="s">
        <v>14</v>
      </c>
      <c r="E9528" t="s">
        <v>18</v>
      </c>
      <c r="G9528" t="s">
        <v>3040</v>
      </c>
      <c r="H9528">
        <v>47.1</v>
      </c>
      <c r="J9528">
        <v>0</v>
      </c>
      <c r="K9528">
        <v>0</v>
      </c>
      <c r="L9528" s="17">
        <f>IF($E9528&lt;&gt;"",VLOOKUP($E9528,GEMWs!$E$14:$L$20,7,FALSE),"")</f>
        <v>5950.3939027696888</v>
      </c>
      <c r="M9528" s="17">
        <f>IF($E9528&lt;&gt;"",VLOOKUP($E9528,GEMWs!$E$14:$L$20,8,FALSE),"")</f>
        <v>10539.430626954083</v>
      </c>
      <c r="N9528" s="17">
        <f t="shared" ca="1" si="670"/>
        <v>5950.3939027696888</v>
      </c>
      <c r="O9528" s="17">
        <f t="shared" ca="1" si="671"/>
        <v>10539.430626954083</v>
      </c>
      <c r="P9528" s="17">
        <f t="shared" ca="1" si="672"/>
        <v>4.4689321147523883E-3</v>
      </c>
      <c r="Q9528" s="17">
        <f t="shared" ca="1" si="673"/>
        <v>7.9154423672820537E-3</v>
      </c>
    </row>
    <row r="9529" spans="1:17" x14ac:dyDescent="0.35">
      <c r="A9529" t="s">
        <v>2542</v>
      </c>
      <c r="B9529" t="s">
        <v>1887</v>
      </c>
      <c r="D9529" t="s">
        <v>22</v>
      </c>
      <c r="G9529" t="s">
        <v>3040</v>
      </c>
      <c r="H9529">
        <v>213</v>
      </c>
      <c r="J9529">
        <v>0</v>
      </c>
      <c r="K9529">
        <v>0</v>
      </c>
      <c r="L9529" s="17" t="str">
        <f>IF($E9529&lt;&gt;"",VLOOKUP($E9529,GEMWs!$E$14:$L$20,7,FALSE),"")</f>
        <v/>
      </c>
      <c r="M9529" s="17" t="str">
        <f>IF($E9529&lt;&gt;"",VLOOKUP($E9529,GEMWs!$E$14:$L$20,8,FALSE),"")</f>
        <v/>
      </c>
      <c r="N9529" s="17">
        <f t="shared" ca="1" si="670"/>
        <v>0</v>
      </c>
      <c r="O9529" s="17">
        <f t="shared" ca="1" si="671"/>
        <v>0</v>
      </c>
      <c r="P9529" s="17">
        <f t="shared" ca="1" si="672"/>
        <v>0</v>
      </c>
      <c r="Q9529" s="17">
        <f t="shared" ca="1" si="673"/>
        <v>0</v>
      </c>
    </row>
    <row r="9530" spans="1:17" x14ac:dyDescent="0.35">
      <c r="A9530" t="s">
        <v>2542</v>
      </c>
      <c r="B9530" t="s">
        <v>2341</v>
      </c>
      <c r="D9530" t="s">
        <v>14</v>
      </c>
      <c r="E9530" t="s">
        <v>21</v>
      </c>
      <c r="G9530" t="s">
        <v>3040</v>
      </c>
      <c r="H9530">
        <v>0.6</v>
      </c>
      <c r="J9530">
        <v>0</v>
      </c>
      <c r="K9530">
        <v>0</v>
      </c>
      <c r="L9530" s="17">
        <f>IF($E9530&lt;&gt;"",VLOOKUP($E9530,GEMWs!$E$14:$L$20,7,FALSE),"")</f>
        <v>37.754918937403332</v>
      </c>
      <c r="M9530" s="17">
        <f>IF($E9530&lt;&gt;"",VLOOKUP($E9530,GEMWs!$E$14:$L$20,8,FALSE),"")</f>
        <v>96.174593288388181</v>
      </c>
      <c r="N9530" s="17">
        <f t="shared" ca="1" si="670"/>
        <v>37.754918937403332</v>
      </c>
      <c r="O9530" s="17">
        <f t="shared" ca="1" si="671"/>
        <v>96.174593288388181</v>
      </c>
      <c r="P9530" s="17">
        <f t="shared" ca="1" si="672"/>
        <v>6.2386538844083897E-3</v>
      </c>
      <c r="Q9530" s="17">
        <f t="shared" ca="1" si="673"/>
        <v>1.5891968964223822E-2</v>
      </c>
    </row>
    <row r="9531" spans="1:17" x14ac:dyDescent="0.35">
      <c r="A9531" t="s">
        <v>2542</v>
      </c>
      <c r="B9531" t="s">
        <v>176</v>
      </c>
      <c r="C9531" t="s">
        <v>177</v>
      </c>
      <c r="D9531" t="s">
        <v>14</v>
      </c>
      <c r="E9531" t="s">
        <v>21</v>
      </c>
      <c r="F9531" t="s">
        <v>22</v>
      </c>
      <c r="G9531" t="s">
        <v>3040</v>
      </c>
      <c r="H9531">
        <v>85.5</v>
      </c>
      <c r="I9531">
        <v>255</v>
      </c>
      <c r="J9531">
        <v>13640</v>
      </c>
      <c r="K9531">
        <v>27270</v>
      </c>
      <c r="L9531" s="17">
        <f>IF($E9531&lt;&gt;"",VLOOKUP($E9531,GEMWs!$E$14:$L$20,7,FALSE),"")</f>
        <v>37.754918937403332</v>
      </c>
      <c r="M9531" s="17">
        <f>IF($E9531&lt;&gt;"",VLOOKUP($E9531,GEMWs!$E$14:$L$20,8,FALSE),"")</f>
        <v>96.174593288388181</v>
      </c>
      <c r="N9531" s="17">
        <f t="shared" si="670"/>
        <v>13640</v>
      </c>
      <c r="O9531" s="17">
        <f t="shared" si="671"/>
        <v>27270</v>
      </c>
      <c r="P9531" s="17">
        <f t="shared" si="672"/>
        <v>3.1353135313531354E-3</v>
      </c>
      <c r="Q9531" s="17">
        <f t="shared" si="673"/>
        <v>6.2683284457478007E-3</v>
      </c>
    </row>
    <row r="9532" spans="1:17" x14ac:dyDescent="0.35">
      <c r="A9532" t="s">
        <v>2542</v>
      </c>
      <c r="B9532" t="s">
        <v>2358</v>
      </c>
      <c r="C9532" t="s">
        <v>2359</v>
      </c>
      <c r="D9532" t="s">
        <v>14</v>
      </c>
      <c r="E9532" t="s">
        <v>21</v>
      </c>
      <c r="G9532" t="s">
        <v>3040</v>
      </c>
      <c r="H9532">
        <v>1.2</v>
      </c>
      <c r="J9532">
        <v>0</v>
      </c>
      <c r="K9532">
        <v>0</v>
      </c>
      <c r="L9532" s="17">
        <f>IF($E9532&lt;&gt;"",VLOOKUP($E9532,GEMWs!$E$14:$L$20,7,FALSE),"")</f>
        <v>37.754918937403332</v>
      </c>
      <c r="M9532" s="17">
        <f>IF($E9532&lt;&gt;"",VLOOKUP($E9532,GEMWs!$E$14:$L$20,8,FALSE),"")</f>
        <v>96.174593288388181</v>
      </c>
      <c r="N9532" s="17">
        <f t="shared" ca="1" si="670"/>
        <v>37.754918937403332</v>
      </c>
      <c r="O9532" s="17">
        <f t="shared" ca="1" si="671"/>
        <v>96.174593288388181</v>
      </c>
      <c r="P9532" s="17">
        <f t="shared" ca="1" si="672"/>
        <v>1.2477307768816779E-2</v>
      </c>
      <c r="Q9532" s="17">
        <f t="shared" ca="1" si="673"/>
        <v>3.1783937928447643E-2</v>
      </c>
    </row>
    <row r="9533" spans="1:17" x14ac:dyDescent="0.35">
      <c r="A9533" t="s">
        <v>2542</v>
      </c>
      <c r="B9533" t="s">
        <v>47</v>
      </c>
      <c r="C9533" t="s">
        <v>48</v>
      </c>
      <c r="D9533" t="s">
        <v>14</v>
      </c>
      <c r="E9533" t="s">
        <v>21</v>
      </c>
      <c r="F9533" t="s">
        <v>14</v>
      </c>
      <c r="G9533" t="s">
        <v>3040</v>
      </c>
      <c r="H9533">
        <v>33090.9</v>
      </c>
      <c r="I9533">
        <v>256</v>
      </c>
      <c r="J9533">
        <v>11.292441</v>
      </c>
      <c r="K9533">
        <v>1000</v>
      </c>
      <c r="L9533" s="17">
        <f>IF($E9533&lt;&gt;"",VLOOKUP($E9533,GEMWs!$E$14:$L$20,7,FALSE),"")</f>
        <v>37.754918937403332</v>
      </c>
      <c r="M9533" s="17">
        <f>IF($E9533&lt;&gt;"",VLOOKUP($E9533,GEMWs!$E$14:$L$20,8,FALSE),"")</f>
        <v>96.174593288388181</v>
      </c>
      <c r="N9533" s="17">
        <f t="shared" si="670"/>
        <v>11.292441</v>
      </c>
      <c r="O9533" s="17">
        <f t="shared" si="671"/>
        <v>1000</v>
      </c>
      <c r="P9533" s="17">
        <f t="shared" si="672"/>
        <v>33.090900000000005</v>
      </c>
      <c r="Q9533" s="17">
        <f t="shared" si="673"/>
        <v>2930.3584583705156</v>
      </c>
    </row>
    <row r="9534" spans="1:17" x14ac:dyDescent="0.35">
      <c r="A9534" t="s">
        <v>2542</v>
      </c>
      <c r="B9534" t="s">
        <v>3000</v>
      </c>
      <c r="D9534" t="s">
        <v>14</v>
      </c>
      <c r="E9534" t="s">
        <v>21</v>
      </c>
      <c r="G9534" t="s">
        <v>3040</v>
      </c>
      <c r="H9534">
        <v>0.2</v>
      </c>
      <c r="J9534">
        <v>0</v>
      </c>
      <c r="K9534">
        <v>0</v>
      </c>
      <c r="L9534" s="17">
        <f>IF($E9534&lt;&gt;"",VLOOKUP($E9534,GEMWs!$E$14:$L$20,7,FALSE),"")</f>
        <v>37.754918937403332</v>
      </c>
      <c r="M9534" s="17">
        <f>IF($E9534&lt;&gt;"",VLOOKUP($E9534,GEMWs!$E$14:$L$20,8,FALSE),"")</f>
        <v>96.174593288388181</v>
      </c>
      <c r="N9534" s="17">
        <f t="shared" ca="1" si="670"/>
        <v>37.754918937403332</v>
      </c>
      <c r="O9534" s="17">
        <f t="shared" ca="1" si="671"/>
        <v>96.174593288388181</v>
      </c>
      <c r="P9534" s="17">
        <f t="shared" ca="1" si="672"/>
        <v>2.079551294802797E-3</v>
      </c>
      <c r="Q9534" s="17">
        <f t="shared" ca="1" si="673"/>
        <v>5.2973229880746075E-3</v>
      </c>
    </row>
    <row r="9535" spans="1:17" x14ac:dyDescent="0.35">
      <c r="A9535" t="s">
        <v>2542</v>
      </c>
      <c r="B9535" t="s">
        <v>504</v>
      </c>
      <c r="C9535" t="s">
        <v>505</v>
      </c>
      <c r="D9535" t="s">
        <v>22</v>
      </c>
      <c r="G9535" t="s">
        <v>3040</v>
      </c>
      <c r="H9535">
        <v>7.2</v>
      </c>
      <c r="J9535">
        <v>0</v>
      </c>
      <c r="K9535">
        <v>0</v>
      </c>
      <c r="L9535" s="17" t="str">
        <f>IF($E9535&lt;&gt;"",VLOOKUP($E9535,GEMWs!$E$14:$L$20,7,FALSE),"")</f>
        <v/>
      </c>
      <c r="M9535" s="17" t="str">
        <f>IF($E9535&lt;&gt;"",VLOOKUP($E9535,GEMWs!$E$14:$L$20,8,FALSE),"")</f>
        <v/>
      </c>
      <c r="N9535" s="17">
        <f t="shared" ca="1" si="670"/>
        <v>0</v>
      </c>
      <c r="O9535" s="17">
        <f t="shared" ca="1" si="671"/>
        <v>0</v>
      </c>
      <c r="P9535" s="17">
        <f t="shared" ca="1" si="672"/>
        <v>0</v>
      </c>
      <c r="Q9535" s="17">
        <f t="shared" ca="1" si="673"/>
        <v>0</v>
      </c>
    </row>
    <row r="9536" spans="1:17" x14ac:dyDescent="0.35">
      <c r="A9536" t="s">
        <v>2542</v>
      </c>
      <c r="B9536" t="s">
        <v>77</v>
      </c>
      <c r="C9536" t="s">
        <v>78</v>
      </c>
      <c r="D9536" t="s">
        <v>14</v>
      </c>
      <c r="E9536" t="s">
        <v>21</v>
      </c>
      <c r="F9536" t="s">
        <v>22</v>
      </c>
      <c r="G9536" t="s">
        <v>3040</v>
      </c>
      <c r="H9536">
        <v>1825</v>
      </c>
      <c r="I9536">
        <v>373</v>
      </c>
      <c r="J9536">
        <v>1400</v>
      </c>
      <c r="K9536">
        <v>1400</v>
      </c>
      <c r="L9536" s="17">
        <f>IF($E9536&lt;&gt;"",VLOOKUP($E9536,GEMWs!$E$14:$L$20,7,FALSE),"")</f>
        <v>37.754918937403332</v>
      </c>
      <c r="M9536" s="17">
        <f>IF($E9536&lt;&gt;"",VLOOKUP($E9536,GEMWs!$E$14:$L$20,8,FALSE),"")</f>
        <v>96.174593288388181</v>
      </c>
      <c r="N9536" s="17">
        <f t="shared" si="670"/>
        <v>1400</v>
      </c>
      <c r="O9536" s="17">
        <f t="shared" si="671"/>
        <v>1400</v>
      </c>
      <c r="P9536" s="17">
        <f t="shared" si="672"/>
        <v>1.3035714285714286</v>
      </c>
      <c r="Q9536" s="17">
        <f t="shared" si="673"/>
        <v>1.3035714285714286</v>
      </c>
    </row>
    <row r="9537" spans="1:17" x14ac:dyDescent="0.35">
      <c r="A9537" t="s">
        <v>2542</v>
      </c>
      <c r="B9537" t="s">
        <v>2166</v>
      </c>
      <c r="C9537" t="s">
        <v>2167</v>
      </c>
      <c r="D9537" t="s">
        <v>14</v>
      </c>
      <c r="E9537" t="s">
        <v>21</v>
      </c>
      <c r="F9537" t="s">
        <v>22</v>
      </c>
      <c r="G9537" t="s">
        <v>3040</v>
      </c>
      <c r="H9537">
        <v>128.80000000000001</v>
      </c>
      <c r="I9537">
        <v>374</v>
      </c>
      <c r="J9537">
        <v>3300</v>
      </c>
      <c r="K9537">
        <v>4500</v>
      </c>
      <c r="L9537" s="17">
        <f>IF($E9537&lt;&gt;"",VLOOKUP($E9537,GEMWs!$E$14:$L$20,7,FALSE),"")</f>
        <v>37.754918937403332</v>
      </c>
      <c r="M9537" s="17">
        <f>IF($E9537&lt;&gt;"",VLOOKUP($E9537,GEMWs!$E$14:$L$20,8,FALSE),"")</f>
        <v>96.174593288388181</v>
      </c>
      <c r="N9537" s="17">
        <f t="shared" si="670"/>
        <v>3300</v>
      </c>
      <c r="O9537" s="17">
        <f t="shared" si="671"/>
        <v>4500</v>
      </c>
      <c r="P9537" s="17">
        <f t="shared" si="672"/>
        <v>2.8622222222222226E-2</v>
      </c>
      <c r="Q9537" s="17">
        <f t="shared" si="673"/>
        <v>3.9030303030303033E-2</v>
      </c>
    </row>
    <row r="9538" spans="1:17" x14ac:dyDescent="0.35">
      <c r="A9538" t="s">
        <v>2542</v>
      </c>
      <c r="B9538" t="s">
        <v>1652</v>
      </c>
      <c r="D9538" t="s">
        <v>14</v>
      </c>
      <c r="E9538" t="s">
        <v>18</v>
      </c>
      <c r="G9538" t="s">
        <v>3040</v>
      </c>
      <c r="H9538">
        <v>767.9</v>
      </c>
      <c r="J9538">
        <v>0</v>
      </c>
      <c r="K9538">
        <v>0</v>
      </c>
      <c r="L9538" s="17">
        <f>IF($E9538&lt;&gt;"",VLOOKUP($E9538,GEMWs!$E$14:$L$20,7,FALSE),"")</f>
        <v>5950.3939027696888</v>
      </c>
      <c r="M9538" s="17">
        <f>IF($E9538&lt;&gt;"",VLOOKUP($E9538,GEMWs!$E$14:$L$20,8,FALSE),"")</f>
        <v>10539.430626954083</v>
      </c>
      <c r="N9538" s="17">
        <f t="shared" ca="1" si="670"/>
        <v>5950.3939027696888</v>
      </c>
      <c r="O9538" s="17">
        <f t="shared" ca="1" si="671"/>
        <v>10539.430626954083</v>
      </c>
      <c r="P9538" s="17">
        <f t="shared" ca="1" si="672"/>
        <v>7.2859723374062824E-2</v>
      </c>
      <c r="Q9538" s="17">
        <f t="shared" ca="1" si="673"/>
        <v>0.12905028012390421</v>
      </c>
    </row>
    <row r="9539" spans="1:17" x14ac:dyDescent="0.35">
      <c r="A9539" t="s">
        <v>2542</v>
      </c>
      <c r="B9539" t="s">
        <v>1656</v>
      </c>
      <c r="D9539" t="s">
        <v>14</v>
      </c>
      <c r="E9539" t="s">
        <v>18</v>
      </c>
      <c r="G9539" t="s">
        <v>3040</v>
      </c>
      <c r="H9539">
        <v>43.4</v>
      </c>
      <c r="J9539">
        <v>0</v>
      </c>
      <c r="K9539">
        <v>0</v>
      </c>
      <c r="L9539" s="17">
        <f>IF($E9539&lt;&gt;"",VLOOKUP($E9539,GEMWs!$E$14:$L$20,7,FALSE),"")</f>
        <v>5950.3939027696888</v>
      </c>
      <c r="M9539" s="17">
        <f>IF($E9539&lt;&gt;"",VLOOKUP($E9539,GEMWs!$E$14:$L$20,8,FALSE),"")</f>
        <v>10539.430626954083</v>
      </c>
      <c r="N9539" s="17">
        <f t="shared" ca="1" si="670"/>
        <v>5950.3939027696888</v>
      </c>
      <c r="O9539" s="17">
        <f t="shared" ca="1" si="671"/>
        <v>10539.430626954083</v>
      </c>
      <c r="P9539" s="17">
        <f t="shared" ca="1" si="672"/>
        <v>4.1178695070117543E-3</v>
      </c>
      <c r="Q9539" s="17">
        <f t="shared" ca="1" si="673"/>
        <v>7.2936347927821891E-3</v>
      </c>
    </row>
    <row r="9540" spans="1:17" x14ac:dyDescent="0.35">
      <c r="A9540" t="s">
        <v>2542</v>
      </c>
      <c r="B9540" t="s">
        <v>1561</v>
      </c>
      <c r="D9540" t="s">
        <v>14</v>
      </c>
      <c r="E9540" t="s">
        <v>18</v>
      </c>
      <c r="G9540" t="s">
        <v>3040</v>
      </c>
      <c r="H9540">
        <v>16</v>
      </c>
      <c r="J9540">
        <v>0</v>
      </c>
      <c r="K9540">
        <v>0</v>
      </c>
      <c r="L9540" s="17">
        <f>IF($E9540&lt;&gt;"",VLOOKUP($E9540,GEMWs!$E$14:$L$20,7,FALSE),"")</f>
        <v>5950.3939027696888</v>
      </c>
      <c r="M9540" s="17">
        <f>IF($E9540&lt;&gt;"",VLOOKUP($E9540,GEMWs!$E$14:$L$20,8,FALSE),"")</f>
        <v>10539.430626954083</v>
      </c>
      <c r="N9540" s="17">
        <f t="shared" ca="1" si="670"/>
        <v>5950.3939027696888</v>
      </c>
      <c r="O9540" s="17">
        <f t="shared" ca="1" si="671"/>
        <v>10539.430626954083</v>
      </c>
      <c r="P9540" s="17">
        <f t="shared" ca="1" si="672"/>
        <v>1.5181085740135502E-3</v>
      </c>
      <c r="Q9540" s="17">
        <f t="shared" ca="1" si="673"/>
        <v>2.6888976194588713E-3</v>
      </c>
    </row>
    <row r="9541" spans="1:17" x14ac:dyDescent="0.35">
      <c r="A9541" t="s">
        <v>2542</v>
      </c>
      <c r="B9541" t="s">
        <v>241</v>
      </c>
      <c r="D9541" t="s">
        <v>14</v>
      </c>
      <c r="E9541" t="s">
        <v>21</v>
      </c>
      <c r="G9541" t="s">
        <v>3040</v>
      </c>
      <c r="H9541">
        <v>1250.7</v>
      </c>
      <c r="J9541">
        <v>0</v>
      </c>
      <c r="K9541">
        <v>0</v>
      </c>
      <c r="L9541" s="17">
        <f>IF($E9541&lt;&gt;"",VLOOKUP($E9541,GEMWs!$E$14:$L$20,7,FALSE),"")</f>
        <v>37.754918937403332</v>
      </c>
      <c r="M9541" s="17">
        <f>IF($E9541&lt;&gt;"",VLOOKUP($E9541,GEMWs!$E$14:$L$20,8,FALSE),"")</f>
        <v>96.174593288388181</v>
      </c>
      <c r="N9541" s="17">
        <f t="shared" ca="1" si="670"/>
        <v>37.754918937403332</v>
      </c>
      <c r="O9541" s="17">
        <f t="shared" ca="1" si="671"/>
        <v>96.174593288388181</v>
      </c>
      <c r="P9541" s="17">
        <f t="shared" ca="1" si="672"/>
        <v>13.004474022049289</v>
      </c>
      <c r="Q9541" s="17">
        <f t="shared" ca="1" si="673"/>
        <v>33.12680930592456</v>
      </c>
    </row>
    <row r="9542" spans="1:17" x14ac:dyDescent="0.35">
      <c r="A9542" t="s">
        <v>2542</v>
      </c>
      <c r="B9542" t="s">
        <v>214</v>
      </c>
      <c r="C9542" t="s">
        <v>215</v>
      </c>
      <c r="D9542" t="s">
        <v>14</v>
      </c>
      <c r="E9542" t="s">
        <v>21</v>
      </c>
      <c r="F9542" t="s">
        <v>22</v>
      </c>
      <c r="G9542" t="s">
        <v>3040</v>
      </c>
      <c r="H9542">
        <v>334.9</v>
      </c>
      <c r="I9542">
        <v>270</v>
      </c>
      <c r="J9542">
        <v>32</v>
      </c>
      <c r="K9542">
        <v>713</v>
      </c>
      <c r="L9542" s="17">
        <f>IF($E9542&lt;&gt;"",VLOOKUP($E9542,GEMWs!$E$14:$L$20,7,FALSE),"")</f>
        <v>37.754918937403332</v>
      </c>
      <c r="M9542" s="17">
        <f>IF($E9542&lt;&gt;"",VLOOKUP($E9542,GEMWs!$E$14:$L$20,8,FALSE),"")</f>
        <v>96.174593288388181</v>
      </c>
      <c r="N9542" s="17">
        <f t="shared" si="670"/>
        <v>32</v>
      </c>
      <c r="O9542" s="17">
        <f t="shared" si="671"/>
        <v>713</v>
      </c>
      <c r="P9542" s="17">
        <f t="shared" si="672"/>
        <v>0.46970546984572226</v>
      </c>
      <c r="Q9542" s="17">
        <f t="shared" si="673"/>
        <v>10.465624999999999</v>
      </c>
    </row>
    <row r="9543" spans="1:17" x14ac:dyDescent="0.35">
      <c r="A9543" t="s">
        <v>2542</v>
      </c>
      <c r="B9543" t="s">
        <v>1588</v>
      </c>
      <c r="D9543" t="s">
        <v>14</v>
      </c>
      <c r="E9543" t="s">
        <v>18</v>
      </c>
      <c r="G9543" t="s">
        <v>3040</v>
      </c>
      <c r="H9543">
        <v>1.7</v>
      </c>
      <c r="J9543">
        <v>0</v>
      </c>
      <c r="K9543">
        <v>0</v>
      </c>
      <c r="L9543" s="17">
        <f>IF($E9543&lt;&gt;"",VLOOKUP($E9543,GEMWs!$E$14:$L$20,7,FALSE),"")</f>
        <v>5950.3939027696888</v>
      </c>
      <c r="M9543" s="17">
        <f>IF($E9543&lt;&gt;"",VLOOKUP($E9543,GEMWs!$E$14:$L$20,8,FALSE),"")</f>
        <v>10539.430626954083</v>
      </c>
      <c r="N9543" s="17">
        <f t="shared" ca="1" si="670"/>
        <v>5950.3939027696888</v>
      </c>
      <c r="O9543" s="17">
        <f t="shared" ca="1" si="671"/>
        <v>10539.430626954083</v>
      </c>
      <c r="P9543" s="17">
        <f t="shared" ca="1" si="672"/>
        <v>1.6129903598893969E-4</v>
      </c>
      <c r="Q9543" s="17">
        <f t="shared" ca="1" si="673"/>
        <v>2.856953720675051E-4</v>
      </c>
    </row>
    <row r="9544" spans="1:17" x14ac:dyDescent="0.35">
      <c r="A9544" t="s">
        <v>2542</v>
      </c>
      <c r="B9544" t="s">
        <v>123</v>
      </c>
      <c r="D9544" t="s">
        <v>14</v>
      </c>
      <c r="E9544" t="s">
        <v>21</v>
      </c>
      <c r="G9544" t="s">
        <v>3040</v>
      </c>
      <c r="H9544">
        <v>75.5</v>
      </c>
      <c r="J9544">
        <v>0</v>
      </c>
      <c r="K9544">
        <v>0</v>
      </c>
      <c r="L9544" s="17">
        <f>IF($E9544&lt;&gt;"",VLOOKUP($E9544,GEMWs!$E$14:$L$20,7,FALSE),"")</f>
        <v>37.754918937403332</v>
      </c>
      <c r="M9544" s="17">
        <f>IF($E9544&lt;&gt;"",VLOOKUP($E9544,GEMWs!$E$14:$L$20,8,FALSE),"")</f>
        <v>96.174593288388181</v>
      </c>
      <c r="N9544" s="17">
        <f t="shared" ca="1" si="670"/>
        <v>37.754918937403332</v>
      </c>
      <c r="O9544" s="17">
        <f t="shared" ca="1" si="671"/>
        <v>96.174593288388181</v>
      </c>
      <c r="P9544" s="17">
        <f t="shared" ca="1" si="672"/>
        <v>0.78503061378805572</v>
      </c>
      <c r="Q9544" s="17">
        <f t="shared" ca="1" si="673"/>
        <v>1.9997394279981644</v>
      </c>
    </row>
    <row r="9545" spans="1:17" x14ac:dyDescent="0.35">
      <c r="A9545" t="s">
        <v>2542</v>
      </c>
      <c r="B9545" t="s">
        <v>1530</v>
      </c>
      <c r="D9545" t="s">
        <v>14</v>
      </c>
      <c r="E9545" t="s">
        <v>21</v>
      </c>
      <c r="G9545" t="s">
        <v>3040</v>
      </c>
      <c r="H9545">
        <v>117.5</v>
      </c>
      <c r="J9545">
        <v>0</v>
      </c>
      <c r="K9545">
        <v>0</v>
      </c>
      <c r="L9545" s="17">
        <f>IF($E9545&lt;&gt;"",VLOOKUP($E9545,GEMWs!$E$14:$L$20,7,FALSE),"")</f>
        <v>37.754918937403332</v>
      </c>
      <c r="M9545" s="17">
        <f>IF($E9545&lt;&gt;"",VLOOKUP($E9545,GEMWs!$E$14:$L$20,8,FALSE),"")</f>
        <v>96.174593288388181</v>
      </c>
      <c r="N9545" s="17">
        <f t="shared" ca="1" si="670"/>
        <v>37.754918937403332</v>
      </c>
      <c r="O9545" s="17">
        <f t="shared" ca="1" si="671"/>
        <v>96.174593288388181</v>
      </c>
      <c r="P9545" s="17">
        <f t="shared" ca="1" si="672"/>
        <v>1.221736385696643</v>
      </c>
      <c r="Q9545" s="17">
        <f t="shared" ca="1" si="673"/>
        <v>3.1121772554938318</v>
      </c>
    </row>
    <row r="9546" spans="1:17" x14ac:dyDescent="0.35">
      <c r="A9546" t="s">
        <v>2542</v>
      </c>
      <c r="B9546" t="s">
        <v>667</v>
      </c>
      <c r="C9546" t="s">
        <v>668</v>
      </c>
      <c r="D9546" t="s">
        <v>14</v>
      </c>
      <c r="E9546" t="s">
        <v>21</v>
      </c>
      <c r="F9546" t="s">
        <v>22</v>
      </c>
      <c r="G9546" t="s">
        <v>3040</v>
      </c>
      <c r="H9546">
        <v>1522.8</v>
      </c>
      <c r="I9546">
        <v>379</v>
      </c>
      <c r="J9546">
        <v>649</v>
      </c>
      <c r="K9546">
        <v>885</v>
      </c>
      <c r="L9546" s="17">
        <f>IF($E9546&lt;&gt;"",VLOOKUP($E9546,GEMWs!$E$14:$L$20,7,FALSE),"")</f>
        <v>37.754918937403332</v>
      </c>
      <c r="M9546" s="17">
        <f>IF($E9546&lt;&gt;"",VLOOKUP($E9546,GEMWs!$E$14:$L$20,8,FALSE),"")</f>
        <v>96.174593288388181</v>
      </c>
      <c r="N9546" s="17">
        <f t="shared" si="670"/>
        <v>649</v>
      </c>
      <c r="O9546" s="17">
        <f t="shared" si="671"/>
        <v>885</v>
      </c>
      <c r="P9546" s="17">
        <f t="shared" si="672"/>
        <v>1.7206779661016949</v>
      </c>
      <c r="Q9546" s="17">
        <f t="shared" si="673"/>
        <v>2.3463790446841295</v>
      </c>
    </row>
    <row r="9547" spans="1:17" x14ac:dyDescent="0.35">
      <c r="A9547" t="s">
        <v>2542</v>
      </c>
      <c r="B9547" t="s">
        <v>753</v>
      </c>
      <c r="D9547" t="s">
        <v>14</v>
      </c>
      <c r="E9547" t="s">
        <v>21</v>
      </c>
      <c r="G9547" t="s">
        <v>3040</v>
      </c>
      <c r="H9547">
        <v>44.5</v>
      </c>
      <c r="J9547">
        <v>0</v>
      </c>
      <c r="K9547">
        <v>0</v>
      </c>
      <c r="L9547" s="17">
        <f>IF($E9547&lt;&gt;"",VLOOKUP($E9547,GEMWs!$E$14:$L$20,7,FALSE),"")</f>
        <v>37.754918937403332</v>
      </c>
      <c r="M9547" s="17">
        <f>IF($E9547&lt;&gt;"",VLOOKUP($E9547,GEMWs!$E$14:$L$20,8,FALSE),"")</f>
        <v>96.174593288388181</v>
      </c>
      <c r="N9547" s="17">
        <f t="shared" ca="1" si="670"/>
        <v>37.754918937403332</v>
      </c>
      <c r="O9547" s="17">
        <f t="shared" ca="1" si="671"/>
        <v>96.174593288388181</v>
      </c>
      <c r="P9547" s="17">
        <f t="shared" ca="1" si="672"/>
        <v>0.46270016309362227</v>
      </c>
      <c r="Q9547" s="17">
        <f t="shared" ca="1" si="673"/>
        <v>1.1786543648466001</v>
      </c>
    </row>
    <row r="9548" spans="1:17" x14ac:dyDescent="0.35">
      <c r="A9548" t="s">
        <v>2542</v>
      </c>
      <c r="B9548" t="s">
        <v>1916</v>
      </c>
      <c r="C9548" t="s">
        <v>1917</v>
      </c>
      <c r="D9548" t="s">
        <v>22</v>
      </c>
      <c r="G9548" t="s">
        <v>3040</v>
      </c>
      <c r="H9548">
        <v>3.7</v>
      </c>
      <c r="J9548">
        <v>0</v>
      </c>
      <c r="K9548">
        <v>0</v>
      </c>
      <c r="L9548" s="17" t="str">
        <f>IF($E9548&lt;&gt;"",VLOOKUP($E9548,GEMWs!$E$14:$L$20,7,FALSE),"")</f>
        <v/>
      </c>
      <c r="M9548" s="17" t="str">
        <f>IF($E9548&lt;&gt;"",VLOOKUP($E9548,GEMWs!$E$14:$L$20,8,FALSE),"")</f>
        <v/>
      </c>
      <c r="N9548" s="17">
        <f t="shared" ca="1" si="670"/>
        <v>0</v>
      </c>
      <c r="O9548" s="17">
        <f t="shared" ca="1" si="671"/>
        <v>0</v>
      </c>
      <c r="P9548" s="17">
        <f t="shared" ca="1" si="672"/>
        <v>0</v>
      </c>
      <c r="Q9548" s="17">
        <f t="shared" ca="1" si="673"/>
        <v>0</v>
      </c>
    </row>
    <row r="9549" spans="1:17" x14ac:dyDescent="0.35">
      <c r="A9549" t="s">
        <v>2542</v>
      </c>
      <c r="B9549" t="s">
        <v>687</v>
      </c>
      <c r="D9549" t="s">
        <v>14</v>
      </c>
      <c r="E9549" t="s">
        <v>21</v>
      </c>
      <c r="G9549" t="s">
        <v>3040</v>
      </c>
      <c r="H9549">
        <v>1366.9</v>
      </c>
      <c r="J9549">
        <v>0</v>
      </c>
      <c r="K9549">
        <v>0</v>
      </c>
      <c r="L9549" s="17">
        <f>IF($E9549&lt;&gt;"",VLOOKUP($E9549,GEMWs!$E$14:$L$20,7,FALSE),"")</f>
        <v>37.754918937403332</v>
      </c>
      <c r="M9549" s="17">
        <f>IF($E9549&lt;&gt;"",VLOOKUP($E9549,GEMWs!$E$14:$L$20,8,FALSE),"")</f>
        <v>96.174593288388181</v>
      </c>
      <c r="N9549" s="17">
        <f t="shared" ca="1" si="670"/>
        <v>37.754918937403332</v>
      </c>
      <c r="O9549" s="17">
        <f t="shared" ca="1" si="671"/>
        <v>96.174593288388181</v>
      </c>
      <c r="P9549" s="17">
        <f t="shared" ca="1" si="672"/>
        <v>14.212693324329715</v>
      </c>
      <c r="Q9549" s="17">
        <f t="shared" ca="1" si="673"/>
        <v>36.204553961995906</v>
      </c>
    </row>
    <row r="9550" spans="1:17" x14ac:dyDescent="0.35">
      <c r="A9550" t="s">
        <v>2542</v>
      </c>
      <c r="B9550" t="s">
        <v>1671</v>
      </c>
      <c r="D9550" t="s">
        <v>14</v>
      </c>
      <c r="E9550" t="s">
        <v>18</v>
      </c>
      <c r="G9550" t="s">
        <v>3040</v>
      </c>
      <c r="H9550">
        <v>0.4</v>
      </c>
      <c r="J9550">
        <v>0</v>
      </c>
      <c r="K9550">
        <v>0</v>
      </c>
      <c r="L9550" s="17">
        <f>IF($E9550&lt;&gt;"",VLOOKUP($E9550,GEMWs!$E$14:$L$20,7,FALSE),"")</f>
        <v>5950.3939027696888</v>
      </c>
      <c r="M9550" s="17">
        <f>IF($E9550&lt;&gt;"",VLOOKUP($E9550,GEMWs!$E$14:$L$20,8,FALSE),"")</f>
        <v>10539.430626954083</v>
      </c>
      <c r="N9550" s="17">
        <f t="shared" ca="1" si="670"/>
        <v>5950.3939027696888</v>
      </c>
      <c r="O9550" s="17">
        <f t="shared" ca="1" si="671"/>
        <v>10539.430626954083</v>
      </c>
      <c r="P9550" s="17">
        <f t="shared" ca="1" si="672"/>
        <v>3.7952714350338755E-5</v>
      </c>
      <c r="Q9550" s="17">
        <f t="shared" ca="1" si="673"/>
        <v>6.7222440486471789E-5</v>
      </c>
    </row>
    <row r="9551" spans="1:17" x14ac:dyDescent="0.35">
      <c r="A9551" t="s">
        <v>2542</v>
      </c>
      <c r="B9551" t="s">
        <v>140</v>
      </c>
      <c r="C9551" t="s">
        <v>141</v>
      </c>
      <c r="D9551" t="s">
        <v>14</v>
      </c>
      <c r="E9551" t="s">
        <v>21</v>
      </c>
      <c r="F9551" t="s">
        <v>22</v>
      </c>
      <c r="G9551" t="s">
        <v>3040</v>
      </c>
      <c r="H9551">
        <v>1075.5</v>
      </c>
      <c r="I9551">
        <v>425</v>
      </c>
      <c r="J9551">
        <v>3722.8</v>
      </c>
      <c r="K9551">
        <v>5548.3</v>
      </c>
      <c r="L9551" s="17">
        <f>IF($E9551&lt;&gt;"",VLOOKUP($E9551,GEMWs!$E$14:$L$20,7,FALSE),"")</f>
        <v>37.754918937403332</v>
      </c>
      <c r="M9551" s="17">
        <f>IF($E9551&lt;&gt;"",VLOOKUP($E9551,GEMWs!$E$14:$L$20,8,FALSE),"")</f>
        <v>96.174593288388181</v>
      </c>
      <c r="N9551" s="17">
        <f t="shared" si="670"/>
        <v>3722.8</v>
      </c>
      <c r="O9551" s="17">
        <f t="shared" si="671"/>
        <v>5548.3</v>
      </c>
      <c r="P9551" s="17">
        <f t="shared" si="672"/>
        <v>0.19384315916587061</v>
      </c>
      <c r="Q9551" s="17">
        <f t="shared" si="673"/>
        <v>0.28889545503384551</v>
      </c>
    </row>
    <row r="9552" spans="1:17" x14ac:dyDescent="0.35">
      <c r="A9552" t="s">
        <v>2542</v>
      </c>
      <c r="B9552" t="s">
        <v>235</v>
      </c>
      <c r="D9552" t="s">
        <v>22</v>
      </c>
      <c r="G9552" t="s">
        <v>3040</v>
      </c>
      <c r="H9552">
        <v>27.1</v>
      </c>
      <c r="J9552">
        <v>0</v>
      </c>
      <c r="K9552">
        <v>0</v>
      </c>
      <c r="L9552" s="17" t="str">
        <f>IF($E9552&lt;&gt;"",VLOOKUP($E9552,GEMWs!$E$14:$L$20,7,FALSE),"")</f>
        <v/>
      </c>
      <c r="M9552" s="17" t="str">
        <f>IF($E9552&lt;&gt;"",VLOOKUP($E9552,GEMWs!$E$14:$L$20,8,FALSE),"")</f>
        <v/>
      </c>
      <c r="N9552" s="17">
        <f t="shared" ca="1" si="670"/>
        <v>0</v>
      </c>
      <c r="O9552" s="17">
        <f t="shared" ca="1" si="671"/>
        <v>0</v>
      </c>
      <c r="P9552" s="17">
        <f t="shared" ca="1" si="672"/>
        <v>0</v>
      </c>
      <c r="Q9552" s="17">
        <f t="shared" ca="1" si="673"/>
        <v>0</v>
      </c>
    </row>
    <row r="9553" spans="1:17" x14ac:dyDescent="0.35">
      <c r="A9553" t="s">
        <v>2542</v>
      </c>
      <c r="B9553" t="s">
        <v>2551</v>
      </c>
      <c r="C9553" t="s">
        <v>2552</v>
      </c>
      <c r="D9553" t="s">
        <v>14</v>
      </c>
      <c r="E9553" t="s">
        <v>21</v>
      </c>
      <c r="G9553" t="s">
        <v>3040</v>
      </c>
      <c r="H9553">
        <v>2.2999999999999998</v>
      </c>
      <c r="J9553">
        <v>0</v>
      </c>
      <c r="K9553">
        <v>0</v>
      </c>
      <c r="L9553" s="17">
        <f>IF($E9553&lt;&gt;"",VLOOKUP($E9553,GEMWs!$E$14:$L$20,7,FALSE),"")</f>
        <v>37.754918937403332</v>
      </c>
      <c r="M9553" s="17">
        <f>IF($E9553&lt;&gt;"",VLOOKUP($E9553,GEMWs!$E$14:$L$20,8,FALSE),"")</f>
        <v>96.174593288388181</v>
      </c>
      <c r="N9553" s="17">
        <f t="shared" ca="1" si="670"/>
        <v>37.754918937403332</v>
      </c>
      <c r="O9553" s="17">
        <f t="shared" ca="1" si="671"/>
        <v>96.174593288388181</v>
      </c>
      <c r="P9553" s="17">
        <f t="shared" ca="1" si="672"/>
        <v>2.3914839890232159E-2</v>
      </c>
      <c r="Q9553" s="17">
        <f t="shared" ca="1" si="673"/>
        <v>6.0919214362857979E-2</v>
      </c>
    </row>
    <row r="9554" spans="1:17" x14ac:dyDescent="0.35">
      <c r="A9554" t="s">
        <v>2542</v>
      </c>
      <c r="B9554" t="s">
        <v>720</v>
      </c>
      <c r="D9554" t="s">
        <v>14</v>
      </c>
      <c r="E9554" t="s">
        <v>21</v>
      </c>
      <c r="G9554" t="s">
        <v>3040</v>
      </c>
      <c r="H9554">
        <v>19.7</v>
      </c>
      <c r="J9554">
        <v>0</v>
      </c>
      <c r="K9554">
        <v>0</v>
      </c>
      <c r="L9554" s="17">
        <f>IF($E9554&lt;&gt;"",VLOOKUP($E9554,GEMWs!$E$14:$L$20,7,FALSE),"")</f>
        <v>37.754918937403332</v>
      </c>
      <c r="M9554" s="17">
        <f>IF($E9554&lt;&gt;"",VLOOKUP($E9554,GEMWs!$E$14:$L$20,8,FALSE),"")</f>
        <v>96.174593288388181</v>
      </c>
      <c r="N9554" s="17">
        <f t="shared" ca="1" si="670"/>
        <v>37.754918937403332</v>
      </c>
      <c r="O9554" s="17">
        <f t="shared" ca="1" si="671"/>
        <v>96.174593288388181</v>
      </c>
      <c r="P9554" s="17">
        <f t="shared" ca="1" si="672"/>
        <v>0.20483580253807546</v>
      </c>
      <c r="Q9554" s="17">
        <f t="shared" ca="1" si="673"/>
        <v>0.52178631432534883</v>
      </c>
    </row>
    <row r="9555" spans="1:17" x14ac:dyDescent="0.35">
      <c r="A9555" t="s">
        <v>2542</v>
      </c>
      <c r="B9555" t="s">
        <v>2408</v>
      </c>
      <c r="C9555" t="s">
        <v>2409</v>
      </c>
      <c r="D9555" t="s">
        <v>14</v>
      </c>
      <c r="E9555" t="s">
        <v>21</v>
      </c>
      <c r="G9555" t="s">
        <v>3040</v>
      </c>
      <c r="H9555">
        <v>2.2000000000000002</v>
      </c>
      <c r="J9555">
        <v>0</v>
      </c>
      <c r="K9555">
        <v>0</v>
      </c>
      <c r="L9555" s="17">
        <f>IF($E9555&lt;&gt;"",VLOOKUP($E9555,GEMWs!$E$14:$L$20,7,FALSE),"")</f>
        <v>37.754918937403332</v>
      </c>
      <c r="M9555" s="17">
        <f>IF($E9555&lt;&gt;"",VLOOKUP($E9555,GEMWs!$E$14:$L$20,8,FALSE),"")</f>
        <v>96.174593288388181</v>
      </c>
      <c r="N9555" s="17">
        <f t="shared" ref="N9555:N9618" ca="1" si="674">IF($I9555&lt;&gt;"",J9555,IF(AND($D9555="Y",$M$6=236),L9555,0))</f>
        <v>37.754918937403332</v>
      </c>
      <c r="O9555" s="17">
        <f t="shared" ref="O9555:O9618" ca="1" si="675">IF($I9555&lt;&gt;"",K9555,IF(AND($D9555="Y",$M$6=236),M9555,0))</f>
        <v>96.174593288388181</v>
      </c>
      <c r="P9555" s="17">
        <f t="shared" ca="1" si="672"/>
        <v>2.2875064242830766E-2</v>
      </c>
      <c r="Q9555" s="17">
        <f t="shared" ca="1" si="673"/>
        <v>5.8270552868820685E-2</v>
      </c>
    </row>
    <row r="9556" spans="1:17" x14ac:dyDescent="0.35">
      <c r="A9556" t="s">
        <v>2542</v>
      </c>
      <c r="B9556" t="s">
        <v>2353</v>
      </c>
      <c r="D9556" t="s">
        <v>14</v>
      </c>
      <c r="E9556" t="s">
        <v>18</v>
      </c>
      <c r="G9556" t="s">
        <v>3040</v>
      </c>
      <c r="H9556">
        <v>15.2</v>
      </c>
      <c r="J9556">
        <v>0</v>
      </c>
      <c r="K9556">
        <v>0</v>
      </c>
      <c r="L9556" s="17">
        <f>IF($E9556&lt;&gt;"",VLOOKUP($E9556,GEMWs!$E$14:$L$20,7,FALSE),"")</f>
        <v>5950.3939027696888</v>
      </c>
      <c r="M9556" s="17">
        <f>IF($E9556&lt;&gt;"",VLOOKUP($E9556,GEMWs!$E$14:$L$20,8,FALSE),"")</f>
        <v>10539.430626954083</v>
      </c>
      <c r="N9556" s="17">
        <f t="shared" ca="1" si="674"/>
        <v>5950.3939027696888</v>
      </c>
      <c r="O9556" s="17">
        <f t="shared" ca="1" si="675"/>
        <v>10539.430626954083</v>
      </c>
      <c r="P9556" s="17">
        <f t="shared" ca="1" si="672"/>
        <v>1.4422031453128726E-3</v>
      </c>
      <c r="Q9556" s="17">
        <f t="shared" ca="1" si="673"/>
        <v>2.5544527384859278E-3</v>
      </c>
    </row>
    <row r="9557" spans="1:17" x14ac:dyDescent="0.35">
      <c r="A9557" t="s">
        <v>2542</v>
      </c>
      <c r="B9557" t="s">
        <v>770</v>
      </c>
      <c r="C9557" t="s">
        <v>771</v>
      </c>
      <c r="D9557" t="s">
        <v>14</v>
      </c>
      <c r="E9557" t="s">
        <v>21</v>
      </c>
      <c r="G9557" t="s">
        <v>3040</v>
      </c>
      <c r="H9557">
        <v>4.5</v>
      </c>
      <c r="J9557">
        <v>0</v>
      </c>
      <c r="K9557">
        <v>0</v>
      </c>
      <c r="L9557" s="17">
        <f>IF($E9557&lt;&gt;"",VLOOKUP($E9557,GEMWs!$E$14:$L$20,7,FALSE),"")</f>
        <v>37.754918937403332</v>
      </c>
      <c r="M9557" s="17">
        <f>IF($E9557&lt;&gt;"",VLOOKUP($E9557,GEMWs!$E$14:$L$20,8,FALSE),"")</f>
        <v>96.174593288388181</v>
      </c>
      <c r="N9557" s="17">
        <f t="shared" ca="1" si="674"/>
        <v>37.754918937403332</v>
      </c>
      <c r="O9557" s="17">
        <f t="shared" ca="1" si="675"/>
        <v>96.174593288388181</v>
      </c>
      <c r="P9557" s="17">
        <f t="shared" ca="1" si="672"/>
        <v>4.6789904133062922E-2</v>
      </c>
      <c r="Q9557" s="17">
        <f t="shared" ca="1" si="673"/>
        <v>0.11918976723167866</v>
      </c>
    </row>
    <row r="9558" spans="1:17" x14ac:dyDescent="0.35">
      <c r="A9558" t="s">
        <v>2542</v>
      </c>
      <c r="B9558" t="s">
        <v>1657</v>
      </c>
      <c r="C9558" t="s">
        <v>158</v>
      </c>
      <c r="D9558" t="s">
        <v>14</v>
      </c>
      <c r="E9558" t="s">
        <v>18</v>
      </c>
      <c r="G9558" t="s">
        <v>3040</v>
      </c>
      <c r="H9558">
        <v>67.8</v>
      </c>
      <c r="J9558">
        <v>0</v>
      </c>
      <c r="K9558">
        <v>0</v>
      </c>
      <c r="L9558" s="17">
        <f>IF($E9558&lt;&gt;"",VLOOKUP($E9558,GEMWs!$E$14:$L$20,7,FALSE),"")</f>
        <v>5950.3939027696888</v>
      </c>
      <c r="M9558" s="17">
        <f>IF($E9558&lt;&gt;"",VLOOKUP($E9558,GEMWs!$E$14:$L$20,8,FALSE),"")</f>
        <v>10539.430626954083</v>
      </c>
      <c r="N9558" s="17">
        <f t="shared" ca="1" si="674"/>
        <v>5950.3939027696888</v>
      </c>
      <c r="O9558" s="17">
        <f t="shared" ca="1" si="675"/>
        <v>10539.430626954083</v>
      </c>
      <c r="P9558" s="17">
        <f t="shared" ca="1" si="672"/>
        <v>6.4329850823824182E-3</v>
      </c>
      <c r="Q9558" s="17">
        <f t="shared" ca="1" si="673"/>
        <v>1.1394203662456968E-2</v>
      </c>
    </row>
    <row r="9559" spans="1:17" x14ac:dyDescent="0.35">
      <c r="A9559" t="s">
        <v>2542</v>
      </c>
      <c r="B9559" t="s">
        <v>1630</v>
      </c>
      <c r="D9559" t="s">
        <v>14</v>
      </c>
      <c r="E9559" t="s">
        <v>18</v>
      </c>
      <c r="G9559" t="s">
        <v>3040</v>
      </c>
      <c r="H9559">
        <v>54.5</v>
      </c>
      <c r="J9559">
        <v>0</v>
      </c>
      <c r="K9559">
        <v>0</v>
      </c>
      <c r="L9559" s="17">
        <f>IF($E9559&lt;&gt;"",VLOOKUP($E9559,GEMWs!$E$14:$L$20,7,FALSE),"")</f>
        <v>5950.3939027696888</v>
      </c>
      <c r="M9559" s="17">
        <f>IF($E9559&lt;&gt;"",VLOOKUP($E9559,GEMWs!$E$14:$L$20,8,FALSE),"")</f>
        <v>10539.430626954083</v>
      </c>
      <c r="N9559" s="17">
        <f t="shared" ca="1" si="674"/>
        <v>5950.3939027696888</v>
      </c>
      <c r="O9559" s="17">
        <f t="shared" ca="1" si="675"/>
        <v>10539.430626954083</v>
      </c>
      <c r="P9559" s="17">
        <f t="shared" ca="1" si="672"/>
        <v>5.1710573302336553E-3</v>
      </c>
      <c r="Q9559" s="17">
        <f t="shared" ca="1" si="673"/>
        <v>9.1590575162817812E-3</v>
      </c>
    </row>
    <row r="9560" spans="1:17" x14ac:dyDescent="0.35">
      <c r="A9560" t="s">
        <v>2542</v>
      </c>
      <c r="B9560" t="s">
        <v>1573</v>
      </c>
      <c r="D9560" t="s">
        <v>14</v>
      </c>
      <c r="E9560" t="s">
        <v>21</v>
      </c>
      <c r="G9560" t="s">
        <v>3040</v>
      </c>
      <c r="H9560">
        <v>22397.9</v>
      </c>
      <c r="J9560">
        <v>0</v>
      </c>
      <c r="K9560">
        <v>0</v>
      </c>
      <c r="L9560" s="17">
        <f>IF($E9560&lt;&gt;"",VLOOKUP($E9560,GEMWs!$E$14:$L$20,7,FALSE),"")</f>
        <v>37.754918937403332</v>
      </c>
      <c r="M9560" s="17">
        <f>IF($E9560&lt;&gt;"",VLOOKUP($E9560,GEMWs!$E$14:$L$20,8,FALSE),"")</f>
        <v>96.174593288388181</v>
      </c>
      <c r="N9560" s="17">
        <f t="shared" ca="1" si="674"/>
        <v>37.754918937403332</v>
      </c>
      <c r="O9560" s="17">
        <f t="shared" ca="1" si="675"/>
        <v>96.174593288388181</v>
      </c>
      <c r="P9560" s="17">
        <f t="shared" ca="1" si="672"/>
        <v>232.88790972931781</v>
      </c>
      <c r="Q9560" s="17">
        <f t="shared" ca="1" si="673"/>
        <v>593.24455277298125</v>
      </c>
    </row>
    <row r="9561" spans="1:17" x14ac:dyDescent="0.35">
      <c r="A9561" t="s">
        <v>2542</v>
      </c>
      <c r="B9561" t="s">
        <v>471</v>
      </c>
      <c r="D9561" t="s">
        <v>14</v>
      </c>
      <c r="E9561" t="s">
        <v>21</v>
      </c>
      <c r="G9561" t="s">
        <v>3040</v>
      </c>
      <c r="H9561">
        <v>15270.2</v>
      </c>
      <c r="J9561">
        <v>0</v>
      </c>
      <c r="K9561">
        <v>0</v>
      </c>
      <c r="L9561" s="17">
        <f>IF($E9561&lt;&gt;"",VLOOKUP($E9561,GEMWs!$E$14:$L$20,7,FALSE),"")</f>
        <v>37.754918937403332</v>
      </c>
      <c r="M9561" s="17">
        <f>IF($E9561&lt;&gt;"",VLOOKUP($E9561,GEMWs!$E$14:$L$20,8,FALSE),"")</f>
        <v>96.174593288388181</v>
      </c>
      <c r="N9561" s="17">
        <f t="shared" ca="1" si="674"/>
        <v>37.754918937403332</v>
      </c>
      <c r="O9561" s="17">
        <f t="shared" ca="1" si="675"/>
        <v>96.174593288388181</v>
      </c>
      <c r="P9561" s="17">
        <f t="shared" ca="1" si="672"/>
        <v>158.77582090948835</v>
      </c>
      <c r="Q9561" s="17">
        <f t="shared" ca="1" si="673"/>
        <v>404.45590746248439</v>
      </c>
    </row>
    <row r="9562" spans="1:17" x14ac:dyDescent="0.35">
      <c r="A9562" t="s">
        <v>2542</v>
      </c>
      <c r="B9562" t="s">
        <v>2553</v>
      </c>
      <c r="C9562" t="s">
        <v>2554</v>
      </c>
      <c r="D9562" t="s">
        <v>14</v>
      </c>
      <c r="E9562" t="s">
        <v>18</v>
      </c>
      <c r="G9562" t="s">
        <v>3040</v>
      </c>
      <c r="H9562">
        <v>0.1</v>
      </c>
      <c r="J9562">
        <v>0</v>
      </c>
      <c r="K9562">
        <v>0</v>
      </c>
      <c r="L9562" s="17">
        <f>IF($E9562&lt;&gt;"",VLOOKUP($E9562,GEMWs!$E$14:$L$20,7,FALSE),"")</f>
        <v>5950.3939027696888</v>
      </c>
      <c r="M9562" s="17">
        <f>IF($E9562&lt;&gt;"",VLOOKUP($E9562,GEMWs!$E$14:$L$20,8,FALSE),"")</f>
        <v>10539.430626954083</v>
      </c>
      <c r="N9562" s="17">
        <f t="shared" ca="1" si="674"/>
        <v>5950.3939027696888</v>
      </c>
      <c r="O9562" s="17">
        <f t="shared" ca="1" si="675"/>
        <v>10539.430626954083</v>
      </c>
      <c r="P9562" s="17">
        <f t="shared" ca="1" si="672"/>
        <v>9.4881785875846886E-6</v>
      </c>
      <c r="Q9562" s="17">
        <f t="shared" ca="1" si="673"/>
        <v>1.6805610121617947E-5</v>
      </c>
    </row>
    <row r="9563" spans="1:17" x14ac:dyDescent="0.35">
      <c r="A9563" t="s">
        <v>2542</v>
      </c>
      <c r="B9563" t="s">
        <v>1016</v>
      </c>
      <c r="C9563" t="s">
        <v>1017</v>
      </c>
      <c r="D9563" t="s">
        <v>14</v>
      </c>
      <c r="E9563" t="s">
        <v>21</v>
      </c>
      <c r="F9563" t="s">
        <v>22</v>
      </c>
      <c r="G9563" t="s">
        <v>3040</v>
      </c>
      <c r="H9563">
        <v>108.9</v>
      </c>
      <c r="I9563">
        <v>275</v>
      </c>
      <c r="J9563">
        <v>29.575904000000001</v>
      </c>
      <c r="K9563">
        <v>223.606798</v>
      </c>
      <c r="L9563" s="17">
        <f>IF($E9563&lt;&gt;"",VLOOKUP($E9563,GEMWs!$E$14:$L$20,7,FALSE),"")</f>
        <v>37.754918937403332</v>
      </c>
      <c r="M9563" s="17">
        <f>IF($E9563&lt;&gt;"",VLOOKUP($E9563,GEMWs!$E$14:$L$20,8,FALSE),"")</f>
        <v>96.174593288388181</v>
      </c>
      <c r="N9563" s="17">
        <f t="shared" si="674"/>
        <v>29.575904000000001</v>
      </c>
      <c r="O9563" s="17">
        <f t="shared" si="675"/>
        <v>223.606798</v>
      </c>
      <c r="P9563" s="17">
        <f t="shared" si="672"/>
        <v>0.48701560495490842</v>
      </c>
      <c r="Q9563" s="17">
        <f t="shared" si="673"/>
        <v>3.6820514429584299</v>
      </c>
    </row>
    <row r="9564" spans="1:17" x14ac:dyDescent="0.35">
      <c r="A9564" t="s">
        <v>2542</v>
      </c>
      <c r="B9564" t="s">
        <v>229</v>
      </c>
      <c r="D9564" t="s">
        <v>22</v>
      </c>
      <c r="G9564" t="s">
        <v>3040</v>
      </c>
      <c r="H9564">
        <v>1906.2</v>
      </c>
      <c r="J9564">
        <v>0</v>
      </c>
      <c r="K9564">
        <v>0</v>
      </c>
      <c r="L9564" s="17" t="str">
        <f>IF($E9564&lt;&gt;"",VLOOKUP($E9564,GEMWs!$E$14:$L$20,7,FALSE),"")</f>
        <v/>
      </c>
      <c r="M9564" s="17" t="str">
        <f>IF($E9564&lt;&gt;"",VLOOKUP($E9564,GEMWs!$E$14:$L$20,8,FALSE),"")</f>
        <v/>
      </c>
      <c r="N9564" s="17">
        <f t="shared" ca="1" si="674"/>
        <v>0</v>
      </c>
      <c r="O9564" s="17">
        <f t="shared" ca="1" si="675"/>
        <v>0</v>
      </c>
      <c r="P9564" s="17">
        <f t="shared" ca="1" si="672"/>
        <v>0</v>
      </c>
      <c r="Q9564" s="17">
        <f t="shared" ca="1" si="673"/>
        <v>0</v>
      </c>
    </row>
    <row r="9565" spans="1:17" x14ac:dyDescent="0.35">
      <c r="A9565" t="s">
        <v>2542</v>
      </c>
      <c r="B9565" t="s">
        <v>157</v>
      </c>
      <c r="D9565" t="s">
        <v>22</v>
      </c>
      <c r="G9565" t="s">
        <v>3040</v>
      </c>
      <c r="H9565">
        <v>354</v>
      </c>
      <c r="J9565">
        <v>0</v>
      </c>
      <c r="K9565">
        <v>0</v>
      </c>
      <c r="L9565" s="17" t="str">
        <f>IF($E9565&lt;&gt;"",VLOOKUP($E9565,GEMWs!$E$14:$L$20,7,FALSE),"")</f>
        <v/>
      </c>
      <c r="M9565" s="17" t="str">
        <f>IF($E9565&lt;&gt;"",VLOOKUP($E9565,GEMWs!$E$14:$L$20,8,FALSE),"")</f>
        <v/>
      </c>
      <c r="N9565" s="17">
        <f t="shared" ca="1" si="674"/>
        <v>0</v>
      </c>
      <c r="O9565" s="17">
        <f t="shared" ca="1" si="675"/>
        <v>0</v>
      </c>
      <c r="P9565" s="17">
        <f t="shared" ca="1" si="672"/>
        <v>0</v>
      </c>
      <c r="Q9565" s="17">
        <f t="shared" ca="1" si="673"/>
        <v>0</v>
      </c>
    </row>
    <row r="9566" spans="1:17" x14ac:dyDescent="0.35">
      <c r="A9566" t="s">
        <v>2542</v>
      </c>
      <c r="B9566" t="s">
        <v>103</v>
      </c>
      <c r="D9566" t="s">
        <v>14</v>
      </c>
      <c r="E9566" t="s">
        <v>15</v>
      </c>
      <c r="G9566" t="s">
        <v>3040</v>
      </c>
      <c r="H9566">
        <v>8932.4</v>
      </c>
      <c r="J9566">
        <v>0</v>
      </c>
      <c r="K9566">
        <v>0</v>
      </c>
      <c r="L9566" s="17">
        <f>IF($E9566&lt;&gt;"",VLOOKUP($E9566,GEMWs!$E$14:$L$20,7,FALSE),"")</f>
        <v>37.892086284381016</v>
      </c>
      <c r="M9566" s="17">
        <f>IF($E9566&lt;&gt;"",VLOOKUP($E9566,GEMWs!$E$14:$L$20,8,FALSE),"")</f>
        <v>96.522753888300599</v>
      </c>
      <c r="N9566" s="17">
        <f t="shared" ca="1" si="674"/>
        <v>37.892086284381016</v>
      </c>
      <c r="O9566" s="17">
        <f t="shared" ca="1" si="675"/>
        <v>96.522753888300599</v>
      </c>
      <c r="P9566" s="17">
        <f t="shared" ca="1" si="672"/>
        <v>92.541909965984559</v>
      </c>
      <c r="Q9566" s="17">
        <f t="shared" ca="1" si="673"/>
        <v>235.73259949220329</v>
      </c>
    </row>
    <row r="9567" spans="1:17" x14ac:dyDescent="0.35">
      <c r="A9567" t="s">
        <v>2542</v>
      </c>
      <c r="B9567" t="s">
        <v>163</v>
      </c>
      <c r="D9567" t="s">
        <v>22</v>
      </c>
      <c r="G9567" t="s">
        <v>3040</v>
      </c>
      <c r="H9567">
        <v>47.9</v>
      </c>
      <c r="J9567">
        <v>0</v>
      </c>
      <c r="K9567">
        <v>0</v>
      </c>
      <c r="L9567" s="17" t="str">
        <f>IF($E9567&lt;&gt;"",VLOOKUP($E9567,GEMWs!$E$14:$L$20,7,FALSE),"")</f>
        <v/>
      </c>
      <c r="M9567" s="17" t="str">
        <f>IF($E9567&lt;&gt;"",VLOOKUP($E9567,GEMWs!$E$14:$L$20,8,FALSE),"")</f>
        <v/>
      </c>
      <c r="N9567" s="17">
        <f t="shared" ca="1" si="674"/>
        <v>0</v>
      </c>
      <c r="O9567" s="17">
        <f t="shared" ca="1" si="675"/>
        <v>0</v>
      </c>
      <c r="P9567" s="17">
        <f t="shared" ca="1" si="672"/>
        <v>0</v>
      </c>
      <c r="Q9567" s="17">
        <f t="shared" ca="1" si="673"/>
        <v>0</v>
      </c>
    </row>
    <row r="9568" spans="1:17" x14ac:dyDescent="0.35">
      <c r="A9568" t="s">
        <v>2542</v>
      </c>
      <c r="B9568" t="s">
        <v>2994</v>
      </c>
      <c r="D9568" t="s">
        <v>14</v>
      </c>
      <c r="E9568" t="s">
        <v>21</v>
      </c>
      <c r="G9568" t="s">
        <v>3040</v>
      </c>
      <c r="H9568">
        <v>202.1</v>
      </c>
      <c r="J9568">
        <v>0</v>
      </c>
      <c r="K9568">
        <v>0</v>
      </c>
      <c r="L9568" s="17">
        <f>IF($E9568&lt;&gt;"",VLOOKUP($E9568,GEMWs!$E$14:$L$20,7,FALSE),"")</f>
        <v>37.754918937403332</v>
      </c>
      <c r="M9568" s="17">
        <f>IF($E9568&lt;&gt;"",VLOOKUP($E9568,GEMWs!$E$14:$L$20,8,FALSE),"")</f>
        <v>96.174593288388181</v>
      </c>
      <c r="N9568" s="17">
        <f t="shared" ca="1" si="674"/>
        <v>37.754918937403332</v>
      </c>
      <c r="O9568" s="17">
        <f t="shared" ca="1" si="675"/>
        <v>96.174593288388181</v>
      </c>
      <c r="P9568" s="17">
        <f t="shared" ref="P9568:P9631" ca="1" si="676">IF(O9568&gt;0,$H9568/O9568,0)</f>
        <v>2.1013865833982259</v>
      </c>
      <c r="Q9568" s="17">
        <f t="shared" ref="Q9568:Q9631" ca="1" si="677">IF(N9568&gt;0,$H9568/N9568,0)</f>
        <v>5.3529448794493906</v>
      </c>
    </row>
    <row r="9569" spans="1:17" x14ac:dyDescent="0.35">
      <c r="A9569" t="s">
        <v>2542</v>
      </c>
      <c r="B9569" t="s">
        <v>1020</v>
      </c>
      <c r="D9569" t="s">
        <v>14</v>
      </c>
      <c r="E9569" t="s">
        <v>21</v>
      </c>
      <c r="G9569" t="s">
        <v>3040</v>
      </c>
      <c r="H9569">
        <v>146.9</v>
      </c>
      <c r="J9569">
        <v>0</v>
      </c>
      <c r="K9569">
        <v>0</v>
      </c>
      <c r="L9569" s="17">
        <f>IF($E9569&lt;&gt;"",VLOOKUP($E9569,GEMWs!$E$14:$L$20,7,FALSE),"")</f>
        <v>37.754918937403332</v>
      </c>
      <c r="M9569" s="17">
        <f>IF($E9569&lt;&gt;"",VLOOKUP($E9569,GEMWs!$E$14:$L$20,8,FALSE),"")</f>
        <v>96.174593288388181</v>
      </c>
      <c r="N9569" s="17">
        <f t="shared" ca="1" si="674"/>
        <v>37.754918937403332</v>
      </c>
      <c r="O9569" s="17">
        <f t="shared" ca="1" si="675"/>
        <v>96.174593288388181</v>
      </c>
      <c r="P9569" s="17">
        <f t="shared" ca="1" si="676"/>
        <v>1.5274304260326541</v>
      </c>
      <c r="Q9569" s="17">
        <f t="shared" ca="1" si="677"/>
        <v>3.8908837347407994</v>
      </c>
    </row>
    <row r="9570" spans="1:17" x14ac:dyDescent="0.35">
      <c r="A9570" t="s">
        <v>2542</v>
      </c>
      <c r="B9570" t="s">
        <v>2555</v>
      </c>
      <c r="C9570" t="s">
        <v>2556</v>
      </c>
      <c r="D9570" t="s">
        <v>14</v>
      </c>
      <c r="E9570" t="s">
        <v>21</v>
      </c>
      <c r="G9570" t="s">
        <v>3040</v>
      </c>
      <c r="H9570">
        <v>14.5</v>
      </c>
      <c r="J9570">
        <v>0</v>
      </c>
      <c r="K9570">
        <v>0</v>
      </c>
      <c r="L9570" s="17">
        <f>IF($E9570&lt;&gt;"",VLOOKUP($E9570,GEMWs!$E$14:$L$20,7,FALSE),"")</f>
        <v>37.754918937403332</v>
      </c>
      <c r="M9570" s="17">
        <f>IF($E9570&lt;&gt;"",VLOOKUP($E9570,GEMWs!$E$14:$L$20,8,FALSE),"")</f>
        <v>96.174593288388181</v>
      </c>
      <c r="N9570" s="17">
        <f t="shared" ca="1" si="674"/>
        <v>37.754918937403332</v>
      </c>
      <c r="O9570" s="17">
        <f t="shared" ca="1" si="675"/>
        <v>96.174593288388181</v>
      </c>
      <c r="P9570" s="17">
        <f t="shared" ca="1" si="676"/>
        <v>0.15076746887320275</v>
      </c>
      <c r="Q9570" s="17">
        <f t="shared" ca="1" si="677"/>
        <v>0.38405591663540906</v>
      </c>
    </row>
    <row r="9571" spans="1:17" x14ac:dyDescent="0.35">
      <c r="A9571" t="s">
        <v>2542</v>
      </c>
      <c r="B9571" t="s">
        <v>2546</v>
      </c>
      <c r="C9571" t="s">
        <v>2547</v>
      </c>
      <c r="D9571" t="s">
        <v>22</v>
      </c>
      <c r="G9571" t="s">
        <v>3040</v>
      </c>
      <c r="H9571">
        <v>92.4</v>
      </c>
      <c r="J9571">
        <v>0</v>
      </c>
      <c r="K9571">
        <v>0</v>
      </c>
      <c r="L9571" s="17" t="str">
        <f>IF($E9571&lt;&gt;"",VLOOKUP($E9571,GEMWs!$E$14:$L$20,7,FALSE),"")</f>
        <v/>
      </c>
      <c r="M9571" s="17" t="str">
        <f>IF($E9571&lt;&gt;"",VLOOKUP($E9571,GEMWs!$E$14:$L$20,8,FALSE),"")</f>
        <v/>
      </c>
      <c r="N9571" s="17">
        <f t="shared" ca="1" si="674"/>
        <v>0</v>
      </c>
      <c r="O9571" s="17">
        <f t="shared" ca="1" si="675"/>
        <v>0</v>
      </c>
      <c r="P9571" s="17">
        <f t="shared" ca="1" si="676"/>
        <v>0</v>
      </c>
      <c r="Q9571" s="17">
        <f t="shared" ca="1" si="677"/>
        <v>0</v>
      </c>
    </row>
    <row r="9572" spans="1:17" x14ac:dyDescent="0.35">
      <c r="A9572" t="s">
        <v>2542</v>
      </c>
      <c r="B9572" t="s">
        <v>941</v>
      </c>
      <c r="C9572" t="s">
        <v>942</v>
      </c>
      <c r="D9572" t="s">
        <v>14</v>
      </c>
      <c r="E9572" t="s">
        <v>21</v>
      </c>
      <c r="F9572" t="s">
        <v>22</v>
      </c>
      <c r="G9572" t="s">
        <v>3040</v>
      </c>
      <c r="H9572">
        <v>732.5</v>
      </c>
      <c r="I9572">
        <v>276</v>
      </c>
      <c r="J9572">
        <v>11.292441</v>
      </c>
      <c r="K9572">
        <v>600.10174800000004</v>
      </c>
      <c r="L9572" s="17">
        <f>IF($E9572&lt;&gt;"",VLOOKUP($E9572,GEMWs!$E$14:$L$20,7,FALSE),"")</f>
        <v>37.754918937403332</v>
      </c>
      <c r="M9572" s="17">
        <f>IF($E9572&lt;&gt;"",VLOOKUP($E9572,GEMWs!$E$14:$L$20,8,FALSE),"")</f>
        <v>96.174593288388181</v>
      </c>
      <c r="N9572" s="17">
        <f t="shared" si="674"/>
        <v>11.292441</v>
      </c>
      <c r="O9572" s="17">
        <f t="shared" si="675"/>
        <v>600.10174800000004</v>
      </c>
      <c r="P9572" s="17">
        <f t="shared" si="676"/>
        <v>1.2206263395186776</v>
      </c>
      <c r="Q9572" s="17">
        <f t="shared" si="677"/>
        <v>64.866400453188106</v>
      </c>
    </row>
    <row r="9573" spans="1:17" x14ac:dyDescent="0.35">
      <c r="A9573" t="s">
        <v>2542</v>
      </c>
      <c r="B9573" t="s">
        <v>1358</v>
      </c>
      <c r="C9573" t="s">
        <v>1359</v>
      </c>
      <c r="D9573" t="s">
        <v>14</v>
      </c>
      <c r="E9573" t="s">
        <v>21</v>
      </c>
      <c r="G9573" t="s">
        <v>3040</v>
      </c>
      <c r="H9573">
        <v>17.2</v>
      </c>
      <c r="J9573">
        <v>0</v>
      </c>
      <c r="K9573">
        <v>0</v>
      </c>
      <c r="L9573" s="17">
        <f>IF($E9573&lt;&gt;"",VLOOKUP($E9573,GEMWs!$E$14:$L$20,7,FALSE),"")</f>
        <v>37.754918937403332</v>
      </c>
      <c r="M9573" s="17">
        <f>IF($E9573&lt;&gt;"",VLOOKUP($E9573,GEMWs!$E$14:$L$20,8,FALSE),"")</f>
        <v>96.174593288388181</v>
      </c>
      <c r="N9573" s="17">
        <f t="shared" ca="1" si="674"/>
        <v>37.754918937403332</v>
      </c>
      <c r="O9573" s="17">
        <f t="shared" ca="1" si="675"/>
        <v>96.174593288388181</v>
      </c>
      <c r="P9573" s="17">
        <f t="shared" ca="1" si="676"/>
        <v>0.17884141135304052</v>
      </c>
      <c r="Q9573" s="17">
        <f t="shared" ca="1" si="677"/>
        <v>0.4555697769744162</v>
      </c>
    </row>
    <row r="9574" spans="1:17" x14ac:dyDescent="0.35">
      <c r="A9574" t="s">
        <v>2542</v>
      </c>
      <c r="B9574" t="s">
        <v>124</v>
      </c>
      <c r="D9574" t="s">
        <v>22</v>
      </c>
      <c r="G9574" t="s">
        <v>3040</v>
      </c>
      <c r="H9574">
        <v>62.5</v>
      </c>
      <c r="J9574">
        <v>0</v>
      </c>
      <c r="K9574">
        <v>0</v>
      </c>
      <c r="L9574" s="17" t="str">
        <f>IF($E9574&lt;&gt;"",VLOOKUP($E9574,GEMWs!$E$14:$L$20,7,FALSE),"")</f>
        <v/>
      </c>
      <c r="M9574" s="17" t="str">
        <f>IF($E9574&lt;&gt;"",VLOOKUP($E9574,GEMWs!$E$14:$L$20,8,FALSE),"")</f>
        <v/>
      </c>
      <c r="N9574" s="17">
        <f t="shared" ca="1" si="674"/>
        <v>0</v>
      </c>
      <c r="O9574" s="17">
        <f t="shared" ca="1" si="675"/>
        <v>0</v>
      </c>
      <c r="P9574" s="17">
        <f t="shared" ca="1" si="676"/>
        <v>0</v>
      </c>
      <c r="Q9574" s="17">
        <f t="shared" ca="1" si="677"/>
        <v>0</v>
      </c>
    </row>
    <row r="9575" spans="1:17" x14ac:dyDescent="0.35">
      <c r="A9575" t="s">
        <v>2542</v>
      </c>
      <c r="B9575" t="s">
        <v>130</v>
      </c>
      <c r="D9575" t="s">
        <v>22</v>
      </c>
      <c r="G9575" t="s">
        <v>3040</v>
      </c>
      <c r="H9575">
        <v>23.4</v>
      </c>
      <c r="J9575">
        <v>0</v>
      </c>
      <c r="K9575">
        <v>0</v>
      </c>
      <c r="L9575" s="17" t="str">
        <f>IF($E9575&lt;&gt;"",VLOOKUP($E9575,GEMWs!$E$14:$L$20,7,FALSE),"")</f>
        <v/>
      </c>
      <c r="M9575" s="17" t="str">
        <f>IF($E9575&lt;&gt;"",VLOOKUP($E9575,GEMWs!$E$14:$L$20,8,FALSE),"")</f>
        <v/>
      </c>
      <c r="N9575" s="17">
        <f t="shared" ca="1" si="674"/>
        <v>0</v>
      </c>
      <c r="O9575" s="17">
        <f t="shared" ca="1" si="675"/>
        <v>0</v>
      </c>
      <c r="P9575" s="17">
        <f t="shared" ca="1" si="676"/>
        <v>0</v>
      </c>
      <c r="Q9575" s="17">
        <f t="shared" ca="1" si="677"/>
        <v>0</v>
      </c>
    </row>
    <row r="9576" spans="1:17" x14ac:dyDescent="0.35">
      <c r="A9576" t="s">
        <v>2542</v>
      </c>
      <c r="B9576" t="s">
        <v>2344</v>
      </c>
      <c r="D9576" t="s">
        <v>14</v>
      </c>
      <c r="E9576" t="s">
        <v>21</v>
      </c>
      <c r="G9576" t="s">
        <v>3040</v>
      </c>
      <c r="H9576">
        <v>0.7</v>
      </c>
      <c r="J9576">
        <v>0</v>
      </c>
      <c r="K9576">
        <v>0</v>
      </c>
      <c r="L9576" s="17">
        <f>IF($E9576&lt;&gt;"",VLOOKUP($E9576,GEMWs!$E$14:$L$20,7,FALSE),"")</f>
        <v>37.754918937403332</v>
      </c>
      <c r="M9576" s="17">
        <f>IF($E9576&lt;&gt;"",VLOOKUP($E9576,GEMWs!$E$14:$L$20,8,FALSE),"")</f>
        <v>96.174593288388181</v>
      </c>
      <c r="N9576" s="17">
        <f t="shared" ca="1" si="674"/>
        <v>37.754918937403332</v>
      </c>
      <c r="O9576" s="17">
        <f t="shared" ca="1" si="675"/>
        <v>96.174593288388181</v>
      </c>
      <c r="P9576" s="17">
        <f t="shared" ca="1" si="676"/>
        <v>7.2784295318097875E-3</v>
      </c>
      <c r="Q9576" s="17">
        <f t="shared" ca="1" si="677"/>
        <v>1.8540630458261126E-2</v>
      </c>
    </row>
    <row r="9577" spans="1:17" x14ac:dyDescent="0.35">
      <c r="A9577" t="s">
        <v>2542</v>
      </c>
      <c r="B9577" t="s">
        <v>1418</v>
      </c>
      <c r="C9577" t="s">
        <v>1419</v>
      </c>
      <c r="D9577" t="s">
        <v>14</v>
      </c>
      <c r="E9577" t="s">
        <v>21</v>
      </c>
      <c r="G9577" t="s">
        <v>3040</v>
      </c>
      <c r="H9577">
        <v>0.4</v>
      </c>
      <c r="J9577">
        <v>0</v>
      </c>
      <c r="K9577">
        <v>0</v>
      </c>
      <c r="L9577" s="17">
        <f>IF($E9577&lt;&gt;"",VLOOKUP($E9577,GEMWs!$E$14:$L$20,7,FALSE),"")</f>
        <v>37.754918937403332</v>
      </c>
      <c r="M9577" s="17">
        <f>IF($E9577&lt;&gt;"",VLOOKUP($E9577,GEMWs!$E$14:$L$20,8,FALSE),"")</f>
        <v>96.174593288388181</v>
      </c>
      <c r="N9577" s="17">
        <f t="shared" ca="1" si="674"/>
        <v>37.754918937403332</v>
      </c>
      <c r="O9577" s="17">
        <f t="shared" ca="1" si="675"/>
        <v>96.174593288388181</v>
      </c>
      <c r="P9577" s="17">
        <f t="shared" ca="1" si="676"/>
        <v>4.159102589605594E-3</v>
      </c>
      <c r="Q9577" s="17">
        <f t="shared" ca="1" si="677"/>
        <v>1.0594645976149215E-2</v>
      </c>
    </row>
    <row r="9578" spans="1:17" x14ac:dyDescent="0.35">
      <c r="A9578" t="s">
        <v>2542</v>
      </c>
      <c r="B9578" t="s">
        <v>1658</v>
      </c>
      <c r="C9578" t="s">
        <v>1659</v>
      </c>
      <c r="D9578" t="s">
        <v>14</v>
      </c>
      <c r="E9578" t="s">
        <v>18</v>
      </c>
      <c r="G9578" t="s">
        <v>3040</v>
      </c>
      <c r="H9578">
        <v>15.1</v>
      </c>
      <c r="J9578">
        <v>0</v>
      </c>
      <c r="K9578">
        <v>0</v>
      </c>
      <c r="L9578" s="17">
        <f>IF($E9578&lt;&gt;"",VLOOKUP($E9578,GEMWs!$E$14:$L$20,7,FALSE),"")</f>
        <v>5950.3939027696888</v>
      </c>
      <c r="M9578" s="17">
        <f>IF($E9578&lt;&gt;"",VLOOKUP($E9578,GEMWs!$E$14:$L$20,8,FALSE),"")</f>
        <v>10539.430626954083</v>
      </c>
      <c r="N9578" s="17">
        <f t="shared" ca="1" si="674"/>
        <v>5950.3939027696888</v>
      </c>
      <c r="O9578" s="17">
        <f t="shared" ca="1" si="675"/>
        <v>10539.430626954083</v>
      </c>
      <c r="P9578" s="17">
        <f t="shared" ca="1" si="676"/>
        <v>1.432714966725288E-3</v>
      </c>
      <c r="Q9578" s="17">
        <f t="shared" ca="1" si="677"/>
        <v>2.5376471283643101E-3</v>
      </c>
    </row>
    <row r="9579" spans="1:17" x14ac:dyDescent="0.35">
      <c r="A9579" t="s">
        <v>2542</v>
      </c>
      <c r="B9579" t="s">
        <v>117</v>
      </c>
      <c r="D9579" t="s">
        <v>14</v>
      </c>
      <c r="E9579" t="s">
        <v>21</v>
      </c>
      <c r="G9579" t="s">
        <v>3040</v>
      </c>
      <c r="H9579">
        <v>228.4</v>
      </c>
      <c r="J9579">
        <v>0</v>
      </c>
      <c r="K9579">
        <v>0</v>
      </c>
      <c r="L9579" s="17">
        <f>IF($E9579&lt;&gt;"",VLOOKUP($E9579,GEMWs!$E$14:$L$20,7,FALSE),"")</f>
        <v>37.754918937403332</v>
      </c>
      <c r="M9579" s="17">
        <f>IF($E9579&lt;&gt;"",VLOOKUP($E9579,GEMWs!$E$14:$L$20,8,FALSE),"")</f>
        <v>96.174593288388181</v>
      </c>
      <c r="N9579" s="17">
        <f t="shared" ca="1" si="674"/>
        <v>37.754918937403332</v>
      </c>
      <c r="O9579" s="17">
        <f t="shared" ca="1" si="675"/>
        <v>96.174593288388181</v>
      </c>
      <c r="P9579" s="17">
        <f t="shared" ca="1" si="676"/>
        <v>2.3748475786647938</v>
      </c>
      <c r="Q9579" s="17">
        <f t="shared" ca="1" si="677"/>
        <v>6.0495428523812018</v>
      </c>
    </row>
    <row r="9580" spans="1:17" x14ac:dyDescent="0.35">
      <c r="A9580" t="s">
        <v>2542</v>
      </c>
      <c r="B9580" t="s">
        <v>1713</v>
      </c>
      <c r="D9580" t="s">
        <v>14</v>
      </c>
      <c r="E9580" t="s">
        <v>21</v>
      </c>
      <c r="G9580" t="s">
        <v>3040</v>
      </c>
      <c r="H9580">
        <v>5292.5</v>
      </c>
      <c r="J9580">
        <v>0</v>
      </c>
      <c r="K9580">
        <v>0</v>
      </c>
      <c r="L9580" s="17">
        <f>IF($E9580&lt;&gt;"",VLOOKUP($E9580,GEMWs!$E$14:$L$20,7,FALSE),"")</f>
        <v>37.754918937403332</v>
      </c>
      <c r="M9580" s="17">
        <f>IF($E9580&lt;&gt;"",VLOOKUP($E9580,GEMWs!$E$14:$L$20,8,FALSE),"")</f>
        <v>96.174593288388181</v>
      </c>
      <c r="N9580" s="17">
        <f t="shared" ca="1" si="674"/>
        <v>37.754918937403332</v>
      </c>
      <c r="O9580" s="17">
        <f t="shared" ca="1" si="675"/>
        <v>96.174593288388181</v>
      </c>
      <c r="P9580" s="17">
        <f t="shared" ca="1" si="676"/>
        <v>55.030126138719005</v>
      </c>
      <c r="Q9580" s="17">
        <f t="shared" ca="1" si="677"/>
        <v>140.18040957192429</v>
      </c>
    </row>
    <row r="9581" spans="1:17" x14ac:dyDescent="0.35">
      <c r="A9581" t="s">
        <v>2542</v>
      </c>
      <c r="B9581" t="s">
        <v>104</v>
      </c>
      <c r="D9581" t="s">
        <v>14</v>
      </c>
      <c r="E9581" t="s">
        <v>21</v>
      </c>
      <c r="G9581" t="s">
        <v>3040</v>
      </c>
      <c r="H9581">
        <v>6520.6</v>
      </c>
      <c r="J9581">
        <v>0</v>
      </c>
      <c r="K9581">
        <v>0</v>
      </c>
      <c r="L9581" s="17">
        <f>IF($E9581&lt;&gt;"",VLOOKUP($E9581,GEMWs!$E$14:$L$20,7,FALSE),"")</f>
        <v>37.754918937403332</v>
      </c>
      <c r="M9581" s="17">
        <f>IF($E9581&lt;&gt;"",VLOOKUP($E9581,GEMWs!$E$14:$L$20,8,FALSE),"")</f>
        <v>96.174593288388181</v>
      </c>
      <c r="N9581" s="17">
        <f t="shared" ca="1" si="674"/>
        <v>37.754918937403332</v>
      </c>
      <c r="O9581" s="17">
        <f t="shared" ca="1" si="675"/>
        <v>96.174593288388181</v>
      </c>
      <c r="P9581" s="17">
        <f t="shared" ca="1" si="676"/>
        <v>67.799610864455587</v>
      </c>
      <c r="Q9581" s="17">
        <f t="shared" ca="1" si="677"/>
        <v>172.70862138019643</v>
      </c>
    </row>
    <row r="9582" spans="1:17" x14ac:dyDescent="0.35">
      <c r="A9582" t="s">
        <v>2542</v>
      </c>
      <c r="B9582" t="s">
        <v>888</v>
      </c>
      <c r="D9582" t="s">
        <v>14</v>
      </c>
      <c r="E9582" t="s">
        <v>21</v>
      </c>
      <c r="G9582" t="s">
        <v>3040</v>
      </c>
      <c r="H9582">
        <v>93.7</v>
      </c>
      <c r="J9582">
        <v>0</v>
      </c>
      <c r="K9582">
        <v>0</v>
      </c>
      <c r="L9582" s="17">
        <f>IF($E9582&lt;&gt;"",VLOOKUP($E9582,GEMWs!$E$14:$L$20,7,FALSE),"")</f>
        <v>37.754918937403332</v>
      </c>
      <c r="M9582" s="17">
        <f>IF($E9582&lt;&gt;"",VLOOKUP($E9582,GEMWs!$E$14:$L$20,8,FALSE),"")</f>
        <v>96.174593288388181</v>
      </c>
      <c r="N9582" s="17">
        <f t="shared" ca="1" si="674"/>
        <v>37.754918937403332</v>
      </c>
      <c r="O9582" s="17">
        <f t="shared" ca="1" si="675"/>
        <v>96.174593288388181</v>
      </c>
      <c r="P9582" s="17">
        <f t="shared" ca="1" si="676"/>
        <v>0.97426978161511024</v>
      </c>
      <c r="Q9582" s="17">
        <f t="shared" ca="1" si="677"/>
        <v>2.4817958199129535</v>
      </c>
    </row>
    <row r="9583" spans="1:17" x14ac:dyDescent="0.35">
      <c r="A9583" t="s">
        <v>2542</v>
      </c>
      <c r="B9583" t="s">
        <v>49</v>
      </c>
      <c r="C9583" t="s">
        <v>50</v>
      </c>
      <c r="D9583" t="s">
        <v>14</v>
      </c>
      <c r="E9583" t="s">
        <v>21</v>
      </c>
      <c r="F9583" t="s">
        <v>14</v>
      </c>
      <c r="G9583" t="s">
        <v>3040</v>
      </c>
      <c r="H9583">
        <v>573.4</v>
      </c>
      <c r="I9583">
        <v>278</v>
      </c>
      <c r="J9583">
        <v>20.321014999999999</v>
      </c>
      <c r="K9583">
        <v>2000</v>
      </c>
      <c r="L9583" s="17">
        <f>IF($E9583&lt;&gt;"",VLOOKUP($E9583,GEMWs!$E$14:$L$20,7,FALSE),"")</f>
        <v>37.754918937403332</v>
      </c>
      <c r="M9583" s="17">
        <f>IF($E9583&lt;&gt;"",VLOOKUP($E9583,GEMWs!$E$14:$L$20,8,FALSE),"")</f>
        <v>96.174593288388181</v>
      </c>
      <c r="N9583" s="17">
        <f t="shared" si="674"/>
        <v>20.321014999999999</v>
      </c>
      <c r="O9583" s="17">
        <f t="shared" si="675"/>
        <v>2000</v>
      </c>
      <c r="P9583" s="17">
        <f t="shared" si="676"/>
        <v>0.28670000000000001</v>
      </c>
      <c r="Q9583" s="17">
        <f t="shared" si="677"/>
        <v>28.217094470920866</v>
      </c>
    </row>
    <row r="9584" spans="1:17" x14ac:dyDescent="0.35">
      <c r="A9584" t="s">
        <v>2542</v>
      </c>
      <c r="B9584" t="s">
        <v>1375</v>
      </c>
      <c r="D9584" t="s">
        <v>22</v>
      </c>
      <c r="G9584" t="s">
        <v>3040</v>
      </c>
      <c r="H9584">
        <v>42.2</v>
      </c>
      <c r="J9584">
        <v>0</v>
      </c>
      <c r="K9584">
        <v>0</v>
      </c>
      <c r="L9584" s="17" t="str">
        <f>IF($E9584&lt;&gt;"",VLOOKUP($E9584,GEMWs!$E$14:$L$20,7,FALSE),"")</f>
        <v/>
      </c>
      <c r="M9584" s="17" t="str">
        <f>IF($E9584&lt;&gt;"",VLOOKUP($E9584,GEMWs!$E$14:$L$20,8,FALSE),"")</f>
        <v/>
      </c>
      <c r="N9584" s="17">
        <f t="shared" ca="1" si="674"/>
        <v>0</v>
      </c>
      <c r="O9584" s="17">
        <f t="shared" ca="1" si="675"/>
        <v>0</v>
      </c>
      <c r="P9584" s="17">
        <f t="shared" ca="1" si="676"/>
        <v>0</v>
      </c>
      <c r="Q9584" s="17">
        <f t="shared" ca="1" si="677"/>
        <v>0</v>
      </c>
    </row>
    <row r="9585" spans="1:17" x14ac:dyDescent="0.35">
      <c r="A9585" t="s">
        <v>2542</v>
      </c>
      <c r="B9585" t="s">
        <v>236</v>
      </c>
      <c r="D9585" t="s">
        <v>22</v>
      </c>
      <c r="G9585" t="s">
        <v>3040</v>
      </c>
      <c r="H9585">
        <v>2509.5</v>
      </c>
      <c r="J9585">
        <v>0</v>
      </c>
      <c r="K9585">
        <v>0</v>
      </c>
      <c r="L9585" s="17" t="str">
        <f>IF($E9585&lt;&gt;"",VLOOKUP($E9585,GEMWs!$E$14:$L$20,7,FALSE),"")</f>
        <v/>
      </c>
      <c r="M9585" s="17" t="str">
        <f>IF($E9585&lt;&gt;"",VLOOKUP($E9585,GEMWs!$E$14:$L$20,8,FALSE),"")</f>
        <v/>
      </c>
      <c r="N9585" s="17">
        <f t="shared" ca="1" si="674"/>
        <v>0</v>
      </c>
      <c r="O9585" s="17">
        <f t="shared" ca="1" si="675"/>
        <v>0</v>
      </c>
      <c r="P9585" s="17">
        <f t="shared" ca="1" si="676"/>
        <v>0</v>
      </c>
      <c r="Q9585" s="17">
        <f t="shared" ca="1" si="677"/>
        <v>0</v>
      </c>
    </row>
    <row r="9586" spans="1:17" x14ac:dyDescent="0.35">
      <c r="A9586" t="s">
        <v>2542</v>
      </c>
      <c r="B9586" t="s">
        <v>2999</v>
      </c>
      <c r="D9586" t="s">
        <v>14</v>
      </c>
      <c r="E9586" t="s">
        <v>21</v>
      </c>
      <c r="G9586" t="s">
        <v>3040</v>
      </c>
      <c r="H9586">
        <v>1.4</v>
      </c>
      <c r="J9586">
        <v>0</v>
      </c>
      <c r="K9586">
        <v>0</v>
      </c>
      <c r="L9586" s="17">
        <f>IF($E9586&lt;&gt;"",VLOOKUP($E9586,GEMWs!$E$14:$L$20,7,FALSE),"")</f>
        <v>37.754918937403332</v>
      </c>
      <c r="M9586" s="17">
        <f>IF($E9586&lt;&gt;"",VLOOKUP($E9586,GEMWs!$E$14:$L$20,8,FALSE),"")</f>
        <v>96.174593288388181</v>
      </c>
      <c r="N9586" s="17">
        <f t="shared" ca="1" si="674"/>
        <v>37.754918937403332</v>
      </c>
      <c r="O9586" s="17">
        <f t="shared" ca="1" si="675"/>
        <v>96.174593288388181</v>
      </c>
      <c r="P9586" s="17">
        <f t="shared" ca="1" si="676"/>
        <v>1.4556859063619575E-2</v>
      </c>
      <c r="Q9586" s="17">
        <f t="shared" ca="1" si="677"/>
        <v>3.7081260916522252E-2</v>
      </c>
    </row>
    <row r="9587" spans="1:17" x14ac:dyDescent="0.35">
      <c r="A9587" t="s">
        <v>2542</v>
      </c>
      <c r="B9587" t="s">
        <v>1126</v>
      </c>
      <c r="D9587" t="s">
        <v>22</v>
      </c>
      <c r="G9587" t="s">
        <v>3040</v>
      </c>
      <c r="H9587">
        <v>383.1</v>
      </c>
      <c r="J9587">
        <v>0</v>
      </c>
      <c r="K9587">
        <v>0</v>
      </c>
      <c r="L9587" s="17" t="str">
        <f>IF($E9587&lt;&gt;"",VLOOKUP($E9587,GEMWs!$E$14:$L$20,7,FALSE),"")</f>
        <v/>
      </c>
      <c r="M9587" s="17" t="str">
        <f>IF($E9587&lt;&gt;"",VLOOKUP($E9587,GEMWs!$E$14:$L$20,8,FALSE),"")</f>
        <v/>
      </c>
      <c r="N9587" s="17">
        <f t="shared" ca="1" si="674"/>
        <v>0</v>
      </c>
      <c r="O9587" s="17">
        <f t="shared" ca="1" si="675"/>
        <v>0</v>
      </c>
      <c r="P9587" s="17">
        <f t="shared" ca="1" si="676"/>
        <v>0</v>
      </c>
      <c r="Q9587" s="17">
        <f t="shared" ca="1" si="677"/>
        <v>0</v>
      </c>
    </row>
    <row r="9588" spans="1:17" x14ac:dyDescent="0.35">
      <c r="A9588" t="s">
        <v>2542</v>
      </c>
      <c r="B9588" t="s">
        <v>1128</v>
      </c>
      <c r="D9588" t="s">
        <v>22</v>
      </c>
      <c r="G9588" t="s">
        <v>3040</v>
      </c>
      <c r="H9588">
        <v>4135.1000000000004</v>
      </c>
      <c r="J9588">
        <v>0</v>
      </c>
      <c r="K9588">
        <v>0</v>
      </c>
      <c r="L9588" s="17" t="str">
        <f>IF($E9588&lt;&gt;"",VLOOKUP($E9588,GEMWs!$E$14:$L$20,7,FALSE),"")</f>
        <v/>
      </c>
      <c r="M9588" s="17" t="str">
        <f>IF($E9588&lt;&gt;"",VLOOKUP($E9588,GEMWs!$E$14:$L$20,8,FALSE),"")</f>
        <v/>
      </c>
      <c r="N9588" s="17">
        <f t="shared" ca="1" si="674"/>
        <v>0</v>
      </c>
      <c r="O9588" s="17">
        <f t="shared" ca="1" si="675"/>
        <v>0</v>
      </c>
      <c r="P9588" s="17">
        <f t="shared" ca="1" si="676"/>
        <v>0</v>
      </c>
      <c r="Q9588" s="17">
        <f t="shared" ca="1" si="677"/>
        <v>0</v>
      </c>
    </row>
    <row r="9589" spans="1:17" x14ac:dyDescent="0.35">
      <c r="A9589" t="s">
        <v>2542</v>
      </c>
      <c r="B9589" t="s">
        <v>118</v>
      </c>
      <c r="D9589" t="s">
        <v>22</v>
      </c>
      <c r="G9589" t="s">
        <v>3040</v>
      </c>
      <c r="H9589">
        <v>954.6</v>
      </c>
      <c r="J9589">
        <v>0</v>
      </c>
      <c r="K9589">
        <v>0</v>
      </c>
      <c r="L9589" s="17" t="str">
        <f>IF($E9589&lt;&gt;"",VLOOKUP($E9589,GEMWs!$E$14:$L$20,7,FALSE),"")</f>
        <v/>
      </c>
      <c r="M9589" s="17" t="str">
        <f>IF($E9589&lt;&gt;"",VLOOKUP($E9589,GEMWs!$E$14:$L$20,8,FALSE),"")</f>
        <v/>
      </c>
      <c r="N9589" s="17">
        <f t="shared" ca="1" si="674"/>
        <v>0</v>
      </c>
      <c r="O9589" s="17">
        <f t="shared" ca="1" si="675"/>
        <v>0</v>
      </c>
      <c r="P9589" s="17">
        <f t="shared" ca="1" si="676"/>
        <v>0</v>
      </c>
      <c r="Q9589" s="17">
        <f t="shared" ca="1" si="677"/>
        <v>0</v>
      </c>
    </row>
    <row r="9590" spans="1:17" x14ac:dyDescent="0.35">
      <c r="A9590" t="s">
        <v>2542</v>
      </c>
      <c r="B9590" t="s">
        <v>1429</v>
      </c>
      <c r="C9590" t="s">
        <v>1430</v>
      </c>
      <c r="D9590" t="s">
        <v>14</v>
      </c>
      <c r="E9590" t="s">
        <v>21</v>
      </c>
      <c r="F9590" t="s">
        <v>22</v>
      </c>
      <c r="G9590" t="s">
        <v>3040</v>
      </c>
      <c r="H9590">
        <v>4.2</v>
      </c>
      <c r="I9590">
        <v>283</v>
      </c>
      <c r="J9590">
        <v>19.93</v>
      </c>
      <c r="K9590">
        <v>28.05</v>
      </c>
      <c r="L9590" s="17">
        <f>IF($E9590&lt;&gt;"",VLOOKUP($E9590,GEMWs!$E$14:$L$20,7,FALSE),"")</f>
        <v>37.754918937403332</v>
      </c>
      <c r="M9590" s="17">
        <f>IF($E9590&lt;&gt;"",VLOOKUP($E9590,GEMWs!$E$14:$L$20,8,FALSE),"")</f>
        <v>96.174593288388181</v>
      </c>
      <c r="N9590" s="17">
        <f t="shared" si="674"/>
        <v>19.93</v>
      </c>
      <c r="O9590" s="17">
        <f t="shared" si="675"/>
        <v>28.05</v>
      </c>
      <c r="P9590" s="17">
        <f t="shared" si="676"/>
        <v>0.14973262032085563</v>
      </c>
      <c r="Q9590" s="17">
        <f t="shared" si="677"/>
        <v>0.21073758153537381</v>
      </c>
    </row>
    <row r="9591" spans="1:17" x14ac:dyDescent="0.35">
      <c r="A9591" t="s">
        <v>2542</v>
      </c>
      <c r="B9591" t="s">
        <v>2978</v>
      </c>
      <c r="C9591" t="s">
        <v>158</v>
      </c>
      <c r="D9591" t="s">
        <v>22</v>
      </c>
      <c r="G9591" t="s">
        <v>3040</v>
      </c>
      <c r="H9591">
        <v>7993.1</v>
      </c>
      <c r="J9591">
        <v>0</v>
      </c>
      <c r="K9591">
        <v>0</v>
      </c>
      <c r="L9591" s="17" t="str">
        <f>IF($E9591&lt;&gt;"",VLOOKUP($E9591,GEMWs!$E$14:$L$20,7,FALSE),"")</f>
        <v/>
      </c>
      <c r="M9591" s="17" t="str">
        <f>IF($E9591&lt;&gt;"",VLOOKUP($E9591,GEMWs!$E$14:$L$20,8,FALSE),"")</f>
        <v/>
      </c>
      <c r="N9591" s="17">
        <f t="shared" ca="1" si="674"/>
        <v>0</v>
      </c>
      <c r="O9591" s="17">
        <f t="shared" ca="1" si="675"/>
        <v>0</v>
      </c>
      <c r="P9591" s="17">
        <f t="shared" ca="1" si="676"/>
        <v>0</v>
      </c>
      <c r="Q9591" s="17">
        <f t="shared" ca="1" si="677"/>
        <v>0</v>
      </c>
    </row>
    <row r="9592" spans="1:17" x14ac:dyDescent="0.35">
      <c r="A9592" t="s">
        <v>2542</v>
      </c>
      <c r="B9592" t="s">
        <v>1395</v>
      </c>
      <c r="D9592" t="s">
        <v>14</v>
      </c>
      <c r="E9592" t="s">
        <v>21</v>
      </c>
      <c r="G9592" t="s">
        <v>3040</v>
      </c>
      <c r="H9592">
        <v>57.4</v>
      </c>
      <c r="J9592">
        <v>0</v>
      </c>
      <c r="K9592">
        <v>0</v>
      </c>
      <c r="L9592" s="17">
        <f>IF($E9592&lt;&gt;"",VLOOKUP($E9592,GEMWs!$E$14:$L$20,7,FALSE),"")</f>
        <v>37.754918937403332</v>
      </c>
      <c r="M9592" s="17">
        <f>IF($E9592&lt;&gt;"",VLOOKUP($E9592,GEMWs!$E$14:$L$20,8,FALSE),"")</f>
        <v>96.174593288388181</v>
      </c>
      <c r="N9592" s="17">
        <f t="shared" ca="1" si="674"/>
        <v>37.754918937403332</v>
      </c>
      <c r="O9592" s="17">
        <f t="shared" ca="1" si="675"/>
        <v>96.174593288388181</v>
      </c>
      <c r="P9592" s="17">
        <f t="shared" ca="1" si="676"/>
        <v>0.59683122160840263</v>
      </c>
      <c r="Q9592" s="17">
        <f t="shared" ca="1" si="677"/>
        <v>1.5203316975774124</v>
      </c>
    </row>
    <row r="9593" spans="1:17" x14ac:dyDescent="0.35">
      <c r="A9593" t="s">
        <v>2542</v>
      </c>
      <c r="B9593" t="s">
        <v>178</v>
      </c>
      <c r="C9593" t="s">
        <v>179</v>
      </c>
      <c r="D9593" t="s">
        <v>14</v>
      </c>
      <c r="E9593" t="s">
        <v>21</v>
      </c>
      <c r="F9593" t="s">
        <v>22</v>
      </c>
      <c r="G9593" t="s">
        <v>3040</v>
      </c>
      <c r="H9593">
        <v>21.5</v>
      </c>
      <c r="I9593">
        <v>430</v>
      </c>
      <c r="J9593">
        <v>50000</v>
      </c>
      <c r="K9593">
        <v>50000</v>
      </c>
      <c r="L9593" s="17">
        <f>IF($E9593&lt;&gt;"",VLOOKUP($E9593,GEMWs!$E$14:$L$20,7,FALSE),"")</f>
        <v>37.754918937403332</v>
      </c>
      <c r="M9593" s="17">
        <f>IF($E9593&lt;&gt;"",VLOOKUP($E9593,GEMWs!$E$14:$L$20,8,FALSE),"")</f>
        <v>96.174593288388181</v>
      </c>
      <c r="N9593" s="17">
        <f t="shared" si="674"/>
        <v>50000</v>
      </c>
      <c r="O9593" s="17">
        <f t="shared" si="675"/>
        <v>50000</v>
      </c>
      <c r="P9593" s="17">
        <f t="shared" si="676"/>
        <v>4.2999999999999999E-4</v>
      </c>
      <c r="Q9593" s="17">
        <f t="shared" si="677"/>
        <v>4.2999999999999999E-4</v>
      </c>
    </row>
    <row r="9594" spans="1:17" x14ac:dyDescent="0.35">
      <c r="A9594" t="s">
        <v>2542</v>
      </c>
      <c r="B9594" t="s">
        <v>435</v>
      </c>
      <c r="C9594" t="s">
        <v>436</v>
      </c>
      <c r="D9594" t="s">
        <v>14</v>
      </c>
      <c r="E9594" t="s">
        <v>21</v>
      </c>
      <c r="F9594" t="s">
        <v>22</v>
      </c>
      <c r="G9594" t="s">
        <v>3040</v>
      </c>
      <c r="H9594">
        <v>32</v>
      </c>
      <c r="I9594">
        <v>381</v>
      </c>
      <c r="J9594">
        <v>1500</v>
      </c>
      <c r="K9594">
        <v>1500</v>
      </c>
      <c r="L9594" s="17">
        <f>IF($E9594&lt;&gt;"",VLOOKUP($E9594,GEMWs!$E$14:$L$20,7,FALSE),"")</f>
        <v>37.754918937403332</v>
      </c>
      <c r="M9594" s="17">
        <f>IF($E9594&lt;&gt;"",VLOOKUP($E9594,GEMWs!$E$14:$L$20,8,FALSE),"")</f>
        <v>96.174593288388181</v>
      </c>
      <c r="N9594" s="17">
        <f t="shared" si="674"/>
        <v>1500</v>
      </c>
      <c r="O9594" s="17">
        <f t="shared" si="675"/>
        <v>1500</v>
      </c>
      <c r="P9594" s="17">
        <f t="shared" si="676"/>
        <v>2.1333333333333333E-2</v>
      </c>
      <c r="Q9594" s="17">
        <f t="shared" si="677"/>
        <v>2.1333333333333333E-2</v>
      </c>
    </row>
    <row r="9595" spans="1:17" x14ac:dyDescent="0.35">
      <c r="A9595" t="s">
        <v>2542</v>
      </c>
      <c r="B9595" t="s">
        <v>1466</v>
      </c>
      <c r="D9595" t="s">
        <v>22</v>
      </c>
      <c r="G9595" t="s">
        <v>3040</v>
      </c>
      <c r="H9595">
        <v>38.1</v>
      </c>
      <c r="J9595">
        <v>0</v>
      </c>
      <c r="K9595">
        <v>0</v>
      </c>
      <c r="L9595" s="17" t="str">
        <f>IF($E9595&lt;&gt;"",VLOOKUP($E9595,GEMWs!$E$14:$L$20,7,FALSE),"")</f>
        <v/>
      </c>
      <c r="M9595" s="17" t="str">
        <f>IF($E9595&lt;&gt;"",VLOOKUP($E9595,GEMWs!$E$14:$L$20,8,FALSE),"")</f>
        <v/>
      </c>
      <c r="N9595" s="17">
        <f t="shared" ca="1" si="674"/>
        <v>0</v>
      </c>
      <c r="O9595" s="17">
        <f t="shared" ca="1" si="675"/>
        <v>0</v>
      </c>
      <c r="P9595" s="17">
        <f t="shared" ca="1" si="676"/>
        <v>0</v>
      </c>
      <c r="Q9595" s="17">
        <f t="shared" ca="1" si="677"/>
        <v>0</v>
      </c>
    </row>
    <row r="9596" spans="1:17" x14ac:dyDescent="0.35">
      <c r="A9596" t="s">
        <v>2542</v>
      </c>
      <c r="B9596" t="s">
        <v>1996</v>
      </c>
      <c r="C9596" t="s">
        <v>1997</v>
      </c>
      <c r="D9596" t="s">
        <v>14</v>
      </c>
      <c r="E9596" t="s">
        <v>21</v>
      </c>
      <c r="F9596" t="s">
        <v>22</v>
      </c>
      <c r="G9596" t="s">
        <v>3040</v>
      </c>
      <c r="H9596">
        <v>1.7</v>
      </c>
      <c r="I9596">
        <v>290</v>
      </c>
      <c r="J9596">
        <v>190.22856999999999</v>
      </c>
      <c r="K9596">
        <v>1866.2285890000001</v>
      </c>
      <c r="L9596" s="17">
        <f>IF($E9596&lt;&gt;"",VLOOKUP($E9596,GEMWs!$E$14:$L$20,7,FALSE),"")</f>
        <v>37.754918937403332</v>
      </c>
      <c r="M9596" s="17">
        <f>IF($E9596&lt;&gt;"",VLOOKUP($E9596,GEMWs!$E$14:$L$20,8,FALSE),"")</f>
        <v>96.174593288388181</v>
      </c>
      <c r="N9596" s="17">
        <f t="shared" si="674"/>
        <v>190.22856999999999</v>
      </c>
      <c r="O9596" s="17">
        <f t="shared" si="675"/>
        <v>1866.2285890000001</v>
      </c>
      <c r="P9596" s="17">
        <f t="shared" si="676"/>
        <v>9.109280663795468E-4</v>
      </c>
      <c r="Q9596" s="17">
        <f t="shared" si="677"/>
        <v>8.9366176699956276E-3</v>
      </c>
    </row>
    <row r="9597" spans="1:17" x14ac:dyDescent="0.35">
      <c r="A9597" t="s">
        <v>2542</v>
      </c>
      <c r="B9597" t="s">
        <v>159</v>
      </c>
      <c r="D9597" t="s">
        <v>22</v>
      </c>
      <c r="G9597" t="s">
        <v>3040</v>
      </c>
      <c r="H9597">
        <v>1.8</v>
      </c>
      <c r="J9597">
        <v>0</v>
      </c>
      <c r="K9597">
        <v>0</v>
      </c>
      <c r="L9597" s="17" t="str">
        <f>IF($E9597&lt;&gt;"",VLOOKUP($E9597,GEMWs!$E$14:$L$20,7,FALSE),"")</f>
        <v/>
      </c>
      <c r="M9597" s="17" t="str">
        <f>IF($E9597&lt;&gt;"",VLOOKUP($E9597,GEMWs!$E$14:$L$20,8,FALSE),"")</f>
        <v/>
      </c>
      <c r="N9597" s="17">
        <f t="shared" ca="1" si="674"/>
        <v>0</v>
      </c>
      <c r="O9597" s="17">
        <f t="shared" ca="1" si="675"/>
        <v>0</v>
      </c>
      <c r="P9597" s="17">
        <f t="shared" ca="1" si="676"/>
        <v>0</v>
      </c>
      <c r="Q9597" s="17">
        <f t="shared" ca="1" si="677"/>
        <v>0</v>
      </c>
    </row>
    <row r="9598" spans="1:17" x14ac:dyDescent="0.35">
      <c r="A9598" t="s">
        <v>2542</v>
      </c>
      <c r="B9598" t="s">
        <v>105</v>
      </c>
      <c r="D9598" t="s">
        <v>14</v>
      </c>
      <c r="E9598" t="s">
        <v>21</v>
      </c>
      <c r="G9598" t="s">
        <v>3040</v>
      </c>
      <c r="H9598">
        <v>899.4</v>
      </c>
      <c r="J9598">
        <v>0</v>
      </c>
      <c r="K9598">
        <v>0</v>
      </c>
      <c r="L9598" s="17">
        <f>IF($E9598&lt;&gt;"",VLOOKUP($E9598,GEMWs!$E$14:$L$20,7,FALSE),"")</f>
        <v>37.754918937403332</v>
      </c>
      <c r="M9598" s="17">
        <f>IF($E9598&lt;&gt;"",VLOOKUP($E9598,GEMWs!$E$14:$L$20,8,FALSE),"")</f>
        <v>96.174593288388181</v>
      </c>
      <c r="N9598" s="17">
        <f t="shared" ca="1" si="674"/>
        <v>37.754918937403332</v>
      </c>
      <c r="O9598" s="17">
        <f t="shared" ca="1" si="675"/>
        <v>96.174593288388181</v>
      </c>
      <c r="P9598" s="17">
        <f t="shared" ca="1" si="676"/>
        <v>9.3517421727281764</v>
      </c>
      <c r="Q9598" s="17">
        <f t="shared" ca="1" si="677"/>
        <v>23.822061477371509</v>
      </c>
    </row>
    <row r="9599" spans="1:17" x14ac:dyDescent="0.35">
      <c r="A9599" t="s">
        <v>2542</v>
      </c>
      <c r="B9599" t="s">
        <v>160</v>
      </c>
      <c r="D9599" t="s">
        <v>14</v>
      </c>
      <c r="E9599" t="s">
        <v>21</v>
      </c>
      <c r="G9599" t="s">
        <v>3040</v>
      </c>
      <c r="H9599">
        <v>227.1</v>
      </c>
      <c r="J9599">
        <v>0</v>
      </c>
      <c r="K9599">
        <v>0</v>
      </c>
      <c r="L9599" s="17">
        <f>IF($E9599&lt;&gt;"",VLOOKUP($E9599,GEMWs!$E$14:$L$20,7,FALSE),"")</f>
        <v>37.754918937403332</v>
      </c>
      <c r="M9599" s="17">
        <f>IF($E9599&lt;&gt;"",VLOOKUP($E9599,GEMWs!$E$14:$L$20,8,FALSE),"")</f>
        <v>96.174593288388181</v>
      </c>
      <c r="N9599" s="17">
        <f t="shared" ca="1" si="674"/>
        <v>37.754918937403332</v>
      </c>
      <c r="O9599" s="17">
        <f t="shared" ca="1" si="675"/>
        <v>96.174593288388181</v>
      </c>
      <c r="P9599" s="17">
        <f t="shared" ca="1" si="676"/>
        <v>2.3613304952485756</v>
      </c>
      <c r="Q9599" s="17">
        <f t="shared" ca="1" si="677"/>
        <v>6.0151102529587162</v>
      </c>
    </row>
    <row r="9600" spans="1:17" x14ac:dyDescent="0.35">
      <c r="A9600" t="s">
        <v>2542</v>
      </c>
      <c r="B9600" t="s">
        <v>2559</v>
      </c>
      <c r="C9600" t="s">
        <v>2560</v>
      </c>
      <c r="D9600" t="s">
        <v>14</v>
      </c>
      <c r="E9600" t="s">
        <v>21</v>
      </c>
      <c r="G9600" t="s">
        <v>3040</v>
      </c>
      <c r="H9600">
        <v>4.0999999999999996</v>
      </c>
      <c r="J9600">
        <v>0</v>
      </c>
      <c r="K9600">
        <v>0</v>
      </c>
      <c r="L9600" s="17">
        <f>IF($E9600&lt;&gt;"",VLOOKUP($E9600,GEMWs!$E$14:$L$20,7,FALSE),"")</f>
        <v>37.754918937403332</v>
      </c>
      <c r="M9600" s="17">
        <f>IF($E9600&lt;&gt;"",VLOOKUP($E9600,GEMWs!$E$14:$L$20,8,FALSE),"")</f>
        <v>96.174593288388181</v>
      </c>
      <c r="N9600" s="17">
        <f t="shared" ca="1" si="674"/>
        <v>37.754918937403332</v>
      </c>
      <c r="O9600" s="17">
        <f t="shared" ca="1" si="675"/>
        <v>96.174593288388181</v>
      </c>
      <c r="P9600" s="17">
        <f t="shared" ca="1" si="676"/>
        <v>4.2630801543457331E-2</v>
      </c>
      <c r="Q9600" s="17">
        <f t="shared" ca="1" si="677"/>
        <v>0.10859512125552945</v>
      </c>
    </row>
    <row r="9601" spans="1:17" x14ac:dyDescent="0.35">
      <c r="A9601" t="s">
        <v>2542</v>
      </c>
      <c r="B9601" t="s">
        <v>1394</v>
      </c>
      <c r="D9601" t="s">
        <v>14</v>
      </c>
      <c r="E9601" t="s">
        <v>21</v>
      </c>
      <c r="G9601" t="s">
        <v>3040</v>
      </c>
      <c r="H9601">
        <v>80.400000000000006</v>
      </c>
      <c r="J9601">
        <v>0</v>
      </c>
      <c r="K9601">
        <v>0</v>
      </c>
      <c r="L9601" s="17">
        <f>IF($E9601&lt;&gt;"",VLOOKUP($E9601,GEMWs!$E$14:$L$20,7,FALSE),"")</f>
        <v>37.754918937403332</v>
      </c>
      <c r="M9601" s="17">
        <f>IF($E9601&lt;&gt;"",VLOOKUP($E9601,GEMWs!$E$14:$L$20,8,FALSE),"")</f>
        <v>96.174593288388181</v>
      </c>
      <c r="N9601" s="17">
        <f t="shared" ca="1" si="674"/>
        <v>37.754918937403332</v>
      </c>
      <c r="O9601" s="17">
        <f t="shared" ca="1" si="675"/>
        <v>96.174593288388181</v>
      </c>
      <c r="P9601" s="17">
        <f t="shared" ca="1" si="676"/>
        <v>0.83597962051072428</v>
      </c>
      <c r="Q9601" s="17">
        <f t="shared" ca="1" si="677"/>
        <v>2.1295238412059923</v>
      </c>
    </row>
    <row r="9602" spans="1:17" x14ac:dyDescent="0.35">
      <c r="A9602" t="s">
        <v>2542</v>
      </c>
      <c r="B9602" t="s">
        <v>285</v>
      </c>
      <c r="C9602" t="s">
        <v>286</v>
      </c>
      <c r="D9602" t="s">
        <v>14</v>
      </c>
      <c r="E9602" t="s">
        <v>21</v>
      </c>
      <c r="F9602" t="s">
        <v>22</v>
      </c>
      <c r="G9602" t="s">
        <v>3040</v>
      </c>
      <c r="H9602">
        <v>10778.9</v>
      </c>
      <c r="I9602">
        <v>294</v>
      </c>
      <c r="J9602">
        <v>993.42307900000003</v>
      </c>
      <c r="K9602">
        <v>2102.9131750000001</v>
      </c>
      <c r="L9602" s="17">
        <f>IF($E9602&lt;&gt;"",VLOOKUP($E9602,GEMWs!$E$14:$L$20,7,FALSE),"")</f>
        <v>37.754918937403332</v>
      </c>
      <c r="M9602" s="17">
        <f>IF($E9602&lt;&gt;"",VLOOKUP($E9602,GEMWs!$E$14:$L$20,8,FALSE),"")</f>
        <v>96.174593288388181</v>
      </c>
      <c r="N9602" s="17">
        <f t="shared" si="674"/>
        <v>993.42307900000003</v>
      </c>
      <c r="O9602" s="17">
        <f t="shared" si="675"/>
        <v>2102.9131750000001</v>
      </c>
      <c r="P9602" s="17">
        <f t="shared" si="676"/>
        <v>5.1256990198846415</v>
      </c>
      <c r="Q9602" s="17">
        <f t="shared" si="677"/>
        <v>10.850261311474926</v>
      </c>
    </row>
    <row r="9603" spans="1:17" x14ac:dyDescent="0.35">
      <c r="A9603" t="s">
        <v>2542</v>
      </c>
      <c r="B9603" t="s">
        <v>341</v>
      </c>
      <c r="D9603" t="s">
        <v>22</v>
      </c>
      <c r="G9603" t="s">
        <v>3040</v>
      </c>
      <c r="H9603">
        <v>6071</v>
      </c>
      <c r="J9603">
        <v>0</v>
      </c>
      <c r="K9603">
        <v>0</v>
      </c>
      <c r="L9603" s="17" t="str">
        <f>IF($E9603&lt;&gt;"",VLOOKUP($E9603,GEMWs!$E$14:$L$20,7,FALSE),"")</f>
        <v/>
      </c>
      <c r="M9603" s="17" t="str">
        <f>IF($E9603&lt;&gt;"",VLOOKUP($E9603,GEMWs!$E$14:$L$20,8,FALSE),"")</f>
        <v/>
      </c>
      <c r="N9603" s="17">
        <f t="shared" ca="1" si="674"/>
        <v>0</v>
      </c>
      <c r="O9603" s="17">
        <f t="shared" ca="1" si="675"/>
        <v>0</v>
      </c>
      <c r="P9603" s="17">
        <f t="shared" ca="1" si="676"/>
        <v>0</v>
      </c>
      <c r="Q9603" s="17">
        <f t="shared" ca="1" si="677"/>
        <v>0</v>
      </c>
    </row>
    <row r="9604" spans="1:17" x14ac:dyDescent="0.35">
      <c r="A9604" t="s">
        <v>2542</v>
      </c>
      <c r="B9604" t="s">
        <v>287</v>
      </c>
      <c r="C9604" t="s">
        <v>288</v>
      </c>
      <c r="D9604" t="s">
        <v>14</v>
      </c>
      <c r="E9604" t="s">
        <v>21</v>
      </c>
      <c r="F9604" t="s">
        <v>22</v>
      </c>
      <c r="G9604" t="s">
        <v>3040</v>
      </c>
      <c r="H9604">
        <v>474.9</v>
      </c>
      <c r="I9604">
        <v>295</v>
      </c>
      <c r="J9604">
        <v>9000</v>
      </c>
      <c r="K9604">
        <v>10000</v>
      </c>
      <c r="L9604" s="17">
        <f>IF($E9604&lt;&gt;"",VLOOKUP($E9604,GEMWs!$E$14:$L$20,7,FALSE),"")</f>
        <v>37.754918937403332</v>
      </c>
      <c r="M9604" s="17">
        <f>IF($E9604&lt;&gt;"",VLOOKUP($E9604,GEMWs!$E$14:$L$20,8,FALSE),"")</f>
        <v>96.174593288388181</v>
      </c>
      <c r="N9604" s="17">
        <f t="shared" si="674"/>
        <v>9000</v>
      </c>
      <c r="O9604" s="17">
        <f t="shared" si="675"/>
        <v>10000</v>
      </c>
      <c r="P9604" s="17">
        <f t="shared" si="676"/>
        <v>4.7489999999999997E-2</v>
      </c>
      <c r="Q9604" s="17">
        <f t="shared" si="677"/>
        <v>5.2766666666666663E-2</v>
      </c>
    </row>
    <row r="9605" spans="1:17" x14ac:dyDescent="0.35">
      <c r="A9605" t="s">
        <v>2542</v>
      </c>
      <c r="B9605" t="s">
        <v>688</v>
      </c>
      <c r="D9605" t="s">
        <v>14</v>
      </c>
      <c r="E9605" t="s">
        <v>21</v>
      </c>
      <c r="G9605" t="s">
        <v>3040</v>
      </c>
      <c r="H9605">
        <v>12764.8</v>
      </c>
      <c r="J9605">
        <v>0</v>
      </c>
      <c r="K9605">
        <v>0</v>
      </c>
      <c r="L9605" s="17">
        <f>IF($E9605&lt;&gt;"",VLOOKUP($E9605,GEMWs!$E$14:$L$20,7,FALSE),"")</f>
        <v>37.754918937403332</v>
      </c>
      <c r="M9605" s="17">
        <f>IF($E9605&lt;&gt;"",VLOOKUP($E9605,GEMWs!$E$14:$L$20,8,FALSE),"")</f>
        <v>96.174593288388181</v>
      </c>
      <c r="N9605" s="17">
        <f t="shared" ca="1" si="674"/>
        <v>37.754918937403332</v>
      </c>
      <c r="O9605" s="17">
        <f t="shared" ca="1" si="675"/>
        <v>96.174593288388181</v>
      </c>
      <c r="P9605" s="17">
        <f t="shared" ca="1" si="676"/>
        <v>132.72528183949368</v>
      </c>
      <c r="Q9605" s="17">
        <f t="shared" ca="1" si="677"/>
        <v>338.0963423908737</v>
      </c>
    </row>
    <row r="9606" spans="1:17" x14ac:dyDescent="0.35">
      <c r="A9606" t="s">
        <v>2542</v>
      </c>
      <c r="B9606" t="s">
        <v>477</v>
      </c>
      <c r="D9606" t="s">
        <v>22</v>
      </c>
      <c r="G9606" t="s">
        <v>3040</v>
      </c>
      <c r="H9606">
        <v>157.80000000000001</v>
      </c>
      <c r="J9606">
        <v>0</v>
      </c>
      <c r="K9606">
        <v>0</v>
      </c>
      <c r="L9606" s="17" t="str">
        <f>IF($E9606&lt;&gt;"",VLOOKUP($E9606,GEMWs!$E$14:$L$20,7,FALSE),"")</f>
        <v/>
      </c>
      <c r="M9606" s="17" t="str">
        <f>IF($E9606&lt;&gt;"",VLOOKUP($E9606,GEMWs!$E$14:$L$20,8,FALSE),"")</f>
        <v/>
      </c>
      <c r="N9606" s="17">
        <f t="shared" ca="1" si="674"/>
        <v>0</v>
      </c>
      <c r="O9606" s="17">
        <f t="shared" ca="1" si="675"/>
        <v>0</v>
      </c>
      <c r="P9606" s="17">
        <f t="shared" ca="1" si="676"/>
        <v>0</v>
      </c>
      <c r="Q9606" s="17">
        <f t="shared" ca="1" si="677"/>
        <v>0</v>
      </c>
    </row>
    <row r="9607" spans="1:17" x14ac:dyDescent="0.35">
      <c r="A9607" t="s">
        <v>2542</v>
      </c>
      <c r="B9607" t="s">
        <v>1132</v>
      </c>
      <c r="D9607" t="s">
        <v>22</v>
      </c>
      <c r="G9607" t="s">
        <v>3040</v>
      </c>
      <c r="H9607">
        <v>32.200000000000003</v>
      </c>
      <c r="J9607">
        <v>0</v>
      </c>
      <c r="K9607">
        <v>0</v>
      </c>
      <c r="L9607" s="17" t="str">
        <f>IF($E9607&lt;&gt;"",VLOOKUP($E9607,GEMWs!$E$14:$L$20,7,FALSE),"")</f>
        <v/>
      </c>
      <c r="M9607" s="17" t="str">
        <f>IF($E9607&lt;&gt;"",VLOOKUP($E9607,GEMWs!$E$14:$L$20,8,FALSE),"")</f>
        <v/>
      </c>
      <c r="N9607" s="17">
        <f t="shared" ca="1" si="674"/>
        <v>0</v>
      </c>
      <c r="O9607" s="17">
        <f t="shared" ca="1" si="675"/>
        <v>0</v>
      </c>
      <c r="P9607" s="17">
        <f t="shared" ca="1" si="676"/>
        <v>0</v>
      </c>
      <c r="Q9607" s="17">
        <f t="shared" ca="1" si="677"/>
        <v>0</v>
      </c>
    </row>
    <row r="9608" spans="1:17" x14ac:dyDescent="0.35">
      <c r="A9608" t="s">
        <v>2542</v>
      </c>
      <c r="B9608" t="s">
        <v>1364</v>
      </c>
      <c r="C9608" t="s">
        <v>1365</v>
      </c>
      <c r="D9608" t="s">
        <v>14</v>
      </c>
      <c r="E9608" t="s">
        <v>21</v>
      </c>
      <c r="G9608" t="s">
        <v>3040</v>
      </c>
      <c r="H9608">
        <v>50.5</v>
      </c>
      <c r="J9608">
        <v>0</v>
      </c>
      <c r="K9608">
        <v>0</v>
      </c>
      <c r="L9608" s="17">
        <f>IF($E9608&lt;&gt;"",VLOOKUP($E9608,GEMWs!$E$14:$L$20,7,FALSE),"")</f>
        <v>37.754918937403332</v>
      </c>
      <c r="M9608" s="17">
        <f>IF($E9608&lt;&gt;"",VLOOKUP($E9608,GEMWs!$E$14:$L$20,8,FALSE),"")</f>
        <v>96.174593288388181</v>
      </c>
      <c r="N9608" s="17">
        <f t="shared" ca="1" si="674"/>
        <v>37.754918937403332</v>
      </c>
      <c r="O9608" s="17">
        <f t="shared" ca="1" si="675"/>
        <v>96.174593288388181</v>
      </c>
      <c r="P9608" s="17">
        <f t="shared" ca="1" si="676"/>
        <v>0.52508670193770612</v>
      </c>
      <c r="Q9608" s="17">
        <f t="shared" ca="1" si="677"/>
        <v>1.3375740544888384</v>
      </c>
    </row>
    <row r="9609" spans="1:17" x14ac:dyDescent="0.35">
      <c r="A9609" t="s">
        <v>2542</v>
      </c>
      <c r="B9609" t="s">
        <v>106</v>
      </c>
      <c r="D9609" t="s">
        <v>14</v>
      </c>
      <c r="E9609" t="s">
        <v>21</v>
      </c>
      <c r="G9609" t="s">
        <v>3040</v>
      </c>
      <c r="H9609">
        <v>221.2</v>
      </c>
      <c r="J9609">
        <v>0</v>
      </c>
      <c r="K9609">
        <v>0</v>
      </c>
      <c r="L9609" s="17">
        <f>IF($E9609&lt;&gt;"",VLOOKUP($E9609,GEMWs!$E$14:$L$20,7,FALSE),"")</f>
        <v>37.754918937403332</v>
      </c>
      <c r="M9609" s="17">
        <f>IF($E9609&lt;&gt;"",VLOOKUP($E9609,GEMWs!$E$14:$L$20,8,FALSE),"")</f>
        <v>96.174593288388181</v>
      </c>
      <c r="N9609" s="17">
        <f t="shared" ca="1" si="674"/>
        <v>37.754918937403332</v>
      </c>
      <c r="O9609" s="17">
        <f t="shared" ca="1" si="675"/>
        <v>96.174593288388181</v>
      </c>
      <c r="P9609" s="17">
        <f t="shared" ca="1" si="676"/>
        <v>2.299983732051893</v>
      </c>
      <c r="Q9609" s="17">
        <f t="shared" ca="1" si="677"/>
        <v>5.8588392248105157</v>
      </c>
    </row>
    <row r="9610" spans="1:17" x14ac:dyDescent="0.35">
      <c r="A9610" t="s">
        <v>2542</v>
      </c>
      <c r="B9610" t="s">
        <v>146</v>
      </c>
      <c r="C9610" t="s">
        <v>147</v>
      </c>
      <c r="D9610" t="s">
        <v>14</v>
      </c>
      <c r="E9610" t="s">
        <v>18</v>
      </c>
      <c r="F9610" t="s">
        <v>22</v>
      </c>
      <c r="G9610" t="s">
        <v>3040</v>
      </c>
      <c r="H9610">
        <v>48.6</v>
      </c>
      <c r="I9610">
        <v>401</v>
      </c>
      <c r="J9610">
        <v>3000</v>
      </c>
      <c r="K9610">
        <v>4500</v>
      </c>
      <c r="L9610" s="17">
        <f>IF($E9610&lt;&gt;"",VLOOKUP($E9610,GEMWs!$E$14:$L$20,7,FALSE),"")</f>
        <v>5950.3939027696888</v>
      </c>
      <c r="M9610" s="17">
        <f>IF($E9610&lt;&gt;"",VLOOKUP($E9610,GEMWs!$E$14:$L$20,8,FALSE),"")</f>
        <v>10539.430626954083</v>
      </c>
      <c r="N9610" s="17">
        <f t="shared" si="674"/>
        <v>3000</v>
      </c>
      <c r="O9610" s="17">
        <f t="shared" si="675"/>
        <v>4500</v>
      </c>
      <c r="P9610" s="17">
        <f t="shared" si="676"/>
        <v>1.0800000000000001E-2</v>
      </c>
      <c r="Q9610" s="17">
        <f t="shared" si="677"/>
        <v>1.6199999999999999E-2</v>
      </c>
    </row>
    <row r="9611" spans="1:17" x14ac:dyDescent="0.35">
      <c r="A9611" t="s">
        <v>2542</v>
      </c>
      <c r="B9611" t="s">
        <v>289</v>
      </c>
      <c r="C9611" t="s">
        <v>290</v>
      </c>
      <c r="D9611" t="s">
        <v>14</v>
      </c>
      <c r="E9611" t="s">
        <v>21</v>
      </c>
      <c r="F9611" t="s">
        <v>22</v>
      </c>
      <c r="G9611" t="s">
        <v>3040</v>
      </c>
      <c r="H9611">
        <v>2938.2</v>
      </c>
      <c r="I9611">
        <v>375</v>
      </c>
      <c r="J9611">
        <v>5000</v>
      </c>
      <c r="K9611">
        <v>20000</v>
      </c>
      <c r="L9611" s="17">
        <f>IF($E9611&lt;&gt;"",VLOOKUP($E9611,GEMWs!$E$14:$L$20,7,FALSE),"")</f>
        <v>37.754918937403332</v>
      </c>
      <c r="M9611" s="17">
        <f>IF($E9611&lt;&gt;"",VLOOKUP($E9611,GEMWs!$E$14:$L$20,8,FALSE),"")</f>
        <v>96.174593288388181</v>
      </c>
      <c r="N9611" s="17">
        <f t="shared" si="674"/>
        <v>5000</v>
      </c>
      <c r="O9611" s="17">
        <f t="shared" si="675"/>
        <v>20000</v>
      </c>
      <c r="P9611" s="17">
        <f t="shared" si="676"/>
        <v>0.14690999999999999</v>
      </c>
      <c r="Q9611" s="17">
        <f t="shared" si="677"/>
        <v>0.58763999999999994</v>
      </c>
    </row>
    <row r="9612" spans="1:17" x14ac:dyDescent="0.35">
      <c r="A9612" t="s">
        <v>2542</v>
      </c>
      <c r="B9612" t="s">
        <v>1889</v>
      </c>
      <c r="D9612" t="s">
        <v>22</v>
      </c>
      <c r="G9612" t="s">
        <v>3040</v>
      </c>
      <c r="H9612">
        <v>178.6</v>
      </c>
      <c r="J9612">
        <v>0</v>
      </c>
      <c r="K9612">
        <v>0</v>
      </c>
      <c r="L9612" s="17" t="str">
        <f>IF($E9612&lt;&gt;"",VLOOKUP($E9612,GEMWs!$E$14:$L$20,7,FALSE),"")</f>
        <v/>
      </c>
      <c r="M9612" s="17" t="str">
        <f>IF($E9612&lt;&gt;"",VLOOKUP($E9612,GEMWs!$E$14:$L$20,8,FALSE),"")</f>
        <v/>
      </c>
      <c r="N9612" s="17">
        <f t="shared" ca="1" si="674"/>
        <v>0</v>
      </c>
      <c r="O9612" s="17">
        <f t="shared" ca="1" si="675"/>
        <v>0</v>
      </c>
      <c r="P9612" s="17">
        <f t="shared" ca="1" si="676"/>
        <v>0</v>
      </c>
      <c r="Q9612" s="17">
        <f t="shared" ca="1" si="677"/>
        <v>0</v>
      </c>
    </row>
    <row r="9613" spans="1:17" x14ac:dyDescent="0.35">
      <c r="A9613" t="s">
        <v>2542</v>
      </c>
      <c r="B9613" t="s">
        <v>689</v>
      </c>
      <c r="D9613" t="s">
        <v>14</v>
      </c>
      <c r="E9613" t="s">
        <v>21</v>
      </c>
      <c r="G9613" t="s">
        <v>3040</v>
      </c>
      <c r="H9613">
        <v>338.1</v>
      </c>
      <c r="J9613">
        <v>0</v>
      </c>
      <c r="K9613">
        <v>0</v>
      </c>
      <c r="L9613" s="17">
        <f>IF($E9613&lt;&gt;"",VLOOKUP($E9613,GEMWs!$E$14:$L$20,7,FALSE),"")</f>
        <v>37.754918937403332</v>
      </c>
      <c r="M9613" s="17">
        <f>IF($E9613&lt;&gt;"",VLOOKUP($E9613,GEMWs!$E$14:$L$20,8,FALSE),"")</f>
        <v>96.174593288388181</v>
      </c>
      <c r="N9613" s="17">
        <f t="shared" ca="1" si="674"/>
        <v>37.754918937403332</v>
      </c>
      <c r="O9613" s="17">
        <f t="shared" ca="1" si="675"/>
        <v>96.174593288388181</v>
      </c>
      <c r="P9613" s="17">
        <f t="shared" ca="1" si="676"/>
        <v>3.5154814638641279</v>
      </c>
      <c r="Q9613" s="17">
        <f t="shared" ca="1" si="677"/>
        <v>8.9551245113401237</v>
      </c>
    </row>
    <row r="9614" spans="1:17" x14ac:dyDescent="0.35">
      <c r="A9614" t="s">
        <v>2542</v>
      </c>
      <c r="B9614" t="s">
        <v>237</v>
      </c>
      <c r="D9614" t="s">
        <v>14</v>
      </c>
      <c r="E9614" t="s">
        <v>21</v>
      </c>
      <c r="G9614" t="s">
        <v>3040</v>
      </c>
      <c r="H9614">
        <v>59.7</v>
      </c>
      <c r="J9614">
        <v>0</v>
      </c>
      <c r="K9614">
        <v>0</v>
      </c>
      <c r="L9614" s="17">
        <f>IF($E9614&lt;&gt;"",VLOOKUP($E9614,GEMWs!$E$14:$L$20,7,FALSE),"")</f>
        <v>37.754918937403332</v>
      </c>
      <c r="M9614" s="17">
        <f>IF($E9614&lt;&gt;"",VLOOKUP($E9614,GEMWs!$E$14:$L$20,8,FALSE),"")</f>
        <v>96.174593288388181</v>
      </c>
      <c r="N9614" s="17">
        <f t="shared" ca="1" si="674"/>
        <v>37.754918937403332</v>
      </c>
      <c r="O9614" s="17">
        <f t="shared" ca="1" si="675"/>
        <v>96.174593288388181</v>
      </c>
      <c r="P9614" s="17">
        <f t="shared" ca="1" si="676"/>
        <v>0.62074606149863487</v>
      </c>
      <c r="Q9614" s="17">
        <f t="shared" ca="1" si="677"/>
        <v>1.5812509119402705</v>
      </c>
    </row>
    <row r="9615" spans="1:17" x14ac:dyDescent="0.35">
      <c r="A9615" t="s">
        <v>2542</v>
      </c>
      <c r="B9615" t="s">
        <v>830</v>
      </c>
      <c r="D9615" t="s">
        <v>14</v>
      </c>
      <c r="E9615" t="s">
        <v>21</v>
      </c>
      <c r="G9615" t="s">
        <v>3040</v>
      </c>
      <c r="H9615">
        <v>216.2</v>
      </c>
      <c r="J9615">
        <v>0</v>
      </c>
      <c r="K9615">
        <v>0</v>
      </c>
      <c r="L9615" s="17">
        <f>IF($E9615&lt;&gt;"",VLOOKUP($E9615,GEMWs!$E$14:$L$20,7,FALSE),"")</f>
        <v>37.754918937403332</v>
      </c>
      <c r="M9615" s="17">
        <f>IF($E9615&lt;&gt;"",VLOOKUP($E9615,GEMWs!$E$14:$L$20,8,FALSE),"")</f>
        <v>96.174593288388181</v>
      </c>
      <c r="N9615" s="17">
        <f t="shared" ca="1" si="674"/>
        <v>37.754918937403332</v>
      </c>
      <c r="O9615" s="17">
        <f t="shared" ca="1" si="675"/>
        <v>96.174593288388181</v>
      </c>
      <c r="P9615" s="17">
        <f t="shared" ca="1" si="676"/>
        <v>2.2479949496818232</v>
      </c>
      <c r="Q9615" s="17">
        <f t="shared" ca="1" si="677"/>
        <v>5.7264061501086507</v>
      </c>
    </row>
    <row r="9616" spans="1:17" x14ac:dyDescent="0.35">
      <c r="A9616" t="s">
        <v>2542</v>
      </c>
      <c r="B9616" t="s">
        <v>107</v>
      </c>
      <c r="D9616" t="s">
        <v>14</v>
      </c>
      <c r="E9616" t="s">
        <v>21</v>
      </c>
      <c r="G9616" t="s">
        <v>3040</v>
      </c>
      <c r="H9616">
        <v>462.5</v>
      </c>
      <c r="J9616">
        <v>0</v>
      </c>
      <c r="K9616">
        <v>0</v>
      </c>
      <c r="L9616" s="17">
        <f>IF($E9616&lt;&gt;"",VLOOKUP($E9616,GEMWs!$E$14:$L$20,7,FALSE),"")</f>
        <v>37.754918937403332</v>
      </c>
      <c r="M9616" s="17">
        <f>IF($E9616&lt;&gt;"",VLOOKUP($E9616,GEMWs!$E$14:$L$20,8,FALSE),"")</f>
        <v>96.174593288388181</v>
      </c>
      <c r="N9616" s="17">
        <f t="shared" ca="1" si="674"/>
        <v>37.754918937403332</v>
      </c>
      <c r="O9616" s="17">
        <f t="shared" ca="1" si="675"/>
        <v>96.174593288388181</v>
      </c>
      <c r="P9616" s="17">
        <f t="shared" ca="1" si="676"/>
        <v>4.8089623692314669</v>
      </c>
      <c r="Q9616" s="17">
        <f t="shared" ca="1" si="677"/>
        <v>12.25005940992253</v>
      </c>
    </row>
    <row r="9617" spans="1:17" x14ac:dyDescent="0.35">
      <c r="A9617" t="s">
        <v>2542</v>
      </c>
      <c r="B9617" t="s">
        <v>61</v>
      </c>
      <c r="C9617" t="s">
        <v>62</v>
      </c>
      <c r="D9617" t="s">
        <v>14</v>
      </c>
      <c r="E9617" t="s">
        <v>18</v>
      </c>
      <c r="F9617" t="s">
        <v>22</v>
      </c>
      <c r="G9617" t="s">
        <v>3040</v>
      </c>
      <c r="H9617">
        <v>71.3</v>
      </c>
      <c r="I9617">
        <v>387</v>
      </c>
      <c r="J9617">
        <v>135000</v>
      </c>
      <c r="K9617">
        <v>135000</v>
      </c>
      <c r="L9617" s="17">
        <f>IF($E9617&lt;&gt;"",VLOOKUP($E9617,GEMWs!$E$14:$L$20,7,FALSE),"")</f>
        <v>5950.3939027696888</v>
      </c>
      <c r="M9617" s="17">
        <f>IF($E9617&lt;&gt;"",VLOOKUP($E9617,GEMWs!$E$14:$L$20,8,FALSE),"")</f>
        <v>10539.430626954083</v>
      </c>
      <c r="N9617" s="17">
        <f t="shared" si="674"/>
        <v>135000</v>
      </c>
      <c r="O9617" s="17">
        <f t="shared" si="675"/>
        <v>135000</v>
      </c>
      <c r="P9617" s="17">
        <f t="shared" si="676"/>
        <v>5.2814814814814814E-4</v>
      </c>
      <c r="Q9617" s="17">
        <f t="shared" si="677"/>
        <v>5.2814814814814814E-4</v>
      </c>
    </row>
    <row r="9618" spans="1:17" x14ac:dyDescent="0.35">
      <c r="A9618" t="s">
        <v>2542</v>
      </c>
      <c r="B9618" t="s">
        <v>2976</v>
      </c>
      <c r="D9618" t="s">
        <v>14</v>
      </c>
      <c r="E9618" t="s">
        <v>21</v>
      </c>
      <c r="G9618" t="s">
        <v>3040</v>
      </c>
      <c r="H9618">
        <v>636.6</v>
      </c>
      <c r="J9618">
        <v>0</v>
      </c>
      <c r="K9618">
        <v>0</v>
      </c>
      <c r="L9618" s="17">
        <f>IF($E9618&lt;&gt;"",VLOOKUP($E9618,GEMWs!$E$14:$L$20,7,FALSE),"")</f>
        <v>37.754918937403332</v>
      </c>
      <c r="M9618" s="17">
        <f>IF($E9618&lt;&gt;"",VLOOKUP($E9618,GEMWs!$E$14:$L$20,8,FALSE),"")</f>
        <v>96.174593288388181</v>
      </c>
      <c r="N9618" s="17">
        <f t="shared" ca="1" si="674"/>
        <v>37.754918937403332</v>
      </c>
      <c r="O9618" s="17">
        <f t="shared" ca="1" si="675"/>
        <v>96.174593288388181</v>
      </c>
      <c r="P9618" s="17">
        <f t="shared" ca="1" si="676"/>
        <v>6.6192117713573024</v>
      </c>
      <c r="Q9618" s="17">
        <f t="shared" ca="1" si="677"/>
        <v>16.861379071041476</v>
      </c>
    </row>
    <row r="9619" spans="1:17" x14ac:dyDescent="0.35">
      <c r="A9619" t="s">
        <v>2542</v>
      </c>
      <c r="B9619" t="s">
        <v>1553</v>
      </c>
      <c r="D9619" t="s">
        <v>14</v>
      </c>
      <c r="E9619" t="s">
        <v>18</v>
      </c>
      <c r="G9619" t="s">
        <v>3040</v>
      </c>
      <c r="H9619">
        <v>9</v>
      </c>
      <c r="J9619">
        <v>0</v>
      </c>
      <c r="K9619">
        <v>0</v>
      </c>
      <c r="L9619" s="17">
        <f>IF($E9619&lt;&gt;"",VLOOKUP($E9619,GEMWs!$E$14:$L$20,7,FALSE),"")</f>
        <v>5950.3939027696888</v>
      </c>
      <c r="M9619" s="17">
        <f>IF($E9619&lt;&gt;"",VLOOKUP($E9619,GEMWs!$E$14:$L$20,8,FALSE),"")</f>
        <v>10539.430626954083</v>
      </c>
      <c r="N9619" s="17">
        <f t="shared" ref="N9619:N9682" ca="1" si="678">IF($I9619&lt;&gt;"",J9619,IF(AND($D9619="Y",$M$6=236),L9619,0))</f>
        <v>5950.3939027696888</v>
      </c>
      <c r="O9619" s="17">
        <f t="shared" ref="O9619:O9682" ca="1" si="679">IF($I9619&lt;&gt;"",K9619,IF(AND($D9619="Y",$M$6=236),M9619,0))</f>
        <v>10539.430626954083</v>
      </c>
      <c r="P9619" s="17">
        <f t="shared" ca="1" si="676"/>
        <v>8.5393607288262194E-4</v>
      </c>
      <c r="Q9619" s="17">
        <f t="shared" ca="1" si="677"/>
        <v>1.5125049109456152E-3</v>
      </c>
    </row>
    <row r="9620" spans="1:17" x14ac:dyDescent="0.35">
      <c r="A9620" t="s">
        <v>2542</v>
      </c>
      <c r="B9620" t="s">
        <v>690</v>
      </c>
      <c r="D9620" t="s">
        <v>14</v>
      </c>
      <c r="E9620" t="s">
        <v>21</v>
      </c>
      <c r="G9620" t="s">
        <v>3040</v>
      </c>
      <c r="H9620">
        <v>2293.5</v>
      </c>
      <c r="J9620">
        <v>0</v>
      </c>
      <c r="K9620">
        <v>0</v>
      </c>
      <c r="L9620" s="17">
        <f>IF($E9620&lt;&gt;"",VLOOKUP($E9620,GEMWs!$E$14:$L$20,7,FALSE),"")</f>
        <v>37.754918937403332</v>
      </c>
      <c r="M9620" s="17">
        <f>IF($E9620&lt;&gt;"",VLOOKUP($E9620,GEMWs!$E$14:$L$20,8,FALSE),"")</f>
        <v>96.174593288388181</v>
      </c>
      <c r="N9620" s="17">
        <f t="shared" ca="1" si="678"/>
        <v>37.754918937403332</v>
      </c>
      <c r="O9620" s="17">
        <f t="shared" ca="1" si="679"/>
        <v>96.174593288388181</v>
      </c>
      <c r="P9620" s="17">
        <f t="shared" ca="1" si="676"/>
        <v>23.847254473151072</v>
      </c>
      <c r="Q9620" s="17">
        <f t="shared" ca="1" si="677"/>
        <v>60.747051365745563</v>
      </c>
    </row>
    <row r="9621" spans="1:17" x14ac:dyDescent="0.35">
      <c r="A9621" t="s">
        <v>2542</v>
      </c>
      <c r="B9621" t="s">
        <v>1632</v>
      </c>
      <c r="D9621" t="s">
        <v>22</v>
      </c>
      <c r="G9621" t="s">
        <v>3040</v>
      </c>
      <c r="H9621">
        <v>946.8</v>
      </c>
      <c r="J9621">
        <v>0</v>
      </c>
      <c r="K9621">
        <v>0</v>
      </c>
      <c r="L9621" s="17" t="str">
        <f>IF($E9621&lt;&gt;"",VLOOKUP($E9621,GEMWs!$E$14:$L$20,7,FALSE),"")</f>
        <v/>
      </c>
      <c r="M9621" s="17" t="str">
        <f>IF($E9621&lt;&gt;"",VLOOKUP($E9621,GEMWs!$E$14:$L$20,8,FALSE),"")</f>
        <v/>
      </c>
      <c r="N9621" s="17">
        <f t="shared" ca="1" si="678"/>
        <v>0</v>
      </c>
      <c r="O9621" s="17">
        <f t="shared" ca="1" si="679"/>
        <v>0</v>
      </c>
      <c r="P9621" s="17">
        <f t="shared" ca="1" si="676"/>
        <v>0</v>
      </c>
      <c r="Q9621" s="17">
        <f t="shared" ca="1" si="677"/>
        <v>0</v>
      </c>
    </row>
    <row r="9622" spans="1:17" x14ac:dyDescent="0.35">
      <c r="A9622" t="s">
        <v>2542</v>
      </c>
      <c r="B9622" t="s">
        <v>1148</v>
      </c>
      <c r="D9622" t="s">
        <v>22</v>
      </c>
      <c r="G9622" t="s">
        <v>3040</v>
      </c>
      <c r="H9622">
        <v>42.2</v>
      </c>
      <c r="J9622">
        <v>0</v>
      </c>
      <c r="K9622">
        <v>0</v>
      </c>
      <c r="L9622" s="17" t="str">
        <f>IF($E9622&lt;&gt;"",VLOOKUP($E9622,GEMWs!$E$14:$L$20,7,FALSE),"")</f>
        <v/>
      </c>
      <c r="M9622" s="17" t="str">
        <f>IF($E9622&lt;&gt;"",VLOOKUP($E9622,GEMWs!$E$14:$L$20,8,FALSE),"")</f>
        <v/>
      </c>
      <c r="N9622" s="17">
        <f t="shared" ca="1" si="678"/>
        <v>0</v>
      </c>
      <c r="O9622" s="17">
        <f t="shared" ca="1" si="679"/>
        <v>0</v>
      </c>
      <c r="P9622" s="17">
        <f t="shared" ca="1" si="676"/>
        <v>0</v>
      </c>
      <c r="Q9622" s="17">
        <f t="shared" ca="1" si="677"/>
        <v>0</v>
      </c>
    </row>
    <row r="9623" spans="1:17" x14ac:dyDescent="0.35">
      <c r="A9623" t="s">
        <v>2542</v>
      </c>
      <c r="B9623" t="s">
        <v>1439</v>
      </c>
      <c r="D9623" t="s">
        <v>14</v>
      </c>
      <c r="E9623" t="s">
        <v>343</v>
      </c>
      <c r="G9623" t="s">
        <v>3040</v>
      </c>
      <c r="H9623">
        <v>33.1</v>
      </c>
      <c r="J9623">
        <v>0</v>
      </c>
      <c r="K9623">
        <v>0</v>
      </c>
      <c r="L9623" s="17">
        <f>IF($E9623&lt;&gt;"",VLOOKUP($E9623,GEMWs!$E$14:$L$20,7,FALSE),"")</f>
        <v>1154.9999999999998</v>
      </c>
      <c r="M9623" s="17">
        <f>IF($E9623&lt;&gt;"",VLOOKUP($E9623,GEMWs!$E$14:$L$20,8,FALSE),"")</f>
        <v>1575.0000000000002</v>
      </c>
      <c r="N9623" s="17">
        <f t="shared" ca="1" si="678"/>
        <v>1154.9999999999998</v>
      </c>
      <c r="O9623" s="17">
        <f t="shared" ca="1" si="679"/>
        <v>1575.0000000000002</v>
      </c>
      <c r="P9623" s="17">
        <f t="shared" ca="1" si="676"/>
        <v>2.1015873015873012E-2</v>
      </c>
      <c r="Q9623" s="17">
        <f t="shared" ca="1" si="677"/>
        <v>2.8658008658008664E-2</v>
      </c>
    </row>
    <row r="9624" spans="1:17" x14ac:dyDescent="0.35">
      <c r="A9624" t="s">
        <v>2542</v>
      </c>
      <c r="B9624" t="s">
        <v>1622</v>
      </c>
      <c r="C9624" t="s">
        <v>1623</v>
      </c>
      <c r="D9624" t="s">
        <v>14</v>
      </c>
      <c r="E9624" t="s">
        <v>21</v>
      </c>
      <c r="F9624" t="s">
        <v>22</v>
      </c>
      <c r="G9624" t="s">
        <v>3040</v>
      </c>
      <c r="H9624">
        <v>1.2</v>
      </c>
      <c r="I9624">
        <v>432</v>
      </c>
      <c r="J9624">
        <v>10000</v>
      </c>
      <c r="K9624">
        <v>10000</v>
      </c>
      <c r="L9624" s="17">
        <f>IF($E9624&lt;&gt;"",VLOOKUP($E9624,GEMWs!$E$14:$L$20,7,FALSE),"")</f>
        <v>37.754918937403332</v>
      </c>
      <c r="M9624" s="17">
        <f>IF($E9624&lt;&gt;"",VLOOKUP($E9624,GEMWs!$E$14:$L$20,8,FALSE),"")</f>
        <v>96.174593288388181</v>
      </c>
      <c r="N9624" s="17">
        <f t="shared" si="678"/>
        <v>10000</v>
      </c>
      <c r="O9624" s="17">
        <f t="shared" si="679"/>
        <v>10000</v>
      </c>
      <c r="P9624" s="17">
        <f t="shared" si="676"/>
        <v>1.1999999999999999E-4</v>
      </c>
      <c r="Q9624" s="17">
        <f t="shared" si="677"/>
        <v>1.1999999999999999E-4</v>
      </c>
    </row>
    <row r="9625" spans="1:17" x14ac:dyDescent="0.35">
      <c r="A9625" t="s">
        <v>2542</v>
      </c>
      <c r="B9625" t="s">
        <v>368</v>
      </c>
      <c r="D9625" t="s">
        <v>14</v>
      </c>
      <c r="E9625" t="s">
        <v>18</v>
      </c>
      <c r="G9625" t="s">
        <v>3040</v>
      </c>
      <c r="H9625">
        <v>5621</v>
      </c>
      <c r="J9625">
        <v>0</v>
      </c>
      <c r="K9625">
        <v>0</v>
      </c>
      <c r="L9625" s="17">
        <f>IF($E9625&lt;&gt;"",VLOOKUP($E9625,GEMWs!$E$14:$L$20,7,FALSE),"")</f>
        <v>5950.3939027696888</v>
      </c>
      <c r="M9625" s="17">
        <f>IF($E9625&lt;&gt;"",VLOOKUP($E9625,GEMWs!$E$14:$L$20,8,FALSE),"")</f>
        <v>10539.430626954083</v>
      </c>
      <c r="N9625" s="17">
        <f t="shared" ca="1" si="678"/>
        <v>5950.3939027696888</v>
      </c>
      <c r="O9625" s="17">
        <f t="shared" ca="1" si="679"/>
        <v>10539.430626954083</v>
      </c>
      <c r="P9625" s="17">
        <f t="shared" ca="1" si="676"/>
        <v>0.53333051840813539</v>
      </c>
      <c r="Q9625" s="17">
        <f t="shared" ca="1" si="677"/>
        <v>0.94464334493614477</v>
      </c>
    </row>
    <row r="9626" spans="1:17" x14ac:dyDescent="0.35">
      <c r="A9626" t="s">
        <v>2542</v>
      </c>
      <c r="B9626" t="s">
        <v>2975</v>
      </c>
      <c r="D9626" t="s">
        <v>14</v>
      </c>
      <c r="E9626" t="s">
        <v>18</v>
      </c>
      <c r="G9626" t="s">
        <v>3040</v>
      </c>
      <c r="H9626">
        <v>3326.5</v>
      </c>
      <c r="J9626">
        <v>0</v>
      </c>
      <c r="K9626">
        <v>0</v>
      </c>
      <c r="L9626" s="17">
        <f>IF($E9626&lt;&gt;"",VLOOKUP($E9626,GEMWs!$E$14:$L$20,7,FALSE),"")</f>
        <v>5950.3939027696888</v>
      </c>
      <c r="M9626" s="17">
        <f>IF($E9626&lt;&gt;"",VLOOKUP($E9626,GEMWs!$E$14:$L$20,8,FALSE),"")</f>
        <v>10539.430626954083</v>
      </c>
      <c r="N9626" s="17">
        <f t="shared" ca="1" si="678"/>
        <v>5950.3939027696888</v>
      </c>
      <c r="O9626" s="17">
        <f t="shared" ca="1" si="679"/>
        <v>10539.430626954083</v>
      </c>
      <c r="P9626" s="17">
        <f t="shared" ca="1" si="676"/>
        <v>0.31562426071600469</v>
      </c>
      <c r="Q9626" s="17">
        <f t="shared" ca="1" si="677"/>
        <v>0.55903862069562105</v>
      </c>
    </row>
    <row r="9627" spans="1:17" x14ac:dyDescent="0.35">
      <c r="A9627" t="s">
        <v>2542</v>
      </c>
      <c r="B9627" t="s">
        <v>3015</v>
      </c>
      <c r="C9627" t="s">
        <v>158</v>
      </c>
      <c r="D9627" t="s">
        <v>22</v>
      </c>
      <c r="G9627" t="s">
        <v>3040</v>
      </c>
      <c r="H9627">
        <v>0.4</v>
      </c>
      <c r="J9627">
        <v>0</v>
      </c>
      <c r="K9627">
        <v>0</v>
      </c>
      <c r="L9627" s="17" t="str">
        <f>IF($E9627&lt;&gt;"",VLOOKUP($E9627,GEMWs!$E$14:$L$20,7,FALSE),"")</f>
        <v/>
      </c>
      <c r="M9627" s="17" t="str">
        <f>IF($E9627&lt;&gt;"",VLOOKUP($E9627,GEMWs!$E$14:$L$20,8,FALSE),"")</f>
        <v/>
      </c>
      <c r="N9627" s="17">
        <f t="shared" ca="1" si="678"/>
        <v>0</v>
      </c>
      <c r="O9627" s="17">
        <f t="shared" ca="1" si="679"/>
        <v>0</v>
      </c>
      <c r="P9627" s="17">
        <f t="shared" ca="1" si="676"/>
        <v>0</v>
      </c>
      <c r="Q9627" s="17">
        <f t="shared" ca="1" si="677"/>
        <v>0</v>
      </c>
    </row>
    <row r="9628" spans="1:17" x14ac:dyDescent="0.35">
      <c r="A9628" t="s">
        <v>2542</v>
      </c>
      <c r="B9628" t="s">
        <v>1634</v>
      </c>
      <c r="D9628" t="s">
        <v>14</v>
      </c>
      <c r="E9628" t="s">
        <v>21</v>
      </c>
      <c r="G9628" t="s">
        <v>3040</v>
      </c>
      <c r="H9628">
        <v>138.80000000000001</v>
      </c>
      <c r="J9628">
        <v>0</v>
      </c>
      <c r="K9628">
        <v>0</v>
      </c>
      <c r="L9628" s="17">
        <f>IF($E9628&lt;&gt;"",VLOOKUP($E9628,GEMWs!$E$14:$L$20,7,FALSE),"")</f>
        <v>37.754918937403332</v>
      </c>
      <c r="M9628" s="17">
        <f>IF($E9628&lt;&gt;"",VLOOKUP($E9628,GEMWs!$E$14:$L$20,8,FALSE),"")</f>
        <v>96.174593288388181</v>
      </c>
      <c r="N9628" s="17">
        <f t="shared" ca="1" si="678"/>
        <v>37.754918937403332</v>
      </c>
      <c r="O9628" s="17">
        <f t="shared" ca="1" si="679"/>
        <v>96.174593288388181</v>
      </c>
      <c r="P9628" s="17">
        <f t="shared" ca="1" si="676"/>
        <v>1.4432085985931411</v>
      </c>
      <c r="Q9628" s="17">
        <f t="shared" ca="1" si="677"/>
        <v>3.6763421537237777</v>
      </c>
    </row>
    <row r="9629" spans="1:17" x14ac:dyDescent="0.35">
      <c r="A9629" t="s">
        <v>2542</v>
      </c>
      <c r="B9629" t="s">
        <v>691</v>
      </c>
      <c r="D9629" t="s">
        <v>14</v>
      </c>
      <c r="E9629" t="s">
        <v>21</v>
      </c>
      <c r="G9629" t="s">
        <v>3040</v>
      </c>
      <c r="H9629">
        <v>116.6</v>
      </c>
      <c r="J9629">
        <v>0</v>
      </c>
      <c r="K9629">
        <v>0</v>
      </c>
      <c r="L9629" s="17">
        <f>IF($E9629&lt;&gt;"",VLOOKUP($E9629,GEMWs!$E$14:$L$20,7,FALSE),"")</f>
        <v>37.754918937403332</v>
      </c>
      <c r="M9629" s="17">
        <f>IF($E9629&lt;&gt;"",VLOOKUP($E9629,GEMWs!$E$14:$L$20,8,FALSE),"")</f>
        <v>96.174593288388181</v>
      </c>
      <c r="N9629" s="17">
        <f t="shared" ca="1" si="678"/>
        <v>37.754918937403332</v>
      </c>
      <c r="O9629" s="17">
        <f t="shared" ca="1" si="679"/>
        <v>96.174593288388181</v>
      </c>
      <c r="P9629" s="17">
        <f t="shared" ca="1" si="676"/>
        <v>1.2123784048700303</v>
      </c>
      <c r="Q9629" s="17">
        <f t="shared" ca="1" si="677"/>
        <v>3.0883393020474958</v>
      </c>
    </row>
    <row r="9630" spans="1:17" x14ac:dyDescent="0.35">
      <c r="A9630" t="s">
        <v>2542</v>
      </c>
      <c r="B9630" t="s">
        <v>1088</v>
      </c>
      <c r="C9630" t="s">
        <v>1089</v>
      </c>
      <c r="D9630" t="s">
        <v>14</v>
      </c>
      <c r="E9630" t="s">
        <v>21</v>
      </c>
      <c r="F9630" t="s">
        <v>22</v>
      </c>
      <c r="G9630" t="s">
        <v>3040</v>
      </c>
      <c r="H9630">
        <v>65.2</v>
      </c>
      <c r="I9630">
        <v>390</v>
      </c>
      <c r="J9630">
        <v>1500</v>
      </c>
      <c r="K9630">
        <v>1500</v>
      </c>
      <c r="L9630" s="17">
        <f>IF($E9630&lt;&gt;"",VLOOKUP($E9630,GEMWs!$E$14:$L$20,7,FALSE),"")</f>
        <v>37.754918937403332</v>
      </c>
      <c r="M9630" s="17">
        <f>IF($E9630&lt;&gt;"",VLOOKUP($E9630,GEMWs!$E$14:$L$20,8,FALSE),"")</f>
        <v>96.174593288388181</v>
      </c>
      <c r="N9630" s="17">
        <f t="shared" si="678"/>
        <v>1500</v>
      </c>
      <c r="O9630" s="17">
        <f t="shared" si="679"/>
        <v>1500</v>
      </c>
      <c r="P9630" s="17">
        <f t="shared" si="676"/>
        <v>4.3466666666666667E-2</v>
      </c>
      <c r="Q9630" s="17">
        <f t="shared" si="677"/>
        <v>4.3466666666666667E-2</v>
      </c>
    </row>
    <row r="9631" spans="1:17" x14ac:dyDescent="0.35">
      <c r="A9631" t="s">
        <v>2542</v>
      </c>
      <c r="B9631" t="s">
        <v>945</v>
      </c>
      <c r="C9631" t="s">
        <v>946</v>
      </c>
      <c r="D9631" t="s">
        <v>14</v>
      </c>
      <c r="E9631" t="s">
        <v>21</v>
      </c>
      <c r="F9631" t="s">
        <v>22</v>
      </c>
      <c r="G9631" t="s">
        <v>3040</v>
      </c>
      <c r="H9631">
        <v>862.7</v>
      </c>
      <c r="I9631">
        <v>301</v>
      </c>
      <c r="J9631">
        <v>500</v>
      </c>
      <c r="K9631">
        <v>1000</v>
      </c>
      <c r="L9631" s="17">
        <f>IF($E9631&lt;&gt;"",VLOOKUP($E9631,GEMWs!$E$14:$L$20,7,FALSE),"")</f>
        <v>37.754918937403332</v>
      </c>
      <c r="M9631" s="17">
        <f>IF($E9631&lt;&gt;"",VLOOKUP($E9631,GEMWs!$E$14:$L$20,8,FALSE),"")</f>
        <v>96.174593288388181</v>
      </c>
      <c r="N9631" s="17">
        <f t="shared" si="678"/>
        <v>500</v>
      </c>
      <c r="O9631" s="17">
        <f t="shared" si="679"/>
        <v>1000</v>
      </c>
      <c r="P9631" s="17">
        <f t="shared" si="676"/>
        <v>0.86270000000000002</v>
      </c>
      <c r="Q9631" s="17">
        <f t="shared" si="677"/>
        <v>1.7254</v>
      </c>
    </row>
    <row r="9632" spans="1:17" x14ac:dyDescent="0.35">
      <c r="A9632" t="s">
        <v>2542</v>
      </c>
      <c r="B9632" t="s">
        <v>1310</v>
      </c>
      <c r="D9632" t="s">
        <v>14</v>
      </c>
      <c r="E9632" t="s">
        <v>21</v>
      </c>
      <c r="G9632" t="s">
        <v>3040</v>
      </c>
      <c r="H9632">
        <v>151.4</v>
      </c>
      <c r="J9632">
        <v>0</v>
      </c>
      <c r="K9632">
        <v>0</v>
      </c>
      <c r="L9632" s="17">
        <f>IF($E9632&lt;&gt;"",VLOOKUP($E9632,GEMWs!$E$14:$L$20,7,FALSE),"")</f>
        <v>37.754918937403332</v>
      </c>
      <c r="M9632" s="17">
        <f>IF($E9632&lt;&gt;"",VLOOKUP($E9632,GEMWs!$E$14:$L$20,8,FALSE),"")</f>
        <v>96.174593288388181</v>
      </c>
      <c r="N9632" s="17">
        <f t="shared" ca="1" si="678"/>
        <v>37.754918937403332</v>
      </c>
      <c r="O9632" s="17">
        <f t="shared" ca="1" si="679"/>
        <v>96.174593288388181</v>
      </c>
      <c r="P9632" s="17">
        <f t="shared" ref="P9632:P9694" ca="1" si="680">IF(O9632&gt;0,$H9632/O9632,0)</f>
        <v>1.5742203301657172</v>
      </c>
      <c r="Q9632" s="17">
        <f t="shared" ref="Q9632:Q9694" ca="1" si="681">IF(N9632&gt;0,$H9632/N9632,0)</f>
        <v>4.010073501972478</v>
      </c>
    </row>
    <row r="9633" spans="1:17" x14ac:dyDescent="0.35">
      <c r="A9633" t="s">
        <v>2542</v>
      </c>
      <c r="B9633" t="s">
        <v>148</v>
      </c>
      <c r="C9633" t="s">
        <v>149</v>
      </c>
      <c r="D9633" t="s">
        <v>14</v>
      </c>
      <c r="E9633" t="s">
        <v>21</v>
      </c>
      <c r="F9633" t="s">
        <v>22</v>
      </c>
      <c r="G9633" t="s">
        <v>3040</v>
      </c>
      <c r="H9633">
        <v>214.5</v>
      </c>
      <c r="I9633">
        <v>434</v>
      </c>
      <c r="J9633">
        <v>660</v>
      </c>
      <c r="K9633">
        <v>660</v>
      </c>
      <c r="L9633" s="17">
        <f>IF($E9633&lt;&gt;"",VLOOKUP($E9633,GEMWs!$E$14:$L$20,7,FALSE),"")</f>
        <v>37.754918937403332</v>
      </c>
      <c r="M9633" s="17">
        <f>IF($E9633&lt;&gt;"",VLOOKUP($E9633,GEMWs!$E$14:$L$20,8,FALSE),"")</f>
        <v>96.174593288388181</v>
      </c>
      <c r="N9633" s="17">
        <f t="shared" si="678"/>
        <v>660</v>
      </c>
      <c r="O9633" s="17">
        <f t="shared" si="679"/>
        <v>660</v>
      </c>
      <c r="P9633" s="17">
        <f t="shared" si="680"/>
        <v>0.32500000000000001</v>
      </c>
      <c r="Q9633" s="17">
        <f t="shared" si="681"/>
        <v>0.32500000000000001</v>
      </c>
    </row>
    <row r="9634" spans="1:17" x14ac:dyDescent="0.35">
      <c r="A9634" t="s">
        <v>2542</v>
      </c>
      <c r="B9634" t="s">
        <v>1366</v>
      </c>
      <c r="D9634" t="s">
        <v>14</v>
      </c>
      <c r="E9634" t="s">
        <v>21</v>
      </c>
      <c r="G9634" t="s">
        <v>3040</v>
      </c>
      <c r="H9634">
        <v>79.3</v>
      </c>
      <c r="J9634">
        <v>0</v>
      </c>
      <c r="K9634">
        <v>0</v>
      </c>
      <c r="L9634" s="17">
        <f>IF($E9634&lt;&gt;"",VLOOKUP($E9634,GEMWs!$E$14:$L$20,7,FALSE),"")</f>
        <v>37.754918937403332</v>
      </c>
      <c r="M9634" s="17">
        <f>IF($E9634&lt;&gt;"",VLOOKUP($E9634,GEMWs!$E$14:$L$20,8,FALSE),"")</f>
        <v>96.174593288388181</v>
      </c>
      <c r="N9634" s="17">
        <f t="shared" ca="1" si="678"/>
        <v>37.754918937403332</v>
      </c>
      <c r="O9634" s="17">
        <f t="shared" ca="1" si="679"/>
        <v>96.174593288388181</v>
      </c>
      <c r="P9634" s="17">
        <f t="shared" ca="1" si="680"/>
        <v>0.82454208838930887</v>
      </c>
      <c r="Q9634" s="17">
        <f t="shared" ca="1" si="681"/>
        <v>2.1003885647715816</v>
      </c>
    </row>
    <row r="9635" spans="1:17" x14ac:dyDescent="0.35">
      <c r="A9635" t="s">
        <v>2542</v>
      </c>
      <c r="B9635" t="s">
        <v>1525</v>
      </c>
      <c r="D9635" t="s">
        <v>22</v>
      </c>
      <c r="G9635" t="s">
        <v>3040</v>
      </c>
      <c r="H9635">
        <v>1500</v>
      </c>
      <c r="J9635">
        <v>0</v>
      </c>
      <c r="K9635">
        <v>0</v>
      </c>
      <c r="L9635" s="17" t="str">
        <f>IF($E9635&lt;&gt;"",VLOOKUP($E9635,GEMWs!$E$14:$L$20,7,FALSE),"")</f>
        <v/>
      </c>
      <c r="M9635" s="17" t="str">
        <f>IF($E9635&lt;&gt;"",VLOOKUP($E9635,GEMWs!$E$14:$L$20,8,FALSE),"")</f>
        <v/>
      </c>
      <c r="N9635" s="17">
        <f t="shared" ca="1" si="678"/>
        <v>0</v>
      </c>
      <c r="O9635" s="17">
        <f t="shared" ca="1" si="679"/>
        <v>0</v>
      </c>
      <c r="P9635" s="17">
        <f t="shared" ca="1" si="680"/>
        <v>0</v>
      </c>
      <c r="Q9635" s="17">
        <f t="shared" ca="1" si="681"/>
        <v>0</v>
      </c>
    </row>
    <row r="9636" spans="1:17" x14ac:dyDescent="0.35">
      <c r="A9636" t="s">
        <v>2542</v>
      </c>
      <c r="B9636" t="s">
        <v>595</v>
      </c>
      <c r="D9636" t="s">
        <v>14</v>
      </c>
      <c r="E9636" t="s">
        <v>18</v>
      </c>
      <c r="G9636" t="s">
        <v>3040</v>
      </c>
      <c r="H9636">
        <v>90.8</v>
      </c>
      <c r="J9636">
        <v>0</v>
      </c>
      <c r="K9636">
        <v>0</v>
      </c>
      <c r="L9636" s="17">
        <f>IF($E9636&lt;&gt;"",VLOOKUP($E9636,GEMWs!$E$14:$L$20,7,FALSE),"")</f>
        <v>5950.3939027696888</v>
      </c>
      <c r="M9636" s="17">
        <f>IF($E9636&lt;&gt;"",VLOOKUP($E9636,GEMWs!$E$14:$L$20,8,FALSE),"")</f>
        <v>10539.430626954083</v>
      </c>
      <c r="N9636" s="17">
        <f t="shared" ca="1" si="678"/>
        <v>5950.3939027696888</v>
      </c>
      <c r="O9636" s="17">
        <f t="shared" ca="1" si="679"/>
        <v>10539.430626954083</v>
      </c>
      <c r="P9636" s="17">
        <f t="shared" ca="1" si="680"/>
        <v>8.6152661575268977E-3</v>
      </c>
      <c r="Q9636" s="17">
        <f t="shared" ca="1" si="681"/>
        <v>1.5259493990429095E-2</v>
      </c>
    </row>
    <row r="9637" spans="1:17" x14ac:dyDescent="0.35">
      <c r="A9637" t="s">
        <v>2542</v>
      </c>
      <c r="B9637" t="s">
        <v>2561</v>
      </c>
      <c r="C9637" t="s">
        <v>2562</v>
      </c>
      <c r="D9637" t="s">
        <v>22</v>
      </c>
      <c r="G9637" t="s">
        <v>3040</v>
      </c>
      <c r="H9637">
        <v>3.7</v>
      </c>
      <c r="J9637">
        <v>0</v>
      </c>
      <c r="K9637">
        <v>0</v>
      </c>
      <c r="L9637" s="17" t="str">
        <f>IF($E9637&lt;&gt;"",VLOOKUP($E9637,GEMWs!$E$14:$L$20,7,FALSE),"")</f>
        <v/>
      </c>
      <c r="M9637" s="17" t="str">
        <f>IF($E9637&lt;&gt;"",VLOOKUP($E9637,GEMWs!$E$14:$L$20,8,FALSE),"")</f>
        <v/>
      </c>
      <c r="N9637" s="17">
        <f t="shared" ca="1" si="678"/>
        <v>0</v>
      </c>
      <c r="O9637" s="17">
        <f t="shared" ca="1" si="679"/>
        <v>0</v>
      </c>
      <c r="P9637" s="17">
        <f t="shared" ca="1" si="680"/>
        <v>0</v>
      </c>
      <c r="Q9637" s="17">
        <f t="shared" ca="1" si="681"/>
        <v>0</v>
      </c>
    </row>
    <row r="9638" spans="1:17" x14ac:dyDescent="0.35">
      <c r="A9638" t="s">
        <v>2542</v>
      </c>
      <c r="B9638" t="s">
        <v>134</v>
      </c>
      <c r="D9638" t="s">
        <v>14</v>
      </c>
      <c r="E9638" t="s">
        <v>21</v>
      </c>
      <c r="G9638" t="s">
        <v>3040</v>
      </c>
      <c r="H9638">
        <v>5</v>
      </c>
      <c r="J9638">
        <v>0</v>
      </c>
      <c r="K9638">
        <v>0</v>
      </c>
      <c r="L9638" s="17">
        <f>IF($E9638&lt;&gt;"",VLOOKUP($E9638,GEMWs!$E$14:$L$20,7,FALSE),"")</f>
        <v>37.754918937403332</v>
      </c>
      <c r="M9638" s="17">
        <f>IF($E9638&lt;&gt;"",VLOOKUP($E9638,GEMWs!$E$14:$L$20,8,FALSE),"")</f>
        <v>96.174593288388181</v>
      </c>
      <c r="N9638" s="17">
        <f t="shared" ca="1" si="678"/>
        <v>37.754918937403332</v>
      </c>
      <c r="O9638" s="17">
        <f t="shared" ca="1" si="679"/>
        <v>96.174593288388181</v>
      </c>
      <c r="P9638" s="17">
        <f t="shared" ca="1" si="680"/>
        <v>5.1988782370069916E-2</v>
      </c>
      <c r="Q9638" s="17">
        <f t="shared" ca="1" si="681"/>
        <v>0.13243307470186519</v>
      </c>
    </row>
    <row r="9639" spans="1:17" x14ac:dyDescent="0.35">
      <c r="A9639" t="s">
        <v>2542</v>
      </c>
      <c r="B9639" t="s">
        <v>1551</v>
      </c>
      <c r="D9639" t="s">
        <v>14</v>
      </c>
      <c r="E9639" t="s">
        <v>21</v>
      </c>
      <c r="G9639" t="s">
        <v>3040</v>
      </c>
      <c r="H9639">
        <v>797.1</v>
      </c>
      <c r="J9639">
        <v>0</v>
      </c>
      <c r="K9639">
        <v>0</v>
      </c>
      <c r="L9639" s="17">
        <f>IF($E9639&lt;&gt;"",VLOOKUP($E9639,GEMWs!$E$14:$L$20,7,FALSE),"")</f>
        <v>37.754918937403332</v>
      </c>
      <c r="M9639" s="17">
        <f>IF($E9639&lt;&gt;"",VLOOKUP($E9639,GEMWs!$E$14:$L$20,8,FALSE),"")</f>
        <v>96.174593288388181</v>
      </c>
      <c r="N9639" s="17">
        <f t="shared" ca="1" si="678"/>
        <v>37.754918937403332</v>
      </c>
      <c r="O9639" s="17">
        <f t="shared" ca="1" si="679"/>
        <v>96.174593288388181</v>
      </c>
      <c r="P9639" s="17">
        <f t="shared" ca="1" si="680"/>
        <v>8.288051685436546</v>
      </c>
      <c r="Q9639" s="17">
        <f t="shared" ca="1" si="681"/>
        <v>21.112480768971349</v>
      </c>
    </row>
    <row r="9640" spans="1:17" x14ac:dyDescent="0.35">
      <c r="A9640" t="s">
        <v>2542</v>
      </c>
      <c r="B9640" t="s">
        <v>2563</v>
      </c>
      <c r="C9640" t="s">
        <v>2564</v>
      </c>
      <c r="D9640" t="s">
        <v>14</v>
      </c>
      <c r="E9640" t="s">
        <v>18</v>
      </c>
      <c r="G9640" t="s">
        <v>3040</v>
      </c>
      <c r="H9640">
        <v>0.2</v>
      </c>
      <c r="J9640">
        <v>0</v>
      </c>
      <c r="K9640">
        <v>0</v>
      </c>
      <c r="L9640" s="17">
        <f>IF($E9640&lt;&gt;"",VLOOKUP($E9640,GEMWs!$E$14:$L$20,7,FALSE),"")</f>
        <v>5950.3939027696888</v>
      </c>
      <c r="M9640" s="17">
        <f>IF($E9640&lt;&gt;"",VLOOKUP($E9640,GEMWs!$E$14:$L$20,8,FALSE),"")</f>
        <v>10539.430626954083</v>
      </c>
      <c r="N9640" s="17">
        <f t="shared" ca="1" si="678"/>
        <v>5950.3939027696888</v>
      </c>
      <c r="O9640" s="17">
        <f t="shared" ca="1" si="679"/>
        <v>10539.430626954083</v>
      </c>
      <c r="P9640" s="17">
        <f t="shared" ca="1" si="680"/>
        <v>1.8976357175169377E-5</v>
      </c>
      <c r="Q9640" s="17">
        <f t="shared" ca="1" si="681"/>
        <v>3.3611220243235894E-5</v>
      </c>
    </row>
    <row r="9641" spans="1:17" x14ac:dyDescent="0.35">
      <c r="A9641" t="s">
        <v>2542</v>
      </c>
      <c r="B9641" t="s">
        <v>85</v>
      </c>
      <c r="C9641" t="s">
        <v>86</v>
      </c>
      <c r="D9641" t="s">
        <v>14</v>
      </c>
      <c r="E9641" t="s">
        <v>21</v>
      </c>
      <c r="F9641" t="s">
        <v>22</v>
      </c>
      <c r="G9641" t="s">
        <v>3040</v>
      </c>
      <c r="H9641">
        <v>278</v>
      </c>
      <c r="I9641">
        <v>304</v>
      </c>
      <c r="J9641">
        <v>100</v>
      </c>
      <c r="K9641">
        <v>100</v>
      </c>
      <c r="L9641" s="17">
        <f>IF($E9641&lt;&gt;"",VLOOKUP($E9641,GEMWs!$E$14:$L$20,7,FALSE),"")</f>
        <v>37.754918937403332</v>
      </c>
      <c r="M9641" s="17">
        <f>IF($E9641&lt;&gt;"",VLOOKUP($E9641,GEMWs!$E$14:$L$20,8,FALSE),"")</f>
        <v>96.174593288388181</v>
      </c>
      <c r="N9641" s="17">
        <f t="shared" si="678"/>
        <v>100</v>
      </c>
      <c r="O9641" s="17">
        <f t="shared" si="679"/>
        <v>100</v>
      </c>
      <c r="P9641" s="17">
        <f t="shared" si="680"/>
        <v>2.78</v>
      </c>
      <c r="Q9641" s="17">
        <f t="shared" si="681"/>
        <v>2.78</v>
      </c>
    </row>
    <row r="9642" spans="1:17" x14ac:dyDescent="0.35">
      <c r="A9642" t="s">
        <v>2542</v>
      </c>
      <c r="B9642" t="s">
        <v>1106</v>
      </c>
      <c r="C9642" t="s">
        <v>1107</v>
      </c>
      <c r="D9642" t="s">
        <v>14</v>
      </c>
      <c r="E9642" t="s">
        <v>21</v>
      </c>
      <c r="F9642" t="s">
        <v>22</v>
      </c>
      <c r="G9642" t="s">
        <v>3040</v>
      </c>
      <c r="H9642">
        <v>3223</v>
      </c>
      <c r="I9642">
        <v>369</v>
      </c>
      <c r="J9642">
        <v>371.8</v>
      </c>
      <c r="K9642">
        <v>507</v>
      </c>
      <c r="L9642" s="17">
        <f>IF($E9642&lt;&gt;"",VLOOKUP($E9642,GEMWs!$E$14:$L$20,7,FALSE),"")</f>
        <v>37.754918937403332</v>
      </c>
      <c r="M9642" s="17">
        <f>IF($E9642&lt;&gt;"",VLOOKUP($E9642,GEMWs!$E$14:$L$20,8,FALSE),"")</f>
        <v>96.174593288388181</v>
      </c>
      <c r="N9642" s="17">
        <f t="shared" si="678"/>
        <v>371.8</v>
      </c>
      <c r="O9642" s="17">
        <f t="shared" si="679"/>
        <v>507</v>
      </c>
      <c r="P9642" s="17">
        <f t="shared" si="680"/>
        <v>6.3570019723865876</v>
      </c>
      <c r="Q9642" s="17">
        <f t="shared" si="681"/>
        <v>8.668639053254438</v>
      </c>
    </row>
    <row r="9643" spans="1:17" x14ac:dyDescent="0.35">
      <c r="A9643" t="s">
        <v>2542</v>
      </c>
      <c r="B9643" t="s">
        <v>2549</v>
      </c>
      <c r="C9643" t="s">
        <v>2550</v>
      </c>
      <c r="D9643" t="s">
        <v>14</v>
      </c>
      <c r="E9643" t="s">
        <v>21</v>
      </c>
      <c r="G9643" t="s">
        <v>3040</v>
      </c>
      <c r="H9643">
        <v>2.7</v>
      </c>
      <c r="J9643">
        <v>0</v>
      </c>
      <c r="K9643">
        <v>0</v>
      </c>
      <c r="L9643" s="17">
        <f>IF($E9643&lt;&gt;"",VLOOKUP($E9643,GEMWs!$E$14:$L$20,7,FALSE),"")</f>
        <v>37.754918937403332</v>
      </c>
      <c r="M9643" s="17">
        <f>IF($E9643&lt;&gt;"",VLOOKUP($E9643,GEMWs!$E$14:$L$20,8,FALSE),"")</f>
        <v>96.174593288388181</v>
      </c>
      <c r="N9643" s="17">
        <f t="shared" ca="1" si="678"/>
        <v>37.754918937403332</v>
      </c>
      <c r="O9643" s="17">
        <f t="shared" ca="1" si="679"/>
        <v>96.174593288388181</v>
      </c>
      <c r="P9643" s="17">
        <f t="shared" ca="1" si="680"/>
        <v>2.8073942479837757E-2</v>
      </c>
      <c r="Q9643" s="17">
        <f t="shared" ca="1" si="681"/>
        <v>7.151386033900721E-2</v>
      </c>
    </row>
    <row r="9644" spans="1:17" x14ac:dyDescent="0.35">
      <c r="A9644" t="s">
        <v>2542</v>
      </c>
      <c r="B9644" t="s">
        <v>1701</v>
      </c>
      <c r="D9644" t="s">
        <v>14</v>
      </c>
      <c r="E9644" t="s">
        <v>21</v>
      </c>
      <c r="G9644" t="s">
        <v>3040</v>
      </c>
      <c r="H9644">
        <v>315.10000000000002</v>
      </c>
      <c r="J9644">
        <v>0</v>
      </c>
      <c r="K9644">
        <v>0</v>
      </c>
      <c r="L9644" s="17">
        <f>IF($E9644&lt;&gt;"",VLOOKUP($E9644,GEMWs!$E$14:$L$20,7,FALSE),"")</f>
        <v>37.754918937403332</v>
      </c>
      <c r="M9644" s="17">
        <f>IF($E9644&lt;&gt;"",VLOOKUP($E9644,GEMWs!$E$14:$L$20,8,FALSE),"")</f>
        <v>96.174593288388181</v>
      </c>
      <c r="N9644" s="17">
        <f t="shared" ca="1" si="678"/>
        <v>37.754918937403332</v>
      </c>
      <c r="O9644" s="17">
        <f t="shared" ca="1" si="679"/>
        <v>96.174593288388181</v>
      </c>
      <c r="P9644" s="17">
        <f t="shared" ca="1" si="680"/>
        <v>3.2763330649618063</v>
      </c>
      <c r="Q9644" s="17">
        <f t="shared" ca="1" si="681"/>
        <v>8.3459323677115442</v>
      </c>
    </row>
    <row r="9645" spans="1:17" x14ac:dyDescent="0.35">
      <c r="A9645" t="s">
        <v>2542</v>
      </c>
      <c r="B9645" t="s">
        <v>2993</v>
      </c>
      <c r="D9645" t="s">
        <v>14</v>
      </c>
      <c r="E9645" t="s">
        <v>21</v>
      </c>
      <c r="G9645" t="s">
        <v>3040</v>
      </c>
      <c r="H9645">
        <v>36.700000000000003</v>
      </c>
      <c r="J9645">
        <v>0</v>
      </c>
      <c r="K9645">
        <v>0</v>
      </c>
      <c r="L9645" s="17">
        <f>IF($E9645&lt;&gt;"",VLOOKUP($E9645,GEMWs!$E$14:$L$20,7,FALSE),"")</f>
        <v>37.754918937403332</v>
      </c>
      <c r="M9645" s="17">
        <f>IF($E9645&lt;&gt;"",VLOOKUP($E9645,GEMWs!$E$14:$L$20,8,FALSE),"")</f>
        <v>96.174593288388181</v>
      </c>
      <c r="N9645" s="17">
        <f t="shared" ca="1" si="678"/>
        <v>37.754918937403332</v>
      </c>
      <c r="O9645" s="17">
        <f t="shared" ca="1" si="679"/>
        <v>96.174593288388181</v>
      </c>
      <c r="P9645" s="17">
        <f t="shared" ca="1" si="680"/>
        <v>0.38159766259631323</v>
      </c>
      <c r="Q9645" s="17">
        <f t="shared" ca="1" si="681"/>
        <v>0.97205876831169058</v>
      </c>
    </row>
    <row r="9646" spans="1:17" x14ac:dyDescent="0.35">
      <c r="A9646" t="s">
        <v>2542</v>
      </c>
      <c r="B9646" t="s">
        <v>164</v>
      </c>
      <c r="D9646" t="s">
        <v>14</v>
      </c>
      <c r="E9646" t="s">
        <v>21</v>
      </c>
      <c r="G9646" t="s">
        <v>3040</v>
      </c>
      <c r="H9646">
        <v>365.8</v>
      </c>
      <c r="J9646">
        <v>0</v>
      </c>
      <c r="K9646">
        <v>0</v>
      </c>
      <c r="L9646" s="17">
        <f>IF($E9646&lt;&gt;"",VLOOKUP($E9646,GEMWs!$E$14:$L$20,7,FALSE),"")</f>
        <v>37.754918937403332</v>
      </c>
      <c r="M9646" s="17">
        <f>IF($E9646&lt;&gt;"",VLOOKUP($E9646,GEMWs!$E$14:$L$20,8,FALSE),"")</f>
        <v>96.174593288388181</v>
      </c>
      <c r="N9646" s="17">
        <f t="shared" ca="1" si="678"/>
        <v>37.754918937403332</v>
      </c>
      <c r="O9646" s="17">
        <f t="shared" ca="1" si="679"/>
        <v>96.174593288388181</v>
      </c>
      <c r="P9646" s="17">
        <f t="shared" ca="1" si="680"/>
        <v>3.8034993181943153</v>
      </c>
      <c r="Q9646" s="17">
        <f t="shared" ca="1" si="681"/>
        <v>9.6888037451884568</v>
      </c>
    </row>
    <row r="9647" spans="1:17" x14ac:dyDescent="0.35">
      <c r="A9647" t="s">
        <v>2542</v>
      </c>
      <c r="B9647" t="s">
        <v>669</v>
      </c>
      <c r="C9647" t="s">
        <v>670</v>
      </c>
      <c r="D9647" t="s">
        <v>14</v>
      </c>
      <c r="E9647" t="s">
        <v>21</v>
      </c>
      <c r="F9647" t="s">
        <v>22</v>
      </c>
      <c r="G9647" t="s">
        <v>3040</v>
      </c>
      <c r="H9647">
        <v>32.1</v>
      </c>
      <c r="I9647">
        <v>305</v>
      </c>
      <c r="J9647">
        <v>2200</v>
      </c>
      <c r="K9647">
        <v>4500</v>
      </c>
      <c r="L9647" s="17">
        <f>IF($E9647&lt;&gt;"",VLOOKUP($E9647,GEMWs!$E$14:$L$20,7,FALSE),"")</f>
        <v>37.754918937403332</v>
      </c>
      <c r="M9647" s="17">
        <f>IF($E9647&lt;&gt;"",VLOOKUP($E9647,GEMWs!$E$14:$L$20,8,FALSE),"")</f>
        <v>96.174593288388181</v>
      </c>
      <c r="N9647" s="17">
        <f t="shared" si="678"/>
        <v>2200</v>
      </c>
      <c r="O9647" s="17">
        <f t="shared" si="679"/>
        <v>4500</v>
      </c>
      <c r="P9647" s="17">
        <f t="shared" si="680"/>
        <v>7.1333333333333335E-3</v>
      </c>
      <c r="Q9647" s="17">
        <f t="shared" si="681"/>
        <v>1.4590909090909092E-2</v>
      </c>
    </row>
    <row r="9648" spans="1:17" x14ac:dyDescent="0.35">
      <c r="A9648" t="s">
        <v>2542</v>
      </c>
      <c r="B9648" t="s">
        <v>119</v>
      </c>
      <c r="D9648" t="s">
        <v>14</v>
      </c>
      <c r="E9648" t="s">
        <v>21</v>
      </c>
      <c r="G9648" t="s">
        <v>3040</v>
      </c>
      <c r="H9648">
        <v>720</v>
      </c>
      <c r="J9648">
        <v>0</v>
      </c>
      <c r="K9648">
        <v>0</v>
      </c>
      <c r="L9648" s="17">
        <f>IF($E9648&lt;&gt;"",VLOOKUP($E9648,GEMWs!$E$14:$L$20,7,FALSE),"")</f>
        <v>37.754918937403332</v>
      </c>
      <c r="M9648" s="17">
        <f>IF($E9648&lt;&gt;"",VLOOKUP($E9648,GEMWs!$E$14:$L$20,8,FALSE),"")</f>
        <v>96.174593288388181</v>
      </c>
      <c r="N9648" s="17">
        <f t="shared" ca="1" si="678"/>
        <v>37.754918937403332</v>
      </c>
      <c r="O9648" s="17">
        <f t="shared" ca="1" si="679"/>
        <v>96.174593288388181</v>
      </c>
      <c r="P9648" s="17">
        <f t="shared" ca="1" si="680"/>
        <v>7.4863846612900682</v>
      </c>
      <c r="Q9648" s="17">
        <f t="shared" ca="1" si="681"/>
        <v>19.070362757068587</v>
      </c>
    </row>
    <row r="9649" spans="1:17" x14ac:dyDescent="0.35">
      <c r="A9649" t="s">
        <v>2542</v>
      </c>
      <c r="B9649" t="s">
        <v>108</v>
      </c>
      <c r="D9649" t="s">
        <v>14</v>
      </c>
      <c r="E9649" t="s">
        <v>21</v>
      </c>
      <c r="G9649" t="s">
        <v>3040</v>
      </c>
      <c r="H9649">
        <v>11.2</v>
      </c>
      <c r="J9649">
        <v>0</v>
      </c>
      <c r="K9649">
        <v>0</v>
      </c>
      <c r="L9649" s="17">
        <f>IF($E9649&lt;&gt;"",VLOOKUP($E9649,GEMWs!$E$14:$L$20,7,FALSE),"")</f>
        <v>37.754918937403332</v>
      </c>
      <c r="M9649" s="17">
        <f>IF($E9649&lt;&gt;"",VLOOKUP($E9649,GEMWs!$E$14:$L$20,8,FALSE),"")</f>
        <v>96.174593288388181</v>
      </c>
      <c r="N9649" s="17">
        <f t="shared" ca="1" si="678"/>
        <v>37.754918937403332</v>
      </c>
      <c r="O9649" s="17">
        <f t="shared" ca="1" si="679"/>
        <v>96.174593288388181</v>
      </c>
      <c r="P9649" s="17">
        <f t="shared" ca="1" si="680"/>
        <v>0.1164548725089566</v>
      </c>
      <c r="Q9649" s="17">
        <f t="shared" ca="1" si="681"/>
        <v>0.29665008733217801</v>
      </c>
    </row>
    <row r="9650" spans="1:17" x14ac:dyDescent="0.35">
      <c r="A9650" t="s">
        <v>2542</v>
      </c>
      <c r="B9650" t="s">
        <v>700</v>
      </c>
      <c r="D9650" t="s">
        <v>14</v>
      </c>
      <c r="E9650" t="s">
        <v>21</v>
      </c>
      <c r="G9650" t="s">
        <v>3040</v>
      </c>
      <c r="H9650">
        <v>9.1</v>
      </c>
      <c r="J9650">
        <v>0</v>
      </c>
      <c r="K9650">
        <v>0</v>
      </c>
      <c r="L9650" s="17">
        <f>IF($E9650&lt;&gt;"",VLOOKUP($E9650,GEMWs!$E$14:$L$20,7,FALSE),"")</f>
        <v>37.754918937403332</v>
      </c>
      <c r="M9650" s="17">
        <f>IF($E9650&lt;&gt;"",VLOOKUP($E9650,GEMWs!$E$14:$L$20,8,FALSE),"")</f>
        <v>96.174593288388181</v>
      </c>
      <c r="N9650" s="17">
        <f t="shared" ca="1" si="678"/>
        <v>37.754918937403332</v>
      </c>
      <c r="O9650" s="17">
        <f t="shared" ca="1" si="679"/>
        <v>96.174593288388181</v>
      </c>
      <c r="P9650" s="17">
        <f t="shared" ca="1" si="680"/>
        <v>9.4619583913527247E-2</v>
      </c>
      <c r="Q9650" s="17">
        <f t="shared" ca="1" si="681"/>
        <v>0.24102819595739464</v>
      </c>
    </row>
    <row r="9651" spans="1:17" x14ac:dyDescent="0.35">
      <c r="A9651" t="s">
        <v>2542</v>
      </c>
      <c r="B9651" t="s">
        <v>165</v>
      </c>
      <c r="D9651" t="s">
        <v>14</v>
      </c>
      <c r="E9651" t="s">
        <v>21</v>
      </c>
      <c r="G9651" t="s">
        <v>3040</v>
      </c>
      <c r="H9651">
        <v>306.3</v>
      </c>
      <c r="J9651">
        <v>0</v>
      </c>
      <c r="K9651">
        <v>0</v>
      </c>
      <c r="L9651" s="17">
        <f>IF($E9651&lt;&gt;"",VLOOKUP($E9651,GEMWs!$E$14:$L$20,7,FALSE),"")</f>
        <v>37.754918937403332</v>
      </c>
      <c r="M9651" s="17">
        <f>IF($E9651&lt;&gt;"",VLOOKUP($E9651,GEMWs!$E$14:$L$20,8,FALSE),"")</f>
        <v>96.174593288388181</v>
      </c>
      <c r="N9651" s="17">
        <f t="shared" ca="1" si="678"/>
        <v>37.754918937403332</v>
      </c>
      <c r="O9651" s="17">
        <f t="shared" ca="1" si="679"/>
        <v>96.174593288388181</v>
      </c>
      <c r="P9651" s="17">
        <f t="shared" ca="1" si="680"/>
        <v>3.1848328079904831</v>
      </c>
      <c r="Q9651" s="17">
        <f t="shared" ca="1" si="681"/>
        <v>8.1128501562362612</v>
      </c>
    </row>
    <row r="9652" spans="1:17" x14ac:dyDescent="0.35">
      <c r="A9652" t="s">
        <v>2542</v>
      </c>
      <c r="B9652" t="s">
        <v>1108</v>
      </c>
      <c r="C9652" t="s">
        <v>1109</v>
      </c>
      <c r="D9652" t="s">
        <v>14</v>
      </c>
      <c r="E9652" t="s">
        <v>21</v>
      </c>
      <c r="F9652" t="s">
        <v>14</v>
      </c>
      <c r="G9652" t="s">
        <v>3040</v>
      </c>
      <c r="H9652">
        <v>742.9</v>
      </c>
      <c r="I9652">
        <v>306</v>
      </c>
      <c r="J9652">
        <v>10</v>
      </c>
      <c r="K9652">
        <v>10</v>
      </c>
      <c r="L9652" s="17">
        <f>IF($E9652&lt;&gt;"",VLOOKUP($E9652,GEMWs!$E$14:$L$20,7,FALSE),"")</f>
        <v>37.754918937403332</v>
      </c>
      <c r="M9652" s="17">
        <f>IF($E9652&lt;&gt;"",VLOOKUP($E9652,GEMWs!$E$14:$L$20,8,FALSE),"")</f>
        <v>96.174593288388181</v>
      </c>
      <c r="N9652" s="17">
        <f t="shared" si="678"/>
        <v>10</v>
      </c>
      <c r="O9652" s="17">
        <f t="shared" si="679"/>
        <v>10</v>
      </c>
      <c r="P9652" s="17">
        <f t="shared" si="680"/>
        <v>74.289999999999992</v>
      </c>
      <c r="Q9652" s="17">
        <f t="shared" si="681"/>
        <v>74.289999999999992</v>
      </c>
    </row>
    <row r="9653" spans="1:17" x14ac:dyDescent="0.35">
      <c r="A9653" t="s">
        <v>2542</v>
      </c>
      <c r="B9653" t="s">
        <v>696</v>
      </c>
      <c r="D9653" t="s">
        <v>14</v>
      </c>
      <c r="E9653" t="s">
        <v>18</v>
      </c>
      <c r="G9653" t="s">
        <v>3040</v>
      </c>
      <c r="H9653">
        <v>18.3</v>
      </c>
      <c r="J9653">
        <v>0</v>
      </c>
      <c r="K9653">
        <v>0</v>
      </c>
      <c r="L9653" s="17">
        <f>IF($E9653&lt;&gt;"",VLOOKUP($E9653,GEMWs!$E$14:$L$20,7,FALSE),"")</f>
        <v>5950.3939027696888</v>
      </c>
      <c r="M9653" s="17">
        <f>IF($E9653&lt;&gt;"",VLOOKUP($E9653,GEMWs!$E$14:$L$20,8,FALSE),"")</f>
        <v>10539.430626954083</v>
      </c>
      <c r="N9653" s="17">
        <f t="shared" ca="1" si="678"/>
        <v>5950.3939027696888</v>
      </c>
      <c r="O9653" s="17">
        <f t="shared" ca="1" si="679"/>
        <v>10539.430626954083</v>
      </c>
      <c r="P9653" s="17">
        <f t="shared" ca="1" si="680"/>
        <v>1.7363366815279981E-3</v>
      </c>
      <c r="Q9653" s="17">
        <f t="shared" ca="1" si="681"/>
        <v>3.0754266522560842E-3</v>
      </c>
    </row>
    <row r="9654" spans="1:17" x14ac:dyDescent="0.35">
      <c r="A9654" t="s">
        <v>2542</v>
      </c>
      <c r="B9654" t="s">
        <v>142</v>
      </c>
      <c r="C9654" t="s">
        <v>143</v>
      </c>
      <c r="D9654" t="s">
        <v>14</v>
      </c>
      <c r="E9654" t="s">
        <v>21</v>
      </c>
      <c r="F9654" t="s">
        <v>14</v>
      </c>
      <c r="G9654" t="s">
        <v>3040</v>
      </c>
      <c r="H9654">
        <v>4176.5</v>
      </c>
      <c r="I9654">
        <v>307</v>
      </c>
      <c r="J9654">
        <v>6.6173489999999999</v>
      </c>
      <c r="K9654">
        <v>223.606798</v>
      </c>
      <c r="L9654" s="17">
        <f>IF($E9654&lt;&gt;"",VLOOKUP($E9654,GEMWs!$E$14:$L$20,7,FALSE),"")</f>
        <v>37.754918937403332</v>
      </c>
      <c r="M9654" s="17">
        <f>IF($E9654&lt;&gt;"",VLOOKUP($E9654,GEMWs!$E$14:$L$20,8,FALSE),"")</f>
        <v>96.174593288388181</v>
      </c>
      <c r="N9654" s="17">
        <f t="shared" si="678"/>
        <v>6.6173489999999999</v>
      </c>
      <c r="O9654" s="17">
        <f t="shared" si="679"/>
        <v>223.606798</v>
      </c>
      <c r="P9654" s="17">
        <f t="shared" si="680"/>
        <v>18.677875795171488</v>
      </c>
      <c r="Q9654" s="17">
        <f t="shared" si="681"/>
        <v>631.14398228051743</v>
      </c>
    </row>
    <row r="9655" spans="1:17" x14ac:dyDescent="0.35">
      <c r="A9655" t="s">
        <v>2542</v>
      </c>
      <c r="B9655" t="s">
        <v>109</v>
      </c>
      <c r="D9655" t="s">
        <v>22</v>
      </c>
      <c r="G9655" t="s">
        <v>3040</v>
      </c>
      <c r="H9655">
        <v>5.52</v>
      </c>
      <c r="J9655">
        <v>0</v>
      </c>
      <c r="K9655">
        <v>0</v>
      </c>
      <c r="L9655" s="17" t="str">
        <f>IF($E9655&lt;&gt;"",VLOOKUP($E9655,GEMWs!$E$14:$L$20,7,FALSE),"")</f>
        <v/>
      </c>
      <c r="M9655" s="17" t="str">
        <f>IF($E9655&lt;&gt;"",VLOOKUP($E9655,GEMWs!$E$14:$L$20,8,FALSE),"")</f>
        <v/>
      </c>
      <c r="N9655" s="17">
        <f t="shared" ca="1" si="678"/>
        <v>0</v>
      </c>
      <c r="O9655" s="17">
        <f t="shared" ca="1" si="679"/>
        <v>0</v>
      </c>
      <c r="P9655" s="17">
        <f t="shared" ca="1" si="680"/>
        <v>0</v>
      </c>
      <c r="Q9655" s="17">
        <f t="shared" ca="1" si="681"/>
        <v>0</v>
      </c>
    </row>
    <row r="9656" spans="1:17" x14ac:dyDescent="0.35">
      <c r="A9656" t="s">
        <v>2542</v>
      </c>
      <c r="B9656" t="s">
        <v>964</v>
      </c>
      <c r="D9656" t="s">
        <v>14</v>
      </c>
      <c r="E9656" t="s">
        <v>21</v>
      </c>
      <c r="G9656" t="s">
        <v>3040</v>
      </c>
      <c r="H9656">
        <v>204.9</v>
      </c>
      <c r="J9656">
        <v>0</v>
      </c>
      <c r="K9656">
        <v>0</v>
      </c>
      <c r="L9656" s="17">
        <f>IF($E9656&lt;&gt;"",VLOOKUP($E9656,GEMWs!$E$14:$L$20,7,FALSE),"")</f>
        <v>37.754918937403332</v>
      </c>
      <c r="M9656" s="17">
        <f>IF($E9656&lt;&gt;"",VLOOKUP($E9656,GEMWs!$E$14:$L$20,8,FALSE),"")</f>
        <v>96.174593288388181</v>
      </c>
      <c r="N9656" s="17">
        <f t="shared" ca="1" si="678"/>
        <v>37.754918937403332</v>
      </c>
      <c r="O9656" s="17">
        <f t="shared" ca="1" si="679"/>
        <v>96.174593288388181</v>
      </c>
      <c r="P9656" s="17">
        <f t="shared" ca="1" si="680"/>
        <v>2.1305003015254651</v>
      </c>
      <c r="Q9656" s="17">
        <f t="shared" ca="1" si="681"/>
        <v>5.4271074012824352</v>
      </c>
    </row>
    <row r="9657" spans="1:17" x14ac:dyDescent="0.35">
      <c r="A9657" t="s">
        <v>2542</v>
      </c>
      <c r="B9657" t="s">
        <v>809</v>
      </c>
      <c r="C9657" t="s">
        <v>810</v>
      </c>
      <c r="D9657" t="s">
        <v>14</v>
      </c>
      <c r="E9657" t="s">
        <v>18</v>
      </c>
      <c r="F9657" t="s">
        <v>22</v>
      </c>
      <c r="G9657" t="s">
        <v>3040</v>
      </c>
      <c r="H9657">
        <v>2.5</v>
      </c>
      <c r="I9657">
        <v>437</v>
      </c>
      <c r="J9657">
        <v>115101.57619599999</v>
      </c>
      <c r="K9657">
        <v>115101.57619599999</v>
      </c>
      <c r="L9657" s="17">
        <f>IF($E9657&lt;&gt;"",VLOOKUP($E9657,GEMWs!$E$14:$L$20,7,FALSE),"")</f>
        <v>5950.3939027696888</v>
      </c>
      <c r="M9657" s="17">
        <f>IF($E9657&lt;&gt;"",VLOOKUP($E9657,GEMWs!$E$14:$L$20,8,FALSE),"")</f>
        <v>10539.430626954083</v>
      </c>
      <c r="N9657" s="17">
        <f t="shared" si="678"/>
        <v>115101.57619599999</v>
      </c>
      <c r="O9657" s="17">
        <f t="shared" si="679"/>
        <v>115101.57619599999</v>
      </c>
      <c r="P9657" s="17">
        <f t="shared" si="680"/>
        <v>2.171994583065388E-5</v>
      </c>
      <c r="Q9657" s="17">
        <f t="shared" si="681"/>
        <v>2.171994583065388E-5</v>
      </c>
    </row>
    <row r="9658" spans="1:17" x14ac:dyDescent="0.35">
      <c r="A9658" t="s">
        <v>2542</v>
      </c>
      <c r="B9658" t="s">
        <v>482</v>
      </c>
      <c r="D9658" t="s">
        <v>22</v>
      </c>
      <c r="G9658" t="s">
        <v>3040</v>
      </c>
      <c r="H9658">
        <v>222.2</v>
      </c>
      <c r="J9658">
        <v>0</v>
      </c>
      <c r="K9658">
        <v>0</v>
      </c>
      <c r="L9658" s="17" t="str">
        <f>IF($E9658&lt;&gt;"",VLOOKUP($E9658,GEMWs!$E$14:$L$20,7,FALSE),"")</f>
        <v/>
      </c>
      <c r="M9658" s="17" t="str">
        <f>IF($E9658&lt;&gt;"",VLOOKUP($E9658,GEMWs!$E$14:$L$20,8,FALSE),"")</f>
        <v/>
      </c>
      <c r="N9658" s="17">
        <f t="shared" ca="1" si="678"/>
        <v>0</v>
      </c>
      <c r="O9658" s="17">
        <f t="shared" ca="1" si="679"/>
        <v>0</v>
      </c>
      <c r="P9658" s="17">
        <f t="shared" ca="1" si="680"/>
        <v>0</v>
      </c>
      <c r="Q9658" s="17">
        <f t="shared" ca="1" si="681"/>
        <v>0</v>
      </c>
    </row>
    <row r="9659" spans="1:17" x14ac:dyDescent="0.35">
      <c r="A9659" t="s">
        <v>2542</v>
      </c>
      <c r="B9659" t="s">
        <v>2099</v>
      </c>
      <c r="D9659" t="s">
        <v>22</v>
      </c>
      <c r="G9659" t="s">
        <v>3040</v>
      </c>
      <c r="H9659">
        <v>24.7</v>
      </c>
      <c r="J9659">
        <v>0</v>
      </c>
      <c r="K9659">
        <v>0</v>
      </c>
      <c r="L9659" s="17" t="str">
        <f>IF($E9659&lt;&gt;"",VLOOKUP($E9659,GEMWs!$E$14:$L$20,7,FALSE),"")</f>
        <v/>
      </c>
      <c r="M9659" s="17" t="str">
        <f>IF($E9659&lt;&gt;"",VLOOKUP($E9659,GEMWs!$E$14:$L$20,8,FALSE),"")</f>
        <v/>
      </c>
      <c r="N9659" s="17">
        <f t="shared" ca="1" si="678"/>
        <v>0</v>
      </c>
      <c r="O9659" s="17">
        <f t="shared" ca="1" si="679"/>
        <v>0</v>
      </c>
      <c r="P9659" s="17">
        <f t="shared" ca="1" si="680"/>
        <v>0</v>
      </c>
      <c r="Q9659" s="17">
        <f t="shared" ca="1" si="681"/>
        <v>0</v>
      </c>
    </row>
    <row r="9660" spans="1:17" x14ac:dyDescent="0.35">
      <c r="A9660" t="s">
        <v>2542</v>
      </c>
      <c r="B9660" t="s">
        <v>2979</v>
      </c>
      <c r="D9660" t="s">
        <v>14</v>
      </c>
      <c r="E9660" t="s">
        <v>21</v>
      </c>
      <c r="G9660" t="s">
        <v>3040</v>
      </c>
      <c r="H9660">
        <v>926.9</v>
      </c>
      <c r="J9660">
        <v>0</v>
      </c>
      <c r="K9660">
        <v>0</v>
      </c>
      <c r="L9660" s="17">
        <f>IF($E9660&lt;&gt;"",VLOOKUP($E9660,GEMWs!$E$14:$L$20,7,FALSE),"")</f>
        <v>37.754918937403332</v>
      </c>
      <c r="M9660" s="17">
        <f>IF($E9660&lt;&gt;"",VLOOKUP($E9660,GEMWs!$E$14:$L$20,8,FALSE),"")</f>
        <v>96.174593288388181</v>
      </c>
      <c r="N9660" s="17">
        <f t="shared" ca="1" si="678"/>
        <v>37.754918937403332</v>
      </c>
      <c r="O9660" s="17">
        <f t="shared" ca="1" si="679"/>
        <v>96.174593288388181</v>
      </c>
      <c r="P9660" s="17">
        <f t="shared" ca="1" si="680"/>
        <v>9.6376804757635615</v>
      </c>
      <c r="Q9660" s="17">
        <f t="shared" ca="1" si="681"/>
        <v>24.550443388231766</v>
      </c>
    </row>
    <row r="9661" spans="1:17" x14ac:dyDescent="0.35">
      <c r="A9661" t="s">
        <v>2542</v>
      </c>
      <c r="B9661" t="s">
        <v>230</v>
      </c>
      <c r="D9661" t="s">
        <v>14</v>
      </c>
      <c r="E9661" t="s">
        <v>21</v>
      </c>
      <c r="G9661" t="s">
        <v>3040</v>
      </c>
      <c r="H9661">
        <v>0.2</v>
      </c>
      <c r="J9661">
        <v>0</v>
      </c>
      <c r="K9661">
        <v>0</v>
      </c>
      <c r="L9661" s="17">
        <f>IF($E9661&lt;&gt;"",VLOOKUP($E9661,GEMWs!$E$14:$L$20,7,FALSE),"")</f>
        <v>37.754918937403332</v>
      </c>
      <c r="M9661" s="17">
        <f>IF($E9661&lt;&gt;"",VLOOKUP($E9661,GEMWs!$E$14:$L$20,8,FALSE),"")</f>
        <v>96.174593288388181</v>
      </c>
      <c r="N9661" s="17">
        <f t="shared" ca="1" si="678"/>
        <v>37.754918937403332</v>
      </c>
      <c r="O9661" s="17">
        <f t="shared" ca="1" si="679"/>
        <v>96.174593288388181</v>
      </c>
      <c r="P9661" s="17">
        <f t="shared" ca="1" si="680"/>
        <v>2.079551294802797E-3</v>
      </c>
      <c r="Q9661" s="17">
        <f t="shared" ca="1" si="681"/>
        <v>5.2973229880746075E-3</v>
      </c>
    </row>
    <row r="9662" spans="1:17" x14ac:dyDescent="0.35">
      <c r="A9662" t="s">
        <v>2542</v>
      </c>
      <c r="B9662" t="s">
        <v>511</v>
      </c>
      <c r="D9662" t="s">
        <v>22</v>
      </c>
      <c r="G9662" t="s">
        <v>3040</v>
      </c>
      <c r="H9662">
        <v>12.1</v>
      </c>
      <c r="J9662">
        <v>0</v>
      </c>
      <c r="K9662">
        <v>0</v>
      </c>
      <c r="L9662" s="17" t="str">
        <f>IF($E9662&lt;&gt;"",VLOOKUP($E9662,GEMWs!$E$14:$L$20,7,FALSE),"")</f>
        <v/>
      </c>
      <c r="M9662" s="17" t="str">
        <f>IF($E9662&lt;&gt;"",VLOOKUP($E9662,GEMWs!$E$14:$L$20,8,FALSE),"")</f>
        <v/>
      </c>
      <c r="N9662" s="17">
        <f t="shared" ca="1" si="678"/>
        <v>0</v>
      </c>
      <c r="O9662" s="17">
        <f t="shared" ca="1" si="679"/>
        <v>0</v>
      </c>
      <c r="P9662" s="17">
        <f t="shared" ca="1" si="680"/>
        <v>0</v>
      </c>
      <c r="Q9662" s="17">
        <f t="shared" ca="1" si="681"/>
        <v>0</v>
      </c>
    </row>
    <row r="9663" spans="1:17" x14ac:dyDescent="0.35">
      <c r="A9663" t="s">
        <v>2542</v>
      </c>
      <c r="B9663" t="s">
        <v>671</v>
      </c>
      <c r="C9663" t="s">
        <v>672</v>
      </c>
      <c r="D9663" t="s">
        <v>14</v>
      </c>
      <c r="E9663" t="s">
        <v>21</v>
      </c>
      <c r="F9663" t="s">
        <v>22</v>
      </c>
      <c r="G9663" t="s">
        <v>3040</v>
      </c>
      <c r="H9663">
        <v>1800</v>
      </c>
      <c r="I9663">
        <v>310</v>
      </c>
      <c r="J9663">
        <v>6000</v>
      </c>
      <c r="K9663">
        <v>6000</v>
      </c>
      <c r="L9663" s="17">
        <f>IF($E9663&lt;&gt;"",VLOOKUP($E9663,GEMWs!$E$14:$L$20,7,FALSE),"")</f>
        <v>37.754918937403332</v>
      </c>
      <c r="M9663" s="17">
        <f>IF($E9663&lt;&gt;"",VLOOKUP($E9663,GEMWs!$E$14:$L$20,8,FALSE),"")</f>
        <v>96.174593288388181</v>
      </c>
      <c r="N9663" s="17">
        <f t="shared" si="678"/>
        <v>6000</v>
      </c>
      <c r="O9663" s="17">
        <f t="shared" si="679"/>
        <v>6000</v>
      </c>
      <c r="P9663" s="17">
        <f t="shared" si="680"/>
        <v>0.3</v>
      </c>
      <c r="Q9663" s="17">
        <f t="shared" si="681"/>
        <v>0.3</v>
      </c>
    </row>
    <row r="9664" spans="1:17" x14ac:dyDescent="0.35">
      <c r="A9664" t="s">
        <v>2542</v>
      </c>
      <c r="B9664" t="s">
        <v>1507</v>
      </c>
      <c r="D9664" t="s">
        <v>14</v>
      </c>
      <c r="E9664" t="s">
        <v>21</v>
      </c>
      <c r="G9664" t="s">
        <v>3040</v>
      </c>
      <c r="H9664">
        <v>1.1000000000000001</v>
      </c>
      <c r="J9664">
        <v>0</v>
      </c>
      <c r="K9664">
        <v>0</v>
      </c>
      <c r="L9664" s="17">
        <f>IF($E9664&lt;&gt;"",VLOOKUP($E9664,GEMWs!$E$14:$L$20,7,FALSE),"")</f>
        <v>37.754918937403332</v>
      </c>
      <c r="M9664" s="17">
        <f>IF($E9664&lt;&gt;"",VLOOKUP($E9664,GEMWs!$E$14:$L$20,8,FALSE),"")</f>
        <v>96.174593288388181</v>
      </c>
      <c r="N9664" s="17">
        <f t="shared" ca="1" si="678"/>
        <v>37.754918937403332</v>
      </c>
      <c r="O9664" s="17">
        <f t="shared" ca="1" si="679"/>
        <v>96.174593288388181</v>
      </c>
      <c r="P9664" s="17">
        <f t="shared" ca="1" si="680"/>
        <v>1.1437532121415383E-2</v>
      </c>
      <c r="Q9664" s="17">
        <f t="shared" ca="1" si="681"/>
        <v>2.9135276434410343E-2</v>
      </c>
    </row>
    <row r="9665" spans="1:17" x14ac:dyDescent="0.35">
      <c r="A9665" t="s">
        <v>2542</v>
      </c>
      <c r="B9665" t="s">
        <v>1644</v>
      </c>
      <c r="D9665" t="s">
        <v>22</v>
      </c>
      <c r="G9665" t="s">
        <v>3040</v>
      </c>
      <c r="H9665">
        <v>328.4</v>
      </c>
      <c r="J9665">
        <v>0</v>
      </c>
      <c r="K9665">
        <v>0</v>
      </c>
      <c r="L9665" s="17" t="str">
        <f>IF($E9665&lt;&gt;"",VLOOKUP($E9665,GEMWs!$E$14:$L$20,7,FALSE),"")</f>
        <v/>
      </c>
      <c r="M9665" s="17" t="str">
        <f>IF($E9665&lt;&gt;"",VLOOKUP($E9665,GEMWs!$E$14:$L$20,8,FALSE),"")</f>
        <v/>
      </c>
      <c r="N9665" s="17">
        <f t="shared" ca="1" si="678"/>
        <v>0</v>
      </c>
      <c r="O9665" s="17">
        <f t="shared" ca="1" si="679"/>
        <v>0</v>
      </c>
      <c r="P9665" s="17">
        <f t="shared" ca="1" si="680"/>
        <v>0</v>
      </c>
      <c r="Q9665" s="17">
        <f t="shared" ca="1" si="681"/>
        <v>0</v>
      </c>
    </row>
    <row r="9666" spans="1:17" x14ac:dyDescent="0.35">
      <c r="A9666" t="s">
        <v>2542</v>
      </c>
      <c r="B9666" t="s">
        <v>1737</v>
      </c>
      <c r="D9666" t="s">
        <v>14</v>
      </c>
      <c r="E9666" t="s">
        <v>21</v>
      </c>
      <c r="G9666" t="s">
        <v>3040</v>
      </c>
      <c r="H9666">
        <v>7169.6</v>
      </c>
      <c r="J9666">
        <v>0</v>
      </c>
      <c r="K9666">
        <v>0</v>
      </c>
      <c r="L9666" s="17">
        <f>IF($E9666&lt;&gt;"",VLOOKUP($E9666,GEMWs!$E$14:$L$20,7,FALSE),"")</f>
        <v>37.754918937403332</v>
      </c>
      <c r="M9666" s="17">
        <f>IF($E9666&lt;&gt;"",VLOOKUP($E9666,GEMWs!$E$14:$L$20,8,FALSE),"")</f>
        <v>96.174593288388181</v>
      </c>
      <c r="N9666" s="17">
        <f t="shared" ca="1" si="678"/>
        <v>37.754918937403332</v>
      </c>
      <c r="O9666" s="17">
        <f t="shared" ca="1" si="679"/>
        <v>96.174593288388181</v>
      </c>
      <c r="P9666" s="17">
        <f t="shared" ca="1" si="680"/>
        <v>74.547754816090659</v>
      </c>
      <c r="Q9666" s="17">
        <f t="shared" ca="1" si="681"/>
        <v>189.89843447649855</v>
      </c>
    </row>
    <row r="9667" spans="1:17" x14ac:dyDescent="0.35">
      <c r="A9667" t="s">
        <v>2542</v>
      </c>
      <c r="B9667" t="s">
        <v>348</v>
      </c>
      <c r="D9667" t="s">
        <v>22</v>
      </c>
      <c r="G9667" t="s">
        <v>3040</v>
      </c>
      <c r="H9667">
        <v>0.3</v>
      </c>
      <c r="J9667">
        <v>0</v>
      </c>
      <c r="K9667">
        <v>0</v>
      </c>
      <c r="L9667" s="17" t="str">
        <f>IF($E9667&lt;&gt;"",VLOOKUP($E9667,GEMWs!$E$14:$L$20,7,FALSE),"")</f>
        <v/>
      </c>
      <c r="M9667" s="17" t="str">
        <f>IF($E9667&lt;&gt;"",VLOOKUP($E9667,GEMWs!$E$14:$L$20,8,FALSE),"")</f>
        <v/>
      </c>
      <c r="N9667" s="17">
        <f t="shared" ca="1" si="678"/>
        <v>0</v>
      </c>
      <c r="O9667" s="17">
        <f t="shared" ca="1" si="679"/>
        <v>0</v>
      </c>
      <c r="P9667" s="17">
        <f t="shared" ca="1" si="680"/>
        <v>0</v>
      </c>
      <c r="Q9667" s="17">
        <f t="shared" ca="1" si="681"/>
        <v>0</v>
      </c>
    </row>
    <row r="9668" spans="1:17" x14ac:dyDescent="0.35">
      <c r="A9668" t="s">
        <v>2542</v>
      </c>
      <c r="B9668" t="s">
        <v>120</v>
      </c>
      <c r="D9668" t="s">
        <v>14</v>
      </c>
      <c r="E9668" t="s">
        <v>21</v>
      </c>
      <c r="G9668" t="s">
        <v>3040</v>
      </c>
      <c r="H9668">
        <v>205.4</v>
      </c>
      <c r="J9668">
        <v>0</v>
      </c>
      <c r="K9668">
        <v>0</v>
      </c>
      <c r="L9668" s="17">
        <f>IF($E9668&lt;&gt;"",VLOOKUP($E9668,GEMWs!$E$14:$L$20,7,FALSE),"")</f>
        <v>37.754918937403332</v>
      </c>
      <c r="M9668" s="17">
        <f>IF($E9668&lt;&gt;"",VLOOKUP($E9668,GEMWs!$E$14:$L$20,8,FALSE),"")</f>
        <v>96.174593288388181</v>
      </c>
      <c r="N9668" s="17">
        <f t="shared" ca="1" si="678"/>
        <v>37.754918937403332</v>
      </c>
      <c r="O9668" s="17">
        <f t="shared" ca="1" si="679"/>
        <v>96.174593288388181</v>
      </c>
      <c r="P9668" s="17">
        <f t="shared" ca="1" si="680"/>
        <v>2.1356991797624723</v>
      </c>
      <c r="Q9668" s="17">
        <f t="shared" ca="1" si="681"/>
        <v>5.4403507087526224</v>
      </c>
    </row>
    <row r="9669" spans="1:17" x14ac:dyDescent="0.35">
      <c r="A9669" t="s">
        <v>2542</v>
      </c>
      <c r="B9669" t="s">
        <v>1637</v>
      </c>
      <c r="D9669" t="s">
        <v>14</v>
      </c>
      <c r="E9669" t="s">
        <v>18</v>
      </c>
      <c r="G9669" t="s">
        <v>3040</v>
      </c>
      <c r="H9669">
        <v>37.200000000000003</v>
      </c>
      <c r="J9669">
        <v>0</v>
      </c>
      <c r="K9669">
        <v>0</v>
      </c>
      <c r="L9669" s="17">
        <f>IF($E9669&lt;&gt;"",VLOOKUP($E9669,GEMWs!$E$14:$L$20,7,FALSE),"")</f>
        <v>5950.3939027696888</v>
      </c>
      <c r="M9669" s="17">
        <f>IF($E9669&lt;&gt;"",VLOOKUP($E9669,GEMWs!$E$14:$L$20,8,FALSE),"")</f>
        <v>10539.430626954083</v>
      </c>
      <c r="N9669" s="17">
        <f t="shared" ca="1" si="678"/>
        <v>5950.3939027696888</v>
      </c>
      <c r="O9669" s="17">
        <f t="shared" ca="1" si="679"/>
        <v>10539.430626954083</v>
      </c>
      <c r="P9669" s="17">
        <f t="shared" ca="1" si="680"/>
        <v>3.5296024345815046E-3</v>
      </c>
      <c r="Q9669" s="17">
        <f t="shared" ca="1" si="681"/>
        <v>6.2516869652418771E-3</v>
      </c>
    </row>
    <row r="9670" spans="1:17" x14ac:dyDescent="0.35">
      <c r="A9670" t="s">
        <v>2542</v>
      </c>
      <c r="B9670" t="s">
        <v>216</v>
      </c>
      <c r="C9670" t="s">
        <v>217</v>
      </c>
      <c r="D9670" t="s">
        <v>14</v>
      </c>
      <c r="E9670" t="s">
        <v>21</v>
      </c>
      <c r="F9670" t="s">
        <v>22</v>
      </c>
      <c r="G9670" t="s">
        <v>3040</v>
      </c>
      <c r="H9670">
        <v>250.2</v>
      </c>
      <c r="I9670">
        <v>311</v>
      </c>
      <c r="J9670">
        <v>490.22969699999999</v>
      </c>
      <c r="K9670">
        <v>2030.4</v>
      </c>
      <c r="L9670" s="17">
        <f>IF($E9670&lt;&gt;"",VLOOKUP($E9670,GEMWs!$E$14:$L$20,7,FALSE),"")</f>
        <v>37.754918937403332</v>
      </c>
      <c r="M9670" s="17">
        <f>IF($E9670&lt;&gt;"",VLOOKUP($E9670,GEMWs!$E$14:$L$20,8,FALSE),"")</f>
        <v>96.174593288388181</v>
      </c>
      <c r="N9670" s="17">
        <f t="shared" si="678"/>
        <v>490.22969699999999</v>
      </c>
      <c r="O9670" s="17">
        <f t="shared" si="679"/>
        <v>2030.4</v>
      </c>
      <c r="P9670" s="17">
        <f t="shared" si="680"/>
        <v>0.12322695035460991</v>
      </c>
      <c r="Q9670" s="17">
        <f t="shared" si="681"/>
        <v>0.51037299766031918</v>
      </c>
    </row>
    <row r="9671" spans="1:17" x14ac:dyDescent="0.35">
      <c r="A9671" t="s">
        <v>2542</v>
      </c>
      <c r="B9671" t="s">
        <v>2980</v>
      </c>
      <c r="D9671" t="s">
        <v>14</v>
      </c>
      <c r="E9671" t="s">
        <v>18</v>
      </c>
      <c r="G9671" t="s">
        <v>3040</v>
      </c>
      <c r="H9671">
        <v>464.4</v>
      </c>
      <c r="J9671">
        <v>0</v>
      </c>
      <c r="K9671">
        <v>0</v>
      </c>
      <c r="L9671" s="17">
        <f>IF($E9671&lt;&gt;"",VLOOKUP($E9671,GEMWs!$E$14:$L$20,7,FALSE),"")</f>
        <v>5950.3939027696888</v>
      </c>
      <c r="M9671" s="17">
        <f>IF($E9671&lt;&gt;"",VLOOKUP($E9671,GEMWs!$E$14:$L$20,8,FALSE),"")</f>
        <v>10539.430626954083</v>
      </c>
      <c r="N9671" s="17">
        <f t="shared" ca="1" si="678"/>
        <v>5950.3939027696888</v>
      </c>
      <c r="O9671" s="17">
        <f t="shared" ca="1" si="679"/>
        <v>10539.430626954083</v>
      </c>
      <c r="P9671" s="17">
        <f t="shared" ca="1" si="680"/>
        <v>4.406310136074329E-2</v>
      </c>
      <c r="Q9671" s="17">
        <f t="shared" ca="1" si="681"/>
        <v>7.8045253404793735E-2</v>
      </c>
    </row>
    <row r="9672" spans="1:17" x14ac:dyDescent="0.35">
      <c r="A9672" t="s">
        <v>2542</v>
      </c>
      <c r="B9672" t="s">
        <v>1367</v>
      </c>
      <c r="C9672" t="s">
        <v>1368</v>
      </c>
      <c r="D9672" t="s">
        <v>14</v>
      </c>
      <c r="E9672" t="s">
        <v>21</v>
      </c>
      <c r="G9672" t="s">
        <v>3040</v>
      </c>
      <c r="H9672">
        <v>4</v>
      </c>
      <c r="J9672">
        <v>0</v>
      </c>
      <c r="K9672">
        <v>0</v>
      </c>
      <c r="L9672" s="17">
        <f>IF($E9672&lt;&gt;"",VLOOKUP($E9672,GEMWs!$E$14:$L$20,7,FALSE),"")</f>
        <v>37.754918937403332</v>
      </c>
      <c r="M9672" s="17">
        <f>IF($E9672&lt;&gt;"",VLOOKUP($E9672,GEMWs!$E$14:$L$20,8,FALSE),"")</f>
        <v>96.174593288388181</v>
      </c>
      <c r="N9672" s="17">
        <f t="shared" ca="1" si="678"/>
        <v>37.754918937403332</v>
      </c>
      <c r="O9672" s="17">
        <f t="shared" ca="1" si="679"/>
        <v>96.174593288388181</v>
      </c>
      <c r="P9672" s="17">
        <f t="shared" ca="1" si="680"/>
        <v>4.1591025896055935E-2</v>
      </c>
      <c r="Q9672" s="17">
        <f t="shared" ca="1" si="681"/>
        <v>0.10594645976149215</v>
      </c>
    </row>
    <row r="9673" spans="1:17" x14ac:dyDescent="0.35">
      <c r="A9673" t="s">
        <v>2542</v>
      </c>
      <c r="B9673" t="s">
        <v>201</v>
      </c>
      <c r="D9673" t="s">
        <v>14</v>
      </c>
      <c r="E9673" t="s">
        <v>21</v>
      </c>
      <c r="G9673" t="s">
        <v>3040</v>
      </c>
      <c r="H9673">
        <v>7.8</v>
      </c>
      <c r="J9673">
        <v>0</v>
      </c>
      <c r="K9673">
        <v>0</v>
      </c>
      <c r="L9673" s="17">
        <f>IF($E9673&lt;&gt;"",VLOOKUP($E9673,GEMWs!$E$14:$L$20,7,FALSE),"")</f>
        <v>37.754918937403332</v>
      </c>
      <c r="M9673" s="17">
        <f>IF($E9673&lt;&gt;"",VLOOKUP($E9673,GEMWs!$E$14:$L$20,8,FALSE),"")</f>
        <v>96.174593288388181</v>
      </c>
      <c r="N9673" s="17">
        <f t="shared" ca="1" si="678"/>
        <v>37.754918937403332</v>
      </c>
      <c r="O9673" s="17">
        <f t="shared" ca="1" si="679"/>
        <v>96.174593288388181</v>
      </c>
      <c r="P9673" s="17">
        <f t="shared" ca="1" si="680"/>
        <v>8.1102500497309063E-2</v>
      </c>
      <c r="Q9673" s="17">
        <f t="shared" ca="1" si="681"/>
        <v>0.20659559653490969</v>
      </c>
    </row>
    <row r="9674" spans="1:17" x14ac:dyDescent="0.35">
      <c r="A9674" t="s">
        <v>2542</v>
      </c>
      <c r="B9674" t="s">
        <v>710</v>
      </c>
      <c r="C9674" t="s">
        <v>711</v>
      </c>
      <c r="D9674" t="s">
        <v>14</v>
      </c>
      <c r="E9674" t="s">
        <v>18</v>
      </c>
      <c r="F9674" t="s">
        <v>22</v>
      </c>
      <c r="G9674" t="s">
        <v>3040</v>
      </c>
      <c r="H9674">
        <v>4683.5</v>
      </c>
      <c r="I9674">
        <v>398</v>
      </c>
      <c r="J9674">
        <v>60000</v>
      </c>
      <c r="K9674">
        <v>135000</v>
      </c>
      <c r="L9674" s="17">
        <f>IF($E9674&lt;&gt;"",VLOOKUP($E9674,GEMWs!$E$14:$L$20,7,FALSE),"")</f>
        <v>5950.3939027696888</v>
      </c>
      <c r="M9674" s="17">
        <f>IF($E9674&lt;&gt;"",VLOOKUP($E9674,GEMWs!$E$14:$L$20,8,FALSE),"")</f>
        <v>10539.430626954083</v>
      </c>
      <c r="N9674" s="17">
        <f t="shared" si="678"/>
        <v>60000</v>
      </c>
      <c r="O9674" s="17">
        <f t="shared" si="679"/>
        <v>135000</v>
      </c>
      <c r="P9674" s="17">
        <f t="shared" si="680"/>
        <v>3.4692592592592594E-2</v>
      </c>
      <c r="Q9674" s="17">
        <f t="shared" si="681"/>
        <v>7.8058333333333327E-2</v>
      </c>
    </row>
    <row r="9675" spans="1:17" x14ac:dyDescent="0.35">
      <c r="A9675" t="s">
        <v>2542</v>
      </c>
      <c r="B9675" t="s">
        <v>833</v>
      </c>
      <c r="D9675" t="s">
        <v>14</v>
      </c>
      <c r="E9675" t="s">
        <v>18</v>
      </c>
      <c r="G9675" t="s">
        <v>3040</v>
      </c>
      <c r="H9675">
        <v>28.2</v>
      </c>
      <c r="J9675">
        <v>0</v>
      </c>
      <c r="K9675">
        <v>0</v>
      </c>
      <c r="L9675" s="17">
        <f>IF($E9675&lt;&gt;"",VLOOKUP($E9675,GEMWs!$E$14:$L$20,7,FALSE),"")</f>
        <v>5950.3939027696888</v>
      </c>
      <c r="M9675" s="17">
        <f>IF($E9675&lt;&gt;"",VLOOKUP($E9675,GEMWs!$E$14:$L$20,8,FALSE),"")</f>
        <v>10539.430626954083</v>
      </c>
      <c r="N9675" s="17">
        <f t="shared" ca="1" si="678"/>
        <v>5950.3939027696888</v>
      </c>
      <c r="O9675" s="17">
        <f t="shared" ca="1" si="679"/>
        <v>10539.430626954083</v>
      </c>
      <c r="P9675" s="17">
        <f t="shared" ca="1" si="680"/>
        <v>2.6756663616988819E-3</v>
      </c>
      <c r="Q9675" s="17">
        <f t="shared" ca="1" si="681"/>
        <v>4.7391820542962608E-3</v>
      </c>
    </row>
    <row r="9676" spans="1:17" x14ac:dyDescent="0.35">
      <c r="A9676" t="s">
        <v>2542</v>
      </c>
      <c r="B9676" t="s">
        <v>1092</v>
      </c>
      <c r="C9676" t="s">
        <v>1093</v>
      </c>
      <c r="D9676" t="s">
        <v>14</v>
      </c>
      <c r="E9676" t="s">
        <v>21</v>
      </c>
      <c r="F9676" t="s">
        <v>22</v>
      </c>
      <c r="G9676" t="s">
        <v>3040</v>
      </c>
      <c r="H9676">
        <v>101.9</v>
      </c>
      <c r="I9676">
        <v>399</v>
      </c>
      <c r="J9676">
        <v>1297.992031</v>
      </c>
      <c r="K9676">
        <v>1524.0162640000001</v>
      </c>
      <c r="L9676" s="17">
        <f>IF($E9676&lt;&gt;"",VLOOKUP($E9676,GEMWs!$E$14:$L$20,7,FALSE),"")</f>
        <v>37.754918937403332</v>
      </c>
      <c r="M9676" s="17">
        <f>IF($E9676&lt;&gt;"",VLOOKUP($E9676,GEMWs!$E$14:$L$20,8,FALSE),"")</f>
        <v>96.174593288388181</v>
      </c>
      <c r="N9676" s="17">
        <f t="shared" si="678"/>
        <v>1297.992031</v>
      </c>
      <c r="O9676" s="17">
        <f t="shared" si="679"/>
        <v>1524.0162640000001</v>
      </c>
      <c r="P9676" s="17">
        <f t="shared" si="680"/>
        <v>6.6862803506144208E-2</v>
      </c>
      <c r="Q9676" s="17">
        <f t="shared" si="681"/>
        <v>7.8505874894697264E-2</v>
      </c>
    </row>
    <row r="9677" spans="1:17" x14ac:dyDescent="0.35">
      <c r="A9677" t="s">
        <v>2542</v>
      </c>
      <c r="B9677" t="s">
        <v>53</v>
      </c>
      <c r="C9677" t="s">
        <v>54</v>
      </c>
      <c r="D9677" t="s">
        <v>14</v>
      </c>
      <c r="E9677" t="s">
        <v>21</v>
      </c>
      <c r="F9677" t="s">
        <v>22</v>
      </c>
      <c r="G9677" t="s">
        <v>3040</v>
      </c>
      <c r="H9677">
        <v>1019.5</v>
      </c>
      <c r="I9677">
        <v>315</v>
      </c>
      <c r="J9677">
        <v>1000</v>
      </c>
      <c r="K9677">
        <v>2300</v>
      </c>
      <c r="L9677" s="17">
        <f>IF($E9677&lt;&gt;"",VLOOKUP($E9677,GEMWs!$E$14:$L$20,7,FALSE),"")</f>
        <v>37.754918937403332</v>
      </c>
      <c r="M9677" s="17">
        <f>IF($E9677&lt;&gt;"",VLOOKUP($E9677,GEMWs!$E$14:$L$20,8,FALSE),"")</f>
        <v>96.174593288388181</v>
      </c>
      <c r="N9677" s="17">
        <f t="shared" si="678"/>
        <v>1000</v>
      </c>
      <c r="O9677" s="17">
        <f t="shared" si="679"/>
        <v>2300</v>
      </c>
      <c r="P9677" s="17">
        <f t="shared" si="680"/>
        <v>0.44326086956521737</v>
      </c>
      <c r="Q9677" s="17">
        <f t="shared" si="681"/>
        <v>1.0195000000000001</v>
      </c>
    </row>
    <row r="9678" spans="1:17" x14ac:dyDescent="0.35">
      <c r="A9678" t="s">
        <v>2542</v>
      </c>
      <c r="B9678" t="s">
        <v>111</v>
      </c>
      <c r="D9678" t="s">
        <v>14</v>
      </c>
      <c r="E9678" t="s">
        <v>21</v>
      </c>
      <c r="G9678" t="s">
        <v>3040</v>
      </c>
      <c r="H9678">
        <v>276.7</v>
      </c>
      <c r="J9678">
        <v>0</v>
      </c>
      <c r="K9678">
        <v>0</v>
      </c>
      <c r="L9678" s="17">
        <f>IF($E9678&lt;&gt;"",VLOOKUP($E9678,GEMWs!$E$14:$L$20,7,FALSE),"")</f>
        <v>37.754918937403332</v>
      </c>
      <c r="M9678" s="17">
        <f>IF($E9678&lt;&gt;"",VLOOKUP($E9678,GEMWs!$E$14:$L$20,8,FALSE),"")</f>
        <v>96.174593288388181</v>
      </c>
      <c r="N9678" s="17">
        <f t="shared" ca="1" si="678"/>
        <v>37.754918937403332</v>
      </c>
      <c r="O9678" s="17">
        <f t="shared" ca="1" si="679"/>
        <v>96.174593288388181</v>
      </c>
      <c r="P9678" s="17">
        <f t="shared" ca="1" si="680"/>
        <v>2.8770592163596689</v>
      </c>
      <c r="Q9678" s="17">
        <f t="shared" ca="1" si="681"/>
        <v>7.328846354001219</v>
      </c>
    </row>
    <row r="9679" spans="1:17" x14ac:dyDescent="0.35">
      <c r="A9679" t="s">
        <v>2542</v>
      </c>
      <c r="B9679" t="s">
        <v>895</v>
      </c>
      <c r="D9679" t="s">
        <v>14</v>
      </c>
      <c r="E9679" t="s">
        <v>21</v>
      </c>
      <c r="G9679" t="s">
        <v>3040</v>
      </c>
      <c r="H9679">
        <v>102.2</v>
      </c>
      <c r="J9679">
        <v>0</v>
      </c>
      <c r="K9679">
        <v>0</v>
      </c>
      <c r="L9679" s="17">
        <f>IF($E9679&lt;&gt;"",VLOOKUP($E9679,GEMWs!$E$14:$L$20,7,FALSE),"")</f>
        <v>37.754918937403332</v>
      </c>
      <c r="M9679" s="17">
        <f>IF($E9679&lt;&gt;"",VLOOKUP($E9679,GEMWs!$E$14:$L$20,8,FALSE),"")</f>
        <v>96.174593288388181</v>
      </c>
      <c r="N9679" s="17">
        <f t="shared" ca="1" si="678"/>
        <v>37.754918937403332</v>
      </c>
      <c r="O9679" s="17">
        <f t="shared" ca="1" si="679"/>
        <v>96.174593288388181</v>
      </c>
      <c r="P9679" s="17">
        <f t="shared" ca="1" si="680"/>
        <v>1.0626507116442292</v>
      </c>
      <c r="Q9679" s="17">
        <f t="shared" ca="1" si="681"/>
        <v>2.7069320469061244</v>
      </c>
    </row>
    <row r="9680" spans="1:17" x14ac:dyDescent="0.35">
      <c r="A9680" t="s">
        <v>2542</v>
      </c>
      <c r="B9680" t="s">
        <v>144</v>
      </c>
      <c r="C9680" t="s">
        <v>145</v>
      </c>
      <c r="D9680" t="s">
        <v>14</v>
      </c>
      <c r="E9680" t="s">
        <v>21</v>
      </c>
      <c r="F9680" t="s">
        <v>22</v>
      </c>
      <c r="G9680" t="s">
        <v>3040</v>
      </c>
      <c r="H9680">
        <v>143771.20000000001</v>
      </c>
      <c r="I9680">
        <v>317</v>
      </c>
      <c r="J9680">
        <v>2000</v>
      </c>
      <c r="K9680">
        <v>10000</v>
      </c>
      <c r="L9680" s="17">
        <f>IF($E9680&lt;&gt;"",VLOOKUP($E9680,GEMWs!$E$14:$L$20,7,FALSE),"")</f>
        <v>37.754918937403332</v>
      </c>
      <c r="M9680" s="17">
        <f>IF($E9680&lt;&gt;"",VLOOKUP($E9680,GEMWs!$E$14:$L$20,8,FALSE),"")</f>
        <v>96.174593288388181</v>
      </c>
      <c r="N9680" s="17">
        <f t="shared" si="678"/>
        <v>2000</v>
      </c>
      <c r="O9680" s="17">
        <f t="shared" si="679"/>
        <v>10000</v>
      </c>
      <c r="P9680" s="17">
        <f t="shared" si="680"/>
        <v>14.377120000000001</v>
      </c>
      <c r="Q9680" s="17">
        <f t="shared" si="681"/>
        <v>71.885600000000011</v>
      </c>
    </row>
    <row r="9681" spans="1:17" x14ac:dyDescent="0.35">
      <c r="A9681" t="s">
        <v>2542</v>
      </c>
      <c r="B9681" t="s">
        <v>2214</v>
      </c>
      <c r="D9681" t="s">
        <v>14</v>
      </c>
      <c r="E9681" t="s">
        <v>21</v>
      </c>
      <c r="G9681" t="s">
        <v>3040</v>
      </c>
      <c r="H9681">
        <v>5.8</v>
      </c>
      <c r="J9681">
        <v>0</v>
      </c>
      <c r="K9681">
        <v>0</v>
      </c>
      <c r="L9681" s="17">
        <f>IF($E9681&lt;&gt;"",VLOOKUP($E9681,GEMWs!$E$14:$L$20,7,FALSE),"")</f>
        <v>37.754918937403332</v>
      </c>
      <c r="M9681" s="17">
        <f>IF($E9681&lt;&gt;"",VLOOKUP($E9681,GEMWs!$E$14:$L$20,8,FALSE),"")</f>
        <v>96.174593288388181</v>
      </c>
      <c r="N9681" s="17">
        <f t="shared" ca="1" si="678"/>
        <v>37.754918937403332</v>
      </c>
      <c r="O9681" s="17">
        <f t="shared" ca="1" si="679"/>
        <v>96.174593288388181</v>
      </c>
      <c r="P9681" s="17">
        <f t="shared" ca="1" si="680"/>
        <v>6.0306987549281099E-2</v>
      </c>
      <c r="Q9681" s="17">
        <f t="shared" ca="1" si="681"/>
        <v>0.15362236665416362</v>
      </c>
    </row>
    <row r="9682" spans="1:17" x14ac:dyDescent="0.35">
      <c r="A9682" t="s">
        <v>2542</v>
      </c>
      <c r="B9682" t="s">
        <v>699</v>
      </c>
      <c r="D9682" t="s">
        <v>14</v>
      </c>
      <c r="E9682" t="s">
        <v>18</v>
      </c>
      <c r="G9682" t="s">
        <v>3040</v>
      </c>
      <c r="H9682">
        <v>2.5</v>
      </c>
      <c r="J9682">
        <v>0</v>
      </c>
      <c r="K9682">
        <v>0</v>
      </c>
      <c r="L9682" s="17">
        <f>IF($E9682&lt;&gt;"",VLOOKUP($E9682,GEMWs!$E$14:$L$20,7,FALSE),"")</f>
        <v>5950.3939027696888</v>
      </c>
      <c r="M9682" s="17">
        <f>IF($E9682&lt;&gt;"",VLOOKUP($E9682,GEMWs!$E$14:$L$20,8,FALSE),"")</f>
        <v>10539.430626954083</v>
      </c>
      <c r="N9682" s="17">
        <f t="shared" ca="1" si="678"/>
        <v>5950.3939027696888</v>
      </c>
      <c r="O9682" s="17">
        <f t="shared" ca="1" si="679"/>
        <v>10539.430626954083</v>
      </c>
      <c r="P9682" s="17">
        <f t="shared" ca="1" si="680"/>
        <v>2.3720446468961722E-4</v>
      </c>
      <c r="Q9682" s="17">
        <f t="shared" ca="1" si="681"/>
        <v>4.2014025304044867E-4</v>
      </c>
    </row>
    <row r="9683" spans="1:17" x14ac:dyDescent="0.35">
      <c r="A9683" t="s">
        <v>2542</v>
      </c>
      <c r="B9683" t="s">
        <v>701</v>
      </c>
      <c r="D9683" t="s">
        <v>14</v>
      </c>
      <c r="E9683" t="s">
        <v>18</v>
      </c>
      <c r="G9683" t="s">
        <v>3040</v>
      </c>
      <c r="H9683">
        <v>445.8</v>
      </c>
      <c r="J9683">
        <v>0</v>
      </c>
      <c r="K9683">
        <v>0</v>
      </c>
      <c r="L9683" s="17">
        <f>IF($E9683&lt;&gt;"",VLOOKUP($E9683,GEMWs!$E$14:$L$20,7,FALSE),"")</f>
        <v>5950.3939027696888</v>
      </c>
      <c r="M9683" s="17">
        <f>IF($E9683&lt;&gt;"",VLOOKUP($E9683,GEMWs!$E$14:$L$20,8,FALSE),"")</f>
        <v>10539.430626954083</v>
      </c>
      <c r="N9683" s="17">
        <f t="shared" ref="N9683:N9746" ca="1" si="682">IF($I9683&lt;&gt;"",J9683,IF(AND($D9683="Y",$M$6=236),L9683,0))</f>
        <v>5950.3939027696888</v>
      </c>
      <c r="O9683" s="17">
        <f t="shared" ref="O9683:O9746" ca="1" si="683">IF($I9683&lt;&gt;"",K9683,IF(AND($D9683="Y",$M$6=236),M9683,0))</f>
        <v>10539.430626954083</v>
      </c>
      <c r="P9683" s="17">
        <f t="shared" ca="1" si="680"/>
        <v>4.2298300143452545E-2</v>
      </c>
      <c r="Q9683" s="17">
        <f t="shared" ca="1" si="681"/>
        <v>7.4919409922172817E-2</v>
      </c>
    </row>
    <row r="9684" spans="1:17" x14ac:dyDescent="0.35">
      <c r="A9684" t="s">
        <v>2542</v>
      </c>
      <c r="B9684" t="s">
        <v>2215</v>
      </c>
      <c r="D9684" t="s">
        <v>14</v>
      </c>
      <c r="E9684" t="s">
        <v>21</v>
      </c>
      <c r="G9684" t="s">
        <v>3040</v>
      </c>
      <c r="H9684">
        <v>0.2</v>
      </c>
      <c r="J9684">
        <v>0</v>
      </c>
      <c r="K9684">
        <v>0</v>
      </c>
      <c r="L9684" s="17">
        <f>IF($E9684&lt;&gt;"",VLOOKUP($E9684,GEMWs!$E$14:$L$20,7,FALSE),"")</f>
        <v>37.754918937403332</v>
      </c>
      <c r="M9684" s="17">
        <f>IF($E9684&lt;&gt;"",VLOOKUP($E9684,GEMWs!$E$14:$L$20,8,FALSE),"")</f>
        <v>96.174593288388181</v>
      </c>
      <c r="N9684" s="17">
        <f t="shared" ca="1" si="682"/>
        <v>37.754918937403332</v>
      </c>
      <c r="O9684" s="17">
        <f t="shared" ca="1" si="683"/>
        <v>96.174593288388181</v>
      </c>
      <c r="P9684" s="17">
        <f t="shared" ca="1" si="680"/>
        <v>2.079551294802797E-3</v>
      </c>
      <c r="Q9684" s="17">
        <f t="shared" ca="1" si="681"/>
        <v>5.2973229880746075E-3</v>
      </c>
    </row>
    <row r="9685" spans="1:17" x14ac:dyDescent="0.35">
      <c r="A9685" t="s">
        <v>2542</v>
      </c>
      <c r="B9685" t="s">
        <v>1369</v>
      </c>
      <c r="D9685" t="s">
        <v>22</v>
      </c>
      <c r="G9685" t="s">
        <v>3040</v>
      </c>
      <c r="H9685">
        <v>100.7</v>
      </c>
      <c r="J9685">
        <v>0</v>
      </c>
      <c r="K9685">
        <v>0</v>
      </c>
      <c r="L9685" s="17" t="str">
        <f>IF($E9685&lt;&gt;"",VLOOKUP($E9685,GEMWs!$E$14:$L$20,7,FALSE),"")</f>
        <v/>
      </c>
      <c r="M9685" s="17" t="str">
        <f>IF($E9685&lt;&gt;"",VLOOKUP($E9685,GEMWs!$E$14:$L$20,8,FALSE),"")</f>
        <v/>
      </c>
      <c r="N9685" s="17">
        <f t="shared" ca="1" si="682"/>
        <v>0</v>
      </c>
      <c r="O9685" s="17">
        <f t="shared" ca="1" si="683"/>
        <v>0</v>
      </c>
      <c r="P9685" s="17">
        <f t="shared" ca="1" si="680"/>
        <v>0</v>
      </c>
      <c r="Q9685" s="17">
        <f t="shared" ca="1" si="681"/>
        <v>0</v>
      </c>
    </row>
    <row r="9686" spans="1:17" x14ac:dyDescent="0.35">
      <c r="A9686" t="s">
        <v>2542</v>
      </c>
      <c r="B9686" t="s">
        <v>1494</v>
      </c>
      <c r="D9686" t="s">
        <v>14</v>
      </c>
      <c r="E9686" t="s">
        <v>18</v>
      </c>
      <c r="G9686" t="s">
        <v>3040</v>
      </c>
      <c r="H9686">
        <v>29.5</v>
      </c>
      <c r="J9686">
        <v>0</v>
      </c>
      <c r="K9686">
        <v>0</v>
      </c>
      <c r="L9686" s="17">
        <f>IF($E9686&lt;&gt;"",VLOOKUP($E9686,GEMWs!$E$14:$L$20,7,FALSE),"")</f>
        <v>5950.3939027696888</v>
      </c>
      <c r="M9686" s="17">
        <f>IF($E9686&lt;&gt;"",VLOOKUP($E9686,GEMWs!$E$14:$L$20,8,FALSE),"")</f>
        <v>10539.430626954083</v>
      </c>
      <c r="N9686" s="17">
        <f t="shared" ca="1" si="682"/>
        <v>5950.3939027696888</v>
      </c>
      <c r="O9686" s="17">
        <f t="shared" ca="1" si="683"/>
        <v>10539.430626954083</v>
      </c>
      <c r="P9686" s="17">
        <f t="shared" ca="1" si="680"/>
        <v>2.799012683337483E-3</v>
      </c>
      <c r="Q9686" s="17">
        <f t="shared" ca="1" si="681"/>
        <v>4.9576549858772944E-3</v>
      </c>
    </row>
    <row r="9687" spans="1:17" x14ac:dyDescent="0.35">
      <c r="A9687" t="s">
        <v>2542</v>
      </c>
      <c r="B9687" t="s">
        <v>1333</v>
      </c>
      <c r="C9687" t="s">
        <v>1334</v>
      </c>
      <c r="D9687" t="s">
        <v>14</v>
      </c>
      <c r="E9687" t="s">
        <v>18</v>
      </c>
      <c r="F9687" t="s">
        <v>22</v>
      </c>
      <c r="G9687" t="s">
        <v>3040</v>
      </c>
      <c r="H9687">
        <v>29.4</v>
      </c>
      <c r="I9687">
        <v>477</v>
      </c>
      <c r="J9687">
        <v>4507.9137369999999</v>
      </c>
      <c r="K9687">
        <v>19538.966260000001</v>
      </c>
      <c r="L9687" s="17">
        <f>IF($E9687&lt;&gt;"",VLOOKUP($E9687,GEMWs!$E$14:$L$20,7,FALSE),"")</f>
        <v>5950.3939027696888</v>
      </c>
      <c r="M9687" s="17">
        <f>IF($E9687&lt;&gt;"",VLOOKUP($E9687,GEMWs!$E$14:$L$20,8,FALSE),"")</f>
        <v>10539.430626954083</v>
      </c>
      <c r="N9687" s="17">
        <f t="shared" si="682"/>
        <v>4507.9137369999999</v>
      </c>
      <c r="O9687" s="17">
        <f t="shared" si="683"/>
        <v>19538.966260000001</v>
      </c>
      <c r="P9687" s="17">
        <f t="shared" si="680"/>
        <v>1.504685540103901E-3</v>
      </c>
      <c r="Q9687" s="17">
        <f t="shared" si="681"/>
        <v>6.5218639298021686E-3</v>
      </c>
    </row>
    <row r="9688" spans="1:17" x14ac:dyDescent="0.35">
      <c r="A9688" t="s">
        <v>2542</v>
      </c>
      <c r="B9688" t="s">
        <v>112</v>
      </c>
      <c r="D9688" t="s">
        <v>14</v>
      </c>
      <c r="E9688" t="s">
        <v>18</v>
      </c>
      <c r="G9688" t="s">
        <v>3040</v>
      </c>
      <c r="H9688">
        <v>85.8</v>
      </c>
      <c r="J9688">
        <v>0</v>
      </c>
      <c r="K9688">
        <v>0</v>
      </c>
      <c r="L9688" s="17">
        <f>IF($E9688&lt;&gt;"",VLOOKUP($E9688,GEMWs!$E$14:$L$20,7,FALSE),"")</f>
        <v>5950.3939027696888</v>
      </c>
      <c r="M9688" s="17">
        <f>IF($E9688&lt;&gt;"",VLOOKUP($E9688,GEMWs!$E$14:$L$20,8,FALSE),"")</f>
        <v>10539.430626954083</v>
      </c>
      <c r="N9688" s="17">
        <f t="shared" ca="1" si="682"/>
        <v>5950.3939027696888</v>
      </c>
      <c r="O9688" s="17">
        <f t="shared" ca="1" si="683"/>
        <v>10539.430626954083</v>
      </c>
      <c r="P9688" s="17">
        <f t="shared" ca="1" si="680"/>
        <v>8.1408572281476618E-3</v>
      </c>
      <c r="Q9688" s="17">
        <f t="shared" ca="1" si="681"/>
        <v>1.4419213484348199E-2</v>
      </c>
    </row>
    <row r="9689" spans="1:17" x14ac:dyDescent="0.35">
      <c r="A9689" t="s">
        <v>2542</v>
      </c>
      <c r="B9689" t="s">
        <v>3011</v>
      </c>
      <c r="D9689" t="s">
        <v>14</v>
      </c>
      <c r="E9689" t="s">
        <v>21</v>
      </c>
      <c r="G9689" t="s">
        <v>3040</v>
      </c>
      <c r="H9689">
        <v>363.7</v>
      </c>
      <c r="J9689">
        <v>0</v>
      </c>
      <c r="K9689">
        <v>0</v>
      </c>
      <c r="L9689" s="17">
        <f>IF($E9689&lt;&gt;"",VLOOKUP($E9689,GEMWs!$E$14:$L$20,7,FALSE),"")</f>
        <v>37.754918937403332</v>
      </c>
      <c r="M9689" s="17">
        <f>IF($E9689&lt;&gt;"",VLOOKUP($E9689,GEMWs!$E$14:$L$20,8,FALSE),"")</f>
        <v>96.174593288388181</v>
      </c>
      <c r="N9689" s="17">
        <f t="shared" ca="1" si="682"/>
        <v>37.754918937403332</v>
      </c>
      <c r="O9689" s="17">
        <f t="shared" ca="1" si="683"/>
        <v>96.174593288388181</v>
      </c>
      <c r="P9689" s="17">
        <f t="shared" ca="1" si="680"/>
        <v>3.7816640295988857</v>
      </c>
      <c r="Q9689" s="17">
        <f t="shared" ca="1" si="681"/>
        <v>9.6331818538136726</v>
      </c>
    </row>
    <row r="9690" spans="1:17" x14ac:dyDescent="0.35">
      <c r="A9690" t="s">
        <v>2542</v>
      </c>
      <c r="B9690" t="s">
        <v>556</v>
      </c>
      <c r="D9690" t="s">
        <v>14</v>
      </c>
      <c r="E9690" t="s">
        <v>21</v>
      </c>
      <c r="G9690" t="s">
        <v>3040</v>
      </c>
      <c r="H9690">
        <v>21.3</v>
      </c>
      <c r="J9690">
        <v>0</v>
      </c>
      <c r="K9690">
        <v>0</v>
      </c>
      <c r="L9690" s="17">
        <f>IF($E9690&lt;&gt;"",VLOOKUP($E9690,GEMWs!$E$14:$L$20,7,FALSE),"")</f>
        <v>37.754918937403332</v>
      </c>
      <c r="M9690" s="17">
        <f>IF($E9690&lt;&gt;"",VLOOKUP($E9690,GEMWs!$E$14:$L$20,8,FALSE),"")</f>
        <v>96.174593288388181</v>
      </c>
      <c r="N9690" s="17">
        <f t="shared" ca="1" si="682"/>
        <v>37.754918937403332</v>
      </c>
      <c r="O9690" s="17">
        <f t="shared" ca="1" si="683"/>
        <v>96.174593288388181</v>
      </c>
      <c r="P9690" s="17">
        <f t="shared" ca="1" si="680"/>
        <v>0.22147221289649785</v>
      </c>
      <c r="Q9690" s="17">
        <f t="shared" ca="1" si="681"/>
        <v>0.56416489822994575</v>
      </c>
    </row>
    <row r="9691" spans="1:17" x14ac:dyDescent="0.35">
      <c r="A9691" t="s">
        <v>2542</v>
      </c>
      <c r="B9691" t="s">
        <v>310</v>
      </c>
      <c r="C9691" t="s">
        <v>311</v>
      </c>
      <c r="D9691" t="s">
        <v>14</v>
      </c>
      <c r="E9691" t="s">
        <v>21</v>
      </c>
      <c r="F9691" t="s">
        <v>22</v>
      </c>
      <c r="G9691" t="s">
        <v>3040</v>
      </c>
      <c r="H9691">
        <v>27.4</v>
      </c>
      <c r="I9691">
        <v>400</v>
      </c>
      <c r="J9691">
        <v>2289.0380930000001</v>
      </c>
      <c r="K9691">
        <v>2289.0380930000001</v>
      </c>
      <c r="L9691" s="17">
        <f>IF($E9691&lt;&gt;"",VLOOKUP($E9691,GEMWs!$E$14:$L$20,7,FALSE),"")</f>
        <v>37.754918937403332</v>
      </c>
      <c r="M9691" s="17">
        <f>IF($E9691&lt;&gt;"",VLOOKUP($E9691,GEMWs!$E$14:$L$20,8,FALSE),"")</f>
        <v>96.174593288388181</v>
      </c>
      <c r="N9691" s="17">
        <f t="shared" si="682"/>
        <v>2289.0380930000001</v>
      </c>
      <c r="O9691" s="17">
        <f t="shared" si="683"/>
        <v>2289.0380930000001</v>
      </c>
      <c r="P9691" s="17">
        <f t="shared" si="680"/>
        <v>1.1970093500755034E-2</v>
      </c>
      <c r="Q9691" s="17">
        <f t="shared" si="681"/>
        <v>1.1970093500755034E-2</v>
      </c>
    </row>
    <row r="9692" spans="1:17" x14ac:dyDescent="0.35">
      <c r="A9692" t="s">
        <v>2542</v>
      </c>
      <c r="B9692" t="s">
        <v>1885</v>
      </c>
      <c r="C9692" t="s">
        <v>1886</v>
      </c>
      <c r="D9692" t="s">
        <v>22</v>
      </c>
      <c r="G9692" t="s">
        <v>3040</v>
      </c>
      <c r="H9692">
        <v>220.6</v>
      </c>
      <c r="J9692">
        <v>0</v>
      </c>
      <c r="K9692">
        <v>0</v>
      </c>
      <c r="L9692" s="17" t="str">
        <f>IF($E9692&lt;&gt;"",VLOOKUP($E9692,GEMWs!$E$14:$L$20,7,FALSE),"")</f>
        <v/>
      </c>
      <c r="M9692" s="17" t="str">
        <f>IF($E9692&lt;&gt;"",VLOOKUP($E9692,GEMWs!$E$14:$L$20,8,FALSE),"")</f>
        <v/>
      </c>
      <c r="N9692" s="17">
        <f t="shared" ca="1" si="682"/>
        <v>0</v>
      </c>
      <c r="O9692" s="17">
        <f t="shared" ca="1" si="683"/>
        <v>0</v>
      </c>
      <c r="P9692" s="17">
        <f t="shared" ca="1" si="680"/>
        <v>0</v>
      </c>
      <c r="Q9692" s="17">
        <f t="shared" ca="1" si="681"/>
        <v>0</v>
      </c>
    </row>
    <row r="9693" spans="1:17" x14ac:dyDescent="0.35">
      <c r="A9693" t="s">
        <v>2542</v>
      </c>
      <c r="B9693" t="s">
        <v>1311</v>
      </c>
      <c r="D9693" t="s">
        <v>14</v>
      </c>
      <c r="E9693" t="s">
        <v>21</v>
      </c>
      <c r="G9693" t="s">
        <v>3040</v>
      </c>
      <c r="H9693">
        <v>313</v>
      </c>
      <c r="J9693">
        <v>0</v>
      </c>
      <c r="K9693">
        <v>0</v>
      </c>
      <c r="L9693" s="17">
        <f>IF($E9693&lt;&gt;"",VLOOKUP($E9693,GEMWs!$E$14:$L$20,7,FALSE),"")</f>
        <v>37.754918937403332</v>
      </c>
      <c r="M9693" s="17">
        <f>IF($E9693&lt;&gt;"",VLOOKUP($E9693,GEMWs!$E$14:$L$20,8,FALSE),"")</f>
        <v>96.174593288388181</v>
      </c>
      <c r="N9693" s="17">
        <f t="shared" ca="1" si="682"/>
        <v>37.754918937403332</v>
      </c>
      <c r="O9693" s="17">
        <f t="shared" ca="1" si="683"/>
        <v>96.174593288388181</v>
      </c>
      <c r="P9693" s="17">
        <f t="shared" ca="1" si="680"/>
        <v>3.2544977763663767</v>
      </c>
      <c r="Q9693" s="17">
        <f t="shared" ca="1" si="681"/>
        <v>8.2903104763367601</v>
      </c>
    </row>
    <row r="9694" spans="1:17" x14ac:dyDescent="0.35">
      <c r="A9694" t="s">
        <v>2542</v>
      </c>
      <c r="B9694" t="s">
        <v>1021</v>
      </c>
      <c r="D9694" t="s">
        <v>14</v>
      </c>
      <c r="E9694" t="s">
        <v>21</v>
      </c>
      <c r="G9694" t="s">
        <v>3040</v>
      </c>
      <c r="H9694">
        <v>15</v>
      </c>
      <c r="J9694">
        <v>0</v>
      </c>
      <c r="K9694">
        <v>0</v>
      </c>
      <c r="L9694" s="17">
        <f>IF($E9694&lt;&gt;"",VLOOKUP($E9694,GEMWs!$E$14:$L$20,7,FALSE),"")</f>
        <v>37.754918937403332</v>
      </c>
      <c r="M9694" s="17">
        <f>IF($E9694&lt;&gt;"",VLOOKUP($E9694,GEMWs!$E$14:$L$20,8,FALSE),"")</f>
        <v>96.174593288388181</v>
      </c>
      <c r="N9694" s="17">
        <f t="shared" ca="1" si="682"/>
        <v>37.754918937403332</v>
      </c>
      <c r="O9694" s="17">
        <f t="shared" ca="1" si="683"/>
        <v>96.174593288388181</v>
      </c>
      <c r="P9694" s="17">
        <f t="shared" ca="1" si="680"/>
        <v>0.15596634711020976</v>
      </c>
      <c r="Q9694" s="17">
        <f t="shared" ca="1" si="681"/>
        <v>0.39729922410559554</v>
      </c>
    </row>
    <row r="9695" spans="1:17" x14ac:dyDescent="0.35">
      <c r="A9695" t="s">
        <v>2542</v>
      </c>
      <c r="B9695" t="s">
        <v>293</v>
      </c>
      <c r="C9695" t="s">
        <v>294</v>
      </c>
      <c r="D9695" t="s">
        <v>14</v>
      </c>
      <c r="E9695" t="s">
        <v>21</v>
      </c>
      <c r="F9695" t="s">
        <v>22</v>
      </c>
      <c r="G9695" t="s">
        <v>3040</v>
      </c>
      <c r="H9695">
        <v>2376.4</v>
      </c>
      <c r="I9695">
        <v>327</v>
      </c>
      <c r="J9695">
        <v>400</v>
      </c>
      <c r="K9695">
        <v>400</v>
      </c>
      <c r="L9695" s="17">
        <f>IF($E9695&lt;&gt;"",VLOOKUP($E9695,GEMWs!$E$14:$L$20,7,FALSE),"")</f>
        <v>37.754918937403332</v>
      </c>
      <c r="M9695" s="17">
        <f>IF($E9695&lt;&gt;"",VLOOKUP($E9695,GEMWs!$E$14:$L$20,8,FALSE),"")</f>
        <v>96.174593288388181</v>
      </c>
      <c r="N9695" s="17">
        <f t="shared" si="682"/>
        <v>400</v>
      </c>
      <c r="O9695" s="17">
        <f t="shared" si="683"/>
        <v>400</v>
      </c>
      <c r="P9695" s="17">
        <f t="shared" ref="P9695:P9703" si="684">IF(O9695&gt;0,$H9695/O9695,0)</f>
        <v>5.9409999999999998</v>
      </c>
      <c r="Q9695" s="17">
        <f t="shared" ref="Q9695:Q9703" si="685">IF(N9695&gt;0,$H9695/N9695,0)</f>
        <v>5.9409999999999998</v>
      </c>
    </row>
    <row r="9696" spans="1:17" x14ac:dyDescent="0.35">
      <c r="A9696" t="s">
        <v>2542</v>
      </c>
      <c r="B9696" t="s">
        <v>439</v>
      </c>
      <c r="C9696" t="s">
        <v>440</v>
      </c>
      <c r="D9696" t="s">
        <v>14</v>
      </c>
      <c r="E9696" t="s">
        <v>21</v>
      </c>
      <c r="F9696" t="s">
        <v>22</v>
      </c>
      <c r="G9696" t="s">
        <v>3040</v>
      </c>
      <c r="H9696">
        <v>0.7</v>
      </c>
      <c r="I9696">
        <v>328</v>
      </c>
      <c r="J9696">
        <v>7000</v>
      </c>
      <c r="K9696">
        <v>28333.33</v>
      </c>
      <c r="L9696" s="17">
        <f>IF($E9696&lt;&gt;"",VLOOKUP($E9696,GEMWs!$E$14:$L$20,7,FALSE),"")</f>
        <v>37.754918937403332</v>
      </c>
      <c r="M9696" s="17">
        <f>IF($E9696&lt;&gt;"",VLOOKUP($E9696,GEMWs!$E$14:$L$20,8,FALSE),"")</f>
        <v>96.174593288388181</v>
      </c>
      <c r="N9696" s="17">
        <f t="shared" si="682"/>
        <v>7000</v>
      </c>
      <c r="O9696" s="17">
        <f t="shared" si="683"/>
        <v>28333.33</v>
      </c>
      <c r="P9696" s="17">
        <f t="shared" si="684"/>
        <v>2.4705885259515908E-5</v>
      </c>
      <c r="Q9696" s="17">
        <f t="shared" si="685"/>
        <v>9.9999999999999991E-5</v>
      </c>
    </row>
    <row r="9697" spans="1:17" x14ac:dyDescent="0.35">
      <c r="A9697" t="s">
        <v>2542</v>
      </c>
      <c r="B9697" t="s">
        <v>351</v>
      </c>
      <c r="D9697" t="s">
        <v>14</v>
      </c>
      <c r="E9697" t="s">
        <v>21</v>
      </c>
      <c r="G9697" t="s">
        <v>3040</v>
      </c>
      <c r="H9697">
        <v>102.6</v>
      </c>
      <c r="J9697">
        <v>0</v>
      </c>
      <c r="K9697">
        <v>0</v>
      </c>
      <c r="L9697" s="17">
        <f>IF($E9697&lt;&gt;"",VLOOKUP($E9697,GEMWs!$E$14:$L$20,7,FALSE),"")</f>
        <v>37.754918937403332</v>
      </c>
      <c r="M9697" s="17">
        <f>IF($E9697&lt;&gt;"",VLOOKUP($E9697,GEMWs!$E$14:$L$20,8,FALSE),"")</f>
        <v>96.174593288388181</v>
      </c>
      <c r="N9697" s="17">
        <f t="shared" ca="1" si="682"/>
        <v>37.754918937403332</v>
      </c>
      <c r="O9697" s="17">
        <f t="shared" ca="1" si="683"/>
        <v>96.174593288388181</v>
      </c>
      <c r="P9697" s="17">
        <f t="shared" ca="1" si="684"/>
        <v>1.0668098142338347</v>
      </c>
      <c r="Q9697" s="17">
        <f t="shared" ca="1" si="685"/>
        <v>2.7175266928822737</v>
      </c>
    </row>
    <row r="9698" spans="1:17" x14ac:dyDescent="0.35">
      <c r="A9698" t="s">
        <v>2542</v>
      </c>
      <c r="B9698" t="s">
        <v>231</v>
      </c>
      <c r="D9698" t="s">
        <v>14</v>
      </c>
      <c r="E9698" t="s">
        <v>21</v>
      </c>
      <c r="G9698" t="s">
        <v>3040</v>
      </c>
      <c r="H9698">
        <v>20.2</v>
      </c>
      <c r="J9698">
        <v>0</v>
      </c>
      <c r="K9698">
        <v>0</v>
      </c>
      <c r="L9698" s="17">
        <f>IF($E9698&lt;&gt;"",VLOOKUP($E9698,GEMWs!$E$14:$L$20,7,FALSE),"")</f>
        <v>37.754918937403332</v>
      </c>
      <c r="M9698" s="17">
        <f>IF($E9698&lt;&gt;"",VLOOKUP($E9698,GEMWs!$E$14:$L$20,8,FALSE),"")</f>
        <v>96.174593288388181</v>
      </c>
      <c r="N9698" s="17">
        <f t="shared" ca="1" si="682"/>
        <v>37.754918937403332</v>
      </c>
      <c r="O9698" s="17">
        <f t="shared" ca="1" si="683"/>
        <v>96.174593288388181</v>
      </c>
      <c r="P9698" s="17">
        <f t="shared" ca="1" si="684"/>
        <v>0.21003468077508244</v>
      </c>
      <c r="Q9698" s="17">
        <f t="shared" ca="1" si="685"/>
        <v>0.53502962179553537</v>
      </c>
    </row>
    <row r="9699" spans="1:17" x14ac:dyDescent="0.35">
      <c r="A9699" t="s">
        <v>2542</v>
      </c>
      <c r="B9699" t="s">
        <v>2557</v>
      </c>
      <c r="C9699" t="s">
        <v>2558</v>
      </c>
      <c r="D9699" t="s">
        <v>14</v>
      </c>
      <c r="E9699" t="s">
        <v>21</v>
      </c>
      <c r="G9699" t="s">
        <v>3040</v>
      </c>
      <c r="H9699">
        <v>12</v>
      </c>
      <c r="J9699">
        <v>0</v>
      </c>
      <c r="K9699">
        <v>0</v>
      </c>
      <c r="L9699" s="17">
        <f>IF($E9699&lt;&gt;"",VLOOKUP($E9699,GEMWs!$E$14:$L$20,7,FALSE),"")</f>
        <v>37.754918937403332</v>
      </c>
      <c r="M9699" s="17">
        <f>IF($E9699&lt;&gt;"",VLOOKUP($E9699,GEMWs!$E$14:$L$20,8,FALSE),"")</f>
        <v>96.174593288388181</v>
      </c>
      <c r="N9699" s="17">
        <f t="shared" ca="1" si="682"/>
        <v>37.754918937403332</v>
      </c>
      <c r="O9699" s="17">
        <f t="shared" ca="1" si="683"/>
        <v>96.174593288388181</v>
      </c>
      <c r="P9699" s="17">
        <f t="shared" ca="1" si="684"/>
        <v>0.1247730776881678</v>
      </c>
      <c r="Q9699" s="17">
        <f t="shared" ca="1" si="685"/>
        <v>0.31783937928447642</v>
      </c>
    </row>
    <row r="9700" spans="1:17" x14ac:dyDescent="0.35">
      <c r="A9700" t="s">
        <v>2542</v>
      </c>
      <c r="B9700" t="s">
        <v>1149</v>
      </c>
      <c r="D9700" t="s">
        <v>22</v>
      </c>
      <c r="G9700" t="s">
        <v>3040</v>
      </c>
      <c r="H9700">
        <v>302.10000000000002</v>
      </c>
      <c r="J9700">
        <v>0</v>
      </c>
      <c r="K9700">
        <v>0</v>
      </c>
      <c r="L9700" s="17" t="str">
        <f>IF($E9700&lt;&gt;"",VLOOKUP($E9700,GEMWs!$E$14:$L$20,7,FALSE),"")</f>
        <v/>
      </c>
      <c r="M9700" s="17" t="str">
        <f>IF($E9700&lt;&gt;"",VLOOKUP($E9700,GEMWs!$E$14:$L$20,8,FALSE),"")</f>
        <v/>
      </c>
      <c r="N9700" s="17">
        <f t="shared" ca="1" si="682"/>
        <v>0</v>
      </c>
      <c r="O9700" s="17">
        <f t="shared" ca="1" si="683"/>
        <v>0</v>
      </c>
      <c r="P9700" s="17">
        <f t="shared" ca="1" si="684"/>
        <v>0</v>
      </c>
      <c r="Q9700" s="17">
        <f t="shared" ca="1" si="685"/>
        <v>0</v>
      </c>
    </row>
    <row r="9701" spans="1:17" x14ac:dyDescent="0.35">
      <c r="A9701" t="s">
        <v>2542</v>
      </c>
      <c r="B9701" t="s">
        <v>2095</v>
      </c>
      <c r="D9701" t="s">
        <v>14</v>
      </c>
      <c r="E9701" t="s">
        <v>18</v>
      </c>
      <c r="G9701" t="s">
        <v>3040</v>
      </c>
      <c r="H9701">
        <v>0.2</v>
      </c>
      <c r="J9701">
        <v>0</v>
      </c>
      <c r="K9701">
        <v>0</v>
      </c>
      <c r="L9701" s="17">
        <f>IF($E9701&lt;&gt;"",VLOOKUP($E9701,GEMWs!$E$14:$L$20,7,FALSE),"")</f>
        <v>5950.3939027696888</v>
      </c>
      <c r="M9701" s="17">
        <f>IF($E9701&lt;&gt;"",VLOOKUP($E9701,GEMWs!$E$14:$L$20,8,FALSE),"")</f>
        <v>10539.430626954083</v>
      </c>
      <c r="N9701" s="17">
        <f t="shared" ca="1" si="682"/>
        <v>5950.3939027696888</v>
      </c>
      <c r="O9701" s="17">
        <f t="shared" ca="1" si="683"/>
        <v>10539.430626954083</v>
      </c>
      <c r="P9701" s="17">
        <f t="shared" ca="1" si="684"/>
        <v>1.8976357175169377E-5</v>
      </c>
      <c r="Q9701" s="17">
        <f t="shared" ca="1" si="685"/>
        <v>3.3611220243235894E-5</v>
      </c>
    </row>
    <row r="9702" spans="1:17" x14ac:dyDescent="0.35">
      <c r="A9702" t="s">
        <v>2542</v>
      </c>
      <c r="B9702" t="s">
        <v>1650</v>
      </c>
      <c r="D9702" t="s">
        <v>14</v>
      </c>
      <c r="E9702" t="s">
        <v>21</v>
      </c>
      <c r="G9702" t="s">
        <v>3040</v>
      </c>
      <c r="H9702">
        <v>1.4</v>
      </c>
      <c r="J9702">
        <v>0</v>
      </c>
      <c r="K9702">
        <v>0</v>
      </c>
      <c r="L9702" s="17">
        <f>IF($E9702&lt;&gt;"",VLOOKUP($E9702,GEMWs!$E$14:$L$20,7,FALSE),"")</f>
        <v>37.754918937403332</v>
      </c>
      <c r="M9702" s="17">
        <f>IF($E9702&lt;&gt;"",VLOOKUP($E9702,GEMWs!$E$14:$L$20,8,FALSE),"")</f>
        <v>96.174593288388181</v>
      </c>
      <c r="N9702" s="17">
        <f t="shared" ca="1" si="682"/>
        <v>37.754918937403332</v>
      </c>
      <c r="O9702" s="17">
        <f t="shared" ca="1" si="683"/>
        <v>96.174593288388181</v>
      </c>
      <c r="P9702" s="17">
        <f t="shared" ca="1" si="684"/>
        <v>1.4556859063619575E-2</v>
      </c>
      <c r="Q9702" s="17">
        <f t="shared" ca="1" si="685"/>
        <v>3.7081260916522252E-2</v>
      </c>
    </row>
    <row r="9703" spans="1:17" x14ac:dyDescent="0.35">
      <c r="A9703" t="s">
        <v>2542</v>
      </c>
      <c r="B9703" t="s">
        <v>2326</v>
      </c>
      <c r="C9703" t="s">
        <v>2327</v>
      </c>
      <c r="D9703" t="s">
        <v>14</v>
      </c>
      <c r="E9703" t="s">
        <v>21</v>
      </c>
      <c r="F9703" t="s">
        <v>22</v>
      </c>
      <c r="G9703" t="s">
        <v>3040</v>
      </c>
      <c r="H9703">
        <v>61.5</v>
      </c>
      <c r="I9703">
        <v>460</v>
      </c>
      <c r="J9703">
        <v>3102.1677789999999</v>
      </c>
      <c r="K9703">
        <v>3239.0088190000001</v>
      </c>
      <c r="L9703" s="17">
        <f>IF($E9703&lt;&gt;"",VLOOKUP($E9703,GEMWs!$E$14:$L$20,7,FALSE),"")</f>
        <v>37.754918937403332</v>
      </c>
      <c r="M9703" s="17">
        <f>IF($E9703&lt;&gt;"",VLOOKUP($E9703,GEMWs!$E$14:$L$20,8,FALSE),"")</f>
        <v>96.174593288388181</v>
      </c>
      <c r="N9703" s="17">
        <f t="shared" si="682"/>
        <v>3102.1677789999999</v>
      </c>
      <c r="O9703" s="17">
        <f t="shared" si="683"/>
        <v>3239.0088190000001</v>
      </c>
      <c r="P9703" s="17">
        <f t="shared" si="684"/>
        <v>1.8987290074433106E-2</v>
      </c>
      <c r="Q9703" s="17">
        <f t="shared" si="685"/>
        <v>1.9824846488420703E-2</v>
      </c>
    </row>
    <row r="9704" spans="1:17" x14ac:dyDescent="0.35">
      <c r="A9704" t="s">
        <v>2542</v>
      </c>
      <c r="B9704" t="s">
        <v>508</v>
      </c>
      <c r="D9704" t="s">
        <v>22</v>
      </c>
      <c r="G9704" t="s">
        <v>3040</v>
      </c>
      <c r="H9704">
        <v>0.21</v>
      </c>
      <c r="J9704">
        <v>0</v>
      </c>
      <c r="K9704">
        <v>0</v>
      </c>
      <c r="L9704" s="17" t="str">
        <f>IF($E9704&lt;&gt;"",VLOOKUP($E9704,GEMWs!$E$14:$L$20,7,FALSE),"")</f>
        <v/>
      </c>
      <c r="M9704" s="17" t="str">
        <f>IF($E9704&lt;&gt;"",VLOOKUP($E9704,GEMWs!$E$14:$L$20,8,FALSE),"")</f>
        <v/>
      </c>
      <c r="N9704" s="17">
        <f t="shared" ca="1" si="682"/>
        <v>0</v>
      </c>
      <c r="O9704" s="17">
        <f t="shared" ca="1" si="683"/>
        <v>0</v>
      </c>
      <c r="P9704" s="17">
        <f t="shared" ref="P9704:P9767" ca="1" si="686">IF(O9704&gt;0,$H9704/O9704,0)</f>
        <v>0</v>
      </c>
      <c r="Q9704" s="17">
        <f t="shared" ref="Q9704:Q9767" ca="1" si="687">IF(N9704&gt;0,$H9704/N9704,0)</f>
        <v>0</v>
      </c>
    </row>
    <row r="9705" spans="1:17" x14ac:dyDescent="0.35">
      <c r="A9705" t="s">
        <v>2542</v>
      </c>
      <c r="B9705" t="s">
        <v>1343</v>
      </c>
      <c r="D9705" t="s">
        <v>22</v>
      </c>
      <c r="G9705" t="s">
        <v>3040</v>
      </c>
      <c r="H9705">
        <v>1035.9000000000001</v>
      </c>
      <c r="J9705">
        <v>0</v>
      </c>
      <c r="K9705">
        <v>0</v>
      </c>
      <c r="L9705" s="17" t="str">
        <f>IF($E9705&lt;&gt;"",VLOOKUP($E9705,GEMWs!$E$14:$L$20,7,FALSE),"")</f>
        <v/>
      </c>
      <c r="M9705" s="17" t="str">
        <f>IF($E9705&lt;&gt;"",VLOOKUP($E9705,GEMWs!$E$14:$L$20,8,FALSE),"")</f>
        <v/>
      </c>
      <c r="N9705" s="17">
        <f t="shared" ca="1" si="682"/>
        <v>0</v>
      </c>
      <c r="O9705" s="17">
        <f t="shared" ca="1" si="683"/>
        <v>0</v>
      </c>
      <c r="P9705" s="17">
        <f t="shared" ca="1" si="686"/>
        <v>0</v>
      </c>
      <c r="Q9705" s="17">
        <f t="shared" ca="1" si="687"/>
        <v>0</v>
      </c>
    </row>
    <row r="9706" spans="1:17" x14ac:dyDescent="0.35">
      <c r="A9706" t="s">
        <v>2542</v>
      </c>
      <c r="B9706" t="s">
        <v>694</v>
      </c>
      <c r="D9706" t="s">
        <v>14</v>
      </c>
      <c r="E9706" t="s">
        <v>18</v>
      </c>
      <c r="G9706" t="s">
        <v>3040</v>
      </c>
      <c r="H9706">
        <v>36</v>
      </c>
      <c r="J9706">
        <v>0</v>
      </c>
      <c r="K9706">
        <v>0</v>
      </c>
      <c r="L9706" s="17">
        <f>IF($E9706&lt;&gt;"",VLOOKUP($E9706,GEMWs!$E$14:$L$20,7,FALSE),"")</f>
        <v>5950.3939027696888</v>
      </c>
      <c r="M9706" s="17">
        <f>IF($E9706&lt;&gt;"",VLOOKUP($E9706,GEMWs!$E$14:$L$20,8,FALSE),"")</f>
        <v>10539.430626954083</v>
      </c>
      <c r="N9706" s="17">
        <f t="shared" ca="1" si="682"/>
        <v>5950.3939027696888</v>
      </c>
      <c r="O9706" s="17">
        <f t="shared" ca="1" si="683"/>
        <v>10539.430626954083</v>
      </c>
      <c r="P9706" s="17">
        <f t="shared" ca="1" si="686"/>
        <v>3.4157442915304878E-3</v>
      </c>
      <c r="Q9706" s="17">
        <f t="shared" ca="1" si="687"/>
        <v>6.0500196437824607E-3</v>
      </c>
    </row>
    <row r="9707" spans="1:17" x14ac:dyDescent="0.35">
      <c r="A9707" t="s">
        <v>2542</v>
      </c>
      <c r="B9707" t="s">
        <v>1508</v>
      </c>
      <c r="D9707" t="s">
        <v>14</v>
      </c>
      <c r="E9707" t="s">
        <v>21</v>
      </c>
      <c r="G9707" t="s">
        <v>3040</v>
      </c>
      <c r="H9707">
        <v>16.8</v>
      </c>
      <c r="J9707">
        <v>0</v>
      </c>
      <c r="K9707">
        <v>0</v>
      </c>
      <c r="L9707" s="17">
        <f>IF($E9707&lt;&gt;"",VLOOKUP($E9707,GEMWs!$E$14:$L$20,7,FALSE),"")</f>
        <v>37.754918937403332</v>
      </c>
      <c r="M9707" s="17">
        <f>IF($E9707&lt;&gt;"",VLOOKUP($E9707,GEMWs!$E$14:$L$20,8,FALSE),"")</f>
        <v>96.174593288388181</v>
      </c>
      <c r="N9707" s="17">
        <f t="shared" ca="1" si="682"/>
        <v>37.754918937403332</v>
      </c>
      <c r="O9707" s="17">
        <f t="shared" ca="1" si="683"/>
        <v>96.174593288388181</v>
      </c>
      <c r="P9707" s="17">
        <f t="shared" ca="1" si="686"/>
        <v>0.17468230876343493</v>
      </c>
      <c r="Q9707" s="17">
        <f t="shared" ca="1" si="687"/>
        <v>0.44497513099826702</v>
      </c>
    </row>
    <row r="9708" spans="1:17" x14ac:dyDescent="0.35">
      <c r="A9708" t="s">
        <v>2542</v>
      </c>
      <c r="B9708" t="s">
        <v>1557</v>
      </c>
      <c r="D9708" t="s">
        <v>14</v>
      </c>
      <c r="E9708" t="s">
        <v>21</v>
      </c>
      <c r="G9708" t="s">
        <v>3040</v>
      </c>
      <c r="H9708">
        <v>3.3</v>
      </c>
      <c r="J9708">
        <v>0</v>
      </c>
      <c r="K9708">
        <v>0</v>
      </c>
      <c r="L9708" s="17">
        <f>IF($E9708&lt;&gt;"",VLOOKUP($E9708,GEMWs!$E$14:$L$20,7,FALSE),"")</f>
        <v>37.754918937403332</v>
      </c>
      <c r="M9708" s="17">
        <f>IF($E9708&lt;&gt;"",VLOOKUP($E9708,GEMWs!$E$14:$L$20,8,FALSE),"")</f>
        <v>96.174593288388181</v>
      </c>
      <c r="N9708" s="17">
        <f t="shared" ca="1" si="682"/>
        <v>37.754918937403332</v>
      </c>
      <c r="O9708" s="17">
        <f t="shared" ca="1" si="683"/>
        <v>96.174593288388181</v>
      </c>
      <c r="P9708" s="17">
        <f t="shared" ca="1" si="686"/>
        <v>3.4312596364246141E-2</v>
      </c>
      <c r="Q9708" s="17">
        <f t="shared" ca="1" si="687"/>
        <v>8.7405829303231014E-2</v>
      </c>
    </row>
    <row r="9709" spans="1:17" x14ac:dyDescent="0.35">
      <c r="A9709" t="s">
        <v>2542</v>
      </c>
      <c r="B9709" t="s">
        <v>1335</v>
      </c>
      <c r="C9709" t="s">
        <v>1336</v>
      </c>
      <c r="D9709" t="s">
        <v>14</v>
      </c>
      <c r="E9709" t="s">
        <v>21</v>
      </c>
      <c r="F9709" t="s">
        <v>22</v>
      </c>
      <c r="G9709" t="s">
        <v>3040</v>
      </c>
      <c r="H9709">
        <v>12.3</v>
      </c>
      <c r="I9709">
        <v>440</v>
      </c>
      <c r="J9709">
        <v>110.79236299999999</v>
      </c>
      <c r="K9709">
        <v>460.33698500000003</v>
      </c>
      <c r="L9709" s="17">
        <f>IF($E9709&lt;&gt;"",VLOOKUP($E9709,GEMWs!$E$14:$L$20,7,FALSE),"")</f>
        <v>37.754918937403332</v>
      </c>
      <c r="M9709" s="17">
        <f>IF($E9709&lt;&gt;"",VLOOKUP($E9709,GEMWs!$E$14:$L$20,8,FALSE),"")</f>
        <v>96.174593288388181</v>
      </c>
      <c r="N9709" s="17">
        <f t="shared" si="682"/>
        <v>110.79236299999999</v>
      </c>
      <c r="O9709" s="17">
        <f t="shared" si="683"/>
        <v>460.33698500000003</v>
      </c>
      <c r="P9709" s="17">
        <f t="shared" si="686"/>
        <v>2.6719556326763535E-2</v>
      </c>
      <c r="Q9709" s="17">
        <f t="shared" si="687"/>
        <v>0.11101848238402498</v>
      </c>
    </row>
    <row r="9710" spans="1:17" x14ac:dyDescent="0.35">
      <c r="A9710" t="s">
        <v>2542</v>
      </c>
      <c r="B9710" t="s">
        <v>2997</v>
      </c>
      <c r="D9710" t="s">
        <v>14</v>
      </c>
      <c r="E9710" t="s">
        <v>18</v>
      </c>
      <c r="G9710" t="s">
        <v>3040</v>
      </c>
      <c r="H9710">
        <v>4.9000000000000004</v>
      </c>
      <c r="J9710">
        <v>0</v>
      </c>
      <c r="K9710">
        <v>0</v>
      </c>
      <c r="L9710" s="17">
        <f>IF($E9710&lt;&gt;"",VLOOKUP($E9710,GEMWs!$E$14:$L$20,7,FALSE),"")</f>
        <v>5950.3939027696888</v>
      </c>
      <c r="M9710" s="17">
        <f>IF($E9710&lt;&gt;"",VLOOKUP($E9710,GEMWs!$E$14:$L$20,8,FALSE),"")</f>
        <v>10539.430626954083</v>
      </c>
      <c r="N9710" s="17">
        <f t="shared" ca="1" si="682"/>
        <v>5950.3939027696888</v>
      </c>
      <c r="O9710" s="17">
        <f t="shared" ca="1" si="683"/>
        <v>10539.430626954083</v>
      </c>
      <c r="P9710" s="17">
        <f t="shared" ca="1" si="686"/>
        <v>4.6492075079164979E-4</v>
      </c>
      <c r="Q9710" s="17">
        <f t="shared" ca="1" si="687"/>
        <v>8.2347489595927946E-4</v>
      </c>
    </row>
    <row r="9711" spans="1:17" x14ac:dyDescent="0.35">
      <c r="A9711" t="s">
        <v>2542</v>
      </c>
      <c r="B9711" t="s">
        <v>2350</v>
      </c>
      <c r="C9711" t="s">
        <v>158</v>
      </c>
      <c r="D9711" t="s">
        <v>14</v>
      </c>
      <c r="E9711" t="s">
        <v>21</v>
      </c>
      <c r="G9711" t="s">
        <v>3040</v>
      </c>
      <c r="H9711">
        <v>0.3</v>
      </c>
      <c r="J9711">
        <v>0</v>
      </c>
      <c r="K9711">
        <v>0</v>
      </c>
      <c r="L9711" s="17">
        <f>IF($E9711&lt;&gt;"",VLOOKUP($E9711,GEMWs!$E$14:$L$20,7,FALSE),"")</f>
        <v>37.754918937403332</v>
      </c>
      <c r="M9711" s="17">
        <f>IF($E9711&lt;&gt;"",VLOOKUP($E9711,GEMWs!$E$14:$L$20,8,FALSE),"")</f>
        <v>96.174593288388181</v>
      </c>
      <c r="N9711" s="17">
        <f t="shared" ca="1" si="682"/>
        <v>37.754918937403332</v>
      </c>
      <c r="O9711" s="17">
        <f t="shared" ca="1" si="683"/>
        <v>96.174593288388181</v>
      </c>
      <c r="P9711" s="17">
        <f t="shared" ca="1" si="686"/>
        <v>3.1193269422041948E-3</v>
      </c>
      <c r="Q9711" s="17">
        <f t="shared" ca="1" si="687"/>
        <v>7.9459844821119108E-3</v>
      </c>
    </row>
    <row r="9712" spans="1:17" x14ac:dyDescent="0.35">
      <c r="A9712" t="s">
        <v>2542</v>
      </c>
      <c r="B9712" t="s">
        <v>1645</v>
      </c>
      <c r="D9712" t="s">
        <v>14</v>
      </c>
      <c r="E9712" t="s">
        <v>21</v>
      </c>
      <c r="G9712" t="s">
        <v>3040</v>
      </c>
      <c r="H9712">
        <v>6.2</v>
      </c>
      <c r="J9712">
        <v>0</v>
      </c>
      <c r="K9712">
        <v>0</v>
      </c>
      <c r="L9712" s="17">
        <f>IF($E9712&lt;&gt;"",VLOOKUP($E9712,GEMWs!$E$14:$L$20,7,FALSE),"")</f>
        <v>37.754918937403332</v>
      </c>
      <c r="M9712" s="17">
        <f>IF($E9712&lt;&gt;"",VLOOKUP($E9712,GEMWs!$E$14:$L$20,8,FALSE),"")</f>
        <v>96.174593288388181</v>
      </c>
      <c r="N9712" s="17">
        <f t="shared" ca="1" si="682"/>
        <v>37.754918937403332</v>
      </c>
      <c r="O9712" s="17">
        <f t="shared" ca="1" si="683"/>
        <v>96.174593288388181</v>
      </c>
      <c r="P9712" s="17">
        <f t="shared" ca="1" si="686"/>
        <v>6.4466090138886697E-2</v>
      </c>
      <c r="Q9712" s="17">
        <f t="shared" ca="1" si="687"/>
        <v>0.16421701263031283</v>
      </c>
    </row>
    <row r="9713" spans="1:17" x14ac:dyDescent="0.35">
      <c r="A9713" t="s">
        <v>2542</v>
      </c>
      <c r="B9713" t="s">
        <v>180</v>
      </c>
      <c r="C9713" t="s">
        <v>181</v>
      </c>
      <c r="D9713" t="s">
        <v>14</v>
      </c>
      <c r="E9713" t="s">
        <v>21</v>
      </c>
      <c r="F9713" t="s">
        <v>22</v>
      </c>
      <c r="G9713" t="s">
        <v>3040</v>
      </c>
      <c r="H9713">
        <v>148.30000000000001</v>
      </c>
      <c r="I9713">
        <v>445</v>
      </c>
      <c r="J9713">
        <v>56750</v>
      </c>
      <c r="K9713">
        <v>113500</v>
      </c>
      <c r="L9713" s="17">
        <f>IF($E9713&lt;&gt;"",VLOOKUP($E9713,GEMWs!$E$14:$L$20,7,FALSE),"")</f>
        <v>37.754918937403332</v>
      </c>
      <c r="M9713" s="17">
        <f>IF($E9713&lt;&gt;"",VLOOKUP($E9713,GEMWs!$E$14:$L$20,8,FALSE),"")</f>
        <v>96.174593288388181</v>
      </c>
      <c r="N9713" s="17">
        <f t="shared" si="682"/>
        <v>56750</v>
      </c>
      <c r="O9713" s="17">
        <f t="shared" si="683"/>
        <v>113500</v>
      </c>
      <c r="P9713" s="17">
        <f t="shared" si="686"/>
        <v>1.3066079295154186E-3</v>
      </c>
      <c r="Q9713" s="17">
        <f t="shared" si="687"/>
        <v>2.6132158590308372E-3</v>
      </c>
    </row>
    <row r="9714" spans="1:17" x14ac:dyDescent="0.35">
      <c r="A9714" t="s">
        <v>2542</v>
      </c>
      <c r="B9714" t="s">
        <v>232</v>
      </c>
      <c r="D9714" t="s">
        <v>22</v>
      </c>
      <c r="G9714" t="s">
        <v>3040</v>
      </c>
      <c r="H9714">
        <v>859.4</v>
      </c>
      <c r="J9714">
        <v>0</v>
      </c>
      <c r="K9714">
        <v>0</v>
      </c>
      <c r="L9714" s="17" t="str">
        <f>IF($E9714&lt;&gt;"",VLOOKUP($E9714,GEMWs!$E$14:$L$20,7,FALSE),"")</f>
        <v/>
      </c>
      <c r="M9714" s="17" t="str">
        <f>IF($E9714&lt;&gt;"",VLOOKUP($E9714,GEMWs!$E$14:$L$20,8,FALSE),"")</f>
        <v/>
      </c>
      <c r="N9714" s="17">
        <f t="shared" ca="1" si="682"/>
        <v>0</v>
      </c>
      <c r="O9714" s="17">
        <f t="shared" ca="1" si="683"/>
        <v>0</v>
      </c>
      <c r="P9714" s="17">
        <f t="shared" ca="1" si="686"/>
        <v>0</v>
      </c>
      <c r="Q9714" s="17">
        <f t="shared" ca="1" si="687"/>
        <v>0</v>
      </c>
    </row>
    <row r="9715" spans="1:17" x14ac:dyDescent="0.35">
      <c r="A9715" t="s">
        <v>2542</v>
      </c>
      <c r="B9715" t="s">
        <v>135</v>
      </c>
      <c r="D9715" t="s">
        <v>22</v>
      </c>
      <c r="G9715" t="s">
        <v>3040</v>
      </c>
      <c r="H9715">
        <v>3081.1</v>
      </c>
      <c r="J9715">
        <v>0</v>
      </c>
      <c r="K9715">
        <v>0</v>
      </c>
      <c r="L9715" s="17" t="str">
        <f>IF($E9715&lt;&gt;"",VLOOKUP($E9715,GEMWs!$E$14:$L$20,7,FALSE),"")</f>
        <v/>
      </c>
      <c r="M9715" s="17" t="str">
        <f>IF($E9715&lt;&gt;"",VLOOKUP($E9715,GEMWs!$E$14:$L$20,8,FALSE),"")</f>
        <v/>
      </c>
      <c r="N9715" s="17">
        <f t="shared" ca="1" si="682"/>
        <v>0</v>
      </c>
      <c r="O9715" s="17">
        <f t="shared" ca="1" si="683"/>
        <v>0</v>
      </c>
      <c r="P9715" s="17">
        <f t="shared" ca="1" si="686"/>
        <v>0</v>
      </c>
      <c r="Q9715" s="17">
        <f t="shared" ca="1" si="687"/>
        <v>0</v>
      </c>
    </row>
    <row r="9716" spans="1:17" x14ac:dyDescent="0.35">
      <c r="A9716" t="s">
        <v>2542</v>
      </c>
      <c r="B9716" t="s">
        <v>547</v>
      </c>
      <c r="D9716" t="s">
        <v>14</v>
      </c>
      <c r="E9716" t="s">
        <v>21</v>
      </c>
      <c r="G9716" t="s">
        <v>3040</v>
      </c>
      <c r="H9716">
        <v>0.6</v>
      </c>
      <c r="J9716">
        <v>0</v>
      </c>
      <c r="K9716">
        <v>0</v>
      </c>
      <c r="L9716" s="17">
        <f>IF($E9716&lt;&gt;"",VLOOKUP($E9716,GEMWs!$E$14:$L$20,7,FALSE),"")</f>
        <v>37.754918937403332</v>
      </c>
      <c r="M9716" s="17">
        <f>IF($E9716&lt;&gt;"",VLOOKUP($E9716,GEMWs!$E$14:$L$20,8,FALSE),"")</f>
        <v>96.174593288388181</v>
      </c>
      <c r="N9716" s="17">
        <f t="shared" ca="1" si="682"/>
        <v>37.754918937403332</v>
      </c>
      <c r="O9716" s="17">
        <f t="shared" ca="1" si="683"/>
        <v>96.174593288388181</v>
      </c>
      <c r="P9716" s="17">
        <f t="shared" ca="1" si="686"/>
        <v>6.2386538844083897E-3</v>
      </c>
      <c r="Q9716" s="17">
        <f t="shared" ca="1" si="687"/>
        <v>1.5891968964223822E-2</v>
      </c>
    </row>
    <row r="9717" spans="1:17" x14ac:dyDescent="0.35">
      <c r="A9717" t="s">
        <v>2542</v>
      </c>
      <c r="B9717" t="s">
        <v>673</v>
      </c>
      <c r="C9717" t="s">
        <v>674</v>
      </c>
      <c r="D9717" t="s">
        <v>14</v>
      </c>
      <c r="E9717" t="s">
        <v>21</v>
      </c>
      <c r="F9717" t="s">
        <v>22</v>
      </c>
      <c r="G9717" t="s">
        <v>3040</v>
      </c>
      <c r="H9717">
        <v>728.3</v>
      </c>
      <c r="I9717">
        <v>331</v>
      </c>
      <c r="J9717">
        <v>80.760000000000005</v>
      </c>
      <c r="K9717">
        <v>260</v>
      </c>
      <c r="L9717" s="17">
        <f>IF($E9717&lt;&gt;"",VLOOKUP($E9717,GEMWs!$E$14:$L$20,7,FALSE),"")</f>
        <v>37.754918937403332</v>
      </c>
      <c r="M9717" s="17">
        <f>IF($E9717&lt;&gt;"",VLOOKUP($E9717,GEMWs!$E$14:$L$20,8,FALSE),"")</f>
        <v>96.174593288388181</v>
      </c>
      <c r="N9717" s="17">
        <f t="shared" si="682"/>
        <v>80.760000000000005</v>
      </c>
      <c r="O9717" s="17">
        <f t="shared" si="683"/>
        <v>260</v>
      </c>
      <c r="P9717" s="17">
        <f t="shared" si="686"/>
        <v>2.8011538461538459</v>
      </c>
      <c r="Q9717" s="17">
        <f t="shared" si="687"/>
        <v>9.0180782565626529</v>
      </c>
    </row>
    <row r="9718" spans="1:17" x14ac:dyDescent="0.35">
      <c r="A9718" t="s">
        <v>2542</v>
      </c>
      <c r="B9718" t="s">
        <v>55</v>
      </c>
      <c r="C9718" t="s">
        <v>56</v>
      </c>
      <c r="D9718" t="s">
        <v>14</v>
      </c>
      <c r="E9718" t="s">
        <v>21</v>
      </c>
      <c r="F9718" t="s">
        <v>14</v>
      </c>
      <c r="G9718" t="s">
        <v>3040</v>
      </c>
      <c r="H9718">
        <v>1656.1</v>
      </c>
      <c r="I9718">
        <v>332</v>
      </c>
      <c r="J9718">
        <v>80.760000000000005</v>
      </c>
      <c r="K9718">
        <v>1000</v>
      </c>
      <c r="L9718" s="17">
        <f>IF($E9718&lt;&gt;"",VLOOKUP($E9718,GEMWs!$E$14:$L$20,7,FALSE),"")</f>
        <v>37.754918937403332</v>
      </c>
      <c r="M9718" s="17">
        <f>IF($E9718&lt;&gt;"",VLOOKUP($E9718,GEMWs!$E$14:$L$20,8,FALSE),"")</f>
        <v>96.174593288388181</v>
      </c>
      <c r="N9718" s="17">
        <f t="shared" si="682"/>
        <v>80.760000000000005</v>
      </c>
      <c r="O9718" s="17">
        <f t="shared" si="683"/>
        <v>1000</v>
      </c>
      <c r="P9718" s="17">
        <f t="shared" si="686"/>
        <v>1.6560999999999999</v>
      </c>
      <c r="Q9718" s="17">
        <f t="shared" si="687"/>
        <v>20.506438831104504</v>
      </c>
    </row>
    <row r="9719" spans="1:17" x14ac:dyDescent="0.35">
      <c r="A9719" t="s">
        <v>2542</v>
      </c>
      <c r="B9719" t="s">
        <v>1891</v>
      </c>
      <c r="C9719" t="s">
        <v>1892</v>
      </c>
      <c r="D9719" t="s">
        <v>22</v>
      </c>
      <c r="G9719" t="s">
        <v>3040</v>
      </c>
      <c r="H9719">
        <v>14.6</v>
      </c>
      <c r="J9719">
        <v>0</v>
      </c>
      <c r="K9719">
        <v>0</v>
      </c>
      <c r="L9719" s="17" t="str">
        <f>IF($E9719&lt;&gt;"",VLOOKUP($E9719,GEMWs!$E$14:$L$20,7,FALSE),"")</f>
        <v/>
      </c>
      <c r="M9719" s="17" t="str">
        <f>IF($E9719&lt;&gt;"",VLOOKUP($E9719,GEMWs!$E$14:$L$20,8,FALSE),"")</f>
        <v/>
      </c>
      <c r="N9719" s="17">
        <f t="shared" ca="1" si="682"/>
        <v>0</v>
      </c>
      <c r="O9719" s="17">
        <f t="shared" ca="1" si="683"/>
        <v>0</v>
      </c>
      <c r="P9719" s="17">
        <f t="shared" ca="1" si="686"/>
        <v>0</v>
      </c>
      <c r="Q9719" s="17">
        <f t="shared" ca="1" si="687"/>
        <v>0</v>
      </c>
    </row>
    <row r="9720" spans="1:17" x14ac:dyDescent="0.35">
      <c r="A9720" t="s">
        <v>2542</v>
      </c>
      <c r="B9720" t="s">
        <v>71</v>
      </c>
      <c r="C9720" t="s">
        <v>72</v>
      </c>
      <c r="D9720" t="s">
        <v>14</v>
      </c>
      <c r="E9720" t="s">
        <v>21</v>
      </c>
      <c r="F9720" t="s">
        <v>22</v>
      </c>
      <c r="G9720" t="s">
        <v>3040</v>
      </c>
      <c r="H9720">
        <v>25304.3</v>
      </c>
      <c r="I9720">
        <v>333</v>
      </c>
      <c r="J9720">
        <v>31000</v>
      </c>
      <c r="K9720">
        <v>60000</v>
      </c>
      <c r="L9720" s="17">
        <f>IF($E9720&lt;&gt;"",VLOOKUP($E9720,GEMWs!$E$14:$L$20,7,FALSE),"")</f>
        <v>37.754918937403332</v>
      </c>
      <c r="M9720" s="17">
        <f>IF($E9720&lt;&gt;"",VLOOKUP($E9720,GEMWs!$E$14:$L$20,8,FALSE),"")</f>
        <v>96.174593288388181</v>
      </c>
      <c r="N9720" s="17">
        <f t="shared" si="682"/>
        <v>31000</v>
      </c>
      <c r="O9720" s="17">
        <f t="shared" si="683"/>
        <v>60000</v>
      </c>
      <c r="P9720" s="17">
        <f t="shared" si="686"/>
        <v>0.42173833333333333</v>
      </c>
      <c r="Q9720" s="17">
        <f t="shared" si="687"/>
        <v>0.81626774193548379</v>
      </c>
    </row>
    <row r="9721" spans="1:17" x14ac:dyDescent="0.35">
      <c r="A9721" t="s">
        <v>2542</v>
      </c>
      <c r="B9721" t="s">
        <v>295</v>
      </c>
      <c r="C9721" t="s">
        <v>296</v>
      </c>
      <c r="D9721" t="s">
        <v>14</v>
      </c>
      <c r="E9721" t="s">
        <v>21</v>
      </c>
      <c r="F9721" t="s">
        <v>22</v>
      </c>
      <c r="G9721" t="s">
        <v>3040</v>
      </c>
      <c r="H9721">
        <v>3108.8</v>
      </c>
      <c r="I9721">
        <v>404</v>
      </c>
      <c r="J9721">
        <v>209.568074</v>
      </c>
      <c r="K9721">
        <v>329.28885000000002</v>
      </c>
      <c r="L9721" s="17">
        <f>IF($E9721&lt;&gt;"",VLOOKUP($E9721,GEMWs!$E$14:$L$20,7,FALSE),"")</f>
        <v>37.754918937403332</v>
      </c>
      <c r="M9721" s="17">
        <f>IF($E9721&lt;&gt;"",VLOOKUP($E9721,GEMWs!$E$14:$L$20,8,FALSE),"")</f>
        <v>96.174593288388181</v>
      </c>
      <c r="N9721" s="17">
        <f t="shared" si="682"/>
        <v>209.568074</v>
      </c>
      <c r="O9721" s="17">
        <f t="shared" si="683"/>
        <v>329.28885000000002</v>
      </c>
      <c r="P9721" s="17">
        <f t="shared" si="686"/>
        <v>9.4409513106805765</v>
      </c>
      <c r="Q9721" s="17">
        <f t="shared" si="687"/>
        <v>14.834320613167444</v>
      </c>
    </row>
    <row r="9722" spans="1:17" x14ac:dyDescent="0.35">
      <c r="A9722" t="s">
        <v>2542</v>
      </c>
      <c r="B9722" t="s">
        <v>1638</v>
      </c>
      <c r="D9722" t="s">
        <v>14</v>
      </c>
      <c r="E9722" t="s">
        <v>21</v>
      </c>
      <c r="G9722" t="s">
        <v>3040</v>
      </c>
      <c r="H9722">
        <v>4.0999999999999996</v>
      </c>
      <c r="J9722">
        <v>0</v>
      </c>
      <c r="K9722">
        <v>0</v>
      </c>
      <c r="L9722" s="17">
        <f>IF($E9722&lt;&gt;"",VLOOKUP($E9722,GEMWs!$E$14:$L$20,7,FALSE),"")</f>
        <v>37.754918937403332</v>
      </c>
      <c r="M9722" s="17">
        <f>IF($E9722&lt;&gt;"",VLOOKUP($E9722,GEMWs!$E$14:$L$20,8,FALSE),"")</f>
        <v>96.174593288388181</v>
      </c>
      <c r="N9722" s="17">
        <f t="shared" ca="1" si="682"/>
        <v>37.754918937403332</v>
      </c>
      <c r="O9722" s="17">
        <f t="shared" ca="1" si="683"/>
        <v>96.174593288388181</v>
      </c>
      <c r="P9722" s="17">
        <f t="shared" ca="1" si="686"/>
        <v>4.2630801543457331E-2</v>
      </c>
      <c r="Q9722" s="17">
        <f t="shared" ca="1" si="687"/>
        <v>0.10859512125552945</v>
      </c>
    </row>
    <row r="9723" spans="1:17" x14ac:dyDescent="0.35">
      <c r="A9723" t="s">
        <v>2542</v>
      </c>
      <c r="B9723" t="s">
        <v>1663</v>
      </c>
      <c r="C9723" t="s">
        <v>1664</v>
      </c>
      <c r="D9723" t="s">
        <v>14</v>
      </c>
      <c r="E9723" t="s">
        <v>21</v>
      </c>
      <c r="G9723" t="s">
        <v>3040</v>
      </c>
      <c r="H9723">
        <v>47.4</v>
      </c>
      <c r="J9723">
        <v>0</v>
      </c>
      <c r="K9723">
        <v>0</v>
      </c>
      <c r="L9723" s="17">
        <f>IF($E9723&lt;&gt;"",VLOOKUP($E9723,GEMWs!$E$14:$L$20,7,FALSE),"")</f>
        <v>37.754918937403332</v>
      </c>
      <c r="M9723" s="17">
        <f>IF($E9723&lt;&gt;"",VLOOKUP($E9723,GEMWs!$E$14:$L$20,8,FALSE),"")</f>
        <v>96.174593288388181</v>
      </c>
      <c r="N9723" s="17">
        <f t="shared" ca="1" si="682"/>
        <v>37.754918937403332</v>
      </c>
      <c r="O9723" s="17">
        <f t="shared" ca="1" si="683"/>
        <v>96.174593288388181</v>
      </c>
      <c r="P9723" s="17">
        <f t="shared" ca="1" si="686"/>
        <v>0.49285365686826282</v>
      </c>
      <c r="Q9723" s="17">
        <f t="shared" ca="1" si="687"/>
        <v>1.2554655481736818</v>
      </c>
    </row>
    <row r="9724" spans="1:17" x14ac:dyDescent="0.35">
      <c r="A9724" t="s">
        <v>2542</v>
      </c>
      <c r="B9724" t="s">
        <v>679</v>
      </c>
      <c r="C9724" t="s">
        <v>680</v>
      </c>
      <c r="D9724" t="s">
        <v>14</v>
      </c>
      <c r="E9724" t="s">
        <v>18</v>
      </c>
      <c r="F9724" t="s">
        <v>22</v>
      </c>
      <c r="G9724" t="s">
        <v>3040</v>
      </c>
      <c r="H9724">
        <v>455.4</v>
      </c>
      <c r="I9724">
        <v>444</v>
      </c>
      <c r="J9724">
        <v>4536</v>
      </c>
      <c r="K9724">
        <v>4536</v>
      </c>
      <c r="L9724" s="17">
        <f>IF($E9724&lt;&gt;"",VLOOKUP($E9724,GEMWs!$E$14:$L$20,7,FALSE),"")</f>
        <v>5950.3939027696888</v>
      </c>
      <c r="M9724" s="17">
        <f>IF($E9724&lt;&gt;"",VLOOKUP($E9724,GEMWs!$E$14:$L$20,8,FALSE),"")</f>
        <v>10539.430626954083</v>
      </c>
      <c r="N9724" s="17">
        <f t="shared" si="682"/>
        <v>4536</v>
      </c>
      <c r="O9724" s="17">
        <f t="shared" si="683"/>
        <v>4536</v>
      </c>
      <c r="P9724" s="17">
        <f t="shared" si="686"/>
        <v>0.10039682539682539</v>
      </c>
      <c r="Q9724" s="17">
        <f t="shared" si="687"/>
        <v>0.10039682539682539</v>
      </c>
    </row>
    <row r="9725" spans="1:17" x14ac:dyDescent="0.35">
      <c r="A9725" t="s">
        <v>2542</v>
      </c>
      <c r="B9725" t="s">
        <v>1555</v>
      </c>
      <c r="C9725" t="s">
        <v>1556</v>
      </c>
      <c r="D9725" t="s">
        <v>14</v>
      </c>
      <c r="E9725" t="s">
        <v>21</v>
      </c>
      <c r="G9725" t="s">
        <v>3040</v>
      </c>
      <c r="H9725">
        <v>5.0999999999999996</v>
      </c>
      <c r="J9725">
        <v>0</v>
      </c>
      <c r="K9725">
        <v>0</v>
      </c>
      <c r="L9725" s="17">
        <f>IF($E9725&lt;&gt;"",VLOOKUP($E9725,GEMWs!$E$14:$L$20,7,FALSE),"")</f>
        <v>37.754918937403332</v>
      </c>
      <c r="M9725" s="17">
        <f>IF($E9725&lt;&gt;"",VLOOKUP($E9725,GEMWs!$E$14:$L$20,8,FALSE),"")</f>
        <v>96.174593288388181</v>
      </c>
      <c r="N9725" s="17">
        <f t="shared" ca="1" si="682"/>
        <v>37.754918937403332</v>
      </c>
      <c r="O9725" s="17">
        <f t="shared" ca="1" si="683"/>
        <v>96.174593288388181</v>
      </c>
      <c r="P9725" s="17">
        <f t="shared" ca="1" si="686"/>
        <v>5.3028558017471313E-2</v>
      </c>
      <c r="Q9725" s="17">
        <f t="shared" ca="1" si="687"/>
        <v>0.13508173619590247</v>
      </c>
    </row>
    <row r="9726" spans="1:17" x14ac:dyDescent="0.35">
      <c r="A9726" t="s">
        <v>2542</v>
      </c>
      <c r="B9726" t="s">
        <v>1608</v>
      </c>
      <c r="C9726" t="s">
        <v>1609</v>
      </c>
      <c r="D9726" t="s">
        <v>14</v>
      </c>
      <c r="E9726" t="s">
        <v>18</v>
      </c>
      <c r="F9726" t="s">
        <v>22</v>
      </c>
      <c r="G9726" t="s">
        <v>3040</v>
      </c>
      <c r="H9726">
        <v>15.7</v>
      </c>
      <c r="I9726">
        <v>443</v>
      </c>
      <c r="J9726">
        <v>113500</v>
      </c>
      <c r="K9726">
        <v>113500</v>
      </c>
      <c r="L9726" s="17">
        <f>IF($E9726&lt;&gt;"",VLOOKUP($E9726,GEMWs!$E$14:$L$20,7,FALSE),"")</f>
        <v>5950.3939027696888</v>
      </c>
      <c r="M9726" s="17">
        <f>IF($E9726&lt;&gt;"",VLOOKUP($E9726,GEMWs!$E$14:$L$20,8,FALSE),"")</f>
        <v>10539.430626954083</v>
      </c>
      <c r="N9726" s="17">
        <f t="shared" si="682"/>
        <v>113500</v>
      </c>
      <c r="O9726" s="17">
        <f t="shared" si="683"/>
        <v>113500</v>
      </c>
      <c r="P9726" s="17">
        <f t="shared" si="686"/>
        <v>1.3832599118942732E-4</v>
      </c>
      <c r="Q9726" s="17">
        <f t="shared" si="687"/>
        <v>1.3832599118942732E-4</v>
      </c>
    </row>
    <row r="9727" spans="1:17" x14ac:dyDescent="0.35">
      <c r="A9727" t="s">
        <v>2542</v>
      </c>
      <c r="B9727" t="s">
        <v>202</v>
      </c>
      <c r="D9727" t="s">
        <v>14</v>
      </c>
      <c r="E9727" t="s">
        <v>18</v>
      </c>
      <c r="G9727" t="s">
        <v>3040</v>
      </c>
      <c r="H9727">
        <v>1.2</v>
      </c>
      <c r="J9727">
        <v>0</v>
      </c>
      <c r="K9727">
        <v>0</v>
      </c>
      <c r="L9727" s="17">
        <f>IF($E9727&lt;&gt;"",VLOOKUP($E9727,GEMWs!$E$14:$L$20,7,FALSE),"")</f>
        <v>5950.3939027696888</v>
      </c>
      <c r="M9727" s="17">
        <f>IF($E9727&lt;&gt;"",VLOOKUP($E9727,GEMWs!$E$14:$L$20,8,FALSE),"")</f>
        <v>10539.430626954083</v>
      </c>
      <c r="N9727" s="17">
        <f t="shared" ca="1" si="682"/>
        <v>5950.3939027696888</v>
      </c>
      <c r="O9727" s="17">
        <f t="shared" ca="1" si="683"/>
        <v>10539.430626954083</v>
      </c>
      <c r="P9727" s="17">
        <f t="shared" ca="1" si="686"/>
        <v>1.1385814305101626E-4</v>
      </c>
      <c r="Q9727" s="17">
        <f t="shared" ca="1" si="687"/>
        <v>2.0166732145941537E-4</v>
      </c>
    </row>
    <row r="9728" spans="1:17" x14ac:dyDescent="0.35">
      <c r="A9728" t="s">
        <v>2542</v>
      </c>
      <c r="B9728" t="s">
        <v>761</v>
      </c>
      <c r="C9728" t="s">
        <v>762</v>
      </c>
      <c r="D9728" t="s">
        <v>14</v>
      </c>
      <c r="E9728" t="s">
        <v>18</v>
      </c>
      <c r="F9728" t="s">
        <v>22</v>
      </c>
      <c r="G9728" t="s">
        <v>3040</v>
      </c>
      <c r="H9728">
        <v>0.5</v>
      </c>
      <c r="I9728">
        <v>448</v>
      </c>
      <c r="J9728">
        <v>385000</v>
      </c>
      <c r="K9728">
        <v>685000</v>
      </c>
      <c r="L9728" s="17">
        <f>IF($E9728&lt;&gt;"",VLOOKUP($E9728,GEMWs!$E$14:$L$20,7,FALSE),"")</f>
        <v>5950.3939027696888</v>
      </c>
      <c r="M9728" s="17">
        <f>IF($E9728&lt;&gt;"",VLOOKUP($E9728,GEMWs!$E$14:$L$20,8,FALSE),"")</f>
        <v>10539.430626954083</v>
      </c>
      <c r="N9728" s="17">
        <f t="shared" si="682"/>
        <v>385000</v>
      </c>
      <c r="O9728" s="17">
        <f t="shared" si="683"/>
        <v>685000</v>
      </c>
      <c r="P9728" s="17">
        <f t="shared" si="686"/>
        <v>7.299270072992701E-7</v>
      </c>
      <c r="Q9728" s="17">
        <f t="shared" si="687"/>
        <v>1.2987012987012986E-6</v>
      </c>
    </row>
    <row r="9729" spans="1:17" x14ac:dyDescent="0.35">
      <c r="A9729" t="s">
        <v>2542</v>
      </c>
      <c r="B9729" t="s">
        <v>837</v>
      </c>
      <c r="D9729" t="s">
        <v>14</v>
      </c>
      <c r="E9729" t="s">
        <v>21</v>
      </c>
      <c r="G9729" t="s">
        <v>3040</v>
      </c>
      <c r="H9729">
        <v>11.5</v>
      </c>
      <c r="J9729">
        <v>0</v>
      </c>
      <c r="K9729">
        <v>0</v>
      </c>
      <c r="L9729" s="17">
        <f>IF($E9729&lt;&gt;"",VLOOKUP($E9729,GEMWs!$E$14:$L$20,7,FALSE),"")</f>
        <v>37.754918937403332</v>
      </c>
      <c r="M9729" s="17">
        <f>IF($E9729&lt;&gt;"",VLOOKUP($E9729,GEMWs!$E$14:$L$20,8,FALSE),"")</f>
        <v>96.174593288388181</v>
      </c>
      <c r="N9729" s="17">
        <f t="shared" ca="1" si="682"/>
        <v>37.754918937403332</v>
      </c>
      <c r="O9729" s="17">
        <f t="shared" ca="1" si="683"/>
        <v>96.174593288388181</v>
      </c>
      <c r="P9729" s="17">
        <f t="shared" ca="1" si="686"/>
        <v>0.11957419945116081</v>
      </c>
      <c r="Q9729" s="17">
        <f t="shared" ca="1" si="687"/>
        <v>0.30459607181428994</v>
      </c>
    </row>
    <row r="9730" spans="1:17" x14ac:dyDescent="0.35">
      <c r="A9730" t="s">
        <v>2542</v>
      </c>
      <c r="B9730" t="s">
        <v>297</v>
      </c>
      <c r="C9730" t="s">
        <v>298</v>
      </c>
      <c r="D9730" t="s">
        <v>14</v>
      </c>
      <c r="E9730" t="s">
        <v>18</v>
      </c>
      <c r="F9730" t="s">
        <v>22</v>
      </c>
      <c r="G9730" t="s">
        <v>3040</v>
      </c>
      <c r="H9730">
        <v>283.8</v>
      </c>
      <c r="I9730">
        <v>446</v>
      </c>
      <c r="J9730">
        <v>25000</v>
      </c>
      <c r="K9730">
        <v>25000</v>
      </c>
      <c r="L9730" s="17">
        <f>IF($E9730&lt;&gt;"",VLOOKUP($E9730,GEMWs!$E$14:$L$20,7,FALSE),"")</f>
        <v>5950.3939027696888</v>
      </c>
      <c r="M9730" s="17">
        <f>IF($E9730&lt;&gt;"",VLOOKUP($E9730,GEMWs!$E$14:$L$20,8,FALSE),"")</f>
        <v>10539.430626954083</v>
      </c>
      <c r="N9730" s="17">
        <f t="shared" si="682"/>
        <v>25000</v>
      </c>
      <c r="O9730" s="17">
        <f t="shared" si="683"/>
        <v>25000</v>
      </c>
      <c r="P9730" s="17">
        <f t="shared" si="686"/>
        <v>1.1352000000000001E-2</v>
      </c>
      <c r="Q9730" s="17">
        <f t="shared" si="687"/>
        <v>1.1352000000000001E-2</v>
      </c>
    </row>
    <row r="9731" spans="1:17" x14ac:dyDescent="0.35">
      <c r="A9731" t="s">
        <v>2542</v>
      </c>
      <c r="B9731" t="s">
        <v>1639</v>
      </c>
      <c r="D9731" t="s">
        <v>14</v>
      </c>
      <c r="E9731" t="s">
        <v>18</v>
      </c>
      <c r="G9731" t="s">
        <v>3040</v>
      </c>
      <c r="H9731">
        <v>19.600000000000001</v>
      </c>
      <c r="J9731">
        <v>0</v>
      </c>
      <c r="K9731">
        <v>0</v>
      </c>
      <c r="L9731" s="17">
        <f>IF($E9731&lt;&gt;"",VLOOKUP($E9731,GEMWs!$E$14:$L$20,7,FALSE),"")</f>
        <v>5950.3939027696888</v>
      </c>
      <c r="M9731" s="17">
        <f>IF($E9731&lt;&gt;"",VLOOKUP($E9731,GEMWs!$E$14:$L$20,8,FALSE),"")</f>
        <v>10539.430626954083</v>
      </c>
      <c r="N9731" s="17">
        <f t="shared" ca="1" si="682"/>
        <v>5950.3939027696888</v>
      </c>
      <c r="O9731" s="17">
        <f t="shared" ca="1" si="683"/>
        <v>10539.430626954083</v>
      </c>
      <c r="P9731" s="17">
        <f t="shared" ca="1" si="686"/>
        <v>1.8596830031665991E-3</v>
      </c>
      <c r="Q9731" s="17">
        <f t="shared" ca="1" si="687"/>
        <v>3.2938995838371178E-3</v>
      </c>
    </row>
    <row r="9732" spans="1:17" x14ac:dyDescent="0.35">
      <c r="A9732" t="s">
        <v>2542</v>
      </c>
      <c r="B9732" t="s">
        <v>1906</v>
      </c>
      <c r="D9732" t="s">
        <v>14</v>
      </c>
      <c r="E9732" t="s">
        <v>21</v>
      </c>
      <c r="G9732" t="s">
        <v>3040</v>
      </c>
      <c r="H9732">
        <v>10.9</v>
      </c>
      <c r="J9732">
        <v>0</v>
      </c>
      <c r="K9732">
        <v>0</v>
      </c>
      <c r="L9732" s="17">
        <f>IF($E9732&lt;&gt;"",VLOOKUP($E9732,GEMWs!$E$14:$L$20,7,FALSE),"")</f>
        <v>37.754918937403332</v>
      </c>
      <c r="M9732" s="17">
        <f>IF($E9732&lt;&gt;"",VLOOKUP($E9732,GEMWs!$E$14:$L$20,8,FALSE),"")</f>
        <v>96.174593288388181</v>
      </c>
      <c r="N9732" s="17">
        <f t="shared" ca="1" si="682"/>
        <v>37.754918937403332</v>
      </c>
      <c r="O9732" s="17">
        <f t="shared" ca="1" si="683"/>
        <v>96.174593288388181</v>
      </c>
      <c r="P9732" s="17">
        <f t="shared" ca="1" si="686"/>
        <v>0.11333554556675242</v>
      </c>
      <c r="Q9732" s="17">
        <f t="shared" ca="1" si="687"/>
        <v>0.28870410285006609</v>
      </c>
    </row>
    <row r="9733" spans="1:17" x14ac:dyDescent="0.35">
      <c r="A9733" t="s">
        <v>2542</v>
      </c>
      <c r="B9733" t="s">
        <v>2987</v>
      </c>
      <c r="D9733" t="s">
        <v>14</v>
      </c>
      <c r="E9733" t="s">
        <v>21</v>
      </c>
      <c r="G9733" t="s">
        <v>3040</v>
      </c>
      <c r="H9733">
        <v>78.8</v>
      </c>
      <c r="J9733">
        <v>0</v>
      </c>
      <c r="K9733">
        <v>0</v>
      </c>
      <c r="L9733" s="17">
        <f>IF($E9733&lt;&gt;"",VLOOKUP($E9733,GEMWs!$E$14:$L$20,7,FALSE),"")</f>
        <v>37.754918937403332</v>
      </c>
      <c r="M9733" s="17">
        <f>IF($E9733&lt;&gt;"",VLOOKUP($E9733,GEMWs!$E$14:$L$20,8,FALSE),"")</f>
        <v>96.174593288388181</v>
      </c>
      <c r="N9733" s="17">
        <f t="shared" ca="1" si="682"/>
        <v>37.754918937403332</v>
      </c>
      <c r="O9733" s="17">
        <f t="shared" ca="1" si="683"/>
        <v>96.174593288388181</v>
      </c>
      <c r="P9733" s="17">
        <f t="shared" ca="1" si="686"/>
        <v>0.81934321015230183</v>
      </c>
      <c r="Q9733" s="17">
        <f t="shared" ca="1" si="687"/>
        <v>2.0871452573013953</v>
      </c>
    </row>
    <row r="9734" spans="1:17" x14ac:dyDescent="0.35">
      <c r="A9734" t="s">
        <v>2542</v>
      </c>
      <c r="B9734" t="s">
        <v>675</v>
      </c>
      <c r="C9734" t="s">
        <v>676</v>
      </c>
      <c r="D9734" t="s">
        <v>14</v>
      </c>
      <c r="E9734" t="s">
        <v>21</v>
      </c>
      <c r="F9734" t="s">
        <v>22</v>
      </c>
      <c r="G9734" t="s">
        <v>3040</v>
      </c>
      <c r="H9734">
        <v>9.5</v>
      </c>
      <c r="I9734">
        <v>336</v>
      </c>
      <c r="J9734">
        <v>219.58691899999999</v>
      </c>
      <c r="K9734">
        <v>464.16317099999998</v>
      </c>
      <c r="L9734" s="17">
        <f>IF($E9734&lt;&gt;"",VLOOKUP($E9734,GEMWs!$E$14:$L$20,7,FALSE),"")</f>
        <v>37.754918937403332</v>
      </c>
      <c r="M9734" s="17">
        <f>IF($E9734&lt;&gt;"",VLOOKUP($E9734,GEMWs!$E$14:$L$20,8,FALSE),"")</f>
        <v>96.174593288388181</v>
      </c>
      <c r="N9734" s="17">
        <f t="shared" si="682"/>
        <v>219.58691899999999</v>
      </c>
      <c r="O9734" s="17">
        <f t="shared" si="683"/>
        <v>464.16317099999998</v>
      </c>
      <c r="P9734" s="17">
        <f t="shared" si="686"/>
        <v>2.0466940493217203E-2</v>
      </c>
      <c r="Q9734" s="17">
        <f t="shared" si="687"/>
        <v>4.3263050655581177E-2</v>
      </c>
    </row>
    <row r="9735" spans="1:17" x14ac:dyDescent="0.35">
      <c r="A9735" t="s">
        <v>2542</v>
      </c>
      <c r="B9735" t="s">
        <v>186</v>
      </c>
      <c r="C9735" t="s">
        <v>187</v>
      </c>
      <c r="D9735" t="s">
        <v>14</v>
      </c>
      <c r="E9735" t="s">
        <v>21</v>
      </c>
      <c r="F9735" t="s">
        <v>14</v>
      </c>
      <c r="G9735" t="s">
        <v>3040</v>
      </c>
      <c r="H9735">
        <v>543</v>
      </c>
      <c r="I9735">
        <v>337</v>
      </c>
      <c r="J9735">
        <v>53.942762999999999</v>
      </c>
      <c r="K9735">
        <v>180000</v>
      </c>
      <c r="L9735" s="17">
        <f>IF($E9735&lt;&gt;"",VLOOKUP($E9735,GEMWs!$E$14:$L$20,7,FALSE),"")</f>
        <v>37.754918937403332</v>
      </c>
      <c r="M9735" s="17">
        <f>IF($E9735&lt;&gt;"",VLOOKUP($E9735,GEMWs!$E$14:$L$20,8,FALSE),"")</f>
        <v>96.174593288388181</v>
      </c>
      <c r="N9735" s="17">
        <f t="shared" si="682"/>
        <v>53.942762999999999</v>
      </c>
      <c r="O9735" s="17">
        <f t="shared" si="683"/>
        <v>180000</v>
      </c>
      <c r="P9735" s="17">
        <f t="shared" si="686"/>
        <v>3.0166666666666666E-3</v>
      </c>
      <c r="Q9735" s="17">
        <f t="shared" si="687"/>
        <v>10.066225195027553</v>
      </c>
    </row>
    <row r="9736" spans="1:17" x14ac:dyDescent="0.35">
      <c r="A9736" t="s">
        <v>2542</v>
      </c>
      <c r="B9736" t="s">
        <v>57</v>
      </c>
      <c r="C9736" t="s">
        <v>58</v>
      </c>
      <c r="D9736" t="s">
        <v>14</v>
      </c>
      <c r="E9736" t="s">
        <v>21</v>
      </c>
      <c r="F9736" t="s">
        <v>22</v>
      </c>
      <c r="G9736" t="s">
        <v>3040</v>
      </c>
      <c r="H9736">
        <v>52.9</v>
      </c>
      <c r="I9736">
        <v>407</v>
      </c>
      <c r="J9736">
        <v>2065.3591289999999</v>
      </c>
      <c r="K9736">
        <v>11224.793958</v>
      </c>
      <c r="L9736" s="17">
        <f>IF($E9736&lt;&gt;"",VLOOKUP($E9736,GEMWs!$E$14:$L$20,7,FALSE),"")</f>
        <v>37.754918937403332</v>
      </c>
      <c r="M9736" s="17">
        <f>IF($E9736&lt;&gt;"",VLOOKUP($E9736,GEMWs!$E$14:$L$20,8,FALSE),"")</f>
        <v>96.174593288388181</v>
      </c>
      <c r="N9736" s="17">
        <f t="shared" si="682"/>
        <v>2065.3591289999999</v>
      </c>
      <c r="O9736" s="17">
        <f t="shared" si="683"/>
        <v>11224.793958</v>
      </c>
      <c r="P9736" s="17">
        <f t="shared" si="686"/>
        <v>4.7127813835992731E-3</v>
      </c>
      <c r="Q9736" s="17">
        <f t="shared" si="687"/>
        <v>2.561297900070918E-2</v>
      </c>
    </row>
    <row r="9737" spans="1:17" x14ac:dyDescent="0.35">
      <c r="A9737" t="s">
        <v>2542</v>
      </c>
      <c r="B9737" t="s">
        <v>1096</v>
      </c>
      <c r="C9737" t="s">
        <v>1097</v>
      </c>
      <c r="D9737" t="s">
        <v>14</v>
      </c>
      <c r="E9737" t="s">
        <v>21</v>
      </c>
      <c r="F9737" t="s">
        <v>22</v>
      </c>
      <c r="G9737" t="s">
        <v>3040</v>
      </c>
      <c r="H9737">
        <v>45.4</v>
      </c>
      <c r="I9737">
        <v>406</v>
      </c>
      <c r="J9737">
        <v>8000</v>
      </c>
      <c r="K9737">
        <v>8000</v>
      </c>
      <c r="L9737" s="17">
        <f>IF($E9737&lt;&gt;"",VLOOKUP($E9737,GEMWs!$E$14:$L$20,7,FALSE),"")</f>
        <v>37.754918937403332</v>
      </c>
      <c r="M9737" s="17">
        <f>IF($E9737&lt;&gt;"",VLOOKUP($E9737,GEMWs!$E$14:$L$20,8,FALSE),"")</f>
        <v>96.174593288388181</v>
      </c>
      <c r="N9737" s="17">
        <f t="shared" si="682"/>
        <v>8000</v>
      </c>
      <c r="O9737" s="17">
        <f t="shared" si="683"/>
        <v>8000</v>
      </c>
      <c r="P9737" s="17">
        <f t="shared" si="686"/>
        <v>5.6749999999999995E-3</v>
      </c>
      <c r="Q9737" s="17">
        <f t="shared" si="687"/>
        <v>5.6749999999999995E-3</v>
      </c>
    </row>
    <row r="9738" spans="1:17" x14ac:dyDescent="0.35">
      <c r="A9738" t="s">
        <v>2542</v>
      </c>
      <c r="B9738" t="s">
        <v>1151</v>
      </c>
      <c r="C9738" t="s">
        <v>1152</v>
      </c>
      <c r="D9738" t="s">
        <v>14</v>
      </c>
      <c r="E9738" t="s">
        <v>18</v>
      </c>
      <c r="G9738" t="s">
        <v>3040</v>
      </c>
      <c r="H9738">
        <v>2.7</v>
      </c>
      <c r="J9738">
        <v>0</v>
      </c>
      <c r="K9738">
        <v>0</v>
      </c>
      <c r="L9738" s="17">
        <f>IF($E9738&lt;&gt;"",VLOOKUP($E9738,GEMWs!$E$14:$L$20,7,FALSE),"")</f>
        <v>5950.3939027696888</v>
      </c>
      <c r="M9738" s="17">
        <f>IF($E9738&lt;&gt;"",VLOOKUP($E9738,GEMWs!$E$14:$L$20,8,FALSE),"")</f>
        <v>10539.430626954083</v>
      </c>
      <c r="N9738" s="17">
        <f t="shared" ca="1" si="682"/>
        <v>5950.3939027696888</v>
      </c>
      <c r="O9738" s="17">
        <f t="shared" ca="1" si="683"/>
        <v>10539.430626954083</v>
      </c>
      <c r="P9738" s="17">
        <f t="shared" ca="1" si="686"/>
        <v>2.5618082186478663E-4</v>
      </c>
      <c r="Q9738" s="17">
        <f t="shared" ca="1" si="687"/>
        <v>4.5375147328368461E-4</v>
      </c>
    </row>
    <row r="9739" spans="1:17" x14ac:dyDescent="0.35">
      <c r="A9739" t="s">
        <v>2542</v>
      </c>
      <c r="B9739" t="s">
        <v>355</v>
      </c>
      <c r="D9739" t="s">
        <v>14</v>
      </c>
      <c r="E9739" t="s">
        <v>18</v>
      </c>
      <c r="G9739" t="s">
        <v>3040</v>
      </c>
      <c r="H9739">
        <v>496.6</v>
      </c>
      <c r="J9739">
        <v>0</v>
      </c>
      <c r="K9739">
        <v>0</v>
      </c>
      <c r="L9739" s="17">
        <f>IF($E9739&lt;&gt;"",VLOOKUP($E9739,GEMWs!$E$14:$L$20,7,FALSE),"")</f>
        <v>5950.3939027696888</v>
      </c>
      <c r="M9739" s="17">
        <f>IF($E9739&lt;&gt;"",VLOOKUP($E9739,GEMWs!$E$14:$L$20,8,FALSE),"")</f>
        <v>10539.430626954083</v>
      </c>
      <c r="N9739" s="17">
        <f t="shared" ca="1" si="682"/>
        <v>5950.3939027696888</v>
      </c>
      <c r="O9739" s="17">
        <f t="shared" ca="1" si="683"/>
        <v>10539.430626954083</v>
      </c>
      <c r="P9739" s="17">
        <f t="shared" ca="1" si="686"/>
        <v>4.7118294865945563E-2</v>
      </c>
      <c r="Q9739" s="17">
        <f t="shared" ca="1" si="687"/>
        <v>8.345665986395473E-2</v>
      </c>
    </row>
    <row r="9740" spans="1:17" x14ac:dyDescent="0.35">
      <c r="A9740" t="s">
        <v>2542</v>
      </c>
      <c r="B9740" t="s">
        <v>233</v>
      </c>
      <c r="D9740" t="s">
        <v>22</v>
      </c>
      <c r="G9740" t="s">
        <v>3040</v>
      </c>
      <c r="H9740">
        <v>4003.5</v>
      </c>
      <c r="J9740">
        <v>0</v>
      </c>
      <c r="K9740">
        <v>0</v>
      </c>
      <c r="L9740" s="17" t="str">
        <f>IF($E9740&lt;&gt;"",VLOOKUP($E9740,GEMWs!$E$14:$L$20,7,FALSE),"")</f>
        <v/>
      </c>
      <c r="M9740" s="17" t="str">
        <f>IF($E9740&lt;&gt;"",VLOOKUP($E9740,GEMWs!$E$14:$L$20,8,FALSE),"")</f>
        <v/>
      </c>
      <c r="N9740" s="17">
        <f t="shared" ca="1" si="682"/>
        <v>0</v>
      </c>
      <c r="O9740" s="17">
        <f t="shared" ca="1" si="683"/>
        <v>0</v>
      </c>
      <c r="P9740" s="17">
        <f t="shared" ca="1" si="686"/>
        <v>0</v>
      </c>
      <c r="Q9740" s="17">
        <f t="shared" ca="1" si="687"/>
        <v>0</v>
      </c>
    </row>
    <row r="9741" spans="1:17" x14ac:dyDescent="0.35">
      <c r="A9741" t="s">
        <v>2542</v>
      </c>
      <c r="B9741" t="s">
        <v>1677</v>
      </c>
      <c r="D9741" t="s">
        <v>14</v>
      </c>
      <c r="E9741" t="s">
        <v>18</v>
      </c>
      <c r="G9741" t="s">
        <v>3040</v>
      </c>
      <c r="H9741">
        <v>4.3</v>
      </c>
      <c r="J9741">
        <v>0</v>
      </c>
      <c r="K9741">
        <v>0</v>
      </c>
      <c r="L9741" s="17">
        <f>IF($E9741&lt;&gt;"",VLOOKUP($E9741,GEMWs!$E$14:$L$20,7,FALSE),"")</f>
        <v>5950.3939027696888</v>
      </c>
      <c r="M9741" s="17">
        <f>IF($E9741&lt;&gt;"",VLOOKUP($E9741,GEMWs!$E$14:$L$20,8,FALSE),"")</f>
        <v>10539.430626954083</v>
      </c>
      <c r="N9741" s="17">
        <f t="shared" ca="1" si="682"/>
        <v>5950.3939027696888</v>
      </c>
      <c r="O9741" s="17">
        <f t="shared" ca="1" si="683"/>
        <v>10539.430626954083</v>
      </c>
      <c r="P9741" s="17">
        <f t="shared" ca="1" si="686"/>
        <v>4.0799167926614162E-4</v>
      </c>
      <c r="Q9741" s="17">
        <f t="shared" ca="1" si="687"/>
        <v>7.2264123522957171E-4</v>
      </c>
    </row>
    <row r="9742" spans="1:17" x14ac:dyDescent="0.35">
      <c r="A9742" t="s">
        <v>2542</v>
      </c>
      <c r="B9742" t="s">
        <v>1648</v>
      </c>
      <c r="D9742" t="s">
        <v>22</v>
      </c>
      <c r="G9742" t="s">
        <v>3040</v>
      </c>
      <c r="H9742">
        <v>43.6</v>
      </c>
      <c r="J9742">
        <v>0</v>
      </c>
      <c r="K9742">
        <v>0</v>
      </c>
      <c r="L9742" s="17" t="str">
        <f>IF($E9742&lt;&gt;"",VLOOKUP($E9742,GEMWs!$E$14:$L$20,7,FALSE),"")</f>
        <v/>
      </c>
      <c r="M9742" s="17" t="str">
        <f>IF($E9742&lt;&gt;"",VLOOKUP($E9742,GEMWs!$E$14:$L$20,8,FALSE),"")</f>
        <v/>
      </c>
      <c r="N9742" s="17">
        <f t="shared" ca="1" si="682"/>
        <v>0</v>
      </c>
      <c r="O9742" s="17">
        <f t="shared" ca="1" si="683"/>
        <v>0</v>
      </c>
      <c r="P9742" s="17">
        <f t="shared" ca="1" si="686"/>
        <v>0</v>
      </c>
      <c r="Q9742" s="17">
        <f t="shared" ca="1" si="687"/>
        <v>0</v>
      </c>
    </row>
    <row r="9743" spans="1:17" x14ac:dyDescent="0.35">
      <c r="A9743" t="s">
        <v>2542</v>
      </c>
      <c r="B9743" t="s">
        <v>182</v>
      </c>
      <c r="C9743" t="s">
        <v>183</v>
      </c>
      <c r="D9743" t="s">
        <v>14</v>
      </c>
      <c r="E9743" t="s">
        <v>21</v>
      </c>
      <c r="F9743" t="s">
        <v>22</v>
      </c>
      <c r="G9743" t="s">
        <v>3040</v>
      </c>
      <c r="H9743">
        <v>156.69999999999999</v>
      </c>
      <c r="I9743">
        <v>338</v>
      </c>
      <c r="J9743">
        <v>4536</v>
      </c>
      <c r="K9743">
        <v>38636</v>
      </c>
      <c r="L9743" s="17">
        <f>IF($E9743&lt;&gt;"",VLOOKUP($E9743,GEMWs!$E$14:$L$20,7,FALSE),"")</f>
        <v>37.754918937403332</v>
      </c>
      <c r="M9743" s="17">
        <f>IF($E9743&lt;&gt;"",VLOOKUP($E9743,GEMWs!$E$14:$L$20,8,FALSE),"")</f>
        <v>96.174593288388181</v>
      </c>
      <c r="N9743" s="17">
        <f t="shared" si="682"/>
        <v>4536</v>
      </c>
      <c r="O9743" s="17">
        <f t="shared" si="683"/>
        <v>38636</v>
      </c>
      <c r="P9743" s="17">
        <f t="shared" si="686"/>
        <v>4.0558028781447356E-3</v>
      </c>
      <c r="Q9743" s="17">
        <f t="shared" si="687"/>
        <v>3.4545855379188709E-2</v>
      </c>
    </row>
    <row r="9744" spans="1:17" x14ac:dyDescent="0.35">
      <c r="A9744" t="s">
        <v>2542</v>
      </c>
      <c r="B9744" t="s">
        <v>1974</v>
      </c>
      <c r="D9744" t="s">
        <v>22</v>
      </c>
      <c r="G9744" t="s">
        <v>3040</v>
      </c>
      <c r="H9744">
        <v>40.799999999999997</v>
      </c>
      <c r="J9744">
        <v>0</v>
      </c>
      <c r="K9744">
        <v>0</v>
      </c>
      <c r="L9744" s="17" t="str">
        <f>IF($E9744&lt;&gt;"",VLOOKUP($E9744,GEMWs!$E$14:$L$20,7,FALSE),"")</f>
        <v/>
      </c>
      <c r="M9744" s="17" t="str">
        <f>IF($E9744&lt;&gt;"",VLOOKUP($E9744,GEMWs!$E$14:$L$20,8,FALSE),"")</f>
        <v/>
      </c>
      <c r="N9744" s="17">
        <f t="shared" ca="1" si="682"/>
        <v>0</v>
      </c>
      <c r="O9744" s="17">
        <f t="shared" ca="1" si="683"/>
        <v>0</v>
      </c>
      <c r="P9744" s="17">
        <f t="shared" ca="1" si="686"/>
        <v>0</v>
      </c>
      <c r="Q9744" s="17">
        <f t="shared" ca="1" si="687"/>
        <v>0</v>
      </c>
    </row>
    <row r="9745" spans="1:17" x14ac:dyDescent="0.35">
      <c r="A9745" t="s">
        <v>2542</v>
      </c>
      <c r="B9745" t="s">
        <v>1641</v>
      </c>
      <c r="D9745" t="s">
        <v>14</v>
      </c>
      <c r="E9745" t="s">
        <v>21</v>
      </c>
      <c r="G9745" t="s">
        <v>3040</v>
      </c>
      <c r="H9745">
        <v>463.8</v>
      </c>
      <c r="J9745">
        <v>0</v>
      </c>
      <c r="K9745">
        <v>0</v>
      </c>
      <c r="L9745" s="17">
        <f>IF($E9745&lt;&gt;"",VLOOKUP($E9745,GEMWs!$E$14:$L$20,7,FALSE),"")</f>
        <v>37.754918937403332</v>
      </c>
      <c r="M9745" s="17">
        <f>IF($E9745&lt;&gt;"",VLOOKUP($E9745,GEMWs!$E$14:$L$20,8,FALSE),"")</f>
        <v>96.174593288388181</v>
      </c>
      <c r="N9745" s="17">
        <f t="shared" ca="1" si="682"/>
        <v>37.754918937403332</v>
      </c>
      <c r="O9745" s="17">
        <f t="shared" ca="1" si="683"/>
        <v>96.174593288388181</v>
      </c>
      <c r="P9745" s="17">
        <f t="shared" ca="1" si="686"/>
        <v>4.822479452647686</v>
      </c>
      <c r="Q9745" s="17">
        <f t="shared" ca="1" si="687"/>
        <v>12.284492009345016</v>
      </c>
    </row>
    <row r="9746" spans="1:17" x14ac:dyDescent="0.35">
      <c r="A9746" t="s">
        <v>2542</v>
      </c>
      <c r="B9746" t="s">
        <v>1907</v>
      </c>
      <c r="D9746" t="s">
        <v>14</v>
      </c>
      <c r="E9746" t="s">
        <v>21</v>
      </c>
      <c r="G9746" t="s">
        <v>3040</v>
      </c>
      <c r="H9746">
        <v>17.5</v>
      </c>
      <c r="J9746">
        <v>0</v>
      </c>
      <c r="K9746">
        <v>0</v>
      </c>
      <c r="L9746" s="17">
        <f>IF($E9746&lt;&gt;"",VLOOKUP($E9746,GEMWs!$E$14:$L$20,7,FALSE),"")</f>
        <v>37.754918937403332</v>
      </c>
      <c r="M9746" s="17">
        <f>IF($E9746&lt;&gt;"",VLOOKUP($E9746,GEMWs!$E$14:$L$20,8,FALSE),"")</f>
        <v>96.174593288388181</v>
      </c>
      <c r="N9746" s="17">
        <f t="shared" ca="1" si="682"/>
        <v>37.754918937403332</v>
      </c>
      <c r="O9746" s="17">
        <f t="shared" ca="1" si="683"/>
        <v>96.174593288388181</v>
      </c>
      <c r="P9746" s="17">
        <f t="shared" ca="1" si="686"/>
        <v>0.1819607382952447</v>
      </c>
      <c r="Q9746" s="17">
        <f t="shared" ca="1" si="687"/>
        <v>0.46351576145652817</v>
      </c>
    </row>
    <row r="9747" spans="1:17" x14ac:dyDescent="0.35">
      <c r="A9747" t="s">
        <v>2542</v>
      </c>
      <c r="B9747" t="s">
        <v>755</v>
      </c>
      <c r="D9747" t="s">
        <v>14</v>
      </c>
      <c r="E9747" t="s">
        <v>21</v>
      </c>
      <c r="G9747" t="s">
        <v>3040</v>
      </c>
      <c r="H9747">
        <v>92.4</v>
      </c>
      <c r="J9747">
        <v>0</v>
      </c>
      <c r="K9747">
        <v>0</v>
      </c>
      <c r="L9747" s="17">
        <f>IF($E9747&lt;&gt;"",VLOOKUP($E9747,GEMWs!$E$14:$L$20,7,FALSE),"")</f>
        <v>37.754918937403332</v>
      </c>
      <c r="M9747" s="17">
        <f>IF($E9747&lt;&gt;"",VLOOKUP($E9747,GEMWs!$E$14:$L$20,8,FALSE),"")</f>
        <v>96.174593288388181</v>
      </c>
      <c r="N9747" s="17">
        <f t="shared" ref="N9747:N9810" ca="1" si="688">IF($I9747&lt;&gt;"",J9747,IF(AND($D9747="Y",$M$6=236),L9747,0))</f>
        <v>37.754918937403332</v>
      </c>
      <c r="O9747" s="17">
        <f t="shared" ref="O9747:O9810" ca="1" si="689">IF($I9747&lt;&gt;"",K9747,IF(AND($D9747="Y",$M$6=236),M9747,0))</f>
        <v>96.174593288388181</v>
      </c>
      <c r="P9747" s="17">
        <f t="shared" ca="1" si="686"/>
        <v>0.96075269819889209</v>
      </c>
      <c r="Q9747" s="17">
        <f t="shared" ca="1" si="687"/>
        <v>2.4473632204904687</v>
      </c>
    </row>
    <row r="9748" spans="1:17" x14ac:dyDescent="0.35">
      <c r="A9748" t="s">
        <v>2542</v>
      </c>
      <c r="B9748" t="s">
        <v>240</v>
      </c>
      <c r="D9748" t="s">
        <v>14</v>
      </c>
      <c r="E9748" t="s">
        <v>21</v>
      </c>
      <c r="G9748" t="s">
        <v>3040</v>
      </c>
      <c r="H9748">
        <v>0.7</v>
      </c>
      <c r="J9748">
        <v>0</v>
      </c>
      <c r="K9748">
        <v>0</v>
      </c>
      <c r="L9748" s="17">
        <f>IF($E9748&lt;&gt;"",VLOOKUP($E9748,GEMWs!$E$14:$L$20,7,FALSE),"")</f>
        <v>37.754918937403332</v>
      </c>
      <c r="M9748" s="17">
        <f>IF($E9748&lt;&gt;"",VLOOKUP($E9748,GEMWs!$E$14:$L$20,8,FALSE),"")</f>
        <v>96.174593288388181</v>
      </c>
      <c r="N9748" s="17">
        <f t="shared" ca="1" si="688"/>
        <v>37.754918937403332</v>
      </c>
      <c r="O9748" s="17">
        <f t="shared" ca="1" si="689"/>
        <v>96.174593288388181</v>
      </c>
      <c r="P9748" s="17">
        <f t="shared" ca="1" si="686"/>
        <v>7.2784295318097875E-3</v>
      </c>
      <c r="Q9748" s="17">
        <f t="shared" ca="1" si="687"/>
        <v>1.8540630458261126E-2</v>
      </c>
    </row>
    <row r="9749" spans="1:17" x14ac:dyDescent="0.35">
      <c r="A9749" t="s">
        <v>2542</v>
      </c>
      <c r="B9749" t="s">
        <v>692</v>
      </c>
      <c r="D9749" t="s">
        <v>22</v>
      </c>
      <c r="G9749" t="s">
        <v>3040</v>
      </c>
      <c r="H9749">
        <v>0.1</v>
      </c>
      <c r="J9749">
        <v>0</v>
      </c>
      <c r="K9749">
        <v>0</v>
      </c>
      <c r="L9749" s="17" t="str">
        <f>IF($E9749&lt;&gt;"",VLOOKUP($E9749,GEMWs!$E$14:$L$20,7,FALSE),"")</f>
        <v/>
      </c>
      <c r="M9749" s="17" t="str">
        <f>IF($E9749&lt;&gt;"",VLOOKUP($E9749,GEMWs!$E$14:$L$20,8,FALSE),"")</f>
        <v/>
      </c>
      <c r="N9749" s="17">
        <f t="shared" ca="1" si="688"/>
        <v>0</v>
      </c>
      <c r="O9749" s="17">
        <f t="shared" ca="1" si="689"/>
        <v>0</v>
      </c>
      <c r="P9749" s="17">
        <f t="shared" ca="1" si="686"/>
        <v>0</v>
      </c>
      <c r="Q9749" s="17">
        <f t="shared" ca="1" si="687"/>
        <v>0</v>
      </c>
    </row>
    <row r="9750" spans="1:17" x14ac:dyDescent="0.35">
      <c r="A9750" t="s">
        <v>2542</v>
      </c>
      <c r="B9750" t="s">
        <v>1100</v>
      </c>
      <c r="C9750" t="s">
        <v>1101</v>
      </c>
      <c r="D9750" t="s">
        <v>14</v>
      </c>
      <c r="E9750" t="s">
        <v>21</v>
      </c>
      <c r="F9750" t="s">
        <v>22</v>
      </c>
      <c r="G9750" t="s">
        <v>3040</v>
      </c>
      <c r="H9750">
        <v>98.5</v>
      </c>
      <c r="I9750">
        <v>409</v>
      </c>
      <c r="J9750">
        <v>2360.65</v>
      </c>
      <c r="K9750">
        <v>3656.43</v>
      </c>
      <c r="L9750" s="17">
        <f>IF($E9750&lt;&gt;"",VLOOKUP($E9750,GEMWs!$E$14:$L$20,7,FALSE),"")</f>
        <v>37.754918937403332</v>
      </c>
      <c r="M9750" s="17">
        <f>IF($E9750&lt;&gt;"",VLOOKUP($E9750,GEMWs!$E$14:$L$20,8,FALSE),"")</f>
        <v>96.174593288388181</v>
      </c>
      <c r="N9750" s="17">
        <f t="shared" si="688"/>
        <v>2360.65</v>
      </c>
      <c r="O9750" s="17">
        <f t="shared" si="689"/>
        <v>3656.43</v>
      </c>
      <c r="P9750" s="17">
        <f t="shared" si="686"/>
        <v>2.693884472012318E-2</v>
      </c>
      <c r="Q9750" s="17">
        <f t="shared" si="687"/>
        <v>4.1725795861309381E-2</v>
      </c>
    </row>
    <row r="9751" spans="1:17" x14ac:dyDescent="0.35">
      <c r="A9751" t="s">
        <v>2542</v>
      </c>
      <c r="B9751" t="s">
        <v>166</v>
      </c>
      <c r="D9751" t="s">
        <v>14</v>
      </c>
      <c r="E9751" t="s">
        <v>21</v>
      </c>
      <c r="G9751" t="s">
        <v>3040</v>
      </c>
      <c r="H9751">
        <v>965.9</v>
      </c>
      <c r="J9751">
        <v>0</v>
      </c>
      <c r="K9751">
        <v>0</v>
      </c>
      <c r="L9751" s="17">
        <f>IF($E9751&lt;&gt;"",VLOOKUP($E9751,GEMWs!$E$14:$L$20,7,FALSE),"")</f>
        <v>37.754918937403332</v>
      </c>
      <c r="M9751" s="17">
        <f>IF($E9751&lt;&gt;"",VLOOKUP($E9751,GEMWs!$E$14:$L$20,8,FALSE),"")</f>
        <v>96.174593288388181</v>
      </c>
      <c r="N9751" s="17">
        <f t="shared" ca="1" si="688"/>
        <v>37.754918937403332</v>
      </c>
      <c r="O9751" s="17">
        <f t="shared" ca="1" si="689"/>
        <v>96.174593288388181</v>
      </c>
      <c r="P9751" s="17">
        <f t="shared" ca="1" si="686"/>
        <v>10.043192978250106</v>
      </c>
      <c r="Q9751" s="17">
        <f t="shared" ca="1" si="687"/>
        <v>25.583421370906315</v>
      </c>
    </row>
    <row r="9752" spans="1:17" x14ac:dyDescent="0.35">
      <c r="A9752" t="s">
        <v>2542</v>
      </c>
      <c r="B9752" t="s">
        <v>1665</v>
      </c>
      <c r="C9752" t="s">
        <v>1666</v>
      </c>
      <c r="D9752" t="s">
        <v>14</v>
      </c>
      <c r="E9752" t="s">
        <v>18</v>
      </c>
      <c r="G9752" t="s">
        <v>3040</v>
      </c>
      <c r="H9752">
        <v>0.4</v>
      </c>
      <c r="J9752">
        <v>0</v>
      </c>
      <c r="K9752">
        <v>0</v>
      </c>
      <c r="L9752" s="17">
        <f>IF($E9752&lt;&gt;"",VLOOKUP($E9752,GEMWs!$E$14:$L$20,7,FALSE),"")</f>
        <v>5950.3939027696888</v>
      </c>
      <c r="M9752" s="17">
        <f>IF($E9752&lt;&gt;"",VLOOKUP($E9752,GEMWs!$E$14:$L$20,8,FALSE),"")</f>
        <v>10539.430626954083</v>
      </c>
      <c r="N9752" s="17">
        <f t="shared" ca="1" si="688"/>
        <v>5950.3939027696888</v>
      </c>
      <c r="O9752" s="17">
        <f t="shared" ca="1" si="689"/>
        <v>10539.430626954083</v>
      </c>
      <c r="P9752" s="17">
        <f t="shared" ca="1" si="686"/>
        <v>3.7952714350338755E-5</v>
      </c>
      <c r="Q9752" s="17">
        <f t="shared" ca="1" si="687"/>
        <v>6.7222440486471789E-5</v>
      </c>
    </row>
    <row r="9753" spans="1:17" x14ac:dyDescent="0.35">
      <c r="A9753" t="s">
        <v>2542</v>
      </c>
      <c r="B9753" t="s">
        <v>150</v>
      </c>
      <c r="C9753" t="s">
        <v>151</v>
      </c>
      <c r="D9753" t="s">
        <v>14</v>
      </c>
      <c r="E9753" t="s">
        <v>21</v>
      </c>
      <c r="F9753" t="s">
        <v>22</v>
      </c>
      <c r="G9753" t="s">
        <v>3040</v>
      </c>
      <c r="H9753">
        <v>112.4</v>
      </c>
      <c r="I9753">
        <v>342</v>
      </c>
      <c r="J9753">
        <v>121.88982799999999</v>
      </c>
      <c r="K9753">
        <v>164.86666500000001</v>
      </c>
      <c r="L9753" s="17">
        <f>IF($E9753&lt;&gt;"",VLOOKUP($E9753,GEMWs!$E$14:$L$20,7,FALSE),"")</f>
        <v>37.754918937403332</v>
      </c>
      <c r="M9753" s="17">
        <f>IF($E9753&lt;&gt;"",VLOOKUP($E9753,GEMWs!$E$14:$L$20,8,FALSE),"")</f>
        <v>96.174593288388181</v>
      </c>
      <c r="N9753" s="17">
        <f t="shared" si="688"/>
        <v>121.88982799999999</v>
      </c>
      <c r="O9753" s="17">
        <f t="shared" si="689"/>
        <v>164.86666500000001</v>
      </c>
      <c r="P9753" s="17">
        <f t="shared" si="686"/>
        <v>0.68176304773314844</v>
      </c>
      <c r="Q9753" s="17">
        <f t="shared" si="687"/>
        <v>0.92214421698913229</v>
      </c>
    </row>
    <row r="9754" spans="1:17" x14ac:dyDescent="0.35">
      <c r="A9754" t="s">
        <v>2542</v>
      </c>
      <c r="B9754" t="s">
        <v>681</v>
      </c>
      <c r="C9754" t="s">
        <v>682</v>
      </c>
      <c r="D9754" t="s">
        <v>14</v>
      </c>
      <c r="E9754" t="s">
        <v>21</v>
      </c>
      <c r="F9754" t="s">
        <v>22</v>
      </c>
      <c r="G9754" t="s">
        <v>3040</v>
      </c>
      <c r="H9754">
        <v>3162.9</v>
      </c>
      <c r="I9754">
        <v>412</v>
      </c>
      <c r="J9754">
        <v>300</v>
      </c>
      <c r="K9754">
        <v>1000</v>
      </c>
      <c r="L9754" s="17">
        <f>IF($E9754&lt;&gt;"",VLOOKUP($E9754,GEMWs!$E$14:$L$20,7,FALSE),"")</f>
        <v>37.754918937403332</v>
      </c>
      <c r="M9754" s="17">
        <f>IF($E9754&lt;&gt;"",VLOOKUP($E9754,GEMWs!$E$14:$L$20,8,FALSE),"")</f>
        <v>96.174593288388181</v>
      </c>
      <c r="N9754" s="17">
        <f t="shared" si="688"/>
        <v>300</v>
      </c>
      <c r="O9754" s="17">
        <f t="shared" si="689"/>
        <v>1000</v>
      </c>
      <c r="P9754" s="17">
        <f t="shared" si="686"/>
        <v>3.1629</v>
      </c>
      <c r="Q9754" s="17">
        <f t="shared" si="687"/>
        <v>10.543000000000001</v>
      </c>
    </row>
    <row r="9755" spans="1:17" x14ac:dyDescent="0.35">
      <c r="A9755" t="s">
        <v>2542</v>
      </c>
      <c r="B9755" t="s">
        <v>1138</v>
      </c>
      <c r="D9755" t="s">
        <v>14</v>
      </c>
      <c r="E9755" t="s">
        <v>21</v>
      </c>
      <c r="G9755" t="s">
        <v>3040</v>
      </c>
      <c r="H9755">
        <v>128.6</v>
      </c>
      <c r="J9755">
        <v>0</v>
      </c>
      <c r="K9755">
        <v>0</v>
      </c>
      <c r="L9755" s="17">
        <f>IF($E9755&lt;&gt;"",VLOOKUP($E9755,GEMWs!$E$14:$L$20,7,FALSE),"")</f>
        <v>37.754918937403332</v>
      </c>
      <c r="M9755" s="17">
        <f>IF($E9755&lt;&gt;"",VLOOKUP($E9755,GEMWs!$E$14:$L$20,8,FALSE),"")</f>
        <v>96.174593288388181</v>
      </c>
      <c r="N9755" s="17">
        <f t="shared" ca="1" si="688"/>
        <v>37.754918937403332</v>
      </c>
      <c r="O9755" s="17">
        <f t="shared" ca="1" si="689"/>
        <v>96.174593288388181</v>
      </c>
      <c r="P9755" s="17">
        <f t="shared" ca="1" si="686"/>
        <v>1.3371514825581983</v>
      </c>
      <c r="Q9755" s="17">
        <f t="shared" ca="1" si="687"/>
        <v>3.4061786813319723</v>
      </c>
    </row>
    <row r="9756" spans="1:17" x14ac:dyDescent="0.35">
      <c r="A9756" t="s">
        <v>2542</v>
      </c>
      <c r="B9756" t="s">
        <v>2991</v>
      </c>
      <c r="D9756" t="s">
        <v>14</v>
      </c>
      <c r="E9756" t="s">
        <v>21</v>
      </c>
      <c r="G9756" t="s">
        <v>3040</v>
      </c>
      <c r="H9756">
        <v>227.9</v>
      </c>
      <c r="J9756">
        <v>0</v>
      </c>
      <c r="K9756">
        <v>0</v>
      </c>
      <c r="L9756" s="17">
        <f>IF($E9756&lt;&gt;"",VLOOKUP($E9756,GEMWs!$E$14:$L$20,7,FALSE),"")</f>
        <v>37.754918937403332</v>
      </c>
      <c r="M9756" s="17">
        <f>IF($E9756&lt;&gt;"",VLOOKUP($E9756,GEMWs!$E$14:$L$20,8,FALSE),"")</f>
        <v>96.174593288388181</v>
      </c>
      <c r="N9756" s="17">
        <f t="shared" ca="1" si="688"/>
        <v>37.754918937403332</v>
      </c>
      <c r="O9756" s="17">
        <f t="shared" ca="1" si="689"/>
        <v>96.174593288388181</v>
      </c>
      <c r="P9756" s="17">
        <f t="shared" ca="1" si="686"/>
        <v>2.3696487004277871</v>
      </c>
      <c r="Q9756" s="17">
        <f t="shared" ca="1" si="687"/>
        <v>6.0362995449110155</v>
      </c>
    </row>
    <row r="9757" spans="1:17" x14ac:dyDescent="0.35">
      <c r="A9757" t="s">
        <v>2542</v>
      </c>
      <c r="B9757" t="s">
        <v>81</v>
      </c>
      <c r="C9757" t="s">
        <v>82</v>
      </c>
      <c r="D9757" t="s">
        <v>14</v>
      </c>
      <c r="E9757" t="s">
        <v>21</v>
      </c>
      <c r="F9757" t="s">
        <v>22</v>
      </c>
      <c r="G9757" t="s">
        <v>3040</v>
      </c>
      <c r="H9757">
        <v>332.5</v>
      </c>
      <c r="I9757">
        <v>413</v>
      </c>
      <c r="J9757">
        <v>22600</v>
      </c>
      <c r="K9757">
        <v>22600</v>
      </c>
      <c r="L9757" s="17">
        <f>IF($E9757&lt;&gt;"",VLOOKUP($E9757,GEMWs!$E$14:$L$20,7,FALSE),"")</f>
        <v>37.754918937403332</v>
      </c>
      <c r="M9757" s="17">
        <f>IF($E9757&lt;&gt;"",VLOOKUP($E9757,GEMWs!$E$14:$L$20,8,FALSE),"")</f>
        <v>96.174593288388181</v>
      </c>
      <c r="N9757" s="17">
        <f t="shared" si="688"/>
        <v>22600</v>
      </c>
      <c r="O9757" s="17">
        <f t="shared" si="689"/>
        <v>22600</v>
      </c>
      <c r="P9757" s="17">
        <f t="shared" si="686"/>
        <v>1.4712389380530974E-2</v>
      </c>
      <c r="Q9757" s="17">
        <f t="shared" si="687"/>
        <v>1.4712389380530974E-2</v>
      </c>
    </row>
    <row r="9758" spans="1:17" x14ac:dyDescent="0.35">
      <c r="A9758" t="s">
        <v>2542</v>
      </c>
      <c r="B9758" t="s">
        <v>184</v>
      </c>
      <c r="C9758" t="s">
        <v>185</v>
      </c>
      <c r="D9758" t="s">
        <v>14</v>
      </c>
      <c r="E9758" t="s">
        <v>21</v>
      </c>
      <c r="F9758" t="s">
        <v>22</v>
      </c>
      <c r="G9758" t="s">
        <v>3040</v>
      </c>
      <c r="H9758">
        <v>76782.7</v>
      </c>
      <c r="I9758">
        <v>345</v>
      </c>
      <c r="J9758">
        <v>5000</v>
      </c>
      <c r="K9758">
        <v>20000</v>
      </c>
      <c r="L9758" s="17">
        <f>IF($E9758&lt;&gt;"",VLOOKUP($E9758,GEMWs!$E$14:$L$20,7,FALSE),"")</f>
        <v>37.754918937403332</v>
      </c>
      <c r="M9758" s="17">
        <f>IF($E9758&lt;&gt;"",VLOOKUP($E9758,GEMWs!$E$14:$L$20,8,FALSE),"")</f>
        <v>96.174593288388181</v>
      </c>
      <c r="N9758" s="17">
        <f t="shared" si="688"/>
        <v>5000</v>
      </c>
      <c r="O9758" s="17">
        <f t="shared" si="689"/>
        <v>20000</v>
      </c>
      <c r="P9758" s="17">
        <f t="shared" si="686"/>
        <v>3.8391349999999997</v>
      </c>
      <c r="Q9758" s="17">
        <f t="shared" si="687"/>
        <v>15.356539999999999</v>
      </c>
    </row>
    <row r="9759" spans="1:17" x14ac:dyDescent="0.35">
      <c r="A9759" t="s">
        <v>2542</v>
      </c>
      <c r="B9759" t="s">
        <v>226</v>
      </c>
      <c r="C9759" t="s">
        <v>227</v>
      </c>
      <c r="D9759" t="s">
        <v>14</v>
      </c>
      <c r="E9759" t="s">
        <v>21</v>
      </c>
      <c r="F9759" t="s">
        <v>22</v>
      </c>
      <c r="G9759" t="s">
        <v>3040</v>
      </c>
      <c r="H9759">
        <v>6</v>
      </c>
      <c r="I9759">
        <v>347</v>
      </c>
      <c r="J9759">
        <v>4396.8845460000002</v>
      </c>
      <c r="K9759">
        <v>15000</v>
      </c>
      <c r="L9759" s="17">
        <f>IF($E9759&lt;&gt;"",VLOOKUP($E9759,GEMWs!$E$14:$L$20,7,FALSE),"")</f>
        <v>37.754918937403332</v>
      </c>
      <c r="M9759" s="17">
        <f>IF($E9759&lt;&gt;"",VLOOKUP($E9759,GEMWs!$E$14:$L$20,8,FALSE),"")</f>
        <v>96.174593288388181</v>
      </c>
      <c r="N9759" s="17">
        <f t="shared" si="688"/>
        <v>4396.8845460000002</v>
      </c>
      <c r="O9759" s="17">
        <f t="shared" si="689"/>
        <v>15000</v>
      </c>
      <c r="P9759" s="17">
        <f t="shared" si="686"/>
        <v>4.0000000000000002E-4</v>
      </c>
      <c r="Q9759" s="17">
        <f t="shared" si="687"/>
        <v>1.3646025810385243E-3</v>
      </c>
    </row>
    <row r="9760" spans="1:17" x14ac:dyDescent="0.35">
      <c r="A9760" t="s">
        <v>2542</v>
      </c>
      <c r="B9760" t="s">
        <v>1104</v>
      </c>
      <c r="C9760" t="s">
        <v>1105</v>
      </c>
      <c r="D9760" t="s">
        <v>14</v>
      </c>
      <c r="E9760" t="s">
        <v>21</v>
      </c>
      <c r="F9760" t="s">
        <v>22</v>
      </c>
      <c r="G9760" t="s">
        <v>3040</v>
      </c>
      <c r="H9760">
        <v>404.6</v>
      </c>
      <c r="I9760">
        <v>415</v>
      </c>
      <c r="J9760">
        <v>500</v>
      </c>
      <c r="K9760">
        <v>600</v>
      </c>
      <c r="L9760" s="17">
        <f>IF($E9760&lt;&gt;"",VLOOKUP($E9760,GEMWs!$E$14:$L$20,7,FALSE),"")</f>
        <v>37.754918937403332</v>
      </c>
      <c r="M9760" s="17">
        <f>IF($E9760&lt;&gt;"",VLOOKUP($E9760,GEMWs!$E$14:$L$20,8,FALSE),"")</f>
        <v>96.174593288388181</v>
      </c>
      <c r="N9760" s="17">
        <f t="shared" si="688"/>
        <v>500</v>
      </c>
      <c r="O9760" s="17">
        <f t="shared" si="689"/>
        <v>600</v>
      </c>
      <c r="P9760" s="17">
        <f t="shared" si="686"/>
        <v>0.67433333333333334</v>
      </c>
      <c r="Q9760" s="17">
        <f t="shared" si="687"/>
        <v>0.80920000000000003</v>
      </c>
    </row>
    <row r="9761" spans="1:17" x14ac:dyDescent="0.35">
      <c r="A9761" t="s">
        <v>2565</v>
      </c>
      <c r="B9761" t="s">
        <v>168</v>
      </c>
      <c r="C9761" t="s">
        <v>169</v>
      </c>
      <c r="D9761" t="s">
        <v>14</v>
      </c>
      <c r="E9761" t="s">
        <v>21</v>
      </c>
      <c r="F9761" t="s">
        <v>22</v>
      </c>
      <c r="G9761" t="s">
        <v>3040</v>
      </c>
      <c r="H9761">
        <v>8.8000000000000007</v>
      </c>
      <c r="I9761">
        <v>7</v>
      </c>
      <c r="J9761">
        <v>4540</v>
      </c>
      <c r="K9761">
        <v>21364</v>
      </c>
      <c r="L9761" s="17">
        <f>IF($E9761&lt;&gt;"",VLOOKUP($E9761,GEMWs!$E$14:$L$20,7,FALSE),"")</f>
        <v>37.754918937403332</v>
      </c>
      <c r="M9761" s="17">
        <f>IF($E9761&lt;&gt;"",VLOOKUP($E9761,GEMWs!$E$14:$L$20,8,FALSE),"")</f>
        <v>96.174593288388181</v>
      </c>
      <c r="N9761" s="17">
        <f t="shared" si="688"/>
        <v>4540</v>
      </c>
      <c r="O9761" s="17">
        <f t="shared" si="689"/>
        <v>21364</v>
      </c>
      <c r="P9761" s="17">
        <f t="shared" si="686"/>
        <v>4.1190788241902271E-4</v>
      </c>
      <c r="Q9761" s="17">
        <f t="shared" si="687"/>
        <v>1.9383259911894275E-3</v>
      </c>
    </row>
    <row r="9762" spans="1:17" x14ac:dyDescent="0.35">
      <c r="A9762" t="s">
        <v>2565</v>
      </c>
      <c r="B9762" t="s">
        <v>170</v>
      </c>
      <c r="C9762" t="s">
        <v>171</v>
      </c>
      <c r="D9762" t="s">
        <v>14</v>
      </c>
      <c r="E9762" t="s">
        <v>21</v>
      </c>
      <c r="F9762" t="s">
        <v>22</v>
      </c>
      <c r="G9762" t="s">
        <v>3040</v>
      </c>
      <c r="H9762">
        <v>2882.4</v>
      </c>
      <c r="I9762">
        <v>114</v>
      </c>
      <c r="J9762">
        <v>15000</v>
      </c>
      <c r="K9762">
        <v>20000</v>
      </c>
      <c r="L9762" s="17">
        <f>IF($E9762&lt;&gt;"",VLOOKUP($E9762,GEMWs!$E$14:$L$20,7,FALSE),"")</f>
        <v>37.754918937403332</v>
      </c>
      <c r="M9762" s="17">
        <f>IF($E9762&lt;&gt;"",VLOOKUP($E9762,GEMWs!$E$14:$L$20,8,FALSE),"")</f>
        <v>96.174593288388181</v>
      </c>
      <c r="N9762" s="17">
        <f t="shared" si="688"/>
        <v>15000</v>
      </c>
      <c r="O9762" s="17">
        <f t="shared" si="689"/>
        <v>20000</v>
      </c>
      <c r="P9762" s="17">
        <f t="shared" si="686"/>
        <v>0.14412</v>
      </c>
      <c r="Q9762" s="17">
        <f t="shared" si="687"/>
        <v>0.19216</v>
      </c>
    </row>
    <row r="9763" spans="1:17" x14ac:dyDescent="0.35">
      <c r="A9763" t="s">
        <v>2565</v>
      </c>
      <c r="B9763" t="s">
        <v>192</v>
      </c>
      <c r="C9763" t="s">
        <v>193</v>
      </c>
      <c r="D9763" t="s">
        <v>14</v>
      </c>
      <c r="E9763" t="s">
        <v>21</v>
      </c>
      <c r="F9763" t="s">
        <v>22</v>
      </c>
      <c r="G9763" t="s">
        <v>3040</v>
      </c>
      <c r="H9763">
        <v>3583.1</v>
      </c>
      <c r="I9763">
        <v>129</v>
      </c>
      <c r="J9763">
        <v>85000</v>
      </c>
      <c r="K9763">
        <v>90000</v>
      </c>
      <c r="L9763" s="17">
        <f>IF($E9763&lt;&gt;"",VLOOKUP($E9763,GEMWs!$E$14:$L$20,7,FALSE),"")</f>
        <v>37.754918937403332</v>
      </c>
      <c r="M9763" s="17">
        <f>IF($E9763&lt;&gt;"",VLOOKUP($E9763,GEMWs!$E$14:$L$20,8,FALSE),"")</f>
        <v>96.174593288388181</v>
      </c>
      <c r="N9763" s="17">
        <f t="shared" si="688"/>
        <v>85000</v>
      </c>
      <c r="O9763" s="17">
        <f t="shared" si="689"/>
        <v>90000</v>
      </c>
      <c r="P9763" s="17">
        <f t="shared" si="686"/>
        <v>3.9812222222222221E-2</v>
      </c>
      <c r="Q9763" s="17">
        <f t="shared" si="687"/>
        <v>4.2154117647058821E-2</v>
      </c>
    </row>
    <row r="9764" spans="1:17" x14ac:dyDescent="0.35">
      <c r="A9764" t="s">
        <v>2565</v>
      </c>
      <c r="B9764" t="s">
        <v>172</v>
      </c>
      <c r="C9764" t="s">
        <v>173</v>
      </c>
      <c r="D9764" t="s">
        <v>14</v>
      </c>
      <c r="E9764" t="s">
        <v>21</v>
      </c>
      <c r="F9764" t="s">
        <v>22</v>
      </c>
      <c r="G9764" t="s">
        <v>3040</v>
      </c>
      <c r="H9764">
        <v>983.6</v>
      </c>
      <c r="I9764">
        <v>154</v>
      </c>
      <c r="J9764">
        <v>180000</v>
      </c>
      <c r="K9764">
        <v>180000</v>
      </c>
      <c r="L9764" s="17">
        <f>IF($E9764&lt;&gt;"",VLOOKUP($E9764,GEMWs!$E$14:$L$20,7,FALSE),"")</f>
        <v>37.754918937403332</v>
      </c>
      <c r="M9764" s="17">
        <f>IF($E9764&lt;&gt;"",VLOOKUP($E9764,GEMWs!$E$14:$L$20,8,FALSE),"")</f>
        <v>96.174593288388181</v>
      </c>
      <c r="N9764" s="17">
        <f t="shared" si="688"/>
        <v>180000</v>
      </c>
      <c r="O9764" s="17">
        <f t="shared" si="689"/>
        <v>180000</v>
      </c>
      <c r="P9764" s="17">
        <f t="shared" si="686"/>
        <v>5.4644444444444445E-3</v>
      </c>
      <c r="Q9764" s="17">
        <f t="shared" si="687"/>
        <v>5.4644444444444445E-3</v>
      </c>
    </row>
    <row r="9765" spans="1:17" x14ac:dyDescent="0.35">
      <c r="A9765" t="s">
        <v>2565</v>
      </c>
      <c r="B9765" t="s">
        <v>188</v>
      </c>
      <c r="C9765" t="s">
        <v>189</v>
      </c>
      <c r="D9765" t="s">
        <v>14</v>
      </c>
      <c r="E9765" t="s">
        <v>18</v>
      </c>
      <c r="F9765" t="s">
        <v>22</v>
      </c>
      <c r="G9765" t="s">
        <v>3040</v>
      </c>
      <c r="H9765">
        <v>295.5</v>
      </c>
      <c r="I9765">
        <v>156</v>
      </c>
      <c r="J9765">
        <v>14411.9</v>
      </c>
      <c r="K9765">
        <v>16561.68</v>
      </c>
      <c r="L9765" s="17">
        <f>IF($E9765&lt;&gt;"",VLOOKUP($E9765,GEMWs!$E$14:$L$20,7,FALSE),"")</f>
        <v>5950.3939027696888</v>
      </c>
      <c r="M9765" s="17">
        <f>IF($E9765&lt;&gt;"",VLOOKUP($E9765,GEMWs!$E$14:$L$20,8,FALSE),"")</f>
        <v>10539.430626954083</v>
      </c>
      <c r="N9765" s="17">
        <f t="shared" si="688"/>
        <v>14411.9</v>
      </c>
      <c r="O9765" s="17">
        <f t="shared" si="689"/>
        <v>16561.68</v>
      </c>
      <c r="P9765" s="17">
        <f t="shared" si="686"/>
        <v>1.7842392800730359E-2</v>
      </c>
      <c r="Q9765" s="17">
        <f t="shared" si="687"/>
        <v>2.0503889147163109E-2</v>
      </c>
    </row>
    <row r="9766" spans="1:17" x14ac:dyDescent="0.35">
      <c r="A9766" t="s">
        <v>2565</v>
      </c>
      <c r="B9766" t="s">
        <v>194</v>
      </c>
      <c r="D9766" t="s">
        <v>14</v>
      </c>
      <c r="E9766" t="s">
        <v>21</v>
      </c>
      <c r="G9766" t="s">
        <v>3040</v>
      </c>
      <c r="H9766">
        <v>20907.7</v>
      </c>
      <c r="J9766">
        <v>0</v>
      </c>
      <c r="K9766">
        <v>0</v>
      </c>
      <c r="L9766" s="17">
        <f>IF($E9766&lt;&gt;"",VLOOKUP($E9766,GEMWs!$E$14:$L$20,7,FALSE),"")</f>
        <v>37.754918937403332</v>
      </c>
      <c r="M9766" s="17">
        <f>IF($E9766&lt;&gt;"",VLOOKUP($E9766,GEMWs!$E$14:$L$20,8,FALSE),"")</f>
        <v>96.174593288388181</v>
      </c>
      <c r="N9766" s="17">
        <f t="shared" ca="1" si="688"/>
        <v>37.754918937403332</v>
      </c>
      <c r="O9766" s="17">
        <f t="shared" ca="1" si="689"/>
        <v>96.174593288388181</v>
      </c>
      <c r="P9766" s="17">
        <f t="shared" ca="1" si="686"/>
        <v>217.39317303174218</v>
      </c>
      <c r="Q9766" s="17">
        <f t="shared" ca="1" si="687"/>
        <v>553.77419918883731</v>
      </c>
    </row>
    <row r="9767" spans="1:17" x14ac:dyDescent="0.35">
      <c r="A9767" t="s">
        <v>2565</v>
      </c>
      <c r="B9767" t="s">
        <v>153</v>
      </c>
      <c r="D9767" t="s">
        <v>14</v>
      </c>
      <c r="E9767" t="s">
        <v>21</v>
      </c>
      <c r="G9767" t="s">
        <v>3040</v>
      </c>
      <c r="H9767">
        <v>101613.4</v>
      </c>
      <c r="J9767">
        <v>0</v>
      </c>
      <c r="K9767">
        <v>0</v>
      </c>
      <c r="L9767" s="17">
        <f>IF($E9767&lt;&gt;"",VLOOKUP($E9767,GEMWs!$E$14:$L$20,7,FALSE),"")</f>
        <v>37.754918937403332</v>
      </c>
      <c r="M9767" s="17">
        <f>IF($E9767&lt;&gt;"",VLOOKUP($E9767,GEMWs!$E$14:$L$20,8,FALSE),"")</f>
        <v>96.174593288388181</v>
      </c>
      <c r="N9767" s="17">
        <f t="shared" ca="1" si="688"/>
        <v>37.754918937403332</v>
      </c>
      <c r="O9767" s="17">
        <f t="shared" ca="1" si="689"/>
        <v>96.174593288388181</v>
      </c>
      <c r="P9767" s="17">
        <f t="shared" ca="1" si="686"/>
        <v>1056.5513876965724</v>
      </c>
      <c r="Q9767" s="17">
        <f t="shared" ca="1" si="687"/>
        <v>2691.3949985821014</v>
      </c>
    </row>
    <row r="9768" spans="1:17" x14ac:dyDescent="0.35">
      <c r="A9768" t="s">
        <v>2565</v>
      </c>
      <c r="B9768" t="s">
        <v>174</v>
      </c>
      <c r="C9768" t="s">
        <v>175</v>
      </c>
      <c r="D9768" t="s">
        <v>14</v>
      </c>
      <c r="E9768" t="s">
        <v>21</v>
      </c>
      <c r="F9768" t="s">
        <v>22</v>
      </c>
      <c r="G9768" t="s">
        <v>3040</v>
      </c>
      <c r="H9768">
        <v>766.7</v>
      </c>
      <c r="I9768">
        <v>219</v>
      </c>
      <c r="J9768">
        <v>28000</v>
      </c>
      <c r="K9768">
        <v>28000</v>
      </c>
      <c r="L9768" s="17">
        <f>IF($E9768&lt;&gt;"",VLOOKUP($E9768,GEMWs!$E$14:$L$20,7,FALSE),"")</f>
        <v>37.754918937403332</v>
      </c>
      <c r="M9768" s="17">
        <f>IF($E9768&lt;&gt;"",VLOOKUP($E9768,GEMWs!$E$14:$L$20,8,FALSE),"")</f>
        <v>96.174593288388181</v>
      </c>
      <c r="N9768" s="17">
        <f t="shared" si="688"/>
        <v>28000</v>
      </c>
      <c r="O9768" s="17">
        <f t="shared" si="689"/>
        <v>28000</v>
      </c>
      <c r="P9768" s="17">
        <f t="shared" ref="P9768:P9831" si="690">IF(O9768&gt;0,$H9768/O9768,0)</f>
        <v>2.7382142857142858E-2</v>
      </c>
      <c r="Q9768" s="17">
        <f t="shared" ref="Q9768:Q9831" si="691">IF(N9768&gt;0,$H9768/N9768,0)</f>
        <v>2.7382142857142858E-2</v>
      </c>
    </row>
    <row r="9769" spans="1:17" x14ac:dyDescent="0.35">
      <c r="A9769" t="s">
        <v>2565</v>
      </c>
      <c r="B9769" t="s">
        <v>2982</v>
      </c>
      <c r="C9769" t="s">
        <v>158</v>
      </c>
      <c r="D9769" t="s">
        <v>22</v>
      </c>
      <c r="G9769" t="s">
        <v>3040</v>
      </c>
      <c r="H9769">
        <v>1832</v>
      </c>
      <c r="J9769">
        <v>0</v>
      </c>
      <c r="K9769">
        <v>0</v>
      </c>
      <c r="L9769" s="17" t="str">
        <f>IF($E9769&lt;&gt;"",VLOOKUP($E9769,GEMWs!$E$14:$L$20,7,FALSE),"")</f>
        <v/>
      </c>
      <c r="M9769" s="17" t="str">
        <f>IF($E9769&lt;&gt;"",VLOOKUP($E9769,GEMWs!$E$14:$L$20,8,FALSE),"")</f>
        <v/>
      </c>
      <c r="N9769" s="17">
        <f t="shared" ca="1" si="688"/>
        <v>0</v>
      </c>
      <c r="O9769" s="17">
        <f t="shared" ca="1" si="689"/>
        <v>0</v>
      </c>
      <c r="P9769" s="17">
        <f t="shared" ca="1" si="690"/>
        <v>0</v>
      </c>
      <c r="Q9769" s="17">
        <f t="shared" ca="1" si="691"/>
        <v>0</v>
      </c>
    </row>
    <row r="9770" spans="1:17" x14ac:dyDescent="0.35">
      <c r="A9770" t="s">
        <v>2565</v>
      </c>
      <c r="B9770" t="s">
        <v>519</v>
      </c>
      <c r="D9770" t="s">
        <v>14</v>
      </c>
      <c r="E9770" t="s">
        <v>21</v>
      </c>
      <c r="G9770" t="s">
        <v>3040</v>
      </c>
      <c r="H9770">
        <v>26486</v>
      </c>
      <c r="J9770">
        <v>0</v>
      </c>
      <c r="K9770">
        <v>0</v>
      </c>
      <c r="L9770" s="17">
        <f>IF($E9770&lt;&gt;"",VLOOKUP($E9770,GEMWs!$E$14:$L$20,7,FALSE),"")</f>
        <v>37.754918937403332</v>
      </c>
      <c r="M9770" s="17">
        <f>IF($E9770&lt;&gt;"",VLOOKUP($E9770,GEMWs!$E$14:$L$20,8,FALSE),"")</f>
        <v>96.174593288388181</v>
      </c>
      <c r="N9770" s="17">
        <f t="shared" ca="1" si="688"/>
        <v>37.754918937403332</v>
      </c>
      <c r="O9770" s="17">
        <f t="shared" ca="1" si="689"/>
        <v>96.174593288388181</v>
      </c>
      <c r="P9770" s="17">
        <f t="shared" ca="1" si="690"/>
        <v>275.39497797073437</v>
      </c>
      <c r="Q9770" s="17">
        <f t="shared" ca="1" si="691"/>
        <v>701.52448331072026</v>
      </c>
    </row>
    <row r="9771" spans="1:17" x14ac:dyDescent="0.35">
      <c r="A9771" t="s">
        <v>2565</v>
      </c>
      <c r="B9771" t="s">
        <v>13</v>
      </c>
      <c r="D9771" t="s">
        <v>14</v>
      </c>
      <c r="E9771" t="s">
        <v>15</v>
      </c>
      <c r="G9771" t="s">
        <v>3040</v>
      </c>
      <c r="H9771">
        <v>25021</v>
      </c>
      <c r="J9771">
        <v>0</v>
      </c>
      <c r="K9771">
        <v>0</v>
      </c>
      <c r="L9771" s="17">
        <f>IF($E9771&lt;&gt;"",VLOOKUP($E9771,GEMWs!$E$14:$L$20,7,FALSE),"")</f>
        <v>37.892086284381016</v>
      </c>
      <c r="M9771" s="17">
        <f>IF($E9771&lt;&gt;"",VLOOKUP($E9771,GEMWs!$E$14:$L$20,8,FALSE),"")</f>
        <v>96.522753888300599</v>
      </c>
      <c r="N9771" s="17">
        <f t="shared" ca="1" si="688"/>
        <v>37.892086284381016</v>
      </c>
      <c r="O9771" s="17">
        <f t="shared" ca="1" si="689"/>
        <v>96.522753888300599</v>
      </c>
      <c r="P9771" s="17">
        <f t="shared" ca="1" si="690"/>
        <v>259.22385128956381</v>
      </c>
      <c r="Q9771" s="17">
        <f t="shared" ca="1" si="691"/>
        <v>660.3225753318726</v>
      </c>
    </row>
    <row r="9772" spans="1:17" x14ac:dyDescent="0.35">
      <c r="A9772" t="s">
        <v>2565</v>
      </c>
      <c r="B9772" t="s">
        <v>139</v>
      </c>
      <c r="C9772" t="s">
        <v>3025</v>
      </c>
      <c r="D9772" t="s">
        <v>14</v>
      </c>
      <c r="E9772" t="s">
        <v>21</v>
      </c>
      <c r="F9772" t="s">
        <v>14</v>
      </c>
      <c r="G9772" t="s">
        <v>3040</v>
      </c>
      <c r="H9772">
        <v>10659.2</v>
      </c>
      <c r="I9772">
        <v>237</v>
      </c>
      <c r="J9772">
        <v>237.43909400000001</v>
      </c>
      <c r="K9772">
        <v>1033.8267679999999</v>
      </c>
      <c r="L9772" s="17">
        <f>IF($E9772&lt;&gt;"",VLOOKUP($E9772,GEMWs!$E$14:$L$20,7,FALSE),"")</f>
        <v>37.754918937403332</v>
      </c>
      <c r="M9772" s="17">
        <f>IF($E9772&lt;&gt;"",VLOOKUP($E9772,GEMWs!$E$14:$L$20,8,FALSE),"")</f>
        <v>96.174593288388181</v>
      </c>
      <c r="N9772" s="17">
        <f t="shared" si="688"/>
        <v>237.43909400000001</v>
      </c>
      <c r="O9772" s="17">
        <f t="shared" si="689"/>
        <v>1033.8267679999999</v>
      </c>
      <c r="P9772" s="17">
        <f t="shared" si="690"/>
        <v>10.310431428101698</v>
      </c>
      <c r="Q9772" s="17">
        <f t="shared" si="691"/>
        <v>44.892354584203396</v>
      </c>
    </row>
    <row r="9773" spans="1:17" x14ac:dyDescent="0.35">
      <c r="A9773" t="s">
        <v>2565</v>
      </c>
      <c r="B9773" t="s">
        <v>2998</v>
      </c>
      <c r="D9773" t="s">
        <v>14</v>
      </c>
      <c r="E9773" t="s">
        <v>18</v>
      </c>
      <c r="G9773" t="s">
        <v>3040</v>
      </c>
      <c r="H9773">
        <v>83.7</v>
      </c>
      <c r="J9773">
        <v>0</v>
      </c>
      <c r="K9773">
        <v>0</v>
      </c>
      <c r="L9773" s="17">
        <f>IF($E9773&lt;&gt;"",VLOOKUP($E9773,GEMWs!$E$14:$L$20,7,FALSE),"")</f>
        <v>5950.3939027696888</v>
      </c>
      <c r="M9773" s="17">
        <f>IF($E9773&lt;&gt;"",VLOOKUP($E9773,GEMWs!$E$14:$L$20,8,FALSE),"")</f>
        <v>10539.430626954083</v>
      </c>
      <c r="N9773" s="17">
        <f t="shared" ca="1" si="688"/>
        <v>5950.3939027696888</v>
      </c>
      <c r="O9773" s="17">
        <f t="shared" ca="1" si="689"/>
        <v>10539.430626954083</v>
      </c>
      <c r="P9773" s="17">
        <f t="shared" ca="1" si="690"/>
        <v>7.941605477808384E-3</v>
      </c>
      <c r="Q9773" s="17">
        <f t="shared" ca="1" si="691"/>
        <v>1.4066295671794222E-2</v>
      </c>
    </row>
    <row r="9774" spans="1:17" x14ac:dyDescent="0.35">
      <c r="A9774" t="s">
        <v>2565</v>
      </c>
      <c r="B9774" t="s">
        <v>1757</v>
      </c>
      <c r="C9774" t="s">
        <v>1758</v>
      </c>
      <c r="D9774" t="s">
        <v>14</v>
      </c>
      <c r="E9774" t="s">
        <v>21</v>
      </c>
      <c r="F9774" t="s">
        <v>22</v>
      </c>
      <c r="G9774" t="s">
        <v>3040</v>
      </c>
      <c r="H9774">
        <v>195.1</v>
      </c>
      <c r="I9774">
        <v>424</v>
      </c>
      <c r="J9774">
        <v>730.08863199999996</v>
      </c>
      <c r="K9774">
        <v>730.08863199999996</v>
      </c>
      <c r="L9774" s="17">
        <f>IF($E9774&lt;&gt;"",VLOOKUP($E9774,GEMWs!$E$14:$L$20,7,FALSE),"")</f>
        <v>37.754918937403332</v>
      </c>
      <c r="M9774" s="17">
        <f>IF($E9774&lt;&gt;"",VLOOKUP($E9774,GEMWs!$E$14:$L$20,8,FALSE),"")</f>
        <v>96.174593288388181</v>
      </c>
      <c r="N9774" s="17">
        <f t="shared" si="688"/>
        <v>730.08863199999996</v>
      </c>
      <c r="O9774" s="17">
        <f t="shared" si="689"/>
        <v>730.08863199999996</v>
      </c>
      <c r="P9774" s="17">
        <f t="shared" si="690"/>
        <v>0.26722782885352475</v>
      </c>
      <c r="Q9774" s="17">
        <f t="shared" si="691"/>
        <v>0.26722782885352475</v>
      </c>
    </row>
    <row r="9775" spans="1:17" x14ac:dyDescent="0.35">
      <c r="A9775" t="s">
        <v>2565</v>
      </c>
      <c r="B9775" t="s">
        <v>176</v>
      </c>
      <c r="C9775" t="s">
        <v>177</v>
      </c>
      <c r="D9775" t="s">
        <v>14</v>
      </c>
      <c r="E9775" t="s">
        <v>21</v>
      </c>
      <c r="F9775" t="s">
        <v>22</v>
      </c>
      <c r="G9775" t="s">
        <v>3040</v>
      </c>
      <c r="H9775">
        <v>3416.8</v>
      </c>
      <c r="I9775">
        <v>255</v>
      </c>
      <c r="J9775">
        <v>13640</v>
      </c>
      <c r="K9775">
        <v>27270</v>
      </c>
      <c r="L9775" s="17">
        <f>IF($E9775&lt;&gt;"",VLOOKUP($E9775,GEMWs!$E$14:$L$20,7,FALSE),"")</f>
        <v>37.754918937403332</v>
      </c>
      <c r="M9775" s="17">
        <f>IF($E9775&lt;&gt;"",VLOOKUP($E9775,GEMWs!$E$14:$L$20,8,FALSE),"")</f>
        <v>96.174593288388181</v>
      </c>
      <c r="N9775" s="17">
        <f t="shared" si="688"/>
        <v>13640</v>
      </c>
      <c r="O9775" s="17">
        <f t="shared" si="689"/>
        <v>27270</v>
      </c>
      <c r="P9775" s="17">
        <f t="shared" si="690"/>
        <v>0.12529519618628529</v>
      </c>
      <c r="Q9775" s="17">
        <f t="shared" si="691"/>
        <v>0.25049853372434017</v>
      </c>
    </row>
    <row r="9776" spans="1:17" x14ac:dyDescent="0.35">
      <c r="A9776" t="s">
        <v>2565</v>
      </c>
      <c r="B9776" t="s">
        <v>445</v>
      </c>
      <c r="C9776" t="s">
        <v>446</v>
      </c>
      <c r="D9776" t="s">
        <v>14</v>
      </c>
      <c r="E9776" t="s">
        <v>21</v>
      </c>
      <c r="F9776" t="s">
        <v>22</v>
      </c>
      <c r="G9776" t="s">
        <v>3040</v>
      </c>
      <c r="H9776">
        <v>7846.8</v>
      </c>
      <c r="I9776">
        <v>263</v>
      </c>
      <c r="J9776">
        <v>5000</v>
      </c>
      <c r="K9776">
        <v>5000</v>
      </c>
      <c r="L9776" s="17">
        <f>IF($E9776&lt;&gt;"",VLOOKUP($E9776,GEMWs!$E$14:$L$20,7,FALSE),"")</f>
        <v>37.754918937403332</v>
      </c>
      <c r="M9776" s="17">
        <f>IF($E9776&lt;&gt;"",VLOOKUP($E9776,GEMWs!$E$14:$L$20,8,FALSE),"")</f>
        <v>96.174593288388181</v>
      </c>
      <c r="N9776" s="17">
        <f t="shared" si="688"/>
        <v>5000</v>
      </c>
      <c r="O9776" s="17">
        <f t="shared" si="689"/>
        <v>5000</v>
      </c>
      <c r="P9776" s="17">
        <f t="shared" si="690"/>
        <v>1.5693600000000001</v>
      </c>
      <c r="Q9776" s="17">
        <f t="shared" si="691"/>
        <v>1.5693600000000001</v>
      </c>
    </row>
    <row r="9777" spans="1:17" x14ac:dyDescent="0.35">
      <c r="A9777" t="s">
        <v>2565</v>
      </c>
      <c r="B9777" t="s">
        <v>471</v>
      </c>
      <c r="D9777" t="s">
        <v>14</v>
      </c>
      <c r="E9777" t="s">
        <v>21</v>
      </c>
      <c r="G9777" t="s">
        <v>3040</v>
      </c>
      <c r="H9777">
        <v>28750.5</v>
      </c>
      <c r="J9777">
        <v>0</v>
      </c>
      <c r="K9777">
        <v>0</v>
      </c>
      <c r="L9777" s="17">
        <f>IF($E9777&lt;&gt;"",VLOOKUP($E9777,GEMWs!$E$14:$L$20,7,FALSE),"")</f>
        <v>37.754918937403332</v>
      </c>
      <c r="M9777" s="17">
        <f>IF($E9777&lt;&gt;"",VLOOKUP($E9777,GEMWs!$E$14:$L$20,8,FALSE),"")</f>
        <v>96.174593288388181</v>
      </c>
      <c r="N9777" s="17">
        <f t="shared" ca="1" si="688"/>
        <v>37.754918937403332</v>
      </c>
      <c r="O9777" s="17">
        <f t="shared" ca="1" si="689"/>
        <v>96.174593288388181</v>
      </c>
      <c r="P9777" s="17">
        <f t="shared" ca="1" si="690"/>
        <v>298.94069750613903</v>
      </c>
      <c r="Q9777" s="17">
        <f t="shared" ca="1" si="691"/>
        <v>761.50342284319504</v>
      </c>
    </row>
    <row r="9778" spans="1:17" x14ac:dyDescent="0.35">
      <c r="A9778" t="s">
        <v>2565</v>
      </c>
      <c r="B9778" t="s">
        <v>3018</v>
      </c>
      <c r="D9778" t="s">
        <v>14</v>
      </c>
      <c r="E9778" t="s">
        <v>18</v>
      </c>
      <c r="G9778" t="s">
        <v>3040</v>
      </c>
      <c r="H9778">
        <v>347</v>
      </c>
      <c r="J9778">
        <v>0</v>
      </c>
      <c r="K9778">
        <v>0</v>
      </c>
      <c r="L9778" s="17">
        <f>IF($E9778&lt;&gt;"",VLOOKUP($E9778,GEMWs!$E$14:$L$20,7,FALSE),"")</f>
        <v>5950.3939027696888</v>
      </c>
      <c r="M9778" s="17">
        <f>IF($E9778&lt;&gt;"",VLOOKUP($E9778,GEMWs!$E$14:$L$20,8,FALSE),"")</f>
        <v>10539.430626954083</v>
      </c>
      <c r="N9778" s="17">
        <f t="shared" ca="1" si="688"/>
        <v>5950.3939027696888</v>
      </c>
      <c r="O9778" s="17">
        <f t="shared" ca="1" si="689"/>
        <v>10539.430626954083</v>
      </c>
      <c r="P9778" s="17">
        <f t="shared" ca="1" si="690"/>
        <v>3.2923979698918866E-2</v>
      </c>
      <c r="Q9778" s="17">
        <f t="shared" ca="1" si="691"/>
        <v>5.8315467122014276E-2</v>
      </c>
    </row>
    <row r="9779" spans="1:17" x14ac:dyDescent="0.35">
      <c r="A9779" t="s">
        <v>2565</v>
      </c>
      <c r="B9779" t="s">
        <v>157</v>
      </c>
      <c r="D9779" t="s">
        <v>22</v>
      </c>
      <c r="G9779" t="s">
        <v>3040</v>
      </c>
      <c r="H9779">
        <v>19612</v>
      </c>
      <c r="J9779">
        <v>0</v>
      </c>
      <c r="K9779">
        <v>0</v>
      </c>
      <c r="L9779" s="17" t="str">
        <f>IF($E9779&lt;&gt;"",VLOOKUP($E9779,GEMWs!$E$14:$L$20,7,FALSE),"")</f>
        <v/>
      </c>
      <c r="M9779" s="17" t="str">
        <f>IF($E9779&lt;&gt;"",VLOOKUP($E9779,GEMWs!$E$14:$L$20,8,FALSE),"")</f>
        <v/>
      </c>
      <c r="N9779" s="17">
        <f t="shared" ca="1" si="688"/>
        <v>0</v>
      </c>
      <c r="O9779" s="17">
        <f t="shared" ca="1" si="689"/>
        <v>0</v>
      </c>
      <c r="P9779" s="17">
        <f t="shared" ca="1" si="690"/>
        <v>0</v>
      </c>
      <c r="Q9779" s="17">
        <f t="shared" ca="1" si="691"/>
        <v>0</v>
      </c>
    </row>
    <row r="9780" spans="1:17" x14ac:dyDescent="0.35">
      <c r="A9780" t="s">
        <v>2565</v>
      </c>
      <c r="B9780" t="s">
        <v>103</v>
      </c>
      <c r="D9780" t="s">
        <v>14</v>
      </c>
      <c r="E9780" t="s">
        <v>15</v>
      </c>
      <c r="G9780" t="s">
        <v>3040</v>
      </c>
      <c r="H9780">
        <v>25478</v>
      </c>
      <c r="J9780">
        <v>0</v>
      </c>
      <c r="K9780">
        <v>0</v>
      </c>
      <c r="L9780" s="17">
        <f>IF($E9780&lt;&gt;"",VLOOKUP($E9780,GEMWs!$E$14:$L$20,7,FALSE),"")</f>
        <v>37.892086284381016</v>
      </c>
      <c r="M9780" s="17">
        <f>IF($E9780&lt;&gt;"",VLOOKUP($E9780,GEMWs!$E$14:$L$20,8,FALSE),"")</f>
        <v>96.522753888300599</v>
      </c>
      <c r="N9780" s="17">
        <f t="shared" ca="1" si="688"/>
        <v>37.892086284381016</v>
      </c>
      <c r="O9780" s="17">
        <f t="shared" ca="1" si="689"/>
        <v>96.522753888300599</v>
      </c>
      <c r="P9780" s="17">
        <f t="shared" ca="1" si="690"/>
        <v>263.95848619781407</v>
      </c>
      <c r="Q9780" s="17">
        <f t="shared" ca="1" si="691"/>
        <v>672.38314113366573</v>
      </c>
    </row>
    <row r="9781" spans="1:17" x14ac:dyDescent="0.35">
      <c r="A9781" t="s">
        <v>2565</v>
      </c>
      <c r="B9781" t="s">
        <v>163</v>
      </c>
      <c r="D9781" t="s">
        <v>22</v>
      </c>
      <c r="G9781" t="s">
        <v>3040</v>
      </c>
      <c r="H9781">
        <v>1776.5</v>
      </c>
      <c r="J9781">
        <v>0</v>
      </c>
      <c r="K9781">
        <v>0</v>
      </c>
      <c r="L9781" s="17" t="str">
        <f>IF($E9781&lt;&gt;"",VLOOKUP($E9781,GEMWs!$E$14:$L$20,7,FALSE),"")</f>
        <v/>
      </c>
      <c r="M9781" s="17" t="str">
        <f>IF($E9781&lt;&gt;"",VLOOKUP($E9781,GEMWs!$E$14:$L$20,8,FALSE),"")</f>
        <v/>
      </c>
      <c r="N9781" s="17">
        <f t="shared" ca="1" si="688"/>
        <v>0</v>
      </c>
      <c r="O9781" s="17">
        <f t="shared" ca="1" si="689"/>
        <v>0</v>
      </c>
      <c r="P9781" s="17">
        <f t="shared" ca="1" si="690"/>
        <v>0</v>
      </c>
      <c r="Q9781" s="17">
        <f t="shared" ca="1" si="691"/>
        <v>0</v>
      </c>
    </row>
    <row r="9782" spans="1:17" x14ac:dyDescent="0.35">
      <c r="A9782" t="s">
        <v>2565</v>
      </c>
      <c r="B9782" t="s">
        <v>554</v>
      </c>
      <c r="D9782" t="s">
        <v>22</v>
      </c>
      <c r="G9782" t="s">
        <v>3040</v>
      </c>
      <c r="H9782">
        <v>1708.7</v>
      </c>
      <c r="J9782">
        <v>0</v>
      </c>
      <c r="K9782">
        <v>0</v>
      </c>
      <c r="L9782" s="17" t="str">
        <f>IF($E9782&lt;&gt;"",VLOOKUP($E9782,GEMWs!$E$14:$L$20,7,FALSE),"")</f>
        <v/>
      </c>
      <c r="M9782" s="17" t="str">
        <f>IF($E9782&lt;&gt;"",VLOOKUP($E9782,GEMWs!$E$14:$L$20,8,FALSE),"")</f>
        <v/>
      </c>
      <c r="N9782" s="17">
        <f t="shared" ca="1" si="688"/>
        <v>0</v>
      </c>
      <c r="O9782" s="17">
        <f t="shared" ca="1" si="689"/>
        <v>0</v>
      </c>
      <c r="P9782" s="17">
        <f t="shared" ca="1" si="690"/>
        <v>0</v>
      </c>
      <c r="Q9782" s="17">
        <f t="shared" ca="1" si="691"/>
        <v>0</v>
      </c>
    </row>
    <row r="9783" spans="1:17" x14ac:dyDescent="0.35">
      <c r="A9783" t="s">
        <v>2565</v>
      </c>
      <c r="B9783" t="s">
        <v>2994</v>
      </c>
      <c r="D9783" t="s">
        <v>14</v>
      </c>
      <c r="E9783" t="s">
        <v>21</v>
      </c>
      <c r="G9783" t="s">
        <v>3040</v>
      </c>
      <c r="H9783">
        <v>83.3</v>
      </c>
      <c r="J9783">
        <v>0</v>
      </c>
      <c r="K9783">
        <v>0</v>
      </c>
      <c r="L9783" s="17">
        <f>IF($E9783&lt;&gt;"",VLOOKUP($E9783,GEMWs!$E$14:$L$20,7,FALSE),"")</f>
        <v>37.754918937403332</v>
      </c>
      <c r="M9783" s="17">
        <f>IF($E9783&lt;&gt;"",VLOOKUP($E9783,GEMWs!$E$14:$L$20,8,FALSE),"")</f>
        <v>96.174593288388181</v>
      </c>
      <c r="N9783" s="17">
        <f t="shared" ca="1" si="688"/>
        <v>37.754918937403332</v>
      </c>
      <c r="O9783" s="17">
        <f t="shared" ca="1" si="689"/>
        <v>96.174593288388181</v>
      </c>
      <c r="P9783" s="17">
        <f t="shared" ca="1" si="690"/>
        <v>0.86613311428536477</v>
      </c>
      <c r="Q9783" s="17">
        <f t="shared" ca="1" si="691"/>
        <v>2.206335024533074</v>
      </c>
    </row>
    <row r="9784" spans="1:17" x14ac:dyDescent="0.35">
      <c r="A9784" t="s">
        <v>2565</v>
      </c>
      <c r="B9784" t="s">
        <v>433</v>
      </c>
      <c r="C9784" t="s">
        <v>434</v>
      </c>
      <c r="D9784" t="s">
        <v>14</v>
      </c>
      <c r="E9784" t="s">
        <v>21</v>
      </c>
      <c r="F9784" t="s">
        <v>22</v>
      </c>
      <c r="G9784" t="s">
        <v>3040</v>
      </c>
      <c r="H9784">
        <v>2475.6</v>
      </c>
      <c r="I9784">
        <v>279</v>
      </c>
      <c r="J9784">
        <v>5750</v>
      </c>
      <c r="K9784">
        <v>5900</v>
      </c>
      <c r="L9784" s="17">
        <f>IF($E9784&lt;&gt;"",VLOOKUP($E9784,GEMWs!$E$14:$L$20,7,FALSE),"")</f>
        <v>37.754918937403332</v>
      </c>
      <c r="M9784" s="17">
        <f>IF($E9784&lt;&gt;"",VLOOKUP($E9784,GEMWs!$E$14:$L$20,8,FALSE),"")</f>
        <v>96.174593288388181</v>
      </c>
      <c r="N9784" s="17">
        <f t="shared" si="688"/>
        <v>5750</v>
      </c>
      <c r="O9784" s="17">
        <f t="shared" si="689"/>
        <v>5900</v>
      </c>
      <c r="P9784" s="17">
        <f t="shared" si="690"/>
        <v>0.41959322033898305</v>
      </c>
      <c r="Q9784" s="17">
        <f t="shared" si="691"/>
        <v>0.43053913043478259</v>
      </c>
    </row>
    <row r="9785" spans="1:17" x14ac:dyDescent="0.35">
      <c r="A9785" t="s">
        <v>2565</v>
      </c>
      <c r="B9785" t="s">
        <v>815</v>
      </c>
      <c r="C9785" t="s">
        <v>816</v>
      </c>
      <c r="D9785" t="s">
        <v>14</v>
      </c>
      <c r="E9785" t="s">
        <v>18</v>
      </c>
      <c r="F9785" t="s">
        <v>22</v>
      </c>
      <c r="G9785" t="s">
        <v>3040</v>
      </c>
      <c r="H9785">
        <v>85.9</v>
      </c>
      <c r="I9785">
        <v>452</v>
      </c>
      <c r="J9785">
        <v>35000</v>
      </c>
      <c r="K9785">
        <v>70000</v>
      </c>
      <c r="L9785" s="17">
        <f>IF($E9785&lt;&gt;"",VLOOKUP($E9785,GEMWs!$E$14:$L$20,7,FALSE),"")</f>
        <v>5950.3939027696888</v>
      </c>
      <c r="M9785" s="17">
        <f>IF($E9785&lt;&gt;"",VLOOKUP($E9785,GEMWs!$E$14:$L$20,8,FALSE),"")</f>
        <v>10539.430626954083</v>
      </c>
      <c r="N9785" s="17">
        <f t="shared" si="688"/>
        <v>35000</v>
      </c>
      <c r="O9785" s="17">
        <f t="shared" si="689"/>
        <v>70000</v>
      </c>
      <c r="P9785" s="17">
        <f t="shared" si="690"/>
        <v>1.2271428571428572E-3</v>
      </c>
      <c r="Q9785" s="17">
        <f t="shared" si="691"/>
        <v>2.4542857142857144E-3</v>
      </c>
    </row>
    <row r="9786" spans="1:17" x14ac:dyDescent="0.35">
      <c r="A9786" t="s">
        <v>2565</v>
      </c>
      <c r="B9786" t="s">
        <v>511</v>
      </c>
      <c r="D9786" t="s">
        <v>22</v>
      </c>
      <c r="G9786" t="s">
        <v>3040</v>
      </c>
      <c r="H9786">
        <v>3303</v>
      </c>
      <c r="J9786">
        <v>0</v>
      </c>
      <c r="K9786">
        <v>0</v>
      </c>
      <c r="L9786" s="17" t="str">
        <f>IF($E9786&lt;&gt;"",VLOOKUP($E9786,GEMWs!$E$14:$L$20,7,FALSE),"")</f>
        <v/>
      </c>
      <c r="M9786" s="17" t="str">
        <f>IF($E9786&lt;&gt;"",VLOOKUP($E9786,GEMWs!$E$14:$L$20,8,FALSE),"")</f>
        <v/>
      </c>
      <c r="N9786" s="17">
        <f t="shared" ca="1" si="688"/>
        <v>0</v>
      </c>
      <c r="O9786" s="17">
        <f t="shared" ca="1" si="689"/>
        <v>0</v>
      </c>
      <c r="P9786" s="17">
        <f t="shared" ca="1" si="690"/>
        <v>0</v>
      </c>
      <c r="Q9786" s="17">
        <f t="shared" ca="1" si="691"/>
        <v>0</v>
      </c>
    </row>
    <row r="9787" spans="1:17" x14ac:dyDescent="0.35">
      <c r="A9787" t="s">
        <v>2565</v>
      </c>
      <c r="B9787" t="s">
        <v>502</v>
      </c>
      <c r="D9787" t="s">
        <v>14</v>
      </c>
      <c r="E9787" t="s">
        <v>21</v>
      </c>
      <c r="G9787" t="s">
        <v>3040</v>
      </c>
      <c r="H9787">
        <v>41.3</v>
      </c>
      <c r="J9787">
        <v>0</v>
      </c>
      <c r="K9787">
        <v>0</v>
      </c>
      <c r="L9787" s="17">
        <f>IF($E9787&lt;&gt;"",VLOOKUP($E9787,GEMWs!$E$14:$L$20,7,FALSE),"")</f>
        <v>37.754918937403332</v>
      </c>
      <c r="M9787" s="17">
        <f>IF($E9787&lt;&gt;"",VLOOKUP($E9787,GEMWs!$E$14:$L$20,8,FALSE),"")</f>
        <v>96.174593288388181</v>
      </c>
      <c r="N9787" s="17">
        <f t="shared" ca="1" si="688"/>
        <v>37.754918937403332</v>
      </c>
      <c r="O9787" s="17">
        <f t="shared" ca="1" si="689"/>
        <v>96.174593288388181</v>
      </c>
      <c r="P9787" s="17">
        <f t="shared" ca="1" si="690"/>
        <v>0.42942734237677749</v>
      </c>
      <c r="Q9787" s="17">
        <f t="shared" ca="1" si="691"/>
        <v>1.0938971970374063</v>
      </c>
    </row>
    <row r="9788" spans="1:17" x14ac:dyDescent="0.35">
      <c r="A9788" t="s">
        <v>2565</v>
      </c>
      <c r="B9788" t="s">
        <v>2980</v>
      </c>
      <c r="D9788" t="s">
        <v>14</v>
      </c>
      <c r="E9788" t="s">
        <v>18</v>
      </c>
      <c r="G9788" t="s">
        <v>3040</v>
      </c>
      <c r="H9788">
        <v>3716.9</v>
      </c>
      <c r="J9788">
        <v>0</v>
      </c>
      <c r="K9788">
        <v>0</v>
      </c>
      <c r="L9788" s="17">
        <f>IF($E9788&lt;&gt;"",VLOOKUP($E9788,GEMWs!$E$14:$L$20,7,FALSE),"")</f>
        <v>5950.3939027696888</v>
      </c>
      <c r="M9788" s="17">
        <f>IF($E9788&lt;&gt;"",VLOOKUP($E9788,GEMWs!$E$14:$L$20,8,FALSE),"")</f>
        <v>10539.430626954083</v>
      </c>
      <c r="N9788" s="17">
        <f t="shared" ca="1" si="688"/>
        <v>5950.3939027696888</v>
      </c>
      <c r="O9788" s="17">
        <f t="shared" ca="1" si="689"/>
        <v>10539.430626954083</v>
      </c>
      <c r="P9788" s="17">
        <f t="shared" ca="1" si="690"/>
        <v>0.35266610992193531</v>
      </c>
      <c r="Q9788" s="17">
        <f t="shared" ca="1" si="691"/>
        <v>0.62464772261041746</v>
      </c>
    </row>
    <row r="9789" spans="1:17" x14ac:dyDescent="0.35">
      <c r="A9789" t="s">
        <v>2565</v>
      </c>
      <c r="B9789" t="s">
        <v>710</v>
      </c>
      <c r="C9789" t="s">
        <v>711</v>
      </c>
      <c r="D9789" t="s">
        <v>14</v>
      </c>
      <c r="E9789" t="s">
        <v>18</v>
      </c>
      <c r="F9789" t="s">
        <v>22</v>
      </c>
      <c r="G9789" t="s">
        <v>3040</v>
      </c>
      <c r="H9789">
        <v>66.599999999999994</v>
      </c>
      <c r="I9789">
        <v>398</v>
      </c>
      <c r="J9789">
        <v>60000</v>
      </c>
      <c r="K9789">
        <v>135000</v>
      </c>
      <c r="L9789" s="17">
        <f>IF($E9789&lt;&gt;"",VLOOKUP($E9789,GEMWs!$E$14:$L$20,7,FALSE),"")</f>
        <v>5950.3939027696888</v>
      </c>
      <c r="M9789" s="17">
        <f>IF($E9789&lt;&gt;"",VLOOKUP($E9789,GEMWs!$E$14:$L$20,8,FALSE),"")</f>
        <v>10539.430626954083</v>
      </c>
      <c r="N9789" s="17">
        <f t="shared" si="688"/>
        <v>60000</v>
      </c>
      <c r="O9789" s="17">
        <f t="shared" si="689"/>
        <v>135000</v>
      </c>
      <c r="P9789" s="17">
        <f t="shared" si="690"/>
        <v>4.9333333333333325E-4</v>
      </c>
      <c r="Q9789" s="17">
        <f t="shared" si="691"/>
        <v>1.1099999999999999E-3</v>
      </c>
    </row>
    <row r="9790" spans="1:17" x14ac:dyDescent="0.35">
      <c r="A9790" t="s">
        <v>2565</v>
      </c>
      <c r="B9790" t="s">
        <v>833</v>
      </c>
      <c r="D9790" t="s">
        <v>14</v>
      </c>
      <c r="E9790" t="s">
        <v>18</v>
      </c>
      <c r="G9790" t="s">
        <v>3040</v>
      </c>
      <c r="H9790">
        <v>1794.8</v>
      </c>
      <c r="J9790">
        <v>0</v>
      </c>
      <c r="K9790">
        <v>0</v>
      </c>
      <c r="L9790" s="17">
        <f>IF($E9790&lt;&gt;"",VLOOKUP($E9790,GEMWs!$E$14:$L$20,7,FALSE),"")</f>
        <v>5950.3939027696888</v>
      </c>
      <c r="M9790" s="17">
        <f>IF($E9790&lt;&gt;"",VLOOKUP($E9790,GEMWs!$E$14:$L$20,8,FALSE),"")</f>
        <v>10539.430626954083</v>
      </c>
      <c r="N9790" s="17">
        <f t="shared" ca="1" si="688"/>
        <v>5950.3939027696888</v>
      </c>
      <c r="O9790" s="17">
        <f t="shared" ca="1" si="689"/>
        <v>10539.430626954083</v>
      </c>
      <c r="P9790" s="17">
        <f t="shared" ca="1" si="690"/>
        <v>0.17029382928997</v>
      </c>
      <c r="Q9790" s="17">
        <f t="shared" ca="1" si="691"/>
        <v>0.3016270904627989</v>
      </c>
    </row>
    <row r="9791" spans="1:17" x14ac:dyDescent="0.35">
      <c r="A9791" t="s">
        <v>2565</v>
      </c>
      <c r="B9791" t="s">
        <v>144</v>
      </c>
      <c r="C9791" t="s">
        <v>145</v>
      </c>
      <c r="D9791" t="s">
        <v>14</v>
      </c>
      <c r="E9791" t="s">
        <v>21</v>
      </c>
      <c r="F9791" t="s">
        <v>22</v>
      </c>
      <c r="G9791" t="s">
        <v>3040</v>
      </c>
      <c r="H9791">
        <v>61389.8</v>
      </c>
      <c r="I9791">
        <v>317</v>
      </c>
      <c r="J9791">
        <v>2000</v>
      </c>
      <c r="K9791">
        <v>10000</v>
      </c>
      <c r="L9791" s="17">
        <f>IF($E9791&lt;&gt;"",VLOOKUP($E9791,GEMWs!$E$14:$L$20,7,FALSE),"")</f>
        <v>37.754918937403332</v>
      </c>
      <c r="M9791" s="17">
        <f>IF($E9791&lt;&gt;"",VLOOKUP($E9791,GEMWs!$E$14:$L$20,8,FALSE),"")</f>
        <v>96.174593288388181</v>
      </c>
      <c r="N9791" s="17">
        <f t="shared" si="688"/>
        <v>2000</v>
      </c>
      <c r="O9791" s="17">
        <f t="shared" si="689"/>
        <v>10000</v>
      </c>
      <c r="P9791" s="17">
        <f t="shared" si="690"/>
        <v>6.1389800000000001</v>
      </c>
      <c r="Q9791" s="17">
        <f t="shared" si="691"/>
        <v>30.694900000000001</v>
      </c>
    </row>
    <row r="9792" spans="1:17" x14ac:dyDescent="0.35">
      <c r="A9792" t="s">
        <v>2565</v>
      </c>
      <c r="B9792" t="s">
        <v>1875</v>
      </c>
      <c r="C9792" t="s">
        <v>1876</v>
      </c>
      <c r="D9792" t="s">
        <v>14</v>
      </c>
      <c r="E9792" t="s">
        <v>18</v>
      </c>
      <c r="G9792" t="s">
        <v>3040</v>
      </c>
      <c r="H9792">
        <v>2.9</v>
      </c>
      <c r="J9792">
        <v>0</v>
      </c>
      <c r="K9792">
        <v>0</v>
      </c>
      <c r="L9792" s="17">
        <f>IF($E9792&lt;&gt;"",VLOOKUP($E9792,GEMWs!$E$14:$L$20,7,FALSE),"")</f>
        <v>5950.3939027696888</v>
      </c>
      <c r="M9792" s="17">
        <f>IF($E9792&lt;&gt;"",VLOOKUP($E9792,GEMWs!$E$14:$L$20,8,FALSE),"")</f>
        <v>10539.430626954083</v>
      </c>
      <c r="N9792" s="17">
        <f t="shared" ca="1" si="688"/>
        <v>5950.3939027696888</v>
      </c>
      <c r="O9792" s="17">
        <f t="shared" ca="1" si="689"/>
        <v>10539.430626954083</v>
      </c>
      <c r="P9792" s="17">
        <f t="shared" ca="1" si="690"/>
        <v>2.7515717903995598E-4</v>
      </c>
      <c r="Q9792" s="17">
        <f t="shared" ca="1" si="691"/>
        <v>4.8736269352692044E-4</v>
      </c>
    </row>
    <row r="9793" spans="1:17" x14ac:dyDescent="0.35">
      <c r="A9793" t="s">
        <v>2565</v>
      </c>
      <c r="B9793" t="s">
        <v>1762</v>
      </c>
      <c r="D9793" t="s">
        <v>14</v>
      </c>
      <c r="E9793" t="s">
        <v>21</v>
      </c>
      <c r="G9793" t="s">
        <v>3040</v>
      </c>
      <c r="H9793">
        <v>18.100000000000001</v>
      </c>
      <c r="J9793">
        <v>0</v>
      </c>
      <c r="K9793">
        <v>0</v>
      </c>
      <c r="L9793" s="17">
        <f>IF($E9793&lt;&gt;"",VLOOKUP($E9793,GEMWs!$E$14:$L$20,7,FALSE),"")</f>
        <v>37.754918937403332</v>
      </c>
      <c r="M9793" s="17">
        <f>IF($E9793&lt;&gt;"",VLOOKUP($E9793,GEMWs!$E$14:$L$20,8,FALSE),"")</f>
        <v>96.174593288388181</v>
      </c>
      <c r="N9793" s="17">
        <f t="shared" ca="1" si="688"/>
        <v>37.754918937403332</v>
      </c>
      <c r="O9793" s="17">
        <f t="shared" ca="1" si="689"/>
        <v>96.174593288388181</v>
      </c>
      <c r="P9793" s="17">
        <f t="shared" ca="1" si="690"/>
        <v>0.18819939217965312</v>
      </c>
      <c r="Q9793" s="17">
        <f t="shared" ca="1" si="691"/>
        <v>0.47940773042075202</v>
      </c>
    </row>
    <row r="9794" spans="1:17" x14ac:dyDescent="0.35">
      <c r="A9794" t="s">
        <v>2565</v>
      </c>
      <c r="B9794" t="s">
        <v>1461</v>
      </c>
      <c r="C9794" t="s">
        <v>1462</v>
      </c>
      <c r="D9794" t="s">
        <v>14</v>
      </c>
      <c r="E9794" t="s">
        <v>21</v>
      </c>
      <c r="F9794" t="s">
        <v>22</v>
      </c>
      <c r="G9794" t="s">
        <v>3040</v>
      </c>
      <c r="H9794">
        <v>332.1</v>
      </c>
      <c r="I9794">
        <v>439</v>
      </c>
      <c r="J9794">
        <v>3000</v>
      </c>
      <c r="K9794">
        <v>3000</v>
      </c>
      <c r="L9794" s="17">
        <f>IF($E9794&lt;&gt;"",VLOOKUP($E9794,GEMWs!$E$14:$L$20,7,FALSE),"")</f>
        <v>37.754918937403332</v>
      </c>
      <c r="M9794" s="17">
        <f>IF($E9794&lt;&gt;"",VLOOKUP($E9794,GEMWs!$E$14:$L$20,8,FALSE),"")</f>
        <v>96.174593288388181</v>
      </c>
      <c r="N9794" s="17">
        <f t="shared" si="688"/>
        <v>3000</v>
      </c>
      <c r="O9794" s="17">
        <f t="shared" si="689"/>
        <v>3000</v>
      </c>
      <c r="P9794" s="17">
        <f t="shared" si="690"/>
        <v>0.11070000000000001</v>
      </c>
      <c r="Q9794" s="17">
        <f t="shared" si="691"/>
        <v>0.11070000000000001</v>
      </c>
    </row>
    <row r="9795" spans="1:17" x14ac:dyDescent="0.35">
      <c r="A9795" t="s">
        <v>2565</v>
      </c>
      <c r="B9795" t="s">
        <v>180</v>
      </c>
      <c r="C9795" t="s">
        <v>181</v>
      </c>
      <c r="D9795" t="s">
        <v>14</v>
      </c>
      <c r="E9795" t="s">
        <v>21</v>
      </c>
      <c r="F9795" t="s">
        <v>22</v>
      </c>
      <c r="G9795" t="s">
        <v>3040</v>
      </c>
      <c r="H9795">
        <v>12.7</v>
      </c>
      <c r="I9795">
        <v>445</v>
      </c>
      <c r="J9795">
        <v>56750</v>
      </c>
      <c r="K9795">
        <v>113500</v>
      </c>
      <c r="L9795" s="17">
        <f>IF($E9795&lt;&gt;"",VLOOKUP($E9795,GEMWs!$E$14:$L$20,7,FALSE),"")</f>
        <v>37.754918937403332</v>
      </c>
      <c r="M9795" s="17">
        <f>IF($E9795&lt;&gt;"",VLOOKUP($E9795,GEMWs!$E$14:$L$20,8,FALSE),"")</f>
        <v>96.174593288388181</v>
      </c>
      <c r="N9795" s="17">
        <f t="shared" si="688"/>
        <v>56750</v>
      </c>
      <c r="O9795" s="17">
        <f t="shared" si="689"/>
        <v>113500</v>
      </c>
      <c r="P9795" s="17">
        <f t="shared" si="690"/>
        <v>1.1189427312775329E-4</v>
      </c>
      <c r="Q9795" s="17">
        <f t="shared" si="691"/>
        <v>2.2378854625550659E-4</v>
      </c>
    </row>
    <row r="9796" spans="1:17" x14ac:dyDescent="0.35">
      <c r="A9796" t="s">
        <v>2565</v>
      </c>
      <c r="B9796" t="s">
        <v>71</v>
      </c>
      <c r="C9796" t="s">
        <v>72</v>
      </c>
      <c r="D9796" t="s">
        <v>14</v>
      </c>
      <c r="E9796" t="s">
        <v>21</v>
      </c>
      <c r="F9796" t="s">
        <v>22</v>
      </c>
      <c r="G9796" t="s">
        <v>3040</v>
      </c>
      <c r="H9796">
        <v>3965.5</v>
      </c>
      <c r="I9796">
        <v>333</v>
      </c>
      <c r="J9796">
        <v>31000</v>
      </c>
      <c r="K9796">
        <v>60000</v>
      </c>
      <c r="L9796" s="17">
        <f>IF($E9796&lt;&gt;"",VLOOKUP($E9796,GEMWs!$E$14:$L$20,7,FALSE),"")</f>
        <v>37.754918937403332</v>
      </c>
      <c r="M9796" s="17">
        <f>IF($E9796&lt;&gt;"",VLOOKUP($E9796,GEMWs!$E$14:$L$20,8,FALSE),"")</f>
        <v>96.174593288388181</v>
      </c>
      <c r="N9796" s="17">
        <f t="shared" si="688"/>
        <v>31000</v>
      </c>
      <c r="O9796" s="17">
        <f t="shared" si="689"/>
        <v>60000</v>
      </c>
      <c r="P9796" s="17">
        <f t="shared" si="690"/>
        <v>6.6091666666666674E-2</v>
      </c>
      <c r="Q9796" s="17">
        <f t="shared" si="691"/>
        <v>0.12791935483870967</v>
      </c>
    </row>
    <row r="9797" spans="1:17" x14ac:dyDescent="0.35">
      <c r="A9797" t="s">
        <v>2565</v>
      </c>
      <c r="B9797" t="s">
        <v>202</v>
      </c>
      <c r="D9797" t="s">
        <v>14</v>
      </c>
      <c r="E9797" t="s">
        <v>18</v>
      </c>
      <c r="G9797" t="s">
        <v>3040</v>
      </c>
      <c r="H9797">
        <v>137.30000000000001</v>
      </c>
      <c r="J9797">
        <v>0</v>
      </c>
      <c r="K9797">
        <v>0</v>
      </c>
      <c r="L9797" s="17">
        <f>IF($E9797&lt;&gt;"",VLOOKUP($E9797,GEMWs!$E$14:$L$20,7,FALSE),"")</f>
        <v>5950.3939027696888</v>
      </c>
      <c r="M9797" s="17">
        <f>IF($E9797&lt;&gt;"",VLOOKUP($E9797,GEMWs!$E$14:$L$20,8,FALSE),"")</f>
        <v>10539.430626954083</v>
      </c>
      <c r="N9797" s="17">
        <f t="shared" ca="1" si="688"/>
        <v>5950.3939027696888</v>
      </c>
      <c r="O9797" s="17">
        <f t="shared" ca="1" si="689"/>
        <v>10539.430626954083</v>
      </c>
      <c r="P9797" s="17">
        <f t="shared" ca="1" si="690"/>
        <v>1.3027269200753779E-2</v>
      </c>
      <c r="Q9797" s="17">
        <f t="shared" ca="1" si="691"/>
        <v>2.3074102696981444E-2</v>
      </c>
    </row>
    <row r="9798" spans="1:17" x14ac:dyDescent="0.35">
      <c r="A9798" t="s">
        <v>2565</v>
      </c>
      <c r="B9798" t="s">
        <v>748</v>
      </c>
      <c r="D9798" t="s">
        <v>14</v>
      </c>
      <c r="E9798" t="s">
        <v>21</v>
      </c>
      <c r="G9798" t="s">
        <v>3040</v>
      </c>
      <c r="H9798">
        <v>34404</v>
      </c>
      <c r="J9798">
        <v>0</v>
      </c>
      <c r="K9798">
        <v>0</v>
      </c>
      <c r="L9798" s="17">
        <f>IF($E9798&lt;&gt;"",VLOOKUP($E9798,GEMWs!$E$14:$L$20,7,FALSE),"")</f>
        <v>37.754918937403332</v>
      </c>
      <c r="M9798" s="17">
        <f>IF($E9798&lt;&gt;"",VLOOKUP($E9798,GEMWs!$E$14:$L$20,8,FALSE),"")</f>
        <v>96.174593288388181</v>
      </c>
      <c r="N9798" s="17">
        <f t="shared" ca="1" si="688"/>
        <v>37.754918937403332</v>
      </c>
      <c r="O9798" s="17">
        <f t="shared" ca="1" si="689"/>
        <v>96.174593288388181</v>
      </c>
      <c r="P9798" s="17">
        <f t="shared" ca="1" si="690"/>
        <v>357.72441373197711</v>
      </c>
      <c r="Q9798" s="17">
        <f t="shared" ca="1" si="691"/>
        <v>911.24550040859401</v>
      </c>
    </row>
    <row r="9799" spans="1:17" x14ac:dyDescent="0.35">
      <c r="A9799" t="s">
        <v>2565</v>
      </c>
      <c r="B9799" t="s">
        <v>186</v>
      </c>
      <c r="C9799" t="s">
        <v>187</v>
      </c>
      <c r="D9799" t="s">
        <v>14</v>
      </c>
      <c r="E9799" t="s">
        <v>21</v>
      </c>
      <c r="F9799" t="s">
        <v>14</v>
      </c>
      <c r="G9799" t="s">
        <v>3040</v>
      </c>
      <c r="H9799">
        <v>16.600000000000001</v>
      </c>
      <c r="I9799">
        <v>337</v>
      </c>
      <c r="J9799">
        <v>53.942762999999999</v>
      </c>
      <c r="K9799">
        <v>180000</v>
      </c>
      <c r="L9799" s="17">
        <f>IF($E9799&lt;&gt;"",VLOOKUP($E9799,GEMWs!$E$14:$L$20,7,FALSE),"")</f>
        <v>37.754918937403332</v>
      </c>
      <c r="M9799" s="17">
        <f>IF($E9799&lt;&gt;"",VLOOKUP($E9799,GEMWs!$E$14:$L$20,8,FALSE),"")</f>
        <v>96.174593288388181</v>
      </c>
      <c r="N9799" s="17">
        <f t="shared" si="688"/>
        <v>53.942762999999999</v>
      </c>
      <c r="O9799" s="17">
        <f t="shared" si="689"/>
        <v>180000</v>
      </c>
      <c r="P9799" s="17">
        <f t="shared" si="690"/>
        <v>9.2222222222222231E-5</v>
      </c>
      <c r="Q9799" s="17">
        <f t="shared" si="691"/>
        <v>0.30773358791428612</v>
      </c>
    </row>
    <row r="9800" spans="1:17" x14ac:dyDescent="0.35">
      <c r="A9800" t="s">
        <v>2565</v>
      </c>
      <c r="B9800" t="s">
        <v>182</v>
      </c>
      <c r="C9800" t="s">
        <v>183</v>
      </c>
      <c r="D9800" t="s">
        <v>14</v>
      </c>
      <c r="E9800" t="s">
        <v>21</v>
      </c>
      <c r="F9800" t="s">
        <v>22</v>
      </c>
      <c r="G9800" t="s">
        <v>3040</v>
      </c>
      <c r="H9800">
        <v>420.7</v>
      </c>
      <c r="I9800">
        <v>338</v>
      </c>
      <c r="J9800">
        <v>4536</v>
      </c>
      <c r="K9800">
        <v>38636</v>
      </c>
      <c r="L9800" s="17">
        <f>IF($E9800&lt;&gt;"",VLOOKUP($E9800,GEMWs!$E$14:$L$20,7,FALSE),"")</f>
        <v>37.754918937403332</v>
      </c>
      <c r="M9800" s="17">
        <f>IF($E9800&lt;&gt;"",VLOOKUP($E9800,GEMWs!$E$14:$L$20,8,FALSE),"")</f>
        <v>96.174593288388181</v>
      </c>
      <c r="N9800" s="17">
        <f t="shared" si="688"/>
        <v>4536</v>
      </c>
      <c r="O9800" s="17">
        <f t="shared" si="689"/>
        <v>38636</v>
      </c>
      <c r="P9800" s="17">
        <f t="shared" si="690"/>
        <v>1.0888808365255203E-2</v>
      </c>
      <c r="Q9800" s="17">
        <f t="shared" si="691"/>
        <v>9.2746913580246906E-2</v>
      </c>
    </row>
    <row r="9801" spans="1:17" x14ac:dyDescent="0.35">
      <c r="A9801" t="s">
        <v>2565</v>
      </c>
      <c r="B9801" t="s">
        <v>184</v>
      </c>
      <c r="C9801" t="s">
        <v>185</v>
      </c>
      <c r="D9801" t="s">
        <v>14</v>
      </c>
      <c r="E9801" t="s">
        <v>21</v>
      </c>
      <c r="F9801" t="s">
        <v>22</v>
      </c>
      <c r="G9801" t="s">
        <v>3040</v>
      </c>
      <c r="H9801">
        <v>34333.4</v>
      </c>
      <c r="I9801">
        <v>345</v>
      </c>
      <c r="J9801">
        <v>5000</v>
      </c>
      <c r="K9801">
        <v>20000</v>
      </c>
      <c r="L9801" s="17">
        <f>IF($E9801&lt;&gt;"",VLOOKUP($E9801,GEMWs!$E$14:$L$20,7,FALSE),"")</f>
        <v>37.754918937403332</v>
      </c>
      <c r="M9801" s="17">
        <f>IF($E9801&lt;&gt;"",VLOOKUP($E9801,GEMWs!$E$14:$L$20,8,FALSE),"")</f>
        <v>96.174593288388181</v>
      </c>
      <c r="N9801" s="17">
        <f t="shared" si="688"/>
        <v>5000</v>
      </c>
      <c r="O9801" s="17">
        <f t="shared" si="689"/>
        <v>20000</v>
      </c>
      <c r="P9801" s="17">
        <f t="shared" si="690"/>
        <v>1.7166700000000001</v>
      </c>
      <c r="Q9801" s="17">
        <f t="shared" si="691"/>
        <v>6.8666800000000006</v>
      </c>
    </row>
    <row r="9802" spans="1:17" x14ac:dyDescent="0.35">
      <c r="A9802" t="s">
        <v>2566</v>
      </c>
      <c r="B9802" t="s">
        <v>168</v>
      </c>
      <c r="C9802" t="s">
        <v>169</v>
      </c>
      <c r="D9802" t="s">
        <v>14</v>
      </c>
      <c r="E9802" t="s">
        <v>21</v>
      </c>
      <c r="F9802" t="s">
        <v>22</v>
      </c>
      <c r="G9802" t="s">
        <v>3040</v>
      </c>
      <c r="H9802">
        <v>0.3</v>
      </c>
      <c r="I9802">
        <v>7</v>
      </c>
      <c r="J9802">
        <v>4540</v>
      </c>
      <c r="K9802">
        <v>21364</v>
      </c>
      <c r="L9802" s="17">
        <f>IF($E9802&lt;&gt;"",VLOOKUP($E9802,GEMWs!$E$14:$L$20,7,FALSE),"")</f>
        <v>37.754918937403332</v>
      </c>
      <c r="M9802" s="17">
        <f>IF($E9802&lt;&gt;"",VLOOKUP($E9802,GEMWs!$E$14:$L$20,8,FALSE),"")</f>
        <v>96.174593288388181</v>
      </c>
      <c r="N9802" s="17">
        <f t="shared" si="688"/>
        <v>4540</v>
      </c>
      <c r="O9802" s="17">
        <f t="shared" si="689"/>
        <v>21364</v>
      </c>
      <c r="P9802" s="17">
        <f t="shared" si="690"/>
        <v>1.4042314173375772E-5</v>
      </c>
      <c r="Q9802" s="17">
        <f t="shared" si="691"/>
        <v>6.6079295154185017E-5</v>
      </c>
    </row>
    <row r="9803" spans="1:17" x14ac:dyDescent="0.35">
      <c r="A9803" t="s">
        <v>2566</v>
      </c>
      <c r="B9803" t="s">
        <v>1036</v>
      </c>
      <c r="C9803" t="s">
        <v>1037</v>
      </c>
      <c r="D9803" t="s">
        <v>14</v>
      </c>
      <c r="E9803" t="s">
        <v>21</v>
      </c>
      <c r="F9803" t="s">
        <v>22</v>
      </c>
      <c r="G9803" t="s">
        <v>3040</v>
      </c>
      <c r="H9803">
        <v>73.599999999999994</v>
      </c>
      <c r="I9803">
        <v>13</v>
      </c>
      <c r="J9803">
        <v>909</v>
      </c>
      <c r="K9803">
        <v>2500</v>
      </c>
      <c r="L9803" s="17">
        <f>IF($E9803&lt;&gt;"",VLOOKUP($E9803,GEMWs!$E$14:$L$20,7,FALSE),"")</f>
        <v>37.754918937403332</v>
      </c>
      <c r="M9803" s="17">
        <f>IF($E9803&lt;&gt;"",VLOOKUP($E9803,GEMWs!$E$14:$L$20,8,FALSE),"")</f>
        <v>96.174593288388181</v>
      </c>
      <c r="N9803" s="17">
        <f t="shared" si="688"/>
        <v>909</v>
      </c>
      <c r="O9803" s="17">
        <f t="shared" si="689"/>
        <v>2500</v>
      </c>
      <c r="P9803" s="17">
        <f t="shared" si="690"/>
        <v>2.9439999999999997E-2</v>
      </c>
      <c r="Q9803" s="17">
        <f t="shared" si="691"/>
        <v>8.0968096809680964E-2</v>
      </c>
    </row>
    <row r="9804" spans="1:17" x14ac:dyDescent="0.35">
      <c r="A9804" t="s">
        <v>2566</v>
      </c>
      <c r="B9804" t="s">
        <v>1038</v>
      </c>
      <c r="C9804" t="s">
        <v>1039</v>
      </c>
      <c r="D9804" t="s">
        <v>14</v>
      </c>
      <c r="E9804" t="s">
        <v>21</v>
      </c>
      <c r="F9804" t="s">
        <v>22</v>
      </c>
      <c r="G9804" t="s">
        <v>3040</v>
      </c>
      <c r="H9804">
        <v>2.6</v>
      </c>
      <c r="I9804">
        <v>14</v>
      </c>
      <c r="J9804">
        <v>3182</v>
      </c>
      <c r="K9804">
        <v>6818</v>
      </c>
      <c r="L9804" s="17">
        <f>IF($E9804&lt;&gt;"",VLOOKUP($E9804,GEMWs!$E$14:$L$20,7,FALSE),"")</f>
        <v>37.754918937403332</v>
      </c>
      <c r="M9804" s="17">
        <f>IF($E9804&lt;&gt;"",VLOOKUP($E9804,GEMWs!$E$14:$L$20,8,FALSE),"")</f>
        <v>96.174593288388181</v>
      </c>
      <c r="N9804" s="17">
        <f t="shared" si="688"/>
        <v>3182</v>
      </c>
      <c r="O9804" s="17">
        <f t="shared" si="689"/>
        <v>6818</v>
      </c>
      <c r="P9804" s="17">
        <f t="shared" si="690"/>
        <v>3.8134350249339983E-4</v>
      </c>
      <c r="Q9804" s="17">
        <f t="shared" si="691"/>
        <v>8.1709616593337523E-4</v>
      </c>
    </row>
    <row r="9805" spans="1:17" x14ac:dyDescent="0.35">
      <c r="A9805" t="s">
        <v>2566</v>
      </c>
      <c r="B9805" t="s">
        <v>1113</v>
      </c>
      <c r="D9805" t="s">
        <v>22</v>
      </c>
      <c r="G9805" t="s">
        <v>3040</v>
      </c>
      <c r="H9805">
        <v>1.4</v>
      </c>
      <c r="J9805">
        <v>0</v>
      </c>
      <c r="K9805">
        <v>0</v>
      </c>
      <c r="L9805" s="17" t="str">
        <f>IF($E9805&lt;&gt;"",VLOOKUP($E9805,GEMWs!$E$14:$L$20,7,FALSE),"")</f>
        <v/>
      </c>
      <c r="M9805" s="17" t="str">
        <f>IF($E9805&lt;&gt;"",VLOOKUP($E9805,GEMWs!$E$14:$L$20,8,FALSE),"")</f>
        <v/>
      </c>
      <c r="N9805" s="17">
        <f t="shared" ca="1" si="688"/>
        <v>0</v>
      </c>
      <c r="O9805" s="17">
        <f t="shared" ca="1" si="689"/>
        <v>0</v>
      </c>
      <c r="P9805" s="17">
        <f t="shared" ca="1" si="690"/>
        <v>0</v>
      </c>
      <c r="Q9805" s="17">
        <f t="shared" ca="1" si="691"/>
        <v>0</v>
      </c>
    </row>
    <row r="9806" spans="1:17" x14ac:dyDescent="0.35">
      <c r="A9806" t="s">
        <v>2566</v>
      </c>
      <c r="B9806" t="s">
        <v>1114</v>
      </c>
      <c r="D9806" t="s">
        <v>22</v>
      </c>
      <c r="G9806" t="s">
        <v>3040</v>
      </c>
      <c r="H9806">
        <v>4.5</v>
      </c>
      <c r="J9806">
        <v>0</v>
      </c>
      <c r="K9806">
        <v>0</v>
      </c>
      <c r="L9806" s="17" t="str">
        <f>IF($E9806&lt;&gt;"",VLOOKUP($E9806,GEMWs!$E$14:$L$20,7,FALSE),"")</f>
        <v/>
      </c>
      <c r="M9806" s="17" t="str">
        <f>IF($E9806&lt;&gt;"",VLOOKUP($E9806,GEMWs!$E$14:$L$20,8,FALSE),"")</f>
        <v/>
      </c>
      <c r="N9806" s="17">
        <f t="shared" ca="1" si="688"/>
        <v>0</v>
      </c>
      <c r="O9806" s="17">
        <f t="shared" ca="1" si="689"/>
        <v>0</v>
      </c>
      <c r="P9806" s="17">
        <f t="shared" ca="1" si="690"/>
        <v>0</v>
      </c>
      <c r="Q9806" s="17">
        <f t="shared" ca="1" si="691"/>
        <v>0</v>
      </c>
    </row>
    <row r="9807" spans="1:17" x14ac:dyDescent="0.35">
      <c r="A9807" t="s">
        <v>2566</v>
      </c>
      <c r="B9807" t="s">
        <v>97</v>
      </c>
      <c r="C9807" t="s">
        <v>98</v>
      </c>
      <c r="D9807" t="s">
        <v>14</v>
      </c>
      <c r="E9807" t="s">
        <v>21</v>
      </c>
      <c r="F9807" t="s">
        <v>22</v>
      </c>
      <c r="G9807" t="s">
        <v>3040</v>
      </c>
      <c r="H9807">
        <v>2.6</v>
      </c>
      <c r="I9807">
        <v>51</v>
      </c>
      <c r="J9807">
        <v>262000</v>
      </c>
      <c r="K9807">
        <v>262000</v>
      </c>
      <c r="L9807" s="17">
        <f>IF($E9807&lt;&gt;"",VLOOKUP($E9807,GEMWs!$E$14:$L$20,7,FALSE),"")</f>
        <v>37.754918937403332</v>
      </c>
      <c r="M9807" s="17">
        <f>IF($E9807&lt;&gt;"",VLOOKUP($E9807,GEMWs!$E$14:$L$20,8,FALSE),"")</f>
        <v>96.174593288388181</v>
      </c>
      <c r="N9807" s="17">
        <f t="shared" si="688"/>
        <v>262000</v>
      </c>
      <c r="O9807" s="17">
        <f t="shared" si="689"/>
        <v>262000</v>
      </c>
      <c r="P9807" s="17">
        <f t="shared" si="690"/>
        <v>9.9236641221374053E-6</v>
      </c>
      <c r="Q9807" s="17">
        <f t="shared" si="691"/>
        <v>9.9236641221374053E-6</v>
      </c>
    </row>
    <row r="9808" spans="1:17" x14ac:dyDescent="0.35">
      <c r="A9808" t="s">
        <v>2566</v>
      </c>
      <c r="B9808" t="s">
        <v>643</v>
      </c>
      <c r="C9808" t="s">
        <v>644</v>
      </c>
      <c r="D9808" t="s">
        <v>14</v>
      </c>
      <c r="E9808" t="s">
        <v>21</v>
      </c>
      <c r="F9808" t="s">
        <v>22</v>
      </c>
      <c r="G9808" t="s">
        <v>3040</v>
      </c>
      <c r="H9808">
        <v>1430.6</v>
      </c>
      <c r="I9808">
        <v>55</v>
      </c>
      <c r="J9808">
        <v>800</v>
      </c>
      <c r="K9808">
        <v>4000</v>
      </c>
      <c r="L9808" s="17">
        <f>IF($E9808&lt;&gt;"",VLOOKUP($E9808,GEMWs!$E$14:$L$20,7,FALSE),"")</f>
        <v>37.754918937403332</v>
      </c>
      <c r="M9808" s="17">
        <f>IF($E9808&lt;&gt;"",VLOOKUP($E9808,GEMWs!$E$14:$L$20,8,FALSE),"")</f>
        <v>96.174593288388181</v>
      </c>
      <c r="N9808" s="17">
        <f t="shared" si="688"/>
        <v>800</v>
      </c>
      <c r="O9808" s="17">
        <f t="shared" si="689"/>
        <v>4000</v>
      </c>
      <c r="P9808" s="17">
        <f t="shared" si="690"/>
        <v>0.35764999999999997</v>
      </c>
      <c r="Q9808" s="17">
        <f t="shared" si="691"/>
        <v>1.7882499999999999</v>
      </c>
    </row>
    <row r="9809" spans="1:17" x14ac:dyDescent="0.35">
      <c r="A9809" t="s">
        <v>2566</v>
      </c>
      <c r="B9809" t="s">
        <v>645</v>
      </c>
      <c r="C9809" t="s">
        <v>646</v>
      </c>
      <c r="D9809" t="s">
        <v>14</v>
      </c>
      <c r="E9809" t="s">
        <v>21</v>
      </c>
      <c r="F9809" t="s">
        <v>22</v>
      </c>
      <c r="G9809" t="s">
        <v>3040</v>
      </c>
      <c r="H9809">
        <v>57.7</v>
      </c>
      <c r="I9809">
        <v>59</v>
      </c>
      <c r="J9809">
        <v>21000</v>
      </c>
      <c r="K9809">
        <v>21000</v>
      </c>
      <c r="L9809" s="17">
        <f>IF($E9809&lt;&gt;"",VLOOKUP($E9809,GEMWs!$E$14:$L$20,7,FALSE),"")</f>
        <v>37.754918937403332</v>
      </c>
      <c r="M9809" s="17">
        <f>IF($E9809&lt;&gt;"",VLOOKUP($E9809,GEMWs!$E$14:$L$20,8,FALSE),"")</f>
        <v>96.174593288388181</v>
      </c>
      <c r="N9809" s="17">
        <f t="shared" si="688"/>
        <v>21000</v>
      </c>
      <c r="O9809" s="17">
        <f t="shared" si="689"/>
        <v>21000</v>
      </c>
      <c r="P9809" s="17">
        <f t="shared" si="690"/>
        <v>2.7476190476190478E-3</v>
      </c>
      <c r="Q9809" s="17">
        <f t="shared" si="691"/>
        <v>2.7476190476190478E-3</v>
      </c>
    </row>
    <row r="9810" spans="1:17" x14ac:dyDescent="0.35">
      <c r="A9810" t="s">
        <v>2566</v>
      </c>
      <c r="B9810" t="s">
        <v>647</v>
      </c>
      <c r="C9810" t="s">
        <v>648</v>
      </c>
      <c r="D9810" t="s">
        <v>14</v>
      </c>
      <c r="E9810" t="s">
        <v>21</v>
      </c>
      <c r="F9810" t="s">
        <v>22</v>
      </c>
      <c r="G9810" t="s">
        <v>3040</v>
      </c>
      <c r="H9810">
        <v>0.1</v>
      </c>
      <c r="I9810">
        <v>60</v>
      </c>
      <c r="J9810">
        <v>100</v>
      </c>
      <c r="K9810">
        <v>600</v>
      </c>
      <c r="L9810" s="17">
        <f>IF($E9810&lt;&gt;"",VLOOKUP($E9810,GEMWs!$E$14:$L$20,7,FALSE),"")</f>
        <v>37.754918937403332</v>
      </c>
      <c r="M9810" s="17">
        <f>IF($E9810&lt;&gt;"",VLOOKUP($E9810,GEMWs!$E$14:$L$20,8,FALSE),"")</f>
        <v>96.174593288388181</v>
      </c>
      <c r="N9810" s="17">
        <f t="shared" si="688"/>
        <v>100</v>
      </c>
      <c r="O9810" s="17">
        <f t="shared" si="689"/>
        <v>600</v>
      </c>
      <c r="P9810" s="17">
        <f t="shared" si="690"/>
        <v>1.6666666666666669E-4</v>
      </c>
      <c r="Q9810" s="17">
        <f t="shared" si="691"/>
        <v>1E-3</v>
      </c>
    </row>
    <row r="9811" spans="1:17" x14ac:dyDescent="0.35">
      <c r="A9811" t="s">
        <v>2566</v>
      </c>
      <c r="B9811" t="s">
        <v>137</v>
      </c>
      <c r="C9811" t="s">
        <v>138</v>
      </c>
      <c r="D9811" t="s">
        <v>14</v>
      </c>
      <c r="E9811" t="s">
        <v>21</v>
      </c>
      <c r="F9811" t="s">
        <v>22</v>
      </c>
      <c r="G9811" t="s">
        <v>3040</v>
      </c>
      <c r="H9811">
        <v>7</v>
      </c>
      <c r="I9811">
        <v>62</v>
      </c>
      <c r="J9811">
        <v>389</v>
      </c>
      <c r="K9811">
        <v>454</v>
      </c>
      <c r="L9811" s="17">
        <f>IF($E9811&lt;&gt;"",VLOOKUP($E9811,GEMWs!$E$14:$L$20,7,FALSE),"")</f>
        <v>37.754918937403332</v>
      </c>
      <c r="M9811" s="17">
        <f>IF($E9811&lt;&gt;"",VLOOKUP($E9811,GEMWs!$E$14:$L$20,8,FALSE),"")</f>
        <v>96.174593288388181</v>
      </c>
      <c r="N9811" s="17">
        <f t="shared" ref="N9811:N9874" si="692">IF($I9811&lt;&gt;"",J9811,IF(AND($D9811="Y",$M$6=236),L9811,0))</f>
        <v>389</v>
      </c>
      <c r="O9811" s="17">
        <f t="shared" ref="O9811:O9874" si="693">IF($I9811&lt;&gt;"",K9811,IF(AND($D9811="Y",$M$6=236),M9811,0))</f>
        <v>454</v>
      </c>
      <c r="P9811" s="17">
        <f t="shared" si="690"/>
        <v>1.5418502202643172E-2</v>
      </c>
      <c r="Q9811" s="17">
        <f t="shared" si="691"/>
        <v>1.7994858611825194E-2</v>
      </c>
    </row>
    <row r="9812" spans="1:17" x14ac:dyDescent="0.35">
      <c r="A9812" t="s">
        <v>2566</v>
      </c>
      <c r="B9812" t="s">
        <v>651</v>
      </c>
      <c r="C9812" t="s">
        <v>652</v>
      </c>
      <c r="D9812" t="s">
        <v>14</v>
      </c>
      <c r="E9812" t="s">
        <v>21</v>
      </c>
      <c r="F9812" t="s">
        <v>14</v>
      </c>
      <c r="G9812" t="s">
        <v>3040</v>
      </c>
      <c r="H9812">
        <v>91.8</v>
      </c>
      <c r="I9812">
        <v>66</v>
      </c>
      <c r="J9812">
        <v>109.283739</v>
      </c>
      <c r="K9812">
        <v>1283.7313360000001</v>
      </c>
      <c r="L9812" s="17">
        <f>IF($E9812&lt;&gt;"",VLOOKUP($E9812,GEMWs!$E$14:$L$20,7,FALSE),"")</f>
        <v>37.754918937403332</v>
      </c>
      <c r="M9812" s="17">
        <f>IF($E9812&lt;&gt;"",VLOOKUP($E9812,GEMWs!$E$14:$L$20,8,FALSE),"")</f>
        <v>96.174593288388181</v>
      </c>
      <c r="N9812" s="17">
        <f t="shared" si="692"/>
        <v>109.283739</v>
      </c>
      <c r="O9812" s="17">
        <f t="shared" si="693"/>
        <v>1283.7313360000001</v>
      </c>
      <c r="P9812" s="17">
        <f t="shared" si="690"/>
        <v>7.151028990695292E-2</v>
      </c>
      <c r="Q9812" s="17">
        <f t="shared" si="691"/>
        <v>0.84001518286265808</v>
      </c>
    </row>
    <row r="9813" spans="1:17" x14ac:dyDescent="0.35">
      <c r="A9813" t="s">
        <v>2566</v>
      </c>
      <c r="B9813" t="s">
        <v>1050</v>
      </c>
      <c r="C9813" t="s">
        <v>1051</v>
      </c>
      <c r="D9813" t="s">
        <v>14</v>
      </c>
      <c r="E9813" t="s">
        <v>21</v>
      </c>
      <c r="F9813" t="s">
        <v>22</v>
      </c>
      <c r="G9813" t="s">
        <v>3040</v>
      </c>
      <c r="H9813">
        <v>1.4</v>
      </c>
      <c r="I9813">
        <v>69</v>
      </c>
      <c r="J9813">
        <v>4500</v>
      </c>
      <c r="K9813">
        <v>4500</v>
      </c>
      <c r="L9813" s="17">
        <f>IF($E9813&lt;&gt;"",VLOOKUP($E9813,GEMWs!$E$14:$L$20,7,FALSE),"")</f>
        <v>37.754918937403332</v>
      </c>
      <c r="M9813" s="17">
        <f>IF($E9813&lt;&gt;"",VLOOKUP($E9813,GEMWs!$E$14:$L$20,8,FALSE),"")</f>
        <v>96.174593288388181</v>
      </c>
      <c r="N9813" s="17">
        <f t="shared" si="692"/>
        <v>4500</v>
      </c>
      <c r="O9813" s="17">
        <f t="shared" si="693"/>
        <v>4500</v>
      </c>
      <c r="P9813" s="17">
        <f t="shared" si="690"/>
        <v>3.1111111111111107E-4</v>
      </c>
      <c r="Q9813" s="17">
        <f t="shared" si="691"/>
        <v>3.1111111111111107E-4</v>
      </c>
    </row>
    <row r="9814" spans="1:17" x14ac:dyDescent="0.35">
      <c r="A9814" t="s">
        <v>2566</v>
      </c>
      <c r="B9814" t="s">
        <v>170</v>
      </c>
      <c r="C9814" t="s">
        <v>171</v>
      </c>
      <c r="D9814" t="s">
        <v>14</v>
      </c>
      <c r="E9814" t="s">
        <v>21</v>
      </c>
      <c r="F9814" t="s">
        <v>22</v>
      </c>
      <c r="G9814" t="s">
        <v>3040</v>
      </c>
      <c r="H9814">
        <v>0.7</v>
      </c>
      <c r="I9814">
        <v>114</v>
      </c>
      <c r="J9814">
        <v>15000</v>
      </c>
      <c r="K9814">
        <v>20000</v>
      </c>
      <c r="L9814" s="17">
        <f>IF($E9814&lt;&gt;"",VLOOKUP($E9814,GEMWs!$E$14:$L$20,7,FALSE),"")</f>
        <v>37.754918937403332</v>
      </c>
      <c r="M9814" s="17">
        <f>IF($E9814&lt;&gt;"",VLOOKUP($E9814,GEMWs!$E$14:$L$20,8,FALSE),"")</f>
        <v>96.174593288388181</v>
      </c>
      <c r="N9814" s="17">
        <f t="shared" si="692"/>
        <v>15000</v>
      </c>
      <c r="O9814" s="17">
        <f t="shared" si="693"/>
        <v>20000</v>
      </c>
      <c r="P9814" s="17">
        <f t="shared" si="690"/>
        <v>3.4999999999999997E-5</v>
      </c>
      <c r="Q9814" s="17">
        <f t="shared" si="691"/>
        <v>4.6666666666666665E-5</v>
      </c>
    </row>
    <row r="9815" spans="1:17" x14ac:dyDescent="0.35">
      <c r="A9815" t="s">
        <v>2566</v>
      </c>
      <c r="B9815" t="s">
        <v>188</v>
      </c>
      <c r="C9815" t="s">
        <v>189</v>
      </c>
      <c r="D9815" t="s">
        <v>14</v>
      </c>
      <c r="E9815" t="s">
        <v>18</v>
      </c>
      <c r="F9815" t="s">
        <v>22</v>
      </c>
      <c r="G9815" t="s">
        <v>3040</v>
      </c>
      <c r="H9815">
        <v>0.1</v>
      </c>
      <c r="I9815">
        <v>156</v>
      </c>
      <c r="J9815">
        <v>14411.9</v>
      </c>
      <c r="K9815">
        <v>16561.68</v>
      </c>
      <c r="L9815" s="17">
        <f>IF($E9815&lt;&gt;"",VLOOKUP($E9815,GEMWs!$E$14:$L$20,7,FALSE),"")</f>
        <v>5950.3939027696888</v>
      </c>
      <c r="M9815" s="17">
        <f>IF($E9815&lt;&gt;"",VLOOKUP($E9815,GEMWs!$E$14:$L$20,8,FALSE),"")</f>
        <v>10539.430626954083</v>
      </c>
      <c r="N9815" s="17">
        <f t="shared" si="692"/>
        <v>14411.9</v>
      </c>
      <c r="O9815" s="17">
        <f t="shared" si="693"/>
        <v>16561.68</v>
      </c>
      <c r="P9815" s="17">
        <f t="shared" si="690"/>
        <v>6.0380347887412394E-6</v>
      </c>
      <c r="Q9815" s="17">
        <f t="shared" si="691"/>
        <v>6.9387103712903923E-6</v>
      </c>
    </row>
    <row r="9816" spans="1:17" x14ac:dyDescent="0.35">
      <c r="A9816" t="s">
        <v>2566</v>
      </c>
      <c r="B9816" t="s">
        <v>1056</v>
      </c>
      <c r="C9816" t="s">
        <v>1057</v>
      </c>
      <c r="D9816" t="s">
        <v>14</v>
      </c>
      <c r="E9816" t="s">
        <v>21</v>
      </c>
      <c r="F9816" t="s">
        <v>22</v>
      </c>
      <c r="G9816" t="s">
        <v>3040</v>
      </c>
      <c r="H9816">
        <v>1.3</v>
      </c>
      <c r="I9816">
        <v>210</v>
      </c>
      <c r="J9816">
        <v>16.96</v>
      </c>
      <c r="K9816">
        <v>50</v>
      </c>
      <c r="L9816" s="17">
        <f>IF($E9816&lt;&gt;"",VLOOKUP($E9816,GEMWs!$E$14:$L$20,7,FALSE),"")</f>
        <v>37.754918937403332</v>
      </c>
      <c r="M9816" s="17">
        <f>IF($E9816&lt;&gt;"",VLOOKUP($E9816,GEMWs!$E$14:$L$20,8,FALSE),"")</f>
        <v>96.174593288388181</v>
      </c>
      <c r="N9816" s="17">
        <f t="shared" si="692"/>
        <v>16.96</v>
      </c>
      <c r="O9816" s="17">
        <f t="shared" si="693"/>
        <v>50</v>
      </c>
      <c r="P9816" s="17">
        <f t="shared" si="690"/>
        <v>2.6000000000000002E-2</v>
      </c>
      <c r="Q9816" s="17">
        <f t="shared" si="691"/>
        <v>7.6650943396226412E-2</v>
      </c>
    </row>
    <row r="9817" spans="1:17" x14ac:dyDescent="0.35">
      <c r="A9817" t="s">
        <v>2566</v>
      </c>
      <c r="B9817" t="s">
        <v>1064</v>
      </c>
      <c r="C9817" t="s">
        <v>1065</v>
      </c>
      <c r="D9817" t="s">
        <v>14</v>
      </c>
      <c r="E9817" t="s">
        <v>21</v>
      </c>
      <c r="F9817" t="s">
        <v>22</v>
      </c>
      <c r="G9817" t="s">
        <v>3040</v>
      </c>
      <c r="H9817">
        <v>245</v>
      </c>
      <c r="I9817">
        <v>247</v>
      </c>
      <c r="J9817">
        <v>2273</v>
      </c>
      <c r="K9817">
        <v>25000</v>
      </c>
      <c r="L9817" s="17">
        <f>IF($E9817&lt;&gt;"",VLOOKUP($E9817,GEMWs!$E$14:$L$20,7,FALSE),"")</f>
        <v>37.754918937403332</v>
      </c>
      <c r="M9817" s="17">
        <f>IF($E9817&lt;&gt;"",VLOOKUP($E9817,GEMWs!$E$14:$L$20,8,FALSE),"")</f>
        <v>96.174593288388181</v>
      </c>
      <c r="N9817" s="17">
        <f t="shared" si="692"/>
        <v>2273</v>
      </c>
      <c r="O9817" s="17">
        <f t="shared" si="693"/>
        <v>25000</v>
      </c>
      <c r="P9817" s="17">
        <f t="shared" si="690"/>
        <v>9.7999999999999997E-3</v>
      </c>
      <c r="Q9817" s="17">
        <f t="shared" si="691"/>
        <v>0.10778706555213374</v>
      </c>
    </row>
    <row r="9818" spans="1:17" x14ac:dyDescent="0.35">
      <c r="A9818" t="s">
        <v>2566</v>
      </c>
      <c r="B9818" t="s">
        <v>665</v>
      </c>
      <c r="C9818" t="s">
        <v>666</v>
      </c>
      <c r="D9818" t="s">
        <v>14</v>
      </c>
      <c r="E9818" t="s">
        <v>21</v>
      </c>
      <c r="F9818" t="s">
        <v>22</v>
      </c>
      <c r="G9818" t="s">
        <v>3040</v>
      </c>
      <c r="H9818">
        <v>54.2</v>
      </c>
      <c r="I9818">
        <v>250</v>
      </c>
      <c r="J9818">
        <v>900</v>
      </c>
      <c r="K9818">
        <v>1800</v>
      </c>
      <c r="L9818" s="17">
        <f>IF($E9818&lt;&gt;"",VLOOKUP($E9818,GEMWs!$E$14:$L$20,7,FALSE),"")</f>
        <v>37.754918937403332</v>
      </c>
      <c r="M9818" s="17">
        <f>IF($E9818&lt;&gt;"",VLOOKUP($E9818,GEMWs!$E$14:$L$20,8,FALSE),"")</f>
        <v>96.174593288388181</v>
      </c>
      <c r="N9818" s="17">
        <f t="shared" si="692"/>
        <v>900</v>
      </c>
      <c r="O9818" s="17">
        <f t="shared" si="693"/>
        <v>1800</v>
      </c>
      <c r="P9818" s="17">
        <f t="shared" si="690"/>
        <v>3.0111111111111113E-2</v>
      </c>
      <c r="Q9818" s="17">
        <f t="shared" si="691"/>
        <v>6.0222222222222226E-2</v>
      </c>
    </row>
    <row r="9819" spans="1:17" x14ac:dyDescent="0.35">
      <c r="A9819" t="s">
        <v>2566</v>
      </c>
      <c r="B9819" t="s">
        <v>1123</v>
      </c>
      <c r="D9819" t="s">
        <v>22</v>
      </c>
      <c r="G9819" t="s">
        <v>3040</v>
      </c>
      <c r="H9819">
        <v>0.5</v>
      </c>
      <c r="J9819">
        <v>0</v>
      </c>
      <c r="K9819">
        <v>0</v>
      </c>
      <c r="L9819" s="17" t="str">
        <f>IF($E9819&lt;&gt;"",VLOOKUP($E9819,GEMWs!$E$14:$L$20,7,FALSE),"")</f>
        <v/>
      </c>
      <c r="M9819" s="17" t="str">
        <f>IF($E9819&lt;&gt;"",VLOOKUP($E9819,GEMWs!$E$14:$L$20,8,FALSE),"")</f>
        <v/>
      </c>
      <c r="N9819" s="17">
        <f t="shared" ca="1" si="692"/>
        <v>0</v>
      </c>
      <c r="O9819" s="17">
        <f t="shared" ca="1" si="693"/>
        <v>0</v>
      </c>
      <c r="P9819" s="17">
        <f t="shared" ca="1" si="690"/>
        <v>0</v>
      </c>
      <c r="Q9819" s="17">
        <f t="shared" ca="1" si="691"/>
        <v>0</v>
      </c>
    </row>
    <row r="9820" spans="1:17" x14ac:dyDescent="0.35">
      <c r="A9820" t="s">
        <v>2566</v>
      </c>
      <c r="B9820" t="s">
        <v>1072</v>
      </c>
      <c r="C9820" t="s">
        <v>1073</v>
      </c>
      <c r="D9820" t="s">
        <v>14</v>
      </c>
      <c r="E9820" t="s">
        <v>21</v>
      </c>
      <c r="F9820" t="s">
        <v>22</v>
      </c>
      <c r="G9820" t="s">
        <v>3040</v>
      </c>
      <c r="H9820">
        <v>2.2999999999999998</v>
      </c>
      <c r="I9820">
        <v>380</v>
      </c>
      <c r="J9820">
        <v>2000</v>
      </c>
      <c r="K9820">
        <v>7000</v>
      </c>
      <c r="L9820" s="17">
        <f>IF($E9820&lt;&gt;"",VLOOKUP($E9820,GEMWs!$E$14:$L$20,7,FALSE),"")</f>
        <v>37.754918937403332</v>
      </c>
      <c r="M9820" s="17">
        <f>IF($E9820&lt;&gt;"",VLOOKUP($E9820,GEMWs!$E$14:$L$20,8,FALSE),"")</f>
        <v>96.174593288388181</v>
      </c>
      <c r="N9820" s="17">
        <f t="shared" si="692"/>
        <v>2000</v>
      </c>
      <c r="O9820" s="17">
        <f t="shared" si="693"/>
        <v>7000</v>
      </c>
      <c r="P9820" s="17">
        <f t="shared" si="690"/>
        <v>3.2857142857142856E-4</v>
      </c>
      <c r="Q9820" s="17">
        <f t="shared" si="691"/>
        <v>1.15E-3</v>
      </c>
    </row>
    <row r="9821" spans="1:17" x14ac:dyDescent="0.35">
      <c r="A9821" t="s">
        <v>2566</v>
      </c>
      <c r="B9821" t="s">
        <v>163</v>
      </c>
      <c r="D9821" t="s">
        <v>22</v>
      </c>
      <c r="G9821" t="s">
        <v>3040</v>
      </c>
      <c r="H9821">
        <v>107.2</v>
      </c>
      <c r="J9821">
        <v>0</v>
      </c>
      <c r="K9821">
        <v>0</v>
      </c>
      <c r="L9821" s="17" t="str">
        <f>IF($E9821&lt;&gt;"",VLOOKUP($E9821,GEMWs!$E$14:$L$20,7,FALSE),"")</f>
        <v/>
      </c>
      <c r="M9821" s="17" t="str">
        <f>IF($E9821&lt;&gt;"",VLOOKUP($E9821,GEMWs!$E$14:$L$20,8,FALSE),"")</f>
        <v/>
      </c>
      <c r="N9821" s="17">
        <f t="shared" ca="1" si="692"/>
        <v>0</v>
      </c>
      <c r="O9821" s="17">
        <f t="shared" ca="1" si="693"/>
        <v>0</v>
      </c>
      <c r="P9821" s="17">
        <f t="shared" ca="1" si="690"/>
        <v>0</v>
      </c>
      <c r="Q9821" s="17">
        <f t="shared" ca="1" si="691"/>
        <v>0</v>
      </c>
    </row>
    <row r="9822" spans="1:17" x14ac:dyDescent="0.35">
      <c r="A9822" t="s">
        <v>2566</v>
      </c>
      <c r="B9822" t="s">
        <v>1126</v>
      </c>
      <c r="D9822" t="s">
        <v>22</v>
      </c>
      <c r="G9822" t="s">
        <v>3040</v>
      </c>
      <c r="H9822">
        <v>240.3</v>
      </c>
      <c r="J9822">
        <v>0</v>
      </c>
      <c r="K9822">
        <v>0</v>
      </c>
      <c r="L9822" s="17" t="str">
        <f>IF($E9822&lt;&gt;"",VLOOKUP($E9822,GEMWs!$E$14:$L$20,7,FALSE),"")</f>
        <v/>
      </c>
      <c r="M9822" s="17" t="str">
        <f>IF($E9822&lt;&gt;"",VLOOKUP($E9822,GEMWs!$E$14:$L$20,8,FALSE),"")</f>
        <v/>
      </c>
      <c r="N9822" s="17">
        <f t="shared" ca="1" si="692"/>
        <v>0</v>
      </c>
      <c r="O9822" s="17">
        <f t="shared" ca="1" si="693"/>
        <v>0</v>
      </c>
      <c r="P9822" s="17">
        <f t="shared" ca="1" si="690"/>
        <v>0</v>
      </c>
      <c r="Q9822" s="17">
        <f t="shared" ca="1" si="691"/>
        <v>0</v>
      </c>
    </row>
    <row r="9823" spans="1:17" x14ac:dyDescent="0.35">
      <c r="A9823" t="s">
        <v>2566</v>
      </c>
      <c r="B9823" t="s">
        <v>1128</v>
      </c>
      <c r="D9823" t="s">
        <v>22</v>
      </c>
      <c r="G9823" t="s">
        <v>3040</v>
      </c>
      <c r="H9823">
        <v>0.7</v>
      </c>
      <c r="J9823">
        <v>0</v>
      </c>
      <c r="K9823">
        <v>0</v>
      </c>
      <c r="L9823" s="17" t="str">
        <f>IF($E9823&lt;&gt;"",VLOOKUP($E9823,GEMWs!$E$14:$L$20,7,FALSE),"")</f>
        <v/>
      </c>
      <c r="M9823" s="17" t="str">
        <f>IF($E9823&lt;&gt;"",VLOOKUP($E9823,GEMWs!$E$14:$L$20,8,FALSE),"")</f>
        <v/>
      </c>
      <c r="N9823" s="17">
        <f t="shared" ca="1" si="692"/>
        <v>0</v>
      </c>
      <c r="O9823" s="17">
        <f t="shared" ca="1" si="693"/>
        <v>0</v>
      </c>
      <c r="P9823" s="17">
        <f t="shared" ca="1" si="690"/>
        <v>0</v>
      </c>
      <c r="Q9823" s="17">
        <f t="shared" ca="1" si="691"/>
        <v>0</v>
      </c>
    </row>
    <row r="9824" spans="1:17" x14ac:dyDescent="0.35">
      <c r="A9824" t="s">
        <v>2566</v>
      </c>
      <c r="B9824" t="s">
        <v>61</v>
      </c>
      <c r="C9824" t="s">
        <v>62</v>
      </c>
      <c r="D9824" t="s">
        <v>14</v>
      </c>
      <c r="E9824" t="s">
        <v>18</v>
      </c>
      <c r="F9824" t="s">
        <v>22</v>
      </c>
      <c r="G9824" t="s">
        <v>3040</v>
      </c>
      <c r="H9824">
        <v>0.1</v>
      </c>
      <c r="I9824">
        <v>387</v>
      </c>
      <c r="J9824">
        <v>135000</v>
      </c>
      <c r="K9824">
        <v>135000</v>
      </c>
      <c r="L9824" s="17">
        <f>IF($E9824&lt;&gt;"",VLOOKUP($E9824,GEMWs!$E$14:$L$20,7,FALSE),"")</f>
        <v>5950.3939027696888</v>
      </c>
      <c r="M9824" s="17">
        <f>IF($E9824&lt;&gt;"",VLOOKUP($E9824,GEMWs!$E$14:$L$20,8,FALSE),"")</f>
        <v>10539.430626954083</v>
      </c>
      <c r="N9824" s="17">
        <f t="shared" si="692"/>
        <v>135000</v>
      </c>
      <c r="O9824" s="17">
        <f t="shared" si="693"/>
        <v>135000</v>
      </c>
      <c r="P9824" s="17">
        <f t="shared" si="690"/>
        <v>7.4074074074074083E-7</v>
      </c>
      <c r="Q9824" s="17">
        <f t="shared" si="691"/>
        <v>7.4074074074074083E-7</v>
      </c>
    </row>
    <row r="9825" spans="1:17" x14ac:dyDescent="0.35">
      <c r="A9825" t="s">
        <v>2566</v>
      </c>
      <c r="B9825" t="s">
        <v>1134</v>
      </c>
      <c r="D9825" t="s">
        <v>22</v>
      </c>
      <c r="G9825" t="s">
        <v>3040</v>
      </c>
      <c r="H9825">
        <v>165.1</v>
      </c>
      <c r="J9825">
        <v>0</v>
      </c>
      <c r="K9825">
        <v>0</v>
      </c>
      <c r="L9825" s="17" t="str">
        <f>IF($E9825&lt;&gt;"",VLOOKUP($E9825,GEMWs!$E$14:$L$20,7,FALSE),"")</f>
        <v/>
      </c>
      <c r="M9825" s="17" t="str">
        <f>IF($E9825&lt;&gt;"",VLOOKUP($E9825,GEMWs!$E$14:$L$20,8,FALSE),"")</f>
        <v/>
      </c>
      <c r="N9825" s="17">
        <f t="shared" ca="1" si="692"/>
        <v>0</v>
      </c>
      <c r="O9825" s="17">
        <f t="shared" ca="1" si="693"/>
        <v>0</v>
      </c>
      <c r="P9825" s="17">
        <f t="shared" ca="1" si="690"/>
        <v>0</v>
      </c>
      <c r="Q9825" s="17">
        <f t="shared" ca="1" si="691"/>
        <v>0</v>
      </c>
    </row>
    <row r="9826" spans="1:17" x14ac:dyDescent="0.35">
      <c r="A9826" t="s">
        <v>2566</v>
      </c>
      <c r="B9826" t="s">
        <v>368</v>
      </c>
      <c r="D9826" t="s">
        <v>14</v>
      </c>
      <c r="E9826" t="s">
        <v>18</v>
      </c>
      <c r="G9826" t="s">
        <v>3040</v>
      </c>
      <c r="H9826">
        <v>341</v>
      </c>
      <c r="J9826">
        <v>0</v>
      </c>
      <c r="K9826">
        <v>0</v>
      </c>
      <c r="L9826" s="17">
        <f>IF($E9826&lt;&gt;"",VLOOKUP($E9826,GEMWs!$E$14:$L$20,7,FALSE),"")</f>
        <v>5950.3939027696888</v>
      </c>
      <c r="M9826" s="17">
        <f>IF($E9826&lt;&gt;"",VLOOKUP($E9826,GEMWs!$E$14:$L$20,8,FALSE),"")</f>
        <v>10539.430626954083</v>
      </c>
      <c r="N9826" s="17">
        <f t="shared" ca="1" si="692"/>
        <v>5950.3939027696888</v>
      </c>
      <c r="O9826" s="17">
        <f t="shared" ca="1" si="693"/>
        <v>10539.430626954083</v>
      </c>
      <c r="P9826" s="17">
        <f t="shared" ca="1" si="690"/>
        <v>3.2354688983663789E-2</v>
      </c>
      <c r="Q9826" s="17">
        <f t="shared" ca="1" si="691"/>
        <v>5.7307130514717197E-2</v>
      </c>
    </row>
    <row r="9827" spans="1:17" x14ac:dyDescent="0.35">
      <c r="A9827" t="s">
        <v>2566</v>
      </c>
      <c r="B9827" t="s">
        <v>1106</v>
      </c>
      <c r="C9827" t="s">
        <v>1107</v>
      </c>
      <c r="D9827" t="s">
        <v>14</v>
      </c>
      <c r="E9827" t="s">
        <v>21</v>
      </c>
      <c r="F9827" t="s">
        <v>22</v>
      </c>
      <c r="G9827" t="s">
        <v>3040</v>
      </c>
      <c r="H9827">
        <v>21.9</v>
      </c>
      <c r="I9827">
        <v>369</v>
      </c>
      <c r="J9827">
        <v>371.8</v>
      </c>
      <c r="K9827">
        <v>507</v>
      </c>
      <c r="L9827" s="17">
        <f>IF($E9827&lt;&gt;"",VLOOKUP($E9827,GEMWs!$E$14:$L$20,7,FALSE),"")</f>
        <v>37.754918937403332</v>
      </c>
      <c r="M9827" s="17">
        <f>IF($E9827&lt;&gt;"",VLOOKUP($E9827,GEMWs!$E$14:$L$20,8,FALSE),"")</f>
        <v>96.174593288388181</v>
      </c>
      <c r="N9827" s="17">
        <f t="shared" si="692"/>
        <v>371.8</v>
      </c>
      <c r="O9827" s="17">
        <f t="shared" si="693"/>
        <v>507</v>
      </c>
      <c r="P9827" s="17">
        <f t="shared" si="690"/>
        <v>4.3195266272189344E-2</v>
      </c>
      <c r="Q9827" s="17">
        <f t="shared" si="691"/>
        <v>5.8902635825712743E-2</v>
      </c>
    </row>
    <row r="9828" spans="1:17" x14ac:dyDescent="0.35">
      <c r="A9828" t="s">
        <v>2566</v>
      </c>
      <c r="B9828" t="s">
        <v>669</v>
      </c>
      <c r="C9828" t="s">
        <v>670</v>
      </c>
      <c r="D9828" t="s">
        <v>14</v>
      </c>
      <c r="E9828" t="s">
        <v>21</v>
      </c>
      <c r="F9828" t="s">
        <v>22</v>
      </c>
      <c r="G9828" t="s">
        <v>3040</v>
      </c>
      <c r="H9828">
        <v>14.4</v>
      </c>
      <c r="I9828">
        <v>305</v>
      </c>
      <c r="J9828">
        <v>2200</v>
      </c>
      <c r="K9828">
        <v>4500</v>
      </c>
      <c r="L9828" s="17">
        <f>IF($E9828&lt;&gt;"",VLOOKUP($E9828,GEMWs!$E$14:$L$20,7,FALSE),"")</f>
        <v>37.754918937403332</v>
      </c>
      <c r="M9828" s="17">
        <f>IF($E9828&lt;&gt;"",VLOOKUP($E9828,GEMWs!$E$14:$L$20,8,FALSE),"")</f>
        <v>96.174593288388181</v>
      </c>
      <c r="N9828" s="17">
        <f t="shared" si="692"/>
        <v>2200</v>
      </c>
      <c r="O9828" s="17">
        <f t="shared" si="693"/>
        <v>4500</v>
      </c>
      <c r="P9828" s="17">
        <f t="shared" si="690"/>
        <v>3.2000000000000002E-3</v>
      </c>
      <c r="Q9828" s="17">
        <f t="shared" si="691"/>
        <v>6.5454545454545453E-3</v>
      </c>
    </row>
    <row r="9829" spans="1:17" x14ac:dyDescent="0.35">
      <c r="A9829" t="s">
        <v>2566</v>
      </c>
      <c r="B9829" t="s">
        <v>511</v>
      </c>
      <c r="D9829" t="s">
        <v>22</v>
      </c>
      <c r="G9829" t="s">
        <v>3040</v>
      </c>
      <c r="H9829">
        <v>348.6</v>
      </c>
      <c r="J9829">
        <v>0</v>
      </c>
      <c r="K9829">
        <v>0</v>
      </c>
      <c r="L9829" s="17" t="str">
        <f>IF($E9829&lt;&gt;"",VLOOKUP($E9829,GEMWs!$E$14:$L$20,7,FALSE),"")</f>
        <v/>
      </c>
      <c r="M9829" s="17" t="str">
        <f>IF($E9829&lt;&gt;"",VLOOKUP($E9829,GEMWs!$E$14:$L$20,8,FALSE),"")</f>
        <v/>
      </c>
      <c r="N9829" s="17">
        <f t="shared" ca="1" si="692"/>
        <v>0</v>
      </c>
      <c r="O9829" s="17">
        <f t="shared" ca="1" si="693"/>
        <v>0</v>
      </c>
      <c r="P9829" s="17">
        <f t="shared" ca="1" si="690"/>
        <v>0</v>
      </c>
      <c r="Q9829" s="17">
        <f t="shared" ca="1" si="691"/>
        <v>0</v>
      </c>
    </row>
    <row r="9830" spans="1:17" x14ac:dyDescent="0.35">
      <c r="A9830" t="s">
        <v>2566</v>
      </c>
      <c r="B9830" t="s">
        <v>710</v>
      </c>
      <c r="C9830" t="s">
        <v>711</v>
      </c>
      <c r="D9830" t="s">
        <v>14</v>
      </c>
      <c r="E9830" t="s">
        <v>18</v>
      </c>
      <c r="F9830" t="s">
        <v>22</v>
      </c>
      <c r="G9830" t="s">
        <v>3040</v>
      </c>
      <c r="H9830">
        <v>1.1000000000000001</v>
      </c>
      <c r="I9830">
        <v>398</v>
      </c>
      <c r="J9830">
        <v>60000</v>
      </c>
      <c r="K9830">
        <v>135000</v>
      </c>
      <c r="L9830" s="17">
        <f>IF($E9830&lt;&gt;"",VLOOKUP($E9830,GEMWs!$E$14:$L$20,7,FALSE),"")</f>
        <v>5950.3939027696888</v>
      </c>
      <c r="M9830" s="17">
        <f>IF($E9830&lt;&gt;"",VLOOKUP($E9830,GEMWs!$E$14:$L$20,8,FALSE),"")</f>
        <v>10539.430626954083</v>
      </c>
      <c r="N9830" s="17">
        <f t="shared" si="692"/>
        <v>60000</v>
      </c>
      <c r="O9830" s="17">
        <f t="shared" si="693"/>
        <v>135000</v>
      </c>
      <c r="P9830" s="17">
        <f t="shared" si="690"/>
        <v>8.1481481481481483E-6</v>
      </c>
      <c r="Q9830" s="17">
        <f t="shared" si="691"/>
        <v>1.8333333333333336E-5</v>
      </c>
    </row>
    <row r="9831" spans="1:17" x14ac:dyDescent="0.35">
      <c r="A9831" t="s">
        <v>2566</v>
      </c>
      <c r="B9831" t="s">
        <v>1092</v>
      </c>
      <c r="C9831" t="s">
        <v>1093</v>
      </c>
      <c r="D9831" t="s">
        <v>14</v>
      </c>
      <c r="E9831" t="s">
        <v>21</v>
      </c>
      <c r="F9831" t="s">
        <v>22</v>
      </c>
      <c r="G9831" t="s">
        <v>3040</v>
      </c>
      <c r="H9831">
        <v>1.5</v>
      </c>
      <c r="I9831">
        <v>399</v>
      </c>
      <c r="J9831">
        <v>1297.992031</v>
      </c>
      <c r="K9831">
        <v>1524.0162640000001</v>
      </c>
      <c r="L9831" s="17">
        <f>IF($E9831&lt;&gt;"",VLOOKUP($E9831,GEMWs!$E$14:$L$20,7,FALSE),"")</f>
        <v>37.754918937403332</v>
      </c>
      <c r="M9831" s="17">
        <f>IF($E9831&lt;&gt;"",VLOOKUP($E9831,GEMWs!$E$14:$L$20,8,FALSE),"")</f>
        <v>96.174593288388181</v>
      </c>
      <c r="N9831" s="17">
        <f t="shared" si="692"/>
        <v>1297.992031</v>
      </c>
      <c r="O9831" s="17">
        <f t="shared" si="693"/>
        <v>1524.0162640000001</v>
      </c>
      <c r="P9831" s="17">
        <f t="shared" si="690"/>
        <v>9.84241464761691E-4</v>
      </c>
      <c r="Q9831" s="17">
        <f t="shared" si="691"/>
        <v>1.155631131914091E-3</v>
      </c>
    </row>
    <row r="9832" spans="1:17" x14ac:dyDescent="0.35">
      <c r="A9832" t="s">
        <v>2566</v>
      </c>
      <c r="B9832" t="s">
        <v>71</v>
      </c>
      <c r="C9832" t="s">
        <v>72</v>
      </c>
      <c r="D9832" t="s">
        <v>14</v>
      </c>
      <c r="E9832" t="s">
        <v>21</v>
      </c>
      <c r="F9832" t="s">
        <v>22</v>
      </c>
      <c r="G9832" t="s">
        <v>3040</v>
      </c>
      <c r="H9832">
        <v>25.9</v>
      </c>
      <c r="I9832">
        <v>333</v>
      </c>
      <c r="J9832">
        <v>31000</v>
      </c>
      <c r="K9832">
        <v>60000</v>
      </c>
      <c r="L9832" s="17">
        <f>IF($E9832&lt;&gt;"",VLOOKUP($E9832,GEMWs!$E$14:$L$20,7,FALSE),"")</f>
        <v>37.754918937403332</v>
      </c>
      <c r="M9832" s="17">
        <f>IF($E9832&lt;&gt;"",VLOOKUP($E9832,GEMWs!$E$14:$L$20,8,FALSE),"")</f>
        <v>96.174593288388181</v>
      </c>
      <c r="N9832" s="17">
        <f t="shared" si="692"/>
        <v>31000</v>
      </c>
      <c r="O9832" s="17">
        <f t="shared" si="693"/>
        <v>60000</v>
      </c>
      <c r="P9832" s="17">
        <f t="shared" ref="P9832:P9895" si="694">IF(O9832&gt;0,$H9832/O9832,0)</f>
        <v>4.3166666666666662E-4</v>
      </c>
      <c r="Q9832" s="17">
        <f t="shared" ref="Q9832:Q9895" si="695">IF(N9832&gt;0,$H9832/N9832,0)</f>
        <v>8.3548387096774187E-4</v>
      </c>
    </row>
    <row r="9833" spans="1:17" x14ac:dyDescent="0.35">
      <c r="A9833" t="s">
        <v>2566</v>
      </c>
      <c r="B9833" t="s">
        <v>692</v>
      </c>
      <c r="D9833" t="s">
        <v>22</v>
      </c>
      <c r="G9833" t="s">
        <v>3040</v>
      </c>
      <c r="H9833">
        <v>48.9</v>
      </c>
      <c r="J9833">
        <v>0</v>
      </c>
      <c r="K9833">
        <v>0</v>
      </c>
      <c r="L9833" s="17" t="str">
        <f>IF($E9833&lt;&gt;"",VLOOKUP($E9833,GEMWs!$E$14:$L$20,7,FALSE),"")</f>
        <v/>
      </c>
      <c r="M9833" s="17" t="str">
        <f>IF($E9833&lt;&gt;"",VLOOKUP($E9833,GEMWs!$E$14:$L$20,8,FALSE),"")</f>
        <v/>
      </c>
      <c r="N9833" s="17">
        <f t="shared" ca="1" si="692"/>
        <v>0</v>
      </c>
      <c r="O9833" s="17">
        <f t="shared" ca="1" si="693"/>
        <v>0</v>
      </c>
      <c r="P9833" s="17">
        <f t="shared" ca="1" si="694"/>
        <v>0</v>
      </c>
      <c r="Q9833" s="17">
        <f t="shared" ca="1" si="695"/>
        <v>0</v>
      </c>
    </row>
    <row r="9834" spans="1:17" x14ac:dyDescent="0.35">
      <c r="A9834" t="s">
        <v>2566</v>
      </c>
      <c r="B9834" t="s">
        <v>1100</v>
      </c>
      <c r="C9834" t="s">
        <v>1101</v>
      </c>
      <c r="D9834" t="s">
        <v>14</v>
      </c>
      <c r="E9834" t="s">
        <v>21</v>
      </c>
      <c r="F9834" t="s">
        <v>22</v>
      </c>
      <c r="G9834" t="s">
        <v>3040</v>
      </c>
      <c r="H9834">
        <v>2.2999999999999998</v>
      </c>
      <c r="I9834">
        <v>409</v>
      </c>
      <c r="J9834">
        <v>2360.65</v>
      </c>
      <c r="K9834">
        <v>3656.43</v>
      </c>
      <c r="L9834" s="17">
        <f>IF($E9834&lt;&gt;"",VLOOKUP($E9834,GEMWs!$E$14:$L$20,7,FALSE),"")</f>
        <v>37.754918937403332</v>
      </c>
      <c r="M9834" s="17">
        <f>IF($E9834&lt;&gt;"",VLOOKUP($E9834,GEMWs!$E$14:$L$20,8,FALSE),"")</f>
        <v>96.174593288388181</v>
      </c>
      <c r="N9834" s="17">
        <f t="shared" si="692"/>
        <v>2360.65</v>
      </c>
      <c r="O9834" s="17">
        <f t="shared" si="693"/>
        <v>3656.43</v>
      </c>
      <c r="P9834" s="17">
        <f t="shared" si="694"/>
        <v>6.2902886148510982E-4</v>
      </c>
      <c r="Q9834" s="17">
        <f t="shared" si="695"/>
        <v>9.7430792366509211E-4</v>
      </c>
    </row>
    <row r="9835" spans="1:17" x14ac:dyDescent="0.35">
      <c r="A9835" t="s">
        <v>2566</v>
      </c>
      <c r="B9835" t="s">
        <v>681</v>
      </c>
      <c r="C9835" t="s">
        <v>682</v>
      </c>
      <c r="D9835" t="s">
        <v>14</v>
      </c>
      <c r="E9835" t="s">
        <v>21</v>
      </c>
      <c r="F9835" t="s">
        <v>22</v>
      </c>
      <c r="G9835" t="s">
        <v>3040</v>
      </c>
      <c r="H9835">
        <v>20.3</v>
      </c>
      <c r="I9835">
        <v>412</v>
      </c>
      <c r="J9835">
        <v>300</v>
      </c>
      <c r="K9835">
        <v>1000</v>
      </c>
      <c r="L9835" s="17">
        <f>IF($E9835&lt;&gt;"",VLOOKUP($E9835,GEMWs!$E$14:$L$20,7,FALSE),"")</f>
        <v>37.754918937403332</v>
      </c>
      <c r="M9835" s="17">
        <f>IF($E9835&lt;&gt;"",VLOOKUP($E9835,GEMWs!$E$14:$L$20,8,FALSE),"")</f>
        <v>96.174593288388181</v>
      </c>
      <c r="N9835" s="17">
        <f t="shared" si="692"/>
        <v>300</v>
      </c>
      <c r="O9835" s="17">
        <f t="shared" si="693"/>
        <v>1000</v>
      </c>
      <c r="P9835" s="17">
        <f t="shared" si="694"/>
        <v>2.0300000000000002E-2</v>
      </c>
      <c r="Q9835" s="17">
        <f t="shared" si="695"/>
        <v>6.7666666666666667E-2</v>
      </c>
    </row>
    <row r="9836" spans="1:17" x14ac:dyDescent="0.35">
      <c r="A9836" t="s">
        <v>2566</v>
      </c>
      <c r="B9836" t="s">
        <v>1138</v>
      </c>
      <c r="D9836" t="s">
        <v>14</v>
      </c>
      <c r="E9836" t="s">
        <v>21</v>
      </c>
      <c r="G9836" t="s">
        <v>3040</v>
      </c>
      <c r="H9836">
        <v>0.3</v>
      </c>
      <c r="J9836">
        <v>0</v>
      </c>
      <c r="K9836">
        <v>0</v>
      </c>
      <c r="L9836" s="17">
        <f>IF($E9836&lt;&gt;"",VLOOKUP($E9836,GEMWs!$E$14:$L$20,7,FALSE),"")</f>
        <v>37.754918937403332</v>
      </c>
      <c r="M9836" s="17">
        <f>IF($E9836&lt;&gt;"",VLOOKUP($E9836,GEMWs!$E$14:$L$20,8,FALSE),"")</f>
        <v>96.174593288388181</v>
      </c>
      <c r="N9836" s="17">
        <f t="shared" ca="1" si="692"/>
        <v>37.754918937403332</v>
      </c>
      <c r="O9836" s="17">
        <f t="shared" ca="1" si="693"/>
        <v>96.174593288388181</v>
      </c>
      <c r="P9836" s="17">
        <f t="shared" ca="1" si="694"/>
        <v>3.1193269422041948E-3</v>
      </c>
      <c r="Q9836" s="17">
        <f t="shared" ca="1" si="695"/>
        <v>7.9459844821119108E-3</v>
      </c>
    </row>
    <row r="9837" spans="1:17" x14ac:dyDescent="0.35">
      <c r="A9837" t="s">
        <v>2566</v>
      </c>
      <c r="B9837" t="s">
        <v>1104</v>
      </c>
      <c r="C9837" t="s">
        <v>1105</v>
      </c>
      <c r="D9837" t="s">
        <v>14</v>
      </c>
      <c r="E9837" t="s">
        <v>21</v>
      </c>
      <c r="F9837" t="s">
        <v>22</v>
      </c>
      <c r="G9837" t="s">
        <v>3040</v>
      </c>
      <c r="H9837">
        <v>448.2</v>
      </c>
      <c r="I9837">
        <v>415</v>
      </c>
      <c r="J9837">
        <v>500</v>
      </c>
      <c r="K9837">
        <v>600</v>
      </c>
      <c r="L9837" s="17">
        <f>IF($E9837&lt;&gt;"",VLOOKUP($E9837,GEMWs!$E$14:$L$20,7,FALSE),"")</f>
        <v>37.754918937403332</v>
      </c>
      <c r="M9837" s="17">
        <f>IF($E9837&lt;&gt;"",VLOOKUP($E9837,GEMWs!$E$14:$L$20,8,FALSE),"")</f>
        <v>96.174593288388181</v>
      </c>
      <c r="N9837" s="17">
        <f t="shared" si="692"/>
        <v>500</v>
      </c>
      <c r="O9837" s="17">
        <f t="shared" si="693"/>
        <v>600</v>
      </c>
      <c r="P9837" s="17">
        <f t="shared" si="694"/>
        <v>0.747</v>
      </c>
      <c r="Q9837" s="17">
        <f t="shared" si="695"/>
        <v>0.89639999999999997</v>
      </c>
    </row>
    <row r="9838" spans="1:17" x14ac:dyDescent="0.35">
      <c r="A9838" t="s">
        <v>2567</v>
      </c>
      <c r="B9838" t="s">
        <v>13</v>
      </c>
      <c r="D9838" t="s">
        <v>14</v>
      </c>
      <c r="E9838" t="s">
        <v>15</v>
      </c>
      <c r="G9838" t="s">
        <v>3040</v>
      </c>
      <c r="H9838">
        <v>6170.2</v>
      </c>
      <c r="J9838">
        <v>0</v>
      </c>
      <c r="K9838">
        <v>0</v>
      </c>
      <c r="L9838" s="17">
        <f>IF($E9838&lt;&gt;"",VLOOKUP($E9838,GEMWs!$E$14:$L$20,7,FALSE),"")</f>
        <v>37.892086284381016</v>
      </c>
      <c r="M9838" s="17">
        <f>IF($E9838&lt;&gt;"",VLOOKUP($E9838,GEMWs!$E$14:$L$20,8,FALSE),"")</f>
        <v>96.522753888300599</v>
      </c>
      <c r="N9838" s="17">
        <f t="shared" ca="1" si="692"/>
        <v>37.892086284381016</v>
      </c>
      <c r="O9838" s="17">
        <f t="shared" ca="1" si="693"/>
        <v>96.522753888300599</v>
      </c>
      <c r="P9838" s="17">
        <f t="shared" ca="1" si="694"/>
        <v>63.924823437387253</v>
      </c>
      <c r="Q9838" s="17">
        <f t="shared" ca="1" si="695"/>
        <v>162.83611183856442</v>
      </c>
    </row>
    <row r="9839" spans="1:17" x14ac:dyDescent="0.35">
      <c r="A9839" t="s">
        <v>2567</v>
      </c>
      <c r="B9839" t="s">
        <v>103</v>
      </c>
      <c r="D9839" t="s">
        <v>14</v>
      </c>
      <c r="E9839" t="s">
        <v>15</v>
      </c>
      <c r="G9839" t="s">
        <v>3040</v>
      </c>
      <c r="H9839">
        <v>1515.9</v>
      </c>
      <c r="J9839">
        <v>0</v>
      </c>
      <c r="K9839">
        <v>0</v>
      </c>
      <c r="L9839" s="17">
        <f>IF($E9839&lt;&gt;"",VLOOKUP($E9839,GEMWs!$E$14:$L$20,7,FALSE),"")</f>
        <v>37.892086284381016</v>
      </c>
      <c r="M9839" s="17">
        <f>IF($E9839&lt;&gt;"",VLOOKUP($E9839,GEMWs!$E$14:$L$20,8,FALSE),"")</f>
        <v>96.522753888300599</v>
      </c>
      <c r="N9839" s="17">
        <f t="shared" ca="1" si="692"/>
        <v>37.892086284381016</v>
      </c>
      <c r="O9839" s="17">
        <f t="shared" ca="1" si="693"/>
        <v>96.522753888300599</v>
      </c>
      <c r="P9839" s="17">
        <f t="shared" ca="1" si="694"/>
        <v>15.705105158460883</v>
      </c>
      <c r="Q9839" s="17">
        <f t="shared" ca="1" si="695"/>
        <v>40.005714877326476</v>
      </c>
    </row>
    <row r="9840" spans="1:17" x14ac:dyDescent="0.35">
      <c r="A9840" t="s">
        <v>2567</v>
      </c>
      <c r="B9840" t="s">
        <v>433</v>
      </c>
      <c r="C9840" t="s">
        <v>434</v>
      </c>
      <c r="D9840" t="s">
        <v>14</v>
      </c>
      <c r="E9840" t="s">
        <v>21</v>
      </c>
      <c r="F9840" t="s">
        <v>22</v>
      </c>
      <c r="G9840" t="s">
        <v>3040</v>
      </c>
      <c r="H9840">
        <v>10.199999999999999</v>
      </c>
      <c r="I9840">
        <v>279</v>
      </c>
      <c r="J9840">
        <v>5750</v>
      </c>
      <c r="K9840">
        <v>5900</v>
      </c>
      <c r="L9840" s="17">
        <f>IF($E9840&lt;&gt;"",VLOOKUP($E9840,GEMWs!$E$14:$L$20,7,FALSE),"")</f>
        <v>37.754918937403332</v>
      </c>
      <c r="M9840" s="17">
        <f>IF($E9840&lt;&gt;"",VLOOKUP($E9840,GEMWs!$E$14:$L$20,8,FALSE),"")</f>
        <v>96.174593288388181</v>
      </c>
      <c r="N9840" s="17">
        <f t="shared" si="692"/>
        <v>5750</v>
      </c>
      <c r="O9840" s="17">
        <f t="shared" si="693"/>
        <v>5900</v>
      </c>
      <c r="P9840" s="17">
        <f t="shared" si="694"/>
        <v>1.7288135593220338E-3</v>
      </c>
      <c r="Q9840" s="17">
        <f t="shared" si="695"/>
        <v>1.7739130434782607E-3</v>
      </c>
    </row>
    <row r="9841" spans="1:17" x14ac:dyDescent="0.35">
      <c r="A9841" t="s">
        <v>2567</v>
      </c>
      <c r="B9841" t="s">
        <v>973</v>
      </c>
      <c r="C9841" t="s">
        <v>974</v>
      </c>
      <c r="D9841" t="s">
        <v>14</v>
      </c>
      <c r="E9841" t="s">
        <v>21</v>
      </c>
      <c r="F9841" t="s">
        <v>22</v>
      </c>
      <c r="G9841" t="s">
        <v>3040</v>
      </c>
      <c r="H9841">
        <v>9000</v>
      </c>
      <c r="I9841">
        <v>281</v>
      </c>
      <c r="J9841">
        <v>2000</v>
      </c>
      <c r="K9841">
        <v>2000</v>
      </c>
      <c r="L9841" s="17">
        <f>IF($E9841&lt;&gt;"",VLOOKUP($E9841,GEMWs!$E$14:$L$20,7,FALSE),"")</f>
        <v>37.754918937403332</v>
      </c>
      <c r="M9841" s="17">
        <f>IF($E9841&lt;&gt;"",VLOOKUP($E9841,GEMWs!$E$14:$L$20,8,FALSE),"")</f>
        <v>96.174593288388181</v>
      </c>
      <c r="N9841" s="17">
        <f t="shared" si="692"/>
        <v>2000</v>
      </c>
      <c r="O9841" s="17">
        <f t="shared" si="693"/>
        <v>2000</v>
      </c>
      <c r="P9841" s="17">
        <f t="shared" si="694"/>
        <v>4.5</v>
      </c>
      <c r="Q9841" s="17">
        <f t="shared" si="695"/>
        <v>4.5</v>
      </c>
    </row>
    <row r="9842" spans="1:17" x14ac:dyDescent="0.35">
      <c r="A9842" t="s">
        <v>2567</v>
      </c>
      <c r="B9842" t="s">
        <v>476</v>
      </c>
      <c r="D9842" t="s">
        <v>22</v>
      </c>
      <c r="G9842" t="s">
        <v>3040</v>
      </c>
      <c r="H9842">
        <v>3.4</v>
      </c>
      <c r="J9842">
        <v>0</v>
      </c>
      <c r="K9842">
        <v>0</v>
      </c>
      <c r="L9842" s="17" t="str">
        <f>IF($E9842&lt;&gt;"",VLOOKUP($E9842,GEMWs!$E$14:$L$20,7,FALSE),"")</f>
        <v/>
      </c>
      <c r="M9842" s="17" t="str">
        <f>IF($E9842&lt;&gt;"",VLOOKUP($E9842,GEMWs!$E$14:$L$20,8,FALSE),"")</f>
        <v/>
      </c>
      <c r="N9842" s="17">
        <f t="shared" ca="1" si="692"/>
        <v>0</v>
      </c>
      <c r="O9842" s="17">
        <f t="shared" ca="1" si="693"/>
        <v>0</v>
      </c>
      <c r="P9842" s="17">
        <f t="shared" ca="1" si="694"/>
        <v>0</v>
      </c>
      <c r="Q9842" s="17">
        <f t="shared" ca="1" si="695"/>
        <v>0</v>
      </c>
    </row>
    <row r="9843" spans="1:17" x14ac:dyDescent="0.35">
      <c r="A9843" t="s">
        <v>2567</v>
      </c>
      <c r="B9843" t="s">
        <v>2980</v>
      </c>
      <c r="D9843" t="s">
        <v>14</v>
      </c>
      <c r="E9843" t="s">
        <v>18</v>
      </c>
      <c r="G9843" t="s">
        <v>3040</v>
      </c>
      <c r="H9843">
        <v>23.7</v>
      </c>
      <c r="J9843">
        <v>0</v>
      </c>
      <c r="K9843">
        <v>0</v>
      </c>
      <c r="L9843" s="17">
        <f>IF($E9843&lt;&gt;"",VLOOKUP($E9843,GEMWs!$E$14:$L$20,7,FALSE),"")</f>
        <v>5950.3939027696888</v>
      </c>
      <c r="M9843" s="17">
        <f>IF($E9843&lt;&gt;"",VLOOKUP($E9843,GEMWs!$E$14:$L$20,8,FALSE),"")</f>
        <v>10539.430626954083</v>
      </c>
      <c r="N9843" s="17">
        <f t="shared" ca="1" si="692"/>
        <v>5950.3939027696888</v>
      </c>
      <c r="O9843" s="17">
        <f t="shared" ca="1" si="693"/>
        <v>10539.430626954083</v>
      </c>
      <c r="P9843" s="17">
        <f t="shared" ca="1" si="694"/>
        <v>2.2486983252575712E-3</v>
      </c>
      <c r="Q9843" s="17">
        <f t="shared" ca="1" si="695"/>
        <v>3.9829295988234531E-3</v>
      </c>
    </row>
    <row r="9844" spans="1:17" x14ac:dyDescent="0.35">
      <c r="A9844" t="s">
        <v>2568</v>
      </c>
      <c r="B9844" t="s">
        <v>13</v>
      </c>
      <c r="D9844" t="s">
        <v>14</v>
      </c>
      <c r="E9844" t="s">
        <v>15</v>
      </c>
      <c r="G9844" t="s">
        <v>3040</v>
      </c>
      <c r="H9844">
        <v>14316</v>
      </c>
      <c r="J9844">
        <v>0</v>
      </c>
      <c r="K9844">
        <v>0</v>
      </c>
      <c r="L9844" s="17">
        <f>IF($E9844&lt;&gt;"",VLOOKUP($E9844,GEMWs!$E$14:$L$20,7,FALSE),"")</f>
        <v>37.892086284381016</v>
      </c>
      <c r="M9844" s="17">
        <f>IF($E9844&lt;&gt;"",VLOOKUP($E9844,GEMWs!$E$14:$L$20,8,FALSE),"")</f>
        <v>96.522753888300599</v>
      </c>
      <c r="N9844" s="17">
        <f t="shared" ca="1" si="692"/>
        <v>37.892086284381016</v>
      </c>
      <c r="O9844" s="17">
        <f t="shared" ca="1" si="693"/>
        <v>96.522753888300599</v>
      </c>
      <c r="P9844" s="17">
        <f t="shared" ca="1" si="694"/>
        <v>148.3173596203747</v>
      </c>
      <c r="Q9844" s="17">
        <f t="shared" ca="1" si="695"/>
        <v>377.80975934019779</v>
      </c>
    </row>
    <row r="9845" spans="1:17" x14ac:dyDescent="0.35">
      <c r="A9845" t="s">
        <v>2568</v>
      </c>
      <c r="B9845" t="s">
        <v>103</v>
      </c>
      <c r="D9845" t="s">
        <v>14</v>
      </c>
      <c r="E9845" t="s">
        <v>15</v>
      </c>
      <c r="G9845" t="s">
        <v>3040</v>
      </c>
      <c r="H9845">
        <v>2686.9</v>
      </c>
      <c r="J9845">
        <v>0</v>
      </c>
      <c r="K9845">
        <v>0</v>
      </c>
      <c r="L9845" s="17">
        <f>IF($E9845&lt;&gt;"",VLOOKUP($E9845,GEMWs!$E$14:$L$20,7,FALSE),"")</f>
        <v>37.892086284381016</v>
      </c>
      <c r="M9845" s="17">
        <f>IF($E9845&lt;&gt;"",VLOOKUP($E9845,GEMWs!$E$14:$L$20,8,FALSE),"")</f>
        <v>96.522753888300599</v>
      </c>
      <c r="N9845" s="17">
        <f t="shared" ca="1" si="692"/>
        <v>37.892086284381016</v>
      </c>
      <c r="O9845" s="17">
        <f t="shared" ca="1" si="693"/>
        <v>96.522753888300599</v>
      </c>
      <c r="P9845" s="17">
        <f t="shared" ca="1" si="694"/>
        <v>27.836959595137245</v>
      </c>
      <c r="Q9845" s="17">
        <f t="shared" ca="1" si="695"/>
        <v>70.909265323496612</v>
      </c>
    </row>
    <row r="9846" spans="1:17" x14ac:dyDescent="0.35">
      <c r="A9846" t="s">
        <v>2568</v>
      </c>
      <c r="B9846" t="s">
        <v>433</v>
      </c>
      <c r="C9846" t="s">
        <v>434</v>
      </c>
      <c r="D9846" t="s">
        <v>14</v>
      </c>
      <c r="E9846" t="s">
        <v>21</v>
      </c>
      <c r="F9846" t="s">
        <v>22</v>
      </c>
      <c r="G9846" t="s">
        <v>3040</v>
      </c>
      <c r="H9846">
        <v>17</v>
      </c>
      <c r="I9846">
        <v>279</v>
      </c>
      <c r="J9846">
        <v>5750</v>
      </c>
      <c r="K9846">
        <v>5900</v>
      </c>
      <c r="L9846" s="17">
        <f>IF($E9846&lt;&gt;"",VLOOKUP($E9846,GEMWs!$E$14:$L$20,7,FALSE),"")</f>
        <v>37.754918937403332</v>
      </c>
      <c r="M9846" s="17">
        <f>IF($E9846&lt;&gt;"",VLOOKUP($E9846,GEMWs!$E$14:$L$20,8,FALSE),"")</f>
        <v>96.174593288388181</v>
      </c>
      <c r="N9846" s="17">
        <f t="shared" si="692"/>
        <v>5750</v>
      </c>
      <c r="O9846" s="17">
        <f t="shared" si="693"/>
        <v>5900</v>
      </c>
      <c r="P9846" s="17">
        <f t="shared" si="694"/>
        <v>2.8813559322033899E-3</v>
      </c>
      <c r="Q9846" s="17">
        <f t="shared" si="695"/>
        <v>2.956521739130435E-3</v>
      </c>
    </row>
    <row r="9847" spans="1:17" x14ac:dyDescent="0.35">
      <c r="A9847" t="s">
        <v>2568</v>
      </c>
      <c r="B9847" t="s">
        <v>973</v>
      </c>
      <c r="C9847" t="s">
        <v>974</v>
      </c>
      <c r="D9847" t="s">
        <v>14</v>
      </c>
      <c r="E9847" t="s">
        <v>21</v>
      </c>
      <c r="F9847" t="s">
        <v>22</v>
      </c>
      <c r="G9847" t="s">
        <v>3040</v>
      </c>
      <c r="H9847">
        <v>17755</v>
      </c>
      <c r="I9847">
        <v>281</v>
      </c>
      <c r="J9847">
        <v>2000</v>
      </c>
      <c r="K9847">
        <v>2000</v>
      </c>
      <c r="L9847" s="17">
        <f>IF($E9847&lt;&gt;"",VLOOKUP($E9847,GEMWs!$E$14:$L$20,7,FALSE),"")</f>
        <v>37.754918937403332</v>
      </c>
      <c r="M9847" s="17">
        <f>IF($E9847&lt;&gt;"",VLOOKUP($E9847,GEMWs!$E$14:$L$20,8,FALSE),"")</f>
        <v>96.174593288388181</v>
      </c>
      <c r="N9847" s="17">
        <f t="shared" si="692"/>
        <v>2000</v>
      </c>
      <c r="O9847" s="17">
        <f t="shared" si="693"/>
        <v>2000</v>
      </c>
      <c r="P9847" s="17">
        <f t="shared" si="694"/>
        <v>8.8774999999999995</v>
      </c>
      <c r="Q9847" s="17">
        <f t="shared" si="695"/>
        <v>8.8774999999999995</v>
      </c>
    </row>
    <row r="9848" spans="1:17" x14ac:dyDescent="0.35">
      <c r="A9848" t="s">
        <v>2568</v>
      </c>
      <c r="B9848" t="s">
        <v>476</v>
      </c>
      <c r="D9848" t="s">
        <v>22</v>
      </c>
      <c r="G9848" t="s">
        <v>3040</v>
      </c>
      <c r="H9848">
        <v>3.9</v>
      </c>
      <c r="J9848">
        <v>0</v>
      </c>
      <c r="K9848">
        <v>0</v>
      </c>
      <c r="L9848" s="17" t="str">
        <f>IF($E9848&lt;&gt;"",VLOOKUP($E9848,GEMWs!$E$14:$L$20,7,FALSE),"")</f>
        <v/>
      </c>
      <c r="M9848" s="17" t="str">
        <f>IF($E9848&lt;&gt;"",VLOOKUP($E9848,GEMWs!$E$14:$L$20,8,FALSE),"")</f>
        <v/>
      </c>
      <c r="N9848" s="17">
        <f t="shared" ca="1" si="692"/>
        <v>0</v>
      </c>
      <c r="O9848" s="17">
        <f t="shared" ca="1" si="693"/>
        <v>0</v>
      </c>
      <c r="P9848" s="17">
        <f t="shared" ca="1" si="694"/>
        <v>0</v>
      </c>
      <c r="Q9848" s="17">
        <f t="shared" ca="1" si="695"/>
        <v>0</v>
      </c>
    </row>
    <row r="9849" spans="1:17" x14ac:dyDescent="0.35">
      <c r="A9849" t="s">
        <v>2568</v>
      </c>
      <c r="B9849" t="s">
        <v>2980</v>
      </c>
      <c r="D9849" t="s">
        <v>14</v>
      </c>
      <c r="E9849" t="s">
        <v>18</v>
      </c>
      <c r="G9849" t="s">
        <v>3040</v>
      </c>
      <c r="H9849">
        <v>39.5</v>
      </c>
      <c r="J9849">
        <v>0</v>
      </c>
      <c r="K9849">
        <v>0</v>
      </c>
      <c r="L9849" s="17">
        <f>IF($E9849&lt;&gt;"",VLOOKUP($E9849,GEMWs!$E$14:$L$20,7,FALSE),"")</f>
        <v>5950.3939027696888</v>
      </c>
      <c r="M9849" s="17">
        <f>IF($E9849&lt;&gt;"",VLOOKUP($E9849,GEMWs!$E$14:$L$20,8,FALSE),"")</f>
        <v>10539.430626954083</v>
      </c>
      <c r="N9849" s="17">
        <f t="shared" ca="1" si="692"/>
        <v>5950.3939027696888</v>
      </c>
      <c r="O9849" s="17">
        <f t="shared" ca="1" si="693"/>
        <v>10539.430626954083</v>
      </c>
      <c r="P9849" s="17">
        <f t="shared" ca="1" si="694"/>
        <v>3.7478305420959521E-3</v>
      </c>
      <c r="Q9849" s="17">
        <f t="shared" ca="1" si="695"/>
        <v>6.6382159980390891E-3</v>
      </c>
    </row>
    <row r="9850" spans="1:17" x14ac:dyDescent="0.35">
      <c r="A9850" t="s">
        <v>2569</v>
      </c>
      <c r="B9850" t="s">
        <v>168</v>
      </c>
      <c r="C9850" t="s">
        <v>169</v>
      </c>
      <c r="D9850" t="s">
        <v>14</v>
      </c>
      <c r="E9850" t="s">
        <v>21</v>
      </c>
      <c r="F9850" t="s">
        <v>22</v>
      </c>
      <c r="G9850" t="s">
        <v>3040</v>
      </c>
      <c r="H9850">
        <v>118.4</v>
      </c>
      <c r="I9850">
        <v>7</v>
      </c>
      <c r="J9850">
        <v>4540</v>
      </c>
      <c r="K9850">
        <v>21364</v>
      </c>
      <c r="L9850" s="17">
        <f>IF($E9850&lt;&gt;"",VLOOKUP($E9850,GEMWs!$E$14:$L$20,7,FALSE),"")</f>
        <v>37.754918937403332</v>
      </c>
      <c r="M9850" s="17">
        <f>IF($E9850&lt;&gt;"",VLOOKUP($E9850,GEMWs!$E$14:$L$20,8,FALSE),"")</f>
        <v>96.174593288388181</v>
      </c>
      <c r="N9850" s="17">
        <f t="shared" si="692"/>
        <v>4540</v>
      </c>
      <c r="O9850" s="17">
        <f t="shared" si="693"/>
        <v>21364</v>
      </c>
      <c r="P9850" s="17">
        <f t="shared" si="694"/>
        <v>5.5420333270923047E-3</v>
      </c>
      <c r="Q9850" s="17">
        <f t="shared" si="695"/>
        <v>2.6079295154185025E-2</v>
      </c>
    </row>
    <row r="9851" spans="1:17" x14ac:dyDescent="0.35">
      <c r="A9851" t="s">
        <v>2569</v>
      </c>
      <c r="B9851" t="s">
        <v>626</v>
      </c>
      <c r="C9851" t="s">
        <v>627</v>
      </c>
      <c r="D9851" t="s">
        <v>14</v>
      </c>
      <c r="E9851" t="s">
        <v>21</v>
      </c>
      <c r="F9851" t="s">
        <v>22</v>
      </c>
      <c r="G9851" t="s">
        <v>3040</v>
      </c>
      <c r="H9851">
        <v>67.599999999999994</v>
      </c>
      <c r="I9851">
        <v>68</v>
      </c>
      <c r="J9851">
        <v>18140</v>
      </c>
      <c r="K9851">
        <v>27220</v>
      </c>
      <c r="L9851" s="17">
        <f>IF($E9851&lt;&gt;"",VLOOKUP($E9851,GEMWs!$E$14:$L$20,7,FALSE),"")</f>
        <v>37.754918937403332</v>
      </c>
      <c r="M9851" s="17">
        <f>IF($E9851&lt;&gt;"",VLOOKUP($E9851,GEMWs!$E$14:$L$20,8,FALSE),"")</f>
        <v>96.174593288388181</v>
      </c>
      <c r="N9851" s="17">
        <f t="shared" si="692"/>
        <v>18140</v>
      </c>
      <c r="O9851" s="17">
        <f t="shared" si="693"/>
        <v>27220</v>
      </c>
      <c r="P9851" s="17">
        <f t="shared" si="694"/>
        <v>2.4834680382072004E-3</v>
      </c>
      <c r="Q9851" s="17">
        <f t="shared" si="695"/>
        <v>3.7265711135611905E-3</v>
      </c>
    </row>
    <row r="9852" spans="1:17" x14ac:dyDescent="0.35">
      <c r="A9852" t="s">
        <v>2569</v>
      </c>
      <c r="B9852" t="s">
        <v>821</v>
      </c>
      <c r="D9852" t="s">
        <v>22</v>
      </c>
      <c r="G9852" t="s">
        <v>3040</v>
      </c>
      <c r="H9852">
        <v>7461.3</v>
      </c>
      <c r="J9852">
        <v>0</v>
      </c>
      <c r="K9852">
        <v>0</v>
      </c>
      <c r="L9852" s="17" t="str">
        <f>IF($E9852&lt;&gt;"",VLOOKUP($E9852,GEMWs!$E$14:$L$20,7,FALSE),"")</f>
        <v/>
      </c>
      <c r="M9852" s="17" t="str">
        <f>IF($E9852&lt;&gt;"",VLOOKUP($E9852,GEMWs!$E$14:$L$20,8,FALSE),"")</f>
        <v/>
      </c>
      <c r="N9852" s="17">
        <f t="shared" ca="1" si="692"/>
        <v>0</v>
      </c>
      <c r="O9852" s="17">
        <f t="shared" ca="1" si="693"/>
        <v>0</v>
      </c>
      <c r="P9852" s="17">
        <f t="shared" ca="1" si="694"/>
        <v>0</v>
      </c>
      <c r="Q9852" s="17">
        <f t="shared" ca="1" si="695"/>
        <v>0</v>
      </c>
    </row>
    <row r="9853" spans="1:17" x14ac:dyDescent="0.35">
      <c r="A9853" t="s">
        <v>2569</v>
      </c>
      <c r="B9853" t="s">
        <v>170</v>
      </c>
      <c r="C9853" t="s">
        <v>171</v>
      </c>
      <c r="D9853" t="s">
        <v>14</v>
      </c>
      <c r="E9853" t="s">
        <v>21</v>
      </c>
      <c r="F9853" t="s">
        <v>22</v>
      </c>
      <c r="G9853" t="s">
        <v>3040</v>
      </c>
      <c r="H9853">
        <v>49.7</v>
      </c>
      <c r="I9853">
        <v>114</v>
      </c>
      <c r="J9853">
        <v>15000</v>
      </c>
      <c r="K9853">
        <v>20000</v>
      </c>
      <c r="L9853" s="17">
        <f>IF($E9853&lt;&gt;"",VLOOKUP($E9853,GEMWs!$E$14:$L$20,7,FALSE),"")</f>
        <v>37.754918937403332</v>
      </c>
      <c r="M9853" s="17">
        <f>IF($E9853&lt;&gt;"",VLOOKUP($E9853,GEMWs!$E$14:$L$20,8,FALSE),"")</f>
        <v>96.174593288388181</v>
      </c>
      <c r="N9853" s="17">
        <f t="shared" si="692"/>
        <v>15000</v>
      </c>
      <c r="O9853" s="17">
        <f t="shared" si="693"/>
        <v>20000</v>
      </c>
      <c r="P9853" s="17">
        <f t="shared" si="694"/>
        <v>2.4850000000000002E-3</v>
      </c>
      <c r="Q9853" s="17">
        <f t="shared" si="695"/>
        <v>3.3133333333333335E-3</v>
      </c>
    </row>
    <row r="9854" spans="1:17" x14ac:dyDescent="0.35">
      <c r="A9854" t="s">
        <v>2569</v>
      </c>
      <c r="B9854" t="s">
        <v>1739</v>
      </c>
      <c r="C9854" t="s">
        <v>1740</v>
      </c>
      <c r="D9854" t="s">
        <v>14</v>
      </c>
      <c r="E9854" t="s">
        <v>18</v>
      </c>
      <c r="F9854" t="s">
        <v>22</v>
      </c>
      <c r="G9854" t="s">
        <v>3040</v>
      </c>
      <c r="H9854">
        <v>9.1</v>
      </c>
      <c r="I9854">
        <v>146</v>
      </c>
      <c r="J9854">
        <v>18000</v>
      </c>
      <c r="K9854">
        <v>18000</v>
      </c>
      <c r="L9854" s="17">
        <f>IF($E9854&lt;&gt;"",VLOOKUP($E9854,GEMWs!$E$14:$L$20,7,FALSE),"")</f>
        <v>5950.3939027696888</v>
      </c>
      <c r="M9854" s="17">
        <f>IF($E9854&lt;&gt;"",VLOOKUP($E9854,GEMWs!$E$14:$L$20,8,FALSE),"")</f>
        <v>10539.430626954083</v>
      </c>
      <c r="N9854" s="17">
        <f t="shared" si="692"/>
        <v>18000</v>
      </c>
      <c r="O9854" s="17">
        <f t="shared" si="693"/>
        <v>18000</v>
      </c>
      <c r="P9854" s="17">
        <f t="shared" si="694"/>
        <v>5.0555555555555553E-4</v>
      </c>
      <c r="Q9854" s="17">
        <f t="shared" si="695"/>
        <v>5.0555555555555553E-4</v>
      </c>
    </row>
    <row r="9855" spans="1:17" x14ac:dyDescent="0.35">
      <c r="A9855" t="s">
        <v>2569</v>
      </c>
      <c r="B9855" t="s">
        <v>188</v>
      </c>
      <c r="C9855" t="s">
        <v>189</v>
      </c>
      <c r="D9855" t="s">
        <v>14</v>
      </c>
      <c r="E9855" t="s">
        <v>18</v>
      </c>
      <c r="F9855" t="s">
        <v>22</v>
      </c>
      <c r="G9855" t="s">
        <v>3040</v>
      </c>
      <c r="H9855">
        <v>133.80000000000001</v>
      </c>
      <c r="I9855">
        <v>156</v>
      </c>
      <c r="J9855">
        <v>14411.9</v>
      </c>
      <c r="K9855">
        <v>16561.68</v>
      </c>
      <c r="L9855" s="17">
        <f>IF($E9855&lt;&gt;"",VLOOKUP($E9855,GEMWs!$E$14:$L$20,7,FALSE),"")</f>
        <v>5950.3939027696888</v>
      </c>
      <c r="M9855" s="17">
        <f>IF($E9855&lt;&gt;"",VLOOKUP($E9855,GEMWs!$E$14:$L$20,8,FALSE),"")</f>
        <v>10539.430626954083</v>
      </c>
      <c r="N9855" s="17">
        <f t="shared" si="692"/>
        <v>14411.9</v>
      </c>
      <c r="O9855" s="17">
        <f t="shared" si="693"/>
        <v>16561.68</v>
      </c>
      <c r="P9855" s="17">
        <f t="shared" si="694"/>
        <v>8.0788905473357774E-3</v>
      </c>
      <c r="Q9855" s="17">
        <f t="shared" si="695"/>
        <v>9.2839944767865463E-3</v>
      </c>
    </row>
    <row r="9856" spans="1:17" x14ac:dyDescent="0.35">
      <c r="A9856" t="s">
        <v>2569</v>
      </c>
      <c r="B9856" t="s">
        <v>174</v>
      </c>
      <c r="C9856" t="s">
        <v>175</v>
      </c>
      <c r="D9856" t="s">
        <v>14</v>
      </c>
      <c r="E9856" t="s">
        <v>21</v>
      </c>
      <c r="F9856" t="s">
        <v>22</v>
      </c>
      <c r="G9856" t="s">
        <v>3040</v>
      </c>
      <c r="H9856">
        <v>109.3</v>
      </c>
      <c r="I9856">
        <v>219</v>
      </c>
      <c r="J9856">
        <v>28000</v>
      </c>
      <c r="K9856">
        <v>28000</v>
      </c>
      <c r="L9856" s="17">
        <f>IF($E9856&lt;&gt;"",VLOOKUP($E9856,GEMWs!$E$14:$L$20,7,FALSE),"")</f>
        <v>37.754918937403332</v>
      </c>
      <c r="M9856" s="17">
        <f>IF($E9856&lt;&gt;"",VLOOKUP($E9856,GEMWs!$E$14:$L$20,8,FALSE),"")</f>
        <v>96.174593288388181</v>
      </c>
      <c r="N9856" s="17">
        <f t="shared" si="692"/>
        <v>28000</v>
      </c>
      <c r="O9856" s="17">
        <f t="shared" si="693"/>
        <v>28000</v>
      </c>
      <c r="P9856" s="17">
        <f t="shared" si="694"/>
        <v>3.9035714285714286E-3</v>
      </c>
      <c r="Q9856" s="17">
        <f t="shared" si="695"/>
        <v>3.9035714285714286E-3</v>
      </c>
    </row>
    <row r="9857" spans="1:17" x14ac:dyDescent="0.35">
      <c r="A9857" t="s">
        <v>2569</v>
      </c>
      <c r="B9857" t="s">
        <v>1686</v>
      </c>
      <c r="D9857" t="s">
        <v>14</v>
      </c>
      <c r="E9857" t="s">
        <v>21</v>
      </c>
      <c r="G9857" t="s">
        <v>3040</v>
      </c>
      <c r="H9857">
        <v>22.2</v>
      </c>
      <c r="J9857">
        <v>0</v>
      </c>
      <c r="K9857">
        <v>0</v>
      </c>
      <c r="L9857" s="17">
        <f>IF($E9857&lt;&gt;"",VLOOKUP($E9857,GEMWs!$E$14:$L$20,7,FALSE),"")</f>
        <v>37.754918937403332</v>
      </c>
      <c r="M9857" s="17">
        <f>IF($E9857&lt;&gt;"",VLOOKUP($E9857,GEMWs!$E$14:$L$20,8,FALSE),"")</f>
        <v>96.174593288388181</v>
      </c>
      <c r="N9857" s="17">
        <f t="shared" ca="1" si="692"/>
        <v>37.754918937403332</v>
      </c>
      <c r="O9857" s="17">
        <f t="shared" ca="1" si="693"/>
        <v>96.174593288388181</v>
      </c>
      <c r="P9857" s="17">
        <f t="shared" ca="1" si="694"/>
        <v>0.23083019372311042</v>
      </c>
      <c r="Q9857" s="17">
        <f t="shared" ca="1" si="695"/>
        <v>0.58800285167628141</v>
      </c>
    </row>
    <row r="9858" spans="1:17" x14ac:dyDescent="0.35">
      <c r="A9858" t="s">
        <v>2569</v>
      </c>
      <c r="B9858" t="s">
        <v>13</v>
      </c>
      <c r="D9858" t="s">
        <v>14</v>
      </c>
      <c r="E9858" t="s">
        <v>15</v>
      </c>
      <c r="G9858" t="s">
        <v>3040</v>
      </c>
      <c r="H9858">
        <v>591.5</v>
      </c>
      <c r="J9858">
        <v>0</v>
      </c>
      <c r="K9858">
        <v>0</v>
      </c>
      <c r="L9858" s="17">
        <f>IF($E9858&lt;&gt;"",VLOOKUP($E9858,GEMWs!$E$14:$L$20,7,FALSE),"")</f>
        <v>37.892086284381016</v>
      </c>
      <c r="M9858" s="17">
        <f>IF($E9858&lt;&gt;"",VLOOKUP($E9858,GEMWs!$E$14:$L$20,8,FALSE),"")</f>
        <v>96.522753888300599</v>
      </c>
      <c r="N9858" s="17">
        <f t="shared" ca="1" si="692"/>
        <v>37.892086284381016</v>
      </c>
      <c r="O9858" s="17">
        <f t="shared" ca="1" si="693"/>
        <v>96.522753888300599</v>
      </c>
      <c r="P9858" s="17">
        <f t="shared" ca="1" si="694"/>
        <v>6.1280887269804154</v>
      </c>
      <c r="Q9858" s="17">
        <f t="shared" ca="1" si="695"/>
        <v>15.610119631861343</v>
      </c>
    </row>
    <row r="9859" spans="1:17" x14ac:dyDescent="0.35">
      <c r="A9859" t="s">
        <v>2569</v>
      </c>
      <c r="B9859" t="s">
        <v>229</v>
      </c>
      <c r="D9859" t="s">
        <v>22</v>
      </c>
      <c r="G9859" t="s">
        <v>3040</v>
      </c>
      <c r="H9859">
        <v>2.7</v>
      </c>
      <c r="J9859">
        <v>0</v>
      </c>
      <c r="K9859">
        <v>0</v>
      </c>
      <c r="L9859" s="17" t="str">
        <f>IF($E9859&lt;&gt;"",VLOOKUP($E9859,GEMWs!$E$14:$L$20,7,FALSE),"")</f>
        <v/>
      </c>
      <c r="M9859" s="17" t="str">
        <f>IF($E9859&lt;&gt;"",VLOOKUP($E9859,GEMWs!$E$14:$L$20,8,FALSE),"")</f>
        <v/>
      </c>
      <c r="N9859" s="17">
        <f t="shared" ca="1" si="692"/>
        <v>0</v>
      </c>
      <c r="O9859" s="17">
        <f t="shared" ca="1" si="693"/>
        <v>0</v>
      </c>
      <c r="P9859" s="17">
        <f t="shared" ca="1" si="694"/>
        <v>0</v>
      </c>
      <c r="Q9859" s="17">
        <f t="shared" ca="1" si="695"/>
        <v>0</v>
      </c>
    </row>
    <row r="9860" spans="1:17" x14ac:dyDescent="0.35">
      <c r="A9860" t="s">
        <v>2569</v>
      </c>
      <c r="B9860" t="s">
        <v>103</v>
      </c>
      <c r="D9860" t="s">
        <v>14</v>
      </c>
      <c r="E9860" t="s">
        <v>15</v>
      </c>
      <c r="G9860" t="s">
        <v>3040</v>
      </c>
      <c r="H9860">
        <v>24951.7</v>
      </c>
      <c r="J9860">
        <v>0</v>
      </c>
      <c r="K9860">
        <v>0</v>
      </c>
      <c r="L9860" s="17">
        <f>IF($E9860&lt;&gt;"",VLOOKUP($E9860,GEMWs!$E$14:$L$20,7,FALSE),"")</f>
        <v>37.892086284381016</v>
      </c>
      <c r="M9860" s="17">
        <f>IF($E9860&lt;&gt;"",VLOOKUP($E9860,GEMWs!$E$14:$L$20,8,FALSE),"")</f>
        <v>96.522753888300599</v>
      </c>
      <c r="N9860" s="17">
        <f t="shared" ca="1" si="692"/>
        <v>37.892086284381016</v>
      </c>
      <c r="O9860" s="17">
        <f t="shared" ca="1" si="693"/>
        <v>96.522753888300599</v>
      </c>
      <c r="P9860" s="17">
        <f t="shared" ca="1" si="694"/>
        <v>258.50588586474601</v>
      </c>
      <c r="Q9860" s="17">
        <f t="shared" ca="1" si="695"/>
        <v>658.49369741050657</v>
      </c>
    </row>
    <row r="9861" spans="1:17" x14ac:dyDescent="0.35">
      <c r="A9861" t="s">
        <v>2569</v>
      </c>
      <c r="B9861" t="s">
        <v>477</v>
      </c>
      <c r="D9861" t="s">
        <v>22</v>
      </c>
      <c r="G9861" t="s">
        <v>3040</v>
      </c>
      <c r="H9861">
        <v>911</v>
      </c>
      <c r="J9861">
        <v>0</v>
      </c>
      <c r="K9861">
        <v>0</v>
      </c>
      <c r="L9861" s="17" t="str">
        <f>IF($E9861&lt;&gt;"",VLOOKUP($E9861,GEMWs!$E$14:$L$20,7,FALSE),"")</f>
        <v/>
      </c>
      <c r="M9861" s="17" t="str">
        <f>IF($E9861&lt;&gt;"",VLOOKUP($E9861,GEMWs!$E$14:$L$20,8,FALSE),"")</f>
        <v/>
      </c>
      <c r="N9861" s="17">
        <f t="shared" ca="1" si="692"/>
        <v>0</v>
      </c>
      <c r="O9861" s="17">
        <f t="shared" ca="1" si="693"/>
        <v>0</v>
      </c>
      <c r="P9861" s="17">
        <f t="shared" ca="1" si="694"/>
        <v>0</v>
      </c>
      <c r="Q9861" s="17">
        <f t="shared" ca="1" si="695"/>
        <v>0</v>
      </c>
    </row>
    <row r="9862" spans="1:17" x14ac:dyDescent="0.35">
      <c r="A9862" t="s">
        <v>2569</v>
      </c>
      <c r="B9862" t="s">
        <v>144</v>
      </c>
      <c r="C9862" t="s">
        <v>145</v>
      </c>
      <c r="D9862" t="s">
        <v>14</v>
      </c>
      <c r="E9862" t="s">
        <v>21</v>
      </c>
      <c r="F9862" t="s">
        <v>22</v>
      </c>
      <c r="G9862" t="s">
        <v>3040</v>
      </c>
      <c r="H9862">
        <v>307.5</v>
      </c>
      <c r="I9862">
        <v>317</v>
      </c>
      <c r="J9862">
        <v>2000</v>
      </c>
      <c r="K9862">
        <v>10000</v>
      </c>
      <c r="L9862" s="17">
        <f>IF($E9862&lt;&gt;"",VLOOKUP($E9862,GEMWs!$E$14:$L$20,7,FALSE),"")</f>
        <v>37.754918937403332</v>
      </c>
      <c r="M9862" s="17">
        <f>IF($E9862&lt;&gt;"",VLOOKUP($E9862,GEMWs!$E$14:$L$20,8,FALSE),"")</f>
        <v>96.174593288388181</v>
      </c>
      <c r="N9862" s="17">
        <f t="shared" si="692"/>
        <v>2000</v>
      </c>
      <c r="O9862" s="17">
        <f t="shared" si="693"/>
        <v>10000</v>
      </c>
      <c r="P9862" s="17">
        <f t="shared" si="694"/>
        <v>3.075E-2</v>
      </c>
      <c r="Q9862" s="17">
        <f t="shared" si="695"/>
        <v>0.15375</v>
      </c>
    </row>
    <row r="9863" spans="1:17" x14ac:dyDescent="0.35">
      <c r="A9863" t="s">
        <v>2569</v>
      </c>
      <c r="B9863" t="s">
        <v>182</v>
      </c>
      <c r="C9863" t="s">
        <v>183</v>
      </c>
      <c r="D9863" t="s">
        <v>14</v>
      </c>
      <c r="E9863" t="s">
        <v>21</v>
      </c>
      <c r="F9863" t="s">
        <v>22</v>
      </c>
      <c r="G9863" t="s">
        <v>3040</v>
      </c>
      <c r="H9863">
        <v>195.5</v>
      </c>
      <c r="I9863">
        <v>338</v>
      </c>
      <c r="J9863">
        <v>4536</v>
      </c>
      <c r="K9863">
        <v>38636</v>
      </c>
      <c r="L9863" s="17">
        <f>IF($E9863&lt;&gt;"",VLOOKUP($E9863,GEMWs!$E$14:$L$20,7,FALSE),"")</f>
        <v>37.754918937403332</v>
      </c>
      <c r="M9863" s="17">
        <f>IF($E9863&lt;&gt;"",VLOOKUP($E9863,GEMWs!$E$14:$L$20,8,FALSE),"")</f>
        <v>96.174593288388181</v>
      </c>
      <c r="N9863" s="17">
        <f t="shared" si="692"/>
        <v>4536</v>
      </c>
      <c r="O9863" s="17">
        <f t="shared" si="693"/>
        <v>38636</v>
      </c>
      <c r="P9863" s="17">
        <f t="shared" si="694"/>
        <v>5.0600476239776376E-3</v>
      </c>
      <c r="Q9863" s="17">
        <f t="shared" si="695"/>
        <v>4.3099647266313934E-2</v>
      </c>
    </row>
    <row r="9864" spans="1:17" x14ac:dyDescent="0.35">
      <c r="A9864" t="s">
        <v>2569</v>
      </c>
      <c r="B9864" t="s">
        <v>184</v>
      </c>
      <c r="C9864" t="s">
        <v>185</v>
      </c>
      <c r="D9864" t="s">
        <v>14</v>
      </c>
      <c r="E9864" t="s">
        <v>21</v>
      </c>
      <c r="F9864" t="s">
        <v>22</v>
      </c>
      <c r="G9864" t="s">
        <v>3040</v>
      </c>
      <c r="H9864">
        <v>1121.7</v>
      </c>
      <c r="I9864">
        <v>345</v>
      </c>
      <c r="J9864">
        <v>5000</v>
      </c>
      <c r="K9864">
        <v>20000</v>
      </c>
      <c r="L9864" s="17">
        <f>IF($E9864&lt;&gt;"",VLOOKUP($E9864,GEMWs!$E$14:$L$20,7,FALSE),"")</f>
        <v>37.754918937403332</v>
      </c>
      <c r="M9864" s="17">
        <f>IF($E9864&lt;&gt;"",VLOOKUP($E9864,GEMWs!$E$14:$L$20,8,FALSE),"")</f>
        <v>96.174593288388181</v>
      </c>
      <c r="N9864" s="17">
        <f t="shared" si="692"/>
        <v>5000</v>
      </c>
      <c r="O9864" s="17">
        <f t="shared" si="693"/>
        <v>20000</v>
      </c>
      <c r="P9864" s="17">
        <f t="shared" si="694"/>
        <v>5.6085000000000003E-2</v>
      </c>
      <c r="Q9864" s="17">
        <f t="shared" si="695"/>
        <v>0.22434000000000001</v>
      </c>
    </row>
    <row r="9865" spans="1:17" x14ac:dyDescent="0.35">
      <c r="A9865" t="s">
        <v>2570</v>
      </c>
      <c r="B9865" t="s">
        <v>13</v>
      </c>
      <c r="D9865" t="s">
        <v>14</v>
      </c>
      <c r="E9865" t="s">
        <v>15</v>
      </c>
      <c r="G9865" t="s">
        <v>3040</v>
      </c>
      <c r="H9865">
        <v>61.5</v>
      </c>
      <c r="J9865">
        <v>0</v>
      </c>
      <c r="K9865">
        <v>0</v>
      </c>
      <c r="L9865" s="17">
        <f>IF($E9865&lt;&gt;"",VLOOKUP($E9865,GEMWs!$E$14:$L$20,7,FALSE),"")</f>
        <v>37.892086284381016</v>
      </c>
      <c r="M9865" s="17">
        <f>IF($E9865&lt;&gt;"",VLOOKUP($E9865,GEMWs!$E$14:$L$20,8,FALSE),"")</f>
        <v>96.522753888300599</v>
      </c>
      <c r="N9865" s="17">
        <f t="shared" ca="1" si="692"/>
        <v>37.892086284381016</v>
      </c>
      <c r="O9865" s="17">
        <f t="shared" ca="1" si="693"/>
        <v>96.522753888300599</v>
      </c>
      <c r="P9865" s="17">
        <f t="shared" ca="1" si="694"/>
        <v>0.6371554635829173</v>
      </c>
      <c r="Q9865" s="17">
        <f t="shared" ca="1" si="695"/>
        <v>1.6230301899568429</v>
      </c>
    </row>
    <row r="9866" spans="1:17" x14ac:dyDescent="0.35">
      <c r="A9866" t="s">
        <v>2571</v>
      </c>
      <c r="B9866" t="s">
        <v>1144</v>
      </c>
      <c r="C9866" t="s">
        <v>1145</v>
      </c>
      <c r="D9866" t="s">
        <v>14</v>
      </c>
      <c r="E9866" t="s">
        <v>21</v>
      </c>
      <c r="F9866" t="s">
        <v>22</v>
      </c>
      <c r="G9866" t="s">
        <v>3040</v>
      </c>
      <c r="H9866">
        <v>31.3</v>
      </c>
      <c r="I9866">
        <v>24</v>
      </c>
      <c r="J9866">
        <v>30000</v>
      </c>
      <c r="K9866">
        <v>30000</v>
      </c>
      <c r="L9866" s="17">
        <f>IF($E9866&lt;&gt;"",VLOOKUP($E9866,GEMWs!$E$14:$L$20,7,FALSE),"")</f>
        <v>37.754918937403332</v>
      </c>
      <c r="M9866" s="17">
        <f>IF($E9866&lt;&gt;"",VLOOKUP($E9866,GEMWs!$E$14:$L$20,8,FALSE),"")</f>
        <v>96.174593288388181</v>
      </c>
      <c r="N9866" s="17">
        <f t="shared" si="692"/>
        <v>30000</v>
      </c>
      <c r="O9866" s="17">
        <f t="shared" si="693"/>
        <v>30000</v>
      </c>
      <c r="P9866" s="17">
        <f t="shared" si="694"/>
        <v>1.0433333333333334E-3</v>
      </c>
      <c r="Q9866" s="17">
        <f t="shared" si="695"/>
        <v>1.0433333333333334E-3</v>
      </c>
    </row>
    <row r="9867" spans="1:17" x14ac:dyDescent="0.35">
      <c r="A9867" t="s">
        <v>2571</v>
      </c>
      <c r="B9867" t="s">
        <v>1616</v>
      </c>
      <c r="C9867" t="s">
        <v>1617</v>
      </c>
      <c r="D9867" t="s">
        <v>14</v>
      </c>
      <c r="E9867" t="s">
        <v>21</v>
      </c>
      <c r="F9867" t="s">
        <v>22</v>
      </c>
      <c r="G9867" t="s">
        <v>3040</v>
      </c>
      <c r="H9867">
        <v>8.8000000000000007</v>
      </c>
      <c r="I9867">
        <v>34</v>
      </c>
      <c r="J9867">
        <v>454</v>
      </c>
      <c r="K9867">
        <v>4545</v>
      </c>
      <c r="L9867" s="17">
        <f>IF($E9867&lt;&gt;"",VLOOKUP($E9867,GEMWs!$E$14:$L$20,7,FALSE),"")</f>
        <v>37.754918937403332</v>
      </c>
      <c r="M9867" s="17">
        <f>IF($E9867&lt;&gt;"",VLOOKUP($E9867,GEMWs!$E$14:$L$20,8,FALSE),"")</f>
        <v>96.174593288388181</v>
      </c>
      <c r="N9867" s="17">
        <f t="shared" si="692"/>
        <v>454</v>
      </c>
      <c r="O9867" s="17">
        <f t="shared" si="693"/>
        <v>4545</v>
      </c>
      <c r="P9867" s="17">
        <f t="shared" si="694"/>
        <v>1.9361936193619364E-3</v>
      </c>
      <c r="Q9867" s="17">
        <f t="shared" si="695"/>
        <v>1.9383259911894275E-2</v>
      </c>
    </row>
    <row r="9868" spans="1:17" x14ac:dyDescent="0.35">
      <c r="A9868" t="s">
        <v>2571</v>
      </c>
      <c r="B9868" t="s">
        <v>1046</v>
      </c>
      <c r="C9868" t="s">
        <v>1047</v>
      </c>
      <c r="D9868" t="s">
        <v>14</v>
      </c>
      <c r="E9868" t="s">
        <v>21</v>
      </c>
      <c r="F9868" t="s">
        <v>14</v>
      </c>
      <c r="G9868" t="s">
        <v>3040</v>
      </c>
      <c r="H9868">
        <v>0.1</v>
      </c>
      <c r="I9868">
        <v>44</v>
      </c>
      <c r="J9868">
        <v>56.287042</v>
      </c>
      <c r="K9868">
        <v>1078.612703</v>
      </c>
      <c r="L9868" s="17">
        <f>IF($E9868&lt;&gt;"",VLOOKUP($E9868,GEMWs!$E$14:$L$20,7,FALSE),"")</f>
        <v>37.754918937403332</v>
      </c>
      <c r="M9868" s="17">
        <f>IF($E9868&lt;&gt;"",VLOOKUP($E9868,GEMWs!$E$14:$L$20,8,FALSE),"")</f>
        <v>96.174593288388181</v>
      </c>
      <c r="N9868" s="17">
        <f t="shared" si="692"/>
        <v>56.287042</v>
      </c>
      <c r="O9868" s="17">
        <f t="shared" si="693"/>
        <v>1078.612703</v>
      </c>
      <c r="P9868" s="17">
        <f t="shared" si="694"/>
        <v>9.2711683926830223E-5</v>
      </c>
      <c r="Q9868" s="17">
        <f t="shared" si="695"/>
        <v>1.7766078380882053E-3</v>
      </c>
    </row>
    <row r="9869" spans="1:17" x14ac:dyDescent="0.35">
      <c r="A9869" t="s">
        <v>2571</v>
      </c>
      <c r="B9869" t="s">
        <v>643</v>
      </c>
      <c r="C9869" t="s">
        <v>644</v>
      </c>
      <c r="D9869" t="s">
        <v>14</v>
      </c>
      <c r="E9869" t="s">
        <v>21</v>
      </c>
      <c r="F9869" t="s">
        <v>22</v>
      </c>
      <c r="G9869" t="s">
        <v>3040</v>
      </c>
      <c r="H9869">
        <v>10902.7</v>
      </c>
      <c r="I9869">
        <v>55</v>
      </c>
      <c r="J9869">
        <v>800</v>
      </c>
      <c r="K9869">
        <v>4000</v>
      </c>
      <c r="L9869" s="17">
        <f>IF($E9869&lt;&gt;"",VLOOKUP($E9869,GEMWs!$E$14:$L$20,7,FALSE),"")</f>
        <v>37.754918937403332</v>
      </c>
      <c r="M9869" s="17">
        <f>IF($E9869&lt;&gt;"",VLOOKUP($E9869,GEMWs!$E$14:$L$20,8,FALSE),"")</f>
        <v>96.174593288388181</v>
      </c>
      <c r="N9869" s="17">
        <f t="shared" si="692"/>
        <v>800</v>
      </c>
      <c r="O9869" s="17">
        <f t="shared" si="693"/>
        <v>4000</v>
      </c>
      <c r="P9869" s="17">
        <f t="shared" si="694"/>
        <v>2.7256750000000003</v>
      </c>
      <c r="Q9869" s="17">
        <f t="shared" si="695"/>
        <v>13.628375</v>
      </c>
    </row>
    <row r="9870" spans="1:17" x14ac:dyDescent="0.35">
      <c r="A9870" t="s">
        <v>2571</v>
      </c>
      <c r="B9870" t="s">
        <v>645</v>
      </c>
      <c r="C9870" t="s">
        <v>646</v>
      </c>
      <c r="D9870" t="s">
        <v>14</v>
      </c>
      <c r="E9870" t="s">
        <v>21</v>
      </c>
      <c r="F9870" t="s">
        <v>22</v>
      </c>
      <c r="G9870" t="s">
        <v>3040</v>
      </c>
      <c r="H9870">
        <v>6.6</v>
      </c>
      <c r="I9870">
        <v>59</v>
      </c>
      <c r="J9870">
        <v>21000</v>
      </c>
      <c r="K9870">
        <v>21000</v>
      </c>
      <c r="L9870" s="17">
        <f>IF($E9870&lt;&gt;"",VLOOKUP($E9870,GEMWs!$E$14:$L$20,7,FALSE),"")</f>
        <v>37.754918937403332</v>
      </c>
      <c r="M9870" s="17">
        <f>IF($E9870&lt;&gt;"",VLOOKUP($E9870,GEMWs!$E$14:$L$20,8,FALSE),"")</f>
        <v>96.174593288388181</v>
      </c>
      <c r="N9870" s="17">
        <f t="shared" si="692"/>
        <v>21000</v>
      </c>
      <c r="O9870" s="17">
        <f t="shared" si="693"/>
        <v>21000</v>
      </c>
      <c r="P9870" s="17">
        <f t="shared" si="694"/>
        <v>3.1428571428571427E-4</v>
      </c>
      <c r="Q9870" s="17">
        <f t="shared" si="695"/>
        <v>3.1428571428571427E-4</v>
      </c>
    </row>
    <row r="9871" spans="1:17" x14ac:dyDescent="0.35">
      <c r="A9871" t="s">
        <v>2571</v>
      </c>
      <c r="B9871" t="s">
        <v>647</v>
      </c>
      <c r="C9871" t="s">
        <v>648</v>
      </c>
      <c r="D9871" t="s">
        <v>14</v>
      </c>
      <c r="E9871" t="s">
        <v>21</v>
      </c>
      <c r="F9871" t="s">
        <v>22</v>
      </c>
      <c r="G9871" t="s">
        <v>3040</v>
      </c>
      <c r="H9871">
        <v>84161.1</v>
      </c>
      <c r="I9871">
        <v>60</v>
      </c>
      <c r="J9871">
        <v>100</v>
      </c>
      <c r="K9871">
        <v>600</v>
      </c>
      <c r="L9871" s="17">
        <f>IF($E9871&lt;&gt;"",VLOOKUP($E9871,GEMWs!$E$14:$L$20,7,FALSE),"")</f>
        <v>37.754918937403332</v>
      </c>
      <c r="M9871" s="17">
        <f>IF($E9871&lt;&gt;"",VLOOKUP($E9871,GEMWs!$E$14:$L$20,8,FALSE),"")</f>
        <v>96.174593288388181</v>
      </c>
      <c r="N9871" s="17">
        <f t="shared" si="692"/>
        <v>100</v>
      </c>
      <c r="O9871" s="17">
        <f t="shared" si="693"/>
        <v>600</v>
      </c>
      <c r="P9871" s="17">
        <f t="shared" si="694"/>
        <v>140.26850000000002</v>
      </c>
      <c r="Q9871" s="17">
        <f t="shared" si="695"/>
        <v>841.6110000000001</v>
      </c>
    </row>
    <row r="9872" spans="1:17" x14ac:dyDescent="0.35">
      <c r="A9872" t="s">
        <v>2571</v>
      </c>
      <c r="B9872" t="s">
        <v>649</v>
      </c>
      <c r="C9872" t="s">
        <v>650</v>
      </c>
      <c r="D9872" t="s">
        <v>14</v>
      </c>
      <c r="E9872" t="s">
        <v>21</v>
      </c>
      <c r="F9872" t="s">
        <v>22</v>
      </c>
      <c r="G9872" t="s">
        <v>3040</v>
      </c>
      <c r="H9872">
        <v>144.9</v>
      </c>
      <c r="I9872">
        <v>61</v>
      </c>
      <c r="J9872">
        <v>159.83000000000001</v>
      </c>
      <c r="K9872">
        <v>159.83000000000001</v>
      </c>
      <c r="L9872" s="17">
        <f>IF($E9872&lt;&gt;"",VLOOKUP($E9872,GEMWs!$E$14:$L$20,7,FALSE),"")</f>
        <v>37.754918937403332</v>
      </c>
      <c r="M9872" s="17">
        <f>IF($E9872&lt;&gt;"",VLOOKUP($E9872,GEMWs!$E$14:$L$20,8,FALSE),"")</f>
        <v>96.174593288388181</v>
      </c>
      <c r="N9872" s="17">
        <f t="shared" si="692"/>
        <v>159.83000000000001</v>
      </c>
      <c r="O9872" s="17">
        <f t="shared" si="693"/>
        <v>159.83000000000001</v>
      </c>
      <c r="P9872" s="17">
        <f t="shared" si="694"/>
        <v>0.90658825001564158</v>
      </c>
      <c r="Q9872" s="17">
        <f t="shared" si="695"/>
        <v>0.90658825001564158</v>
      </c>
    </row>
    <row r="9873" spans="1:17" x14ac:dyDescent="0.35">
      <c r="A9873" t="s">
        <v>2571</v>
      </c>
      <c r="B9873" t="s">
        <v>137</v>
      </c>
      <c r="C9873" t="s">
        <v>138</v>
      </c>
      <c r="D9873" t="s">
        <v>14</v>
      </c>
      <c r="E9873" t="s">
        <v>21</v>
      </c>
      <c r="F9873" t="s">
        <v>22</v>
      </c>
      <c r="G9873" t="s">
        <v>3040</v>
      </c>
      <c r="H9873">
        <v>4129.1000000000004</v>
      </c>
      <c r="I9873">
        <v>62</v>
      </c>
      <c r="J9873">
        <v>389</v>
      </c>
      <c r="K9873">
        <v>454</v>
      </c>
      <c r="L9873" s="17">
        <f>IF($E9873&lt;&gt;"",VLOOKUP($E9873,GEMWs!$E$14:$L$20,7,FALSE),"")</f>
        <v>37.754918937403332</v>
      </c>
      <c r="M9873" s="17">
        <f>IF($E9873&lt;&gt;"",VLOOKUP($E9873,GEMWs!$E$14:$L$20,8,FALSE),"")</f>
        <v>96.174593288388181</v>
      </c>
      <c r="N9873" s="17">
        <f t="shared" si="692"/>
        <v>389</v>
      </c>
      <c r="O9873" s="17">
        <f t="shared" si="693"/>
        <v>454</v>
      </c>
      <c r="P9873" s="17">
        <f t="shared" si="694"/>
        <v>9.0949339207048467</v>
      </c>
      <c r="Q9873" s="17">
        <f t="shared" si="695"/>
        <v>10.614652956298201</v>
      </c>
    </row>
    <row r="9874" spans="1:17" x14ac:dyDescent="0.35">
      <c r="A9874" t="s">
        <v>2571</v>
      </c>
      <c r="B9874" t="s">
        <v>651</v>
      </c>
      <c r="C9874" t="s">
        <v>652</v>
      </c>
      <c r="D9874" t="s">
        <v>14</v>
      </c>
      <c r="E9874" t="s">
        <v>21</v>
      </c>
      <c r="F9874" t="s">
        <v>14</v>
      </c>
      <c r="G9874" t="s">
        <v>3040</v>
      </c>
      <c r="H9874">
        <v>0.1</v>
      </c>
      <c r="I9874">
        <v>66</v>
      </c>
      <c r="J9874">
        <v>109.283739</v>
      </c>
      <c r="K9874">
        <v>1283.7313360000001</v>
      </c>
      <c r="L9874" s="17">
        <f>IF($E9874&lt;&gt;"",VLOOKUP($E9874,GEMWs!$E$14:$L$20,7,FALSE),"")</f>
        <v>37.754918937403332</v>
      </c>
      <c r="M9874" s="17">
        <f>IF($E9874&lt;&gt;"",VLOOKUP($E9874,GEMWs!$E$14:$L$20,8,FALSE),"")</f>
        <v>96.174593288388181</v>
      </c>
      <c r="N9874" s="17">
        <f t="shared" si="692"/>
        <v>109.283739</v>
      </c>
      <c r="O9874" s="17">
        <f t="shared" si="693"/>
        <v>1283.7313360000001</v>
      </c>
      <c r="P9874" s="17">
        <f t="shared" si="694"/>
        <v>7.7897919288619745E-5</v>
      </c>
      <c r="Q9874" s="17">
        <f t="shared" si="695"/>
        <v>9.150492188046385E-4</v>
      </c>
    </row>
    <row r="9875" spans="1:17" x14ac:dyDescent="0.35">
      <c r="A9875" t="s">
        <v>2571</v>
      </c>
      <c r="B9875" t="s">
        <v>1050</v>
      </c>
      <c r="C9875" t="s">
        <v>1051</v>
      </c>
      <c r="D9875" t="s">
        <v>14</v>
      </c>
      <c r="E9875" t="s">
        <v>21</v>
      </c>
      <c r="F9875" t="s">
        <v>22</v>
      </c>
      <c r="G9875" t="s">
        <v>3040</v>
      </c>
      <c r="H9875">
        <v>425</v>
      </c>
      <c r="I9875">
        <v>69</v>
      </c>
      <c r="J9875">
        <v>4500</v>
      </c>
      <c r="K9875">
        <v>4500</v>
      </c>
      <c r="L9875" s="17">
        <f>IF($E9875&lt;&gt;"",VLOOKUP($E9875,GEMWs!$E$14:$L$20,7,FALSE),"")</f>
        <v>37.754918937403332</v>
      </c>
      <c r="M9875" s="17">
        <f>IF($E9875&lt;&gt;"",VLOOKUP($E9875,GEMWs!$E$14:$L$20,8,FALSE),"")</f>
        <v>96.174593288388181</v>
      </c>
      <c r="N9875" s="17">
        <f t="shared" ref="N9875:N9938" si="696">IF($I9875&lt;&gt;"",J9875,IF(AND($D9875="Y",$M$6=236),L9875,0))</f>
        <v>4500</v>
      </c>
      <c r="O9875" s="17">
        <f t="shared" ref="O9875:O9938" si="697">IF($I9875&lt;&gt;"",K9875,IF(AND($D9875="Y",$M$6=236),M9875,0))</f>
        <v>4500</v>
      </c>
      <c r="P9875" s="17">
        <f t="shared" si="694"/>
        <v>9.4444444444444442E-2</v>
      </c>
      <c r="Q9875" s="17">
        <f t="shared" si="695"/>
        <v>9.4444444444444442E-2</v>
      </c>
    </row>
    <row r="9876" spans="1:17" x14ac:dyDescent="0.35">
      <c r="A9876" t="s">
        <v>2571</v>
      </c>
      <c r="B9876" t="s">
        <v>653</v>
      </c>
      <c r="C9876" t="s">
        <v>654</v>
      </c>
      <c r="D9876" t="s">
        <v>14</v>
      </c>
      <c r="E9876" t="s">
        <v>21</v>
      </c>
      <c r="F9876" t="s">
        <v>22</v>
      </c>
      <c r="G9876" t="s">
        <v>3040</v>
      </c>
      <c r="H9876">
        <v>22.6</v>
      </c>
      <c r="I9876">
        <v>77</v>
      </c>
      <c r="J9876">
        <v>6804</v>
      </c>
      <c r="K9876">
        <v>6804</v>
      </c>
      <c r="L9876" s="17">
        <f>IF($E9876&lt;&gt;"",VLOOKUP($E9876,GEMWs!$E$14:$L$20,7,FALSE),"")</f>
        <v>37.754918937403332</v>
      </c>
      <c r="M9876" s="17">
        <f>IF($E9876&lt;&gt;"",VLOOKUP($E9876,GEMWs!$E$14:$L$20,8,FALSE),"")</f>
        <v>96.174593288388181</v>
      </c>
      <c r="N9876" s="17">
        <f t="shared" si="696"/>
        <v>6804</v>
      </c>
      <c r="O9876" s="17">
        <f t="shared" si="697"/>
        <v>6804</v>
      </c>
      <c r="P9876" s="17">
        <f t="shared" si="694"/>
        <v>3.3215755437977662E-3</v>
      </c>
      <c r="Q9876" s="17">
        <f t="shared" si="695"/>
        <v>3.3215755437977662E-3</v>
      </c>
    </row>
    <row r="9877" spans="1:17" x14ac:dyDescent="0.35">
      <c r="A9877" t="s">
        <v>2571</v>
      </c>
      <c r="B9877" t="s">
        <v>1146</v>
      </c>
      <c r="C9877" t="s">
        <v>1147</v>
      </c>
      <c r="D9877" t="s">
        <v>14</v>
      </c>
      <c r="E9877" t="s">
        <v>21</v>
      </c>
      <c r="F9877" t="s">
        <v>22</v>
      </c>
      <c r="G9877" t="s">
        <v>3040</v>
      </c>
      <c r="H9877">
        <v>0.7</v>
      </c>
      <c r="I9877">
        <v>86</v>
      </c>
      <c r="J9877">
        <v>1000</v>
      </c>
      <c r="K9877">
        <v>2000</v>
      </c>
      <c r="L9877" s="17">
        <f>IF($E9877&lt;&gt;"",VLOOKUP($E9877,GEMWs!$E$14:$L$20,7,FALSE),"")</f>
        <v>37.754918937403332</v>
      </c>
      <c r="M9877" s="17">
        <f>IF($E9877&lt;&gt;"",VLOOKUP($E9877,GEMWs!$E$14:$L$20,8,FALSE),"")</f>
        <v>96.174593288388181</v>
      </c>
      <c r="N9877" s="17">
        <f t="shared" si="696"/>
        <v>1000</v>
      </c>
      <c r="O9877" s="17">
        <f t="shared" si="697"/>
        <v>2000</v>
      </c>
      <c r="P9877" s="17">
        <f t="shared" si="694"/>
        <v>3.5E-4</v>
      </c>
      <c r="Q9877" s="17">
        <f t="shared" si="695"/>
        <v>6.9999999999999999E-4</v>
      </c>
    </row>
    <row r="9878" spans="1:17" x14ac:dyDescent="0.35">
      <c r="A9878" t="s">
        <v>2571</v>
      </c>
      <c r="B9878" t="s">
        <v>1117</v>
      </c>
      <c r="D9878" t="s">
        <v>22</v>
      </c>
      <c r="G9878" t="s">
        <v>3040</v>
      </c>
      <c r="H9878">
        <v>64.2</v>
      </c>
      <c r="J9878">
        <v>0</v>
      </c>
      <c r="K9878">
        <v>0</v>
      </c>
      <c r="L9878" s="17" t="str">
        <f>IF($E9878&lt;&gt;"",VLOOKUP($E9878,GEMWs!$E$14:$L$20,7,FALSE),"")</f>
        <v/>
      </c>
      <c r="M9878" s="17" t="str">
        <f>IF($E9878&lt;&gt;"",VLOOKUP($E9878,GEMWs!$E$14:$L$20,8,FALSE),"")</f>
        <v/>
      </c>
      <c r="N9878" s="17">
        <f t="shared" ca="1" si="696"/>
        <v>0</v>
      </c>
      <c r="O9878" s="17">
        <f t="shared" ca="1" si="697"/>
        <v>0</v>
      </c>
      <c r="P9878" s="17">
        <f t="shared" ca="1" si="694"/>
        <v>0</v>
      </c>
      <c r="Q9878" s="17">
        <f t="shared" ca="1" si="695"/>
        <v>0</v>
      </c>
    </row>
    <row r="9879" spans="1:17" x14ac:dyDescent="0.35">
      <c r="A9879" t="s">
        <v>2571</v>
      </c>
      <c r="B9879" t="s">
        <v>73</v>
      </c>
      <c r="C9879" t="s">
        <v>74</v>
      </c>
      <c r="D9879" t="s">
        <v>14</v>
      </c>
      <c r="E9879" t="s">
        <v>21</v>
      </c>
      <c r="F9879" t="s">
        <v>22</v>
      </c>
      <c r="G9879" t="s">
        <v>3040</v>
      </c>
      <c r="H9879">
        <v>90.7</v>
      </c>
      <c r="I9879">
        <v>159</v>
      </c>
      <c r="J9879">
        <v>135</v>
      </c>
      <c r="K9879">
        <v>340</v>
      </c>
      <c r="L9879" s="17">
        <f>IF($E9879&lt;&gt;"",VLOOKUP($E9879,GEMWs!$E$14:$L$20,7,FALSE),"")</f>
        <v>37.754918937403332</v>
      </c>
      <c r="M9879" s="17">
        <f>IF($E9879&lt;&gt;"",VLOOKUP($E9879,GEMWs!$E$14:$L$20,8,FALSE),"")</f>
        <v>96.174593288388181</v>
      </c>
      <c r="N9879" s="17">
        <f t="shared" si="696"/>
        <v>135</v>
      </c>
      <c r="O9879" s="17">
        <f t="shared" si="697"/>
        <v>340</v>
      </c>
      <c r="P9879" s="17">
        <f t="shared" si="694"/>
        <v>0.26676470588235296</v>
      </c>
      <c r="Q9879" s="17">
        <f t="shared" si="695"/>
        <v>0.67185185185185192</v>
      </c>
    </row>
    <row r="9880" spans="1:17" x14ac:dyDescent="0.35">
      <c r="A9880" t="s">
        <v>2571</v>
      </c>
      <c r="B9880" t="s">
        <v>655</v>
      </c>
      <c r="C9880" t="s">
        <v>656</v>
      </c>
      <c r="D9880" t="s">
        <v>14</v>
      </c>
      <c r="E9880" t="s">
        <v>21</v>
      </c>
      <c r="F9880" t="s">
        <v>22</v>
      </c>
      <c r="G9880" t="s">
        <v>3040</v>
      </c>
      <c r="H9880">
        <v>20.5</v>
      </c>
      <c r="I9880">
        <v>184</v>
      </c>
      <c r="J9880">
        <v>3475.2890900000002</v>
      </c>
      <c r="K9880">
        <v>3475.2890900000002</v>
      </c>
      <c r="L9880" s="17">
        <f>IF($E9880&lt;&gt;"",VLOOKUP($E9880,GEMWs!$E$14:$L$20,7,FALSE),"")</f>
        <v>37.754918937403332</v>
      </c>
      <c r="M9880" s="17">
        <f>IF($E9880&lt;&gt;"",VLOOKUP($E9880,GEMWs!$E$14:$L$20,8,FALSE),"")</f>
        <v>96.174593288388181</v>
      </c>
      <c r="N9880" s="17">
        <f t="shared" si="696"/>
        <v>3475.2890900000002</v>
      </c>
      <c r="O9880" s="17">
        <f t="shared" si="697"/>
        <v>3475.2890900000002</v>
      </c>
      <c r="P9880" s="17">
        <f t="shared" si="694"/>
        <v>5.8987898471490894E-3</v>
      </c>
      <c r="Q9880" s="17">
        <f t="shared" si="695"/>
        <v>5.8987898471490894E-3</v>
      </c>
    </row>
    <row r="9881" spans="1:17" x14ac:dyDescent="0.35">
      <c r="A9881" t="s">
        <v>2571</v>
      </c>
      <c r="B9881" t="s">
        <v>632</v>
      </c>
      <c r="C9881" t="s">
        <v>633</v>
      </c>
      <c r="D9881" t="s">
        <v>14</v>
      </c>
      <c r="E9881" t="s">
        <v>21</v>
      </c>
      <c r="F9881" t="s">
        <v>22</v>
      </c>
      <c r="G9881" t="s">
        <v>3040</v>
      </c>
      <c r="H9881">
        <v>1.1000000000000001</v>
      </c>
      <c r="I9881">
        <v>194</v>
      </c>
      <c r="J9881">
        <v>496.80336899999998</v>
      </c>
      <c r="K9881">
        <v>496.80336899999998</v>
      </c>
      <c r="L9881" s="17">
        <f>IF($E9881&lt;&gt;"",VLOOKUP($E9881,GEMWs!$E$14:$L$20,7,FALSE),"")</f>
        <v>37.754918937403332</v>
      </c>
      <c r="M9881" s="17">
        <f>IF($E9881&lt;&gt;"",VLOOKUP($E9881,GEMWs!$E$14:$L$20,8,FALSE),"")</f>
        <v>96.174593288388181</v>
      </c>
      <c r="N9881" s="17">
        <f t="shared" si="696"/>
        <v>496.80336899999998</v>
      </c>
      <c r="O9881" s="17">
        <f t="shared" si="697"/>
        <v>496.80336899999998</v>
      </c>
      <c r="P9881" s="17">
        <f t="shared" si="694"/>
        <v>2.2141556773541127E-3</v>
      </c>
      <c r="Q9881" s="17">
        <f t="shared" si="695"/>
        <v>2.2141556773541127E-3</v>
      </c>
    </row>
    <row r="9882" spans="1:17" x14ac:dyDescent="0.35">
      <c r="A9882" t="s">
        <v>2571</v>
      </c>
      <c r="B9882" t="s">
        <v>657</v>
      </c>
      <c r="C9882" t="s">
        <v>658</v>
      </c>
      <c r="D9882" t="s">
        <v>14</v>
      </c>
      <c r="E9882" t="s">
        <v>21</v>
      </c>
      <c r="F9882" t="s">
        <v>22</v>
      </c>
      <c r="G9882" t="s">
        <v>3040</v>
      </c>
      <c r="H9882">
        <v>15.7</v>
      </c>
      <c r="I9882">
        <v>360</v>
      </c>
      <c r="J9882">
        <v>166.34853000000001</v>
      </c>
      <c r="K9882">
        <v>178.01290700000001</v>
      </c>
      <c r="L9882" s="17">
        <f>IF($E9882&lt;&gt;"",VLOOKUP($E9882,GEMWs!$E$14:$L$20,7,FALSE),"")</f>
        <v>37.754918937403332</v>
      </c>
      <c r="M9882" s="17">
        <f>IF($E9882&lt;&gt;"",VLOOKUP($E9882,GEMWs!$E$14:$L$20,8,FALSE),"")</f>
        <v>96.174593288388181</v>
      </c>
      <c r="N9882" s="17">
        <f t="shared" si="696"/>
        <v>166.34853000000001</v>
      </c>
      <c r="O9882" s="17">
        <f t="shared" si="697"/>
        <v>178.01290700000001</v>
      </c>
      <c r="P9882" s="17">
        <f t="shared" si="694"/>
        <v>8.8195852000776537E-2</v>
      </c>
      <c r="Q9882" s="17">
        <f t="shared" si="695"/>
        <v>9.4380154726945872E-2</v>
      </c>
    </row>
    <row r="9883" spans="1:17" x14ac:dyDescent="0.35">
      <c r="A9883" t="s">
        <v>2571</v>
      </c>
      <c r="B9883" t="s">
        <v>1431</v>
      </c>
      <c r="D9883" t="s">
        <v>22</v>
      </c>
      <c r="G9883" t="s">
        <v>3040</v>
      </c>
      <c r="H9883">
        <v>8.1999999999999993</v>
      </c>
      <c r="J9883">
        <v>0</v>
      </c>
      <c r="K9883">
        <v>0</v>
      </c>
      <c r="L9883" s="17" t="str">
        <f>IF($E9883&lt;&gt;"",VLOOKUP($E9883,GEMWs!$E$14:$L$20,7,FALSE),"")</f>
        <v/>
      </c>
      <c r="M9883" s="17" t="str">
        <f>IF($E9883&lt;&gt;"",VLOOKUP($E9883,GEMWs!$E$14:$L$20,8,FALSE),"")</f>
        <v/>
      </c>
      <c r="N9883" s="17">
        <f t="shared" ca="1" si="696"/>
        <v>0</v>
      </c>
      <c r="O9883" s="17">
        <f t="shared" ca="1" si="697"/>
        <v>0</v>
      </c>
      <c r="P9883" s="17">
        <f t="shared" ca="1" si="694"/>
        <v>0</v>
      </c>
      <c r="Q9883" s="17">
        <f t="shared" ca="1" si="695"/>
        <v>0</v>
      </c>
    </row>
    <row r="9884" spans="1:17" x14ac:dyDescent="0.35">
      <c r="A9884" t="s">
        <v>2571</v>
      </c>
      <c r="B9884" t="s">
        <v>29</v>
      </c>
      <c r="C9884" t="s">
        <v>30</v>
      </c>
      <c r="D9884" t="s">
        <v>14</v>
      </c>
      <c r="E9884" t="s">
        <v>21</v>
      </c>
      <c r="F9884" t="s">
        <v>22</v>
      </c>
      <c r="G9884" t="s">
        <v>3040</v>
      </c>
      <c r="H9884">
        <v>36</v>
      </c>
      <c r="I9884">
        <v>220</v>
      </c>
      <c r="J9884">
        <v>23.318957000000001</v>
      </c>
      <c r="K9884">
        <v>970.84579099999996</v>
      </c>
      <c r="L9884" s="17">
        <f>IF($E9884&lt;&gt;"",VLOOKUP($E9884,GEMWs!$E$14:$L$20,7,FALSE),"")</f>
        <v>37.754918937403332</v>
      </c>
      <c r="M9884" s="17">
        <f>IF($E9884&lt;&gt;"",VLOOKUP($E9884,GEMWs!$E$14:$L$20,8,FALSE),"")</f>
        <v>96.174593288388181</v>
      </c>
      <c r="N9884" s="17">
        <f t="shared" si="696"/>
        <v>23.318957000000001</v>
      </c>
      <c r="O9884" s="17">
        <f t="shared" si="697"/>
        <v>970.84579099999996</v>
      </c>
      <c r="P9884" s="17">
        <f t="shared" si="694"/>
        <v>3.7081069242643504E-2</v>
      </c>
      <c r="Q9884" s="17">
        <f t="shared" si="695"/>
        <v>1.5438083272763872</v>
      </c>
    </row>
    <row r="9885" spans="1:17" x14ac:dyDescent="0.35">
      <c r="A9885" t="s">
        <v>2571</v>
      </c>
      <c r="B9885" t="s">
        <v>2288</v>
      </c>
      <c r="C9885" t="s">
        <v>2289</v>
      </c>
      <c r="D9885" t="s">
        <v>14</v>
      </c>
      <c r="E9885" t="s">
        <v>21</v>
      </c>
      <c r="G9885" t="s">
        <v>3040</v>
      </c>
      <c r="H9885">
        <v>2</v>
      </c>
      <c r="J9885">
        <v>0</v>
      </c>
      <c r="K9885">
        <v>0</v>
      </c>
      <c r="L9885" s="17">
        <f>IF($E9885&lt;&gt;"",VLOOKUP($E9885,GEMWs!$E$14:$L$20,7,FALSE),"")</f>
        <v>37.754918937403332</v>
      </c>
      <c r="M9885" s="17">
        <f>IF($E9885&lt;&gt;"",VLOOKUP($E9885,GEMWs!$E$14:$L$20,8,FALSE),"")</f>
        <v>96.174593288388181</v>
      </c>
      <c r="N9885" s="17">
        <f t="shared" ca="1" si="696"/>
        <v>37.754918937403332</v>
      </c>
      <c r="O9885" s="17">
        <f t="shared" ca="1" si="697"/>
        <v>96.174593288388181</v>
      </c>
      <c r="P9885" s="17">
        <f t="shared" ca="1" si="694"/>
        <v>2.0795512948027967E-2</v>
      </c>
      <c r="Q9885" s="17">
        <f t="shared" ca="1" si="695"/>
        <v>5.2973229880746077E-2</v>
      </c>
    </row>
    <row r="9886" spans="1:17" x14ac:dyDescent="0.35">
      <c r="A9886" t="s">
        <v>2571</v>
      </c>
      <c r="B9886" t="s">
        <v>3004</v>
      </c>
      <c r="C9886" t="s">
        <v>1219</v>
      </c>
      <c r="D9886" t="s">
        <v>22</v>
      </c>
      <c r="G9886" t="s">
        <v>3040</v>
      </c>
      <c r="H9886">
        <v>0.1</v>
      </c>
      <c r="J9886">
        <v>0</v>
      </c>
      <c r="K9886">
        <v>0</v>
      </c>
      <c r="L9886" s="17" t="str">
        <f>IF($E9886&lt;&gt;"",VLOOKUP($E9886,GEMWs!$E$14:$L$20,7,FALSE),"")</f>
        <v/>
      </c>
      <c r="M9886" s="17" t="str">
        <f>IF($E9886&lt;&gt;"",VLOOKUP($E9886,GEMWs!$E$14:$L$20,8,FALSE),"")</f>
        <v/>
      </c>
      <c r="N9886" s="17">
        <f t="shared" ca="1" si="696"/>
        <v>0</v>
      </c>
      <c r="O9886" s="17">
        <f t="shared" ca="1" si="697"/>
        <v>0</v>
      </c>
      <c r="P9886" s="17">
        <f t="shared" ca="1" si="694"/>
        <v>0</v>
      </c>
      <c r="Q9886" s="17">
        <f t="shared" ca="1" si="695"/>
        <v>0</v>
      </c>
    </row>
    <row r="9887" spans="1:17" x14ac:dyDescent="0.35">
      <c r="A9887" t="s">
        <v>2571</v>
      </c>
      <c r="B9887" t="s">
        <v>2574</v>
      </c>
      <c r="C9887" t="s">
        <v>2575</v>
      </c>
      <c r="D9887" t="s">
        <v>22</v>
      </c>
      <c r="G9887" t="s">
        <v>3040</v>
      </c>
      <c r="H9887">
        <v>0.8</v>
      </c>
      <c r="J9887">
        <v>0</v>
      </c>
      <c r="K9887">
        <v>0</v>
      </c>
      <c r="L9887" s="17" t="str">
        <f>IF($E9887&lt;&gt;"",VLOOKUP($E9887,GEMWs!$E$14:$L$20,7,FALSE),"")</f>
        <v/>
      </c>
      <c r="M9887" s="17" t="str">
        <f>IF($E9887&lt;&gt;"",VLOOKUP($E9887,GEMWs!$E$14:$L$20,8,FALSE),"")</f>
        <v/>
      </c>
      <c r="N9887" s="17">
        <f t="shared" ca="1" si="696"/>
        <v>0</v>
      </c>
      <c r="O9887" s="17">
        <f t="shared" ca="1" si="697"/>
        <v>0</v>
      </c>
      <c r="P9887" s="17">
        <f t="shared" ca="1" si="694"/>
        <v>0</v>
      </c>
      <c r="Q9887" s="17">
        <f t="shared" ca="1" si="695"/>
        <v>0</v>
      </c>
    </row>
    <row r="9888" spans="1:17" x14ac:dyDescent="0.35">
      <c r="A9888" t="s">
        <v>2571</v>
      </c>
      <c r="B9888" t="s">
        <v>2982</v>
      </c>
      <c r="C9888" t="s">
        <v>158</v>
      </c>
      <c r="D9888" t="s">
        <v>22</v>
      </c>
      <c r="G9888" t="s">
        <v>3040</v>
      </c>
      <c r="H9888">
        <v>2.1</v>
      </c>
      <c r="J9888">
        <v>0</v>
      </c>
      <c r="K9888">
        <v>0</v>
      </c>
      <c r="L9888" s="17" t="str">
        <f>IF($E9888&lt;&gt;"",VLOOKUP($E9888,GEMWs!$E$14:$L$20,7,FALSE),"")</f>
        <v/>
      </c>
      <c r="M9888" s="17" t="str">
        <f>IF($E9888&lt;&gt;"",VLOOKUP($E9888,GEMWs!$E$14:$L$20,8,FALSE),"")</f>
        <v/>
      </c>
      <c r="N9888" s="17">
        <f t="shared" ca="1" si="696"/>
        <v>0</v>
      </c>
      <c r="O9888" s="17">
        <f t="shared" ca="1" si="697"/>
        <v>0</v>
      </c>
      <c r="P9888" s="17">
        <f t="shared" ca="1" si="694"/>
        <v>0</v>
      </c>
      <c r="Q9888" s="17">
        <f t="shared" ca="1" si="695"/>
        <v>0</v>
      </c>
    </row>
    <row r="9889" spans="1:17" x14ac:dyDescent="0.35">
      <c r="A9889" t="s">
        <v>2571</v>
      </c>
      <c r="B9889" t="s">
        <v>407</v>
      </c>
      <c r="D9889" t="s">
        <v>14</v>
      </c>
      <c r="E9889" t="s">
        <v>21</v>
      </c>
      <c r="G9889" t="s">
        <v>3040</v>
      </c>
      <c r="H9889">
        <v>0.1</v>
      </c>
      <c r="J9889">
        <v>0</v>
      </c>
      <c r="K9889">
        <v>0</v>
      </c>
      <c r="L9889" s="17">
        <f>IF($E9889&lt;&gt;"",VLOOKUP($E9889,GEMWs!$E$14:$L$20,7,FALSE),"")</f>
        <v>37.754918937403332</v>
      </c>
      <c r="M9889" s="17">
        <f>IF($E9889&lt;&gt;"",VLOOKUP($E9889,GEMWs!$E$14:$L$20,8,FALSE),"")</f>
        <v>96.174593288388181</v>
      </c>
      <c r="N9889" s="17">
        <f t="shared" ca="1" si="696"/>
        <v>37.754918937403332</v>
      </c>
      <c r="O9889" s="17">
        <f t="shared" ca="1" si="697"/>
        <v>96.174593288388181</v>
      </c>
      <c r="P9889" s="17">
        <f t="shared" ca="1" si="694"/>
        <v>1.0397756474013985E-3</v>
      </c>
      <c r="Q9889" s="17">
        <f t="shared" ca="1" si="695"/>
        <v>2.6486614940373038E-3</v>
      </c>
    </row>
    <row r="9890" spans="1:17" x14ac:dyDescent="0.35">
      <c r="A9890" t="s">
        <v>2571</v>
      </c>
      <c r="B9890" t="s">
        <v>684</v>
      </c>
      <c r="D9890" t="s">
        <v>22</v>
      </c>
      <c r="G9890" t="s">
        <v>3040</v>
      </c>
      <c r="H9890">
        <v>196.9</v>
      </c>
      <c r="J9890">
        <v>0</v>
      </c>
      <c r="K9890">
        <v>0</v>
      </c>
      <c r="L9890" s="17" t="str">
        <f>IF($E9890&lt;&gt;"",VLOOKUP($E9890,GEMWs!$E$14:$L$20,7,FALSE),"")</f>
        <v/>
      </c>
      <c r="M9890" s="17" t="str">
        <f>IF($E9890&lt;&gt;"",VLOOKUP($E9890,GEMWs!$E$14:$L$20,8,FALSE),"")</f>
        <v/>
      </c>
      <c r="N9890" s="17">
        <f t="shared" ca="1" si="696"/>
        <v>0</v>
      </c>
      <c r="O9890" s="17">
        <f t="shared" ca="1" si="697"/>
        <v>0</v>
      </c>
      <c r="P9890" s="17">
        <f t="shared" ca="1" si="694"/>
        <v>0</v>
      </c>
      <c r="Q9890" s="17">
        <f t="shared" ca="1" si="695"/>
        <v>0</v>
      </c>
    </row>
    <row r="9891" spans="1:17" x14ac:dyDescent="0.35">
      <c r="A9891" t="s">
        <v>2571</v>
      </c>
      <c r="B9891" t="s">
        <v>963</v>
      </c>
      <c r="D9891" t="s">
        <v>22</v>
      </c>
      <c r="G9891" t="s">
        <v>3040</v>
      </c>
      <c r="H9891">
        <v>413.7</v>
      </c>
      <c r="J9891">
        <v>0</v>
      </c>
      <c r="K9891">
        <v>0</v>
      </c>
      <c r="L9891" s="17" t="str">
        <f>IF($E9891&lt;&gt;"",VLOOKUP($E9891,GEMWs!$E$14:$L$20,7,FALSE),"")</f>
        <v/>
      </c>
      <c r="M9891" s="17" t="str">
        <f>IF($E9891&lt;&gt;"",VLOOKUP($E9891,GEMWs!$E$14:$L$20,8,FALSE),"")</f>
        <v/>
      </c>
      <c r="N9891" s="17">
        <f t="shared" ca="1" si="696"/>
        <v>0</v>
      </c>
      <c r="O9891" s="17">
        <f t="shared" ca="1" si="697"/>
        <v>0</v>
      </c>
      <c r="P9891" s="17">
        <f t="shared" ca="1" si="694"/>
        <v>0</v>
      </c>
      <c r="Q9891" s="17">
        <f t="shared" ca="1" si="695"/>
        <v>0</v>
      </c>
    </row>
    <row r="9892" spans="1:17" x14ac:dyDescent="0.35">
      <c r="A9892" t="s">
        <v>2571</v>
      </c>
      <c r="B9892" t="s">
        <v>33</v>
      </c>
      <c r="C9892" t="s">
        <v>34</v>
      </c>
      <c r="D9892" t="s">
        <v>14</v>
      </c>
      <c r="E9892" t="s">
        <v>21</v>
      </c>
      <c r="F9892" t="s">
        <v>22</v>
      </c>
      <c r="G9892" t="s">
        <v>3040</v>
      </c>
      <c r="H9892">
        <v>438.1</v>
      </c>
      <c r="I9892">
        <v>364</v>
      </c>
      <c r="J9892">
        <v>3500</v>
      </c>
      <c r="K9892">
        <v>3500</v>
      </c>
      <c r="L9892" s="17">
        <f>IF($E9892&lt;&gt;"",VLOOKUP($E9892,GEMWs!$E$14:$L$20,7,FALSE),"")</f>
        <v>37.754918937403332</v>
      </c>
      <c r="M9892" s="17">
        <f>IF($E9892&lt;&gt;"",VLOOKUP($E9892,GEMWs!$E$14:$L$20,8,FALSE),"")</f>
        <v>96.174593288388181</v>
      </c>
      <c r="N9892" s="17">
        <f t="shared" si="696"/>
        <v>3500</v>
      </c>
      <c r="O9892" s="17">
        <f t="shared" si="697"/>
        <v>3500</v>
      </c>
      <c r="P9892" s="17">
        <f t="shared" si="694"/>
        <v>0.12517142857142857</v>
      </c>
      <c r="Q9892" s="17">
        <f t="shared" si="695"/>
        <v>0.12517142857142857</v>
      </c>
    </row>
    <row r="9893" spans="1:17" x14ac:dyDescent="0.35">
      <c r="A9893" t="s">
        <v>2571</v>
      </c>
      <c r="B9893" t="s">
        <v>1339</v>
      </c>
      <c r="D9893" t="s">
        <v>22</v>
      </c>
      <c r="G9893" t="s">
        <v>3040</v>
      </c>
      <c r="H9893">
        <v>8.9</v>
      </c>
      <c r="J9893">
        <v>0</v>
      </c>
      <c r="K9893">
        <v>0</v>
      </c>
      <c r="L9893" s="17" t="str">
        <f>IF($E9893&lt;&gt;"",VLOOKUP($E9893,GEMWs!$E$14:$L$20,7,FALSE),"")</f>
        <v/>
      </c>
      <c r="M9893" s="17" t="str">
        <f>IF($E9893&lt;&gt;"",VLOOKUP($E9893,GEMWs!$E$14:$L$20,8,FALSE),"")</f>
        <v/>
      </c>
      <c r="N9893" s="17">
        <f t="shared" ca="1" si="696"/>
        <v>0</v>
      </c>
      <c r="O9893" s="17">
        <f t="shared" ca="1" si="697"/>
        <v>0</v>
      </c>
      <c r="P9893" s="17">
        <f t="shared" ca="1" si="694"/>
        <v>0</v>
      </c>
      <c r="Q9893" s="17">
        <f t="shared" ca="1" si="695"/>
        <v>0</v>
      </c>
    </row>
    <row r="9894" spans="1:17" x14ac:dyDescent="0.35">
      <c r="A9894" t="s">
        <v>2571</v>
      </c>
      <c r="B9894" t="s">
        <v>35</v>
      </c>
      <c r="C9894" t="s">
        <v>36</v>
      </c>
      <c r="D9894" t="s">
        <v>14</v>
      </c>
      <c r="E9894" t="s">
        <v>21</v>
      </c>
      <c r="F9894" t="s">
        <v>22</v>
      </c>
      <c r="G9894" t="s">
        <v>3040</v>
      </c>
      <c r="H9894">
        <v>216.5</v>
      </c>
      <c r="I9894">
        <v>365</v>
      </c>
      <c r="J9894">
        <v>239.01020199999999</v>
      </c>
      <c r="K9894">
        <v>367.30557099999999</v>
      </c>
      <c r="L9894" s="17">
        <f>IF($E9894&lt;&gt;"",VLOOKUP($E9894,GEMWs!$E$14:$L$20,7,FALSE),"")</f>
        <v>37.754918937403332</v>
      </c>
      <c r="M9894" s="17">
        <f>IF($E9894&lt;&gt;"",VLOOKUP($E9894,GEMWs!$E$14:$L$20,8,FALSE),"")</f>
        <v>96.174593288388181</v>
      </c>
      <c r="N9894" s="17">
        <f t="shared" si="696"/>
        <v>239.01020199999999</v>
      </c>
      <c r="O9894" s="17">
        <f t="shared" si="697"/>
        <v>367.30557099999999</v>
      </c>
      <c r="P9894" s="17">
        <f t="shared" si="694"/>
        <v>0.5894274878831065</v>
      </c>
      <c r="Q9894" s="17">
        <f t="shared" si="695"/>
        <v>0.90581907461841316</v>
      </c>
    </row>
    <row r="9895" spans="1:17" x14ac:dyDescent="0.35">
      <c r="A9895" t="s">
        <v>2571</v>
      </c>
      <c r="B9895" t="s">
        <v>37</v>
      </c>
      <c r="C9895" t="s">
        <v>38</v>
      </c>
      <c r="D9895" t="s">
        <v>14</v>
      </c>
      <c r="E9895" t="s">
        <v>21</v>
      </c>
      <c r="F9895" t="s">
        <v>22</v>
      </c>
      <c r="G9895" t="s">
        <v>3040</v>
      </c>
      <c r="H9895">
        <v>76.8</v>
      </c>
      <c r="I9895">
        <v>229</v>
      </c>
      <c r="J9895">
        <v>1800</v>
      </c>
      <c r="K9895">
        <v>1800</v>
      </c>
      <c r="L9895" s="17">
        <f>IF($E9895&lt;&gt;"",VLOOKUP($E9895,GEMWs!$E$14:$L$20,7,FALSE),"")</f>
        <v>37.754918937403332</v>
      </c>
      <c r="M9895" s="17">
        <f>IF($E9895&lt;&gt;"",VLOOKUP($E9895,GEMWs!$E$14:$L$20,8,FALSE),"")</f>
        <v>96.174593288388181</v>
      </c>
      <c r="N9895" s="17">
        <f t="shared" si="696"/>
        <v>1800</v>
      </c>
      <c r="O9895" s="17">
        <f t="shared" si="697"/>
        <v>1800</v>
      </c>
      <c r="P9895" s="17">
        <f t="shared" si="694"/>
        <v>4.2666666666666665E-2</v>
      </c>
      <c r="Q9895" s="17">
        <f t="shared" si="695"/>
        <v>4.2666666666666665E-2</v>
      </c>
    </row>
    <row r="9896" spans="1:17" x14ac:dyDescent="0.35">
      <c r="A9896" t="s">
        <v>2571</v>
      </c>
      <c r="B9896" t="s">
        <v>128</v>
      </c>
      <c r="D9896" t="s">
        <v>22</v>
      </c>
      <c r="G9896" t="s">
        <v>3040</v>
      </c>
      <c r="H9896">
        <v>27.8</v>
      </c>
      <c r="J9896">
        <v>0</v>
      </c>
      <c r="K9896">
        <v>0</v>
      </c>
      <c r="L9896" s="17" t="str">
        <f>IF($E9896&lt;&gt;"",VLOOKUP($E9896,GEMWs!$E$14:$L$20,7,FALSE),"")</f>
        <v/>
      </c>
      <c r="M9896" s="17" t="str">
        <f>IF($E9896&lt;&gt;"",VLOOKUP($E9896,GEMWs!$E$14:$L$20,8,FALSE),"")</f>
        <v/>
      </c>
      <c r="N9896" s="17">
        <f t="shared" ca="1" si="696"/>
        <v>0</v>
      </c>
      <c r="O9896" s="17">
        <f t="shared" ca="1" si="697"/>
        <v>0</v>
      </c>
      <c r="P9896" s="17">
        <f t="shared" ref="P9896:P9959" ca="1" si="698">IF(O9896&gt;0,$H9896/O9896,0)</f>
        <v>0</v>
      </c>
      <c r="Q9896" s="17">
        <f t="shared" ref="Q9896:Q9959" ca="1" si="699">IF(N9896&gt;0,$H9896/N9896,0)</f>
        <v>0</v>
      </c>
    </row>
    <row r="9897" spans="1:17" x14ac:dyDescent="0.35">
      <c r="A9897" t="s">
        <v>2571</v>
      </c>
      <c r="B9897" t="s">
        <v>95</v>
      </c>
      <c r="C9897" t="s">
        <v>96</v>
      </c>
      <c r="D9897" t="s">
        <v>14</v>
      </c>
      <c r="E9897" t="s">
        <v>21</v>
      </c>
      <c r="F9897" t="s">
        <v>22</v>
      </c>
      <c r="G9897" t="s">
        <v>3040</v>
      </c>
      <c r="H9897">
        <v>1448</v>
      </c>
      <c r="I9897">
        <v>384</v>
      </c>
      <c r="J9897">
        <v>1200</v>
      </c>
      <c r="K9897">
        <v>1200</v>
      </c>
      <c r="L9897" s="17">
        <f>IF($E9897&lt;&gt;"",VLOOKUP($E9897,GEMWs!$E$14:$L$20,7,FALSE),"")</f>
        <v>37.754918937403332</v>
      </c>
      <c r="M9897" s="17">
        <f>IF($E9897&lt;&gt;"",VLOOKUP($E9897,GEMWs!$E$14:$L$20,8,FALSE),"")</f>
        <v>96.174593288388181</v>
      </c>
      <c r="N9897" s="17">
        <f t="shared" si="696"/>
        <v>1200</v>
      </c>
      <c r="O9897" s="17">
        <f t="shared" si="697"/>
        <v>1200</v>
      </c>
      <c r="P9897" s="17">
        <f t="shared" si="698"/>
        <v>1.2066666666666668</v>
      </c>
      <c r="Q9897" s="17">
        <f t="shared" si="699"/>
        <v>1.2066666666666668</v>
      </c>
    </row>
    <row r="9898" spans="1:17" x14ac:dyDescent="0.35">
      <c r="A9898" t="s">
        <v>2571</v>
      </c>
      <c r="B9898" t="s">
        <v>659</v>
      </c>
      <c r="C9898" t="s">
        <v>660</v>
      </c>
      <c r="D9898" t="s">
        <v>14</v>
      </c>
      <c r="E9898" t="s">
        <v>21</v>
      </c>
      <c r="F9898" t="s">
        <v>22</v>
      </c>
      <c r="G9898" t="s">
        <v>3040</v>
      </c>
      <c r="H9898">
        <v>374.2</v>
      </c>
      <c r="I9898">
        <v>231</v>
      </c>
      <c r="J9898">
        <v>1100</v>
      </c>
      <c r="K9898">
        <v>1100</v>
      </c>
      <c r="L9898" s="17">
        <f>IF($E9898&lt;&gt;"",VLOOKUP($E9898,GEMWs!$E$14:$L$20,7,FALSE),"")</f>
        <v>37.754918937403332</v>
      </c>
      <c r="M9898" s="17">
        <f>IF($E9898&lt;&gt;"",VLOOKUP($E9898,GEMWs!$E$14:$L$20,8,FALSE),"")</f>
        <v>96.174593288388181</v>
      </c>
      <c r="N9898" s="17">
        <f t="shared" si="696"/>
        <v>1100</v>
      </c>
      <c r="O9898" s="17">
        <f t="shared" si="697"/>
        <v>1100</v>
      </c>
      <c r="P9898" s="17">
        <f t="shared" si="698"/>
        <v>0.3401818181818182</v>
      </c>
      <c r="Q9898" s="17">
        <f t="shared" si="699"/>
        <v>0.3401818181818182</v>
      </c>
    </row>
    <row r="9899" spans="1:17" x14ac:dyDescent="0.35">
      <c r="A9899" t="s">
        <v>2571</v>
      </c>
      <c r="B9899" t="s">
        <v>1434</v>
      </c>
      <c r="D9899" t="s">
        <v>14</v>
      </c>
      <c r="E9899" t="s">
        <v>21</v>
      </c>
      <c r="G9899" t="s">
        <v>3040</v>
      </c>
      <c r="H9899">
        <v>0.4</v>
      </c>
      <c r="J9899">
        <v>0</v>
      </c>
      <c r="K9899">
        <v>0</v>
      </c>
      <c r="L9899" s="17">
        <f>IF($E9899&lt;&gt;"",VLOOKUP($E9899,GEMWs!$E$14:$L$20,7,FALSE),"")</f>
        <v>37.754918937403332</v>
      </c>
      <c r="M9899" s="17">
        <f>IF($E9899&lt;&gt;"",VLOOKUP($E9899,GEMWs!$E$14:$L$20,8,FALSE),"")</f>
        <v>96.174593288388181</v>
      </c>
      <c r="N9899" s="17">
        <f t="shared" ca="1" si="696"/>
        <v>37.754918937403332</v>
      </c>
      <c r="O9899" s="17">
        <f t="shared" ca="1" si="697"/>
        <v>96.174593288388181</v>
      </c>
      <c r="P9899" s="17">
        <f t="shared" ca="1" si="698"/>
        <v>4.159102589605594E-3</v>
      </c>
      <c r="Q9899" s="17">
        <f t="shared" ca="1" si="699"/>
        <v>1.0594645976149215E-2</v>
      </c>
    </row>
    <row r="9900" spans="1:17" x14ac:dyDescent="0.35">
      <c r="A9900" t="s">
        <v>2571</v>
      </c>
      <c r="B9900" t="s">
        <v>89</v>
      </c>
      <c r="C9900" t="s">
        <v>90</v>
      </c>
      <c r="D9900" t="s">
        <v>14</v>
      </c>
      <c r="E9900" t="s">
        <v>21</v>
      </c>
      <c r="F9900" t="s">
        <v>22</v>
      </c>
      <c r="G9900" t="s">
        <v>3040</v>
      </c>
      <c r="H9900">
        <v>68322.399999999994</v>
      </c>
      <c r="I9900">
        <v>233</v>
      </c>
      <c r="J9900">
        <v>16.640218999999998</v>
      </c>
      <c r="K9900">
        <v>16.640218999999998</v>
      </c>
      <c r="L9900" s="17">
        <f>IF($E9900&lt;&gt;"",VLOOKUP($E9900,GEMWs!$E$14:$L$20,7,FALSE),"")</f>
        <v>37.754918937403332</v>
      </c>
      <c r="M9900" s="17">
        <f>IF($E9900&lt;&gt;"",VLOOKUP($E9900,GEMWs!$E$14:$L$20,8,FALSE),"")</f>
        <v>96.174593288388181</v>
      </c>
      <c r="N9900" s="17">
        <f t="shared" si="696"/>
        <v>16.640218999999998</v>
      </c>
      <c r="O9900" s="17">
        <f t="shared" si="697"/>
        <v>16.640218999999998</v>
      </c>
      <c r="P9900" s="17">
        <f t="shared" si="698"/>
        <v>4105.8594240857046</v>
      </c>
      <c r="Q9900" s="17">
        <f t="shared" si="699"/>
        <v>4105.8594240857046</v>
      </c>
    </row>
    <row r="9901" spans="1:17" x14ac:dyDescent="0.35">
      <c r="A9901" t="s">
        <v>2571</v>
      </c>
      <c r="B9901" t="s">
        <v>1421</v>
      </c>
      <c r="D9901" t="s">
        <v>14</v>
      </c>
      <c r="E9901" t="s">
        <v>21</v>
      </c>
      <c r="G9901" t="s">
        <v>3040</v>
      </c>
      <c r="H9901">
        <v>182.3</v>
      </c>
      <c r="J9901">
        <v>0</v>
      </c>
      <c r="K9901">
        <v>0</v>
      </c>
      <c r="L9901" s="17">
        <f>IF($E9901&lt;&gt;"",VLOOKUP($E9901,GEMWs!$E$14:$L$20,7,FALSE),"")</f>
        <v>37.754918937403332</v>
      </c>
      <c r="M9901" s="17">
        <f>IF($E9901&lt;&gt;"",VLOOKUP($E9901,GEMWs!$E$14:$L$20,8,FALSE),"")</f>
        <v>96.174593288388181</v>
      </c>
      <c r="N9901" s="17">
        <f t="shared" ca="1" si="696"/>
        <v>37.754918937403332</v>
      </c>
      <c r="O9901" s="17">
        <f t="shared" ca="1" si="697"/>
        <v>96.174593288388181</v>
      </c>
      <c r="P9901" s="17">
        <f t="shared" ca="1" si="698"/>
        <v>1.8955110052127493</v>
      </c>
      <c r="Q9901" s="17">
        <f t="shared" ca="1" si="699"/>
        <v>4.828509903630005</v>
      </c>
    </row>
    <row r="9902" spans="1:17" x14ac:dyDescent="0.35">
      <c r="A9902" t="s">
        <v>2571</v>
      </c>
      <c r="B9902" t="s">
        <v>1122</v>
      </c>
      <c r="D9902" t="s">
        <v>14</v>
      </c>
      <c r="E9902" t="s">
        <v>15</v>
      </c>
      <c r="G9902" t="s">
        <v>3040</v>
      </c>
      <c r="H9902">
        <v>54</v>
      </c>
      <c r="J9902">
        <v>0</v>
      </c>
      <c r="K9902">
        <v>0</v>
      </c>
      <c r="L9902" s="17">
        <f>IF($E9902&lt;&gt;"",VLOOKUP($E9902,GEMWs!$E$14:$L$20,7,FALSE),"")</f>
        <v>37.892086284381016</v>
      </c>
      <c r="M9902" s="17">
        <f>IF($E9902&lt;&gt;"",VLOOKUP($E9902,GEMWs!$E$14:$L$20,8,FALSE),"")</f>
        <v>96.522753888300599</v>
      </c>
      <c r="N9902" s="17">
        <f t="shared" ca="1" si="696"/>
        <v>37.892086284381016</v>
      </c>
      <c r="O9902" s="17">
        <f t="shared" ca="1" si="697"/>
        <v>96.522753888300599</v>
      </c>
      <c r="P9902" s="17">
        <f t="shared" ca="1" si="698"/>
        <v>0.5594535777801225</v>
      </c>
      <c r="Q9902" s="17">
        <f t="shared" ca="1" si="699"/>
        <v>1.4250996789864963</v>
      </c>
    </row>
    <row r="9903" spans="1:17" x14ac:dyDescent="0.35">
      <c r="A9903" t="s">
        <v>2571</v>
      </c>
      <c r="B9903" t="s">
        <v>127</v>
      </c>
      <c r="D9903" t="s">
        <v>14</v>
      </c>
      <c r="E9903" t="s">
        <v>21</v>
      </c>
      <c r="G9903" t="s">
        <v>3040</v>
      </c>
      <c r="H9903">
        <v>0.2</v>
      </c>
      <c r="J9903">
        <v>0</v>
      </c>
      <c r="K9903">
        <v>0</v>
      </c>
      <c r="L9903" s="17">
        <f>IF($E9903&lt;&gt;"",VLOOKUP($E9903,GEMWs!$E$14:$L$20,7,FALSE),"")</f>
        <v>37.754918937403332</v>
      </c>
      <c r="M9903" s="17">
        <f>IF($E9903&lt;&gt;"",VLOOKUP($E9903,GEMWs!$E$14:$L$20,8,FALSE),"")</f>
        <v>96.174593288388181</v>
      </c>
      <c r="N9903" s="17">
        <f t="shared" ca="1" si="696"/>
        <v>37.754918937403332</v>
      </c>
      <c r="O9903" s="17">
        <f t="shared" ca="1" si="697"/>
        <v>96.174593288388181</v>
      </c>
      <c r="P9903" s="17">
        <f t="shared" ca="1" si="698"/>
        <v>2.079551294802797E-3</v>
      </c>
      <c r="Q9903" s="17">
        <f t="shared" ca="1" si="699"/>
        <v>5.2973229880746075E-3</v>
      </c>
    </row>
    <row r="9904" spans="1:17" x14ac:dyDescent="0.35">
      <c r="A9904" t="s">
        <v>2571</v>
      </c>
      <c r="B9904" t="s">
        <v>538</v>
      </c>
      <c r="C9904" t="s">
        <v>539</v>
      </c>
      <c r="D9904" t="s">
        <v>14</v>
      </c>
      <c r="E9904" t="s">
        <v>21</v>
      </c>
      <c r="F9904" t="s">
        <v>22</v>
      </c>
      <c r="G9904" t="s">
        <v>3040</v>
      </c>
      <c r="H9904">
        <v>4.8</v>
      </c>
      <c r="I9904">
        <v>355</v>
      </c>
      <c r="J9904">
        <v>3600</v>
      </c>
      <c r="K9904">
        <v>3600</v>
      </c>
      <c r="L9904" s="17">
        <f>IF($E9904&lt;&gt;"",VLOOKUP($E9904,GEMWs!$E$14:$L$20,7,FALSE),"")</f>
        <v>37.754918937403332</v>
      </c>
      <c r="M9904" s="17">
        <f>IF($E9904&lt;&gt;"",VLOOKUP($E9904,GEMWs!$E$14:$L$20,8,FALSE),"")</f>
        <v>96.174593288388181</v>
      </c>
      <c r="N9904" s="17">
        <f t="shared" si="696"/>
        <v>3600</v>
      </c>
      <c r="O9904" s="17">
        <f t="shared" si="697"/>
        <v>3600</v>
      </c>
      <c r="P9904" s="17">
        <f t="shared" si="698"/>
        <v>1.3333333333333333E-3</v>
      </c>
      <c r="Q9904" s="17">
        <f t="shared" si="699"/>
        <v>1.3333333333333333E-3</v>
      </c>
    </row>
    <row r="9905" spans="1:17" x14ac:dyDescent="0.35">
      <c r="A9905" t="s">
        <v>2571</v>
      </c>
      <c r="B9905" t="s">
        <v>13</v>
      </c>
      <c r="D9905" t="s">
        <v>14</v>
      </c>
      <c r="E9905" t="s">
        <v>15</v>
      </c>
      <c r="G9905" t="s">
        <v>3040</v>
      </c>
      <c r="H9905">
        <v>514.5</v>
      </c>
      <c r="J9905">
        <v>0</v>
      </c>
      <c r="K9905">
        <v>0</v>
      </c>
      <c r="L9905" s="17">
        <f>IF($E9905&lt;&gt;"",VLOOKUP($E9905,GEMWs!$E$14:$L$20,7,FALSE),"")</f>
        <v>37.892086284381016</v>
      </c>
      <c r="M9905" s="17">
        <f>IF($E9905&lt;&gt;"",VLOOKUP($E9905,GEMWs!$E$14:$L$20,8,FALSE),"")</f>
        <v>96.522753888300599</v>
      </c>
      <c r="N9905" s="17">
        <f t="shared" ca="1" si="696"/>
        <v>37.892086284381016</v>
      </c>
      <c r="O9905" s="17">
        <f t="shared" ca="1" si="697"/>
        <v>96.522753888300599</v>
      </c>
      <c r="P9905" s="17">
        <f t="shared" ca="1" si="698"/>
        <v>5.3303493660717223</v>
      </c>
      <c r="Q9905" s="17">
        <f t="shared" ca="1" si="699"/>
        <v>13.578033052565782</v>
      </c>
    </row>
    <row r="9906" spans="1:17" x14ac:dyDescent="0.35">
      <c r="A9906" t="s">
        <v>2571</v>
      </c>
      <c r="B9906" t="s">
        <v>83</v>
      </c>
      <c r="C9906" t="s">
        <v>84</v>
      </c>
      <c r="D9906" t="s">
        <v>14</v>
      </c>
      <c r="E9906" t="s">
        <v>21</v>
      </c>
      <c r="F9906" t="s">
        <v>22</v>
      </c>
      <c r="G9906" t="s">
        <v>3040</v>
      </c>
      <c r="H9906">
        <v>1.1000000000000001</v>
      </c>
      <c r="I9906">
        <v>239</v>
      </c>
      <c r="J9906">
        <v>20</v>
      </c>
      <c r="K9906">
        <v>500</v>
      </c>
      <c r="L9906" s="17">
        <f>IF($E9906&lt;&gt;"",VLOOKUP($E9906,GEMWs!$E$14:$L$20,7,FALSE),"")</f>
        <v>37.754918937403332</v>
      </c>
      <c r="M9906" s="17">
        <f>IF($E9906&lt;&gt;"",VLOOKUP($E9906,GEMWs!$E$14:$L$20,8,FALSE),"")</f>
        <v>96.174593288388181</v>
      </c>
      <c r="N9906" s="17">
        <f t="shared" si="696"/>
        <v>20</v>
      </c>
      <c r="O9906" s="17">
        <f t="shared" si="697"/>
        <v>500</v>
      </c>
      <c r="P9906" s="17">
        <f t="shared" si="698"/>
        <v>2.2000000000000001E-3</v>
      </c>
      <c r="Q9906" s="17">
        <f t="shared" si="699"/>
        <v>5.5000000000000007E-2</v>
      </c>
    </row>
    <row r="9907" spans="1:17" x14ac:dyDescent="0.35">
      <c r="A9907" t="s">
        <v>2571</v>
      </c>
      <c r="B9907" t="s">
        <v>2290</v>
      </c>
      <c r="C9907" t="s">
        <v>158</v>
      </c>
      <c r="D9907" t="s">
        <v>14</v>
      </c>
      <c r="E9907" t="s">
        <v>21</v>
      </c>
      <c r="G9907" t="s">
        <v>3040</v>
      </c>
      <c r="H9907">
        <v>0.4</v>
      </c>
      <c r="J9907">
        <v>0</v>
      </c>
      <c r="K9907">
        <v>0</v>
      </c>
      <c r="L9907" s="17">
        <f>IF($E9907&lt;&gt;"",VLOOKUP($E9907,GEMWs!$E$14:$L$20,7,FALSE),"")</f>
        <v>37.754918937403332</v>
      </c>
      <c r="M9907" s="17">
        <f>IF($E9907&lt;&gt;"",VLOOKUP($E9907,GEMWs!$E$14:$L$20,8,FALSE),"")</f>
        <v>96.174593288388181</v>
      </c>
      <c r="N9907" s="17">
        <f t="shared" ca="1" si="696"/>
        <v>37.754918937403332</v>
      </c>
      <c r="O9907" s="17">
        <f t="shared" ca="1" si="697"/>
        <v>96.174593288388181</v>
      </c>
      <c r="P9907" s="17">
        <f t="shared" ca="1" si="698"/>
        <v>4.159102589605594E-3</v>
      </c>
      <c r="Q9907" s="17">
        <f t="shared" ca="1" si="699"/>
        <v>1.0594645976149215E-2</v>
      </c>
    </row>
    <row r="9908" spans="1:17" x14ac:dyDescent="0.35">
      <c r="A9908" t="s">
        <v>2571</v>
      </c>
      <c r="B9908" t="s">
        <v>91</v>
      </c>
      <c r="C9908" t="s">
        <v>92</v>
      </c>
      <c r="D9908" t="s">
        <v>14</v>
      </c>
      <c r="E9908" t="s">
        <v>21</v>
      </c>
      <c r="F9908" t="s">
        <v>22</v>
      </c>
      <c r="G9908" t="s">
        <v>3040</v>
      </c>
      <c r="H9908">
        <v>502.3</v>
      </c>
      <c r="I9908">
        <v>368</v>
      </c>
      <c r="J9908">
        <v>78.33</v>
      </c>
      <c r="K9908">
        <v>110.48</v>
      </c>
      <c r="L9908" s="17">
        <f>IF($E9908&lt;&gt;"",VLOOKUP($E9908,GEMWs!$E$14:$L$20,7,FALSE),"")</f>
        <v>37.754918937403332</v>
      </c>
      <c r="M9908" s="17">
        <f>IF($E9908&lt;&gt;"",VLOOKUP($E9908,GEMWs!$E$14:$L$20,8,FALSE),"")</f>
        <v>96.174593288388181</v>
      </c>
      <c r="N9908" s="17">
        <f t="shared" si="696"/>
        <v>78.33</v>
      </c>
      <c r="O9908" s="17">
        <f t="shared" si="697"/>
        <v>110.48</v>
      </c>
      <c r="P9908" s="17">
        <f t="shared" si="698"/>
        <v>4.5465242577842142</v>
      </c>
      <c r="Q9908" s="17">
        <f t="shared" si="699"/>
        <v>6.4126133026937318</v>
      </c>
    </row>
    <row r="9909" spans="1:17" x14ac:dyDescent="0.35">
      <c r="A9909" t="s">
        <v>2571</v>
      </c>
      <c r="B9909" t="s">
        <v>663</v>
      </c>
      <c r="C9909" t="s">
        <v>664</v>
      </c>
      <c r="D9909" t="s">
        <v>14</v>
      </c>
      <c r="E9909" t="s">
        <v>21</v>
      </c>
      <c r="F9909" t="s">
        <v>22</v>
      </c>
      <c r="G9909" t="s">
        <v>3040</v>
      </c>
      <c r="H9909">
        <v>3.5</v>
      </c>
      <c r="I9909">
        <v>422</v>
      </c>
      <c r="J9909">
        <v>537.58991900000001</v>
      </c>
      <c r="K9909">
        <v>573.82261800000003</v>
      </c>
      <c r="L9909" s="17">
        <f>IF($E9909&lt;&gt;"",VLOOKUP($E9909,GEMWs!$E$14:$L$20,7,FALSE),"")</f>
        <v>37.754918937403332</v>
      </c>
      <c r="M9909" s="17">
        <f>IF($E9909&lt;&gt;"",VLOOKUP($E9909,GEMWs!$E$14:$L$20,8,FALSE),"")</f>
        <v>96.174593288388181</v>
      </c>
      <c r="N9909" s="17">
        <f t="shared" si="696"/>
        <v>537.58991900000001</v>
      </c>
      <c r="O9909" s="17">
        <f t="shared" si="697"/>
        <v>573.82261800000003</v>
      </c>
      <c r="P9909" s="17">
        <f t="shared" si="698"/>
        <v>6.0994458744043443E-3</v>
      </c>
      <c r="Q9909" s="17">
        <f t="shared" si="699"/>
        <v>6.5105387513786318E-3</v>
      </c>
    </row>
    <row r="9910" spans="1:17" x14ac:dyDescent="0.35">
      <c r="A9910" t="s">
        <v>2571</v>
      </c>
      <c r="B9910" t="s">
        <v>665</v>
      </c>
      <c r="C9910" t="s">
        <v>666</v>
      </c>
      <c r="D9910" t="s">
        <v>14</v>
      </c>
      <c r="E9910" t="s">
        <v>21</v>
      </c>
      <c r="F9910" t="s">
        <v>22</v>
      </c>
      <c r="G9910" t="s">
        <v>3040</v>
      </c>
      <c r="H9910">
        <v>322.10000000000002</v>
      </c>
      <c r="I9910">
        <v>250</v>
      </c>
      <c r="J9910">
        <v>900</v>
      </c>
      <c r="K9910">
        <v>1800</v>
      </c>
      <c r="L9910" s="17">
        <f>IF($E9910&lt;&gt;"",VLOOKUP($E9910,GEMWs!$E$14:$L$20,7,FALSE),"")</f>
        <v>37.754918937403332</v>
      </c>
      <c r="M9910" s="17">
        <f>IF($E9910&lt;&gt;"",VLOOKUP($E9910,GEMWs!$E$14:$L$20,8,FALSE),"")</f>
        <v>96.174593288388181</v>
      </c>
      <c r="N9910" s="17">
        <f t="shared" si="696"/>
        <v>900</v>
      </c>
      <c r="O9910" s="17">
        <f t="shared" si="697"/>
        <v>1800</v>
      </c>
      <c r="P9910" s="17">
        <f t="shared" si="698"/>
        <v>0.17894444444444446</v>
      </c>
      <c r="Q9910" s="17">
        <f t="shared" si="699"/>
        <v>0.35788888888888892</v>
      </c>
    </row>
    <row r="9911" spans="1:17" x14ac:dyDescent="0.35">
      <c r="A9911" t="s">
        <v>2571</v>
      </c>
      <c r="B9911" t="s">
        <v>667</v>
      </c>
      <c r="C9911" t="s">
        <v>668</v>
      </c>
      <c r="D9911" t="s">
        <v>14</v>
      </c>
      <c r="E9911" t="s">
        <v>21</v>
      </c>
      <c r="F9911" t="s">
        <v>22</v>
      </c>
      <c r="G9911" t="s">
        <v>3040</v>
      </c>
      <c r="H9911">
        <v>16.8</v>
      </c>
      <c r="I9911">
        <v>379</v>
      </c>
      <c r="J9911">
        <v>649</v>
      </c>
      <c r="K9911">
        <v>885</v>
      </c>
      <c r="L9911" s="17">
        <f>IF($E9911&lt;&gt;"",VLOOKUP($E9911,GEMWs!$E$14:$L$20,7,FALSE),"")</f>
        <v>37.754918937403332</v>
      </c>
      <c r="M9911" s="17">
        <f>IF($E9911&lt;&gt;"",VLOOKUP($E9911,GEMWs!$E$14:$L$20,8,FALSE),"")</f>
        <v>96.174593288388181</v>
      </c>
      <c r="N9911" s="17">
        <f t="shared" si="696"/>
        <v>649</v>
      </c>
      <c r="O9911" s="17">
        <f t="shared" si="697"/>
        <v>885</v>
      </c>
      <c r="P9911" s="17">
        <f t="shared" si="698"/>
        <v>1.8983050847457626E-2</v>
      </c>
      <c r="Q9911" s="17">
        <f t="shared" si="699"/>
        <v>2.588597842835131E-2</v>
      </c>
    </row>
    <row r="9912" spans="1:17" x14ac:dyDescent="0.35">
      <c r="A9912" t="s">
        <v>2571</v>
      </c>
      <c r="B9912" t="s">
        <v>687</v>
      </c>
      <c r="D9912" t="s">
        <v>14</v>
      </c>
      <c r="E9912" t="s">
        <v>21</v>
      </c>
      <c r="G9912" t="s">
        <v>3040</v>
      </c>
      <c r="H9912">
        <v>33.1</v>
      </c>
      <c r="J9912">
        <v>0</v>
      </c>
      <c r="K9912">
        <v>0</v>
      </c>
      <c r="L9912" s="17">
        <f>IF($E9912&lt;&gt;"",VLOOKUP($E9912,GEMWs!$E$14:$L$20,7,FALSE),"")</f>
        <v>37.754918937403332</v>
      </c>
      <c r="M9912" s="17">
        <f>IF($E9912&lt;&gt;"",VLOOKUP($E9912,GEMWs!$E$14:$L$20,8,FALSE),"")</f>
        <v>96.174593288388181</v>
      </c>
      <c r="N9912" s="17">
        <f t="shared" ca="1" si="696"/>
        <v>37.754918937403332</v>
      </c>
      <c r="O9912" s="17">
        <f t="shared" ca="1" si="697"/>
        <v>96.174593288388181</v>
      </c>
      <c r="P9912" s="17">
        <f t="shared" ca="1" si="698"/>
        <v>0.34416573928986288</v>
      </c>
      <c r="Q9912" s="17">
        <f t="shared" ca="1" si="699"/>
        <v>0.87670695452634761</v>
      </c>
    </row>
    <row r="9913" spans="1:17" x14ac:dyDescent="0.35">
      <c r="A9913" t="s">
        <v>2571</v>
      </c>
      <c r="B9913" t="s">
        <v>1072</v>
      </c>
      <c r="C9913" t="s">
        <v>1073</v>
      </c>
      <c r="D9913" t="s">
        <v>14</v>
      </c>
      <c r="E9913" t="s">
        <v>21</v>
      </c>
      <c r="F9913" t="s">
        <v>22</v>
      </c>
      <c r="G9913" t="s">
        <v>3040</v>
      </c>
      <c r="H9913">
        <v>97.8</v>
      </c>
      <c r="I9913">
        <v>380</v>
      </c>
      <c r="J9913">
        <v>2000</v>
      </c>
      <c r="K9913">
        <v>7000</v>
      </c>
      <c r="L9913" s="17">
        <f>IF($E9913&lt;&gt;"",VLOOKUP($E9913,GEMWs!$E$14:$L$20,7,FALSE),"")</f>
        <v>37.754918937403332</v>
      </c>
      <c r="M9913" s="17">
        <f>IF($E9913&lt;&gt;"",VLOOKUP($E9913,GEMWs!$E$14:$L$20,8,FALSE),"")</f>
        <v>96.174593288388181</v>
      </c>
      <c r="N9913" s="17">
        <f t="shared" si="696"/>
        <v>2000</v>
      </c>
      <c r="O9913" s="17">
        <f t="shared" si="697"/>
        <v>7000</v>
      </c>
      <c r="P9913" s="17">
        <f t="shared" si="698"/>
        <v>1.397142857142857E-2</v>
      </c>
      <c r="Q9913" s="17">
        <f t="shared" si="699"/>
        <v>4.8899999999999999E-2</v>
      </c>
    </row>
    <row r="9914" spans="1:17" x14ac:dyDescent="0.35">
      <c r="A9914" t="s">
        <v>2571</v>
      </c>
      <c r="B9914" t="s">
        <v>157</v>
      </c>
      <c r="D9914" t="s">
        <v>22</v>
      </c>
      <c r="G9914" t="s">
        <v>3040</v>
      </c>
      <c r="H9914">
        <v>0.2</v>
      </c>
      <c r="J9914">
        <v>0</v>
      </c>
      <c r="K9914">
        <v>0</v>
      </c>
      <c r="L9914" s="17" t="str">
        <f>IF($E9914&lt;&gt;"",VLOOKUP($E9914,GEMWs!$E$14:$L$20,7,FALSE),"")</f>
        <v/>
      </c>
      <c r="M9914" s="17" t="str">
        <f>IF($E9914&lt;&gt;"",VLOOKUP($E9914,GEMWs!$E$14:$L$20,8,FALSE),"")</f>
        <v/>
      </c>
      <c r="N9914" s="17">
        <f t="shared" ca="1" si="696"/>
        <v>0</v>
      </c>
      <c r="O9914" s="17">
        <f t="shared" ca="1" si="697"/>
        <v>0</v>
      </c>
      <c r="P9914" s="17">
        <f t="shared" ca="1" si="698"/>
        <v>0</v>
      </c>
      <c r="Q9914" s="17">
        <f t="shared" ca="1" si="699"/>
        <v>0</v>
      </c>
    </row>
    <row r="9915" spans="1:17" x14ac:dyDescent="0.35">
      <c r="A9915" t="s">
        <v>2571</v>
      </c>
      <c r="B9915" t="s">
        <v>49</v>
      </c>
      <c r="C9915" t="s">
        <v>50</v>
      </c>
      <c r="D9915" t="s">
        <v>14</v>
      </c>
      <c r="E9915" t="s">
        <v>21</v>
      </c>
      <c r="F9915" t="s">
        <v>14</v>
      </c>
      <c r="G9915" t="s">
        <v>3040</v>
      </c>
      <c r="H9915">
        <v>0.7</v>
      </c>
      <c r="I9915">
        <v>278</v>
      </c>
      <c r="J9915">
        <v>20.321014999999999</v>
      </c>
      <c r="K9915">
        <v>2000</v>
      </c>
      <c r="L9915" s="17">
        <f>IF($E9915&lt;&gt;"",VLOOKUP($E9915,GEMWs!$E$14:$L$20,7,FALSE),"")</f>
        <v>37.754918937403332</v>
      </c>
      <c r="M9915" s="17">
        <f>IF($E9915&lt;&gt;"",VLOOKUP($E9915,GEMWs!$E$14:$L$20,8,FALSE),"")</f>
        <v>96.174593288388181</v>
      </c>
      <c r="N9915" s="17">
        <f t="shared" si="696"/>
        <v>20.321014999999999</v>
      </c>
      <c r="O9915" s="17">
        <f t="shared" si="697"/>
        <v>2000</v>
      </c>
      <c r="P9915" s="17">
        <f t="shared" si="698"/>
        <v>3.5E-4</v>
      </c>
      <c r="Q9915" s="17">
        <f t="shared" si="699"/>
        <v>3.4447098237957108E-2</v>
      </c>
    </row>
    <row r="9916" spans="1:17" x14ac:dyDescent="0.35">
      <c r="A9916" t="s">
        <v>2571</v>
      </c>
      <c r="B9916" t="s">
        <v>540</v>
      </c>
      <c r="C9916" t="s">
        <v>541</v>
      </c>
      <c r="D9916" t="s">
        <v>14</v>
      </c>
      <c r="E9916" t="s">
        <v>21</v>
      </c>
      <c r="F9916" t="s">
        <v>22</v>
      </c>
      <c r="G9916" t="s">
        <v>3040</v>
      </c>
      <c r="H9916">
        <v>964.2</v>
      </c>
      <c r="I9916">
        <v>386</v>
      </c>
      <c r="J9916">
        <v>4500</v>
      </c>
      <c r="K9916">
        <v>4500</v>
      </c>
      <c r="L9916" s="17">
        <f>IF($E9916&lt;&gt;"",VLOOKUP($E9916,GEMWs!$E$14:$L$20,7,FALSE),"")</f>
        <v>37.754918937403332</v>
      </c>
      <c r="M9916" s="17">
        <f>IF($E9916&lt;&gt;"",VLOOKUP($E9916,GEMWs!$E$14:$L$20,8,FALSE),"")</f>
        <v>96.174593288388181</v>
      </c>
      <c r="N9916" s="17">
        <f t="shared" si="696"/>
        <v>4500</v>
      </c>
      <c r="O9916" s="17">
        <f t="shared" si="697"/>
        <v>4500</v>
      </c>
      <c r="P9916" s="17">
        <f t="shared" si="698"/>
        <v>0.21426666666666669</v>
      </c>
      <c r="Q9916" s="17">
        <f t="shared" si="699"/>
        <v>0.21426666666666669</v>
      </c>
    </row>
    <row r="9917" spans="1:17" x14ac:dyDescent="0.35">
      <c r="A9917" t="s">
        <v>2571</v>
      </c>
      <c r="B9917" t="s">
        <v>1126</v>
      </c>
      <c r="D9917" t="s">
        <v>22</v>
      </c>
      <c r="G9917" t="s">
        <v>3040</v>
      </c>
      <c r="H9917">
        <v>1761.3</v>
      </c>
      <c r="J9917">
        <v>0</v>
      </c>
      <c r="K9917">
        <v>0</v>
      </c>
      <c r="L9917" s="17" t="str">
        <f>IF($E9917&lt;&gt;"",VLOOKUP($E9917,GEMWs!$E$14:$L$20,7,FALSE),"")</f>
        <v/>
      </c>
      <c r="M9917" s="17" t="str">
        <f>IF($E9917&lt;&gt;"",VLOOKUP($E9917,GEMWs!$E$14:$L$20,8,FALSE),"")</f>
        <v/>
      </c>
      <c r="N9917" s="17">
        <f t="shared" ca="1" si="696"/>
        <v>0</v>
      </c>
      <c r="O9917" s="17">
        <f t="shared" ca="1" si="697"/>
        <v>0</v>
      </c>
      <c r="P9917" s="17">
        <f t="shared" ca="1" si="698"/>
        <v>0</v>
      </c>
      <c r="Q9917" s="17">
        <f t="shared" ca="1" si="699"/>
        <v>0</v>
      </c>
    </row>
    <row r="9918" spans="1:17" x14ac:dyDescent="0.35">
      <c r="A9918" t="s">
        <v>2571</v>
      </c>
      <c r="B9918" t="s">
        <v>118</v>
      </c>
      <c r="D9918" t="s">
        <v>22</v>
      </c>
      <c r="G9918" t="s">
        <v>3040</v>
      </c>
      <c r="H9918">
        <v>1282.0999999999999</v>
      </c>
      <c r="J9918">
        <v>0</v>
      </c>
      <c r="K9918">
        <v>0</v>
      </c>
      <c r="L9918" s="17" t="str">
        <f>IF($E9918&lt;&gt;"",VLOOKUP($E9918,GEMWs!$E$14:$L$20,7,FALSE),"")</f>
        <v/>
      </c>
      <c r="M9918" s="17" t="str">
        <f>IF($E9918&lt;&gt;"",VLOOKUP($E9918,GEMWs!$E$14:$L$20,8,FALSE),"")</f>
        <v/>
      </c>
      <c r="N9918" s="17">
        <f t="shared" ca="1" si="696"/>
        <v>0</v>
      </c>
      <c r="O9918" s="17">
        <f t="shared" ca="1" si="697"/>
        <v>0</v>
      </c>
      <c r="P9918" s="17">
        <f t="shared" ca="1" si="698"/>
        <v>0</v>
      </c>
      <c r="Q9918" s="17">
        <f t="shared" ca="1" si="699"/>
        <v>0</v>
      </c>
    </row>
    <row r="9919" spans="1:17" x14ac:dyDescent="0.35">
      <c r="A9919" t="s">
        <v>2571</v>
      </c>
      <c r="B9919" t="s">
        <v>1429</v>
      </c>
      <c r="C9919" t="s">
        <v>1430</v>
      </c>
      <c r="D9919" t="s">
        <v>14</v>
      </c>
      <c r="E9919" t="s">
        <v>21</v>
      </c>
      <c r="F9919" t="s">
        <v>22</v>
      </c>
      <c r="G9919" t="s">
        <v>3040</v>
      </c>
      <c r="H9919">
        <v>75.900000000000006</v>
      </c>
      <c r="I9919">
        <v>283</v>
      </c>
      <c r="J9919">
        <v>19.93</v>
      </c>
      <c r="K9919">
        <v>28.05</v>
      </c>
      <c r="L9919" s="17">
        <f>IF($E9919&lt;&gt;"",VLOOKUP($E9919,GEMWs!$E$14:$L$20,7,FALSE),"")</f>
        <v>37.754918937403332</v>
      </c>
      <c r="M9919" s="17">
        <f>IF($E9919&lt;&gt;"",VLOOKUP($E9919,GEMWs!$E$14:$L$20,8,FALSE),"")</f>
        <v>96.174593288388181</v>
      </c>
      <c r="N9919" s="17">
        <f t="shared" si="696"/>
        <v>19.93</v>
      </c>
      <c r="O9919" s="17">
        <f t="shared" si="697"/>
        <v>28.05</v>
      </c>
      <c r="P9919" s="17">
        <f t="shared" si="698"/>
        <v>2.7058823529411766</v>
      </c>
      <c r="Q9919" s="17">
        <f t="shared" si="699"/>
        <v>3.8083291520321128</v>
      </c>
    </row>
    <row r="9920" spans="1:17" x14ac:dyDescent="0.35">
      <c r="A9920" t="s">
        <v>2571</v>
      </c>
      <c r="B9920" t="s">
        <v>2978</v>
      </c>
      <c r="C9920" t="s">
        <v>158</v>
      </c>
      <c r="D9920" t="s">
        <v>22</v>
      </c>
      <c r="G9920" t="s">
        <v>3040</v>
      </c>
      <c r="H9920">
        <v>0.6</v>
      </c>
      <c r="J9920">
        <v>0</v>
      </c>
      <c r="K9920">
        <v>0</v>
      </c>
      <c r="L9920" s="17" t="str">
        <f>IF($E9920&lt;&gt;"",VLOOKUP($E9920,GEMWs!$E$14:$L$20,7,FALSE),"")</f>
        <v/>
      </c>
      <c r="M9920" s="17" t="str">
        <f>IF($E9920&lt;&gt;"",VLOOKUP($E9920,GEMWs!$E$14:$L$20,8,FALSE),"")</f>
        <v/>
      </c>
      <c r="N9920" s="17">
        <f t="shared" ca="1" si="696"/>
        <v>0</v>
      </c>
      <c r="O9920" s="17">
        <f t="shared" ca="1" si="697"/>
        <v>0</v>
      </c>
      <c r="P9920" s="17">
        <f t="shared" ca="1" si="698"/>
        <v>0</v>
      </c>
      <c r="Q9920" s="17">
        <f t="shared" ca="1" si="699"/>
        <v>0</v>
      </c>
    </row>
    <row r="9921" spans="1:17" x14ac:dyDescent="0.35">
      <c r="A9921" t="s">
        <v>2571</v>
      </c>
      <c r="B9921" t="s">
        <v>1131</v>
      </c>
      <c r="D9921" t="s">
        <v>22</v>
      </c>
      <c r="G9921" t="s">
        <v>3040</v>
      </c>
      <c r="H9921">
        <v>3.9</v>
      </c>
      <c r="J9921">
        <v>0</v>
      </c>
      <c r="K9921">
        <v>0</v>
      </c>
      <c r="L9921" s="17" t="str">
        <f>IF($E9921&lt;&gt;"",VLOOKUP($E9921,GEMWs!$E$14:$L$20,7,FALSE),"")</f>
        <v/>
      </c>
      <c r="M9921" s="17" t="str">
        <f>IF($E9921&lt;&gt;"",VLOOKUP($E9921,GEMWs!$E$14:$L$20,8,FALSE),"")</f>
        <v/>
      </c>
      <c r="N9921" s="17">
        <f t="shared" ca="1" si="696"/>
        <v>0</v>
      </c>
      <c r="O9921" s="17">
        <f t="shared" ca="1" si="697"/>
        <v>0</v>
      </c>
      <c r="P9921" s="17">
        <f t="shared" ca="1" si="698"/>
        <v>0</v>
      </c>
      <c r="Q9921" s="17">
        <f t="shared" ca="1" si="699"/>
        <v>0</v>
      </c>
    </row>
    <row r="9922" spans="1:17" x14ac:dyDescent="0.35">
      <c r="A9922" t="s">
        <v>2571</v>
      </c>
      <c r="B9922" t="s">
        <v>146</v>
      </c>
      <c r="C9922" t="s">
        <v>147</v>
      </c>
      <c r="D9922" t="s">
        <v>14</v>
      </c>
      <c r="E9922" t="s">
        <v>18</v>
      </c>
      <c r="F9922" t="s">
        <v>22</v>
      </c>
      <c r="G9922" t="s">
        <v>3040</v>
      </c>
      <c r="H9922">
        <v>25.6</v>
      </c>
      <c r="I9922">
        <v>401</v>
      </c>
      <c r="J9922">
        <v>3000</v>
      </c>
      <c r="K9922">
        <v>4500</v>
      </c>
      <c r="L9922" s="17">
        <f>IF($E9922&lt;&gt;"",VLOOKUP($E9922,GEMWs!$E$14:$L$20,7,FALSE),"")</f>
        <v>5950.3939027696888</v>
      </c>
      <c r="M9922" s="17">
        <f>IF($E9922&lt;&gt;"",VLOOKUP($E9922,GEMWs!$E$14:$L$20,8,FALSE),"")</f>
        <v>10539.430626954083</v>
      </c>
      <c r="N9922" s="17">
        <f t="shared" si="696"/>
        <v>3000</v>
      </c>
      <c r="O9922" s="17">
        <f t="shared" si="697"/>
        <v>4500</v>
      </c>
      <c r="P9922" s="17">
        <f t="shared" si="698"/>
        <v>5.6888888888888892E-3</v>
      </c>
      <c r="Q9922" s="17">
        <f t="shared" si="699"/>
        <v>8.5333333333333337E-3</v>
      </c>
    </row>
    <row r="9923" spans="1:17" x14ac:dyDescent="0.35">
      <c r="A9923" t="s">
        <v>2571</v>
      </c>
      <c r="B9923" t="s">
        <v>69</v>
      </c>
      <c r="C9923" t="s">
        <v>70</v>
      </c>
      <c r="D9923" t="s">
        <v>14</v>
      </c>
      <c r="E9923" t="s">
        <v>21</v>
      </c>
      <c r="F9923" t="s">
        <v>22</v>
      </c>
      <c r="G9923" t="s">
        <v>3040</v>
      </c>
      <c r="H9923">
        <v>699.4</v>
      </c>
      <c r="I9923">
        <v>416</v>
      </c>
      <c r="J9923">
        <v>145.66</v>
      </c>
      <c r="K9923">
        <v>1199.98</v>
      </c>
      <c r="L9923" s="17">
        <f>IF($E9923&lt;&gt;"",VLOOKUP($E9923,GEMWs!$E$14:$L$20,7,FALSE),"")</f>
        <v>37.754918937403332</v>
      </c>
      <c r="M9923" s="17">
        <f>IF($E9923&lt;&gt;"",VLOOKUP($E9923,GEMWs!$E$14:$L$20,8,FALSE),"")</f>
        <v>96.174593288388181</v>
      </c>
      <c r="N9923" s="17">
        <f t="shared" si="696"/>
        <v>145.66</v>
      </c>
      <c r="O9923" s="17">
        <f t="shared" si="697"/>
        <v>1199.98</v>
      </c>
      <c r="P9923" s="17">
        <f t="shared" si="698"/>
        <v>0.58284304738412307</v>
      </c>
      <c r="Q9923" s="17">
        <f t="shared" si="699"/>
        <v>4.8015927502402853</v>
      </c>
    </row>
    <row r="9924" spans="1:17" x14ac:dyDescent="0.35">
      <c r="A9924" t="s">
        <v>2571</v>
      </c>
      <c r="B9924" t="s">
        <v>689</v>
      </c>
      <c r="D9924" t="s">
        <v>14</v>
      </c>
      <c r="E9924" t="s">
        <v>21</v>
      </c>
      <c r="G9924" t="s">
        <v>3040</v>
      </c>
      <c r="H9924">
        <v>75.5</v>
      </c>
      <c r="J9924">
        <v>0</v>
      </c>
      <c r="K9924">
        <v>0</v>
      </c>
      <c r="L9924" s="17">
        <f>IF($E9924&lt;&gt;"",VLOOKUP($E9924,GEMWs!$E$14:$L$20,7,FALSE),"")</f>
        <v>37.754918937403332</v>
      </c>
      <c r="M9924" s="17">
        <f>IF($E9924&lt;&gt;"",VLOOKUP($E9924,GEMWs!$E$14:$L$20,8,FALSE),"")</f>
        <v>96.174593288388181</v>
      </c>
      <c r="N9924" s="17">
        <f t="shared" ca="1" si="696"/>
        <v>37.754918937403332</v>
      </c>
      <c r="O9924" s="17">
        <f t="shared" ca="1" si="697"/>
        <v>96.174593288388181</v>
      </c>
      <c r="P9924" s="17">
        <f t="shared" ca="1" si="698"/>
        <v>0.78503061378805572</v>
      </c>
      <c r="Q9924" s="17">
        <f t="shared" ca="1" si="699"/>
        <v>1.9997394279981644</v>
      </c>
    </row>
    <row r="9925" spans="1:17" x14ac:dyDescent="0.35">
      <c r="A9925" t="s">
        <v>2571</v>
      </c>
      <c r="B9925" t="s">
        <v>368</v>
      </c>
      <c r="D9925" t="s">
        <v>14</v>
      </c>
      <c r="E9925" t="s">
        <v>18</v>
      </c>
      <c r="G9925" t="s">
        <v>3040</v>
      </c>
      <c r="H9925">
        <v>3.2</v>
      </c>
      <c r="J9925">
        <v>0</v>
      </c>
      <c r="K9925">
        <v>0</v>
      </c>
      <c r="L9925" s="17">
        <f>IF($E9925&lt;&gt;"",VLOOKUP($E9925,GEMWs!$E$14:$L$20,7,FALSE),"")</f>
        <v>5950.3939027696888</v>
      </c>
      <c r="M9925" s="17">
        <f>IF($E9925&lt;&gt;"",VLOOKUP($E9925,GEMWs!$E$14:$L$20,8,FALSE),"")</f>
        <v>10539.430626954083</v>
      </c>
      <c r="N9925" s="17">
        <f t="shared" ca="1" si="696"/>
        <v>5950.3939027696888</v>
      </c>
      <c r="O9925" s="17">
        <f t="shared" ca="1" si="697"/>
        <v>10539.430626954083</v>
      </c>
      <c r="P9925" s="17">
        <f t="shared" ca="1" si="698"/>
        <v>3.0362171480271004E-4</v>
      </c>
      <c r="Q9925" s="17">
        <f t="shared" ca="1" si="699"/>
        <v>5.3777952389177431E-4</v>
      </c>
    </row>
    <row r="9926" spans="1:17" x14ac:dyDescent="0.35">
      <c r="A9926" t="s">
        <v>2571</v>
      </c>
      <c r="B9926" t="s">
        <v>542</v>
      </c>
      <c r="C9926" t="s">
        <v>543</v>
      </c>
      <c r="D9926" t="s">
        <v>14</v>
      </c>
      <c r="E9926" t="s">
        <v>21</v>
      </c>
      <c r="F9926" t="s">
        <v>22</v>
      </c>
      <c r="G9926" t="s">
        <v>3040</v>
      </c>
      <c r="H9926">
        <v>3.3</v>
      </c>
      <c r="I9926">
        <v>393</v>
      </c>
      <c r="J9926">
        <v>69.463928999999993</v>
      </c>
      <c r="K9926">
        <v>255.49058400000001</v>
      </c>
      <c r="L9926" s="17">
        <f>IF($E9926&lt;&gt;"",VLOOKUP($E9926,GEMWs!$E$14:$L$20,7,FALSE),"")</f>
        <v>37.754918937403332</v>
      </c>
      <c r="M9926" s="17">
        <f>IF($E9926&lt;&gt;"",VLOOKUP($E9926,GEMWs!$E$14:$L$20,8,FALSE),"")</f>
        <v>96.174593288388181</v>
      </c>
      <c r="N9926" s="17">
        <f t="shared" si="696"/>
        <v>69.463928999999993</v>
      </c>
      <c r="O9926" s="17">
        <f t="shared" si="697"/>
        <v>255.49058400000001</v>
      </c>
      <c r="P9926" s="17">
        <f t="shared" si="698"/>
        <v>1.2916327280382276E-2</v>
      </c>
      <c r="Q9926" s="17">
        <f t="shared" si="699"/>
        <v>4.7506670692353148E-2</v>
      </c>
    </row>
    <row r="9927" spans="1:17" x14ac:dyDescent="0.35">
      <c r="A9927" t="s">
        <v>2571</v>
      </c>
      <c r="B9927" t="s">
        <v>1750</v>
      </c>
      <c r="D9927" t="s">
        <v>14</v>
      </c>
      <c r="E9927" t="s">
        <v>18</v>
      </c>
      <c r="G9927" t="s">
        <v>3040</v>
      </c>
      <c r="H9927">
        <v>0.3</v>
      </c>
      <c r="J9927">
        <v>0</v>
      </c>
      <c r="K9927">
        <v>0</v>
      </c>
      <c r="L9927" s="17">
        <f>IF($E9927&lt;&gt;"",VLOOKUP($E9927,GEMWs!$E$14:$L$20,7,FALSE),"")</f>
        <v>5950.3939027696888</v>
      </c>
      <c r="M9927" s="17">
        <f>IF($E9927&lt;&gt;"",VLOOKUP($E9927,GEMWs!$E$14:$L$20,8,FALSE),"")</f>
        <v>10539.430626954083</v>
      </c>
      <c r="N9927" s="17">
        <f t="shared" ca="1" si="696"/>
        <v>5950.3939027696888</v>
      </c>
      <c r="O9927" s="17">
        <f t="shared" ca="1" si="697"/>
        <v>10539.430626954083</v>
      </c>
      <c r="P9927" s="17">
        <f t="shared" ca="1" si="698"/>
        <v>2.8464535762754064E-5</v>
      </c>
      <c r="Q9927" s="17">
        <f t="shared" ca="1" si="699"/>
        <v>5.0416830364853842E-5</v>
      </c>
    </row>
    <row r="9928" spans="1:17" x14ac:dyDescent="0.35">
      <c r="A9928" t="s">
        <v>2571</v>
      </c>
      <c r="B9928" t="s">
        <v>669</v>
      </c>
      <c r="C9928" t="s">
        <v>670</v>
      </c>
      <c r="D9928" t="s">
        <v>14</v>
      </c>
      <c r="E9928" t="s">
        <v>21</v>
      </c>
      <c r="F9928" t="s">
        <v>22</v>
      </c>
      <c r="G9928" t="s">
        <v>3040</v>
      </c>
      <c r="H9928">
        <v>1365.5</v>
      </c>
      <c r="I9928">
        <v>305</v>
      </c>
      <c r="J9928">
        <v>2200</v>
      </c>
      <c r="K9928">
        <v>4500</v>
      </c>
      <c r="L9928" s="17">
        <f>IF($E9928&lt;&gt;"",VLOOKUP($E9928,GEMWs!$E$14:$L$20,7,FALSE),"")</f>
        <v>37.754918937403332</v>
      </c>
      <c r="M9928" s="17">
        <f>IF($E9928&lt;&gt;"",VLOOKUP($E9928,GEMWs!$E$14:$L$20,8,FALSE),"")</f>
        <v>96.174593288388181</v>
      </c>
      <c r="N9928" s="17">
        <f t="shared" si="696"/>
        <v>2200</v>
      </c>
      <c r="O9928" s="17">
        <f t="shared" si="697"/>
        <v>4500</v>
      </c>
      <c r="P9928" s="17">
        <f t="shared" si="698"/>
        <v>0.30344444444444446</v>
      </c>
      <c r="Q9928" s="17">
        <f t="shared" si="699"/>
        <v>0.62068181818181822</v>
      </c>
    </row>
    <row r="9929" spans="1:17" x14ac:dyDescent="0.35">
      <c r="A9929" t="s">
        <v>2571</v>
      </c>
      <c r="B9929" t="s">
        <v>108</v>
      </c>
      <c r="D9929" t="s">
        <v>14</v>
      </c>
      <c r="E9929" t="s">
        <v>21</v>
      </c>
      <c r="G9929" t="s">
        <v>3040</v>
      </c>
      <c r="H9929">
        <v>0.1</v>
      </c>
      <c r="J9929">
        <v>0</v>
      </c>
      <c r="K9929">
        <v>0</v>
      </c>
      <c r="L9929" s="17">
        <f>IF($E9929&lt;&gt;"",VLOOKUP($E9929,GEMWs!$E$14:$L$20,7,FALSE),"")</f>
        <v>37.754918937403332</v>
      </c>
      <c r="M9929" s="17">
        <f>IF($E9929&lt;&gt;"",VLOOKUP($E9929,GEMWs!$E$14:$L$20,8,FALSE),"")</f>
        <v>96.174593288388181</v>
      </c>
      <c r="N9929" s="17">
        <f t="shared" ca="1" si="696"/>
        <v>37.754918937403332</v>
      </c>
      <c r="O9929" s="17">
        <f t="shared" ca="1" si="697"/>
        <v>96.174593288388181</v>
      </c>
      <c r="P9929" s="17">
        <f t="shared" ca="1" si="698"/>
        <v>1.0397756474013985E-3</v>
      </c>
      <c r="Q9929" s="17">
        <f t="shared" ca="1" si="699"/>
        <v>2.6486614940373038E-3</v>
      </c>
    </row>
    <row r="9930" spans="1:17" x14ac:dyDescent="0.35">
      <c r="A9930" t="s">
        <v>2571</v>
      </c>
      <c r="B9930" t="s">
        <v>1108</v>
      </c>
      <c r="C9930" t="s">
        <v>1109</v>
      </c>
      <c r="D9930" t="s">
        <v>14</v>
      </c>
      <c r="E9930" t="s">
        <v>21</v>
      </c>
      <c r="F9930" t="s">
        <v>14</v>
      </c>
      <c r="G9930" t="s">
        <v>3040</v>
      </c>
      <c r="H9930">
        <v>18762.099999999999</v>
      </c>
      <c r="I9930">
        <v>306</v>
      </c>
      <c r="J9930">
        <v>10</v>
      </c>
      <c r="K9930">
        <v>10</v>
      </c>
      <c r="L9930" s="17">
        <f>IF($E9930&lt;&gt;"",VLOOKUP($E9930,GEMWs!$E$14:$L$20,7,FALSE),"")</f>
        <v>37.754918937403332</v>
      </c>
      <c r="M9930" s="17">
        <f>IF($E9930&lt;&gt;"",VLOOKUP($E9930,GEMWs!$E$14:$L$20,8,FALSE),"")</f>
        <v>96.174593288388181</v>
      </c>
      <c r="N9930" s="17">
        <f t="shared" si="696"/>
        <v>10</v>
      </c>
      <c r="O9930" s="17">
        <f t="shared" si="697"/>
        <v>10</v>
      </c>
      <c r="P9930" s="17">
        <f t="shared" si="698"/>
        <v>1876.2099999999998</v>
      </c>
      <c r="Q9930" s="17">
        <f t="shared" si="699"/>
        <v>1876.2099999999998</v>
      </c>
    </row>
    <row r="9931" spans="1:17" x14ac:dyDescent="0.35">
      <c r="A9931" t="s">
        <v>2571</v>
      </c>
      <c r="B9931" t="s">
        <v>2576</v>
      </c>
      <c r="D9931" t="s">
        <v>14</v>
      </c>
      <c r="E9931" t="s">
        <v>21</v>
      </c>
      <c r="G9931" t="s">
        <v>3040</v>
      </c>
      <c r="H9931">
        <v>0.6</v>
      </c>
      <c r="J9931">
        <v>0</v>
      </c>
      <c r="K9931">
        <v>0</v>
      </c>
      <c r="L9931" s="17">
        <f>IF($E9931&lt;&gt;"",VLOOKUP($E9931,GEMWs!$E$14:$L$20,7,FALSE),"")</f>
        <v>37.754918937403332</v>
      </c>
      <c r="M9931" s="17">
        <f>IF($E9931&lt;&gt;"",VLOOKUP($E9931,GEMWs!$E$14:$L$20,8,FALSE),"")</f>
        <v>96.174593288388181</v>
      </c>
      <c r="N9931" s="17">
        <f t="shared" ca="1" si="696"/>
        <v>37.754918937403332</v>
      </c>
      <c r="O9931" s="17">
        <f t="shared" ca="1" si="697"/>
        <v>96.174593288388181</v>
      </c>
      <c r="P9931" s="17">
        <f t="shared" ca="1" si="698"/>
        <v>6.2386538844083897E-3</v>
      </c>
      <c r="Q9931" s="17">
        <f t="shared" ca="1" si="699"/>
        <v>1.5891968964223822E-2</v>
      </c>
    </row>
    <row r="9932" spans="1:17" x14ac:dyDescent="0.35">
      <c r="A9932" t="s">
        <v>2571</v>
      </c>
      <c r="B9932" t="s">
        <v>671</v>
      </c>
      <c r="C9932" t="s">
        <v>672</v>
      </c>
      <c r="D9932" t="s">
        <v>14</v>
      </c>
      <c r="E9932" t="s">
        <v>21</v>
      </c>
      <c r="F9932" t="s">
        <v>22</v>
      </c>
      <c r="G9932" t="s">
        <v>3040</v>
      </c>
      <c r="H9932">
        <v>563.79999999999995</v>
      </c>
      <c r="I9932">
        <v>310</v>
      </c>
      <c r="J9932">
        <v>6000</v>
      </c>
      <c r="K9932">
        <v>6000</v>
      </c>
      <c r="L9932" s="17">
        <f>IF($E9932&lt;&gt;"",VLOOKUP($E9932,GEMWs!$E$14:$L$20,7,FALSE),"")</f>
        <v>37.754918937403332</v>
      </c>
      <c r="M9932" s="17">
        <f>IF($E9932&lt;&gt;"",VLOOKUP($E9932,GEMWs!$E$14:$L$20,8,FALSE),"")</f>
        <v>96.174593288388181</v>
      </c>
      <c r="N9932" s="17">
        <f t="shared" si="696"/>
        <v>6000</v>
      </c>
      <c r="O9932" s="17">
        <f t="shared" si="697"/>
        <v>6000</v>
      </c>
      <c r="P9932" s="17">
        <f t="shared" si="698"/>
        <v>9.3966666666666657E-2</v>
      </c>
      <c r="Q9932" s="17">
        <f t="shared" si="699"/>
        <v>9.3966666666666657E-2</v>
      </c>
    </row>
    <row r="9933" spans="1:17" x14ac:dyDescent="0.35">
      <c r="A9933" t="s">
        <v>2571</v>
      </c>
      <c r="B9933" t="s">
        <v>2980</v>
      </c>
      <c r="D9933" t="s">
        <v>14</v>
      </c>
      <c r="E9933" t="s">
        <v>18</v>
      </c>
      <c r="G9933" t="s">
        <v>3040</v>
      </c>
      <c r="H9933">
        <v>0.1</v>
      </c>
      <c r="J9933">
        <v>0</v>
      </c>
      <c r="K9933">
        <v>0</v>
      </c>
      <c r="L9933" s="17">
        <f>IF($E9933&lt;&gt;"",VLOOKUP($E9933,GEMWs!$E$14:$L$20,7,FALSE),"")</f>
        <v>5950.3939027696888</v>
      </c>
      <c r="M9933" s="17">
        <f>IF($E9933&lt;&gt;"",VLOOKUP($E9933,GEMWs!$E$14:$L$20,8,FALSE),"")</f>
        <v>10539.430626954083</v>
      </c>
      <c r="N9933" s="17">
        <f t="shared" ca="1" si="696"/>
        <v>5950.3939027696888</v>
      </c>
      <c r="O9933" s="17">
        <f t="shared" ca="1" si="697"/>
        <v>10539.430626954083</v>
      </c>
      <c r="P9933" s="17">
        <f t="shared" ca="1" si="698"/>
        <v>9.4881785875846886E-6</v>
      </c>
      <c r="Q9933" s="17">
        <f t="shared" ca="1" si="699"/>
        <v>1.6805610121617947E-5</v>
      </c>
    </row>
    <row r="9934" spans="1:17" x14ac:dyDescent="0.35">
      <c r="A9934" t="s">
        <v>2571</v>
      </c>
      <c r="B9934" t="s">
        <v>2572</v>
      </c>
      <c r="C9934" t="s">
        <v>2573</v>
      </c>
      <c r="D9934" t="s">
        <v>22</v>
      </c>
      <c r="G9934" t="s">
        <v>3040</v>
      </c>
      <c r="H9934">
        <v>0.6</v>
      </c>
      <c r="J9934">
        <v>0</v>
      </c>
      <c r="K9934">
        <v>0</v>
      </c>
      <c r="L9934" s="17" t="str">
        <f>IF($E9934&lt;&gt;"",VLOOKUP($E9934,GEMWs!$E$14:$L$20,7,FALSE),"")</f>
        <v/>
      </c>
      <c r="M9934" s="17" t="str">
        <f>IF($E9934&lt;&gt;"",VLOOKUP($E9934,GEMWs!$E$14:$L$20,8,FALSE),"")</f>
        <v/>
      </c>
      <c r="N9934" s="17">
        <f t="shared" ca="1" si="696"/>
        <v>0</v>
      </c>
      <c r="O9934" s="17">
        <f t="shared" ca="1" si="697"/>
        <v>0</v>
      </c>
      <c r="P9934" s="17">
        <f t="shared" ca="1" si="698"/>
        <v>0</v>
      </c>
      <c r="Q9934" s="17">
        <f t="shared" ca="1" si="699"/>
        <v>0</v>
      </c>
    </row>
    <row r="9935" spans="1:17" x14ac:dyDescent="0.35">
      <c r="A9935" t="s">
        <v>2571</v>
      </c>
      <c r="B9935" t="s">
        <v>639</v>
      </c>
      <c r="D9935" t="s">
        <v>14</v>
      </c>
      <c r="E9935" t="s">
        <v>21</v>
      </c>
      <c r="G9935" t="s">
        <v>3040</v>
      </c>
      <c r="H9935">
        <v>187.4</v>
      </c>
      <c r="J9935">
        <v>0</v>
      </c>
      <c r="K9935">
        <v>0</v>
      </c>
      <c r="L9935" s="17">
        <f>IF($E9935&lt;&gt;"",VLOOKUP($E9935,GEMWs!$E$14:$L$20,7,FALSE),"")</f>
        <v>37.754918937403332</v>
      </c>
      <c r="M9935" s="17">
        <f>IF($E9935&lt;&gt;"",VLOOKUP($E9935,GEMWs!$E$14:$L$20,8,FALSE),"")</f>
        <v>96.174593288388181</v>
      </c>
      <c r="N9935" s="17">
        <f t="shared" ca="1" si="696"/>
        <v>37.754918937403332</v>
      </c>
      <c r="O9935" s="17">
        <f t="shared" ca="1" si="697"/>
        <v>96.174593288388181</v>
      </c>
      <c r="P9935" s="17">
        <f t="shared" ca="1" si="698"/>
        <v>1.9485395632302205</v>
      </c>
      <c r="Q9935" s="17">
        <f t="shared" ca="1" si="699"/>
        <v>4.963591639825907</v>
      </c>
    </row>
    <row r="9936" spans="1:17" x14ac:dyDescent="0.35">
      <c r="A9936" t="s">
        <v>2571</v>
      </c>
      <c r="B9936" t="s">
        <v>57</v>
      </c>
      <c r="C9936" t="s">
        <v>58</v>
      </c>
      <c r="D9936" t="s">
        <v>14</v>
      </c>
      <c r="E9936" t="s">
        <v>21</v>
      </c>
      <c r="F9936" t="s">
        <v>22</v>
      </c>
      <c r="G9936" t="s">
        <v>3040</v>
      </c>
      <c r="H9936">
        <v>41.8</v>
      </c>
      <c r="I9936">
        <v>407</v>
      </c>
      <c r="J9936">
        <v>2065.3591289999999</v>
      </c>
      <c r="K9936">
        <v>11224.793958</v>
      </c>
      <c r="L9936" s="17">
        <f>IF($E9936&lt;&gt;"",VLOOKUP($E9936,GEMWs!$E$14:$L$20,7,FALSE),"")</f>
        <v>37.754918937403332</v>
      </c>
      <c r="M9936" s="17">
        <f>IF($E9936&lt;&gt;"",VLOOKUP($E9936,GEMWs!$E$14:$L$20,8,FALSE),"")</f>
        <v>96.174593288388181</v>
      </c>
      <c r="N9936" s="17">
        <f t="shared" si="696"/>
        <v>2065.3591289999999</v>
      </c>
      <c r="O9936" s="17">
        <f t="shared" si="697"/>
        <v>11224.793958</v>
      </c>
      <c r="P9936" s="17">
        <f t="shared" si="698"/>
        <v>3.7238990894981018E-3</v>
      </c>
      <c r="Q9936" s="17">
        <f t="shared" si="699"/>
        <v>2.0238611006231449E-2</v>
      </c>
    </row>
    <row r="9937" spans="1:17" x14ac:dyDescent="0.35">
      <c r="A9937" t="s">
        <v>2571</v>
      </c>
      <c r="B9937" t="s">
        <v>1096</v>
      </c>
      <c r="C9937" t="s">
        <v>1097</v>
      </c>
      <c r="D9937" t="s">
        <v>14</v>
      </c>
      <c r="E9937" t="s">
        <v>21</v>
      </c>
      <c r="F9937" t="s">
        <v>22</v>
      </c>
      <c r="G9937" t="s">
        <v>3040</v>
      </c>
      <c r="H9937">
        <v>2.4</v>
      </c>
      <c r="I9937">
        <v>406</v>
      </c>
      <c r="J9937">
        <v>8000</v>
      </c>
      <c r="K9937">
        <v>8000</v>
      </c>
      <c r="L9937" s="17">
        <f>IF($E9937&lt;&gt;"",VLOOKUP($E9937,GEMWs!$E$14:$L$20,7,FALSE),"")</f>
        <v>37.754918937403332</v>
      </c>
      <c r="M9937" s="17">
        <f>IF($E9937&lt;&gt;"",VLOOKUP($E9937,GEMWs!$E$14:$L$20,8,FALSE),"")</f>
        <v>96.174593288388181</v>
      </c>
      <c r="N9937" s="17">
        <f t="shared" si="696"/>
        <v>8000</v>
      </c>
      <c r="O9937" s="17">
        <f t="shared" si="697"/>
        <v>8000</v>
      </c>
      <c r="P9937" s="17">
        <f t="shared" si="698"/>
        <v>2.9999999999999997E-4</v>
      </c>
      <c r="Q9937" s="17">
        <f t="shared" si="699"/>
        <v>2.9999999999999997E-4</v>
      </c>
    </row>
    <row r="9938" spans="1:17" x14ac:dyDescent="0.35">
      <c r="A9938" t="s">
        <v>2571</v>
      </c>
      <c r="B9938" t="s">
        <v>233</v>
      </c>
      <c r="D9938" t="s">
        <v>22</v>
      </c>
      <c r="G9938" t="s">
        <v>3040</v>
      </c>
      <c r="H9938">
        <v>2.9</v>
      </c>
      <c r="J9938">
        <v>0</v>
      </c>
      <c r="K9938">
        <v>0</v>
      </c>
      <c r="L9938" s="17" t="str">
        <f>IF($E9938&lt;&gt;"",VLOOKUP($E9938,GEMWs!$E$14:$L$20,7,FALSE),"")</f>
        <v/>
      </c>
      <c r="M9938" s="17" t="str">
        <f>IF($E9938&lt;&gt;"",VLOOKUP($E9938,GEMWs!$E$14:$L$20,8,FALSE),"")</f>
        <v/>
      </c>
      <c r="N9938" s="17">
        <f t="shared" ca="1" si="696"/>
        <v>0</v>
      </c>
      <c r="O9938" s="17">
        <f t="shared" ca="1" si="697"/>
        <v>0</v>
      </c>
      <c r="P9938" s="17">
        <f t="shared" ca="1" si="698"/>
        <v>0</v>
      </c>
      <c r="Q9938" s="17">
        <f t="shared" ca="1" si="699"/>
        <v>0</v>
      </c>
    </row>
    <row r="9939" spans="1:17" x14ac:dyDescent="0.35">
      <c r="A9939" t="s">
        <v>2571</v>
      </c>
      <c r="B9939" t="s">
        <v>1549</v>
      </c>
      <c r="D9939" t="s">
        <v>14</v>
      </c>
      <c r="E9939" t="s">
        <v>21</v>
      </c>
      <c r="G9939" t="s">
        <v>3040</v>
      </c>
      <c r="H9939">
        <v>1557.9</v>
      </c>
      <c r="J9939">
        <v>0</v>
      </c>
      <c r="K9939">
        <v>0</v>
      </c>
      <c r="L9939" s="17">
        <f>IF($E9939&lt;&gt;"",VLOOKUP($E9939,GEMWs!$E$14:$L$20,7,FALSE),"")</f>
        <v>37.754918937403332</v>
      </c>
      <c r="M9939" s="17">
        <f>IF($E9939&lt;&gt;"",VLOOKUP($E9939,GEMWs!$E$14:$L$20,8,FALSE),"")</f>
        <v>96.174593288388181</v>
      </c>
      <c r="N9939" s="17">
        <f t="shared" ref="N9939:N10002" ca="1" si="700">IF($I9939&lt;&gt;"",J9939,IF(AND($D9939="Y",$M$6=236),L9939,0))</f>
        <v>37.754918937403332</v>
      </c>
      <c r="O9939" s="17">
        <f t="shared" ref="O9939:O10002" ca="1" si="701">IF($I9939&lt;&gt;"",K9939,IF(AND($D9939="Y",$M$6=236),M9939,0))</f>
        <v>96.174593288388181</v>
      </c>
      <c r="P9939" s="17">
        <f t="shared" ca="1" si="698"/>
        <v>16.198664810866386</v>
      </c>
      <c r="Q9939" s="17">
        <f t="shared" ca="1" si="699"/>
        <v>41.263497415607155</v>
      </c>
    </row>
    <row r="9940" spans="1:17" x14ac:dyDescent="0.35">
      <c r="A9940" t="s">
        <v>2571</v>
      </c>
      <c r="B9940" t="s">
        <v>692</v>
      </c>
      <c r="D9940" t="s">
        <v>22</v>
      </c>
      <c r="G9940" t="s">
        <v>3040</v>
      </c>
      <c r="H9940">
        <v>0.3</v>
      </c>
      <c r="J9940">
        <v>0</v>
      </c>
      <c r="K9940">
        <v>0</v>
      </c>
      <c r="L9940" s="17" t="str">
        <f>IF($E9940&lt;&gt;"",VLOOKUP($E9940,GEMWs!$E$14:$L$20,7,FALSE),"")</f>
        <v/>
      </c>
      <c r="M9940" s="17" t="str">
        <f>IF($E9940&lt;&gt;"",VLOOKUP($E9940,GEMWs!$E$14:$L$20,8,FALSE),"")</f>
        <v/>
      </c>
      <c r="N9940" s="17">
        <f t="shared" ca="1" si="700"/>
        <v>0</v>
      </c>
      <c r="O9940" s="17">
        <f t="shared" ca="1" si="701"/>
        <v>0</v>
      </c>
      <c r="P9940" s="17">
        <f t="shared" ca="1" si="698"/>
        <v>0</v>
      </c>
      <c r="Q9940" s="17">
        <f t="shared" ca="1" si="699"/>
        <v>0</v>
      </c>
    </row>
    <row r="9941" spans="1:17" x14ac:dyDescent="0.35">
      <c r="A9941" t="s">
        <v>2571</v>
      </c>
      <c r="B9941" t="s">
        <v>150</v>
      </c>
      <c r="C9941" t="s">
        <v>151</v>
      </c>
      <c r="D9941" t="s">
        <v>14</v>
      </c>
      <c r="E9941" t="s">
        <v>21</v>
      </c>
      <c r="F9941" t="s">
        <v>22</v>
      </c>
      <c r="G9941" t="s">
        <v>3040</v>
      </c>
      <c r="H9941">
        <v>101.4</v>
      </c>
      <c r="I9941">
        <v>342</v>
      </c>
      <c r="J9941">
        <v>121.88982799999999</v>
      </c>
      <c r="K9941">
        <v>164.86666500000001</v>
      </c>
      <c r="L9941" s="17">
        <f>IF($E9941&lt;&gt;"",VLOOKUP($E9941,GEMWs!$E$14:$L$20,7,FALSE),"")</f>
        <v>37.754918937403332</v>
      </c>
      <c r="M9941" s="17">
        <f>IF($E9941&lt;&gt;"",VLOOKUP($E9941,GEMWs!$E$14:$L$20,8,FALSE),"")</f>
        <v>96.174593288388181</v>
      </c>
      <c r="N9941" s="17">
        <f t="shared" si="700"/>
        <v>121.88982799999999</v>
      </c>
      <c r="O9941" s="17">
        <f t="shared" si="701"/>
        <v>164.86666500000001</v>
      </c>
      <c r="P9941" s="17">
        <f t="shared" si="698"/>
        <v>0.61504246476993996</v>
      </c>
      <c r="Q9941" s="17">
        <f t="shared" si="699"/>
        <v>0.83189878650087201</v>
      </c>
    </row>
    <row r="9942" spans="1:17" x14ac:dyDescent="0.35">
      <c r="A9942" t="s">
        <v>2571</v>
      </c>
      <c r="B9942" t="s">
        <v>681</v>
      </c>
      <c r="C9942" t="s">
        <v>682</v>
      </c>
      <c r="D9942" t="s">
        <v>14</v>
      </c>
      <c r="E9942" t="s">
        <v>21</v>
      </c>
      <c r="F9942" t="s">
        <v>22</v>
      </c>
      <c r="G9942" t="s">
        <v>3040</v>
      </c>
      <c r="H9942">
        <v>203.9</v>
      </c>
      <c r="I9942">
        <v>412</v>
      </c>
      <c r="J9942">
        <v>300</v>
      </c>
      <c r="K9942">
        <v>1000</v>
      </c>
      <c r="L9942" s="17">
        <f>IF($E9942&lt;&gt;"",VLOOKUP($E9942,GEMWs!$E$14:$L$20,7,FALSE),"")</f>
        <v>37.754918937403332</v>
      </c>
      <c r="M9942" s="17">
        <f>IF($E9942&lt;&gt;"",VLOOKUP($E9942,GEMWs!$E$14:$L$20,8,FALSE),"")</f>
        <v>96.174593288388181</v>
      </c>
      <c r="N9942" s="17">
        <f t="shared" si="700"/>
        <v>300</v>
      </c>
      <c r="O9942" s="17">
        <f t="shared" si="701"/>
        <v>1000</v>
      </c>
      <c r="P9942" s="17">
        <f t="shared" si="698"/>
        <v>0.2039</v>
      </c>
      <c r="Q9942" s="17">
        <f t="shared" si="699"/>
        <v>0.67966666666666664</v>
      </c>
    </row>
    <row r="9943" spans="1:17" x14ac:dyDescent="0.35">
      <c r="A9943" t="s">
        <v>2577</v>
      </c>
      <c r="B9943" t="s">
        <v>1616</v>
      </c>
      <c r="C9943" t="s">
        <v>1617</v>
      </c>
      <c r="D9943" t="s">
        <v>14</v>
      </c>
      <c r="E9943" t="s">
        <v>21</v>
      </c>
      <c r="F9943" t="s">
        <v>22</v>
      </c>
      <c r="G9943" t="s">
        <v>3040</v>
      </c>
      <c r="H9943">
        <v>31</v>
      </c>
      <c r="I9943">
        <v>34</v>
      </c>
      <c r="J9943">
        <v>454</v>
      </c>
      <c r="K9943">
        <v>4545</v>
      </c>
      <c r="L9943" s="17">
        <f>IF($E9943&lt;&gt;"",VLOOKUP($E9943,GEMWs!$E$14:$L$20,7,FALSE),"")</f>
        <v>37.754918937403332</v>
      </c>
      <c r="M9943" s="17">
        <f>IF($E9943&lt;&gt;"",VLOOKUP($E9943,GEMWs!$E$14:$L$20,8,FALSE),"")</f>
        <v>96.174593288388181</v>
      </c>
      <c r="N9943" s="17">
        <f t="shared" si="700"/>
        <v>454</v>
      </c>
      <c r="O9943" s="17">
        <f t="shared" si="701"/>
        <v>4545</v>
      </c>
      <c r="P9943" s="17">
        <f t="shared" si="698"/>
        <v>6.8206820682068211E-3</v>
      </c>
      <c r="Q9943" s="17">
        <f t="shared" si="699"/>
        <v>6.8281938325991193E-2</v>
      </c>
    </row>
    <row r="9944" spans="1:17" x14ac:dyDescent="0.35">
      <c r="A9944" t="s">
        <v>2577</v>
      </c>
      <c r="B9944" t="s">
        <v>929</v>
      </c>
      <c r="C9944" t="s">
        <v>930</v>
      </c>
      <c r="D9944" t="s">
        <v>14</v>
      </c>
      <c r="E9944" t="s">
        <v>21</v>
      </c>
      <c r="F9944" t="s">
        <v>22</v>
      </c>
      <c r="G9944" t="s">
        <v>3040</v>
      </c>
      <c r="H9944">
        <v>0.6</v>
      </c>
      <c r="I9944">
        <v>89</v>
      </c>
      <c r="J9944">
        <v>1800</v>
      </c>
      <c r="K9944">
        <v>3636</v>
      </c>
      <c r="L9944" s="17">
        <f>IF($E9944&lt;&gt;"",VLOOKUP($E9944,GEMWs!$E$14:$L$20,7,FALSE),"")</f>
        <v>37.754918937403332</v>
      </c>
      <c r="M9944" s="17">
        <f>IF($E9944&lt;&gt;"",VLOOKUP($E9944,GEMWs!$E$14:$L$20,8,FALSE),"")</f>
        <v>96.174593288388181</v>
      </c>
      <c r="N9944" s="17">
        <f t="shared" si="700"/>
        <v>1800</v>
      </c>
      <c r="O9944" s="17">
        <f t="shared" si="701"/>
        <v>3636</v>
      </c>
      <c r="P9944" s="17">
        <f t="shared" si="698"/>
        <v>1.6501650165016502E-4</v>
      </c>
      <c r="Q9944" s="17">
        <f t="shared" si="699"/>
        <v>3.3333333333333332E-4</v>
      </c>
    </row>
    <row r="9945" spans="1:17" x14ac:dyDescent="0.35">
      <c r="A9945" t="s">
        <v>2577</v>
      </c>
      <c r="B9945" t="s">
        <v>935</v>
      </c>
      <c r="C9945" t="s">
        <v>936</v>
      </c>
      <c r="D9945" t="s">
        <v>14</v>
      </c>
      <c r="E9945" t="s">
        <v>21</v>
      </c>
      <c r="F9945" t="s">
        <v>22</v>
      </c>
      <c r="G9945" t="s">
        <v>3040</v>
      </c>
      <c r="H9945">
        <v>0.5</v>
      </c>
      <c r="I9945">
        <v>187</v>
      </c>
      <c r="J9945">
        <v>500</v>
      </c>
      <c r="K9945">
        <v>5000</v>
      </c>
      <c r="L9945" s="17">
        <f>IF($E9945&lt;&gt;"",VLOOKUP($E9945,GEMWs!$E$14:$L$20,7,FALSE),"")</f>
        <v>37.754918937403332</v>
      </c>
      <c r="M9945" s="17">
        <f>IF($E9945&lt;&gt;"",VLOOKUP($E9945,GEMWs!$E$14:$L$20,8,FALSE),"")</f>
        <v>96.174593288388181</v>
      </c>
      <c r="N9945" s="17">
        <f t="shared" si="700"/>
        <v>500</v>
      </c>
      <c r="O9945" s="17">
        <f t="shared" si="701"/>
        <v>5000</v>
      </c>
      <c r="P9945" s="17">
        <f t="shared" si="698"/>
        <v>1E-4</v>
      </c>
      <c r="Q9945" s="17">
        <f t="shared" si="699"/>
        <v>1E-3</v>
      </c>
    </row>
    <row r="9946" spans="1:17" x14ac:dyDescent="0.35">
      <c r="A9946" t="s">
        <v>2577</v>
      </c>
      <c r="B9946" t="s">
        <v>632</v>
      </c>
      <c r="C9946" t="s">
        <v>633</v>
      </c>
      <c r="D9946" t="s">
        <v>14</v>
      </c>
      <c r="E9946" t="s">
        <v>21</v>
      </c>
      <c r="F9946" t="s">
        <v>22</v>
      </c>
      <c r="G9946" t="s">
        <v>3040</v>
      </c>
      <c r="H9946">
        <v>11.6</v>
      </c>
      <c r="I9946">
        <v>194</v>
      </c>
      <c r="J9946">
        <v>496.80336899999998</v>
      </c>
      <c r="K9946">
        <v>496.80336899999998</v>
      </c>
      <c r="L9946" s="17">
        <f>IF($E9946&lt;&gt;"",VLOOKUP($E9946,GEMWs!$E$14:$L$20,7,FALSE),"")</f>
        <v>37.754918937403332</v>
      </c>
      <c r="M9946" s="17">
        <f>IF($E9946&lt;&gt;"",VLOOKUP($E9946,GEMWs!$E$14:$L$20,8,FALSE),"")</f>
        <v>96.174593288388181</v>
      </c>
      <c r="N9946" s="17">
        <f t="shared" si="700"/>
        <v>496.80336899999998</v>
      </c>
      <c r="O9946" s="17">
        <f t="shared" si="701"/>
        <v>496.80336899999998</v>
      </c>
      <c r="P9946" s="17">
        <f t="shared" si="698"/>
        <v>2.334927805209791E-2</v>
      </c>
      <c r="Q9946" s="17">
        <f t="shared" si="699"/>
        <v>2.334927805209791E-2</v>
      </c>
    </row>
    <row r="9947" spans="1:17" x14ac:dyDescent="0.35">
      <c r="A9947" t="s">
        <v>2577</v>
      </c>
      <c r="B9947" t="s">
        <v>955</v>
      </c>
      <c r="D9947" t="s">
        <v>14</v>
      </c>
      <c r="E9947" t="s">
        <v>21</v>
      </c>
      <c r="G9947" t="s">
        <v>3040</v>
      </c>
      <c r="H9947">
        <v>0.7</v>
      </c>
      <c r="J9947">
        <v>0</v>
      </c>
      <c r="K9947">
        <v>0</v>
      </c>
      <c r="L9947" s="17">
        <f>IF($E9947&lt;&gt;"",VLOOKUP($E9947,GEMWs!$E$14:$L$20,7,FALSE),"")</f>
        <v>37.754918937403332</v>
      </c>
      <c r="M9947" s="17">
        <f>IF($E9947&lt;&gt;"",VLOOKUP($E9947,GEMWs!$E$14:$L$20,8,FALSE),"")</f>
        <v>96.174593288388181</v>
      </c>
      <c r="N9947" s="17">
        <f t="shared" ca="1" si="700"/>
        <v>37.754918937403332</v>
      </c>
      <c r="O9947" s="17">
        <f t="shared" ca="1" si="701"/>
        <v>96.174593288388181</v>
      </c>
      <c r="P9947" s="17">
        <f t="shared" ca="1" si="698"/>
        <v>7.2784295318097875E-3</v>
      </c>
      <c r="Q9947" s="17">
        <f t="shared" ca="1" si="699"/>
        <v>1.8540630458261126E-2</v>
      </c>
    </row>
    <row r="9948" spans="1:17" x14ac:dyDescent="0.35">
      <c r="A9948" t="s">
        <v>2577</v>
      </c>
      <c r="B9948" t="s">
        <v>27</v>
      </c>
      <c r="C9948" t="s">
        <v>28</v>
      </c>
      <c r="D9948" t="s">
        <v>14</v>
      </c>
      <c r="E9948" t="s">
        <v>21</v>
      </c>
      <c r="F9948" t="s">
        <v>22</v>
      </c>
      <c r="G9948" t="s">
        <v>3040</v>
      </c>
      <c r="H9948">
        <v>7</v>
      </c>
      <c r="I9948">
        <v>218</v>
      </c>
      <c r="J9948">
        <v>2000</v>
      </c>
      <c r="K9948">
        <v>15000</v>
      </c>
      <c r="L9948" s="17">
        <f>IF($E9948&lt;&gt;"",VLOOKUP($E9948,GEMWs!$E$14:$L$20,7,FALSE),"")</f>
        <v>37.754918937403332</v>
      </c>
      <c r="M9948" s="17">
        <f>IF($E9948&lt;&gt;"",VLOOKUP($E9948,GEMWs!$E$14:$L$20,8,FALSE),"")</f>
        <v>96.174593288388181</v>
      </c>
      <c r="N9948" s="17">
        <f t="shared" si="700"/>
        <v>2000</v>
      </c>
      <c r="O9948" s="17">
        <f t="shared" si="701"/>
        <v>15000</v>
      </c>
      <c r="P9948" s="17">
        <f t="shared" si="698"/>
        <v>4.6666666666666666E-4</v>
      </c>
      <c r="Q9948" s="17">
        <f t="shared" si="699"/>
        <v>3.5000000000000001E-3</v>
      </c>
    </row>
    <row r="9949" spans="1:17" x14ac:dyDescent="0.35">
      <c r="A9949" t="s">
        <v>2577</v>
      </c>
      <c r="B9949" t="s">
        <v>407</v>
      </c>
      <c r="D9949" t="s">
        <v>14</v>
      </c>
      <c r="E9949" t="s">
        <v>21</v>
      </c>
      <c r="G9949" t="s">
        <v>3040</v>
      </c>
      <c r="H9949">
        <v>22.6</v>
      </c>
      <c r="J9949">
        <v>0</v>
      </c>
      <c r="K9949">
        <v>0</v>
      </c>
      <c r="L9949" s="17">
        <f>IF($E9949&lt;&gt;"",VLOOKUP($E9949,GEMWs!$E$14:$L$20,7,FALSE),"")</f>
        <v>37.754918937403332</v>
      </c>
      <c r="M9949" s="17">
        <f>IF($E9949&lt;&gt;"",VLOOKUP($E9949,GEMWs!$E$14:$L$20,8,FALSE),"")</f>
        <v>96.174593288388181</v>
      </c>
      <c r="N9949" s="17">
        <f t="shared" ca="1" si="700"/>
        <v>37.754918937403332</v>
      </c>
      <c r="O9949" s="17">
        <f t="shared" ca="1" si="701"/>
        <v>96.174593288388181</v>
      </c>
      <c r="P9949" s="17">
        <f t="shared" ca="1" si="698"/>
        <v>0.23498929631271603</v>
      </c>
      <c r="Q9949" s="17">
        <f t="shared" ca="1" si="699"/>
        <v>0.59859749765243064</v>
      </c>
    </row>
    <row r="9950" spans="1:17" x14ac:dyDescent="0.35">
      <c r="A9950" t="s">
        <v>2577</v>
      </c>
      <c r="B9950" t="s">
        <v>963</v>
      </c>
      <c r="D9950" t="s">
        <v>22</v>
      </c>
      <c r="G9950" t="s">
        <v>3040</v>
      </c>
      <c r="H9950">
        <v>1.5</v>
      </c>
      <c r="J9950">
        <v>0</v>
      </c>
      <c r="K9950">
        <v>0</v>
      </c>
      <c r="L9950" s="17" t="str">
        <f>IF($E9950&lt;&gt;"",VLOOKUP($E9950,GEMWs!$E$14:$L$20,7,FALSE),"")</f>
        <v/>
      </c>
      <c r="M9950" s="17" t="str">
        <f>IF($E9950&lt;&gt;"",VLOOKUP($E9950,GEMWs!$E$14:$L$20,8,FALSE),"")</f>
        <v/>
      </c>
      <c r="N9950" s="17">
        <f t="shared" ca="1" si="700"/>
        <v>0</v>
      </c>
      <c r="O9950" s="17">
        <f t="shared" ca="1" si="701"/>
        <v>0</v>
      </c>
      <c r="P9950" s="17">
        <f t="shared" ca="1" si="698"/>
        <v>0</v>
      </c>
      <c r="Q9950" s="17">
        <f t="shared" ca="1" si="699"/>
        <v>0</v>
      </c>
    </row>
    <row r="9951" spans="1:17" x14ac:dyDescent="0.35">
      <c r="A9951" t="s">
        <v>2577</v>
      </c>
      <c r="B9951" t="s">
        <v>33</v>
      </c>
      <c r="C9951" t="s">
        <v>34</v>
      </c>
      <c r="D9951" t="s">
        <v>14</v>
      </c>
      <c r="E9951" t="s">
        <v>21</v>
      </c>
      <c r="F9951" t="s">
        <v>22</v>
      </c>
      <c r="G9951" t="s">
        <v>3040</v>
      </c>
      <c r="H9951">
        <v>3.1</v>
      </c>
      <c r="I9951">
        <v>364</v>
      </c>
      <c r="J9951">
        <v>3500</v>
      </c>
      <c r="K9951">
        <v>3500</v>
      </c>
      <c r="L9951" s="17">
        <f>IF($E9951&lt;&gt;"",VLOOKUP($E9951,GEMWs!$E$14:$L$20,7,FALSE),"")</f>
        <v>37.754918937403332</v>
      </c>
      <c r="M9951" s="17">
        <f>IF($E9951&lt;&gt;"",VLOOKUP($E9951,GEMWs!$E$14:$L$20,8,FALSE),"")</f>
        <v>96.174593288388181</v>
      </c>
      <c r="N9951" s="17">
        <f t="shared" si="700"/>
        <v>3500</v>
      </c>
      <c r="O9951" s="17">
        <f t="shared" si="701"/>
        <v>3500</v>
      </c>
      <c r="P9951" s="17">
        <f t="shared" si="698"/>
        <v>8.8571428571428579E-4</v>
      </c>
      <c r="Q9951" s="17">
        <f t="shared" si="699"/>
        <v>8.8571428571428579E-4</v>
      </c>
    </row>
    <row r="9952" spans="1:17" x14ac:dyDescent="0.35">
      <c r="A9952" t="s">
        <v>2577</v>
      </c>
      <c r="B9952" t="s">
        <v>95</v>
      </c>
      <c r="C9952" t="s">
        <v>96</v>
      </c>
      <c r="D9952" t="s">
        <v>14</v>
      </c>
      <c r="E9952" t="s">
        <v>21</v>
      </c>
      <c r="F9952" t="s">
        <v>22</v>
      </c>
      <c r="G9952" t="s">
        <v>3040</v>
      </c>
      <c r="H9952">
        <v>383.2</v>
      </c>
      <c r="I9952">
        <v>384</v>
      </c>
      <c r="J9952">
        <v>1200</v>
      </c>
      <c r="K9952">
        <v>1200</v>
      </c>
      <c r="L9952" s="17">
        <f>IF($E9952&lt;&gt;"",VLOOKUP($E9952,GEMWs!$E$14:$L$20,7,FALSE),"")</f>
        <v>37.754918937403332</v>
      </c>
      <c r="M9952" s="17">
        <f>IF($E9952&lt;&gt;"",VLOOKUP($E9952,GEMWs!$E$14:$L$20,8,FALSE),"")</f>
        <v>96.174593288388181</v>
      </c>
      <c r="N9952" s="17">
        <f t="shared" si="700"/>
        <v>1200</v>
      </c>
      <c r="O9952" s="17">
        <f t="shared" si="701"/>
        <v>1200</v>
      </c>
      <c r="P9952" s="17">
        <f t="shared" si="698"/>
        <v>0.3193333333333333</v>
      </c>
      <c r="Q9952" s="17">
        <f t="shared" si="699"/>
        <v>0.3193333333333333</v>
      </c>
    </row>
    <row r="9953" spans="1:17" x14ac:dyDescent="0.35">
      <c r="A9953" t="s">
        <v>2577</v>
      </c>
      <c r="B9953" t="s">
        <v>538</v>
      </c>
      <c r="C9953" t="s">
        <v>539</v>
      </c>
      <c r="D9953" t="s">
        <v>14</v>
      </c>
      <c r="E9953" t="s">
        <v>21</v>
      </c>
      <c r="F9953" t="s">
        <v>22</v>
      </c>
      <c r="G9953" t="s">
        <v>3040</v>
      </c>
      <c r="H9953">
        <v>12.4</v>
      </c>
      <c r="I9953">
        <v>355</v>
      </c>
      <c r="J9953">
        <v>3600</v>
      </c>
      <c r="K9953">
        <v>3600</v>
      </c>
      <c r="L9953" s="17">
        <f>IF($E9953&lt;&gt;"",VLOOKUP($E9953,GEMWs!$E$14:$L$20,7,FALSE),"")</f>
        <v>37.754918937403332</v>
      </c>
      <c r="M9953" s="17">
        <f>IF($E9953&lt;&gt;"",VLOOKUP($E9953,GEMWs!$E$14:$L$20,8,FALSE),"")</f>
        <v>96.174593288388181</v>
      </c>
      <c r="N9953" s="17">
        <f t="shared" si="700"/>
        <v>3600</v>
      </c>
      <c r="O9953" s="17">
        <f t="shared" si="701"/>
        <v>3600</v>
      </c>
      <c r="P9953" s="17">
        <f t="shared" si="698"/>
        <v>3.4444444444444444E-3</v>
      </c>
      <c r="Q9953" s="17">
        <f t="shared" si="699"/>
        <v>3.4444444444444444E-3</v>
      </c>
    </row>
    <row r="9954" spans="1:17" x14ac:dyDescent="0.35">
      <c r="A9954" t="s">
        <v>2577</v>
      </c>
      <c r="B9954" t="s">
        <v>13</v>
      </c>
      <c r="D9954" t="s">
        <v>14</v>
      </c>
      <c r="E9954" t="s">
        <v>15</v>
      </c>
      <c r="G9954" t="s">
        <v>3040</v>
      </c>
      <c r="H9954">
        <v>48.7</v>
      </c>
      <c r="J9954">
        <v>0</v>
      </c>
      <c r="K9954">
        <v>0</v>
      </c>
      <c r="L9954" s="17">
        <f>IF($E9954&lt;&gt;"",VLOOKUP($E9954,GEMWs!$E$14:$L$20,7,FALSE),"")</f>
        <v>37.892086284381016</v>
      </c>
      <c r="M9954" s="17">
        <f>IF($E9954&lt;&gt;"",VLOOKUP($E9954,GEMWs!$E$14:$L$20,8,FALSE),"")</f>
        <v>96.522753888300599</v>
      </c>
      <c r="N9954" s="17">
        <f t="shared" ca="1" si="700"/>
        <v>37.892086284381016</v>
      </c>
      <c r="O9954" s="17">
        <f t="shared" ca="1" si="701"/>
        <v>96.522753888300599</v>
      </c>
      <c r="P9954" s="17">
        <f t="shared" ca="1" si="698"/>
        <v>0.50454424514614749</v>
      </c>
      <c r="Q9954" s="17">
        <f t="shared" ca="1" si="699"/>
        <v>1.2852287845674513</v>
      </c>
    </row>
    <row r="9955" spans="1:17" x14ac:dyDescent="0.35">
      <c r="A9955" t="s">
        <v>2577</v>
      </c>
      <c r="B9955" t="s">
        <v>661</v>
      </c>
      <c r="C9955" t="s">
        <v>662</v>
      </c>
      <c r="D9955" t="s">
        <v>14</v>
      </c>
      <c r="E9955" t="s">
        <v>21</v>
      </c>
      <c r="F9955" t="s">
        <v>22</v>
      </c>
      <c r="G9955" t="s">
        <v>3040</v>
      </c>
      <c r="H9955">
        <v>0.8</v>
      </c>
      <c r="I9955">
        <v>371</v>
      </c>
      <c r="J9955">
        <v>300</v>
      </c>
      <c r="K9955">
        <v>800</v>
      </c>
      <c r="L9955" s="17">
        <f>IF($E9955&lt;&gt;"",VLOOKUP($E9955,GEMWs!$E$14:$L$20,7,FALSE),"")</f>
        <v>37.754918937403332</v>
      </c>
      <c r="M9955" s="17">
        <f>IF($E9955&lt;&gt;"",VLOOKUP($E9955,GEMWs!$E$14:$L$20,8,FALSE),"")</f>
        <v>96.174593288388181</v>
      </c>
      <c r="N9955" s="17">
        <f t="shared" si="700"/>
        <v>300</v>
      </c>
      <c r="O9955" s="17">
        <f t="shared" si="701"/>
        <v>800</v>
      </c>
      <c r="P9955" s="17">
        <f t="shared" si="698"/>
        <v>1E-3</v>
      </c>
      <c r="Q9955" s="17">
        <f t="shared" si="699"/>
        <v>2.666666666666667E-3</v>
      </c>
    </row>
    <row r="9956" spans="1:17" x14ac:dyDescent="0.35">
      <c r="A9956" t="s">
        <v>2577</v>
      </c>
      <c r="B9956" t="s">
        <v>540</v>
      </c>
      <c r="C9956" t="s">
        <v>541</v>
      </c>
      <c r="D9956" t="s">
        <v>14</v>
      </c>
      <c r="E9956" t="s">
        <v>21</v>
      </c>
      <c r="F9956" t="s">
        <v>22</v>
      </c>
      <c r="G9956" t="s">
        <v>3040</v>
      </c>
      <c r="H9956">
        <v>132.6</v>
      </c>
      <c r="I9956">
        <v>386</v>
      </c>
      <c r="J9956">
        <v>4500</v>
      </c>
      <c r="K9956">
        <v>4500</v>
      </c>
      <c r="L9956" s="17">
        <f>IF($E9956&lt;&gt;"",VLOOKUP($E9956,GEMWs!$E$14:$L$20,7,FALSE),"")</f>
        <v>37.754918937403332</v>
      </c>
      <c r="M9956" s="17">
        <f>IF($E9956&lt;&gt;"",VLOOKUP($E9956,GEMWs!$E$14:$L$20,8,FALSE),"")</f>
        <v>96.174593288388181</v>
      </c>
      <c r="N9956" s="17">
        <f t="shared" si="700"/>
        <v>4500</v>
      </c>
      <c r="O9956" s="17">
        <f t="shared" si="701"/>
        <v>4500</v>
      </c>
      <c r="P9956" s="17">
        <f t="shared" si="698"/>
        <v>2.9466666666666665E-2</v>
      </c>
      <c r="Q9956" s="17">
        <f t="shared" si="699"/>
        <v>2.9466666666666665E-2</v>
      </c>
    </row>
    <row r="9957" spans="1:17" x14ac:dyDescent="0.35">
      <c r="A9957" t="s">
        <v>2577</v>
      </c>
      <c r="B9957" t="s">
        <v>69</v>
      </c>
      <c r="C9957" t="s">
        <v>70</v>
      </c>
      <c r="D9957" t="s">
        <v>14</v>
      </c>
      <c r="E9957" t="s">
        <v>21</v>
      </c>
      <c r="F9957" t="s">
        <v>22</v>
      </c>
      <c r="G9957" t="s">
        <v>3040</v>
      </c>
      <c r="H9957">
        <v>18.2</v>
      </c>
      <c r="I9957">
        <v>416</v>
      </c>
      <c r="J9957">
        <v>145.66</v>
      </c>
      <c r="K9957">
        <v>1199.98</v>
      </c>
      <c r="L9957" s="17">
        <f>IF($E9957&lt;&gt;"",VLOOKUP($E9957,GEMWs!$E$14:$L$20,7,FALSE),"")</f>
        <v>37.754918937403332</v>
      </c>
      <c r="M9957" s="17">
        <f>IF($E9957&lt;&gt;"",VLOOKUP($E9957,GEMWs!$E$14:$L$20,8,FALSE),"")</f>
        <v>96.174593288388181</v>
      </c>
      <c r="N9957" s="17">
        <f t="shared" si="700"/>
        <v>145.66</v>
      </c>
      <c r="O9957" s="17">
        <f t="shared" si="701"/>
        <v>1199.98</v>
      </c>
      <c r="P9957" s="17">
        <f t="shared" si="698"/>
        <v>1.5166919448657477E-2</v>
      </c>
      <c r="Q9957" s="17">
        <f t="shared" si="699"/>
        <v>0.1249485102293011</v>
      </c>
    </row>
    <row r="9958" spans="1:17" x14ac:dyDescent="0.35">
      <c r="A9958" t="s">
        <v>2577</v>
      </c>
      <c r="B9958" t="s">
        <v>79</v>
      </c>
      <c r="C9958" t="s">
        <v>80</v>
      </c>
      <c r="D9958" t="s">
        <v>14</v>
      </c>
      <c r="E9958" t="s">
        <v>21</v>
      </c>
      <c r="F9958" t="s">
        <v>22</v>
      </c>
      <c r="G9958" t="s">
        <v>3040</v>
      </c>
      <c r="H9958">
        <v>3.1</v>
      </c>
      <c r="I9958">
        <v>388</v>
      </c>
      <c r="J9958">
        <v>500</v>
      </c>
      <c r="K9958">
        <v>5000</v>
      </c>
      <c r="L9958" s="17">
        <f>IF($E9958&lt;&gt;"",VLOOKUP($E9958,GEMWs!$E$14:$L$20,7,FALSE),"")</f>
        <v>37.754918937403332</v>
      </c>
      <c r="M9958" s="17">
        <f>IF($E9958&lt;&gt;"",VLOOKUP($E9958,GEMWs!$E$14:$L$20,8,FALSE),"")</f>
        <v>96.174593288388181</v>
      </c>
      <c r="N9958" s="17">
        <f t="shared" si="700"/>
        <v>500</v>
      </c>
      <c r="O9958" s="17">
        <f t="shared" si="701"/>
        <v>5000</v>
      </c>
      <c r="P9958" s="17">
        <f t="shared" si="698"/>
        <v>6.2E-4</v>
      </c>
      <c r="Q9958" s="17">
        <f t="shared" si="699"/>
        <v>6.1999999999999998E-3</v>
      </c>
    </row>
    <row r="9959" spans="1:17" x14ac:dyDescent="0.35">
      <c r="A9959" t="s">
        <v>2577</v>
      </c>
      <c r="B9959" t="s">
        <v>1525</v>
      </c>
      <c r="D9959" t="s">
        <v>22</v>
      </c>
      <c r="G9959" t="s">
        <v>3040</v>
      </c>
      <c r="H9959">
        <v>0.1</v>
      </c>
      <c r="J9959">
        <v>0</v>
      </c>
      <c r="K9959">
        <v>0</v>
      </c>
      <c r="L9959" s="17" t="str">
        <f>IF($E9959&lt;&gt;"",VLOOKUP($E9959,GEMWs!$E$14:$L$20,7,FALSE),"")</f>
        <v/>
      </c>
      <c r="M9959" s="17" t="str">
        <f>IF($E9959&lt;&gt;"",VLOOKUP($E9959,GEMWs!$E$14:$L$20,8,FALSE),"")</f>
        <v/>
      </c>
      <c r="N9959" s="17">
        <f t="shared" ca="1" si="700"/>
        <v>0</v>
      </c>
      <c r="O9959" s="17">
        <f t="shared" ca="1" si="701"/>
        <v>0</v>
      </c>
      <c r="P9959" s="17">
        <f t="shared" ca="1" si="698"/>
        <v>0</v>
      </c>
      <c r="Q9959" s="17">
        <f t="shared" ca="1" si="699"/>
        <v>0</v>
      </c>
    </row>
    <row r="9960" spans="1:17" x14ac:dyDescent="0.35">
      <c r="A9960" t="s">
        <v>2577</v>
      </c>
      <c r="B9960" t="s">
        <v>542</v>
      </c>
      <c r="C9960" t="s">
        <v>543</v>
      </c>
      <c r="D9960" t="s">
        <v>14</v>
      </c>
      <c r="E9960" t="s">
        <v>21</v>
      </c>
      <c r="F9960" t="s">
        <v>22</v>
      </c>
      <c r="G9960" t="s">
        <v>3040</v>
      </c>
      <c r="H9960">
        <v>151.69999999999999</v>
      </c>
      <c r="I9960">
        <v>393</v>
      </c>
      <c r="J9960">
        <v>69.463928999999993</v>
      </c>
      <c r="K9960">
        <v>255.49058400000001</v>
      </c>
      <c r="L9960" s="17">
        <f>IF($E9960&lt;&gt;"",VLOOKUP($E9960,GEMWs!$E$14:$L$20,7,FALSE),"")</f>
        <v>37.754918937403332</v>
      </c>
      <c r="M9960" s="17">
        <f>IF($E9960&lt;&gt;"",VLOOKUP($E9960,GEMWs!$E$14:$L$20,8,FALSE),"")</f>
        <v>96.174593288388181</v>
      </c>
      <c r="N9960" s="17">
        <f t="shared" si="700"/>
        <v>69.463928999999993</v>
      </c>
      <c r="O9960" s="17">
        <f t="shared" si="701"/>
        <v>255.49058400000001</v>
      </c>
      <c r="P9960" s="17">
        <f t="shared" ref="P9960:P9992" si="702">IF(O9960&gt;0,$H9960/O9960,0)</f>
        <v>0.59375965104060346</v>
      </c>
      <c r="Q9960" s="17">
        <f t="shared" ref="Q9960:Q9992" si="703">IF(N9960&gt;0,$H9960/N9960,0)</f>
        <v>2.1838672557666583</v>
      </c>
    </row>
    <row r="9961" spans="1:17" x14ac:dyDescent="0.35">
      <c r="A9961" t="s">
        <v>2577</v>
      </c>
      <c r="B9961" t="s">
        <v>697</v>
      </c>
      <c r="D9961" t="s">
        <v>14</v>
      </c>
      <c r="E9961" t="s">
        <v>21</v>
      </c>
      <c r="G9961" t="s">
        <v>3040</v>
      </c>
      <c r="H9961">
        <v>0.1</v>
      </c>
      <c r="J9961">
        <v>0</v>
      </c>
      <c r="K9961">
        <v>0</v>
      </c>
      <c r="L9961" s="17">
        <f>IF($E9961&lt;&gt;"",VLOOKUP($E9961,GEMWs!$E$14:$L$20,7,FALSE),"")</f>
        <v>37.754918937403332</v>
      </c>
      <c r="M9961" s="17">
        <f>IF($E9961&lt;&gt;"",VLOOKUP($E9961,GEMWs!$E$14:$L$20,8,FALSE),"")</f>
        <v>96.174593288388181</v>
      </c>
      <c r="N9961" s="17">
        <f t="shared" ca="1" si="700"/>
        <v>37.754918937403332</v>
      </c>
      <c r="O9961" s="17">
        <f t="shared" ca="1" si="701"/>
        <v>96.174593288388181</v>
      </c>
      <c r="P9961" s="17">
        <f t="shared" ca="1" si="702"/>
        <v>1.0397756474013985E-3</v>
      </c>
      <c r="Q9961" s="17">
        <f t="shared" ca="1" si="703"/>
        <v>2.6486614940373038E-3</v>
      </c>
    </row>
    <row r="9962" spans="1:17" x14ac:dyDescent="0.35">
      <c r="A9962" t="s">
        <v>2577</v>
      </c>
      <c r="B9962" t="s">
        <v>671</v>
      </c>
      <c r="C9962" t="s">
        <v>672</v>
      </c>
      <c r="D9962" t="s">
        <v>14</v>
      </c>
      <c r="E9962" t="s">
        <v>21</v>
      </c>
      <c r="F9962" t="s">
        <v>22</v>
      </c>
      <c r="G9962" t="s">
        <v>3040</v>
      </c>
      <c r="H9962">
        <v>115.3</v>
      </c>
      <c r="I9962">
        <v>310</v>
      </c>
      <c r="J9962">
        <v>6000</v>
      </c>
      <c r="K9962">
        <v>6000</v>
      </c>
      <c r="L9962" s="17">
        <f>IF($E9962&lt;&gt;"",VLOOKUP($E9962,GEMWs!$E$14:$L$20,7,FALSE),"")</f>
        <v>37.754918937403332</v>
      </c>
      <c r="M9962" s="17">
        <f>IF($E9962&lt;&gt;"",VLOOKUP($E9962,GEMWs!$E$14:$L$20,8,FALSE),"")</f>
        <v>96.174593288388181</v>
      </c>
      <c r="N9962" s="17">
        <f t="shared" si="700"/>
        <v>6000</v>
      </c>
      <c r="O9962" s="17">
        <f t="shared" si="701"/>
        <v>6000</v>
      </c>
      <c r="P9962" s="17">
        <f t="shared" si="702"/>
        <v>1.9216666666666667E-2</v>
      </c>
      <c r="Q9962" s="17">
        <f t="shared" si="703"/>
        <v>1.9216666666666667E-2</v>
      </c>
    </row>
    <row r="9963" spans="1:17" x14ac:dyDescent="0.35">
      <c r="A9963" t="s">
        <v>2577</v>
      </c>
      <c r="B9963" t="s">
        <v>120</v>
      </c>
      <c r="D9963" t="s">
        <v>14</v>
      </c>
      <c r="E9963" t="s">
        <v>21</v>
      </c>
      <c r="G9963" t="s">
        <v>3040</v>
      </c>
      <c r="H9963">
        <v>16.3</v>
      </c>
      <c r="J9963">
        <v>0</v>
      </c>
      <c r="K9963">
        <v>0</v>
      </c>
      <c r="L9963" s="17">
        <f>IF($E9963&lt;&gt;"",VLOOKUP($E9963,GEMWs!$E$14:$L$20,7,FALSE),"")</f>
        <v>37.754918937403332</v>
      </c>
      <c r="M9963" s="17">
        <f>IF($E9963&lt;&gt;"",VLOOKUP($E9963,GEMWs!$E$14:$L$20,8,FALSE),"")</f>
        <v>96.174593288388181</v>
      </c>
      <c r="N9963" s="17">
        <f t="shared" ca="1" si="700"/>
        <v>37.754918937403332</v>
      </c>
      <c r="O9963" s="17">
        <f t="shared" ca="1" si="701"/>
        <v>96.174593288388181</v>
      </c>
      <c r="P9963" s="17">
        <f t="shared" ca="1" si="702"/>
        <v>0.16948343052642795</v>
      </c>
      <c r="Q9963" s="17">
        <f t="shared" ca="1" si="703"/>
        <v>0.43173182352808054</v>
      </c>
    </row>
    <row r="9964" spans="1:17" x14ac:dyDescent="0.35">
      <c r="A9964" t="s">
        <v>2577</v>
      </c>
      <c r="B9964" t="s">
        <v>636</v>
      </c>
      <c r="C9964" t="s">
        <v>637</v>
      </c>
      <c r="D9964" t="s">
        <v>14</v>
      </c>
      <c r="E9964" t="s">
        <v>21</v>
      </c>
      <c r="F9964" t="s">
        <v>22</v>
      </c>
      <c r="G9964" t="s">
        <v>3040</v>
      </c>
      <c r="H9964">
        <v>5.3</v>
      </c>
      <c r="I9964">
        <v>405</v>
      </c>
      <c r="J9964">
        <v>3900</v>
      </c>
      <c r="K9964">
        <v>3900</v>
      </c>
      <c r="L9964" s="17">
        <f>IF($E9964&lt;&gt;"",VLOOKUP($E9964,GEMWs!$E$14:$L$20,7,FALSE),"")</f>
        <v>37.754918937403332</v>
      </c>
      <c r="M9964" s="17">
        <f>IF($E9964&lt;&gt;"",VLOOKUP($E9964,GEMWs!$E$14:$L$20,8,FALSE),"")</f>
        <v>96.174593288388181</v>
      </c>
      <c r="N9964" s="17">
        <f t="shared" si="700"/>
        <v>3900</v>
      </c>
      <c r="O9964" s="17">
        <f t="shared" si="701"/>
        <v>3900</v>
      </c>
      <c r="P9964" s="17">
        <f t="shared" si="702"/>
        <v>1.3589743589743589E-3</v>
      </c>
      <c r="Q9964" s="17">
        <f t="shared" si="703"/>
        <v>1.3589743589743589E-3</v>
      </c>
    </row>
    <row r="9965" spans="1:17" x14ac:dyDescent="0.35">
      <c r="A9965" t="s">
        <v>2577</v>
      </c>
      <c r="B9965" t="s">
        <v>544</v>
      </c>
      <c r="C9965" t="s">
        <v>545</v>
      </c>
      <c r="D9965" t="s">
        <v>14</v>
      </c>
      <c r="E9965" t="s">
        <v>21</v>
      </c>
      <c r="F9965" t="s">
        <v>22</v>
      </c>
      <c r="G9965" t="s">
        <v>3040</v>
      </c>
      <c r="H9965">
        <v>6</v>
      </c>
      <c r="I9965">
        <v>363</v>
      </c>
      <c r="J9965">
        <v>100000</v>
      </c>
      <c r="K9965">
        <v>200000</v>
      </c>
      <c r="L9965" s="17">
        <f>IF($E9965&lt;&gt;"",VLOOKUP($E9965,GEMWs!$E$14:$L$20,7,FALSE),"")</f>
        <v>37.754918937403332</v>
      </c>
      <c r="M9965" s="17">
        <f>IF($E9965&lt;&gt;"",VLOOKUP($E9965,GEMWs!$E$14:$L$20,8,FALSE),"")</f>
        <v>96.174593288388181</v>
      </c>
      <c r="N9965" s="17">
        <f t="shared" si="700"/>
        <v>100000</v>
      </c>
      <c r="O9965" s="17">
        <f t="shared" si="701"/>
        <v>200000</v>
      </c>
      <c r="P9965" s="17">
        <f t="shared" si="702"/>
        <v>3.0000000000000001E-5</v>
      </c>
      <c r="Q9965" s="17">
        <f t="shared" si="703"/>
        <v>6.0000000000000002E-5</v>
      </c>
    </row>
    <row r="9966" spans="1:17" x14ac:dyDescent="0.35">
      <c r="A9966" t="s">
        <v>2577</v>
      </c>
      <c r="B9966" t="s">
        <v>409</v>
      </c>
      <c r="D9966" t="s">
        <v>14</v>
      </c>
      <c r="E9966" t="s">
        <v>21</v>
      </c>
      <c r="G9966" t="s">
        <v>3040</v>
      </c>
      <c r="H9966">
        <v>1026.3</v>
      </c>
      <c r="J9966">
        <v>0</v>
      </c>
      <c r="K9966">
        <v>0</v>
      </c>
      <c r="L9966" s="17">
        <f>IF($E9966&lt;&gt;"",VLOOKUP($E9966,GEMWs!$E$14:$L$20,7,FALSE),"")</f>
        <v>37.754918937403332</v>
      </c>
      <c r="M9966" s="17">
        <f>IF($E9966&lt;&gt;"",VLOOKUP($E9966,GEMWs!$E$14:$L$20,8,FALSE),"")</f>
        <v>96.174593288388181</v>
      </c>
      <c r="N9966" s="17">
        <f t="shared" ca="1" si="700"/>
        <v>37.754918937403332</v>
      </c>
      <c r="O9966" s="17">
        <f t="shared" ca="1" si="701"/>
        <v>96.174593288388181</v>
      </c>
      <c r="P9966" s="17">
        <f t="shared" ca="1" si="702"/>
        <v>10.671217469280551</v>
      </c>
      <c r="Q9966" s="17">
        <f t="shared" ca="1" si="703"/>
        <v>27.183212913304846</v>
      </c>
    </row>
    <row r="9967" spans="1:17" x14ac:dyDescent="0.35">
      <c r="A9967" t="s">
        <v>2578</v>
      </c>
      <c r="B9967" t="s">
        <v>168</v>
      </c>
      <c r="C9967" t="s">
        <v>169</v>
      </c>
      <c r="D9967" t="s">
        <v>14</v>
      </c>
      <c r="E9967" t="s">
        <v>21</v>
      </c>
      <c r="F9967" t="s">
        <v>22</v>
      </c>
      <c r="G9967" t="s">
        <v>3040</v>
      </c>
      <c r="H9967">
        <v>8</v>
      </c>
      <c r="I9967">
        <v>7</v>
      </c>
      <c r="J9967">
        <v>4540</v>
      </c>
      <c r="K9967">
        <v>21364</v>
      </c>
      <c r="L9967" s="17">
        <f>IF($E9967&lt;&gt;"",VLOOKUP($E9967,GEMWs!$E$14:$L$20,7,FALSE),"")</f>
        <v>37.754918937403332</v>
      </c>
      <c r="M9967" s="17">
        <f>IF($E9967&lt;&gt;"",VLOOKUP($E9967,GEMWs!$E$14:$L$20,8,FALSE),"")</f>
        <v>96.174593288388181</v>
      </c>
      <c r="N9967" s="17">
        <f t="shared" si="700"/>
        <v>4540</v>
      </c>
      <c r="O9967" s="17">
        <f t="shared" si="701"/>
        <v>21364</v>
      </c>
      <c r="P9967" s="17">
        <f t="shared" si="702"/>
        <v>3.7446171129002062E-4</v>
      </c>
      <c r="Q9967" s="17">
        <f t="shared" si="703"/>
        <v>1.762114537444934E-3</v>
      </c>
    </row>
    <row r="9968" spans="1:17" x14ac:dyDescent="0.35">
      <c r="A9968" t="s">
        <v>2578</v>
      </c>
      <c r="B9968" t="s">
        <v>97</v>
      </c>
      <c r="C9968" t="s">
        <v>98</v>
      </c>
      <c r="D9968" t="s">
        <v>14</v>
      </c>
      <c r="E9968" t="s">
        <v>21</v>
      </c>
      <c r="F9968" t="s">
        <v>22</v>
      </c>
      <c r="G9968" t="s">
        <v>3040</v>
      </c>
      <c r="H9968">
        <v>21.2</v>
      </c>
      <c r="I9968">
        <v>51</v>
      </c>
      <c r="J9968">
        <v>262000</v>
      </c>
      <c r="K9968">
        <v>262000</v>
      </c>
      <c r="L9968" s="17">
        <f>IF($E9968&lt;&gt;"",VLOOKUP($E9968,GEMWs!$E$14:$L$20,7,FALSE),"")</f>
        <v>37.754918937403332</v>
      </c>
      <c r="M9968" s="17">
        <f>IF($E9968&lt;&gt;"",VLOOKUP($E9968,GEMWs!$E$14:$L$20,8,FALSE),"")</f>
        <v>96.174593288388181</v>
      </c>
      <c r="N9968" s="17">
        <f t="shared" si="700"/>
        <v>262000</v>
      </c>
      <c r="O9968" s="17">
        <f t="shared" si="701"/>
        <v>262000</v>
      </c>
      <c r="P9968" s="17">
        <f t="shared" si="702"/>
        <v>8.0916030534351139E-5</v>
      </c>
      <c r="Q9968" s="17">
        <f t="shared" si="703"/>
        <v>8.0916030534351139E-5</v>
      </c>
    </row>
    <row r="9969" spans="1:17" x14ac:dyDescent="0.35">
      <c r="A9969" t="s">
        <v>2578</v>
      </c>
      <c r="B9969" t="s">
        <v>649</v>
      </c>
      <c r="C9969" t="s">
        <v>650</v>
      </c>
      <c r="D9969" t="s">
        <v>14</v>
      </c>
      <c r="E9969" t="s">
        <v>21</v>
      </c>
      <c r="F9969" t="s">
        <v>22</v>
      </c>
      <c r="G9969" t="s">
        <v>3040</v>
      </c>
      <c r="H9969">
        <v>62.8</v>
      </c>
      <c r="I9969">
        <v>61</v>
      </c>
      <c r="J9969">
        <v>159.83000000000001</v>
      </c>
      <c r="K9969">
        <v>159.83000000000001</v>
      </c>
      <c r="L9969" s="17">
        <f>IF($E9969&lt;&gt;"",VLOOKUP($E9969,GEMWs!$E$14:$L$20,7,FALSE),"")</f>
        <v>37.754918937403332</v>
      </c>
      <c r="M9969" s="17">
        <f>IF($E9969&lt;&gt;"",VLOOKUP($E9969,GEMWs!$E$14:$L$20,8,FALSE),"")</f>
        <v>96.174593288388181</v>
      </c>
      <c r="N9969" s="17">
        <f t="shared" si="700"/>
        <v>159.83000000000001</v>
      </c>
      <c r="O9969" s="17">
        <f t="shared" si="701"/>
        <v>159.83000000000001</v>
      </c>
      <c r="P9969" s="17">
        <f t="shared" si="702"/>
        <v>0.39291747481699302</v>
      </c>
      <c r="Q9969" s="17">
        <f t="shared" si="703"/>
        <v>0.39291747481699302</v>
      </c>
    </row>
    <row r="9970" spans="1:17" x14ac:dyDescent="0.35">
      <c r="A9970" t="s">
        <v>2578</v>
      </c>
      <c r="B9970" t="s">
        <v>137</v>
      </c>
      <c r="C9970" t="s">
        <v>138</v>
      </c>
      <c r="D9970" t="s">
        <v>14</v>
      </c>
      <c r="E9970" t="s">
        <v>21</v>
      </c>
      <c r="F9970" t="s">
        <v>22</v>
      </c>
      <c r="G9970" t="s">
        <v>3040</v>
      </c>
      <c r="H9970">
        <v>231.4</v>
      </c>
      <c r="I9970">
        <v>62</v>
      </c>
      <c r="J9970">
        <v>389</v>
      </c>
      <c r="K9970">
        <v>454</v>
      </c>
      <c r="L9970" s="17">
        <f>IF($E9970&lt;&gt;"",VLOOKUP($E9970,GEMWs!$E$14:$L$20,7,FALSE),"")</f>
        <v>37.754918937403332</v>
      </c>
      <c r="M9970" s="17">
        <f>IF($E9970&lt;&gt;"",VLOOKUP($E9970,GEMWs!$E$14:$L$20,8,FALSE),"")</f>
        <v>96.174593288388181</v>
      </c>
      <c r="N9970" s="17">
        <f t="shared" si="700"/>
        <v>389</v>
      </c>
      <c r="O9970" s="17">
        <f t="shared" si="701"/>
        <v>454</v>
      </c>
      <c r="P9970" s="17">
        <f t="shared" si="702"/>
        <v>0.50969162995594719</v>
      </c>
      <c r="Q9970" s="17">
        <f t="shared" si="703"/>
        <v>0.59485861182519284</v>
      </c>
    </row>
    <row r="9971" spans="1:17" x14ac:dyDescent="0.35">
      <c r="A9971" t="s">
        <v>2578</v>
      </c>
      <c r="B9971" t="s">
        <v>59</v>
      </c>
      <c r="C9971" t="s">
        <v>60</v>
      </c>
      <c r="D9971" t="s">
        <v>14</v>
      </c>
      <c r="E9971" t="s">
        <v>21</v>
      </c>
      <c r="F9971" t="s">
        <v>14</v>
      </c>
      <c r="G9971" t="s">
        <v>3040</v>
      </c>
      <c r="H9971">
        <v>75.7</v>
      </c>
      <c r="I9971">
        <v>91</v>
      </c>
      <c r="J9971">
        <v>186.795131</v>
      </c>
      <c r="K9971">
        <v>9072</v>
      </c>
      <c r="L9971" s="17">
        <f>IF($E9971&lt;&gt;"",VLOOKUP($E9971,GEMWs!$E$14:$L$20,7,FALSE),"")</f>
        <v>37.754918937403332</v>
      </c>
      <c r="M9971" s="17">
        <f>IF($E9971&lt;&gt;"",VLOOKUP($E9971,GEMWs!$E$14:$L$20,8,FALSE),"")</f>
        <v>96.174593288388181</v>
      </c>
      <c r="N9971" s="17">
        <f t="shared" si="700"/>
        <v>186.795131</v>
      </c>
      <c r="O9971" s="17">
        <f t="shared" si="701"/>
        <v>9072</v>
      </c>
      <c r="P9971" s="17">
        <f t="shared" si="702"/>
        <v>8.3443562610229279E-3</v>
      </c>
      <c r="Q9971" s="17">
        <f t="shared" si="703"/>
        <v>0.40525681582139311</v>
      </c>
    </row>
    <row r="9972" spans="1:17" x14ac:dyDescent="0.35">
      <c r="A9972" t="s">
        <v>2578</v>
      </c>
      <c r="B9972" t="s">
        <v>25</v>
      </c>
      <c r="C9972" t="s">
        <v>26</v>
      </c>
      <c r="D9972" t="s">
        <v>14</v>
      </c>
      <c r="E9972" t="s">
        <v>21</v>
      </c>
      <c r="F9972" t="s">
        <v>22</v>
      </c>
      <c r="G9972" t="s">
        <v>3040</v>
      </c>
      <c r="H9972">
        <v>103.2</v>
      </c>
      <c r="I9972">
        <v>173</v>
      </c>
      <c r="J9972">
        <v>58.313439000000002</v>
      </c>
      <c r="K9972">
        <v>111.57155899999999</v>
      </c>
      <c r="L9972" s="17">
        <f>IF($E9972&lt;&gt;"",VLOOKUP($E9972,GEMWs!$E$14:$L$20,7,FALSE),"")</f>
        <v>37.754918937403332</v>
      </c>
      <c r="M9972" s="17">
        <f>IF($E9972&lt;&gt;"",VLOOKUP($E9972,GEMWs!$E$14:$L$20,8,FALSE),"")</f>
        <v>96.174593288388181</v>
      </c>
      <c r="N9972" s="17">
        <f t="shared" si="700"/>
        <v>58.313439000000002</v>
      </c>
      <c r="O9972" s="17">
        <f t="shared" si="701"/>
        <v>111.57155899999999</v>
      </c>
      <c r="P9972" s="17">
        <f t="shared" si="702"/>
        <v>0.9249669084573785</v>
      </c>
      <c r="Q9972" s="17">
        <f t="shared" si="703"/>
        <v>1.7697464215753078</v>
      </c>
    </row>
    <row r="9973" spans="1:17" x14ac:dyDescent="0.35">
      <c r="A9973" t="s">
        <v>2578</v>
      </c>
      <c r="B9973" t="s">
        <v>519</v>
      </c>
      <c r="D9973" t="s">
        <v>14</v>
      </c>
      <c r="E9973" t="s">
        <v>21</v>
      </c>
      <c r="G9973" t="s">
        <v>3040</v>
      </c>
      <c r="H9973">
        <v>163.80000000000001</v>
      </c>
      <c r="J9973">
        <v>0</v>
      </c>
      <c r="K9973">
        <v>0</v>
      </c>
      <c r="L9973" s="17">
        <f>IF($E9973&lt;&gt;"",VLOOKUP($E9973,GEMWs!$E$14:$L$20,7,FALSE),"")</f>
        <v>37.754918937403332</v>
      </c>
      <c r="M9973" s="17">
        <f>IF($E9973&lt;&gt;"",VLOOKUP($E9973,GEMWs!$E$14:$L$20,8,FALSE),"")</f>
        <v>96.174593288388181</v>
      </c>
      <c r="N9973" s="17">
        <f t="shared" ca="1" si="700"/>
        <v>37.754918937403332</v>
      </c>
      <c r="O9973" s="17">
        <f t="shared" ca="1" si="701"/>
        <v>96.174593288388181</v>
      </c>
      <c r="P9973" s="17">
        <f t="shared" ca="1" si="702"/>
        <v>1.7031525104434906</v>
      </c>
      <c r="Q9973" s="17">
        <f t="shared" ca="1" si="703"/>
        <v>4.3385075272331042</v>
      </c>
    </row>
    <row r="9974" spans="1:17" x14ac:dyDescent="0.35">
      <c r="A9974" t="s">
        <v>2578</v>
      </c>
      <c r="B9974" t="s">
        <v>37</v>
      </c>
      <c r="C9974" t="s">
        <v>38</v>
      </c>
      <c r="D9974" t="s">
        <v>14</v>
      </c>
      <c r="E9974" t="s">
        <v>21</v>
      </c>
      <c r="F9974" t="s">
        <v>22</v>
      </c>
      <c r="G9974" t="s">
        <v>3040</v>
      </c>
      <c r="H9974">
        <v>41.8</v>
      </c>
      <c r="I9974">
        <v>229</v>
      </c>
      <c r="J9974">
        <v>1800</v>
      </c>
      <c r="K9974">
        <v>1800</v>
      </c>
      <c r="L9974" s="17">
        <f>IF($E9974&lt;&gt;"",VLOOKUP($E9974,GEMWs!$E$14:$L$20,7,FALSE),"")</f>
        <v>37.754918937403332</v>
      </c>
      <c r="M9974" s="17">
        <f>IF($E9974&lt;&gt;"",VLOOKUP($E9974,GEMWs!$E$14:$L$20,8,FALSE),"")</f>
        <v>96.174593288388181</v>
      </c>
      <c r="N9974" s="17">
        <f t="shared" si="700"/>
        <v>1800</v>
      </c>
      <c r="O9974" s="17">
        <f t="shared" si="701"/>
        <v>1800</v>
      </c>
      <c r="P9974" s="17">
        <f t="shared" si="702"/>
        <v>2.322222222222222E-2</v>
      </c>
      <c r="Q9974" s="17">
        <f t="shared" si="703"/>
        <v>2.322222222222222E-2</v>
      </c>
    </row>
    <row r="9975" spans="1:17" x14ac:dyDescent="0.35">
      <c r="A9975" t="s">
        <v>2578</v>
      </c>
      <c r="B9975" t="s">
        <v>13</v>
      </c>
      <c r="D9975" t="s">
        <v>14</v>
      </c>
      <c r="E9975" t="s">
        <v>15</v>
      </c>
      <c r="G9975" t="s">
        <v>3040</v>
      </c>
      <c r="H9975">
        <v>3358.8</v>
      </c>
      <c r="J9975">
        <v>0</v>
      </c>
      <c r="K9975">
        <v>0</v>
      </c>
      <c r="L9975" s="17">
        <f>IF($E9975&lt;&gt;"",VLOOKUP($E9975,GEMWs!$E$14:$L$20,7,FALSE),"")</f>
        <v>37.892086284381016</v>
      </c>
      <c r="M9975" s="17">
        <f>IF($E9975&lt;&gt;"",VLOOKUP($E9975,GEMWs!$E$14:$L$20,8,FALSE),"")</f>
        <v>96.522753888300599</v>
      </c>
      <c r="N9975" s="17">
        <f t="shared" ca="1" si="700"/>
        <v>37.892086284381016</v>
      </c>
      <c r="O9975" s="17">
        <f t="shared" ca="1" si="701"/>
        <v>96.522753888300599</v>
      </c>
      <c r="P9975" s="17">
        <f t="shared" ca="1" si="702"/>
        <v>34.798012537923618</v>
      </c>
      <c r="Q9975" s="17">
        <f t="shared" ca="1" si="703"/>
        <v>88.641200032960072</v>
      </c>
    </row>
    <row r="9976" spans="1:17" x14ac:dyDescent="0.35">
      <c r="A9976" t="s">
        <v>2578</v>
      </c>
      <c r="B9976" t="s">
        <v>139</v>
      </c>
      <c r="C9976" t="s">
        <v>3025</v>
      </c>
      <c r="D9976" t="s">
        <v>14</v>
      </c>
      <c r="E9976" t="s">
        <v>21</v>
      </c>
      <c r="F9976" t="s">
        <v>14</v>
      </c>
      <c r="G9976" t="s">
        <v>3040</v>
      </c>
      <c r="H9976">
        <v>98.5</v>
      </c>
      <c r="I9976">
        <v>237</v>
      </c>
      <c r="J9976">
        <v>237.43909400000001</v>
      </c>
      <c r="K9976">
        <v>1033.8267679999999</v>
      </c>
      <c r="L9976" s="17">
        <f>IF($E9976&lt;&gt;"",VLOOKUP($E9976,GEMWs!$E$14:$L$20,7,FALSE),"")</f>
        <v>37.754918937403332</v>
      </c>
      <c r="M9976" s="17">
        <f>IF($E9976&lt;&gt;"",VLOOKUP($E9976,GEMWs!$E$14:$L$20,8,FALSE),"")</f>
        <v>96.174593288388181</v>
      </c>
      <c r="N9976" s="17">
        <f t="shared" si="700"/>
        <v>237.43909400000001</v>
      </c>
      <c r="O9976" s="17">
        <f t="shared" si="701"/>
        <v>1033.8267679999999</v>
      </c>
      <c r="P9976" s="17">
        <f t="shared" si="702"/>
        <v>9.5277084177801064E-2</v>
      </c>
      <c r="Q9976" s="17">
        <f t="shared" si="703"/>
        <v>0.41484322712248889</v>
      </c>
    </row>
    <row r="9977" spans="1:17" x14ac:dyDescent="0.35">
      <c r="A9977" t="s">
        <v>2578</v>
      </c>
      <c r="B9977" t="s">
        <v>43</v>
      </c>
      <c r="C9977" t="s">
        <v>44</v>
      </c>
      <c r="D9977" t="s">
        <v>14</v>
      </c>
      <c r="E9977" t="s">
        <v>21</v>
      </c>
      <c r="F9977" t="s">
        <v>22</v>
      </c>
      <c r="G9977" t="s">
        <v>3040</v>
      </c>
      <c r="H9977">
        <v>21.1</v>
      </c>
      <c r="I9977">
        <v>418</v>
      </c>
      <c r="J9977">
        <v>590.49856699999998</v>
      </c>
      <c r="K9977">
        <v>6253.5111509999997</v>
      </c>
      <c r="L9977" s="17">
        <f>IF($E9977&lt;&gt;"",VLOOKUP($E9977,GEMWs!$E$14:$L$20,7,FALSE),"")</f>
        <v>37.754918937403332</v>
      </c>
      <c r="M9977" s="17">
        <f>IF($E9977&lt;&gt;"",VLOOKUP($E9977,GEMWs!$E$14:$L$20,8,FALSE),"")</f>
        <v>96.174593288388181</v>
      </c>
      <c r="N9977" s="17">
        <f t="shared" si="700"/>
        <v>590.49856699999998</v>
      </c>
      <c r="O9977" s="17">
        <f t="shared" si="701"/>
        <v>6253.5111509999997</v>
      </c>
      <c r="P9977" s="17">
        <f t="shared" si="702"/>
        <v>3.3741044815480815E-3</v>
      </c>
      <c r="Q9977" s="17">
        <f t="shared" si="703"/>
        <v>3.573251685808071E-2</v>
      </c>
    </row>
    <row r="9978" spans="1:17" x14ac:dyDescent="0.35">
      <c r="A9978" t="s">
        <v>2578</v>
      </c>
      <c r="B9978" t="s">
        <v>67</v>
      </c>
      <c r="C9978" t="s">
        <v>68</v>
      </c>
      <c r="D9978" t="s">
        <v>14</v>
      </c>
      <c r="E9978" t="s">
        <v>21</v>
      </c>
      <c r="F9978" t="s">
        <v>22</v>
      </c>
      <c r="G9978" t="s">
        <v>3040</v>
      </c>
      <c r="H9978">
        <v>37.1</v>
      </c>
      <c r="I9978">
        <v>245</v>
      </c>
      <c r="J9978">
        <v>8182</v>
      </c>
      <c r="K9978">
        <v>27300</v>
      </c>
      <c r="L9978" s="17">
        <f>IF($E9978&lt;&gt;"",VLOOKUP($E9978,GEMWs!$E$14:$L$20,7,FALSE),"")</f>
        <v>37.754918937403332</v>
      </c>
      <c r="M9978" s="17">
        <f>IF($E9978&lt;&gt;"",VLOOKUP($E9978,GEMWs!$E$14:$L$20,8,FALSE),"")</f>
        <v>96.174593288388181</v>
      </c>
      <c r="N9978" s="17">
        <f t="shared" si="700"/>
        <v>8182</v>
      </c>
      <c r="O9978" s="17">
        <f t="shared" si="701"/>
        <v>27300</v>
      </c>
      <c r="P9978" s="17">
        <f t="shared" si="702"/>
        <v>1.3589743589743591E-3</v>
      </c>
      <c r="Q9978" s="17">
        <f t="shared" si="703"/>
        <v>4.534343681251528E-3</v>
      </c>
    </row>
    <row r="9979" spans="1:17" x14ac:dyDescent="0.35">
      <c r="A9979" t="s">
        <v>2578</v>
      </c>
      <c r="B9979" t="s">
        <v>129</v>
      </c>
      <c r="D9979" t="s">
        <v>14</v>
      </c>
      <c r="E9979" t="s">
        <v>21</v>
      </c>
      <c r="G9979" t="s">
        <v>3040</v>
      </c>
      <c r="H9979">
        <v>9.6</v>
      </c>
      <c r="J9979">
        <v>0</v>
      </c>
      <c r="K9979">
        <v>0</v>
      </c>
      <c r="L9979" s="17">
        <f>IF($E9979&lt;&gt;"",VLOOKUP($E9979,GEMWs!$E$14:$L$20,7,FALSE),"")</f>
        <v>37.754918937403332</v>
      </c>
      <c r="M9979" s="17">
        <f>IF($E9979&lt;&gt;"",VLOOKUP($E9979,GEMWs!$E$14:$L$20,8,FALSE),"")</f>
        <v>96.174593288388181</v>
      </c>
      <c r="N9979" s="17">
        <f t="shared" ca="1" si="700"/>
        <v>37.754918937403332</v>
      </c>
      <c r="O9979" s="17">
        <f t="shared" ca="1" si="701"/>
        <v>96.174593288388181</v>
      </c>
      <c r="P9979" s="17">
        <f t="shared" ca="1" si="702"/>
        <v>9.9818462150534235E-2</v>
      </c>
      <c r="Q9979" s="17">
        <f t="shared" ca="1" si="703"/>
        <v>0.25427150342758115</v>
      </c>
    </row>
    <row r="9980" spans="1:17" x14ac:dyDescent="0.35">
      <c r="A9980" t="s">
        <v>2578</v>
      </c>
      <c r="B9980" t="s">
        <v>122</v>
      </c>
      <c r="D9980" t="s">
        <v>14</v>
      </c>
      <c r="E9980" t="s">
        <v>21</v>
      </c>
      <c r="G9980" t="s">
        <v>3040</v>
      </c>
      <c r="H9980">
        <v>29.6</v>
      </c>
      <c r="J9980">
        <v>0</v>
      </c>
      <c r="K9980">
        <v>0</v>
      </c>
      <c r="L9980" s="17">
        <f>IF($E9980&lt;&gt;"",VLOOKUP($E9980,GEMWs!$E$14:$L$20,7,FALSE),"")</f>
        <v>37.754918937403332</v>
      </c>
      <c r="M9980" s="17">
        <f>IF($E9980&lt;&gt;"",VLOOKUP($E9980,GEMWs!$E$14:$L$20,8,FALSE),"")</f>
        <v>96.174593288388181</v>
      </c>
      <c r="N9980" s="17">
        <f t="shared" ca="1" si="700"/>
        <v>37.754918937403332</v>
      </c>
      <c r="O9980" s="17">
        <f t="shared" ca="1" si="701"/>
        <v>96.174593288388181</v>
      </c>
      <c r="P9980" s="17">
        <f t="shared" ca="1" si="702"/>
        <v>0.30777359163081391</v>
      </c>
      <c r="Q9980" s="17">
        <f t="shared" ca="1" si="703"/>
        <v>0.78400380223504196</v>
      </c>
    </row>
    <row r="9981" spans="1:17" x14ac:dyDescent="0.35">
      <c r="A9981" t="s">
        <v>2578</v>
      </c>
      <c r="B9981" t="s">
        <v>2974</v>
      </c>
      <c r="D9981" t="s">
        <v>14</v>
      </c>
      <c r="E9981" t="s">
        <v>21</v>
      </c>
      <c r="G9981" t="s">
        <v>3040</v>
      </c>
      <c r="H9981">
        <v>32</v>
      </c>
      <c r="J9981">
        <v>0</v>
      </c>
      <c r="K9981">
        <v>0</v>
      </c>
      <c r="L9981" s="17">
        <f>IF($E9981&lt;&gt;"",VLOOKUP($E9981,GEMWs!$E$14:$L$20,7,FALSE),"")</f>
        <v>37.754918937403332</v>
      </c>
      <c r="M9981" s="17">
        <f>IF($E9981&lt;&gt;"",VLOOKUP($E9981,GEMWs!$E$14:$L$20,8,FALSE),"")</f>
        <v>96.174593288388181</v>
      </c>
      <c r="N9981" s="17">
        <f t="shared" ca="1" si="700"/>
        <v>37.754918937403332</v>
      </c>
      <c r="O9981" s="17">
        <f t="shared" ca="1" si="701"/>
        <v>96.174593288388181</v>
      </c>
      <c r="P9981" s="17">
        <f t="shared" ca="1" si="702"/>
        <v>0.33272820716844748</v>
      </c>
      <c r="Q9981" s="17">
        <f t="shared" ca="1" si="703"/>
        <v>0.84757167809193723</v>
      </c>
    </row>
    <row r="9982" spans="1:17" x14ac:dyDescent="0.35">
      <c r="A9982" t="s">
        <v>2578</v>
      </c>
      <c r="B9982" t="s">
        <v>3000</v>
      </c>
      <c r="D9982" t="s">
        <v>14</v>
      </c>
      <c r="E9982" t="s">
        <v>21</v>
      </c>
      <c r="G9982" t="s">
        <v>3040</v>
      </c>
      <c r="H9982">
        <v>17.399999999999999</v>
      </c>
      <c r="J9982">
        <v>0</v>
      </c>
      <c r="K9982">
        <v>0</v>
      </c>
      <c r="L9982" s="17">
        <f>IF($E9982&lt;&gt;"",VLOOKUP($E9982,GEMWs!$E$14:$L$20,7,FALSE),"")</f>
        <v>37.754918937403332</v>
      </c>
      <c r="M9982" s="17">
        <f>IF($E9982&lt;&gt;"",VLOOKUP($E9982,GEMWs!$E$14:$L$20,8,FALSE),"")</f>
        <v>96.174593288388181</v>
      </c>
      <c r="N9982" s="17">
        <f t="shared" ca="1" si="700"/>
        <v>37.754918937403332</v>
      </c>
      <c r="O9982" s="17">
        <f t="shared" ca="1" si="701"/>
        <v>96.174593288388181</v>
      </c>
      <c r="P9982" s="17">
        <f t="shared" ca="1" si="702"/>
        <v>0.1809209626478433</v>
      </c>
      <c r="Q9982" s="17">
        <f t="shared" ca="1" si="703"/>
        <v>0.46086709996249081</v>
      </c>
    </row>
    <row r="9983" spans="1:17" x14ac:dyDescent="0.35">
      <c r="A9983" t="s">
        <v>2578</v>
      </c>
      <c r="B9983" t="s">
        <v>140</v>
      </c>
      <c r="C9983" t="s">
        <v>141</v>
      </c>
      <c r="D9983" t="s">
        <v>14</v>
      </c>
      <c r="E9983" t="s">
        <v>21</v>
      </c>
      <c r="F9983" t="s">
        <v>22</v>
      </c>
      <c r="G9983" t="s">
        <v>3040</v>
      </c>
      <c r="H9983">
        <v>215.7</v>
      </c>
      <c r="I9983">
        <v>425</v>
      </c>
      <c r="J9983">
        <v>3722.8</v>
      </c>
      <c r="K9983">
        <v>5548.3</v>
      </c>
      <c r="L9983" s="17">
        <f>IF($E9983&lt;&gt;"",VLOOKUP($E9983,GEMWs!$E$14:$L$20,7,FALSE),"")</f>
        <v>37.754918937403332</v>
      </c>
      <c r="M9983" s="17">
        <f>IF($E9983&lt;&gt;"",VLOOKUP($E9983,GEMWs!$E$14:$L$20,8,FALSE),"")</f>
        <v>96.174593288388181</v>
      </c>
      <c r="N9983" s="17">
        <f t="shared" si="700"/>
        <v>3722.8</v>
      </c>
      <c r="O9983" s="17">
        <f t="shared" si="701"/>
        <v>5548.3</v>
      </c>
      <c r="P9983" s="17">
        <f t="shared" si="702"/>
        <v>3.8876773065623704E-2</v>
      </c>
      <c r="Q9983" s="17">
        <f t="shared" si="703"/>
        <v>5.7940260019340273E-2</v>
      </c>
    </row>
    <row r="9984" spans="1:17" x14ac:dyDescent="0.35">
      <c r="A9984" t="s">
        <v>2578</v>
      </c>
      <c r="B9984" t="s">
        <v>610</v>
      </c>
      <c r="D9984" t="s">
        <v>14</v>
      </c>
      <c r="E9984" t="s">
        <v>21</v>
      </c>
      <c r="G9984" t="s">
        <v>3040</v>
      </c>
      <c r="H9984">
        <v>37.1</v>
      </c>
      <c r="J9984">
        <v>0</v>
      </c>
      <c r="K9984">
        <v>0</v>
      </c>
      <c r="L9984" s="17">
        <f>IF($E9984&lt;&gt;"",VLOOKUP($E9984,GEMWs!$E$14:$L$20,7,FALSE),"")</f>
        <v>37.754918937403332</v>
      </c>
      <c r="M9984" s="17">
        <f>IF($E9984&lt;&gt;"",VLOOKUP($E9984,GEMWs!$E$14:$L$20,8,FALSE),"")</f>
        <v>96.174593288388181</v>
      </c>
      <c r="N9984" s="17">
        <f t="shared" ca="1" si="700"/>
        <v>37.754918937403332</v>
      </c>
      <c r="O9984" s="17">
        <f t="shared" ca="1" si="701"/>
        <v>96.174593288388181</v>
      </c>
      <c r="P9984" s="17">
        <f t="shared" ca="1" si="702"/>
        <v>0.38575676518591878</v>
      </c>
      <c r="Q9984" s="17">
        <f t="shared" ca="1" si="703"/>
        <v>0.9826534142878397</v>
      </c>
    </row>
    <row r="9985" spans="1:17" x14ac:dyDescent="0.35">
      <c r="A9985" t="s">
        <v>2578</v>
      </c>
      <c r="B9985" t="s">
        <v>157</v>
      </c>
      <c r="D9985" t="s">
        <v>22</v>
      </c>
      <c r="G9985" t="s">
        <v>3040</v>
      </c>
      <c r="H9985">
        <v>106.8</v>
      </c>
      <c r="J9985">
        <v>0</v>
      </c>
      <c r="K9985">
        <v>0</v>
      </c>
      <c r="L9985" s="17" t="str">
        <f>IF($E9985&lt;&gt;"",VLOOKUP($E9985,GEMWs!$E$14:$L$20,7,FALSE),"")</f>
        <v/>
      </c>
      <c r="M9985" s="17" t="str">
        <f>IF($E9985&lt;&gt;"",VLOOKUP($E9985,GEMWs!$E$14:$L$20,8,FALSE),"")</f>
        <v/>
      </c>
      <c r="N9985" s="17">
        <f t="shared" ca="1" si="700"/>
        <v>0</v>
      </c>
      <c r="O9985" s="17">
        <f t="shared" ca="1" si="701"/>
        <v>0</v>
      </c>
      <c r="P9985" s="17">
        <f t="shared" ca="1" si="702"/>
        <v>0</v>
      </c>
      <c r="Q9985" s="17">
        <f t="shared" ca="1" si="703"/>
        <v>0</v>
      </c>
    </row>
    <row r="9986" spans="1:17" x14ac:dyDescent="0.35">
      <c r="A9986" t="s">
        <v>2578</v>
      </c>
      <c r="B9986" t="s">
        <v>103</v>
      </c>
      <c r="D9986" t="s">
        <v>14</v>
      </c>
      <c r="E9986" t="s">
        <v>15</v>
      </c>
      <c r="G9986" t="s">
        <v>3040</v>
      </c>
      <c r="H9986">
        <v>218.5</v>
      </c>
      <c r="J9986">
        <v>0</v>
      </c>
      <c r="K9986">
        <v>0</v>
      </c>
      <c r="L9986" s="17">
        <f>IF($E9986&lt;&gt;"",VLOOKUP($E9986,GEMWs!$E$14:$L$20,7,FALSE),"")</f>
        <v>37.892086284381016</v>
      </c>
      <c r="M9986" s="17">
        <f>IF($E9986&lt;&gt;"",VLOOKUP($E9986,GEMWs!$E$14:$L$20,8,FALSE),"")</f>
        <v>96.522753888300599</v>
      </c>
      <c r="N9986" s="17">
        <f t="shared" ca="1" si="700"/>
        <v>37.892086284381016</v>
      </c>
      <c r="O9986" s="17">
        <f t="shared" ca="1" si="701"/>
        <v>96.522753888300599</v>
      </c>
      <c r="P9986" s="17">
        <f t="shared" ca="1" si="702"/>
        <v>2.2637149397214213</v>
      </c>
      <c r="Q9986" s="17">
        <f t="shared" ca="1" si="703"/>
        <v>5.7663755529361005</v>
      </c>
    </row>
    <row r="9987" spans="1:17" x14ac:dyDescent="0.35">
      <c r="A9987" t="s">
        <v>2578</v>
      </c>
      <c r="B9987" t="s">
        <v>163</v>
      </c>
      <c r="D9987" t="s">
        <v>22</v>
      </c>
      <c r="G9987" t="s">
        <v>3040</v>
      </c>
      <c r="H9987">
        <v>64.099999999999994</v>
      </c>
      <c r="J9987">
        <v>0</v>
      </c>
      <c r="K9987">
        <v>0</v>
      </c>
      <c r="L9987" s="17" t="str">
        <f>IF($E9987&lt;&gt;"",VLOOKUP($E9987,GEMWs!$E$14:$L$20,7,FALSE),"")</f>
        <v/>
      </c>
      <c r="M9987" s="17" t="str">
        <f>IF($E9987&lt;&gt;"",VLOOKUP($E9987,GEMWs!$E$14:$L$20,8,FALSE),"")</f>
        <v/>
      </c>
      <c r="N9987" s="17">
        <f t="shared" ca="1" si="700"/>
        <v>0</v>
      </c>
      <c r="O9987" s="17">
        <f t="shared" ca="1" si="701"/>
        <v>0</v>
      </c>
      <c r="P9987" s="17">
        <f t="shared" ca="1" si="702"/>
        <v>0</v>
      </c>
      <c r="Q9987" s="17">
        <f t="shared" ca="1" si="703"/>
        <v>0</v>
      </c>
    </row>
    <row r="9988" spans="1:17" x14ac:dyDescent="0.35">
      <c r="A9988" t="s">
        <v>2578</v>
      </c>
      <c r="B9988" t="s">
        <v>49</v>
      </c>
      <c r="C9988" t="s">
        <v>50</v>
      </c>
      <c r="D9988" t="s">
        <v>14</v>
      </c>
      <c r="E9988" t="s">
        <v>21</v>
      </c>
      <c r="F9988" t="s">
        <v>14</v>
      </c>
      <c r="G9988" t="s">
        <v>3040</v>
      </c>
      <c r="H9988">
        <v>100.6</v>
      </c>
      <c r="I9988">
        <v>278</v>
      </c>
      <c r="J9988">
        <v>20.321014999999999</v>
      </c>
      <c r="K9988">
        <v>2000</v>
      </c>
      <c r="L9988" s="17">
        <f>IF($E9988&lt;&gt;"",VLOOKUP($E9988,GEMWs!$E$14:$L$20,7,FALSE),"")</f>
        <v>37.754918937403332</v>
      </c>
      <c r="M9988" s="17">
        <f>IF($E9988&lt;&gt;"",VLOOKUP($E9988,GEMWs!$E$14:$L$20,8,FALSE),"")</f>
        <v>96.174593288388181</v>
      </c>
      <c r="N9988" s="17">
        <f t="shared" si="700"/>
        <v>20.321014999999999</v>
      </c>
      <c r="O9988" s="17">
        <f t="shared" si="701"/>
        <v>2000</v>
      </c>
      <c r="P9988" s="17">
        <f t="shared" si="702"/>
        <v>5.0299999999999997E-2</v>
      </c>
      <c r="Q9988" s="17">
        <f t="shared" si="703"/>
        <v>4.9505401181978357</v>
      </c>
    </row>
    <row r="9989" spans="1:17" x14ac:dyDescent="0.35">
      <c r="A9989" t="s">
        <v>2578</v>
      </c>
      <c r="B9989" t="s">
        <v>105</v>
      </c>
      <c r="D9989" t="s">
        <v>14</v>
      </c>
      <c r="E9989" t="s">
        <v>21</v>
      </c>
      <c r="G9989" t="s">
        <v>3040</v>
      </c>
      <c r="H9989">
        <v>67.900000000000006</v>
      </c>
      <c r="J9989">
        <v>0</v>
      </c>
      <c r="K9989">
        <v>0</v>
      </c>
      <c r="L9989" s="17">
        <f>IF($E9989&lt;&gt;"",VLOOKUP($E9989,GEMWs!$E$14:$L$20,7,FALSE),"")</f>
        <v>37.754918937403332</v>
      </c>
      <c r="M9989" s="17">
        <f>IF($E9989&lt;&gt;"",VLOOKUP($E9989,GEMWs!$E$14:$L$20,8,FALSE),"")</f>
        <v>96.174593288388181</v>
      </c>
      <c r="N9989" s="17">
        <f t="shared" ca="1" si="700"/>
        <v>37.754918937403332</v>
      </c>
      <c r="O9989" s="17">
        <f t="shared" ca="1" si="701"/>
        <v>96.174593288388181</v>
      </c>
      <c r="P9989" s="17">
        <f t="shared" ca="1" si="702"/>
        <v>0.70600766458554953</v>
      </c>
      <c r="Q9989" s="17">
        <f t="shared" ca="1" si="703"/>
        <v>1.7984411544513295</v>
      </c>
    </row>
    <row r="9990" spans="1:17" x14ac:dyDescent="0.35">
      <c r="A9990" t="s">
        <v>2578</v>
      </c>
      <c r="B9990" t="s">
        <v>160</v>
      </c>
      <c r="D9990" t="s">
        <v>14</v>
      </c>
      <c r="E9990" t="s">
        <v>21</v>
      </c>
      <c r="G9990" t="s">
        <v>3040</v>
      </c>
      <c r="H9990">
        <v>27.2</v>
      </c>
      <c r="J9990">
        <v>0</v>
      </c>
      <c r="K9990">
        <v>0</v>
      </c>
      <c r="L9990" s="17">
        <f>IF($E9990&lt;&gt;"",VLOOKUP($E9990,GEMWs!$E$14:$L$20,7,FALSE),"")</f>
        <v>37.754918937403332</v>
      </c>
      <c r="M9990" s="17">
        <f>IF($E9990&lt;&gt;"",VLOOKUP($E9990,GEMWs!$E$14:$L$20,8,FALSE),"")</f>
        <v>96.174593288388181</v>
      </c>
      <c r="N9990" s="17">
        <f t="shared" ca="1" si="700"/>
        <v>37.754918937403332</v>
      </c>
      <c r="O9990" s="17">
        <f t="shared" ca="1" si="701"/>
        <v>96.174593288388181</v>
      </c>
      <c r="P9990" s="17">
        <f t="shared" ca="1" si="702"/>
        <v>0.28281897609318035</v>
      </c>
      <c r="Q9990" s="17">
        <f t="shared" ca="1" si="703"/>
        <v>0.72043592637814657</v>
      </c>
    </row>
    <row r="9991" spans="1:17" x14ac:dyDescent="0.35">
      <c r="A9991" t="s">
        <v>2578</v>
      </c>
      <c r="B9991" t="s">
        <v>2975</v>
      </c>
      <c r="D9991" t="s">
        <v>14</v>
      </c>
      <c r="E9991" t="s">
        <v>18</v>
      </c>
      <c r="G9991" t="s">
        <v>3040</v>
      </c>
      <c r="H9991">
        <v>29.7</v>
      </c>
      <c r="J9991">
        <v>0</v>
      </c>
      <c r="K9991">
        <v>0</v>
      </c>
      <c r="L9991" s="17">
        <f>IF($E9991&lt;&gt;"",VLOOKUP($E9991,GEMWs!$E$14:$L$20,7,FALSE),"")</f>
        <v>5950.3939027696888</v>
      </c>
      <c r="M9991" s="17">
        <f>IF($E9991&lt;&gt;"",VLOOKUP($E9991,GEMWs!$E$14:$L$20,8,FALSE),"")</f>
        <v>10539.430626954083</v>
      </c>
      <c r="N9991" s="17">
        <f t="shared" ca="1" si="700"/>
        <v>5950.3939027696888</v>
      </c>
      <c r="O9991" s="17">
        <f t="shared" ca="1" si="701"/>
        <v>10539.430626954083</v>
      </c>
      <c r="P9991" s="17">
        <f t="shared" ca="1" si="702"/>
        <v>2.8179890405126526E-3</v>
      </c>
      <c r="Q9991" s="17">
        <f t="shared" ca="1" si="703"/>
        <v>4.9912662061205298E-3</v>
      </c>
    </row>
    <row r="9992" spans="1:17" x14ac:dyDescent="0.35">
      <c r="A9992" t="s">
        <v>2578</v>
      </c>
      <c r="B9992" t="s">
        <v>165</v>
      </c>
      <c r="D9992" t="s">
        <v>14</v>
      </c>
      <c r="E9992" t="s">
        <v>21</v>
      </c>
      <c r="G9992" t="s">
        <v>3040</v>
      </c>
      <c r="H9992">
        <v>8.4</v>
      </c>
      <c r="J9992">
        <v>0</v>
      </c>
      <c r="K9992">
        <v>0</v>
      </c>
      <c r="L9992" s="17">
        <f>IF($E9992&lt;&gt;"",VLOOKUP($E9992,GEMWs!$E$14:$L$20,7,FALSE),"")</f>
        <v>37.754918937403332</v>
      </c>
      <c r="M9992" s="17">
        <f>IF($E9992&lt;&gt;"",VLOOKUP($E9992,GEMWs!$E$14:$L$20,8,FALSE),"")</f>
        <v>96.174593288388181</v>
      </c>
      <c r="N9992" s="17">
        <f t="shared" ca="1" si="700"/>
        <v>37.754918937403332</v>
      </c>
      <c r="O9992" s="17">
        <f t="shared" ca="1" si="701"/>
        <v>96.174593288388181</v>
      </c>
      <c r="P9992" s="17">
        <f t="shared" ca="1" si="702"/>
        <v>8.7341154381717467E-2</v>
      </c>
      <c r="Q9992" s="17">
        <f t="shared" ca="1" si="703"/>
        <v>0.22248756549913351</v>
      </c>
    </row>
    <row r="9993" spans="1:17" x14ac:dyDescent="0.35">
      <c r="A9993" t="s">
        <v>2578</v>
      </c>
      <c r="B9993" t="s">
        <v>142</v>
      </c>
      <c r="C9993" t="s">
        <v>143</v>
      </c>
      <c r="D9993" t="s">
        <v>14</v>
      </c>
      <c r="E9993" t="s">
        <v>21</v>
      </c>
      <c r="F9993" t="s">
        <v>14</v>
      </c>
      <c r="G9993" t="s">
        <v>3040</v>
      </c>
      <c r="H9993">
        <v>294.39999999999998</v>
      </c>
      <c r="I9993">
        <v>307</v>
      </c>
      <c r="J9993">
        <v>6.6173489999999999</v>
      </c>
      <c r="K9993">
        <v>223.606798</v>
      </c>
      <c r="L9993" s="17">
        <f>IF($E9993&lt;&gt;"",VLOOKUP($E9993,GEMWs!$E$14:$L$20,7,FALSE),"")</f>
        <v>37.754918937403332</v>
      </c>
      <c r="M9993" s="17">
        <f>IF($E9993&lt;&gt;"",VLOOKUP($E9993,GEMWs!$E$14:$L$20,8,FALSE),"")</f>
        <v>96.174593288388181</v>
      </c>
      <c r="N9993" s="17">
        <f t="shared" si="700"/>
        <v>6.6173489999999999</v>
      </c>
      <c r="O9993" s="17">
        <f t="shared" si="701"/>
        <v>223.606798</v>
      </c>
      <c r="P9993" s="17">
        <f t="shared" ref="P9993:P10004" si="704">IF(O9993&gt;0,$H9993/O9993,0)</f>
        <v>1.3165968236797523</v>
      </c>
      <c r="Q9993" s="17">
        <f t="shared" ref="Q9993:Q10004" si="705">IF(N9993&gt;0,$H9993/N9993,0)</f>
        <v>44.489114900846239</v>
      </c>
    </row>
    <row r="9994" spans="1:17" x14ac:dyDescent="0.35">
      <c r="A9994" t="s">
        <v>2578</v>
      </c>
      <c r="B9994" t="s">
        <v>110</v>
      </c>
      <c r="D9994" t="s">
        <v>14</v>
      </c>
      <c r="E9994" t="s">
        <v>21</v>
      </c>
      <c r="G9994" t="s">
        <v>3040</v>
      </c>
      <c r="H9994">
        <v>38.700000000000003</v>
      </c>
      <c r="J9994">
        <v>0</v>
      </c>
      <c r="K9994">
        <v>0</v>
      </c>
      <c r="L9994" s="17">
        <f>IF($E9994&lt;&gt;"",VLOOKUP($E9994,GEMWs!$E$14:$L$20,7,FALSE),"")</f>
        <v>37.754918937403332</v>
      </c>
      <c r="M9994" s="17">
        <f>IF($E9994&lt;&gt;"",VLOOKUP($E9994,GEMWs!$E$14:$L$20,8,FALSE),"")</f>
        <v>96.174593288388181</v>
      </c>
      <c r="N9994" s="17">
        <f t="shared" ca="1" si="700"/>
        <v>37.754918937403332</v>
      </c>
      <c r="O9994" s="17">
        <f t="shared" ca="1" si="701"/>
        <v>96.174593288388181</v>
      </c>
      <c r="P9994" s="17">
        <f t="shared" ca="1" si="704"/>
        <v>0.40239317554434118</v>
      </c>
      <c r="Q9994" s="17">
        <f t="shared" ca="1" si="705"/>
        <v>1.0250319981924365</v>
      </c>
    </row>
    <row r="9995" spans="1:17" x14ac:dyDescent="0.35">
      <c r="A9995" t="s">
        <v>2578</v>
      </c>
      <c r="B9995" t="s">
        <v>2979</v>
      </c>
      <c r="D9995" t="s">
        <v>14</v>
      </c>
      <c r="E9995" t="s">
        <v>21</v>
      </c>
      <c r="G9995" t="s">
        <v>3040</v>
      </c>
      <c r="H9995">
        <v>21.1</v>
      </c>
      <c r="J9995">
        <v>0</v>
      </c>
      <c r="K9995">
        <v>0</v>
      </c>
      <c r="L9995" s="17">
        <f>IF($E9995&lt;&gt;"",VLOOKUP($E9995,GEMWs!$E$14:$L$20,7,FALSE),"")</f>
        <v>37.754918937403332</v>
      </c>
      <c r="M9995" s="17">
        <f>IF($E9995&lt;&gt;"",VLOOKUP($E9995,GEMWs!$E$14:$L$20,8,FALSE),"")</f>
        <v>96.174593288388181</v>
      </c>
      <c r="N9995" s="17">
        <f t="shared" ca="1" si="700"/>
        <v>37.754918937403332</v>
      </c>
      <c r="O9995" s="17">
        <f t="shared" ca="1" si="701"/>
        <v>96.174593288388181</v>
      </c>
      <c r="P9995" s="17">
        <f t="shared" ca="1" si="704"/>
        <v>0.21939266160169507</v>
      </c>
      <c r="Q9995" s="17">
        <f t="shared" ca="1" si="705"/>
        <v>0.55886757524187114</v>
      </c>
    </row>
    <row r="9996" spans="1:17" x14ac:dyDescent="0.35">
      <c r="A9996" t="s">
        <v>2578</v>
      </c>
      <c r="B9996" t="s">
        <v>2980</v>
      </c>
      <c r="D9996" t="s">
        <v>14</v>
      </c>
      <c r="E9996" t="s">
        <v>18</v>
      </c>
      <c r="G9996" t="s">
        <v>3040</v>
      </c>
      <c r="H9996">
        <v>57.2</v>
      </c>
      <c r="J9996">
        <v>0</v>
      </c>
      <c r="K9996">
        <v>0</v>
      </c>
      <c r="L9996" s="17">
        <f>IF($E9996&lt;&gt;"",VLOOKUP($E9996,GEMWs!$E$14:$L$20,7,FALSE),"")</f>
        <v>5950.3939027696888</v>
      </c>
      <c r="M9996" s="17">
        <f>IF($E9996&lt;&gt;"",VLOOKUP($E9996,GEMWs!$E$14:$L$20,8,FALSE),"")</f>
        <v>10539.430626954083</v>
      </c>
      <c r="N9996" s="17">
        <f t="shared" ca="1" si="700"/>
        <v>5950.3939027696888</v>
      </c>
      <c r="O9996" s="17">
        <f t="shared" ca="1" si="701"/>
        <v>10539.430626954083</v>
      </c>
      <c r="P9996" s="17">
        <f t="shared" ca="1" si="704"/>
        <v>5.4272381520984424E-3</v>
      </c>
      <c r="Q9996" s="17">
        <f t="shared" ca="1" si="705"/>
        <v>9.6128089895654665E-3</v>
      </c>
    </row>
    <row r="9997" spans="1:17" x14ac:dyDescent="0.35">
      <c r="A9997" t="s">
        <v>2578</v>
      </c>
      <c r="B9997" t="s">
        <v>144</v>
      </c>
      <c r="C9997" t="s">
        <v>145</v>
      </c>
      <c r="D9997" t="s">
        <v>14</v>
      </c>
      <c r="E9997" t="s">
        <v>21</v>
      </c>
      <c r="F9997" t="s">
        <v>22</v>
      </c>
      <c r="G9997" t="s">
        <v>3040</v>
      </c>
      <c r="H9997">
        <v>25.9</v>
      </c>
      <c r="I9997">
        <v>317</v>
      </c>
      <c r="J9997">
        <v>2000</v>
      </c>
      <c r="K9997">
        <v>10000</v>
      </c>
      <c r="L9997" s="17">
        <f>IF($E9997&lt;&gt;"",VLOOKUP($E9997,GEMWs!$E$14:$L$20,7,FALSE),"")</f>
        <v>37.754918937403332</v>
      </c>
      <c r="M9997" s="17">
        <f>IF($E9997&lt;&gt;"",VLOOKUP($E9997,GEMWs!$E$14:$L$20,8,FALSE),"")</f>
        <v>96.174593288388181</v>
      </c>
      <c r="N9997" s="17">
        <f t="shared" si="700"/>
        <v>2000</v>
      </c>
      <c r="O9997" s="17">
        <f t="shared" si="701"/>
        <v>10000</v>
      </c>
      <c r="P9997" s="17">
        <f t="shared" si="704"/>
        <v>2.5899999999999999E-3</v>
      </c>
      <c r="Q9997" s="17">
        <f t="shared" si="705"/>
        <v>1.295E-2</v>
      </c>
    </row>
    <row r="9998" spans="1:17" x14ac:dyDescent="0.35">
      <c r="A9998" t="s">
        <v>2578</v>
      </c>
      <c r="B9998" t="s">
        <v>584</v>
      </c>
      <c r="D9998" t="s">
        <v>14</v>
      </c>
      <c r="E9998" t="s">
        <v>21</v>
      </c>
      <c r="G9998" t="s">
        <v>3040</v>
      </c>
      <c r="H9998">
        <v>83.9</v>
      </c>
      <c r="J9998">
        <v>0</v>
      </c>
      <c r="K9998">
        <v>0</v>
      </c>
      <c r="L9998" s="17">
        <f>IF($E9998&lt;&gt;"",VLOOKUP($E9998,GEMWs!$E$14:$L$20,7,FALSE),"")</f>
        <v>37.754918937403332</v>
      </c>
      <c r="M9998" s="17">
        <f>IF($E9998&lt;&gt;"",VLOOKUP($E9998,GEMWs!$E$14:$L$20,8,FALSE),"")</f>
        <v>96.174593288388181</v>
      </c>
      <c r="N9998" s="17">
        <f t="shared" ca="1" si="700"/>
        <v>37.754918937403332</v>
      </c>
      <c r="O9998" s="17">
        <f t="shared" ca="1" si="701"/>
        <v>96.174593288388181</v>
      </c>
      <c r="P9998" s="17">
        <f t="shared" ca="1" si="704"/>
        <v>0.87237176816977324</v>
      </c>
      <c r="Q9998" s="17">
        <f t="shared" ca="1" si="705"/>
        <v>2.2222269934972978</v>
      </c>
    </row>
    <row r="9999" spans="1:17" x14ac:dyDescent="0.35">
      <c r="A9999" t="s">
        <v>2578</v>
      </c>
      <c r="B9999" t="s">
        <v>55</v>
      </c>
      <c r="C9999" t="s">
        <v>56</v>
      </c>
      <c r="D9999" t="s">
        <v>14</v>
      </c>
      <c r="E9999" t="s">
        <v>21</v>
      </c>
      <c r="F9999" t="s">
        <v>14</v>
      </c>
      <c r="G9999" t="s">
        <v>3040</v>
      </c>
      <c r="H9999">
        <v>66</v>
      </c>
      <c r="I9999">
        <v>332</v>
      </c>
      <c r="J9999">
        <v>80.760000000000005</v>
      </c>
      <c r="K9999">
        <v>1000</v>
      </c>
      <c r="L9999" s="17">
        <f>IF($E9999&lt;&gt;"",VLOOKUP($E9999,GEMWs!$E$14:$L$20,7,FALSE),"")</f>
        <v>37.754918937403332</v>
      </c>
      <c r="M9999" s="17">
        <f>IF($E9999&lt;&gt;"",VLOOKUP($E9999,GEMWs!$E$14:$L$20,8,FALSE),"")</f>
        <v>96.174593288388181</v>
      </c>
      <c r="N9999" s="17">
        <f t="shared" si="700"/>
        <v>80.760000000000005</v>
      </c>
      <c r="O9999" s="17">
        <f t="shared" si="701"/>
        <v>1000</v>
      </c>
      <c r="P9999" s="17">
        <f t="shared" si="704"/>
        <v>6.6000000000000003E-2</v>
      </c>
      <c r="Q9999" s="17">
        <f t="shared" si="705"/>
        <v>0.81723625557206536</v>
      </c>
    </row>
    <row r="10000" spans="1:17" x14ac:dyDescent="0.35">
      <c r="A10000" t="s">
        <v>2578</v>
      </c>
      <c r="B10000" t="s">
        <v>71</v>
      </c>
      <c r="C10000" t="s">
        <v>72</v>
      </c>
      <c r="D10000" t="s">
        <v>14</v>
      </c>
      <c r="E10000" t="s">
        <v>21</v>
      </c>
      <c r="F10000" t="s">
        <v>22</v>
      </c>
      <c r="G10000" t="s">
        <v>3040</v>
      </c>
      <c r="H10000">
        <v>19.7</v>
      </c>
      <c r="I10000">
        <v>333</v>
      </c>
      <c r="J10000">
        <v>31000</v>
      </c>
      <c r="K10000">
        <v>60000</v>
      </c>
      <c r="L10000" s="17">
        <f>IF($E10000&lt;&gt;"",VLOOKUP($E10000,GEMWs!$E$14:$L$20,7,FALSE),"")</f>
        <v>37.754918937403332</v>
      </c>
      <c r="M10000" s="17">
        <f>IF($E10000&lt;&gt;"",VLOOKUP($E10000,GEMWs!$E$14:$L$20,8,FALSE),"")</f>
        <v>96.174593288388181</v>
      </c>
      <c r="N10000" s="17">
        <f t="shared" si="700"/>
        <v>31000</v>
      </c>
      <c r="O10000" s="17">
        <f t="shared" si="701"/>
        <v>60000</v>
      </c>
      <c r="P10000" s="17">
        <f t="shared" si="704"/>
        <v>3.2833333333333331E-4</v>
      </c>
      <c r="Q10000" s="17">
        <f t="shared" si="705"/>
        <v>6.3548387096774189E-4</v>
      </c>
    </row>
    <row r="10001" spans="1:17" x14ac:dyDescent="0.35">
      <c r="A10001" t="s">
        <v>2578</v>
      </c>
      <c r="B10001" t="s">
        <v>166</v>
      </c>
      <c r="D10001" t="s">
        <v>14</v>
      </c>
      <c r="E10001" t="s">
        <v>21</v>
      </c>
      <c r="G10001" t="s">
        <v>3040</v>
      </c>
      <c r="H10001">
        <v>74.7</v>
      </c>
      <c r="J10001">
        <v>0</v>
      </c>
      <c r="K10001">
        <v>0</v>
      </c>
      <c r="L10001" s="17">
        <f>IF($E10001&lt;&gt;"",VLOOKUP($E10001,GEMWs!$E$14:$L$20,7,FALSE),"")</f>
        <v>37.754918937403332</v>
      </c>
      <c r="M10001" s="17">
        <f>IF($E10001&lt;&gt;"",VLOOKUP($E10001,GEMWs!$E$14:$L$20,8,FALSE),"")</f>
        <v>96.174593288388181</v>
      </c>
      <c r="N10001" s="17">
        <f t="shared" ca="1" si="700"/>
        <v>37.754918937403332</v>
      </c>
      <c r="O10001" s="17">
        <f t="shared" ca="1" si="701"/>
        <v>96.174593288388181</v>
      </c>
      <c r="P10001" s="17">
        <f t="shared" ca="1" si="704"/>
        <v>0.77671240860884461</v>
      </c>
      <c r="Q10001" s="17">
        <f t="shared" ca="1" si="705"/>
        <v>1.9785501360458659</v>
      </c>
    </row>
    <row r="10002" spans="1:17" x14ac:dyDescent="0.35">
      <c r="A10002" t="s">
        <v>2579</v>
      </c>
      <c r="B10002" t="s">
        <v>1274</v>
      </c>
      <c r="D10002" t="s">
        <v>22</v>
      </c>
      <c r="G10002" t="s">
        <v>3040</v>
      </c>
      <c r="H10002">
        <v>8.9999999999999993E-3</v>
      </c>
      <c r="J10002">
        <v>0</v>
      </c>
      <c r="K10002">
        <v>0</v>
      </c>
      <c r="L10002" s="17" t="str">
        <f>IF($E10002&lt;&gt;"",VLOOKUP($E10002,GEMWs!$E$14:$L$20,7,FALSE),"")</f>
        <v/>
      </c>
      <c r="M10002" s="17" t="str">
        <f>IF($E10002&lt;&gt;"",VLOOKUP($E10002,GEMWs!$E$14:$L$20,8,FALSE),"")</f>
        <v/>
      </c>
      <c r="N10002" s="17">
        <f t="shared" ca="1" si="700"/>
        <v>0</v>
      </c>
      <c r="O10002" s="17">
        <f t="shared" ca="1" si="701"/>
        <v>0</v>
      </c>
      <c r="P10002" s="17">
        <f t="shared" ca="1" si="704"/>
        <v>0</v>
      </c>
      <c r="Q10002" s="17">
        <f t="shared" ca="1" si="705"/>
        <v>0</v>
      </c>
    </row>
    <row r="10003" spans="1:17" x14ac:dyDescent="0.35">
      <c r="A10003" t="s">
        <v>2579</v>
      </c>
      <c r="B10003" t="s">
        <v>168</v>
      </c>
      <c r="C10003" t="s">
        <v>169</v>
      </c>
      <c r="D10003" t="s">
        <v>14</v>
      </c>
      <c r="E10003" t="s">
        <v>21</v>
      </c>
      <c r="F10003" t="s">
        <v>22</v>
      </c>
      <c r="G10003" t="s">
        <v>3040</v>
      </c>
      <c r="H10003">
        <v>46029</v>
      </c>
      <c r="I10003">
        <v>7</v>
      </c>
      <c r="J10003">
        <v>4540</v>
      </c>
      <c r="K10003">
        <v>21364</v>
      </c>
      <c r="L10003" s="17">
        <f>IF($E10003&lt;&gt;"",VLOOKUP($E10003,GEMWs!$E$14:$L$20,7,FALSE),"")</f>
        <v>37.754918937403332</v>
      </c>
      <c r="M10003" s="17">
        <f>IF($E10003&lt;&gt;"",VLOOKUP($E10003,GEMWs!$E$14:$L$20,8,FALSE),"")</f>
        <v>96.174593288388181</v>
      </c>
      <c r="N10003" s="17">
        <f t="shared" ref="N10003:N10066" si="706">IF($I10003&lt;&gt;"",J10003,IF(AND($D10003="Y",$M$6=236),L10003,0))</f>
        <v>4540</v>
      </c>
      <c r="O10003" s="17">
        <f t="shared" ref="O10003:O10066" si="707">IF($I10003&lt;&gt;"",K10003,IF(AND($D10003="Y",$M$6=236),M10003,0))</f>
        <v>21364</v>
      </c>
      <c r="P10003" s="17">
        <f t="shared" si="704"/>
        <v>2.1545122636210445</v>
      </c>
      <c r="Q10003" s="17">
        <f t="shared" si="705"/>
        <v>10.138546255506608</v>
      </c>
    </row>
    <row r="10004" spans="1:17" x14ac:dyDescent="0.35">
      <c r="A10004" t="s">
        <v>2579</v>
      </c>
      <c r="B10004" t="s">
        <v>414</v>
      </c>
      <c r="C10004" t="s">
        <v>415</v>
      </c>
      <c r="D10004" t="s">
        <v>14</v>
      </c>
      <c r="E10004" t="s">
        <v>21</v>
      </c>
      <c r="F10004" t="s">
        <v>14</v>
      </c>
      <c r="G10004" t="s">
        <v>3040</v>
      </c>
      <c r="H10004">
        <v>572.1</v>
      </c>
      <c r="I10004">
        <v>12</v>
      </c>
      <c r="J10004">
        <v>1056.69687</v>
      </c>
      <c r="K10004">
        <v>27300</v>
      </c>
      <c r="L10004" s="17">
        <f>IF($E10004&lt;&gt;"",VLOOKUP($E10004,GEMWs!$E$14:$L$20,7,FALSE),"")</f>
        <v>37.754918937403332</v>
      </c>
      <c r="M10004" s="17">
        <f>IF($E10004&lt;&gt;"",VLOOKUP($E10004,GEMWs!$E$14:$L$20,8,FALSE),"")</f>
        <v>96.174593288388181</v>
      </c>
      <c r="N10004" s="17">
        <f t="shared" si="706"/>
        <v>1056.69687</v>
      </c>
      <c r="O10004" s="17">
        <f t="shared" si="707"/>
        <v>27300</v>
      </c>
      <c r="P10004" s="17">
        <f t="shared" si="704"/>
        <v>2.0956043956043956E-2</v>
      </c>
      <c r="Q10004" s="17">
        <f t="shared" si="705"/>
        <v>0.54140408308392174</v>
      </c>
    </row>
    <row r="10005" spans="1:17" x14ac:dyDescent="0.35">
      <c r="A10005" t="s">
        <v>2579</v>
      </c>
      <c r="B10005" t="s">
        <v>2596</v>
      </c>
      <c r="D10005" t="s">
        <v>22</v>
      </c>
      <c r="G10005" t="s">
        <v>3040</v>
      </c>
      <c r="H10005">
        <v>1E-3</v>
      </c>
      <c r="J10005">
        <v>0</v>
      </c>
      <c r="K10005">
        <v>0</v>
      </c>
      <c r="L10005" s="17" t="str">
        <f>IF($E10005&lt;&gt;"",VLOOKUP($E10005,GEMWs!$E$14:$L$20,7,FALSE),"")</f>
        <v/>
      </c>
      <c r="M10005" s="17" t="str">
        <f>IF($E10005&lt;&gt;"",VLOOKUP($E10005,GEMWs!$E$14:$L$20,8,FALSE),"")</f>
        <v/>
      </c>
      <c r="N10005" s="17">
        <f t="shared" ca="1" si="706"/>
        <v>0</v>
      </c>
      <c r="O10005" s="17">
        <f t="shared" ca="1" si="707"/>
        <v>0</v>
      </c>
      <c r="P10005" s="17">
        <f t="shared" ref="P10005:P10068" ca="1" si="708">IF(O10005&gt;0,$H10005/O10005,0)</f>
        <v>0</v>
      </c>
      <c r="Q10005" s="17">
        <f t="shared" ref="Q10005:Q10068" ca="1" si="709">IF(N10005&gt;0,$H10005/N10005,0)</f>
        <v>0</v>
      </c>
    </row>
    <row r="10006" spans="1:17" x14ac:dyDescent="0.35">
      <c r="A10006" t="s">
        <v>2579</v>
      </c>
      <c r="B10006" t="s">
        <v>497</v>
      </c>
      <c r="D10006" t="s">
        <v>22</v>
      </c>
      <c r="G10006" t="s">
        <v>3040</v>
      </c>
      <c r="H10006">
        <v>4.0999999999999996</v>
      </c>
      <c r="J10006">
        <v>0</v>
      </c>
      <c r="K10006">
        <v>0</v>
      </c>
      <c r="L10006" s="17" t="str">
        <f>IF($E10006&lt;&gt;"",VLOOKUP($E10006,GEMWs!$E$14:$L$20,7,FALSE),"")</f>
        <v/>
      </c>
      <c r="M10006" s="17" t="str">
        <f>IF($E10006&lt;&gt;"",VLOOKUP($E10006,GEMWs!$E$14:$L$20,8,FALSE),"")</f>
        <v/>
      </c>
      <c r="N10006" s="17">
        <f t="shared" ca="1" si="706"/>
        <v>0</v>
      </c>
      <c r="O10006" s="17">
        <f t="shared" ca="1" si="707"/>
        <v>0</v>
      </c>
      <c r="P10006" s="17">
        <f t="shared" ca="1" si="708"/>
        <v>0</v>
      </c>
      <c r="Q10006" s="17">
        <f t="shared" ca="1" si="709"/>
        <v>0</v>
      </c>
    </row>
    <row r="10007" spans="1:17" x14ac:dyDescent="0.35">
      <c r="A10007" t="s">
        <v>2579</v>
      </c>
      <c r="B10007" t="s">
        <v>1176</v>
      </c>
      <c r="D10007" t="s">
        <v>22</v>
      </c>
      <c r="G10007" t="s">
        <v>3040</v>
      </c>
      <c r="H10007">
        <v>20.6</v>
      </c>
      <c r="J10007">
        <v>0</v>
      </c>
      <c r="K10007">
        <v>0</v>
      </c>
      <c r="L10007" s="17" t="str">
        <f>IF($E10007&lt;&gt;"",VLOOKUP($E10007,GEMWs!$E$14:$L$20,7,FALSE),"")</f>
        <v/>
      </c>
      <c r="M10007" s="17" t="str">
        <f>IF($E10007&lt;&gt;"",VLOOKUP($E10007,GEMWs!$E$14:$L$20,8,FALSE),"")</f>
        <v/>
      </c>
      <c r="N10007" s="17">
        <f t="shared" ca="1" si="706"/>
        <v>0</v>
      </c>
      <c r="O10007" s="17">
        <f t="shared" ca="1" si="707"/>
        <v>0</v>
      </c>
      <c r="P10007" s="17">
        <f t="shared" ca="1" si="708"/>
        <v>0</v>
      </c>
      <c r="Q10007" s="17">
        <f t="shared" ca="1" si="709"/>
        <v>0</v>
      </c>
    </row>
    <row r="10008" spans="1:17" x14ac:dyDescent="0.35">
      <c r="A10008" t="s">
        <v>2579</v>
      </c>
      <c r="B10008" t="s">
        <v>327</v>
      </c>
      <c r="D10008" t="s">
        <v>22</v>
      </c>
      <c r="G10008" t="s">
        <v>3040</v>
      </c>
      <c r="H10008">
        <v>131987.5</v>
      </c>
      <c r="J10008">
        <v>0</v>
      </c>
      <c r="K10008">
        <v>0</v>
      </c>
      <c r="L10008" s="17" t="str">
        <f>IF($E10008&lt;&gt;"",VLOOKUP($E10008,GEMWs!$E$14:$L$20,7,FALSE),"")</f>
        <v/>
      </c>
      <c r="M10008" s="17" t="str">
        <f>IF($E10008&lt;&gt;"",VLOOKUP($E10008,GEMWs!$E$14:$L$20,8,FALSE),"")</f>
        <v/>
      </c>
      <c r="N10008" s="17">
        <f t="shared" ca="1" si="706"/>
        <v>0</v>
      </c>
      <c r="O10008" s="17">
        <f t="shared" ca="1" si="707"/>
        <v>0</v>
      </c>
      <c r="P10008" s="17">
        <f t="shared" ca="1" si="708"/>
        <v>0</v>
      </c>
      <c r="Q10008" s="17">
        <f t="shared" ca="1" si="709"/>
        <v>0</v>
      </c>
    </row>
    <row r="10009" spans="1:17" x14ac:dyDescent="0.35">
      <c r="A10009" t="s">
        <v>2579</v>
      </c>
      <c r="B10009" t="s">
        <v>626</v>
      </c>
      <c r="C10009" t="s">
        <v>627</v>
      </c>
      <c r="D10009" t="s">
        <v>14</v>
      </c>
      <c r="E10009" t="s">
        <v>21</v>
      </c>
      <c r="F10009" t="s">
        <v>22</v>
      </c>
      <c r="G10009" t="s">
        <v>3040</v>
      </c>
      <c r="H10009">
        <v>53.6</v>
      </c>
      <c r="I10009">
        <v>68</v>
      </c>
      <c r="J10009">
        <v>18140</v>
      </c>
      <c r="K10009">
        <v>27220</v>
      </c>
      <c r="L10009" s="17">
        <f>IF($E10009&lt;&gt;"",VLOOKUP($E10009,GEMWs!$E$14:$L$20,7,FALSE),"")</f>
        <v>37.754918937403332</v>
      </c>
      <c r="M10009" s="17">
        <f>IF($E10009&lt;&gt;"",VLOOKUP($E10009,GEMWs!$E$14:$L$20,8,FALSE),"")</f>
        <v>96.174593288388181</v>
      </c>
      <c r="N10009" s="17">
        <f t="shared" si="706"/>
        <v>18140</v>
      </c>
      <c r="O10009" s="17">
        <f t="shared" si="707"/>
        <v>27220</v>
      </c>
      <c r="P10009" s="17">
        <f t="shared" si="708"/>
        <v>1.9691403379867743E-3</v>
      </c>
      <c r="Q10009" s="17">
        <f t="shared" si="709"/>
        <v>2.9547960308710032E-3</v>
      </c>
    </row>
    <row r="10010" spans="1:17" x14ac:dyDescent="0.35">
      <c r="A10010" t="s">
        <v>2579</v>
      </c>
      <c r="B10010" t="s">
        <v>628</v>
      </c>
      <c r="C10010" t="s">
        <v>629</v>
      </c>
      <c r="D10010" t="s">
        <v>14</v>
      </c>
      <c r="E10010" t="s">
        <v>21</v>
      </c>
      <c r="F10010" t="s">
        <v>22</v>
      </c>
      <c r="G10010" t="s">
        <v>3040</v>
      </c>
      <c r="H10010">
        <v>21.4</v>
      </c>
      <c r="I10010">
        <v>76</v>
      </c>
      <c r="J10010">
        <v>27215</v>
      </c>
      <c r="K10010">
        <v>27215</v>
      </c>
      <c r="L10010" s="17">
        <f>IF($E10010&lt;&gt;"",VLOOKUP($E10010,GEMWs!$E$14:$L$20,7,FALSE),"")</f>
        <v>37.754918937403332</v>
      </c>
      <c r="M10010" s="17">
        <f>IF($E10010&lt;&gt;"",VLOOKUP($E10010,GEMWs!$E$14:$L$20,8,FALSE),"")</f>
        <v>96.174593288388181</v>
      </c>
      <c r="N10010" s="17">
        <f t="shared" si="706"/>
        <v>27215</v>
      </c>
      <c r="O10010" s="17">
        <f t="shared" si="707"/>
        <v>27215</v>
      </c>
      <c r="P10010" s="17">
        <f t="shared" si="708"/>
        <v>7.8633106742605175E-4</v>
      </c>
      <c r="Q10010" s="17">
        <f t="shared" si="709"/>
        <v>7.8633106742605175E-4</v>
      </c>
    </row>
    <row r="10011" spans="1:17" x14ac:dyDescent="0.35">
      <c r="A10011" t="s">
        <v>2579</v>
      </c>
      <c r="B10011" t="s">
        <v>59</v>
      </c>
      <c r="C10011" t="s">
        <v>60</v>
      </c>
      <c r="D10011" t="s">
        <v>14</v>
      </c>
      <c r="E10011" t="s">
        <v>21</v>
      </c>
      <c r="F10011" t="s">
        <v>14</v>
      </c>
      <c r="G10011" t="s">
        <v>3040</v>
      </c>
      <c r="H10011">
        <v>761</v>
      </c>
      <c r="I10011">
        <v>91</v>
      </c>
      <c r="J10011">
        <v>186.795131</v>
      </c>
      <c r="K10011">
        <v>9072</v>
      </c>
      <c r="L10011" s="17">
        <f>IF($E10011&lt;&gt;"",VLOOKUP($E10011,GEMWs!$E$14:$L$20,7,FALSE),"")</f>
        <v>37.754918937403332</v>
      </c>
      <c r="M10011" s="17">
        <f>IF($E10011&lt;&gt;"",VLOOKUP($E10011,GEMWs!$E$14:$L$20,8,FALSE),"")</f>
        <v>96.174593288388181</v>
      </c>
      <c r="N10011" s="17">
        <f t="shared" si="706"/>
        <v>186.795131</v>
      </c>
      <c r="O10011" s="17">
        <f t="shared" si="707"/>
        <v>9072</v>
      </c>
      <c r="P10011" s="17">
        <f t="shared" si="708"/>
        <v>8.3884479717813057E-2</v>
      </c>
      <c r="Q10011" s="17">
        <f t="shared" si="709"/>
        <v>4.0739819926034366</v>
      </c>
    </row>
    <row r="10012" spans="1:17" x14ac:dyDescent="0.35">
      <c r="A10012" t="s">
        <v>2579</v>
      </c>
      <c r="B10012" t="s">
        <v>419</v>
      </c>
      <c r="C10012" t="s">
        <v>420</v>
      </c>
      <c r="D10012" t="s">
        <v>14</v>
      </c>
      <c r="E10012" t="s">
        <v>21</v>
      </c>
      <c r="F10012" t="s">
        <v>22</v>
      </c>
      <c r="G10012" t="s">
        <v>3040</v>
      </c>
      <c r="H10012">
        <v>49.6</v>
      </c>
      <c r="I10012">
        <v>92</v>
      </c>
      <c r="J10012">
        <v>1500</v>
      </c>
      <c r="K10012">
        <v>14000</v>
      </c>
      <c r="L10012" s="17">
        <f>IF($E10012&lt;&gt;"",VLOOKUP($E10012,GEMWs!$E$14:$L$20,7,FALSE),"")</f>
        <v>37.754918937403332</v>
      </c>
      <c r="M10012" s="17">
        <f>IF($E10012&lt;&gt;"",VLOOKUP($E10012,GEMWs!$E$14:$L$20,8,FALSE),"")</f>
        <v>96.174593288388181</v>
      </c>
      <c r="N10012" s="17">
        <f t="shared" si="706"/>
        <v>1500</v>
      </c>
      <c r="O10012" s="17">
        <f t="shared" si="707"/>
        <v>14000</v>
      </c>
      <c r="P10012" s="17">
        <f t="shared" si="708"/>
        <v>3.5428571428571432E-3</v>
      </c>
      <c r="Q10012" s="17">
        <f t="shared" si="709"/>
        <v>3.3066666666666668E-2</v>
      </c>
    </row>
    <row r="10013" spans="1:17" x14ac:dyDescent="0.35">
      <c r="A10013" t="s">
        <v>2579</v>
      </c>
      <c r="B10013" t="s">
        <v>170</v>
      </c>
      <c r="C10013" t="s">
        <v>171</v>
      </c>
      <c r="D10013" t="s">
        <v>14</v>
      </c>
      <c r="E10013" t="s">
        <v>21</v>
      </c>
      <c r="F10013" t="s">
        <v>22</v>
      </c>
      <c r="G10013" t="s">
        <v>3040</v>
      </c>
      <c r="H10013">
        <v>54713</v>
      </c>
      <c r="I10013">
        <v>114</v>
      </c>
      <c r="J10013">
        <v>15000</v>
      </c>
      <c r="K10013">
        <v>20000</v>
      </c>
      <c r="L10013" s="17">
        <f>IF($E10013&lt;&gt;"",VLOOKUP($E10013,GEMWs!$E$14:$L$20,7,FALSE),"")</f>
        <v>37.754918937403332</v>
      </c>
      <c r="M10013" s="17">
        <f>IF($E10013&lt;&gt;"",VLOOKUP($E10013,GEMWs!$E$14:$L$20,8,FALSE),"")</f>
        <v>96.174593288388181</v>
      </c>
      <c r="N10013" s="17">
        <f t="shared" si="706"/>
        <v>15000</v>
      </c>
      <c r="O10013" s="17">
        <f t="shared" si="707"/>
        <v>20000</v>
      </c>
      <c r="P10013" s="17">
        <f t="shared" si="708"/>
        <v>2.7356500000000001</v>
      </c>
      <c r="Q10013" s="17">
        <f t="shared" si="709"/>
        <v>3.6475333333333335</v>
      </c>
    </row>
    <row r="10014" spans="1:17" x14ac:dyDescent="0.35">
      <c r="A10014" t="s">
        <v>2579</v>
      </c>
      <c r="B10014" t="s">
        <v>93</v>
      </c>
      <c r="C10014" t="s">
        <v>94</v>
      </c>
      <c r="D10014" t="s">
        <v>14</v>
      </c>
      <c r="E10014" t="s">
        <v>21</v>
      </c>
      <c r="F10014" t="s">
        <v>22</v>
      </c>
      <c r="G10014" t="s">
        <v>3040</v>
      </c>
      <c r="H10014">
        <v>56.8</v>
      </c>
      <c r="I10014">
        <v>116</v>
      </c>
      <c r="J10014">
        <v>3306.1332419999999</v>
      </c>
      <c r="K10014">
        <v>3306.1332419999999</v>
      </c>
      <c r="L10014" s="17">
        <f>IF($E10014&lt;&gt;"",VLOOKUP($E10014,GEMWs!$E$14:$L$20,7,FALSE),"")</f>
        <v>37.754918937403332</v>
      </c>
      <c r="M10014" s="17">
        <f>IF($E10014&lt;&gt;"",VLOOKUP($E10014,GEMWs!$E$14:$L$20,8,FALSE),"")</f>
        <v>96.174593288388181</v>
      </c>
      <c r="N10014" s="17">
        <f t="shared" si="706"/>
        <v>3306.1332419999999</v>
      </c>
      <c r="O10014" s="17">
        <f t="shared" si="707"/>
        <v>3306.1332419999999</v>
      </c>
      <c r="P10014" s="17">
        <f t="shared" si="708"/>
        <v>1.7180190827892836E-2</v>
      </c>
      <c r="Q10014" s="17">
        <f t="shared" si="709"/>
        <v>1.7180190827892836E-2</v>
      </c>
    </row>
    <row r="10015" spans="1:17" x14ac:dyDescent="0.35">
      <c r="A10015" t="s">
        <v>2579</v>
      </c>
      <c r="B10015" t="s">
        <v>949</v>
      </c>
      <c r="C10015" t="s">
        <v>950</v>
      </c>
      <c r="D10015" t="s">
        <v>14</v>
      </c>
      <c r="E10015" t="s">
        <v>21</v>
      </c>
      <c r="F10015" t="s">
        <v>22</v>
      </c>
      <c r="G10015" t="s">
        <v>3040</v>
      </c>
      <c r="H10015">
        <v>6.8</v>
      </c>
      <c r="I10015">
        <v>121</v>
      </c>
      <c r="J10015">
        <v>15000</v>
      </c>
      <c r="K10015">
        <v>15000</v>
      </c>
      <c r="L10015" s="17">
        <f>IF($E10015&lt;&gt;"",VLOOKUP($E10015,GEMWs!$E$14:$L$20,7,FALSE),"")</f>
        <v>37.754918937403332</v>
      </c>
      <c r="M10015" s="17">
        <f>IF($E10015&lt;&gt;"",VLOOKUP($E10015,GEMWs!$E$14:$L$20,8,FALSE),"")</f>
        <v>96.174593288388181</v>
      </c>
      <c r="N10015" s="17">
        <f t="shared" si="706"/>
        <v>15000</v>
      </c>
      <c r="O10015" s="17">
        <f t="shared" si="707"/>
        <v>15000</v>
      </c>
      <c r="P10015" s="17">
        <f t="shared" si="708"/>
        <v>4.5333333333333331E-4</v>
      </c>
      <c r="Q10015" s="17">
        <f t="shared" si="709"/>
        <v>4.5333333333333331E-4</v>
      </c>
    </row>
    <row r="10016" spans="1:17" x14ac:dyDescent="0.35">
      <c r="A10016" t="s">
        <v>2579</v>
      </c>
      <c r="B10016" t="s">
        <v>192</v>
      </c>
      <c r="C10016" t="s">
        <v>193</v>
      </c>
      <c r="D10016" t="s">
        <v>14</v>
      </c>
      <c r="E10016" t="s">
        <v>21</v>
      </c>
      <c r="F10016" t="s">
        <v>22</v>
      </c>
      <c r="G10016" t="s">
        <v>3040</v>
      </c>
      <c r="H10016">
        <v>1168</v>
      </c>
      <c r="I10016">
        <v>129</v>
      </c>
      <c r="J10016">
        <v>85000</v>
      </c>
      <c r="K10016">
        <v>90000</v>
      </c>
      <c r="L10016" s="17">
        <f>IF($E10016&lt;&gt;"",VLOOKUP($E10016,GEMWs!$E$14:$L$20,7,FALSE),"")</f>
        <v>37.754918937403332</v>
      </c>
      <c r="M10016" s="17">
        <f>IF($E10016&lt;&gt;"",VLOOKUP($E10016,GEMWs!$E$14:$L$20,8,FALSE),"")</f>
        <v>96.174593288388181</v>
      </c>
      <c r="N10016" s="17">
        <f t="shared" si="706"/>
        <v>85000</v>
      </c>
      <c r="O10016" s="17">
        <f t="shared" si="707"/>
        <v>90000</v>
      </c>
      <c r="P10016" s="17">
        <f t="shared" si="708"/>
        <v>1.2977777777777777E-2</v>
      </c>
      <c r="Q10016" s="17">
        <f t="shared" si="709"/>
        <v>1.3741176470588236E-2</v>
      </c>
    </row>
    <row r="10017" spans="1:17" x14ac:dyDescent="0.35">
      <c r="A10017" t="s">
        <v>2579</v>
      </c>
      <c r="B10017" t="s">
        <v>1768</v>
      </c>
      <c r="C10017" t="s">
        <v>1769</v>
      </c>
      <c r="D10017" t="s">
        <v>14</v>
      </c>
      <c r="E10017" t="s">
        <v>21</v>
      </c>
      <c r="F10017" t="s">
        <v>22</v>
      </c>
      <c r="G10017" t="s">
        <v>3040</v>
      </c>
      <c r="H10017">
        <v>532.70000000000005</v>
      </c>
      <c r="I10017">
        <v>130</v>
      </c>
      <c r="J10017">
        <v>583.29506800000001</v>
      </c>
      <c r="K10017">
        <v>583.29506800000001</v>
      </c>
      <c r="L10017" s="17">
        <f>IF($E10017&lt;&gt;"",VLOOKUP($E10017,GEMWs!$E$14:$L$20,7,FALSE),"")</f>
        <v>37.754918937403332</v>
      </c>
      <c r="M10017" s="17">
        <f>IF($E10017&lt;&gt;"",VLOOKUP($E10017,GEMWs!$E$14:$L$20,8,FALSE),"")</f>
        <v>96.174593288388181</v>
      </c>
      <c r="N10017" s="17">
        <f t="shared" si="706"/>
        <v>583.29506800000001</v>
      </c>
      <c r="O10017" s="17">
        <f t="shared" si="707"/>
        <v>583.29506800000001</v>
      </c>
      <c r="P10017" s="17">
        <f t="shared" si="708"/>
        <v>0.9132599077624981</v>
      </c>
      <c r="Q10017" s="17">
        <f t="shared" si="709"/>
        <v>0.9132599077624981</v>
      </c>
    </row>
    <row r="10018" spans="1:17" x14ac:dyDescent="0.35">
      <c r="A10018" t="s">
        <v>2579</v>
      </c>
      <c r="B10018" t="s">
        <v>2580</v>
      </c>
      <c r="C10018" t="s">
        <v>2581</v>
      </c>
      <c r="D10018" t="s">
        <v>14</v>
      </c>
      <c r="E10018" t="s">
        <v>21</v>
      </c>
      <c r="F10018" t="s">
        <v>22</v>
      </c>
      <c r="G10018" t="s">
        <v>3040</v>
      </c>
      <c r="H10018">
        <v>400.5</v>
      </c>
      <c r="I10018">
        <v>141</v>
      </c>
      <c r="J10018">
        <v>704</v>
      </c>
      <c r="K10018">
        <v>960</v>
      </c>
      <c r="L10018" s="17">
        <f>IF($E10018&lt;&gt;"",VLOOKUP($E10018,GEMWs!$E$14:$L$20,7,FALSE),"")</f>
        <v>37.754918937403332</v>
      </c>
      <c r="M10018" s="17">
        <f>IF($E10018&lt;&gt;"",VLOOKUP($E10018,GEMWs!$E$14:$L$20,8,FALSE),"")</f>
        <v>96.174593288388181</v>
      </c>
      <c r="N10018" s="17">
        <f t="shared" si="706"/>
        <v>704</v>
      </c>
      <c r="O10018" s="17">
        <f t="shared" si="707"/>
        <v>960</v>
      </c>
      <c r="P10018" s="17">
        <f t="shared" si="708"/>
        <v>0.41718749999999999</v>
      </c>
      <c r="Q10018" s="17">
        <f t="shared" si="709"/>
        <v>0.56889204545454541</v>
      </c>
    </row>
    <row r="10019" spans="1:17" x14ac:dyDescent="0.35">
      <c r="A10019" t="s">
        <v>2579</v>
      </c>
      <c r="B10019" t="s">
        <v>2582</v>
      </c>
      <c r="C10019" t="s">
        <v>2583</v>
      </c>
      <c r="D10019" t="s">
        <v>14</v>
      </c>
      <c r="E10019" t="s">
        <v>21</v>
      </c>
      <c r="F10019" t="s">
        <v>22</v>
      </c>
      <c r="G10019" t="s">
        <v>3040</v>
      </c>
      <c r="H10019">
        <v>418.7</v>
      </c>
      <c r="I10019">
        <v>143</v>
      </c>
      <c r="J10019">
        <v>93.047027</v>
      </c>
      <c r="K10019">
        <v>93.047027</v>
      </c>
      <c r="L10019" s="17">
        <f>IF($E10019&lt;&gt;"",VLOOKUP($E10019,GEMWs!$E$14:$L$20,7,FALSE),"")</f>
        <v>37.754918937403332</v>
      </c>
      <c r="M10019" s="17">
        <f>IF($E10019&lt;&gt;"",VLOOKUP($E10019,GEMWs!$E$14:$L$20,8,FALSE),"")</f>
        <v>96.174593288388181</v>
      </c>
      <c r="N10019" s="17">
        <f t="shared" si="706"/>
        <v>93.047027</v>
      </c>
      <c r="O10019" s="17">
        <f t="shared" si="707"/>
        <v>93.047027</v>
      </c>
      <c r="P10019" s="17">
        <f t="shared" si="708"/>
        <v>4.4998751007917752</v>
      </c>
      <c r="Q10019" s="17">
        <f t="shared" si="709"/>
        <v>4.4998751007917752</v>
      </c>
    </row>
    <row r="10020" spans="1:17" x14ac:dyDescent="0.35">
      <c r="A10020" t="s">
        <v>2579</v>
      </c>
      <c r="B10020" t="s">
        <v>172</v>
      </c>
      <c r="C10020" t="s">
        <v>173</v>
      </c>
      <c r="D10020" t="s">
        <v>14</v>
      </c>
      <c r="E10020" t="s">
        <v>21</v>
      </c>
      <c r="F10020" t="s">
        <v>22</v>
      </c>
      <c r="G10020" t="s">
        <v>3040</v>
      </c>
      <c r="H10020">
        <v>14303.6</v>
      </c>
      <c r="I10020">
        <v>154</v>
      </c>
      <c r="J10020">
        <v>180000</v>
      </c>
      <c r="K10020">
        <v>180000</v>
      </c>
      <c r="L10020" s="17">
        <f>IF($E10020&lt;&gt;"",VLOOKUP($E10020,GEMWs!$E$14:$L$20,7,FALSE),"")</f>
        <v>37.754918937403332</v>
      </c>
      <c r="M10020" s="17">
        <f>IF($E10020&lt;&gt;"",VLOOKUP($E10020,GEMWs!$E$14:$L$20,8,FALSE),"")</f>
        <v>96.174593288388181</v>
      </c>
      <c r="N10020" s="17">
        <f t="shared" si="706"/>
        <v>180000</v>
      </c>
      <c r="O10020" s="17">
        <f t="shared" si="707"/>
        <v>180000</v>
      </c>
      <c r="P10020" s="17">
        <f t="shared" si="708"/>
        <v>7.9464444444444449E-2</v>
      </c>
      <c r="Q10020" s="17">
        <f t="shared" si="709"/>
        <v>7.9464444444444449E-2</v>
      </c>
    </row>
    <row r="10021" spans="1:17" x14ac:dyDescent="0.35">
      <c r="A10021" t="s">
        <v>2579</v>
      </c>
      <c r="B10021" t="s">
        <v>188</v>
      </c>
      <c r="C10021" t="s">
        <v>189</v>
      </c>
      <c r="D10021" t="s">
        <v>14</v>
      </c>
      <c r="E10021" t="s">
        <v>18</v>
      </c>
      <c r="F10021" t="s">
        <v>22</v>
      </c>
      <c r="G10021" t="s">
        <v>3040</v>
      </c>
      <c r="H10021">
        <v>5536.6</v>
      </c>
      <c r="I10021">
        <v>156</v>
      </c>
      <c r="J10021">
        <v>14411.9</v>
      </c>
      <c r="K10021">
        <v>16561.68</v>
      </c>
      <c r="L10021" s="17">
        <f>IF($E10021&lt;&gt;"",VLOOKUP($E10021,GEMWs!$E$14:$L$20,7,FALSE),"")</f>
        <v>5950.3939027696888</v>
      </c>
      <c r="M10021" s="17">
        <f>IF($E10021&lt;&gt;"",VLOOKUP($E10021,GEMWs!$E$14:$L$20,8,FALSE),"")</f>
        <v>10539.430626954083</v>
      </c>
      <c r="N10021" s="17">
        <f t="shared" si="706"/>
        <v>14411.9</v>
      </c>
      <c r="O10021" s="17">
        <f t="shared" si="707"/>
        <v>16561.68</v>
      </c>
      <c r="P10021" s="17">
        <f t="shared" si="708"/>
        <v>0.33430183411344744</v>
      </c>
      <c r="Q10021" s="17">
        <f t="shared" si="709"/>
        <v>0.38416863841686388</v>
      </c>
    </row>
    <row r="10022" spans="1:17" x14ac:dyDescent="0.35">
      <c r="A10022" t="s">
        <v>2579</v>
      </c>
      <c r="B10022" t="s">
        <v>458</v>
      </c>
      <c r="D10022" t="s">
        <v>22</v>
      </c>
      <c r="G10022" t="s">
        <v>3040</v>
      </c>
      <c r="H10022">
        <v>4400.6000000000004</v>
      </c>
      <c r="J10022">
        <v>0</v>
      </c>
      <c r="K10022">
        <v>0</v>
      </c>
      <c r="L10022" s="17" t="str">
        <f>IF($E10022&lt;&gt;"",VLOOKUP($E10022,GEMWs!$E$14:$L$20,7,FALSE),"")</f>
        <v/>
      </c>
      <c r="M10022" s="17" t="str">
        <f>IF($E10022&lt;&gt;"",VLOOKUP($E10022,GEMWs!$E$14:$L$20,8,FALSE),"")</f>
        <v/>
      </c>
      <c r="N10022" s="17">
        <f t="shared" ca="1" si="706"/>
        <v>0</v>
      </c>
      <c r="O10022" s="17">
        <f t="shared" ca="1" si="707"/>
        <v>0</v>
      </c>
      <c r="P10022" s="17">
        <f t="shared" ca="1" si="708"/>
        <v>0</v>
      </c>
      <c r="Q10022" s="17">
        <f t="shared" ca="1" si="709"/>
        <v>0</v>
      </c>
    </row>
    <row r="10023" spans="1:17" x14ac:dyDescent="0.35">
      <c r="A10023" t="s">
        <v>2579</v>
      </c>
      <c r="B10023" t="s">
        <v>2590</v>
      </c>
      <c r="C10023" t="s">
        <v>2591</v>
      </c>
      <c r="D10023" t="s">
        <v>14</v>
      </c>
      <c r="E10023" t="s">
        <v>21</v>
      </c>
      <c r="G10023" t="s">
        <v>3040</v>
      </c>
      <c r="H10023">
        <v>17.600000000000001</v>
      </c>
      <c r="J10023">
        <v>0</v>
      </c>
      <c r="K10023">
        <v>0</v>
      </c>
      <c r="L10023" s="17">
        <f>IF($E10023&lt;&gt;"",VLOOKUP($E10023,GEMWs!$E$14:$L$20,7,FALSE),"")</f>
        <v>37.754918937403332</v>
      </c>
      <c r="M10023" s="17">
        <f>IF($E10023&lt;&gt;"",VLOOKUP($E10023,GEMWs!$E$14:$L$20,8,FALSE),"")</f>
        <v>96.174593288388181</v>
      </c>
      <c r="N10023" s="17">
        <f t="shared" ca="1" si="706"/>
        <v>37.754918937403332</v>
      </c>
      <c r="O10023" s="17">
        <f t="shared" ca="1" si="707"/>
        <v>96.174593288388181</v>
      </c>
      <c r="P10023" s="17">
        <f t="shared" ca="1" si="708"/>
        <v>0.18300051394264613</v>
      </c>
      <c r="Q10023" s="17">
        <f t="shared" ca="1" si="709"/>
        <v>0.46616442295056548</v>
      </c>
    </row>
    <row r="10024" spans="1:17" x14ac:dyDescent="0.35">
      <c r="A10024" t="s">
        <v>2579</v>
      </c>
      <c r="B10024" t="s">
        <v>3003</v>
      </c>
      <c r="C10024" t="s">
        <v>1173</v>
      </c>
      <c r="D10024" t="s">
        <v>14</v>
      </c>
      <c r="E10024" t="s">
        <v>21</v>
      </c>
      <c r="F10024" t="s">
        <v>14</v>
      </c>
      <c r="G10024" t="s">
        <v>3040</v>
      </c>
      <c r="H10024">
        <v>254.6</v>
      </c>
      <c r="I10024">
        <v>195</v>
      </c>
      <c r="J10024">
        <v>80</v>
      </c>
      <c r="K10024">
        <v>500</v>
      </c>
      <c r="L10024" s="17">
        <f>IF($E10024&lt;&gt;"",VLOOKUP($E10024,GEMWs!$E$14:$L$20,7,FALSE),"")</f>
        <v>37.754918937403332</v>
      </c>
      <c r="M10024" s="17">
        <f>IF($E10024&lt;&gt;"",VLOOKUP($E10024,GEMWs!$E$14:$L$20,8,FALSE),"")</f>
        <v>96.174593288388181</v>
      </c>
      <c r="N10024" s="17">
        <f t="shared" si="706"/>
        <v>80</v>
      </c>
      <c r="O10024" s="17">
        <f t="shared" si="707"/>
        <v>500</v>
      </c>
      <c r="P10024" s="17">
        <f t="shared" si="708"/>
        <v>0.50919999999999999</v>
      </c>
      <c r="Q10024" s="17">
        <f t="shared" si="709"/>
        <v>3.1825000000000001</v>
      </c>
    </row>
    <row r="10025" spans="1:17" x14ac:dyDescent="0.35">
      <c r="A10025" t="s">
        <v>2579</v>
      </c>
      <c r="B10025" t="s">
        <v>152</v>
      </c>
      <c r="D10025" t="s">
        <v>22</v>
      </c>
      <c r="G10025" t="s">
        <v>3040</v>
      </c>
      <c r="H10025">
        <v>1887.7</v>
      </c>
      <c r="J10025">
        <v>0</v>
      </c>
      <c r="K10025">
        <v>0</v>
      </c>
      <c r="L10025" s="17" t="str">
        <f>IF($E10025&lt;&gt;"",VLOOKUP($E10025,GEMWs!$E$14:$L$20,7,FALSE),"")</f>
        <v/>
      </c>
      <c r="M10025" s="17" t="str">
        <f>IF($E10025&lt;&gt;"",VLOOKUP($E10025,GEMWs!$E$14:$L$20,8,FALSE),"")</f>
        <v/>
      </c>
      <c r="N10025" s="17">
        <f t="shared" ca="1" si="706"/>
        <v>0</v>
      </c>
      <c r="O10025" s="17">
        <f t="shared" ca="1" si="707"/>
        <v>0</v>
      </c>
      <c r="P10025" s="17">
        <f t="shared" ca="1" si="708"/>
        <v>0</v>
      </c>
      <c r="Q10025" s="17">
        <f t="shared" ca="1" si="709"/>
        <v>0</v>
      </c>
    </row>
    <row r="10026" spans="1:17" x14ac:dyDescent="0.35">
      <c r="A10026" t="s">
        <v>2579</v>
      </c>
      <c r="B10026" t="s">
        <v>1998</v>
      </c>
      <c r="D10026" t="s">
        <v>14</v>
      </c>
      <c r="E10026" t="s">
        <v>21</v>
      </c>
      <c r="G10026" t="s">
        <v>3040</v>
      </c>
      <c r="H10026">
        <v>19.399999999999999</v>
      </c>
      <c r="J10026">
        <v>0</v>
      </c>
      <c r="K10026">
        <v>0</v>
      </c>
      <c r="L10026" s="17">
        <f>IF($E10026&lt;&gt;"",VLOOKUP($E10026,GEMWs!$E$14:$L$20,7,FALSE),"")</f>
        <v>37.754918937403332</v>
      </c>
      <c r="M10026" s="17">
        <f>IF($E10026&lt;&gt;"",VLOOKUP($E10026,GEMWs!$E$14:$L$20,8,FALSE),"")</f>
        <v>96.174593288388181</v>
      </c>
      <c r="N10026" s="17">
        <f t="shared" ca="1" si="706"/>
        <v>37.754918937403332</v>
      </c>
      <c r="O10026" s="17">
        <f t="shared" ca="1" si="707"/>
        <v>96.174593288388181</v>
      </c>
      <c r="P10026" s="17">
        <f t="shared" ca="1" si="708"/>
        <v>0.20171647559587128</v>
      </c>
      <c r="Q10026" s="17">
        <f t="shared" ca="1" si="709"/>
        <v>0.51384032984323691</v>
      </c>
    </row>
    <row r="10027" spans="1:17" x14ac:dyDescent="0.35">
      <c r="A10027" t="s">
        <v>2579</v>
      </c>
      <c r="B10027" t="s">
        <v>153</v>
      </c>
      <c r="D10027" t="s">
        <v>14</v>
      </c>
      <c r="E10027" t="s">
        <v>21</v>
      </c>
      <c r="G10027" t="s">
        <v>3040</v>
      </c>
      <c r="H10027">
        <v>1608.6</v>
      </c>
      <c r="J10027">
        <v>0</v>
      </c>
      <c r="K10027">
        <v>0</v>
      </c>
      <c r="L10027" s="17">
        <f>IF($E10027&lt;&gt;"",VLOOKUP($E10027,GEMWs!$E$14:$L$20,7,FALSE),"")</f>
        <v>37.754918937403332</v>
      </c>
      <c r="M10027" s="17">
        <f>IF($E10027&lt;&gt;"",VLOOKUP($E10027,GEMWs!$E$14:$L$20,8,FALSE),"")</f>
        <v>96.174593288388181</v>
      </c>
      <c r="N10027" s="17">
        <f t="shared" ca="1" si="706"/>
        <v>37.754918937403332</v>
      </c>
      <c r="O10027" s="17">
        <f t="shared" ca="1" si="707"/>
        <v>96.174593288388181</v>
      </c>
      <c r="P10027" s="17">
        <f t="shared" ca="1" si="708"/>
        <v>16.725831064098891</v>
      </c>
      <c r="Q10027" s="17">
        <f t="shared" ca="1" si="709"/>
        <v>42.606368793084066</v>
      </c>
    </row>
    <row r="10028" spans="1:17" x14ac:dyDescent="0.35">
      <c r="A10028" t="s">
        <v>2579</v>
      </c>
      <c r="B10028" t="s">
        <v>563</v>
      </c>
      <c r="C10028" t="s">
        <v>564</v>
      </c>
      <c r="D10028" t="s">
        <v>14</v>
      </c>
      <c r="E10028" t="s">
        <v>21</v>
      </c>
      <c r="F10028" t="s">
        <v>22</v>
      </c>
      <c r="G10028" t="s">
        <v>3040</v>
      </c>
      <c r="H10028">
        <v>220.4</v>
      </c>
      <c r="I10028">
        <v>217</v>
      </c>
      <c r="J10028">
        <v>6364</v>
      </c>
      <c r="K10028">
        <v>18182</v>
      </c>
      <c r="L10028" s="17">
        <f>IF($E10028&lt;&gt;"",VLOOKUP($E10028,GEMWs!$E$14:$L$20,7,FALSE),"")</f>
        <v>37.754918937403332</v>
      </c>
      <c r="M10028" s="17">
        <f>IF($E10028&lt;&gt;"",VLOOKUP($E10028,GEMWs!$E$14:$L$20,8,FALSE),"")</f>
        <v>96.174593288388181</v>
      </c>
      <c r="N10028" s="17">
        <f t="shared" si="706"/>
        <v>6364</v>
      </c>
      <c r="O10028" s="17">
        <f t="shared" si="707"/>
        <v>18182</v>
      </c>
      <c r="P10028" s="17">
        <f t="shared" si="708"/>
        <v>1.2121878781212188E-2</v>
      </c>
      <c r="Q10028" s="17">
        <f t="shared" si="709"/>
        <v>3.4632306725329985E-2</v>
      </c>
    </row>
    <row r="10029" spans="1:17" x14ac:dyDescent="0.35">
      <c r="A10029" t="s">
        <v>2579</v>
      </c>
      <c r="B10029" t="s">
        <v>27</v>
      </c>
      <c r="C10029" t="s">
        <v>28</v>
      </c>
      <c r="D10029" t="s">
        <v>14</v>
      </c>
      <c r="E10029" t="s">
        <v>21</v>
      </c>
      <c r="F10029" t="s">
        <v>22</v>
      </c>
      <c r="G10029" t="s">
        <v>3040</v>
      </c>
      <c r="H10029">
        <v>7.9</v>
      </c>
      <c r="I10029">
        <v>218</v>
      </c>
      <c r="J10029">
        <v>2000</v>
      </c>
      <c r="K10029">
        <v>15000</v>
      </c>
      <c r="L10029" s="17">
        <f>IF($E10029&lt;&gt;"",VLOOKUP($E10029,GEMWs!$E$14:$L$20,7,FALSE),"")</f>
        <v>37.754918937403332</v>
      </c>
      <c r="M10029" s="17">
        <f>IF($E10029&lt;&gt;"",VLOOKUP($E10029,GEMWs!$E$14:$L$20,8,FALSE),"")</f>
        <v>96.174593288388181</v>
      </c>
      <c r="N10029" s="17">
        <f t="shared" si="706"/>
        <v>2000</v>
      </c>
      <c r="O10029" s="17">
        <f t="shared" si="707"/>
        <v>15000</v>
      </c>
      <c r="P10029" s="17">
        <f t="shared" si="708"/>
        <v>5.2666666666666671E-4</v>
      </c>
      <c r="Q10029" s="17">
        <f t="shared" si="709"/>
        <v>3.9500000000000004E-3</v>
      </c>
    </row>
    <row r="10030" spans="1:17" x14ac:dyDescent="0.35">
      <c r="A10030" t="s">
        <v>2579</v>
      </c>
      <c r="B10030" t="s">
        <v>174</v>
      </c>
      <c r="C10030" t="s">
        <v>175</v>
      </c>
      <c r="D10030" t="s">
        <v>14</v>
      </c>
      <c r="E10030" t="s">
        <v>21</v>
      </c>
      <c r="F10030" t="s">
        <v>22</v>
      </c>
      <c r="G10030" t="s">
        <v>3040</v>
      </c>
      <c r="H10030">
        <v>10235.5</v>
      </c>
      <c r="I10030">
        <v>219</v>
      </c>
      <c r="J10030">
        <v>28000</v>
      </c>
      <c r="K10030">
        <v>28000</v>
      </c>
      <c r="L10030" s="17">
        <f>IF($E10030&lt;&gt;"",VLOOKUP($E10030,GEMWs!$E$14:$L$20,7,FALSE),"")</f>
        <v>37.754918937403332</v>
      </c>
      <c r="M10030" s="17">
        <f>IF($E10030&lt;&gt;"",VLOOKUP($E10030,GEMWs!$E$14:$L$20,8,FALSE),"")</f>
        <v>96.174593288388181</v>
      </c>
      <c r="N10030" s="17">
        <f t="shared" si="706"/>
        <v>28000</v>
      </c>
      <c r="O10030" s="17">
        <f t="shared" si="707"/>
        <v>28000</v>
      </c>
      <c r="P10030" s="17">
        <f t="shared" si="708"/>
        <v>0.36555357142857142</v>
      </c>
      <c r="Q10030" s="17">
        <f t="shared" si="709"/>
        <v>0.36555357142857142</v>
      </c>
    </row>
    <row r="10031" spans="1:17" x14ac:dyDescent="0.35">
      <c r="A10031" t="s">
        <v>2579</v>
      </c>
      <c r="B10031" t="s">
        <v>102</v>
      </c>
      <c r="D10031" t="s">
        <v>22</v>
      </c>
      <c r="G10031" t="s">
        <v>3040</v>
      </c>
      <c r="H10031">
        <v>3257.5</v>
      </c>
      <c r="J10031">
        <v>0</v>
      </c>
      <c r="K10031">
        <v>0</v>
      </c>
      <c r="L10031" s="17" t="str">
        <f>IF($E10031&lt;&gt;"",VLOOKUP($E10031,GEMWs!$E$14:$L$20,7,FALSE),"")</f>
        <v/>
      </c>
      <c r="M10031" s="17" t="str">
        <f>IF($E10031&lt;&gt;"",VLOOKUP($E10031,GEMWs!$E$14:$L$20,8,FALSE),"")</f>
        <v/>
      </c>
      <c r="N10031" s="17">
        <f t="shared" ca="1" si="706"/>
        <v>0</v>
      </c>
      <c r="O10031" s="17">
        <f t="shared" ca="1" si="707"/>
        <v>0</v>
      </c>
      <c r="P10031" s="17">
        <f t="shared" ca="1" si="708"/>
        <v>0</v>
      </c>
      <c r="Q10031" s="17">
        <f t="shared" ca="1" si="709"/>
        <v>0</v>
      </c>
    </row>
    <row r="10032" spans="1:17" x14ac:dyDescent="0.35">
      <c r="A10032" t="s">
        <v>2579</v>
      </c>
      <c r="B10032" t="s">
        <v>2972</v>
      </c>
      <c r="D10032" t="s">
        <v>14</v>
      </c>
      <c r="E10032" t="s">
        <v>21</v>
      </c>
      <c r="G10032" t="s">
        <v>3040</v>
      </c>
      <c r="H10032">
        <v>504.3</v>
      </c>
      <c r="J10032">
        <v>0</v>
      </c>
      <c r="K10032">
        <v>0</v>
      </c>
      <c r="L10032" s="17">
        <f>IF($E10032&lt;&gt;"",VLOOKUP($E10032,GEMWs!$E$14:$L$20,7,FALSE),"")</f>
        <v>37.754918937403332</v>
      </c>
      <c r="M10032" s="17">
        <f>IF($E10032&lt;&gt;"",VLOOKUP($E10032,GEMWs!$E$14:$L$20,8,FALSE),"")</f>
        <v>96.174593288388181</v>
      </c>
      <c r="N10032" s="17">
        <f t="shared" ca="1" si="706"/>
        <v>37.754918937403332</v>
      </c>
      <c r="O10032" s="17">
        <f t="shared" ca="1" si="707"/>
        <v>96.174593288388181</v>
      </c>
      <c r="P10032" s="17">
        <f t="shared" ca="1" si="708"/>
        <v>5.2435885898452517</v>
      </c>
      <c r="Q10032" s="17">
        <f t="shared" ca="1" si="709"/>
        <v>13.357199914430122</v>
      </c>
    </row>
    <row r="10033" spans="1:17" x14ac:dyDescent="0.35">
      <c r="A10033" t="s">
        <v>2579</v>
      </c>
      <c r="B10033" t="s">
        <v>2982</v>
      </c>
      <c r="C10033" t="s">
        <v>158</v>
      </c>
      <c r="D10033" t="s">
        <v>22</v>
      </c>
      <c r="G10033" t="s">
        <v>3040</v>
      </c>
      <c r="H10033">
        <v>538.5</v>
      </c>
      <c r="J10033">
        <v>0</v>
      </c>
      <c r="K10033">
        <v>0</v>
      </c>
      <c r="L10033" s="17" t="str">
        <f>IF($E10033&lt;&gt;"",VLOOKUP($E10033,GEMWs!$E$14:$L$20,7,FALSE),"")</f>
        <v/>
      </c>
      <c r="M10033" s="17" t="str">
        <f>IF($E10033&lt;&gt;"",VLOOKUP($E10033,GEMWs!$E$14:$L$20,8,FALSE),"")</f>
        <v/>
      </c>
      <c r="N10033" s="17">
        <f t="shared" ca="1" si="706"/>
        <v>0</v>
      </c>
      <c r="O10033" s="17">
        <f t="shared" ca="1" si="707"/>
        <v>0</v>
      </c>
      <c r="P10033" s="17">
        <f t="shared" ca="1" si="708"/>
        <v>0</v>
      </c>
      <c r="Q10033" s="17">
        <f t="shared" ca="1" si="709"/>
        <v>0</v>
      </c>
    </row>
    <row r="10034" spans="1:17" x14ac:dyDescent="0.35">
      <c r="A10034" t="s">
        <v>2579</v>
      </c>
      <c r="B10034" t="s">
        <v>1235</v>
      </c>
      <c r="C10034" t="s">
        <v>1236</v>
      </c>
      <c r="D10034" t="s">
        <v>14</v>
      </c>
      <c r="E10034" t="s">
        <v>21</v>
      </c>
      <c r="F10034" t="s">
        <v>22</v>
      </c>
      <c r="G10034" t="s">
        <v>3040</v>
      </c>
      <c r="H10034">
        <v>1555.1</v>
      </c>
      <c r="I10034">
        <v>223</v>
      </c>
      <c r="J10034">
        <v>10689.164698</v>
      </c>
      <c r="K10034">
        <v>10689.164698</v>
      </c>
      <c r="L10034" s="17">
        <f>IF($E10034&lt;&gt;"",VLOOKUP($E10034,GEMWs!$E$14:$L$20,7,FALSE),"")</f>
        <v>37.754918937403332</v>
      </c>
      <c r="M10034" s="17">
        <f>IF($E10034&lt;&gt;"",VLOOKUP($E10034,GEMWs!$E$14:$L$20,8,FALSE),"")</f>
        <v>96.174593288388181</v>
      </c>
      <c r="N10034" s="17">
        <f t="shared" si="706"/>
        <v>10689.164698</v>
      </c>
      <c r="O10034" s="17">
        <f t="shared" si="707"/>
        <v>10689.164698</v>
      </c>
      <c r="P10034" s="17">
        <f t="shared" si="708"/>
        <v>0.14548377201924556</v>
      </c>
      <c r="Q10034" s="17">
        <f t="shared" si="709"/>
        <v>0.14548377201924556</v>
      </c>
    </row>
    <row r="10035" spans="1:17" x14ac:dyDescent="0.35">
      <c r="A10035" t="s">
        <v>2579</v>
      </c>
      <c r="B10035" t="s">
        <v>1257</v>
      </c>
      <c r="D10035" t="s">
        <v>14</v>
      </c>
      <c r="E10035" t="s">
        <v>21</v>
      </c>
      <c r="G10035" t="s">
        <v>3040</v>
      </c>
      <c r="H10035">
        <v>645</v>
      </c>
      <c r="J10035">
        <v>0</v>
      </c>
      <c r="K10035">
        <v>0</v>
      </c>
      <c r="L10035" s="17">
        <f>IF($E10035&lt;&gt;"",VLOOKUP($E10035,GEMWs!$E$14:$L$20,7,FALSE),"")</f>
        <v>37.754918937403332</v>
      </c>
      <c r="M10035" s="17">
        <f>IF($E10035&lt;&gt;"",VLOOKUP($E10035,GEMWs!$E$14:$L$20,8,FALSE),"")</f>
        <v>96.174593288388181</v>
      </c>
      <c r="N10035" s="17">
        <f t="shared" ca="1" si="706"/>
        <v>37.754918937403332</v>
      </c>
      <c r="O10035" s="17">
        <f t="shared" ca="1" si="707"/>
        <v>96.174593288388181</v>
      </c>
      <c r="P10035" s="17">
        <f t="shared" ca="1" si="708"/>
        <v>6.7065529257390191</v>
      </c>
      <c r="Q10035" s="17">
        <f t="shared" ca="1" si="709"/>
        <v>17.083866636540609</v>
      </c>
    </row>
    <row r="10036" spans="1:17" x14ac:dyDescent="0.35">
      <c r="A10036" t="s">
        <v>2579</v>
      </c>
      <c r="B10036" t="s">
        <v>127</v>
      </c>
      <c r="D10036" t="s">
        <v>14</v>
      </c>
      <c r="E10036" t="s">
        <v>21</v>
      </c>
      <c r="G10036" t="s">
        <v>3040</v>
      </c>
      <c r="H10036">
        <v>383.5</v>
      </c>
      <c r="J10036">
        <v>0</v>
      </c>
      <c r="K10036">
        <v>0</v>
      </c>
      <c r="L10036" s="17">
        <f>IF($E10036&lt;&gt;"",VLOOKUP($E10036,GEMWs!$E$14:$L$20,7,FALSE),"")</f>
        <v>37.754918937403332</v>
      </c>
      <c r="M10036" s="17">
        <f>IF($E10036&lt;&gt;"",VLOOKUP($E10036,GEMWs!$E$14:$L$20,8,FALSE),"")</f>
        <v>96.174593288388181</v>
      </c>
      <c r="N10036" s="17">
        <f t="shared" ca="1" si="706"/>
        <v>37.754918937403332</v>
      </c>
      <c r="O10036" s="17">
        <f t="shared" ca="1" si="707"/>
        <v>96.174593288388181</v>
      </c>
      <c r="P10036" s="17">
        <f t="shared" ca="1" si="708"/>
        <v>3.9875396077843628</v>
      </c>
      <c r="Q10036" s="17">
        <f t="shared" ca="1" si="709"/>
        <v>10.15761682963306</v>
      </c>
    </row>
    <row r="10037" spans="1:17" x14ac:dyDescent="0.35">
      <c r="A10037" t="s">
        <v>2579</v>
      </c>
      <c r="B10037" t="s">
        <v>937</v>
      </c>
      <c r="C10037" t="s">
        <v>938</v>
      </c>
      <c r="D10037" t="s">
        <v>14</v>
      </c>
      <c r="E10037" t="s">
        <v>21</v>
      </c>
      <c r="F10037" t="s">
        <v>22</v>
      </c>
      <c r="G10037" t="s">
        <v>3040</v>
      </c>
      <c r="H10037">
        <v>707.2</v>
      </c>
      <c r="I10037">
        <v>236</v>
      </c>
      <c r="J10037">
        <v>909</v>
      </c>
      <c r="K10037">
        <v>1364</v>
      </c>
      <c r="L10037" s="17">
        <f>IF($E10037&lt;&gt;"",VLOOKUP($E10037,GEMWs!$E$14:$L$20,7,FALSE),"")</f>
        <v>37.754918937403332</v>
      </c>
      <c r="M10037" s="17">
        <f>IF($E10037&lt;&gt;"",VLOOKUP($E10037,GEMWs!$E$14:$L$20,8,FALSE),"")</f>
        <v>96.174593288388181</v>
      </c>
      <c r="N10037" s="17">
        <f t="shared" si="706"/>
        <v>909</v>
      </c>
      <c r="O10037" s="17">
        <f t="shared" si="707"/>
        <v>1364</v>
      </c>
      <c r="P10037" s="17">
        <f t="shared" si="708"/>
        <v>0.51847507331378306</v>
      </c>
      <c r="Q10037" s="17">
        <f t="shared" si="709"/>
        <v>0.77799779977997807</v>
      </c>
    </row>
    <row r="10038" spans="1:17" x14ac:dyDescent="0.35">
      <c r="A10038" t="s">
        <v>2579</v>
      </c>
      <c r="B10038" t="s">
        <v>630</v>
      </c>
      <c r="D10038" t="s">
        <v>14</v>
      </c>
      <c r="E10038" t="s">
        <v>21</v>
      </c>
      <c r="G10038" t="s">
        <v>3040</v>
      </c>
      <c r="H10038">
        <v>142.4</v>
      </c>
      <c r="J10038">
        <v>0</v>
      </c>
      <c r="K10038">
        <v>0</v>
      </c>
      <c r="L10038" s="17">
        <f>IF($E10038&lt;&gt;"",VLOOKUP($E10038,GEMWs!$E$14:$L$20,7,FALSE),"")</f>
        <v>37.754918937403332</v>
      </c>
      <c r="M10038" s="17">
        <f>IF($E10038&lt;&gt;"",VLOOKUP($E10038,GEMWs!$E$14:$L$20,8,FALSE),"")</f>
        <v>96.174593288388181</v>
      </c>
      <c r="N10038" s="17">
        <f t="shared" ca="1" si="706"/>
        <v>37.754918937403332</v>
      </c>
      <c r="O10038" s="17">
        <f t="shared" ca="1" si="707"/>
        <v>96.174593288388181</v>
      </c>
      <c r="P10038" s="17">
        <f t="shared" ca="1" si="708"/>
        <v>1.4806405218995913</v>
      </c>
      <c r="Q10038" s="17">
        <f t="shared" ca="1" si="709"/>
        <v>3.7716939675091208</v>
      </c>
    </row>
    <row r="10039" spans="1:17" x14ac:dyDescent="0.35">
      <c r="A10039" t="s">
        <v>2579</v>
      </c>
      <c r="B10039" t="s">
        <v>1816</v>
      </c>
      <c r="D10039" t="s">
        <v>14</v>
      </c>
      <c r="E10039" t="s">
        <v>21</v>
      </c>
      <c r="G10039" t="s">
        <v>3040</v>
      </c>
      <c r="H10039">
        <v>908.6</v>
      </c>
      <c r="J10039">
        <v>0</v>
      </c>
      <c r="K10039">
        <v>0</v>
      </c>
      <c r="L10039" s="17">
        <f>IF($E10039&lt;&gt;"",VLOOKUP($E10039,GEMWs!$E$14:$L$20,7,FALSE),"")</f>
        <v>37.754918937403332</v>
      </c>
      <c r="M10039" s="17">
        <f>IF($E10039&lt;&gt;"",VLOOKUP($E10039,GEMWs!$E$14:$L$20,8,FALSE),"")</f>
        <v>96.174593288388181</v>
      </c>
      <c r="N10039" s="17">
        <f t="shared" ca="1" si="706"/>
        <v>37.754918937403332</v>
      </c>
      <c r="O10039" s="17">
        <f t="shared" ca="1" si="707"/>
        <v>96.174593288388181</v>
      </c>
      <c r="P10039" s="17">
        <f t="shared" ca="1" si="708"/>
        <v>9.4474015322891063</v>
      </c>
      <c r="Q10039" s="17">
        <f t="shared" ca="1" si="709"/>
        <v>24.065738334822942</v>
      </c>
    </row>
    <row r="10040" spans="1:17" x14ac:dyDescent="0.35">
      <c r="A10040" t="s">
        <v>2579</v>
      </c>
      <c r="B10040" t="s">
        <v>13</v>
      </c>
      <c r="D10040" t="s">
        <v>14</v>
      </c>
      <c r="E10040" t="s">
        <v>15</v>
      </c>
      <c r="G10040" t="s">
        <v>3040</v>
      </c>
      <c r="H10040">
        <v>23.4</v>
      </c>
      <c r="J10040">
        <v>0</v>
      </c>
      <c r="K10040">
        <v>0</v>
      </c>
      <c r="L10040" s="17">
        <f>IF($E10040&lt;&gt;"",VLOOKUP($E10040,GEMWs!$E$14:$L$20,7,FALSE),"")</f>
        <v>37.892086284381016</v>
      </c>
      <c r="M10040" s="17">
        <f>IF($E10040&lt;&gt;"",VLOOKUP($E10040,GEMWs!$E$14:$L$20,8,FALSE),"")</f>
        <v>96.522753888300599</v>
      </c>
      <c r="N10040" s="17">
        <f t="shared" ca="1" si="706"/>
        <v>37.892086284381016</v>
      </c>
      <c r="O10040" s="17">
        <f t="shared" ca="1" si="707"/>
        <v>96.522753888300599</v>
      </c>
      <c r="P10040" s="17">
        <f t="shared" ca="1" si="708"/>
        <v>0.24242988370471974</v>
      </c>
      <c r="Q10040" s="17">
        <f t="shared" ca="1" si="709"/>
        <v>0.61754319422748161</v>
      </c>
    </row>
    <row r="10041" spans="1:17" x14ac:dyDescent="0.35">
      <c r="A10041" t="s">
        <v>2579</v>
      </c>
      <c r="B10041" t="s">
        <v>139</v>
      </c>
      <c r="C10041" t="s">
        <v>3025</v>
      </c>
      <c r="D10041" t="s">
        <v>14</v>
      </c>
      <c r="E10041" t="s">
        <v>21</v>
      </c>
      <c r="F10041" t="s">
        <v>14</v>
      </c>
      <c r="G10041" t="s">
        <v>3040</v>
      </c>
      <c r="H10041">
        <v>4691.7</v>
      </c>
      <c r="I10041">
        <v>237</v>
      </c>
      <c r="J10041">
        <v>237.43909400000001</v>
      </c>
      <c r="K10041">
        <v>1033.8267679999999</v>
      </c>
      <c r="L10041" s="17">
        <f>IF($E10041&lt;&gt;"",VLOOKUP($E10041,GEMWs!$E$14:$L$20,7,FALSE),"")</f>
        <v>37.754918937403332</v>
      </c>
      <c r="M10041" s="17">
        <f>IF($E10041&lt;&gt;"",VLOOKUP($E10041,GEMWs!$E$14:$L$20,8,FALSE),"")</f>
        <v>96.174593288388181</v>
      </c>
      <c r="N10041" s="17">
        <f t="shared" si="706"/>
        <v>237.43909400000001</v>
      </c>
      <c r="O10041" s="17">
        <f t="shared" si="707"/>
        <v>1033.8267679999999</v>
      </c>
      <c r="P10041" s="17">
        <f t="shared" si="708"/>
        <v>4.5381877749948147</v>
      </c>
      <c r="Q10041" s="17">
        <f t="shared" si="709"/>
        <v>19.75959359076732</v>
      </c>
    </row>
    <row r="10042" spans="1:17" x14ac:dyDescent="0.35">
      <c r="A10042" t="s">
        <v>2579</v>
      </c>
      <c r="B10042" t="s">
        <v>1193</v>
      </c>
      <c r="D10042" t="s">
        <v>22</v>
      </c>
      <c r="G10042" t="s">
        <v>3040</v>
      </c>
      <c r="H10042">
        <v>12.5</v>
      </c>
      <c r="J10042">
        <v>0</v>
      </c>
      <c r="K10042">
        <v>0</v>
      </c>
      <c r="L10042" s="17" t="str">
        <f>IF($E10042&lt;&gt;"",VLOOKUP($E10042,GEMWs!$E$14:$L$20,7,FALSE),"")</f>
        <v/>
      </c>
      <c r="M10042" s="17" t="str">
        <f>IF($E10042&lt;&gt;"",VLOOKUP($E10042,GEMWs!$E$14:$L$20,8,FALSE),"")</f>
        <v/>
      </c>
      <c r="N10042" s="17">
        <f t="shared" ca="1" si="706"/>
        <v>0</v>
      </c>
      <c r="O10042" s="17">
        <f t="shared" ca="1" si="707"/>
        <v>0</v>
      </c>
      <c r="P10042" s="17">
        <f t="shared" ca="1" si="708"/>
        <v>0</v>
      </c>
      <c r="Q10042" s="17">
        <f t="shared" ca="1" si="709"/>
        <v>0</v>
      </c>
    </row>
    <row r="10043" spans="1:17" x14ac:dyDescent="0.35">
      <c r="A10043" t="s">
        <v>2579</v>
      </c>
      <c r="B10043" t="s">
        <v>1194</v>
      </c>
      <c r="D10043" t="s">
        <v>22</v>
      </c>
      <c r="G10043" t="s">
        <v>3040</v>
      </c>
      <c r="H10043">
        <v>29.9</v>
      </c>
      <c r="J10043">
        <v>0</v>
      </c>
      <c r="K10043">
        <v>0</v>
      </c>
      <c r="L10043" s="17" t="str">
        <f>IF($E10043&lt;&gt;"",VLOOKUP($E10043,GEMWs!$E$14:$L$20,7,FALSE),"")</f>
        <v/>
      </c>
      <c r="M10043" s="17" t="str">
        <f>IF($E10043&lt;&gt;"",VLOOKUP($E10043,GEMWs!$E$14:$L$20,8,FALSE),"")</f>
        <v/>
      </c>
      <c r="N10043" s="17">
        <f t="shared" ca="1" si="706"/>
        <v>0</v>
      </c>
      <c r="O10043" s="17">
        <f t="shared" ca="1" si="707"/>
        <v>0</v>
      </c>
      <c r="P10043" s="17">
        <f t="shared" ca="1" si="708"/>
        <v>0</v>
      </c>
      <c r="Q10043" s="17">
        <f t="shared" ca="1" si="709"/>
        <v>0</v>
      </c>
    </row>
    <row r="10044" spans="1:17" x14ac:dyDescent="0.35">
      <c r="A10044" t="s">
        <v>2579</v>
      </c>
      <c r="B10044" t="s">
        <v>464</v>
      </c>
      <c r="D10044" t="s">
        <v>22</v>
      </c>
      <c r="G10044" t="s">
        <v>3040</v>
      </c>
      <c r="H10044">
        <v>10.4</v>
      </c>
      <c r="J10044">
        <v>0</v>
      </c>
      <c r="K10044">
        <v>0</v>
      </c>
      <c r="L10044" s="17" t="str">
        <f>IF($E10044&lt;&gt;"",VLOOKUP($E10044,GEMWs!$E$14:$L$20,7,FALSE),"")</f>
        <v/>
      </c>
      <c r="M10044" s="17" t="str">
        <f>IF($E10044&lt;&gt;"",VLOOKUP($E10044,GEMWs!$E$14:$L$20,8,FALSE),"")</f>
        <v/>
      </c>
      <c r="N10044" s="17">
        <f t="shared" ca="1" si="706"/>
        <v>0</v>
      </c>
      <c r="O10044" s="17">
        <f t="shared" ca="1" si="707"/>
        <v>0</v>
      </c>
      <c r="P10044" s="17">
        <f t="shared" ca="1" si="708"/>
        <v>0</v>
      </c>
      <c r="Q10044" s="17">
        <f t="shared" ca="1" si="709"/>
        <v>0</v>
      </c>
    </row>
    <row r="10045" spans="1:17" x14ac:dyDescent="0.35">
      <c r="A10045" t="s">
        <v>2579</v>
      </c>
      <c r="B10045" t="s">
        <v>917</v>
      </c>
      <c r="C10045" t="s">
        <v>918</v>
      </c>
      <c r="D10045" t="s">
        <v>14</v>
      </c>
      <c r="E10045" t="s">
        <v>21</v>
      </c>
      <c r="F10045" t="s">
        <v>14</v>
      </c>
      <c r="G10045" t="s">
        <v>3040</v>
      </c>
      <c r="H10045">
        <v>82.7</v>
      </c>
      <c r="I10045">
        <v>453</v>
      </c>
      <c r="J10045">
        <v>7</v>
      </c>
      <c r="K10045">
        <v>189.0625</v>
      </c>
      <c r="L10045" s="17">
        <f>IF($E10045&lt;&gt;"",VLOOKUP($E10045,GEMWs!$E$14:$L$20,7,FALSE),"")</f>
        <v>37.754918937403332</v>
      </c>
      <c r="M10045" s="17">
        <f>IF($E10045&lt;&gt;"",VLOOKUP($E10045,GEMWs!$E$14:$L$20,8,FALSE),"")</f>
        <v>96.174593288388181</v>
      </c>
      <c r="N10045" s="17">
        <f t="shared" si="706"/>
        <v>7</v>
      </c>
      <c r="O10045" s="17">
        <f t="shared" si="707"/>
        <v>189.0625</v>
      </c>
      <c r="P10045" s="17">
        <f t="shared" si="708"/>
        <v>0.43742148760330579</v>
      </c>
      <c r="Q10045" s="17">
        <f t="shared" si="709"/>
        <v>11.814285714285715</v>
      </c>
    </row>
    <row r="10046" spans="1:17" x14ac:dyDescent="0.35">
      <c r="A10046" t="s">
        <v>2579</v>
      </c>
      <c r="B10046" t="s">
        <v>2584</v>
      </c>
      <c r="C10046" t="s">
        <v>2585</v>
      </c>
      <c r="D10046" t="s">
        <v>14</v>
      </c>
      <c r="E10046" t="s">
        <v>21</v>
      </c>
      <c r="F10046" t="s">
        <v>22</v>
      </c>
      <c r="G10046" t="s">
        <v>3040</v>
      </c>
      <c r="H10046">
        <v>1291.8</v>
      </c>
      <c r="I10046">
        <v>242</v>
      </c>
      <c r="J10046">
        <v>207.89643699999999</v>
      </c>
      <c r="K10046">
        <v>230.971836</v>
      </c>
      <c r="L10046" s="17">
        <f>IF($E10046&lt;&gt;"",VLOOKUP($E10046,GEMWs!$E$14:$L$20,7,FALSE),"")</f>
        <v>37.754918937403332</v>
      </c>
      <c r="M10046" s="17">
        <f>IF($E10046&lt;&gt;"",VLOOKUP($E10046,GEMWs!$E$14:$L$20,8,FALSE),"")</f>
        <v>96.174593288388181</v>
      </c>
      <c r="N10046" s="17">
        <f t="shared" si="706"/>
        <v>207.89643699999999</v>
      </c>
      <c r="O10046" s="17">
        <f t="shared" si="707"/>
        <v>230.971836</v>
      </c>
      <c r="P10046" s="17">
        <f t="shared" si="708"/>
        <v>5.5928896889402564</v>
      </c>
      <c r="Q10046" s="17">
        <f t="shared" si="709"/>
        <v>6.2136707037456347</v>
      </c>
    </row>
    <row r="10047" spans="1:17" x14ac:dyDescent="0.35">
      <c r="A10047" t="s">
        <v>2579</v>
      </c>
      <c r="B10047" t="s">
        <v>45</v>
      </c>
      <c r="C10047" t="s">
        <v>46</v>
      </c>
      <c r="D10047" t="s">
        <v>14</v>
      </c>
      <c r="E10047" t="s">
        <v>21</v>
      </c>
      <c r="F10047" t="s">
        <v>22</v>
      </c>
      <c r="G10047" t="s">
        <v>3040</v>
      </c>
      <c r="H10047">
        <v>5.6</v>
      </c>
      <c r="I10047">
        <v>420</v>
      </c>
      <c r="J10047">
        <v>29540</v>
      </c>
      <c r="K10047">
        <v>36360</v>
      </c>
      <c r="L10047" s="17">
        <f>IF($E10047&lt;&gt;"",VLOOKUP($E10047,GEMWs!$E$14:$L$20,7,FALSE),"")</f>
        <v>37.754918937403332</v>
      </c>
      <c r="M10047" s="17">
        <f>IF($E10047&lt;&gt;"",VLOOKUP($E10047,GEMWs!$E$14:$L$20,8,FALSE),"")</f>
        <v>96.174593288388181</v>
      </c>
      <c r="N10047" s="17">
        <f t="shared" si="706"/>
        <v>29540</v>
      </c>
      <c r="O10047" s="17">
        <f t="shared" si="707"/>
        <v>36360</v>
      </c>
      <c r="P10047" s="17">
        <f t="shared" si="708"/>
        <v>1.5401540154015401E-4</v>
      </c>
      <c r="Q10047" s="17">
        <f t="shared" si="709"/>
        <v>1.8957345971563981E-4</v>
      </c>
    </row>
    <row r="10048" spans="1:17" x14ac:dyDescent="0.35">
      <c r="A10048" t="s">
        <v>2579</v>
      </c>
      <c r="B10048" t="s">
        <v>67</v>
      </c>
      <c r="C10048" t="s">
        <v>68</v>
      </c>
      <c r="D10048" t="s">
        <v>14</v>
      </c>
      <c r="E10048" t="s">
        <v>21</v>
      </c>
      <c r="F10048" t="s">
        <v>22</v>
      </c>
      <c r="G10048" t="s">
        <v>3040</v>
      </c>
      <c r="H10048">
        <v>217.5</v>
      </c>
      <c r="I10048">
        <v>245</v>
      </c>
      <c r="J10048">
        <v>8182</v>
      </c>
      <c r="K10048">
        <v>27300</v>
      </c>
      <c r="L10048" s="17">
        <f>IF($E10048&lt;&gt;"",VLOOKUP($E10048,GEMWs!$E$14:$L$20,7,FALSE),"")</f>
        <v>37.754918937403332</v>
      </c>
      <c r="M10048" s="17">
        <f>IF($E10048&lt;&gt;"",VLOOKUP($E10048,GEMWs!$E$14:$L$20,8,FALSE),"")</f>
        <v>96.174593288388181</v>
      </c>
      <c r="N10048" s="17">
        <f t="shared" si="706"/>
        <v>8182</v>
      </c>
      <c r="O10048" s="17">
        <f t="shared" si="707"/>
        <v>27300</v>
      </c>
      <c r="P10048" s="17">
        <f t="shared" si="708"/>
        <v>7.9670329670329665E-3</v>
      </c>
      <c r="Q10048" s="17">
        <f t="shared" si="709"/>
        <v>2.6582742605719873E-2</v>
      </c>
    </row>
    <row r="10049" spans="1:17" x14ac:dyDescent="0.35">
      <c r="A10049" t="s">
        <v>2579</v>
      </c>
      <c r="B10049" t="s">
        <v>1797</v>
      </c>
      <c r="D10049" t="s">
        <v>14</v>
      </c>
      <c r="E10049" t="s">
        <v>21</v>
      </c>
      <c r="G10049" t="s">
        <v>3040</v>
      </c>
      <c r="H10049">
        <v>1111.5</v>
      </c>
      <c r="J10049">
        <v>0</v>
      </c>
      <c r="K10049">
        <v>0</v>
      </c>
      <c r="L10049" s="17">
        <f>IF($E10049&lt;&gt;"",VLOOKUP($E10049,GEMWs!$E$14:$L$20,7,FALSE),"")</f>
        <v>37.754918937403332</v>
      </c>
      <c r="M10049" s="17">
        <f>IF($E10049&lt;&gt;"",VLOOKUP($E10049,GEMWs!$E$14:$L$20,8,FALSE),"")</f>
        <v>96.174593288388181</v>
      </c>
      <c r="N10049" s="17">
        <f t="shared" ca="1" si="706"/>
        <v>37.754918937403332</v>
      </c>
      <c r="O10049" s="17">
        <f t="shared" ca="1" si="707"/>
        <v>96.174593288388181</v>
      </c>
      <c r="P10049" s="17">
        <f t="shared" ca="1" si="708"/>
        <v>11.557106320866543</v>
      </c>
      <c r="Q10049" s="17">
        <f t="shared" ca="1" si="709"/>
        <v>29.439872506224631</v>
      </c>
    </row>
    <row r="10050" spans="1:17" x14ac:dyDescent="0.35">
      <c r="A10050" t="s">
        <v>2579</v>
      </c>
      <c r="B10050" t="s">
        <v>122</v>
      </c>
      <c r="D10050" t="s">
        <v>14</v>
      </c>
      <c r="E10050" t="s">
        <v>21</v>
      </c>
      <c r="G10050" t="s">
        <v>3040</v>
      </c>
      <c r="H10050">
        <v>483.1</v>
      </c>
      <c r="J10050">
        <v>0</v>
      </c>
      <c r="K10050">
        <v>0</v>
      </c>
      <c r="L10050" s="17">
        <f>IF($E10050&lt;&gt;"",VLOOKUP($E10050,GEMWs!$E$14:$L$20,7,FALSE),"")</f>
        <v>37.754918937403332</v>
      </c>
      <c r="M10050" s="17">
        <f>IF($E10050&lt;&gt;"",VLOOKUP($E10050,GEMWs!$E$14:$L$20,8,FALSE),"")</f>
        <v>96.174593288388181</v>
      </c>
      <c r="N10050" s="17">
        <f t="shared" ca="1" si="706"/>
        <v>37.754918937403332</v>
      </c>
      <c r="O10050" s="17">
        <f t="shared" ca="1" si="707"/>
        <v>96.174593288388181</v>
      </c>
      <c r="P10050" s="17">
        <f t="shared" ca="1" si="708"/>
        <v>5.0231561525961554</v>
      </c>
      <c r="Q10050" s="17">
        <f t="shared" ca="1" si="709"/>
        <v>12.795683677694214</v>
      </c>
    </row>
    <row r="10051" spans="1:17" x14ac:dyDescent="0.35">
      <c r="A10051" t="s">
        <v>2579</v>
      </c>
      <c r="B10051" t="s">
        <v>2998</v>
      </c>
      <c r="D10051" t="s">
        <v>14</v>
      </c>
      <c r="E10051" t="s">
        <v>18</v>
      </c>
      <c r="G10051" t="s">
        <v>3040</v>
      </c>
      <c r="H10051">
        <v>234.9</v>
      </c>
      <c r="J10051">
        <v>0</v>
      </c>
      <c r="K10051">
        <v>0</v>
      </c>
      <c r="L10051" s="17">
        <f>IF($E10051&lt;&gt;"",VLOOKUP($E10051,GEMWs!$E$14:$L$20,7,FALSE),"")</f>
        <v>5950.3939027696888</v>
      </c>
      <c r="M10051" s="17">
        <f>IF($E10051&lt;&gt;"",VLOOKUP($E10051,GEMWs!$E$14:$L$20,8,FALSE),"")</f>
        <v>10539.430626954083</v>
      </c>
      <c r="N10051" s="17">
        <f t="shared" ca="1" si="706"/>
        <v>5950.3939027696888</v>
      </c>
      <c r="O10051" s="17">
        <f t="shared" ca="1" si="707"/>
        <v>10539.430626954083</v>
      </c>
      <c r="P10051" s="17">
        <f t="shared" ca="1" si="708"/>
        <v>2.2287731502236435E-2</v>
      </c>
      <c r="Q10051" s="17">
        <f t="shared" ca="1" si="709"/>
        <v>3.947637817568056E-2</v>
      </c>
    </row>
    <row r="10052" spans="1:17" x14ac:dyDescent="0.35">
      <c r="A10052" t="s">
        <v>2579</v>
      </c>
      <c r="B10052" t="s">
        <v>2066</v>
      </c>
      <c r="C10052" t="s">
        <v>2067</v>
      </c>
      <c r="D10052" t="s">
        <v>14</v>
      </c>
      <c r="E10052" t="s">
        <v>21</v>
      </c>
      <c r="F10052" t="s">
        <v>22</v>
      </c>
      <c r="G10052" t="s">
        <v>3040</v>
      </c>
      <c r="H10052">
        <v>128.19999999999999</v>
      </c>
      <c r="I10052">
        <v>254</v>
      </c>
      <c r="J10052">
        <v>50</v>
      </c>
      <c r="K10052">
        <v>50</v>
      </c>
      <c r="L10052" s="17">
        <f>IF($E10052&lt;&gt;"",VLOOKUP($E10052,GEMWs!$E$14:$L$20,7,FALSE),"")</f>
        <v>37.754918937403332</v>
      </c>
      <c r="M10052" s="17">
        <f>IF($E10052&lt;&gt;"",VLOOKUP($E10052,GEMWs!$E$14:$L$20,8,FALSE),"")</f>
        <v>96.174593288388181</v>
      </c>
      <c r="N10052" s="17">
        <f t="shared" si="706"/>
        <v>50</v>
      </c>
      <c r="O10052" s="17">
        <f t="shared" si="707"/>
        <v>50</v>
      </c>
      <c r="P10052" s="17">
        <f t="shared" si="708"/>
        <v>2.5639999999999996</v>
      </c>
      <c r="Q10052" s="17">
        <f t="shared" si="709"/>
        <v>2.5639999999999996</v>
      </c>
    </row>
    <row r="10053" spans="1:17" x14ac:dyDescent="0.35">
      <c r="A10053" t="s">
        <v>2579</v>
      </c>
      <c r="B10053" t="s">
        <v>1757</v>
      </c>
      <c r="C10053" t="s">
        <v>1758</v>
      </c>
      <c r="D10053" t="s">
        <v>14</v>
      </c>
      <c r="E10053" t="s">
        <v>21</v>
      </c>
      <c r="F10053" t="s">
        <v>22</v>
      </c>
      <c r="G10053" t="s">
        <v>3040</v>
      </c>
      <c r="H10053">
        <v>284</v>
      </c>
      <c r="I10053">
        <v>424</v>
      </c>
      <c r="J10053">
        <v>730.08863199999996</v>
      </c>
      <c r="K10053">
        <v>730.08863199999996</v>
      </c>
      <c r="L10053" s="17">
        <f>IF($E10053&lt;&gt;"",VLOOKUP($E10053,GEMWs!$E$14:$L$20,7,FALSE),"")</f>
        <v>37.754918937403332</v>
      </c>
      <c r="M10053" s="17">
        <f>IF($E10053&lt;&gt;"",VLOOKUP($E10053,GEMWs!$E$14:$L$20,8,FALSE),"")</f>
        <v>96.174593288388181</v>
      </c>
      <c r="N10053" s="17">
        <f t="shared" si="706"/>
        <v>730.08863199999996</v>
      </c>
      <c r="O10053" s="17">
        <f t="shared" si="707"/>
        <v>730.08863199999996</v>
      </c>
      <c r="P10053" s="17">
        <f t="shared" si="708"/>
        <v>0.38899386670630975</v>
      </c>
      <c r="Q10053" s="17">
        <f t="shared" si="709"/>
        <v>0.38899386670630975</v>
      </c>
    </row>
    <row r="10054" spans="1:17" x14ac:dyDescent="0.35">
      <c r="A10054" t="s">
        <v>2579</v>
      </c>
      <c r="B10054" t="s">
        <v>176</v>
      </c>
      <c r="C10054" t="s">
        <v>177</v>
      </c>
      <c r="D10054" t="s">
        <v>14</v>
      </c>
      <c r="E10054" t="s">
        <v>21</v>
      </c>
      <c r="F10054" t="s">
        <v>22</v>
      </c>
      <c r="G10054" t="s">
        <v>3040</v>
      </c>
      <c r="H10054">
        <v>2541.6999999999998</v>
      </c>
      <c r="I10054">
        <v>255</v>
      </c>
      <c r="J10054">
        <v>13640</v>
      </c>
      <c r="K10054">
        <v>27270</v>
      </c>
      <c r="L10054" s="17">
        <f>IF($E10054&lt;&gt;"",VLOOKUP($E10054,GEMWs!$E$14:$L$20,7,FALSE),"")</f>
        <v>37.754918937403332</v>
      </c>
      <c r="M10054" s="17">
        <f>IF($E10054&lt;&gt;"",VLOOKUP($E10054,GEMWs!$E$14:$L$20,8,FALSE),"")</f>
        <v>96.174593288388181</v>
      </c>
      <c r="N10054" s="17">
        <f t="shared" si="706"/>
        <v>13640</v>
      </c>
      <c r="O10054" s="17">
        <f t="shared" si="707"/>
        <v>27270</v>
      </c>
      <c r="P10054" s="17">
        <f t="shared" si="708"/>
        <v>9.3204987165383196E-2</v>
      </c>
      <c r="Q10054" s="17">
        <f t="shared" si="709"/>
        <v>0.186341642228739</v>
      </c>
    </row>
    <row r="10055" spans="1:17" x14ac:dyDescent="0.35">
      <c r="A10055" t="s">
        <v>2579</v>
      </c>
      <c r="B10055" t="s">
        <v>1601</v>
      </c>
      <c r="D10055" t="s">
        <v>22</v>
      </c>
      <c r="G10055" t="s">
        <v>3040</v>
      </c>
      <c r="H10055">
        <v>161.4</v>
      </c>
      <c r="J10055">
        <v>0</v>
      </c>
      <c r="K10055">
        <v>0</v>
      </c>
      <c r="L10055" s="17" t="str">
        <f>IF($E10055&lt;&gt;"",VLOOKUP($E10055,GEMWs!$E$14:$L$20,7,FALSE),"")</f>
        <v/>
      </c>
      <c r="M10055" s="17" t="str">
        <f>IF($E10055&lt;&gt;"",VLOOKUP($E10055,GEMWs!$E$14:$L$20,8,FALSE),"")</f>
        <v/>
      </c>
      <c r="N10055" s="17">
        <f t="shared" ca="1" si="706"/>
        <v>0</v>
      </c>
      <c r="O10055" s="17">
        <f t="shared" ca="1" si="707"/>
        <v>0</v>
      </c>
      <c r="P10055" s="17">
        <f t="shared" ca="1" si="708"/>
        <v>0</v>
      </c>
      <c r="Q10055" s="17">
        <f t="shared" ca="1" si="709"/>
        <v>0</v>
      </c>
    </row>
    <row r="10056" spans="1:17" x14ac:dyDescent="0.35">
      <c r="A10056" t="s">
        <v>2579</v>
      </c>
      <c r="B10056" t="s">
        <v>3000</v>
      </c>
      <c r="D10056" t="s">
        <v>14</v>
      </c>
      <c r="E10056" t="s">
        <v>21</v>
      </c>
      <c r="G10056" t="s">
        <v>3040</v>
      </c>
      <c r="H10056">
        <v>341.6</v>
      </c>
      <c r="J10056">
        <v>0</v>
      </c>
      <c r="K10056">
        <v>0</v>
      </c>
      <c r="L10056" s="17">
        <f>IF($E10056&lt;&gt;"",VLOOKUP($E10056,GEMWs!$E$14:$L$20,7,FALSE),"")</f>
        <v>37.754918937403332</v>
      </c>
      <c r="M10056" s="17">
        <f>IF($E10056&lt;&gt;"",VLOOKUP($E10056,GEMWs!$E$14:$L$20,8,FALSE),"")</f>
        <v>96.174593288388181</v>
      </c>
      <c r="N10056" s="17">
        <f t="shared" ca="1" si="706"/>
        <v>37.754918937403332</v>
      </c>
      <c r="O10056" s="17">
        <f t="shared" ca="1" si="707"/>
        <v>96.174593288388181</v>
      </c>
      <c r="P10056" s="17">
        <f t="shared" ca="1" si="708"/>
        <v>3.551873611523177</v>
      </c>
      <c r="Q10056" s="17">
        <f t="shared" ca="1" si="709"/>
        <v>9.0478276636314305</v>
      </c>
    </row>
    <row r="10057" spans="1:17" x14ac:dyDescent="0.35">
      <c r="A10057" t="s">
        <v>2579</v>
      </c>
      <c r="B10057" t="s">
        <v>1239</v>
      </c>
      <c r="C10057" t="s">
        <v>1240</v>
      </c>
      <c r="D10057" t="s">
        <v>14</v>
      </c>
      <c r="E10057" t="s">
        <v>21</v>
      </c>
      <c r="F10057" t="s">
        <v>22</v>
      </c>
      <c r="G10057" t="s">
        <v>3040</v>
      </c>
      <c r="H10057">
        <v>577.9</v>
      </c>
      <c r="I10057">
        <v>257</v>
      </c>
      <c r="J10057">
        <v>20</v>
      </c>
      <c r="K10057">
        <v>22</v>
      </c>
      <c r="L10057" s="17">
        <f>IF($E10057&lt;&gt;"",VLOOKUP($E10057,GEMWs!$E$14:$L$20,7,FALSE),"")</f>
        <v>37.754918937403332</v>
      </c>
      <c r="M10057" s="17">
        <f>IF($E10057&lt;&gt;"",VLOOKUP($E10057,GEMWs!$E$14:$L$20,8,FALSE),"")</f>
        <v>96.174593288388181</v>
      </c>
      <c r="N10057" s="17">
        <f t="shared" si="706"/>
        <v>20</v>
      </c>
      <c r="O10057" s="17">
        <f t="shared" si="707"/>
        <v>22</v>
      </c>
      <c r="P10057" s="17">
        <f t="shared" si="708"/>
        <v>26.268181818181816</v>
      </c>
      <c r="Q10057" s="17">
        <f t="shared" si="709"/>
        <v>28.895</v>
      </c>
    </row>
    <row r="10058" spans="1:17" x14ac:dyDescent="0.35">
      <c r="A10058" t="s">
        <v>2579</v>
      </c>
      <c r="B10058" t="s">
        <v>1937</v>
      </c>
      <c r="C10058" t="s">
        <v>1938</v>
      </c>
      <c r="D10058" t="s">
        <v>14</v>
      </c>
      <c r="E10058" t="s">
        <v>21</v>
      </c>
      <c r="F10058" t="s">
        <v>22</v>
      </c>
      <c r="G10058" t="s">
        <v>3040</v>
      </c>
      <c r="H10058">
        <v>1.1000000000000001</v>
      </c>
      <c r="I10058">
        <v>372</v>
      </c>
      <c r="J10058">
        <v>86.000714000000002</v>
      </c>
      <c r="K10058">
        <v>86.000714000000002</v>
      </c>
      <c r="L10058" s="17">
        <f>IF($E10058&lt;&gt;"",VLOOKUP($E10058,GEMWs!$E$14:$L$20,7,FALSE),"")</f>
        <v>37.754918937403332</v>
      </c>
      <c r="M10058" s="17">
        <f>IF($E10058&lt;&gt;"",VLOOKUP($E10058,GEMWs!$E$14:$L$20,8,FALSE),"")</f>
        <v>96.174593288388181</v>
      </c>
      <c r="N10058" s="17">
        <f t="shared" si="706"/>
        <v>86.000714000000002</v>
      </c>
      <c r="O10058" s="17">
        <f t="shared" si="707"/>
        <v>86.000714000000002</v>
      </c>
      <c r="P10058" s="17">
        <f t="shared" si="708"/>
        <v>1.2790591482763737E-2</v>
      </c>
      <c r="Q10058" s="17">
        <f t="shared" si="709"/>
        <v>1.2790591482763737E-2</v>
      </c>
    </row>
    <row r="10059" spans="1:17" x14ac:dyDescent="0.35">
      <c r="A10059" t="s">
        <v>2579</v>
      </c>
      <c r="B10059" t="s">
        <v>2586</v>
      </c>
      <c r="D10059" t="s">
        <v>22</v>
      </c>
      <c r="G10059" t="s">
        <v>3040</v>
      </c>
      <c r="H10059">
        <v>2451.5</v>
      </c>
      <c r="J10059">
        <v>0</v>
      </c>
      <c r="K10059">
        <v>0</v>
      </c>
      <c r="L10059" s="17" t="str">
        <f>IF($E10059&lt;&gt;"",VLOOKUP($E10059,GEMWs!$E$14:$L$20,7,FALSE),"")</f>
        <v/>
      </c>
      <c r="M10059" s="17" t="str">
        <f>IF($E10059&lt;&gt;"",VLOOKUP($E10059,GEMWs!$E$14:$L$20,8,FALSE),"")</f>
        <v/>
      </c>
      <c r="N10059" s="17">
        <f t="shared" ca="1" si="706"/>
        <v>0</v>
      </c>
      <c r="O10059" s="17">
        <f t="shared" ca="1" si="707"/>
        <v>0</v>
      </c>
      <c r="P10059" s="17">
        <f t="shared" ca="1" si="708"/>
        <v>0</v>
      </c>
      <c r="Q10059" s="17">
        <f t="shared" ca="1" si="709"/>
        <v>0</v>
      </c>
    </row>
    <row r="10060" spans="1:17" x14ac:dyDescent="0.35">
      <c r="A10060" t="s">
        <v>2579</v>
      </c>
      <c r="B10060" t="s">
        <v>1957</v>
      </c>
      <c r="D10060" t="s">
        <v>22</v>
      </c>
      <c r="G10060" t="s">
        <v>3040</v>
      </c>
      <c r="H10060">
        <v>0.5</v>
      </c>
      <c r="J10060">
        <v>0</v>
      </c>
      <c r="K10060">
        <v>0</v>
      </c>
      <c r="L10060" s="17" t="str">
        <f>IF($E10060&lt;&gt;"",VLOOKUP($E10060,GEMWs!$E$14:$L$20,7,FALSE),"")</f>
        <v/>
      </c>
      <c r="M10060" s="17" t="str">
        <f>IF($E10060&lt;&gt;"",VLOOKUP($E10060,GEMWs!$E$14:$L$20,8,FALSE),"")</f>
        <v/>
      </c>
      <c r="N10060" s="17">
        <f t="shared" ca="1" si="706"/>
        <v>0</v>
      </c>
      <c r="O10060" s="17">
        <f t="shared" ca="1" si="707"/>
        <v>0</v>
      </c>
      <c r="P10060" s="17">
        <f t="shared" ca="1" si="708"/>
        <v>0</v>
      </c>
      <c r="Q10060" s="17">
        <f t="shared" ca="1" si="709"/>
        <v>0</v>
      </c>
    </row>
    <row r="10061" spans="1:17" x14ac:dyDescent="0.35">
      <c r="A10061" t="s">
        <v>2579</v>
      </c>
      <c r="B10061" t="s">
        <v>1958</v>
      </c>
      <c r="D10061" t="s">
        <v>22</v>
      </c>
      <c r="G10061" t="s">
        <v>3040</v>
      </c>
      <c r="H10061">
        <v>0.7</v>
      </c>
      <c r="J10061">
        <v>0</v>
      </c>
      <c r="K10061">
        <v>0</v>
      </c>
      <c r="L10061" s="17" t="str">
        <f>IF($E10061&lt;&gt;"",VLOOKUP($E10061,GEMWs!$E$14:$L$20,7,FALSE),"")</f>
        <v/>
      </c>
      <c r="M10061" s="17" t="str">
        <f>IF($E10061&lt;&gt;"",VLOOKUP($E10061,GEMWs!$E$14:$L$20,8,FALSE),"")</f>
        <v/>
      </c>
      <c r="N10061" s="17">
        <f t="shared" ca="1" si="706"/>
        <v>0</v>
      </c>
      <c r="O10061" s="17">
        <f t="shared" ca="1" si="707"/>
        <v>0</v>
      </c>
      <c r="P10061" s="17">
        <f t="shared" ca="1" si="708"/>
        <v>0</v>
      </c>
      <c r="Q10061" s="17">
        <f t="shared" ca="1" si="709"/>
        <v>0</v>
      </c>
    </row>
    <row r="10062" spans="1:17" x14ac:dyDescent="0.35">
      <c r="A10062" t="s">
        <v>2579</v>
      </c>
      <c r="B10062" t="s">
        <v>1248</v>
      </c>
      <c r="C10062" t="s">
        <v>1249</v>
      </c>
      <c r="D10062" t="s">
        <v>14</v>
      </c>
      <c r="E10062" t="s">
        <v>21</v>
      </c>
      <c r="F10062" t="s">
        <v>22</v>
      </c>
      <c r="G10062" t="s">
        <v>3040</v>
      </c>
      <c r="H10062">
        <v>6623.6</v>
      </c>
      <c r="I10062">
        <v>258</v>
      </c>
      <c r="J10062">
        <v>15.256088999999999</v>
      </c>
      <c r="K10062">
        <v>84.488315</v>
      </c>
      <c r="L10062" s="17">
        <f>IF($E10062&lt;&gt;"",VLOOKUP($E10062,GEMWs!$E$14:$L$20,7,FALSE),"")</f>
        <v>37.754918937403332</v>
      </c>
      <c r="M10062" s="17">
        <f>IF($E10062&lt;&gt;"",VLOOKUP($E10062,GEMWs!$E$14:$L$20,8,FALSE),"")</f>
        <v>96.174593288388181</v>
      </c>
      <c r="N10062" s="17">
        <f t="shared" si="706"/>
        <v>15.256088999999999</v>
      </c>
      <c r="O10062" s="17">
        <f t="shared" si="707"/>
        <v>84.488315</v>
      </c>
      <c r="P10062" s="17">
        <f t="shared" si="708"/>
        <v>78.396639819364381</v>
      </c>
      <c r="Q10062" s="17">
        <f t="shared" si="709"/>
        <v>434.16107496488786</v>
      </c>
    </row>
    <row r="10063" spans="1:17" x14ac:dyDescent="0.35">
      <c r="A10063" t="s">
        <v>2579</v>
      </c>
      <c r="B10063" t="s">
        <v>1939</v>
      </c>
      <c r="C10063" t="s">
        <v>1940</v>
      </c>
      <c r="D10063" t="s">
        <v>14</v>
      </c>
      <c r="E10063" t="s">
        <v>21</v>
      </c>
      <c r="F10063" t="s">
        <v>22</v>
      </c>
      <c r="G10063" t="s">
        <v>3040</v>
      </c>
      <c r="H10063">
        <v>4810.1000000000004</v>
      </c>
      <c r="I10063">
        <v>261</v>
      </c>
      <c r="J10063">
        <v>63</v>
      </c>
      <c r="K10063">
        <v>63</v>
      </c>
      <c r="L10063" s="17">
        <f>IF($E10063&lt;&gt;"",VLOOKUP($E10063,GEMWs!$E$14:$L$20,7,FALSE),"")</f>
        <v>37.754918937403332</v>
      </c>
      <c r="M10063" s="17">
        <f>IF($E10063&lt;&gt;"",VLOOKUP($E10063,GEMWs!$E$14:$L$20,8,FALSE),"")</f>
        <v>96.174593288388181</v>
      </c>
      <c r="N10063" s="17">
        <f t="shared" si="706"/>
        <v>63</v>
      </c>
      <c r="O10063" s="17">
        <f t="shared" si="707"/>
        <v>63</v>
      </c>
      <c r="P10063" s="17">
        <f t="shared" si="708"/>
        <v>76.350793650793662</v>
      </c>
      <c r="Q10063" s="17">
        <f t="shared" si="709"/>
        <v>76.350793650793662</v>
      </c>
    </row>
    <row r="10064" spans="1:17" x14ac:dyDescent="0.35">
      <c r="A10064" t="s">
        <v>2579</v>
      </c>
      <c r="B10064" t="s">
        <v>1964</v>
      </c>
      <c r="D10064" t="s">
        <v>14</v>
      </c>
      <c r="E10064" t="s">
        <v>21</v>
      </c>
      <c r="G10064" t="s">
        <v>3040</v>
      </c>
      <c r="H10064">
        <v>18.100000000000001</v>
      </c>
      <c r="J10064">
        <v>0</v>
      </c>
      <c r="K10064">
        <v>0</v>
      </c>
      <c r="L10064" s="17">
        <f>IF($E10064&lt;&gt;"",VLOOKUP($E10064,GEMWs!$E$14:$L$20,7,FALSE),"")</f>
        <v>37.754918937403332</v>
      </c>
      <c r="M10064" s="17">
        <f>IF($E10064&lt;&gt;"",VLOOKUP($E10064,GEMWs!$E$14:$L$20,8,FALSE),"")</f>
        <v>96.174593288388181</v>
      </c>
      <c r="N10064" s="17">
        <f t="shared" ca="1" si="706"/>
        <v>37.754918937403332</v>
      </c>
      <c r="O10064" s="17">
        <f t="shared" ca="1" si="707"/>
        <v>96.174593288388181</v>
      </c>
      <c r="P10064" s="17">
        <f t="shared" ca="1" si="708"/>
        <v>0.18819939217965312</v>
      </c>
      <c r="Q10064" s="17">
        <f t="shared" ca="1" si="709"/>
        <v>0.47940773042075202</v>
      </c>
    </row>
    <row r="10065" spans="1:17" x14ac:dyDescent="0.35">
      <c r="A10065" t="s">
        <v>2579</v>
      </c>
      <c r="B10065" t="s">
        <v>1941</v>
      </c>
      <c r="C10065" t="s">
        <v>1942</v>
      </c>
      <c r="D10065" t="s">
        <v>14</v>
      </c>
      <c r="E10065" t="s">
        <v>21</v>
      </c>
      <c r="F10065" t="s">
        <v>22</v>
      </c>
      <c r="G10065" t="s">
        <v>3040</v>
      </c>
      <c r="H10065">
        <v>3877.7</v>
      </c>
      <c r="I10065">
        <v>262</v>
      </c>
      <c r="J10065">
        <v>1562</v>
      </c>
      <c r="K10065">
        <v>2130</v>
      </c>
      <c r="L10065" s="17">
        <f>IF($E10065&lt;&gt;"",VLOOKUP($E10065,GEMWs!$E$14:$L$20,7,FALSE),"")</f>
        <v>37.754918937403332</v>
      </c>
      <c r="M10065" s="17">
        <f>IF($E10065&lt;&gt;"",VLOOKUP($E10065,GEMWs!$E$14:$L$20,8,FALSE),"")</f>
        <v>96.174593288388181</v>
      </c>
      <c r="N10065" s="17">
        <f t="shared" si="706"/>
        <v>1562</v>
      </c>
      <c r="O10065" s="17">
        <f t="shared" si="707"/>
        <v>2130</v>
      </c>
      <c r="P10065" s="17">
        <f t="shared" si="708"/>
        <v>1.8205164319248825</v>
      </c>
      <c r="Q10065" s="17">
        <f t="shared" si="709"/>
        <v>2.4825224071702943</v>
      </c>
    </row>
    <row r="10066" spans="1:17" x14ac:dyDescent="0.35">
      <c r="A10066" t="s">
        <v>2579</v>
      </c>
      <c r="B10066" t="s">
        <v>2592</v>
      </c>
      <c r="C10066" t="s">
        <v>2593</v>
      </c>
      <c r="D10066" t="s">
        <v>14</v>
      </c>
      <c r="E10066" t="s">
        <v>18</v>
      </c>
      <c r="G10066" t="s">
        <v>3040</v>
      </c>
      <c r="H10066">
        <v>107.7</v>
      </c>
      <c r="J10066">
        <v>0</v>
      </c>
      <c r="K10066">
        <v>0</v>
      </c>
      <c r="L10066" s="17">
        <f>IF($E10066&lt;&gt;"",VLOOKUP($E10066,GEMWs!$E$14:$L$20,7,FALSE),"")</f>
        <v>5950.3939027696888</v>
      </c>
      <c r="M10066" s="17">
        <f>IF($E10066&lt;&gt;"",VLOOKUP($E10066,GEMWs!$E$14:$L$20,8,FALSE),"")</f>
        <v>10539.430626954083</v>
      </c>
      <c r="N10066" s="17">
        <f t="shared" ca="1" si="706"/>
        <v>5950.3939027696888</v>
      </c>
      <c r="O10066" s="17">
        <f t="shared" ca="1" si="707"/>
        <v>10539.430626954083</v>
      </c>
      <c r="P10066" s="17">
        <f t="shared" ca="1" si="708"/>
        <v>1.0218768338828709E-2</v>
      </c>
      <c r="Q10066" s="17">
        <f t="shared" ca="1" si="709"/>
        <v>1.809964210098253E-2</v>
      </c>
    </row>
    <row r="10067" spans="1:17" x14ac:dyDescent="0.35">
      <c r="A10067" t="s">
        <v>2579</v>
      </c>
      <c r="B10067" t="s">
        <v>1198</v>
      </c>
      <c r="D10067" t="s">
        <v>22</v>
      </c>
      <c r="G10067" t="s">
        <v>3040</v>
      </c>
      <c r="H10067">
        <v>17264.599999999999</v>
      </c>
      <c r="J10067">
        <v>0</v>
      </c>
      <c r="K10067">
        <v>0</v>
      </c>
      <c r="L10067" s="17" t="str">
        <f>IF($E10067&lt;&gt;"",VLOOKUP($E10067,GEMWs!$E$14:$L$20,7,FALSE),"")</f>
        <v/>
      </c>
      <c r="M10067" s="17" t="str">
        <f>IF($E10067&lt;&gt;"",VLOOKUP($E10067,GEMWs!$E$14:$L$20,8,FALSE),"")</f>
        <v/>
      </c>
      <c r="N10067" s="17">
        <f t="shared" ref="N10067:N10130" ca="1" si="710">IF($I10067&lt;&gt;"",J10067,IF(AND($D10067="Y",$M$6=236),L10067,0))</f>
        <v>0</v>
      </c>
      <c r="O10067" s="17">
        <f t="shared" ref="O10067:O10130" ca="1" si="711">IF($I10067&lt;&gt;"",K10067,IF(AND($D10067="Y",$M$6=236),M10067,0))</f>
        <v>0</v>
      </c>
      <c r="P10067" s="17">
        <f t="shared" ca="1" si="708"/>
        <v>0</v>
      </c>
      <c r="Q10067" s="17">
        <f t="shared" ca="1" si="709"/>
        <v>0</v>
      </c>
    </row>
    <row r="10068" spans="1:17" x14ac:dyDescent="0.35">
      <c r="A10068" t="s">
        <v>2579</v>
      </c>
      <c r="B10068" t="s">
        <v>445</v>
      </c>
      <c r="C10068" t="s">
        <v>446</v>
      </c>
      <c r="D10068" t="s">
        <v>14</v>
      </c>
      <c r="E10068" t="s">
        <v>21</v>
      </c>
      <c r="F10068" t="s">
        <v>22</v>
      </c>
      <c r="G10068" t="s">
        <v>3040</v>
      </c>
      <c r="H10068">
        <v>386</v>
      </c>
      <c r="I10068">
        <v>263</v>
      </c>
      <c r="J10068">
        <v>5000</v>
      </c>
      <c r="K10068">
        <v>5000</v>
      </c>
      <c r="L10068" s="17">
        <f>IF($E10068&lt;&gt;"",VLOOKUP($E10068,GEMWs!$E$14:$L$20,7,FALSE),"")</f>
        <v>37.754918937403332</v>
      </c>
      <c r="M10068" s="17">
        <f>IF($E10068&lt;&gt;"",VLOOKUP($E10068,GEMWs!$E$14:$L$20,8,FALSE),"")</f>
        <v>96.174593288388181</v>
      </c>
      <c r="N10068" s="17">
        <f t="shared" si="710"/>
        <v>5000</v>
      </c>
      <c r="O10068" s="17">
        <f t="shared" si="711"/>
        <v>5000</v>
      </c>
      <c r="P10068" s="17">
        <f t="shared" si="708"/>
        <v>7.7200000000000005E-2</v>
      </c>
      <c r="Q10068" s="17">
        <f t="shared" si="709"/>
        <v>7.7200000000000005E-2</v>
      </c>
    </row>
    <row r="10069" spans="1:17" x14ac:dyDescent="0.35">
      <c r="A10069" t="s">
        <v>2579</v>
      </c>
      <c r="B10069" t="s">
        <v>1651</v>
      </c>
      <c r="D10069" t="s">
        <v>22</v>
      </c>
      <c r="G10069" t="s">
        <v>3040</v>
      </c>
      <c r="H10069">
        <v>1226.5999999999999</v>
      </c>
      <c r="J10069">
        <v>0</v>
      </c>
      <c r="K10069">
        <v>0</v>
      </c>
      <c r="L10069" s="17" t="str">
        <f>IF($E10069&lt;&gt;"",VLOOKUP($E10069,GEMWs!$E$14:$L$20,7,FALSE),"")</f>
        <v/>
      </c>
      <c r="M10069" s="17" t="str">
        <f>IF($E10069&lt;&gt;"",VLOOKUP($E10069,GEMWs!$E$14:$L$20,8,FALSE),"")</f>
        <v/>
      </c>
      <c r="N10069" s="17">
        <f t="shared" ca="1" si="710"/>
        <v>0</v>
      </c>
      <c r="O10069" s="17">
        <f t="shared" ca="1" si="711"/>
        <v>0</v>
      </c>
      <c r="P10069" s="17">
        <f t="shared" ref="P10069:P10132" ca="1" si="712">IF(O10069&gt;0,$H10069/O10069,0)</f>
        <v>0</v>
      </c>
      <c r="Q10069" s="17">
        <f t="shared" ref="Q10069:Q10132" ca="1" si="713">IF(N10069&gt;0,$H10069/N10069,0)</f>
        <v>0</v>
      </c>
    </row>
    <row r="10070" spans="1:17" x14ac:dyDescent="0.35">
      <c r="A10070" t="s">
        <v>2579</v>
      </c>
      <c r="B10070" t="s">
        <v>2587</v>
      </c>
      <c r="D10070" t="s">
        <v>22</v>
      </c>
      <c r="G10070" t="s">
        <v>3040</v>
      </c>
      <c r="H10070">
        <v>99.9</v>
      </c>
      <c r="J10070">
        <v>0</v>
      </c>
      <c r="K10070">
        <v>0</v>
      </c>
      <c r="L10070" s="17" t="str">
        <f>IF($E10070&lt;&gt;"",VLOOKUP($E10070,GEMWs!$E$14:$L$20,7,FALSE),"")</f>
        <v/>
      </c>
      <c r="M10070" s="17" t="str">
        <f>IF($E10070&lt;&gt;"",VLOOKUP($E10070,GEMWs!$E$14:$L$20,8,FALSE),"")</f>
        <v/>
      </c>
      <c r="N10070" s="17">
        <f t="shared" ca="1" si="710"/>
        <v>0</v>
      </c>
      <c r="O10070" s="17">
        <f t="shared" ca="1" si="711"/>
        <v>0</v>
      </c>
      <c r="P10070" s="17">
        <f t="shared" ca="1" si="712"/>
        <v>0</v>
      </c>
      <c r="Q10070" s="17">
        <f t="shared" ca="1" si="713"/>
        <v>0</v>
      </c>
    </row>
    <row r="10071" spans="1:17" x14ac:dyDescent="0.35">
      <c r="A10071" t="s">
        <v>2579</v>
      </c>
      <c r="B10071" t="s">
        <v>214</v>
      </c>
      <c r="C10071" t="s">
        <v>215</v>
      </c>
      <c r="D10071" t="s">
        <v>14</v>
      </c>
      <c r="E10071" t="s">
        <v>21</v>
      </c>
      <c r="F10071" t="s">
        <v>22</v>
      </c>
      <c r="G10071" t="s">
        <v>3040</v>
      </c>
      <c r="H10071">
        <v>6111.5</v>
      </c>
      <c r="I10071">
        <v>270</v>
      </c>
      <c r="J10071">
        <v>32</v>
      </c>
      <c r="K10071">
        <v>713</v>
      </c>
      <c r="L10071" s="17">
        <f>IF($E10071&lt;&gt;"",VLOOKUP($E10071,GEMWs!$E$14:$L$20,7,FALSE),"")</f>
        <v>37.754918937403332</v>
      </c>
      <c r="M10071" s="17">
        <f>IF($E10071&lt;&gt;"",VLOOKUP($E10071,GEMWs!$E$14:$L$20,8,FALSE),"")</f>
        <v>96.174593288388181</v>
      </c>
      <c r="N10071" s="17">
        <f t="shared" si="710"/>
        <v>32</v>
      </c>
      <c r="O10071" s="17">
        <f t="shared" si="711"/>
        <v>713</v>
      </c>
      <c r="P10071" s="17">
        <f t="shared" si="712"/>
        <v>8.5715287517531564</v>
      </c>
      <c r="Q10071" s="17">
        <f t="shared" si="713"/>
        <v>190.984375</v>
      </c>
    </row>
    <row r="10072" spans="1:17" x14ac:dyDescent="0.35">
      <c r="A10072" t="s">
        <v>2579</v>
      </c>
      <c r="B10072" t="s">
        <v>2015</v>
      </c>
      <c r="D10072" t="s">
        <v>22</v>
      </c>
      <c r="G10072" t="s">
        <v>3040</v>
      </c>
      <c r="H10072">
        <v>8.1</v>
      </c>
      <c r="J10072">
        <v>0</v>
      </c>
      <c r="K10072">
        <v>0</v>
      </c>
      <c r="L10072" s="17" t="str">
        <f>IF($E10072&lt;&gt;"",VLOOKUP($E10072,GEMWs!$E$14:$L$20,7,FALSE),"")</f>
        <v/>
      </c>
      <c r="M10072" s="17" t="str">
        <f>IF($E10072&lt;&gt;"",VLOOKUP($E10072,GEMWs!$E$14:$L$20,8,FALSE),"")</f>
        <v/>
      </c>
      <c r="N10072" s="17">
        <f t="shared" ca="1" si="710"/>
        <v>0</v>
      </c>
      <c r="O10072" s="17">
        <f t="shared" ca="1" si="711"/>
        <v>0</v>
      </c>
      <c r="P10072" s="17">
        <f t="shared" ca="1" si="712"/>
        <v>0</v>
      </c>
      <c r="Q10072" s="17">
        <f t="shared" ca="1" si="713"/>
        <v>0</v>
      </c>
    </row>
    <row r="10073" spans="1:17" x14ac:dyDescent="0.35">
      <c r="A10073" t="s">
        <v>2579</v>
      </c>
      <c r="B10073" t="s">
        <v>1968</v>
      </c>
      <c r="D10073" t="s">
        <v>22</v>
      </c>
      <c r="G10073" t="s">
        <v>3040</v>
      </c>
      <c r="H10073">
        <v>14.6</v>
      </c>
      <c r="J10073">
        <v>0</v>
      </c>
      <c r="K10073">
        <v>0</v>
      </c>
      <c r="L10073" s="17" t="str">
        <f>IF($E10073&lt;&gt;"",VLOOKUP($E10073,GEMWs!$E$14:$L$20,7,FALSE),"")</f>
        <v/>
      </c>
      <c r="M10073" s="17" t="str">
        <f>IF($E10073&lt;&gt;"",VLOOKUP($E10073,GEMWs!$E$14:$L$20,8,FALSE),"")</f>
        <v/>
      </c>
      <c r="N10073" s="17">
        <f t="shared" ca="1" si="710"/>
        <v>0</v>
      </c>
      <c r="O10073" s="17">
        <f t="shared" ca="1" si="711"/>
        <v>0</v>
      </c>
      <c r="P10073" s="17">
        <f t="shared" ca="1" si="712"/>
        <v>0</v>
      </c>
      <c r="Q10073" s="17">
        <f t="shared" ca="1" si="713"/>
        <v>0</v>
      </c>
    </row>
    <row r="10074" spans="1:17" x14ac:dyDescent="0.35">
      <c r="A10074" t="s">
        <v>2579</v>
      </c>
      <c r="B10074" t="s">
        <v>431</v>
      </c>
      <c r="C10074" t="s">
        <v>432</v>
      </c>
      <c r="D10074" t="s">
        <v>14</v>
      </c>
      <c r="E10074" t="s">
        <v>21</v>
      </c>
      <c r="F10074" t="s">
        <v>22</v>
      </c>
      <c r="G10074" t="s">
        <v>3040</v>
      </c>
      <c r="H10074">
        <v>298</v>
      </c>
      <c r="I10074">
        <v>274</v>
      </c>
      <c r="J10074">
        <v>15000</v>
      </c>
      <c r="K10074">
        <v>20000</v>
      </c>
      <c r="L10074" s="17">
        <f>IF($E10074&lt;&gt;"",VLOOKUP($E10074,GEMWs!$E$14:$L$20,7,FALSE),"")</f>
        <v>37.754918937403332</v>
      </c>
      <c r="M10074" s="17">
        <f>IF($E10074&lt;&gt;"",VLOOKUP($E10074,GEMWs!$E$14:$L$20,8,FALSE),"")</f>
        <v>96.174593288388181</v>
      </c>
      <c r="N10074" s="17">
        <f t="shared" si="710"/>
        <v>15000</v>
      </c>
      <c r="O10074" s="17">
        <f t="shared" si="711"/>
        <v>20000</v>
      </c>
      <c r="P10074" s="17">
        <f t="shared" si="712"/>
        <v>1.49E-2</v>
      </c>
      <c r="Q10074" s="17">
        <f t="shared" si="713"/>
        <v>1.9866666666666668E-2</v>
      </c>
    </row>
    <row r="10075" spans="1:17" x14ac:dyDescent="0.35">
      <c r="A10075" t="s">
        <v>2579</v>
      </c>
      <c r="B10075" t="s">
        <v>229</v>
      </c>
      <c r="D10075" t="s">
        <v>22</v>
      </c>
      <c r="G10075" t="s">
        <v>3040</v>
      </c>
      <c r="H10075">
        <v>2128.3000000000002</v>
      </c>
      <c r="J10075">
        <v>0</v>
      </c>
      <c r="K10075">
        <v>0</v>
      </c>
      <c r="L10075" s="17" t="str">
        <f>IF($E10075&lt;&gt;"",VLOOKUP($E10075,GEMWs!$E$14:$L$20,7,FALSE),"")</f>
        <v/>
      </c>
      <c r="M10075" s="17" t="str">
        <f>IF($E10075&lt;&gt;"",VLOOKUP($E10075,GEMWs!$E$14:$L$20,8,FALSE),"")</f>
        <v/>
      </c>
      <c r="N10075" s="17">
        <f t="shared" ca="1" si="710"/>
        <v>0</v>
      </c>
      <c r="O10075" s="17">
        <f t="shared" ca="1" si="711"/>
        <v>0</v>
      </c>
      <c r="P10075" s="17">
        <f t="shared" ca="1" si="712"/>
        <v>0</v>
      </c>
      <c r="Q10075" s="17">
        <f t="shared" ca="1" si="713"/>
        <v>0</v>
      </c>
    </row>
    <row r="10076" spans="1:17" x14ac:dyDescent="0.35">
      <c r="A10076" t="s">
        <v>2579</v>
      </c>
      <c r="B10076" t="s">
        <v>103</v>
      </c>
      <c r="D10076" t="s">
        <v>14</v>
      </c>
      <c r="E10076" t="s">
        <v>15</v>
      </c>
      <c r="G10076" t="s">
        <v>3040</v>
      </c>
      <c r="H10076">
        <v>43123.5</v>
      </c>
      <c r="J10076">
        <v>0</v>
      </c>
      <c r="K10076">
        <v>0</v>
      </c>
      <c r="L10076" s="17">
        <f>IF($E10076&lt;&gt;"",VLOOKUP($E10076,GEMWs!$E$14:$L$20,7,FALSE),"")</f>
        <v>37.892086284381016</v>
      </c>
      <c r="M10076" s="17">
        <f>IF($E10076&lt;&gt;"",VLOOKUP($E10076,GEMWs!$E$14:$L$20,8,FALSE),"")</f>
        <v>96.522753888300599</v>
      </c>
      <c r="N10076" s="17">
        <f t="shared" ca="1" si="710"/>
        <v>37.892086284381016</v>
      </c>
      <c r="O10076" s="17">
        <f t="shared" ca="1" si="711"/>
        <v>96.522753888300599</v>
      </c>
      <c r="P10076" s="17">
        <f t="shared" ca="1" si="712"/>
        <v>446.77030298890946</v>
      </c>
      <c r="Q10076" s="17">
        <f t="shared" ca="1" si="713"/>
        <v>1138.0608519772993</v>
      </c>
    </row>
    <row r="10077" spans="1:17" x14ac:dyDescent="0.35">
      <c r="A10077" t="s">
        <v>2579</v>
      </c>
      <c r="B10077" t="s">
        <v>163</v>
      </c>
      <c r="D10077" t="s">
        <v>22</v>
      </c>
      <c r="G10077" t="s">
        <v>3040</v>
      </c>
      <c r="H10077">
        <v>879</v>
      </c>
      <c r="J10077">
        <v>0</v>
      </c>
      <c r="K10077">
        <v>0</v>
      </c>
      <c r="L10077" s="17" t="str">
        <f>IF($E10077&lt;&gt;"",VLOOKUP($E10077,GEMWs!$E$14:$L$20,7,FALSE),"")</f>
        <v/>
      </c>
      <c r="M10077" s="17" t="str">
        <f>IF($E10077&lt;&gt;"",VLOOKUP($E10077,GEMWs!$E$14:$L$20,8,FALSE),"")</f>
        <v/>
      </c>
      <c r="N10077" s="17">
        <f t="shared" ca="1" si="710"/>
        <v>0</v>
      </c>
      <c r="O10077" s="17">
        <f t="shared" ca="1" si="711"/>
        <v>0</v>
      </c>
      <c r="P10077" s="17">
        <f t="shared" ca="1" si="712"/>
        <v>0</v>
      </c>
      <c r="Q10077" s="17">
        <f t="shared" ca="1" si="713"/>
        <v>0</v>
      </c>
    </row>
    <row r="10078" spans="1:17" x14ac:dyDescent="0.35">
      <c r="A10078" t="s">
        <v>2579</v>
      </c>
      <c r="B10078" t="s">
        <v>2994</v>
      </c>
      <c r="D10078" t="s">
        <v>14</v>
      </c>
      <c r="E10078" t="s">
        <v>21</v>
      </c>
      <c r="G10078" t="s">
        <v>3040</v>
      </c>
      <c r="H10078">
        <v>237.4</v>
      </c>
      <c r="J10078">
        <v>0</v>
      </c>
      <c r="K10078">
        <v>0</v>
      </c>
      <c r="L10078" s="17">
        <f>IF($E10078&lt;&gt;"",VLOOKUP($E10078,GEMWs!$E$14:$L$20,7,FALSE),"")</f>
        <v>37.754918937403332</v>
      </c>
      <c r="M10078" s="17">
        <f>IF($E10078&lt;&gt;"",VLOOKUP($E10078,GEMWs!$E$14:$L$20,8,FALSE),"")</f>
        <v>96.174593288388181</v>
      </c>
      <c r="N10078" s="17">
        <f t="shared" ca="1" si="710"/>
        <v>37.754918937403332</v>
      </c>
      <c r="O10078" s="17">
        <f t="shared" ca="1" si="711"/>
        <v>96.174593288388181</v>
      </c>
      <c r="P10078" s="17">
        <f t="shared" ca="1" si="712"/>
        <v>2.4684273869309199</v>
      </c>
      <c r="Q10078" s="17">
        <f t="shared" ca="1" si="713"/>
        <v>6.2879223868445591</v>
      </c>
    </row>
    <row r="10079" spans="1:17" x14ac:dyDescent="0.35">
      <c r="A10079" t="s">
        <v>2579</v>
      </c>
      <c r="B10079" t="s">
        <v>1802</v>
      </c>
      <c r="D10079" t="s">
        <v>22</v>
      </c>
      <c r="G10079" t="s">
        <v>3040</v>
      </c>
      <c r="H10079">
        <v>45.7</v>
      </c>
      <c r="J10079">
        <v>0</v>
      </c>
      <c r="K10079">
        <v>0</v>
      </c>
      <c r="L10079" s="17" t="str">
        <f>IF($E10079&lt;&gt;"",VLOOKUP($E10079,GEMWs!$E$14:$L$20,7,FALSE),"")</f>
        <v/>
      </c>
      <c r="M10079" s="17" t="str">
        <f>IF($E10079&lt;&gt;"",VLOOKUP($E10079,GEMWs!$E$14:$L$20,8,FALSE),"")</f>
        <v/>
      </c>
      <c r="N10079" s="17">
        <f t="shared" ca="1" si="710"/>
        <v>0</v>
      </c>
      <c r="O10079" s="17">
        <f t="shared" ca="1" si="711"/>
        <v>0</v>
      </c>
      <c r="P10079" s="17">
        <f t="shared" ca="1" si="712"/>
        <v>0</v>
      </c>
      <c r="Q10079" s="17">
        <f t="shared" ca="1" si="713"/>
        <v>0</v>
      </c>
    </row>
    <row r="10080" spans="1:17" x14ac:dyDescent="0.35">
      <c r="A10080" t="s">
        <v>2579</v>
      </c>
      <c r="B10080" t="s">
        <v>1266</v>
      </c>
      <c r="D10080" t="s">
        <v>14</v>
      </c>
      <c r="E10080" t="s">
        <v>21</v>
      </c>
      <c r="G10080" t="s">
        <v>3040</v>
      </c>
      <c r="H10080">
        <v>298.39999999999998</v>
      </c>
      <c r="J10080">
        <v>0</v>
      </c>
      <c r="K10080">
        <v>0</v>
      </c>
      <c r="L10080" s="17">
        <f>IF($E10080&lt;&gt;"",VLOOKUP($E10080,GEMWs!$E$14:$L$20,7,FALSE),"")</f>
        <v>37.754918937403332</v>
      </c>
      <c r="M10080" s="17">
        <f>IF($E10080&lt;&gt;"",VLOOKUP($E10080,GEMWs!$E$14:$L$20,8,FALSE),"")</f>
        <v>96.174593288388181</v>
      </c>
      <c r="N10080" s="17">
        <f t="shared" ca="1" si="710"/>
        <v>37.754918937403332</v>
      </c>
      <c r="O10080" s="17">
        <f t="shared" ca="1" si="711"/>
        <v>96.174593288388181</v>
      </c>
      <c r="P10080" s="17">
        <f t="shared" ca="1" si="712"/>
        <v>3.1026905318457723</v>
      </c>
      <c r="Q10080" s="17">
        <f t="shared" ca="1" si="713"/>
        <v>7.9036058982073136</v>
      </c>
    </row>
    <row r="10081" spans="1:17" x14ac:dyDescent="0.35">
      <c r="A10081" t="s">
        <v>2579</v>
      </c>
      <c r="B10081" t="s">
        <v>572</v>
      </c>
      <c r="C10081" t="s">
        <v>573</v>
      </c>
      <c r="D10081" t="s">
        <v>14</v>
      </c>
      <c r="E10081" t="s">
        <v>21</v>
      </c>
      <c r="F10081" t="s">
        <v>22</v>
      </c>
      <c r="G10081" t="s">
        <v>3040</v>
      </c>
      <c r="H10081">
        <v>12.1</v>
      </c>
      <c r="I10081">
        <v>427</v>
      </c>
      <c r="J10081">
        <v>600</v>
      </c>
      <c r="K10081">
        <v>600</v>
      </c>
      <c r="L10081" s="17">
        <f>IF($E10081&lt;&gt;"",VLOOKUP($E10081,GEMWs!$E$14:$L$20,7,FALSE),"")</f>
        <v>37.754918937403332</v>
      </c>
      <c r="M10081" s="17">
        <f>IF($E10081&lt;&gt;"",VLOOKUP($E10081,GEMWs!$E$14:$L$20,8,FALSE),"")</f>
        <v>96.174593288388181</v>
      </c>
      <c r="N10081" s="17">
        <f t="shared" si="710"/>
        <v>600</v>
      </c>
      <c r="O10081" s="17">
        <f t="shared" si="711"/>
        <v>600</v>
      </c>
      <c r="P10081" s="17">
        <f t="shared" si="712"/>
        <v>2.0166666666666666E-2</v>
      </c>
      <c r="Q10081" s="17">
        <f t="shared" si="713"/>
        <v>2.0166666666666666E-2</v>
      </c>
    </row>
    <row r="10082" spans="1:17" x14ac:dyDescent="0.35">
      <c r="A10082" t="s">
        <v>2579</v>
      </c>
      <c r="B10082" t="s">
        <v>3007</v>
      </c>
      <c r="C10082" t="s">
        <v>158</v>
      </c>
      <c r="D10082" t="s">
        <v>22</v>
      </c>
      <c r="G10082" t="s">
        <v>3040</v>
      </c>
      <c r="H10082">
        <v>4.3109999999999999</v>
      </c>
      <c r="J10082">
        <v>0</v>
      </c>
      <c r="K10082">
        <v>0</v>
      </c>
      <c r="L10082" s="17" t="str">
        <f>IF($E10082&lt;&gt;"",VLOOKUP($E10082,GEMWs!$E$14:$L$20,7,FALSE),"")</f>
        <v/>
      </c>
      <c r="M10082" s="17" t="str">
        <f>IF($E10082&lt;&gt;"",VLOOKUP($E10082,GEMWs!$E$14:$L$20,8,FALSE),"")</f>
        <v/>
      </c>
      <c r="N10082" s="17">
        <f t="shared" ca="1" si="710"/>
        <v>0</v>
      </c>
      <c r="O10082" s="17">
        <f t="shared" ca="1" si="711"/>
        <v>0</v>
      </c>
      <c r="P10082" s="17">
        <f t="shared" ca="1" si="712"/>
        <v>0</v>
      </c>
      <c r="Q10082" s="17">
        <f t="shared" ca="1" si="713"/>
        <v>0</v>
      </c>
    </row>
    <row r="10083" spans="1:17" x14ac:dyDescent="0.35">
      <c r="A10083" t="s">
        <v>2579</v>
      </c>
      <c r="B10083" t="s">
        <v>2320</v>
      </c>
      <c r="D10083" t="s">
        <v>14</v>
      </c>
      <c r="E10083" t="s">
        <v>21</v>
      </c>
      <c r="G10083" t="s">
        <v>3040</v>
      </c>
      <c r="H10083">
        <v>3595.8</v>
      </c>
      <c r="J10083">
        <v>0</v>
      </c>
      <c r="K10083">
        <v>0</v>
      </c>
      <c r="L10083" s="17">
        <f>IF($E10083&lt;&gt;"",VLOOKUP($E10083,GEMWs!$E$14:$L$20,7,FALSE),"")</f>
        <v>37.754918937403332</v>
      </c>
      <c r="M10083" s="17">
        <f>IF($E10083&lt;&gt;"",VLOOKUP($E10083,GEMWs!$E$14:$L$20,8,FALSE),"")</f>
        <v>96.174593288388181</v>
      </c>
      <c r="N10083" s="17">
        <f t="shared" ca="1" si="710"/>
        <v>37.754918937403332</v>
      </c>
      <c r="O10083" s="17">
        <f t="shared" ca="1" si="711"/>
        <v>96.174593288388181</v>
      </c>
      <c r="P10083" s="17">
        <f t="shared" ca="1" si="712"/>
        <v>37.388252729259484</v>
      </c>
      <c r="Q10083" s="17">
        <f t="shared" ca="1" si="713"/>
        <v>95.240570002593373</v>
      </c>
    </row>
    <row r="10084" spans="1:17" x14ac:dyDescent="0.35">
      <c r="A10084" t="s">
        <v>2579</v>
      </c>
      <c r="B10084" t="s">
        <v>2588</v>
      </c>
      <c r="D10084" t="s">
        <v>14</v>
      </c>
      <c r="E10084" t="s">
        <v>21</v>
      </c>
      <c r="G10084" t="s">
        <v>3040</v>
      </c>
      <c r="H10084">
        <v>0.1</v>
      </c>
      <c r="J10084">
        <v>0</v>
      </c>
      <c r="K10084">
        <v>0</v>
      </c>
      <c r="L10084" s="17">
        <f>IF($E10084&lt;&gt;"",VLOOKUP($E10084,GEMWs!$E$14:$L$20,7,FALSE),"")</f>
        <v>37.754918937403332</v>
      </c>
      <c r="M10084" s="17">
        <f>IF($E10084&lt;&gt;"",VLOOKUP($E10084,GEMWs!$E$14:$L$20,8,FALSE),"")</f>
        <v>96.174593288388181</v>
      </c>
      <c r="N10084" s="17">
        <f t="shared" ca="1" si="710"/>
        <v>37.754918937403332</v>
      </c>
      <c r="O10084" s="17">
        <f t="shared" ca="1" si="711"/>
        <v>96.174593288388181</v>
      </c>
      <c r="P10084" s="17">
        <f t="shared" ca="1" si="712"/>
        <v>1.0397756474013985E-3</v>
      </c>
      <c r="Q10084" s="17">
        <f t="shared" ca="1" si="713"/>
        <v>2.6486614940373038E-3</v>
      </c>
    </row>
    <row r="10085" spans="1:17" x14ac:dyDescent="0.35">
      <c r="A10085" t="s">
        <v>2579</v>
      </c>
      <c r="B10085" t="s">
        <v>433</v>
      </c>
      <c r="C10085" t="s">
        <v>434</v>
      </c>
      <c r="D10085" t="s">
        <v>14</v>
      </c>
      <c r="E10085" t="s">
        <v>21</v>
      </c>
      <c r="F10085" t="s">
        <v>22</v>
      </c>
      <c r="G10085" t="s">
        <v>3040</v>
      </c>
      <c r="H10085">
        <v>1212.7</v>
      </c>
      <c r="I10085">
        <v>279</v>
      </c>
      <c r="J10085">
        <v>5750</v>
      </c>
      <c r="K10085">
        <v>5900</v>
      </c>
      <c r="L10085" s="17">
        <f>IF($E10085&lt;&gt;"",VLOOKUP($E10085,GEMWs!$E$14:$L$20,7,FALSE),"")</f>
        <v>37.754918937403332</v>
      </c>
      <c r="M10085" s="17">
        <f>IF($E10085&lt;&gt;"",VLOOKUP($E10085,GEMWs!$E$14:$L$20,8,FALSE),"")</f>
        <v>96.174593288388181</v>
      </c>
      <c r="N10085" s="17">
        <f t="shared" si="710"/>
        <v>5750</v>
      </c>
      <c r="O10085" s="17">
        <f t="shared" si="711"/>
        <v>5900</v>
      </c>
      <c r="P10085" s="17">
        <f t="shared" si="712"/>
        <v>0.20554237288135593</v>
      </c>
      <c r="Q10085" s="17">
        <f t="shared" si="713"/>
        <v>0.21090434782608697</v>
      </c>
    </row>
    <row r="10086" spans="1:17" x14ac:dyDescent="0.35">
      <c r="A10086" t="s">
        <v>2579</v>
      </c>
      <c r="B10086" t="s">
        <v>236</v>
      </c>
      <c r="D10086" t="s">
        <v>22</v>
      </c>
      <c r="G10086" t="s">
        <v>3040</v>
      </c>
      <c r="H10086">
        <v>10711.6</v>
      </c>
      <c r="J10086">
        <v>0</v>
      </c>
      <c r="K10086">
        <v>0</v>
      </c>
      <c r="L10086" s="17" t="str">
        <f>IF($E10086&lt;&gt;"",VLOOKUP($E10086,GEMWs!$E$14:$L$20,7,FALSE),"")</f>
        <v/>
      </c>
      <c r="M10086" s="17" t="str">
        <f>IF($E10086&lt;&gt;"",VLOOKUP($E10086,GEMWs!$E$14:$L$20,8,FALSE),"")</f>
        <v/>
      </c>
      <c r="N10086" s="17">
        <f t="shared" ca="1" si="710"/>
        <v>0</v>
      </c>
      <c r="O10086" s="17">
        <f t="shared" ca="1" si="711"/>
        <v>0</v>
      </c>
      <c r="P10086" s="17">
        <f t="shared" ca="1" si="712"/>
        <v>0</v>
      </c>
      <c r="Q10086" s="17">
        <f t="shared" ca="1" si="713"/>
        <v>0</v>
      </c>
    </row>
    <row r="10087" spans="1:17" x14ac:dyDescent="0.35">
      <c r="A10087" t="s">
        <v>2579</v>
      </c>
      <c r="B10087" t="s">
        <v>316</v>
      </c>
      <c r="C10087" t="s">
        <v>317</v>
      </c>
      <c r="D10087" t="s">
        <v>14</v>
      </c>
      <c r="E10087" t="s">
        <v>21</v>
      </c>
      <c r="F10087" t="s">
        <v>22</v>
      </c>
      <c r="G10087" t="s">
        <v>3040</v>
      </c>
      <c r="H10087">
        <v>357.1</v>
      </c>
      <c r="I10087">
        <v>468</v>
      </c>
      <c r="J10087">
        <v>1000000</v>
      </c>
      <c r="K10087">
        <v>1000000</v>
      </c>
      <c r="L10087" s="17">
        <f>IF($E10087&lt;&gt;"",VLOOKUP($E10087,GEMWs!$E$14:$L$20,7,FALSE),"")</f>
        <v>37.754918937403332</v>
      </c>
      <c r="M10087" s="17">
        <f>IF($E10087&lt;&gt;"",VLOOKUP($E10087,GEMWs!$E$14:$L$20,8,FALSE),"")</f>
        <v>96.174593288388181</v>
      </c>
      <c r="N10087" s="17">
        <f t="shared" si="710"/>
        <v>1000000</v>
      </c>
      <c r="O10087" s="17">
        <f t="shared" si="711"/>
        <v>1000000</v>
      </c>
      <c r="P10087" s="17">
        <f t="shared" si="712"/>
        <v>3.5710000000000001E-4</v>
      </c>
      <c r="Q10087" s="17">
        <f t="shared" si="713"/>
        <v>3.5710000000000001E-4</v>
      </c>
    </row>
    <row r="10088" spans="1:17" x14ac:dyDescent="0.35">
      <c r="A10088" t="s">
        <v>2579</v>
      </c>
      <c r="B10088" t="s">
        <v>815</v>
      </c>
      <c r="C10088" t="s">
        <v>816</v>
      </c>
      <c r="D10088" t="s">
        <v>14</v>
      </c>
      <c r="E10088" t="s">
        <v>18</v>
      </c>
      <c r="F10088" t="s">
        <v>22</v>
      </c>
      <c r="G10088" t="s">
        <v>3040</v>
      </c>
      <c r="H10088">
        <v>66</v>
      </c>
      <c r="I10088">
        <v>452</v>
      </c>
      <c r="J10088">
        <v>35000</v>
      </c>
      <c r="K10088">
        <v>70000</v>
      </c>
      <c r="L10088" s="17">
        <f>IF($E10088&lt;&gt;"",VLOOKUP($E10088,GEMWs!$E$14:$L$20,7,FALSE),"")</f>
        <v>5950.3939027696888</v>
      </c>
      <c r="M10088" s="17">
        <f>IF($E10088&lt;&gt;"",VLOOKUP($E10088,GEMWs!$E$14:$L$20,8,FALSE),"")</f>
        <v>10539.430626954083</v>
      </c>
      <c r="N10088" s="17">
        <f t="shared" si="710"/>
        <v>35000</v>
      </c>
      <c r="O10088" s="17">
        <f t="shared" si="711"/>
        <v>70000</v>
      </c>
      <c r="P10088" s="17">
        <f t="shared" si="712"/>
        <v>9.4285714285714285E-4</v>
      </c>
      <c r="Q10088" s="17">
        <f t="shared" si="713"/>
        <v>1.8857142857142857E-3</v>
      </c>
    </row>
    <row r="10089" spans="1:17" x14ac:dyDescent="0.35">
      <c r="A10089" t="s">
        <v>2579</v>
      </c>
      <c r="B10089" t="s">
        <v>2978</v>
      </c>
      <c r="C10089" t="s">
        <v>158</v>
      </c>
      <c r="D10089" t="s">
        <v>22</v>
      </c>
      <c r="G10089" t="s">
        <v>3040</v>
      </c>
      <c r="H10089">
        <v>157.19999999999999</v>
      </c>
      <c r="J10089">
        <v>0</v>
      </c>
      <c r="K10089">
        <v>0</v>
      </c>
      <c r="L10089" s="17" t="str">
        <f>IF($E10089&lt;&gt;"",VLOOKUP($E10089,GEMWs!$E$14:$L$20,7,FALSE),"")</f>
        <v/>
      </c>
      <c r="M10089" s="17" t="str">
        <f>IF($E10089&lt;&gt;"",VLOOKUP($E10089,GEMWs!$E$14:$L$20,8,FALSE),"")</f>
        <v/>
      </c>
      <c r="N10089" s="17">
        <f t="shared" ca="1" si="710"/>
        <v>0</v>
      </c>
      <c r="O10089" s="17">
        <f t="shared" ca="1" si="711"/>
        <v>0</v>
      </c>
      <c r="P10089" s="17">
        <f t="shared" ca="1" si="712"/>
        <v>0</v>
      </c>
      <c r="Q10089" s="17">
        <f t="shared" ca="1" si="713"/>
        <v>0</v>
      </c>
    </row>
    <row r="10090" spans="1:17" x14ac:dyDescent="0.35">
      <c r="A10090" t="s">
        <v>2579</v>
      </c>
      <c r="B10090" t="s">
        <v>1395</v>
      </c>
      <c r="D10090" t="s">
        <v>14</v>
      </c>
      <c r="E10090" t="s">
        <v>21</v>
      </c>
      <c r="G10090" t="s">
        <v>3040</v>
      </c>
      <c r="H10090">
        <v>15329.7</v>
      </c>
      <c r="J10090">
        <v>0</v>
      </c>
      <c r="K10090">
        <v>0</v>
      </c>
      <c r="L10090" s="17">
        <f>IF($E10090&lt;&gt;"",VLOOKUP($E10090,GEMWs!$E$14:$L$20,7,FALSE),"")</f>
        <v>37.754918937403332</v>
      </c>
      <c r="M10090" s="17">
        <f>IF($E10090&lt;&gt;"",VLOOKUP($E10090,GEMWs!$E$14:$L$20,8,FALSE),"")</f>
        <v>96.174593288388181</v>
      </c>
      <c r="N10090" s="17">
        <f t="shared" ca="1" si="710"/>
        <v>37.754918937403332</v>
      </c>
      <c r="O10090" s="17">
        <f t="shared" ca="1" si="711"/>
        <v>96.174593288388181</v>
      </c>
      <c r="P10090" s="17">
        <f t="shared" ca="1" si="712"/>
        <v>159.39448741969215</v>
      </c>
      <c r="Q10090" s="17">
        <f t="shared" ca="1" si="713"/>
        <v>406.03186105143658</v>
      </c>
    </row>
    <row r="10091" spans="1:17" x14ac:dyDescent="0.35">
      <c r="A10091" t="s">
        <v>2579</v>
      </c>
      <c r="B10091" t="s">
        <v>190</v>
      </c>
      <c r="C10091" t="s">
        <v>191</v>
      </c>
      <c r="D10091" t="s">
        <v>14</v>
      </c>
      <c r="E10091" t="s">
        <v>21</v>
      </c>
      <c r="F10091" t="s">
        <v>22</v>
      </c>
      <c r="G10091" t="s">
        <v>3040</v>
      </c>
      <c r="H10091">
        <v>604.9</v>
      </c>
      <c r="I10091">
        <v>286</v>
      </c>
      <c r="J10091">
        <v>38000</v>
      </c>
      <c r="K10091">
        <v>99300</v>
      </c>
      <c r="L10091" s="17">
        <f>IF($E10091&lt;&gt;"",VLOOKUP($E10091,GEMWs!$E$14:$L$20,7,FALSE),"")</f>
        <v>37.754918937403332</v>
      </c>
      <c r="M10091" s="17">
        <f>IF($E10091&lt;&gt;"",VLOOKUP($E10091,GEMWs!$E$14:$L$20,8,FALSE),"")</f>
        <v>96.174593288388181</v>
      </c>
      <c r="N10091" s="17">
        <f t="shared" si="710"/>
        <v>38000</v>
      </c>
      <c r="O10091" s="17">
        <f t="shared" si="711"/>
        <v>99300</v>
      </c>
      <c r="P10091" s="17">
        <f t="shared" si="712"/>
        <v>6.0916414904330311E-3</v>
      </c>
      <c r="Q10091" s="17">
        <f t="shared" si="713"/>
        <v>1.5918421052631578E-2</v>
      </c>
    </row>
    <row r="10092" spans="1:17" x14ac:dyDescent="0.35">
      <c r="A10092" t="s">
        <v>2579</v>
      </c>
      <c r="B10092" t="s">
        <v>714</v>
      </c>
      <c r="C10092" t="s">
        <v>715</v>
      </c>
      <c r="D10092" t="s">
        <v>14</v>
      </c>
      <c r="E10092" t="s">
        <v>21</v>
      </c>
      <c r="F10092" t="s">
        <v>22</v>
      </c>
      <c r="G10092" t="s">
        <v>3040</v>
      </c>
      <c r="H10092">
        <v>65765.8</v>
      </c>
      <c r="I10092">
        <v>215</v>
      </c>
      <c r="J10092">
        <v>100</v>
      </c>
      <c r="K10092">
        <v>750</v>
      </c>
      <c r="L10092" s="17">
        <f>IF($E10092&lt;&gt;"",VLOOKUP($E10092,GEMWs!$E$14:$L$20,7,FALSE),"")</f>
        <v>37.754918937403332</v>
      </c>
      <c r="M10092" s="17">
        <f>IF($E10092&lt;&gt;"",VLOOKUP($E10092,GEMWs!$E$14:$L$20,8,FALSE),"")</f>
        <v>96.174593288388181</v>
      </c>
      <c r="N10092" s="17">
        <f t="shared" si="710"/>
        <v>100</v>
      </c>
      <c r="O10092" s="17">
        <f t="shared" si="711"/>
        <v>750</v>
      </c>
      <c r="P10092" s="17">
        <f t="shared" si="712"/>
        <v>87.687733333333341</v>
      </c>
      <c r="Q10092" s="17">
        <f t="shared" si="713"/>
        <v>657.65800000000002</v>
      </c>
    </row>
    <row r="10093" spans="1:17" x14ac:dyDescent="0.35">
      <c r="A10093" t="s">
        <v>2579</v>
      </c>
      <c r="B10093" t="s">
        <v>1282</v>
      </c>
      <c r="D10093" t="s">
        <v>14</v>
      </c>
      <c r="E10093" t="s">
        <v>21</v>
      </c>
      <c r="G10093" t="s">
        <v>3040</v>
      </c>
      <c r="H10093">
        <v>2984.5</v>
      </c>
      <c r="J10093">
        <v>0</v>
      </c>
      <c r="K10093">
        <v>0</v>
      </c>
      <c r="L10093" s="17">
        <f>IF($E10093&lt;&gt;"",VLOOKUP($E10093,GEMWs!$E$14:$L$20,7,FALSE),"")</f>
        <v>37.754918937403332</v>
      </c>
      <c r="M10093" s="17">
        <f>IF($E10093&lt;&gt;"",VLOOKUP($E10093,GEMWs!$E$14:$L$20,8,FALSE),"")</f>
        <v>96.174593288388181</v>
      </c>
      <c r="N10093" s="17">
        <f t="shared" ca="1" si="710"/>
        <v>37.754918937403332</v>
      </c>
      <c r="O10093" s="17">
        <f t="shared" ca="1" si="711"/>
        <v>96.174593288388181</v>
      </c>
      <c r="P10093" s="17">
        <f t="shared" ca="1" si="712"/>
        <v>31.032104196694732</v>
      </c>
      <c r="Q10093" s="17">
        <f t="shared" ca="1" si="713"/>
        <v>79.049302289543334</v>
      </c>
    </row>
    <row r="10094" spans="1:17" x14ac:dyDescent="0.35">
      <c r="A10094" t="s">
        <v>2579</v>
      </c>
      <c r="B10094" t="s">
        <v>1254</v>
      </c>
      <c r="C10094" t="s">
        <v>1255</v>
      </c>
      <c r="D10094" t="s">
        <v>14</v>
      </c>
      <c r="E10094" t="s">
        <v>21</v>
      </c>
      <c r="F10094" t="s">
        <v>22</v>
      </c>
      <c r="G10094" t="s">
        <v>3040</v>
      </c>
      <c r="H10094">
        <v>152959.9</v>
      </c>
      <c r="I10094">
        <v>292</v>
      </c>
      <c r="J10094">
        <v>82.585008000000002</v>
      </c>
      <c r="K10094">
        <v>82.585008000000002</v>
      </c>
      <c r="L10094" s="17">
        <f>IF($E10094&lt;&gt;"",VLOOKUP($E10094,GEMWs!$E$14:$L$20,7,FALSE),"")</f>
        <v>37.754918937403332</v>
      </c>
      <c r="M10094" s="17">
        <f>IF($E10094&lt;&gt;"",VLOOKUP($E10094,GEMWs!$E$14:$L$20,8,FALSE),"")</f>
        <v>96.174593288388181</v>
      </c>
      <c r="N10094" s="17">
        <f t="shared" si="710"/>
        <v>82.585008000000002</v>
      </c>
      <c r="O10094" s="17">
        <f t="shared" si="711"/>
        <v>82.585008000000002</v>
      </c>
      <c r="P10094" s="17">
        <f t="shared" si="712"/>
        <v>1852.1509376132772</v>
      </c>
      <c r="Q10094" s="17">
        <f t="shared" si="713"/>
        <v>1852.1509376132772</v>
      </c>
    </row>
    <row r="10095" spans="1:17" x14ac:dyDescent="0.35">
      <c r="A10095" t="s">
        <v>2579</v>
      </c>
      <c r="B10095" t="s">
        <v>196</v>
      </c>
      <c r="D10095" t="s">
        <v>14</v>
      </c>
      <c r="E10095" t="s">
        <v>21</v>
      </c>
      <c r="G10095" t="s">
        <v>3040</v>
      </c>
      <c r="H10095">
        <v>57</v>
      </c>
      <c r="J10095">
        <v>0</v>
      </c>
      <c r="K10095">
        <v>0</v>
      </c>
      <c r="L10095" s="17">
        <f>IF($E10095&lt;&gt;"",VLOOKUP($E10095,GEMWs!$E$14:$L$20,7,FALSE),"")</f>
        <v>37.754918937403332</v>
      </c>
      <c r="M10095" s="17">
        <f>IF($E10095&lt;&gt;"",VLOOKUP($E10095,GEMWs!$E$14:$L$20,8,FALSE),"")</f>
        <v>96.174593288388181</v>
      </c>
      <c r="N10095" s="17">
        <f t="shared" ca="1" si="710"/>
        <v>37.754918937403332</v>
      </c>
      <c r="O10095" s="17">
        <f t="shared" ca="1" si="711"/>
        <v>96.174593288388181</v>
      </c>
      <c r="P10095" s="17">
        <f t="shared" ca="1" si="712"/>
        <v>0.59267211901879702</v>
      </c>
      <c r="Q10095" s="17">
        <f t="shared" ca="1" si="713"/>
        <v>1.5097370516012631</v>
      </c>
    </row>
    <row r="10096" spans="1:17" x14ac:dyDescent="0.35">
      <c r="A10096" t="s">
        <v>2579</v>
      </c>
      <c r="B10096" t="s">
        <v>2976</v>
      </c>
      <c r="D10096" t="s">
        <v>14</v>
      </c>
      <c r="E10096" t="s">
        <v>21</v>
      </c>
      <c r="G10096" t="s">
        <v>3040</v>
      </c>
      <c r="H10096">
        <v>2959.3</v>
      </c>
      <c r="J10096">
        <v>0</v>
      </c>
      <c r="K10096">
        <v>0</v>
      </c>
      <c r="L10096" s="17">
        <f>IF($E10096&lt;&gt;"",VLOOKUP($E10096,GEMWs!$E$14:$L$20,7,FALSE),"")</f>
        <v>37.754918937403332</v>
      </c>
      <c r="M10096" s="17">
        <f>IF($E10096&lt;&gt;"",VLOOKUP($E10096,GEMWs!$E$14:$L$20,8,FALSE),"")</f>
        <v>96.174593288388181</v>
      </c>
      <c r="N10096" s="17">
        <f t="shared" ca="1" si="710"/>
        <v>37.754918937403332</v>
      </c>
      <c r="O10096" s="17">
        <f t="shared" ca="1" si="711"/>
        <v>96.174593288388181</v>
      </c>
      <c r="P10096" s="17">
        <f t="shared" ca="1" si="712"/>
        <v>30.770080733549584</v>
      </c>
      <c r="Q10096" s="17">
        <f t="shared" ca="1" si="713"/>
        <v>78.381839593045939</v>
      </c>
    </row>
    <row r="10097" spans="1:17" x14ac:dyDescent="0.35">
      <c r="A10097" t="s">
        <v>2579</v>
      </c>
      <c r="B10097" t="s">
        <v>2975</v>
      </c>
      <c r="D10097" t="s">
        <v>14</v>
      </c>
      <c r="E10097" t="s">
        <v>18</v>
      </c>
      <c r="G10097" t="s">
        <v>3040</v>
      </c>
      <c r="H10097">
        <v>204</v>
      </c>
      <c r="J10097">
        <v>0</v>
      </c>
      <c r="K10097">
        <v>0</v>
      </c>
      <c r="L10097" s="17">
        <f>IF($E10097&lt;&gt;"",VLOOKUP($E10097,GEMWs!$E$14:$L$20,7,FALSE),"")</f>
        <v>5950.3939027696888</v>
      </c>
      <c r="M10097" s="17">
        <f>IF($E10097&lt;&gt;"",VLOOKUP($E10097,GEMWs!$E$14:$L$20,8,FALSE),"")</f>
        <v>10539.430626954083</v>
      </c>
      <c r="N10097" s="17">
        <f t="shared" ca="1" si="710"/>
        <v>5950.3939027696888</v>
      </c>
      <c r="O10097" s="17">
        <f t="shared" ca="1" si="711"/>
        <v>10539.430626954083</v>
      </c>
      <c r="P10097" s="17">
        <f t="shared" ca="1" si="712"/>
        <v>1.9355884318672766E-2</v>
      </c>
      <c r="Q10097" s="17">
        <f t="shared" ca="1" si="713"/>
        <v>3.4283444648100611E-2</v>
      </c>
    </row>
    <row r="10098" spans="1:17" x14ac:dyDescent="0.35">
      <c r="A10098" t="s">
        <v>2579</v>
      </c>
      <c r="B10098" t="s">
        <v>1788</v>
      </c>
      <c r="C10098" t="s">
        <v>1789</v>
      </c>
      <c r="D10098" t="s">
        <v>14</v>
      </c>
      <c r="E10098" t="s">
        <v>21</v>
      </c>
      <c r="F10098" t="s">
        <v>22</v>
      </c>
      <c r="G10098" t="s">
        <v>3040</v>
      </c>
      <c r="H10098">
        <v>1077.7</v>
      </c>
      <c r="I10098">
        <v>465</v>
      </c>
      <c r="J10098">
        <v>50</v>
      </c>
      <c r="K10098">
        <v>200</v>
      </c>
      <c r="L10098" s="17">
        <f>IF($E10098&lt;&gt;"",VLOOKUP($E10098,GEMWs!$E$14:$L$20,7,FALSE),"")</f>
        <v>37.754918937403332</v>
      </c>
      <c r="M10098" s="17">
        <f>IF($E10098&lt;&gt;"",VLOOKUP($E10098,GEMWs!$E$14:$L$20,8,FALSE),"")</f>
        <v>96.174593288388181</v>
      </c>
      <c r="N10098" s="17">
        <f t="shared" si="710"/>
        <v>50</v>
      </c>
      <c r="O10098" s="17">
        <f t="shared" si="711"/>
        <v>200</v>
      </c>
      <c r="P10098" s="17">
        <f t="shared" si="712"/>
        <v>5.3885000000000005</v>
      </c>
      <c r="Q10098" s="17">
        <f t="shared" si="713"/>
        <v>21.554000000000002</v>
      </c>
    </row>
    <row r="10099" spans="1:17" x14ac:dyDescent="0.35">
      <c r="A10099" t="s">
        <v>2579</v>
      </c>
      <c r="B10099" t="s">
        <v>1392</v>
      </c>
      <c r="C10099" t="s">
        <v>1393</v>
      </c>
      <c r="D10099" t="s">
        <v>14</v>
      </c>
      <c r="E10099" t="s">
        <v>21</v>
      </c>
      <c r="F10099" t="s">
        <v>22</v>
      </c>
      <c r="G10099" t="s">
        <v>3040</v>
      </c>
      <c r="H10099">
        <v>353.1</v>
      </c>
      <c r="I10099">
        <v>302</v>
      </c>
      <c r="J10099">
        <v>62.94</v>
      </c>
      <c r="K10099">
        <v>62.94</v>
      </c>
      <c r="L10099" s="17">
        <f>IF($E10099&lt;&gt;"",VLOOKUP($E10099,GEMWs!$E$14:$L$20,7,FALSE),"")</f>
        <v>37.754918937403332</v>
      </c>
      <c r="M10099" s="17">
        <f>IF($E10099&lt;&gt;"",VLOOKUP($E10099,GEMWs!$E$14:$L$20,8,FALSE),"")</f>
        <v>96.174593288388181</v>
      </c>
      <c r="N10099" s="17">
        <f t="shared" si="710"/>
        <v>62.94</v>
      </c>
      <c r="O10099" s="17">
        <f t="shared" si="711"/>
        <v>62.94</v>
      </c>
      <c r="P10099" s="17">
        <f t="shared" si="712"/>
        <v>5.6101048617731175</v>
      </c>
      <c r="Q10099" s="17">
        <f t="shared" si="713"/>
        <v>5.6101048617731175</v>
      </c>
    </row>
    <row r="10100" spans="1:17" x14ac:dyDescent="0.35">
      <c r="A10100" t="s">
        <v>2579</v>
      </c>
      <c r="B10100" t="s">
        <v>2589</v>
      </c>
      <c r="D10100" t="s">
        <v>22</v>
      </c>
      <c r="G10100" t="s">
        <v>3040</v>
      </c>
      <c r="H10100">
        <v>232.5</v>
      </c>
      <c r="J10100">
        <v>0</v>
      </c>
      <c r="K10100">
        <v>0</v>
      </c>
      <c r="L10100" s="17" t="str">
        <f>IF($E10100&lt;&gt;"",VLOOKUP($E10100,GEMWs!$E$14:$L$20,7,FALSE),"")</f>
        <v/>
      </c>
      <c r="M10100" s="17" t="str">
        <f>IF($E10100&lt;&gt;"",VLOOKUP($E10100,GEMWs!$E$14:$L$20,8,FALSE),"")</f>
        <v/>
      </c>
      <c r="N10100" s="17">
        <f t="shared" ca="1" si="710"/>
        <v>0</v>
      </c>
      <c r="O10100" s="17">
        <f t="shared" ca="1" si="711"/>
        <v>0</v>
      </c>
      <c r="P10100" s="17">
        <f t="shared" ca="1" si="712"/>
        <v>0</v>
      </c>
      <c r="Q10100" s="17">
        <f t="shared" ca="1" si="713"/>
        <v>0</v>
      </c>
    </row>
    <row r="10101" spans="1:17" x14ac:dyDescent="0.35">
      <c r="A10101" t="s">
        <v>2579</v>
      </c>
      <c r="B10101" t="s">
        <v>743</v>
      </c>
      <c r="C10101" t="s">
        <v>744</v>
      </c>
      <c r="D10101" t="s">
        <v>14</v>
      </c>
      <c r="E10101" t="s">
        <v>21</v>
      </c>
      <c r="F10101" t="s">
        <v>14</v>
      </c>
      <c r="G10101" t="s">
        <v>3040</v>
      </c>
      <c r="H10101">
        <v>1242.2</v>
      </c>
      <c r="I10101">
        <v>308</v>
      </c>
      <c r="J10101">
        <v>63</v>
      </c>
      <c r="K10101">
        <v>231.414368</v>
      </c>
      <c r="L10101" s="17">
        <f>IF($E10101&lt;&gt;"",VLOOKUP($E10101,GEMWs!$E$14:$L$20,7,FALSE),"")</f>
        <v>37.754918937403332</v>
      </c>
      <c r="M10101" s="17">
        <f>IF($E10101&lt;&gt;"",VLOOKUP($E10101,GEMWs!$E$14:$L$20,8,FALSE),"")</f>
        <v>96.174593288388181</v>
      </c>
      <c r="N10101" s="17">
        <f t="shared" si="710"/>
        <v>63</v>
      </c>
      <c r="O10101" s="17">
        <f t="shared" si="711"/>
        <v>231.414368</v>
      </c>
      <c r="P10101" s="17">
        <f t="shared" si="712"/>
        <v>5.3678603050265234</v>
      </c>
      <c r="Q10101" s="17">
        <f t="shared" si="713"/>
        <v>19.717460317460318</v>
      </c>
    </row>
    <row r="10102" spans="1:17" x14ac:dyDescent="0.35">
      <c r="A10102" t="s">
        <v>2579</v>
      </c>
      <c r="B10102" t="s">
        <v>230</v>
      </c>
      <c r="D10102" t="s">
        <v>14</v>
      </c>
      <c r="E10102" t="s">
        <v>21</v>
      </c>
      <c r="G10102" t="s">
        <v>3040</v>
      </c>
      <c r="H10102">
        <v>187.8</v>
      </c>
      <c r="J10102">
        <v>0</v>
      </c>
      <c r="K10102">
        <v>0</v>
      </c>
      <c r="L10102" s="17">
        <f>IF($E10102&lt;&gt;"",VLOOKUP($E10102,GEMWs!$E$14:$L$20,7,FALSE),"")</f>
        <v>37.754918937403332</v>
      </c>
      <c r="M10102" s="17">
        <f>IF($E10102&lt;&gt;"",VLOOKUP($E10102,GEMWs!$E$14:$L$20,8,FALSE),"")</f>
        <v>96.174593288388181</v>
      </c>
      <c r="N10102" s="17">
        <f t="shared" ca="1" si="710"/>
        <v>37.754918937403332</v>
      </c>
      <c r="O10102" s="17">
        <f t="shared" ca="1" si="711"/>
        <v>96.174593288388181</v>
      </c>
      <c r="P10102" s="17">
        <f t="shared" ca="1" si="712"/>
        <v>1.9526986658198262</v>
      </c>
      <c r="Q10102" s="17">
        <f t="shared" ca="1" si="713"/>
        <v>4.9741862858020562</v>
      </c>
    </row>
    <row r="10103" spans="1:17" x14ac:dyDescent="0.35">
      <c r="A10103" t="s">
        <v>2579</v>
      </c>
      <c r="B10103" t="s">
        <v>1135</v>
      </c>
      <c r="D10103" t="s">
        <v>22</v>
      </c>
      <c r="G10103" t="s">
        <v>3040</v>
      </c>
      <c r="H10103">
        <v>9.6</v>
      </c>
      <c r="J10103">
        <v>0</v>
      </c>
      <c r="K10103">
        <v>0</v>
      </c>
      <c r="L10103" s="17" t="str">
        <f>IF($E10103&lt;&gt;"",VLOOKUP($E10103,GEMWs!$E$14:$L$20,7,FALSE),"")</f>
        <v/>
      </c>
      <c r="M10103" s="17" t="str">
        <f>IF($E10103&lt;&gt;"",VLOOKUP($E10103,GEMWs!$E$14:$L$20,8,FALSE),"")</f>
        <v/>
      </c>
      <c r="N10103" s="17">
        <f t="shared" ca="1" si="710"/>
        <v>0</v>
      </c>
      <c r="O10103" s="17">
        <f t="shared" ca="1" si="711"/>
        <v>0</v>
      </c>
      <c r="P10103" s="17">
        <f t="shared" ca="1" si="712"/>
        <v>0</v>
      </c>
      <c r="Q10103" s="17">
        <f t="shared" ca="1" si="713"/>
        <v>0</v>
      </c>
    </row>
    <row r="10104" spans="1:17" x14ac:dyDescent="0.35">
      <c r="A10104" t="s">
        <v>2579</v>
      </c>
      <c r="B10104" t="s">
        <v>502</v>
      </c>
      <c r="D10104" t="s">
        <v>14</v>
      </c>
      <c r="E10104" t="s">
        <v>21</v>
      </c>
      <c r="G10104" t="s">
        <v>3040</v>
      </c>
      <c r="H10104">
        <v>2207.4</v>
      </c>
      <c r="J10104">
        <v>0</v>
      </c>
      <c r="K10104">
        <v>0</v>
      </c>
      <c r="L10104" s="17">
        <f>IF($E10104&lt;&gt;"",VLOOKUP($E10104,GEMWs!$E$14:$L$20,7,FALSE),"")</f>
        <v>37.754918937403332</v>
      </c>
      <c r="M10104" s="17">
        <f>IF($E10104&lt;&gt;"",VLOOKUP($E10104,GEMWs!$E$14:$L$20,8,FALSE),"")</f>
        <v>96.174593288388181</v>
      </c>
      <c r="N10104" s="17">
        <f t="shared" ca="1" si="710"/>
        <v>37.754918937403332</v>
      </c>
      <c r="O10104" s="17">
        <f t="shared" ca="1" si="711"/>
        <v>96.174593288388181</v>
      </c>
      <c r="P10104" s="17">
        <f t="shared" ca="1" si="712"/>
        <v>22.952007640738469</v>
      </c>
      <c r="Q10104" s="17">
        <f t="shared" ca="1" si="713"/>
        <v>58.466553819379442</v>
      </c>
    </row>
    <row r="10105" spans="1:17" x14ac:dyDescent="0.35">
      <c r="A10105" t="s">
        <v>2579</v>
      </c>
      <c r="B10105" t="s">
        <v>2980</v>
      </c>
      <c r="D10105" t="s">
        <v>14</v>
      </c>
      <c r="E10105" t="s">
        <v>18</v>
      </c>
      <c r="G10105" t="s">
        <v>3040</v>
      </c>
      <c r="H10105">
        <v>23835.1</v>
      </c>
      <c r="J10105">
        <v>0</v>
      </c>
      <c r="K10105">
        <v>0</v>
      </c>
      <c r="L10105" s="17">
        <f>IF($E10105&lt;&gt;"",VLOOKUP($E10105,GEMWs!$E$14:$L$20,7,FALSE),"")</f>
        <v>5950.3939027696888</v>
      </c>
      <c r="M10105" s="17">
        <f>IF($E10105&lt;&gt;"",VLOOKUP($E10105,GEMWs!$E$14:$L$20,8,FALSE),"")</f>
        <v>10539.430626954083</v>
      </c>
      <c r="N10105" s="17">
        <f t="shared" ca="1" si="710"/>
        <v>5950.3939027696888</v>
      </c>
      <c r="O10105" s="17">
        <f t="shared" ca="1" si="711"/>
        <v>10539.430626954083</v>
      </c>
      <c r="P10105" s="17">
        <f t="shared" ca="1" si="712"/>
        <v>2.2615168545293978</v>
      </c>
      <c r="Q10105" s="17">
        <f t="shared" ca="1" si="713"/>
        <v>4.0056339780977588</v>
      </c>
    </row>
    <row r="10106" spans="1:17" x14ac:dyDescent="0.35">
      <c r="A10106" t="s">
        <v>2579</v>
      </c>
      <c r="B10106" t="s">
        <v>3008</v>
      </c>
      <c r="C10106" t="s">
        <v>158</v>
      </c>
      <c r="D10106" t="s">
        <v>22</v>
      </c>
      <c r="G10106" t="s">
        <v>3040</v>
      </c>
      <c r="H10106">
        <v>4.8000000000000001E-2</v>
      </c>
      <c r="J10106">
        <v>0</v>
      </c>
      <c r="K10106">
        <v>0</v>
      </c>
      <c r="L10106" s="17" t="str">
        <f>IF($E10106&lt;&gt;"",VLOOKUP($E10106,GEMWs!$E$14:$L$20,7,FALSE),"")</f>
        <v/>
      </c>
      <c r="M10106" s="17" t="str">
        <f>IF($E10106&lt;&gt;"",VLOOKUP($E10106,GEMWs!$E$14:$L$20,8,FALSE),"")</f>
        <v/>
      </c>
      <c r="N10106" s="17">
        <f t="shared" ca="1" si="710"/>
        <v>0</v>
      </c>
      <c r="O10106" s="17">
        <f t="shared" ca="1" si="711"/>
        <v>0</v>
      </c>
      <c r="P10106" s="17">
        <f t="shared" ca="1" si="712"/>
        <v>0</v>
      </c>
      <c r="Q10106" s="17">
        <f t="shared" ca="1" si="713"/>
        <v>0</v>
      </c>
    </row>
    <row r="10107" spans="1:17" x14ac:dyDescent="0.35">
      <c r="A10107" t="s">
        <v>2579</v>
      </c>
      <c r="B10107" t="s">
        <v>201</v>
      </c>
      <c r="D10107" t="s">
        <v>14</v>
      </c>
      <c r="E10107" t="s">
        <v>21</v>
      </c>
      <c r="G10107" t="s">
        <v>3040</v>
      </c>
      <c r="H10107">
        <v>22.5</v>
      </c>
      <c r="J10107">
        <v>0</v>
      </c>
      <c r="K10107">
        <v>0</v>
      </c>
      <c r="L10107" s="17">
        <f>IF($E10107&lt;&gt;"",VLOOKUP($E10107,GEMWs!$E$14:$L$20,7,FALSE),"")</f>
        <v>37.754918937403332</v>
      </c>
      <c r="M10107" s="17">
        <f>IF($E10107&lt;&gt;"",VLOOKUP($E10107,GEMWs!$E$14:$L$20,8,FALSE),"")</f>
        <v>96.174593288388181</v>
      </c>
      <c r="N10107" s="17">
        <f t="shared" ca="1" si="710"/>
        <v>37.754918937403332</v>
      </c>
      <c r="O10107" s="17">
        <f t="shared" ca="1" si="711"/>
        <v>96.174593288388181</v>
      </c>
      <c r="P10107" s="17">
        <f t="shared" ca="1" si="712"/>
        <v>0.23394952066531463</v>
      </c>
      <c r="Q10107" s="17">
        <f t="shared" ca="1" si="713"/>
        <v>0.59594883615839334</v>
      </c>
    </row>
    <row r="10108" spans="1:17" x14ac:dyDescent="0.35">
      <c r="A10108" t="s">
        <v>2579</v>
      </c>
      <c r="B10108" t="s">
        <v>710</v>
      </c>
      <c r="C10108" t="s">
        <v>711</v>
      </c>
      <c r="D10108" t="s">
        <v>14</v>
      </c>
      <c r="E10108" t="s">
        <v>18</v>
      </c>
      <c r="F10108" t="s">
        <v>22</v>
      </c>
      <c r="G10108" t="s">
        <v>3040</v>
      </c>
      <c r="H10108">
        <v>1615.5</v>
      </c>
      <c r="I10108">
        <v>398</v>
      </c>
      <c r="J10108">
        <v>60000</v>
      </c>
      <c r="K10108">
        <v>135000</v>
      </c>
      <c r="L10108" s="17">
        <f>IF($E10108&lt;&gt;"",VLOOKUP($E10108,GEMWs!$E$14:$L$20,7,FALSE),"")</f>
        <v>5950.3939027696888</v>
      </c>
      <c r="M10108" s="17">
        <f>IF($E10108&lt;&gt;"",VLOOKUP($E10108,GEMWs!$E$14:$L$20,8,FALSE),"")</f>
        <v>10539.430626954083</v>
      </c>
      <c r="N10108" s="17">
        <f t="shared" si="710"/>
        <v>60000</v>
      </c>
      <c r="O10108" s="17">
        <f t="shared" si="711"/>
        <v>135000</v>
      </c>
      <c r="P10108" s="17">
        <f t="shared" si="712"/>
        <v>1.1966666666666667E-2</v>
      </c>
      <c r="Q10108" s="17">
        <f t="shared" si="713"/>
        <v>2.6925000000000001E-2</v>
      </c>
    </row>
    <row r="10109" spans="1:17" x14ac:dyDescent="0.35">
      <c r="A10109" t="s">
        <v>2579</v>
      </c>
      <c r="B10109" t="s">
        <v>833</v>
      </c>
      <c r="D10109" t="s">
        <v>14</v>
      </c>
      <c r="E10109" t="s">
        <v>18</v>
      </c>
      <c r="G10109" t="s">
        <v>3040</v>
      </c>
      <c r="H10109">
        <v>831.4</v>
      </c>
      <c r="J10109">
        <v>0</v>
      </c>
      <c r="K10109">
        <v>0</v>
      </c>
      <c r="L10109" s="17">
        <f>IF($E10109&lt;&gt;"",VLOOKUP($E10109,GEMWs!$E$14:$L$20,7,FALSE),"")</f>
        <v>5950.3939027696888</v>
      </c>
      <c r="M10109" s="17">
        <f>IF($E10109&lt;&gt;"",VLOOKUP($E10109,GEMWs!$E$14:$L$20,8,FALSE),"")</f>
        <v>10539.430626954083</v>
      </c>
      <c r="N10109" s="17">
        <f t="shared" ca="1" si="710"/>
        <v>5950.3939027696888</v>
      </c>
      <c r="O10109" s="17">
        <f t="shared" ca="1" si="711"/>
        <v>10539.430626954083</v>
      </c>
      <c r="P10109" s="17">
        <f t="shared" ca="1" si="712"/>
        <v>7.8884716777179092E-2</v>
      </c>
      <c r="Q10109" s="17">
        <f t="shared" ca="1" si="713"/>
        <v>0.1397218425511316</v>
      </c>
    </row>
    <row r="10110" spans="1:17" x14ac:dyDescent="0.35">
      <c r="A10110" t="s">
        <v>2579</v>
      </c>
      <c r="B10110" t="s">
        <v>484</v>
      </c>
      <c r="D10110" t="s">
        <v>14</v>
      </c>
      <c r="E10110" t="s">
        <v>21</v>
      </c>
      <c r="G10110" t="s">
        <v>3040</v>
      </c>
      <c r="H10110">
        <v>89.8</v>
      </c>
      <c r="J10110">
        <v>0</v>
      </c>
      <c r="K10110">
        <v>0</v>
      </c>
      <c r="L10110" s="17">
        <f>IF($E10110&lt;&gt;"",VLOOKUP($E10110,GEMWs!$E$14:$L$20,7,FALSE),"")</f>
        <v>37.754918937403332</v>
      </c>
      <c r="M10110" s="17">
        <f>IF($E10110&lt;&gt;"",VLOOKUP($E10110,GEMWs!$E$14:$L$20,8,FALSE),"")</f>
        <v>96.174593288388181</v>
      </c>
      <c r="N10110" s="17">
        <f t="shared" ca="1" si="710"/>
        <v>37.754918937403332</v>
      </c>
      <c r="O10110" s="17">
        <f t="shared" ca="1" si="711"/>
        <v>96.174593288388181</v>
      </c>
      <c r="P10110" s="17">
        <f t="shared" ca="1" si="712"/>
        <v>0.93371853136645566</v>
      </c>
      <c r="Q10110" s="17">
        <f t="shared" ca="1" si="713"/>
        <v>2.3784980216454987</v>
      </c>
    </row>
    <row r="10111" spans="1:17" x14ac:dyDescent="0.35">
      <c r="A10111" t="s">
        <v>2579</v>
      </c>
      <c r="B10111" t="s">
        <v>1269</v>
      </c>
      <c r="D10111" t="s">
        <v>14</v>
      </c>
      <c r="E10111" t="s">
        <v>21</v>
      </c>
      <c r="G10111" t="s">
        <v>3040</v>
      </c>
      <c r="H10111">
        <v>1697.5</v>
      </c>
      <c r="J10111">
        <v>0</v>
      </c>
      <c r="K10111">
        <v>0</v>
      </c>
      <c r="L10111" s="17">
        <f>IF($E10111&lt;&gt;"",VLOOKUP($E10111,GEMWs!$E$14:$L$20,7,FALSE),"")</f>
        <v>37.754918937403332</v>
      </c>
      <c r="M10111" s="17">
        <f>IF($E10111&lt;&gt;"",VLOOKUP($E10111,GEMWs!$E$14:$L$20,8,FALSE),"")</f>
        <v>96.174593288388181</v>
      </c>
      <c r="N10111" s="17">
        <f t="shared" ca="1" si="710"/>
        <v>37.754918937403332</v>
      </c>
      <c r="O10111" s="17">
        <f t="shared" ca="1" si="711"/>
        <v>96.174593288388181</v>
      </c>
      <c r="P10111" s="17">
        <f t="shared" ca="1" si="712"/>
        <v>17.650191614638736</v>
      </c>
      <c r="Q10111" s="17">
        <f t="shared" ca="1" si="713"/>
        <v>44.961028861283232</v>
      </c>
    </row>
    <row r="10112" spans="1:17" x14ac:dyDescent="0.35">
      <c r="A10112" t="s">
        <v>2579</v>
      </c>
      <c r="B10112" t="s">
        <v>1778</v>
      </c>
      <c r="C10112" t="s">
        <v>1779</v>
      </c>
      <c r="D10112" t="s">
        <v>14</v>
      </c>
      <c r="E10112" t="s">
        <v>21</v>
      </c>
      <c r="F10112" t="s">
        <v>22</v>
      </c>
      <c r="G10112" t="s">
        <v>3040</v>
      </c>
      <c r="H10112">
        <v>405</v>
      </c>
      <c r="I10112">
        <v>313</v>
      </c>
      <c r="J10112">
        <v>454.86874899999998</v>
      </c>
      <c r="K10112">
        <v>500</v>
      </c>
      <c r="L10112" s="17">
        <f>IF($E10112&lt;&gt;"",VLOOKUP($E10112,GEMWs!$E$14:$L$20,7,FALSE),"")</f>
        <v>37.754918937403332</v>
      </c>
      <c r="M10112" s="17">
        <f>IF($E10112&lt;&gt;"",VLOOKUP($E10112,GEMWs!$E$14:$L$20,8,FALSE),"")</f>
        <v>96.174593288388181</v>
      </c>
      <c r="N10112" s="17">
        <f t="shared" si="710"/>
        <v>454.86874899999998</v>
      </c>
      <c r="O10112" s="17">
        <f t="shared" si="711"/>
        <v>500</v>
      </c>
      <c r="P10112" s="17">
        <f t="shared" si="712"/>
        <v>0.81</v>
      </c>
      <c r="Q10112" s="17">
        <f t="shared" si="713"/>
        <v>0.89036672862307364</v>
      </c>
    </row>
    <row r="10113" spans="1:17" x14ac:dyDescent="0.35">
      <c r="A10113" t="s">
        <v>2579</v>
      </c>
      <c r="B10113" t="s">
        <v>486</v>
      </c>
      <c r="C10113" t="s">
        <v>487</v>
      </c>
      <c r="D10113" t="s">
        <v>14</v>
      </c>
      <c r="E10113" t="s">
        <v>21</v>
      </c>
      <c r="G10113" t="s">
        <v>3040</v>
      </c>
      <c r="H10113">
        <v>809</v>
      </c>
      <c r="J10113">
        <v>0</v>
      </c>
      <c r="K10113">
        <v>0</v>
      </c>
      <c r="L10113" s="17">
        <f>IF($E10113&lt;&gt;"",VLOOKUP($E10113,GEMWs!$E$14:$L$20,7,FALSE),"")</f>
        <v>37.754918937403332</v>
      </c>
      <c r="M10113" s="17">
        <f>IF($E10113&lt;&gt;"",VLOOKUP($E10113,GEMWs!$E$14:$L$20,8,FALSE),"")</f>
        <v>96.174593288388181</v>
      </c>
      <c r="N10113" s="17">
        <f t="shared" ca="1" si="710"/>
        <v>37.754918937403332</v>
      </c>
      <c r="O10113" s="17">
        <f t="shared" ca="1" si="711"/>
        <v>96.174593288388181</v>
      </c>
      <c r="P10113" s="17">
        <f t="shared" ca="1" si="712"/>
        <v>8.4117849874773132</v>
      </c>
      <c r="Q10113" s="17">
        <f t="shared" ca="1" si="713"/>
        <v>21.427671486761788</v>
      </c>
    </row>
    <row r="10114" spans="1:17" x14ac:dyDescent="0.35">
      <c r="A10114" t="s">
        <v>2579</v>
      </c>
      <c r="B10114" t="s">
        <v>1598</v>
      </c>
      <c r="C10114" t="s">
        <v>1599</v>
      </c>
      <c r="D10114" t="s">
        <v>14</v>
      </c>
      <c r="E10114" t="s">
        <v>21</v>
      </c>
      <c r="F10114" t="s">
        <v>22</v>
      </c>
      <c r="G10114" t="s">
        <v>3040</v>
      </c>
      <c r="H10114">
        <v>175.7</v>
      </c>
      <c r="I10114">
        <v>316</v>
      </c>
      <c r="J10114">
        <v>3.1</v>
      </c>
      <c r="K10114">
        <v>3.9718490000000002</v>
      </c>
      <c r="L10114" s="17">
        <f>IF($E10114&lt;&gt;"",VLOOKUP($E10114,GEMWs!$E$14:$L$20,7,FALSE),"")</f>
        <v>37.754918937403332</v>
      </c>
      <c r="M10114" s="17">
        <f>IF($E10114&lt;&gt;"",VLOOKUP($E10114,GEMWs!$E$14:$L$20,8,FALSE),"")</f>
        <v>96.174593288388181</v>
      </c>
      <c r="N10114" s="17">
        <f t="shared" si="710"/>
        <v>3.1</v>
      </c>
      <c r="O10114" s="17">
        <f t="shared" si="711"/>
        <v>3.9718490000000002</v>
      </c>
      <c r="P10114" s="17">
        <f t="shared" si="712"/>
        <v>44.236324190572198</v>
      </c>
      <c r="Q10114" s="17">
        <f t="shared" si="713"/>
        <v>56.677419354838705</v>
      </c>
    </row>
    <row r="10115" spans="1:17" x14ac:dyDescent="0.35">
      <c r="A10115" t="s">
        <v>2579</v>
      </c>
      <c r="B10115" t="s">
        <v>144</v>
      </c>
      <c r="C10115" t="s">
        <v>145</v>
      </c>
      <c r="D10115" t="s">
        <v>14</v>
      </c>
      <c r="E10115" t="s">
        <v>21</v>
      </c>
      <c r="F10115" t="s">
        <v>22</v>
      </c>
      <c r="G10115" t="s">
        <v>3040</v>
      </c>
      <c r="H10115">
        <v>179137.3</v>
      </c>
      <c r="I10115">
        <v>317</v>
      </c>
      <c r="J10115">
        <v>2000</v>
      </c>
      <c r="K10115">
        <v>10000</v>
      </c>
      <c r="L10115" s="17">
        <f>IF($E10115&lt;&gt;"",VLOOKUP($E10115,GEMWs!$E$14:$L$20,7,FALSE),"")</f>
        <v>37.754918937403332</v>
      </c>
      <c r="M10115" s="17">
        <f>IF($E10115&lt;&gt;"",VLOOKUP($E10115,GEMWs!$E$14:$L$20,8,FALSE),"")</f>
        <v>96.174593288388181</v>
      </c>
      <c r="N10115" s="17">
        <f t="shared" si="710"/>
        <v>2000</v>
      </c>
      <c r="O10115" s="17">
        <f t="shared" si="711"/>
        <v>10000</v>
      </c>
      <c r="P10115" s="17">
        <f t="shared" si="712"/>
        <v>17.913729999999997</v>
      </c>
      <c r="Q10115" s="17">
        <f t="shared" si="713"/>
        <v>89.568649999999991</v>
      </c>
    </row>
    <row r="10116" spans="1:17" x14ac:dyDescent="0.35">
      <c r="A10116" t="s">
        <v>2579</v>
      </c>
      <c r="B10116" t="s">
        <v>2981</v>
      </c>
      <c r="D10116" t="s">
        <v>14</v>
      </c>
      <c r="E10116" t="s">
        <v>21</v>
      </c>
      <c r="G10116" t="s">
        <v>3040</v>
      </c>
      <c r="H10116">
        <v>146.4</v>
      </c>
      <c r="J10116">
        <v>0</v>
      </c>
      <c r="K10116">
        <v>0</v>
      </c>
      <c r="L10116" s="17">
        <f>IF($E10116&lt;&gt;"",VLOOKUP($E10116,GEMWs!$E$14:$L$20,7,FALSE),"")</f>
        <v>37.754918937403332</v>
      </c>
      <c r="M10116" s="17">
        <f>IF($E10116&lt;&gt;"",VLOOKUP($E10116,GEMWs!$E$14:$L$20,8,FALSE),"")</f>
        <v>96.174593288388181</v>
      </c>
      <c r="N10116" s="17">
        <f t="shared" ca="1" si="710"/>
        <v>37.754918937403332</v>
      </c>
      <c r="O10116" s="17">
        <f t="shared" ca="1" si="711"/>
        <v>96.174593288388181</v>
      </c>
      <c r="P10116" s="17">
        <f t="shared" ca="1" si="712"/>
        <v>1.5222315477956472</v>
      </c>
      <c r="Q10116" s="17">
        <f t="shared" ca="1" si="713"/>
        <v>3.8776404272706126</v>
      </c>
    </row>
    <row r="10117" spans="1:17" x14ac:dyDescent="0.35">
      <c r="A10117" t="s">
        <v>2579</v>
      </c>
      <c r="B10117" t="s">
        <v>439</v>
      </c>
      <c r="C10117" t="s">
        <v>440</v>
      </c>
      <c r="D10117" t="s">
        <v>14</v>
      </c>
      <c r="E10117" t="s">
        <v>21</v>
      </c>
      <c r="F10117" t="s">
        <v>22</v>
      </c>
      <c r="G10117" t="s">
        <v>3040</v>
      </c>
      <c r="H10117">
        <v>908.7</v>
      </c>
      <c r="I10117">
        <v>328</v>
      </c>
      <c r="J10117">
        <v>7000</v>
      </c>
      <c r="K10117">
        <v>28333.33</v>
      </c>
      <c r="L10117" s="17">
        <f>IF($E10117&lt;&gt;"",VLOOKUP($E10117,GEMWs!$E$14:$L$20,7,FALSE),"")</f>
        <v>37.754918937403332</v>
      </c>
      <c r="M10117" s="17">
        <f>IF($E10117&lt;&gt;"",VLOOKUP($E10117,GEMWs!$E$14:$L$20,8,FALSE),"")</f>
        <v>96.174593288388181</v>
      </c>
      <c r="N10117" s="17">
        <f t="shared" si="710"/>
        <v>7000</v>
      </c>
      <c r="O10117" s="17">
        <f t="shared" si="711"/>
        <v>28333.33</v>
      </c>
      <c r="P10117" s="17">
        <f t="shared" si="712"/>
        <v>3.2071768479031586E-2</v>
      </c>
      <c r="Q10117" s="17">
        <f t="shared" si="713"/>
        <v>0.12981428571428572</v>
      </c>
    </row>
    <row r="10118" spans="1:17" x14ac:dyDescent="0.35">
      <c r="A10118" t="s">
        <v>2579</v>
      </c>
      <c r="B10118" t="s">
        <v>1261</v>
      </c>
      <c r="D10118" t="s">
        <v>22</v>
      </c>
      <c r="G10118" t="s">
        <v>3040</v>
      </c>
      <c r="H10118">
        <v>360.8</v>
      </c>
      <c r="J10118">
        <v>0</v>
      </c>
      <c r="K10118">
        <v>0</v>
      </c>
      <c r="L10118" s="17" t="str">
        <f>IF($E10118&lt;&gt;"",VLOOKUP($E10118,GEMWs!$E$14:$L$20,7,FALSE),"")</f>
        <v/>
      </c>
      <c r="M10118" s="17" t="str">
        <f>IF($E10118&lt;&gt;"",VLOOKUP($E10118,GEMWs!$E$14:$L$20,8,FALSE),"")</f>
        <v/>
      </c>
      <c r="N10118" s="17">
        <f t="shared" ca="1" si="710"/>
        <v>0</v>
      </c>
      <c r="O10118" s="17">
        <f t="shared" ca="1" si="711"/>
        <v>0</v>
      </c>
      <c r="P10118" s="17">
        <f t="shared" ca="1" si="712"/>
        <v>0</v>
      </c>
      <c r="Q10118" s="17">
        <f t="shared" ca="1" si="713"/>
        <v>0</v>
      </c>
    </row>
    <row r="10119" spans="1:17" x14ac:dyDescent="0.35">
      <c r="A10119" t="s">
        <v>2579</v>
      </c>
      <c r="B10119" t="s">
        <v>180</v>
      </c>
      <c r="C10119" t="s">
        <v>181</v>
      </c>
      <c r="D10119" t="s">
        <v>14</v>
      </c>
      <c r="E10119" t="s">
        <v>21</v>
      </c>
      <c r="F10119" t="s">
        <v>22</v>
      </c>
      <c r="G10119" t="s">
        <v>3040</v>
      </c>
      <c r="H10119">
        <v>1847.5</v>
      </c>
      <c r="I10119">
        <v>445</v>
      </c>
      <c r="J10119">
        <v>56750</v>
      </c>
      <c r="K10119">
        <v>113500</v>
      </c>
      <c r="L10119" s="17">
        <f>IF($E10119&lt;&gt;"",VLOOKUP($E10119,GEMWs!$E$14:$L$20,7,FALSE),"")</f>
        <v>37.754918937403332</v>
      </c>
      <c r="M10119" s="17">
        <f>IF($E10119&lt;&gt;"",VLOOKUP($E10119,GEMWs!$E$14:$L$20,8,FALSE),"")</f>
        <v>96.174593288388181</v>
      </c>
      <c r="N10119" s="17">
        <f t="shared" si="710"/>
        <v>56750</v>
      </c>
      <c r="O10119" s="17">
        <f t="shared" si="711"/>
        <v>113500</v>
      </c>
      <c r="P10119" s="17">
        <f t="shared" si="712"/>
        <v>1.6277533039647577E-2</v>
      </c>
      <c r="Q10119" s="17">
        <f t="shared" si="713"/>
        <v>3.2555066079295154E-2</v>
      </c>
    </row>
    <row r="10120" spans="1:17" x14ac:dyDescent="0.35">
      <c r="A10120" t="s">
        <v>2579</v>
      </c>
      <c r="B10120" t="s">
        <v>71</v>
      </c>
      <c r="C10120" t="s">
        <v>72</v>
      </c>
      <c r="D10120" t="s">
        <v>14</v>
      </c>
      <c r="E10120" t="s">
        <v>21</v>
      </c>
      <c r="F10120" t="s">
        <v>22</v>
      </c>
      <c r="G10120" t="s">
        <v>3040</v>
      </c>
      <c r="H10120">
        <v>12942.5</v>
      </c>
      <c r="I10120">
        <v>333</v>
      </c>
      <c r="J10120">
        <v>31000</v>
      </c>
      <c r="K10120">
        <v>60000</v>
      </c>
      <c r="L10120" s="17">
        <f>IF($E10120&lt;&gt;"",VLOOKUP($E10120,GEMWs!$E$14:$L$20,7,FALSE),"")</f>
        <v>37.754918937403332</v>
      </c>
      <c r="M10120" s="17">
        <f>IF($E10120&lt;&gt;"",VLOOKUP($E10120,GEMWs!$E$14:$L$20,8,FALSE),"")</f>
        <v>96.174593288388181</v>
      </c>
      <c r="N10120" s="17">
        <f t="shared" si="710"/>
        <v>31000</v>
      </c>
      <c r="O10120" s="17">
        <f t="shared" si="711"/>
        <v>60000</v>
      </c>
      <c r="P10120" s="17">
        <f t="shared" si="712"/>
        <v>0.21570833333333334</v>
      </c>
      <c r="Q10120" s="17">
        <f t="shared" si="713"/>
        <v>0.41749999999999998</v>
      </c>
    </row>
    <row r="10121" spans="1:17" x14ac:dyDescent="0.35">
      <c r="A10121" t="s">
        <v>2579</v>
      </c>
      <c r="B10121" t="s">
        <v>202</v>
      </c>
      <c r="D10121" t="s">
        <v>14</v>
      </c>
      <c r="E10121" t="s">
        <v>18</v>
      </c>
      <c r="G10121" t="s">
        <v>3040</v>
      </c>
      <c r="H10121">
        <v>529.6</v>
      </c>
      <c r="J10121">
        <v>0</v>
      </c>
      <c r="K10121">
        <v>0</v>
      </c>
      <c r="L10121" s="17">
        <f>IF($E10121&lt;&gt;"",VLOOKUP($E10121,GEMWs!$E$14:$L$20,7,FALSE),"")</f>
        <v>5950.3939027696888</v>
      </c>
      <c r="M10121" s="17">
        <f>IF($E10121&lt;&gt;"",VLOOKUP($E10121,GEMWs!$E$14:$L$20,8,FALSE),"")</f>
        <v>10539.430626954083</v>
      </c>
      <c r="N10121" s="17">
        <f t="shared" ca="1" si="710"/>
        <v>5950.3939027696888</v>
      </c>
      <c r="O10121" s="17">
        <f t="shared" ca="1" si="711"/>
        <v>10539.430626954083</v>
      </c>
      <c r="P10121" s="17">
        <f t="shared" ca="1" si="712"/>
        <v>5.024939379984851E-2</v>
      </c>
      <c r="Q10121" s="17">
        <f t="shared" ca="1" si="713"/>
        <v>8.9002511204088655E-2</v>
      </c>
    </row>
    <row r="10122" spans="1:17" x14ac:dyDescent="0.35">
      <c r="A10122" t="s">
        <v>2579</v>
      </c>
      <c r="B10122" t="s">
        <v>748</v>
      </c>
      <c r="D10122" t="s">
        <v>14</v>
      </c>
      <c r="E10122" t="s">
        <v>21</v>
      </c>
      <c r="G10122" t="s">
        <v>3040</v>
      </c>
      <c r="H10122">
        <v>6.2</v>
      </c>
      <c r="J10122">
        <v>0</v>
      </c>
      <c r="K10122">
        <v>0</v>
      </c>
      <c r="L10122" s="17">
        <f>IF($E10122&lt;&gt;"",VLOOKUP($E10122,GEMWs!$E$14:$L$20,7,FALSE),"")</f>
        <v>37.754918937403332</v>
      </c>
      <c r="M10122" s="17">
        <f>IF($E10122&lt;&gt;"",VLOOKUP($E10122,GEMWs!$E$14:$L$20,8,FALSE),"")</f>
        <v>96.174593288388181</v>
      </c>
      <c r="N10122" s="17">
        <f t="shared" ca="1" si="710"/>
        <v>37.754918937403332</v>
      </c>
      <c r="O10122" s="17">
        <f t="shared" ca="1" si="711"/>
        <v>96.174593288388181</v>
      </c>
      <c r="P10122" s="17">
        <f t="shared" ca="1" si="712"/>
        <v>6.4466090138886697E-2</v>
      </c>
      <c r="Q10122" s="17">
        <f t="shared" ca="1" si="713"/>
        <v>0.16421701263031283</v>
      </c>
    </row>
    <row r="10123" spans="1:17" x14ac:dyDescent="0.35">
      <c r="A10123" t="s">
        <v>2579</v>
      </c>
      <c r="B10123" t="s">
        <v>837</v>
      </c>
      <c r="D10123" t="s">
        <v>14</v>
      </c>
      <c r="E10123" t="s">
        <v>21</v>
      </c>
      <c r="G10123" t="s">
        <v>3040</v>
      </c>
      <c r="H10123">
        <v>51.5</v>
      </c>
      <c r="J10123">
        <v>0</v>
      </c>
      <c r="K10123">
        <v>0</v>
      </c>
      <c r="L10123" s="17">
        <f>IF($E10123&lt;&gt;"",VLOOKUP($E10123,GEMWs!$E$14:$L$20,7,FALSE),"")</f>
        <v>37.754918937403332</v>
      </c>
      <c r="M10123" s="17">
        <f>IF($E10123&lt;&gt;"",VLOOKUP($E10123,GEMWs!$E$14:$L$20,8,FALSE),"")</f>
        <v>96.174593288388181</v>
      </c>
      <c r="N10123" s="17">
        <f t="shared" ca="1" si="710"/>
        <v>37.754918937403332</v>
      </c>
      <c r="O10123" s="17">
        <f t="shared" ca="1" si="711"/>
        <v>96.174593288388181</v>
      </c>
      <c r="P10123" s="17">
        <f t="shared" ca="1" si="712"/>
        <v>0.5354844584117201</v>
      </c>
      <c r="Q10123" s="17">
        <f t="shared" ca="1" si="713"/>
        <v>1.3640606694292114</v>
      </c>
    </row>
    <row r="10124" spans="1:17" x14ac:dyDescent="0.35">
      <c r="A10124" t="s">
        <v>2579</v>
      </c>
      <c r="B10124" t="s">
        <v>574</v>
      </c>
      <c r="C10124" t="s">
        <v>575</v>
      </c>
      <c r="D10124" t="s">
        <v>14</v>
      </c>
      <c r="E10124" t="s">
        <v>21</v>
      </c>
      <c r="F10124" t="s">
        <v>22</v>
      </c>
      <c r="G10124" t="s">
        <v>3040</v>
      </c>
      <c r="H10124">
        <v>364.4</v>
      </c>
      <c r="I10124">
        <v>335</v>
      </c>
      <c r="J10124">
        <v>930.882519</v>
      </c>
      <c r="K10124">
        <v>930.882519</v>
      </c>
      <c r="L10124" s="17">
        <f>IF($E10124&lt;&gt;"",VLOOKUP($E10124,GEMWs!$E$14:$L$20,7,FALSE),"")</f>
        <v>37.754918937403332</v>
      </c>
      <c r="M10124" s="17">
        <f>IF($E10124&lt;&gt;"",VLOOKUP($E10124,GEMWs!$E$14:$L$20,8,FALSE),"")</f>
        <v>96.174593288388181</v>
      </c>
      <c r="N10124" s="17">
        <f t="shared" si="710"/>
        <v>930.882519</v>
      </c>
      <c r="O10124" s="17">
        <f t="shared" si="711"/>
        <v>930.882519</v>
      </c>
      <c r="P10124" s="17">
        <f t="shared" si="712"/>
        <v>0.3914564862507639</v>
      </c>
      <c r="Q10124" s="17">
        <f t="shared" si="713"/>
        <v>0.3914564862507639</v>
      </c>
    </row>
    <row r="10125" spans="1:17" x14ac:dyDescent="0.35">
      <c r="A10125" t="s">
        <v>2579</v>
      </c>
      <c r="B10125" t="s">
        <v>2594</v>
      </c>
      <c r="C10125" t="s">
        <v>2595</v>
      </c>
      <c r="D10125" t="s">
        <v>14</v>
      </c>
      <c r="E10125" t="s">
        <v>21</v>
      </c>
      <c r="G10125" t="s">
        <v>3040</v>
      </c>
      <c r="H10125">
        <v>25.6</v>
      </c>
      <c r="J10125">
        <v>0</v>
      </c>
      <c r="K10125">
        <v>0</v>
      </c>
      <c r="L10125" s="17">
        <f>IF($E10125&lt;&gt;"",VLOOKUP($E10125,GEMWs!$E$14:$L$20,7,FALSE),"")</f>
        <v>37.754918937403332</v>
      </c>
      <c r="M10125" s="17">
        <f>IF($E10125&lt;&gt;"",VLOOKUP($E10125,GEMWs!$E$14:$L$20,8,FALSE),"")</f>
        <v>96.174593288388181</v>
      </c>
      <c r="N10125" s="17">
        <f t="shared" ca="1" si="710"/>
        <v>37.754918937403332</v>
      </c>
      <c r="O10125" s="17">
        <f t="shared" ca="1" si="711"/>
        <v>96.174593288388181</v>
      </c>
      <c r="P10125" s="17">
        <f t="shared" ca="1" si="712"/>
        <v>0.26618256573475801</v>
      </c>
      <c r="Q10125" s="17">
        <f t="shared" ca="1" si="713"/>
        <v>0.67805734247354976</v>
      </c>
    </row>
    <row r="10126" spans="1:17" x14ac:dyDescent="0.35">
      <c r="A10126" t="s">
        <v>2579</v>
      </c>
      <c r="B10126" t="s">
        <v>186</v>
      </c>
      <c r="C10126" t="s">
        <v>187</v>
      </c>
      <c r="D10126" t="s">
        <v>14</v>
      </c>
      <c r="E10126" t="s">
        <v>21</v>
      </c>
      <c r="F10126" t="s">
        <v>14</v>
      </c>
      <c r="G10126" t="s">
        <v>3040</v>
      </c>
      <c r="H10126">
        <v>0.2</v>
      </c>
      <c r="I10126">
        <v>337</v>
      </c>
      <c r="J10126">
        <v>53.942762999999999</v>
      </c>
      <c r="K10126">
        <v>180000</v>
      </c>
      <c r="L10126" s="17">
        <f>IF($E10126&lt;&gt;"",VLOOKUP($E10126,GEMWs!$E$14:$L$20,7,FALSE),"")</f>
        <v>37.754918937403332</v>
      </c>
      <c r="M10126" s="17">
        <f>IF($E10126&lt;&gt;"",VLOOKUP($E10126,GEMWs!$E$14:$L$20,8,FALSE),"")</f>
        <v>96.174593288388181</v>
      </c>
      <c r="N10126" s="17">
        <f t="shared" si="710"/>
        <v>53.942762999999999</v>
      </c>
      <c r="O10126" s="17">
        <f t="shared" si="711"/>
        <v>180000</v>
      </c>
      <c r="P10126" s="17">
        <f t="shared" si="712"/>
        <v>1.1111111111111112E-6</v>
      </c>
      <c r="Q10126" s="17">
        <f t="shared" si="713"/>
        <v>3.7076335893287487E-3</v>
      </c>
    </row>
    <row r="10127" spans="1:17" x14ac:dyDescent="0.35">
      <c r="A10127" t="s">
        <v>2579</v>
      </c>
      <c r="B10127" t="s">
        <v>2440</v>
      </c>
      <c r="C10127" t="s">
        <v>2441</v>
      </c>
      <c r="D10127" t="s">
        <v>14</v>
      </c>
      <c r="E10127" t="s">
        <v>21</v>
      </c>
      <c r="F10127" t="s">
        <v>22</v>
      </c>
      <c r="G10127" t="s">
        <v>3040</v>
      </c>
      <c r="H10127">
        <v>21.1</v>
      </c>
      <c r="I10127">
        <v>476</v>
      </c>
      <c r="J10127">
        <v>2759.2287289999999</v>
      </c>
      <c r="K10127">
        <v>2794.9311659999998</v>
      </c>
      <c r="L10127" s="17">
        <f>IF($E10127&lt;&gt;"",VLOOKUP($E10127,GEMWs!$E$14:$L$20,7,FALSE),"")</f>
        <v>37.754918937403332</v>
      </c>
      <c r="M10127" s="17">
        <f>IF($E10127&lt;&gt;"",VLOOKUP($E10127,GEMWs!$E$14:$L$20,8,FALSE),"")</f>
        <v>96.174593288388181</v>
      </c>
      <c r="N10127" s="17">
        <f t="shared" si="710"/>
        <v>2759.2287289999999</v>
      </c>
      <c r="O10127" s="17">
        <f t="shared" si="711"/>
        <v>2794.9311659999998</v>
      </c>
      <c r="P10127" s="17">
        <f t="shared" si="712"/>
        <v>7.5493809138053036E-3</v>
      </c>
      <c r="Q10127" s="17">
        <f t="shared" si="713"/>
        <v>7.6470644779228093E-3</v>
      </c>
    </row>
    <row r="10128" spans="1:17" x14ac:dyDescent="0.35">
      <c r="A10128" t="s">
        <v>2579</v>
      </c>
      <c r="B10128" t="s">
        <v>182</v>
      </c>
      <c r="C10128" t="s">
        <v>183</v>
      </c>
      <c r="D10128" t="s">
        <v>14</v>
      </c>
      <c r="E10128" t="s">
        <v>21</v>
      </c>
      <c r="F10128" t="s">
        <v>22</v>
      </c>
      <c r="G10128" t="s">
        <v>3040</v>
      </c>
      <c r="H10128">
        <v>0.6</v>
      </c>
      <c r="I10128">
        <v>338</v>
      </c>
      <c r="J10128">
        <v>4536</v>
      </c>
      <c r="K10128">
        <v>38636</v>
      </c>
      <c r="L10128" s="17">
        <f>IF($E10128&lt;&gt;"",VLOOKUP($E10128,GEMWs!$E$14:$L$20,7,FALSE),"")</f>
        <v>37.754918937403332</v>
      </c>
      <c r="M10128" s="17">
        <f>IF($E10128&lt;&gt;"",VLOOKUP($E10128,GEMWs!$E$14:$L$20,8,FALSE),"")</f>
        <v>96.174593288388181</v>
      </c>
      <c r="N10128" s="17">
        <f t="shared" si="710"/>
        <v>4536</v>
      </c>
      <c r="O10128" s="17">
        <f t="shared" si="711"/>
        <v>38636</v>
      </c>
      <c r="P10128" s="17">
        <f t="shared" si="712"/>
        <v>1.552955792525106E-5</v>
      </c>
      <c r="Q10128" s="17">
        <f t="shared" si="713"/>
        <v>1.3227513227513226E-4</v>
      </c>
    </row>
    <row r="10129" spans="1:17" x14ac:dyDescent="0.35">
      <c r="A10129" t="s">
        <v>2579</v>
      </c>
      <c r="B10129" t="s">
        <v>1975</v>
      </c>
      <c r="D10129" t="s">
        <v>22</v>
      </c>
      <c r="G10129" t="s">
        <v>3040</v>
      </c>
      <c r="H10129">
        <v>0.6</v>
      </c>
      <c r="J10129">
        <v>0</v>
      </c>
      <c r="K10129">
        <v>0</v>
      </c>
      <c r="L10129" s="17" t="str">
        <f>IF($E10129&lt;&gt;"",VLOOKUP($E10129,GEMWs!$E$14:$L$20,7,FALSE),"")</f>
        <v/>
      </c>
      <c r="M10129" s="17" t="str">
        <f>IF($E10129&lt;&gt;"",VLOOKUP($E10129,GEMWs!$E$14:$L$20,8,FALSE),"")</f>
        <v/>
      </c>
      <c r="N10129" s="17">
        <f t="shared" ca="1" si="710"/>
        <v>0</v>
      </c>
      <c r="O10129" s="17">
        <f t="shared" ca="1" si="711"/>
        <v>0</v>
      </c>
      <c r="P10129" s="17">
        <f t="shared" ca="1" si="712"/>
        <v>0</v>
      </c>
      <c r="Q10129" s="17">
        <f t="shared" ca="1" si="713"/>
        <v>0</v>
      </c>
    </row>
    <row r="10130" spans="1:17" x14ac:dyDescent="0.35">
      <c r="A10130" t="s">
        <v>2579</v>
      </c>
      <c r="B10130" t="s">
        <v>1467</v>
      </c>
      <c r="D10130" t="s">
        <v>22</v>
      </c>
      <c r="G10130" t="s">
        <v>3040</v>
      </c>
      <c r="H10130">
        <v>9.5</v>
      </c>
      <c r="J10130">
        <v>0</v>
      </c>
      <c r="K10130">
        <v>0</v>
      </c>
      <c r="L10130" s="17" t="str">
        <f>IF($E10130&lt;&gt;"",VLOOKUP($E10130,GEMWs!$E$14:$L$20,7,FALSE),"")</f>
        <v/>
      </c>
      <c r="M10130" s="17" t="str">
        <f>IF($E10130&lt;&gt;"",VLOOKUP($E10130,GEMWs!$E$14:$L$20,8,FALSE),"")</f>
        <v/>
      </c>
      <c r="N10130" s="17">
        <f t="shared" ca="1" si="710"/>
        <v>0</v>
      </c>
      <c r="O10130" s="17">
        <f t="shared" ca="1" si="711"/>
        <v>0</v>
      </c>
      <c r="P10130" s="17">
        <f t="shared" ca="1" si="712"/>
        <v>0</v>
      </c>
      <c r="Q10130" s="17">
        <f t="shared" ca="1" si="713"/>
        <v>0</v>
      </c>
    </row>
    <row r="10131" spans="1:17" x14ac:dyDescent="0.35">
      <c r="A10131" t="s">
        <v>2579</v>
      </c>
      <c r="B10131" t="s">
        <v>1246</v>
      </c>
      <c r="C10131" t="s">
        <v>1247</v>
      </c>
      <c r="D10131" t="s">
        <v>14</v>
      </c>
      <c r="E10131" t="s">
        <v>21</v>
      </c>
      <c r="F10131" t="s">
        <v>22</v>
      </c>
      <c r="G10131" t="s">
        <v>3040</v>
      </c>
      <c r="H10131">
        <v>145.1</v>
      </c>
      <c r="I10131">
        <v>344</v>
      </c>
      <c r="J10131">
        <v>229.07672199999999</v>
      </c>
      <c r="K10131">
        <v>498.720418</v>
      </c>
      <c r="L10131" s="17">
        <f>IF($E10131&lt;&gt;"",VLOOKUP($E10131,GEMWs!$E$14:$L$20,7,FALSE),"")</f>
        <v>37.754918937403332</v>
      </c>
      <c r="M10131" s="17">
        <f>IF($E10131&lt;&gt;"",VLOOKUP($E10131,GEMWs!$E$14:$L$20,8,FALSE),"")</f>
        <v>96.174593288388181</v>
      </c>
      <c r="N10131" s="17">
        <f t="shared" ref="N10131:N10194" si="714">IF($I10131&lt;&gt;"",J10131,IF(AND($D10131="Y",$M$6=236),L10131,0))</f>
        <v>229.07672199999999</v>
      </c>
      <c r="O10131" s="17">
        <f t="shared" ref="O10131:O10194" si="715">IF($I10131&lt;&gt;"",K10131,IF(AND($D10131="Y",$M$6=236),M10131,0))</f>
        <v>498.720418</v>
      </c>
      <c r="P10131" s="17">
        <f t="shared" si="712"/>
        <v>0.2909445748820334</v>
      </c>
      <c r="Q10131" s="17">
        <f t="shared" si="713"/>
        <v>0.63341224168556065</v>
      </c>
    </row>
    <row r="10132" spans="1:17" x14ac:dyDescent="0.35">
      <c r="A10132" t="s">
        <v>2579</v>
      </c>
      <c r="B10132" t="s">
        <v>184</v>
      </c>
      <c r="C10132" t="s">
        <v>185</v>
      </c>
      <c r="D10132" t="s">
        <v>14</v>
      </c>
      <c r="E10132" t="s">
        <v>21</v>
      </c>
      <c r="F10132" t="s">
        <v>22</v>
      </c>
      <c r="G10132" t="s">
        <v>3040</v>
      </c>
      <c r="H10132">
        <v>61512.800000000003</v>
      </c>
      <c r="I10132">
        <v>345</v>
      </c>
      <c r="J10132">
        <v>5000</v>
      </c>
      <c r="K10132">
        <v>20000</v>
      </c>
      <c r="L10132" s="17">
        <f>IF($E10132&lt;&gt;"",VLOOKUP($E10132,GEMWs!$E$14:$L$20,7,FALSE),"")</f>
        <v>37.754918937403332</v>
      </c>
      <c r="M10132" s="17">
        <f>IF($E10132&lt;&gt;"",VLOOKUP($E10132,GEMWs!$E$14:$L$20,8,FALSE),"")</f>
        <v>96.174593288388181</v>
      </c>
      <c r="N10132" s="17">
        <f t="shared" si="714"/>
        <v>5000</v>
      </c>
      <c r="O10132" s="17">
        <f t="shared" si="715"/>
        <v>20000</v>
      </c>
      <c r="P10132" s="17">
        <f t="shared" si="712"/>
        <v>3.0756399999999999</v>
      </c>
      <c r="Q10132" s="17">
        <f t="shared" si="713"/>
        <v>12.30256</v>
      </c>
    </row>
    <row r="10133" spans="1:17" x14ac:dyDescent="0.35">
      <c r="A10133" t="s">
        <v>2579</v>
      </c>
      <c r="B10133" t="s">
        <v>1976</v>
      </c>
      <c r="D10133" t="s">
        <v>22</v>
      </c>
      <c r="G10133" t="s">
        <v>3040</v>
      </c>
      <c r="H10133">
        <v>0.6</v>
      </c>
      <c r="J10133">
        <v>0</v>
      </c>
      <c r="K10133">
        <v>0</v>
      </c>
      <c r="L10133" s="17" t="str">
        <f>IF($E10133&lt;&gt;"",VLOOKUP($E10133,GEMWs!$E$14:$L$20,7,FALSE),"")</f>
        <v/>
      </c>
      <c r="M10133" s="17" t="str">
        <f>IF($E10133&lt;&gt;"",VLOOKUP($E10133,GEMWs!$E$14:$L$20,8,FALSE),"")</f>
        <v/>
      </c>
      <c r="N10133" s="17">
        <f t="shared" ca="1" si="714"/>
        <v>0</v>
      </c>
      <c r="O10133" s="17">
        <f t="shared" ca="1" si="715"/>
        <v>0</v>
      </c>
      <c r="P10133" s="17">
        <f t="shared" ref="P10133:P10196" ca="1" si="716">IF(O10133&gt;0,$H10133/O10133,0)</f>
        <v>0</v>
      </c>
      <c r="Q10133" s="17">
        <f t="shared" ref="Q10133:Q10196" ca="1" si="717">IF(N10133&gt;0,$H10133/N10133,0)</f>
        <v>0</v>
      </c>
    </row>
    <row r="10134" spans="1:17" x14ac:dyDescent="0.35">
      <c r="A10134" t="s">
        <v>2597</v>
      </c>
      <c r="B10134" t="s">
        <v>534</v>
      </c>
      <c r="C10134" t="s">
        <v>535</v>
      </c>
      <c r="D10134" t="s">
        <v>14</v>
      </c>
      <c r="E10134" t="s">
        <v>21</v>
      </c>
      <c r="F10134" t="s">
        <v>22</v>
      </c>
      <c r="G10134" t="s">
        <v>3040</v>
      </c>
      <c r="H10134">
        <v>4.5</v>
      </c>
      <c r="I10134">
        <v>48</v>
      </c>
      <c r="J10134">
        <v>2720</v>
      </c>
      <c r="K10134">
        <v>2720</v>
      </c>
      <c r="L10134" s="17">
        <f>IF($E10134&lt;&gt;"",VLOOKUP($E10134,GEMWs!$E$14:$L$20,7,FALSE),"")</f>
        <v>37.754918937403332</v>
      </c>
      <c r="M10134" s="17">
        <f>IF($E10134&lt;&gt;"",VLOOKUP($E10134,GEMWs!$E$14:$L$20,8,FALSE),"")</f>
        <v>96.174593288388181</v>
      </c>
      <c r="N10134" s="17">
        <f t="shared" si="714"/>
        <v>2720</v>
      </c>
      <c r="O10134" s="17">
        <f t="shared" si="715"/>
        <v>2720</v>
      </c>
      <c r="P10134" s="17">
        <f t="shared" si="716"/>
        <v>1.6544117647058823E-3</v>
      </c>
      <c r="Q10134" s="17">
        <f t="shared" si="717"/>
        <v>1.6544117647058823E-3</v>
      </c>
    </row>
    <row r="10135" spans="1:17" x14ac:dyDescent="0.35">
      <c r="A10135" t="s">
        <v>2597</v>
      </c>
      <c r="B10135" t="s">
        <v>27</v>
      </c>
      <c r="C10135" t="s">
        <v>28</v>
      </c>
      <c r="D10135" t="s">
        <v>14</v>
      </c>
      <c r="E10135" t="s">
        <v>21</v>
      </c>
      <c r="F10135" t="s">
        <v>22</v>
      </c>
      <c r="G10135" t="s">
        <v>3040</v>
      </c>
      <c r="H10135">
        <v>52.7</v>
      </c>
      <c r="I10135">
        <v>218</v>
      </c>
      <c r="J10135">
        <v>2000</v>
      </c>
      <c r="K10135">
        <v>15000</v>
      </c>
      <c r="L10135" s="17">
        <f>IF($E10135&lt;&gt;"",VLOOKUP($E10135,GEMWs!$E$14:$L$20,7,FALSE),"")</f>
        <v>37.754918937403332</v>
      </c>
      <c r="M10135" s="17">
        <f>IF($E10135&lt;&gt;"",VLOOKUP($E10135,GEMWs!$E$14:$L$20,8,FALSE),"")</f>
        <v>96.174593288388181</v>
      </c>
      <c r="N10135" s="17">
        <f t="shared" si="714"/>
        <v>2000</v>
      </c>
      <c r="O10135" s="17">
        <f t="shared" si="715"/>
        <v>15000</v>
      </c>
      <c r="P10135" s="17">
        <f t="shared" si="716"/>
        <v>3.5133333333333336E-3</v>
      </c>
      <c r="Q10135" s="17">
        <f t="shared" si="717"/>
        <v>2.6350000000000002E-2</v>
      </c>
    </row>
    <row r="10136" spans="1:17" x14ac:dyDescent="0.35">
      <c r="A10136" t="s">
        <v>2597</v>
      </c>
      <c r="B10136" t="s">
        <v>31</v>
      </c>
      <c r="C10136" t="s">
        <v>32</v>
      </c>
      <c r="D10136" t="s">
        <v>14</v>
      </c>
      <c r="E10136" t="s">
        <v>21</v>
      </c>
      <c r="F10136" t="s">
        <v>22</v>
      </c>
      <c r="G10136" t="s">
        <v>3040</v>
      </c>
      <c r="H10136">
        <v>4.0999999999999996</v>
      </c>
      <c r="I10136">
        <v>362</v>
      </c>
      <c r="J10136">
        <v>150</v>
      </c>
      <c r="K10136">
        <v>150</v>
      </c>
      <c r="L10136" s="17">
        <f>IF($E10136&lt;&gt;"",VLOOKUP($E10136,GEMWs!$E$14:$L$20,7,FALSE),"")</f>
        <v>37.754918937403332</v>
      </c>
      <c r="M10136" s="17">
        <f>IF($E10136&lt;&gt;"",VLOOKUP($E10136,GEMWs!$E$14:$L$20,8,FALSE),"")</f>
        <v>96.174593288388181</v>
      </c>
      <c r="N10136" s="17">
        <f t="shared" si="714"/>
        <v>150</v>
      </c>
      <c r="O10136" s="17">
        <f t="shared" si="715"/>
        <v>150</v>
      </c>
      <c r="P10136" s="17">
        <f t="shared" si="716"/>
        <v>2.7333333333333331E-2</v>
      </c>
      <c r="Q10136" s="17">
        <f t="shared" si="717"/>
        <v>2.7333333333333331E-2</v>
      </c>
    </row>
    <row r="10137" spans="1:17" x14ac:dyDescent="0.35">
      <c r="A10137" t="s">
        <v>2597</v>
      </c>
      <c r="B10137" t="s">
        <v>407</v>
      </c>
      <c r="D10137" t="s">
        <v>14</v>
      </c>
      <c r="E10137" t="s">
        <v>21</v>
      </c>
      <c r="G10137" t="s">
        <v>3040</v>
      </c>
      <c r="H10137">
        <v>27.9</v>
      </c>
      <c r="J10137">
        <v>0</v>
      </c>
      <c r="K10137">
        <v>0</v>
      </c>
      <c r="L10137" s="17">
        <f>IF($E10137&lt;&gt;"",VLOOKUP($E10137,GEMWs!$E$14:$L$20,7,FALSE),"")</f>
        <v>37.754918937403332</v>
      </c>
      <c r="M10137" s="17">
        <f>IF($E10137&lt;&gt;"",VLOOKUP($E10137,GEMWs!$E$14:$L$20,8,FALSE),"")</f>
        <v>96.174593288388181</v>
      </c>
      <c r="N10137" s="17">
        <f t="shared" ca="1" si="714"/>
        <v>37.754918937403332</v>
      </c>
      <c r="O10137" s="17">
        <f t="shared" ca="1" si="715"/>
        <v>96.174593288388181</v>
      </c>
      <c r="P10137" s="17">
        <f t="shared" ca="1" si="716"/>
        <v>0.29009740562499015</v>
      </c>
      <c r="Q10137" s="17">
        <f t="shared" ca="1" si="717"/>
        <v>0.73897655683640773</v>
      </c>
    </row>
    <row r="10138" spans="1:17" x14ac:dyDescent="0.35">
      <c r="A10138" t="s">
        <v>2597</v>
      </c>
      <c r="B10138" t="s">
        <v>538</v>
      </c>
      <c r="C10138" t="s">
        <v>539</v>
      </c>
      <c r="D10138" t="s">
        <v>14</v>
      </c>
      <c r="E10138" t="s">
        <v>21</v>
      </c>
      <c r="F10138" t="s">
        <v>22</v>
      </c>
      <c r="G10138" t="s">
        <v>3040</v>
      </c>
      <c r="H10138">
        <v>13.4</v>
      </c>
      <c r="I10138">
        <v>355</v>
      </c>
      <c r="J10138">
        <v>3600</v>
      </c>
      <c r="K10138">
        <v>3600</v>
      </c>
      <c r="L10138" s="17">
        <f>IF($E10138&lt;&gt;"",VLOOKUP($E10138,GEMWs!$E$14:$L$20,7,FALSE),"")</f>
        <v>37.754918937403332</v>
      </c>
      <c r="M10138" s="17">
        <f>IF($E10138&lt;&gt;"",VLOOKUP($E10138,GEMWs!$E$14:$L$20,8,FALSE),"")</f>
        <v>96.174593288388181</v>
      </c>
      <c r="N10138" s="17">
        <f t="shared" si="714"/>
        <v>3600</v>
      </c>
      <c r="O10138" s="17">
        <f t="shared" si="715"/>
        <v>3600</v>
      </c>
      <c r="P10138" s="17">
        <f t="shared" si="716"/>
        <v>3.7222222222222223E-3</v>
      </c>
      <c r="Q10138" s="17">
        <f t="shared" si="717"/>
        <v>3.7222222222222223E-3</v>
      </c>
    </row>
    <row r="10139" spans="1:17" x14ac:dyDescent="0.35">
      <c r="A10139" t="s">
        <v>2597</v>
      </c>
      <c r="B10139" t="s">
        <v>13</v>
      </c>
      <c r="D10139" t="s">
        <v>14</v>
      </c>
      <c r="E10139" t="s">
        <v>15</v>
      </c>
      <c r="G10139" t="s">
        <v>3040</v>
      </c>
      <c r="H10139">
        <v>480.5</v>
      </c>
      <c r="J10139">
        <v>0</v>
      </c>
      <c r="K10139">
        <v>0</v>
      </c>
      <c r="L10139" s="17">
        <f>IF($E10139&lt;&gt;"",VLOOKUP($E10139,GEMWs!$E$14:$L$20,7,FALSE),"")</f>
        <v>37.892086284381016</v>
      </c>
      <c r="M10139" s="17">
        <f>IF($E10139&lt;&gt;"",VLOOKUP($E10139,GEMWs!$E$14:$L$20,8,FALSE),"")</f>
        <v>96.522753888300599</v>
      </c>
      <c r="N10139" s="17">
        <f t="shared" ca="1" si="714"/>
        <v>37.892086284381016</v>
      </c>
      <c r="O10139" s="17">
        <f t="shared" ca="1" si="715"/>
        <v>96.522753888300599</v>
      </c>
      <c r="P10139" s="17">
        <f t="shared" ca="1" si="716"/>
        <v>4.9781008170990528</v>
      </c>
      <c r="Q10139" s="17">
        <f t="shared" ca="1" si="717"/>
        <v>12.680748069500211</v>
      </c>
    </row>
    <row r="10140" spans="1:17" x14ac:dyDescent="0.35">
      <c r="A10140" t="s">
        <v>2597</v>
      </c>
      <c r="B10140" t="s">
        <v>69</v>
      </c>
      <c r="C10140" t="s">
        <v>70</v>
      </c>
      <c r="D10140" t="s">
        <v>14</v>
      </c>
      <c r="E10140" t="s">
        <v>21</v>
      </c>
      <c r="F10140" t="s">
        <v>22</v>
      </c>
      <c r="G10140" t="s">
        <v>3040</v>
      </c>
      <c r="H10140">
        <v>20.6</v>
      </c>
      <c r="I10140">
        <v>416</v>
      </c>
      <c r="J10140">
        <v>145.66</v>
      </c>
      <c r="K10140">
        <v>1199.98</v>
      </c>
      <c r="L10140" s="17">
        <f>IF($E10140&lt;&gt;"",VLOOKUP($E10140,GEMWs!$E$14:$L$20,7,FALSE),"")</f>
        <v>37.754918937403332</v>
      </c>
      <c r="M10140" s="17">
        <f>IF($E10140&lt;&gt;"",VLOOKUP($E10140,GEMWs!$E$14:$L$20,8,FALSE),"")</f>
        <v>96.174593288388181</v>
      </c>
      <c r="N10140" s="17">
        <f t="shared" si="714"/>
        <v>145.66</v>
      </c>
      <c r="O10140" s="17">
        <f t="shared" si="715"/>
        <v>1199.98</v>
      </c>
      <c r="P10140" s="17">
        <f t="shared" si="716"/>
        <v>1.7166952782546378E-2</v>
      </c>
      <c r="Q10140" s="17">
        <f t="shared" si="717"/>
        <v>0.14142523685294522</v>
      </c>
    </row>
    <row r="10141" spans="1:17" x14ac:dyDescent="0.35">
      <c r="A10141" t="s">
        <v>2597</v>
      </c>
      <c r="B10141" t="s">
        <v>967</v>
      </c>
      <c r="D10141" t="s">
        <v>14</v>
      </c>
      <c r="E10141" t="s">
        <v>21</v>
      </c>
      <c r="G10141" t="s">
        <v>3040</v>
      </c>
      <c r="H10141">
        <v>4.9000000000000004</v>
      </c>
      <c r="J10141">
        <v>0</v>
      </c>
      <c r="K10141">
        <v>0</v>
      </c>
      <c r="L10141" s="17">
        <f>IF($E10141&lt;&gt;"",VLOOKUP($E10141,GEMWs!$E$14:$L$20,7,FALSE),"")</f>
        <v>37.754918937403332</v>
      </c>
      <c r="M10141" s="17">
        <f>IF($E10141&lt;&gt;"",VLOOKUP($E10141,GEMWs!$E$14:$L$20,8,FALSE),"")</f>
        <v>96.174593288388181</v>
      </c>
      <c r="N10141" s="17">
        <f t="shared" ca="1" si="714"/>
        <v>37.754918937403332</v>
      </c>
      <c r="O10141" s="17">
        <f t="shared" ca="1" si="715"/>
        <v>96.174593288388181</v>
      </c>
      <c r="P10141" s="17">
        <f t="shared" ca="1" si="716"/>
        <v>5.094900672266852E-2</v>
      </c>
      <c r="Q10141" s="17">
        <f t="shared" ca="1" si="717"/>
        <v>0.12978441320782788</v>
      </c>
    </row>
    <row r="10142" spans="1:17" x14ac:dyDescent="0.35">
      <c r="A10142" t="s">
        <v>2597</v>
      </c>
      <c r="B10142" t="s">
        <v>51</v>
      </c>
      <c r="C10142" t="s">
        <v>52</v>
      </c>
      <c r="D10142" t="s">
        <v>14</v>
      </c>
      <c r="E10142" t="s">
        <v>21</v>
      </c>
      <c r="F10142" t="s">
        <v>22</v>
      </c>
      <c r="G10142" t="s">
        <v>3040</v>
      </c>
      <c r="H10142">
        <v>183.9</v>
      </c>
      <c r="I10142">
        <v>435</v>
      </c>
      <c r="J10142">
        <v>12793.928146</v>
      </c>
      <c r="K10142">
        <v>12793.928146</v>
      </c>
      <c r="L10142" s="17">
        <f>IF($E10142&lt;&gt;"",VLOOKUP($E10142,GEMWs!$E$14:$L$20,7,FALSE),"")</f>
        <v>37.754918937403332</v>
      </c>
      <c r="M10142" s="17">
        <f>IF($E10142&lt;&gt;"",VLOOKUP($E10142,GEMWs!$E$14:$L$20,8,FALSE),"")</f>
        <v>96.174593288388181</v>
      </c>
      <c r="N10142" s="17">
        <f t="shared" si="714"/>
        <v>12793.928146</v>
      </c>
      <c r="O10142" s="17">
        <f t="shared" si="715"/>
        <v>12793.928146</v>
      </c>
      <c r="P10142" s="17">
        <f t="shared" si="716"/>
        <v>1.4374006005145185E-2</v>
      </c>
      <c r="Q10142" s="17">
        <f t="shared" si="717"/>
        <v>1.4374006005145185E-2</v>
      </c>
    </row>
    <row r="10143" spans="1:17" x14ac:dyDescent="0.35">
      <c r="A10143" t="s">
        <v>2597</v>
      </c>
      <c r="B10143" t="s">
        <v>544</v>
      </c>
      <c r="C10143" t="s">
        <v>545</v>
      </c>
      <c r="D10143" t="s">
        <v>14</v>
      </c>
      <c r="E10143" t="s">
        <v>21</v>
      </c>
      <c r="F10143" t="s">
        <v>22</v>
      </c>
      <c r="G10143" t="s">
        <v>3040</v>
      </c>
      <c r="H10143">
        <v>9.1</v>
      </c>
      <c r="I10143">
        <v>363</v>
      </c>
      <c r="J10143">
        <v>100000</v>
      </c>
      <c r="K10143">
        <v>200000</v>
      </c>
      <c r="L10143" s="17">
        <f>IF($E10143&lt;&gt;"",VLOOKUP($E10143,GEMWs!$E$14:$L$20,7,FALSE),"")</f>
        <v>37.754918937403332</v>
      </c>
      <c r="M10143" s="17">
        <f>IF($E10143&lt;&gt;"",VLOOKUP($E10143,GEMWs!$E$14:$L$20,8,FALSE),"")</f>
        <v>96.174593288388181</v>
      </c>
      <c r="N10143" s="17">
        <f t="shared" si="714"/>
        <v>100000</v>
      </c>
      <c r="O10143" s="17">
        <f t="shared" si="715"/>
        <v>200000</v>
      </c>
      <c r="P10143" s="17">
        <f t="shared" si="716"/>
        <v>4.5500000000000001E-5</v>
      </c>
      <c r="Q10143" s="17">
        <f t="shared" si="717"/>
        <v>9.1000000000000003E-5</v>
      </c>
    </row>
    <row r="10144" spans="1:17" x14ac:dyDescent="0.35">
      <c r="A10144" t="s">
        <v>2969</v>
      </c>
      <c r="B10144" t="s">
        <v>168</v>
      </c>
      <c r="C10144" t="s">
        <v>169</v>
      </c>
      <c r="D10144" t="s">
        <v>14</v>
      </c>
      <c r="E10144" t="s">
        <v>21</v>
      </c>
      <c r="F10144" t="s">
        <v>22</v>
      </c>
      <c r="G10144" t="s">
        <v>3040</v>
      </c>
      <c r="H10144">
        <v>121.7</v>
      </c>
      <c r="I10144">
        <v>7</v>
      </c>
      <c r="J10144">
        <v>4540</v>
      </c>
      <c r="K10144">
        <v>21364</v>
      </c>
      <c r="L10144" s="17">
        <f>IF($E10144&lt;&gt;"",VLOOKUP($E10144,GEMWs!$E$14:$L$20,7,FALSE),"")</f>
        <v>37.754918937403332</v>
      </c>
      <c r="M10144" s="17">
        <f>IF($E10144&lt;&gt;"",VLOOKUP($E10144,GEMWs!$E$14:$L$20,8,FALSE),"")</f>
        <v>96.174593288388181</v>
      </c>
      <c r="N10144" s="17">
        <f t="shared" si="714"/>
        <v>4540</v>
      </c>
      <c r="O10144" s="17">
        <f t="shared" si="715"/>
        <v>21364</v>
      </c>
      <c r="P10144" s="17">
        <f t="shared" si="716"/>
        <v>5.6964987829994382E-3</v>
      </c>
      <c r="Q10144" s="17">
        <f t="shared" si="717"/>
        <v>2.6806167400881056E-2</v>
      </c>
    </row>
    <row r="10145" spans="1:17" x14ac:dyDescent="0.35">
      <c r="A10145" t="s">
        <v>2969</v>
      </c>
      <c r="B10145" t="s">
        <v>414</v>
      </c>
      <c r="C10145" t="s">
        <v>415</v>
      </c>
      <c r="D10145" t="s">
        <v>14</v>
      </c>
      <c r="E10145" t="s">
        <v>21</v>
      </c>
      <c r="F10145" t="s">
        <v>14</v>
      </c>
      <c r="G10145" t="s">
        <v>3040</v>
      </c>
      <c r="H10145">
        <v>1276.5999999999999</v>
      </c>
      <c r="I10145">
        <v>12</v>
      </c>
      <c r="J10145">
        <v>1056.69687</v>
      </c>
      <c r="K10145">
        <v>27300</v>
      </c>
      <c r="L10145" s="17">
        <f>IF($E10145&lt;&gt;"",VLOOKUP($E10145,GEMWs!$E$14:$L$20,7,FALSE),"")</f>
        <v>37.754918937403332</v>
      </c>
      <c r="M10145" s="17">
        <f>IF($E10145&lt;&gt;"",VLOOKUP($E10145,GEMWs!$E$14:$L$20,8,FALSE),"")</f>
        <v>96.174593288388181</v>
      </c>
      <c r="N10145" s="17">
        <f t="shared" si="714"/>
        <v>1056.69687</v>
      </c>
      <c r="O10145" s="17">
        <f t="shared" si="715"/>
        <v>27300</v>
      </c>
      <c r="P10145" s="17">
        <f t="shared" si="716"/>
        <v>4.6761904761904761E-2</v>
      </c>
      <c r="Q10145" s="17">
        <f t="shared" si="717"/>
        <v>1.208104269297211</v>
      </c>
    </row>
    <row r="10146" spans="1:17" x14ac:dyDescent="0.35">
      <c r="A10146" t="s">
        <v>2969</v>
      </c>
      <c r="B10146" t="s">
        <v>59</v>
      </c>
      <c r="C10146" t="s">
        <v>60</v>
      </c>
      <c r="D10146" t="s">
        <v>14</v>
      </c>
      <c r="E10146" t="s">
        <v>21</v>
      </c>
      <c r="F10146" t="s">
        <v>14</v>
      </c>
      <c r="G10146" t="s">
        <v>3040</v>
      </c>
      <c r="H10146">
        <v>1338.4</v>
      </c>
      <c r="I10146">
        <v>91</v>
      </c>
      <c r="J10146">
        <v>186.795131</v>
      </c>
      <c r="K10146">
        <v>9072</v>
      </c>
      <c r="L10146" s="17">
        <f>IF($E10146&lt;&gt;"",VLOOKUP($E10146,GEMWs!$E$14:$L$20,7,FALSE),"")</f>
        <v>37.754918937403332</v>
      </c>
      <c r="M10146" s="17">
        <f>IF($E10146&lt;&gt;"",VLOOKUP($E10146,GEMWs!$E$14:$L$20,8,FALSE),"")</f>
        <v>96.174593288388181</v>
      </c>
      <c r="N10146" s="17">
        <f t="shared" si="714"/>
        <v>186.795131</v>
      </c>
      <c r="O10146" s="17">
        <f t="shared" si="715"/>
        <v>9072</v>
      </c>
      <c r="P10146" s="17">
        <f t="shared" si="716"/>
        <v>0.14753086419753086</v>
      </c>
      <c r="Q10146" s="17">
        <f t="shared" si="717"/>
        <v>7.165068986728568</v>
      </c>
    </row>
    <row r="10147" spans="1:17" x14ac:dyDescent="0.35">
      <c r="A10147" t="s">
        <v>2969</v>
      </c>
      <c r="B10147" t="s">
        <v>170</v>
      </c>
      <c r="C10147" t="s">
        <v>171</v>
      </c>
      <c r="D10147" t="s">
        <v>14</v>
      </c>
      <c r="E10147" t="s">
        <v>21</v>
      </c>
      <c r="F10147" t="s">
        <v>22</v>
      </c>
      <c r="G10147" t="s">
        <v>3040</v>
      </c>
      <c r="H10147">
        <v>346.4</v>
      </c>
      <c r="I10147">
        <v>114</v>
      </c>
      <c r="J10147">
        <v>15000</v>
      </c>
      <c r="K10147">
        <v>20000</v>
      </c>
      <c r="L10147" s="17">
        <f>IF($E10147&lt;&gt;"",VLOOKUP($E10147,GEMWs!$E$14:$L$20,7,FALSE),"")</f>
        <v>37.754918937403332</v>
      </c>
      <c r="M10147" s="17">
        <f>IF($E10147&lt;&gt;"",VLOOKUP($E10147,GEMWs!$E$14:$L$20,8,FALSE),"")</f>
        <v>96.174593288388181</v>
      </c>
      <c r="N10147" s="17">
        <f t="shared" si="714"/>
        <v>15000</v>
      </c>
      <c r="O10147" s="17">
        <f t="shared" si="715"/>
        <v>20000</v>
      </c>
      <c r="P10147" s="17">
        <f t="shared" si="716"/>
        <v>1.7319999999999999E-2</v>
      </c>
      <c r="Q10147" s="17">
        <f t="shared" si="717"/>
        <v>2.309333333333333E-2</v>
      </c>
    </row>
    <row r="10148" spans="1:17" x14ac:dyDescent="0.35">
      <c r="A10148" t="s">
        <v>2969</v>
      </c>
      <c r="B10148" t="s">
        <v>192</v>
      </c>
      <c r="C10148" t="s">
        <v>193</v>
      </c>
      <c r="D10148" t="s">
        <v>14</v>
      </c>
      <c r="E10148" t="s">
        <v>21</v>
      </c>
      <c r="F10148" t="s">
        <v>22</v>
      </c>
      <c r="G10148" t="s">
        <v>3040</v>
      </c>
      <c r="H10148">
        <v>7.5</v>
      </c>
      <c r="I10148">
        <v>129</v>
      </c>
      <c r="J10148">
        <v>85000</v>
      </c>
      <c r="K10148">
        <v>90000</v>
      </c>
      <c r="L10148" s="17">
        <f>IF($E10148&lt;&gt;"",VLOOKUP($E10148,GEMWs!$E$14:$L$20,7,FALSE),"")</f>
        <v>37.754918937403332</v>
      </c>
      <c r="M10148" s="17">
        <f>IF($E10148&lt;&gt;"",VLOOKUP($E10148,GEMWs!$E$14:$L$20,8,FALSE),"")</f>
        <v>96.174593288388181</v>
      </c>
      <c r="N10148" s="17">
        <f t="shared" si="714"/>
        <v>85000</v>
      </c>
      <c r="O10148" s="17">
        <f t="shared" si="715"/>
        <v>90000</v>
      </c>
      <c r="P10148" s="17">
        <f t="shared" si="716"/>
        <v>8.3333333333333331E-5</v>
      </c>
      <c r="Q10148" s="17">
        <f t="shared" si="717"/>
        <v>8.8235294117647065E-5</v>
      </c>
    </row>
    <row r="10149" spans="1:17" x14ac:dyDescent="0.35">
      <c r="A10149" t="s">
        <v>2969</v>
      </c>
      <c r="B10149" t="s">
        <v>172</v>
      </c>
      <c r="C10149" t="s">
        <v>173</v>
      </c>
      <c r="D10149" t="s">
        <v>14</v>
      </c>
      <c r="E10149" t="s">
        <v>21</v>
      </c>
      <c r="F10149" t="s">
        <v>22</v>
      </c>
      <c r="G10149" t="s">
        <v>3040</v>
      </c>
      <c r="H10149">
        <v>32.1</v>
      </c>
      <c r="I10149">
        <v>154</v>
      </c>
      <c r="J10149">
        <v>180000</v>
      </c>
      <c r="K10149">
        <v>180000</v>
      </c>
      <c r="L10149" s="17">
        <f>IF($E10149&lt;&gt;"",VLOOKUP($E10149,GEMWs!$E$14:$L$20,7,FALSE),"")</f>
        <v>37.754918937403332</v>
      </c>
      <c r="M10149" s="17">
        <f>IF($E10149&lt;&gt;"",VLOOKUP($E10149,GEMWs!$E$14:$L$20,8,FALSE),"")</f>
        <v>96.174593288388181</v>
      </c>
      <c r="N10149" s="17">
        <f t="shared" si="714"/>
        <v>180000</v>
      </c>
      <c r="O10149" s="17">
        <f t="shared" si="715"/>
        <v>180000</v>
      </c>
      <c r="P10149" s="17">
        <f t="shared" si="716"/>
        <v>1.7833333333333335E-4</v>
      </c>
      <c r="Q10149" s="17">
        <f t="shared" si="717"/>
        <v>1.7833333333333335E-4</v>
      </c>
    </row>
    <row r="10150" spans="1:17" x14ac:dyDescent="0.35">
      <c r="A10150" t="s">
        <v>2969</v>
      </c>
      <c r="B10150" t="s">
        <v>188</v>
      </c>
      <c r="C10150" t="s">
        <v>189</v>
      </c>
      <c r="D10150" t="s">
        <v>14</v>
      </c>
      <c r="E10150" t="s">
        <v>18</v>
      </c>
      <c r="F10150" t="s">
        <v>22</v>
      </c>
      <c r="G10150" t="s">
        <v>3040</v>
      </c>
      <c r="H10150">
        <v>25.4</v>
      </c>
      <c r="I10150">
        <v>156</v>
      </c>
      <c r="J10150">
        <v>14411.9</v>
      </c>
      <c r="K10150">
        <v>16561.68</v>
      </c>
      <c r="L10150" s="17">
        <f>IF($E10150&lt;&gt;"",VLOOKUP($E10150,GEMWs!$E$14:$L$20,7,FALSE),"")</f>
        <v>5950.3939027696888</v>
      </c>
      <c r="M10150" s="17">
        <f>IF($E10150&lt;&gt;"",VLOOKUP($E10150,GEMWs!$E$14:$L$20,8,FALSE),"")</f>
        <v>10539.430626954083</v>
      </c>
      <c r="N10150" s="17">
        <f t="shared" si="714"/>
        <v>14411.9</v>
      </c>
      <c r="O10150" s="17">
        <f t="shared" si="715"/>
        <v>16561.68</v>
      </c>
      <c r="P10150" s="17">
        <f t="shared" si="716"/>
        <v>1.5336608363402747E-3</v>
      </c>
      <c r="Q10150" s="17">
        <f t="shared" si="717"/>
        <v>1.7624324343077594E-3</v>
      </c>
    </row>
    <row r="10151" spans="1:17" x14ac:dyDescent="0.35">
      <c r="A10151" t="s">
        <v>2969</v>
      </c>
      <c r="B10151" t="s">
        <v>194</v>
      </c>
      <c r="D10151" t="s">
        <v>14</v>
      </c>
      <c r="E10151" t="s">
        <v>21</v>
      </c>
      <c r="G10151" t="s">
        <v>3040</v>
      </c>
      <c r="H10151">
        <v>1901.9</v>
      </c>
      <c r="J10151">
        <v>0</v>
      </c>
      <c r="K10151">
        <v>0</v>
      </c>
      <c r="L10151" s="17">
        <f>IF($E10151&lt;&gt;"",VLOOKUP($E10151,GEMWs!$E$14:$L$20,7,FALSE),"")</f>
        <v>37.754918937403332</v>
      </c>
      <c r="M10151" s="17">
        <f>IF($E10151&lt;&gt;"",VLOOKUP($E10151,GEMWs!$E$14:$L$20,8,FALSE),"")</f>
        <v>96.174593288388181</v>
      </c>
      <c r="N10151" s="17">
        <f t="shared" ca="1" si="714"/>
        <v>37.754918937403332</v>
      </c>
      <c r="O10151" s="17">
        <f t="shared" ca="1" si="715"/>
        <v>96.174593288388181</v>
      </c>
      <c r="P10151" s="17">
        <f t="shared" ca="1" si="716"/>
        <v>19.775493037927195</v>
      </c>
      <c r="Q10151" s="17">
        <f t="shared" ca="1" si="717"/>
        <v>50.374892955095483</v>
      </c>
    </row>
    <row r="10152" spans="1:17" x14ac:dyDescent="0.35">
      <c r="A10152" t="s">
        <v>2969</v>
      </c>
      <c r="B10152" t="s">
        <v>563</v>
      </c>
      <c r="C10152" t="s">
        <v>564</v>
      </c>
      <c r="D10152" t="s">
        <v>14</v>
      </c>
      <c r="E10152" t="s">
        <v>21</v>
      </c>
      <c r="F10152" t="s">
        <v>22</v>
      </c>
      <c r="G10152" t="s">
        <v>3040</v>
      </c>
      <c r="H10152">
        <v>664.5</v>
      </c>
      <c r="I10152">
        <v>217</v>
      </c>
      <c r="J10152">
        <v>6364</v>
      </c>
      <c r="K10152">
        <v>18182</v>
      </c>
      <c r="L10152" s="17">
        <f>IF($E10152&lt;&gt;"",VLOOKUP($E10152,GEMWs!$E$14:$L$20,7,FALSE),"")</f>
        <v>37.754918937403332</v>
      </c>
      <c r="M10152" s="17">
        <f>IF($E10152&lt;&gt;"",VLOOKUP($E10152,GEMWs!$E$14:$L$20,8,FALSE),"")</f>
        <v>96.174593288388181</v>
      </c>
      <c r="N10152" s="17">
        <f t="shared" si="714"/>
        <v>6364</v>
      </c>
      <c r="O10152" s="17">
        <f t="shared" si="715"/>
        <v>18182</v>
      </c>
      <c r="P10152" s="17">
        <f t="shared" si="716"/>
        <v>3.6547134528654712E-2</v>
      </c>
      <c r="Q10152" s="17">
        <f t="shared" si="717"/>
        <v>0.10441546197360151</v>
      </c>
    </row>
    <row r="10153" spans="1:17" x14ac:dyDescent="0.35">
      <c r="A10153" t="s">
        <v>2969</v>
      </c>
      <c r="B10153" t="s">
        <v>174</v>
      </c>
      <c r="C10153" t="s">
        <v>175</v>
      </c>
      <c r="D10153" t="s">
        <v>14</v>
      </c>
      <c r="E10153" t="s">
        <v>21</v>
      </c>
      <c r="F10153" t="s">
        <v>22</v>
      </c>
      <c r="G10153" t="s">
        <v>3040</v>
      </c>
      <c r="H10153">
        <v>9.1</v>
      </c>
      <c r="I10153">
        <v>219</v>
      </c>
      <c r="J10153">
        <v>28000</v>
      </c>
      <c r="K10153">
        <v>28000</v>
      </c>
      <c r="L10153" s="17">
        <f>IF($E10153&lt;&gt;"",VLOOKUP($E10153,GEMWs!$E$14:$L$20,7,FALSE),"")</f>
        <v>37.754918937403332</v>
      </c>
      <c r="M10153" s="17">
        <f>IF($E10153&lt;&gt;"",VLOOKUP($E10153,GEMWs!$E$14:$L$20,8,FALSE),"")</f>
        <v>96.174593288388181</v>
      </c>
      <c r="N10153" s="17">
        <f t="shared" si="714"/>
        <v>28000</v>
      </c>
      <c r="O10153" s="17">
        <f t="shared" si="715"/>
        <v>28000</v>
      </c>
      <c r="P10153" s="17">
        <f t="shared" si="716"/>
        <v>3.2499999999999999E-4</v>
      </c>
      <c r="Q10153" s="17">
        <f t="shared" si="717"/>
        <v>3.2499999999999999E-4</v>
      </c>
    </row>
    <row r="10154" spans="1:17" x14ac:dyDescent="0.35">
      <c r="A10154" t="s">
        <v>2969</v>
      </c>
      <c r="B10154" t="s">
        <v>979</v>
      </c>
      <c r="C10154" t="s">
        <v>3026</v>
      </c>
      <c r="D10154" t="s">
        <v>14</v>
      </c>
      <c r="E10154" t="s">
        <v>21</v>
      </c>
      <c r="G10154" t="s">
        <v>3040</v>
      </c>
      <c r="H10154">
        <v>18431.099999999999</v>
      </c>
      <c r="J10154">
        <v>0</v>
      </c>
      <c r="K10154">
        <v>0</v>
      </c>
      <c r="L10154" s="17">
        <f>IF($E10154&lt;&gt;"",VLOOKUP($E10154,GEMWs!$E$14:$L$20,7,FALSE),"")</f>
        <v>37.754918937403332</v>
      </c>
      <c r="M10154" s="17">
        <f>IF($E10154&lt;&gt;"",VLOOKUP($E10154,GEMWs!$E$14:$L$20,8,FALSE),"")</f>
        <v>96.174593288388181</v>
      </c>
      <c r="N10154" s="17">
        <f t="shared" ca="1" si="714"/>
        <v>37.754918937403332</v>
      </c>
      <c r="O10154" s="17">
        <f t="shared" ca="1" si="715"/>
        <v>96.174593288388181</v>
      </c>
      <c r="P10154" s="17">
        <f t="shared" ca="1" si="716"/>
        <v>191.64208934819911</v>
      </c>
      <c r="Q10154" s="17">
        <f t="shared" ca="1" si="717"/>
        <v>488.17744862750942</v>
      </c>
    </row>
    <row r="10155" spans="1:17" x14ac:dyDescent="0.35">
      <c r="A10155" t="s">
        <v>2969</v>
      </c>
      <c r="B10155" t="s">
        <v>195</v>
      </c>
      <c r="D10155" t="s">
        <v>14</v>
      </c>
      <c r="E10155" t="s">
        <v>21</v>
      </c>
      <c r="G10155" t="s">
        <v>3040</v>
      </c>
      <c r="H10155">
        <v>3753.6</v>
      </c>
      <c r="J10155">
        <v>0</v>
      </c>
      <c r="K10155">
        <v>0</v>
      </c>
      <c r="L10155" s="17">
        <f>IF($E10155&lt;&gt;"",VLOOKUP($E10155,GEMWs!$E$14:$L$20,7,FALSE),"")</f>
        <v>37.754918937403332</v>
      </c>
      <c r="M10155" s="17">
        <f>IF($E10155&lt;&gt;"",VLOOKUP($E10155,GEMWs!$E$14:$L$20,8,FALSE),"")</f>
        <v>96.174593288388181</v>
      </c>
      <c r="N10155" s="17">
        <f t="shared" ca="1" si="714"/>
        <v>37.754918937403332</v>
      </c>
      <c r="O10155" s="17">
        <f t="shared" ca="1" si="715"/>
        <v>96.174593288388181</v>
      </c>
      <c r="P10155" s="17">
        <f t="shared" ca="1" si="716"/>
        <v>39.029018700858884</v>
      </c>
      <c r="Q10155" s="17">
        <f t="shared" ca="1" si="717"/>
        <v>99.420157840184231</v>
      </c>
    </row>
    <row r="10156" spans="1:17" x14ac:dyDescent="0.35">
      <c r="A10156" t="s">
        <v>2969</v>
      </c>
      <c r="B10156" t="s">
        <v>1686</v>
      </c>
      <c r="D10156" t="s">
        <v>14</v>
      </c>
      <c r="E10156" t="s">
        <v>21</v>
      </c>
      <c r="G10156" t="s">
        <v>3040</v>
      </c>
      <c r="H10156">
        <v>26</v>
      </c>
      <c r="J10156">
        <v>0</v>
      </c>
      <c r="K10156">
        <v>0</v>
      </c>
      <c r="L10156" s="17">
        <f>IF($E10156&lt;&gt;"",VLOOKUP($E10156,GEMWs!$E$14:$L$20,7,FALSE),"")</f>
        <v>37.754918937403332</v>
      </c>
      <c r="M10156" s="17">
        <f>IF($E10156&lt;&gt;"",VLOOKUP($E10156,GEMWs!$E$14:$L$20,8,FALSE),"")</f>
        <v>96.174593288388181</v>
      </c>
      <c r="N10156" s="17">
        <f t="shared" ca="1" si="714"/>
        <v>37.754918937403332</v>
      </c>
      <c r="O10156" s="17">
        <f t="shared" ca="1" si="715"/>
        <v>96.174593288388181</v>
      </c>
      <c r="P10156" s="17">
        <f t="shared" ca="1" si="716"/>
        <v>0.27034166832436357</v>
      </c>
      <c r="Q10156" s="17">
        <f t="shared" ca="1" si="717"/>
        <v>0.68865198844969899</v>
      </c>
    </row>
    <row r="10157" spans="1:17" x14ac:dyDescent="0.35">
      <c r="A10157" t="s">
        <v>2969</v>
      </c>
      <c r="B10157" t="s">
        <v>13</v>
      </c>
      <c r="D10157" t="s">
        <v>14</v>
      </c>
      <c r="E10157" t="s">
        <v>15</v>
      </c>
      <c r="G10157" t="s">
        <v>3040</v>
      </c>
      <c r="H10157">
        <v>35815.199999999997</v>
      </c>
      <c r="J10157">
        <v>0</v>
      </c>
      <c r="K10157">
        <v>0</v>
      </c>
      <c r="L10157" s="17">
        <f>IF($E10157&lt;&gt;"",VLOOKUP($E10157,GEMWs!$E$14:$L$20,7,FALSE),"")</f>
        <v>37.892086284381016</v>
      </c>
      <c r="M10157" s="17">
        <f>IF($E10157&lt;&gt;"",VLOOKUP($E10157,GEMWs!$E$14:$L$20,8,FALSE),"")</f>
        <v>96.522753888300599</v>
      </c>
      <c r="N10157" s="17">
        <f t="shared" ca="1" si="714"/>
        <v>37.892086284381016</v>
      </c>
      <c r="O10157" s="17">
        <f t="shared" ca="1" si="715"/>
        <v>96.522753888300599</v>
      </c>
      <c r="P10157" s="17">
        <f t="shared" ca="1" si="716"/>
        <v>371.0544773872341</v>
      </c>
      <c r="Q10157" s="17">
        <f t="shared" ca="1" si="717"/>
        <v>945.18944486735472</v>
      </c>
    </row>
    <row r="10158" spans="1:17" x14ac:dyDescent="0.35">
      <c r="A10158" t="s">
        <v>2969</v>
      </c>
      <c r="B10158" t="s">
        <v>980</v>
      </c>
      <c r="D10158" t="s">
        <v>14</v>
      </c>
      <c r="E10158" t="s">
        <v>21</v>
      </c>
      <c r="G10158" t="s">
        <v>3040</v>
      </c>
      <c r="H10158">
        <v>9130.2000000000007</v>
      </c>
      <c r="J10158">
        <v>0</v>
      </c>
      <c r="K10158">
        <v>0</v>
      </c>
      <c r="L10158" s="17">
        <f>IF($E10158&lt;&gt;"",VLOOKUP($E10158,GEMWs!$E$14:$L$20,7,FALSE),"")</f>
        <v>37.754918937403332</v>
      </c>
      <c r="M10158" s="17">
        <f>IF($E10158&lt;&gt;"",VLOOKUP($E10158,GEMWs!$E$14:$L$20,8,FALSE),"")</f>
        <v>96.174593288388181</v>
      </c>
      <c r="N10158" s="17">
        <f t="shared" ca="1" si="714"/>
        <v>37.754918937403332</v>
      </c>
      <c r="O10158" s="17">
        <f t="shared" ca="1" si="715"/>
        <v>96.174593288388181</v>
      </c>
      <c r="P10158" s="17">
        <f t="shared" ca="1" si="716"/>
        <v>94.93359615904248</v>
      </c>
      <c r="Q10158" s="17">
        <f t="shared" ca="1" si="717"/>
        <v>241.82809172859393</v>
      </c>
    </row>
    <row r="10159" spans="1:17" x14ac:dyDescent="0.35">
      <c r="A10159" t="s">
        <v>2969</v>
      </c>
      <c r="B10159" t="s">
        <v>139</v>
      </c>
      <c r="C10159" t="s">
        <v>3025</v>
      </c>
      <c r="D10159" t="s">
        <v>14</v>
      </c>
      <c r="E10159" t="s">
        <v>21</v>
      </c>
      <c r="F10159" t="s">
        <v>14</v>
      </c>
      <c r="G10159" t="s">
        <v>3040</v>
      </c>
      <c r="H10159">
        <v>232.7</v>
      </c>
      <c r="I10159">
        <v>237</v>
      </c>
      <c r="J10159">
        <v>237.43909400000001</v>
      </c>
      <c r="K10159">
        <v>1033.8267679999999</v>
      </c>
      <c r="L10159" s="17">
        <f>IF($E10159&lt;&gt;"",VLOOKUP($E10159,GEMWs!$E$14:$L$20,7,FALSE),"")</f>
        <v>37.754918937403332</v>
      </c>
      <c r="M10159" s="17">
        <f>IF($E10159&lt;&gt;"",VLOOKUP($E10159,GEMWs!$E$14:$L$20,8,FALSE),"")</f>
        <v>96.174593288388181</v>
      </c>
      <c r="N10159" s="17">
        <f t="shared" si="714"/>
        <v>237.43909400000001</v>
      </c>
      <c r="O10159" s="17">
        <f t="shared" si="715"/>
        <v>1033.8267679999999</v>
      </c>
      <c r="P10159" s="17">
        <f t="shared" si="716"/>
        <v>0.22508606586978991</v>
      </c>
      <c r="Q10159" s="17">
        <f t="shared" si="717"/>
        <v>0.98004080153708795</v>
      </c>
    </row>
    <row r="10160" spans="1:17" x14ac:dyDescent="0.35">
      <c r="A10160" t="s">
        <v>2969</v>
      </c>
      <c r="B10160" t="s">
        <v>1794</v>
      </c>
      <c r="D10160" t="s">
        <v>14</v>
      </c>
      <c r="E10160" t="s">
        <v>21</v>
      </c>
      <c r="G10160" t="s">
        <v>3040</v>
      </c>
      <c r="H10160">
        <v>504.1</v>
      </c>
      <c r="J10160">
        <v>0</v>
      </c>
      <c r="K10160">
        <v>0</v>
      </c>
      <c r="L10160" s="17">
        <f>IF($E10160&lt;&gt;"",VLOOKUP($E10160,GEMWs!$E$14:$L$20,7,FALSE),"")</f>
        <v>37.754918937403332</v>
      </c>
      <c r="M10160" s="17">
        <f>IF($E10160&lt;&gt;"",VLOOKUP($E10160,GEMWs!$E$14:$L$20,8,FALSE),"")</f>
        <v>96.174593288388181</v>
      </c>
      <c r="N10160" s="17">
        <f t="shared" ca="1" si="714"/>
        <v>37.754918937403332</v>
      </c>
      <c r="O10160" s="17">
        <f t="shared" ca="1" si="715"/>
        <v>96.174593288388181</v>
      </c>
      <c r="P10160" s="17">
        <f t="shared" ca="1" si="716"/>
        <v>5.2415090385504497</v>
      </c>
      <c r="Q10160" s="17">
        <f t="shared" ca="1" si="717"/>
        <v>13.351902591442048</v>
      </c>
    </row>
    <row r="10161" spans="1:17" x14ac:dyDescent="0.35">
      <c r="A10161" t="s">
        <v>2969</v>
      </c>
      <c r="B10161" t="s">
        <v>2996</v>
      </c>
      <c r="C10161" t="s">
        <v>565</v>
      </c>
      <c r="D10161" t="s">
        <v>14</v>
      </c>
      <c r="E10161" t="s">
        <v>21</v>
      </c>
      <c r="F10161" t="s">
        <v>14</v>
      </c>
      <c r="G10161" t="s">
        <v>3040</v>
      </c>
      <c r="H10161">
        <v>319.2</v>
      </c>
      <c r="I10161">
        <v>454</v>
      </c>
      <c r="J10161">
        <v>7</v>
      </c>
      <c r="K10161">
        <v>312.73</v>
      </c>
      <c r="L10161" s="17">
        <f>IF($E10161&lt;&gt;"",VLOOKUP($E10161,GEMWs!$E$14:$L$20,7,FALSE),"")</f>
        <v>37.754918937403332</v>
      </c>
      <c r="M10161" s="17">
        <f>IF($E10161&lt;&gt;"",VLOOKUP($E10161,GEMWs!$E$14:$L$20,8,FALSE),"")</f>
        <v>96.174593288388181</v>
      </c>
      <c r="N10161" s="17">
        <f t="shared" si="714"/>
        <v>7</v>
      </c>
      <c r="O10161" s="17">
        <f t="shared" si="715"/>
        <v>312.73</v>
      </c>
      <c r="P10161" s="17">
        <f t="shared" si="716"/>
        <v>1.0206887730630254</v>
      </c>
      <c r="Q10161" s="17">
        <f t="shared" si="717"/>
        <v>45.6</v>
      </c>
    </row>
    <row r="10162" spans="1:17" x14ac:dyDescent="0.35">
      <c r="A10162" t="s">
        <v>2969</v>
      </c>
      <c r="B10162" t="s">
        <v>122</v>
      </c>
      <c r="D10162" t="s">
        <v>14</v>
      </c>
      <c r="E10162" t="s">
        <v>21</v>
      </c>
      <c r="G10162" t="s">
        <v>3040</v>
      </c>
      <c r="H10162">
        <v>1420.7</v>
      </c>
      <c r="J10162">
        <v>0</v>
      </c>
      <c r="K10162">
        <v>0</v>
      </c>
      <c r="L10162" s="17">
        <f>IF($E10162&lt;&gt;"",VLOOKUP($E10162,GEMWs!$E$14:$L$20,7,FALSE),"")</f>
        <v>37.754918937403332</v>
      </c>
      <c r="M10162" s="17">
        <f>IF($E10162&lt;&gt;"",VLOOKUP($E10162,GEMWs!$E$14:$L$20,8,FALSE),"")</f>
        <v>96.174593288388181</v>
      </c>
      <c r="N10162" s="17">
        <f t="shared" ca="1" si="714"/>
        <v>37.754918937403332</v>
      </c>
      <c r="O10162" s="17">
        <f t="shared" ca="1" si="715"/>
        <v>96.174593288388181</v>
      </c>
      <c r="P10162" s="17">
        <f t="shared" ca="1" si="716"/>
        <v>14.772092622631666</v>
      </c>
      <c r="Q10162" s="17">
        <f t="shared" ca="1" si="717"/>
        <v>37.629533845787975</v>
      </c>
    </row>
    <row r="10163" spans="1:17" x14ac:dyDescent="0.35">
      <c r="A10163" t="s">
        <v>2969</v>
      </c>
      <c r="B10163" t="s">
        <v>469</v>
      </c>
      <c r="D10163" t="s">
        <v>14</v>
      </c>
      <c r="E10163" t="s">
        <v>21</v>
      </c>
      <c r="G10163" t="s">
        <v>3040</v>
      </c>
      <c r="H10163">
        <v>989</v>
      </c>
      <c r="J10163">
        <v>0</v>
      </c>
      <c r="K10163">
        <v>0</v>
      </c>
      <c r="L10163" s="17">
        <f>IF($E10163&lt;&gt;"",VLOOKUP($E10163,GEMWs!$E$14:$L$20,7,FALSE),"")</f>
        <v>37.754918937403332</v>
      </c>
      <c r="M10163" s="17">
        <f>IF($E10163&lt;&gt;"",VLOOKUP($E10163,GEMWs!$E$14:$L$20,8,FALSE),"")</f>
        <v>96.174593288388181</v>
      </c>
      <c r="N10163" s="17">
        <f t="shared" ca="1" si="714"/>
        <v>37.754918937403332</v>
      </c>
      <c r="O10163" s="17">
        <f t="shared" ca="1" si="715"/>
        <v>96.174593288388181</v>
      </c>
      <c r="P10163" s="17">
        <f t="shared" ca="1" si="716"/>
        <v>10.28338115279983</v>
      </c>
      <c r="Q10163" s="17">
        <f t="shared" ca="1" si="717"/>
        <v>26.195262176028933</v>
      </c>
    </row>
    <row r="10164" spans="1:17" x14ac:dyDescent="0.35">
      <c r="A10164" t="s">
        <v>2969</v>
      </c>
      <c r="B10164" t="s">
        <v>919</v>
      </c>
      <c r="C10164" t="s">
        <v>920</v>
      </c>
      <c r="D10164" t="s">
        <v>14</v>
      </c>
      <c r="E10164" t="s">
        <v>21</v>
      </c>
      <c r="F10164" t="s">
        <v>22</v>
      </c>
      <c r="G10164" t="s">
        <v>3040</v>
      </c>
      <c r="H10164">
        <v>463.7</v>
      </c>
      <c r="I10164">
        <v>421</v>
      </c>
      <c r="J10164">
        <v>941.18870700000002</v>
      </c>
      <c r="K10164">
        <v>941.18870700000002</v>
      </c>
      <c r="L10164" s="17">
        <f>IF($E10164&lt;&gt;"",VLOOKUP($E10164,GEMWs!$E$14:$L$20,7,FALSE),"")</f>
        <v>37.754918937403332</v>
      </c>
      <c r="M10164" s="17">
        <f>IF($E10164&lt;&gt;"",VLOOKUP($E10164,GEMWs!$E$14:$L$20,8,FALSE),"")</f>
        <v>96.174593288388181</v>
      </c>
      <c r="N10164" s="17">
        <f t="shared" si="714"/>
        <v>941.18870700000002</v>
      </c>
      <c r="O10164" s="17">
        <f t="shared" si="715"/>
        <v>941.18870700000002</v>
      </c>
      <c r="P10164" s="17">
        <f t="shared" si="716"/>
        <v>0.49267484464196826</v>
      </c>
      <c r="Q10164" s="17">
        <f t="shared" si="717"/>
        <v>0.49267484464196826</v>
      </c>
    </row>
    <row r="10165" spans="1:17" x14ac:dyDescent="0.35">
      <c r="A10165" t="s">
        <v>2969</v>
      </c>
      <c r="B10165" t="s">
        <v>915</v>
      </c>
      <c r="C10165" t="s">
        <v>916</v>
      </c>
      <c r="D10165" t="s">
        <v>14</v>
      </c>
      <c r="E10165" t="s">
        <v>21</v>
      </c>
      <c r="F10165" t="s">
        <v>22</v>
      </c>
      <c r="G10165" t="s">
        <v>3040</v>
      </c>
      <c r="H10165">
        <v>3978</v>
      </c>
      <c r="I10165">
        <v>252</v>
      </c>
      <c r="J10165">
        <v>53.942762999999999</v>
      </c>
      <c r="K10165">
        <v>192.94807</v>
      </c>
      <c r="L10165" s="17">
        <f>IF($E10165&lt;&gt;"",VLOOKUP($E10165,GEMWs!$E$14:$L$20,7,FALSE),"")</f>
        <v>37.754918937403332</v>
      </c>
      <c r="M10165" s="17">
        <f>IF($E10165&lt;&gt;"",VLOOKUP($E10165,GEMWs!$E$14:$L$20,8,FALSE),"")</f>
        <v>96.174593288388181</v>
      </c>
      <c r="N10165" s="17">
        <f t="shared" si="714"/>
        <v>53.942762999999999</v>
      </c>
      <c r="O10165" s="17">
        <f t="shared" si="715"/>
        <v>192.94807</v>
      </c>
      <c r="P10165" s="17">
        <f t="shared" si="716"/>
        <v>20.616946310994457</v>
      </c>
      <c r="Q10165" s="17">
        <f t="shared" si="717"/>
        <v>73.744832091748805</v>
      </c>
    </row>
    <row r="10166" spans="1:17" x14ac:dyDescent="0.35">
      <c r="A10166" t="s">
        <v>2969</v>
      </c>
      <c r="B10166" t="s">
        <v>2598</v>
      </c>
      <c r="C10166" t="s">
        <v>2599</v>
      </c>
      <c r="D10166" t="s">
        <v>22</v>
      </c>
      <c r="G10166" t="s">
        <v>3040</v>
      </c>
      <c r="H10166">
        <v>485.3</v>
      </c>
      <c r="J10166">
        <v>0</v>
      </c>
      <c r="K10166">
        <v>0</v>
      </c>
      <c r="L10166" s="17" t="str">
        <f>IF($E10166&lt;&gt;"",VLOOKUP($E10166,GEMWs!$E$14:$L$20,7,FALSE),"")</f>
        <v/>
      </c>
      <c r="M10166" s="17" t="str">
        <f>IF($E10166&lt;&gt;"",VLOOKUP($E10166,GEMWs!$E$14:$L$20,8,FALSE),"")</f>
        <v/>
      </c>
      <c r="N10166" s="17">
        <f t="shared" ca="1" si="714"/>
        <v>0</v>
      </c>
      <c r="O10166" s="17">
        <f t="shared" ca="1" si="715"/>
        <v>0</v>
      </c>
      <c r="P10166" s="17">
        <f t="shared" ca="1" si="716"/>
        <v>0</v>
      </c>
      <c r="Q10166" s="17">
        <f t="shared" ca="1" si="717"/>
        <v>0</v>
      </c>
    </row>
    <row r="10167" spans="1:17" x14ac:dyDescent="0.35">
      <c r="A10167" t="s">
        <v>2969</v>
      </c>
      <c r="B10167" t="s">
        <v>176</v>
      </c>
      <c r="C10167" t="s">
        <v>177</v>
      </c>
      <c r="D10167" t="s">
        <v>14</v>
      </c>
      <c r="E10167" t="s">
        <v>21</v>
      </c>
      <c r="F10167" t="s">
        <v>22</v>
      </c>
      <c r="G10167" t="s">
        <v>3040</v>
      </c>
      <c r="H10167">
        <v>1597.9</v>
      </c>
      <c r="I10167">
        <v>255</v>
      </c>
      <c r="J10167">
        <v>13640</v>
      </c>
      <c r="K10167">
        <v>27270</v>
      </c>
      <c r="L10167" s="17">
        <f>IF($E10167&lt;&gt;"",VLOOKUP($E10167,GEMWs!$E$14:$L$20,7,FALSE),"")</f>
        <v>37.754918937403332</v>
      </c>
      <c r="M10167" s="17">
        <f>IF($E10167&lt;&gt;"",VLOOKUP($E10167,GEMWs!$E$14:$L$20,8,FALSE),"")</f>
        <v>96.174593288388181</v>
      </c>
      <c r="N10167" s="17">
        <f t="shared" si="714"/>
        <v>13640</v>
      </c>
      <c r="O10167" s="17">
        <f t="shared" si="715"/>
        <v>27270</v>
      </c>
      <c r="P10167" s="17">
        <f t="shared" si="716"/>
        <v>5.8595526219288596E-2</v>
      </c>
      <c r="Q10167" s="17">
        <f t="shared" si="717"/>
        <v>0.11714809384164224</v>
      </c>
    </row>
    <row r="10168" spans="1:17" x14ac:dyDescent="0.35">
      <c r="A10168" t="s">
        <v>2969</v>
      </c>
      <c r="B10168" t="s">
        <v>445</v>
      </c>
      <c r="C10168" t="s">
        <v>446</v>
      </c>
      <c r="D10168" t="s">
        <v>14</v>
      </c>
      <c r="E10168" t="s">
        <v>21</v>
      </c>
      <c r="F10168" t="s">
        <v>22</v>
      </c>
      <c r="G10168" t="s">
        <v>3040</v>
      </c>
      <c r="H10168">
        <v>480</v>
      </c>
      <c r="I10168">
        <v>263</v>
      </c>
      <c r="J10168">
        <v>5000</v>
      </c>
      <c r="K10168">
        <v>5000</v>
      </c>
      <c r="L10168" s="17">
        <f>IF($E10168&lt;&gt;"",VLOOKUP($E10168,GEMWs!$E$14:$L$20,7,FALSE),"")</f>
        <v>37.754918937403332</v>
      </c>
      <c r="M10168" s="17">
        <f>IF($E10168&lt;&gt;"",VLOOKUP($E10168,GEMWs!$E$14:$L$20,8,FALSE),"")</f>
        <v>96.174593288388181</v>
      </c>
      <c r="N10168" s="17">
        <f t="shared" si="714"/>
        <v>5000</v>
      </c>
      <c r="O10168" s="17">
        <f t="shared" si="715"/>
        <v>5000</v>
      </c>
      <c r="P10168" s="17">
        <f t="shared" si="716"/>
        <v>9.6000000000000002E-2</v>
      </c>
      <c r="Q10168" s="17">
        <f t="shared" si="717"/>
        <v>9.6000000000000002E-2</v>
      </c>
    </row>
    <row r="10169" spans="1:17" x14ac:dyDescent="0.35">
      <c r="A10169" t="s">
        <v>2969</v>
      </c>
      <c r="B10169" t="s">
        <v>103</v>
      </c>
      <c r="D10169" t="s">
        <v>14</v>
      </c>
      <c r="E10169" t="s">
        <v>15</v>
      </c>
      <c r="G10169" t="s">
        <v>3040</v>
      </c>
      <c r="H10169">
        <v>3524.7</v>
      </c>
      <c r="J10169">
        <v>0</v>
      </c>
      <c r="K10169">
        <v>0</v>
      </c>
      <c r="L10169" s="17">
        <f>IF($E10169&lt;&gt;"",VLOOKUP($E10169,GEMWs!$E$14:$L$20,7,FALSE),"")</f>
        <v>37.892086284381016</v>
      </c>
      <c r="M10169" s="17">
        <f>IF($E10169&lt;&gt;"",VLOOKUP($E10169,GEMWs!$E$14:$L$20,8,FALSE),"")</f>
        <v>96.522753888300599</v>
      </c>
      <c r="N10169" s="17">
        <f t="shared" ca="1" si="714"/>
        <v>37.892086284381016</v>
      </c>
      <c r="O10169" s="17">
        <f t="shared" ca="1" si="715"/>
        <v>96.522753888300599</v>
      </c>
      <c r="P10169" s="17">
        <f t="shared" ca="1" si="716"/>
        <v>36.516778251881441</v>
      </c>
      <c r="Q10169" s="17">
        <f t="shared" ca="1" si="717"/>
        <v>93.019422935624121</v>
      </c>
    </row>
    <row r="10170" spans="1:17" x14ac:dyDescent="0.35">
      <c r="A10170" t="s">
        <v>2969</v>
      </c>
      <c r="B10170" t="s">
        <v>554</v>
      </c>
      <c r="D10170" t="s">
        <v>22</v>
      </c>
      <c r="G10170" t="s">
        <v>3040</v>
      </c>
      <c r="H10170">
        <v>403.44799999999998</v>
      </c>
      <c r="J10170">
        <v>0</v>
      </c>
      <c r="K10170">
        <v>0</v>
      </c>
      <c r="L10170" s="17" t="str">
        <f>IF($E10170&lt;&gt;"",VLOOKUP($E10170,GEMWs!$E$14:$L$20,7,FALSE),"")</f>
        <v/>
      </c>
      <c r="M10170" s="17" t="str">
        <f>IF($E10170&lt;&gt;"",VLOOKUP($E10170,GEMWs!$E$14:$L$20,8,FALSE),"")</f>
        <v/>
      </c>
      <c r="N10170" s="17">
        <f t="shared" ca="1" si="714"/>
        <v>0</v>
      </c>
      <c r="O10170" s="17">
        <f t="shared" ca="1" si="715"/>
        <v>0</v>
      </c>
      <c r="P10170" s="17">
        <f t="shared" ca="1" si="716"/>
        <v>0</v>
      </c>
      <c r="Q10170" s="17">
        <f t="shared" ca="1" si="717"/>
        <v>0</v>
      </c>
    </row>
    <row r="10171" spans="1:17" x14ac:dyDescent="0.35">
      <c r="A10171" t="s">
        <v>2969</v>
      </c>
      <c r="B10171" t="s">
        <v>2994</v>
      </c>
      <c r="D10171" t="s">
        <v>14</v>
      </c>
      <c r="E10171" t="s">
        <v>21</v>
      </c>
      <c r="G10171" t="s">
        <v>3040</v>
      </c>
      <c r="H10171">
        <v>6.4</v>
      </c>
      <c r="J10171">
        <v>0</v>
      </c>
      <c r="K10171">
        <v>0</v>
      </c>
      <c r="L10171" s="17">
        <f>IF($E10171&lt;&gt;"",VLOOKUP($E10171,GEMWs!$E$14:$L$20,7,FALSE),"")</f>
        <v>37.754918937403332</v>
      </c>
      <c r="M10171" s="17">
        <f>IF($E10171&lt;&gt;"",VLOOKUP($E10171,GEMWs!$E$14:$L$20,8,FALSE),"")</f>
        <v>96.174593288388181</v>
      </c>
      <c r="N10171" s="17">
        <f t="shared" ca="1" si="714"/>
        <v>37.754918937403332</v>
      </c>
      <c r="O10171" s="17">
        <f t="shared" ca="1" si="715"/>
        <v>96.174593288388181</v>
      </c>
      <c r="P10171" s="17">
        <f t="shared" ca="1" si="716"/>
        <v>6.6545641433689504E-2</v>
      </c>
      <c r="Q10171" s="17">
        <f t="shared" ca="1" si="717"/>
        <v>0.16951433561838744</v>
      </c>
    </row>
    <row r="10172" spans="1:17" x14ac:dyDescent="0.35">
      <c r="A10172" t="s">
        <v>2969</v>
      </c>
      <c r="B10172" t="s">
        <v>1989</v>
      </c>
      <c r="D10172" t="s">
        <v>14</v>
      </c>
      <c r="E10172" t="s">
        <v>21</v>
      </c>
      <c r="G10172" t="s">
        <v>3040</v>
      </c>
      <c r="H10172">
        <v>12629.8</v>
      </c>
      <c r="J10172">
        <v>0</v>
      </c>
      <c r="K10172">
        <v>0</v>
      </c>
      <c r="L10172" s="17">
        <f>IF($E10172&lt;&gt;"",VLOOKUP($E10172,GEMWs!$E$14:$L$20,7,FALSE),"")</f>
        <v>37.754918937403332</v>
      </c>
      <c r="M10172" s="17">
        <f>IF($E10172&lt;&gt;"",VLOOKUP($E10172,GEMWs!$E$14:$L$20,8,FALSE),"")</f>
        <v>96.174593288388181</v>
      </c>
      <c r="N10172" s="17">
        <f t="shared" ca="1" si="714"/>
        <v>37.754918937403332</v>
      </c>
      <c r="O10172" s="17">
        <f t="shared" ca="1" si="715"/>
        <v>96.174593288388181</v>
      </c>
      <c r="P10172" s="17">
        <f t="shared" ca="1" si="716"/>
        <v>131.32158471550179</v>
      </c>
      <c r="Q10172" s="17">
        <f t="shared" ca="1" si="717"/>
        <v>334.52064937392339</v>
      </c>
    </row>
    <row r="10173" spans="1:17" x14ac:dyDescent="0.35">
      <c r="A10173" t="s">
        <v>2969</v>
      </c>
      <c r="B10173" t="s">
        <v>49</v>
      </c>
      <c r="C10173" t="s">
        <v>50</v>
      </c>
      <c r="D10173" t="s">
        <v>14</v>
      </c>
      <c r="E10173" t="s">
        <v>21</v>
      </c>
      <c r="F10173" t="s">
        <v>14</v>
      </c>
      <c r="G10173" t="s">
        <v>3040</v>
      </c>
      <c r="H10173">
        <v>317.89999999999998</v>
      </c>
      <c r="I10173">
        <v>278</v>
      </c>
      <c r="J10173">
        <v>20.321014999999999</v>
      </c>
      <c r="K10173">
        <v>2000</v>
      </c>
      <c r="L10173" s="17">
        <f>IF($E10173&lt;&gt;"",VLOOKUP($E10173,GEMWs!$E$14:$L$20,7,FALSE),"")</f>
        <v>37.754918937403332</v>
      </c>
      <c r="M10173" s="17">
        <f>IF($E10173&lt;&gt;"",VLOOKUP($E10173,GEMWs!$E$14:$L$20,8,FALSE),"")</f>
        <v>96.174593288388181</v>
      </c>
      <c r="N10173" s="17">
        <f t="shared" si="714"/>
        <v>20.321014999999999</v>
      </c>
      <c r="O10173" s="17">
        <f t="shared" si="715"/>
        <v>2000</v>
      </c>
      <c r="P10173" s="17">
        <f t="shared" si="716"/>
        <v>0.15894999999999998</v>
      </c>
      <c r="Q10173" s="17">
        <f t="shared" si="717"/>
        <v>15.643903614066522</v>
      </c>
    </row>
    <row r="10174" spans="1:17" x14ac:dyDescent="0.35">
      <c r="A10174" t="s">
        <v>2969</v>
      </c>
      <c r="B10174" t="s">
        <v>1565</v>
      </c>
      <c r="D10174" t="s">
        <v>14</v>
      </c>
      <c r="E10174" t="s">
        <v>21</v>
      </c>
      <c r="G10174" t="s">
        <v>3040</v>
      </c>
      <c r="H10174">
        <v>1407.4</v>
      </c>
      <c r="J10174">
        <v>0</v>
      </c>
      <c r="K10174">
        <v>0</v>
      </c>
      <c r="L10174" s="17">
        <f>IF($E10174&lt;&gt;"",VLOOKUP($E10174,GEMWs!$E$14:$L$20,7,FALSE),"")</f>
        <v>37.754918937403332</v>
      </c>
      <c r="M10174" s="17">
        <f>IF($E10174&lt;&gt;"",VLOOKUP($E10174,GEMWs!$E$14:$L$20,8,FALSE),"")</f>
        <v>96.174593288388181</v>
      </c>
      <c r="N10174" s="17">
        <f t="shared" ca="1" si="714"/>
        <v>37.754918937403332</v>
      </c>
      <c r="O10174" s="17">
        <f t="shared" ca="1" si="715"/>
        <v>96.174593288388181</v>
      </c>
      <c r="P10174" s="17">
        <f t="shared" ca="1" si="716"/>
        <v>14.633802461527281</v>
      </c>
      <c r="Q10174" s="17">
        <f t="shared" ca="1" si="717"/>
        <v>37.277261867081016</v>
      </c>
    </row>
    <row r="10175" spans="1:17" x14ac:dyDescent="0.35">
      <c r="A10175" t="s">
        <v>2969</v>
      </c>
      <c r="B10175" t="s">
        <v>1504</v>
      </c>
      <c r="C10175" t="s">
        <v>1505</v>
      </c>
      <c r="D10175" t="s">
        <v>14</v>
      </c>
      <c r="E10175" t="s">
        <v>21</v>
      </c>
      <c r="F10175" t="s">
        <v>22</v>
      </c>
      <c r="G10175" t="s">
        <v>3040</v>
      </c>
      <c r="H10175">
        <v>88829.3</v>
      </c>
      <c r="I10175">
        <v>280</v>
      </c>
      <c r="J10175">
        <v>2000</v>
      </c>
      <c r="K10175">
        <v>4000</v>
      </c>
      <c r="L10175" s="17">
        <f>IF($E10175&lt;&gt;"",VLOOKUP($E10175,GEMWs!$E$14:$L$20,7,FALSE),"")</f>
        <v>37.754918937403332</v>
      </c>
      <c r="M10175" s="17">
        <f>IF($E10175&lt;&gt;"",VLOOKUP($E10175,GEMWs!$E$14:$L$20,8,FALSE),"")</f>
        <v>96.174593288388181</v>
      </c>
      <c r="N10175" s="17">
        <f t="shared" si="714"/>
        <v>2000</v>
      </c>
      <c r="O10175" s="17">
        <f t="shared" si="715"/>
        <v>4000</v>
      </c>
      <c r="P10175" s="17">
        <f t="shared" si="716"/>
        <v>22.207325000000001</v>
      </c>
      <c r="Q10175" s="17">
        <f t="shared" si="717"/>
        <v>44.414650000000002</v>
      </c>
    </row>
    <row r="10176" spans="1:17" x14ac:dyDescent="0.35">
      <c r="A10176" t="s">
        <v>2969</v>
      </c>
      <c r="B10176" t="s">
        <v>815</v>
      </c>
      <c r="C10176" t="s">
        <v>816</v>
      </c>
      <c r="D10176" t="s">
        <v>14</v>
      </c>
      <c r="E10176" t="s">
        <v>18</v>
      </c>
      <c r="F10176" t="s">
        <v>22</v>
      </c>
      <c r="G10176" t="s">
        <v>3040</v>
      </c>
      <c r="H10176">
        <v>1.7</v>
      </c>
      <c r="I10176">
        <v>452</v>
      </c>
      <c r="J10176">
        <v>35000</v>
      </c>
      <c r="K10176">
        <v>70000</v>
      </c>
      <c r="L10176" s="17">
        <f>IF($E10176&lt;&gt;"",VLOOKUP($E10176,GEMWs!$E$14:$L$20,7,FALSE),"")</f>
        <v>5950.3939027696888</v>
      </c>
      <c r="M10176" s="17">
        <f>IF($E10176&lt;&gt;"",VLOOKUP($E10176,GEMWs!$E$14:$L$20,8,FALSE),"")</f>
        <v>10539.430626954083</v>
      </c>
      <c r="N10176" s="17">
        <f t="shared" si="714"/>
        <v>35000</v>
      </c>
      <c r="O10176" s="17">
        <f t="shared" si="715"/>
        <v>70000</v>
      </c>
      <c r="P10176" s="17">
        <f t="shared" si="716"/>
        <v>2.4285714285714285E-5</v>
      </c>
      <c r="Q10176" s="17">
        <f t="shared" si="717"/>
        <v>4.8571428571428569E-5</v>
      </c>
    </row>
    <row r="10177" spans="1:17" x14ac:dyDescent="0.35">
      <c r="A10177" t="s">
        <v>2969</v>
      </c>
      <c r="B10177" t="s">
        <v>2978</v>
      </c>
      <c r="C10177" t="s">
        <v>158</v>
      </c>
      <c r="D10177" t="s">
        <v>22</v>
      </c>
      <c r="G10177" t="s">
        <v>3040</v>
      </c>
      <c r="H10177">
        <v>1232.8</v>
      </c>
      <c r="J10177">
        <v>0</v>
      </c>
      <c r="K10177">
        <v>0</v>
      </c>
      <c r="L10177" s="17" t="str">
        <f>IF($E10177&lt;&gt;"",VLOOKUP($E10177,GEMWs!$E$14:$L$20,7,FALSE),"")</f>
        <v/>
      </c>
      <c r="M10177" s="17" t="str">
        <f>IF($E10177&lt;&gt;"",VLOOKUP($E10177,GEMWs!$E$14:$L$20,8,FALSE),"")</f>
        <v/>
      </c>
      <c r="N10177" s="17">
        <f t="shared" ca="1" si="714"/>
        <v>0</v>
      </c>
      <c r="O10177" s="17">
        <f t="shared" ca="1" si="715"/>
        <v>0</v>
      </c>
      <c r="P10177" s="17">
        <f t="shared" ca="1" si="716"/>
        <v>0</v>
      </c>
      <c r="Q10177" s="17">
        <f t="shared" ca="1" si="717"/>
        <v>0</v>
      </c>
    </row>
    <row r="10178" spans="1:17" x14ac:dyDescent="0.35">
      <c r="A10178" t="s">
        <v>2969</v>
      </c>
      <c r="B10178" t="s">
        <v>2600</v>
      </c>
      <c r="C10178" t="s">
        <v>2601</v>
      </c>
      <c r="D10178" t="s">
        <v>22</v>
      </c>
      <c r="G10178" t="s">
        <v>3040</v>
      </c>
      <c r="H10178">
        <v>355.4</v>
      </c>
      <c r="J10178">
        <v>0</v>
      </c>
      <c r="K10178">
        <v>0</v>
      </c>
      <c r="L10178" s="17" t="str">
        <f>IF($E10178&lt;&gt;"",VLOOKUP($E10178,GEMWs!$E$14:$L$20,7,FALSE),"")</f>
        <v/>
      </c>
      <c r="M10178" s="17" t="str">
        <f>IF($E10178&lt;&gt;"",VLOOKUP($E10178,GEMWs!$E$14:$L$20,8,FALSE),"")</f>
        <v/>
      </c>
      <c r="N10178" s="17">
        <f t="shared" ca="1" si="714"/>
        <v>0</v>
      </c>
      <c r="O10178" s="17">
        <f t="shared" ca="1" si="715"/>
        <v>0</v>
      </c>
      <c r="P10178" s="17">
        <f t="shared" ca="1" si="716"/>
        <v>0</v>
      </c>
      <c r="Q10178" s="17">
        <f t="shared" ca="1" si="717"/>
        <v>0</v>
      </c>
    </row>
    <row r="10179" spans="1:17" x14ac:dyDescent="0.35">
      <c r="A10179" t="s">
        <v>2969</v>
      </c>
      <c r="B10179" t="s">
        <v>477</v>
      </c>
      <c r="D10179" t="s">
        <v>22</v>
      </c>
      <c r="G10179" t="s">
        <v>3040</v>
      </c>
      <c r="H10179">
        <v>1365.4</v>
      </c>
      <c r="J10179">
        <v>0</v>
      </c>
      <c r="K10179">
        <v>0</v>
      </c>
      <c r="L10179" s="17" t="str">
        <f>IF($E10179&lt;&gt;"",VLOOKUP($E10179,GEMWs!$E$14:$L$20,7,FALSE),"")</f>
        <v/>
      </c>
      <c r="M10179" s="17" t="str">
        <f>IF($E10179&lt;&gt;"",VLOOKUP($E10179,GEMWs!$E$14:$L$20,8,FALSE),"")</f>
        <v/>
      </c>
      <c r="N10179" s="17">
        <f t="shared" ca="1" si="714"/>
        <v>0</v>
      </c>
      <c r="O10179" s="17">
        <f t="shared" ca="1" si="715"/>
        <v>0</v>
      </c>
      <c r="P10179" s="17">
        <f t="shared" ca="1" si="716"/>
        <v>0</v>
      </c>
      <c r="Q10179" s="17">
        <f t="shared" ca="1" si="717"/>
        <v>0</v>
      </c>
    </row>
    <row r="10180" spans="1:17" x14ac:dyDescent="0.35">
      <c r="A10180" t="s">
        <v>2969</v>
      </c>
      <c r="B10180" t="s">
        <v>500</v>
      </c>
      <c r="D10180" t="s">
        <v>14</v>
      </c>
      <c r="E10180" t="s">
        <v>21</v>
      </c>
      <c r="G10180" t="s">
        <v>3040</v>
      </c>
      <c r="H10180">
        <v>185.3</v>
      </c>
      <c r="J10180">
        <v>0</v>
      </c>
      <c r="K10180">
        <v>0</v>
      </c>
      <c r="L10180" s="17">
        <f>IF($E10180&lt;&gt;"",VLOOKUP($E10180,GEMWs!$E$14:$L$20,7,FALSE),"")</f>
        <v>37.754918937403332</v>
      </c>
      <c r="M10180" s="17">
        <f>IF($E10180&lt;&gt;"",VLOOKUP($E10180,GEMWs!$E$14:$L$20,8,FALSE),"")</f>
        <v>96.174593288388181</v>
      </c>
      <c r="N10180" s="17">
        <f t="shared" ca="1" si="714"/>
        <v>37.754918937403332</v>
      </c>
      <c r="O10180" s="17">
        <f t="shared" ca="1" si="715"/>
        <v>96.174593288388181</v>
      </c>
      <c r="P10180" s="17">
        <f t="shared" ca="1" si="716"/>
        <v>1.9267042746347913</v>
      </c>
      <c r="Q10180" s="17">
        <f t="shared" ca="1" si="717"/>
        <v>4.9079697484511238</v>
      </c>
    </row>
    <row r="10181" spans="1:17" x14ac:dyDescent="0.35">
      <c r="A10181" t="s">
        <v>2969</v>
      </c>
      <c r="B10181" t="s">
        <v>2975</v>
      </c>
      <c r="D10181" t="s">
        <v>14</v>
      </c>
      <c r="E10181" t="s">
        <v>18</v>
      </c>
      <c r="G10181" t="s">
        <v>3040</v>
      </c>
      <c r="H10181">
        <v>2497.8000000000002</v>
      </c>
      <c r="J10181">
        <v>0</v>
      </c>
      <c r="K10181">
        <v>0</v>
      </c>
      <c r="L10181" s="17">
        <f>IF($E10181&lt;&gt;"",VLOOKUP($E10181,GEMWs!$E$14:$L$20,7,FALSE),"")</f>
        <v>5950.3939027696888</v>
      </c>
      <c r="M10181" s="17">
        <f>IF($E10181&lt;&gt;"",VLOOKUP($E10181,GEMWs!$E$14:$L$20,8,FALSE),"")</f>
        <v>10539.430626954083</v>
      </c>
      <c r="N10181" s="17">
        <f t="shared" ca="1" si="714"/>
        <v>5950.3939027696888</v>
      </c>
      <c r="O10181" s="17">
        <f t="shared" ca="1" si="715"/>
        <v>10539.430626954083</v>
      </c>
      <c r="P10181" s="17">
        <f t="shared" ca="1" si="716"/>
        <v>0.23699572476069036</v>
      </c>
      <c r="Q10181" s="17">
        <f t="shared" ca="1" si="717"/>
        <v>0.41977052961777311</v>
      </c>
    </row>
    <row r="10182" spans="1:17" x14ac:dyDescent="0.35">
      <c r="A10182" t="s">
        <v>2969</v>
      </c>
      <c r="B10182" t="s">
        <v>345</v>
      </c>
      <c r="D10182" t="s">
        <v>22</v>
      </c>
      <c r="G10182" t="s">
        <v>3040</v>
      </c>
      <c r="H10182">
        <v>419.1</v>
      </c>
      <c r="J10182">
        <v>0</v>
      </c>
      <c r="K10182">
        <v>0</v>
      </c>
      <c r="L10182" s="17" t="str">
        <f>IF($E10182&lt;&gt;"",VLOOKUP($E10182,GEMWs!$E$14:$L$20,7,FALSE),"")</f>
        <v/>
      </c>
      <c r="M10182" s="17" t="str">
        <f>IF($E10182&lt;&gt;"",VLOOKUP($E10182,GEMWs!$E$14:$L$20,8,FALSE),"")</f>
        <v/>
      </c>
      <c r="N10182" s="17">
        <f t="shared" ca="1" si="714"/>
        <v>0</v>
      </c>
      <c r="O10182" s="17">
        <f t="shared" ca="1" si="715"/>
        <v>0</v>
      </c>
      <c r="P10182" s="17">
        <f t="shared" ca="1" si="716"/>
        <v>0</v>
      </c>
      <c r="Q10182" s="17">
        <f t="shared" ca="1" si="717"/>
        <v>0</v>
      </c>
    </row>
    <row r="10183" spans="1:17" x14ac:dyDescent="0.35">
      <c r="A10183" t="s">
        <v>2969</v>
      </c>
      <c r="B10183" t="s">
        <v>595</v>
      </c>
      <c r="D10183" t="s">
        <v>14</v>
      </c>
      <c r="E10183" t="s">
        <v>18</v>
      </c>
      <c r="G10183" t="s">
        <v>3040</v>
      </c>
      <c r="H10183">
        <v>1.8</v>
      </c>
      <c r="J10183">
        <v>0</v>
      </c>
      <c r="K10183">
        <v>0</v>
      </c>
      <c r="L10183" s="17">
        <f>IF($E10183&lt;&gt;"",VLOOKUP($E10183,GEMWs!$E$14:$L$20,7,FALSE),"")</f>
        <v>5950.3939027696888</v>
      </c>
      <c r="M10183" s="17">
        <f>IF($E10183&lt;&gt;"",VLOOKUP($E10183,GEMWs!$E$14:$L$20,8,FALSE),"")</f>
        <v>10539.430626954083</v>
      </c>
      <c r="N10183" s="17">
        <f t="shared" ca="1" si="714"/>
        <v>5950.3939027696888</v>
      </c>
      <c r="O10183" s="17">
        <f t="shared" ca="1" si="715"/>
        <v>10539.430626954083</v>
      </c>
      <c r="P10183" s="17">
        <f t="shared" ca="1" si="716"/>
        <v>1.707872145765244E-4</v>
      </c>
      <c r="Q10183" s="17">
        <f t="shared" ca="1" si="717"/>
        <v>3.0250098218912304E-4</v>
      </c>
    </row>
    <row r="10184" spans="1:17" x14ac:dyDescent="0.35">
      <c r="A10184" t="s">
        <v>2969</v>
      </c>
      <c r="B10184" t="s">
        <v>142</v>
      </c>
      <c r="C10184" t="s">
        <v>143</v>
      </c>
      <c r="D10184" t="s">
        <v>14</v>
      </c>
      <c r="E10184" t="s">
        <v>21</v>
      </c>
      <c r="F10184" t="s">
        <v>14</v>
      </c>
      <c r="G10184" t="s">
        <v>3040</v>
      </c>
      <c r="H10184">
        <v>8753.5</v>
      </c>
      <c r="I10184">
        <v>307</v>
      </c>
      <c r="J10184">
        <v>6.6173489999999999</v>
      </c>
      <c r="K10184">
        <v>223.606798</v>
      </c>
      <c r="L10184" s="17">
        <f>IF($E10184&lt;&gt;"",VLOOKUP($E10184,GEMWs!$E$14:$L$20,7,FALSE),"")</f>
        <v>37.754918937403332</v>
      </c>
      <c r="M10184" s="17">
        <f>IF($E10184&lt;&gt;"",VLOOKUP($E10184,GEMWs!$E$14:$L$20,8,FALSE),"")</f>
        <v>96.174593288388181</v>
      </c>
      <c r="N10184" s="17">
        <f t="shared" si="714"/>
        <v>6.6173489999999999</v>
      </c>
      <c r="O10184" s="17">
        <f t="shared" si="715"/>
        <v>223.606798</v>
      </c>
      <c r="P10184" s="17">
        <f t="shared" si="716"/>
        <v>39.146842038317637</v>
      </c>
      <c r="Q10184" s="17">
        <f t="shared" si="717"/>
        <v>1322.8106905046116</v>
      </c>
    </row>
    <row r="10185" spans="1:17" x14ac:dyDescent="0.35">
      <c r="A10185" t="s">
        <v>2969</v>
      </c>
      <c r="B10185" t="s">
        <v>230</v>
      </c>
      <c r="D10185" t="s">
        <v>14</v>
      </c>
      <c r="E10185" t="s">
        <v>21</v>
      </c>
      <c r="G10185" t="s">
        <v>3040</v>
      </c>
      <c r="H10185">
        <v>3519.6</v>
      </c>
      <c r="J10185">
        <v>0</v>
      </c>
      <c r="K10185">
        <v>0</v>
      </c>
      <c r="L10185" s="17">
        <f>IF($E10185&lt;&gt;"",VLOOKUP($E10185,GEMWs!$E$14:$L$20,7,FALSE),"")</f>
        <v>37.754918937403332</v>
      </c>
      <c r="M10185" s="17">
        <f>IF($E10185&lt;&gt;"",VLOOKUP($E10185,GEMWs!$E$14:$L$20,8,FALSE),"")</f>
        <v>96.174593288388181</v>
      </c>
      <c r="N10185" s="17">
        <f t="shared" ca="1" si="714"/>
        <v>37.754918937403332</v>
      </c>
      <c r="O10185" s="17">
        <f t="shared" ca="1" si="715"/>
        <v>96.174593288388181</v>
      </c>
      <c r="P10185" s="17">
        <f t="shared" ca="1" si="716"/>
        <v>36.595943685939616</v>
      </c>
      <c r="Q10185" s="17">
        <f t="shared" ca="1" si="717"/>
        <v>93.222289944136932</v>
      </c>
    </row>
    <row r="10186" spans="1:17" x14ac:dyDescent="0.35">
      <c r="A10186" t="s">
        <v>2969</v>
      </c>
      <c r="B10186" t="s">
        <v>502</v>
      </c>
      <c r="D10186" t="s">
        <v>14</v>
      </c>
      <c r="E10186" t="s">
        <v>21</v>
      </c>
      <c r="G10186" t="s">
        <v>3040</v>
      </c>
      <c r="H10186">
        <v>1830.1</v>
      </c>
      <c r="J10186">
        <v>0</v>
      </c>
      <c r="K10186">
        <v>0</v>
      </c>
      <c r="L10186" s="17">
        <f>IF($E10186&lt;&gt;"",VLOOKUP($E10186,GEMWs!$E$14:$L$20,7,FALSE),"")</f>
        <v>37.754918937403332</v>
      </c>
      <c r="M10186" s="17">
        <f>IF($E10186&lt;&gt;"",VLOOKUP($E10186,GEMWs!$E$14:$L$20,8,FALSE),"")</f>
        <v>96.174593288388181</v>
      </c>
      <c r="N10186" s="17">
        <f t="shared" ca="1" si="714"/>
        <v>37.754918937403332</v>
      </c>
      <c r="O10186" s="17">
        <f t="shared" ca="1" si="715"/>
        <v>96.174593288388181</v>
      </c>
      <c r="P10186" s="17">
        <f t="shared" ca="1" si="716"/>
        <v>19.028934123092991</v>
      </c>
      <c r="Q10186" s="17">
        <f t="shared" ca="1" si="717"/>
        <v>48.473154002376695</v>
      </c>
    </row>
    <row r="10187" spans="1:17" x14ac:dyDescent="0.35">
      <c r="A10187" t="s">
        <v>2969</v>
      </c>
      <c r="B10187" t="s">
        <v>2980</v>
      </c>
      <c r="D10187" t="s">
        <v>14</v>
      </c>
      <c r="E10187" t="s">
        <v>18</v>
      </c>
      <c r="G10187" t="s">
        <v>3040</v>
      </c>
      <c r="H10187">
        <v>4046.1</v>
      </c>
      <c r="J10187">
        <v>0</v>
      </c>
      <c r="K10187">
        <v>0</v>
      </c>
      <c r="L10187" s="17">
        <f>IF($E10187&lt;&gt;"",VLOOKUP($E10187,GEMWs!$E$14:$L$20,7,FALSE),"")</f>
        <v>5950.3939027696888</v>
      </c>
      <c r="M10187" s="17">
        <f>IF($E10187&lt;&gt;"",VLOOKUP($E10187,GEMWs!$E$14:$L$20,8,FALSE),"")</f>
        <v>10539.430626954083</v>
      </c>
      <c r="N10187" s="17">
        <f t="shared" ca="1" si="714"/>
        <v>5950.3939027696888</v>
      </c>
      <c r="O10187" s="17">
        <f t="shared" ca="1" si="715"/>
        <v>10539.430626954083</v>
      </c>
      <c r="P10187" s="17">
        <f t="shared" ca="1" si="716"/>
        <v>0.38390119383226406</v>
      </c>
      <c r="Q10187" s="17">
        <f t="shared" ca="1" si="717"/>
        <v>0.67997179113078376</v>
      </c>
    </row>
    <row r="10188" spans="1:17" x14ac:dyDescent="0.35">
      <c r="A10188" t="s">
        <v>2969</v>
      </c>
      <c r="B10188" t="s">
        <v>710</v>
      </c>
      <c r="C10188" t="s">
        <v>711</v>
      </c>
      <c r="D10188" t="s">
        <v>14</v>
      </c>
      <c r="E10188" t="s">
        <v>18</v>
      </c>
      <c r="F10188" t="s">
        <v>22</v>
      </c>
      <c r="G10188" t="s">
        <v>3040</v>
      </c>
      <c r="H10188">
        <v>5.7</v>
      </c>
      <c r="I10188">
        <v>398</v>
      </c>
      <c r="J10188">
        <v>60000</v>
      </c>
      <c r="K10188">
        <v>135000</v>
      </c>
      <c r="L10188" s="17">
        <f>IF($E10188&lt;&gt;"",VLOOKUP($E10188,GEMWs!$E$14:$L$20,7,FALSE),"")</f>
        <v>5950.3939027696888</v>
      </c>
      <c r="M10188" s="17">
        <f>IF($E10188&lt;&gt;"",VLOOKUP($E10188,GEMWs!$E$14:$L$20,8,FALSE),"")</f>
        <v>10539.430626954083</v>
      </c>
      <c r="N10188" s="17">
        <f t="shared" si="714"/>
        <v>60000</v>
      </c>
      <c r="O10188" s="17">
        <f t="shared" si="715"/>
        <v>135000</v>
      </c>
      <c r="P10188" s="17">
        <f t="shared" si="716"/>
        <v>4.2222222222222222E-5</v>
      </c>
      <c r="Q10188" s="17">
        <f t="shared" si="717"/>
        <v>9.5000000000000005E-5</v>
      </c>
    </row>
    <row r="10189" spans="1:17" x14ac:dyDescent="0.35">
      <c r="A10189" t="s">
        <v>2969</v>
      </c>
      <c r="B10189" t="s">
        <v>833</v>
      </c>
      <c r="D10189" t="s">
        <v>14</v>
      </c>
      <c r="E10189" t="s">
        <v>18</v>
      </c>
      <c r="G10189" t="s">
        <v>3040</v>
      </c>
      <c r="H10189">
        <v>2.6</v>
      </c>
      <c r="J10189">
        <v>0</v>
      </c>
      <c r="K10189">
        <v>0</v>
      </c>
      <c r="L10189" s="17">
        <f>IF($E10189&lt;&gt;"",VLOOKUP($E10189,GEMWs!$E$14:$L$20,7,FALSE),"")</f>
        <v>5950.3939027696888</v>
      </c>
      <c r="M10189" s="17">
        <f>IF($E10189&lt;&gt;"",VLOOKUP($E10189,GEMWs!$E$14:$L$20,8,FALSE),"")</f>
        <v>10539.430626954083</v>
      </c>
      <c r="N10189" s="17">
        <f t="shared" ca="1" si="714"/>
        <v>5950.3939027696888</v>
      </c>
      <c r="O10189" s="17">
        <f t="shared" ca="1" si="715"/>
        <v>10539.430626954083</v>
      </c>
      <c r="P10189" s="17">
        <f t="shared" ca="1" si="716"/>
        <v>2.4669264327720192E-4</v>
      </c>
      <c r="Q10189" s="17">
        <f t="shared" ca="1" si="717"/>
        <v>4.3694586316206661E-4</v>
      </c>
    </row>
    <row r="10190" spans="1:17" x14ac:dyDescent="0.35">
      <c r="A10190" t="s">
        <v>2969</v>
      </c>
      <c r="B10190" t="s">
        <v>1990</v>
      </c>
      <c r="D10190" t="s">
        <v>14</v>
      </c>
      <c r="E10190" t="s">
        <v>21</v>
      </c>
      <c r="G10190" t="s">
        <v>3040</v>
      </c>
      <c r="H10190">
        <v>100783.8</v>
      </c>
      <c r="J10190">
        <v>0</v>
      </c>
      <c r="K10190">
        <v>0</v>
      </c>
      <c r="L10190" s="17">
        <f>IF($E10190&lt;&gt;"",VLOOKUP($E10190,GEMWs!$E$14:$L$20,7,FALSE),"")</f>
        <v>37.754918937403332</v>
      </c>
      <c r="M10190" s="17">
        <f>IF($E10190&lt;&gt;"",VLOOKUP($E10190,GEMWs!$E$14:$L$20,8,FALSE),"")</f>
        <v>96.174593288388181</v>
      </c>
      <c r="N10190" s="17">
        <f t="shared" ca="1" si="714"/>
        <v>37.754918937403332</v>
      </c>
      <c r="O10190" s="17">
        <f t="shared" ca="1" si="715"/>
        <v>96.174593288388181</v>
      </c>
      <c r="P10190" s="17">
        <f t="shared" ca="1" si="716"/>
        <v>1047.9254089257306</v>
      </c>
      <c r="Q10190" s="17">
        <f t="shared" ca="1" si="717"/>
        <v>2669.421702827568</v>
      </c>
    </row>
    <row r="10191" spans="1:17" x14ac:dyDescent="0.35">
      <c r="A10191" t="s">
        <v>2969</v>
      </c>
      <c r="B10191" t="s">
        <v>144</v>
      </c>
      <c r="C10191" t="s">
        <v>145</v>
      </c>
      <c r="D10191" t="s">
        <v>14</v>
      </c>
      <c r="E10191" t="s">
        <v>21</v>
      </c>
      <c r="F10191" t="s">
        <v>22</v>
      </c>
      <c r="G10191" t="s">
        <v>3040</v>
      </c>
      <c r="H10191">
        <v>233</v>
      </c>
      <c r="I10191">
        <v>317</v>
      </c>
      <c r="J10191">
        <v>2000</v>
      </c>
      <c r="K10191">
        <v>10000</v>
      </c>
      <c r="L10191" s="17">
        <f>IF($E10191&lt;&gt;"",VLOOKUP($E10191,GEMWs!$E$14:$L$20,7,FALSE),"")</f>
        <v>37.754918937403332</v>
      </c>
      <c r="M10191" s="17">
        <f>IF($E10191&lt;&gt;"",VLOOKUP($E10191,GEMWs!$E$14:$L$20,8,FALSE),"")</f>
        <v>96.174593288388181</v>
      </c>
      <c r="N10191" s="17">
        <f t="shared" si="714"/>
        <v>2000</v>
      </c>
      <c r="O10191" s="17">
        <f t="shared" si="715"/>
        <v>10000</v>
      </c>
      <c r="P10191" s="17">
        <f t="shared" si="716"/>
        <v>2.3300000000000001E-2</v>
      </c>
      <c r="Q10191" s="17">
        <f t="shared" si="717"/>
        <v>0.11650000000000001</v>
      </c>
    </row>
    <row r="10192" spans="1:17" x14ac:dyDescent="0.35">
      <c r="A10192" t="s">
        <v>2969</v>
      </c>
      <c r="B10192" t="s">
        <v>2467</v>
      </c>
      <c r="D10192" t="s">
        <v>14</v>
      </c>
      <c r="E10192" t="s">
        <v>21</v>
      </c>
      <c r="G10192" t="s">
        <v>3040</v>
      </c>
      <c r="H10192">
        <v>427.7</v>
      </c>
      <c r="J10192">
        <v>0</v>
      </c>
      <c r="K10192">
        <v>0</v>
      </c>
      <c r="L10192" s="17">
        <f>IF($E10192&lt;&gt;"",VLOOKUP($E10192,GEMWs!$E$14:$L$20,7,FALSE),"")</f>
        <v>37.754918937403332</v>
      </c>
      <c r="M10192" s="17">
        <f>IF($E10192&lt;&gt;"",VLOOKUP($E10192,GEMWs!$E$14:$L$20,8,FALSE),"")</f>
        <v>96.174593288388181</v>
      </c>
      <c r="N10192" s="17">
        <f t="shared" ca="1" si="714"/>
        <v>37.754918937403332</v>
      </c>
      <c r="O10192" s="17">
        <f t="shared" ca="1" si="715"/>
        <v>96.174593288388181</v>
      </c>
      <c r="P10192" s="17">
        <f t="shared" ca="1" si="716"/>
        <v>4.4471204439357805</v>
      </c>
      <c r="Q10192" s="17">
        <f t="shared" ca="1" si="717"/>
        <v>11.328325209997548</v>
      </c>
    </row>
    <row r="10193" spans="1:17" x14ac:dyDescent="0.35">
      <c r="A10193" t="s">
        <v>2969</v>
      </c>
      <c r="B10193" t="s">
        <v>584</v>
      </c>
      <c r="D10193" t="s">
        <v>14</v>
      </c>
      <c r="E10193" t="s">
        <v>21</v>
      </c>
      <c r="G10193" t="s">
        <v>3040</v>
      </c>
      <c r="H10193">
        <v>2303.5</v>
      </c>
      <c r="J10193">
        <v>0</v>
      </c>
      <c r="K10193">
        <v>0</v>
      </c>
      <c r="L10193" s="17">
        <f>IF($E10193&lt;&gt;"",VLOOKUP($E10193,GEMWs!$E$14:$L$20,7,FALSE),"")</f>
        <v>37.754918937403332</v>
      </c>
      <c r="M10193" s="17">
        <f>IF($E10193&lt;&gt;"",VLOOKUP($E10193,GEMWs!$E$14:$L$20,8,FALSE),"")</f>
        <v>96.174593288388181</v>
      </c>
      <c r="N10193" s="17">
        <f t="shared" ca="1" si="714"/>
        <v>37.754918937403332</v>
      </c>
      <c r="O10193" s="17">
        <f t="shared" ca="1" si="715"/>
        <v>96.174593288388181</v>
      </c>
      <c r="P10193" s="17">
        <f t="shared" ca="1" si="716"/>
        <v>23.951232037891209</v>
      </c>
      <c r="Q10193" s="17">
        <f t="shared" ca="1" si="717"/>
        <v>61.011917515149293</v>
      </c>
    </row>
    <row r="10194" spans="1:17" x14ac:dyDescent="0.35">
      <c r="A10194" t="s">
        <v>2969</v>
      </c>
      <c r="B10194" t="s">
        <v>180</v>
      </c>
      <c r="C10194" t="s">
        <v>181</v>
      </c>
      <c r="D10194" t="s">
        <v>14</v>
      </c>
      <c r="E10194" t="s">
        <v>21</v>
      </c>
      <c r="F10194" t="s">
        <v>22</v>
      </c>
      <c r="G10194" t="s">
        <v>3040</v>
      </c>
      <c r="H10194">
        <v>13.7</v>
      </c>
      <c r="I10194">
        <v>445</v>
      </c>
      <c r="J10194">
        <v>56750</v>
      </c>
      <c r="K10194">
        <v>113500</v>
      </c>
      <c r="L10194" s="17">
        <f>IF($E10194&lt;&gt;"",VLOOKUP($E10194,GEMWs!$E$14:$L$20,7,FALSE),"")</f>
        <v>37.754918937403332</v>
      </c>
      <c r="M10194" s="17">
        <f>IF($E10194&lt;&gt;"",VLOOKUP($E10194,GEMWs!$E$14:$L$20,8,FALSE),"")</f>
        <v>96.174593288388181</v>
      </c>
      <c r="N10194" s="17">
        <f t="shared" si="714"/>
        <v>56750</v>
      </c>
      <c r="O10194" s="17">
        <f t="shared" si="715"/>
        <v>113500</v>
      </c>
      <c r="P10194" s="17">
        <f t="shared" si="716"/>
        <v>1.2070484581497797E-4</v>
      </c>
      <c r="Q10194" s="17">
        <f t="shared" si="717"/>
        <v>2.4140969162995594E-4</v>
      </c>
    </row>
    <row r="10195" spans="1:17" x14ac:dyDescent="0.35">
      <c r="A10195" t="s">
        <v>2969</v>
      </c>
      <c r="B10195" t="s">
        <v>198</v>
      </c>
      <c r="D10195" t="s">
        <v>14</v>
      </c>
      <c r="E10195" t="s">
        <v>21</v>
      </c>
      <c r="G10195" t="s">
        <v>3040</v>
      </c>
      <c r="H10195">
        <v>224.9</v>
      </c>
      <c r="J10195">
        <v>0</v>
      </c>
      <c r="K10195">
        <v>0</v>
      </c>
      <c r="L10195" s="17">
        <f>IF($E10195&lt;&gt;"",VLOOKUP($E10195,GEMWs!$E$14:$L$20,7,FALSE),"")</f>
        <v>37.754918937403332</v>
      </c>
      <c r="M10195" s="17">
        <f>IF($E10195&lt;&gt;"",VLOOKUP($E10195,GEMWs!$E$14:$L$20,8,FALSE),"")</f>
        <v>96.174593288388181</v>
      </c>
      <c r="N10195" s="17">
        <f t="shared" ref="N10195:N10258" ca="1" si="718">IF($I10195&lt;&gt;"",J10195,IF(AND($D10195="Y",$M$6=236),L10195,0))</f>
        <v>37.754918937403332</v>
      </c>
      <c r="O10195" s="17">
        <f t="shared" ref="O10195:O10258" ca="1" si="719">IF($I10195&lt;&gt;"",K10195,IF(AND($D10195="Y",$M$6=236),M10195,0))</f>
        <v>96.174593288388181</v>
      </c>
      <c r="P10195" s="17">
        <f t="shared" ca="1" si="716"/>
        <v>2.338455431005745</v>
      </c>
      <c r="Q10195" s="17">
        <f t="shared" ca="1" si="717"/>
        <v>5.9568397000898958</v>
      </c>
    </row>
    <row r="10196" spans="1:17" x14ac:dyDescent="0.35">
      <c r="A10196" t="s">
        <v>2969</v>
      </c>
      <c r="B10196" t="s">
        <v>71</v>
      </c>
      <c r="C10196" t="s">
        <v>72</v>
      </c>
      <c r="D10196" t="s">
        <v>14</v>
      </c>
      <c r="E10196" t="s">
        <v>21</v>
      </c>
      <c r="F10196" t="s">
        <v>22</v>
      </c>
      <c r="G10196" t="s">
        <v>3040</v>
      </c>
      <c r="H10196">
        <v>63.5</v>
      </c>
      <c r="I10196">
        <v>333</v>
      </c>
      <c r="J10196">
        <v>31000</v>
      </c>
      <c r="K10196">
        <v>60000</v>
      </c>
      <c r="L10196" s="17">
        <f>IF($E10196&lt;&gt;"",VLOOKUP($E10196,GEMWs!$E$14:$L$20,7,FALSE),"")</f>
        <v>37.754918937403332</v>
      </c>
      <c r="M10196" s="17">
        <f>IF($E10196&lt;&gt;"",VLOOKUP($E10196,GEMWs!$E$14:$L$20,8,FALSE),"")</f>
        <v>96.174593288388181</v>
      </c>
      <c r="N10196" s="17">
        <f t="shared" si="718"/>
        <v>31000</v>
      </c>
      <c r="O10196" s="17">
        <f t="shared" si="719"/>
        <v>60000</v>
      </c>
      <c r="P10196" s="17">
        <f t="shared" si="716"/>
        <v>1.0583333333333334E-3</v>
      </c>
      <c r="Q10196" s="17">
        <f t="shared" si="717"/>
        <v>2.0483870967741937E-3</v>
      </c>
    </row>
    <row r="10197" spans="1:17" x14ac:dyDescent="0.35">
      <c r="A10197" t="s">
        <v>2969</v>
      </c>
      <c r="B10197" t="s">
        <v>927</v>
      </c>
      <c r="D10197" t="s">
        <v>14</v>
      </c>
      <c r="E10197" t="s">
        <v>21</v>
      </c>
      <c r="G10197" t="s">
        <v>3040</v>
      </c>
      <c r="H10197">
        <v>1025.0999999999999</v>
      </c>
      <c r="J10197">
        <v>0</v>
      </c>
      <c r="K10197">
        <v>0</v>
      </c>
      <c r="L10197" s="17">
        <f>IF($E10197&lt;&gt;"",VLOOKUP($E10197,GEMWs!$E$14:$L$20,7,FALSE),"")</f>
        <v>37.754918937403332</v>
      </c>
      <c r="M10197" s="17">
        <f>IF($E10197&lt;&gt;"",VLOOKUP($E10197,GEMWs!$E$14:$L$20,8,FALSE),"")</f>
        <v>96.174593288388181</v>
      </c>
      <c r="N10197" s="17">
        <f t="shared" ca="1" si="718"/>
        <v>37.754918937403332</v>
      </c>
      <c r="O10197" s="17">
        <f t="shared" ca="1" si="719"/>
        <v>96.174593288388181</v>
      </c>
      <c r="P10197" s="17">
        <f t="shared" ref="P10197:P10260" ca="1" si="720">IF(O10197&gt;0,$H10197/O10197,0)</f>
        <v>10.658740161511734</v>
      </c>
      <c r="Q10197" s="17">
        <f t="shared" ref="Q10197:Q10260" ca="1" si="721">IF(N10197&gt;0,$H10197/N10197,0)</f>
        <v>27.151428975376398</v>
      </c>
    </row>
    <row r="10198" spans="1:17" x14ac:dyDescent="0.35">
      <c r="A10198" t="s">
        <v>2969</v>
      </c>
      <c r="B10198" t="s">
        <v>748</v>
      </c>
      <c r="D10198" t="s">
        <v>14</v>
      </c>
      <c r="E10198" t="s">
        <v>21</v>
      </c>
      <c r="G10198" t="s">
        <v>3040</v>
      </c>
      <c r="H10198">
        <v>38158.199999999997</v>
      </c>
      <c r="J10198">
        <v>0</v>
      </c>
      <c r="K10198">
        <v>0</v>
      </c>
      <c r="L10198" s="17">
        <f>IF($E10198&lt;&gt;"",VLOOKUP($E10198,GEMWs!$E$14:$L$20,7,FALSE),"")</f>
        <v>37.754918937403332</v>
      </c>
      <c r="M10198" s="17">
        <f>IF($E10198&lt;&gt;"",VLOOKUP($E10198,GEMWs!$E$14:$L$20,8,FALSE),"")</f>
        <v>96.174593288388181</v>
      </c>
      <c r="N10198" s="17">
        <f t="shared" ca="1" si="718"/>
        <v>37.754918937403332</v>
      </c>
      <c r="O10198" s="17">
        <f t="shared" ca="1" si="719"/>
        <v>96.174593288388181</v>
      </c>
      <c r="P10198" s="17">
        <f t="shared" ca="1" si="720"/>
        <v>396.75967108672035</v>
      </c>
      <c r="Q10198" s="17">
        <f t="shared" ca="1" si="721"/>
        <v>1010.6815502177424</v>
      </c>
    </row>
    <row r="10199" spans="1:17" x14ac:dyDescent="0.35">
      <c r="A10199" t="s">
        <v>2969</v>
      </c>
      <c r="B10199" t="s">
        <v>749</v>
      </c>
      <c r="D10199" t="s">
        <v>14</v>
      </c>
      <c r="E10199" t="s">
        <v>21</v>
      </c>
      <c r="G10199" t="s">
        <v>3040</v>
      </c>
      <c r="H10199">
        <v>1337.8</v>
      </c>
      <c r="J10199">
        <v>0</v>
      </c>
      <c r="K10199">
        <v>0</v>
      </c>
      <c r="L10199" s="17">
        <f>IF($E10199&lt;&gt;"",VLOOKUP($E10199,GEMWs!$E$14:$L$20,7,FALSE),"")</f>
        <v>37.754918937403332</v>
      </c>
      <c r="M10199" s="17">
        <f>IF($E10199&lt;&gt;"",VLOOKUP($E10199,GEMWs!$E$14:$L$20,8,FALSE),"")</f>
        <v>96.174593288388181</v>
      </c>
      <c r="N10199" s="17">
        <f t="shared" ca="1" si="718"/>
        <v>37.754918937403332</v>
      </c>
      <c r="O10199" s="17">
        <f t="shared" ca="1" si="719"/>
        <v>96.174593288388181</v>
      </c>
      <c r="P10199" s="17">
        <f t="shared" ca="1" si="720"/>
        <v>13.910118610935907</v>
      </c>
      <c r="Q10199" s="17">
        <f t="shared" ca="1" si="721"/>
        <v>35.433793467231048</v>
      </c>
    </row>
    <row r="10200" spans="1:17" x14ac:dyDescent="0.35">
      <c r="A10200" t="s">
        <v>2969</v>
      </c>
      <c r="B10200" t="s">
        <v>1861</v>
      </c>
      <c r="C10200" t="s">
        <v>1862</v>
      </c>
      <c r="D10200" t="s">
        <v>14</v>
      </c>
      <c r="E10200" t="s">
        <v>21</v>
      </c>
      <c r="F10200" t="s">
        <v>22</v>
      </c>
      <c r="G10200" t="s">
        <v>3040</v>
      </c>
      <c r="H10200">
        <v>322.39999999999998</v>
      </c>
      <c r="I10200">
        <v>463</v>
      </c>
      <c r="J10200">
        <v>90.2</v>
      </c>
      <c r="K10200">
        <v>123</v>
      </c>
      <c r="L10200" s="17">
        <f>IF($E10200&lt;&gt;"",VLOOKUP($E10200,GEMWs!$E$14:$L$20,7,FALSE),"")</f>
        <v>37.754918937403332</v>
      </c>
      <c r="M10200" s="17">
        <f>IF($E10200&lt;&gt;"",VLOOKUP($E10200,GEMWs!$E$14:$L$20,8,FALSE),"")</f>
        <v>96.174593288388181</v>
      </c>
      <c r="N10200" s="17">
        <f t="shared" si="718"/>
        <v>90.2</v>
      </c>
      <c r="O10200" s="17">
        <f t="shared" si="719"/>
        <v>123</v>
      </c>
      <c r="P10200" s="17">
        <f t="shared" si="720"/>
        <v>2.6211382113821138</v>
      </c>
      <c r="Q10200" s="17">
        <f t="shared" si="721"/>
        <v>3.5742793791574274</v>
      </c>
    </row>
    <row r="10201" spans="1:17" x14ac:dyDescent="0.35">
      <c r="A10201" t="s">
        <v>2969</v>
      </c>
      <c r="B10201" t="s">
        <v>2991</v>
      </c>
      <c r="D10201" t="s">
        <v>14</v>
      </c>
      <c r="E10201" t="s">
        <v>21</v>
      </c>
      <c r="G10201" t="s">
        <v>3040</v>
      </c>
      <c r="H10201">
        <v>1453.2</v>
      </c>
      <c r="J10201">
        <v>0</v>
      </c>
      <c r="K10201">
        <v>0</v>
      </c>
      <c r="L10201" s="17">
        <f>IF($E10201&lt;&gt;"",VLOOKUP($E10201,GEMWs!$E$14:$L$20,7,FALSE),"")</f>
        <v>37.754918937403332</v>
      </c>
      <c r="M10201" s="17">
        <f>IF($E10201&lt;&gt;"",VLOOKUP($E10201,GEMWs!$E$14:$L$20,8,FALSE),"")</f>
        <v>96.174593288388181</v>
      </c>
      <c r="N10201" s="17">
        <f t="shared" ca="1" si="718"/>
        <v>37.754918937403332</v>
      </c>
      <c r="O10201" s="17">
        <f t="shared" ca="1" si="719"/>
        <v>96.174593288388181</v>
      </c>
      <c r="P10201" s="17">
        <f t="shared" ca="1" si="720"/>
        <v>15.110019708037122</v>
      </c>
      <c r="Q10201" s="17">
        <f t="shared" ca="1" si="721"/>
        <v>38.490348831350097</v>
      </c>
    </row>
    <row r="10202" spans="1:17" x14ac:dyDescent="0.35">
      <c r="A10202" t="s">
        <v>2969</v>
      </c>
      <c r="B10202" t="s">
        <v>184</v>
      </c>
      <c r="C10202" t="s">
        <v>185</v>
      </c>
      <c r="D10202" t="s">
        <v>14</v>
      </c>
      <c r="E10202" t="s">
        <v>21</v>
      </c>
      <c r="F10202" t="s">
        <v>22</v>
      </c>
      <c r="G10202" t="s">
        <v>3040</v>
      </c>
      <c r="H10202">
        <v>2597.8000000000002</v>
      </c>
      <c r="I10202">
        <v>345</v>
      </c>
      <c r="J10202">
        <v>5000</v>
      </c>
      <c r="K10202">
        <v>20000</v>
      </c>
      <c r="L10202" s="17">
        <f>IF($E10202&lt;&gt;"",VLOOKUP($E10202,GEMWs!$E$14:$L$20,7,FALSE),"")</f>
        <v>37.754918937403332</v>
      </c>
      <c r="M10202" s="17">
        <f>IF($E10202&lt;&gt;"",VLOOKUP($E10202,GEMWs!$E$14:$L$20,8,FALSE),"")</f>
        <v>96.174593288388181</v>
      </c>
      <c r="N10202" s="17">
        <f t="shared" si="718"/>
        <v>5000</v>
      </c>
      <c r="O10202" s="17">
        <f t="shared" si="719"/>
        <v>20000</v>
      </c>
      <c r="P10202" s="17">
        <f t="shared" si="720"/>
        <v>0.12989000000000001</v>
      </c>
      <c r="Q10202" s="17">
        <f t="shared" si="721"/>
        <v>0.51956000000000002</v>
      </c>
    </row>
    <row r="10203" spans="1:17" x14ac:dyDescent="0.35">
      <c r="A10203" t="s">
        <v>2602</v>
      </c>
      <c r="B10203" t="s">
        <v>168</v>
      </c>
      <c r="C10203" t="s">
        <v>169</v>
      </c>
      <c r="D10203" t="s">
        <v>14</v>
      </c>
      <c r="E10203" t="s">
        <v>21</v>
      </c>
      <c r="F10203" t="s">
        <v>22</v>
      </c>
      <c r="G10203" t="s">
        <v>3040</v>
      </c>
      <c r="H10203">
        <v>97.6</v>
      </c>
      <c r="I10203">
        <v>7</v>
      </c>
      <c r="J10203">
        <v>4540</v>
      </c>
      <c r="K10203">
        <v>21364</v>
      </c>
      <c r="L10203" s="17">
        <f>IF($E10203&lt;&gt;"",VLOOKUP($E10203,GEMWs!$E$14:$L$20,7,FALSE),"")</f>
        <v>37.754918937403332</v>
      </c>
      <c r="M10203" s="17">
        <f>IF($E10203&lt;&gt;"",VLOOKUP($E10203,GEMWs!$E$14:$L$20,8,FALSE),"")</f>
        <v>96.174593288388181</v>
      </c>
      <c r="N10203" s="17">
        <f t="shared" si="718"/>
        <v>4540</v>
      </c>
      <c r="O10203" s="17">
        <f t="shared" si="719"/>
        <v>21364</v>
      </c>
      <c r="P10203" s="17">
        <f t="shared" si="720"/>
        <v>4.5684328777382509E-3</v>
      </c>
      <c r="Q10203" s="17">
        <f t="shared" si="721"/>
        <v>2.1497797356828191E-2</v>
      </c>
    </row>
    <row r="10204" spans="1:17" x14ac:dyDescent="0.35">
      <c r="A10204" t="s">
        <v>2602</v>
      </c>
      <c r="B10204" t="s">
        <v>2990</v>
      </c>
      <c r="C10204" t="s">
        <v>416</v>
      </c>
      <c r="D10204" t="s">
        <v>14</v>
      </c>
      <c r="E10204" t="s">
        <v>21</v>
      </c>
      <c r="F10204" t="s">
        <v>14</v>
      </c>
      <c r="G10204" t="s">
        <v>3040</v>
      </c>
      <c r="H10204">
        <v>132136.9</v>
      </c>
      <c r="I10204">
        <v>21</v>
      </c>
      <c r="J10204">
        <v>3.1</v>
      </c>
      <c r="K10204">
        <v>94.33</v>
      </c>
      <c r="L10204" s="17">
        <f>IF($E10204&lt;&gt;"",VLOOKUP($E10204,GEMWs!$E$14:$L$20,7,FALSE),"")</f>
        <v>37.754918937403332</v>
      </c>
      <c r="M10204" s="17">
        <f>IF($E10204&lt;&gt;"",VLOOKUP($E10204,GEMWs!$E$14:$L$20,8,FALSE),"")</f>
        <v>96.174593288388181</v>
      </c>
      <c r="N10204" s="17">
        <f t="shared" si="718"/>
        <v>3.1</v>
      </c>
      <c r="O10204" s="17">
        <f t="shared" si="719"/>
        <v>94.33</v>
      </c>
      <c r="P10204" s="17">
        <f t="shared" si="720"/>
        <v>1400.794020990141</v>
      </c>
      <c r="Q10204" s="17">
        <f t="shared" si="721"/>
        <v>42624.806451612902</v>
      </c>
    </row>
    <row r="10205" spans="1:17" x14ac:dyDescent="0.35">
      <c r="A10205" t="s">
        <v>2602</v>
      </c>
      <c r="B10205" t="s">
        <v>497</v>
      </c>
      <c r="D10205" t="s">
        <v>22</v>
      </c>
      <c r="G10205" t="s">
        <v>3040</v>
      </c>
      <c r="H10205">
        <v>726.2</v>
      </c>
      <c r="J10205">
        <v>0</v>
      </c>
      <c r="K10205">
        <v>0</v>
      </c>
      <c r="L10205" s="17" t="str">
        <f>IF($E10205&lt;&gt;"",VLOOKUP($E10205,GEMWs!$E$14:$L$20,7,FALSE),"")</f>
        <v/>
      </c>
      <c r="M10205" s="17" t="str">
        <f>IF($E10205&lt;&gt;"",VLOOKUP($E10205,GEMWs!$E$14:$L$20,8,FALSE),"")</f>
        <v/>
      </c>
      <c r="N10205" s="17">
        <f t="shared" ca="1" si="718"/>
        <v>0</v>
      </c>
      <c r="O10205" s="17">
        <f t="shared" ca="1" si="719"/>
        <v>0</v>
      </c>
      <c r="P10205" s="17">
        <f t="shared" ca="1" si="720"/>
        <v>0</v>
      </c>
      <c r="Q10205" s="17">
        <f t="shared" ca="1" si="721"/>
        <v>0</v>
      </c>
    </row>
    <row r="10206" spans="1:17" x14ac:dyDescent="0.35">
      <c r="A10206" t="s">
        <v>2602</v>
      </c>
      <c r="B10206" t="s">
        <v>2605</v>
      </c>
      <c r="C10206" t="s">
        <v>2606</v>
      </c>
      <c r="D10206" t="s">
        <v>14</v>
      </c>
      <c r="E10206" t="s">
        <v>21</v>
      </c>
      <c r="G10206" t="s">
        <v>3040</v>
      </c>
      <c r="H10206">
        <v>965</v>
      </c>
      <c r="J10206">
        <v>0</v>
      </c>
      <c r="K10206">
        <v>0</v>
      </c>
      <c r="L10206" s="17">
        <f>IF($E10206&lt;&gt;"",VLOOKUP($E10206,GEMWs!$E$14:$L$20,7,FALSE),"")</f>
        <v>37.754918937403332</v>
      </c>
      <c r="M10206" s="17">
        <f>IF($E10206&lt;&gt;"",VLOOKUP($E10206,GEMWs!$E$14:$L$20,8,FALSE),"")</f>
        <v>96.174593288388181</v>
      </c>
      <c r="N10206" s="17">
        <f t="shared" ca="1" si="718"/>
        <v>37.754918937403332</v>
      </c>
      <c r="O10206" s="17">
        <f t="shared" ca="1" si="719"/>
        <v>96.174593288388181</v>
      </c>
      <c r="P10206" s="17">
        <f t="shared" ca="1" si="720"/>
        <v>10.033834997423494</v>
      </c>
      <c r="Q10206" s="17">
        <f t="shared" ca="1" si="721"/>
        <v>25.559583417459979</v>
      </c>
    </row>
    <row r="10207" spans="1:17" x14ac:dyDescent="0.35">
      <c r="A10207" t="s">
        <v>2602</v>
      </c>
      <c r="B10207" t="s">
        <v>456</v>
      </c>
      <c r="D10207" t="s">
        <v>22</v>
      </c>
      <c r="G10207" t="s">
        <v>3040</v>
      </c>
      <c r="H10207">
        <v>8884.4</v>
      </c>
      <c r="J10207">
        <v>0</v>
      </c>
      <c r="K10207">
        <v>0</v>
      </c>
      <c r="L10207" s="17" t="str">
        <f>IF($E10207&lt;&gt;"",VLOOKUP($E10207,GEMWs!$E$14:$L$20,7,FALSE),"")</f>
        <v/>
      </c>
      <c r="M10207" s="17" t="str">
        <f>IF($E10207&lt;&gt;"",VLOOKUP($E10207,GEMWs!$E$14:$L$20,8,FALSE),"")</f>
        <v/>
      </c>
      <c r="N10207" s="17">
        <f t="shared" ca="1" si="718"/>
        <v>0</v>
      </c>
      <c r="O10207" s="17">
        <f t="shared" ca="1" si="719"/>
        <v>0</v>
      </c>
      <c r="P10207" s="17">
        <f t="shared" ca="1" si="720"/>
        <v>0</v>
      </c>
      <c r="Q10207" s="17">
        <f t="shared" ca="1" si="721"/>
        <v>0</v>
      </c>
    </row>
    <row r="10208" spans="1:17" x14ac:dyDescent="0.35">
      <c r="A10208" t="s">
        <v>2602</v>
      </c>
      <c r="B10208" t="s">
        <v>59</v>
      </c>
      <c r="C10208" t="s">
        <v>60</v>
      </c>
      <c r="D10208" t="s">
        <v>14</v>
      </c>
      <c r="E10208" t="s">
        <v>21</v>
      </c>
      <c r="F10208" t="s">
        <v>14</v>
      </c>
      <c r="G10208" t="s">
        <v>3040</v>
      </c>
      <c r="H10208">
        <v>16337.2</v>
      </c>
      <c r="I10208">
        <v>91</v>
      </c>
      <c r="J10208">
        <v>186.795131</v>
      </c>
      <c r="K10208">
        <v>9072</v>
      </c>
      <c r="L10208" s="17">
        <f>IF($E10208&lt;&gt;"",VLOOKUP($E10208,GEMWs!$E$14:$L$20,7,FALSE),"")</f>
        <v>37.754918937403332</v>
      </c>
      <c r="M10208" s="17">
        <f>IF($E10208&lt;&gt;"",VLOOKUP($E10208,GEMWs!$E$14:$L$20,8,FALSE),"")</f>
        <v>96.174593288388181</v>
      </c>
      <c r="N10208" s="17">
        <f t="shared" si="718"/>
        <v>186.795131</v>
      </c>
      <c r="O10208" s="17">
        <f t="shared" si="719"/>
        <v>9072</v>
      </c>
      <c r="P10208" s="17">
        <f t="shared" si="720"/>
        <v>1.8008377425044093</v>
      </c>
      <c r="Q10208" s="17">
        <f t="shared" si="721"/>
        <v>87.460523797057647</v>
      </c>
    </row>
    <row r="10209" spans="1:17" x14ac:dyDescent="0.35">
      <c r="A10209" t="s">
        <v>2602</v>
      </c>
      <c r="B10209" t="s">
        <v>419</v>
      </c>
      <c r="C10209" t="s">
        <v>420</v>
      </c>
      <c r="D10209" t="s">
        <v>14</v>
      </c>
      <c r="E10209" t="s">
        <v>21</v>
      </c>
      <c r="F10209" t="s">
        <v>22</v>
      </c>
      <c r="G10209" t="s">
        <v>3040</v>
      </c>
      <c r="H10209">
        <v>94.6</v>
      </c>
      <c r="I10209">
        <v>92</v>
      </c>
      <c r="J10209">
        <v>1500</v>
      </c>
      <c r="K10209">
        <v>14000</v>
      </c>
      <c r="L10209" s="17">
        <f>IF($E10209&lt;&gt;"",VLOOKUP($E10209,GEMWs!$E$14:$L$20,7,FALSE),"")</f>
        <v>37.754918937403332</v>
      </c>
      <c r="M10209" s="17">
        <f>IF($E10209&lt;&gt;"",VLOOKUP($E10209,GEMWs!$E$14:$L$20,8,FALSE),"")</f>
        <v>96.174593288388181</v>
      </c>
      <c r="N10209" s="17">
        <f t="shared" si="718"/>
        <v>1500</v>
      </c>
      <c r="O10209" s="17">
        <f t="shared" si="719"/>
        <v>14000</v>
      </c>
      <c r="P10209" s="17">
        <f t="shared" si="720"/>
        <v>6.7571428571428565E-3</v>
      </c>
      <c r="Q10209" s="17">
        <f t="shared" si="721"/>
        <v>6.306666666666666E-2</v>
      </c>
    </row>
    <row r="10210" spans="1:17" x14ac:dyDescent="0.35">
      <c r="A10210" t="s">
        <v>2602</v>
      </c>
      <c r="B10210" t="s">
        <v>819</v>
      </c>
      <c r="C10210" t="s">
        <v>820</v>
      </c>
      <c r="D10210" t="s">
        <v>14</v>
      </c>
      <c r="E10210" t="s">
        <v>21</v>
      </c>
      <c r="F10210" t="s">
        <v>22</v>
      </c>
      <c r="G10210" t="s">
        <v>3040</v>
      </c>
      <c r="H10210">
        <v>22102.9</v>
      </c>
      <c r="I10210">
        <v>112</v>
      </c>
      <c r="J10210">
        <v>230</v>
      </c>
      <c r="K10210">
        <v>230</v>
      </c>
      <c r="L10210" s="17">
        <f>IF($E10210&lt;&gt;"",VLOOKUP($E10210,GEMWs!$E$14:$L$20,7,FALSE),"")</f>
        <v>37.754918937403332</v>
      </c>
      <c r="M10210" s="17">
        <f>IF($E10210&lt;&gt;"",VLOOKUP($E10210,GEMWs!$E$14:$L$20,8,FALSE),"")</f>
        <v>96.174593288388181</v>
      </c>
      <c r="N10210" s="17">
        <f t="shared" si="718"/>
        <v>230</v>
      </c>
      <c r="O10210" s="17">
        <f t="shared" si="719"/>
        <v>230</v>
      </c>
      <c r="P10210" s="17">
        <f t="shared" si="720"/>
        <v>96.099565217391316</v>
      </c>
      <c r="Q10210" s="17">
        <f t="shared" si="721"/>
        <v>96.099565217391316</v>
      </c>
    </row>
    <row r="10211" spans="1:17" x14ac:dyDescent="0.35">
      <c r="A10211" t="s">
        <v>2602</v>
      </c>
      <c r="B10211" t="s">
        <v>170</v>
      </c>
      <c r="C10211" t="s">
        <v>171</v>
      </c>
      <c r="D10211" t="s">
        <v>14</v>
      </c>
      <c r="E10211" t="s">
        <v>21</v>
      </c>
      <c r="F10211" t="s">
        <v>22</v>
      </c>
      <c r="G10211" t="s">
        <v>3040</v>
      </c>
      <c r="H10211">
        <v>894.8</v>
      </c>
      <c r="I10211">
        <v>114</v>
      </c>
      <c r="J10211">
        <v>15000</v>
      </c>
      <c r="K10211">
        <v>20000</v>
      </c>
      <c r="L10211" s="17">
        <f>IF($E10211&lt;&gt;"",VLOOKUP($E10211,GEMWs!$E$14:$L$20,7,FALSE),"")</f>
        <v>37.754918937403332</v>
      </c>
      <c r="M10211" s="17">
        <f>IF($E10211&lt;&gt;"",VLOOKUP($E10211,GEMWs!$E$14:$L$20,8,FALSE),"")</f>
        <v>96.174593288388181</v>
      </c>
      <c r="N10211" s="17">
        <f t="shared" si="718"/>
        <v>15000</v>
      </c>
      <c r="O10211" s="17">
        <f t="shared" si="719"/>
        <v>20000</v>
      </c>
      <c r="P10211" s="17">
        <f t="shared" si="720"/>
        <v>4.4739999999999995E-2</v>
      </c>
      <c r="Q10211" s="17">
        <f t="shared" si="721"/>
        <v>5.9653333333333329E-2</v>
      </c>
    </row>
    <row r="10212" spans="1:17" x14ac:dyDescent="0.35">
      <c r="A10212" t="s">
        <v>2602</v>
      </c>
      <c r="B10212" t="s">
        <v>793</v>
      </c>
      <c r="C10212" t="s">
        <v>794</v>
      </c>
      <c r="D10212" t="s">
        <v>14</v>
      </c>
      <c r="E10212" t="s">
        <v>21</v>
      </c>
      <c r="F10212" t="s">
        <v>14</v>
      </c>
      <c r="G10212" t="s">
        <v>3040</v>
      </c>
      <c r="H10212">
        <v>38942.400000000001</v>
      </c>
      <c r="I10212">
        <v>115</v>
      </c>
      <c r="J10212">
        <v>50</v>
      </c>
      <c r="K10212">
        <v>617.64119100000005</v>
      </c>
      <c r="L10212" s="17">
        <f>IF($E10212&lt;&gt;"",VLOOKUP($E10212,GEMWs!$E$14:$L$20,7,FALSE),"")</f>
        <v>37.754918937403332</v>
      </c>
      <c r="M10212" s="17">
        <f>IF($E10212&lt;&gt;"",VLOOKUP($E10212,GEMWs!$E$14:$L$20,8,FALSE),"")</f>
        <v>96.174593288388181</v>
      </c>
      <c r="N10212" s="17">
        <f t="shared" si="718"/>
        <v>50</v>
      </c>
      <c r="O10212" s="17">
        <f t="shared" si="719"/>
        <v>617.64119100000005</v>
      </c>
      <c r="P10212" s="17">
        <f t="shared" si="720"/>
        <v>63.05019899490479</v>
      </c>
      <c r="Q10212" s="17">
        <f t="shared" si="721"/>
        <v>778.84800000000007</v>
      </c>
    </row>
    <row r="10213" spans="1:17" x14ac:dyDescent="0.35">
      <c r="A10213" t="s">
        <v>2602</v>
      </c>
      <c r="B10213" t="s">
        <v>2603</v>
      </c>
      <c r="C10213" t="s">
        <v>158</v>
      </c>
      <c r="D10213" t="s">
        <v>22</v>
      </c>
      <c r="G10213" t="s">
        <v>3040</v>
      </c>
      <c r="H10213">
        <v>5406.4</v>
      </c>
      <c r="J10213">
        <v>0</v>
      </c>
      <c r="K10213">
        <v>0</v>
      </c>
      <c r="L10213" s="17" t="str">
        <f>IF($E10213&lt;&gt;"",VLOOKUP($E10213,GEMWs!$E$14:$L$20,7,FALSE),"")</f>
        <v/>
      </c>
      <c r="M10213" s="17" t="str">
        <f>IF($E10213&lt;&gt;"",VLOOKUP($E10213,GEMWs!$E$14:$L$20,8,FALSE),"")</f>
        <v/>
      </c>
      <c r="N10213" s="17">
        <f t="shared" ca="1" si="718"/>
        <v>0</v>
      </c>
      <c r="O10213" s="17">
        <f t="shared" ca="1" si="719"/>
        <v>0</v>
      </c>
      <c r="P10213" s="17">
        <f t="shared" ca="1" si="720"/>
        <v>0</v>
      </c>
      <c r="Q10213" s="17">
        <f t="shared" ca="1" si="721"/>
        <v>0</v>
      </c>
    </row>
    <row r="10214" spans="1:17" x14ac:dyDescent="0.35">
      <c r="A10214" t="s">
        <v>2602</v>
      </c>
      <c r="B10214" t="s">
        <v>192</v>
      </c>
      <c r="C10214" t="s">
        <v>193</v>
      </c>
      <c r="D10214" t="s">
        <v>14</v>
      </c>
      <c r="E10214" t="s">
        <v>21</v>
      </c>
      <c r="F10214" t="s">
        <v>22</v>
      </c>
      <c r="G10214" t="s">
        <v>3040</v>
      </c>
      <c r="H10214">
        <v>4.5999999999999996</v>
      </c>
      <c r="I10214">
        <v>129</v>
      </c>
      <c r="J10214">
        <v>85000</v>
      </c>
      <c r="K10214">
        <v>90000</v>
      </c>
      <c r="L10214" s="17">
        <f>IF($E10214&lt;&gt;"",VLOOKUP($E10214,GEMWs!$E$14:$L$20,7,FALSE),"")</f>
        <v>37.754918937403332</v>
      </c>
      <c r="M10214" s="17">
        <f>IF($E10214&lt;&gt;"",VLOOKUP($E10214,GEMWs!$E$14:$L$20,8,FALSE),"")</f>
        <v>96.174593288388181</v>
      </c>
      <c r="N10214" s="17">
        <f t="shared" si="718"/>
        <v>85000</v>
      </c>
      <c r="O10214" s="17">
        <f t="shared" si="719"/>
        <v>90000</v>
      </c>
      <c r="P10214" s="17">
        <f t="shared" si="720"/>
        <v>5.1111111111111108E-5</v>
      </c>
      <c r="Q10214" s="17">
        <f t="shared" si="721"/>
        <v>5.4117647058823525E-5</v>
      </c>
    </row>
    <row r="10215" spans="1:17" x14ac:dyDescent="0.35">
      <c r="A10215" t="s">
        <v>2602</v>
      </c>
      <c r="B10215" t="s">
        <v>1768</v>
      </c>
      <c r="C10215" t="s">
        <v>1769</v>
      </c>
      <c r="D10215" t="s">
        <v>14</v>
      </c>
      <c r="E10215" t="s">
        <v>21</v>
      </c>
      <c r="F10215" t="s">
        <v>22</v>
      </c>
      <c r="G10215" t="s">
        <v>3040</v>
      </c>
      <c r="H10215">
        <v>2311.4</v>
      </c>
      <c r="I10215">
        <v>130</v>
      </c>
      <c r="J10215">
        <v>583.29506800000001</v>
      </c>
      <c r="K10215">
        <v>583.29506800000001</v>
      </c>
      <c r="L10215" s="17">
        <f>IF($E10215&lt;&gt;"",VLOOKUP($E10215,GEMWs!$E$14:$L$20,7,FALSE),"")</f>
        <v>37.754918937403332</v>
      </c>
      <c r="M10215" s="17">
        <f>IF($E10215&lt;&gt;"",VLOOKUP($E10215,GEMWs!$E$14:$L$20,8,FALSE),"")</f>
        <v>96.174593288388181</v>
      </c>
      <c r="N10215" s="17">
        <f t="shared" si="718"/>
        <v>583.29506800000001</v>
      </c>
      <c r="O10215" s="17">
        <f t="shared" si="719"/>
        <v>583.29506800000001</v>
      </c>
      <c r="P10215" s="17">
        <f t="shared" si="720"/>
        <v>3.9626599414346497</v>
      </c>
      <c r="Q10215" s="17">
        <f t="shared" si="721"/>
        <v>3.9626599414346497</v>
      </c>
    </row>
    <row r="10216" spans="1:17" x14ac:dyDescent="0.35">
      <c r="A10216" t="s">
        <v>2602</v>
      </c>
      <c r="B10216" t="s">
        <v>568</v>
      </c>
      <c r="C10216" t="s">
        <v>569</v>
      </c>
      <c r="D10216" t="s">
        <v>14</v>
      </c>
      <c r="E10216" t="s">
        <v>21</v>
      </c>
      <c r="F10216" t="s">
        <v>22</v>
      </c>
      <c r="G10216" t="s">
        <v>3040</v>
      </c>
      <c r="H10216">
        <v>1953.4</v>
      </c>
      <c r="I10216">
        <v>136</v>
      </c>
      <c r="J10216">
        <v>1500</v>
      </c>
      <c r="K10216">
        <v>1500</v>
      </c>
      <c r="L10216" s="17">
        <f>IF($E10216&lt;&gt;"",VLOOKUP($E10216,GEMWs!$E$14:$L$20,7,FALSE),"")</f>
        <v>37.754918937403332</v>
      </c>
      <c r="M10216" s="17">
        <f>IF($E10216&lt;&gt;"",VLOOKUP($E10216,GEMWs!$E$14:$L$20,8,FALSE),"")</f>
        <v>96.174593288388181</v>
      </c>
      <c r="N10216" s="17">
        <f t="shared" si="718"/>
        <v>1500</v>
      </c>
      <c r="O10216" s="17">
        <f t="shared" si="719"/>
        <v>1500</v>
      </c>
      <c r="P10216" s="17">
        <f t="shared" si="720"/>
        <v>1.3022666666666667</v>
      </c>
      <c r="Q10216" s="17">
        <f t="shared" si="721"/>
        <v>1.3022666666666667</v>
      </c>
    </row>
    <row r="10217" spans="1:17" x14ac:dyDescent="0.35">
      <c r="A10217" t="s">
        <v>2602</v>
      </c>
      <c r="B10217" t="s">
        <v>1792</v>
      </c>
      <c r="D10217" t="s">
        <v>22</v>
      </c>
      <c r="G10217" t="s">
        <v>3040</v>
      </c>
      <c r="H10217">
        <v>1200.5999999999999</v>
      </c>
      <c r="J10217">
        <v>0</v>
      </c>
      <c r="K10217">
        <v>0</v>
      </c>
      <c r="L10217" s="17" t="str">
        <f>IF($E10217&lt;&gt;"",VLOOKUP($E10217,GEMWs!$E$14:$L$20,7,FALSE),"")</f>
        <v/>
      </c>
      <c r="M10217" s="17" t="str">
        <f>IF($E10217&lt;&gt;"",VLOOKUP($E10217,GEMWs!$E$14:$L$20,8,FALSE),"")</f>
        <v/>
      </c>
      <c r="N10217" s="17">
        <f t="shared" ca="1" si="718"/>
        <v>0</v>
      </c>
      <c r="O10217" s="17">
        <f t="shared" ca="1" si="719"/>
        <v>0</v>
      </c>
      <c r="P10217" s="17">
        <f t="shared" ca="1" si="720"/>
        <v>0</v>
      </c>
      <c r="Q10217" s="17">
        <f t="shared" ca="1" si="721"/>
        <v>0</v>
      </c>
    </row>
    <row r="10218" spans="1:17" x14ac:dyDescent="0.35">
      <c r="A10218" t="s">
        <v>2602</v>
      </c>
      <c r="B10218" t="s">
        <v>172</v>
      </c>
      <c r="C10218" t="s">
        <v>173</v>
      </c>
      <c r="D10218" t="s">
        <v>14</v>
      </c>
      <c r="E10218" t="s">
        <v>21</v>
      </c>
      <c r="F10218" t="s">
        <v>22</v>
      </c>
      <c r="G10218" t="s">
        <v>3040</v>
      </c>
      <c r="H10218">
        <v>0.1</v>
      </c>
      <c r="I10218">
        <v>154</v>
      </c>
      <c r="J10218">
        <v>180000</v>
      </c>
      <c r="K10218">
        <v>180000</v>
      </c>
      <c r="L10218" s="17">
        <f>IF($E10218&lt;&gt;"",VLOOKUP($E10218,GEMWs!$E$14:$L$20,7,FALSE),"")</f>
        <v>37.754918937403332</v>
      </c>
      <c r="M10218" s="17">
        <f>IF($E10218&lt;&gt;"",VLOOKUP($E10218,GEMWs!$E$14:$L$20,8,FALSE),"")</f>
        <v>96.174593288388181</v>
      </c>
      <c r="N10218" s="17">
        <f t="shared" si="718"/>
        <v>180000</v>
      </c>
      <c r="O10218" s="17">
        <f t="shared" si="719"/>
        <v>180000</v>
      </c>
      <c r="P10218" s="17">
        <f t="shared" si="720"/>
        <v>5.5555555555555562E-7</v>
      </c>
      <c r="Q10218" s="17">
        <f t="shared" si="721"/>
        <v>5.5555555555555562E-7</v>
      </c>
    </row>
    <row r="10219" spans="1:17" x14ac:dyDescent="0.35">
      <c r="A10219" t="s">
        <v>2602</v>
      </c>
      <c r="B10219" t="s">
        <v>458</v>
      </c>
      <c r="D10219" t="s">
        <v>22</v>
      </c>
      <c r="G10219" t="s">
        <v>3040</v>
      </c>
      <c r="H10219">
        <v>25977.9</v>
      </c>
      <c r="J10219">
        <v>0</v>
      </c>
      <c r="K10219">
        <v>0</v>
      </c>
      <c r="L10219" s="17" t="str">
        <f>IF($E10219&lt;&gt;"",VLOOKUP($E10219,GEMWs!$E$14:$L$20,7,FALSE),"")</f>
        <v/>
      </c>
      <c r="M10219" s="17" t="str">
        <f>IF($E10219&lt;&gt;"",VLOOKUP($E10219,GEMWs!$E$14:$L$20,8,FALSE),"")</f>
        <v/>
      </c>
      <c r="N10219" s="17">
        <f t="shared" ca="1" si="718"/>
        <v>0</v>
      </c>
      <c r="O10219" s="17">
        <f t="shared" ca="1" si="719"/>
        <v>0</v>
      </c>
      <c r="P10219" s="17">
        <f t="shared" ca="1" si="720"/>
        <v>0</v>
      </c>
      <c r="Q10219" s="17">
        <f t="shared" ca="1" si="721"/>
        <v>0</v>
      </c>
    </row>
    <row r="10220" spans="1:17" x14ac:dyDescent="0.35">
      <c r="A10220" t="s">
        <v>2602</v>
      </c>
      <c r="B10220" t="s">
        <v>194</v>
      </c>
      <c r="D10220" t="s">
        <v>14</v>
      </c>
      <c r="E10220" t="s">
        <v>21</v>
      </c>
      <c r="G10220" t="s">
        <v>3040</v>
      </c>
      <c r="H10220">
        <v>46731.199999999997</v>
      </c>
      <c r="J10220">
        <v>0</v>
      </c>
      <c r="K10220">
        <v>0</v>
      </c>
      <c r="L10220" s="17">
        <f>IF($E10220&lt;&gt;"",VLOOKUP($E10220,GEMWs!$E$14:$L$20,7,FALSE),"")</f>
        <v>37.754918937403332</v>
      </c>
      <c r="M10220" s="17">
        <f>IF($E10220&lt;&gt;"",VLOOKUP($E10220,GEMWs!$E$14:$L$20,8,FALSE),"")</f>
        <v>96.174593288388181</v>
      </c>
      <c r="N10220" s="17">
        <f t="shared" ca="1" si="718"/>
        <v>37.754918937403332</v>
      </c>
      <c r="O10220" s="17">
        <f t="shared" ca="1" si="719"/>
        <v>96.174593288388181</v>
      </c>
      <c r="P10220" s="17">
        <f t="shared" ca="1" si="720"/>
        <v>485.89963733844223</v>
      </c>
      <c r="Q10220" s="17">
        <f t="shared" ca="1" si="721"/>
        <v>1237.7513001015604</v>
      </c>
    </row>
    <row r="10221" spans="1:17" x14ac:dyDescent="0.35">
      <c r="A10221" t="s">
        <v>2602</v>
      </c>
      <c r="B10221" t="s">
        <v>1811</v>
      </c>
      <c r="D10221" t="s">
        <v>14</v>
      </c>
      <c r="E10221" t="s">
        <v>21</v>
      </c>
      <c r="G10221" t="s">
        <v>3040</v>
      </c>
      <c r="H10221">
        <v>11394.9</v>
      </c>
      <c r="J10221">
        <v>0</v>
      </c>
      <c r="K10221">
        <v>0</v>
      </c>
      <c r="L10221" s="17">
        <f>IF($E10221&lt;&gt;"",VLOOKUP($E10221,GEMWs!$E$14:$L$20,7,FALSE),"")</f>
        <v>37.754918937403332</v>
      </c>
      <c r="M10221" s="17">
        <f>IF($E10221&lt;&gt;"",VLOOKUP($E10221,GEMWs!$E$14:$L$20,8,FALSE),"")</f>
        <v>96.174593288388181</v>
      </c>
      <c r="N10221" s="17">
        <f t="shared" ca="1" si="718"/>
        <v>37.754918937403332</v>
      </c>
      <c r="O10221" s="17">
        <f t="shared" ca="1" si="719"/>
        <v>96.174593288388181</v>
      </c>
      <c r="P10221" s="17">
        <f t="shared" ca="1" si="720"/>
        <v>118.48139524574194</v>
      </c>
      <c r="Q10221" s="17">
        <f t="shared" ca="1" si="721"/>
        <v>301.81232858405673</v>
      </c>
    </row>
    <row r="10222" spans="1:17" x14ac:dyDescent="0.35">
      <c r="A10222" t="s">
        <v>2602</v>
      </c>
      <c r="B10222" t="s">
        <v>27</v>
      </c>
      <c r="C10222" t="s">
        <v>28</v>
      </c>
      <c r="D10222" t="s">
        <v>14</v>
      </c>
      <c r="E10222" t="s">
        <v>21</v>
      </c>
      <c r="F10222" t="s">
        <v>22</v>
      </c>
      <c r="G10222" t="s">
        <v>3040</v>
      </c>
      <c r="H10222">
        <v>5552.9</v>
      </c>
      <c r="I10222">
        <v>218</v>
      </c>
      <c r="J10222">
        <v>2000</v>
      </c>
      <c r="K10222">
        <v>15000</v>
      </c>
      <c r="L10222" s="17">
        <f>IF($E10222&lt;&gt;"",VLOOKUP($E10222,GEMWs!$E$14:$L$20,7,FALSE),"")</f>
        <v>37.754918937403332</v>
      </c>
      <c r="M10222" s="17">
        <f>IF($E10222&lt;&gt;"",VLOOKUP($E10222,GEMWs!$E$14:$L$20,8,FALSE),"")</f>
        <v>96.174593288388181</v>
      </c>
      <c r="N10222" s="17">
        <f t="shared" si="718"/>
        <v>2000</v>
      </c>
      <c r="O10222" s="17">
        <f t="shared" si="719"/>
        <v>15000</v>
      </c>
      <c r="P10222" s="17">
        <f t="shared" si="720"/>
        <v>0.37019333333333332</v>
      </c>
      <c r="Q10222" s="17">
        <f t="shared" si="721"/>
        <v>2.7764499999999996</v>
      </c>
    </row>
    <row r="10223" spans="1:17" x14ac:dyDescent="0.35">
      <c r="A10223" t="s">
        <v>2602</v>
      </c>
      <c r="B10223" t="s">
        <v>102</v>
      </c>
      <c r="D10223" t="s">
        <v>22</v>
      </c>
      <c r="G10223" t="s">
        <v>3040</v>
      </c>
      <c r="H10223">
        <v>76887.8</v>
      </c>
      <c r="J10223">
        <v>0</v>
      </c>
      <c r="K10223">
        <v>0</v>
      </c>
      <c r="L10223" s="17" t="str">
        <f>IF($E10223&lt;&gt;"",VLOOKUP($E10223,GEMWs!$E$14:$L$20,7,FALSE),"")</f>
        <v/>
      </c>
      <c r="M10223" s="17" t="str">
        <f>IF($E10223&lt;&gt;"",VLOOKUP($E10223,GEMWs!$E$14:$L$20,8,FALSE),"")</f>
        <v/>
      </c>
      <c r="N10223" s="17">
        <f t="shared" ca="1" si="718"/>
        <v>0</v>
      </c>
      <c r="O10223" s="17">
        <f t="shared" ca="1" si="719"/>
        <v>0</v>
      </c>
      <c r="P10223" s="17">
        <f t="shared" ca="1" si="720"/>
        <v>0</v>
      </c>
      <c r="Q10223" s="17">
        <f t="shared" ca="1" si="721"/>
        <v>0</v>
      </c>
    </row>
    <row r="10224" spans="1:17" x14ac:dyDescent="0.35">
      <c r="A10224" t="s">
        <v>2602</v>
      </c>
      <c r="B10224" t="s">
        <v>2972</v>
      </c>
      <c r="D10224" t="s">
        <v>14</v>
      </c>
      <c r="E10224" t="s">
        <v>21</v>
      </c>
      <c r="G10224" t="s">
        <v>3040</v>
      </c>
      <c r="H10224">
        <v>19427</v>
      </c>
      <c r="J10224">
        <v>0</v>
      </c>
      <c r="K10224">
        <v>0</v>
      </c>
      <c r="L10224" s="17">
        <f>IF($E10224&lt;&gt;"",VLOOKUP($E10224,GEMWs!$E$14:$L$20,7,FALSE),"")</f>
        <v>37.754918937403332</v>
      </c>
      <c r="M10224" s="17">
        <f>IF($E10224&lt;&gt;"",VLOOKUP($E10224,GEMWs!$E$14:$L$20,8,FALSE),"")</f>
        <v>96.174593288388181</v>
      </c>
      <c r="N10224" s="17">
        <f t="shared" ca="1" si="718"/>
        <v>37.754918937403332</v>
      </c>
      <c r="O10224" s="17">
        <f t="shared" ca="1" si="719"/>
        <v>96.174593288388181</v>
      </c>
      <c r="P10224" s="17">
        <f t="shared" ca="1" si="720"/>
        <v>201.99721502066964</v>
      </c>
      <c r="Q10224" s="17">
        <f t="shared" ca="1" si="721"/>
        <v>514.55546844662695</v>
      </c>
    </row>
    <row r="10225" spans="1:17" x14ac:dyDescent="0.35">
      <c r="A10225" t="s">
        <v>2602</v>
      </c>
      <c r="B10225" t="s">
        <v>2982</v>
      </c>
      <c r="C10225" t="s">
        <v>158</v>
      </c>
      <c r="D10225" t="s">
        <v>22</v>
      </c>
      <c r="G10225" t="s">
        <v>3040</v>
      </c>
      <c r="H10225">
        <v>23528.799999999999</v>
      </c>
      <c r="J10225">
        <v>0</v>
      </c>
      <c r="K10225">
        <v>0</v>
      </c>
      <c r="L10225" s="17" t="str">
        <f>IF($E10225&lt;&gt;"",VLOOKUP($E10225,GEMWs!$E$14:$L$20,7,FALSE),"")</f>
        <v/>
      </c>
      <c r="M10225" s="17" t="str">
        <f>IF($E10225&lt;&gt;"",VLOOKUP($E10225,GEMWs!$E$14:$L$20,8,FALSE),"")</f>
        <v/>
      </c>
      <c r="N10225" s="17">
        <f t="shared" ca="1" si="718"/>
        <v>0</v>
      </c>
      <c r="O10225" s="17">
        <f t="shared" ca="1" si="719"/>
        <v>0</v>
      </c>
      <c r="P10225" s="17">
        <f t="shared" ca="1" si="720"/>
        <v>0</v>
      </c>
      <c r="Q10225" s="17">
        <f t="shared" ca="1" si="721"/>
        <v>0</v>
      </c>
    </row>
    <row r="10226" spans="1:17" x14ac:dyDescent="0.35">
      <c r="A10226" t="s">
        <v>2602</v>
      </c>
      <c r="B10226" t="s">
        <v>1235</v>
      </c>
      <c r="C10226" t="s">
        <v>1236</v>
      </c>
      <c r="D10226" t="s">
        <v>14</v>
      </c>
      <c r="E10226" t="s">
        <v>21</v>
      </c>
      <c r="F10226" t="s">
        <v>22</v>
      </c>
      <c r="G10226" t="s">
        <v>3040</v>
      </c>
      <c r="H10226">
        <v>2540</v>
      </c>
      <c r="I10226">
        <v>223</v>
      </c>
      <c r="J10226">
        <v>10689.164698</v>
      </c>
      <c r="K10226">
        <v>10689.164698</v>
      </c>
      <c r="L10226" s="17">
        <f>IF($E10226&lt;&gt;"",VLOOKUP($E10226,GEMWs!$E$14:$L$20,7,FALSE),"")</f>
        <v>37.754918937403332</v>
      </c>
      <c r="M10226" s="17">
        <f>IF($E10226&lt;&gt;"",VLOOKUP($E10226,GEMWs!$E$14:$L$20,8,FALSE),"")</f>
        <v>96.174593288388181</v>
      </c>
      <c r="N10226" s="17">
        <f t="shared" si="718"/>
        <v>10689.164698</v>
      </c>
      <c r="O10226" s="17">
        <f t="shared" si="719"/>
        <v>10689.164698</v>
      </c>
      <c r="P10226" s="17">
        <f t="shared" si="720"/>
        <v>0.23762380614036638</v>
      </c>
      <c r="Q10226" s="17">
        <f t="shared" si="721"/>
        <v>0.23762380614036638</v>
      </c>
    </row>
    <row r="10227" spans="1:17" x14ac:dyDescent="0.35">
      <c r="A10227" t="s">
        <v>2602</v>
      </c>
      <c r="B10227" t="s">
        <v>2297</v>
      </c>
      <c r="C10227" t="s">
        <v>2298</v>
      </c>
      <c r="D10227" t="s">
        <v>14</v>
      </c>
      <c r="E10227" t="s">
        <v>21</v>
      </c>
      <c r="F10227" t="s">
        <v>22</v>
      </c>
      <c r="G10227" t="s">
        <v>3040</v>
      </c>
      <c r="H10227">
        <v>4905</v>
      </c>
      <c r="I10227">
        <v>225</v>
      </c>
      <c r="J10227">
        <v>716.96795099999997</v>
      </c>
      <c r="K10227">
        <v>756.67769199999998</v>
      </c>
      <c r="L10227" s="17">
        <f>IF($E10227&lt;&gt;"",VLOOKUP($E10227,GEMWs!$E$14:$L$20,7,FALSE),"")</f>
        <v>37.754918937403332</v>
      </c>
      <c r="M10227" s="17">
        <f>IF($E10227&lt;&gt;"",VLOOKUP($E10227,GEMWs!$E$14:$L$20,8,FALSE),"")</f>
        <v>96.174593288388181</v>
      </c>
      <c r="N10227" s="17">
        <f t="shared" si="718"/>
        <v>716.96795099999997</v>
      </c>
      <c r="O10227" s="17">
        <f t="shared" si="719"/>
        <v>756.67769199999998</v>
      </c>
      <c r="P10227" s="17">
        <f t="shared" si="720"/>
        <v>6.4822844017449901</v>
      </c>
      <c r="Q10227" s="17">
        <f t="shared" si="721"/>
        <v>6.8413099820691992</v>
      </c>
    </row>
    <row r="10228" spans="1:17" x14ac:dyDescent="0.35">
      <c r="A10228" t="s">
        <v>2602</v>
      </c>
      <c r="B10228" t="s">
        <v>2070</v>
      </c>
      <c r="D10228" t="s">
        <v>14</v>
      </c>
      <c r="E10228" t="s">
        <v>21</v>
      </c>
      <c r="G10228" t="s">
        <v>3040</v>
      </c>
      <c r="H10228">
        <v>531.79999999999995</v>
      </c>
      <c r="J10228">
        <v>0</v>
      </c>
      <c r="K10228">
        <v>0</v>
      </c>
      <c r="L10228" s="17">
        <f>IF($E10228&lt;&gt;"",VLOOKUP($E10228,GEMWs!$E$14:$L$20,7,FALSE),"")</f>
        <v>37.754918937403332</v>
      </c>
      <c r="M10228" s="17">
        <f>IF($E10228&lt;&gt;"",VLOOKUP($E10228,GEMWs!$E$14:$L$20,8,FALSE),"")</f>
        <v>96.174593288388181</v>
      </c>
      <c r="N10228" s="17">
        <f t="shared" ca="1" si="718"/>
        <v>37.754918937403332</v>
      </c>
      <c r="O10228" s="17">
        <f t="shared" ca="1" si="719"/>
        <v>96.174593288388181</v>
      </c>
      <c r="P10228" s="17">
        <f t="shared" ca="1" si="720"/>
        <v>5.5295268928806358</v>
      </c>
      <c r="Q10228" s="17">
        <f t="shared" ca="1" si="721"/>
        <v>14.085581825290379</v>
      </c>
    </row>
    <row r="10229" spans="1:17" x14ac:dyDescent="0.35">
      <c r="A10229" t="s">
        <v>2602</v>
      </c>
      <c r="B10229" t="s">
        <v>578</v>
      </c>
      <c r="D10229" t="s">
        <v>22</v>
      </c>
      <c r="G10229" t="s">
        <v>3040</v>
      </c>
      <c r="H10229">
        <v>1132.4000000000001</v>
      </c>
      <c r="J10229">
        <v>0</v>
      </c>
      <c r="K10229">
        <v>0</v>
      </c>
      <c r="L10229" s="17" t="str">
        <f>IF($E10229&lt;&gt;"",VLOOKUP($E10229,GEMWs!$E$14:$L$20,7,FALSE),"")</f>
        <v/>
      </c>
      <c r="M10229" s="17" t="str">
        <f>IF($E10229&lt;&gt;"",VLOOKUP($E10229,GEMWs!$E$14:$L$20,8,FALSE),"")</f>
        <v/>
      </c>
      <c r="N10229" s="17">
        <f t="shared" ca="1" si="718"/>
        <v>0</v>
      </c>
      <c r="O10229" s="17">
        <f t="shared" ca="1" si="719"/>
        <v>0</v>
      </c>
      <c r="P10229" s="17">
        <f t="shared" ca="1" si="720"/>
        <v>0</v>
      </c>
      <c r="Q10229" s="17">
        <f t="shared" ca="1" si="721"/>
        <v>0</v>
      </c>
    </row>
    <row r="10230" spans="1:17" x14ac:dyDescent="0.35">
      <c r="A10230" t="s">
        <v>2602</v>
      </c>
      <c r="B10230" t="s">
        <v>622</v>
      </c>
      <c r="D10230" t="s">
        <v>22</v>
      </c>
      <c r="G10230" t="s">
        <v>3040</v>
      </c>
      <c r="H10230">
        <v>252.3</v>
      </c>
      <c r="J10230">
        <v>0</v>
      </c>
      <c r="K10230">
        <v>0</v>
      </c>
      <c r="L10230" s="17" t="str">
        <f>IF($E10230&lt;&gt;"",VLOOKUP($E10230,GEMWs!$E$14:$L$20,7,FALSE),"")</f>
        <v/>
      </c>
      <c r="M10230" s="17" t="str">
        <f>IF($E10230&lt;&gt;"",VLOOKUP($E10230,GEMWs!$E$14:$L$20,8,FALSE),"")</f>
        <v/>
      </c>
      <c r="N10230" s="17">
        <f t="shared" ca="1" si="718"/>
        <v>0</v>
      </c>
      <c r="O10230" s="17">
        <f t="shared" ca="1" si="719"/>
        <v>0</v>
      </c>
      <c r="P10230" s="17">
        <f t="shared" ca="1" si="720"/>
        <v>0</v>
      </c>
      <c r="Q10230" s="17">
        <f t="shared" ca="1" si="721"/>
        <v>0</v>
      </c>
    </row>
    <row r="10231" spans="1:17" x14ac:dyDescent="0.35">
      <c r="A10231" t="s">
        <v>2602</v>
      </c>
      <c r="B10231" t="s">
        <v>13</v>
      </c>
      <c r="D10231" t="s">
        <v>14</v>
      </c>
      <c r="E10231" t="s">
        <v>15</v>
      </c>
      <c r="G10231" t="s">
        <v>3040</v>
      </c>
      <c r="H10231">
        <v>91139.6</v>
      </c>
      <c r="J10231">
        <v>0</v>
      </c>
      <c r="K10231">
        <v>0</v>
      </c>
      <c r="L10231" s="17">
        <f>IF($E10231&lt;&gt;"",VLOOKUP($E10231,GEMWs!$E$14:$L$20,7,FALSE),"")</f>
        <v>37.892086284381016</v>
      </c>
      <c r="M10231" s="17">
        <f>IF($E10231&lt;&gt;"",VLOOKUP($E10231,GEMWs!$E$14:$L$20,8,FALSE),"")</f>
        <v>96.522753888300599</v>
      </c>
      <c r="N10231" s="17">
        <f t="shared" ca="1" si="718"/>
        <v>37.892086284381016</v>
      </c>
      <c r="O10231" s="17">
        <f t="shared" ca="1" si="719"/>
        <v>96.522753888300599</v>
      </c>
      <c r="P10231" s="17">
        <f t="shared" ca="1" si="720"/>
        <v>944.22917217498616</v>
      </c>
      <c r="Q10231" s="17">
        <f t="shared" ca="1" si="721"/>
        <v>2405.2410130177345</v>
      </c>
    </row>
    <row r="10232" spans="1:17" x14ac:dyDescent="0.35">
      <c r="A10232" t="s">
        <v>2602</v>
      </c>
      <c r="B10232" t="s">
        <v>3012</v>
      </c>
      <c r="C10232" t="s">
        <v>158</v>
      </c>
      <c r="D10232" t="s">
        <v>22</v>
      </c>
      <c r="G10232" t="s">
        <v>3040</v>
      </c>
      <c r="H10232">
        <v>1334.4</v>
      </c>
      <c r="J10232">
        <v>0</v>
      </c>
      <c r="K10232">
        <v>0</v>
      </c>
      <c r="L10232" s="17" t="str">
        <f>IF($E10232&lt;&gt;"",VLOOKUP($E10232,GEMWs!$E$14:$L$20,7,FALSE),"")</f>
        <v/>
      </c>
      <c r="M10232" s="17" t="str">
        <f>IF($E10232&lt;&gt;"",VLOOKUP($E10232,GEMWs!$E$14:$L$20,8,FALSE),"")</f>
        <v/>
      </c>
      <c r="N10232" s="17">
        <f t="shared" ca="1" si="718"/>
        <v>0</v>
      </c>
      <c r="O10232" s="17">
        <f t="shared" ca="1" si="719"/>
        <v>0</v>
      </c>
      <c r="P10232" s="17">
        <f t="shared" ca="1" si="720"/>
        <v>0</v>
      </c>
      <c r="Q10232" s="17">
        <f t="shared" ca="1" si="721"/>
        <v>0</v>
      </c>
    </row>
    <row r="10233" spans="1:17" x14ac:dyDescent="0.35">
      <c r="A10233" t="s">
        <v>2602</v>
      </c>
      <c r="B10233" t="s">
        <v>139</v>
      </c>
      <c r="C10233" t="s">
        <v>3025</v>
      </c>
      <c r="D10233" t="s">
        <v>14</v>
      </c>
      <c r="E10233" t="s">
        <v>21</v>
      </c>
      <c r="F10233" t="s">
        <v>14</v>
      </c>
      <c r="G10233" t="s">
        <v>3040</v>
      </c>
      <c r="H10233">
        <v>8167.3</v>
      </c>
      <c r="I10233">
        <v>237</v>
      </c>
      <c r="J10233">
        <v>237.43909400000001</v>
      </c>
      <c r="K10233">
        <v>1033.8267679999999</v>
      </c>
      <c r="L10233" s="17">
        <f>IF($E10233&lt;&gt;"",VLOOKUP($E10233,GEMWs!$E$14:$L$20,7,FALSE),"")</f>
        <v>37.754918937403332</v>
      </c>
      <c r="M10233" s="17">
        <f>IF($E10233&lt;&gt;"",VLOOKUP($E10233,GEMWs!$E$14:$L$20,8,FALSE),"")</f>
        <v>96.174593288388181</v>
      </c>
      <c r="N10233" s="17">
        <f t="shared" si="718"/>
        <v>237.43909400000001</v>
      </c>
      <c r="O10233" s="17">
        <f t="shared" si="719"/>
        <v>1033.8267679999999</v>
      </c>
      <c r="P10233" s="17">
        <f t="shared" si="720"/>
        <v>7.9000662904096917</v>
      </c>
      <c r="Q10233" s="17">
        <f t="shared" si="721"/>
        <v>34.397452678959432</v>
      </c>
    </row>
    <row r="10234" spans="1:17" x14ac:dyDescent="0.35">
      <c r="A10234" t="s">
        <v>2602</v>
      </c>
      <c r="B10234" t="s">
        <v>464</v>
      </c>
      <c r="D10234" t="s">
        <v>22</v>
      </c>
      <c r="G10234" t="s">
        <v>3040</v>
      </c>
      <c r="H10234">
        <v>1501.4</v>
      </c>
      <c r="J10234">
        <v>0</v>
      </c>
      <c r="K10234">
        <v>0</v>
      </c>
      <c r="L10234" s="17" t="str">
        <f>IF($E10234&lt;&gt;"",VLOOKUP($E10234,GEMWs!$E$14:$L$20,7,FALSE),"")</f>
        <v/>
      </c>
      <c r="M10234" s="17" t="str">
        <f>IF($E10234&lt;&gt;"",VLOOKUP($E10234,GEMWs!$E$14:$L$20,8,FALSE),"")</f>
        <v/>
      </c>
      <c r="N10234" s="17">
        <f t="shared" ca="1" si="718"/>
        <v>0</v>
      </c>
      <c r="O10234" s="17">
        <f t="shared" ca="1" si="719"/>
        <v>0</v>
      </c>
      <c r="P10234" s="17">
        <f t="shared" ca="1" si="720"/>
        <v>0</v>
      </c>
      <c r="Q10234" s="17">
        <f t="shared" ca="1" si="721"/>
        <v>0</v>
      </c>
    </row>
    <row r="10235" spans="1:17" x14ac:dyDescent="0.35">
      <c r="A10235" t="s">
        <v>2602</v>
      </c>
      <c r="B10235" t="s">
        <v>579</v>
      </c>
      <c r="D10235" t="s">
        <v>22</v>
      </c>
      <c r="G10235" t="s">
        <v>3040</v>
      </c>
      <c r="H10235">
        <v>1524.6</v>
      </c>
      <c r="J10235">
        <v>0</v>
      </c>
      <c r="K10235">
        <v>0</v>
      </c>
      <c r="L10235" s="17" t="str">
        <f>IF($E10235&lt;&gt;"",VLOOKUP($E10235,GEMWs!$E$14:$L$20,7,FALSE),"")</f>
        <v/>
      </c>
      <c r="M10235" s="17" t="str">
        <f>IF($E10235&lt;&gt;"",VLOOKUP($E10235,GEMWs!$E$14:$L$20,8,FALSE),"")</f>
        <v/>
      </c>
      <c r="N10235" s="17">
        <f t="shared" ca="1" si="718"/>
        <v>0</v>
      </c>
      <c r="O10235" s="17">
        <f t="shared" ca="1" si="719"/>
        <v>0</v>
      </c>
      <c r="P10235" s="17">
        <f t="shared" ca="1" si="720"/>
        <v>0</v>
      </c>
      <c r="Q10235" s="17">
        <f t="shared" ca="1" si="721"/>
        <v>0</v>
      </c>
    </row>
    <row r="10236" spans="1:17" x14ac:dyDescent="0.35">
      <c r="A10236" t="s">
        <v>2602</v>
      </c>
      <c r="B10236" t="s">
        <v>2983</v>
      </c>
      <c r="D10236" t="s">
        <v>14</v>
      </c>
      <c r="E10236" t="s">
        <v>21</v>
      </c>
      <c r="G10236" t="s">
        <v>3040</v>
      </c>
      <c r="H10236">
        <v>4412</v>
      </c>
      <c r="J10236">
        <v>0</v>
      </c>
      <c r="K10236">
        <v>0</v>
      </c>
      <c r="L10236" s="17">
        <f>IF($E10236&lt;&gt;"",VLOOKUP($E10236,GEMWs!$E$14:$L$20,7,FALSE),"")</f>
        <v>37.754918937403332</v>
      </c>
      <c r="M10236" s="17">
        <f>IF($E10236&lt;&gt;"",VLOOKUP($E10236,GEMWs!$E$14:$L$20,8,FALSE),"")</f>
        <v>96.174593288388181</v>
      </c>
      <c r="N10236" s="17">
        <f t="shared" ca="1" si="718"/>
        <v>37.754918937403332</v>
      </c>
      <c r="O10236" s="17">
        <f t="shared" ca="1" si="719"/>
        <v>96.174593288388181</v>
      </c>
      <c r="P10236" s="17">
        <f t="shared" ca="1" si="720"/>
        <v>45.874901563349695</v>
      </c>
      <c r="Q10236" s="17">
        <f t="shared" ca="1" si="721"/>
        <v>116.85894511692584</v>
      </c>
    </row>
    <row r="10237" spans="1:17" x14ac:dyDescent="0.35">
      <c r="A10237" t="s">
        <v>2602</v>
      </c>
      <c r="B10237" t="s">
        <v>2286</v>
      </c>
      <c r="D10237" t="s">
        <v>22</v>
      </c>
      <c r="G10237" t="s">
        <v>3040</v>
      </c>
      <c r="H10237">
        <v>0.6</v>
      </c>
      <c r="J10237">
        <v>0</v>
      </c>
      <c r="K10237">
        <v>0</v>
      </c>
      <c r="L10237" s="17" t="str">
        <f>IF($E10237&lt;&gt;"",VLOOKUP($E10237,GEMWs!$E$14:$L$20,7,FALSE),"")</f>
        <v/>
      </c>
      <c r="M10237" s="17" t="str">
        <f>IF($E10237&lt;&gt;"",VLOOKUP($E10237,GEMWs!$E$14:$L$20,8,FALSE),"")</f>
        <v/>
      </c>
      <c r="N10237" s="17">
        <f t="shared" ca="1" si="718"/>
        <v>0</v>
      </c>
      <c r="O10237" s="17">
        <f t="shared" ca="1" si="719"/>
        <v>0</v>
      </c>
      <c r="P10237" s="17">
        <f t="shared" ca="1" si="720"/>
        <v>0</v>
      </c>
      <c r="Q10237" s="17">
        <f t="shared" ca="1" si="721"/>
        <v>0</v>
      </c>
    </row>
    <row r="10238" spans="1:17" x14ac:dyDescent="0.35">
      <c r="A10238" t="s">
        <v>2602</v>
      </c>
      <c r="B10238" t="s">
        <v>919</v>
      </c>
      <c r="C10238" t="s">
        <v>920</v>
      </c>
      <c r="D10238" t="s">
        <v>14</v>
      </c>
      <c r="E10238" t="s">
        <v>21</v>
      </c>
      <c r="F10238" t="s">
        <v>22</v>
      </c>
      <c r="G10238" t="s">
        <v>3040</v>
      </c>
      <c r="H10238">
        <v>1827.9</v>
      </c>
      <c r="I10238">
        <v>421</v>
      </c>
      <c r="J10238">
        <v>941.18870700000002</v>
      </c>
      <c r="K10238">
        <v>941.18870700000002</v>
      </c>
      <c r="L10238" s="17">
        <f>IF($E10238&lt;&gt;"",VLOOKUP($E10238,GEMWs!$E$14:$L$20,7,FALSE),"")</f>
        <v>37.754918937403332</v>
      </c>
      <c r="M10238" s="17">
        <f>IF($E10238&lt;&gt;"",VLOOKUP($E10238,GEMWs!$E$14:$L$20,8,FALSE),"")</f>
        <v>96.174593288388181</v>
      </c>
      <c r="N10238" s="17">
        <f t="shared" si="718"/>
        <v>941.18870700000002</v>
      </c>
      <c r="O10238" s="17">
        <f t="shared" si="719"/>
        <v>941.18870700000002</v>
      </c>
      <c r="P10238" s="17">
        <f t="shared" si="720"/>
        <v>1.9421185001532324</v>
      </c>
      <c r="Q10238" s="17">
        <f t="shared" si="721"/>
        <v>1.9421185001532324</v>
      </c>
    </row>
    <row r="10239" spans="1:17" x14ac:dyDescent="0.35">
      <c r="A10239" t="s">
        <v>2602</v>
      </c>
      <c r="B10239" t="s">
        <v>915</v>
      </c>
      <c r="C10239" t="s">
        <v>916</v>
      </c>
      <c r="D10239" t="s">
        <v>14</v>
      </c>
      <c r="E10239" t="s">
        <v>21</v>
      </c>
      <c r="F10239" t="s">
        <v>22</v>
      </c>
      <c r="G10239" t="s">
        <v>3040</v>
      </c>
      <c r="H10239">
        <v>43204.4</v>
      </c>
      <c r="I10239">
        <v>252</v>
      </c>
      <c r="J10239">
        <v>53.942762999999999</v>
      </c>
      <c r="K10239">
        <v>192.94807</v>
      </c>
      <c r="L10239" s="17">
        <f>IF($E10239&lt;&gt;"",VLOOKUP($E10239,GEMWs!$E$14:$L$20,7,FALSE),"")</f>
        <v>37.754918937403332</v>
      </c>
      <c r="M10239" s="17">
        <f>IF($E10239&lt;&gt;"",VLOOKUP($E10239,GEMWs!$E$14:$L$20,8,FALSE),"")</f>
        <v>96.174593288388181</v>
      </c>
      <c r="N10239" s="17">
        <f t="shared" si="718"/>
        <v>53.942762999999999</v>
      </c>
      <c r="O10239" s="17">
        <f t="shared" si="719"/>
        <v>192.94807</v>
      </c>
      <c r="P10239" s="17">
        <f t="shared" si="720"/>
        <v>223.91724363970059</v>
      </c>
      <c r="Q10239" s="17">
        <f t="shared" si="721"/>
        <v>800.93042323397492</v>
      </c>
    </row>
    <row r="10240" spans="1:17" x14ac:dyDescent="0.35">
      <c r="A10240" t="s">
        <v>2602</v>
      </c>
      <c r="B10240" t="s">
        <v>924</v>
      </c>
      <c r="D10240" t="s">
        <v>14</v>
      </c>
      <c r="E10240" t="s">
        <v>21</v>
      </c>
      <c r="G10240" t="s">
        <v>3040</v>
      </c>
      <c r="H10240">
        <v>116065.4</v>
      </c>
      <c r="J10240">
        <v>0</v>
      </c>
      <c r="K10240">
        <v>0</v>
      </c>
      <c r="L10240" s="17">
        <f>IF($E10240&lt;&gt;"",VLOOKUP($E10240,GEMWs!$E$14:$L$20,7,FALSE),"")</f>
        <v>37.754918937403332</v>
      </c>
      <c r="M10240" s="17">
        <f>IF($E10240&lt;&gt;"",VLOOKUP($E10240,GEMWs!$E$14:$L$20,8,FALSE),"")</f>
        <v>96.174593288388181</v>
      </c>
      <c r="N10240" s="17">
        <f t="shared" ca="1" si="718"/>
        <v>37.754918937403332</v>
      </c>
      <c r="O10240" s="17">
        <f t="shared" ca="1" si="719"/>
        <v>96.174593288388181</v>
      </c>
      <c r="P10240" s="17">
        <f t="shared" ca="1" si="720"/>
        <v>1206.8197642590226</v>
      </c>
      <c r="Q10240" s="17">
        <f t="shared" ca="1" si="721"/>
        <v>3074.1795577003727</v>
      </c>
    </row>
    <row r="10241" spans="1:17" x14ac:dyDescent="0.35">
      <c r="A10241" t="s">
        <v>2602</v>
      </c>
      <c r="B10241" t="s">
        <v>2066</v>
      </c>
      <c r="C10241" t="s">
        <v>2067</v>
      </c>
      <c r="D10241" t="s">
        <v>14</v>
      </c>
      <c r="E10241" t="s">
        <v>21</v>
      </c>
      <c r="F10241" t="s">
        <v>22</v>
      </c>
      <c r="G10241" t="s">
        <v>3040</v>
      </c>
      <c r="H10241">
        <v>39065</v>
      </c>
      <c r="I10241">
        <v>254</v>
      </c>
      <c r="J10241">
        <v>50</v>
      </c>
      <c r="K10241">
        <v>50</v>
      </c>
      <c r="L10241" s="17">
        <f>IF($E10241&lt;&gt;"",VLOOKUP($E10241,GEMWs!$E$14:$L$20,7,FALSE),"")</f>
        <v>37.754918937403332</v>
      </c>
      <c r="M10241" s="17">
        <f>IF($E10241&lt;&gt;"",VLOOKUP($E10241,GEMWs!$E$14:$L$20,8,FALSE),"")</f>
        <v>96.174593288388181</v>
      </c>
      <c r="N10241" s="17">
        <f t="shared" si="718"/>
        <v>50</v>
      </c>
      <c r="O10241" s="17">
        <f t="shared" si="719"/>
        <v>50</v>
      </c>
      <c r="P10241" s="17">
        <f t="shared" si="720"/>
        <v>781.3</v>
      </c>
      <c r="Q10241" s="17">
        <f t="shared" si="721"/>
        <v>781.3</v>
      </c>
    </row>
    <row r="10242" spans="1:17" x14ac:dyDescent="0.35">
      <c r="A10242" t="s">
        <v>2602</v>
      </c>
      <c r="B10242" t="s">
        <v>176</v>
      </c>
      <c r="C10242" t="s">
        <v>177</v>
      </c>
      <c r="D10242" t="s">
        <v>14</v>
      </c>
      <c r="E10242" t="s">
        <v>21</v>
      </c>
      <c r="F10242" t="s">
        <v>22</v>
      </c>
      <c r="G10242" t="s">
        <v>3040</v>
      </c>
      <c r="H10242">
        <v>0.1</v>
      </c>
      <c r="I10242">
        <v>255</v>
      </c>
      <c r="J10242">
        <v>13640</v>
      </c>
      <c r="K10242">
        <v>27270</v>
      </c>
      <c r="L10242" s="17">
        <f>IF($E10242&lt;&gt;"",VLOOKUP($E10242,GEMWs!$E$14:$L$20,7,FALSE),"")</f>
        <v>37.754918937403332</v>
      </c>
      <c r="M10242" s="17">
        <f>IF($E10242&lt;&gt;"",VLOOKUP($E10242,GEMWs!$E$14:$L$20,8,FALSE),"")</f>
        <v>96.174593288388181</v>
      </c>
      <c r="N10242" s="17">
        <f t="shared" si="718"/>
        <v>13640</v>
      </c>
      <c r="O10242" s="17">
        <f t="shared" si="719"/>
        <v>27270</v>
      </c>
      <c r="P10242" s="17">
        <f t="shared" si="720"/>
        <v>3.6670333700036672E-6</v>
      </c>
      <c r="Q10242" s="17">
        <f t="shared" si="721"/>
        <v>7.3313782991202346E-6</v>
      </c>
    </row>
    <row r="10243" spans="1:17" x14ac:dyDescent="0.35">
      <c r="A10243" t="s">
        <v>2602</v>
      </c>
      <c r="B10243" t="s">
        <v>1601</v>
      </c>
      <c r="D10243" t="s">
        <v>22</v>
      </c>
      <c r="G10243" t="s">
        <v>3040</v>
      </c>
      <c r="H10243">
        <v>2051.1999999999998</v>
      </c>
      <c r="J10243">
        <v>0</v>
      </c>
      <c r="K10243">
        <v>0</v>
      </c>
      <c r="L10243" s="17" t="str">
        <f>IF($E10243&lt;&gt;"",VLOOKUP($E10243,GEMWs!$E$14:$L$20,7,FALSE),"")</f>
        <v/>
      </c>
      <c r="M10243" s="17" t="str">
        <f>IF($E10243&lt;&gt;"",VLOOKUP($E10243,GEMWs!$E$14:$L$20,8,FALSE),"")</f>
        <v/>
      </c>
      <c r="N10243" s="17">
        <f t="shared" ca="1" si="718"/>
        <v>0</v>
      </c>
      <c r="O10243" s="17">
        <f t="shared" ca="1" si="719"/>
        <v>0</v>
      </c>
      <c r="P10243" s="17">
        <f t="shared" ca="1" si="720"/>
        <v>0</v>
      </c>
      <c r="Q10243" s="17">
        <f t="shared" ca="1" si="721"/>
        <v>0</v>
      </c>
    </row>
    <row r="10244" spans="1:17" x14ac:dyDescent="0.35">
      <c r="A10244" t="s">
        <v>2602</v>
      </c>
      <c r="B10244" t="s">
        <v>504</v>
      </c>
      <c r="C10244" t="s">
        <v>505</v>
      </c>
      <c r="D10244" t="s">
        <v>22</v>
      </c>
      <c r="G10244" t="s">
        <v>3040</v>
      </c>
      <c r="H10244">
        <v>78740.7</v>
      </c>
      <c r="J10244">
        <v>0</v>
      </c>
      <c r="K10244">
        <v>0</v>
      </c>
      <c r="L10244" s="17" t="str">
        <f>IF($E10244&lt;&gt;"",VLOOKUP($E10244,GEMWs!$E$14:$L$20,7,FALSE),"")</f>
        <v/>
      </c>
      <c r="M10244" s="17" t="str">
        <f>IF($E10244&lt;&gt;"",VLOOKUP($E10244,GEMWs!$E$14:$L$20,8,FALSE),"")</f>
        <v/>
      </c>
      <c r="N10244" s="17">
        <f t="shared" ca="1" si="718"/>
        <v>0</v>
      </c>
      <c r="O10244" s="17">
        <f t="shared" ca="1" si="719"/>
        <v>0</v>
      </c>
      <c r="P10244" s="17">
        <f t="shared" ca="1" si="720"/>
        <v>0</v>
      </c>
      <c r="Q10244" s="17">
        <f t="shared" ca="1" si="721"/>
        <v>0</v>
      </c>
    </row>
    <row r="10245" spans="1:17" x14ac:dyDescent="0.35">
      <c r="A10245" t="s">
        <v>2602</v>
      </c>
      <c r="B10245" t="s">
        <v>445</v>
      </c>
      <c r="C10245" t="s">
        <v>446</v>
      </c>
      <c r="D10245" t="s">
        <v>14</v>
      </c>
      <c r="E10245" t="s">
        <v>21</v>
      </c>
      <c r="F10245" t="s">
        <v>22</v>
      </c>
      <c r="G10245" t="s">
        <v>3040</v>
      </c>
      <c r="H10245">
        <v>17427.2</v>
      </c>
      <c r="I10245">
        <v>263</v>
      </c>
      <c r="J10245">
        <v>5000</v>
      </c>
      <c r="K10245">
        <v>5000</v>
      </c>
      <c r="L10245" s="17">
        <f>IF($E10245&lt;&gt;"",VLOOKUP($E10245,GEMWs!$E$14:$L$20,7,FALSE),"")</f>
        <v>37.754918937403332</v>
      </c>
      <c r="M10245" s="17">
        <f>IF($E10245&lt;&gt;"",VLOOKUP($E10245,GEMWs!$E$14:$L$20,8,FALSE),"")</f>
        <v>96.174593288388181</v>
      </c>
      <c r="N10245" s="17">
        <f t="shared" si="718"/>
        <v>5000</v>
      </c>
      <c r="O10245" s="17">
        <f t="shared" si="719"/>
        <v>5000</v>
      </c>
      <c r="P10245" s="17">
        <f t="shared" si="720"/>
        <v>3.4854400000000001</v>
      </c>
      <c r="Q10245" s="17">
        <f t="shared" si="721"/>
        <v>3.4854400000000001</v>
      </c>
    </row>
    <row r="10246" spans="1:17" x14ac:dyDescent="0.35">
      <c r="A10246" t="s">
        <v>2602</v>
      </c>
      <c r="B10246" t="s">
        <v>214</v>
      </c>
      <c r="C10246" t="s">
        <v>215</v>
      </c>
      <c r="D10246" t="s">
        <v>14</v>
      </c>
      <c r="E10246" t="s">
        <v>21</v>
      </c>
      <c r="F10246" t="s">
        <v>22</v>
      </c>
      <c r="G10246" t="s">
        <v>3040</v>
      </c>
      <c r="H10246">
        <v>7569.4</v>
      </c>
      <c r="I10246">
        <v>270</v>
      </c>
      <c r="J10246">
        <v>32</v>
      </c>
      <c r="K10246">
        <v>713</v>
      </c>
      <c r="L10246" s="17">
        <f>IF($E10246&lt;&gt;"",VLOOKUP($E10246,GEMWs!$E$14:$L$20,7,FALSE),"")</f>
        <v>37.754918937403332</v>
      </c>
      <c r="M10246" s="17">
        <f>IF($E10246&lt;&gt;"",VLOOKUP($E10246,GEMWs!$E$14:$L$20,8,FALSE),"")</f>
        <v>96.174593288388181</v>
      </c>
      <c r="N10246" s="17">
        <f t="shared" si="718"/>
        <v>32</v>
      </c>
      <c r="O10246" s="17">
        <f t="shared" si="719"/>
        <v>713</v>
      </c>
      <c r="P10246" s="17">
        <f t="shared" si="720"/>
        <v>10.616269284712482</v>
      </c>
      <c r="Q10246" s="17">
        <f t="shared" si="721"/>
        <v>236.54374999999999</v>
      </c>
    </row>
    <row r="10247" spans="1:17" x14ac:dyDescent="0.35">
      <c r="A10247" t="s">
        <v>2602</v>
      </c>
      <c r="B10247" t="s">
        <v>610</v>
      </c>
      <c r="D10247" t="s">
        <v>14</v>
      </c>
      <c r="E10247" t="s">
        <v>21</v>
      </c>
      <c r="G10247" t="s">
        <v>3040</v>
      </c>
      <c r="H10247">
        <v>34645.4</v>
      </c>
      <c r="J10247">
        <v>0</v>
      </c>
      <c r="K10247">
        <v>0</v>
      </c>
      <c r="L10247" s="17">
        <f>IF($E10247&lt;&gt;"",VLOOKUP($E10247,GEMWs!$E$14:$L$20,7,FALSE),"")</f>
        <v>37.754918937403332</v>
      </c>
      <c r="M10247" s="17">
        <f>IF($E10247&lt;&gt;"",VLOOKUP($E10247,GEMWs!$E$14:$L$20,8,FALSE),"")</f>
        <v>96.174593288388181</v>
      </c>
      <c r="N10247" s="17">
        <f t="shared" ca="1" si="718"/>
        <v>37.754918937403332</v>
      </c>
      <c r="O10247" s="17">
        <f t="shared" ca="1" si="719"/>
        <v>96.174593288388181</v>
      </c>
      <c r="P10247" s="17">
        <f t="shared" ca="1" si="720"/>
        <v>360.23443214480409</v>
      </c>
      <c r="Q10247" s="17">
        <f t="shared" ca="1" si="721"/>
        <v>917.63936925520011</v>
      </c>
    </row>
    <row r="10248" spans="1:17" x14ac:dyDescent="0.35">
      <c r="A10248" t="s">
        <v>2602</v>
      </c>
      <c r="B10248" t="s">
        <v>431</v>
      </c>
      <c r="C10248" t="s">
        <v>432</v>
      </c>
      <c r="D10248" t="s">
        <v>14</v>
      </c>
      <c r="E10248" t="s">
        <v>21</v>
      </c>
      <c r="F10248" t="s">
        <v>22</v>
      </c>
      <c r="G10248" t="s">
        <v>3040</v>
      </c>
      <c r="H10248">
        <v>21908.2</v>
      </c>
      <c r="I10248">
        <v>274</v>
      </c>
      <c r="J10248">
        <v>15000</v>
      </c>
      <c r="K10248">
        <v>20000</v>
      </c>
      <c r="L10248" s="17">
        <f>IF($E10248&lt;&gt;"",VLOOKUP($E10248,GEMWs!$E$14:$L$20,7,FALSE),"")</f>
        <v>37.754918937403332</v>
      </c>
      <c r="M10248" s="17">
        <f>IF($E10248&lt;&gt;"",VLOOKUP($E10248,GEMWs!$E$14:$L$20,8,FALSE),"")</f>
        <v>96.174593288388181</v>
      </c>
      <c r="N10248" s="17">
        <f t="shared" si="718"/>
        <v>15000</v>
      </c>
      <c r="O10248" s="17">
        <f t="shared" si="719"/>
        <v>20000</v>
      </c>
      <c r="P10248" s="17">
        <f t="shared" si="720"/>
        <v>1.09541</v>
      </c>
      <c r="Q10248" s="17">
        <f t="shared" si="721"/>
        <v>1.4605466666666667</v>
      </c>
    </row>
    <row r="10249" spans="1:17" x14ac:dyDescent="0.35">
      <c r="A10249" t="s">
        <v>2602</v>
      </c>
      <c r="B10249" t="s">
        <v>229</v>
      </c>
      <c r="D10249" t="s">
        <v>22</v>
      </c>
      <c r="G10249" t="s">
        <v>3040</v>
      </c>
      <c r="H10249">
        <v>4783.7</v>
      </c>
      <c r="J10249">
        <v>0</v>
      </c>
      <c r="K10249">
        <v>0</v>
      </c>
      <c r="L10249" s="17" t="str">
        <f>IF($E10249&lt;&gt;"",VLOOKUP($E10249,GEMWs!$E$14:$L$20,7,FALSE),"")</f>
        <v/>
      </c>
      <c r="M10249" s="17" t="str">
        <f>IF($E10249&lt;&gt;"",VLOOKUP($E10249,GEMWs!$E$14:$L$20,8,FALSE),"")</f>
        <v/>
      </c>
      <c r="N10249" s="17">
        <f t="shared" ca="1" si="718"/>
        <v>0</v>
      </c>
      <c r="O10249" s="17">
        <f t="shared" ca="1" si="719"/>
        <v>0</v>
      </c>
      <c r="P10249" s="17">
        <f t="shared" ca="1" si="720"/>
        <v>0</v>
      </c>
      <c r="Q10249" s="17">
        <f t="shared" ca="1" si="721"/>
        <v>0</v>
      </c>
    </row>
    <row r="10250" spans="1:17" x14ac:dyDescent="0.35">
      <c r="A10250" t="s">
        <v>2602</v>
      </c>
      <c r="B10250" t="s">
        <v>103</v>
      </c>
      <c r="D10250" t="s">
        <v>14</v>
      </c>
      <c r="E10250" t="s">
        <v>15</v>
      </c>
      <c r="G10250" t="s">
        <v>3040</v>
      </c>
      <c r="H10250">
        <v>505978.9</v>
      </c>
      <c r="J10250">
        <v>0</v>
      </c>
      <c r="K10250">
        <v>0</v>
      </c>
      <c r="L10250" s="17">
        <f>IF($E10250&lt;&gt;"",VLOOKUP($E10250,GEMWs!$E$14:$L$20,7,FALSE),"")</f>
        <v>37.892086284381016</v>
      </c>
      <c r="M10250" s="17">
        <f>IF($E10250&lt;&gt;"",VLOOKUP($E10250,GEMWs!$E$14:$L$20,8,FALSE),"")</f>
        <v>96.522753888300599</v>
      </c>
      <c r="N10250" s="17">
        <f t="shared" ca="1" si="718"/>
        <v>37.892086284381016</v>
      </c>
      <c r="O10250" s="17">
        <f t="shared" ca="1" si="719"/>
        <v>96.522753888300599</v>
      </c>
      <c r="P10250" s="17">
        <f t="shared" ca="1" si="720"/>
        <v>5242.0686275231637</v>
      </c>
      <c r="Q10250" s="17">
        <f t="shared" ca="1" si="721"/>
        <v>13353.154962295193</v>
      </c>
    </row>
    <row r="10251" spans="1:17" x14ac:dyDescent="0.35">
      <c r="A10251" t="s">
        <v>2602</v>
      </c>
      <c r="B10251" t="s">
        <v>163</v>
      </c>
      <c r="D10251" t="s">
        <v>22</v>
      </c>
      <c r="G10251" t="s">
        <v>3040</v>
      </c>
      <c r="H10251">
        <v>3863.4</v>
      </c>
      <c r="J10251">
        <v>0</v>
      </c>
      <c r="K10251">
        <v>0</v>
      </c>
      <c r="L10251" s="17" t="str">
        <f>IF($E10251&lt;&gt;"",VLOOKUP($E10251,GEMWs!$E$14:$L$20,7,FALSE),"")</f>
        <v/>
      </c>
      <c r="M10251" s="17" t="str">
        <f>IF($E10251&lt;&gt;"",VLOOKUP($E10251,GEMWs!$E$14:$L$20,8,FALSE),"")</f>
        <v/>
      </c>
      <c r="N10251" s="17">
        <f t="shared" ca="1" si="718"/>
        <v>0</v>
      </c>
      <c r="O10251" s="17">
        <f t="shared" ca="1" si="719"/>
        <v>0</v>
      </c>
      <c r="P10251" s="17">
        <f t="shared" ca="1" si="720"/>
        <v>0</v>
      </c>
      <c r="Q10251" s="17">
        <f t="shared" ca="1" si="721"/>
        <v>0</v>
      </c>
    </row>
    <row r="10252" spans="1:17" x14ac:dyDescent="0.35">
      <c r="A10252" t="s">
        <v>2602</v>
      </c>
      <c r="B10252" t="s">
        <v>1802</v>
      </c>
      <c r="D10252" t="s">
        <v>22</v>
      </c>
      <c r="G10252" t="s">
        <v>3040</v>
      </c>
      <c r="H10252">
        <v>9650.7999999999993</v>
      </c>
      <c r="J10252">
        <v>0</v>
      </c>
      <c r="K10252">
        <v>0</v>
      </c>
      <c r="L10252" s="17" t="str">
        <f>IF($E10252&lt;&gt;"",VLOOKUP($E10252,GEMWs!$E$14:$L$20,7,FALSE),"")</f>
        <v/>
      </c>
      <c r="M10252" s="17" t="str">
        <f>IF($E10252&lt;&gt;"",VLOOKUP($E10252,GEMWs!$E$14:$L$20,8,FALSE),"")</f>
        <v/>
      </c>
      <c r="N10252" s="17">
        <f t="shared" ca="1" si="718"/>
        <v>0</v>
      </c>
      <c r="O10252" s="17">
        <f t="shared" ca="1" si="719"/>
        <v>0</v>
      </c>
      <c r="P10252" s="17">
        <f t="shared" ca="1" si="720"/>
        <v>0</v>
      </c>
      <c r="Q10252" s="17">
        <f t="shared" ca="1" si="721"/>
        <v>0</v>
      </c>
    </row>
    <row r="10253" spans="1:17" x14ac:dyDescent="0.35">
      <c r="A10253" t="s">
        <v>2602</v>
      </c>
      <c r="B10253" t="s">
        <v>2072</v>
      </c>
      <c r="D10253" t="s">
        <v>14</v>
      </c>
      <c r="E10253" t="s">
        <v>21</v>
      </c>
      <c r="G10253" t="s">
        <v>3040</v>
      </c>
      <c r="H10253">
        <v>4462.1000000000004</v>
      </c>
      <c r="J10253">
        <v>0</v>
      </c>
      <c r="K10253">
        <v>0</v>
      </c>
      <c r="L10253" s="17">
        <f>IF($E10253&lt;&gt;"",VLOOKUP($E10253,GEMWs!$E$14:$L$20,7,FALSE),"")</f>
        <v>37.754918937403332</v>
      </c>
      <c r="M10253" s="17">
        <f>IF($E10253&lt;&gt;"",VLOOKUP($E10253,GEMWs!$E$14:$L$20,8,FALSE),"")</f>
        <v>96.174593288388181</v>
      </c>
      <c r="N10253" s="17">
        <f t="shared" ca="1" si="718"/>
        <v>37.754918937403332</v>
      </c>
      <c r="O10253" s="17">
        <f t="shared" ca="1" si="719"/>
        <v>96.174593288388181</v>
      </c>
      <c r="P10253" s="17">
        <f t="shared" ca="1" si="720"/>
        <v>46.395829162697801</v>
      </c>
      <c r="Q10253" s="17">
        <f t="shared" ca="1" si="721"/>
        <v>118.18592452543854</v>
      </c>
    </row>
    <row r="10254" spans="1:17" x14ac:dyDescent="0.35">
      <c r="A10254" t="s">
        <v>2602</v>
      </c>
      <c r="B10254" t="s">
        <v>49</v>
      </c>
      <c r="C10254" t="s">
        <v>50</v>
      </c>
      <c r="D10254" t="s">
        <v>14</v>
      </c>
      <c r="E10254" t="s">
        <v>21</v>
      </c>
      <c r="F10254" t="s">
        <v>14</v>
      </c>
      <c r="G10254" t="s">
        <v>3040</v>
      </c>
      <c r="H10254">
        <v>5176.6000000000004</v>
      </c>
      <c r="I10254">
        <v>278</v>
      </c>
      <c r="J10254">
        <v>20.321014999999999</v>
      </c>
      <c r="K10254">
        <v>2000</v>
      </c>
      <c r="L10254" s="17">
        <f>IF($E10254&lt;&gt;"",VLOOKUP($E10254,GEMWs!$E$14:$L$20,7,FALSE),"")</f>
        <v>37.754918937403332</v>
      </c>
      <c r="M10254" s="17">
        <f>IF($E10254&lt;&gt;"",VLOOKUP($E10254,GEMWs!$E$14:$L$20,8,FALSE),"")</f>
        <v>96.174593288388181</v>
      </c>
      <c r="N10254" s="17">
        <f t="shared" si="718"/>
        <v>20.321014999999999</v>
      </c>
      <c r="O10254" s="17">
        <f t="shared" si="719"/>
        <v>2000</v>
      </c>
      <c r="P10254" s="17">
        <f t="shared" si="720"/>
        <v>2.5883000000000003</v>
      </c>
      <c r="Q10254" s="17">
        <f t="shared" si="721"/>
        <v>254.74121248372685</v>
      </c>
    </row>
    <row r="10255" spans="1:17" x14ac:dyDescent="0.35">
      <c r="A10255" t="s">
        <v>2602</v>
      </c>
      <c r="B10255" t="s">
        <v>973</v>
      </c>
      <c r="C10255" t="s">
        <v>974</v>
      </c>
      <c r="D10255" t="s">
        <v>14</v>
      </c>
      <c r="E10255" t="s">
        <v>21</v>
      </c>
      <c r="F10255" t="s">
        <v>22</v>
      </c>
      <c r="G10255" t="s">
        <v>3040</v>
      </c>
      <c r="H10255">
        <v>29587.5</v>
      </c>
      <c r="I10255">
        <v>281</v>
      </c>
      <c r="J10255">
        <v>2000</v>
      </c>
      <c r="K10255">
        <v>2000</v>
      </c>
      <c r="L10255" s="17">
        <f>IF($E10255&lt;&gt;"",VLOOKUP($E10255,GEMWs!$E$14:$L$20,7,FALSE),"")</f>
        <v>37.754918937403332</v>
      </c>
      <c r="M10255" s="17">
        <f>IF($E10255&lt;&gt;"",VLOOKUP($E10255,GEMWs!$E$14:$L$20,8,FALSE),"")</f>
        <v>96.174593288388181</v>
      </c>
      <c r="N10255" s="17">
        <f t="shared" si="718"/>
        <v>2000</v>
      </c>
      <c r="O10255" s="17">
        <f t="shared" si="719"/>
        <v>2000</v>
      </c>
      <c r="P10255" s="17">
        <f t="shared" si="720"/>
        <v>14.793749999999999</v>
      </c>
      <c r="Q10255" s="17">
        <f t="shared" si="721"/>
        <v>14.793749999999999</v>
      </c>
    </row>
    <row r="10256" spans="1:17" x14ac:dyDescent="0.35">
      <c r="A10256" t="s">
        <v>2602</v>
      </c>
      <c r="B10256" t="s">
        <v>2978</v>
      </c>
      <c r="C10256" t="s">
        <v>158</v>
      </c>
      <c r="D10256" t="s">
        <v>22</v>
      </c>
      <c r="G10256" t="s">
        <v>3040</v>
      </c>
      <c r="H10256">
        <v>9012.4</v>
      </c>
      <c r="J10256">
        <v>0</v>
      </c>
      <c r="K10256">
        <v>0</v>
      </c>
      <c r="L10256" s="17" t="str">
        <f>IF($E10256&lt;&gt;"",VLOOKUP($E10256,GEMWs!$E$14:$L$20,7,FALSE),"")</f>
        <v/>
      </c>
      <c r="M10256" s="17" t="str">
        <f>IF($E10256&lt;&gt;"",VLOOKUP($E10256,GEMWs!$E$14:$L$20,8,FALSE),"")</f>
        <v/>
      </c>
      <c r="N10256" s="17">
        <f t="shared" ca="1" si="718"/>
        <v>0</v>
      </c>
      <c r="O10256" s="17">
        <f t="shared" ca="1" si="719"/>
        <v>0</v>
      </c>
      <c r="P10256" s="17">
        <f t="shared" ca="1" si="720"/>
        <v>0</v>
      </c>
      <c r="Q10256" s="17">
        <f t="shared" ca="1" si="721"/>
        <v>0</v>
      </c>
    </row>
    <row r="10257" spans="1:17" x14ac:dyDescent="0.35">
      <c r="A10257" t="s">
        <v>2602</v>
      </c>
      <c r="B10257" t="s">
        <v>2604</v>
      </c>
      <c r="D10257" t="s">
        <v>14</v>
      </c>
      <c r="E10257" t="s">
        <v>21</v>
      </c>
      <c r="G10257" t="s">
        <v>3040</v>
      </c>
      <c r="H10257">
        <v>5369.6</v>
      </c>
      <c r="J10257">
        <v>0</v>
      </c>
      <c r="K10257">
        <v>0</v>
      </c>
      <c r="L10257" s="17">
        <f>IF($E10257&lt;&gt;"",VLOOKUP($E10257,GEMWs!$E$14:$L$20,7,FALSE),"")</f>
        <v>37.754918937403332</v>
      </c>
      <c r="M10257" s="17">
        <f>IF($E10257&lt;&gt;"",VLOOKUP($E10257,GEMWs!$E$14:$L$20,8,FALSE),"")</f>
        <v>96.174593288388181</v>
      </c>
      <c r="N10257" s="17">
        <f t="shared" ca="1" si="718"/>
        <v>37.754918937403332</v>
      </c>
      <c r="O10257" s="17">
        <f t="shared" ca="1" si="719"/>
        <v>96.174593288388181</v>
      </c>
      <c r="P10257" s="17">
        <f t="shared" ca="1" si="720"/>
        <v>55.831793162865488</v>
      </c>
      <c r="Q10257" s="17">
        <f t="shared" ca="1" si="721"/>
        <v>142.22252758382706</v>
      </c>
    </row>
    <row r="10258" spans="1:17" x14ac:dyDescent="0.35">
      <c r="A10258" t="s">
        <v>2602</v>
      </c>
      <c r="B10258" t="s">
        <v>477</v>
      </c>
      <c r="D10258" t="s">
        <v>22</v>
      </c>
      <c r="G10258" t="s">
        <v>3040</v>
      </c>
      <c r="H10258">
        <v>17805.599999999999</v>
      </c>
      <c r="J10258">
        <v>0</v>
      </c>
      <c r="K10258">
        <v>0</v>
      </c>
      <c r="L10258" s="17" t="str">
        <f>IF($E10258&lt;&gt;"",VLOOKUP($E10258,GEMWs!$E$14:$L$20,7,FALSE),"")</f>
        <v/>
      </c>
      <c r="M10258" s="17" t="str">
        <f>IF($E10258&lt;&gt;"",VLOOKUP($E10258,GEMWs!$E$14:$L$20,8,FALSE),"")</f>
        <v/>
      </c>
      <c r="N10258" s="17">
        <f t="shared" ca="1" si="718"/>
        <v>0</v>
      </c>
      <c r="O10258" s="17">
        <f t="shared" ca="1" si="719"/>
        <v>0</v>
      </c>
      <c r="P10258" s="17">
        <f t="shared" ca="1" si="720"/>
        <v>0</v>
      </c>
      <c r="Q10258" s="17">
        <f t="shared" ca="1" si="721"/>
        <v>0</v>
      </c>
    </row>
    <row r="10259" spans="1:17" x14ac:dyDescent="0.35">
      <c r="A10259" t="s">
        <v>2602</v>
      </c>
      <c r="B10259" t="s">
        <v>2975</v>
      </c>
      <c r="D10259" t="s">
        <v>14</v>
      </c>
      <c r="E10259" t="s">
        <v>18</v>
      </c>
      <c r="G10259" t="s">
        <v>3040</v>
      </c>
      <c r="H10259">
        <v>4688.8999999999996</v>
      </c>
      <c r="J10259">
        <v>0</v>
      </c>
      <c r="K10259">
        <v>0</v>
      </c>
      <c r="L10259" s="17">
        <f>IF($E10259&lt;&gt;"",VLOOKUP($E10259,GEMWs!$E$14:$L$20,7,FALSE),"")</f>
        <v>5950.3939027696888</v>
      </c>
      <c r="M10259" s="17">
        <f>IF($E10259&lt;&gt;"",VLOOKUP($E10259,GEMWs!$E$14:$L$20,8,FALSE),"")</f>
        <v>10539.430626954083</v>
      </c>
      <c r="N10259" s="17">
        <f t="shared" ref="N10259:N10322" ca="1" si="722">IF($I10259&lt;&gt;"",J10259,IF(AND($D10259="Y",$M$6=236),L10259,0))</f>
        <v>5950.3939027696888</v>
      </c>
      <c r="O10259" s="17">
        <f t="shared" ref="O10259:O10322" ca="1" si="723">IF($I10259&lt;&gt;"",K10259,IF(AND($D10259="Y",$M$6=236),M10259,0))</f>
        <v>10539.430626954083</v>
      </c>
      <c r="P10259" s="17">
        <f t="shared" ca="1" si="720"/>
        <v>0.44489120579325842</v>
      </c>
      <c r="Q10259" s="17">
        <f t="shared" ca="1" si="721"/>
        <v>0.78799825299254389</v>
      </c>
    </row>
    <row r="10260" spans="1:17" x14ac:dyDescent="0.35">
      <c r="A10260" t="s">
        <v>2602</v>
      </c>
      <c r="B10260" t="s">
        <v>142</v>
      </c>
      <c r="C10260" t="s">
        <v>143</v>
      </c>
      <c r="D10260" t="s">
        <v>14</v>
      </c>
      <c r="E10260" t="s">
        <v>21</v>
      </c>
      <c r="F10260" t="s">
        <v>14</v>
      </c>
      <c r="G10260" t="s">
        <v>3040</v>
      </c>
      <c r="H10260">
        <v>82345.899999999994</v>
      </c>
      <c r="I10260">
        <v>307</v>
      </c>
      <c r="J10260">
        <v>6.6173489999999999</v>
      </c>
      <c r="K10260">
        <v>223.606798</v>
      </c>
      <c r="L10260" s="17">
        <f>IF($E10260&lt;&gt;"",VLOOKUP($E10260,GEMWs!$E$14:$L$20,7,FALSE),"")</f>
        <v>37.754918937403332</v>
      </c>
      <c r="M10260" s="17">
        <f>IF($E10260&lt;&gt;"",VLOOKUP($E10260,GEMWs!$E$14:$L$20,8,FALSE),"")</f>
        <v>96.174593288388181</v>
      </c>
      <c r="N10260" s="17">
        <f t="shared" si="722"/>
        <v>6.6173489999999999</v>
      </c>
      <c r="O10260" s="17">
        <f t="shared" si="723"/>
        <v>223.606798</v>
      </c>
      <c r="P10260" s="17">
        <f t="shared" si="720"/>
        <v>368.26205972503573</v>
      </c>
      <c r="Q10260" s="17">
        <f t="shared" si="721"/>
        <v>12443.94091954346</v>
      </c>
    </row>
    <row r="10261" spans="1:17" x14ac:dyDescent="0.35">
      <c r="A10261" t="s">
        <v>2602</v>
      </c>
      <c r="B10261" t="s">
        <v>482</v>
      </c>
      <c r="D10261" t="s">
        <v>22</v>
      </c>
      <c r="G10261" t="s">
        <v>3040</v>
      </c>
      <c r="H10261">
        <v>937.1</v>
      </c>
      <c r="J10261">
        <v>0</v>
      </c>
      <c r="K10261">
        <v>0</v>
      </c>
      <c r="L10261" s="17" t="str">
        <f>IF($E10261&lt;&gt;"",VLOOKUP($E10261,GEMWs!$E$14:$L$20,7,FALSE),"")</f>
        <v/>
      </c>
      <c r="M10261" s="17" t="str">
        <f>IF($E10261&lt;&gt;"",VLOOKUP($E10261,GEMWs!$E$14:$L$20,8,FALSE),"")</f>
        <v/>
      </c>
      <c r="N10261" s="17">
        <f t="shared" ca="1" si="722"/>
        <v>0</v>
      </c>
      <c r="O10261" s="17">
        <f t="shared" ca="1" si="723"/>
        <v>0</v>
      </c>
      <c r="P10261" s="17">
        <f t="shared" ref="P10261:P10283" ca="1" si="724">IF(O10261&gt;0,$H10261/O10261,0)</f>
        <v>0</v>
      </c>
      <c r="Q10261" s="17">
        <f t="shared" ref="Q10261:Q10283" ca="1" si="725">IF(N10261&gt;0,$H10261/N10261,0)</f>
        <v>0</v>
      </c>
    </row>
    <row r="10262" spans="1:17" x14ac:dyDescent="0.35">
      <c r="A10262" t="s">
        <v>2602</v>
      </c>
      <c r="B10262" t="s">
        <v>230</v>
      </c>
      <c r="D10262" t="s">
        <v>14</v>
      </c>
      <c r="E10262" t="s">
        <v>21</v>
      </c>
      <c r="G10262" t="s">
        <v>3040</v>
      </c>
      <c r="H10262">
        <v>3113.4</v>
      </c>
      <c r="J10262">
        <v>0</v>
      </c>
      <c r="K10262">
        <v>0</v>
      </c>
      <c r="L10262" s="17">
        <f>IF($E10262&lt;&gt;"",VLOOKUP($E10262,GEMWs!$E$14:$L$20,7,FALSE),"")</f>
        <v>37.754918937403332</v>
      </c>
      <c r="M10262" s="17">
        <f>IF($E10262&lt;&gt;"",VLOOKUP($E10262,GEMWs!$E$14:$L$20,8,FALSE),"")</f>
        <v>96.174593288388181</v>
      </c>
      <c r="N10262" s="17">
        <f t="shared" ca="1" si="722"/>
        <v>37.754918937403332</v>
      </c>
      <c r="O10262" s="17">
        <f t="shared" ca="1" si="723"/>
        <v>96.174593288388181</v>
      </c>
      <c r="P10262" s="17">
        <f t="shared" ca="1" si="724"/>
        <v>32.372375006195135</v>
      </c>
      <c r="Q10262" s="17">
        <f t="shared" ca="1" si="725"/>
        <v>82.46342695535742</v>
      </c>
    </row>
    <row r="10263" spans="1:17" x14ac:dyDescent="0.35">
      <c r="A10263" t="s">
        <v>2602</v>
      </c>
      <c r="B10263" t="s">
        <v>502</v>
      </c>
      <c r="D10263" t="s">
        <v>14</v>
      </c>
      <c r="E10263" t="s">
        <v>21</v>
      </c>
      <c r="G10263" t="s">
        <v>3040</v>
      </c>
      <c r="H10263">
        <v>10360.9</v>
      </c>
      <c r="J10263">
        <v>0</v>
      </c>
      <c r="K10263">
        <v>0</v>
      </c>
      <c r="L10263" s="17">
        <f>IF($E10263&lt;&gt;"",VLOOKUP($E10263,GEMWs!$E$14:$L$20,7,FALSE),"")</f>
        <v>37.754918937403332</v>
      </c>
      <c r="M10263" s="17">
        <f>IF($E10263&lt;&gt;"",VLOOKUP($E10263,GEMWs!$E$14:$L$20,8,FALSE),"")</f>
        <v>96.174593288388181</v>
      </c>
      <c r="N10263" s="17">
        <f t="shared" ca="1" si="722"/>
        <v>37.754918937403332</v>
      </c>
      <c r="O10263" s="17">
        <f t="shared" ca="1" si="723"/>
        <v>96.174593288388181</v>
      </c>
      <c r="P10263" s="17">
        <f t="shared" ca="1" si="724"/>
        <v>107.73011505161148</v>
      </c>
      <c r="Q10263" s="17">
        <f t="shared" ca="1" si="725"/>
        <v>274.425168735711</v>
      </c>
    </row>
    <row r="10264" spans="1:17" x14ac:dyDescent="0.35">
      <c r="A10264" t="s">
        <v>2602</v>
      </c>
      <c r="B10264" t="s">
        <v>926</v>
      </c>
      <c r="D10264" t="s">
        <v>22</v>
      </c>
      <c r="G10264" t="s">
        <v>3040</v>
      </c>
      <c r="H10264">
        <v>5105</v>
      </c>
      <c r="J10264">
        <v>0</v>
      </c>
      <c r="K10264">
        <v>0</v>
      </c>
      <c r="L10264" s="17" t="str">
        <f>IF($E10264&lt;&gt;"",VLOOKUP($E10264,GEMWs!$E$14:$L$20,7,FALSE),"")</f>
        <v/>
      </c>
      <c r="M10264" s="17" t="str">
        <f>IF($E10264&lt;&gt;"",VLOOKUP($E10264,GEMWs!$E$14:$L$20,8,FALSE),"")</f>
        <v/>
      </c>
      <c r="N10264" s="17">
        <f t="shared" ca="1" si="722"/>
        <v>0</v>
      </c>
      <c r="O10264" s="17">
        <f t="shared" ca="1" si="723"/>
        <v>0</v>
      </c>
      <c r="P10264" s="17">
        <f t="shared" ca="1" si="724"/>
        <v>0</v>
      </c>
      <c r="Q10264" s="17">
        <f t="shared" ca="1" si="725"/>
        <v>0</v>
      </c>
    </row>
    <row r="10265" spans="1:17" x14ac:dyDescent="0.35">
      <c r="A10265" t="s">
        <v>2602</v>
      </c>
      <c r="B10265" t="s">
        <v>2980</v>
      </c>
      <c r="D10265" t="s">
        <v>14</v>
      </c>
      <c r="E10265" t="s">
        <v>18</v>
      </c>
      <c r="G10265" t="s">
        <v>3040</v>
      </c>
      <c r="H10265">
        <v>2339.8000000000002</v>
      </c>
      <c r="J10265">
        <v>0</v>
      </c>
      <c r="K10265">
        <v>0</v>
      </c>
      <c r="L10265" s="17">
        <f>IF($E10265&lt;&gt;"",VLOOKUP($E10265,GEMWs!$E$14:$L$20,7,FALSE),"")</f>
        <v>5950.3939027696888</v>
      </c>
      <c r="M10265" s="17">
        <f>IF($E10265&lt;&gt;"",VLOOKUP($E10265,GEMWs!$E$14:$L$20,8,FALSE),"")</f>
        <v>10539.430626954083</v>
      </c>
      <c r="N10265" s="17">
        <f t="shared" ca="1" si="722"/>
        <v>5950.3939027696888</v>
      </c>
      <c r="O10265" s="17">
        <f t="shared" ca="1" si="723"/>
        <v>10539.430626954083</v>
      </c>
      <c r="P10265" s="17">
        <f t="shared" ca="1" si="724"/>
        <v>0.22200440259230655</v>
      </c>
      <c r="Q10265" s="17">
        <f t="shared" ca="1" si="725"/>
        <v>0.39321766562561677</v>
      </c>
    </row>
    <row r="10266" spans="1:17" x14ac:dyDescent="0.35">
      <c r="A10266" t="s">
        <v>2602</v>
      </c>
      <c r="B10266" t="s">
        <v>2213</v>
      </c>
      <c r="D10266" t="s">
        <v>22</v>
      </c>
      <c r="G10266" t="s">
        <v>3040</v>
      </c>
      <c r="H10266">
        <v>13772.1</v>
      </c>
      <c r="J10266">
        <v>0</v>
      </c>
      <c r="K10266">
        <v>0</v>
      </c>
      <c r="L10266" s="17" t="str">
        <f>IF($E10266&lt;&gt;"",VLOOKUP($E10266,GEMWs!$E$14:$L$20,7,FALSE),"")</f>
        <v/>
      </c>
      <c r="M10266" s="17" t="str">
        <f>IF($E10266&lt;&gt;"",VLOOKUP($E10266,GEMWs!$E$14:$L$20,8,FALSE),"")</f>
        <v/>
      </c>
      <c r="N10266" s="17">
        <f t="shared" ca="1" si="722"/>
        <v>0</v>
      </c>
      <c r="O10266" s="17">
        <f t="shared" ca="1" si="723"/>
        <v>0</v>
      </c>
      <c r="P10266" s="17">
        <f t="shared" ca="1" si="724"/>
        <v>0</v>
      </c>
      <c r="Q10266" s="17">
        <f t="shared" ca="1" si="725"/>
        <v>0</v>
      </c>
    </row>
    <row r="10267" spans="1:17" x14ac:dyDescent="0.35">
      <c r="A10267" t="s">
        <v>2602</v>
      </c>
      <c r="B10267" t="s">
        <v>484</v>
      </c>
      <c r="D10267" t="s">
        <v>14</v>
      </c>
      <c r="E10267" t="s">
        <v>21</v>
      </c>
      <c r="G10267" t="s">
        <v>3040</v>
      </c>
      <c r="H10267">
        <v>3990.4</v>
      </c>
      <c r="J10267">
        <v>0</v>
      </c>
      <c r="K10267">
        <v>0</v>
      </c>
      <c r="L10267" s="17">
        <f>IF($E10267&lt;&gt;"",VLOOKUP($E10267,GEMWs!$E$14:$L$20,7,FALSE),"")</f>
        <v>37.754918937403332</v>
      </c>
      <c r="M10267" s="17">
        <f>IF($E10267&lt;&gt;"",VLOOKUP($E10267,GEMWs!$E$14:$L$20,8,FALSE),"")</f>
        <v>96.174593288388181</v>
      </c>
      <c r="N10267" s="17">
        <f t="shared" ca="1" si="722"/>
        <v>37.754918937403332</v>
      </c>
      <c r="O10267" s="17">
        <f t="shared" ca="1" si="723"/>
        <v>96.174593288388181</v>
      </c>
      <c r="P10267" s="17">
        <f t="shared" ca="1" si="724"/>
        <v>41.491207433905402</v>
      </c>
      <c r="Q10267" s="17">
        <f t="shared" ca="1" si="725"/>
        <v>105.69218825806458</v>
      </c>
    </row>
    <row r="10268" spans="1:17" x14ac:dyDescent="0.35">
      <c r="A10268" t="s">
        <v>2602</v>
      </c>
      <c r="B10268" t="s">
        <v>1804</v>
      </c>
      <c r="D10268" t="s">
        <v>14</v>
      </c>
      <c r="E10268" t="s">
        <v>21</v>
      </c>
      <c r="G10268" t="s">
        <v>3040</v>
      </c>
      <c r="H10268">
        <v>30522.6</v>
      </c>
      <c r="J10268">
        <v>0</v>
      </c>
      <c r="K10268">
        <v>0</v>
      </c>
      <c r="L10268" s="17">
        <f>IF($E10268&lt;&gt;"",VLOOKUP($E10268,GEMWs!$E$14:$L$20,7,FALSE),"")</f>
        <v>37.754918937403332</v>
      </c>
      <c r="M10268" s="17">
        <f>IF($E10268&lt;&gt;"",VLOOKUP($E10268,GEMWs!$E$14:$L$20,8,FALSE),"")</f>
        <v>96.174593288388181</v>
      </c>
      <c r="N10268" s="17">
        <f t="shared" ca="1" si="722"/>
        <v>37.754918937403332</v>
      </c>
      <c r="O10268" s="17">
        <f t="shared" ca="1" si="723"/>
        <v>96.174593288388181</v>
      </c>
      <c r="P10268" s="17">
        <f t="shared" ca="1" si="724"/>
        <v>317.36656175373918</v>
      </c>
      <c r="Q10268" s="17">
        <f t="shared" ca="1" si="725"/>
        <v>808.44035317903001</v>
      </c>
    </row>
    <row r="10269" spans="1:17" x14ac:dyDescent="0.35">
      <c r="A10269" t="s">
        <v>2602</v>
      </c>
      <c r="B10269" t="s">
        <v>1778</v>
      </c>
      <c r="C10269" t="s">
        <v>1779</v>
      </c>
      <c r="D10269" t="s">
        <v>14</v>
      </c>
      <c r="E10269" t="s">
        <v>21</v>
      </c>
      <c r="F10269" t="s">
        <v>22</v>
      </c>
      <c r="G10269" t="s">
        <v>3040</v>
      </c>
      <c r="H10269">
        <v>1118.5</v>
      </c>
      <c r="I10269">
        <v>313</v>
      </c>
      <c r="J10269">
        <v>454.86874899999998</v>
      </c>
      <c r="K10269">
        <v>500</v>
      </c>
      <c r="L10269" s="17">
        <f>IF($E10269&lt;&gt;"",VLOOKUP($E10269,GEMWs!$E$14:$L$20,7,FALSE),"")</f>
        <v>37.754918937403332</v>
      </c>
      <c r="M10269" s="17">
        <f>IF($E10269&lt;&gt;"",VLOOKUP($E10269,GEMWs!$E$14:$L$20,8,FALSE),"")</f>
        <v>96.174593288388181</v>
      </c>
      <c r="N10269" s="17">
        <f t="shared" si="722"/>
        <v>454.86874899999998</v>
      </c>
      <c r="O10269" s="17">
        <f t="shared" si="723"/>
        <v>500</v>
      </c>
      <c r="P10269" s="17">
        <f t="shared" si="724"/>
        <v>2.2370000000000001</v>
      </c>
      <c r="Q10269" s="17">
        <f t="shared" si="725"/>
        <v>2.4589510764565627</v>
      </c>
    </row>
    <row r="10270" spans="1:17" x14ac:dyDescent="0.35">
      <c r="A10270" t="s">
        <v>2602</v>
      </c>
      <c r="B10270" t="s">
        <v>144</v>
      </c>
      <c r="C10270" t="s">
        <v>145</v>
      </c>
      <c r="D10270" t="s">
        <v>14</v>
      </c>
      <c r="E10270" t="s">
        <v>21</v>
      </c>
      <c r="F10270" t="s">
        <v>22</v>
      </c>
      <c r="G10270" t="s">
        <v>3040</v>
      </c>
      <c r="H10270">
        <v>2446.6999999999998</v>
      </c>
      <c r="I10270">
        <v>317</v>
      </c>
      <c r="J10270">
        <v>2000</v>
      </c>
      <c r="K10270">
        <v>10000</v>
      </c>
      <c r="L10270" s="17">
        <f>IF($E10270&lt;&gt;"",VLOOKUP($E10270,GEMWs!$E$14:$L$20,7,FALSE),"")</f>
        <v>37.754918937403332</v>
      </c>
      <c r="M10270" s="17">
        <f>IF($E10270&lt;&gt;"",VLOOKUP($E10270,GEMWs!$E$14:$L$20,8,FALSE),"")</f>
        <v>96.174593288388181</v>
      </c>
      <c r="N10270" s="17">
        <f t="shared" si="722"/>
        <v>2000</v>
      </c>
      <c r="O10270" s="17">
        <f t="shared" si="723"/>
        <v>10000</v>
      </c>
      <c r="P10270" s="17">
        <f t="shared" si="724"/>
        <v>0.24466999999999997</v>
      </c>
      <c r="Q10270" s="17">
        <f t="shared" si="725"/>
        <v>1.2233499999999999</v>
      </c>
    </row>
    <row r="10271" spans="1:17" x14ac:dyDescent="0.35">
      <c r="A10271" t="s">
        <v>2602</v>
      </c>
      <c r="B10271" t="s">
        <v>1780</v>
      </c>
      <c r="C10271" t="s">
        <v>1781</v>
      </c>
      <c r="D10271" t="s">
        <v>14</v>
      </c>
      <c r="E10271" t="s">
        <v>21</v>
      </c>
      <c r="F10271" t="s">
        <v>22</v>
      </c>
      <c r="G10271" t="s">
        <v>3040</v>
      </c>
      <c r="H10271">
        <v>3424.5</v>
      </c>
      <c r="I10271">
        <v>441</v>
      </c>
      <c r="J10271">
        <v>154.13746800000001</v>
      </c>
      <c r="K10271">
        <v>154.13746800000001</v>
      </c>
      <c r="L10271" s="17">
        <f>IF($E10271&lt;&gt;"",VLOOKUP($E10271,GEMWs!$E$14:$L$20,7,FALSE),"")</f>
        <v>37.754918937403332</v>
      </c>
      <c r="M10271" s="17">
        <f>IF($E10271&lt;&gt;"",VLOOKUP($E10271,GEMWs!$E$14:$L$20,8,FALSE),"")</f>
        <v>96.174593288388181</v>
      </c>
      <c r="N10271" s="17">
        <f t="shared" si="722"/>
        <v>154.13746800000001</v>
      </c>
      <c r="O10271" s="17">
        <f t="shared" si="723"/>
        <v>154.13746800000001</v>
      </c>
      <c r="P10271" s="17">
        <f t="shared" si="724"/>
        <v>22.217180834967394</v>
      </c>
      <c r="Q10271" s="17">
        <f t="shared" si="725"/>
        <v>22.217180834967394</v>
      </c>
    </row>
    <row r="10272" spans="1:17" x14ac:dyDescent="0.35">
      <c r="A10272" t="s">
        <v>2602</v>
      </c>
      <c r="B10272" t="s">
        <v>2981</v>
      </c>
      <c r="D10272" t="s">
        <v>14</v>
      </c>
      <c r="E10272" t="s">
        <v>21</v>
      </c>
      <c r="G10272" t="s">
        <v>3040</v>
      </c>
      <c r="H10272">
        <v>6254.1</v>
      </c>
      <c r="J10272">
        <v>0</v>
      </c>
      <c r="K10272">
        <v>0</v>
      </c>
      <c r="L10272" s="17">
        <f>IF($E10272&lt;&gt;"",VLOOKUP($E10272,GEMWs!$E$14:$L$20,7,FALSE),"")</f>
        <v>37.754918937403332</v>
      </c>
      <c r="M10272" s="17">
        <f>IF($E10272&lt;&gt;"",VLOOKUP($E10272,GEMWs!$E$14:$L$20,8,FALSE),"")</f>
        <v>96.174593288388181</v>
      </c>
      <c r="N10272" s="17">
        <f t="shared" ca="1" si="722"/>
        <v>37.754918937403332</v>
      </c>
      <c r="O10272" s="17">
        <f t="shared" ca="1" si="723"/>
        <v>96.174593288388181</v>
      </c>
      <c r="P10272" s="17">
        <f t="shared" ca="1" si="724"/>
        <v>65.028608764130851</v>
      </c>
      <c r="Q10272" s="17">
        <f t="shared" ca="1" si="725"/>
        <v>165.64993849858703</v>
      </c>
    </row>
    <row r="10273" spans="1:17" x14ac:dyDescent="0.35">
      <c r="A10273" t="s">
        <v>2602</v>
      </c>
      <c r="B10273" t="s">
        <v>439</v>
      </c>
      <c r="C10273" t="s">
        <v>440</v>
      </c>
      <c r="D10273" t="s">
        <v>14</v>
      </c>
      <c r="E10273" t="s">
        <v>21</v>
      </c>
      <c r="F10273" t="s">
        <v>22</v>
      </c>
      <c r="G10273" t="s">
        <v>3040</v>
      </c>
      <c r="H10273">
        <v>10.9</v>
      </c>
      <c r="I10273">
        <v>328</v>
      </c>
      <c r="J10273">
        <v>7000</v>
      </c>
      <c r="K10273">
        <v>28333.33</v>
      </c>
      <c r="L10273" s="17">
        <f>IF($E10273&lt;&gt;"",VLOOKUP($E10273,GEMWs!$E$14:$L$20,7,FALSE),"")</f>
        <v>37.754918937403332</v>
      </c>
      <c r="M10273" s="17">
        <f>IF($E10273&lt;&gt;"",VLOOKUP($E10273,GEMWs!$E$14:$L$20,8,FALSE),"")</f>
        <v>96.174593288388181</v>
      </c>
      <c r="N10273" s="17">
        <f t="shared" si="722"/>
        <v>7000</v>
      </c>
      <c r="O10273" s="17">
        <f t="shared" si="723"/>
        <v>28333.33</v>
      </c>
      <c r="P10273" s="17">
        <f t="shared" si="724"/>
        <v>3.8470592761246205E-4</v>
      </c>
      <c r="Q10273" s="17">
        <f t="shared" si="725"/>
        <v>1.5571428571428572E-3</v>
      </c>
    </row>
    <row r="10274" spans="1:17" x14ac:dyDescent="0.35">
      <c r="A10274" t="s">
        <v>2602</v>
      </c>
      <c r="B10274" t="s">
        <v>1764</v>
      </c>
      <c r="D10274" t="s">
        <v>22</v>
      </c>
      <c r="G10274" t="s">
        <v>3040</v>
      </c>
      <c r="H10274">
        <v>636.70000000000005</v>
      </c>
      <c r="J10274">
        <v>0</v>
      </c>
      <c r="K10274">
        <v>0</v>
      </c>
      <c r="L10274" s="17" t="str">
        <f>IF($E10274&lt;&gt;"",VLOOKUP($E10274,GEMWs!$E$14:$L$20,7,FALSE),"")</f>
        <v/>
      </c>
      <c r="M10274" s="17" t="str">
        <f>IF($E10274&lt;&gt;"",VLOOKUP($E10274,GEMWs!$E$14:$L$20,8,FALSE),"")</f>
        <v/>
      </c>
      <c r="N10274" s="17">
        <f t="shared" ca="1" si="722"/>
        <v>0</v>
      </c>
      <c r="O10274" s="17">
        <f t="shared" ca="1" si="723"/>
        <v>0</v>
      </c>
      <c r="P10274" s="17">
        <f t="shared" ca="1" si="724"/>
        <v>0</v>
      </c>
      <c r="Q10274" s="17">
        <f t="shared" ca="1" si="725"/>
        <v>0</v>
      </c>
    </row>
    <row r="10275" spans="1:17" x14ac:dyDescent="0.35">
      <c r="A10275" t="s">
        <v>2602</v>
      </c>
      <c r="B10275" t="s">
        <v>180</v>
      </c>
      <c r="C10275" t="s">
        <v>181</v>
      </c>
      <c r="D10275" t="s">
        <v>14</v>
      </c>
      <c r="E10275" t="s">
        <v>21</v>
      </c>
      <c r="F10275" t="s">
        <v>22</v>
      </c>
      <c r="G10275" t="s">
        <v>3040</v>
      </c>
      <c r="H10275">
        <v>1.4</v>
      </c>
      <c r="I10275">
        <v>445</v>
      </c>
      <c r="J10275">
        <v>56750</v>
      </c>
      <c r="K10275">
        <v>113500</v>
      </c>
      <c r="L10275" s="17">
        <f>IF($E10275&lt;&gt;"",VLOOKUP($E10275,GEMWs!$E$14:$L$20,7,FALSE),"")</f>
        <v>37.754918937403332</v>
      </c>
      <c r="M10275" s="17">
        <f>IF($E10275&lt;&gt;"",VLOOKUP($E10275,GEMWs!$E$14:$L$20,8,FALSE),"")</f>
        <v>96.174593288388181</v>
      </c>
      <c r="N10275" s="17">
        <f t="shared" si="722"/>
        <v>56750</v>
      </c>
      <c r="O10275" s="17">
        <f t="shared" si="723"/>
        <v>113500</v>
      </c>
      <c r="P10275" s="17">
        <f t="shared" si="724"/>
        <v>1.2334801762114537E-5</v>
      </c>
      <c r="Q10275" s="17">
        <f t="shared" si="725"/>
        <v>2.4669603524229074E-5</v>
      </c>
    </row>
    <row r="10276" spans="1:17" x14ac:dyDescent="0.35">
      <c r="A10276" t="s">
        <v>2602</v>
      </c>
      <c r="B10276" t="s">
        <v>1805</v>
      </c>
      <c r="D10276" t="s">
        <v>14</v>
      </c>
      <c r="E10276" t="s">
        <v>21</v>
      </c>
      <c r="G10276" t="s">
        <v>3040</v>
      </c>
      <c r="H10276">
        <v>18450.7</v>
      </c>
      <c r="J10276">
        <v>0</v>
      </c>
      <c r="K10276">
        <v>0</v>
      </c>
      <c r="L10276" s="17">
        <f>IF($E10276&lt;&gt;"",VLOOKUP($E10276,GEMWs!$E$14:$L$20,7,FALSE),"")</f>
        <v>37.754918937403332</v>
      </c>
      <c r="M10276" s="17">
        <f>IF($E10276&lt;&gt;"",VLOOKUP($E10276,GEMWs!$E$14:$L$20,8,FALSE),"")</f>
        <v>96.174593288388181</v>
      </c>
      <c r="N10276" s="17">
        <f t="shared" ca="1" si="722"/>
        <v>37.754918937403332</v>
      </c>
      <c r="O10276" s="17">
        <f t="shared" ca="1" si="723"/>
        <v>96.174593288388181</v>
      </c>
      <c r="P10276" s="17">
        <f t="shared" ca="1" si="724"/>
        <v>191.84588537508981</v>
      </c>
      <c r="Q10276" s="17">
        <f t="shared" ca="1" si="725"/>
        <v>488.6965862803408</v>
      </c>
    </row>
    <row r="10277" spans="1:17" x14ac:dyDescent="0.35">
      <c r="A10277" t="s">
        <v>2602</v>
      </c>
      <c r="B10277" t="s">
        <v>71</v>
      </c>
      <c r="C10277" t="s">
        <v>72</v>
      </c>
      <c r="D10277" t="s">
        <v>14</v>
      </c>
      <c r="E10277" t="s">
        <v>21</v>
      </c>
      <c r="F10277" t="s">
        <v>22</v>
      </c>
      <c r="G10277" t="s">
        <v>3040</v>
      </c>
      <c r="H10277">
        <v>44.7</v>
      </c>
      <c r="I10277">
        <v>333</v>
      </c>
      <c r="J10277">
        <v>31000</v>
      </c>
      <c r="K10277">
        <v>60000</v>
      </c>
      <c r="L10277" s="17">
        <f>IF($E10277&lt;&gt;"",VLOOKUP($E10277,GEMWs!$E$14:$L$20,7,FALSE),"")</f>
        <v>37.754918937403332</v>
      </c>
      <c r="M10277" s="17">
        <f>IF($E10277&lt;&gt;"",VLOOKUP($E10277,GEMWs!$E$14:$L$20,8,FALSE),"")</f>
        <v>96.174593288388181</v>
      </c>
      <c r="N10277" s="17">
        <f t="shared" si="722"/>
        <v>31000</v>
      </c>
      <c r="O10277" s="17">
        <f t="shared" si="723"/>
        <v>60000</v>
      </c>
      <c r="P10277" s="17">
        <f t="shared" si="724"/>
        <v>7.45E-4</v>
      </c>
      <c r="Q10277" s="17">
        <f t="shared" si="725"/>
        <v>1.4419354838709679E-3</v>
      </c>
    </row>
    <row r="10278" spans="1:17" x14ac:dyDescent="0.35">
      <c r="A10278" t="s">
        <v>2602</v>
      </c>
      <c r="B10278" t="s">
        <v>927</v>
      </c>
      <c r="D10278" t="s">
        <v>14</v>
      </c>
      <c r="E10278" t="s">
        <v>21</v>
      </c>
      <c r="G10278" t="s">
        <v>3040</v>
      </c>
      <c r="H10278">
        <v>50902.400000000001</v>
      </c>
      <c r="J10278">
        <v>0</v>
      </c>
      <c r="K10278">
        <v>0</v>
      </c>
      <c r="L10278" s="17">
        <f>IF($E10278&lt;&gt;"",VLOOKUP($E10278,GEMWs!$E$14:$L$20,7,FALSE),"")</f>
        <v>37.754918937403332</v>
      </c>
      <c r="M10278" s="17">
        <f>IF($E10278&lt;&gt;"",VLOOKUP($E10278,GEMWs!$E$14:$L$20,8,FALSE),"")</f>
        <v>96.174593288388181</v>
      </c>
      <c r="N10278" s="17">
        <f t="shared" ca="1" si="722"/>
        <v>37.754918937403332</v>
      </c>
      <c r="O10278" s="17">
        <f t="shared" ca="1" si="723"/>
        <v>96.174593288388181</v>
      </c>
      <c r="P10278" s="17">
        <f t="shared" ca="1" si="724"/>
        <v>529.27075914284944</v>
      </c>
      <c r="Q10278" s="17">
        <f t="shared" ca="1" si="725"/>
        <v>1348.2322683408445</v>
      </c>
    </row>
    <row r="10279" spans="1:17" x14ac:dyDescent="0.35">
      <c r="A10279" t="s">
        <v>2602</v>
      </c>
      <c r="B10279" t="s">
        <v>2985</v>
      </c>
      <c r="D10279" t="s">
        <v>14</v>
      </c>
      <c r="E10279" t="s">
        <v>21</v>
      </c>
      <c r="G10279" t="s">
        <v>3040</v>
      </c>
      <c r="H10279">
        <v>802.4</v>
      </c>
      <c r="J10279">
        <v>0</v>
      </c>
      <c r="K10279">
        <v>0</v>
      </c>
      <c r="L10279" s="17">
        <f>IF($E10279&lt;&gt;"",VLOOKUP($E10279,GEMWs!$E$14:$L$20,7,FALSE),"")</f>
        <v>37.754918937403332</v>
      </c>
      <c r="M10279" s="17">
        <f>IF($E10279&lt;&gt;"",VLOOKUP($E10279,GEMWs!$E$14:$L$20,8,FALSE),"")</f>
        <v>96.174593288388181</v>
      </c>
      <c r="N10279" s="17">
        <f t="shared" ca="1" si="722"/>
        <v>37.754918937403332</v>
      </c>
      <c r="O10279" s="17">
        <f t="shared" ca="1" si="723"/>
        <v>96.174593288388181</v>
      </c>
      <c r="P10279" s="17">
        <f t="shared" ca="1" si="724"/>
        <v>8.3431597947488196</v>
      </c>
      <c r="Q10279" s="17">
        <f t="shared" ca="1" si="725"/>
        <v>21.252859828155323</v>
      </c>
    </row>
    <row r="10280" spans="1:17" x14ac:dyDescent="0.35">
      <c r="A10280" t="s">
        <v>2602</v>
      </c>
      <c r="B10280" t="s">
        <v>1022</v>
      </c>
      <c r="D10280" t="s">
        <v>14</v>
      </c>
      <c r="E10280" t="s">
        <v>21</v>
      </c>
      <c r="G10280" t="s">
        <v>3040</v>
      </c>
      <c r="H10280">
        <v>4704</v>
      </c>
      <c r="J10280">
        <v>0</v>
      </c>
      <c r="K10280">
        <v>0</v>
      </c>
      <c r="L10280" s="17">
        <f>IF($E10280&lt;&gt;"",VLOOKUP($E10280,GEMWs!$E$14:$L$20,7,FALSE),"")</f>
        <v>37.754918937403332</v>
      </c>
      <c r="M10280" s="17">
        <f>IF($E10280&lt;&gt;"",VLOOKUP($E10280,GEMWs!$E$14:$L$20,8,FALSE),"")</f>
        <v>96.174593288388181</v>
      </c>
      <c r="N10280" s="17">
        <f t="shared" ca="1" si="722"/>
        <v>37.754918937403332</v>
      </c>
      <c r="O10280" s="17">
        <f t="shared" ca="1" si="723"/>
        <v>96.174593288388181</v>
      </c>
      <c r="P10280" s="17">
        <f t="shared" ca="1" si="724"/>
        <v>48.911046453761777</v>
      </c>
      <c r="Q10280" s="17">
        <f t="shared" ca="1" si="725"/>
        <v>124.59303667951477</v>
      </c>
    </row>
    <row r="10281" spans="1:17" x14ac:dyDescent="0.35">
      <c r="A10281" t="s">
        <v>2602</v>
      </c>
      <c r="B10281" t="s">
        <v>574</v>
      </c>
      <c r="C10281" t="s">
        <v>575</v>
      </c>
      <c r="D10281" t="s">
        <v>14</v>
      </c>
      <c r="E10281" t="s">
        <v>21</v>
      </c>
      <c r="F10281" t="s">
        <v>22</v>
      </c>
      <c r="G10281" t="s">
        <v>3040</v>
      </c>
      <c r="H10281">
        <v>19023.5</v>
      </c>
      <c r="I10281">
        <v>335</v>
      </c>
      <c r="J10281">
        <v>930.882519</v>
      </c>
      <c r="K10281">
        <v>930.882519</v>
      </c>
      <c r="L10281" s="17">
        <f>IF($E10281&lt;&gt;"",VLOOKUP($E10281,GEMWs!$E$14:$L$20,7,FALSE),"")</f>
        <v>37.754918937403332</v>
      </c>
      <c r="M10281" s="17">
        <f>IF($E10281&lt;&gt;"",VLOOKUP($E10281,GEMWs!$E$14:$L$20,8,FALSE),"")</f>
        <v>96.174593288388181</v>
      </c>
      <c r="N10281" s="17">
        <f t="shared" si="722"/>
        <v>930.882519</v>
      </c>
      <c r="O10281" s="17">
        <f t="shared" si="723"/>
        <v>930.882519</v>
      </c>
      <c r="P10281" s="17">
        <f t="shared" si="724"/>
        <v>20.435983716222303</v>
      </c>
      <c r="Q10281" s="17">
        <f t="shared" si="725"/>
        <v>20.435983716222303</v>
      </c>
    </row>
    <row r="10282" spans="1:17" x14ac:dyDescent="0.35">
      <c r="A10282" t="s">
        <v>2602</v>
      </c>
      <c r="B10282" t="s">
        <v>749</v>
      </c>
      <c r="D10282" t="s">
        <v>14</v>
      </c>
      <c r="E10282" t="s">
        <v>21</v>
      </c>
      <c r="G10282" t="s">
        <v>3040</v>
      </c>
      <c r="H10282">
        <v>9800.1</v>
      </c>
      <c r="J10282">
        <v>0</v>
      </c>
      <c r="K10282">
        <v>0</v>
      </c>
      <c r="L10282" s="17">
        <f>IF($E10282&lt;&gt;"",VLOOKUP($E10282,GEMWs!$E$14:$L$20,7,FALSE),"")</f>
        <v>37.754918937403332</v>
      </c>
      <c r="M10282" s="17">
        <f>IF($E10282&lt;&gt;"",VLOOKUP($E10282,GEMWs!$E$14:$L$20,8,FALSE),"")</f>
        <v>96.174593288388181</v>
      </c>
      <c r="N10282" s="17">
        <f t="shared" ca="1" si="722"/>
        <v>37.754918937403332</v>
      </c>
      <c r="O10282" s="17">
        <f t="shared" ca="1" si="723"/>
        <v>96.174593288388181</v>
      </c>
      <c r="P10282" s="17">
        <f t="shared" ca="1" si="724"/>
        <v>101.89905322098444</v>
      </c>
      <c r="Q10282" s="17">
        <f t="shared" ca="1" si="725"/>
        <v>259.57147507714978</v>
      </c>
    </row>
    <row r="10283" spans="1:17" x14ac:dyDescent="0.35">
      <c r="A10283" t="s">
        <v>2602</v>
      </c>
      <c r="B10283" t="s">
        <v>186</v>
      </c>
      <c r="C10283" t="s">
        <v>187</v>
      </c>
      <c r="D10283" t="s">
        <v>14</v>
      </c>
      <c r="E10283" t="s">
        <v>21</v>
      </c>
      <c r="F10283" t="s">
        <v>14</v>
      </c>
      <c r="G10283" t="s">
        <v>3040</v>
      </c>
      <c r="H10283">
        <v>56.3</v>
      </c>
      <c r="I10283">
        <v>337</v>
      </c>
      <c r="J10283">
        <v>53.942762999999999</v>
      </c>
      <c r="K10283">
        <v>180000</v>
      </c>
      <c r="L10283" s="17">
        <f>IF($E10283&lt;&gt;"",VLOOKUP($E10283,GEMWs!$E$14:$L$20,7,FALSE),"")</f>
        <v>37.754918937403332</v>
      </c>
      <c r="M10283" s="17">
        <f>IF($E10283&lt;&gt;"",VLOOKUP($E10283,GEMWs!$E$14:$L$20,8,FALSE),"")</f>
        <v>96.174593288388181</v>
      </c>
      <c r="N10283" s="17">
        <f t="shared" si="722"/>
        <v>53.942762999999999</v>
      </c>
      <c r="O10283" s="17">
        <f t="shared" si="723"/>
        <v>180000</v>
      </c>
      <c r="P10283" s="17">
        <f t="shared" si="724"/>
        <v>3.1277777777777776E-4</v>
      </c>
      <c r="Q10283" s="17">
        <f t="shared" si="725"/>
        <v>1.0436988553960427</v>
      </c>
    </row>
    <row r="10284" spans="1:17" x14ac:dyDescent="0.35">
      <c r="A10284" t="s">
        <v>2602</v>
      </c>
      <c r="B10284" t="s">
        <v>495</v>
      </c>
      <c r="D10284" t="s">
        <v>22</v>
      </c>
      <c r="G10284" t="s">
        <v>3040</v>
      </c>
      <c r="H10284">
        <v>1493.5</v>
      </c>
      <c r="J10284">
        <v>0</v>
      </c>
      <c r="K10284">
        <v>0</v>
      </c>
      <c r="L10284" s="17" t="str">
        <f>IF($E10284&lt;&gt;"",VLOOKUP($E10284,GEMWs!$E$14:$L$20,7,FALSE),"")</f>
        <v/>
      </c>
      <c r="M10284" s="17" t="str">
        <f>IF($E10284&lt;&gt;"",VLOOKUP($E10284,GEMWs!$E$14:$L$20,8,FALSE),"")</f>
        <v/>
      </c>
      <c r="N10284" s="17">
        <f t="shared" ca="1" si="722"/>
        <v>0</v>
      </c>
      <c r="O10284" s="17">
        <f t="shared" ca="1" si="723"/>
        <v>0</v>
      </c>
      <c r="P10284" s="17">
        <f t="shared" ref="P10284:P10339" ca="1" si="726">IF(O10284&gt;0,$H10284/O10284,0)</f>
        <v>0</v>
      </c>
      <c r="Q10284" s="17">
        <f t="shared" ref="Q10284:Q10339" ca="1" si="727">IF(N10284&gt;0,$H10284/N10284,0)</f>
        <v>0</v>
      </c>
    </row>
    <row r="10285" spans="1:17" x14ac:dyDescent="0.35">
      <c r="A10285" t="s">
        <v>2602</v>
      </c>
      <c r="B10285" t="s">
        <v>184</v>
      </c>
      <c r="C10285" t="s">
        <v>185</v>
      </c>
      <c r="D10285" t="s">
        <v>14</v>
      </c>
      <c r="E10285" t="s">
        <v>21</v>
      </c>
      <c r="F10285" t="s">
        <v>22</v>
      </c>
      <c r="G10285" t="s">
        <v>3040</v>
      </c>
      <c r="H10285">
        <v>580</v>
      </c>
      <c r="I10285">
        <v>345</v>
      </c>
      <c r="J10285">
        <v>5000</v>
      </c>
      <c r="K10285">
        <v>20000</v>
      </c>
      <c r="L10285" s="17">
        <f>IF($E10285&lt;&gt;"",VLOOKUP($E10285,GEMWs!$E$14:$L$20,7,FALSE),"")</f>
        <v>37.754918937403332</v>
      </c>
      <c r="M10285" s="17">
        <f>IF($E10285&lt;&gt;"",VLOOKUP($E10285,GEMWs!$E$14:$L$20,8,FALSE),"")</f>
        <v>96.174593288388181</v>
      </c>
      <c r="N10285" s="17">
        <f t="shared" si="722"/>
        <v>5000</v>
      </c>
      <c r="O10285" s="17">
        <f t="shared" si="723"/>
        <v>20000</v>
      </c>
      <c r="P10285" s="17">
        <f t="shared" si="726"/>
        <v>2.9000000000000001E-2</v>
      </c>
      <c r="Q10285" s="17">
        <f t="shared" si="727"/>
        <v>0.11600000000000001</v>
      </c>
    </row>
    <row r="10286" spans="1:17" x14ac:dyDescent="0.35">
      <c r="A10286" t="s">
        <v>2607</v>
      </c>
      <c r="B10286" t="s">
        <v>152</v>
      </c>
      <c r="D10286" t="s">
        <v>22</v>
      </c>
      <c r="G10286" t="s">
        <v>3040</v>
      </c>
      <c r="H10286">
        <v>15.1</v>
      </c>
      <c r="J10286">
        <v>0</v>
      </c>
      <c r="K10286">
        <v>0</v>
      </c>
      <c r="L10286" s="17" t="str">
        <f>IF($E10286&lt;&gt;"",VLOOKUP($E10286,GEMWs!$E$14:$L$20,7,FALSE),"")</f>
        <v/>
      </c>
      <c r="M10286" s="17" t="str">
        <f>IF($E10286&lt;&gt;"",VLOOKUP($E10286,GEMWs!$E$14:$L$20,8,FALSE),"")</f>
        <v/>
      </c>
      <c r="N10286" s="17">
        <f t="shared" ca="1" si="722"/>
        <v>0</v>
      </c>
      <c r="O10286" s="17">
        <f t="shared" ca="1" si="723"/>
        <v>0</v>
      </c>
      <c r="P10286" s="17">
        <f t="shared" ca="1" si="726"/>
        <v>0</v>
      </c>
      <c r="Q10286" s="17">
        <f t="shared" ca="1" si="727"/>
        <v>0</v>
      </c>
    </row>
    <row r="10287" spans="1:17" x14ac:dyDescent="0.35">
      <c r="A10287" t="s">
        <v>2607</v>
      </c>
      <c r="B10287" t="s">
        <v>229</v>
      </c>
      <c r="D10287" t="s">
        <v>22</v>
      </c>
      <c r="G10287" t="s">
        <v>3040</v>
      </c>
      <c r="H10287">
        <v>15.1</v>
      </c>
      <c r="J10287">
        <v>0</v>
      </c>
      <c r="K10287">
        <v>0</v>
      </c>
      <c r="L10287" s="17" t="str">
        <f>IF($E10287&lt;&gt;"",VLOOKUP($E10287,GEMWs!$E$14:$L$20,7,FALSE),"")</f>
        <v/>
      </c>
      <c r="M10287" s="17" t="str">
        <f>IF($E10287&lt;&gt;"",VLOOKUP($E10287,GEMWs!$E$14:$L$20,8,FALSE),"")</f>
        <v/>
      </c>
      <c r="N10287" s="17">
        <f t="shared" ca="1" si="722"/>
        <v>0</v>
      </c>
      <c r="O10287" s="17">
        <f t="shared" ca="1" si="723"/>
        <v>0</v>
      </c>
      <c r="P10287" s="17">
        <f t="shared" ca="1" si="726"/>
        <v>0</v>
      </c>
      <c r="Q10287" s="17">
        <f t="shared" ca="1" si="727"/>
        <v>0</v>
      </c>
    </row>
    <row r="10288" spans="1:17" x14ac:dyDescent="0.35">
      <c r="A10288" t="s">
        <v>2607</v>
      </c>
      <c r="B10288" t="s">
        <v>103</v>
      </c>
      <c r="D10288" t="s">
        <v>14</v>
      </c>
      <c r="E10288" t="s">
        <v>15</v>
      </c>
      <c r="G10288" t="s">
        <v>3040</v>
      </c>
      <c r="H10288">
        <v>3095.5</v>
      </c>
      <c r="J10288">
        <v>0</v>
      </c>
      <c r="K10288">
        <v>0</v>
      </c>
      <c r="L10288" s="17">
        <f>IF($E10288&lt;&gt;"",VLOOKUP($E10288,GEMWs!$E$14:$L$20,7,FALSE),"")</f>
        <v>37.892086284381016</v>
      </c>
      <c r="M10288" s="17">
        <f>IF($E10288&lt;&gt;"",VLOOKUP($E10288,GEMWs!$E$14:$L$20,8,FALSE),"")</f>
        <v>96.522753888300599</v>
      </c>
      <c r="N10288" s="17">
        <f t="shared" ca="1" si="722"/>
        <v>37.892086284381016</v>
      </c>
      <c r="O10288" s="17">
        <f t="shared" ca="1" si="723"/>
        <v>96.522753888300599</v>
      </c>
      <c r="P10288" s="17">
        <f t="shared" ca="1" si="726"/>
        <v>32.070158333673504</v>
      </c>
      <c r="Q10288" s="17">
        <f t="shared" ca="1" si="727"/>
        <v>81.692519561161092</v>
      </c>
    </row>
    <row r="10289" spans="1:17" x14ac:dyDescent="0.35">
      <c r="A10289" t="s">
        <v>2607</v>
      </c>
      <c r="B10289" t="s">
        <v>555</v>
      </c>
      <c r="D10289" t="s">
        <v>22</v>
      </c>
      <c r="G10289" t="s">
        <v>3040</v>
      </c>
      <c r="H10289">
        <v>1</v>
      </c>
      <c r="J10289">
        <v>0</v>
      </c>
      <c r="K10289">
        <v>0</v>
      </c>
      <c r="L10289" s="17" t="str">
        <f>IF($E10289&lt;&gt;"",VLOOKUP($E10289,GEMWs!$E$14:$L$20,7,FALSE),"")</f>
        <v/>
      </c>
      <c r="M10289" s="17" t="str">
        <f>IF($E10289&lt;&gt;"",VLOOKUP($E10289,GEMWs!$E$14:$L$20,8,FALSE),"")</f>
        <v/>
      </c>
      <c r="N10289" s="17">
        <f t="shared" ca="1" si="722"/>
        <v>0</v>
      </c>
      <c r="O10289" s="17">
        <f t="shared" ca="1" si="723"/>
        <v>0</v>
      </c>
      <c r="P10289" s="17">
        <f t="shared" ca="1" si="726"/>
        <v>0</v>
      </c>
      <c r="Q10289" s="17">
        <f t="shared" ca="1" si="727"/>
        <v>0</v>
      </c>
    </row>
    <row r="10290" spans="1:17" x14ac:dyDescent="0.35">
      <c r="A10290" t="s">
        <v>2607</v>
      </c>
      <c r="B10290" t="s">
        <v>236</v>
      </c>
      <c r="D10290" t="s">
        <v>22</v>
      </c>
      <c r="G10290" t="s">
        <v>3040</v>
      </c>
      <c r="H10290">
        <v>27.6</v>
      </c>
      <c r="J10290">
        <v>0</v>
      </c>
      <c r="K10290">
        <v>0</v>
      </c>
      <c r="L10290" s="17" t="str">
        <f>IF($E10290&lt;&gt;"",VLOOKUP($E10290,GEMWs!$E$14:$L$20,7,FALSE),"")</f>
        <v/>
      </c>
      <c r="M10290" s="17" t="str">
        <f>IF($E10290&lt;&gt;"",VLOOKUP($E10290,GEMWs!$E$14:$L$20,8,FALSE),"")</f>
        <v/>
      </c>
      <c r="N10290" s="17">
        <f t="shared" ca="1" si="722"/>
        <v>0</v>
      </c>
      <c r="O10290" s="17">
        <f t="shared" ca="1" si="723"/>
        <v>0</v>
      </c>
      <c r="P10290" s="17">
        <f t="shared" ca="1" si="726"/>
        <v>0</v>
      </c>
      <c r="Q10290" s="17">
        <f t="shared" ca="1" si="727"/>
        <v>0</v>
      </c>
    </row>
    <row r="10291" spans="1:17" x14ac:dyDescent="0.35">
      <c r="A10291" t="s">
        <v>2607</v>
      </c>
      <c r="B10291" t="s">
        <v>199</v>
      </c>
      <c r="D10291" t="s">
        <v>22</v>
      </c>
      <c r="G10291" t="s">
        <v>3040</v>
      </c>
      <c r="H10291">
        <v>15.1</v>
      </c>
      <c r="J10291">
        <v>0</v>
      </c>
      <c r="K10291">
        <v>0</v>
      </c>
      <c r="L10291" s="17" t="str">
        <f>IF($E10291&lt;&gt;"",VLOOKUP($E10291,GEMWs!$E$14:$L$20,7,FALSE),"")</f>
        <v/>
      </c>
      <c r="M10291" s="17" t="str">
        <f>IF($E10291&lt;&gt;"",VLOOKUP($E10291,GEMWs!$E$14:$L$20,8,FALSE),"")</f>
        <v/>
      </c>
      <c r="N10291" s="17">
        <f t="shared" ca="1" si="722"/>
        <v>0</v>
      </c>
      <c r="O10291" s="17">
        <f t="shared" ca="1" si="723"/>
        <v>0</v>
      </c>
      <c r="P10291" s="17">
        <f t="shared" ca="1" si="726"/>
        <v>0</v>
      </c>
      <c r="Q10291" s="17">
        <f t="shared" ca="1" si="727"/>
        <v>0</v>
      </c>
    </row>
    <row r="10292" spans="1:17" x14ac:dyDescent="0.35">
      <c r="A10292" t="s">
        <v>2607</v>
      </c>
      <c r="B10292" t="s">
        <v>186</v>
      </c>
      <c r="C10292" t="s">
        <v>187</v>
      </c>
      <c r="D10292" t="s">
        <v>14</v>
      </c>
      <c r="E10292" t="s">
        <v>21</v>
      </c>
      <c r="F10292" t="s">
        <v>14</v>
      </c>
      <c r="G10292" t="s">
        <v>3040</v>
      </c>
      <c r="H10292">
        <v>3</v>
      </c>
      <c r="I10292">
        <v>337</v>
      </c>
      <c r="J10292">
        <v>53.942762999999999</v>
      </c>
      <c r="K10292">
        <v>180000</v>
      </c>
      <c r="L10292" s="17">
        <f>IF($E10292&lt;&gt;"",VLOOKUP($E10292,GEMWs!$E$14:$L$20,7,FALSE),"")</f>
        <v>37.754918937403332</v>
      </c>
      <c r="M10292" s="17">
        <f>IF($E10292&lt;&gt;"",VLOOKUP($E10292,GEMWs!$E$14:$L$20,8,FALSE),"")</f>
        <v>96.174593288388181</v>
      </c>
      <c r="N10292" s="17">
        <f t="shared" si="722"/>
        <v>53.942762999999999</v>
      </c>
      <c r="O10292" s="17">
        <f t="shared" si="723"/>
        <v>180000</v>
      </c>
      <c r="P10292" s="17">
        <f t="shared" si="726"/>
        <v>1.6666666666666667E-5</v>
      </c>
      <c r="Q10292" s="17">
        <f t="shared" si="727"/>
        <v>5.5614503839931224E-2</v>
      </c>
    </row>
    <row r="10293" spans="1:17" x14ac:dyDescent="0.35">
      <c r="A10293" t="s">
        <v>2607</v>
      </c>
      <c r="B10293" t="s">
        <v>184</v>
      </c>
      <c r="C10293" t="s">
        <v>185</v>
      </c>
      <c r="D10293" t="s">
        <v>14</v>
      </c>
      <c r="E10293" t="s">
        <v>21</v>
      </c>
      <c r="F10293" t="s">
        <v>22</v>
      </c>
      <c r="G10293" t="s">
        <v>3040</v>
      </c>
      <c r="H10293">
        <v>3</v>
      </c>
      <c r="I10293">
        <v>345</v>
      </c>
      <c r="J10293">
        <v>5000</v>
      </c>
      <c r="K10293">
        <v>20000</v>
      </c>
      <c r="L10293" s="17">
        <f>IF($E10293&lt;&gt;"",VLOOKUP($E10293,GEMWs!$E$14:$L$20,7,FALSE),"")</f>
        <v>37.754918937403332</v>
      </c>
      <c r="M10293" s="17">
        <f>IF($E10293&lt;&gt;"",VLOOKUP($E10293,GEMWs!$E$14:$L$20,8,FALSE),"")</f>
        <v>96.174593288388181</v>
      </c>
      <c r="N10293" s="17">
        <f t="shared" si="722"/>
        <v>5000</v>
      </c>
      <c r="O10293" s="17">
        <f t="shared" si="723"/>
        <v>20000</v>
      </c>
      <c r="P10293" s="17">
        <f t="shared" si="726"/>
        <v>1.4999999999999999E-4</v>
      </c>
      <c r="Q10293" s="17">
        <f t="shared" si="727"/>
        <v>5.9999999999999995E-4</v>
      </c>
    </row>
    <row r="10294" spans="1:17" x14ac:dyDescent="0.35">
      <c r="A10294" t="s">
        <v>2608</v>
      </c>
      <c r="B10294" t="s">
        <v>2432</v>
      </c>
      <c r="D10294" t="s">
        <v>14</v>
      </c>
      <c r="E10294" t="s">
        <v>21</v>
      </c>
      <c r="G10294" t="s">
        <v>3040</v>
      </c>
      <c r="H10294">
        <v>3.6</v>
      </c>
      <c r="J10294">
        <v>0</v>
      </c>
      <c r="K10294">
        <v>0</v>
      </c>
      <c r="L10294" s="17">
        <f>IF($E10294&lt;&gt;"",VLOOKUP($E10294,GEMWs!$E$14:$L$20,7,FALSE),"")</f>
        <v>37.754918937403332</v>
      </c>
      <c r="M10294" s="17">
        <f>IF($E10294&lt;&gt;"",VLOOKUP($E10294,GEMWs!$E$14:$L$20,8,FALSE),"")</f>
        <v>96.174593288388181</v>
      </c>
      <c r="N10294" s="17">
        <f t="shared" ca="1" si="722"/>
        <v>37.754918937403332</v>
      </c>
      <c r="O10294" s="17">
        <f t="shared" ca="1" si="723"/>
        <v>96.174593288388181</v>
      </c>
      <c r="P10294" s="17">
        <f t="shared" ca="1" si="726"/>
        <v>3.7431923306450343E-2</v>
      </c>
      <c r="Q10294" s="17">
        <f t="shared" ca="1" si="727"/>
        <v>9.5351813785342937E-2</v>
      </c>
    </row>
    <row r="10295" spans="1:17" x14ac:dyDescent="0.35">
      <c r="A10295" t="s">
        <v>2608</v>
      </c>
      <c r="B10295" t="s">
        <v>727</v>
      </c>
      <c r="C10295" t="s">
        <v>728</v>
      </c>
      <c r="D10295" t="s">
        <v>14</v>
      </c>
      <c r="E10295" t="s">
        <v>21</v>
      </c>
      <c r="F10295" t="s">
        <v>22</v>
      </c>
      <c r="G10295" t="s">
        <v>3040</v>
      </c>
      <c r="H10295">
        <v>42</v>
      </c>
      <c r="I10295">
        <v>3</v>
      </c>
      <c r="J10295">
        <v>141.939336</v>
      </c>
      <c r="K10295">
        <v>494.364465</v>
      </c>
      <c r="L10295" s="17">
        <f>IF($E10295&lt;&gt;"",VLOOKUP($E10295,GEMWs!$E$14:$L$20,7,FALSE),"")</f>
        <v>37.754918937403332</v>
      </c>
      <c r="M10295" s="17">
        <f>IF($E10295&lt;&gt;"",VLOOKUP($E10295,GEMWs!$E$14:$L$20,8,FALSE),"")</f>
        <v>96.174593288388181</v>
      </c>
      <c r="N10295" s="17">
        <f t="shared" si="722"/>
        <v>141.939336</v>
      </c>
      <c r="O10295" s="17">
        <f t="shared" si="723"/>
        <v>494.364465</v>
      </c>
      <c r="P10295" s="17">
        <f t="shared" si="726"/>
        <v>8.4957562635494033E-2</v>
      </c>
      <c r="Q10295" s="17">
        <f t="shared" si="727"/>
        <v>0.29590106015431833</v>
      </c>
    </row>
    <row r="10296" spans="1:17" x14ac:dyDescent="0.35">
      <c r="A10296" t="s">
        <v>2608</v>
      </c>
      <c r="B10296" t="s">
        <v>706</v>
      </c>
      <c r="C10296" t="s">
        <v>707</v>
      </c>
      <c r="D10296" t="s">
        <v>14</v>
      </c>
      <c r="E10296" t="s">
        <v>21</v>
      </c>
      <c r="F10296" t="s">
        <v>22</v>
      </c>
      <c r="G10296" t="s">
        <v>3040</v>
      </c>
      <c r="H10296">
        <v>1.6</v>
      </c>
      <c r="I10296">
        <v>4</v>
      </c>
      <c r="J10296">
        <v>165</v>
      </c>
      <c r="K10296">
        <v>225</v>
      </c>
      <c r="L10296" s="17">
        <f>IF($E10296&lt;&gt;"",VLOOKUP($E10296,GEMWs!$E$14:$L$20,7,FALSE),"")</f>
        <v>37.754918937403332</v>
      </c>
      <c r="M10296" s="17">
        <f>IF($E10296&lt;&gt;"",VLOOKUP($E10296,GEMWs!$E$14:$L$20,8,FALSE),"")</f>
        <v>96.174593288388181</v>
      </c>
      <c r="N10296" s="17">
        <f t="shared" si="722"/>
        <v>165</v>
      </c>
      <c r="O10296" s="17">
        <f t="shared" si="723"/>
        <v>225</v>
      </c>
      <c r="P10296" s="17">
        <f t="shared" si="726"/>
        <v>7.1111111111111115E-3</v>
      </c>
      <c r="Q10296" s="17">
        <f t="shared" si="727"/>
        <v>9.696969696969697E-3</v>
      </c>
    </row>
    <row r="10297" spans="1:17" x14ac:dyDescent="0.35">
      <c r="A10297" t="s">
        <v>2608</v>
      </c>
      <c r="B10297" t="s">
        <v>168</v>
      </c>
      <c r="C10297" t="s">
        <v>169</v>
      </c>
      <c r="D10297" t="s">
        <v>14</v>
      </c>
      <c r="E10297" t="s">
        <v>21</v>
      </c>
      <c r="F10297" t="s">
        <v>22</v>
      </c>
      <c r="G10297" t="s">
        <v>3040</v>
      </c>
      <c r="H10297">
        <v>2.8</v>
      </c>
      <c r="I10297">
        <v>7</v>
      </c>
      <c r="J10297">
        <v>4540</v>
      </c>
      <c r="K10297">
        <v>21364</v>
      </c>
      <c r="L10297" s="17">
        <f>IF($E10297&lt;&gt;"",VLOOKUP($E10297,GEMWs!$E$14:$L$20,7,FALSE),"")</f>
        <v>37.754918937403332</v>
      </c>
      <c r="M10297" s="17">
        <f>IF($E10297&lt;&gt;"",VLOOKUP($E10297,GEMWs!$E$14:$L$20,8,FALSE),"")</f>
        <v>96.174593288388181</v>
      </c>
      <c r="N10297" s="17">
        <f t="shared" si="722"/>
        <v>4540</v>
      </c>
      <c r="O10297" s="17">
        <f t="shared" si="723"/>
        <v>21364</v>
      </c>
      <c r="P10297" s="17">
        <f t="shared" si="726"/>
        <v>1.310615989515072E-4</v>
      </c>
      <c r="Q10297" s="17">
        <f t="shared" si="727"/>
        <v>6.1674008810572688E-4</v>
      </c>
    </row>
    <row r="10298" spans="1:17" x14ac:dyDescent="0.35">
      <c r="A10298" t="s">
        <v>2608</v>
      </c>
      <c r="B10298" t="s">
        <v>1717</v>
      </c>
      <c r="C10298" t="s">
        <v>1718</v>
      </c>
      <c r="D10298" t="s">
        <v>14</v>
      </c>
      <c r="E10298" t="s">
        <v>21</v>
      </c>
      <c r="F10298" t="s">
        <v>22</v>
      </c>
      <c r="G10298" t="s">
        <v>3040</v>
      </c>
      <c r="H10298">
        <v>1</v>
      </c>
      <c r="I10298">
        <v>26</v>
      </c>
      <c r="J10298">
        <v>101.24</v>
      </c>
      <c r="K10298">
        <v>385.56</v>
      </c>
      <c r="L10298" s="17">
        <f>IF($E10298&lt;&gt;"",VLOOKUP($E10298,GEMWs!$E$14:$L$20,7,FALSE),"")</f>
        <v>37.754918937403332</v>
      </c>
      <c r="M10298" s="17">
        <f>IF($E10298&lt;&gt;"",VLOOKUP($E10298,GEMWs!$E$14:$L$20,8,FALSE),"")</f>
        <v>96.174593288388181</v>
      </c>
      <c r="N10298" s="17">
        <f t="shared" si="722"/>
        <v>101.24</v>
      </c>
      <c r="O10298" s="17">
        <f t="shared" si="723"/>
        <v>385.56</v>
      </c>
      <c r="P10298" s="17">
        <f t="shared" si="726"/>
        <v>2.5936300446104369E-3</v>
      </c>
      <c r="Q10298" s="17">
        <f t="shared" si="727"/>
        <v>9.8775187672856587E-3</v>
      </c>
    </row>
    <row r="10299" spans="1:17" x14ac:dyDescent="0.35">
      <c r="A10299" t="s">
        <v>2608</v>
      </c>
      <c r="B10299" t="s">
        <v>19</v>
      </c>
      <c r="C10299" t="s">
        <v>20</v>
      </c>
      <c r="D10299" t="s">
        <v>14</v>
      </c>
      <c r="E10299" t="s">
        <v>21</v>
      </c>
      <c r="F10299" t="s">
        <v>22</v>
      </c>
      <c r="G10299" t="s">
        <v>3040</v>
      </c>
      <c r="H10299">
        <v>705.6</v>
      </c>
      <c r="I10299">
        <v>52</v>
      </c>
      <c r="J10299">
        <v>1818</v>
      </c>
      <c r="K10299">
        <v>5000</v>
      </c>
      <c r="L10299" s="17">
        <f>IF($E10299&lt;&gt;"",VLOOKUP($E10299,GEMWs!$E$14:$L$20,7,FALSE),"")</f>
        <v>37.754918937403332</v>
      </c>
      <c r="M10299" s="17">
        <f>IF($E10299&lt;&gt;"",VLOOKUP($E10299,GEMWs!$E$14:$L$20,8,FALSE),"")</f>
        <v>96.174593288388181</v>
      </c>
      <c r="N10299" s="17">
        <f t="shared" si="722"/>
        <v>1818</v>
      </c>
      <c r="O10299" s="17">
        <f t="shared" si="723"/>
        <v>5000</v>
      </c>
      <c r="P10299" s="17">
        <f t="shared" si="726"/>
        <v>0.14112</v>
      </c>
      <c r="Q10299" s="17">
        <f t="shared" si="727"/>
        <v>0.38811881188118813</v>
      </c>
    </row>
    <row r="10300" spans="1:17" x14ac:dyDescent="0.35">
      <c r="A10300" t="s">
        <v>2608</v>
      </c>
      <c r="B10300" t="s">
        <v>735</v>
      </c>
      <c r="C10300" t="s">
        <v>736</v>
      </c>
      <c r="D10300" t="s">
        <v>14</v>
      </c>
      <c r="E10300" t="s">
        <v>21</v>
      </c>
      <c r="F10300" t="s">
        <v>22</v>
      </c>
      <c r="G10300" t="s">
        <v>3040</v>
      </c>
      <c r="H10300">
        <v>110.9</v>
      </c>
      <c r="I10300">
        <v>53</v>
      </c>
      <c r="J10300">
        <v>21.049858</v>
      </c>
      <c r="K10300">
        <v>140.07230300000001</v>
      </c>
      <c r="L10300" s="17">
        <f>IF($E10300&lt;&gt;"",VLOOKUP($E10300,GEMWs!$E$14:$L$20,7,FALSE),"")</f>
        <v>37.754918937403332</v>
      </c>
      <c r="M10300" s="17">
        <f>IF($E10300&lt;&gt;"",VLOOKUP($E10300,GEMWs!$E$14:$L$20,8,FALSE),"")</f>
        <v>96.174593288388181</v>
      </c>
      <c r="N10300" s="17">
        <f t="shared" si="722"/>
        <v>21.049858</v>
      </c>
      <c r="O10300" s="17">
        <f t="shared" si="723"/>
        <v>140.07230300000001</v>
      </c>
      <c r="P10300" s="17">
        <f t="shared" si="726"/>
        <v>0.79173396613604619</v>
      </c>
      <c r="Q10300" s="17">
        <f t="shared" si="727"/>
        <v>5.2684440911667911</v>
      </c>
    </row>
    <row r="10301" spans="1:17" x14ac:dyDescent="0.35">
      <c r="A10301" t="s">
        <v>2608</v>
      </c>
      <c r="B10301" t="s">
        <v>218</v>
      </c>
      <c r="C10301" t="s">
        <v>219</v>
      </c>
      <c r="D10301" t="s">
        <v>14</v>
      </c>
      <c r="E10301" t="s">
        <v>21</v>
      </c>
      <c r="F10301" t="s">
        <v>22</v>
      </c>
      <c r="G10301" t="s">
        <v>3040</v>
      </c>
      <c r="H10301">
        <v>19.100000000000001</v>
      </c>
      <c r="I10301">
        <v>483</v>
      </c>
      <c r="J10301">
        <v>100</v>
      </c>
      <c r="K10301">
        <v>750</v>
      </c>
      <c r="L10301" s="17">
        <f>IF($E10301&lt;&gt;"",VLOOKUP($E10301,GEMWs!$E$14:$L$20,7,FALSE),"")</f>
        <v>37.754918937403332</v>
      </c>
      <c r="M10301" s="17">
        <f>IF($E10301&lt;&gt;"",VLOOKUP($E10301,GEMWs!$E$14:$L$20,8,FALSE),"")</f>
        <v>96.174593288388181</v>
      </c>
      <c r="N10301" s="17">
        <f t="shared" si="722"/>
        <v>100</v>
      </c>
      <c r="O10301" s="17">
        <f t="shared" si="723"/>
        <v>750</v>
      </c>
      <c r="P10301" s="17">
        <f t="shared" si="726"/>
        <v>2.5466666666666669E-2</v>
      </c>
      <c r="Q10301" s="17">
        <f t="shared" si="727"/>
        <v>0.191</v>
      </c>
    </row>
    <row r="10302" spans="1:17" x14ac:dyDescent="0.35">
      <c r="A10302" t="s">
        <v>2608</v>
      </c>
      <c r="B10302" t="s">
        <v>739</v>
      </c>
      <c r="C10302" t="s">
        <v>740</v>
      </c>
      <c r="D10302" t="s">
        <v>14</v>
      </c>
      <c r="E10302" t="s">
        <v>21</v>
      </c>
      <c r="F10302" t="s">
        <v>22</v>
      </c>
      <c r="G10302" t="s">
        <v>3040</v>
      </c>
      <c r="H10302">
        <v>8.8000000000000007</v>
      </c>
      <c r="I10302">
        <v>57</v>
      </c>
      <c r="J10302">
        <v>508.606379</v>
      </c>
      <c r="K10302">
        <v>510.712536</v>
      </c>
      <c r="L10302" s="17">
        <f>IF($E10302&lt;&gt;"",VLOOKUP($E10302,GEMWs!$E$14:$L$20,7,FALSE),"")</f>
        <v>37.754918937403332</v>
      </c>
      <c r="M10302" s="17">
        <f>IF($E10302&lt;&gt;"",VLOOKUP($E10302,GEMWs!$E$14:$L$20,8,FALSE),"")</f>
        <v>96.174593288388181</v>
      </c>
      <c r="N10302" s="17">
        <f t="shared" si="722"/>
        <v>508.606379</v>
      </c>
      <c r="O10302" s="17">
        <f t="shared" si="723"/>
        <v>510.712536</v>
      </c>
      <c r="P10302" s="17">
        <f t="shared" si="726"/>
        <v>1.7230828263827856E-2</v>
      </c>
      <c r="Q10302" s="17">
        <f t="shared" si="727"/>
        <v>1.7302181732958565E-2</v>
      </c>
    </row>
    <row r="10303" spans="1:17" x14ac:dyDescent="0.35">
      <c r="A10303" t="s">
        <v>2608</v>
      </c>
      <c r="B10303" t="s">
        <v>626</v>
      </c>
      <c r="C10303" t="s">
        <v>627</v>
      </c>
      <c r="D10303" t="s">
        <v>14</v>
      </c>
      <c r="E10303" t="s">
        <v>21</v>
      </c>
      <c r="F10303" t="s">
        <v>22</v>
      </c>
      <c r="G10303" t="s">
        <v>3040</v>
      </c>
      <c r="H10303">
        <v>20.7</v>
      </c>
      <c r="I10303">
        <v>68</v>
      </c>
      <c r="J10303">
        <v>18140</v>
      </c>
      <c r="K10303">
        <v>27220</v>
      </c>
      <c r="L10303" s="17">
        <f>IF($E10303&lt;&gt;"",VLOOKUP($E10303,GEMWs!$E$14:$L$20,7,FALSE),"")</f>
        <v>37.754918937403332</v>
      </c>
      <c r="M10303" s="17">
        <f>IF($E10303&lt;&gt;"",VLOOKUP($E10303,GEMWs!$E$14:$L$20,8,FALSE),"")</f>
        <v>96.174593288388181</v>
      </c>
      <c r="N10303" s="17">
        <f t="shared" si="722"/>
        <v>18140</v>
      </c>
      <c r="O10303" s="17">
        <f t="shared" si="723"/>
        <v>27220</v>
      </c>
      <c r="P10303" s="17">
        <f t="shared" si="726"/>
        <v>7.6047024246877289E-4</v>
      </c>
      <c r="Q10303" s="17">
        <f t="shared" si="727"/>
        <v>1.1411245865490629E-3</v>
      </c>
    </row>
    <row r="10304" spans="1:17" x14ac:dyDescent="0.35">
      <c r="A10304" t="s">
        <v>2608</v>
      </c>
      <c r="B10304" t="s">
        <v>59</v>
      </c>
      <c r="C10304" t="s">
        <v>60</v>
      </c>
      <c r="D10304" t="s">
        <v>14</v>
      </c>
      <c r="E10304" t="s">
        <v>21</v>
      </c>
      <c r="F10304" t="s">
        <v>14</v>
      </c>
      <c r="G10304" t="s">
        <v>3040</v>
      </c>
      <c r="H10304">
        <v>1020.9</v>
      </c>
      <c r="I10304">
        <v>91</v>
      </c>
      <c r="J10304">
        <v>186.795131</v>
      </c>
      <c r="K10304">
        <v>9072</v>
      </c>
      <c r="L10304" s="17">
        <f>IF($E10304&lt;&gt;"",VLOOKUP($E10304,GEMWs!$E$14:$L$20,7,FALSE),"")</f>
        <v>37.754918937403332</v>
      </c>
      <c r="M10304" s="17">
        <f>IF($E10304&lt;&gt;"",VLOOKUP($E10304,GEMWs!$E$14:$L$20,8,FALSE),"")</f>
        <v>96.174593288388181</v>
      </c>
      <c r="N10304" s="17">
        <f t="shared" si="722"/>
        <v>186.795131</v>
      </c>
      <c r="O10304" s="17">
        <f t="shared" si="723"/>
        <v>9072</v>
      </c>
      <c r="P10304" s="17">
        <f t="shared" si="726"/>
        <v>0.11253306878306878</v>
      </c>
      <c r="Q10304" s="17">
        <f t="shared" si="727"/>
        <v>5.4653458820615617</v>
      </c>
    </row>
    <row r="10305" spans="1:17" x14ac:dyDescent="0.35">
      <c r="A10305" t="s">
        <v>2608</v>
      </c>
      <c r="B10305" t="s">
        <v>204</v>
      </c>
      <c r="C10305" t="s">
        <v>205</v>
      </c>
      <c r="D10305" t="s">
        <v>14</v>
      </c>
      <c r="E10305" t="s">
        <v>21</v>
      </c>
      <c r="F10305" t="s">
        <v>22</v>
      </c>
      <c r="G10305" t="s">
        <v>3040</v>
      </c>
      <c r="H10305">
        <v>1002.5</v>
      </c>
      <c r="I10305">
        <v>111</v>
      </c>
      <c r="J10305">
        <v>10.18595</v>
      </c>
      <c r="K10305">
        <v>44.804944999999996</v>
      </c>
      <c r="L10305" s="17">
        <f>IF($E10305&lt;&gt;"",VLOOKUP($E10305,GEMWs!$E$14:$L$20,7,FALSE),"")</f>
        <v>37.754918937403332</v>
      </c>
      <c r="M10305" s="17">
        <f>IF($E10305&lt;&gt;"",VLOOKUP($E10305,GEMWs!$E$14:$L$20,8,FALSE),"")</f>
        <v>96.174593288388181</v>
      </c>
      <c r="N10305" s="17">
        <f t="shared" si="722"/>
        <v>10.18595</v>
      </c>
      <c r="O10305" s="17">
        <f t="shared" si="723"/>
        <v>44.804944999999996</v>
      </c>
      <c r="P10305" s="17">
        <f t="shared" si="726"/>
        <v>22.374762428566758</v>
      </c>
      <c r="Q10305" s="17">
        <f t="shared" si="727"/>
        <v>98.419882288839034</v>
      </c>
    </row>
    <row r="10306" spans="1:17" x14ac:dyDescent="0.35">
      <c r="A10306" t="s">
        <v>2608</v>
      </c>
      <c r="B10306" t="s">
        <v>170</v>
      </c>
      <c r="C10306" t="s">
        <v>171</v>
      </c>
      <c r="D10306" t="s">
        <v>14</v>
      </c>
      <c r="E10306" t="s">
        <v>21</v>
      </c>
      <c r="F10306" t="s">
        <v>22</v>
      </c>
      <c r="G10306" t="s">
        <v>3040</v>
      </c>
      <c r="H10306">
        <v>126</v>
      </c>
      <c r="I10306">
        <v>114</v>
      </c>
      <c r="J10306">
        <v>15000</v>
      </c>
      <c r="K10306">
        <v>20000</v>
      </c>
      <c r="L10306" s="17">
        <f>IF($E10306&lt;&gt;"",VLOOKUP($E10306,GEMWs!$E$14:$L$20,7,FALSE),"")</f>
        <v>37.754918937403332</v>
      </c>
      <c r="M10306" s="17">
        <f>IF($E10306&lt;&gt;"",VLOOKUP($E10306,GEMWs!$E$14:$L$20,8,FALSE),"")</f>
        <v>96.174593288388181</v>
      </c>
      <c r="N10306" s="17">
        <f t="shared" si="722"/>
        <v>15000</v>
      </c>
      <c r="O10306" s="17">
        <f t="shared" si="723"/>
        <v>20000</v>
      </c>
      <c r="P10306" s="17">
        <f t="shared" si="726"/>
        <v>6.3E-3</v>
      </c>
      <c r="Q10306" s="17">
        <f t="shared" si="727"/>
        <v>8.3999999999999995E-3</v>
      </c>
    </row>
    <row r="10307" spans="1:17" x14ac:dyDescent="0.35">
      <c r="A10307" t="s">
        <v>2608</v>
      </c>
      <c r="B10307" t="s">
        <v>206</v>
      </c>
      <c r="C10307" t="s">
        <v>207</v>
      </c>
      <c r="D10307" t="s">
        <v>14</v>
      </c>
      <c r="E10307" t="s">
        <v>21</v>
      </c>
      <c r="F10307" t="s">
        <v>22</v>
      </c>
      <c r="G10307" t="s">
        <v>3040</v>
      </c>
      <c r="H10307">
        <v>2.4</v>
      </c>
      <c r="I10307">
        <v>134</v>
      </c>
      <c r="J10307">
        <v>1000</v>
      </c>
      <c r="K10307">
        <v>1000</v>
      </c>
      <c r="L10307" s="17">
        <f>IF($E10307&lt;&gt;"",VLOOKUP($E10307,GEMWs!$E$14:$L$20,7,FALSE),"")</f>
        <v>37.754918937403332</v>
      </c>
      <c r="M10307" s="17">
        <f>IF($E10307&lt;&gt;"",VLOOKUP($E10307,GEMWs!$E$14:$L$20,8,FALSE),"")</f>
        <v>96.174593288388181</v>
      </c>
      <c r="N10307" s="17">
        <f t="shared" si="722"/>
        <v>1000</v>
      </c>
      <c r="O10307" s="17">
        <f t="shared" si="723"/>
        <v>1000</v>
      </c>
      <c r="P10307" s="17">
        <f t="shared" si="726"/>
        <v>2.3999999999999998E-3</v>
      </c>
      <c r="Q10307" s="17">
        <f t="shared" si="727"/>
        <v>2.3999999999999998E-3</v>
      </c>
    </row>
    <row r="10308" spans="1:17" x14ac:dyDescent="0.35">
      <c r="A10308" t="s">
        <v>2608</v>
      </c>
      <c r="B10308" t="s">
        <v>172</v>
      </c>
      <c r="C10308" t="s">
        <v>173</v>
      </c>
      <c r="D10308" t="s">
        <v>14</v>
      </c>
      <c r="E10308" t="s">
        <v>21</v>
      </c>
      <c r="F10308" t="s">
        <v>22</v>
      </c>
      <c r="G10308" t="s">
        <v>3040</v>
      </c>
      <c r="H10308">
        <v>2.5</v>
      </c>
      <c r="I10308">
        <v>154</v>
      </c>
      <c r="J10308">
        <v>180000</v>
      </c>
      <c r="K10308">
        <v>180000</v>
      </c>
      <c r="L10308" s="17">
        <f>IF($E10308&lt;&gt;"",VLOOKUP($E10308,GEMWs!$E$14:$L$20,7,FALSE),"")</f>
        <v>37.754918937403332</v>
      </c>
      <c r="M10308" s="17">
        <f>IF($E10308&lt;&gt;"",VLOOKUP($E10308,GEMWs!$E$14:$L$20,8,FALSE),"")</f>
        <v>96.174593288388181</v>
      </c>
      <c r="N10308" s="17">
        <f t="shared" si="722"/>
        <v>180000</v>
      </c>
      <c r="O10308" s="17">
        <f t="shared" si="723"/>
        <v>180000</v>
      </c>
      <c r="P10308" s="17">
        <f t="shared" si="726"/>
        <v>1.388888888888889E-5</v>
      </c>
      <c r="Q10308" s="17">
        <f t="shared" si="727"/>
        <v>1.388888888888889E-5</v>
      </c>
    </row>
    <row r="10309" spans="1:17" x14ac:dyDescent="0.35">
      <c r="A10309" t="s">
        <v>2608</v>
      </c>
      <c r="B10309" t="s">
        <v>87</v>
      </c>
      <c r="C10309" t="s">
        <v>88</v>
      </c>
      <c r="D10309" t="s">
        <v>14</v>
      </c>
      <c r="E10309" t="s">
        <v>21</v>
      </c>
      <c r="F10309" t="s">
        <v>22</v>
      </c>
      <c r="G10309" t="s">
        <v>3040</v>
      </c>
      <c r="H10309">
        <v>0.1</v>
      </c>
      <c r="I10309">
        <v>162</v>
      </c>
      <c r="J10309">
        <v>1942.671564</v>
      </c>
      <c r="K10309">
        <v>1942.671564</v>
      </c>
      <c r="L10309" s="17">
        <f>IF($E10309&lt;&gt;"",VLOOKUP($E10309,GEMWs!$E$14:$L$20,7,FALSE),"")</f>
        <v>37.754918937403332</v>
      </c>
      <c r="M10309" s="17">
        <f>IF($E10309&lt;&gt;"",VLOOKUP($E10309,GEMWs!$E$14:$L$20,8,FALSE),"")</f>
        <v>96.174593288388181</v>
      </c>
      <c r="N10309" s="17">
        <f t="shared" si="722"/>
        <v>1942.671564</v>
      </c>
      <c r="O10309" s="17">
        <f t="shared" si="723"/>
        <v>1942.671564</v>
      </c>
      <c r="P10309" s="17">
        <f t="shared" si="726"/>
        <v>5.1475505099841988E-5</v>
      </c>
      <c r="Q10309" s="17">
        <f t="shared" si="727"/>
        <v>5.1475505099841988E-5</v>
      </c>
    </row>
    <row r="10310" spans="1:17" x14ac:dyDescent="0.35">
      <c r="A10310" t="s">
        <v>2608</v>
      </c>
      <c r="B10310" t="s">
        <v>1012</v>
      </c>
      <c r="C10310" t="s">
        <v>1013</v>
      </c>
      <c r="D10310" t="s">
        <v>14</v>
      </c>
      <c r="E10310" t="s">
        <v>21</v>
      </c>
      <c r="F10310" t="s">
        <v>22</v>
      </c>
      <c r="G10310" t="s">
        <v>3040</v>
      </c>
      <c r="H10310">
        <v>0.2</v>
      </c>
      <c r="I10310">
        <v>169</v>
      </c>
      <c r="J10310">
        <v>216.43948</v>
      </c>
      <c r="K10310">
        <v>216.43948</v>
      </c>
      <c r="L10310" s="17">
        <f>IF($E10310&lt;&gt;"",VLOOKUP($E10310,GEMWs!$E$14:$L$20,7,FALSE),"")</f>
        <v>37.754918937403332</v>
      </c>
      <c r="M10310" s="17">
        <f>IF($E10310&lt;&gt;"",VLOOKUP($E10310,GEMWs!$E$14:$L$20,8,FALSE),"")</f>
        <v>96.174593288388181</v>
      </c>
      <c r="N10310" s="17">
        <f t="shared" si="722"/>
        <v>216.43948</v>
      </c>
      <c r="O10310" s="17">
        <f t="shared" si="723"/>
        <v>216.43948</v>
      </c>
      <c r="P10310" s="17">
        <f t="shared" si="726"/>
        <v>9.2404583489112061E-4</v>
      </c>
      <c r="Q10310" s="17">
        <f t="shared" si="727"/>
        <v>9.2404583489112061E-4</v>
      </c>
    </row>
    <row r="10311" spans="1:17" x14ac:dyDescent="0.35">
      <c r="A10311" t="s">
        <v>2608</v>
      </c>
      <c r="B10311" t="s">
        <v>194</v>
      </c>
      <c r="D10311" t="s">
        <v>14</v>
      </c>
      <c r="E10311" t="s">
        <v>21</v>
      </c>
      <c r="G10311" t="s">
        <v>3040</v>
      </c>
      <c r="H10311">
        <v>2162.3000000000002</v>
      </c>
      <c r="J10311">
        <v>0</v>
      </c>
      <c r="K10311">
        <v>0</v>
      </c>
      <c r="L10311" s="17">
        <f>IF($E10311&lt;&gt;"",VLOOKUP($E10311,GEMWs!$E$14:$L$20,7,FALSE),"")</f>
        <v>37.754918937403332</v>
      </c>
      <c r="M10311" s="17">
        <f>IF($E10311&lt;&gt;"",VLOOKUP($E10311,GEMWs!$E$14:$L$20,8,FALSE),"")</f>
        <v>96.174593288388181</v>
      </c>
      <c r="N10311" s="17">
        <f t="shared" ca="1" si="722"/>
        <v>37.754918937403332</v>
      </c>
      <c r="O10311" s="17">
        <f t="shared" ca="1" si="723"/>
        <v>96.174593288388181</v>
      </c>
      <c r="P10311" s="17">
        <f t="shared" ca="1" si="726"/>
        <v>22.483068823760437</v>
      </c>
      <c r="Q10311" s="17">
        <f t="shared" ca="1" si="727"/>
        <v>57.272007485568622</v>
      </c>
    </row>
    <row r="10312" spans="1:17" x14ac:dyDescent="0.35">
      <c r="A10312" t="s">
        <v>2608</v>
      </c>
      <c r="B10312" t="s">
        <v>1014</v>
      </c>
      <c r="C10312" t="s">
        <v>1015</v>
      </c>
      <c r="D10312" t="s">
        <v>14</v>
      </c>
      <c r="E10312" t="s">
        <v>21</v>
      </c>
      <c r="F10312" t="s">
        <v>22</v>
      </c>
      <c r="G10312" t="s">
        <v>3040</v>
      </c>
      <c r="H10312">
        <v>7.7</v>
      </c>
      <c r="I10312">
        <v>211</v>
      </c>
      <c r="J10312">
        <v>1000</v>
      </c>
      <c r="K10312">
        <v>1000</v>
      </c>
      <c r="L10312" s="17">
        <f>IF($E10312&lt;&gt;"",VLOOKUP($E10312,GEMWs!$E$14:$L$20,7,FALSE),"")</f>
        <v>37.754918937403332</v>
      </c>
      <c r="M10312" s="17">
        <f>IF($E10312&lt;&gt;"",VLOOKUP($E10312,GEMWs!$E$14:$L$20,8,FALSE),"")</f>
        <v>96.174593288388181</v>
      </c>
      <c r="N10312" s="17">
        <f t="shared" si="722"/>
        <v>1000</v>
      </c>
      <c r="O10312" s="17">
        <f t="shared" si="723"/>
        <v>1000</v>
      </c>
      <c r="P10312" s="17">
        <f t="shared" si="726"/>
        <v>7.7000000000000002E-3</v>
      </c>
      <c r="Q10312" s="17">
        <f t="shared" si="727"/>
        <v>7.7000000000000002E-3</v>
      </c>
    </row>
    <row r="10313" spans="1:17" x14ac:dyDescent="0.35">
      <c r="A10313" t="s">
        <v>2608</v>
      </c>
      <c r="B10313" t="s">
        <v>174</v>
      </c>
      <c r="C10313" t="s">
        <v>175</v>
      </c>
      <c r="D10313" t="s">
        <v>14</v>
      </c>
      <c r="E10313" t="s">
        <v>21</v>
      </c>
      <c r="F10313" t="s">
        <v>22</v>
      </c>
      <c r="G10313" t="s">
        <v>3040</v>
      </c>
      <c r="H10313">
        <v>30.3</v>
      </c>
      <c r="I10313">
        <v>219</v>
      </c>
      <c r="J10313">
        <v>28000</v>
      </c>
      <c r="K10313">
        <v>28000</v>
      </c>
      <c r="L10313" s="17">
        <f>IF($E10313&lt;&gt;"",VLOOKUP($E10313,GEMWs!$E$14:$L$20,7,FALSE),"")</f>
        <v>37.754918937403332</v>
      </c>
      <c r="M10313" s="17">
        <f>IF($E10313&lt;&gt;"",VLOOKUP($E10313,GEMWs!$E$14:$L$20,8,FALSE),"")</f>
        <v>96.174593288388181</v>
      </c>
      <c r="N10313" s="17">
        <f t="shared" si="722"/>
        <v>28000</v>
      </c>
      <c r="O10313" s="17">
        <f t="shared" si="723"/>
        <v>28000</v>
      </c>
      <c r="P10313" s="17">
        <f t="shared" si="726"/>
        <v>1.0821428571428573E-3</v>
      </c>
      <c r="Q10313" s="17">
        <f t="shared" si="727"/>
        <v>1.0821428571428573E-3</v>
      </c>
    </row>
    <row r="10314" spans="1:17" x14ac:dyDescent="0.35">
      <c r="A10314" t="s">
        <v>2608</v>
      </c>
      <c r="B10314" t="s">
        <v>1719</v>
      </c>
      <c r="D10314" t="s">
        <v>14</v>
      </c>
      <c r="E10314" t="s">
        <v>21</v>
      </c>
      <c r="G10314" t="s">
        <v>3040</v>
      </c>
      <c r="H10314">
        <v>3.6</v>
      </c>
      <c r="J10314">
        <v>0</v>
      </c>
      <c r="K10314">
        <v>0</v>
      </c>
      <c r="L10314" s="17">
        <f>IF($E10314&lt;&gt;"",VLOOKUP($E10314,GEMWs!$E$14:$L$20,7,FALSE),"")</f>
        <v>37.754918937403332</v>
      </c>
      <c r="M10314" s="17">
        <f>IF($E10314&lt;&gt;"",VLOOKUP($E10314,GEMWs!$E$14:$L$20,8,FALSE),"")</f>
        <v>96.174593288388181</v>
      </c>
      <c r="N10314" s="17">
        <f t="shared" ca="1" si="722"/>
        <v>37.754918937403332</v>
      </c>
      <c r="O10314" s="17">
        <f t="shared" ca="1" si="723"/>
        <v>96.174593288388181</v>
      </c>
      <c r="P10314" s="17">
        <f t="shared" ca="1" si="726"/>
        <v>3.7431923306450343E-2</v>
      </c>
      <c r="Q10314" s="17">
        <f t="shared" ca="1" si="727"/>
        <v>9.5351813785342937E-2</v>
      </c>
    </row>
    <row r="10315" spans="1:17" x14ac:dyDescent="0.35">
      <c r="A10315" t="s">
        <v>2608</v>
      </c>
      <c r="B10315" t="s">
        <v>210</v>
      </c>
      <c r="C10315" t="s">
        <v>211</v>
      </c>
      <c r="D10315" t="s">
        <v>14</v>
      </c>
      <c r="E10315" t="s">
        <v>21</v>
      </c>
      <c r="F10315" t="s">
        <v>22</v>
      </c>
      <c r="G10315" t="s">
        <v>3040</v>
      </c>
      <c r="H10315">
        <v>643.9</v>
      </c>
      <c r="I10315">
        <v>221</v>
      </c>
      <c r="J10315">
        <v>1361</v>
      </c>
      <c r="K10315">
        <v>2268</v>
      </c>
      <c r="L10315" s="17">
        <f>IF($E10315&lt;&gt;"",VLOOKUP($E10315,GEMWs!$E$14:$L$20,7,FALSE),"")</f>
        <v>37.754918937403332</v>
      </c>
      <c r="M10315" s="17">
        <f>IF($E10315&lt;&gt;"",VLOOKUP($E10315,GEMWs!$E$14:$L$20,8,FALSE),"")</f>
        <v>96.174593288388181</v>
      </c>
      <c r="N10315" s="17">
        <f t="shared" si="722"/>
        <v>1361</v>
      </c>
      <c r="O10315" s="17">
        <f t="shared" si="723"/>
        <v>2268</v>
      </c>
      <c r="P10315" s="17">
        <f t="shared" si="726"/>
        <v>0.28390652557319224</v>
      </c>
      <c r="Q10315" s="17">
        <f t="shared" si="727"/>
        <v>0.47310800881704629</v>
      </c>
    </row>
    <row r="10316" spans="1:17" x14ac:dyDescent="0.35">
      <c r="A10316" t="s">
        <v>2608</v>
      </c>
      <c r="B10316" t="s">
        <v>2982</v>
      </c>
      <c r="C10316" t="s">
        <v>158</v>
      </c>
      <c r="D10316" t="s">
        <v>22</v>
      </c>
      <c r="G10316" t="s">
        <v>3040</v>
      </c>
      <c r="H10316">
        <v>2</v>
      </c>
      <c r="J10316">
        <v>0</v>
      </c>
      <c r="K10316">
        <v>0</v>
      </c>
      <c r="L10316" s="17" t="str">
        <f>IF($E10316&lt;&gt;"",VLOOKUP($E10316,GEMWs!$E$14:$L$20,7,FALSE),"")</f>
        <v/>
      </c>
      <c r="M10316" s="17" t="str">
        <f>IF($E10316&lt;&gt;"",VLOOKUP($E10316,GEMWs!$E$14:$L$20,8,FALSE),"")</f>
        <v/>
      </c>
      <c r="N10316" s="17">
        <f t="shared" ca="1" si="722"/>
        <v>0</v>
      </c>
      <c r="O10316" s="17">
        <f t="shared" ca="1" si="723"/>
        <v>0</v>
      </c>
      <c r="P10316" s="17">
        <f t="shared" ca="1" si="726"/>
        <v>0</v>
      </c>
      <c r="Q10316" s="17">
        <f t="shared" ca="1" si="727"/>
        <v>0</v>
      </c>
    </row>
    <row r="10317" spans="1:17" x14ac:dyDescent="0.35">
      <c r="A10317" t="s">
        <v>2608</v>
      </c>
      <c r="B10317" t="s">
        <v>228</v>
      </c>
      <c r="D10317" t="s">
        <v>14</v>
      </c>
      <c r="E10317" t="s">
        <v>21</v>
      </c>
      <c r="G10317" t="s">
        <v>3040</v>
      </c>
      <c r="H10317">
        <v>39.200000000000003</v>
      </c>
      <c r="J10317">
        <v>0</v>
      </c>
      <c r="K10317">
        <v>0</v>
      </c>
      <c r="L10317" s="17">
        <f>IF($E10317&lt;&gt;"",VLOOKUP($E10317,GEMWs!$E$14:$L$20,7,FALSE),"")</f>
        <v>37.754918937403332</v>
      </c>
      <c r="M10317" s="17">
        <f>IF($E10317&lt;&gt;"",VLOOKUP($E10317,GEMWs!$E$14:$L$20,8,FALSE),"")</f>
        <v>96.174593288388181</v>
      </c>
      <c r="N10317" s="17">
        <f t="shared" ca="1" si="722"/>
        <v>37.754918937403332</v>
      </c>
      <c r="O10317" s="17">
        <f t="shared" ca="1" si="723"/>
        <v>96.174593288388181</v>
      </c>
      <c r="P10317" s="17">
        <f t="shared" ca="1" si="726"/>
        <v>0.40759205378134816</v>
      </c>
      <c r="Q10317" s="17">
        <f t="shared" ca="1" si="727"/>
        <v>1.038275305662623</v>
      </c>
    </row>
    <row r="10318" spans="1:17" x14ac:dyDescent="0.35">
      <c r="A10318" t="s">
        <v>2608</v>
      </c>
      <c r="B10318" t="s">
        <v>65</v>
      </c>
      <c r="C10318" t="s">
        <v>66</v>
      </c>
      <c r="D10318" t="s">
        <v>14</v>
      </c>
      <c r="E10318" t="s">
        <v>21</v>
      </c>
      <c r="F10318" t="s">
        <v>22</v>
      </c>
      <c r="G10318" t="s">
        <v>3040</v>
      </c>
      <c r="H10318">
        <v>5553.4</v>
      </c>
      <c r="I10318">
        <v>228</v>
      </c>
      <c r="J10318">
        <v>8.1199999999999992</v>
      </c>
      <c r="K10318">
        <v>38</v>
      </c>
      <c r="L10318" s="17">
        <f>IF($E10318&lt;&gt;"",VLOOKUP($E10318,GEMWs!$E$14:$L$20,7,FALSE),"")</f>
        <v>37.754918937403332</v>
      </c>
      <c r="M10318" s="17">
        <f>IF($E10318&lt;&gt;"",VLOOKUP($E10318,GEMWs!$E$14:$L$20,8,FALSE),"")</f>
        <v>96.174593288388181</v>
      </c>
      <c r="N10318" s="17">
        <f t="shared" si="722"/>
        <v>8.1199999999999992</v>
      </c>
      <c r="O10318" s="17">
        <f t="shared" si="723"/>
        <v>38</v>
      </c>
      <c r="P10318" s="17">
        <f t="shared" si="726"/>
        <v>146.14210526315787</v>
      </c>
      <c r="Q10318" s="17">
        <f t="shared" si="727"/>
        <v>683.91625615763553</v>
      </c>
    </row>
    <row r="10319" spans="1:17" x14ac:dyDescent="0.35">
      <c r="A10319" t="s">
        <v>2608</v>
      </c>
      <c r="B10319" t="s">
        <v>630</v>
      </c>
      <c r="D10319" t="s">
        <v>14</v>
      </c>
      <c r="E10319" t="s">
        <v>21</v>
      </c>
      <c r="G10319" t="s">
        <v>3040</v>
      </c>
      <c r="H10319">
        <v>152</v>
      </c>
      <c r="J10319">
        <v>0</v>
      </c>
      <c r="K10319">
        <v>0</v>
      </c>
      <c r="L10319" s="17">
        <f>IF($E10319&lt;&gt;"",VLOOKUP($E10319,GEMWs!$E$14:$L$20,7,FALSE),"")</f>
        <v>37.754918937403332</v>
      </c>
      <c r="M10319" s="17">
        <f>IF($E10319&lt;&gt;"",VLOOKUP($E10319,GEMWs!$E$14:$L$20,8,FALSE),"")</f>
        <v>96.174593288388181</v>
      </c>
      <c r="N10319" s="17">
        <f t="shared" ca="1" si="722"/>
        <v>37.754918937403332</v>
      </c>
      <c r="O10319" s="17">
        <f t="shared" ca="1" si="723"/>
        <v>96.174593288388181</v>
      </c>
      <c r="P10319" s="17">
        <f t="shared" ca="1" si="726"/>
        <v>1.5804589840501255</v>
      </c>
      <c r="Q10319" s="17">
        <f t="shared" ca="1" si="727"/>
        <v>4.0259654709367014</v>
      </c>
    </row>
    <row r="10320" spans="1:17" x14ac:dyDescent="0.35">
      <c r="A10320" t="s">
        <v>2608</v>
      </c>
      <c r="B10320" t="s">
        <v>13</v>
      </c>
      <c r="D10320" t="s">
        <v>14</v>
      </c>
      <c r="E10320" t="s">
        <v>15</v>
      </c>
      <c r="G10320" t="s">
        <v>3040</v>
      </c>
      <c r="H10320">
        <v>1020</v>
      </c>
      <c r="J10320">
        <v>0</v>
      </c>
      <c r="K10320">
        <v>0</v>
      </c>
      <c r="L10320" s="17">
        <f>IF($E10320&lt;&gt;"",VLOOKUP($E10320,GEMWs!$E$14:$L$20,7,FALSE),"")</f>
        <v>37.892086284381016</v>
      </c>
      <c r="M10320" s="17">
        <f>IF($E10320&lt;&gt;"",VLOOKUP($E10320,GEMWs!$E$14:$L$20,8,FALSE),"")</f>
        <v>96.522753888300599</v>
      </c>
      <c r="N10320" s="17">
        <f t="shared" ca="1" si="722"/>
        <v>37.892086284381016</v>
      </c>
      <c r="O10320" s="17">
        <f t="shared" ca="1" si="723"/>
        <v>96.522753888300599</v>
      </c>
      <c r="P10320" s="17">
        <f t="shared" ca="1" si="726"/>
        <v>10.567456469180092</v>
      </c>
      <c r="Q10320" s="17">
        <f t="shared" ca="1" si="727"/>
        <v>26.918549491967148</v>
      </c>
    </row>
    <row r="10321" spans="1:17" x14ac:dyDescent="0.35">
      <c r="A10321" t="s">
        <v>2608</v>
      </c>
      <c r="B10321" t="s">
        <v>332</v>
      </c>
      <c r="D10321" t="s">
        <v>14</v>
      </c>
      <c r="E10321" t="s">
        <v>21</v>
      </c>
      <c r="G10321" t="s">
        <v>3040</v>
      </c>
      <c r="H10321">
        <v>504.3</v>
      </c>
      <c r="J10321">
        <v>0</v>
      </c>
      <c r="K10321">
        <v>0</v>
      </c>
      <c r="L10321" s="17">
        <f>IF($E10321&lt;&gt;"",VLOOKUP($E10321,GEMWs!$E$14:$L$20,7,FALSE),"")</f>
        <v>37.754918937403332</v>
      </c>
      <c r="M10321" s="17">
        <f>IF($E10321&lt;&gt;"",VLOOKUP($E10321,GEMWs!$E$14:$L$20,8,FALSE),"")</f>
        <v>96.174593288388181</v>
      </c>
      <c r="N10321" s="17">
        <f t="shared" ca="1" si="722"/>
        <v>37.754918937403332</v>
      </c>
      <c r="O10321" s="17">
        <f t="shared" ca="1" si="723"/>
        <v>96.174593288388181</v>
      </c>
      <c r="P10321" s="17">
        <f t="shared" ca="1" si="726"/>
        <v>5.2435885898452517</v>
      </c>
      <c r="Q10321" s="17">
        <f t="shared" ca="1" si="727"/>
        <v>13.357199914430122</v>
      </c>
    </row>
    <row r="10322" spans="1:17" x14ac:dyDescent="0.35">
      <c r="A10322" t="s">
        <v>2608</v>
      </c>
      <c r="B10322" t="s">
        <v>139</v>
      </c>
      <c r="C10322" t="s">
        <v>3025</v>
      </c>
      <c r="D10322" t="s">
        <v>14</v>
      </c>
      <c r="E10322" t="s">
        <v>21</v>
      </c>
      <c r="F10322" t="s">
        <v>14</v>
      </c>
      <c r="G10322" t="s">
        <v>3040</v>
      </c>
      <c r="H10322">
        <v>203.9</v>
      </c>
      <c r="I10322">
        <v>237</v>
      </c>
      <c r="J10322">
        <v>237.43909400000001</v>
      </c>
      <c r="K10322">
        <v>1033.8267679999999</v>
      </c>
      <c r="L10322" s="17">
        <f>IF($E10322&lt;&gt;"",VLOOKUP($E10322,GEMWs!$E$14:$L$20,7,FALSE),"")</f>
        <v>37.754918937403332</v>
      </c>
      <c r="M10322" s="17">
        <f>IF($E10322&lt;&gt;"",VLOOKUP($E10322,GEMWs!$E$14:$L$20,8,FALSE),"")</f>
        <v>96.174593288388181</v>
      </c>
      <c r="N10322" s="17">
        <f t="shared" si="722"/>
        <v>237.43909400000001</v>
      </c>
      <c r="O10322" s="17">
        <f t="shared" si="723"/>
        <v>1033.8267679999999</v>
      </c>
      <c r="P10322" s="17">
        <f t="shared" si="726"/>
        <v>0.19722840064826028</v>
      </c>
      <c r="Q10322" s="17">
        <f t="shared" si="727"/>
        <v>0.85874653817538571</v>
      </c>
    </row>
    <row r="10323" spans="1:17" x14ac:dyDescent="0.35">
      <c r="A10323" t="s">
        <v>2608</v>
      </c>
      <c r="B10323" t="s">
        <v>752</v>
      </c>
      <c r="D10323" t="s">
        <v>14</v>
      </c>
      <c r="E10323" t="s">
        <v>21</v>
      </c>
      <c r="G10323" t="s">
        <v>3040</v>
      </c>
      <c r="H10323">
        <v>3.7</v>
      </c>
      <c r="J10323">
        <v>0</v>
      </c>
      <c r="K10323">
        <v>0</v>
      </c>
      <c r="L10323" s="17">
        <f>IF($E10323&lt;&gt;"",VLOOKUP($E10323,GEMWs!$E$14:$L$20,7,FALSE),"")</f>
        <v>37.754918937403332</v>
      </c>
      <c r="M10323" s="17">
        <f>IF($E10323&lt;&gt;"",VLOOKUP($E10323,GEMWs!$E$14:$L$20,8,FALSE),"")</f>
        <v>96.174593288388181</v>
      </c>
      <c r="N10323" s="17">
        <f t="shared" ref="N10323:N10386" ca="1" si="728">IF($I10323&lt;&gt;"",J10323,IF(AND($D10323="Y",$M$6=236),L10323,0))</f>
        <v>37.754918937403332</v>
      </c>
      <c r="O10323" s="17">
        <f t="shared" ref="O10323:O10386" ca="1" si="729">IF($I10323&lt;&gt;"",K10323,IF(AND($D10323="Y",$M$6=236),M10323,0))</f>
        <v>96.174593288388181</v>
      </c>
      <c r="P10323" s="17">
        <f t="shared" ca="1" si="726"/>
        <v>3.8471698953851739E-2</v>
      </c>
      <c r="Q10323" s="17">
        <f t="shared" ca="1" si="727"/>
        <v>9.8000475279380245E-2</v>
      </c>
    </row>
    <row r="10324" spans="1:17" x14ac:dyDescent="0.35">
      <c r="A10324" t="s">
        <v>2608</v>
      </c>
      <c r="B10324" t="s">
        <v>122</v>
      </c>
      <c r="D10324" t="s">
        <v>14</v>
      </c>
      <c r="E10324" t="s">
        <v>21</v>
      </c>
      <c r="G10324" t="s">
        <v>3040</v>
      </c>
      <c r="H10324">
        <v>5</v>
      </c>
      <c r="J10324">
        <v>0</v>
      </c>
      <c r="K10324">
        <v>0</v>
      </c>
      <c r="L10324" s="17">
        <f>IF($E10324&lt;&gt;"",VLOOKUP($E10324,GEMWs!$E$14:$L$20,7,FALSE),"")</f>
        <v>37.754918937403332</v>
      </c>
      <c r="M10324" s="17">
        <f>IF($E10324&lt;&gt;"",VLOOKUP($E10324,GEMWs!$E$14:$L$20,8,FALSE),"")</f>
        <v>96.174593288388181</v>
      </c>
      <c r="N10324" s="17">
        <f t="shared" ca="1" si="728"/>
        <v>37.754918937403332</v>
      </c>
      <c r="O10324" s="17">
        <f t="shared" ca="1" si="729"/>
        <v>96.174593288388181</v>
      </c>
      <c r="P10324" s="17">
        <f t="shared" ca="1" si="726"/>
        <v>5.1988782370069916E-2</v>
      </c>
      <c r="Q10324" s="17">
        <f t="shared" ca="1" si="727"/>
        <v>0.13243307470186519</v>
      </c>
    </row>
    <row r="10325" spans="1:17" x14ac:dyDescent="0.35">
      <c r="A10325" t="s">
        <v>2608</v>
      </c>
      <c r="B10325" t="s">
        <v>469</v>
      </c>
      <c r="D10325" t="s">
        <v>14</v>
      </c>
      <c r="E10325" t="s">
        <v>21</v>
      </c>
      <c r="G10325" t="s">
        <v>3040</v>
      </c>
      <c r="H10325">
        <v>16.899999999999999</v>
      </c>
      <c r="J10325">
        <v>0</v>
      </c>
      <c r="K10325">
        <v>0</v>
      </c>
      <c r="L10325" s="17">
        <f>IF($E10325&lt;&gt;"",VLOOKUP($E10325,GEMWs!$E$14:$L$20,7,FALSE),"")</f>
        <v>37.754918937403332</v>
      </c>
      <c r="M10325" s="17">
        <f>IF($E10325&lt;&gt;"",VLOOKUP($E10325,GEMWs!$E$14:$L$20,8,FALSE),"")</f>
        <v>96.174593288388181</v>
      </c>
      <c r="N10325" s="17">
        <f t="shared" ca="1" si="728"/>
        <v>37.754918937403332</v>
      </c>
      <c r="O10325" s="17">
        <f t="shared" ca="1" si="729"/>
        <v>96.174593288388181</v>
      </c>
      <c r="P10325" s="17">
        <f t="shared" ca="1" si="726"/>
        <v>0.17572208441083631</v>
      </c>
      <c r="Q10325" s="17">
        <f t="shared" ca="1" si="727"/>
        <v>0.44762379249230427</v>
      </c>
    </row>
    <row r="10326" spans="1:17" x14ac:dyDescent="0.35">
      <c r="A10326" t="s">
        <v>2608</v>
      </c>
      <c r="B10326" t="s">
        <v>2998</v>
      </c>
      <c r="D10326" t="s">
        <v>14</v>
      </c>
      <c r="E10326" t="s">
        <v>18</v>
      </c>
      <c r="G10326" t="s">
        <v>3040</v>
      </c>
      <c r="H10326">
        <v>15</v>
      </c>
      <c r="J10326">
        <v>0</v>
      </c>
      <c r="K10326">
        <v>0</v>
      </c>
      <c r="L10326" s="17">
        <f>IF($E10326&lt;&gt;"",VLOOKUP($E10326,GEMWs!$E$14:$L$20,7,FALSE),"")</f>
        <v>5950.3939027696888</v>
      </c>
      <c r="M10326" s="17">
        <f>IF($E10326&lt;&gt;"",VLOOKUP($E10326,GEMWs!$E$14:$L$20,8,FALSE),"")</f>
        <v>10539.430626954083</v>
      </c>
      <c r="N10326" s="17">
        <f t="shared" ca="1" si="728"/>
        <v>5950.3939027696888</v>
      </c>
      <c r="O10326" s="17">
        <f t="shared" ca="1" si="729"/>
        <v>10539.430626954083</v>
      </c>
      <c r="P10326" s="17">
        <f t="shared" ca="1" si="726"/>
        <v>1.4232267881377032E-3</v>
      </c>
      <c r="Q10326" s="17">
        <f t="shared" ca="1" si="727"/>
        <v>2.520841518242692E-3</v>
      </c>
    </row>
    <row r="10327" spans="1:17" x14ac:dyDescent="0.35">
      <c r="A10327" t="s">
        <v>2608</v>
      </c>
      <c r="B10327" t="s">
        <v>47</v>
      </c>
      <c r="C10327" t="s">
        <v>48</v>
      </c>
      <c r="D10327" t="s">
        <v>14</v>
      </c>
      <c r="E10327" t="s">
        <v>21</v>
      </c>
      <c r="F10327" t="s">
        <v>14</v>
      </c>
      <c r="G10327" t="s">
        <v>3040</v>
      </c>
      <c r="H10327">
        <v>205.6</v>
      </c>
      <c r="I10327">
        <v>256</v>
      </c>
      <c r="J10327">
        <v>11.292441</v>
      </c>
      <c r="K10327">
        <v>1000</v>
      </c>
      <c r="L10327" s="17">
        <f>IF($E10327&lt;&gt;"",VLOOKUP($E10327,GEMWs!$E$14:$L$20,7,FALSE),"")</f>
        <v>37.754918937403332</v>
      </c>
      <c r="M10327" s="17">
        <f>IF($E10327&lt;&gt;"",VLOOKUP($E10327,GEMWs!$E$14:$L$20,8,FALSE),"")</f>
        <v>96.174593288388181</v>
      </c>
      <c r="N10327" s="17">
        <f t="shared" si="728"/>
        <v>11.292441</v>
      </c>
      <c r="O10327" s="17">
        <f t="shared" si="729"/>
        <v>1000</v>
      </c>
      <c r="P10327" s="17">
        <f t="shared" si="726"/>
        <v>0.2056</v>
      </c>
      <c r="Q10327" s="17">
        <f t="shared" si="727"/>
        <v>18.206869533345358</v>
      </c>
    </row>
    <row r="10328" spans="1:17" x14ac:dyDescent="0.35">
      <c r="A10328" t="s">
        <v>2608</v>
      </c>
      <c r="B10328" t="s">
        <v>241</v>
      </c>
      <c r="D10328" t="s">
        <v>14</v>
      </c>
      <c r="E10328" t="s">
        <v>21</v>
      </c>
      <c r="G10328" t="s">
        <v>3040</v>
      </c>
      <c r="H10328">
        <v>0.5</v>
      </c>
      <c r="J10328">
        <v>0</v>
      </c>
      <c r="K10328">
        <v>0</v>
      </c>
      <c r="L10328" s="17">
        <f>IF($E10328&lt;&gt;"",VLOOKUP($E10328,GEMWs!$E$14:$L$20,7,FALSE),"")</f>
        <v>37.754918937403332</v>
      </c>
      <c r="M10328" s="17">
        <f>IF($E10328&lt;&gt;"",VLOOKUP($E10328,GEMWs!$E$14:$L$20,8,FALSE),"")</f>
        <v>96.174593288388181</v>
      </c>
      <c r="N10328" s="17">
        <f t="shared" ca="1" si="728"/>
        <v>37.754918937403332</v>
      </c>
      <c r="O10328" s="17">
        <f t="shared" ca="1" si="729"/>
        <v>96.174593288388181</v>
      </c>
      <c r="P10328" s="17">
        <f t="shared" ca="1" si="726"/>
        <v>5.1988782370069918E-3</v>
      </c>
      <c r="Q10328" s="17">
        <f t="shared" ca="1" si="727"/>
        <v>1.3243307470186519E-2</v>
      </c>
    </row>
    <row r="10329" spans="1:17" x14ac:dyDescent="0.35">
      <c r="A10329" t="s">
        <v>2608</v>
      </c>
      <c r="B10329" t="s">
        <v>214</v>
      </c>
      <c r="C10329" t="s">
        <v>215</v>
      </c>
      <c r="D10329" t="s">
        <v>14</v>
      </c>
      <c r="E10329" t="s">
        <v>21</v>
      </c>
      <c r="F10329" t="s">
        <v>22</v>
      </c>
      <c r="G10329" t="s">
        <v>3040</v>
      </c>
      <c r="H10329">
        <v>15.7</v>
      </c>
      <c r="I10329">
        <v>270</v>
      </c>
      <c r="J10329">
        <v>32</v>
      </c>
      <c r="K10329">
        <v>713</v>
      </c>
      <c r="L10329" s="17">
        <f>IF($E10329&lt;&gt;"",VLOOKUP($E10329,GEMWs!$E$14:$L$20,7,FALSE),"")</f>
        <v>37.754918937403332</v>
      </c>
      <c r="M10329" s="17">
        <f>IF($E10329&lt;&gt;"",VLOOKUP($E10329,GEMWs!$E$14:$L$20,8,FALSE),"")</f>
        <v>96.174593288388181</v>
      </c>
      <c r="N10329" s="17">
        <f t="shared" si="728"/>
        <v>32</v>
      </c>
      <c r="O10329" s="17">
        <f t="shared" si="729"/>
        <v>713</v>
      </c>
      <c r="P10329" s="17">
        <f t="shared" si="726"/>
        <v>2.2019635343618511E-2</v>
      </c>
      <c r="Q10329" s="17">
        <f t="shared" si="727"/>
        <v>0.49062499999999998</v>
      </c>
    </row>
    <row r="10330" spans="1:17" x14ac:dyDescent="0.35">
      <c r="A10330" t="s">
        <v>2608</v>
      </c>
      <c r="B10330" t="s">
        <v>753</v>
      </c>
      <c r="D10330" t="s">
        <v>14</v>
      </c>
      <c r="E10330" t="s">
        <v>21</v>
      </c>
      <c r="G10330" t="s">
        <v>3040</v>
      </c>
      <c r="H10330">
        <v>77.599999999999994</v>
      </c>
      <c r="J10330">
        <v>0</v>
      </c>
      <c r="K10330">
        <v>0</v>
      </c>
      <c r="L10330" s="17">
        <f>IF($E10330&lt;&gt;"",VLOOKUP($E10330,GEMWs!$E$14:$L$20,7,FALSE),"")</f>
        <v>37.754918937403332</v>
      </c>
      <c r="M10330" s="17">
        <f>IF($E10330&lt;&gt;"",VLOOKUP($E10330,GEMWs!$E$14:$L$20,8,FALSE),"")</f>
        <v>96.174593288388181</v>
      </c>
      <c r="N10330" s="17">
        <f t="shared" ca="1" si="728"/>
        <v>37.754918937403332</v>
      </c>
      <c r="O10330" s="17">
        <f t="shared" ca="1" si="729"/>
        <v>96.174593288388181</v>
      </c>
      <c r="P10330" s="17">
        <f t="shared" ca="1" si="726"/>
        <v>0.8068659023834851</v>
      </c>
      <c r="Q10330" s="17">
        <f t="shared" ca="1" si="727"/>
        <v>2.0553613193729476</v>
      </c>
    </row>
    <row r="10331" spans="1:17" x14ac:dyDescent="0.35">
      <c r="A10331" t="s">
        <v>2608</v>
      </c>
      <c r="B10331" t="s">
        <v>140</v>
      </c>
      <c r="C10331" t="s">
        <v>141</v>
      </c>
      <c r="D10331" t="s">
        <v>14</v>
      </c>
      <c r="E10331" t="s">
        <v>21</v>
      </c>
      <c r="F10331" t="s">
        <v>22</v>
      </c>
      <c r="G10331" t="s">
        <v>3040</v>
      </c>
      <c r="H10331">
        <v>238.6</v>
      </c>
      <c r="I10331">
        <v>425</v>
      </c>
      <c r="J10331">
        <v>3722.8</v>
      </c>
      <c r="K10331">
        <v>5548.3</v>
      </c>
      <c r="L10331" s="17">
        <f>IF($E10331&lt;&gt;"",VLOOKUP($E10331,GEMWs!$E$14:$L$20,7,FALSE),"")</f>
        <v>37.754918937403332</v>
      </c>
      <c r="M10331" s="17">
        <f>IF($E10331&lt;&gt;"",VLOOKUP($E10331,GEMWs!$E$14:$L$20,8,FALSE),"")</f>
        <v>96.174593288388181</v>
      </c>
      <c r="N10331" s="17">
        <f t="shared" si="728"/>
        <v>3722.8</v>
      </c>
      <c r="O10331" s="17">
        <f t="shared" si="729"/>
        <v>5548.3</v>
      </c>
      <c r="P10331" s="17">
        <f t="shared" si="726"/>
        <v>4.3004163437449304E-2</v>
      </c>
      <c r="Q10331" s="17">
        <f t="shared" si="727"/>
        <v>6.4091543999140424E-2</v>
      </c>
    </row>
    <row r="10332" spans="1:17" x14ac:dyDescent="0.35">
      <c r="A10332" t="s">
        <v>2608</v>
      </c>
      <c r="B10332" t="s">
        <v>1016</v>
      </c>
      <c r="C10332" t="s">
        <v>1017</v>
      </c>
      <c r="D10332" t="s">
        <v>14</v>
      </c>
      <c r="E10332" t="s">
        <v>21</v>
      </c>
      <c r="F10332" t="s">
        <v>22</v>
      </c>
      <c r="G10332" t="s">
        <v>3040</v>
      </c>
      <c r="H10332">
        <v>50.3</v>
      </c>
      <c r="I10332">
        <v>275</v>
      </c>
      <c r="J10332">
        <v>29.575904000000001</v>
      </c>
      <c r="K10332">
        <v>223.606798</v>
      </c>
      <c r="L10332" s="17">
        <f>IF($E10332&lt;&gt;"",VLOOKUP($E10332,GEMWs!$E$14:$L$20,7,FALSE),"")</f>
        <v>37.754918937403332</v>
      </c>
      <c r="M10332" s="17">
        <f>IF($E10332&lt;&gt;"",VLOOKUP($E10332,GEMWs!$E$14:$L$20,8,FALSE),"")</f>
        <v>96.174593288388181</v>
      </c>
      <c r="N10332" s="17">
        <f t="shared" si="728"/>
        <v>29.575904000000001</v>
      </c>
      <c r="O10332" s="17">
        <f t="shared" si="729"/>
        <v>223.606798</v>
      </c>
      <c r="P10332" s="17">
        <f t="shared" si="726"/>
        <v>0.22494843828495767</v>
      </c>
      <c r="Q10332" s="17">
        <f t="shared" si="727"/>
        <v>1.700708793212204</v>
      </c>
    </row>
    <row r="10333" spans="1:17" x14ac:dyDescent="0.35">
      <c r="A10333" t="s">
        <v>2608</v>
      </c>
      <c r="B10333" t="s">
        <v>229</v>
      </c>
      <c r="D10333" t="s">
        <v>22</v>
      </c>
      <c r="G10333" t="s">
        <v>3040</v>
      </c>
      <c r="H10333">
        <v>10.4</v>
      </c>
      <c r="J10333">
        <v>0</v>
      </c>
      <c r="K10333">
        <v>0</v>
      </c>
      <c r="L10333" s="17" t="str">
        <f>IF($E10333&lt;&gt;"",VLOOKUP($E10333,GEMWs!$E$14:$L$20,7,FALSE),"")</f>
        <v/>
      </c>
      <c r="M10333" s="17" t="str">
        <f>IF($E10333&lt;&gt;"",VLOOKUP($E10333,GEMWs!$E$14:$L$20,8,FALSE),"")</f>
        <v/>
      </c>
      <c r="N10333" s="17">
        <f t="shared" ca="1" si="728"/>
        <v>0</v>
      </c>
      <c r="O10333" s="17">
        <f t="shared" ca="1" si="729"/>
        <v>0</v>
      </c>
      <c r="P10333" s="17">
        <f t="shared" ca="1" si="726"/>
        <v>0</v>
      </c>
      <c r="Q10333" s="17">
        <f t="shared" ca="1" si="727"/>
        <v>0</v>
      </c>
    </row>
    <row r="10334" spans="1:17" x14ac:dyDescent="0.35">
      <c r="A10334" t="s">
        <v>2608</v>
      </c>
      <c r="B10334" t="s">
        <v>103</v>
      </c>
      <c r="D10334" t="s">
        <v>14</v>
      </c>
      <c r="E10334" t="s">
        <v>15</v>
      </c>
      <c r="G10334" t="s">
        <v>3040</v>
      </c>
      <c r="H10334">
        <v>1002.1</v>
      </c>
      <c r="J10334">
        <v>0</v>
      </c>
      <c r="K10334">
        <v>0</v>
      </c>
      <c r="L10334" s="17">
        <f>IF($E10334&lt;&gt;"",VLOOKUP($E10334,GEMWs!$E$14:$L$20,7,FALSE),"")</f>
        <v>37.892086284381016</v>
      </c>
      <c r="M10334" s="17">
        <f>IF($E10334&lt;&gt;"",VLOOKUP($E10334,GEMWs!$E$14:$L$20,8,FALSE),"")</f>
        <v>96.522753888300599</v>
      </c>
      <c r="N10334" s="17">
        <f t="shared" ca="1" si="728"/>
        <v>37.892086284381016</v>
      </c>
      <c r="O10334" s="17">
        <f t="shared" ca="1" si="729"/>
        <v>96.522753888300599</v>
      </c>
      <c r="P10334" s="17">
        <f t="shared" ca="1" si="726"/>
        <v>10.382007968397421</v>
      </c>
      <c r="Q10334" s="17">
        <f t="shared" ca="1" si="727"/>
        <v>26.446155339117922</v>
      </c>
    </row>
    <row r="10335" spans="1:17" x14ac:dyDescent="0.35">
      <c r="A10335" t="s">
        <v>2608</v>
      </c>
      <c r="B10335" t="s">
        <v>49</v>
      </c>
      <c r="C10335" t="s">
        <v>50</v>
      </c>
      <c r="D10335" t="s">
        <v>14</v>
      </c>
      <c r="E10335" t="s">
        <v>21</v>
      </c>
      <c r="F10335" t="s">
        <v>14</v>
      </c>
      <c r="G10335" t="s">
        <v>3040</v>
      </c>
      <c r="H10335">
        <v>0.4</v>
      </c>
      <c r="I10335">
        <v>278</v>
      </c>
      <c r="J10335">
        <v>20.321014999999999</v>
      </c>
      <c r="K10335">
        <v>2000</v>
      </c>
      <c r="L10335" s="17">
        <f>IF($E10335&lt;&gt;"",VLOOKUP($E10335,GEMWs!$E$14:$L$20,7,FALSE),"")</f>
        <v>37.754918937403332</v>
      </c>
      <c r="M10335" s="17">
        <f>IF($E10335&lt;&gt;"",VLOOKUP($E10335,GEMWs!$E$14:$L$20,8,FALSE),"")</f>
        <v>96.174593288388181</v>
      </c>
      <c r="N10335" s="17">
        <f t="shared" si="728"/>
        <v>20.321014999999999</v>
      </c>
      <c r="O10335" s="17">
        <f t="shared" si="729"/>
        <v>2000</v>
      </c>
      <c r="P10335" s="17">
        <f t="shared" si="726"/>
        <v>2.0000000000000001E-4</v>
      </c>
      <c r="Q10335" s="17">
        <f t="shared" si="727"/>
        <v>1.9684056135975493E-2</v>
      </c>
    </row>
    <row r="10336" spans="1:17" x14ac:dyDescent="0.35">
      <c r="A10336" t="s">
        <v>2608</v>
      </c>
      <c r="B10336" t="s">
        <v>2999</v>
      </c>
      <c r="D10336" t="s">
        <v>14</v>
      </c>
      <c r="E10336" t="s">
        <v>21</v>
      </c>
      <c r="G10336" t="s">
        <v>3040</v>
      </c>
      <c r="H10336">
        <v>94</v>
      </c>
      <c r="J10336">
        <v>0</v>
      </c>
      <c r="K10336">
        <v>0</v>
      </c>
      <c r="L10336" s="17">
        <f>IF($E10336&lt;&gt;"",VLOOKUP($E10336,GEMWs!$E$14:$L$20,7,FALSE),"")</f>
        <v>37.754918937403332</v>
      </c>
      <c r="M10336" s="17">
        <f>IF($E10336&lt;&gt;"",VLOOKUP($E10336,GEMWs!$E$14:$L$20,8,FALSE),"")</f>
        <v>96.174593288388181</v>
      </c>
      <c r="N10336" s="17">
        <f t="shared" ca="1" si="728"/>
        <v>37.754918937403332</v>
      </c>
      <c r="O10336" s="17">
        <f t="shared" ca="1" si="729"/>
        <v>96.174593288388181</v>
      </c>
      <c r="P10336" s="17">
        <f t="shared" ca="1" si="726"/>
        <v>0.97738910855731442</v>
      </c>
      <c r="Q10336" s="17">
        <f t="shared" ca="1" si="727"/>
        <v>2.4897418043950656</v>
      </c>
    </row>
    <row r="10337" spans="1:17" x14ac:dyDescent="0.35">
      <c r="A10337" t="s">
        <v>2608</v>
      </c>
      <c r="B10337" t="s">
        <v>105</v>
      </c>
      <c r="D10337" t="s">
        <v>14</v>
      </c>
      <c r="E10337" t="s">
        <v>21</v>
      </c>
      <c r="G10337" t="s">
        <v>3040</v>
      </c>
      <c r="H10337">
        <v>20.6</v>
      </c>
      <c r="J10337">
        <v>0</v>
      </c>
      <c r="K10337">
        <v>0</v>
      </c>
      <c r="L10337" s="17">
        <f>IF($E10337&lt;&gt;"",VLOOKUP($E10337,GEMWs!$E$14:$L$20,7,FALSE),"")</f>
        <v>37.754918937403332</v>
      </c>
      <c r="M10337" s="17">
        <f>IF($E10337&lt;&gt;"",VLOOKUP($E10337,GEMWs!$E$14:$L$20,8,FALSE),"")</f>
        <v>96.174593288388181</v>
      </c>
      <c r="N10337" s="17">
        <f t="shared" ca="1" si="728"/>
        <v>37.754918937403332</v>
      </c>
      <c r="O10337" s="17">
        <f t="shared" ca="1" si="729"/>
        <v>96.174593288388181</v>
      </c>
      <c r="P10337" s="17">
        <f t="shared" ca="1" si="726"/>
        <v>0.21419378336468808</v>
      </c>
      <c r="Q10337" s="17">
        <f t="shared" ca="1" si="727"/>
        <v>0.5456242677716846</v>
      </c>
    </row>
    <row r="10338" spans="1:17" x14ac:dyDescent="0.35">
      <c r="A10338" t="s">
        <v>2608</v>
      </c>
      <c r="B10338" t="s">
        <v>160</v>
      </c>
      <c r="D10338" t="s">
        <v>14</v>
      </c>
      <c r="E10338" t="s">
        <v>21</v>
      </c>
      <c r="G10338" t="s">
        <v>3040</v>
      </c>
      <c r="H10338">
        <v>2.6</v>
      </c>
      <c r="J10338">
        <v>0</v>
      </c>
      <c r="K10338">
        <v>0</v>
      </c>
      <c r="L10338" s="17">
        <f>IF($E10338&lt;&gt;"",VLOOKUP($E10338,GEMWs!$E$14:$L$20,7,FALSE),"")</f>
        <v>37.754918937403332</v>
      </c>
      <c r="M10338" s="17">
        <f>IF($E10338&lt;&gt;"",VLOOKUP($E10338,GEMWs!$E$14:$L$20,8,FALSE),"")</f>
        <v>96.174593288388181</v>
      </c>
      <c r="N10338" s="17">
        <f t="shared" ca="1" si="728"/>
        <v>37.754918937403332</v>
      </c>
      <c r="O10338" s="17">
        <f t="shared" ca="1" si="729"/>
        <v>96.174593288388181</v>
      </c>
      <c r="P10338" s="17">
        <f t="shared" ca="1" si="726"/>
        <v>2.7034166832436358E-2</v>
      </c>
      <c r="Q10338" s="17">
        <f t="shared" ca="1" si="727"/>
        <v>6.8865198844969902E-2</v>
      </c>
    </row>
    <row r="10339" spans="1:17" x14ac:dyDescent="0.35">
      <c r="A10339" t="s">
        <v>2608</v>
      </c>
      <c r="B10339" t="s">
        <v>477</v>
      </c>
      <c r="D10339" t="s">
        <v>22</v>
      </c>
      <c r="G10339" t="s">
        <v>3040</v>
      </c>
      <c r="H10339">
        <v>1.7</v>
      </c>
      <c r="J10339">
        <v>0</v>
      </c>
      <c r="K10339">
        <v>0</v>
      </c>
      <c r="L10339" s="17" t="str">
        <f>IF($E10339&lt;&gt;"",VLOOKUP($E10339,GEMWs!$E$14:$L$20,7,FALSE),"")</f>
        <v/>
      </c>
      <c r="M10339" s="17" t="str">
        <f>IF($E10339&lt;&gt;"",VLOOKUP($E10339,GEMWs!$E$14:$L$20,8,FALSE),"")</f>
        <v/>
      </c>
      <c r="N10339" s="17">
        <f t="shared" ca="1" si="728"/>
        <v>0</v>
      </c>
      <c r="O10339" s="17">
        <f t="shared" ca="1" si="729"/>
        <v>0</v>
      </c>
      <c r="P10339" s="17">
        <f t="shared" ca="1" si="726"/>
        <v>0</v>
      </c>
      <c r="Q10339" s="17">
        <f t="shared" ca="1" si="727"/>
        <v>0</v>
      </c>
    </row>
    <row r="10340" spans="1:17" x14ac:dyDescent="0.35">
      <c r="A10340" t="s">
        <v>2608</v>
      </c>
      <c r="B10340" t="s">
        <v>1622</v>
      </c>
      <c r="C10340" t="s">
        <v>1623</v>
      </c>
      <c r="D10340" t="s">
        <v>14</v>
      </c>
      <c r="E10340" t="s">
        <v>21</v>
      </c>
      <c r="F10340" t="s">
        <v>22</v>
      </c>
      <c r="G10340" t="s">
        <v>3040</v>
      </c>
      <c r="H10340">
        <v>2.1</v>
      </c>
      <c r="I10340">
        <v>432</v>
      </c>
      <c r="J10340">
        <v>10000</v>
      </c>
      <c r="K10340">
        <v>10000</v>
      </c>
      <c r="L10340" s="17">
        <f>IF($E10340&lt;&gt;"",VLOOKUP($E10340,GEMWs!$E$14:$L$20,7,FALSE),"")</f>
        <v>37.754918937403332</v>
      </c>
      <c r="M10340" s="17">
        <f>IF($E10340&lt;&gt;"",VLOOKUP($E10340,GEMWs!$E$14:$L$20,8,FALSE),"")</f>
        <v>96.174593288388181</v>
      </c>
      <c r="N10340" s="17">
        <f t="shared" si="728"/>
        <v>10000</v>
      </c>
      <c r="O10340" s="17">
        <f t="shared" si="729"/>
        <v>10000</v>
      </c>
      <c r="P10340" s="17">
        <f t="shared" ref="P10340:P10359" si="730">IF(O10340&gt;0,$H10340/O10340,0)</f>
        <v>2.1000000000000001E-4</v>
      </c>
      <c r="Q10340" s="17">
        <f t="shared" ref="Q10340:Q10359" si="731">IF(N10340&gt;0,$H10340/N10340,0)</f>
        <v>2.1000000000000001E-4</v>
      </c>
    </row>
    <row r="10341" spans="1:17" x14ac:dyDescent="0.35">
      <c r="A10341" t="s">
        <v>2608</v>
      </c>
      <c r="B10341" t="s">
        <v>2975</v>
      </c>
      <c r="D10341" t="s">
        <v>14</v>
      </c>
      <c r="E10341" t="s">
        <v>18</v>
      </c>
      <c r="G10341" t="s">
        <v>3040</v>
      </c>
      <c r="H10341">
        <v>19</v>
      </c>
      <c r="J10341">
        <v>0</v>
      </c>
      <c r="K10341">
        <v>0</v>
      </c>
      <c r="L10341" s="17">
        <f>IF($E10341&lt;&gt;"",VLOOKUP($E10341,GEMWs!$E$14:$L$20,7,FALSE),"")</f>
        <v>5950.3939027696888</v>
      </c>
      <c r="M10341" s="17">
        <f>IF($E10341&lt;&gt;"",VLOOKUP($E10341,GEMWs!$E$14:$L$20,8,FALSE),"")</f>
        <v>10539.430626954083</v>
      </c>
      <c r="N10341" s="17">
        <f t="shared" ca="1" si="728"/>
        <v>5950.3939027696888</v>
      </c>
      <c r="O10341" s="17">
        <f t="shared" ca="1" si="729"/>
        <v>10539.430626954083</v>
      </c>
      <c r="P10341" s="17">
        <f t="shared" ca="1" si="730"/>
        <v>1.8027539316410909E-3</v>
      </c>
      <c r="Q10341" s="17">
        <f t="shared" ca="1" si="731"/>
        <v>3.1930659231074101E-3</v>
      </c>
    </row>
    <row r="10342" spans="1:17" x14ac:dyDescent="0.35">
      <c r="A10342" t="s">
        <v>2608</v>
      </c>
      <c r="B10342" t="s">
        <v>1310</v>
      </c>
      <c r="D10342" t="s">
        <v>14</v>
      </c>
      <c r="E10342" t="s">
        <v>21</v>
      </c>
      <c r="G10342" t="s">
        <v>3040</v>
      </c>
      <c r="H10342">
        <v>6.9</v>
      </c>
      <c r="J10342">
        <v>0</v>
      </c>
      <c r="K10342">
        <v>0</v>
      </c>
      <c r="L10342" s="17">
        <f>IF($E10342&lt;&gt;"",VLOOKUP($E10342,GEMWs!$E$14:$L$20,7,FALSE),"")</f>
        <v>37.754918937403332</v>
      </c>
      <c r="M10342" s="17">
        <f>IF($E10342&lt;&gt;"",VLOOKUP($E10342,GEMWs!$E$14:$L$20,8,FALSE),"")</f>
        <v>96.174593288388181</v>
      </c>
      <c r="N10342" s="17">
        <f t="shared" ca="1" si="728"/>
        <v>37.754918937403332</v>
      </c>
      <c r="O10342" s="17">
        <f t="shared" ca="1" si="729"/>
        <v>96.174593288388181</v>
      </c>
      <c r="P10342" s="17">
        <f t="shared" ca="1" si="730"/>
        <v>7.1744519670696491E-2</v>
      </c>
      <c r="Q10342" s="17">
        <f t="shared" ca="1" si="731"/>
        <v>0.18275764308857398</v>
      </c>
    </row>
    <row r="10343" spans="1:17" x14ac:dyDescent="0.35">
      <c r="A10343" t="s">
        <v>2608</v>
      </c>
      <c r="B10343" t="s">
        <v>85</v>
      </c>
      <c r="C10343" t="s">
        <v>86</v>
      </c>
      <c r="D10343" t="s">
        <v>14</v>
      </c>
      <c r="E10343" t="s">
        <v>21</v>
      </c>
      <c r="F10343" t="s">
        <v>22</v>
      </c>
      <c r="G10343" t="s">
        <v>3040</v>
      </c>
      <c r="H10343">
        <v>2491.4</v>
      </c>
      <c r="I10343">
        <v>304</v>
      </c>
      <c r="J10343">
        <v>100</v>
      </c>
      <c r="K10343">
        <v>100</v>
      </c>
      <c r="L10343" s="17">
        <f>IF($E10343&lt;&gt;"",VLOOKUP($E10343,GEMWs!$E$14:$L$20,7,FALSE),"")</f>
        <v>37.754918937403332</v>
      </c>
      <c r="M10343" s="17">
        <f>IF($E10343&lt;&gt;"",VLOOKUP($E10343,GEMWs!$E$14:$L$20,8,FALSE),"")</f>
        <v>96.174593288388181</v>
      </c>
      <c r="N10343" s="17">
        <f t="shared" si="728"/>
        <v>100</v>
      </c>
      <c r="O10343" s="17">
        <f t="shared" si="729"/>
        <v>100</v>
      </c>
      <c r="P10343" s="17">
        <f t="shared" si="730"/>
        <v>24.914000000000001</v>
      </c>
      <c r="Q10343" s="17">
        <f t="shared" si="731"/>
        <v>24.914000000000001</v>
      </c>
    </row>
    <row r="10344" spans="1:17" x14ac:dyDescent="0.35">
      <c r="A10344" t="s">
        <v>2608</v>
      </c>
      <c r="B10344" t="s">
        <v>230</v>
      </c>
      <c r="D10344" t="s">
        <v>14</v>
      </c>
      <c r="E10344" t="s">
        <v>21</v>
      </c>
      <c r="G10344" t="s">
        <v>3040</v>
      </c>
      <c r="H10344">
        <v>0.2</v>
      </c>
      <c r="J10344">
        <v>0</v>
      </c>
      <c r="K10344">
        <v>0</v>
      </c>
      <c r="L10344" s="17">
        <f>IF($E10344&lt;&gt;"",VLOOKUP($E10344,GEMWs!$E$14:$L$20,7,FALSE),"")</f>
        <v>37.754918937403332</v>
      </c>
      <c r="M10344" s="17">
        <f>IF($E10344&lt;&gt;"",VLOOKUP($E10344,GEMWs!$E$14:$L$20,8,FALSE),"")</f>
        <v>96.174593288388181</v>
      </c>
      <c r="N10344" s="17">
        <f t="shared" ca="1" si="728"/>
        <v>37.754918937403332</v>
      </c>
      <c r="O10344" s="17">
        <f t="shared" ca="1" si="729"/>
        <v>96.174593288388181</v>
      </c>
      <c r="P10344" s="17">
        <f t="shared" ca="1" si="730"/>
        <v>2.079551294802797E-3</v>
      </c>
      <c r="Q10344" s="17">
        <f t="shared" ca="1" si="731"/>
        <v>5.2973229880746075E-3</v>
      </c>
    </row>
    <row r="10345" spans="1:17" x14ac:dyDescent="0.35">
      <c r="A10345" t="s">
        <v>2608</v>
      </c>
      <c r="B10345" t="s">
        <v>2980</v>
      </c>
      <c r="D10345" t="s">
        <v>14</v>
      </c>
      <c r="E10345" t="s">
        <v>18</v>
      </c>
      <c r="G10345" t="s">
        <v>3040</v>
      </c>
      <c r="H10345">
        <v>23.4</v>
      </c>
      <c r="J10345">
        <v>0</v>
      </c>
      <c r="K10345">
        <v>0</v>
      </c>
      <c r="L10345" s="17">
        <f>IF($E10345&lt;&gt;"",VLOOKUP($E10345,GEMWs!$E$14:$L$20,7,FALSE),"")</f>
        <v>5950.3939027696888</v>
      </c>
      <c r="M10345" s="17">
        <f>IF($E10345&lt;&gt;"",VLOOKUP($E10345,GEMWs!$E$14:$L$20,8,FALSE),"")</f>
        <v>10539.430626954083</v>
      </c>
      <c r="N10345" s="17">
        <f t="shared" ca="1" si="728"/>
        <v>5950.3939027696888</v>
      </c>
      <c r="O10345" s="17">
        <f t="shared" ca="1" si="729"/>
        <v>10539.430626954083</v>
      </c>
      <c r="P10345" s="17">
        <f t="shared" ca="1" si="730"/>
        <v>2.220233789494817E-3</v>
      </c>
      <c r="Q10345" s="17">
        <f t="shared" ca="1" si="731"/>
        <v>3.9325127684585997E-3</v>
      </c>
    </row>
    <row r="10346" spans="1:17" x14ac:dyDescent="0.35">
      <c r="A10346" t="s">
        <v>2608</v>
      </c>
      <c r="B10346" t="s">
        <v>710</v>
      </c>
      <c r="C10346" t="s">
        <v>711</v>
      </c>
      <c r="D10346" t="s">
        <v>14</v>
      </c>
      <c r="E10346" t="s">
        <v>18</v>
      </c>
      <c r="F10346" t="s">
        <v>22</v>
      </c>
      <c r="G10346" t="s">
        <v>3040</v>
      </c>
      <c r="H10346">
        <v>0.5</v>
      </c>
      <c r="I10346">
        <v>398</v>
      </c>
      <c r="J10346">
        <v>60000</v>
      </c>
      <c r="K10346">
        <v>135000</v>
      </c>
      <c r="L10346" s="17">
        <f>IF($E10346&lt;&gt;"",VLOOKUP($E10346,GEMWs!$E$14:$L$20,7,FALSE),"")</f>
        <v>5950.3939027696888</v>
      </c>
      <c r="M10346" s="17">
        <f>IF($E10346&lt;&gt;"",VLOOKUP($E10346,GEMWs!$E$14:$L$20,8,FALSE),"")</f>
        <v>10539.430626954083</v>
      </c>
      <c r="N10346" s="17">
        <f t="shared" si="728"/>
        <v>60000</v>
      </c>
      <c r="O10346" s="17">
        <f t="shared" si="729"/>
        <v>135000</v>
      </c>
      <c r="P10346" s="17">
        <f t="shared" si="730"/>
        <v>3.7037037037037037E-6</v>
      </c>
      <c r="Q10346" s="17">
        <f t="shared" si="731"/>
        <v>8.3333333333333337E-6</v>
      </c>
    </row>
    <row r="10347" spans="1:17" x14ac:dyDescent="0.35">
      <c r="A10347" t="s">
        <v>2608</v>
      </c>
      <c r="B10347" t="s">
        <v>833</v>
      </c>
      <c r="D10347" t="s">
        <v>14</v>
      </c>
      <c r="E10347" t="s">
        <v>18</v>
      </c>
      <c r="G10347" t="s">
        <v>3040</v>
      </c>
      <c r="H10347">
        <v>0.7</v>
      </c>
      <c r="J10347">
        <v>0</v>
      </c>
      <c r="K10347">
        <v>0</v>
      </c>
      <c r="L10347" s="17">
        <f>IF($E10347&lt;&gt;"",VLOOKUP($E10347,GEMWs!$E$14:$L$20,7,FALSE),"")</f>
        <v>5950.3939027696888</v>
      </c>
      <c r="M10347" s="17">
        <f>IF($E10347&lt;&gt;"",VLOOKUP($E10347,GEMWs!$E$14:$L$20,8,FALSE),"")</f>
        <v>10539.430626954083</v>
      </c>
      <c r="N10347" s="17">
        <f t="shared" ca="1" si="728"/>
        <v>5950.3939027696888</v>
      </c>
      <c r="O10347" s="17">
        <f t="shared" ca="1" si="729"/>
        <v>10539.430626954083</v>
      </c>
      <c r="P10347" s="17">
        <f t="shared" ca="1" si="730"/>
        <v>6.6417250113092819E-5</v>
      </c>
      <c r="Q10347" s="17">
        <f t="shared" ca="1" si="731"/>
        <v>1.1763927085132562E-4</v>
      </c>
    </row>
    <row r="10348" spans="1:17" x14ac:dyDescent="0.35">
      <c r="A10348" t="s">
        <v>2608</v>
      </c>
      <c r="B10348" t="s">
        <v>144</v>
      </c>
      <c r="C10348" t="s">
        <v>145</v>
      </c>
      <c r="D10348" t="s">
        <v>14</v>
      </c>
      <c r="E10348" t="s">
        <v>21</v>
      </c>
      <c r="F10348" t="s">
        <v>22</v>
      </c>
      <c r="G10348" t="s">
        <v>3040</v>
      </c>
      <c r="H10348">
        <v>445.5</v>
      </c>
      <c r="I10348">
        <v>317</v>
      </c>
      <c r="J10348">
        <v>2000</v>
      </c>
      <c r="K10348">
        <v>10000</v>
      </c>
      <c r="L10348" s="17">
        <f>IF($E10348&lt;&gt;"",VLOOKUP($E10348,GEMWs!$E$14:$L$20,7,FALSE),"")</f>
        <v>37.754918937403332</v>
      </c>
      <c r="M10348" s="17">
        <f>IF($E10348&lt;&gt;"",VLOOKUP($E10348,GEMWs!$E$14:$L$20,8,FALSE),"")</f>
        <v>96.174593288388181</v>
      </c>
      <c r="N10348" s="17">
        <f t="shared" si="728"/>
        <v>2000</v>
      </c>
      <c r="O10348" s="17">
        <f t="shared" si="729"/>
        <v>10000</v>
      </c>
      <c r="P10348" s="17">
        <f t="shared" si="730"/>
        <v>4.4549999999999999E-2</v>
      </c>
      <c r="Q10348" s="17">
        <f t="shared" si="731"/>
        <v>0.22275</v>
      </c>
    </row>
    <row r="10349" spans="1:17" x14ac:dyDescent="0.35">
      <c r="A10349" t="s">
        <v>2608</v>
      </c>
      <c r="B10349" t="s">
        <v>556</v>
      </c>
      <c r="D10349" t="s">
        <v>14</v>
      </c>
      <c r="E10349" t="s">
        <v>21</v>
      </c>
      <c r="G10349" t="s">
        <v>3040</v>
      </c>
      <c r="H10349">
        <v>42.6</v>
      </c>
      <c r="J10349">
        <v>0</v>
      </c>
      <c r="K10349">
        <v>0</v>
      </c>
      <c r="L10349" s="17">
        <f>IF($E10349&lt;&gt;"",VLOOKUP($E10349,GEMWs!$E$14:$L$20,7,FALSE),"")</f>
        <v>37.754918937403332</v>
      </c>
      <c r="M10349" s="17">
        <f>IF($E10349&lt;&gt;"",VLOOKUP($E10349,GEMWs!$E$14:$L$20,8,FALSE),"")</f>
        <v>96.174593288388181</v>
      </c>
      <c r="N10349" s="17">
        <f t="shared" ca="1" si="728"/>
        <v>37.754918937403332</v>
      </c>
      <c r="O10349" s="17">
        <f t="shared" ca="1" si="729"/>
        <v>96.174593288388181</v>
      </c>
      <c r="P10349" s="17">
        <f t="shared" ca="1" si="730"/>
        <v>0.4429444257929957</v>
      </c>
      <c r="Q10349" s="17">
        <f t="shared" ca="1" si="731"/>
        <v>1.1283297964598915</v>
      </c>
    </row>
    <row r="10350" spans="1:17" x14ac:dyDescent="0.35">
      <c r="A10350" t="s">
        <v>2608</v>
      </c>
      <c r="B10350" t="s">
        <v>1311</v>
      </c>
      <c r="D10350" t="s">
        <v>14</v>
      </c>
      <c r="E10350" t="s">
        <v>21</v>
      </c>
      <c r="G10350" t="s">
        <v>3040</v>
      </c>
      <c r="H10350">
        <v>41.4</v>
      </c>
      <c r="J10350">
        <v>0</v>
      </c>
      <c r="K10350">
        <v>0</v>
      </c>
      <c r="L10350" s="17">
        <f>IF($E10350&lt;&gt;"",VLOOKUP($E10350,GEMWs!$E$14:$L$20,7,FALSE),"")</f>
        <v>37.754918937403332</v>
      </c>
      <c r="M10350" s="17">
        <f>IF($E10350&lt;&gt;"",VLOOKUP($E10350,GEMWs!$E$14:$L$20,8,FALSE),"")</f>
        <v>96.174593288388181</v>
      </c>
      <c r="N10350" s="17">
        <f t="shared" ca="1" si="728"/>
        <v>37.754918937403332</v>
      </c>
      <c r="O10350" s="17">
        <f t="shared" ca="1" si="729"/>
        <v>96.174593288388181</v>
      </c>
      <c r="P10350" s="17">
        <f t="shared" ca="1" si="730"/>
        <v>0.43046711802417892</v>
      </c>
      <c r="Q10350" s="17">
        <f t="shared" ca="1" si="731"/>
        <v>1.0965458585314436</v>
      </c>
    </row>
    <row r="10351" spans="1:17" x14ac:dyDescent="0.35">
      <c r="A10351" t="s">
        <v>2608</v>
      </c>
      <c r="B10351" t="s">
        <v>1021</v>
      </c>
      <c r="D10351" t="s">
        <v>14</v>
      </c>
      <c r="E10351" t="s">
        <v>21</v>
      </c>
      <c r="G10351" t="s">
        <v>3040</v>
      </c>
      <c r="H10351">
        <v>0.4</v>
      </c>
      <c r="J10351">
        <v>0</v>
      </c>
      <c r="K10351">
        <v>0</v>
      </c>
      <c r="L10351" s="17">
        <f>IF($E10351&lt;&gt;"",VLOOKUP($E10351,GEMWs!$E$14:$L$20,7,FALSE),"")</f>
        <v>37.754918937403332</v>
      </c>
      <c r="M10351" s="17">
        <f>IF($E10351&lt;&gt;"",VLOOKUP($E10351,GEMWs!$E$14:$L$20,8,FALSE),"")</f>
        <v>96.174593288388181</v>
      </c>
      <c r="N10351" s="17">
        <f t="shared" ca="1" si="728"/>
        <v>37.754918937403332</v>
      </c>
      <c r="O10351" s="17">
        <f t="shared" ca="1" si="729"/>
        <v>96.174593288388181</v>
      </c>
      <c r="P10351" s="17">
        <f t="shared" ca="1" si="730"/>
        <v>4.159102589605594E-3</v>
      </c>
      <c r="Q10351" s="17">
        <f t="shared" ca="1" si="731"/>
        <v>1.0594645976149215E-2</v>
      </c>
    </row>
    <row r="10352" spans="1:17" x14ac:dyDescent="0.35">
      <c r="A10352" t="s">
        <v>2608</v>
      </c>
      <c r="B10352" t="s">
        <v>747</v>
      </c>
      <c r="D10352" t="s">
        <v>14</v>
      </c>
      <c r="E10352" t="s">
        <v>21</v>
      </c>
      <c r="G10352" t="s">
        <v>3040</v>
      </c>
      <c r="H10352">
        <v>0.9</v>
      </c>
      <c r="J10352">
        <v>0</v>
      </c>
      <c r="K10352">
        <v>0</v>
      </c>
      <c r="L10352" s="17">
        <f>IF($E10352&lt;&gt;"",VLOOKUP($E10352,GEMWs!$E$14:$L$20,7,FALSE),"")</f>
        <v>37.754918937403332</v>
      </c>
      <c r="M10352" s="17">
        <f>IF($E10352&lt;&gt;"",VLOOKUP($E10352,GEMWs!$E$14:$L$20,8,FALSE),"")</f>
        <v>96.174593288388181</v>
      </c>
      <c r="N10352" s="17">
        <f t="shared" ca="1" si="728"/>
        <v>37.754918937403332</v>
      </c>
      <c r="O10352" s="17">
        <f t="shared" ca="1" si="729"/>
        <v>96.174593288388181</v>
      </c>
      <c r="P10352" s="17">
        <f t="shared" ca="1" si="730"/>
        <v>9.3579808266125858E-3</v>
      </c>
      <c r="Q10352" s="17">
        <f t="shared" ca="1" si="731"/>
        <v>2.3837953446335734E-2</v>
      </c>
    </row>
    <row r="10353" spans="1:17" x14ac:dyDescent="0.35">
      <c r="A10353" t="s">
        <v>2608</v>
      </c>
      <c r="B10353" t="s">
        <v>2609</v>
      </c>
      <c r="D10353" t="s">
        <v>14</v>
      </c>
      <c r="E10353" t="s">
        <v>21</v>
      </c>
      <c r="G10353" t="s">
        <v>3040</v>
      </c>
      <c r="H10353">
        <v>0.6</v>
      </c>
      <c r="J10353">
        <v>0</v>
      </c>
      <c r="K10353">
        <v>0</v>
      </c>
      <c r="L10353" s="17">
        <f>IF($E10353&lt;&gt;"",VLOOKUP($E10353,GEMWs!$E$14:$L$20,7,FALSE),"")</f>
        <v>37.754918937403332</v>
      </c>
      <c r="M10353" s="17">
        <f>IF($E10353&lt;&gt;"",VLOOKUP($E10353,GEMWs!$E$14:$L$20,8,FALSE),"")</f>
        <v>96.174593288388181</v>
      </c>
      <c r="N10353" s="17">
        <f t="shared" ca="1" si="728"/>
        <v>37.754918937403332</v>
      </c>
      <c r="O10353" s="17">
        <f t="shared" ca="1" si="729"/>
        <v>96.174593288388181</v>
      </c>
      <c r="P10353" s="17">
        <f t="shared" ca="1" si="730"/>
        <v>6.2386538844083897E-3</v>
      </c>
      <c r="Q10353" s="17">
        <f t="shared" ca="1" si="731"/>
        <v>1.5891968964223822E-2</v>
      </c>
    </row>
    <row r="10354" spans="1:17" x14ac:dyDescent="0.35">
      <c r="A10354" t="s">
        <v>2608</v>
      </c>
      <c r="B10354" t="s">
        <v>71</v>
      </c>
      <c r="C10354" t="s">
        <v>72</v>
      </c>
      <c r="D10354" t="s">
        <v>14</v>
      </c>
      <c r="E10354" t="s">
        <v>21</v>
      </c>
      <c r="F10354" t="s">
        <v>22</v>
      </c>
      <c r="G10354" t="s">
        <v>3040</v>
      </c>
      <c r="H10354">
        <v>5.7</v>
      </c>
      <c r="I10354">
        <v>333</v>
      </c>
      <c r="J10354">
        <v>31000</v>
      </c>
      <c r="K10354">
        <v>60000</v>
      </c>
      <c r="L10354" s="17">
        <f>IF($E10354&lt;&gt;"",VLOOKUP($E10354,GEMWs!$E$14:$L$20,7,FALSE),"")</f>
        <v>37.754918937403332</v>
      </c>
      <c r="M10354" s="17">
        <f>IF($E10354&lt;&gt;"",VLOOKUP($E10354,GEMWs!$E$14:$L$20,8,FALSE),"")</f>
        <v>96.174593288388181</v>
      </c>
      <c r="N10354" s="17">
        <f t="shared" si="728"/>
        <v>31000</v>
      </c>
      <c r="O10354" s="17">
        <f t="shared" si="729"/>
        <v>60000</v>
      </c>
      <c r="P10354" s="17">
        <f t="shared" si="730"/>
        <v>9.5000000000000005E-5</v>
      </c>
      <c r="Q10354" s="17">
        <f t="shared" si="731"/>
        <v>1.8387096774193548E-4</v>
      </c>
    </row>
    <row r="10355" spans="1:17" x14ac:dyDescent="0.35">
      <c r="A10355" t="s">
        <v>2608</v>
      </c>
      <c r="B10355" t="s">
        <v>748</v>
      </c>
      <c r="D10355" t="s">
        <v>14</v>
      </c>
      <c r="E10355" t="s">
        <v>21</v>
      </c>
      <c r="G10355" t="s">
        <v>3040</v>
      </c>
      <c r="H10355">
        <v>3580</v>
      </c>
      <c r="J10355">
        <v>0</v>
      </c>
      <c r="K10355">
        <v>0</v>
      </c>
      <c r="L10355" s="17">
        <f>IF($E10355&lt;&gt;"",VLOOKUP($E10355,GEMWs!$E$14:$L$20,7,FALSE),"")</f>
        <v>37.754918937403332</v>
      </c>
      <c r="M10355" s="17">
        <f>IF($E10355&lt;&gt;"",VLOOKUP($E10355,GEMWs!$E$14:$L$20,8,FALSE),"")</f>
        <v>96.174593288388181</v>
      </c>
      <c r="N10355" s="17">
        <f t="shared" ca="1" si="728"/>
        <v>37.754918937403332</v>
      </c>
      <c r="O10355" s="17">
        <f t="shared" ca="1" si="729"/>
        <v>96.174593288388181</v>
      </c>
      <c r="P10355" s="17">
        <f t="shared" ca="1" si="730"/>
        <v>37.223968176970061</v>
      </c>
      <c r="Q10355" s="17">
        <f t="shared" ca="1" si="731"/>
        <v>94.822081486535467</v>
      </c>
    </row>
    <row r="10356" spans="1:17" x14ac:dyDescent="0.35">
      <c r="A10356" t="s">
        <v>2608</v>
      </c>
      <c r="B10356" t="s">
        <v>2987</v>
      </c>
      <c r="D10356" t="s">
        <v>14</v>
      </c>
      <c r="E10356" t="s">
        <v>21</v>
      </c>
      <c r="G10356" t="s">
        <v>3040</v>
      </c>
      <c r="H10356">
        <v>427.4</v>
      </c>
      <c r="J10356">
        <v>0</v>
      </c>
      <c r="K10356">
        <v>0</v>
      </c>
      <c r="L10356" s="17">
        <f>IF($E10356&lt;&gt;"",VLOOKUP($E10356,GEMWs!$E$14:$L$20,7,FALSE),"")</f>
        <v>37.754918937403332</v>
      </c>
      <c r="M10356" s="17">
        <f>IF($E10356&lt;&gt;"",VLOOKUP($E10356,GEMWs!$E$14:$L$20,8,FALSE),"")</f>
        <v>96.174593288388181</v>
      </c>
      <c r="N10356" s="17">
        <f t="shared" ca="1" si="728"/>
        <v>37.754918937403332</v>
      </c>
      <c r="O10356" s="17">
        <f t="shared" ca="1" si="729"/>
        <v>96.174593288388181</v>
      </c>
      <c r="P10356" s="17">
        <f t="shared" ca="1" si="730"/>
        <v>4.4440011169935767</v>
      </c>
      <c r="Q10356" s="17">
        <f t="shared" ca="1" si="731"/>
        <v>11.320379225515435</v>
      </c>
    </row>
    <row r="10357" spans="1:17" x14ac:dyDescent="0.35">
      <c r="A10357" t="s">
        <v>2608</v>
      </c>
      <c r="B10357" t="s">
        <v>199</v>
      </c>
      <c r="D10357" t="s">
        <v>22</v>
      </c>
      <c r="G10357" t="s">
        <v>3040</v>
      </c>
      <c r="H10357">
        <v>2.2999999999999998</v>
      </c>
      <c r="J10357">
        <v>0</v>
      </c>
      <c r="K10357">
        <v>0</v>
      </c>
      <c r="L10357" s="17" t="str">
        <f>IF($E10357&lt;&gt;"",VLOOKUP($E10357,GEMWs!$E$14:$L$20,7,FALSE),"")</f>
        <v/>
      </c>
      <c r="M10357" s="17" t="str">
        <f>IF($E10357&lt;&gt;"",VLOOKUP($E10357,GEMWs!$E$14:$L$20,8,FALSE),"")</f>
        <v/>
      </c>
      <c r="N10357" s="17">
        <f t="shared" ca="1" si="728"/>
        <v>0</v>
      </c>
      <c r="O10357" s="17">
        <f t="shared" ca="1" si="729"/>
        <v>0</v>
      </c>
      <c r="P10357" s="17">
        <f t="shared" ca="1" si="730"/>
        <v>0</v>
      </c>
      <c r="Q10357" s="17">
        <f t="shared" ca="1" si="731"/>
        <v>0</v>
      </c>
    </row>
    <row r="10358" spans="1:17" x14ac:dyDescent="0.35">
      <c r="A10358" t="s">
        <v>2608</v>
      </c>
      <c r="B10358" t="s">
        <v>186</v>
      </c>
      <c r="C10358" t="s">
        <v>187</v>
      </c>
      <c r="D10358" t="s">
        <v>14</v>
      </c>
      <c r="E10358" t="s">
        <v>21</v>
      </c>
      <c r="F10358" t="s">
        <v>14</v>
      </c>
      <c r="G10358" t="s">
        <v>3040</v>
      </c>
      <c r="H10358">
        <v>63.5</v>
      </c>
      <c r="I10358">
        <v>337</v>
      </c>
      <c r="J10358">
        <v>53.942762999999999</v>
      </c>
      <c r="K10358">
        <v>180000</v>
      </c>
      <c r="L10358" s="17">
        <f>IF($E10358&lt;&gt;"",VLOOKUP($E10358,GEMWs!$E$14:$L$20,7,FALSE),"")</f>
        <v>37.754918937403332</v>
      </c>
      <c r="M10358" s="17">
        <f>IF($E10358&lt;&gt;"",VLOOKUP($E10358,GEMWs!$E$14:$L$20,8,FALSE),"")</f>
        <v>96.174593288388181</v>
      </c>
      <c r="N10358" s="17">
        <f t="shared" si="728"/>
        <v>53.942762999999999</v>
      </c>
      <c r="O10358" s="17">
        <f t="shared" si="729"/>
        <v>180000</v>
      </c>
      <c r="P10358" s="17">
        <f t="shared" si="730"/>
        <v>3.5277777777777776E-4</v>
      </c>
      <c r="Q10358" s="17">
        <f t="shared" si="731"/>
        <v>1.1771736646118776</v>
      </c>
    </row>
    <row r="10359" spans="1:17" x14ac:dyDescent="0.35">
      <c r="A10359" t="s">
        <v>2608</v>
      </c>
      <c r="B10359" t="s">
        <v>234</v>
      </c>
      <c r="D10359" t="s">
        <v>14</v>
      </c>
      <c r="E10359" t="s">
        <v>21</v>
      </c>
      <c r="G10359" t="s">
        <v>3040</v>
      </c>
      <c r="H10359">
        <v>60.2</v>
      </c>
      <c r="J10359">
        <v>0</v>
      </c>
      <c r="K10359">
        <v>0</v>
      </c>
      <c r="L10359" s="17">
        <f>IF($E10359&lt;&gt;"",VLOOKUP($E10359,GEMWs!$E$14:$L$20,7,FALSE),"")</f>
        <v>37.754918937403332</v>
      </c>
      <c r="M10359" s="17">
        <f>IF($E10359&lt;&gt;"",VLOOKUP($E10359,GEMWs!$E$14:$L$20,8,FALSE),"")</f>
        <v>96.174593288388181</v>
      </c>
      <c r="N10359" s="17">
        <f t="shared" ca="1" si="728"/>
        <v>37.754918937403332</v>
      </c>
      <c r="O10359" s="17">
        <f t="shared" ca="1" si="729"/>
        <v>96.174593288388181</v>
      </c>
      <c r="P10359" s="17">
        <f t="shared" ca="1" si="730"/>
        <v>0.6259449397356418</v>
      </c>
      <c r="Q10359" s="17">
        <f t="shared" ca="1" si="731"/>
        <v>1.594494219410457</v>
      </c>
    </row>
    <row r="10360" spans="1:17" x14ac:dyDescent="0.35">
      <c r="A10360" t="s">
        <v>2608</v>
      </c>
      <c r="B10360" t="s">
        <v>755</v>
      </c>
      <c r="D10360" t="s">
        <v>14</v>
      </c>
      <c r="E10360" t="s">
        <v>21</v>
      </c>
      <c r="G10360" t="s">
        <v>3040</v>
      </c>
      <c r="H10360">
        <v>0.2</v>
      </c>
      <c r="J10360">
        <v>0</v>
      </c>
      <c r="K10360">
        <v>0</v>
      </c>
      <c r="L10360" s="17">
        <f>IF($E10360&lt;&gt;"",VLOOKUP($E10360,GEMWs!$E$14:$L$20,7,FALSE),"")</f>
        <v>37.754918937403332</v>
      </c>
      <c r="M10360" s="17">
        <f>IF($E10360&lt;&gt;"",VLOOKUP($E10360,GEMWs!$E$14:$L$20,8,FALSE),"")</f>
        <v>96.174593288388181</v>
      </c>
      <c r="N10360" s="17">
        <f t="shared" ca="1" si="728"/>
        <v>37.754918937403332</v>
      </c>
      <c r="O10360" s="17">
        <f t="shared" ca="1" si="729"/>
        <v>96.174593288388181</v>
      </c>
      <c r="P10360" s="17">
        <f t="shared" ref="P10360:P10405" ca="1" si="732">IF(O10360&gt;0,$H10360/O10360,0)</f>
        <v>2.079551294802797E-3</v>
      </c>
      <c r="Q10360" s="17">
        <f t="shared" ref="Q10360:Q10405" ca="1" si="733">IF(N10360&gt;0,$H10360/N10360,0)</f>
        <v>5.2973229880746075E-3</v>
      </c>
    </row>
    <row r="10361" spans="1:17" x14ac:dyDescent="0.35">
      <c r="A10361" t="s">
        <v>2608</v>
      </c>
      <c r="B10361" t="s">
        <v>240</v>
      </c>
      <c r="D10361" t="s">
        <v>14</v>
      </c>
      <c r="E10361" t="s">
        <v>21</v>
      </c>
      <c r="G10361" t="s">
        <v>3040</v>
      </c>
      <c r="H10361">
        <v>559.5</v>
      </c>
      <c r="J10361">
        <v>0</v>
      </c>
      <c r="K10361">
        <v>0</v>
      </c>
      <c r="L10361" s="17">
        <f>IF($E10361&lt;&gt;"",VLOOKUP($E10361,GEMWs!$E$14:$L$20,7,FALSE),"")</f>
        <v>37.754918937403332</v>
      </c>
      <c r="M10361" s="17">
        <f>IF($E10361&lt;&gt;"",VLOOKUP($E10361,GEMWs!$E$14:$L$20,8,FALSE),"")</f>
        <v>96.174593288388181</v>
      </c>
      <c r="N10361" s="17">
        <f t="shared" ca="1" si="728"/>
        <v>37.754918937403332</v>
      </c>
      <c r="O10361" s="17">
        <f t="shared" ca="1" si="729"/>
        <v>96.174593288388181</v>
      </c>
      <c r="P10361" s="17">
        <f t="shared" ca="1" si="732"/>
        <v>5.8175447472108237</v>
      </c>
      <c r="Q10361" s="17">
        <f t="shared" ca="1" si="733"/>
        <v>14.819261059138714</v>
      </c>
    </row>
    <row r="10362" spans="1:17" x14ac:dyDescent="0.35">
      <c r="A10362" t="s">
        <v>2608</v>
      </c>
      <c r="B10362" t="s">
        <v>751</v>
      </c>
      <c r="D10362" t="s">
        <v>14</v>
      </c>
      <c r="E10362" t="s">
        <v>21</v>
      </c>
      <c r="G10362" t="s">
        <v>3040</v>
      </c>
      <c r="H10362">
        <v>3.5</v>
      </c>
      <c r="J10362">
        <v>0</v>
      </c>
      <c r="K10362">
        <v>0</v>
      </c>
      <c r="L10362" s="17">
        <f>IF($E10362&lt;&gt;"",VLOOKUP($E10362,GEMWs!$E$14:$L$20,7,FALSE),"")</f>
        <v>37.754918937403332</v>
      </c>
      <c r="M10362" s="17">
        <f>IF($E10362&lt;&gt;"",VLOOKUP($E10362,GEMWs!$E$14:$L$20,8,FALSE),"")</f>
        <v>96.174593288388181</v>
      </c>
      <c r="N10362" s="17">
        <f t="shared" ca="1" si="728"/>
        <v>37.754918937403332</v>
      </c>
      <c r="O10362" s="17">
        <f t="shared" ca="1" si="729"/>
        <v>96.174593288388181</v>
      </c>
      <c r="P10362" s="17">
        <f t="shared" ca="1" si="732"/>
        <v>3.639214765904894E-2</v>
      </c>
      <c r="Q10362" s="17">
        <f t="shared" ca="1" si="733"/>
        <v>9.2703152291305629E-2</v>
      </c>
    </row>
    <row r="10363" spans="1:17" x14ac:dyDescent="0.35">
      <c r="A10363" t="s">
        <v>2608</v>
      </c>
      <c r="B10363" t="s">
        <v>220</v>
      </c>
      <c r="C10363" t="s">
        <v>221</v>
      </c>
      <c r="D10363" t="s">
        <v>14</v>
      </c>
      <c r="E10363" t="s">
        <v>21</v>
      </c>
      <c r="F10363" t="s">
        <v>22</v>
      </c>
      <c r="G10363" t="s">
        <v>3040</v>
      </c>
      <c r="H10363">
        <v>458.4</v>
      </c>
      <c r="I10363">
        <v>450</v>
      </c>
      <c r="J10363">
        <v>1711.018155</v>
      </c>
      <c r="K10363">
        <v>1711.018155</v>
      </c>
      <c r="L10363" s="17">
        <f>IF($E10363&lt;&gt;"",VLOOKUP($E10363,GEMWs!$E$14:$L$20,7,FALSE),"")</f>
        <v>37.754918937403332</v>
      </c>
      <c r="M10363" s="17">
        <f>IF($E10363&lt;&gt;"",VLOOKUP($E10363,GEMWs!$E$14:$L$20,8,FALSE),"")</f>
        <v>96.174593288388181</v>
      </c>
      <c r="N10363" s="17">
        <f t="shared" si="728"/>
        <v>1711.018155</v>
      </c>
      <c r="O10363" s="17">
        <f t="shared" si="729"/>
        <v>1711.018155</v>
      </c>
      <c r="P10363" s="17">
        <f t="shared" si="732"/>
        <v>0.26791065814260751</v>
      </c>
      <c r="Q10363" s="17">
        <f t="shared" si="733"/>
        <v>0.26791065814260751</v>
      </c>
    </row>
    <row r="10364" spans="1:17" x14ac:dyDescent="0.35">
      <c r="A10364" t="s">
        <v>2608</v>
      </c>
      <c r="B10364" t="s">
        <v>184</v>
      </c>
      <c r="C10364" t="s">
        <v>185</v>
      </c>
      <c r="D10364" t="s">
        <v>14</v>
      </c>
      <c r="E10364" t="s">
        <v>21</v>
      </c>
      <c r="F10364" t="s">
        <v>22</v>
      </c>
      <c r="G10364" t="s">
        <v>3040</v>
      </c>
      <c r="H10364">
        <v>2.1</v>
      </c>
      <c r="I10364">
        <v>345</v>
      </c>
      <c r="J10364">
        <v>5000</v>
      </c>
      <c r="K10364">
        <v>20000</v>
      </c>
      <c r="L10364" s="17">
        <f>IF($E10364&lt;&gt;"",VLOOKUP($E10364,GEMWs!$E$14:$L$20,7,FALSE),"")</f>
        <v>37.754918937403332</v>
      </c>
      <c r="M10364" s="17">
        <f>IF($E10364&lt;&gt;"",VLOOKUP($E10364,GEMWs!$E$14:$L$20,8,FALSE),"")</f>
        <v>96.174593288388181</v>
      </c>
      <c r="N10364" s="17">
        <f t="shared" si="728"/>
        <v>5000</v>
      </c>
      <c r="O10364" s="17">
        <f t="shared" si="729"/>
        <v>20000</v>
      </c>
      <c r="P10364" s="17">
        <f t="shared" si="732"/>
        <v>1.05E-4</v>
      </c>
      <c r="Q10364" s="17">
        <f t="shared" si="733"/>
        <v>4.2000000000000002E-4</v>
      </c>
    </row>
    <row r="10365" spans="1:17" x14ac:dyDescent="0.35">
      <c r="A10365" t="s">
        <v>2610</v>
      </c>
      <c r="B10365" t="s">
        <v>59</v>
      </c>
      <c r="C10365" t="s">
        <v>60</v>
      </c>
      <c r="D10365" t="s">
        <v>14</v>
      </c>
      <c r="E10365" t="s">
        <v>21</v>
      </c>
      <c r="F10365" t="s">
        <v>14</v>
      </c>
      <c r="G10365" t="s">
        <v>3040</v>
      </c>
      <c r="H10365">
        <v>1.2</v>
      </c>
      <c r="I10365">
        <v>91</v>
      </c>
      <c r="J10365">
        <v>186.795131</v>
      </c>
      <c r="K10365">
        <v>9072</v>
      </c>
      <c r="L10365" s="17">
        <f>IF($E10365&lt;&gt;"",VLOOKUP($E10365,GEMWs!$E$14:$L$20,7,FALSE),"")</f>
        <v>37.754918937403332</v>
      </c>
      <c r="M10365" s="17">
        <f>IF($E10365&lt;&gt;"",VLOOKUP($E10365,GEMWs!$E$14:$L$20,8,FALSE),"")</f>
        <v>96.174593288388181</v>
      </c>
      <c r="N10365" s="17">
        <f t="shared" si="728"/>
        <v>186.795131</v>
      </c>
      <c r="O10365" s="17">
        <f t="shared" si="729"/>
        <v>9072</v>
      </c>
      <c r="P10365" s="17">
        <f t="shared" si="732"/>
        <v>1.3227513227513226E-4</v>
      </c>
      <c r="Q10365" s="17">
        <f t="shared" si="733"/>
        <v>6.4241503168516742E-3</v>
      </c>
    </row>
    <row r="10366" spans="1:17" x14ac:dyDescent="0.35">
      <c r="A10366" t="s">
        <v>2610</v>
      </c>
      <c r="B10366" t="s">
        <v>170</v>
      </c>
      <c r="C10366" t="s">
        <v>171</v>
      </c>
      <c r="D10366" t="s">
        <v>14</v>
      </c>
      <c r="E10366" t="s">
        <v>21</v>
      </c>
      <c r="F10366" t="s">
        <v>22</v>
      </c>
      <c r="G10366" t="s">
        <v>3040</v>
      </c>
      <c r="H10366">
        <v>0.3</v>
      </c>
      <c r="I10366">
        <v>114</v>
      </c>
      <c r="J10366">
        <v>15000</v>
      </c>
      <c r="K10366">
        <v>20000</v>
      </c>
      <c r="L10366" s="17">
        <f>IF($E10366&lt;&gt;"",VLOOKUP($E10366,GEMWs!$E$14:$L$20,7,FALSE),"")</f>
        <v>37.754918937403332</v>
      </c>
      <c r="M10366" s="17">
        <f>IF($E10366&lt;&gt;"",VLOOKUP($E10366,GEMWs!$E$14:$L$20,8,FALSE),"")</f>
        <v>96.174593288388181</v>
      </c>
      <c r="N10366" s="17">
        <f t="shared" si="728"/>
        <v>15000</v>
      </c>
      <c r="O10366" s="17">
        <f t="shared" si="729"/>
        <v>20000</v>
      </c>
      <c r="P10366" s="17">
        <f t="shared" si="732"/>
        <v>1.4999999999999999E-5</v>
      </c>
      <c r="Q10366" s="17">
        <f t="shared" si="733"/>
        <v>1.9999999999999998E-5</v>
      </c>
    </row>
    <row r="10367" spans="1:17" x14ac:dyDescent="0.35">
      <c r="A10367" t="s">
        <v>2610</v>
      </c>
      <c r="B10367" t="s">
        <v>630</v>
      </c>
      <c r="D10367" t="s">
        <v>14</v>
      </c>
      <c r="E10367" t="s">
        <v>21</v>
      </c>
      <c r="G10367" t="s">
        <v>3040</v>
      </c>
      <c r="H10367">
        <v>0.5</v>
      </c>
      <c r="J10367">
        <v>0</v>
      </c>
      <c r="K10367">
        <v>0</v>
      </c>
      <c r="L10367" s="17">
        <f>IF($E10367&lt;&gt;"",VLOOKUP($E10367,GEMWs!$E$14:$L$20,7,FALSE),"")</f>
        <v>37.754918937403332</v>
      </c>
      <c r="M10367" s="17">
        <f>IF($E10367&lt;&gt;"",VLOOKUP($E10367,GEMWs!$E$14:$L$20,8,FALSE),"")</f>
        <v>96.174593288388181</v>
      </c>
      <c r="N10367" s="17">
        <f t="shared" ca="1" si="728"/>
        <v>37.754918937403332</v>
      </c>
      <c r="O10367" s="17">
        <f t="shared" ca="1" si="729"/>
        <v>96.174593288388181</v>
      </c>
      <c r="P10367" s="17">
        <f t="shared" ca="1" si="732"/>
        <v>5.1988782370069918E-3</v>
      </c>
      <c r="Q10367" s="17">
        <f t="shared" ca="1" si="733"/>
        <v>1.3243307470186519E-2</v>
      </c>
    </row>
    <row r="10368" spans="1:17" x14ac:dyDescent="0.35">
      <c r="A10368" t="s">
        <v>2610</v>
      </c>
      <c r="B10368" t="s">
        <v>103</v>
      </c>
      <c r="D10368" t="s">
        <v>14</v>
      </c>
      <c r="E10368" t="s">
        <v>15</v>
      </c>
      <c r="G10368" t="s">
        <v>3040</v>
      </c>
      <c r="H10368">
        <v>33</v>
      </c>
      <c r="J10368">
        <v>0</v>
      </c>
      <c r="K10368">
        <v>0</v>
      </c>
      <c r="L10368" s="17">
        <f>IF($E10368&lt;&gt;"",VLOOKUP($E10368,GEMWs!$E$14:$L$20,7,FALSE),"")</f>
        <v>37.892086284381016</v>
      </c>
      <c r="M10368" s="17">
        <f>IF($E10368&lt;&gt;"",VLOOKUP($E10368,GEMWs!$E$14:$L$20,8,FALSE),"")</f>
        <v>96.522753888300599</v>
      </c>
      <c r="N10368" s="17">
        <f t="shared" ca="1" si="728"/>
        <v>37.892086284381016</v>
      </c>
      <c r="O10368" s="17">
        <f t="shared" ca="1" si="729"/>
        <v>96.522753888300599</v>
      </c>
      <c r="P10368" s="17">
        <f t="shared" ca="1" si="732"/>
        <v>0.3418882975322971</v>
      </c>
      <c r="Q10368" s="17">
        <f t="shared" ca="1" si="733"/>
        <v>0.87089424826952544</v>
      </c>
    </row>
    <row r="10369" spans="1:17" x14ac:dyDescent="0.35">
      <c r="A10369" t="s">
        <v>2610</v>
      </c>
      <c r="B10369" t="s">
        <v>1622</v>
      </c>
      <c r="C10369" t="s">
        <v>1623</v>
      </c>
      <c r="D10369" t="s">
        <v>14</v>
      </c>
      <c r="E10369" t="s">
        <v>21</v>
      </c>
      <c r="F10369" t="s">
        <v>22</v>
      </c>
      <c r="G10369" t="s">
        <v>3040</v>
      </c>
      <c r="H10369">
        <v>0.5</v>
      </c>
      <c r="I10369">
        <v>432</v>
      </c>
      <c r="J10369">
        <v>10000</v>
      </c>
      <c r="K10369">
        <v>10000</v>
      </c>
      <c r="L10369" s="17">
        <f>IF($E10369&lt;&gt;"",VLOOKUP($E10369,GEMWs!$E$14:$L$20,7,FALSE),"")</f>
        <v>37.754918937403332</v>
      </c>
      <c r="M10369" s="17">
        <f>IF($E10369&lt;&gt;"",VLOOKUP($E10369,GEMWs!$E$14:$L$20,8,FALSE),"")</f>
        <v>96.174593288388181</v>
      </c>
      <c r="N10369" s="17">
        <f t="shared" si="728"/>
        <v>10000</v>
      </c>
      <c r="O10369" s="17">
        <f t="shared" si="729"/>
        <v>10000</v>
      </c>
      <c r="P10369" s="17">
        <f t="shared" si="732"/>
        <v>5.0000000000000002E-5</v>
      </c>
      <c r="Q10369" s="17">
        <f t="shared" si="733"/>
        <v>5.0000000000000002E-5</v>
      </c>
    </row>
    <row r="10370" spans="1:17" x14ac:dyDescent="0.35">
      <c r="A10370" t="s">
        <v>2610</v>
      </c>
      <c r="B10370" t="s">
        <v>2980</v>
      </c>
      <c r="D10370" t="s">
        <v>14</v>
      </c>
      <c r="E10370" t="s">
        <v>18</v>
      </c>
      <c r="G10370" t="s">
        <v>3040</v>
      </c>
      <c r="H10370">
        <v>0.5</v>
      </c>
      <c r="J10370">
        <v>0</v>
      </c>
      <c r="K10370">
        <v>0</v>
      </c>
      <c r="L10370" s="17">
        <f>IF($E10370&lt;&gt;"",VLOOKUP($E10370,GEMWs!$E$14:$L$20,7,FALSE),"")</f>
        <v>5950.3939027696888</v>
      </c>
      <c r="M10370" s="17">
        <f>IF($E10370&lt;&gt;"",VLOOKUP($E10370,GEMWs!$E$14:$L$20,8,FALSE),"")</f>
        <v>10539.430626954083</v>
      </c>
      <c r="N10370" s="17">
        <f t="shared" ca="1" si="728"/>
        <v>5950.3939027696888</v>
      </c>
      <c r="O10370" s="17">
        <f t="shared" ca="1" si="729"/>
        <v>10539.430626954083</v>
      </c>
      <c r="P10370" s="17">
        <f t="shared" ca="1" si="732"/>
        <v>4.7440892937923445E-5</v>
      </c>
      <c r="Q10370" s="17">
        <f t="shared" ca="1" si="733"/>
        <v>8.4028050608089729E-5</v>
      </c>
    </row>
    <row r="10371" spans="1:17" x14ac:dyDescent="0.35">
      <c r="A10371" t="s">
        <v>2610</v>
      </c>
      <c r="B10371" t="s">
        <v>144</v>
      </c>
      <c r="C10371" t="s">
        <v>145</v>
      </c>
      <c r="D10371" t="s">
        <v>14</v>
      </c>
      <c r="E10371" t="s">
        <v>21</v>
      </c>
      <c r="F10371" t="s">
        <v>22</v>
      </c>
      <c r="G10371" t="s">
        <v>3040</v>
      </c>
      <c r="H10371">
        <v>45.3</v>
      </c>
      <c r="I10371">
        <v>317</v>
      </c>
      <c r="J10371">
        <v>2000</v>
      </c>
      <c r="K10371">
        <v>10000</v>
      </c>
      <c r="L10371" s="17">
        <f>IF($E10371&lt;&gt;"",VLOOKUP($E10371,GEMWs!$E$14:$L$20,7,FALSE),"")</f>
        <v>37.754918937403332</v>
      </c>
      <c r="M10371" s="17">
        <f>IF($E10371&lt;&gt;"",VLOOKUP($E10371,GEMWs!$E$14:$L$20,8,FALSE),"")</f>
        <v>96.174593288388181</v>
      </c>
      <c r="N10371" s="17">
        <f t="shared" si="728"/>
        <v>2000</v>
      </c>
      <c r="O10371" s="17">
        <f t="shared" si="729"/>
        <v>10000</v>
      </c>
      <c r="P10371" s="17">
        <f t="shared" si="732"/>
        <v>4.5299999999999993E-3</v>
      </c>
      <c r="Q10371" s="17">
        <f t="shared" si="733"/>
        <v>2.265E-2</v>
      </c>
    </row>
    <row r="10372" spans="1:17" x14ac:dyDescent="0.35">
      <c r="A10372" t="s">
        <v>2610</v>
      </c>
      <c r="B10372" t="s">
        <v>182</v>
      </c>
      <c r="C10372" t="s">
        <v>183</v>
      </c>
      <c r="D10372" t="s">
        <v>14</v>
      </c>
      <c r="E10372" t="s">
        <v>21</v>
      </c>
      <c r="F10372" t="s">
        <v>22</v>
      </c>
      <c r="G10372" t="s">
        <v>3040</v>
      </c>
      <c r="H10372">
        <v>1.8</v>
      </c>
      <c r="I10372">
        <v>338</v>
      </c>
      <c r="J10372">
        <v>4536</v>
      </c>
      <c r="K10372">
        <v>38636</v>
      </c>
      <c r="L10372" s="17">
        <f>IF($E10372&lt;&gt;"",VLOOKUP($E10372,GEMWs!$E$14:$L$20,7,FALSE),"")</f>
        <v>37.754918937403332</v>
      </c>
      <c r="M10372" s="17">
        <f>IF($E10372&lt;&gt;"",VLOOKUP($E10372,GEMWs!$E$14:$L$20,8,FALSE),"")</f>
        <v>96.174593288388181</v>
      </c>
      <c r="N10372" s="17">
        <f t="shared" si="728"/>
        <v>4536</v>
      </c>
      <c r="O10372" s="17">
        <f t="shared" si="729"/>
        <v>38636</v>
      </c>
      <c r="P10372" s="17">
        <f t="shared" si="732"/>
        <v>4.6588673775753183E-5</v>
      </c>
      <c r="Q10372" s="17">
        <f t="shared" si="733"/>
        <v>3.9682539682539683E-4</v>
      </c>
    </row>
    <row r="10373" spans="1:17" x14ac:dyDescent="0.35">
      <c r="A10373" t="s">
        <v>2610</v>
      </c>
      <c r="B10373" t="s">
        <v>184</v>
      </c>
      <c r="C10373" t="s">
        <v>185</v>
      </c>
      <c r="D10373" t="s">
        <v>14</v>
      </c>
      <c r="E10373" t="s">
        <v>21</v>
      </c>
      <c r="F10373" t="s">
        <v>22</v>
      </c>
      <c r="G10373" t="s">
        <v>3040</v>
      </c>
      <c r="H10373">
        <v>43.2</v>
      </c>
      <c r="I10373">
        <v>345</v>
      </c>
      <c r="J10373">
        <v>5000</v>
      </c>
      <c r="K10373">
        <v>20000</v>
      </c>
      <c r="L10373" s="17">
        <f>IF($E10373&lt;&gt;"",VLOOKUP($E10373,GEMWs!$E$14:$L$20,7,FALSE),"")</f>
        <v>37.754918937403332</v>
      </c>
      <c r="M10373" s="17">
        <f>IF($E10373&lt;&gt;"",VLOOKUP($E10373,GEMWs!$E$14:$L$20,8,FALSE),"")</f>
        <v>96.174593288388181</v>
      </c>
      <c r="N10373" s="17">
        <f t="shared" si="728"/>
        <v>5000</v>
      </c>
      <c r="O10373" s="17">
        <f t="shared" si="729"/>
        <v>20000</v>
      </c>
      <c r="P10373" s="17">
        <f t="shared" si="732"/>
        <v>2.16E-3</v>
      </c>
      <c r="Q10373" s="17">
        <f t="shared" si="733"/>
        <v>8.6400000000000001E-3</v>
      </c>
    </row>
    <row r="10374" spans="1:17" x14ac:dyDescent="0.35">
      <c r="A10374" t="s">
        <v>2611</v>
      </c>
      <c r="B10374" t="s">
        <v>168</v>
      </c>
      <c r="C10374" t="s">
        <v>169</v>
      </c>
      <c r="D10374" t="s">
        <v>14</v>
      </c>
      <c r="E10374" t="s">
        <v>21</v>
      </c>
      <c r="F10374" t="s">
        <v>22</v>
      </c>
      <c r="G10374" t="s">
        <v>3040</v>
      </c>
      <c r="H10374">
        <v>95.4</v>
      </c>
      <c r="I10374">
        <v>7</v>
      </c>
      <c r="J10374">
        <v>4540</v>
      </c>
      <c r="K10374">
        <v>21364</v>
      </c>
      <c r="L10374" s="17">
        <f>IF($E10374&lt;&gt;"",VLOOKUP($E10374,GEMWs!$E$14:$L$20,7,FALSE),"")</f>
        <v>37.754918937403332</v>
      </c>
      <c r="M10374" s="17">
        <f>IF($E10374&lt;&gt;"",VLOOKUP($E10374,GEMWs!$E$14:$L$20,8,FALSE),"")</f>
        <v>96.174593288388181</v>
      </c>
      <c r="N10374" s="17">
        <f t="shared" si="728"/>
        <v>4540</v>
      </c>
      <c r="O10374" s="17">
        <f t="shared" si="729"/>
        <v>21364</v>
      </c>
      <c r="P10374" s="17">
        <f t="shared" si="732"/>
        <v>4.465455907133496E-3</v>
      </c>
      <c r="Q10374" s="17">
        <f t="shared" si="733"/>
        <v>2.1013215859030838E-2</v>
      </c>
    </row>
    <row r="10375" spans="1:17" x14ac:dyDescent="0.35">
      <c r="A10375" t="s">
        <v>2611</v>
      </c>
      <c r="B10375" t="s">
        <v>170</v>
      </c>
      <c r="C10375" t="s">
        <v>171</v>
      </c>
      <c r="D10375" t="s">
        <v>14</v>
      </c>
      <c r="E10375" t="s">
        <v>21</v>
      </c>
      <c r="F10375" t="s">
        <v>22</v>
      </c>
      <c r="G10375" t="s">
        <v>3040</v>
      </c>
      <c r="H10375">
        <v>38.1</v>
      </c>
      <c r="I10375">
        <v>114</v>
      </c>
      <c r="J10375">
        <v>15000</v>
      </c>
      <c r="K10375">
        <v>20000</v>
      </c>
      <c r="L10375" s="17">
        <f>IF($E10375&lt;&gt;"",VLOOKUP($E10375,GEMWs!$E$14:$L$20,7,FALSE),"")</f>
        <v>37.754918937403332</v>
      </c>
      <c r="M10375" s="17">
        <f>IF($E10375&lt;&gt;"",VLOOKUP($E10375,GEMWs!$E$14:$L$20,8,FALSE),"")</f>
        <v>96.174593288388181</v>
      </c>
      <c r="N10375" s="17">
        <f t="shared" si="728"/>
        <v>15000</v>
      </c>
      <c r="O10375" s="17">
        <f t="shared" si="729"/>
        <v>20000</v>
      </c>
      <c r="P10375" s="17">
        <f t="shared" si="732"/>
        <v>1.905E-3</v>
      </c>
      <c r="Q10375" s="17">
        <f t="shared" si="733"/>
        <v>2.5400000000000002E-3</v>
      </c>
    </row>
    <row r="10376" spans="1:17" x14ac:dyDescent="0.35">
      <c r="A10376" t="s">
        <v>2611</v>
      </c>
      <c r="B10376" t="s">
        <v>192</v>
      </c>
      <c r="C10376" t="s">
        <v>193</v>
      </c>
      <c r="D10376" t="s">
        <v>14</v>
      </c>
      <c r="E10376" t="s">
        <v>21</v>
      </c>
      <c r="F10376" t="s">
        <v>22</v>
      </c>
      <c r="G10376" t="s">
        <v>3040</v>
      </c>
      <c r="H10376">
        <v>6.2</v>
      </c>
      <c r="I10376">
        <v>129</v>
      </c>
      <c r="J10376">
        <v>85000</v>
      </c>
      <c r="K10376">
        <v>90000</v>
      </c>
      <c r="L10376" s="17">
        <f>IF($E10376&lt;&gt;"",VLOOKUP($E10376,GEMWs!$E$14:$L$20,7,FALSE),"")</f>
        <v>37.754918937403332</v>
      </c>
      <c r="M10376" s="17">
        <f>IF($E10376&lt;&gt;"",VLOOKUP($E10376,GEMWs!$E$14:$L$20,8,FALSE),"")</f>
        <v>96.174593288388181</v>
      </c>
      <c r="N10376" s="17">
        <f t="shared" si="728"/>
        <v>85000</v>
      </c>
      <c r="O10376" s="17">
        <f t="shared" si="729"/>
        <v>90000</v>
      </c>
      <c r="P10376" s="17">
        <f t="shared" si="732"/>
        <v>6.8888888888888895E-5</v>
      </c>
      <c r="Q10376" s="17">
        <f t="shared" si="733"/>
        <v>7.2941176470588242E-5</v>
      </c>
    </row>
    <row r="10377" spans="1:17" x14ac:dyDescent="0.35">
      <c r="A10377" t="s">
        <v>2611</v>
      </c>
      <c r="B10377" t="s">
        <v>172</v>
      </c>
      <c r="C10377" t="s">
        <v>173</v>
      </c>
      <c r="D10377" t="s">
        <v>14</v>
      </c>
      <c r="E10377" t="s">
        <v>21</v>
      </c>
      <c r="F10377" t="s">
        <v>22</v>
      </c>
      <c r="G10377" t="s">
        <v>3040</v>
      </c>
      <c r="H10377">
        <v>24.9</v>
      </c>
      <c r="I10377">
        <v>154</v>
      </c>
      <c r="J10377">
        <v>180000</v>
      </c>
      <c r="K10377">
        <v>180000</v>
      </c>
      <c r="L10377" s="17">
        <f>IF($E10377&lt;&gt;"",VLOOKUP($E10377,GEMWs!$E$14:$L$20,7,FALSE),"")</f>
        <v>37.754918937403332</v>
      </c>
      <c r="M10377" s="17">
        <f>IF($E10377&lt;&gt;"",VLOOKUP($E10377,GEMWs!$E$14:$L$20,8,FALSE),"")</f>
        <v>96.174593288388181</v>
      </c>
      <c r="N10377" s="17">
        <f t="shared" si="728"/>
        <v>180000</v>
      </c>
      <c r="O10377" s="17">
        <f t="shared" si="729"/>
        <v>180000</v>
      </c>
      <c r="P10377" s="17">
        <f t="shared" si="732"/>
        <v>1.3833333333333333E-4</v>
      </c>
      <c r="Q10377" s="17">
        <f t="shared" si="733"/>
        <v>1.3833333333333333E-4</v>
      </c>
    </row>
    <row r="10378" spans="1:17" x14ac:dyDescent="0.35">
      <c r="A10378" t="s">
        <v>2611</v>
      </c>
      <c r="B10378" t="s">
        <v>459</v>
      </c>
      <c r="D10378" t="s">
        <v>22</v>
      </c>
      <c r="G10378" t="s">
        <v>3040</v>
      </c>
      <c r="H10378">
        <v>88.5</v>
      </c>
      <c r="J10378">
        <v>0</v>
      </c>
      <c r="K10378">
        <v>0</v>
      </c>
      <c r="L10378" s="17" t="str">
        <f>IF($E10378&lt;&gt;"",VLOOKUP($E10378,GEMWs!$E$14:$L$20,7,FALSE),"")</f>
        <v/>
      </c>
      <c r="M10378" s="17" t="str">
        <f>IF($E10378&lt;&gt;"",VLOOKUP($E10378,GEMWs!$E$14:$L$20,8,FALSE),"")</f>
        <v/>
      </c>
      <c r="N10378" s="17">
        <f t="shared" ca="1" si="728"/>
        <v>0</v>
      </c>
      <c r="O10378" s="17">
        <f t="shared" ca="1" si="729"/>
        <v>0</v>
      </c>
      <c r="P10378" s="17">
        <f t="shared" ca="1" si="732"/>
        <v>0</v>
      </c>
      <c r="Q10378" s="17">
        <f t="shared" ca="1" si="733"/>
        <v>0</v>
      </c>
    </row>
    <row r="10379" spans="1:17" x14ac:dyDescent="0.35">
      <c r="A10379" t="s">
        <v>2611</v>
      </c>
      <c r="B10379" t="s">
        <v>200</v>
      </c>
      <c r="D10379" t="s">
        <v>14</v>
      </c>
      <c r="E10379" t="s">
        <v>18</v>
      </c>
      <c r="G10379" t="s">
        <v>3040</v>
      </c>
      <c r="H10379">
        <v>11.6</v>
      </c>
      <c r="J10379">
        <v>0</v>
      </c>
      <c r="K10379">
        <v>0</v>
      </c>
      <c r="L10379" s="17">
        <f>IF($E10379&lt;&gt;"",VLOOKUP($E10379,GEMWs!$E$14:$L$20,7,FALSE),"")</f>
        <v>5950.3939027696888</v>
      </c>
      <c r="M10379" s="17">
        <f>IF($E10379&lt;&gt;"",VLOOKUP($E10379,GEMWs!$E$14:$L$20,8,FALSE),"")</f>
        <v>10539.430626954083</v>
      </c>
      <c r="N10379" s="17">
        <f t="shared" ca="1" si="728"/>
        <v>5950.3939027696888</v>
      </c>
      <c r="O10379" s="17">
        <f t="shared" ca="1" si="729"/>
        <v>10539.430626954083</v>
      </c>
      <c r="P10379" s="17">
        <f t="shared" ca="1" si="732"/>
        <v>1.1006287161598239E-3</v>
      </c>
      <c r="Q10379" s="17">
        <f t="shared" ca="1" si="733"/>
        <v>1.9494507741076817E-3</v>
      </c>
    </row>
    <row r="10380" spans="1:17" x14ac:dyDescent="0.35">
      <c r="A10380" t="s">
        <v>2611</v>
      </c>
      <c r="B10380" t="s">
        <v>157</v>
      </c>
      <c r="D10380" t="s">
        <v>22</v>
      </c>
      <c r="G10380" t="s">
        <v>3040</v>
      </c>
      <c r="H10380">
        <v>130.4</v>
      </c>
      <c r="J10380">
        <v>0</v>
      </c>
      <c r="K10380">
        <v>0</v>
      </c>
      <c r="L10380" s="17" t="str">
        <f>IF($E10380&lt;&gt;"",VLOOKUP($E10380,GEMWs!$E$14:$L$20,7,FALSE),"")</f>
        <v/>
      </c>
      <c r="M10380" s="17" t="str">
        <f>IF($E10380&lt;&gt;"",VLOOKUP($E10380,GEMWs!$E$14:$L$20,8,FALSE),"")</f>
        <v/>
      </c>
      <c r="N10380" s="17">
        <f t="shared" ca="1" si="728"/>
        <v>0</v>
      </c>
      <c r="O10380" s="17">
        <f t="shared" ca="1" si="729"/>
        <v>0</v>
      </c>
      <c r="P10380" s="17">
        <f t="shared" ca="1" si="732"/>
        <v>0</v>
      </c>
      <c r="Q10380" s="17">
        <f t="shared" ca="1" si="733"/>
        <v>0</v>
      </c>
    </row>
    <row r="10381" spans="1:17" x14ac:dyDescent="0.35">
      <c r="A10381" t="s">
        <v>2611</v>
      </c>
      <c r="B10381" t="s">
        <v>103</v>
      </c>
      <c r="D10381" t="s">
        <v>14</v>
      </c>
      <c r="E10381" t="s">
        <v>15</v>
      </c>
      <c r="G10381" t="s">
        <v>3040</v>
      </c>
      <c r="H10381">
        <v>1021.9</v>
      </c>
      <c r="J10381">
        <v>0</v>
      </c>
      <c r="K10381">
        <v>0</v>
      </c>
      <c r="L10381" s="17">
        <f>IF($E10381&lt;&gt;"",VLOOKUP($E10381,GEMWs!$E$14:$L$20,7,FALSE),"")</f>
        <v>37.892086284381016</v>
      </c>
      <c r="M10381" s="17">
        <f>IF($E10381&lt;&gt;"",VLOOKUP($E10381,GEMWs!$E$14:$L$20,8,FALSE),"")</f>
        <v>96.522753888300599</v>
      </c>
      <c r="N10381" s="17">
        <f t="shared" ca="1" si="728"/>
        <v>37.892086284381016</v>
      </c>
      <c r="O10381" s="17">
        <f t="shared" ca="1" si="729"/>
        <v>96.522753888300599</v>
      </c>
      <c r="P10381" s="17">
        <f t="shared" ca="1" si="732"/>
        <v>10.587140946916799</v>
      </c>
      <c r="Q10381" s="17">
        <f t="shared" ca="1" si="733"/>
        <v>26.968691888079636</v>
      </c>
    </row>
    <row r="10382" spans="1:17" x14ac:dyDescent="0.35">
      <c r="A10382" t="s">
        <v>2611</v>
      </c>
      <c r="B10382" t="s">
        <v>163</v>
      </c>
      <c r="D10382" t="s">
        <v>22</v>
      </c>
      <c r="G10382" t="s">
        <v>3040</v>
      </c>
      <c r="H10382">
        <v>34.299999999999997</v>
      </c>
      <c r="J10382">
        <v>0</v>
      </c>
      <c r="K10382">
        <v>0</v>
      </c>
      <c r="L10382" s="17" t="str">
        <f>IF($E10382&lt;&gt;"",VLOOKUP($E10382,GEMWs!$E$14:$L$20,7,FALSE),"")</f>
        <v/>
      </c>
      <c r="M10382" s="17" t="str">
        <f>IF($E10382&lt;&gt;"",VLOOKUP($E10382,GEMWs!$E$14:$L$20,8,FALSE),"")</f>
        <v/>
      </c>
      <c r="N10382" s="17">
        <f t="shared" ca="1" si="728"/>
        <v>0</v>
      </c>
      <c r="O10382" s="17">
        <f t="shared" ca="1" si="729"/>
        <v>0</v>
      </c>
      <c r="P10382" s="17">
        <f t="shared" ca="1" si="732"/>
        <v>0</v>
      </c>
      <c r="Q10382" s="17">
        <f t="shared" ca="1" si="733"/>
        <v>0</v>
      </c>
    </row>
    <row r="10383" spans="1:17" x14ac:dyDescent="0.35">
      <c r="A10383" t="s">
        <v>2611</v>
      </c>
      <c r="B10383" t="s">
        <v>511</v>
      </c>
      <c r="D10383" t="s">
        <v>22</v>
      </c>
      <c r="G10383" t="s">
        <v>3040</v>
      </c>
      <c r="H10383">
        <v>80.900000000000006</v>
      </c>
      <c r="J10383">
        <v>0</v>
      </c>
      <c r="K10383">
        <v>0</v>
      </c>
      <c r="L10383" s="17" t="str">
        <f>IF($E10383&lt;&gt;"",VLOOKUP($E10383,GEMWs!$E$14:$L$20,7,FALSE),"")</f>
        <v/>
      </c>
      <c r="M10383" s="17" t="str">
        <f>IF($E10383&lt;&gt;"",VLOOKUP($E10383,GEMWs!$E$14:$L$20,8,FALSE),"")</f>
        <v/>
      </c>
      <c r="N10383" s="17">
        <f t="shared" ca="1" si="728"/>
        <v>0</v>
      </c>
      <c r="O10383" s="17">
        <f t="shared" ca="1" si="729"/>
        <v>0</v>
      </c>
      <c r="P10383" s="17">
        <f t="shared" ca="1" si="732"/>
        <v>0</v>
      </c>
      <c r="Q10383" s="17">
        <f t="shared" ca="1" si="733"/>
        <v>0</v>
      </c>
    </row>
    <row r="10384" spans="1:17" x14ac:dyDescent="0.35">
      <c r="A10384" t="s">
        <v>2611</v>
      </c>
      <c r="B10384" t="s">
        <v>2980</v>
      </c>
      <c r="D10384" t="s">
        <v>14</v>
      </c>
      <c r="E10384" t="s">
        <v>18</v>
      </c>
      <c r="G10384" t="s">
        <v>3040</v>
      </c>
      <c r="H10384">
        <v>20.100000000000001</v>
      </c>
      <c r="J10384">
        <v>0</v>
      </c>
      <c r="K10384">
        <v>0</v>
      </c>
      <c r="L10384" s="17">
        <f>IF($E10384&lt;&gt;"",VLOOKUP($E10384,GEMWs!$E$14:$L$20,7,FALSE),"")</f>
        <v>5950.3939027696888</v>
      </c>
      <c r="M10384" s="17">
        <f>IF($E10384&lt;&gt;"",VLOOKUP($E10384,GEMWs!$E$14:$L$20,8,FALSE),"")</f>
        <v>10539.430626954083</v>
      </c>
      <c r="N10384" s="17">
        <f t="shared" ca="1" si="728"/>
        <v>5950.3939027696888</v>
      </c>
      <c r="O10384" s="17">
        <f t="shared" ca="1" si="729"/>
        <v>10539.430626954083</v>
      </c>
      <c r="P10384" s="17">
        <f t="shared" ca="1" si="732"/>
        <v>1.9071238961045226E-3</v>
      </c>
      <c r="Q10384" s="17">
        <f t="shared" ca="1" si="733"/>
        <v>3.3779276344452075E-3</v>
      </c>
    </row>
    <row r="10385" spans="1:17" x14ac:dyDescent="0.35">
      <c r="A10385" t="s">
        <v>2611</v>
      </c>
      <c r="B10385" t="s">
        <v>144</v>
      </c>
      <c r="C10385" t="s">
        <v>145</v>
      </c>
      <c r="D10385" t="s">
        <v>14</v>
      </c>
      <c r="E10385" t="s">
        <v>21</v>
      </c>
      <c r="F10385" t="s">
        <v>22</v>
      </c>
      <c r="G10385" t="s">
        <v>3040</v>
      </c>
      <c r="H10385">
        <v>2.4</v>
      </c>
      <c r="I10385">
        <v>317</v>
      </c>
      <c r="J10385">
        <v>2000</v>
      </c>
      <c r="K10385">
        <v>10000</v>
      </c>
      <c r="L10385" s="17">
        <f>IF($E10385&lt;&gt;"",VLOOKUP($E10385,GEMWs!$E$14:$L$20,7,FALSE),"")</f>
        <v>37.754918937403332</v>
      </c>
      <c r="M10385" s="17">
        <f>IF($E10385&lt;&gt;"",VLOOKUP($E10385,GEMWs!$E$14:$L$20,8,FALSE),"")</f>
        <v>96.174593288388181</v>
      </c>
      <c r="N10385" s="17">
        <f t="shared" si="728"/>
        <v>2000</v>
      </c>
      <c r="O10385" s="17">
        <f t="shared" si="729"/>
        <v>10000</v>
      </c>
      <c r="P10385" s="17">
        <f t="shared" si="732"/>
        <v>2.3999999999999998E-4</v>
      </c>
      <c r="Q10385" s="17">
        <f t="shared" si="733"/>
        <v>1.1999999999999999E-3</v>
      </c>
    </row>
    <row r="10386" spans="1:17" x14ac:dyDescent="0.35">
      <c r="A10386" t="s">
        <v>2611</v>
      </c>
      <c r="B10386" t="s">
        <v>2981</v>
      </c>
      <c r="D10386" t="s">
        <v>14</v>
      </c>
      <c r="E10386" t="s">
        <v>21</v>
      </c>
      <c r="G10386" t="s">
        <v>3040</v>
      </c>
      <c r="H10386">
        <v>136.30000000000001</v>
      </c>
      <c r="J10386">
        <v>0</v>
      </c>
      <c r="K10386">
        <v>0</v>
      </c>
      <c r="L10386" s="17">
        <f>IF($E10386&lt;&gt;"",VLOOKUP($E10386,GEMWs!$E$14:$L$20,7,FALSE),"")</f>
        <v>37.754918937403332</v>
      </c>
      <c r="M10386" s="17">
        <f>IF($E10386&lt;&gt;"",VLOOKUP($E10386,GEMWs!$E$14:$L$20,8,FALSE),"")</f>
        <v>96.174593288388181</v>
      </c>
      <c r="N10386" s="17">
        <f t="shared" ca="1" si="728"/>
        <v>37.754918937403332</v>
      </c>
      <c r="O10386" s="17">
        <f t="shared" ca="1" si="729"/>
        <v>96.174593288388181</v>
      </c>
      <c r="P10386" s="17">
        <f t="shared" ca="1" si="732"/>
        <v>1.417214207408106</v>
      </c>
      <c r="Q10386" s="17">
        <f t="shared" ca="1" si="733"/>
        <v>3.6101256163728452</v>
      </c>
    </row>
    <row r="10387" spans="1:17" x14ac:dyDescent="0.35">
      <c r="A10387" t="s">
        <v>2611</v>
      </c>
      <c r="B10387" t="s">
        <v>180</v>
      </c>
      <c r="C10387" t="s">
        <v>181</v>
      </c>
      <c r="D10387" t="s">
        <v>14</v>
      </c>
      <c r="E10387" t="s">
        <v>21</v>
      </c>
      <c r="F10387" t="s">
        <v>22</v>
      </c>
      <c r="G10387" t="s">
        <v>3040</v>
      </c>
      <c r="H10387">
        <v>11.2</v>
      </c>
      <c r="I10387">
        <v>445</v>
      </c>
      <c r="J10387">
        <v>56750</v>
      </c>
      <c r="K10387">
        <v>113500</v>
      </c>
      <c r="L10387" s="17">
        <f>IF($E10387&lt;&gt;"",VLOOKUP($E10387,GEMWs!$E$14:$L$20,7,FALSE),"")</f>
        <v>37.754918937403332</v>
      </c>
      <c r="M10387" s="17">
        <f>IF($E10387&lt;&gt;"",VLOOKUP($E10387,GEMWs!$E$14:$L$20,8,FALSE),"")</f>
        <v>96.174593288388181</v>
      </c>
      <c r="N10387" s="17">
        <f t="shared" ref="N10387:N10450" si="734">IF($I10387&lt;&gt;"",J10387,IF(AND($D10387="Y",$M$6=236),L10387,0))</f>
        <v>56750</v>
      </c>
      <c r="O10387" s="17">
        <f t="shared" ref="O10387:O10450" si="735">IF($I10387&lt;&gt;"",K10387,IF(AND($D10387="Y",$M$6=236),M10387,0))</f>
        <v>113500</v>
      </c>
      <c r="P10387" s="17">
        <f t="shared" si="732"/>
        <v>9.8678414096916296E-5</v>
      </c>
      <c r="Q10387" s="17">
        <f t="shared" si="733"/>
        <v>1.9735682819383259E-4</v>
      </c>
    </row>
    <row r="10388" spans="1:17" x14ac:dyDescent="0.35">
      <c r="A10388" t="s">
        <v>2611</v>
      </c>
      <c r="B10388" t="s">
        <v>71</v>
      </c>
      <c r="C10388" t="s">
        <v>72</v>
      </c>
      <c r="D10388" t="s">
        <v>14</v>
      </c>
      <c r="E10388" t="s">
        <v>21</v>
      </c>
      <c r="F10388" t="s">
        <v>22</v>
      </c>
      <c r="G10388" t="s">
        <v>3040</v>
      </c>
      <c r="H10388">
        <v>29.2</v>
      </c>
      <c r="I10388">
        <v>333</v>
      </c>
      <c r="J10388">
        <v>31000</v>
      </c>
      <c r="K10388">
        <v>60000</v>
      </c>
      <c r="L10388" s="17">
        <f>IF($E10388&lt;&gt;"",VLOOKUP($E10388,GEMWs!$E$14:$L$20,7,FALSE),"")</f>
        <v>37.754918937403332</v>
      </c>
      <c r="M10388" s="17">
        <f>IF($E10388&lt;&gt;"",VLOOKUP($E10388,GEMWs!$E$14:$L$20,8,FALSE),"")</f>
        <v>96.174593288388181</v>
      </c>
      <c r="N10388" s="17">
        <f t="shared" si="734"/>
        <v>31000</v>
      </c>
      <c r="O10388" s="17">
        <f t="shared" si="735"/>
        <v>60000</v>
      </c>
      <c r="P10388" s="17">
        <f t="shared" si="732"/>
        <v>4.8666666666666666E-4</v>
      </c>
      <c r="Q10388" s="17">
        <f t="shared" si="733"/>
        <v>9.4193548387096768E-4</v>
      </c>
    </row>
    <row r="10389" spans="1:17" x14ac:dyDescent="0.35">
      <c r="A10389" t="s">
        <v>2611</v>
      </c>
      <c r="B10389" t="s">
        <v>186</v>
      </c>
      <c r="C10389" t="s">
        <v>187</v>
      </c>
      <c r="D10389" t="s">
        <v>14</v>
      </c>
      <c r="E10389" t="s">
        <v>21</v>
      </c>
      <c r="F10389" t="s">
        <v>14</v>
      </c>
      <c r="G10389" t="s">
        <v>3040</v>
      </c>
      <c r="H10389">
        <v>135.9</v>
      </c>
      <c r="I10389">
        <v>337</v>
      </c>
      <c r="J10389">
        <v>53.942762999999999</v>
      </c>
      <c r="K10389">
        <v>180000</v>
      </c>
      <c r="L10389" s="17">
        <f>IF($E10389&lt;&gt;"",VLOOKUP($E10389,GEMWs!$E$14:$L$20,7,FALSE),"")</f>
        <v>37.754918937403332</v>
      </c>
      <c r="M10389" s="17">
        <f>IF($E10389&lt;&gt;"",VLOOKUP($E10389,GEMWs!$E$14:$L$20,8,FALSE),"")</f>
        <v>96.174593288388181</v>
      </c>
      <c r="N10389" s="17">
        <f t="shared" si="734"/>
        <v>53.942762999999999</v>
      </c>
      <c r="O10389" s="17">
        <f t="shared" si="735"/>
        <v>180000</v>
      </c>
      <c r="P10389" s="17">
        <f t="shared" si="732"/>
        <v>7.5500000000000003E-4</v>
      </c>
      <c r="Q10389" s="17">
        <f t="shared" si="733"/>
        <v>2.5193370239488848</v>
      </c>
    </row>
    <row r="10390" spans="1:17" x14ac:dyDescent="0.35">
      <c r="A10390" t="s">
        <v>2611</v>
      </c>
      <c r="B10390" t="s">
        <v>184</v>
      </c>
      <c r="C10390" t="s">
        <v>185</v>
      </c>
      <c r="D10390" t="s">
        <v>14</v>
      </c>
      <c r="E10390" t="s">
        <v>21</v>
      </c>
      <c r="F10390" t="s">
        <v>22</v>
      </c>
      <c r="G10390" t="s">
        <v>3040</v>
      </c>
      <c r="H10390">
        <v>203.9</v>
      </c>
      <c r="I10390">
        <v>345</v>
      </c>
      <c r="J10390">
        <v>5000</v>
      </c>
      <c r="K10390">
        <v>20000</v>
      </c>
      <c r="L10390" s="17">
        <f>IF($E10390&lt;&gt;"",VLOOKUP($E10390,GEMWs!$E$14:$L$20,7,FALSE),"")</f>
        <v>37.754918937403332</v>
      </c>
      <c r="M10390" s="17">
        <f>IF($E10390&lt;&gt;"",VLOOKUP($E10390,GEMWs!$E$14:$L$20,8,FALSE),"")</f>
        <v>96.174593288388181</v>
      </c>
      <c r="N10390" s="17">
        <f t="shared" si="734"/>
        <v>5000</v>
      </c>
      <c r="O10390" s="17">
        <f t="shared" si="735"/>
        <v>20000</v>
      </c>
      <c r="P10390" s="17">
        <f t="shared" si="732"/>
        <v>1.0195000000000001E-2</v>
      </c>
      <c r="Q10390" s="17">
        <f t="shared" si="733"/>
        <v>4.0780000000000004E-2</v>
      </c>
    </row>
    <row r="10391" spans="1:17" x14ac:dyDescent="0.35">
      <c r="A10391" t="s">
        <v>2612</v>
      </c>
      <c r="B10391" t="s">
        <v>168</v>
      </c>
      <c r="C10391" t="s">
        <v>169</v>
      </c>
      <c r="D10391" t="s">
        <v>14</v>
      </c>
      <c r="E10391" t="s">
        <v>21</v>
      </c>
      <c r="F10391" t="s">
        <v>22</v>
      </c>
      <c r="G10391" t="s">
        <v>3040</v>
      </c>
      <c r="H10391">
        <v>44.2</v>
      </c>
      <c r="I10391">
        <v>7</v>
      </c>
      <c r="J10391">
        <v>4540</v>
      </c>
      <c r="K10391">
        <v>21364</v>
      </c>
      <c r="L10391" s="17">
        <f>IF($E10391&lt;&gt;"",VLOOKUP($E10391,GEMWs!$E$14:$L$20,7,FALSE),"")</f>
        <v>37.754918937403332</v>
      </c>
      <c r="M10391" s="17">
        <f>IF($E10391&lt;&gt;"",VLOOKUP($E10391,GEMWs!$E$14:$L$20,8,FALSE),"")</f>
        <v>96.174593288388181</v>
      </c>
      <c r="N10391" s="17">
        <f t="shared" si="734"/>
        <v>4540</v>
      </c>
      <c r="O10391" s="17">
        <f t="shared" si="735"/>
        <v>21364</v>
      </c>
      <c r="P10391" s="17">
        <f t="shared" si="732"/>
        <v>2.0689009548773641E-3</v>
      </c>
      <c r="Q10391" s="17">
        <f t="shared" si="733"/>
        <v>9.7356828193832599E-3</v>
      </c>
    </row>
    <row r="10392" spans="1:17" x14ac:dyDescent="0.35">
      <c r="A10392" t="s">
        <v>2612</v>
      </c>
      <c r="B10392" t="s">
        <v>19</v>
      </c>
      <c r="C10392" t="s">
        <v>20</v>
      </c>
      <c r="D10392" t="s">
        <v>14</v>
      </c>
      <c r="E10392" t="s">
        <v>21</v>
      </c>
      <c r="F10392" t="s">
        <v>22</v>
      </c>
      <c r="G10392" t="s">
        <v>3040</v>
      </c>
      <c r="H10392">
        <v>27.8</v>
      </c>
      <c r="I10392">
        <v>52</v>
      </c>
      <c r="J10392">
        <v>1818</v>
      </c>
      <c r="K10392">
        <v>5000</v>
      </c>
      <c r="L10392" s="17">
        <f>IF($E10392&lt;&gt;"",VLOOKUP($E10392,GEMWs!$E$14:$L$20,7,FALSE),"")</f>
        <v>37.754918937403332</v>
      </c>
      <c r="M10392" s="17">
        <f>IF($E10392&lt;&gt;"",VLOOKUP($E10392,GEMWs!$E$14:$L$20,8,FALSE),"")</f>
        <v>96.174593288388181</v>
      </c>
      <c r="N10392" s="17">
        <f t="shared" si="734"/>
        <v>1818</v>
      </c>
      <c r="O10392" s="17">
        <f t="shared" si="735"/>
        <v>5000</v>
      </c>
      <c r="P10392" s="17">
        <f t="shared" si="732"/>
        <v>5.5599999999999998E-3</v>
      </c>
      <c r="Q10392" s="17">
        <f t="shared" si="733"/>
        <v>1.5291529152915291E-2</v>
      </c>
    </row>
    <row r="10393" spans="1:17" x14ac:dyDescent="0.35">
      <c r="A10393" t="s">
        <v>2612</v>
      </c>
      <c r="B10393" t="s">
        <v>626</v>
      </c>
      <c r="C10393" t="s">
        <v>627</v>
      </c>
      <c r="D10393" t="s">
        <v>14</v>
      </c>
      <c r="E10393" t="s">
        <v>21</v>
      </c>
      <c r="F10393" t="s">
        <v>22</v>
      </c>
      <c r="G10393" t="s">
        <v>3040</v>
      </c>
      <c r="H10393">
        <v>34.299999999999997</v>
      </c>
      <c r="I10393">
        <v>68</v>
      </c>
      <c r="J10393">
        <v>18140</v>
      </c>
      <c r="K10393">
        <v>27220</v>
      </c>
      <c r="L10393" s="17">
        <f>IF($E10393&lt;&gt;"",VLOOKUP($E10393,GEMWs!$E$14:$L$20,7,FALSE),"")</f>
        <v>37.754918937403332</v>
      </c>
      <c r="M10393" s="17">
        <f>IF($E10393&lt;&gt;"",VLOOKUP($E10393,GEMWs!$E$14:$L$20,8,FALSE),"")</f>
        <v>96.174593288388181</v>
      </c>
      <c r="N10393" s="17">
        <f t="shared" si="734"/>
        <v>18140</v>
      </c>
      <c r="O10393" s="17">
        <f t="shared" si="735"/>
        <v>27220</v>
      </c>
      <c r="P10393" s="17">
        <f t="shared" si="732"/>
        <v>1.2601028655400441E-3</v>
      </c>
      <c r="Q10393" s="17">
        <f t="shared" si="733"/>
        <v>1.8908489525909591E-3</v>
      </c>
    </row>
    <row r="10394" spans="1:17" x14ac:dyDescent="0.35">
      <c r="A10394" t="s">
        <v>2612</v>
      </c>
      <c r="B10394" t="s">
        <v>821</v>
      </c>
      <c r="D10394" t="s">
        <v>22</v>
      </c>
      <c r="G10394" t="s">
        <v>3040</v>
      </c>
      <c r="H10394">
        <v>24.1</v>
      </c>
      <c r="J10394">
        <v>0</v>
      </c>
      <c r="K10394">
        <v>0</v>
      </c>
      <c r="L10394" s="17" t="str">
        <f>IF($E10394&lt;&gt;"",VLOOKUP($E10394,GEMWs!$E$14:$L$20,7,FALSE),"")</f>
        <v/>
      </c>
      <c r="M10394" s="17" t="str">
        <f>IF($E10394&lt;&gt;"",VLOOKUP($E10394,GEMWs!$E$14:$L$20,8,FALSE),"")</f>
        <v/>
      </c>
      <c r="N10394" s="17">
        <f t="shared" ca="1" si="734"/>
        <v>0</v>
      </c>
      <c r="O10394" s="17">
        <f t="shared" ca="1" si="735"/>
        <v>0</v>
      </c>
      <c r="P10394" s="17">
        <f t="shared" ca="1" si="732"/>
        <v>0</v>
      </c>
      <c r="Q10394" s="17">
        <f t="shared" ca="1" si="733"/>
        <v>0</v>
      </c>
    </row>
    <row r="10395" spans="1:17" x14ac:dyDescent="0.35">
      <c r="A10395" t="s">
        <v>2612</v>
      </c>
      <c r="B10395" t="s">
        <v>628</v>
      </c>
      <c r="C10395" t="s">
        <v>629</v>
      </c>
      <c r="D10395" t="s">
        <v>14</v>
      </c>
      <c r="E10395" t="s">
        <v>21</v>
      </c>
      <c r="F10395" t="s">
        <v>22</v>
      </c>
      <c r="G10395" t="s">
        <v>3040</v>
      </c>
      <c r="H10395">
        <v>22.4</v>
      </c>
      <c r="I10395">
        <v>76</v>
      </c>
      <c r="J10395">
        <v>27215</v>
      </c>
      <c r="K10395">
        <v>27215</v>
      </c>
      <c r="L10395" s="17">
        <f>IF($E10395&lt;&gt;"",VLOOKUP($E10395,GEMWs!$E$14:$L$20,7,FALSE),"")</f>
        <v>37.754918937403332</v>
      </c>
      <c r="M10395" s="17">
        <f>IF($E10395&lt;&gt;"",VLOOKUP($E10395,GEMWs!$E$14:$L$20,8,FALSE),"")</f>
        <v>96.174593288388181</v>
      </c>
      <c r="N10395" s="17">
        <f t="shared" si="734"/>
        <v>27215</v>
      </c>
      <c r="O10395" s="17">
        <f t="shared" si="735"/>
        <v>27215</v>
      </c>
      <c r="P10395" s="17">
        <f t="shared" si="732"/>
        <v>8.2307550982913826E-4</v>
      </c>
      <c r="Q10395" s="17">
        <f t="shared" si="733"/>
        <v>8.2307550982913826E-4</v>
      </c>
    </row>
    <row r="10396" spans="1:17" x14ac:dyDescent="0.35">
      <c r="A10396" t="s">
        <v>2612</v>
      </c>
      <c r="B10396" t="s">
        <v>170</v>
      </c>
      <c r="C10396" t="s">
        <v>171</v>
      </c>
      <c r="D10396" t="s">
        <v>14</v>
      </c>
      <c r="E10396" t="s">
        <v>21</v>
      </c>
      <c r="F10396" t="s">
        <v>22</v>
      </c>
      <c r="G10396" t="s">
        <v>3040</v>
      </c>
      <c r="H10396">
        <v>46.8</v>
      </c>
      <c r="I10396">
        <v>114</v>
      </c>
      <c r="J10396">
        <v>15000</v>
      </c>
      <c r="K10396">
        <v>20000</v>
      </c>
      <c r="L10396" s="17">
        <f>IF($E10396&lt;&gt;"",VLOOKUP($E10396,GEMWs!$E$14:$L$20,7,FALSE),"")</f>
        <v>37.754918937403332</v>
      </c>
      <c r="M10396" s="17">
        <f>IF($E10396&lt;&gt;"",VLOOKUP($E10396,GEMWs!$E$14:$L$20,8,FALSE),"")</f>
        <v>96.174593288388181</v>
      </c>
      <c r="N10396" s="17">
        <f t="shared" si="734"/>
        <v>15000</v>
      </c>
      <c r="O10396" s="17">
        <f t="shared" si="735"/>
        <v>20000</v>
      </c>
      <c r="P10396" s="17">
        <f t="shared" si="732"/>
        <v>2.3400000000000001E-3</v>
      </c>
      <c r="Q10396" s="17">
        <f t="shared" si="733"/>
        <v>3.1199999999999999E-3</v>
      </c>
    </row>
    <row r="10397" spans="1:17" x14ac:dyDescent="0.35">
      <c r="A10397" t="s">
        <v>2612</v>
      </c>
      <c r="B10397" t="s">
        <v>757</v>
      </c>
      <c r="C10397" t="s">
        <v>758</v>
      </c>
      <c r="D10397" t="s">
        <v>14</v>
      </c>
      <c r="E10397" t="s">
        <v>21</v>
      </c>
      <c r="F10397" t="s">
        <v>22</v>
      </c>
      <c r="G10397" t="s">
        <v>3040</v>
      </c>
      <c r="H10397">
        <v>5.2</v>
      </c>
      <c r="I10397">
        <v>140</v>
      </c>
      <c r="J10397">
        <v>3182</v>
      </c>
      <c r="K10397">
        <v>7000</v>
      </c>
      <c r="L10397" s="17">
        <f>IF($E10397&lt;&gt;"",VLOOKUP($E10397,GEMWs!$E$14:$L$20,7,FALSE),"")</f>
        <v>37.754918937403332</v>
      </c>
      <c r="M10397" s="17">
        <f>IF($E10397&lt;&gt;"",VLOOKUP($E10397,GEMWs!$E$14:$L$20,8,FALSE),"")</f>
        <v>96.174593288388181</v>
      </c>
      <c r="N10397" s="17">
        <f t="shared" si="734"/>
        <v>3182</v>
      </c>
      <c r="O10397" s="17">
        <f t="shared" si="735"/>
        <v>7000</v>
      </c>
      <c r="P10397" s="17">
        <f t="shared" si="732"/>
        <v>7.4285714285714287E-4</v>
      </c>
      <c r="Q10397" s="17">
        <f t="shared" si="733"/>
        <v>1.6341923318667505E-3</v>
      </c>
    </row>
    <row r="10398" spans="1:17" x14ac:dyDescent="0.35">
      <c r="A10398" t="s">
        <v>2612</v>
      </c>
      <c r="B10398" t="s">
        <v>1739</v>
      </c>
      <c r="C10398" t="s">
        <v>1740</v>
      </c>
      <c r="D10398" t="s">
        <v>14</v>
      </c>
      <c r="E10398" t="s">
        <v>18</v>
      </c>
      <c r="F10398" t="s">
        <v>22</v>
      </c>
      <c r="G10398" t="s">
        <v>3040</v>
      </c>
      <c r="H10398">
        <v>5.8</v>
      </c>
      <c r="I10398">
        <v>146</v>
      </c>
      <c r="J10398">
        <v>18000</v>
      </c>
      <c r="K10398">
        <v>18000</v>
      </c>
      <c r="L10398" s="17">
        <f>IF($E10398&lt;&gt;"",VLOOKUP($E10398,GEMWs!$E$14:$L$20,7,FALSE),"")</f>
        <v>5950.3939027696888</v>
      </c>
      <c r="M10398" s="17">
        <f>IF($E10398&lt;&gt;"",VLOOKUP($E10398,GEMWs!$E$14:$L$20,8,FALSE),"")</f>
        <v>10539.430626954083</v>
      </c>
      <c r="N10398" s="17">
        <f t="shared" si="734"/>
        <v>18000</v>
      </c>
      <c r="O10398" s="17">
        <f t="shared" si="735"/>
        <v>18000</v>
      </c>
      <c r="P10398" s="17">
        <f t="shared" si="732"/>
        <v>3.2222222222222222E-4</v>
      </c>
      <c r="Q10398" s="17">
        <f t="shared" si="733"/>
        <v>3.2222222222222222E-4</v>
      </c>
    </row>
    <row r="10399" spans="1:17" x14ac:dyDescent="0.35">
      <c r="A10399" t="s">
        <v>2612</v>
      </c>
      <c r="B10399" t="s">
        <v>172</v>
      </c>
      <c r="C10399" t="s">
        <v>173</v>
      </c>
      <c r="D10399" t="s">
        <v>14</v>
      </c>
      <c r="E10399" t="s">
        <v>21</v>
      </c>
      <c r="F10399" t="s">
        <v>22</v>
      </c>
      <c r="G10399" t="s">
        <v>3040</v>
      </c>
      <c r="H10399">
        <v>34.799999999999997</v>
      </c>
      <c r="I10399">
        <v>154</v>
      </c>
      <c r="J10399">
        <v>180000</v>
      </c>
      <c r="K10399">
        <v>180000</v>
      </c>
      <c r="L10399" s="17">
        <f>IF($E10399&lt;&gt;"",VLOOKUP($E10399,GEMWs!$E$14:$L$20,7,FALSE),"")</f>
        <v>37.754918937403332</v>
      </c>
      <c r="M10399" s="17">
        <f>IF($E10399&lt;&gt;"",VLOOKUP($E10399,GEMWs!$E$14:$L$20,8,FALSE),"")</f>
        <v>96.174593288388181</v>
      </c>
      <c r="N10399" s="17">
        <f t="shared" si="734"/>
        <v>180000</v>
      </c>
      <c r="O10399" s="17">
        <f t="shared" si="735"/>
        <v>180000</v>
      </c>
      <c r="P10399" s="17">
        <f t="shared" si="732"/>
        <v>1.9333333333333331E-4</v>
      </c>
      <c r="Q10399" s="17">
        <f t="shared" si="733"/>
        <v>1.9333333333333331E-4</v>
      </c>
    </row>
    <row r="10400" spans="1:17" x14ac:dyDescent="0.35">
      <c r="A10400" t="s">
        <v>2612</v>
      </c>
      <c r="B10400" t="s">
        <v>188</v>
      </c>
      <c r="C10400" t="s">
        <v>189</v>
      </c>
      <c r="D10400" t="s">
        <v>14</v>
      </c>
      <c r="E10400" t="s">
        <v>18</v>
      </c>
      <c r="F10400" t="s">
        <v>22</v>
      </c>
      <c r="G10400" t="s">
        <v>3040</v>
      </c>
      <c r="H10400">
        <v>6.5</v>
      </c>
      <c r="I10400">
        <v>156</v>
      </c>
      <c r="J10400">
        <v>14411.9</v>
      </c>
      <c r="K10400">
        <v>16561.68</v>
      </c>
      <c r="L10400" s="17">
        <f>IF($E10400&lt;&gt;"",VLOOKUP($E10400,GEMWs!$E$14:$L$20,7,FALSE),"")</f>
        <v>5950.3939027696888</v>
      </c>
      <c r="M10400" s="17">
        <f>IF($E10400&lt;&gt;"",VLOOKUP($E10400,GEMWs!$E$14:$L$20,8,FALSE),"")</f>
        <v>10539.430626954083</v>
      </c>
      <c r="N10400" s="17">
        <f t="shared" si="734"/>
        <v>14411.9</v>
      </c>
      <c r="O10400" s="17">
        <f t="shared" si="735"/>
        <v>16561.68</v>
      </c>
      <c r="P10400" s="17">
        <f t="shared" si="732"/>
        <v>3.9247226126818053E-4</v>
      </c>
      <c r="Q10400" s="17">
        <f t="shared" si="733"/>
        <v>4.510161741338755E-4</v>
      </c>
    </row>
    <row r="10401" spans="1:17" x14ac:dyDescent="0.35">
      <c r="A10401" t="s">
        <v>2612</v>
      </c>
      <c r="B10401" t="s">
        <v>2613</v>
      </c>
      <c r="C10401" t="s">
        <v>158</v>
      </c>
      <c r="D10401" t="s">
        <v>14</v>
      </c>
      <c r="E10401" t="s">
        <v>18</v>
      </c>
      <c r="G10401" t="s">
        <v>3040</v>
      </c>
      <c r="H10401">
        <v>1.1000000000000001</v>
      </c>
      <c r="J10401">
        <v>0</v>
      </c>
      <c r="K10401">
        <v>0</v>
      </c>
      <c r="L10401" s="17">
        <f>IF($E10401&lt;&gt;"",VLOOKUP($E10401,GEMWs!$E$14:$L$20,7,FALSE),"")</f>
        <v>5950.3939027696888</v>
      </c>
      <c r="M10401" s="17">
        <f>IF($E10401&lt;&gt;"",VLOOKUP($E10401,GEMWs!$E$14:$L$20,8,FALSE),"")</f>
        <v>10539.430626954083</v>
      </c>
      <c r="N10401" s="17">
        <f t="shared" ca="1" si="734"/>
        <v>5950.3939027696888</v>
      </c>
      <c r="O10401" s="17">
        <f t="shared" ca="1" si="735"/>
        <v>10539.430626954083</v>
      </c>
      <c r="P10401" s="17">
        <f t="shared" ca="1" si="732"/>
        <v>1.0436996446343158E-4</v>
      </c>
      <c r="Q10401" s="17">
        <f t="shared" ca="1" si="733"/>
        <v>1.8486171133779743E-4</v>
      </c>
    </row>
    <row r="10402" spans="1:17" x14ac:dyDescent="0.35">
      <c r="A10402" t="s">
        <v>2612</v>
      </c>
      <c r="B10402" t="s">
        <v>245</v>
      </c>
      <c r="D10402" t="s">
        <v>22</v>
      </c>
      <c r="G10402" t="s">
        <v>3040</v>
      </c>
      <c r="H10402">
        <v>34.799999999999997</v>
      </c>
      <c r="J10402">
        <v>0</v>
      </c>
      <c r="K10402">
        <v>0</v>
      </c>
      <c r="L10402" s="17" t="str">
        <f>IF($E10402&lt;&gt;"",VLOOKUP($E10402,GEMWs!$E$14:$L$20,7,FALSE),"")</f>
        <v/>
      </c>
      <c r="M10402" s="17" t="str">
        <f>IF($E10402&lt;&gt;"",VLOOKUP($E10402,GEMWs!$E$14:$L$20,8,FALSE),"")</f>
        <v/>
      </c>
      <c r="N10402" s="17">
        <f t="shared" ca="1" si="734"/>
        <v>0</v>
      </c>
      <c r="O10402" s="17">
        <f t="shared" ca="1" si="735"/>
        <v>0</v>
      </c>
      <c r="P10402" s="17">
        <f t="shared" ca="1" si="732"/>
        <v>0</v>
      </c>
      <c r="Q10402" s="17">
        <f t="shared" ca="1" si="733"/>
        <v>0</v>
      </c>
    </row>
    <row r="10403" spans="1:17" x14ac:dyDescent="0.35">
      <c r="A10403" t="s">
        <v>2612</v>
      </c>
      <c r="B10403" t="s">
        <v>153</v>
      </c>
      <c r="D10403" t="s">
        <v>14</v>
      </c>
      <c r="E10403" t="s">
        <v>21</v>
      </c>
      <c r="G10403" t="s">
        <v>3040</v>
      </c>
      <c r="H10403">
        <v>7.3</v>
      </c>
      <c r="J10403">
        <v>0</v>
      </c>
      <c r="K10403">
        <v>0</v>
      </c>
      <c r="L10403" s="17">
        <f>IF($E10403&lt;&gt;"",VLOOKUP($E10403,GEMWs!$E$14:$L$20,7,FALSE),"")</f>
        <v>37.754918937403332</v>
      </c>
      <c r="M10403" s="17">
        <f>IF($E10403&lt;&gt;"",VLOOKUP($E10403,GEMWs!$E$14:$L$20,8,FALSE),"")</f>
        <v>96.174593288388181</v>
      </c>
      <c r="N10403" s="17">
        <f t="shared" ca="1" si="734"/>
        <v>37.754918937403332</v>
      </c>
      <c r="O10403" s="17">
        <f t="shared" ca="1" si="735"/>
        <v>96.174593288388181</v>
      </c>
      <c r="P10403" s="17">
        <f t="shared" ca="1" si="732"/>
        <v>7.5903622260302075E-2</v>
      </c>
      <c r="Q10403" s="17">
        <f t="shared" ca="1" si="733"/>
        <v>0.19335228906472315</v>
      </c>
    </row>
    <row r="10404" spans="1:17" x14ac:dyDescent="0.35">
      <c r="A10404" t="s">
        <v>2612</v>
      </c>
      <c r="B10404" t="s">
        <v>174</v>
      </c>
      <c r="C10404" t="s">
        <v>175</v>
      </c>
      <c r="D10404" t="s">
        <v>14</v>
      </c>
      <c r="E10404" t="s">
        <v>21</v>
      </c>
      <c r="F10404" t="s">
        <v>22</v>
      </c>
      <c r="G10404" t="s">
        <v>3040</v>
      </c>
      <c r="H10404">
        <v>5.9</v>
      </c>
      <c r="I10404">
        <v>219</v>
      </c>
      <c r="J10404">
        <v>28000</v>
      </c>
      <c r="K10404">
        <v>28000</v>
      </c>
      <c r="L10404" s="17">
        <f>IF($E10404&lt;&gt;"",VLOOKUP($E10404,GEMWs!$E$14:$L$20,7,FALSE),"")</f>
        <v>37.754918937403332</v>
      </c>
      <c r="M10404" s="17">
        <f>IF($E10404&lt;&gt;"",VLOOKUP($E10404,GEMWs!$E$14:$L$20,8,FALSE),"")</f>
        <v>96.174593288388181</v>
      </c>
      <c r="N10404" s="17">
        <f t="shared" si="734"/>
        <v>28000</v>
      </c>
      <c r="O10404" s="17">
        <f t="shared" si="735"/>
        <v>28000</v>
      </c>
      <c r="P10404" s="17">
        <f t="shared" si="732"/>
        <v>2.1071428571428573E-4</v>
      </c>
      <c r="Q10404" s="17">
        <f t="shared" si="733"/>
        <v>2.1071428571428573E-4</v>
      </c>
    </row>
    <row r="10405" spans="1:17" x14ac:dyDescent="0.35">
      <c r="A10405" t="s">
        <v>2612</v>
      </c>
      <c r="B10405" t="s">
        <v>519</v>
      </c>
      <c r="D10405" t="s">
        <v>14</v>
      </c>
      <c r="E10405" t="s">
        <v>21</v>
      </c>
      <c r="G10405" t="s">
        <v>3040</v>
      </c>
      <c r="H10405">
        <v>2261.6</v>
      </c>
      <c r="J10405">
        <v>0</v>
      </c>
      <c r="K10405">
        <v>0</v>
      </c>
      <c r="L10405" s="17">
        <f>IF($E10405&lt;&gt;"",VLOOKUP($E10405,GEMWs!$E$14:$L$20,7,FALSE),"")</f>
        <v>37.754918937403332</v>
      </c>
      <c r="M10405" s="17">
        <f>IF($E10405&lt;&gt;"",VLOOKUP($E10405,GEMWs!$E$14:$L$20,8,FALSE),"")</f>
        <v>96.174593288388181</v>
      </c>
      <c r="N10405" s="17">
        <f t="shared" ca="1" si="734"/>
        <v>37.754918937403332</v>
      </c>
      <c r="O10405" s="17">
        <f t="shared" ca="1" si="735"/>
        <v>96.174593288388181</v>
      </c>
      <c r="P10405" s="17">
        <f t="shared" ca="1" si="732"/>
        <v>23.515566041630024</v>
      </c>
      <c r="Q10405" s="17">
        <f t="shared" ca="1" si="733"/>
        <v>59.902128349147659</v>
      </c>
    </row>
    <row r="10406" spans="1:17" x14ac:dyDescent="0.35">
      <c r="A10406" t="s">
        <v>2612</v>
      </c>
      <c r="B10406" t="s">
        <v>2998</v>
      </c>
      <c r="D10406" t="s">
        <v>14</v>
      </c>
      <c r="E10406" t="s">
        <v>18</v>
      </c>
      <c r="G10406" t="s">
        <v>3040</v>
      </c>
      <c r="H10406">
        <v>43.6</v>
      </c>
      <c r="J10406">
        <v>0</v>
      </c>
      <c r="K10406">
        <v>0</v>
      </c>
      <c r="L10406" s="17">
        <f>IF($E10406&lt;&gt;"",VLOOKUP($E10406,GEMWs!$E$14:$L$20,7,FALSE),"")</f>
        <v>5950.3939027696888</v>
      </c>
      <c r="M10406" s="17">
        <f>IF($E10406&lt;&gt;"",VLOOKUP($E10406,GEMWs!$E$14:$L$20,8,FALSE),"")</f>
        <v>10539.430626954083</v>
      </c>
      <c r="N10406" s="17">
        <f t="shared" ca="1" si="734"/>
        <v>5950.3939027696888</v>
      </c>
      <c r="O10406" s="17">
        <f t="shared" ca="1" si="735"/>
        <v>10539.430626954083</v>
      </c>
      <c r="P10406" s="17">
        <f t="shared" ref="P10406:P10424" ca="1" si="736">IF(O10406&gt;0,$H10406/O10406,0)</f>
        <v>4.1368458641869244E-3</v>
      </c>
      <c r="Q10406" s="17">
        <f t="shared" ref="Q10406:Q10424" ca="1" si="737">IF(N10406&gt;0,$H10406/N10406,0)</f>
        <v>7.3272460130254253E-3</v>
      </c>
    </row>
    <row r="10407" spans="1:17" x14ac:dyDescent="0.35">
      <c r="A10407" t="s">
        <v>2612</v>
      </c>
      <c r="B10407" t="s">
        <v>3000</v>
      </c>
      <c r="D10407" t="s">
        <v>14</v>
      </c>
      <c r="E10407" t="s">
        <v>21</v>
      </c>
      <c r="G10407" t="s">
        <v>3040</v>
      </c>
      <c r="H10407">
        <v>290.2</v>
      </c>
      <c r="J10407">
        <v>0</v>
      </c>
      <c r="K10407">
        <v>0</v>
      </c>
      <c r="L10407" s="17">
        <f>IF($E10407&lt;&gt;"",VLOOKUP($E10407,GEMWs!$E$14:$L$20,7,FALSE),"")</f>
        <v>37.754918937403332</v>
      </c>
      <c r="M10407" s="17">
        <f>IF($E10407&lt;&gt;"",VLOOKUP($E10407,GEMWs!$E$14:$L$20,8,FALSE),"")</f>
        <v>96.174593288388181</v>
      </c>
      <c r="N10407" s="17">
        <f t="shared" ca="1" si="734"/>
        <v>37.754918937403332</v>
      </c>
      <c r="O10407" s="17">
        <f t="shared" ca="1" si="735"/>
        <v>96.174593288388181</v>
      </c>
      <c r="P10407" s="17">
        <f t="shared" ca="1" si="736"/>
        <v>3.017428928758858</v>
      </c>
      <c r="Q10407" s="17">
        <f t="shared" ca="1" si="737"/>
        <v>7.6864156556962548</v>
      </c>
    </row>
    <row r="10408" spans="1:17" x14ac:dyDescent="0.35">
      <c r="A10408" t="s">
        <v>2612</v>
      </c>
      <c r="B10408" t="s">
        <v>803</v>
      </c>
      <c r="C10408" t="s">
        <v>804</v>
      </c>
      <c r="D10408" t="s">
        <v>14</v>
      </c>
      <c r="E10408" t="s">
        <v>21</v>
      </c>
      <c r="F10408" t="s">
        <v>22</v>
      </c>
      <c r="G10408" t="s">
        <v>3040</v>
      </c>
      <c r="H10408">
        <v>667.2</v>
      </c>
      <c r="I10408">
        <v>265</v>
      </c>
      <c r="J10408">
        <v>10000</v>
      </c>
      <c r="K10408">
        <v>10000</v>
      </c>
      <c r="L10408" s="17">
        <f>IF($E10408&lt;&gt;"",VLOOKUP($E10408,GEMWs!$E$14:$L$20,7,FALSE),"")</f>
        <v>37.754918937403332</v>
      </c>
      <c r="M10408" s="17">
        <f>IF($E10408&lt;&gt;"",VLOOKUP($E10408,GEMWs!$E$14:$L$20,8,FALSE),"")</f>
        <v>96.174593288388181</v>
      </c>
      <c r="N10408" s="17">
        <f t="shared" si="734"/>
        <v>10000</v>
      </c>
      <c r="O10408" s="17">
        <f t="shared" si="735"/>
        <v>10000</v>
      </c>
      <c r="P10408" s="17">
        <f t="shared" si="736"/>
        <v>6.6720000000000002E-2</v>
      </c>
      <c r="Q10408" s="17">
        <f t="shared" si="737"/>
        <v>6.6720000000000002E-2</v>
      </c>
    </row>
    <row r="10409" spans="1:17" x14ac:dyDescent="0.35">
      <c r="A10409" t="s">
        <v>2612</v>
      </c>
      <c r="B10409" t="s">
        <v>2353</v>
      </c>
      <c r="D10409" t="s">
        <v>14</v>
      </c>
      <c r="E10409" t="s">
        <v>18</v>
      </c>
      <c r="G10409" t="s">
        <v>3040</v>
      </c>
      <c r="H10409">
        <v>0.7</v>
      </c>
      <c r="J10409">
        <v>0</v>
      </c>
      <c r="K10409">
        <v>0</v>
      </c>
      <c r="L10409" s="17">
        <f>IF($E10409&lt;&gt;"",VLOOKUP($E10409,GEMWs!$E$14:$L$20,7,FALSE),"")</f>
        <v>5950.3939027696888</v>
      </c>
      <c r="M10409" s="17">
        <f>IF($E10409&lt;&gt;"",VLOOKUP($E10409,GEMWs!$E$14:$L$20,8,FALSE),"")</f>
        <v>10539.430626954083</v>
      </c>
      <c r="N10409" s="17">
        <f t="shared" ca="1" si="734"/>
        <v>5950.3939027696888</v>
      </c>
      <c r="O10409" s="17">
        <f t="shared" ca="1" si="735"/>
        <v>10539.430626954083</v>
      </c>
      <c r="P10409" s="17">
        <f t="shared" ca="1" si="736"/>
        <v>6.6417250113092819E-5</v>
      </c>
      <c r="Q10409" s="17">
        <f t="shared" ca="1" si="737"/>
        <v>1.1763927085132562E-4</v>
      </c>
    </row>
    <row r="10410" spans="1:17" x14ac:dyDescent="0.35">
      <c r="A10410" t="s">
        <v>2612</v>
      </c>
      <c r="B10410" t="s">
        <v>200</v>
      </c>
      <c r="D10410" t="s">
        <v>14</v>
      </c>
      <c r="E10410" t="s">
        <v>18</v>
      </c>
      <c r="G10410" t="s">
        <v>3040</v>
      </c>
      <c r="H10410">
        <v>0.3</v>
      </c>
      <c r="J10410">
        <v>0</v>
      </c>
      <c r="K10410">
        <v>0</v>
      </c>
      <c r="L10410" s="17">
        <f>IF($E10410&lt;&gt;"",VLOOKUP($E10410,GEMWs!$E$14:$L$20,7,FALSE),"")</f>
        <v>5950.3939027696888</v>
      </c>
      <c r="M10410" s="17">
        <f>IF($E10410&lt;&gt;"",VLOOKUP($E10410,GEMWs!$E$14:$L$20,8,FALSE),"")</f>
        <v>10539.430626954083</v>
      </c>
      <c r="N10410" s="17">
        <f t="shared" ca="1" si="734"/>
        <v>5950.3939027696888</v>
      </c>
      <c r="O10410" s="17">
        <f t="shared" ca="1" si="735"/>
        <v>10539.430626954083</v>
      </c>
      <c r="P10410" s="17">
        <f t="shared" ca="1" si="736"/>
        <v>2.8464535762754064E-5</v>
      </c>
      <c r="Q10410" s="17">
        <f t="shared" ca="1" si="737"/>
        <v>5.0416830364853842E-5</v>
      </c>
    </row>
    <row r="10411" spans="1:17" x14ac:dyDescent="0.35">
      <c r="A10411" t="s">
        <v>2612</v>
      </c>
      <c r="B10411" t="s">
        <v>103</v>
      </c>
      <c r="D10411" t="s">
        <v>14</v>
      </c>
      <c r="E10411" t="s">
        <v>15</v>
      </c>
      <c r="G10411" t="s">
        <v>3040</v>
      </c>
      <c r="H10411">
        <v>6141.3</v>
      </c>
      <c r="J10411">
        <v>0</v>
      </c>
      <c r="K10411">
        <v>0</v>
      </c>
      <c r="L10411" s="17">
        <f>IF($E10411&lt;&gt;"",VLOOKUP($E10411,GEMWs!$E$14:$L$20,7,FALSE),"")</f>
        <v>37.892086284381016</v>
      </c>
      <c r="M10411" s="17">
        <f>IF($E10411&lt;&gt;"",VLOOKUP($E10411,GEMWs!$E$14:$L$20,8,FALSE),"")</f>
        <v>96.522753888300599</v>
      </c>
      <c r="N10411" s="17">
        <f t="shared" ca="1" si="734"/>
        <v>37.892086284381016</v>
      </c>
      <c r="O10411" s="17">
        <f t="shared" ca="1" si="735"/>
        <v>96.522753888300599</v>
      </c>
      <c r="P10411" s="17">
        <f t="shared" ca="1" si="736"/>
        <v>63.625412170760491</v>
      </c>
      <c r="Q10411" s="17">
        <f t="shared" ca="1" si="737"/>
        <v>162.07341960295869</v>
      </c>
    </row>
    <row r="10412" spans="1:17" x14ac:dyDescent="0.35">
      <c r="A10412" t="s">
        <v>2612</v>
      </c>
      <c r="B10412" t="s">
        <v>2994</v>
      </c>
      <c r="D10412" t="s">
        <v>14</v>
      </c>
      <c r="E10412" t="s">
        <v>21</v>
      </c>
      <c r="G10412" t="s">
        <v>3040</v>
      </c>
      <c r="H10412">
        <v>1.7</v>
      </c>
      <c r="J10412">
        <v>0</v>
      </c>
      <c r="K10412">
        <v>0</v>
      </c>
      <c r="L10412" s="17">
        <f>IF($E10412&lt;&gt;"",VLOOKUP($E10412,GEMWs!$E$14:$L$20,7,FALSE),"")</f>
        <v>37.754918937403332</v>
      </c>
      <c r="M10412" s="17">
        <f>IF($E10412&lt;&gt;"",VLOOKUP($E10412,GEMWs!$E$14:$L$20,8,FALSE),"")</f>
        <v>96.174593288388181</v>
      </c>
      <c r="N10412" s="17">
        <f t="shared" ca="1" si="734"/>
        <v>37.754918937403332</v>
      </c>
      <c r="O10412" s="17">
        <f t="shared" ca="1" si="735"/>
        <v>96.174593288388181</v>
      </c>
      <c r="P10412" s="17">
        <f t="shared" ca="1" si="736"/>
        <v>1.7676186005823772E-2</v>
      </c>
      <c r="Q10412" s="17">
        <f t="shared" ca="1" si="737"/>
        <v>4.5027245398634161E-2</v>
      </c>
    </row>
    <row r="10413" spans="1:17" x14ac:dyDescent="0.35">
      <c r="A10413" t="s">
        <v>2612</v>
      </c>
      <c r="B10413" t="s">
        <v>1454</v>
      </c>
      <c r="C10413" t="s">
        <v>1455</v>
      </c>
      <c r="D10413" t="s">
        <v>14</v>
      </c>
      <c r="E10413" t="s">
        <v>18</v>
      </c>
      <c r="F10413" t="s">
        <v>22</v>
      </c>
      <c r="G10413" t="s">
        <v>3040</v>
      </c>
      <c r="H10413">
        <v>3.1</v>
      </c>
      <c r="I10413">
        <v>431</v>
      </c>
      <c r="J10413">
        <v>90000</v>
      </c>
      <c r="K10413">
        <v>150000</v>
      </c>
      <c r="L10413" s="17">
        <f>IF($E10413&lt;&gt;"",VLOOKUP($E10413,GEMWs!$E$14:$L$20,7,FALSE),"")</f>
        <v>5950.3939027696888</v>
      </c>
      <c r="M10413" s="17">
        <f>IF($E10413&lt;&gt;"",VLOOKUP($E10413,GEMWs!$E$14:$L$20,8,FALSE),"")</f>
        <v>10539.430626954083</v>
      </c>
      <c r="N10413" s="17">
        <f t="shared" si="734"/>
        <v>90000</v>
      </c>
      <c r="O10413" s="17">
        <f t="shared" si="735"/>
        <v>150000</v>
      </c>
      <c r="P10413" s="17">
        <f t="shared" si="736"/>
        <v>2.0666666666666666E-5</v>
      </c>
      <c r="Q10413" s="17">
        <f t="shared" si="737"/>
        <v>3.4444444444444447E-5</v>
      </c>
    </row>
    <row r="10414" spans="1:17" x14ac:dyDescent="0.35">
      <c r="A10414" t="s">
        <v>2612</v>
      </c>
      <c r="B10414" t="s">
        <v>477</v>
      </c>
      <c r="D10414" t="s">
        <v>22</v>
      </c>
      <c r="G10414" t="s">
        <v>3040</v>
      </c>
      <c r="H10414">
        <v>727.3</v>
      </c>
      <c r="J10414">
        <v>0</v>
      </c>
      <c r="K10414">
        <v>0</v>
      </c>
      <c r="L10414" s="17" t="str">
        <f>IF($E10414&lt;&gt;"",VLOOKUP($E10414,GEMWs!$E$14:$L$20,7,FALSE),"")</f>
        <v/>
      </c>
      <c r="M10414" s="17" t="str">
        <f>IF($E10414&lt;&gt;"",VLOOKUP($E10414,GEMWs!$E$14:$L$20,8,FALSE),"")</f>
        <v/>
      </c>
      <c r="N10414" s="17">
        <f t="shared" ca="1" si="734"/>
        <v>0</v>
      </c>
      <c r="O10414" s="17">
        <f t="shared" ca="1" si="735"/>
        <v>0</v>
      </c>
      <c r="P10414" s="17">
        <f t="shared" ca="1" si="736"/>
        <v>0</v>
      </c>
      <c r="Q10414" s="17">
        <f t="shared" ca="1" si="737"/>
        <v>0</v>
      </c>
    </row>
    <row r="10415" spans="1:17" x14ac:dyDescent="0.35">
      <c r="A10415" t="s">
        <v>2612</v>
      </c>
      <c r="B10415" t="s">
        <v>1535</v>
      </c>
      <c r="D10415" t="s">
        <v>22</v>
      </c>
      <c r="G10415" t="s">
        <v>3040</v>
      </c>
      <c r="H10415">
        <v>49.8</v>
      </c>
      <c r="J10415">
        <v>0</v>
      </c>
      <c r="K10415">
        <v>0</v>
      </c>
      <c r="L10415" s="17" t="str">
        <f>IF($E10415&lt;&gt;"",VLOOKUP($E10415,GEMWs!$E$14:$L$20,7,FALSE),"")</f>
        <v/>
      </c>
      <c r="M10415" s="17" t="str">
        <f>IF($E10415&lt;&gt;"",VLOOKUP($E10415,GEMWs!$E$14:$L$20,8,FALSE),"")</f>
        <v/>
      </c>
      <c r="N10415" s="17">
        <f t="shared" ca="1" si="734"/>
        <v>0</v>
      </c>
      <c r="O10415" s="17">
        <f t="shared" ca="1" si="735"/>
        <v>0</v>
      </c>
      <c r="P10415" s="17">
        <f t="shared" ca="1" si="736"/>
        <v>0</v>
      </c>
      <c r="Q10415" s="17">
        <f t="shared" ca="1" si="737"/>
        <v>0</v>
      </c>
    </row>
    <row r="10416" spans="1:17" x14ac:dyDescent="0.35">
      <c r="A10416" t="s">
        <v>2612</v>
      </c>
      <c r="B10416" t="s">
        <v>811</v>
      </c>
      <c r="C10416" t="s">
        <v>812</v>
      </c>
      <c r="D10416" t="s">
        <v>14</v>
      </c>
      <c r="E10416" t="s">
        <v>21</v>
      </c>
      <c r="F10416" t="s">
        <v>22</v>
      </c>
      <c r="G10416" t="s">
        <v>3040</v>
      </c>
      <c r="H10416">
        <v>995.4</v>
      </c>
      <c r="I10416">
        <v>436</v>
      </c>
      <c r="J10416">
        <v>1476.2</v>
      </c>
      <c r="K10416">
        <v>2013</v>
      </c>
      <c r="L10416" s="17">
        <f>IF($E10416&lt;&gt;"",VLOOKUP($E10416,GEMWs!$E$14:$L$20,7,FALSE),"")</f>
        <v>37.754918937403332</v>
      </c>
      <c r="M10416" s="17">
        <f>IF($E10416&lt;&gt;"",VLOOKUP($E10416,GEMWs!$E$14:$L$20,8,FALSE),"")</f>
        <v>96.174593288388181</v>
      </c>
      <c r="N10416" s="17">
        <f t="shared" si="734"/>
        <v>1476.2</v>
      </c>
      <c r="O10416" s="17">
        <f t="shared" si="735"/>
        <v>2013</v>
      </c>
      <c r="P10416" s="17">
        <f t="shared" si="736"/>
        <v>0.49448584202682561</v>
      </c>
      <c r="Q10416" s="17">
        <f t="shared" si="737"/>
        <v>0.67429887549112588</v>
      </c>
    </row>
    <row r="10417" spans="1:17" x14ac:dyDescent="0.35">
      <c r="A10417" t="s">
        <v>2612</v>
      </c>
      <c r="B10417" t="s">
        <v>2980</v>
      </c>
      <c r="D10417" t="s">
        <v>14</v>
      </c>
      <c r="E10417" t="s">
        <v>18</v>
      </c>
      <c r="G10417" t="s">
        <v>3040</v>
      </c>
      <c r="H10417">
        <v>364.4</v>
      </c>
      <c r="J10417">
        <v>0</v>
      </c>
      <c r="K10417">
        <v>0</v>
      </c>
      <c r="L10417" s="17">
        <f>IF($E10417&lt;&gt;"",VLOOKUP($E10417,GEMWs!$E$14:$L$20,7,FALSE),"")</f>
        <v>5950.3939027696888</v>
      </c>
      <c r="M10417" s="17">
        <f>IF($E10417&lt;&gt;"",VLOOKUP($E10417,GEMWs!$E$14:$L$20,8,FALSE),"")</f>
        <v>10539.430626954083</v>
      </c>
      <c r="N10417" s="17">
        <f t="shared" ca="1" si="734"/>
        <v>5950.3939027696888</v>
      </c>
      <c r="O10417" s="17">
        <f t="shared" ca="1" si="735"/>
        <v>10539.430626954083</v>
      </c>
      <c r="P10417" s="17">
        <f t="shared" ca="1" si="736"/>
        <v>3.4574922773158601E-2</v>
      </c>
      <c r="Q10417" s="17">
        <f t="shared" ca="1" si="737"/>
        <v>6.1239643283175792E-2</v>
      </c>
    </row>
    <row r="10418" spans="1:17" x14ac:dyDescent="0.35">
      <c r="A10418" t="s">
        <v>2612</v>
      </c>
      <c r="B10418" t="s">
        <v>710</v>
      </c>
      <c r="C10418" t="s">
        <v>711</v>
      </c>
      <c r="D10418" t="s">
        <v>14</v>
      </c>
      <c r="E10418" t="s">
        <v>18</v>
      </c>
      <c r="F10418" t="s">
        <v>22</v>
      </c>
      <c r="G10418" t="s">
        <v>3040</v>
      </c>
      <c r="H10418">
        <v>1</v>
      </c>
      <c r="I10418">
        <v>398</v>
      </c>
      <c r="J10418">
        <v>60000</v>
      </c>
      <c r="K10418">
        <v>135000</v>
      </c>
      <c r="L10418" s="17">
        <f>IF($E10418&lt;&gt;"",VLOOKUP($E10418,GEMWs!$E$14:$L$20,7,FALSE),"")</f>
        <v>5950.3939027696888</v>
      </c>
      <c r="M10418" s="17">
        <f>IF($E10418&lt;&gt;"",VLOOKUP($E10418,GEMWs!$E$14:$L$20,8,FALSE),"")</f>
        <v>10539.430626954083</v>
      </c>
      <c r="N10418" s="17">
        <f t="shared" si="734"/>
        <v>60000</v>
      </c>
      <c r="O10418" s="17">
        <f t="shared" si="735"/>
        <v>135000</v>
      </c>
      <c r="P10418" s="17">
        <f t="shared" si="736"/>
        <v>7.4074074074074075E-6</v>
      </c>
      <c r="Q10418" s="17">
        <f t="shared" si="737"/>
        <v>1.6666666666666667E-5</v>
      </c>
    </row>
    <row r="10419" spans="1:17" x14ac:dyDescent="0.35">
      <c r="A10419" t="s">
        <v>2612</v>
      </c>
      <c r="B10419" t="s">
        <v>112</v>
      </c>
      <c r="D10419" t="s">
        <v>14</v>
      </c>
      <c r="E10419" t="s">
        <v>18</v>
      </c>
      <c r="G10419" t="s">
        <v>3040</v>
      </c>
      <c r="H10419">
        <v>246.4</v>
      </c>
      <c r="J10419">
        <v>0</v>
      </c>
      <c r="K10419">
        <v>0</v>
      </c>
      <c r="L10419" s="17">
        <f>IF($E10419&lt;&gt;"",VLOOKUP($E10419,GEMWs!$E$14:$L$20,7,FALSE),"")</f>
        <v>5950.3939027696888</v>
      </c>
      <c r="M10419" s="17">
        <f>IF($E10419&lt;&gt;"",VLOOKUP($E10419,GEMWs!$E$14:$L$20,8,FALSE),"")</f>
        <v>10539.430626954083</v>
      </c>
      <c r="N10419" s="17">
        <f t="shared" ca="1" si="734"/>
        <v>5950.3939027696888</v>
      </c>
      <c r="O10419" s="17">
        <f t="shared" ca="1" si="735"/>
        <v>10539.430626954083</v>
      </c>
      <c r="P10419" s="17">
        <f t="shared" ca="1" si="736"/>
        <v>2.3378872039808672E-2</v>
      </c>
      <c r="Q10419" s="17">
        <f t="shared" ca="1" si="737"/>
        <v>4.1409023339666624E-2</v>
      </c>
    </row>
    <row r="10420" spans="1:17" x14ac:dyDescent="0.35">
      <c r="A10420" t="s">
        <v>2612</v>
      </c>
      <c r="B10420" t="s">
        <v>71</v>
      </c>
      <c r="C10420" t="s">
        <v>72</v>
      </c>
      <c r="D10420" t="s">
        <v>14</v>
      </c>
      <c r="E10420" t="s">
        <v>21</v>
      </c>
      <c r="F10420" t="s">
        <v>22</v>
      </c>
      <c r="G10420" t="s">
        <v>3040</v>
      </c>
      <c r="H10420">
        <v>23</v>
      </c>
      <c r="I10420">
        <v>333</v>
      </c>
      <c r="J10420">
        <v>31000</v>
      </c>
      <c r="K10420">
        <v>60000</v>
      </c>
      <c r="L10420" s="17">
        <f>IF($E10420&lt;&gt;"",VLOOKUP($E10420,GEMWs!$E$14:$L$20,7,FALSE),"")</f>
        <v>37.754918937403332</v>
      </c>
      <c r="M10420" s="17">
        <f>IF($E10420&lt;&gt;"",VLOOKUP($E10420,GEMWs!$E$14:$L$20,8,FALSE),"")</f>
        <v>96.174593288388181</v>
      </c>
      <c r="N10420" s="17">
        <f t="shared" si="734"/>
        <v>31000</v>
      </c>
      <c r="O10420" s="17">
        <f t="shared" si="735"/>
        <v>60000</v>
      </c>
      <c r="P10420" s="17">
        <f t="shared" si="736"/>
        <v>3.8333333333333334E-4</v>
      </c>
      <c r="Q10420" s="17">
        <f t="shared" si="737"/>
        <v>7.419354838709677E-4</v>
      </c>
    </row>
    <row r="10421" spans="1:17" x14ac:dyDescent="0.35">
      <c r="A10421" t="s">
        <v>2612</v>
      </c>
      <c r="B10421" t="s">
        <v>202</v>
      </c>
      <c r="D10421" t="s">
        <v>14</v>
      </c>
      <c r="E10421" t="s">
        <v>18</v>
      </c>
      <c r="G10421" t="s">
        <v>3040</v>
      </c>
      <c r="H10421">
        <v>1.1000000000000001</v>
      </c>
      <c r="J10421">
        <v>0</v>
      </c>
      <c r="K10421">
        <v>0</v>
      </c>
      <c r="L10421" s="17">
        <f>IF($E10421&lt;&gt;"",VLOOKUP($E10421,GEMWs!$E$14:$L$20,7,FALSE),"")</f>
        <v>5950.3939027696888</v>
      </c>
      <c r="M10421" s="17">
        <f>IF($E10421&lt;&gt;"",VLOOKUP($E10421,GEMWs!$E$14:$L$20,8,FALSE),"")</f>
        <v>10539.430626954083</v>
      </c>
      <c r="N10421" s="17">
        <f t="shared" ca="1" si="734"/>
        <v>5950.3939027696888</v>
      </c>
      <c r="O10421" s="17">
        <f t="shared" ca="1" si="735"/>
        <v>10539.430626954083</v>
      </c>
      <c r="P10421" s="17">
        <f t="shared" ca="1" si="736"/>
        <v>1.0436996446343158E-4</v>
      </c>
      <c r="Q10421" s="17">
        <f t="shared" ca="1" si="737"/>
        <v>1.8486171133779743E-4</v>
      </c>
    </row>
    <row r="10422" spans="1:17" x14ac:dyDescent="0.35">
      <c r="A10422" t="s">
        <v>2612</v>
      </c>
      <c r="B10422" t="s">
        <v>761</v>
      </c>
      <c r="C10422" t="s">
        <v>762</v>
      </c>
      <c r="D10422" t="s">
        <v>14</v>
      </c>
      <c r="E10422" t="s">
        <v>18</v>
      </c>
      <c r="F10422" t="s">
        <v>22</v>
      </c>
      <c r="G10422" t="s">
        <v>3040</v>
      </c>
      <c r="H10422">
        <v>0.9</v>
      </c>
      <c r="I10422">
        <v>448</v>
      </c>
      <c r="J10422">
        <v>385000</v>
      </c>
      <c r="K10422">
        <v>685000</v>
      </c>
      <c r="L10422" s="17">
        <f>IF($E10422&lt;&gt;"",VLOOKUP($E10422,GEMWs!$E$14:$L$20,7,FALSE),"")</f>
        <v>5950.3939027696888</v>
      </c>
      <c r="M10422" s="17">
        <f>IF($E10422&lt;&gt;"",VLOOKUP($E10422,GEMWs!$E$14:$L$20,8,FALSE),"")</f>
        <v>10539.430626954083</v>
      </c>
      <c r="N10422" s="17">
        <f t="shared" si="734"/>
        <v>385000</v>
      </c>
      <c r="O10422" s="17">
        <f t="shared" si="735"/>
        <v>685000</v>
      </c>
      <c r="P10422" s="17">
        <f t="shared" si="736"/>
        <v>1.3138686131386862E-6</v>
      </c>
      <c r="Q10422" s="17">
        <f t="shared" si="737"/>
        <v>2.3376623376623376E-6</v>
      </c>
    </row>
    <row r="10423" spans="1:17" x14ac:dyDescent="0.35">
      <c r="A10423" t="s">
        <v>2612</v>
      </c>
      <c r="B10423" t="s">
        <v>186</v>
      </c>
      <c r="C10423" t="s">
        <v>187</v>
      </c>
      <c r="D10423" t="s">
        <v>14</v>
      </c>
      <c r="E10423" t="s">
        <v>21</v>
      </c>
      <c r="F10423" t="s">
        <v>14</v>
      </c>
      <c r="G10423" t="s">
        <v>3040</v>
      </c>
      <c r="H10423">
        <v>282.3</v>
      </c>
      <c r="I10423">
        <v>337</v>
      </c>
      <c r="J10423">
        <v>53.942762999999999</v>
      </c>
      <c r="K10423">
        <v>180000</v>
      </c>
      <c r="L10423" s="17">
        <f>IF($E10423&lt;&gt;"",VLOOKUP($E10423,GEMWs!$E$14:$L$20,7,FALSE),"")</f>
        <v>37.754918937403332</v>
      </c>
      <c r="M10423" s="17">
        <f>IF($E10423&lt;&gt;"",VLOOKUP($E10423,GEMWs!$E$14:$L$20,8,FALSE),"")</f>
        <v>96.174593288388181</v>
      </c>
      <c r="N10423" s="17">
        <f t="shared" si="734"/>
        <v>53.942762999999999</v>
      </c>
      <c r="O10423" s="17">
        <f t="shared" si="735"/>
        <v>180000</v>
      </c>
      <c r="P10423" s="17">
        <f t="shared" si="736"/>
        <v>1.5683333333333335E-3</v>
      </c>
      <c r="Q10423" s="17">
        <f t="shared" si="737"/>
        <v>5.2333248113375284</v>
      </c>
    </row>
    <row r="10424" spans="1:17" x14ac:dyDescent="0.35">
      <c r="A10424" t="s">
        <v>2612</v>
      </c>
      <c r="B10424" t="s">
        <v>233</v>
      </c>
      <c r="D10424" t="s">
        <v>22</v>
      </c>
      <c r="G10424" t="s">
        <v>3040</v>
      </c>
      <c r="H10424">
        <v>1.1000000000000001</v>
      </c>
      <c r="J10424">
        <v>0</v>
      </c>
      <c r="K10424">
        <v>0</v>
      </c>
      <c r="L10424" s="17" t="str">
        <f>IF($E10424&lt;&gt;"",VLOOKUP($E10424,GEMWs!$E$14:$L$20,7,FALSE),"")</f>
        <v/>
      </c>
      <c r="M10424" s="17" t="str">
        <f>IF($E10424&lt;&gt;"",VLOOKUP($E10424,GEMWs!$E$14:$L$20,8,FALSE),"")</f>
        <v/>
      </c>
      <c r="N10424" s="17">
        <f t="shared" ca="1" si="734"/>
        <v>0</v>
      </c>
      <c r="O10424" s="17">
        <f t="shared" ca="1" si="735"/>
        <v>0</v>
      </c>
      <c r="P10424" s="17">
        <f t="shared" ca="1" si="736"/>
        <v>0</v>
      </c>
      <c r="Q10424" s="17">
        <f t="shared" ca="1" si="737"/>
        <v>0</v>
      </c>
    </row>
    <row r="10425" spans="1:17" x14ac:dyDescent="0.35">
      <c r="A10425" t="s">
        <v>2612</v>
      </c>
      <c r="B10425" t="s">
        <v>182</v>
      </c>
      <c r="C10425" t="s">
        <v>183</v>
      </c>
      <c r="D10425" t="s">
        <v>14</v>
      </c>
      <c r="E10425" t="s">
        <v>21</v>
      </c>
      <c r="F10425" t="s">
        <v>22</v>
      </c>
      <c r="G10425" t="s">
        <v>3040</v>
      </c>
      <c r="H10425">
        <v>7.8</v>
      </c>
      <c r="I10425">
        <v>338</v>
      </c>
      <c r="J10425">
        <v>4536</v>
      </c>
      <c r="K10425">
        <v>38636</v>
      </c>
      <c r="L10425" s="17">
        <f>IF($E10425&lt;&gt;"",VLOOKUP($E10425,GEMWs!$E$14:$L$20,7,FALSE),"")</f>
        <v>37.754918937403332</v>
      </c>
      <c r="M10425" s="17">
        <f>IF($E10425&lt;&gt;"",VLOOKUP($E10425,GEMWs!$E$14:$L$20,8,FALSE),"")</f>
        <v>96.174593288388181</v>
      </c>
      <c r="N10425" s="17">
        <f t="shared" si="734"/>
        <v>4536</v>
      </c>
      <c r="O10425" s="17">
        <f t="shared" si="735"/>
        <v>38636</v>
      </c>
      <c r="P10425" s="17">
        <f t="shared" ref="P10425:P10479" si="738">IF(O10425&gt;0,$H10425/O10425,0)</f>
        <v>2.0188425302826378E-4</v>
      </c>
      <c r="Q10425" s="17">
        <f t="shared" ref="Q10425:Q10479" si="739">IF(N10425&gt;0,$H10425/N10425,0)</f>
        <v>1.7195767195767196E-3</v>
      </c>
    </row>
    <row r="10426" spans="1:17" x14ac:dyDescent="0.35">
      <c r="A10426" t="s">
        <v>2612</v>
      </c>
      <c r="B10426" t="s">
        <v>184</v>
      </c>
      <c r="C10426" t="s">
        <v>185</v>
      </c>
      <c r="D10426" t="s">
        <v>14</v>
      </c>
      <c r="E10426" t="s">
        <v>21</v>
      </c>
      <c r="F10426" t="s">
        <v>22</v>
      </c>
      <c r="G10426" t="s">
        <v>3040</v>
      </c>
      <c r="H10426">
        <v>878.7</v>
      </c>
      <c r="I10426">
        <v>345</v>
      </c>
      <c r="J10426">
        <v>5000</v>
      </c>
      <c r="K10426">
        <v>20000</v>
      </c>
      <c r="L10426" s="17">
        <f>IF($E10426&lt;&gt;"",VLOOKUP($E10426,GEMWs!$E$14:$L$20,7,FALSE),"")</f>
        <v>37.754918937403332</v>
      </c>
      <c r="M10426" s="17">
        <f>IF($E10426&lt;&gt;"",VLOOKUP($E10426,GEMWs!$E$14:$L$20,8,FALSE),"")</f>
        <v>96.174593288388181</v>
      </c>
      <c r="N10426" s="17">
        <f t="shared" si="734"/>
        <v>5000</v>
      </c>
      <c r="O10426" s="17">
        <f t="shared" si="735"/>
        <v>20000</v>
      </c>
      <c r="P10426" s="17">
        <f t="shared" si="738"/>
        <v>4.3935000000000002E-2</v>
      </c>
      <c r="Q10426" s="17">
        <f t="shared" si="739"/>
        <v>0.17574000000000001</v>
      </c>
    </row>
    <row r="10427" spans="1:17" x14ac:dyDescent="0.35">
      <c r="A10427" t="s">
        <v>2614</v>
      </c>
      <c r="B10427" t="s">
        <v>1544</v>
      </c>
      <c r="C10427" t="s">
        <v>1545</v>
      </c>
      <c r="D10427" t="s">
        <v>14</v>
      </c>
      <c r="E10427" t="s">
        <v>18</v>
      </c>
      <c r="F10427" t="s">
        <v>22</v>
      </c>
      <c r="G10427" t="s">
        <v>3040</v>
      </c>
      <c r="H10427">
        <v>81.2</v>
      </c>
      <c r="I10427">
        <v>22</v>
      </c>
      <c r="J10427">
        <v>14000</v>
      </c>
      <c r="K10427">
        <v>18000</v>
      </c>
      <c r="L10427" s="17">
        <f>IF($E10427&lt;&gt;"",VLOOKUP($E10427,GEMWs!$E$14:$L$20,7,FALSE),"")</f>
        <v>5950.3939027696888</v>
      </c>
      <c r="M10427" s="17">
        <f>IF($E10427&lt;&gt;"",VLOOKUP($E10427,GEMWs!$E$14:$L$20,8,FALSE),"")</f>
        <v>10539.430626954083</v>
      </c>
      <c r="N10427" s="17">
        <f t="shared" si="734"/>
        <v>14000</v>
      </c>
      <c r="O10427" s="17">
        <f t="shared" si="735"/>
        <v>18000</v>
      </c>
      <c r="P10427" s="17">
        <f t="shared" si="738"/>
        <v>4.5111111111111116E-3</v>
      </c>
      <c r="Q10427" s="17">
        <f t="shared" si="739"/>
        <v>5.8000000000000005E-3</v>
      </c>
    </row>
    <row r="10428" spans="1:17" x14ac:dyDescent="0.35">
      <c r="A10428" t="s">
        <v>2614</v>
      </c>
      <c r="B10428" t="s">
        <v>97</v>
      </c>
      <c r="C10428" t="s">
        <v>98</v>
      </c>
      <c r="D10428" t="s">
        <v>14</v>
      </c>
      <c r="E10428" t="s">
        <v>21</v>
      </c>
      <c r="F10428" t="s">
        <v>22</v>
      </c>
      <c r="G10428" t="s">
        <v>3040</v>
      </c>
      <c r="H10428">
        <v>1497.3</v>
      </c>
      <c r="I10428">
        <v>51</v>
      </c>
      <c r="J10428">
        <v>262000</v>
      </c>
      <c r="K10428">
        <v>262000</v>
      </c>
      <c r="L10428" s="17">
        <f>IF($E10428&lt;&gt;"",VLOOKUP($E10428,GEMWs!$E$14:$L$20,7,FALSE),"")</f>
        <v>37.754918937403332</v>
      </c>
      <c r="M10428" s="17">
        <f>IF($E10428&lt;&gt;"",VLOOKUP($E10428,GEMWs!$E$14:$L$20,8,FALSE),"")</f>
        <v>96.174593288388181</v>
      </c>
      <c r="N10428" s="17">
        <f t="shared" si="734"/>
        <v>262000</v>
      </c>
      <c r="O10428" s="17">
        <f t="shared" si="735"/>
        <v>262000</v>
      </c>
      <c r="P10428" s="17">
        <f t="shared" si="738"/>
        <v>5.7148854961832059E-3</v>
      </c>
      <c r="Q10428" s="17">
        <f t="shared" si="739"/>
        <v>5.7148854961832059E-3</v>
      </c>
    </row>
    <row r="10429" spans="1:17" x14ac:dyDescent="0.35">
      <c r="A10429" t="s">
        <v>2614</v>
      </c>
      <c r="B10429" t="s">
        <v>19</v>
      </c>
      <c r="C10429" t="s">
        <v>20</v>
      </c>
      <c r="D10429" t="s">
        <v>14</v>
      </c>
      <c r="E10429" t="s">
        <v>21</v>
      </c>
      <c r="F10429" t="s">
        <v>22</v>
      </c>
      <c r="G10429" t="s">
        <v>3040</v>
      </c>
      <c r="H10429">
        <v>1454</v>
      </c>
      <c r="I10429">
        <v>52</v>
      </c>
      <c r="J10429">
        <v>1818</v>
      </c>
      <c r="K10429">
        <v>5000</v>
      </c>
      <c r="L10429" s="17">
        <f>IF($E10429&lt;&gt;"",VLOOKUP($E10429,GEMWs!$E$14:$L$20,7,FALSE),"")</f>
        <v>37.754918937403332</v>
      </c>
      <c r="M10429" s="17">
        <f>IF($E10429&lt;&gt;"",VLOOKUP($E10429,GEMWs!$E$14:$L$20,8,FALSE),"")</f>
        <v>96.174593288388181</v>
      </c>
      <c r="N10429" s="17">
        <f t="shared" si="734"/>
        <v>1818</v>
      </c>
      <c r="O10429" s="17">
        <f t="shared" si="735"/>
        <v>5000</v>
      </c>
      <c r="P10429" s="17">
        <f t="shared" si="738"/>
        <v>0.2908</v>
      </c>
      <c r="Q10429" s="17">
        <f t="shared" si="739"/>
        <v>0.79977997799779976</v>
      </c>
    </row>
    <row r="10430" spans="1:17" x14ac:dyDescent="0.35">
      <c r="A10430" t="s">
        <v>2614</v>
      </c>
      <c r="B10430" t="s">
        <v>137</v>
      </c>
      <c r="C10430" t="s">
        <v>138</v>
      </c>
      <c r="D10430" t="s">
        <v>14</v>
      </c>
      <c r="E10430" t="s">
        <v>21</v>
      </c>
      <c r="F10430" t="s">
        <v>22</v>
      </c>
      <c r="G10430" t="s">
        <v>3040</v>
      </c>
      <c r="H10430">
        <v>3667.3</v>
      </c>
      <c r="I10430">
        <v>62</v>
      </c>
      <c r="J10430">
        <v>389</v>
      </c>
      <c r="K10430">
        <v>454</v>
      </c>
      <c r="L10430" s="17">
        <f>IF($E10430&lt;&gt;"",VLOOKUP($E10430,GEMWs!$E$14:$L$20,7,FALSE),"")</f>
        <v>37.754918937403332</v>
      </c>
      <c r="M10430" s="17">
        <f>IF($E10430&lt;&gt;"",VLOOKUP($E10430,GEMWs!$E$14:$L$20,8,FALSE),"")</f>
        <v>96.174593288388181</v>
      </c>
      <c r="N10430" s="17">
        <f t="shared" si="734"/>
        <v>389</v>
      </c>
      <c r="O10430" s="17">
        <f t="shared" si="735"/>
        <v>454</v>
      </c>
      <c r="P10430" s="17">
        <f t="shared" si="738"/>
        <v>8.0777533039647587</v>
      </c>
      <c r="Q10430" s="17">
        <f t="shared" si="739"/>
        <v>9.4275064267352189</v>
      </c>
    </row>
    <row r="10431" spans="1:17" x14ac:dyDescent="0.35">
      <c r="A10431" t="s">
        <v>2614</v>
      </c>
      <c r="B10431" t="s">
        <v>59</v>
      </c>
      <c r="C10431" t="s">
        <v>60</v>
      </c>
      <c r="D10431" t="s">
        <v>14</v>
      </c>
      <c r="E10431" t="s">
        <v>21</v>
      </c>
      <c r="F10431" t="s">
        <v>14</v>
      </c>
      <c r="G10431" t="s">
        <v>3040</v>
      </c>
      <c r="H10431">
        <v>111.1</v>
      </c>
      <c r="I10431">
        <v>91</v>
      </c>
      <c r="J10431">
        <v>186.795131</v>
      </c>
      <c r="K10431">
        <v>9072</v>
      </c>
      <c r="L10431" s="17">
        <f>IF($E10431&lt;&gt;"",VLOOKUP($E10431,GEMWs!$E$14:$L$20,7,FALSE),"")</f>
        <v>37.754918937403332</v>
      </c>
      <c r="M10431" s="17">
        <f>IF($E10431&lt;&gt;"",VLOOKUP($E10431,GEMWs!$E$14:$L$20,8,FALSE),"")</f>
        <v>96.174593288388181</v>
      </c>
      <c r="N10431" s="17">
        <f t="shared" si="734"/>
        <v>186.795131</v>
      </c>
      <c r="O10431" s="17">
        <f t="shared" si="735"/>
        <v>9072</v>
      </c>
      <c r="P10431" s="17">
        <f t="shared" si="738"/>
        <v>1.2246472663139329E-2</v>
      </c>
      <c r="Q10431" s="17">
        <f t="shared" si="739"/>
        <v>0.59476925016851745</v>
      </c>
    </row>
    <row r="10432" spans="1:17" x14ac:dyDescent="0.35">
      <c r="A10432" t="s">
        <v>2614</v>
      </c>
      <c r="B10432" t="s">
        <v>1612</v>
      </c>
      <c r="C10432" t="s">
        <v>1613</v>
      </c>
      <c r="D10432" t="s">
        <v>14</v>
      </c>
      <c r="E10432" t="s">
        <v>18</v>
      </c>
      <c r="F10432" t="s">
        <v>22</v>
      </c>
      <c r="G10432" t="s">
        <v>3040</v>
      </c>
      <c r="H10432">
        <v>530.9</v>
      </c>
      <c r="I10432">
        <v>142</v>
      </c>
      <c r="J10432">
        <v>64.84</v>
      </c>
      <c r="K10432">
        <v>279.77999999999997</v>
      </c>
      <c r="L10432" s="17">
        <f>IF($E10432&lt;&gt;"",VLOOKUP($E10432,GEMWs!$E$14:$L$20,7,FALSE),"")</f>
        <v>5950.3939027696888</v>
      </c>
      <c r="M10432" s="17">
        <f>IF($E10432&lt;&gt;"",VLOOKUP($E10432,GEMWs!$E$14:$L$20,8,FALSE),"")</f>
        <v>10539.430626954083</v>
      </c>
      <c r="N10432" s="17">
        <f t="shared" si="734"/>
        <v>64.84</v>
      </c>
      <c r="O10432" s="17">
        <f t="shared" si="735"/>
        <v>279.77999999999997</v>
      </c>
      <c r="P10432" s="17">
        <f t="shared" si="738"/>
        <v>1.8975623704339124</v>
      </c>
      <c r="Q10432" s="17">
        <f t="shared" si="739"/>
        <v>8.187847008019741</v>
      </c>
    </row>
    <row r="10433" spans="1:17" x14ac:dyDescent="0.35">
      <c r="A10433" t="s">
        <v>2614</v>
      </c>
      <c r="B10433" t="s">
        <v>1331</v>
      </c>
      <c r="C10433" t="s">
        <v>1332</v>
      </c>
      <c r="D10433" t="s">
        <v>14</v>
      </c>
      <c r="E10433" t="s">
        <v>21</v>
      </c>
      <c r="F10433" t="s">
        <v>22</v>
      </c>
      <c r="G10433" t="s">
        <v>3040</v>
      </c>
      <c r="H10433">
        <v>80.7</v>
      </c>
      <c r="I10433">
        <v>149</v>
      </c>
      <c r="J10433">
        <v>18.75</v>
      </c>
      <c r="K10433">
        <v>298</v>
      </c>
      <c r="L10433" s="17">
        <f>IF($E10433&lt;&gt;"",VLOOKUP($E10433,GEMWs!$E$14:$L$20,7,FALSE),"")</f>
        <v>37.754918937403332</v>
      </c>
      <c r="M10433" s="17">
        <f>IF($E10433&lt;&gt;"",VLOOKUP($E10433,GEMWs!$E$14:$L$20,8,FALSE),"")</f>
        <v>96.174593288388181</v>
      </c>
      <c r="N10433" s="17">
        <f t="shared" si="734"/>
        <v>18.75</v>
      </c>
      <c r="O10433" s="17">
        <f t="shared" si="735"/>
        <v>298</v>
      </c>
      <c r="P10433" s="17">
        <f t="shared" si="738"/>
        <v>0.27080536912751679</v>
      </c>
      <c r="Q10433" s="17">
        <f t="shared" si="739"/>
        <v>4.3040000000000003</v>
      </c>
    </row>
    <row r="10434" spans="1:17" x14ac:dyDescent="0.35">
      <c r="A10434" t="s">
        <v>2614</v>
      </c>
      <c r="B10434" t="s">
        <v>121</v>
      </c>
      <c r="D10434" t="s">
        <v>22</v>
      </c>
      <c r="G10434" t="s">
        <v>3040</v>
      </c>
      <c r="H10434">
        <v>55.3</v>
      </c>
      <c r="J10434">
        <v>0</v>
      </c>
      <c r="K10434">
        <v>0</v>
      </c>
      <c r="L10434" s="17" t="str">
        <f>IF($E10434&lt;&gt;"",VLOOKUP($E10434,GEMWs!$E$14:$L$20,7,FALSE),"")</f>
        <v/>
      </c>
      <c r="M10434" s="17" t="str">
        <f>IF($E10434&lt;&gt;"",VLOOKUP($E10434,GEMWs!$E$14:$L$20,8,FALSE),"")</f>
        <v/>
      </c>
      <c r="N10434" s="17">
        <f t="shared" ca="1" si="734"/>
        <v>0</v>
      </c>
      <c r="O10434" s="17">
        <f t="shared" ca="1" si="735"/>
        <v>0</v>
      </c>
      <c r="P10434" s="17">
        <f t="shared" ca="1" si="738"/>
        <v>0</v>
      </c>
      <c r="Q10434" s="17">
        <f t="shared" ca="1" si="739"/>
        <v>0</v>
      </c>
    </row>
    <row r="10435" spans="1:17" x14ac:dyDescent="0.35">
      <c r="A10435" t="s">
        <v>2614</v>
      </c>
      <c r="B10435" t="s">
        <v>87</v>
      </c>
      <c r="C10435" t="s">
        <v>88</v>
      </c>
      <c r="D10435" t="s">
        <v>14</v>
      </c>
      <c r="E10435" t="s">
        <v>21</v>
      </c>
      <c r="F10435" t="s">
        <v>22</v>
      </c>
      <c r="G10435" t="s">
        <v>3040</v>
      </c>
      <c r="H10435">
        <v>315.10000000000002</v>
      </c>
      <c r="I10435">
        <v>162</v>
      </c>
      <c r="J10435">
        <v>1942.671564</v>
      </c>
      <c r="K10435">
        <v>1942.671564</v>
      </c>
      <c r="L10435" s="17">
        <f>IF($E10435&lt;&gt;"",VLOOKUP($E10435,GEMWs!$E$14:$L$20,7,FALSE),"")</f>
        <v>37.754918937403332</v>
      </c>
      <c r="M10435" s="17">
        <f>IF($E10435&lt;&gt;"",VLOOKUP($E10435,GEMWs!$E$14:$L$20,8,FALSE),"")</f>
        <v>96.174593288388181</v>
      </c>
      <c r="N10435" s="17">
        <f t="shared" si="734"/>
        <v>1942.671564</v>
      </c>
      <c r="O10435" s="17">
        <f t="shared" si="735"/>
        <v>1942.671564</v>
      </c>
      <c r="P10435" s="17">
        <f t="shared" si="738"/>
        <v>0.1621993165696021</v>
      </c>
      <c r="Q10435" s="17">
        <f t="shared" si="739"/>
        <v>0.1621993165696021</v>
      </c>
    </row>
    <row r="10436" spans="1:17" x14ac:dyDescent="0.35">
      <c r="A10436" t="s">
        <v>2614</v>
      </c>
      <c r="B10436" t="s">
        <v>25</v>
      </c>
      <c r="C10436" t="s">
        <v>26</v>
      </c>
      <c r="D10436" t="s">
        <v>14</v>
      </c>
      <c r="E10436" t="s">
        <v>21</v>
      </c>
      <c r="F10436" t="s">
        <v>22</v>
      </c>
      <c r="G10436" t="s">
        <v>3040</v>
      </c>
      <c r="H10436">
        <v>3014.3</v>
      </c>
      <c r="I10436">
        <v>173</v>
      </c>
      <c r="J10436">
        <v>58.313439000000002</v>
      </c>
      <c r="K10436">
        <v>111.57155899999999</v>
      </c>
      <c r="L10436" s="17">
        <f>IF($E10436&lt;&gt;"",VLOOKUP($E10436,GEMWs!$E$14:$L$20,7,FALSE),"")</f>
        <v>37.754918937403332</v>
      </c>
      <c r="M10436" s="17">
        <f>IF($E10436&lt;&gt;"",VLOOKUP($E10436,GEMWs!$E$14:$L$20,8,FALSE),"")</f>
        <v>96.174593288388181</v>
      </c>
      <c r="N10436" s="17">
        <f t="shared" si="734"/>
        <v>58.313439000000002</v>
      </c>
      <c r="O10436" s="17">
        <f t="shared" si="735"/>
        <v>111.57155899999999</v>
      </c>
      <c r="P10436" s="17">
        <f t="shared" si="738"/>
        <v>27.016741784525934</v>
      </c>
      <c r="Q10436" s="17">
        <f t="shared" si="739"/>
        <v>51.691343396845454</v>
      </c>
    </row>
    <row r="10437" spans="1:17" x14ac:dyDescent="0.35">
      <c r="A10437" t="s">
        <v>2614</v>
      </c>
      <c r="B10437" t="s">
        <v>1337</v>
      </c>
      <c r="C10437" t="s">
        <v>1338</v>
      </c>
      <c r="D10437" t="s">
        <v>14</v>
      </c>
      <c r="E10437" t="s">
        <v>21</v>
      </c>
      <c r="F10437" t="s">
        <v>22</v>
      </c>
      <c r="G10437" t="s">
        <v>3040</v>
      </c>
      <c r="H10437">
        <v>74.5</v>
      </c>
      <c r="I10437">
        <v>190</v>
      </c>
      <c r="J10437">
        <v>523.651614</v>
      </c>
      <c r="K10437">
        <v>1790.0372259999999</v>
      </c>
      <c r="L10437" s="17">
        <f>IF($E10437&lt;&gt;"",VLOOKUP($E10437,GEMWs!$E$14:$L$20,7,FALSE),"")</f>
        <v>37.754918937403332</v>
      </c>
      <c r="M10437" s="17">
        <f>IF($E10437&lt;&gt;"",VLOOKUP($E10437,GEMWs!$E$14:$L$20,8,FALSE),"")</f>
        <v>96.174593288388181</v>
      </c>
      <c r="N10437" s="17">
        <f t="shared" si="734"/>
        <v>523.651614</v>
      </c>
      <c r="O10437" s="17">
        <f t="shared" si="735"/>
        <v>1790.0372259999999</v>
      </c>
      <c r="P10437" s="17">
        <f t="shared" si="738"/>
        <v>4.1619246191028657E-2</v>
      </c>
      <c r="Q10437" s="17">
        <f t="shared" si="739"/>
        <v>0.1422701620852829</v>
      </c>
    </row>
    <row r="10438" spans="1:17" x14ac:dyDescent="0.35">
      <c r="A10438" t="s">
        <v>2614</v>
      </c>
      <c r="B10438" t="s">
        <v>99</v>
      </c>
      <c r="D10438" t="s">
        <v>22</v>
      </c>
      <c r="G10438" t="s">
        <v>3040</v>
      </c>
      <c r="H10438">
        <v>2497.1999999999998</v>
      </c>
      <c r="J10438">
        <v>0</v>
      </c>
      <c r="K10438">
        <v>0</v>
      </c>
      <c r="L10438" s="17" t="str">
        <f>IF($E10438&lt;&gt;"",VLOOKUP($E10438,GEMWs!$E$14:$L$20,7,FALSE),"")</f>
        <v/>
      </c>
      <c r="M10438" s="17" t="str">
        <f>IF($E10438&lt;&gt;"",VLOOKUP($E10438,GEMWs!$E$14:$L$20,8,FALSE),"")</f>
        <v/>
      </c>
      <c r="N10438" s="17">
        <f t="shared" ca="1" si="734"/>
        <v>0</v>
      </c>
      <c r="O10438" s="17">
        <f t="shared" ca="1" si="735"/>
        <v>0</v>
      </c>
      <c r="P10438" s="17">
        <f t="shared" ca="1" si="738"/>
        <v>0</v>
      </c>
      <c r="Q10438" s="17">
        <f t="shared" ca="1" si="739"/>
        <v>0</v>
      </c>
    </row>
    <row r="10439" spans="1:17" x14ac:dyDescent="0.35">
      <c r="A10439" t="s">
        <v>2614</v>
      </c>
      <c r="B10439" t="s">
        <v>3014</v>
      </c>
      <c r="D10439" t="s">
        <v>14</v>
      </c>
      <c r="E10439" t="s">
        <v>18</v>
      </c>
      <c r="G10439" t="s">
        <v>3040</v>
      </c>
      <c r="H10439">
        <v>175.9</v>
      </c>
      <c r="J10439">
        <v>0</v>
      </c>
      <c r="K10439">
        <v>0</v>
      </c>
      <c r="L10439" s="17">
        <f>IF($E10439&lt;&gt;"",VLOOKUP($E10439,GEMWs!$E$14:$L$20,7,FALSE),"")</f>
        <v>5950.3939027696888</v>
      </c>
      <c r="M10439" s="17">
        <f>IF($E10439&lt;&gt;"",VLOOKUP($E10439,GEMWs!$E$14:$L$20,8,FALSE),"")</f>
        <v>10539.430626954083</v>
      </c>
      <c r="N10439" s="17">
        <f t="shared" ca="1" si="734"/>
        <v>5950.3939027696888</v>
      </c>
      <c r="O10439" s="17">
        <f t="shared" ca="1" si="735"/>
        <v>10539.430626954083</v>
      </c>
      <c r="P10439" s="17">
        <f t="shared" ca="1" si="738"/>
        <v>1.6689706135561467E-2</v>
      </c>
      <c r="Q10439" s="17">
        <f t="shared" ca="1" si="739"/>
        <v>2.9561068203925969E-2</v>
      </c>
    </row>
    <row r="10440" spans="1:17" x14ac:dyDescent="0.35">
      <c r="A10440" t="s">
        <v>2614</v>
      </c>
      <c r="B10440" t="s">
        <v>100</v>
      </c>
      <c r="D10440" t="s">
        <v>22</v>
      </c>
      <c r="G10440" t="s">
        <v>3040</v>
      </c>
      <c r="H10440">
        <v>5663.4</v>
      </c>
      <c r="J10440">
        <v>0</v>
      </c>
      <c r="K10440">
        <v>0</v>
      </c>
      <c r="L10440" s="17" t="str">
        <f>IF($E10440&lt;&gt;"",VLOOKUP($E10440,GEMWs!$E$14:$L$20,7,FALSE),"")</f>
        <v/>
      </c>
      <c r="M10440" s="17" t="str">
        <f>IF($E10440&lt;&gt;"",VLOOKUP($E10440,GEMWs!$E$14:$L$20,8,FALSE),"")</f>
        <v/>
      </c>
      <c r="N10440" s="17">
        <f t="shared" ca="1" si="734"/>
        <v>0</v>
      </c>
      <c r="O10440" s="17">
        <f t="shared" ca="1" si="735"/>
        <v>0</v>
      </c>
      <c r="P10440" s="17">
        <f t="shared" ca="1" si="738"/>
        <v>0</v>
      </c>
      <c r="Q10440" s="17">
        <f t="shared" ca="1" si="739"/>
        <v>0</v>
      </c>
    </row>
    <row r="10441" spans="1:17" x14ac:dyDescent="0.35">
      <c r="A10441" t="s">
        <v>2614</v>
      </c>
      <c r="B10441" t="s">
        <v>63</v>
      </c>
      <c r="C10441" t="s">
        <v>64</v>
      </c>
      <c r="D10441" t="s">
        <v>14</v>
      </c>
      <c r="E10441" t="s">
        <v>21</v>
      </c>
      <c r="F10441" t="s">
        <v>22</v>
      </c>
      <c r="G10441" t="s">
        <v>3040</v>
      </c>
      <c r="H10441">
        <v>202.5</v>
      </c>
      <c r="I10441">
        <v>419</v>
      </c>
      <c r="J10441">
        <v>1259.5719409999999</v>
      </c>
      <c r="K10441">
        <v>2350.1462649999999</v>
      </c>
      <c r="L10441" s="17">
        <f>IF($E10441&lt;&gt;"",VLOOKUP($E10441,GEMWs!$E$14:$L$20,7,FALSE),"")</f>
        <v>37.754918937403332</v>
      </c>
      <c r="M10441" s="17">
        <f>IF($E10441&lt;&gt;"",VLOOKUP($E10441,GEMWs!$E$14:$L$20,8,FALSE),"")</f>
        <v>96.174593288388181</v>
      </c>
      <c r="N10441" s="17">
        <f t="shared" si="734"/>
        <v>1259.5719409999999</v>
      </c>
      <c r="O10441" s="17">
        <f t="shared" si="735"/>
        <v>2350.1462649999999</v>
      </c>
      <c r="P10441" s="17">
        <f t="shared" si="738"/>
        <v>8.6164849829038201E-2</v>
      </c>
      <c r="Q10441" s="17">
        <f t="shared" si="739"/>
        <v>0.16076890363184107</v>
      </c>
    </row>
    <row r="10442" spans="1:17" x14ac:dyDescent="0.35">
      <c r="A10442" t="s">
        <v>2614</v>
      </c>
      <c r="B10442" t="s">
        <v>174</v>
      </c>
      <c r="C10442" t="s">
        <v>175</v>
      </c>
      <c r="D10442" t="s">
        <v>14</v>
      </c>
      <c r="E10442" t="s">
        <v>21</v>
      </c>
      <c r="F10442" t="s">
        <v>22</v>
      </c>
      <c r="G10442" t="s">
        <v>3040</v>
      </c>
      <c r="H10442">
        <v>775.1</v>
      </c>
      <c r="I10442">
        <v>219</v>
      </c>
      <c r="J10442">
        <v>28000</v>
      </c>
      <c r="K10442">
        <v>28000</v>
      </c>
      <c r="L10442" s="17">
        <f>IF($E10442&lt;&gt;"",VLOOKUP($E10442,GEMWs!$E$14:$L$20,7,FALSE),"")</f>
        <v>37.754918937403332</v>
      </c>
      <c r="M10442" s="17">
        <f>IF($E10442&lt;&gt;"",VLOOKUP($E10442,GEMWs!$E$14:$L$20,8,FALSE),"")</f>
        <v>96.174593288388181</v>
      </c>
      <c r="N10442" s="17">
        <f t="shared" si="734"/>
        <v>28000</v>
      </c>
      <c r="O10442" s="17">
        <f t="shared" si="735"/>
        <v>28000</v>
      </c>
      <c r="P10442" s="17">
        <f t="shared" si="738"/>
        <v>2.7682142857142857E-2</v>
      </c>
      <c r="Q10442" s="17">
        <f t="shared" si="739"/>
        <v>2.7682142857142857E-2</v>
      </c>
    </row>
    <row r="10443" spans="1:17" x14ac:dyDescent="0.35">
      <c r="A10443" t="s">
        <v>2614</v>
      </c>
      <c r="B10443" t="s">
        <v>101</v>
      </c>
      <c r="D10443" t="s">
        <v>22</v>
      </c>
      <c r="G10443" t="s">
        <v>3040</v>
      </c>
      <c r="H10443">
        <v>2675.4</v>
      </c>
      <c r="J10443">
        <v>0</v>
      </c>
      <c r="K10443">
        <v>0</v>
      </c>
      <c r="L10443" s="17" t="str">
        <f>IF($E10443&lt;&gt;"",VLOOKUP($E10443,GEMWs!$E$14:$L$20,7,FALSE),"")</f>
        <v/>
      </c>
      <c r="M10443" s="17" t="str">
        <f>IF($E10443&lt;&gt;"",VLOOKUP($E10443,GEMWs!$E$14:$L$20,8,FALSE),"")</f>
        <v/>
      </c>
      <c r="N10443" s="17">
        <f t="shared" ca="1" si="734"/>
        <v>0</v>
      </c>
      <c r="O10443" s="17">
        <f t="shared" ca="1" si="735"/>
        <v>0</v>
      </c>
      <c r="P10443" s="17">
        <f t="shared" ca="1" si="738"/>
        <v>0</v>
      </c>
      <c r="Q10443" s="17">
        <f t="shared" ca="1" si="739"/>
        <v>0</v>
      </c>
    </row>
    <row r="10444" spans="1:17" x14ac:dyDescent="0.35">
      <c r="A10444" t="s">
        <v>2614</v>
      </c>
      <c r="B10444" t="s">
        <v>154</v>
      </c>
      <c r="D10444" t="s">
        <v>14</v>
      </c>
      <c r="E10444" t="s">
        <v>21</v>
      </c>
      <c r="G10444" t="s">
        <v>3040</v>
      </c>
      <c r="H10444">
        <v>3643.4</v>
      </c>
      <c r="J10444">
        <v>0</v>
      </c>
      <c r="K10444">
        <v>0</v>
      </c>
      <c r="L10444" s="17">
        <f>IF($E10444&lt;&gt;"",VLOOKUP($E10444,GEMWs!$E$14:$L$20,7,FALSE),"")</f>
        <v>37.754918937403332</v>
      </c>
      <c r="M10444" s="17">
        <f>IF($E10444&lt;&gt;"",VLOOKUP($E10444,GEMWs!$E$14:$L$20,8,FALSE),"")</f>
        <v>96.174593288388181</v>
      </c>
      <c r="N10444" s="17">
        <f t="shared" ca="1" si="734"/>
        <v>37.754918937403332</v>
      </c>
      <c r="O10444" s="17">
        <f t="shared" ca="1" si="735"/>
        <v>96.174593288388181</v>
      </c>
      <c r="P10444" s="17">
        <f t="shared" ca="1" si="738"/>
        <v>37.883185937422546</v>
      </c>
      <c r="Q10444" s="17">
        <f t="shared" ca="1" si="739"/>
        <v>96.501332873755132</v>
      </c>
    </row>
    <row r="10445" spans="1:17" x14ac:dyDescent="0.35">
      <c r="A10445" t="s">
        <v>2614</v>
      </c>
      <c r="B10445" t="s">
        <v>1670</v>
      </c>
      <c r="D10445" t="s">
        <v>22</v>
      </c>
      <c r="G10445" t="s">
        <v>3040</v>
      </c>
      <c r="H10445">
        <v>10.3</v>
      </c>
      <c r="J10445">
        <v>0</v>
      </c>
      <c r="K10445">
        <v>0</v>
      </c>
      <c r="L10445" s="17" t="str">
        <f>IF($E10445&lt;&gt;"",VLOOKUP($E10445,GEMWs!$E$14:$L$20,7,FALSE),"")</f>
        <v/>
      </c>
      <c r="M10445" s="17" t="str">
        <f>IF($E10445&lt;&gt;"",VLOOKUP($E10445,GEMWs!$E$14:$L$20,8,FALSE),"")</f>
        <v/>
      </c>
      <c r="N10445" s="17">
        <f t="shared" ca="1" si="734"/>
        <v>0</v>
      </c>
      <c r="O10445" s="17">
        <f t="shared" ca="1" si="735"/>
        <v>0</v>
      </c>
      <c r="P10445" s="17">
        <f t="shared" ca="1" si="738"/>
        <v>0</v>
      </c>
      <c r="Q10445" s="17">
        <f t="shared" ca="1" si="739"/>
        <v>0</v>
      </c>
    </row>
    <row r="10446" spans="1:17" x14ac:dyDescent="0.35">
      <c r="A10446" t="s">
        <v>2614</v>
      </c>
      <c r="B10446" t="s">
        <v>29</v>
      </c>
      <c r="C10446" t="s">
        <v>30</v>
      </c>
      <c r="D10446" t="s">
        <v>14</v>
      </c>
      <c r="E10446" t="s">
        <v>21</v>
      </c>
      <c r="F10446" t="s">
        <v>22</v>
      </c>
      <c r="G10446" t="s">
        <v>3040</v>
      </c>
      <c r="H10446">
        <v>534.79999999999995</v>
      </c>
      <c r="I10446">
        <v>220</v>
      </c>
      <c r="J10446">
        <v>23.318957000000001</v>
      </c>
      <c r="K10446">
        <v>970.84579099999996</v>
      </c>
      <c r="L10446" s="17">
        <f>IF($E10446&lt;&gt;"",VLOOKUP($E10446,GEMWs!$E$14:$L$20,7,FALSE),"")</f>
        <v>37.754918937403332</v>
      </c>
      <c r="M10446" s="17">
        <f>IF($E10446&lt;&gt;"",VLOOKUP($E10446,GEMWs!$E$14:$L$20,8,FALSE),"")</f>
        <v>96.174593288388181</v>
      </c>
      <c r="N10446" s="17">
        <f t="shared" si="734"/>
        <v>23.318957000000001</v>
      </c>
      <c r="O10446" s="17">
        <f t="shared" si="735"/>
        <v>970.84579099999996</v>
      </c>
      <c r="P10446" s="17">
        <f t="shared" si="738"/>
        <v>0.55085988419349285</v>
      </c>
      <c r="Q10446" s="17">
        <f t="shared" si="739"/>
        <v>22.93413037298366</v>
      </c>
    </row>
    <row r="10447" spans="1:17" x14ac:dyDescent="0.35">
      <c r="A10447" t="s">
        <v>2614</v>
      </c>
      <c r="B10447" t="s">
        <v>102</v>
      </c>
      <c r="D10447" t="s">
        <v>22</v>
      </c>
      <c r="G10447" t="s">
        <v>3040</v>
      </c>
      <c r="H10447">
        <v>478.4</v>
      </c>
      <c r="J10447">
        <v>0</v>
      </c>
      <c r="K10447">
        <v>0</v>
      </c>
      <c r="L10447" s="17" t="str">
        <f>IF($E10447&lt;&gt;"",VLOOKUP($E10447,GEMWs!$E$14:$L$20,7,FALSE),"")</f>
        <v/>
      </c>
      <c r="M10447" s="17" t="str">
        <f>IF($E10447&lt;&gt;"",VLOOKUP($E10447,GEMWs!$E$14:$L$20,8,FALSE),"")</f>
        <v/>
      </c>
      <c r="N10447" s="17">
        <f t="shared" ca="1" si="734"/>
        <v>0</v>
      </c>
      <c r="O10447" s="17">
        <f t="shared" ca="1" si="735"/>
        <v>0</v>
      </c>
      <c r="P10447" s="17">
        <f t="shared" ca="1" si="738"/>
        <v>0</v>
      </c>
      <c r="Q10447" s="17">
        <f t="shared" ca="1" si="739"/>
        <v>0</v>
      </c>
    </row>
    <row r="10448" spans="1:17" x14ac:dyDescent="0.35">
      <c r="A10448" t="s">
        <v>2614</v>
      </c>
      <c r="B10448" t="s">
        <v>1353</v>
      </c>
      <c r="C10448" t="s">
        <v>158</v>
      </c>
      <c r="D10448" t="s">
        <v>14</v>
      </c>
      <c r="E10448" t="s">
        <v>21</v>
      </c>
      <c r="G10448" t="s">
        <v>3040</v>
      </c>
      <c r="H10448">
        <v>54.3</v>
      </c>
      <c r="J10448">
        <v>0</v>
      </c>
      <c r="K10448">
        <v>0</v>
      </c>
      <c r="L10448" s="17">
        <f>IF($E10448&lt;&gt;"",VLOOKUP($E10448,GEMWs!$E$14:$L$20,7,FALSE),"")</f>
        <v>37.754918937403332</v>
      </c>
      <c r="M10448" s="17">
        <f>IF($E10448&lt;&gt;"",VLOOKUP($E10448,GEMWs!$E$14:$L$20,8,FALSE),"")</f>
        <v>96.174593288388181</v>
      </c>
      <c r="N10448" s="17">
        <f t="shared" ca="1" si="734"/>
        <v>37.754918937403332</v>
      </c>
      <c r="O10448" s="17">
        <f t="shared" ca="1" si="735"/>
        <v>96.174593288388181</v>
      </c>
      <c r="P10448" s="17">
        <f t="shared" ca="1" si="738"/>
        <v>0.56459817653895927</v>
      </c>
      <c r="Q10448" s="17">
        <f t="shared" ca="1" si="739"/>
        <v>1.4382231912622558</v>
      </c>
    </row>
    <row r="10449" spans="1:17" x14ac:dyDescent="0.35">
      <c r="A10449" t="s">
        <v>2614</v>
      </c>
      <c r="B10449" t="s">
        <v>2972</v>
      </c>
      <c r="D10449" t="s">
        <v>14</v>
      </c>
      <c r="E10449" t="s">
        <v>21</v>
      </c>
      <c r="G10449" t="s">
        <v>3040</v>
      </c>
      <c r="H10449">
        <v>13.7</v>
      </c>
      <c r="J10449">
        <v>0</v>
      </c>
      <c r="K10449">
        <v>0</v>
      </c>
      <c r="L10449" s="17">
        <f>IF($E10449&lt;&gt;"",VLOOKUP($E10449,GEMWs!$E$14:$L$20,7,FALSE),"")</f>
        <v>37.754918937403332</v>
      </c>
      <c r="M10449" s="17">
        <f>IF($E10449&lt;&gt;"",VLOOKUP($E10449,GEMWs!$E$14:$L$20,8,FALSE),"")</f>
        <v>96.174593288388181</v>
      </c>
      <c r="N10449" s="17">
        <f t="shared" ca="1" si="734"/>
        <v>37.754918937403332</v>
      </c>
      <c r="O10449" s="17">
        <f t="shared" ca="1" si="735"/>
        <v>96.174593288388181</v>
      </c>
      <c r="P10449" s="17">
        <f t="shared" ca="1" si="738"/>
        <v>0.14244926369399155</v>
      </c>
      <c r="Q10449" s="17">
        <f t="shared" ca="1" si="739"/>
        <v>0.36286662468311059</v>
      </c>
    </row>
    <row r="10450" spans="1:17" x14ac:dyDescent="0.35">
      <c r="A10450" t="s">
        <v>2614</v>
      </c>
      <c r="B10450" t="s">
        <v>114</v>
      </c>
      <c r="D10450" t="s">
        <v>22</v>
      </c>
      <c r="G10450" t="s">
        <v>3040</v>
      </c>
      <c r="H10450">
        <v>2222.4</v>
      </c>
      <c r="J10450">
        <v>0</v>
      </c>
      <c r="K10450">
        <v>0</v>
      </c>
      <c r="L10450" s="17" t="str">
        <f>IF($E10450&lt;&gt;"",VLOOKUP($E10450,GEMWs!$E$14:$L$20,7,FALSE),"")</f>
        <v/>
      </c>
      <c r="M10450" s="17" t="str">
        <f>IF($E10450&lt;&gt;"",VLOOKUP($E10450,GEMWs!$E$14:$L$20,8,FALSE),"")</f>
        <v/>
      </c>
      <c r="N10450" s="17">
        <f t="shared" ca="1" si="734"/>
        <v>0</v>
      </c>
      <c r="O10450" s="17">
        <f t="shared" ca="1" si="735"/>
        <v>0</v>
      </c>
      <c r="P10450" s="17">
        <f t="shared" ca="1" si="738"/>
        <v>0</v>
      </c>
      <c r="Q10450" s="17">
        <f t="shared" ca="1" si="739"/>
        <v>0</v>
      </c>
    </row>
    <row r="10451" spans="1:17" x14ac:dyDescent="0.35">
      <c r="A10451" t="s">
        <v>2614</v>
      </c>
      <c r="B10451" t="s">
        <v>115</v>
      </c>
      <c r="D10451" t="s">
        <v>14</v>
      </c>
      <c r="E10451" t="s">
        <v>18</v>
      </c>
      <c r="G10451" t="s">
        <v>3040</v>
      </c>
      <c r="H10451">
        <v>411.8</v>
      </c>
      <c r="J10451">
        <v>0</v>
      </c>
      <c r="K10451">
        <v>0</v>
      </c>
      <c r="L10451" s="17">
        <f>IF($E10451&lt;&gt;"",VLOOKUP($E10451,GEMWs!$E$14:$L$20,7,FALSE),"")</f>
        <v>5950.3939027696888</v>
      </c>
      <c r="M10451" s="17">
        <f>IF($E10451&lt;&gt;"",VLOOKUP($E10451,GEMWs!$E$14:$L$20,8,FALSE),"")</f>
        <v>10539.430626954083</v>
      </c>
      <c r="N10451" s="17">
        <f t="shared" ref="N10451:N10514" ca="1" si="740">IF($I10451&lt;&gt;"",J10451,IF(AND($D10451="Y",$M$6=236),L10451,0))</f>
        <v>5950.3939027696888</v>
      </c>
      <c r="O10451" s="17">
        <f t="shared" ref="O10451:O10514" ca="1" si="741">IF($I10451&lt;&gt;"",K10451,IF(AND($D10451="Y",$M$6=236),M10451,0))</f>
        <v>10539.430626954083</v>
      </c>
      <c r="P10451" s="17">
        <f t="shared" ca="1" si="738"/>
        <v>3.907231942367375E-2</v>
      </c>
      <c r="Q10451" s="17">
        <f t="shared" ca="1" si="739"/>
        <v>6.9205502480822703E-2</v>
      </c>
    </row>
    <row r="10452" spans="1:17" x14ac:dyDescent="0.35">
      <c r="A10452" t="s">
        <v>2614</v>
      </c>
      <c r="B10452" t="s">
        <v>65</v>
      </c>
      <c r="C10452" t="s">
        <v>66</v>
      </c>
      <c r="D10452" t="s">
        <v>14</v>
      </c>
      <c r="E10452" t="s">
        <v>21</v>
      </c>
      <c r="F10452" t="s">
        <v>22</v>
      </c>
      <c r="G10452" t="s">
        <v>3040</v>
      </c>
      <c r="H10452">
        <v>1506</v>
      </c>
      <c r="I10452">
        <v>228</v>
      </c>
      <c r="J10452">
        <v>8.1199999999999992</v>
      </c>
      <c r="K10452">
        <v>38</v>
      </c>
      <c r="L10452" s="17">
        <f>IF($E10452&lt;&gt;"",VLOOKUP($E10452,GEMWs!$E$14:$L$20,7,FALSE),"")</f>
        <v>37.754918937403332</v>
      </c>
      <c r="M10452" s="17">
        <f>IF($E10452&lt;&gt;"",VLOOKUP($E10452,GEMWs!$E$14:$L$20,8,FALSE),"")</f>
        <v>96.174593288388181</v>
      </c>
      <c r="N10452" s="17">
        <f t="shared" si="740"/>
        <v>8.1199999999999992</v>
      </c>
      <c r="O10452" s="17">
        <f t="shared" si="741"/>
        <v>38</v>
      </c>
      <c r="P10452" s="17">
        <f t="shared" si="738"/>
        <v>39.631578947368418</v>
      </c>
      <c r="Q10452" s="17">
        <f t="shared" si="739"/>
        <v>185.46798029556652</v>
      </c>
    </row>
    <row r="10453" spans="1:17" x14ac:dyDescent="0.35">
      <c r="A10453" t="s">
        <v>2614</v>
      </c>
      <c r="B10453" t="s">
        <v>75</v>
      </c>
      <c r="C10453" t="s">
        <v>76</v>
      </c>
      <c r="D10453" t="s">
        <v>14</v>
      </c>
      <c r="E10453" t="s">
        <v>21</v>
      </c>
      <c r="F10453" t="s">
        <v>22</v>
      </c>
      <c r="G10453" t="s">
        <v>3040</v>
      </c>
      <c r="H10453">
        <v>16.7</v>
      </c>
      <c r="I10453">
        <v>361</v>
      </c>
      <c r="J10453">
        <v>1718.388093</v>
      </c>
      <c r="K10453">
        <v>14854.242462</v>
      </c>
      <c r="L10453" s="17">
        <f>IF($E10453&lt;&gt;"",VLOOKUP($E10453,GEMWs!$E$14:$L$20,7,FALSE),"")</f>
        <v>37.754918937403332</v>
      </c>
      <c r="M10453" s="17">
        <f>IF($E10453&lt;&gt;"",VLOOKUP($E10453,GEMWs!$E$14:$L$20,8,FALSE),"")</f>
        <v>96.174593288388181</v>
      </c>
      <c r="N10453" s="17">
        <f t="shared" si="740"/>
        <v>1718.388093</v>
      </c>
      <c r="O10453" s="17">
        <f t="shared" si="741"/>
        <v>14854.242462</v>
      </c>
      <c r="P10453" s="17">
        <f t="shared" si="738"/>
        <v>1.1242579379407466E-3</v>
      </c>
      <c r="Q10453" s="17">
        <f t="shared" si="739"/>
        <v>9.7184099843503746E-3</v>
      </c>
    </row>
    <row r="10454" spans="1:17" x14ac:dyDescent="0.35">
      <c r="A10454" t="s">
        <v>2614</v>
      </c>
      <c r="B10454" t="s">
        <v>33</v>
      </c>
      <c r="C10454" t="s">
        <v>34</v>
      </c>
      <c r="D10454" t="s">
        <v>14</v>
      </c>
      <c r="E10454" t="s">
        <v>21</v>
      </c>
      <c r="F10454" t="s">
        <v>22</v>
      </c>
      <c r="G10454" t="s">
        <v>3040</v>
      </c>
      <c r="H10454">
        <v>151.9</v>
      </c>
      <c r="I10454">
        <v>364</v>
      </c>
      <c r="J10454">
        <v>3500</v>
      </c>
      <c r="K10454">
        <v>3500</v>
      </c>
      <c r="L10454" s="17">
        <f>IF($E10454&lt;&gt;"",VLOOKUP($E10454,GEMWs!$E$14:$L$20,7,FALSE),"")</f>
        <v>37.754918937403332</v>
      </c>
      <c r="M10454" s="17">
        <f>IF($E10454&lt;&gt;"",VLOOKUP($E10454,GEMWs!$E$14:$L$20,8,FALSE),"")</f>
        <v>96.174593288388181</v>
      </c>
      <c r="N10454" s="17">
        <f t="shared" si="740"/>
        <v>3500</v>
      </c>
      <c r="O10454" s="17">
        <f t="shared" si="741"/>
        <v>3500</v>
      </c>
      <c r="P10454" s="17">
        <f t="shared" si="738"/>
        <v>4.3400000000000001E-2</v>
      </c>
      <c r="Q10454" s="17">
        <f t="shared" si="739"/>
        <v>4.3400000000000001E-2</v>
      </c>
    </row>
    <row r="10455" spans="1:17" x14ac:dyDescent="0.35">
      <c r="A10455" t="s">
        <v>2614</v>
      </c>
      <c r="B10455" t="s">
        <v>1339</v>
      </c>
      <c r="D10455" t="s">
        <v>22</v>
      </c>
      <c r="G10455" t="s">
        <v>3040</v>
      </c>
      <c r="H10455">
        <v>15.3</v>
      </c>
      <c r="J10455">
        <v>0</v>
      </c>
      <c r="K10455">
        <v>0</v>
      </c>
      <c r="L10455" s="17" t="str">
        <f>IF($E10455&lt;&gt;"",VLOOKUP($E10455,GEMWs!$E$14:$L$20,7,FALSE),"")</f>
        <v/>
      </c>
      <c r="M10455" s="17" t="str">
        <f>IF($E10455&lt;&gt;"",VLOOKUP($E10455,GEMWs!$E$14:$L$20,8,FALSE),"")</f>
        <v/>
      </c>
      <c r="N10455" s="17">
        <f t="shared" ca="1" si="740"/>
        <v>0</v>
      </c>
      <c r="O10455" s="17">
        <f t="shared" ca="1" si="741"/>
        <v>0</v>
      </c>
      <c r="P10455" s="17">
        <f t="shared" ca="1" si="738"/>
        <v>0</v>
      </c>
      <c r="Q10455" s="17">
        <f t="shared" ca="1" si="739"/>
        <v>0</v>
      </c>
    </row>
    <row r="10456" spans="1:17" x14ac:dyDescent="0.35">
      <c r="A10456" t="s">
        <v>2614</v>
      </c>
      <c r="B10456" t="s">
        <v>37</v>
      </c>
      <c r="C10456" t="s">
        <v>38</v>
      </c>
      <c r="D10456" t="s">
        <v>14</v>
      </c>
      <c r="E10456" t="s">
        <v>21</v>
      </c>
      <c r="F10456" t="s">
        <v>22</v>
      </c>
      <c r="G10456" t="s">
        <v>3040</v>
      </c>
      <c r="H10456">
        <v>1600.4</v>
      </c>
      <c r="I10456">
        <v>229</v>
      </c>
      <c r="J10456">
        <v>1800</v>
      </c>
      <c r="K10456">
        <v>1800</v>
      </c>
      <c r="L10456" s="17">
        <f>IF($E10456&lt;&gt;"",VLOOKUP($E10456,GEMWs!$E$14:$L$20,7,FALSE),"")</f>
        <v>37.754918937403332</v>
      </c>
      <c r="M10456" s="17">
        <f>IF($E10456&lt;&gt;"",VLOOKUP($E10456,GEMWs!$E$14:$L$20,8,FALSE),"")</f>
        <v>96.174593288388181</v>
      </c>
      <c r="N10456" s="17">
        <f t="shared" si="740"/>
        <v>1800</v>
      </c>
      <c r="O10456" s="17">
        <f t="shared" si="741"/>
        <v>1800</v>
      </c>
      <c r="P10456" s="17">
        <f t="shared" si="738"/>
        <v>0.88911111111111119</v>
      </c>
      <c r="Q10456" s="17">
        <f t="shared" si="739"/>
        <v>0.88911111111111119</v>
      </c>
    </row>
    <row r="10457" spans="1:17" x14ac:dyDescent="0.35">
      <c r="A10457" t="s">
        <v>2614</v>
      </c>
      <c r="B10457" t="s">
        <v>128</v>
      </c>
      <c r="D10457" t="s">
        <v>22</v>
      </c>
      <c r="G10457" t="s">
        <v>3040</v>
      </c>
      <c r="H10457">
        <v>0.3</v>
      </c>
      <c r="J10457">
        <v>0</v>
      </c>
      <c r="K10457">
        <v>0</v>
      </c>
      <c r="L10457" s="17" t="str">
        <f>IF($E10457&lt;&gt;"",VLOOKUP($E10457,GEMWs!$E$14:$L$20,7,FALSE),"")</f>
        <v/>
      </c>
      <c r="M10457" s="17" t="str">
        <f>IF($E10457&lt;&gt;"",VLOOKUP($E10457,GEMWs!$E$14:$L$20,8,FALSE),"")</f>
        <v/>
      </c>
      <c r="N10457" s="17">
        <f t="shared" ca="1" si="740"/>
        <v>0</v>
      </c>
      <c r="O10457" s="17">
        <f t="shared" ca="1" si="741"/>
        <v>0</v>
      </c>
      <c r="P10457" s="17">
        <f t="shared" ca="1" si="738"/>
        <v>0</v>
      </c>
      <c r="Q10457" s="17">
        <f t="shared" ca="1" si="739"/>
        <v>0</v>
      </c>
    </row>
    <row r="10458" spans="1:17" x14ac:dyDescent="0.35">
      <c r="A10458" t="s">
        <v>2614</v>
      </c>
      <c r="B10458" t="s">
        <v>39</v>
      </c>
      <c r="C10458" t="s">
        <v>40</v>
      </c>
      <c r="D10458" t="s">
        <v>14</v>
      </c>
      <c r="E10458" t="s">
        <v>21</v>
      </c>
      <c r="F10458" t="s">
        <v>22</v>
      </c>
      <c r="G10458" t="s">
        <v>3040</v>
      </c>
      <c r="H10458">
        <v>18905.900000000001</v>
      </c>
      <c r="I10458">
        <v>230</v>
      </c>
      <c r="J10458">
        <v>68.8</v>
      </c>
      <c r="K10458">
        <v>127.171933</v>
      </c>
      <c r="L10458" s="17">
        <f>IF($E10458&lt;&gt;"",VLOOKUP($E10458,GEMWs!$E$14:$L$20,7,FALSE),"")</f>
        <v>37.754918937403332</v>
      </c>
      <c r="M10458" s="17">
        <f>IF($E10458&lt;&gt;"",VLOOKUP($E10458,GEMWs!$E$14:$L$20,8,FALSE),"")</f>
        <v>96.174593288388181</v>
      </c>
      <c r="N10458" s="17">
        <f t="shared" si="740"/>
        <v>68.8</v>
      </c>
      <c r="O10458" s="17">
        <f t="shared" si="741"/>
        <v>127.171933</v>
      </c>
      <c r="P10458" s="17">
        <f t="shared" si="738"/>
        <v>148.66409241416503</v>
      </c>
      <c r="Q10458" s="17">
        <f t="shared" si="739"/>
        <v>274.79505813953494</v>
      </c>
    </row>
    <row r="10459" spans="1:17" x14ac:dyDescent="0.35">
      <c r="A10459" t="s">
        <v>2614</v>
      </c>
      <c r="B10459" t="s">
        <v>127</v>
      </c>
      <c r="D10459" t="s">
        <v>14</v>
      </c>
      <c r="E10459" t="s">
        <v>21</v>
      </c>
      <c r="G10459" t="s">
        <v>3040</v>
      </c>
      <c r="H10459">
        <v>32.799999999999997</v>
      </c>
      <c r="J10459">
        <v>0</v>
      </c>
      <c r="K10459">
        <v>0</v>
      </c>
      <c r="L10459" s="17">
        <f>IF($E10459&lt;&gt;"",VLOOKUP($E10459,GEMWs!$E$14:$L$20,7,FALSE),"")</f>
        <v>37.754918937403332</v>
      </c>
      <c r="M10459" s="17">
        <f>IF($E10459&lt;&gt;"",VLOOKUP($E10459,GEMWs!$E$14:$L$20,8,FALSE),"")</f>
        <v>96.174593288388181</v>
      </c>
      <c r="N10459" s="17">
        <f t="shared" ca="1" si="740"/>
        <v>37.754918937403332</v>
      </c>
      <c r="O10459" s="17">
        <f t="shared" ca="1" si="741"/>
        <v>96.174593288388181</v>
      </c>
      <c r="P10459" s="17">
        <f t="shared" ca="1" si="738"/>
        <v>0.34104641234765865</v>
      </c>
      <c r="Q10459" s="17">
        <f t="shared" ca="1" si="739"/>
        <v>0.86876097004423558</v>
      </c>
    </row>
    <row r="10460" spans="1:17" x14ac:dyDescent="0.35">
      <c r="A10460" t="s">
        <v>2614</v>
      </c>
      <c r="B10460" t="s">
        <v>937</v>
      </c>
      <c r="C10460" t="s">
        <v>938</v>
      </c>
      <c r="D10460" t="s">
        <v>14</v>
      </c>
      <c r="E10460" t="s">
        <v>21</v>
      </c>
      <c r="F10460" t="s">
        <v>22</v>
      </c>
      <c r="G10460" t="s">
        <v>3040</v>
      </c>
      <c r="H10460">
        <v>407.4</v>
      </c>
      <c r="I10460">
        <v>236</v>
      </c>
      <c r="J10460">
        <v>909</v>
      </c>
      <c r="K10460">
        <v>1364</v>
      </c>
      <c r="L10460" s="17">
        <f>IF($E10460&lt;&gt;"",VLOOKUP($E10460,GEMWs!$E$14:$L$20,7,FALSE),"")</f>
        <v>37.754918937403332</v>
      </c>
      <c r="M10460" s="17">
        <f>IF($E10460&lt;&gt;"",VLOOKUP($E10460,GEMWs!$E$14:$L$20,8,FALSE),"")</f>
        <v>96.174593288388181</v>
      </c>
      <c r="N10460" s="17">
        <f t="shared" si="740"/>
        <v>909</v>
      </c>
      <c r="O10460" s="17">
        <f t="shared" si="741"/>
        <v>1364</v>
      </c>
      <c r="P10460" s="17">
        <f t="shared" si="738"/>
        <v>0.29868035190615833</v>
      </c>
      <c r="Q10460" s="17">
        <f t="shared" si="739"/>
        <v>0.44818481848184816</v>
      </c>
    </row>
    <row r="10461" spans="1:17" x14ac:dyDescent="0.35">
      <c r="A10461" t="s">
        <v>2614</v>
      </c>
      <c r="B10461" t="s">
        <v>13</v>
      </c>
      <c r="D10461" t="s">
        <v>14</v>
      </c>
      <c r="E10461" t="s">
        <v>15</v>
      </c>
      <c r="G10461" t="s">
        <v>3040</v>
      </c>
      <c r="H10461">
        <v>1075.2</v>
      </c>
      <c r="J10461">
        <v>0</v>
      </c>
      <c r="K10461">
        <v>0</v>
      </c>
      <c r="L10461" s="17">
        <f>IF($E10461&lt;&gt;"",VLOOKUP($E10461,GEMWs!$E$14:$L$20,7,FALSE),"")</f>
        <v>37.892086284381016</v>
      </c>
      <c r="M10461" s="17">
        <f>IF($E10461&lt;&gt;"",VLOOKUP($E10461,GEMWs!$E$14:$L$20,8,FALSE),"")</f>
        <v>96.522753888300599</v>
      </c>
      <c r="N10461" s="17">
        <f t="shared" ca="1" si="740"/>
        <v>37.892086284381016</v>
      </c>
      <c r="O10461" s="17">
        <f t="shared" ca="1" si="741"/>
        <v>96.522753888300599</v>
      </c>
      <c r="P10461" s="17">
        <f t="shared" ca="1" si="738"/>
        <v>11.139342348688661</v>
      </c>
      <c r="Q10461" s="17">
        <f t="shared" ca="1" si="739"/>
        <v>28.375318052708902</v>
      </c>
    </row>
    <row r="10462" spans="1:17" x14ac:dyDescent="0.35">
      <c r="A10462" t="s">
        <v>2614</v>
      </c>
      <c r="B10462" t="s">
        <v>139</v>
      </c>
      <c r="C10462" t="s">
        <v>3025</v>
      </c>
      <c r="D10462" t="s">
        <v>14</v>
      </c>
      <c r="E10462" t="s">
        <v>21</v>
      </c>
      <c r="F10462" t="s">
        <v>14</v>
      </c>
      <c r="G10462" t="s">
        <v>3040</v>
      </c>
      <c r="H10462">
        <v>376.9</v>
      </c>
      <c r="I10462">
        <v>237</v>
      </c>
      <c r="J10462">
        <v>237.43909400000001</v>
      </c>
      <c r="K10462">
        <v>1033.8267679999999</v>
      </c>
      <c r="L10462" s="17">
        <f>IF($E10462&lt;&gt;"",VLOOKUP($E10462,GEMWs!$E$14:$L$20,7,FALSE),"")</f>
        <v>37.754918937403332</v>
      </c>
      <c r="M10462" s="17">
        <f>IF($E10462&lt;&gt;"",VLOOKUP($E10462,GEMWs!$E$14:$L$20,8,FALSE),"")</f>
        <v>96.174593288388181</v>
      </c>
      <c r="N10462" s="17">
        <f t="shared" si="740"/>
        <v>237.43909400000001</v>
      </c>
      <c r="O10462" s="17">
        <f t="shared" si="741"/>
        <v>1033.8267679999999</v>
      </c>
      <c r="P10462" s="17">
        <f t="shared" si="738"/>
        <v>0.36456784798592101</v>
      </c>
      <c r="Q10462" s="17">
        <f t="shared" si="739"/>
        <v>1.5873544396189447</v>
      </c>
    </row>
    <row r="10463" spans="1:17" x14ac:dyDescent="0.35">
      <c r="A10463" t="s">
        <v>2614</v>
      </c>
      <c r="B10463" t="s">
        <v>83</v>
      </c>
      <c r="C10463" t="s">
        <v>84</v>
      </c>
      <c r="D10463" t="s">
        <v>14</v>
      </c>
      <c r="E10463" t="s">
        <v>21</v>
      </c>
      <c r="F10463" t="s">
        <v>22</v>
      </c>
      <c r="G10463" t="s">
        <v>3040</v>
      </c>
      <c r="H10463">
        <v>139.30000000000001</v>
      </c>
      <c r="I10463">
        <v>239</v>
      </c>
      <c r="J10463">
        <v>20</v>
      </c>
      <c r="K10463">
        <v>500</v>
      </c>
      <c r="L10463" s="17">
        <f>IF($E10463&lt;&gt;"",VLOOKUP($E10463,GEMWs!$E$14:$L$20,7,FALSE),"")</f>
        <v>37.754918937403332</v>
      </c>
      <c r="M10463" s="17">
        <f>IF($E10463&lt;&gt;"",VLOOKUP($E10463,GEMWs!$E$14:$L$20,8,FALSE),"")</f>
        <v>96.174593288388181</v>
      </c>
      <c r="N10463" s="17">
        <f t="shared" si="740"/>
        <v>20</v>
      </c>
      <c r="O10463" s="17">
        <f t="shared" si="741"/>
        <v>500</v>
      </c>
      <c r="P10463" s="17">
        <f t="shared" si="738"/>
        <v>0.27860000000000001</v>
      </c>
      <c r="Q10463" s="17">
        <f t="shared" si="739"/>
        <v>6.9650000000000007</v>
      </c>
    </row>
    <row r="10464" spans="1:17" x14ac:dyDescent="0.35">
      <c r="A10464" t="s">
        <v>2614</v>
      </c>
      <c r="B10464" t="s">
        <v>43</v>
      </c>
      <c r="C10464" t="s">
        <v>44</v>
      </c>
      <c r="D10464" t="s">
        <v>14</v>
      </c>
      <c r="E10464" t="s">
        <v>21</v>
      </c>
      <c r="F10464" t="s">
        <v>22</v>
      </c>
      <c r="G10464" t="s">
        <v>3040</v>
      </c>
      <c r="H10464">
        <v>1274.2</v>
      </c>
      <c r="I10464">
        <v>418</v>
      </c>
      <c r="J10464">
        <v>590.49856699999998</v>
      </c>
      <c r="K10464">
        <v>6253.5111509999997</v>
      </c>
      <c r="L10464" s="17">
        <f>IF($E10464&lt;&gt;"",VLOOKUP($E10464,GEMWs!$E$14:$L$20,7,FALSE),"")</f>
        <v>37.754918937403332</v>
      </c>
      <c r="M10464" s="17">
        <f>IF($E10464&lt;&gt;"",VLOOKUP($E10464,GEMWs!$E$14:$L$20,8,FALSE),"")</f>
        <v>96.174593288388181</v>
      </c>
      <c r="N10464" s="17">
        <f t="shared" si="740"/>
        <v>590.49856699999998</v>
      </c>
      <c r="O10464" s="17">
        <f t="shared" si="741"/>
        <v>6253.5111509999997</v>
      </c>
      <c r="P10464" s="17">
        <f t="shared" si="738"/>
        <v>0.20375753224590357</v>
      </c>
      <c r="Q10464" s="17">
        <f t="shared" si="739"/>
        <v>2.157837582017367</v>
      </c>
    </row>
    <row r="10465" spans="1:17" x14ac:dyDescent="0.35">
      <c r="A10465" t="s">
        <v>2614</v>
      </c>
      <c r="B10465" t="s">
        <v>951</v>
      </c>
      <c r="C10465" t="s">
        <v>952</v>
      </c>
      <c r="D10465" t="s">
        <v>14</v>
      </c>
      <c r="E10465" t="s">
        <v>21</v>
      </c>
      <c r="F10465" t="s">
        <v>22</v>
      </c>
      <c r="G10465" t="s">
        <v>3040</v>
      </c>
      <c r="H10465">
        <v>471.4</v>
      </c>
      <c r="I10465">
        <v>241</v>
      </c>
      <c r="J10465">
        <v>924</v>
      </c>
      <c r="K10465">
        <v>924</v>
      </c>
      <c r="L10465" s="17">
        <f>IF($E10465&lt;&gt;"",VLOOKUP($E10465,GEMWs!$E$14:$L$20,7,FALSE),"")</f>
        <v>37.754918937403332</v>
      </c>
      <c r="M10465" s="17">
        <f>IF($E10465&lt;&gt;"",VLOOKUP($E10465,GEMWs!$E$14:$L$20,8,FALSE),"")</f>
        <v>96.174593288388181</v>
      </c>
      <c r="N10465" s="17">
        <f t="shared" si="740"/>
        <v>924</v>
      </c>
      <c r="O10465" s="17">
        <f t="shared" si="741"/>
        <v>924</v>
      </c>
      <c r="P10465" s="17">
        <f t="shared" si="738"/>
        <v>0.51017316017316017</v>
      </c>
      <c r="Q10465" s="17">
        <f t="shared" si="739"/>
        <v>0.51017316017316017</v>
      </c>
    </row>
    <row r="10466" spans="1:17" x14ac:dyDescent="0.35">
      <c r="A10466" t="s">
        <v>2614</v>
      </c>
      <c r="B10466" t="s">
        <v>67</v>
      </c>
      <c r="C10466" t="s">
        <v>68</v>
      </c>
      <c r="D10466" t="s">
        <v>14</v>
      </c>
      <c r="E10466" t="s">
        <v>21</v>
      </c>
      <c r="F10466" t="s">
        <v>22</v>
      </c>
      <c r="G10466" t="s">
        <v>3040</v>
      </c>
      <c r="H10466">
        <v>134</v>
      </c>
      <c r="I10466">
        <v>245</v>
      </c>
      <c r="J10466">
        <v>8182</v>
      </c>
      <c r="K10466">
        <v>27300</v>
      </c>
      <c r="L10466" s="17">
        <f>IF($E10466&lt;&gt;"",VLOOKUP($E10466,GEMWs!$E$14:$L$20,7,FALSE),"")</f>
        <v>37.754918937403332</v>
      </c>
      <c r="M10466" s="17">
        <f>IF($E10466&lt;&gt;"",VLOOKUP($E10466,GEMWs!$E$14:$L$20,8,FALSE),"")</f>
        <v>96.174593288388181</v>
      </c>
      <c r="N10466" s="17">
        <f t="shared" si="740"/>
        <v>8182</v>
      </c>
      <c r="O10466" s="17">
        <f t="shared" si="741"/>
        <v>27300</v>
      </c>
      <c r="P10466" s="17">
        <f t="shared" si="738"/>
        <v>4.9084249084249089E-3</v>
      </c>
      <c r="Q10466" s="17">
        <f t="shared" si="739"/>
        <v>1.6377413835248107E-2</v>
      </c>
    </row>
    <row r="10467" spans="1:17" x14ac:dyDescent="0.35">
      <c r="A10467" t="s">
        <v>2614</v>
      </c>
      <c r="B10467" t="s">
        <v>91</v>
      </c>
      <c r="C10467" t="s">
        <v>92</v>
      </c>
      <c r="D10467" t="s">
        <v>14</v>
      </c>
      <c r="E10467" t="s">
        <v>21</v>
      </c>
      <c r="F10467" t="s">
        <v>22</v>
      </c>
      <c r="G10467" t="s">
        <v>3040</v>
      </c>
      <c r="H10467">
        <v>11.8</v>
      </c>
      <c r="I10467">
        <v>368</v>
      </c>
      <c r="J10467">
        <v>78.33</v>
      </c>
      <c r="K10467">
        <v>110.48</v>
      </c>
      <c r="L10467" s="17">
        <f>IF($E10467&lt;&gt;"",VLOOKUP($E10467,GEMWs!$E$14:$L$20,7,FALSE),"")</f>
        <v>37.754918937403332</v>
      </c>
      <c r="M10467" s="17">
        <f>IF($E10467&lt;&gt;"",VLOOKUP($E10467,GEMWs!$E$14:$L$20,8,FALSE),"")</f>
        <v>96.174593288388181</v>
      </c>
      <c r="N10467" s="17">
        <f t="shared" si="740"/>
        <v>78.33</v>
      </c>
      <c r="O10467" s="17">
        <f t="shared" si="741"/>
        <v>110.48</v>
      </c>
      <c r="P10467" s="17">
        <f t="shared" si="738"/>
        <v>0.10680666183924692</v>
      </c>
      <c r="Q10467" s="17">
        <f t="shared" si="739"/>
        <v>0.15064470828545898</v>
      </c>
    </row>
    <row r="10468" spans="1:17" x14ac:dyDescent="0.35">
      <c r="A10468" t="s">
        <v>2614</v>
      </c>
      <c r="B10468" t="s">
        <v>129</v>
      </c>
      <c r="D10468" t="s">
        <v>14</v>
      </c>
      <c r="E10468" t="s">
        <v>21</v>
      </c>
      <c r="G10468" t="s">
        <v>3040</v>
      </c>
      <c r="H10468">
        <v>156.69999999999999</v>
      </c>
      <c r="J10468">
        <v>0</v>
      </c>
      <c r="K10468">
        <v>0</v>
      </c>
      <c r="L10468" s="17">
        <f>IF($E10468&lt;&gt;"",VLOOKUP($E10468,GEMWs!$E$14:$L$20,7,FALSE),"")</f>
        <v>37.754918937403332</v>
      </c>
      <c r="M10468" s="17">
        <f>IF($E10468&lt;&gt;"",VLOOKUP($E10468,GEMWs!$E$14:$L$20,8,FALSE),"")</f>
        <v>96.174593288388181</v>
      </c>
      <c r="N10468" s="17">
        <f t="shared" ca="1" si="740"/>
        <v>37.754918937403332</v>
      </c>
      <c r="O10468" s="17">
        <f t="shared" ca="1" si="741"/>
        <v>96.174593288388181</v>
      </c>
      <c r="P10468" s="17">
        <f t="shared" ca="1" si="738"/>
        <v>1.629328439477991</v>
      </c>
      <c r="Q10468" s="17">
        <f t="shared" ca="1" si="739"/>
        <v>4.1504525611564542</v>
      </c>
    </row>
    <row r="10469" spans="1:17" x14ac:dyDescent="0.35">
      <c r="A10469" t="s">
        <v>2614</v>
      </c>
      <c r="B10469" t="s">
        <v>1341</v>
      </c>
      <c r="D10469" t="s">
        <v>22</v>
      </c>
      <c r="G10469" t="s">
        <v>3040</v>
      </c>
      <c r="H10469">
        <v>845.9</v>
      </c>
      <c r="J10469">
        <v>0</v>
      </c>
      <c r="K10469">
        <v>0</v>
      </c>
      <c r="L10469" s="17" t="str">
        <f>IF($E10469&lt;&gt;"",VLOOKUP($E10469,GEMWs!$E$14:$L$20,7,FALSE),"")</f>
        <v/>
      </c>
      <c r="M10469" s="17" t="str">
        <f>IF($E10469&lt;&gt;"",VLOOKUP($E10469,GEMWs!$E$14:$L$20,8,FALSE),"")</f>
        <v/>
      </c>
      <c r="N10469" s="17">
        <f t="shared" ca="1" si="740"/>
        <v>0</v>
      </c>
      <c r="O10469" s="17">
        <f t="shared" ca="1" si="741"/>
        <v>0</v>
      </c>
      <c r="P10469" s="17">
        <f t="shared" ca="1" si="738"/>
        <v>0</v>
      </c>
      <c r="Q10469" s="17">
        <f t="shared" ca="1" si="739"/>
        <v>0</v>
      </c>
    </row>
    <row r="10470" spans="1:17" x14ac:dyDescent="0.35">
      <c r="A10470" t="s">
        <v>2614</v>
      </c>
      <c r="B10470" t="s">
        <v>122</v>
      </c>
      <c r="D10470" t="s">
        <v>14</v>
      </c>
      <c r="E10470" t="s">
        <v>21</v>
      </c>
      <c r="G10470" t="s">
        <v>3040</v>
      </c>
      <c r="H10470">
        <v>453.5</v>
      </c>
      <c r="J10470">
        <v>0</v>
      </c>
      <c r="K10470">
        <v>0</v>
      </c>
      <c r="L10470" s="17">
        <f>IF($E10470&lt;&gt;"",VLOOKUP($E10470,GEMWs!$E$14:$L$20,7,FALSE),"")</f>
        <v>37.754918937403332</v>
      </c>
      <c r="M10470" s="17">
        <f>IF($E10470&lt;&gt;"",VLOOKUP($E10470,GEMWs!$E$14:$L$20,8,FALSE),"")</f>
        <v>96.174593288388181</v>
      </c>
      <c r="N10470" s="17">
        <f t="shared" ca="1" si="740"/>
        <v>37.754918937403332</v>
      </c>
      <c r="O10470" s="17">
        <f t="shared" ca="1" si="741"/>
        <v>96.174593288388181</v>
      </c>
      <c r="P10470" s="17">
        <f t="shared" ca="1" si="738"/>
        <v>4.7153825609653417</v>
      </c>
      <c r="Q10470" s="17">
        <f t="shared" ca="1" si="739"/>
        <v>12.011679875459173</v>
      </c>
    </row>
    <row r="10471" spans="1:17" x14ac:dyDescent="0.35">
      <c r="A10471" t="s">
        <v>2614</v>
      </c>
      <c r="B10471" t="s">
        <v>2983</v>
      </c>
      <c r="D10471" t="s">
        <v>14</v>
      </c>
      <c r="E10471" t="s">
        <v>21</v>
      </c>
      <c r="G10471" t="s">
        <v>3040</v>
      </c>
      <c r="H10471">
        <v>157.19999999999999</v>
      </c>
      <c r="J10471">
        <v>0</v>
      </c>
      <c r="K10471">
        <v>0</v>
      </c>
      <c r="L10471" s="17">
        <f>IF($E10471&lt;&gt;"",VLOOKUP($E10471,GEMWs!$E$14:$L$20,7,FALSE),"")</f>
        <v>37.754918937403332</v>
      </c>
      <c r="M10471" s="17">
        <f>IF($E10471&lt;&gt;"",VLOOKUP($E10471,GEMWs!$E$14:$L$20,8,FALSE),"")</f>
        <v>96.174593288388181</v>
      </c>
      <c r="N10471" s="17">
        <f t="shared" ca="1" si="740"/>
        <v>37.754918937403332</v>
      </c>
      <c r="O10471" s="17">
        <f t="shared" ca="1" si="741"/>
        <v>96.174593288388181</v>
      </c>
      <c r="P10471" s="17">
        <f t="shared" ca="1" si="738"/>
        <v>1.6345273177149982</v>
      </c>
      <c r="Q10471" s="17">
        <f t="shared" ca="1" si="739"/>
        <v>4.1636958686266414</v>
      </c>
    </row>
    <row r="10472" spans="1:17" x14ac:dyDescent="0.35">
      <c r="A10472" t="s">
        <v>2614</v>
      </c>
      <c r="B10472" t="s">
        <v>2974</v>
      </c>
      <c r="D10472" t="s">
        <v>14</v>
      </c>
      <c r="E10472" t="s">
        <v>21</v>
      </c>
      <c r="G10472" t="s">
        <v>3040</v>
      </c>
      <c r="H10472">
        <v>251.8</v>
      </c>
      <c r="J10472">
        <v>0</v>
      </c>
      <c r="K10472">
        <v>0</v>
      </c>
      <c r="L10472" s="17">
        <f>IF($E10472&lt;&gt;"",VLOOKUP($E10472,GEMWs!$E$14:$L$20,7,FALSE),"")</f>
        <v>37.754918937403332</v>
      </c>
      <c r="M10472" s="17">
        <f>IF($E10472&lt;&gt;"",VLOOKUP($E10472,GEMWs!$E$14:$L$20,8,FALSE),"")</f>
        <v>96.174593288388181</v>
      </c>
      <c r="N10472" s="17">
        <f t="shared" ca="1" si="740"/>
        <v>37.754918937403332</v>
      </c>
      <c r="O10472" s="17">
        <f t="shared" ca="1" si="741"/>
        <v>96.174593288388181</v>
      </c>
      <c r="P10472" s="17">
        <f t="shared" ca="1" si="738"/>
        <v>2.618155080156721</v>
      </c>
      <c r="Q10472" s="17">
        <f t="shared" ca="1" si="739"/>
        <v>6.6693296419859314</v>
      </c>
    </row>
    <row r="10473" spans="1:17" x14ac:dyDescent="0.35">
      <c r="A10473" t="s">
        <v>2614</v>
      </c>
      <c r="B10473" t="s">
        <v>1342</v>
      </c>
      <c r="D10473" t="s">
        <v>22</v>
      </c>
      <c r="G10473" t="s">
        <v>3040</v>
      </c>
      <c r="H10473">
        <v>707.6</v>
      </c>
      <c r="J10473">
        <v>0</v>
      </c>
      <c r="K10473">
        <v>0</v>
      </c>
      <c r="L10473" s="17" t="str">
        <f>IF($E10473&lt;&gt;"",VLOOKUP($E10473,GEMWs!$E$14:$L$20,7,FALSE),"")</f>
        <v/>
      </c>
      <c r="M10473" s="17" t="str">
        <f>IF($E10473&lt;&gt;"",VLOOKUP($E10473,GEMWs!$E$14:$L$20,8,FALSE),"")</f>
        <v/>
      </c>
      <c r="N10473" s="17">
        <f t="shared" ca="1" si="740"/>
        <v>0</v>
      </c>
      <c r="O10473" s="17">
        <f t="shared" ca="1" si="741"/>
        <v>0</v>
      </c>
      <c r="P10473" s="17">
        <f t="shared" ca="1" si="738"/>
        <v>0</v>
      </c>
      <c r="Q10473" s="17">
        <f t="shared" ca="1" si="739"/>
        <v>0</v>
      </c>
    </row>
    <row r="10474" spans="1:17" x14ac:dyDescent="0.35">
      <c r="A10474" t="s">
        <v>2614</v>
      </c>
      <c r="B10474" t="s">
        <v>47</v>
      </c>
      <c r="C10474" t="s">
        <v>48</v>
      </c>
      <c r="D10474" t="s">
        <v>14</v>
      </c>
      <c r="E10474" t="s">
        <v>21</v>
      </c>
      <c r="F10474" t="s">
        <v>14</v>
      </c>
      <c r="G10474" t="s">
        <v>3040</v>
      </c>
      <c r="H10474">
        <v>7480.1</v>
      </c>
      <c r="I10474">
        <v>256</v>
      </c>
      <c r="J10474">
        <v>11.292441</v>
      </c>
      <c r="K10474">
        <v>1000</v>
      </c>
      <c r="L10474" s="17">
        <f>IF($E10474&lt;&gt;"",VLOOKUP($E10474,GEMWs!$E$14:$L$20,7,FALSE),"")</f>
        <v>37.754918937403332</v>
      </c>
      <c r="M10474" s="17">
        <f>IF($E10474&lt;&gt;"",VLOOKUP($E10474,GEMWs!$E$14:$L$20,8,FALSE),"")</f>
        <v>96.174593288388181</v>
      </c>
      <c r="N10474" s="17">
        <f t="shared" si="740"/>
        <v>11.292441</v>
      </c>
      <c r="O10474" s="17">
        <f t="shared" si="741"/>
        <v>1000</v>
      </c>
      <c r="P10474" s="17">
        <f t="shared" si="738"/>
        <v>7.4801000000000002</v>
      </c>
      <c r="Q10474" s="17">
        <f t="shared" si="739"/>
        <v>662.398856013505</v>
      </c>
    </row>
    <row r="10475" spans="1:17" x14ac:dyDescent="0.35">
      <c r="A10475" t="s">
        <v>2614</v>
      </c>
      <c r="B10475" t="s">
        <v>77</v>
      </c>
      <c r="C10475" t="s">
        <v>78</v>
      </c>
      <c r="D10475" t="s">
        <v>14</v>
      </c>
      <c r="E10475" t="s">
        <v>21</v>
      </c>
      <c r="F10475" t="s">
        <v>22</v>
      </c>
      <c r="G10475" t="s">
        <v>3040</v>
      </c>
      <c r="H10475">
        <v>53.7</v>
      </c>
      <c r="I10475">
        <v>373</v>
      </c>
      <c r="J10475">
        <v>1400</v>
      </c>
      <c r="K10475">
        <v>1400</v>
      </c>
      <c r="L10475" s="17">
        <f>IF($E10475&lt;&gt;"",VLOOKUP($E10475,GEMWs!$E$14:$L$20,7,FALSE),"")</f>
        <v>37.754918937403332</v>
      </c>
      <c r="M10475" s="17">
        <f>IF($E10475&lt;&gt;"",VLOOKUP($E10475,GEMWs!$E$14:$L$20,8,FALSE),"")</f>
        <v>96.174593288388181</v>
      </c>
      <c r="N10475" s="17">
        <f t="shared" si="740"/>
        <v>1400</v>
      </c>
      <c r="O10475" s="17">
        <f t="shared" si="741"/>
        <v>1400</v>
      </c>
      <c r="P10475" s="17">
        <f t="shared" si="738"/>
        <v>3.835714285714286E-2</v>
      </c>
      <c r="Q10475" s="17">
        <f t="shared" si="739"/>
        <v>3.835714285714286E-2</v>
      </c>
    </row>
    <row r="10476" spans="1:17" x14ac:dyDescent="0.35">
      <c r="A10476" t="s">
        <v>2614</v>
      </c>
      <c r="B10476" t="s">
        <v>123</v>
      </c>
      <c r="D10476" t="s">
        <v>14</v>
      </c>
      <c r="E10476" t="s">
        <v>21</v>
      </c>
      <c r="G10476" t="s">
        <v>3040</v>
      </c>
      <c r="H10476">
        <v>116.2</v>
      </c>
      <c r="J10476">
        <v>0</v>
      </c>
      <c r="K10476">
        <v>0</v>
      </c>
      <c r="L10476" s="17">
        <f>IF($E10476&lt;&gt;"",VLOOKUP($E10476,GEMWs!$E$14:$L$20,7,FALSE),"")</f>
        <v>37.754918937403332</v>
      </c>
      <c r="M10476" s="17">
        <f>IF($E10476&lt;&gt;"",VLOOKUP($E10476,GEMWs!$E$14:$L$20,8,FALSE),"")</f>
        <v>96.174593288388181</v>
      </c>
      <c r="N10476" s="17">
        <f t="shared" ca="1" si="740"/>
        <v>37.754918937403332</v>
      </c>
      <c r="O10476" s="17">
        <f t="shared" ca="1" si="741"/>
        <v>96.174593288388181</v>
      </c>
      <c r="P10476" s="17">
        <f t="shared" ca="1" si="738"/>
        <v>1.2082193022804248</v>
      </c>
      <c r="Q10476" s="17">
        <f t="shared" ca="1" si="739"/>
        <v>3.0777446560713471</v>
      </c>
    </row>
    <row r="10477" spans="1:17" x14ac:dyDescent="0.35">
      <c r="A10477" t="s">
        <v>2614</v>
      </c>
      <c r="B10477" t="s">
        <v>140</v>
      </c>
      <c r="C10477" t="s">
        <v>141</v>
      </c>
      <c r="D10477" t="s">
        <v>14</v>
      </c>
      <c r="E10477" t="s">
        <v>21</v>
      </c>
      <c r="F10477" t="s">
        <v>22</v>
      </c>
      <c r="G10477" t="s">
        <v>3040</v>
      </c>
      <c r="H10477">
        <v>1826.6</v>
      </c>
      <c r="I10477">
        <v>425</v>
      </c>
      <c r="J10477">
        <v>3722.8</v>
      </c>
      <c r="K10477">
        <v>5548.3</v>
      </c>
      <c r="L10477" s="17">
        <f>IF($E10477&lt;&gt;"",VLOOKUP($E10477,GEMWs!$E$14:$L$20,7,FALSE),"")</f>
        <v>37.754918937403332</v>
      </c>
      <c r="M10477" s="17">
        <f>IF($E10477&lt;&gt;"",VLOOKUP($E10477,GEMWs!$E$14:$L$20,8,FALSE),"")</f>
        <v>96.174593288388181</v>
      </c>
      <c r="N10477" s="17">
        <f t="shared" si="740"/>
        <v>3722.8</v>
      </c>
      <c r="O10477" s="17">
        <f t="shared" si="741"/>
        <v>5548.3</v>
      </c>
      <c r="P10477" s="17">
        <f t="shared" si="738"/>
        <v>0.32921795865400211</v>
      </c>
      <c r="Q10477" s="17">
        <f t="shared" si="739"/>
        <v>0.49065219727087134</v>
      </c>
    </row>
    <row r="10478" spans="1:17" x14ac:dyDescent="0.35">
      <c r="A10478" t="s">
        <v>2614</v>
      </c>
      <c r="B10478" t="s">
        <v>157</v>
      </c>
      <c r="D10478" t="s">
        <v>22</v>
      </c>
      <c r="G10478" t="s">
        <v>3040</v>
      </c>
      <c r="H10478">
        <v>81.099999999999994</v>
      </c>
      <c r="J10478">
        <v>0</v>
      </c>
      <c r="K10478">
        <v>0</v>
      </c>
      <c r="L10478" s="17" t="str">
        <f>IF($E10478&lt;&gt;"",VLOOKUP($E10478,GEMWs!$E$14:$L$20,7,FALSE),"")</f>
        <v/>
      </c>
      <c r="M10478" s="17" t="str">
        <f>IF($E10478&lt;&gt;"",VLOOKUP($E10478,GEMWs!$E$14:$L$20,8,FALSE),"")</f>
        <v/>
      </c>
      <c r="N10478" s="17">
        <f t="shared" ca="1" si="740"/>
        <v>0</v>
      </c>
      <c r="O10478" s="17">
        <f t="shared" ca="1" si="741"/>
        <v>0</v>
      </c>
      <c r="P10478" s="17">
        <f t="shared" ca="1" si="738"/>
        <v>0</v>
      </c>
      <c r="Q10478" s="17">
        <f t="shared" ca="1" si="739"/>
        <v>0</v>
      </c>
    </row>
    <row r="10479" spans="1:17" x14ac:dyDescent="0.35">
      <c r="A10479" t="s">
        <v>2614</v>
      </c>
      <c r="B10479" t="s">
        <v>103</v>
      </c>
      <c r="D10479" t="s">
        <v>14</v>
      </c>
      <c r="E10479" t="s">
        <v>15</v>
      </c>
      <c r="G10479" t="s">
        <v>3040</v>
      </c>
      <c r="H10479">
        <v>3945.7</v>
      </c>
      <c r="J10479">
        <v>0</v>
      </c>
      <c r="K10479">
        <v>0</v>
      </c>
      <c r="L10479" s="17">
        <f>IF($E10479&lt;&gt;"",VLOOKUP($E10479,GEMWs!$E$14:$L$20,7,FALSE),"")</f>
        <v>37.892086284381016</v>
      </c>
      <c r="M10479" s="17">
        <f>IF($E10479&lt;&gt;"",VLOOKUP($E10479,GEMWs!$E$14:$L$20,8,FALSE),"")</f>
        <v>96.522753888300599</v>
      </c>
      <c r="N10479" s="17">
        <f t="shared" ca="1" si="740"/>
        <v>37.892086284381016</v>
      </c>
      <c r="O10479" s="17">
        <f t="shared" ca="1" si="741"/>
        <v>96.522753888300599</v>
      </c>
      <c r="P10479" s="17">
        <f t="shared" ca="1" si="738"/>
        <v>40.878444108278316</v>
      </c>
      <c r="Q10479" s="17">
        <f t="shared" ca="1" si="739"/>
        <v>104.12992228475959</v>
      </c>
    </row>
    <row r="10480" spans="1:17" x14ac:dyDescent="0.35">
      <c r="A10480" t="s">
        <v>2614</v>
      </c>
      <c r="B10480" t="s">
        <v>1020</v>
      </c>
      <c r="D10480" t="s">
        <v>14</v>
      </c>
      <c r="E10480" t="s">
        <v>21</v>
      </c>
      <c r="G10480" t="s">
        <v>3040</v>
      </c>
      <c r="H10480">
        <v>0.6</v>
      </c>
      <c r="J10480">
        <v>0</v>
      </c>
      <c r="K10480">
        <v>0</v>
      </c>
      <c r="L10480" s="17">
        <f>IF($E10480&lt;&gt;"",VLOOKUP($E10480,GEMWs!$E$14:$L$20,7,FALSE),"")</f>
        <v>37.754918937403332</v>
      </c>
      <c r="M10480" s="17">
        <f>IF($E10480&lt;&gt;"",VLOOKUP($E10480,GEMWs!$E$14:$L$20,8,FALSE),"")</f>
        <v>96.174593288388181</v>
      </c>
      <c r="N10480" s="17">
        <f t="shared" ca="1" si="740"/>
        <v>37.754918937403332</v>
      </c>
      <c r="O10480" s="17">
        <f t="shared" ca="1" si="741"/>
        <v>96.174593288388181</v>
      </c>
      <c r="P10480" s="17">
        <f t="shared" ref="P10480:P10489" ca="1" si="742">IF(O10480&gt;0,$H10480/O10480,0)</f>
        <v>6.2386538844083897E-3</v>
      </c>
      <c r="Q10480" s="17">
        <f t="shared" ref="Q10480:Q10489" ca="1" si="743">IF(N10480&gt;0,$H10480/N10480,0)</f>
        <v>1.5891968964223822E-2</v>
      </c>
    </row>
    <row r="10481" spans="1:17" x14ac:dyDescent="0.35">
      <c r="A10481" t="s">
        <v>2614</v>
      </c>
      <c r="B10481" t="s">
        <v>124</v>
      </c>
      <c r="D10481" t="s">
        <v>22</v>
      </c>
      <c r="G10481" t="s">
        <v>3040</v>
      </c>
      <c r="H10481">
        <v>81.5</v>
      </c>
      <c r="J10481">
        <v>0</v>
      </c>
      <c r="K10481">
        <v>0</v>
      </c>
      <c r="L10481" s="17" t="str">
        <f>IF($E10481&lt;&gt;"",VLOOKUP($E10481,GEMWs!$E$14:$L$20,7,FALSE),"")</f>
        <v/>
      </c>
      <c r="M10481" s="17" t="str">
        <f>IF($E10481&lt;&gt;"",VLOOKUP($E10481,GEMWs!$E$14:$L$20,8,FALSE),"")</f>
        <v/>
      </c>
      <c r="N10481" s="17">
        <f t="shared" ca="1" si="740"/>
        <v>0</v>
      </c>
      <c r="O10481" s="17">
        <f t="shared" ca="1" si="741"/>
        <v>0</v>
      </c>
      <c r="P10481" s="17">
        <f t="shared" ca="1" si="742"/>
        <v>0</v>
      </c>
      <c r="Q10481" s="17">
        <f t="shared" ca="1" si="743"/>
        <v>0</v>
      </c>
    </row>
    <row r="10482" spans="1:17" x14ac:dyDescent="0.35">
      <c r="A10482" t="s">
        <v>2614</v>
      </c>
      <c r="B10482" t="s">
        <v>130</v>
      </c>
      <c r="D10482" t="s">
        <v>22</v>
      </c>
      <c r="G10482" t="s">
        <v>3040</v>
      </c>
      <c r="H10482">
        <v>26.8</v>
      </c>
      <c r="J10482">
        <v>0</v>
      </c>
      <c r="K10482">
        <v>0</v>
      </c>
      <c r="L10482" s="17" t="str">
        <f>IF($E10482&lt;&gt;"",VLOOKUP($E10482,GEMWs!$E$14:$L$20,7,FALSE),"")</f>
        <v/>
      </c>
      <c r="M10482" s="17" t="str">
        <f>IF($E10482&lt;&gt;"",VLOOKUP($E10482,GEMWs!$E$14:$L$20,8,FALSE),"")</f>
        <v/>
      </c>
      <c r="N10482" s="17">
        <f t="shared" ca="1" si="740"/>
        <v>0</v>
      </c>
      <c r="O10482" s="17">
        <f t="shared" ca="1" si="741"/>
        <v>0</v>
      </c>
      <c r="P10482" s="17">
        <f t="shared" ca="1" si="742"/>
        <v>0</v>
      </c>
      <c r="Q10482" s="17">
        <f t="shared" ca="1" si="743"/>
        <v>0</v>
      </c>
    </row>
    <row r="10483" spans="1:17" x14ac:dyDescent="0.35">
      <c r="A10483" t="s">
        <v>2614</v>
      </c>
      <c r="B10483" t="s">
        <v>1400</v>
      </c>
      <c r="D10483" t="s">
        <v>22</v>
      </c>
      <c r="G10483" t="s">
        <v>3040</v>
      </c>
      <c r="H10483">
        <v>5.9</v>
      </c>
      <c r="J10483">
        <v>0</v>
      </c>
      <c r="K10483">
        <v>0</v>
      </c>
      <c r="L10483" s="17" t="str">
        <f>IF($E10483&lt;&gt;"",VLOOKUP($E10483,GEMWs!$E$14:$L$20,7,FALSE),"")</f>
        <v/>
      </c>
      <c r="M10483" s="17" t="str">
        <f>IF($E10483&lt;&gt;"",VLOOKUP($E10483,GEMWs!$E$14:$L$20,8,FALSE),"")</f>
        <v/>
      </c>
      <c r="N10483" s="17">
        <f t="shared" ca="1" si="740"/>
        <v>0</v>
      </c>
      <c r="O10483" s="17">
        <f t="shared" ca="1" si="741"/>
        <v>0</v>
      </c>
      <c r="P10483" s="17">
        <f t="shared" ca="1" si="742"/>
        <v>0</v>
      </c>
      <c r="Q10483" s="17">
        <f t="shared" ca="1" si="743"/>
        <v>0</v>
      </c>
    </row>
    <row r="10484" spans="1:17" x14ac:dyDescent="0.35">
      <c r="A10484" t="s">
        <v>2614</v>
      </c>
      <c r="B10484" t="s">
        <v>104</v>
      </c>
      <c r="D10484" t="s">
        <v>14</v>
      </c>
      <c r="E10484" t="s">
        <v>21</v>
      </c>
      <c r="G10484" t="s">
        <v>3040</v>
      </c>
      <c r="H10484">
        <v>77.099999999999994</v>
      </c>
      <c r="J10484">
        <v>0</v>
      </c>
      <c r="K10484">
        <v>0</v>
      </c>
      <c r="L10484" s="17">
        <f>IF($E10484&lt;&gt;"",VLOOKUP($E10484,GEMWs!$E$14:$L$20,7,FALSE),"")</f>
        <v>37.754918937403332</v>
      </c>
      <c r="M10484" s="17">
        <f>IF($E10484&lt;&gt;"",VLOOKUP($E10484,GEMWs!$E$14:$L$20,8,FALSE),"")</f>
        <v>96.174593288388181</v>
      </c>
      <c r="N10484" s="17">
        <f t="shared" ca="1" si="740"/>
        <v>37.754918937403332</v>
      </c>
      <c r="O10484" s="17">
        <f t="shared" ca="1" si="741"/>
        <v>96.174593288388181</v>
      </c>
      <c r="P10484" s="17">
        <f t="shared" ca="1" si="742"/>
        <v>0.80166702414647806</v>
      </c>
      <c r="Q10484" s="17">
        <f t="shared" ca="1" si="743"/>
        <v>2.0421180119027609</v>
      </c>
    </row>
    <row r="10485" spans="1:17" x14ac:dyDescent="0.35">
      <c r="A10485" t="s">
        <v>2614</v>
      </c>
      <c r="B10485" t="s">
        <v>49</v>
      </c>
      <c r="C10485" t="s">
        <v>50</v>
      </c>
      <c r="D10485" t="s">
        <v>14</v>
      </c>
      <c r="E10485" t="s">
        <v>21</v>
      </c>
      <c r="F10485" t="s">
        <v>14</v>
      </c>
      <c r="G10485" t="s">
        <v>3040</v>
      </c>
      <c r="H10485">
        <v>2533</v>
      </c>
      <c r="I10485">
        <v>278</v>
      </c>
      <c r="J10485">
        <v>20.321014999999999</v>
      </c>
      <c r="K10485">
        <v>2000</v>
      </c>
      <c r="L10485" s="17">
        <f>IF($E10485&lt;&gt;"",VLOOKUP($E10485,GEMWs!$E$14:$L$20,7,FALSE),"")</f>
        <v>37.754918937403332</v>
      </c>
      <c r="M10485" s="17">
        <f>IF($E10485&lt;&gt;"",VLOOKUP($E10485,GEMWs!$E$14:$L$20,8,FALSE),"")</f>
        <v>96.174593288388181</v>
      </c>
      <c r="N10485" s="17">
        <f t="shared" si="740"/>
        <v>20.321014999999999</v>
      </c>
      <c r="O10485" s="17">
        <f t="shared" si="741"/>
        <v>2000</v>
      </c>
      <c r="P10485" s="17">
        <f t="shared" si="742"/>
        <v>1.2665</v>
      </c>
      <c r="Q10485" s="17">
        <f t="shared" si="743"/>
        <v>124.64928548106481</v>
      </c>
    </row>
    <row r="10486" spans="1:17" x14ac:dyDescent="0.35">
      <c r="A10486" t="s">
        <v>2614</v>
      </c>
      <c r="B10486" t="s">
        <v>118</v>
      </c>
      <c r="D10486" t="s">
        <v>22</v>
      </c>
      <c r="G10486" t="s">
        <v>3040</v>
      </c>
      <c r="H10486">
        <v>10</v>
      </c>
      <c r="J10486">
        <v>0</v>
      </c>
      <c r="K10486">
        <v>0</v>
      </c>
      <c r="L10486" s="17" t="str">
        <f>IF($E10486&lt;&gt;"",VLOOKUP($E10486,GEMWs!$E$14:$L$20,7,FALSE),"")</f>
        <v/>
      </c>
      <c r="M10486" s="17" t="str">
        <f>IF($E10486&lt;&gt;"",VLOOKUP($E10486,GEMWs!$E$14:$L$20,8,FALSE),"")</f>
        <v/>
      </c>
      <c r="N10486" s="17">
        <f t="shared" ca="1" si="740"/>
        <v>0</v>
      </c>
      <c r="O10486" s="17">
        <f t="shared" ca="1" si="741"/>
        <v>0</v>
      </c>
      <c r="P10486" s="17">
        <f t="shared" ca="1" si="742"/>
        <v>0</v>
      </c>
      <c r="Q10486" s="17">
        <f t="shared" ca="1" si="743"/>
        <v>0</v>
      </c>
    </row>
    <row r="10487" spans="1:17" x14ac:dyDescent="0.35">
      <c r="A10487" t="s">
        <v>2614</v>
      </c>
      <c r="B10487" t="s">
        <v>159</v>
      </c>
      <c r="D10487" t="s">
        <v>22</v>
      </c>
      <c r="G10487" t="s">
        <v>3040</v>
      </c>
      <c r="H10487">
        <v>44.9</v>
      </c>
      <c r="J10487">
        <v>0</v>
      </c>
      <c r="K10487">
        <v>0</v>
      </c>
      <c r="L10487" s="17" t="str">
        <f>IF($E10487&lt;&gt;"",VLOOKUP($E10487,GEMWs!$E$14:$L$20,7,FALSE),"")</f>
        <v/>
      </c>
      <c r="M10487" s="17" t="str">
        <f>IF($E10487&lt;&gt;"",VLOOKUP($E10487,GEMWs!$E$14:$L$20,8,FALSE),"")</f>
        <v/>
      </c>
      <c r="N10487" s="17">
        <f t="shared" ca="1" si="740"/>
        <v>0</v>
      </c>
      <c r="O10487" s="17">
        <f t="shared" ca="1" si="741"/>
        <v>0</v>
      </c>
      <c r="P10487" s="17">
        <f t="shared" ca="1" si="742"/>
        <v>0</v>
      </c>
      <c r="Q10487" s="17">
        <f t="shared" ca="1" si="743"/>
        <v>0</v>
      </c>
    </row>
    <row r="10488" spans="1:17" x14ac:dyDescent="0.35">
      <c r="A10488" t="s">
        <v>2614</v>
      </c>
      <c r="B10488" t="s">
        <v>106</v>
      </c>
      <c r="D10488" t="s">
        <v>14</v>
      </c>
      <c r="E10488" t="s">
        <v>21</v>
      </c>
      <c r="G10488" t="s">
        <v>3040</v>
      </c>
      <c r="H10488">
        <v>690.7</v>
      </c>
      <c r="J10488">
        <v>0</v>
      </c>
      <c r="K10488">
        <v>0</v>
      </c>
      <c r="L10488" s="17">
        <f>IF($E10488&lt;&gt;"",VLOOKUP($E10488,GEMWs!$E$14:$L$20,7,FALSE),"")</f>
        <v>37.754918937403332</v>
      </c>
      <c r="M10488" s="17">
        <f>IF($E10488&lt;&gt;"",VLOOKUP($E10488,GEMWs!$E$14:$L$20,8,FALSE),"")</f>
        <v>96.174593288388181</v>
      </c>
      <c r="N10488" s="17">
        <f t="shared" ca="1" si="740"/>
        <v>37.754918937403332</v>
      </c>
      <c r="O10488" s="17">
        <f t="shared" ca="1" si="741"/>
        <v>96.174593288388181</v>
      </c>
      <c r="P10488" s="17">
        <f t="shared" ca="1" si="742"/>
        <v>7.1817303966014592</v>
      </c>
      <c r="Q10488" s="17">
        <f t="shared" ca="1" si="743"/>
        <v>18.294304939315658</v>
      </c>
    </row>
    <row r="10489" spans="1:17" x14ac:dyDescent="0.35">
      <c r="A10489" t="s">
        <v>2614</v>
      </c>
      <c r="B10489" t="s">
        <v>161</v>
      </c>
      <c r="D10489" t="s">
        <v>14</v>
      </c>
      <c r="E10489" t="s">
        <v>21</v>
      </c>
      <c r="G10489" t="s">
        <v>3040</v>
      </c>
      <c r="H10489">
        <v>110.3</v>
      </c>
      <c r="J10489">
        <v>0</v>
      </c>
      <c r="K10489">
        <v>0</v>
      </c>
      <c r="L10489" s="17">
        <f>IF($E10489&lt;&gt;"",VLOOKUP($E10489,GEMWs!$E$14:$L$20,7,FALSE),"")</f>
        <v>37.754918937403332</v>
      </c>
      <c r="M10489" s="17">
        <f>IF($E10489&lt;&gt;"",VLOOKUP($E10489,GEMWs!$E$14:$L$20,8,FALSE),"")</f>
        <v>96.174593288388181</v>
      </c>
      <c r="N10489" s="17">
        <f t="shared" ca="1" si="740"/>
        <v>37.754918937403332</v>
      </c>
      <c r="O10489" s="17">
        <f t="shared" ca="1" si="741"/>
        <v>96.174593288388181</v>
      </c>
      <c r="P10489" s="17">
        <f t="shared" ca="1" si="742"/>
        <v>1.1468725390837424</v>
      </c>
      <c r="Q10489" s="17">
        <f t="shared" ca="1" si="743"/>
        <v>2.9214736279231461</v>
      </c>
    </row>
    <row r="10490" spans="1:17" x14ac:dyDescent="0.35">
      <c r="A10490" t="s">
        <v>2614</v>
      </c>
      <c r="B10490" t="s">
        <v>2976</v>
      </c>
      <c r="D10490" t="s">
        <v>14</v>
      </c>
      <c r="E10490" t="s">
        <v>21</v>
      </c>
      <c r="G10490" t="s">
        <v>3040</v>
      </c>
      <c r="H10490">
        <v>2654.5</v>
      </c>
      <c r="J10490">
        <v>0</v>
      </c>
      <c r="K10490">
        <v>0</v>
      </c>
      <c r="L10490" s="17">
        <f>IF($E10490&lt;&gt;"",VLOOKUP($E10490,GEMWs!$E$14:$L$20,7,FALSE),"")</f>
        <v>37.754918937403332</v>
      </c>
      <c r="M10490" s="17">
        <f>IF($E10490&lt;&gt;"",VLOOKUP($E10490,GEMWs!$E$14:$L$20,8,FALSE),"")</f>
        <v>96.174593288388181</v>
      </c>
      <c r="N10490" s="17">
        <f t="shared" ca="1" si="740"/>
        <v>37.754918937403332</v>
      </c>
      <c r="O10490" s="17">
        <f t="shared" ca="1" si="741"/>
        <v>96.174593288388181</v>
      </c>
      <c r="P10490" s="17">
        <f t="shared" ref="P10490:P10553" ca="1" si="744">IF(O10490&gt;0,$H10490/O10490,0)</f>
        <v>27.600844560270119</v>
      </c>
      <c r="Q10490" s="17">
        <f t="shared" ref="Q10490:Q10553" ca="1" si="745">IF(N10490&gt;0,$H10490/N10490,0)</f>
        <v>70.308719359220234</v>
      </c>
    </row>
    <row r="10491" spans="1:17" x14ac:dyDescent="0.35">
      <c r="A10491" t="s">
        <v>2614</v>
      </c>
      <c r="B10491" t="s">
        <v>2975</v>
      </c>
      <c r="D10491" t="s">
        <v>14</v>
      </c>
      <c r="E10491" t="s">
        <v>18</v>
      </c>
      <c r="G10491" t="s">
        <v>3040</v>
      </c>
      <c r="H10491">
        <v>866.8</v>
      </c>
      <c r="J10491">
        <v>0</v>
      </c>
      <c r="K10491">
        <v>0</v>
      </c>
      <c r="L10491" s="17">
        <f>IF($E10491&lt;&gt;"",VLOOKUP($E10491,GEMWs!$E$14:$L$20,7,FALSE),"")</f>
        <v>5950.3939027696888</v>
      </c>
      <c r="M10491" s="17">
        <f>IF($E10491&lt;&gt;"",VLOOKUP($E10491,GEMWs!$E$14:$L$20,8,FALSE),"")</f>
        <v>10539.430626954083</v>
      </c>
      <c r="N10491" s="17">
        <f t="shared" ca="1" si="740"/>
        <v>5950.3939027696888</v>
      </c>
      <c r="O10491" s="17">
        <f t="shared" ca="1" si="741"/>
        <v>10539.430626954083</v>
      </c>
      <c r="P10491" s="17">
        <f t="shared" ca="1" si="744"/>
        <v>8.224353199718408E-2</v>
      </c>
      <c r="Q10491" s="17">
        <f t="shared" ca="1" si="745"/>
        <v>0.14567102853418434</v>
      </c>
    </row>
    <row r="10492" spans="1:17" x14ac:dyDescent="0.35">
      <c r="A10492" t="s">
        <v>2614</v>
      </c>
      <c r="B10492" t="s">
        <v>945</v>
      </c>
      <c r="C10492" t="s">
        <v>946</v>
      </c>
      <c r="D10492" t="s">
        <v>14</v>
      </c>
      <c r="E10492" t="s">
        <v>21</v>
      </c>
      <c r="F10492" t="s">
        <v>22</v>
      </c>
      <c r="G10492" t="s">
        <v>3040</v>
      </c>
      <c r="H10492">
        <v>3097.2</v>
      </c>
      <c r="I10492">
        <v>301</v>
      </c>
      <c r="J10492">
        <v>500</v>
      </c>
      <c r="K10492">
        <v>1000</v>
      </c>
      <c r="L10492" s="17">
        <f>IF($E10492&lt;&gt;"",VLOOKUP($E10492,GEMWs!$E$14:$L$20,7,FALSE),"")</f>
        <v>37.754918937403332</v>
      </c>
      <c r="M10492" s="17">
        <f>IF($E10492&lt;&gt;"",VLOOKUP($E10492,GEMWs!$E$14:$L$20,8,FALSE),"")</f>
        <v>96.174593288388181</v>
      </c>
      <c r="N10492" s="17">
        <f t="shared" si="740"/>
        <v>500</v>
      </c>
      <c r="O10492" s="17">
        <f t="shared" si="741"/>
        <v>1000</v>
      </c>
      <c r="P10492" s="17">
        <f t="shared" si="744"/>
        <v>3.0972</v>
      </c>
      <c r="Q10492" s="17">
        <f t="shared" si="745"/>
        <v>6.1943999999999999</v>
      </c>
    </row>
    <row r="10493" spans="1:17" x14ac:dyDescent="0.35">
      <c r="A10493" t="s">
        <v>2614</v>
      </c>
      <c r="B10493" t="s">
        <v>148</v>
      </c>
      <c r="C10493" t="s">
        <v>149</v>
      </c>
      <c r="D10493" t="s">
        <v>14</v>
      </c>
      <c r="E10493" t="s">
        <v>21</v>
      </c>
      <c r="F10493" t="s">
        <v>22</v>
      </c>
      <c r="G10493" t="s">
        <v>3040</v>
      </c>
      <c r="H10493">
        <v>368.3</v>
      </c>
      <c r="I10493">
        <v>434</v>
      </c>
      <c r="J10493">
        <v>660</v>
      </c>
      <c r="K10493">
        <v>660</v>
      </c>
      <c r="L10493" s="17">
        <f>IF($E10493&lt;&gt;"",VLOOKUP($E10493,GEMWs!$E$14:$L$20,7,FALSE),"")</f>
        <v>37.754918937403332</v>
      </c>
      <c r="M10493" s="17">
        <f>IF($E10493&lt;&gt;"",VLOOKUP($E10493,GEMWs!$E$14:$L$20,8,FALSE),"")</f>
        <v>96.174593288388181</v>
      </c>
      <c r="N10493" s="17">
        <f t="shared" si="740"/>
        <v>660</v>
      </c>
      <c r="O10493" s="17">
        <f t="shared" si="741"/>
        <v>660</v>
      </c>
      <c r="P10493" s="17">
        <f t="shared" si="744"/>
        <v>0.5580303030303031</v>
      </c>
      <c r="Q10493" s="17">
        <f t="shared" si="745"/>
        <v>0.5580303030303031</v>
      </c>
    </row>
    <row r="10494" spans="1:17" x14ac:dyDescent="0.35">
      <c r="A10494" t="s">
        <v>2614</v>
      </c>
      <c r="B10494" t="s">
        <v>164</v>
      </c>
      <c r="D10494" t="s">
        <v>14</v>
      </c>
      <c r="E10494" t="s">
        <v>21</v>
      </c>
      <c r="G10494" t="s">
        <v>3040</v>
      </c>
      <c r="H10494">
        <v>57.5</v>
      </c>
      <c r="J10494">
        <v>0</v>
      </c>
      <c r="K10494">
        <v>0</v>
      </c>
      <c r="L10494" s="17">
        <f>IF($E10494&lt;&gt;"",VLOOKUP($E10494,GEMWs!$E$14:$L$20,7,FALSE),"")</f>
        <v>37.754918937403332</v>
      </c>
      <c r="M10494" s="17">
        <f>IF($E10494&lt;&gt;"",VLOOKUP($E10494,GEMWs!$E$14:$L$20,8,FALSE),"")</f>
        <v>96.174593288388181</v>
      </c>
      <c r="N10494" s="17">
        <f t="shared" ca="1" si="740"/>
        <v>37.754918937403332</v>
      </c>
      <c r="O10494" s="17">
        <f t="shared" ca="1" si="741"/>
        <v>96.174593288388181</v>
      </c>
      <c r="P10494" s="17">
        <f t="shared" ca="1" si="744"/>
        <v>0.59787099725580406</v>
      </c>
      <c r="Q10494" s="17">
        <f t="shared" ca="1" si="745"/>
        <v>1.5229803590714497</v>
      </c>
    </row>
    <row r="10495" spans="1:17" x14ac:dyDescent="0.35">
      <c r="A10495" t="s">
        <v>2614</v>
      </c>
      <c r="B10495" t="s">
        <v>119</v>
      </c>
      <c r="D10495" t="s">
        <v>14</v>
      </c>
      <c r="E10495" t="s">
        <v>21</v>
      </c>
      <c r="G10495" t="s">
        <v>3040</v>
      </c>
      <c r="H10495">
        <v>1303.8</v>
      </c>
      <c r="J10495">
        <v>0</v>
      </c>
      <c r="K10495">
        <v>0</v>
      </c>
      <c r="L10495" s="17">
        <f>IF($E10495&lt;&gt;"",VLOOKUP($E10495,GEMWs!$E$14:$L$20,7,FALSE),"")</f>
        <v>37.754918937403332</v>
      </c>
      <c r="M10495" s="17">
        <f>IF($E10495&lt;&gt;"",VLOOKUP($E10495,GEMWs!$E$14:$L$20,8,FALSE),"")</f>
        <v>96.174593288388181</v>
      </c>
      <c r="N10495" s="17">
        <f t="shared" ca="1" si="740"/>
        <v>37.754918937403332</v>
      </c>
      <c r="O10495" s="17">
        <f t="shared" ca="1" si="741"/>
        <v>96.174593288388181</v>
      </c>
      <c r="P10495" s="17">
        <f t="shared" ca="1" si="744"/>
        <v>13.556594890819431</v>
      </c>
      <c r="Q10495" s="17">
        <f t="shared" ca="1" si="745"/>
        <v>34.533248559258368</v>
      </c>
    </row>
    <row r="10496" spans="1:17" x14ac:dyDescent="0.35">
      <c r="A10496" t="s">
        <v>2614</v>
      </c>
      <c r="B10496" t="s">
        <v>165</v>
      </c>
      <c r="D10496" t="s">
        <v>14</v>
      </c>
      <c r="E10496" t="s">
        <v>21</v>
      </c>
      <c r="G10496" t="s">
        <v>3040</v>
      </c>
      <c r="H10496">
        <v>514.9</v>
      </c>
      <c r="J10496">
        <v>0</v>
      </c>
      <c r="K10496">
        <v>0</v>
      </c>
      <c r="L10496" s="17">
        <f>IF($E10496&lt;&gt;"",VLOOKUP($E10496,GEMWs!$E$14:$L$20,7,FALSE),"")</f>
        <v>37.754918937403332</v>
      </c>
      <c r="M10496" s="17">
        <f>IF($E10496&lt;&gt;"",VLOOKUP($E10496,GEMWs!$E$14:$L$20,8,FALSE),"")</f>
        <v>96.174593288388181</v>
      </c>
      <c r="N10496" s="17">
        <f t="shared" ca="1" si="740"/>
        <v>37.754918937403332</v>
      </c>
      <c r="O10496" s="17">
        <f t="shared" ca="1" si="741"/>
        <v>96.174593288388181</v>
      </c>
      <c r="P10496" s="17">
        <f t="shared" ca="1" si="744"/>
        <v>5.3538048084697998</v>
      </c>
      <c r="Q10496" s="17">
        <f t="shared" ca="1" si="745"/>
        <v>13.637958032798077</v>
      </c>
    </row>
    <row r="10497" spans="1:17" x14ac:dyDescent="0.35">
      <c r="A10497" t="s">
        <v>2614</v>
      </c>
      <c r="B10497" t="s">
        <v>142</v>
      </c>
      <c r="C10497" t="s">
        <v>143</v>
      </c>
      <c r="D10497" t="s">
        <v>14</v>
      </c>
      <c r="E10497" t="s">
        <v>21</v>
      </c>
      <c r="F10497" t="s">
        <v>14</v>
      </c>
      <c r="G10497" t="s">
        <v>3040</v>
      </c>
      <c r="H10497">
        <v>14717.2</v>
      </c>
      <c r="I10497">
        <v>307</v>
      </c>
      <c r="J10497">
        <v>6.6173489999999999</v>
      </c>
      <c r="K10497">
        <v>223.606798</v>
      </c>
      <c r="L10497" s="17">
        <f>IF($E10497&lt;&gt;"",VLOOKUP($E10497,GEMWs!$E$14:$L$20,7,FALSE),"")</f>
        <v>37.754918937403332</v>
      </c>
      <c r="M10497" s="17">
        <f>IF($E10497&lt;&gt;"",VLOOKUP($E10497,GEMWs!$E$14:$L$20,8,FALSE),"")</f>
        <v>96.174593288388181</v>
      </c>
      <c r="N10497" s="17">
        <f t="shared" si="740"/>
        <v>6.6173489999999999</v>
      </c>
      <c r="O10497" s="17">
        <f t="shared" si="741"/>
        <v>223.606798</v>
      </c>
      <c r="P10497" s="17">
        <f t="shared" si="744"/>
        <v>65.817319203327628</v>
      </c>
      <c r="Q10497" s="17">
        <f t="shared" si="745"/>
        <v>2224.0326148734184</v>
      </c>
    </row>
    <row r="10498" spans="1:17" x14ac:dyDescent="0.35">
      <c r="A10498" t="s">
        <v>2614</v>
      </c>
      <c r="B10498" t="s">
        <v>109</v>
      </c>
      <c r="D10498" t="s">
        <v>22</v>
      </c>
      <c r="G10498" t="s">
        <v>3040</v>
      </c>
      <c r="H10498">
        <v>7.5190000000000001</v>
      </c>
      <c r="J10498">
        <v>0</v>
      </c>
      <c r="K10498">
        <v>0</v>
      </c>
      <c r="L10498" s="17" t="str">
        <f>IF($E10498&lt;&gt;"",VLOOKUP($E10498,GEMWs!$E$14:$L$20,7,FALSE),"")</f>
        <v/>
      </c>
      <c r="M10498" s="17" t="str">
        <f>IF($E10498&lt;&gt;"",VLOOKUP($E10498,GEMWs!$E$14:$L$20,8,FALSE),"")</f>
        <v/>
      </c>
      <c r="N10498" s="17">
        <f t="shared" ca="1" si="740"/>
        <v>0</v>
      </c>
      <c r="O10498" s="17">
        <f t="shared" ca="1" si="741"/>
        <v>0</v>
      </c>
      <c r="P10498" s="17">
        <f t="shared" ca="1" si="744"/>
        <v>0</v>
      </c>
      <c r="Q10498" s="17">
        <f t="shared" ca="1" si="745"/>
        <v>0</v>
      </c>
    </row>
    <row r="10499" spans="1:17" x14ac:dyDescent="0.35">
      <c r="A10499" t="s">
        <v>2614</v>
      </c>
      <c r="B10499" t="s">
        <v>964</v>
      </c>
      <c r="D10499" t="s">
        <v>14</v>
      </c>
      <c r="E10499" t="s">
        <v>21</v>
      </c>
      <c r="G10499" t="s">
        <v>3040</v>
      </c>
      <c r="H10499">
        <v>69.099999999999994</v>
      </c>
      <c r="J10499">
        <v>0</v>
      </c>
      <c r="K10499">
        <v>0</v>
      </c>
      <c r="L10499" s="17">
        <f>IF($E10499&lt;&gt;"",VLOOKUP($E10499,GEMWs!$E$14:$L$20,7,FALSE),"")</f>
        <v>37.754918937403332</v>
      </c>
      <c r="M10499" s="17">
        <f>IF($E10499&lt;&gt;"",VLOOKUP($E10499,GEMWs!$E$14:$L$20,8,FALSE),"")</f>
        <v>96.174593288388181</v>
      </c>
      <c r="N10499" s="17">
        <f t="shared" ca="1" si="740"/>
        <v>37.754918937403332</v>
      </c>
      <c r="O10499" s="17">
        <f t="shared" ca="1" si="741"/>
        <v>96.174593288388181</v>
      </c>
      <c r="P10499" s="17">
        <f t="shared" ca="1" si="744"/>
        <v>0.71848497235436615</v>
      </c>
      <c r="Q10499" s="17">
        <f t="shared" ca="1" si="745"/>
        <v>1.8302250923797767</v>
      </c>
    </row>
    <row r="10500" spans="1:17" x14ac:dyDescent="0.35">
      <c r="A10500" t="s">
        <v>2614</v>
      </c>
      <c r="B10500" t="s">
        <v>2979</v>
      </c>
      <c r="D10500" t="s">
        <v>14</v>
      </c>
      <c r="E10500" t="s">
        <v>21</v>
      </c>
      <c r="G10500" t="s">
        <v>3040</v>
      </c>
      <c r="H10500">
        <v>513.4</v>
      </c>
      <c r="J10500">
        <v>0</v>
      </c>
      <c r="K10500">
        <v>0</v>
      </c>
      <c r="L10500" s="17">
        <f>IF($E10500&lt;&gt;"",VLOOKUP($E10500,GEMWs!$E$14:$L$20,7,FALSE),"")</f>
        <v>37.754918937403332</v>
      </c>
      <c r="M10500" s="17">
        <f>IF($E10500&lt;&gt;"",VLOOKUP($E10500,GEMWs!$E$14:$L$20,8,FALSE),"")</f>
        <v>96.174593288388181</v>
      </c>
      <c r="N10500" s="17">
        <f t="shared" ca="1" si="740"/>
        <v>37.754918937403332</v>
      </c>
      <c r="O10500" s="17">
        <f t="shared" ca="1" si="741"/>
        <v>96.174593288388181</v>
      </c>
      <c r="P10500" s="17">
        <f t="shared" ca="1" si="744"/>
        <v>5.3382081737587788</v>
      </c>
      <c r="Q10500" s="17">
        <f t="shared" ca="1" si="745"/>
        <v>13.598228110387517</v>
      </c>
    </row>
    <row r="10501" spans="1:17" x14ac:dyDescent="0.35">
      <c r="A10501" t="s">
        <v>2614</v>
      </c>
      <c r="B10501" t="s">
        <v>1507</v>
      </c>
      <c r="D10501" t="s">
        <v>14</v>
      </c>
      <c r="E10501" t="s">
        <v>21</v>
      </c>
      <c r="G10501" t="s">
        <v>3040</v>
      </c>
      <c r="H10501">
        <v>470.8</v>
      </c>
      <c r="J10501">
        <v>0</v>
      </c>
      <c r="K10501">
        <v>0</v>
      </c>
      <c r="L10501" s="17">
        <f>IF($E10501&lt;&gt;"",VLOOKUP($E10501,GEMWs!$E$14:$L$20,7,FALSE),"")</f>
        <v>37.754918937403332</v>
      </c>
      <c r="M10501" s="17">
        <f>IF($E10501&lt;&gt;"",VLOOKUP($E10501,GEMWs!$E$14:$L$20,8,FALSE),"")</f>
        <v>96.174593288388181</v>
      </c>
      <c r="N10501" s="17">
        <f t="shared" ca="1" si="740"/>
        <v>37.754918937403332</v>
      </c>
      <c r="O10501" s="17">
        <f t="shared" ca="1" si="741"/>
        <v>96.174593288388181</v>
      </c>
      <c r="P10501" s="17">
        <f t="shared" ca="1" si="744"/>
        <v>4.8952637479657835</v>
      </c>
      <c r="Q10501" s="17">
        <f t="shared" ca="1" si="745"/>
        <v>12.469898313927626</v>
      </c>
    </row>
    <row r="10502" spans="1:17" x14ac:dyDescent="0.35">
      <c r="A10502" t="s">
        <v>2614</v>
      </c>
      <c r="B10502" t="s">
        <v>125</v>
      </c>
      <c r="D10502" t="s">
        <v>14</v>
      </c>
      <c r="E10502" t="s">
        <v>21</v>
      </c>
      <c r="G10502" t="s">
        <v>3040</v>
      </c>
      <c r="H10502">
        <v>16.899999999999999</v>
      </c>
      <c r="J10502">
        <v>0</v>
      </c>
      <c r="K10502">
        <v>0</v>
      </c>
      <c r="L10502" s="17">
        <f>IF($E10502&lt;&gt;"",VLOOKUP($E10502,GEMWs!$E$14:$L$20,7,FALSE),"")</f>
        <v>37.754918937403332</v>
      </c>
      <c r="M10502" s="17">
        <f>IF($E10502&lt;&gt;"",VLOOKUP($E10502,GEMWs!$E$14:$L$20,8,FALSE),"")</f>
        <v>96.174593288388181</v>
      </c>
      <c r="N10502" s="17">
        <f t="shared" ca="1" si="740"/>
        <v>37.754918937403332</v>
      </c>
      <c r="O10502" s="17">
        <f t="shared" ca="1" si="741"/>
        <v>96.174593288388181</v>
      </c>
      <c r="P10502" s="17">
        <f t="shared" ca="1" si="744"/>
        <v>0.17572208441083631</v>
      </c>
      <c r="Q10502" s="17">
        <f t="shared" ca="1" si="745"/>
        <v>0.44762379249230427</v>
      </c>
    </row>
    <row r="10503" spans="1:17" x14ac:dyDescent="0.35">
      <c r="A10503" t="s">
        <v>2614</v>
      </c>
      <c r="B10503" t="s">
        <v>53</v>
      </c>
      <c r="C10503" t="s">
        <v>54</v>
      </c>
      <c r="D10503" t="s">
        <v>14</v>
      </c>
      <c r="E10503" t="s">
        <v>21</v>
      </c>
      <c r="F10503" t="s">
        <v>22</v>
      </c>
      <c r="G10503" t="s">
        <v>3040</v>
      </c>
      <c r="H10503">
        <v>260.7</v>
      </c>
      <c r="I10503">
        <v>315</v>
      </c>
      <c r="J10503">
        <v>1000</v>
      </c>
      <c r="K10503">
        <v>2300</v>
      </c>
      <c r="L10503" s="17">
        <f>IF($E10503&lt;&gt;"",VLOOKUP($E10503,GEMWs!$E$14:$L$20,7,FALSE),"")</f>
        <v>37.754918937403332</v>
      </c>
      <c r="M10503" s="17">
        <f>IF($E10503&lt;&gt;"",VLOOKUP($E10503,GEMWs!$E$14:$L$20,8,FALSE),"")</f>
        <v>96.174593288388181</v>
      </c>
      <c r="N10503" s="17">
        <f t="shared" si="740"/>
        <v>1000</v>
      </c>
      <c r="O10503" s="17">
        <f t="shared" si="741"/>
        <v>2300</v>
      </c>
      <c r="P10503" s="17">
        <f t="shared" si="744"/>
        <v>0.11334782608695651</v>
      </c>
      <c r="Q10503" s="17">
        <f t="shared" si="745"/>
        <v>0.26069999999999999</v>
      </c>
    </row>
    <row r="10504" spans="1:17" x14ac:dyDescent="0.35">
      <c r="A10504" t="s">
        <v>2614</v>
      </c>
      <c r="B10504" t="s">
        <v>111</v>
      </c>
      <c r="D10504" t="s">
        <v>14</v>
      </c>
      <c r="E10504" t="s">
        <v>21</v>
      </c>
      <c r="G10504" t="s">
        <v>3040</v>
      </c>
      <c r="H10504">
        <v>97.5</v>
      </c>
      <c r="J10504">
        <v>0</v>
      </c>
      <c r="K10504">
        <v>0</v>
      </c>
      <c r="L10504" s="17">
        <f>IF($E10504&lt;&gt;"",VLOOKUP($E10504,GEMWs!$E$14:$L$20,7,FALSE),"")</f>
        <v>37.754918937403332</v>
      </c>
      <c r="M10504" s="17">
        <f>IF($E10504&lt;&gt;"",VLOOKUP($E10504,GEMWs!$E$14:$L$20,8,FALSE),"")</f>
        <v>96.174593288388181</v>
      </c>
      <c r="N10504" s="17">
        <f t="shared" ca="1" si="740"/>
        <v>37.754918937403332</v>
      </c>
      <c r="O10504" s="17">
        <f t="shared" ca="1" si="741"/>
        <v>96.174593288388181</v>
      </c>
      <c r="P10504" s="17">
        <f t="shared" ca="1" si="744"/>
        <v>1.0137812562163633</v>
      </c>
      <c r="Q10504" s="17">
        <f t="shared" ca="1" si="745"/>
        <v>2.5824449566863712</v>
      </c>
    </row>
    <row r="10505" spans="1:17" x14ac:dyDescent="0.35">
      <c r="A10505" t="s">
        <v>2614</v>
      </c>
      <c r="B10505" t="s">
        <v>112</v>
      </c>
      <c r="D10505" t="s">
        <v>14</v>
      </c>
      <c r="E10505" t="s">
        <v>18</v>
      </c>
      <c r="G10505" t="s">
        <v>3040</v>
      </c>
      <c r="H10505">
        <v>387.3</v>
      </c>
      <c r="J10505">
        <v>0</v>
      </c>
      <c r="K10505">
        <v>0</v>
      </c>
      <c r="L10505" s="17">
        <f>IF($E10505&lt;&gt;"",VLOOKUP($E10505,GEMWs!$E$14:$L$20,7,FALSE),"")</f>
        <v>5950.3939027696888</v>
      </c>
      <c r="M10505" s="17">
        <f>IF($E10505&lt;&gt;"",VLOOKUP($E10505,GEMWs!$E$14:$L$20,8,FALSE),"")</f>
        <v>10539.430626954083</v>
      </c>
      <c r="N10505" s="17">
        <f t="shared" ca="1" si="740"/>
        <v>5950.3939027696888</v>
      </c>
      <c r="O10505" s="17">
        <f t="shared" ca="1" si="741"/>
        <v>10539.430626954083</v>
      </c>
      <c r="P10505" s="17">
        <f t="shared" ca="1" si="744"/>
        <v>3.6747715669715499E-2</v>
      </c>
      <c r="Q10505" s="17">
        <f t="shared" ca="1" si="745"/>
        <v>6.5088128001026313E-2</v>
      </c>
    </row>
    <row r="10506" spans="1:17" x14ac:dyDescent="0.35">
      <c r="A10506" t="s">
        <v>2614</v>
      </c>
      <c r="B10506" t="s">
        <v>2342</v>
      </c>
      <c r="D10506" t="s">
        <v>22</v>
      </c>
      <c r="G10506" t="s">
        <v>3040</v>
      </c>
      <c r="H10506">
        <v>597.9</v>
      </c>
      <c r="J10506">
        <v>0</v>
      </c>
      <c r="K10506">
        <v>0</v>
      </c>
      <c r="L10506" s="17" t="str">
        <f>IF($E10506&lt;&gt;"",VLOOKUP($E10506,GEMWs!$E$14:$L$20,7,FALSE),"")</f>
        <v/>
      </c>
      <c r="M10506" s="17" t="str">
        <f>IF($E10506&lt;&gt;"",VLOOKUP($E10506,GEMWs!$E$14:$L$20,8,FALSE),"")</f>
        <v/>
      </c>
      <c r="N10506" s="17">
        <f t="shared" ca="1" si="740"/>
        <v>0</v>
      </c>
      <c r="O10506" s="17">
        <f t="shared" ca="1" si="741"/>
        <v>0</v>
      </c>
      <c r="P10506" s="17">
        <f t="shared" ca="1" si="744"/>
        <v>0</v>
      </c>
      <c r="Q10506" s="17">
        <f t="shared" ca="1" si="745"/>
        <v>0</v>
      </c>
    </row>
    <row r="10507" spans="1:17" x14ac:dyDescent="0.35">
      <c r="A10507" t="s">
        <v>2614</v>
      </c>
      <c r="B10507" t="s">
        <v>1149</v>
      </c>
      <c r="D10507" t="s">
        <v>22</v>
      </c>
      <c r="G10507" t="s">
        <v>3040</v>
      </c>
      <c r="H10507">
        <v>18.8</v>
      </c>
      <c r="J10507">
        <v>0</v>
      </c>
      <c r="K10507">
        <v>0</v>
      </c>
      <c r="L10507" s="17" t="str">
        <f>IF($E10507&lt;&gt;"",VLOOKUP($E10507,GEMWs!$E$14:$L$20,7,FALSE),"")</f>
        <v/>
      </c>
      <c r="M10507" s="17" t="str">
        <f>IF($E10507&lt;&gt;"",VLOOKUP($E10507,GEMWs!$E$14:$L$20,8,FALSE),"")</f>
        <v/>
      </c>
      <c r="N10507" s="17">
        <f t="shared" ca="1" si="740"/>
        <v>0</v>
      </c>
      <c r="O10507" s="17">
        <f t="shared" ca="1" si="741"/>
        <v>0</v>
      </c>
      <c r="P10507" s="17">
        <f t="shared" ca="1" si="744"/>
        <v>0</v>
      </c>
      <c r="Q10507" s="17">
        <f t="shared" ca="1" si="745"/>
        <v>0</v>
      </c>
    </row>
    <row r="10508" spans="1:17" x14ac:dyDescent="0.35">
      <c r="A10508" t="s">
        <v>2614</v>
      </c>
      <c r="B10508" t="s">
        <v>508</v>
      </c>
      <c r="D10508" t="s">
        <v>22</v>
      </c>
      <c r="G10508" t="s">
        <v>3040</v>
      </c>
      <c r="H10508">
        <v>15.336</v>
      </c>
      <c r="J10508">
        <v>0</v>
      </c>
      <c r="K10508">
        <v>0</v>
      </c>
      <c r="L10508" s="17" t="str">
        <f>IF($E10508&lt;&gt;"",VLOOKUP($E10508,GEMWs!$E$14:$L$20,7,FALSE),"")</f>
        <v/>
      </c>
      <c r="M10508" s="17" t="str">
        <f>IF($E10508&lt;&gt;"",VLOOKUP($E10508,GEMWs!$E$14:$L$20,8,FALSE),"")</f>
        <v/>
      </c>
      <c r="N10508" s="17">
        <f t="shared" ca="1" si="740"/>
        <v>0</v>
      </c>
      <c r="O10508" s="17">
        <f t="shared" ca="1" si="741"/>
        <v>0</v>
      </c>
      <c r="P10508" s="17">
        <f t="shared" ca="1" si="744"/>
        <v>0</v>
      </c>
      <c r="Q10508" s="17">
        <f t="shared" ca="1" si="745"/>
        <v>0</v>
      </c>
    </row>
    <row r="10509" spans="1:17" x14ac:dyDescent="0.35">
      <c r="A10509" t="s">
        <v>2614</v>
      </c>
      <c r="B10509" t="s">
        <v>132</v>
      </c>
      <c r="D10509" t="s">
        <v>22</v>
      </c>
      <c r="G10509" t="s">
        <v>3040</v>
      </c>
      <c r="H10509">
        <v>0.2</v>
      </c>
      <c r="J10509">
        <v>0</v>
      </c>
      <c r="K10509">
        <v>0</v>
      </c>
      <c r="L10509" s="17" t="str">
        <f>IF($E10509&lt;&gt;"",VLOOKUP($E10509,GEMWs!$E$14:$L$20,7,FALSE),"")</f>
        <v/>
      </c>
      <c r="M10509" s="17" t="str">
        <f>IF($E10509&lt;&gt;"",VLOOKUP($E10509,GEMWs!$E$14:$L$20,8,FALSE),"")</f>
        <v/>
      </c>
      <c r="N10509" s="17">
        <f t="shared" ca="1" si="740"/>
        <v>0</v>
      </c>
      <c r="O10509" s="17">
        <f t="shared" ca="1" si="741"/>
        <v>0</v>
      </c>
      <c r="P10509" s="17">
        <f t="shared" ca="1" si="744"/>
        <v>0</v>
      </c>
      <c r="Q10509" s="17">
        <f t="shared" ca="1" si="745"/>
        <v>0</v>
      </c>
    </row>
    <row r="10510" spans="1:17" x14ac:dyDescent="0.35">
      <c r="A10510" t="s">
        <v>2614</v>
      </c>
      <c r="B10510" t="s">
        <v>673</v>
      </c>
      <c r="C10510" t="s">
        <v>674</v>
      </c>
      <c r="D10510" t="s">
        <v>14</v>
      </c>
      <c r="E10510" t="s">
        <v>21</v>
      </c>
      <c r="F10510" t="s">
        <v>22</v>
      </c>
      <c r="G10510" t="s">
        <v>3040</v>
      </c>
      <c r="H10510">
        <v>1633.6</v>
      </c>
      <c r="I10510">
        <v>331</v>
      </c>
      <c r="J10510">
        <v>80.760000000000005</v>
      </c>
      <c r="K10510">
        <v>260</v>
      </c>
      <c r="L10510" s="17">
        <f>IF($E10510&lt;&gt;"",VLOOKUP($E10510,GEMWs!$E$14:$L$20,7,FALSE),"")</f>
        <v>37.754918937403332</v>
      </c>
      <c r="M10510" s="17">
        <f>IF($E10510&lt;&gt;"",VLOOKUP($E10510,GEMWs!$E$14:$L$20,8,FALSE),"")</f>
        <v>96.174593288388181</v>
      </c>
      <c r="N10510" s="17">
        <f t="shared" si="740"/>
        <v>80.760000000000005</v>
      </c>
      <c r="O10510" s="17">
        <f t="shared" si="741"/>
        <v>260</v>
      </c>
      <c r="P10510" s="17">
        <f t="shared" si="744"/>
        <v>6.2830769230769228</v>
      </c>
      <c r="Q10510" s="17">
        <f t="shared" si="745"/>
        <v>20.227835562159484</v>
      </c>
    </row>
    <row r="10511" spans="1:17" x14ac:dyDescent="0.35">
      <c r="A10511" t="s">
        <v>2614</v>
      </c>
      <c r="B10511" t="s">
        <v>71</v>
      </c>
      <c r="C10511" t="s">
        <v>72</v>
      </c>
      <c r="D10511" t="s">
        <v>14</v>
      </c>
      <c r="E10511" t="s">
        <v>21</v>
      </c>
      <c r="F10511" t="s">
        <v>22</v>
      </c>
      <c r="G10511" t="s">
        <v>3040</v>
      </c>
      <c r="H10511">
        <v>1024.8</v>
      </c>
      <c r="I10511">
        <v>333</v>
      </c>
      <c r="J10511">
        <v>31000</v>
      </c>
      <c r="K10511">
        <v>60000</v>
      </c>
      <c r="L10511" s="17">
        <f>IF($E10511&lt;&gt;"",VLOOKUP($E10511,GEMWs!$E$14:$L$20,7,FALSE),"")</f>
        <v>37.754918937403332</v>
      </c>
      <c r="M10511" s="17">
        <f>IF($E10511&lt;&gt;"",VLOOKUP($E10511,GEMWs!$E$14:$L$20,8,FALSE),"")</f>
        <v>96.174593288388181</v>
      </c>
      <c r="N10511" s="17">
        <f t="shared" si="740"/>
        <v>31000</v>
      </c>
      <c r="O10511" s="17">
        <f t="shared" si="741"/>
        <v>60000</v>
      </c>
      <c r="P10511" s="17">
        <f t="shared" si="744"/>
        <v>1.7079999999999998E-2</v>
      </c>
      <c r="Q10511" s="17">
        <f t="shared" si="745"/>
        <v>3.3058064516129033E-2</v>
      </c>
    </row>
    <row r="10512" spans="1:17" x14ac:dyDescent="0.35">
      <c r="A10512" t="s">
        <v>2614</v>
      </c>
      <c r="B10512" t="s">
        <v>166</v>
      </c>
      <c r="D10512" t="s">
        <v>14</v>
      </c>
      <c r="E10512" t="s">
        <v>21</v>
      </c>
      <c r="G10512" t="s">
        <v>3040</v>
      </c>
      <c r="H10512">
        <v>291.89999999999998</v>
      </c>
      <c r="J10512">
        <v>0</v>
      </c>
      <c r="K10512">
        <v>0</v>
      </c>
      <c r="L10512" s="17">
        <f>IF($E10512&lt;&gt;"",VLOOKUP($E10512,GEMWs!$E$14:$L$20,7,FALSE),"")</f>
        <v>37.754918937403332</v>
      </c>
      <c r="M10512" s="17">
        <f>IF($E10512&lt;&gt;"",VLOOKUP($E10512,GEMWs!$E$14:$L$20,8,FALSE),"")</f>
        <v>96.174593288388181</v>
      </c>
      <c r="N10512" s="17">
        <f t="shared" ca="1" si="740"/>
        <v>37.754918937403332</v>
      </c>
      <c r="O10512" s="17">
        <f t="shared" ca="1" si="741"/>
        <v>96.174593288388181</v>
      </c>
      <c r="P10512" s="17">
        <f t="shared" ca="1" si="744"/>
        <v>3.0351051147646815</v>
      </c>
      <c r="Q10512" s="17">
        <f t="shared" ca="1" si="745"/>
        <v>7.7314429010948889</v>
      </c>
    </row>
    <row r="10513" spans="1:17" x14ac:dyDescent="0.35">
      <c r="A10513" t="s">
        <v>2614</v>
      </c>
      <c r="B10513" t="s">
        <v>2991</v>
      </c>
      <c r="D10513" t="s">
        <v>14</v>
      </c>
      <c r="E10513" t="s">
        <v>21</v>
      </c>
      <c r="G10513" t="s">
        <v>3040</v>
      </c>
      <c r="H10513">
        <v>4.8</v>
      </c>
      <c r="J10513">
        <v>0</v>
      </c>
      <c r="K10513">
        <v>0</v>
      </c>
      <c r="L10513" s="17">
        <f>IF($E10513&lt;&gt;"",VLOOKUP($E10513,GEMWs!$E$14:$L$20,7,FALSE),"")</f>
        <v>37.754918937403332</v>
      </c>
      <c r="M10513" s="17">
        <f>IF($E10513&lt;&gt;"",VLOOKUP($E10513,GEMWs!$E$14:$L$20,8,FALSE),"")</f>
        <v>96.174593288388181</v>
      </c>
      <c r="N10513" s="17">
        <f t="shared" ca="1" si="740"/>
        <v>37.754918937403332</v>
      </c>
      <c r="O10513" s="17">
        <f t="shared" ca="1" si="741"/>
        <v>96.174593288388181</v>
      </c>
      <c r="P10513" s="17">
        <f t="shared" ca="1" si="744"/>
        <v>4.9909231075267117E-2</v>
      </c>
      <c r="Q10513" s="17">
        <f t="shared" ca="1" si="745"/>
        <v>0.12713575171379057</v>
      </c>
    </row>
    <row r="10514" spans="1:17" x14ac:dyDescent="0.35">
      <c r="A10514" t="s">
        <v>2615</v>
      </c>
      <c r="B10514" t="s">
        <v>168</v>
      </c>
      <c r="C10514" t="s">
        <v>169</v>
      </c>
      <c r="D10514" t="s">
        <v>14</v>
      </c>
      <c r="E10514" t="s">
        <v>21</v>
      </c>
      <c r="F10514" t="s">
        <v>22</v>
      </c>
      <c r="G10514" t="s">
        <v>3040</v>
      </c>
      <c r="H10514">
        <v>370</v>
      </c>
      <c r="I10514">
        <v>7</v>
      </c>
      <c r="J10514">
        <v>4540</v>
      </c>
      <c r="K10514">
        <v>21364</v>
      </c>
      <c r="L10514" s="17">
        <f>IF($E10514&lt;&gt;"",VLOOKUP($E10514,GEMWs!$E$14:$L$20,7,FALSE),"")</f>
        <v>37.754918937403332</v>
      </c>
      <c r="M10514" s="17">
        <f>IF($E10514&lt;&gt;"",VLOOKUP($E10514,GEMWs!$E$14:$L$20,8,FALSE),"")</f>
        <v>96.174593288388181</v>
      </c>
      <c r="N10514" s="17">
        <f t="shared" si="740"/>
        <v>4540</v>
      </c>
      <c r="O10514" s="17">
        <f t="shared" si="741"/>
        <v>21364</v>
      </c>
      <c r="P10514" s="17">
        <f t="shared" si="744"/>
        <v>1.7318854147163453E-2</v>
      </c>
      <c r="Q10514" s="17">
        <f t="shared" si="745"/>
        <v>8.1497797356828189E-2</v>
      </c>
    </row>
    <row r="10515" spans="1:17" x14ac:dyDescent="0.35">
      <c r="A10515" t="s">
        <v>2615</v>
      </c>
      <c r="B10515" t="s">
        <v>2971</v>
      </c>
      <c r="C10515" t="s">
        <v>17</v>
      </c>
      <c r="D10515" t="s">
        <v>14</v>
      </c>
      <c r="E10515" t="s">
        <v>18</v>
      </c>
      <c r="F10515" t="s">
        <v>14</v>
      </c>
      <c r="G10515" t="s">
        <v>3040</v>
      </c>
      <c r="H10515">
        <v>14.6</v>
      </c>
      <c r="I10515">
        <v>23</v>
      </c>
      <c r="J10515">
        <v>1683.7171080000001</v>
      </c>
      <c r="K10515">
        <v>19793.797537999999</v>
      </c>
      <c r="L10515" s="17">
        <f>IF($E10515&lt;&gt;"",VLOOKUP($E10515,GEMWs!$E$14:$L$20,7,FALSE),"")</f>
        <v>5950.3939027696888</v>
      </c>
      <c r="M10515" s="17">
        <f>IF($E10515&lt;&gt;"",VLOOKUP($E10515,GEMWs!$E$14:$L$20,8,FALSE),"")</f>
        <v>10539.430626954083</v>
      </c>
      <c r="N10515" s="17">
        <f t="shared" ref="N10515:N10578" si="746">IF($I10515&lt;&gt;"",J10515,IF(AND($D10515="Y",$M$6=236),L10515,0))</f>
        <v>1683.7171080000001</v>
      </c>
      <c r="O10515" s="17">
        <f t="shared" ref="O10515:O10578" si="747">IF($I10515&lt;&gt;"",K10515,IF(AND($D10515="Y",$M$6=236),M10515,0))</f>
        <v>19793.797537999999</v>
      </c>
      <c r="P10515" s="17">
        <f t="shared" si="744"/>
        <v>7.3760479624847221E-4</v>
      </c>
      <c r="Q10515" s="17">
        <f t="shared" si="745"/>
        <v>8.6712904030194129E-3</v>
      </c>
    </row>
    <row r="10516" spans="1:17" x14ac:dyDescent="0.35">
      <c r="A10516" t="s">
        <v>2615</v>
      </c>
      <c r="B10516" t="s">
        <v>97</v>
      </c>
      <c r="C10516" t="s">
        <v>98</v>
      </c>
      <c r="D10516" t="s">
        <v>14</v>
      </c>
      <c r="E10516" t="s">
        <v>21</v>
      </c>
      <c r="F10516" t="s">
        <v>22</v>
      </c>
      <c r="G10516" t="s">
        <v>3040</v>
      </c>
      <c r="H10516">
        <v>745.5</v>
      </c>
      <c r="I10516">
        <v>51</v>
      </c>
      <c r="J10516">
        <v>262000</v>
      </c>
      <c r="K10516">
        <v>262000</v>
      </c>
      <c r="L10516" s="17">
        <f>IF($E10516&lt;&gt;"",VLOOKUP($E10516,GEMWs!$E$14:$L$20,7,FALSE),"")</f>
        <v>37.754918937403332</v>
      </c>
      <c r="M10516" s="17">
        <f>IF($E10516&lt;&gt;"",VLOOKUP($E10516,GEMWs!$E$14:$L$20,8,FALSE),"")</f>
        <v>96.174593288388181</v>
      </c>
      <c r="N10516" s="17">
        <f t="shared" si="746"/>
        <v>262000</v>
      </c>
      <c r="O10516" s="17">
        <f t="shared" si="747"/>
        <v>262000</v>
      </c>
      <c r="P10516" s="17">
        <f t="shared" si="744"/>
        <v>2.8454198473282441E-3</v>
      </c>
      <c r="Q10516" s="17">
        <f t="shared" si="745"/>
        <v>2.8454198473282441E-3</v>
      </c>
    </row>
    <row r="10517" spans="1:17" x14ac:dyDescent="0.35">
      <c r="A10517" t="s">
        <v>2615</v>
      </c>
      <c r="B10517" t="s">
        <v>19</v>
      </c>
      <c r="C10517" t="s">
        <v>20</v>
      </c>
      <c r="D10517" t="s">
        <v>14</v>
      </c>
      <c r="E10517" t="s">
        <v>21</v>
      </c>
      <c r="F10517" t="s">
        <v>22</v>
      </c>
      <c r="G10517" t="s">
        <v>3040</v>
      </c>
      <c r="H10517">
        <v>15085.6</v>
      </c>
      <c r="I10517">
        <v>52</v>
      </c>
      <c r="J10517">
        <v>1818</v>
      </c>
      <c r="K10517">
        <v>5000</v>
      </c>
      <c r="L10517" s="17">
        <f>IF($E10517&lt;&gt;"",VLOOKUP($E10517,GEMWs!$E$14:$L$20,7,FALSE),"")</f>
        <v>37.754918937403332</v>
      </c>
      <c r="M10517" s="17">
        <f>IF($E10517&lt;&gt;"",VLOOKUP($E10517,GEMWs!$E$14:$L$20,8,FALSE),"")</f>
        <v>96.174593288388181</v>
      </c>
      <c r="N10517" s="17">
        <f t="shared" si="746"/>
        <v>1818</v>
      </c>
      <c r="O10517" s="17">
        <f t="shared" si="747"/>
        <v>5000</v>
      </c>
      <c r="P10517" s="17">
        <f t="shared" si="744"/>
        <v>3.0171200000000002</v>
      </c>
      <c r="Q10517" s="17">
        <f t="shared" si="745"/>
        <v>8.297909790979098</v>
      </c>
    </row>
    <row r="10518" spans="1:17" x14ac:dyDescent="0.35">
      <c r="A10518" t="s">
        <v>2615</v>
      </c>
      <c r="B10518" t="s">
        <v>218</v>
      </c>
      <c r="C10518" t="s">
        <v>219</v>
      </c>
      <c r="D10518" t="s">
        <v>14</v>
      </c>
      <c r="E10518" t="s">
        <v>21</v>
      </c>
      <c r="F10518" t="s">
        <v>22</v>
      </c>
      <c r="G10518" t="s">
        <v>3040</v>
      </c>
      <c r="H10518">
        <v>2142.8000000000002</v>
      </c>
      <c r="I10518">
        <v>483</v>
      </c>
      <c r="J10518">
        <v>100</v>
      </c>
      <c r="K10518">
        <v>750</v>
      </c>
      <c r="L10518" s="17">
        <f>IF($E10518&lt;&gt;"",VLOOKUP($E10518,GEMWs!$E$14:$L$20,7,FALSE),"")</f>
        <v>37.754918937403332</v>
      </c>
      <c r="M10518" s="17">
        <f>IF($E10518&lt;&gt;"",VLOOKUP($E10518,GEMWs!$E$14:$L$20,8,FALSE),"")</f>
        <v>96.174593288388181</v>
      </c>
      <c r="N10518" s="17">
        <f t="shared" si="746"/>
        <v>100</v>
      </c>
      <c r="O10518" s="17">
        <f t="shared" si="747"/>
        <v>750</v>
      </c>
      <c r="P10518" s="17">
        <f t="shared" si="744"/>
        <v>2.8570666666666669</v>
      </c>
      <c r="Q10518" s="17">
        <f t="shared" si="745"/>
        <v>21.428000000000001</v>
      </c>
    </row>
    <row r="10519" spans="1:17" x14ac:dyDescent="0.35">
      <c r="A10519" t="s">
        <v>2615</v>
      </c>
      <c r="B10519" t="s">
        <v>649</v>
      </c>
      <c r="C10519" t="s">
        <v>650</v>
      </c>
      <c r="D10519" t="s">
        <v>14</v>
      </c>
      <c r="E10519" t="s">
        <v>21</v>
      </c>
      <c r="F10519" t="s">
        <v>22</v>
      </c>
      <c r="G10519" t="s">
        <v>3040</v>
      </c>
      <c r="H10519">
        <v>6165.9</v>
      </c>
      <c r="I10519">
        <v>61</v>
      </c>
      <c r="J10519">
        <v>159.83000000000001</v>
      </c>
      <c r="K10519">
        <v>159.83000000000001</v>
      </c>
      <c r="L10519" s="17">
        <f>IF($E10519&lt;&gt;"",VLOOKUP($E10519,GEMWs!$E$14:$L$20,7,FALSE),"")</f>
        <v>37.754918937403332</v>
      </c>
      <c r="M10519" s="17">
        <f>IF($E10519&lt;&gt;"",VLOOKUP($E10519,GEMWs!$E$14:$L$20,8,FALSE),"")</f>
        <v>96.174593288388181</v>
      </c>
      <c r="N10519" s="17">
        <f t="shared" si="746"/>
        <v>159.83000000000001</v>
      </c>
      <c r="O10519" s="17">
        <f t="shared" si="747"/>
        <v>159.83000000000001</v>
      </c>
      <c r="P10519" s="17">
        <f t="shared" si="744"/>
        <v>38.57786398047925</v>
      </c>
      <c r="Q10519" s="17">
        <f t="shared" si="745"/>
        <v>38.57786398047925</v>
      </c>
    </row>
    <row r="10520" spans="1:17" x14ac:dyDescent="0.35">
      <c r="A10520" t="s">
        <v>2615</v>
      </c>
      <c r="B10520" t="s">
        <v>137</v>
      </c>
      <c r="C10520" t="s">
        <v>138</v>
      </c>
      <c r="D10520" t="s">
        <v>14</v>
      </c>
      <c r="E10520" t="s">
        <v>21</v>
      </c>
      <c r="F10520" t="s">
        <v>22</v>
      </c>
      <c r="G10520" t="s">
        <v>3040</v>
      </c>
      <c r="H10520">
        <v>300.2</v>
      </c>
      <c r="I10520">
        <v>62</v>
      </c>
      <c r="J10520">
        <v>389</v>
      </c>
      <c r="K10520">
        <v>454</v>
      </c>
      <c r="L10520" s="17">
        <f>IF($E10520&lt;&gt;"",VLOOKUP($E10520,GEMWs!$E$14:$L$20,7,FALSE),"")</f>
        <v>37.754918937403332</v>
      </c>
      <c r="M10520" s="17">
        <f>IF($E10520&lt;&gt;"",VLOOKUP($E10520,GEMWs!$E$14:$L$20,8,FALSE),"")</f>
        <v>96.174593288388181</v>
      </c>
      <c r="N10520" s="17">
        <f t="shared" si="746"/>
        <v>389</v>
      </c>
      <c r="O10520" s="17">
        <f t="shared" si="747"/>
        <v>454</v>
      </c>
      <c r="P10520" s="17">
        <f t="shared" si="744"/>
        <v>0.66123348017621142</v>
      </c>
      <c r="Q10520" s="17">
        <f t="shared" si="745"/>
        <v>0.7717223650385604</v>
      </c>
    </row>
    <row r="10521" spans="1:17" x14ac:dyDescent="0.35">
      <c r="A10521" t="s">
        <v>2615</v>
      </c>
      <c r="B10521" t="s">
        <v>59</v>
      </c>
      <c r="C10521" t="s">
        <v>60</v>
      </c>
      <c r="D10521" t="s">
        <v>14</v>
      </c>
      <c r="E10521" t="s">
        <v>21</v>
      </c>
      <c r="F10521" t="s">
        <v>14</v>
      </c>
      <c r="G10521" t="s">
        <v>3040</v>
      </c>
      <c r="H10521">
        <v>249.5</v>
      </c>
      <c r="I10521">
        <v>91</v>
      </c>
      <c r="J10521">
        <v>186.795131</v>
      </c>
      <c r="K10521">
        <v>9072</v>
      </c>
      <c r="L10521" s="17">
        <f>IF($E10521&lt;&gt;"",VLOOKUP($E10521,GEMWs!$E$14:$L$20,7,FALSE),"")</f>
        <v>37.754918937403332</v>
      </c>
      <c r="M10521" s="17">
        <f>IF($E10521&lt;&gt;"",VLOOKUP($E10521,GEMWs!$E$14:$L$20,8,FALSE),"")</f>
        <v>96.174593288388181</v>
      </c>
      <c r="N10521" s="17">
        <f t="shared" si="746"/>
        <v>186.795131</v>
      </c>
      <c r="O10521" s="17">
        <f t="shared" si="747"/>
        <v>9072</v>
      </c>
      <c r="P10521" s="17">
        <f t="shared" si="744"/>
        <v>2.7502204585537919E-2</v>
      </c>
      <c r="Q10521" s="17">
        <f t="shared" si="745"/>
        <v>1.3356879200454106</v>
      </c>
    </row>
    <row r="10522" spans="1:17" x14ac:dyDescent="0.35">
      <c r="A10522" t="s">
        <v>2615</v>
      </c>
      <c r="B10522" t="s">
        <v>206</v>
      </c>
      <c r="C10522" t="s">
        <v>207</v>
      </c>
      <c r="D10522" t="s">
        <v>14</v>
      </c>
      <c r="E10522" t="s">
        <v>21</v>
      </c>
      <c r="F10522" t="s">
        <v>22</v>
      </c>
      <c r="G10522" t="s">
        <v>3040</v>
      </c>
      <c r="H10522">
        <v>36.799999999999997</v>
      </c>
      <c r="I10522">
        <v>134</v>
      </c>
      <c r="J10522">
        <v>1000</v>
      </c>
      <c r="K10522">
        <v>1000</v>
      </c>
      <c r="L10522" s="17">
        <f>IF($E10522&lt;&gt;"",VLOOKUP($E10522,GEMWs!$E$14:$L$20,7,FALSE),"")</f>
        <v>37.754918937403332</v>
      </c>
      <c r="M10522" s="17">
        <f>IF($E10522&lt;&gt;"",VLOOKUP($E10522,GEMWs!$E$14:$L$20,8,FALSE),"")</f>
        <v>96.174593288388181</v>
      </c>
      <c r="N10522" s="17">
        <f t="shared" si="746"/>
        <v>1000</v>
      </c>
      <c r="O10522" s="17">
        <f t="shared" si="747"/>
        <v>1000</v>
      </c>
      <c r="P10522" s="17">
        <f t="shared" si="744"/>
        <v>3.6799999999999999E-2</v>
      </c>
      <c r="Q10522" s="17">
        <f t="shared" si="745"/>
        <v>3.6799999999999999E-2</v>
      </c>
    </row>
    <row r="10523" spans="1:17" x14ac:dyDescent="0.35">
      <c r="A10523" t="s">
        <v>2615</v>
      </c>
      <c r="B10523" t="s">
        <v>73</v>
      </c>
      <c r="C10523" t="s">
        <v>74</v>
      </c>
      <c r="D10523" t="s">
        <v>14</v>
      </c>
      <c r="E10523" t="s">
        <v>21</v>
      </c>
      <c r="F10523" t="s">
        <v>22</v>
      </c>
      <c r="G10523" t="s">
        <v>3040</v>
      </c>
      <c r="H10523">
        <v>1202.4000000000001</v>
      </c>
      <c r="I10523">
        <v>159</v>
      </c>
      <c r="J10523">
        <v>135</v>
      </c>
      <c r="K10523">
        <v>340</v>
      </c>
      <c r="L10523" s="17">
        <f>IF($E10523&lt;&gt;"",VLOOKUP($E10523,GEMWs!$E$14:$L$20,7,FALSE),"")</f>
        <v>37.754918937403332</v>
      </c>
      <c r="M10523" s="17">
        <f>IF($E10523&lt;&gt;"",VLOOKUP($E10523,GEMWs!$E$14:$L$20,8,FALSE),"")</f>
        <v>96.174593288388181</v>
      </c>
      <c r="N10523" s="17">
        <f t="shared" si="746"/>
        <v>135</v>
      </c>
      <c r="O10523" s="17">
        <f t="shared" si="747"/>
        <v>340</v>
      </c>
      <c r="P10523" s="17">
        <f t="shared" si="744"/>
        <v>3.5364705882352943</v>
      </c>
      <c r="Q10523" s="17">
        <f t="shared" si="745"/>
        <v>8.9066666666666681</v>
      </c>
    </row>
    <row r="10524" spans="1:17" x14ac:dyDescent="0.35">
      <c r="A10524" t="s">
        <v>2615</v>
      </c>
      <c r="B10524" t="s">
        <v>87</v>
      </c>
      <c r="C10524" t="s">
        <v>88</v>
      </c>
      <c r="D10524" t="s">
        <v>14</v>
      </c>
      <c r="E10524" t="s">
        <v>21</v>
      </c>
      <c r="F10524" t="s">
        <v>22</v>
      </c>
      <c r="G10524" t="s">
        <v>3040</v>
      </c>
      <c r="H10524">
        <v>5948.2</v>
      </c>
      <c r="I10524">
        <v>162</v>
      </c>
      <c r="J10524">
        <v>1942.671564</v>
      </c>
      <c r="K10524">
        <v>1942.671564</v>
      </c>
      <c r="L10524" s="17">
        <f>IF($E10524&lt;&gt;"",VLOOKUP($E10524,GEMWs!$E$14:$L$20,7,FALSE),"")</f>
        <v>37.754918937403332</v>
      </c>
      <c r="M10524" s="17">
        <f>IF($E10524&lt;&gt;"",VLOOKUP($E10524,GEMWs!$E$14:$L$20,8,FALSE),"")</f>
        <v>96.174593288388181</v>
      </c>
      <c r="N10524" s="17">
        <f t="shared" si="746"/>
        <v>1942.671564</v>
      </c>
      <c r="O10524" s="17">
        <f t="shared" si="747"/>
        <v>1942.671564</v>
      </c>
      <c r="P10524" s="17">
        <f t="shared" si="744"/>
        <v>3.0618659943488007</v>
      </c>
      <c r="Q10524" s="17">
        <f t="shared" si="745"/>
        <v>3.0618659943488007</v>
      </c>
    </row>
    <row r="10525" spans="1:17" x14ac:dyDescent="0.35">
      <c r="A10525" t="s">
        <v>2615</v>
      </c>
      <c r="B10525" t="s">
        <v>25</v>
      </c>
      <c r="C10525" t="s">
        <v>26</v>
      </c>
      <c r="D10525" t="s">
        <v>14</v>
      </c>
      <c r="E10525" t="s">
        <v>21</v>
      </c>
      <c r="F10525" t="s">
        <v>22</v>
      </c>
      <c r="G10525" t="s">
        <v>3040</v>
      </c>
      <c r="H10525">
        <v>2508.4</v>
      </c>
      <c r="I10525">
        <v>173</v>
      </c>
      <c r="J10525">
        <v>58.313439000000002</v>
      </c>
      <c r="K10525">
        <v>111.57155899999999</v>
      </c>
      <c r="L10525" s="17">
        <f>IF($E10525&lt;&gt;"",VLOOKUP($E10525,GEMWs!$E$14:$L$20,7,FALSE),"")</f>
        <v>37.754918937403332</v>
      </c>
      <c r="M10525" s="17">
        <f>IF($E10525&lt;&gt;"",VLOOKUP($E10525,GEMWs!$E$14:$L$20,8,FALSE),"")</f>
        <v>96.174593288388181</v>
      </c>
      <c r="N10525" s="17">
        <f t="shared" si="746"/>
        <v>58.313439000000002</v>
      </c>
      <c r="O10525" s="17">
        <f t="shared" si="747"/>
        <v>111.57155899999999</v>
      </c>
      <c r="P10525" s="17">
        <f t="shared" si="744"/>
        <v>22.482432104403959</v>
      </c>
      <c r="Q10525" s="17">
        <f t="shared" si="745"/>
        <v>43.015813215886652</v>
      </c>
    </row>
    <row r="10526" spans="1:17" x14ac:dyDescent="0.35">
      <c r="A10526" t="s">
        <v>2615</v>
      </c>
      <c r="B10526" t="s">
        <v>1337</v>
      </c>
      <c r="C10526" t="s">
        <v>1338</v>
      </c>
      <c r="D10526" t="s">
        <v>14</v>
      </c>
      <c r="E10526" t="s">
        <v>21</v>
      </c>
      <c r="F10526" t="s">
        <v>22</v>
      </c>
      <c r="G10526" t="s">
        <v>3040</v>
      </c>
      <c r="H10526">
        <v>20</v>
      </c>
      <c r="I10526">
        <v>190</v>
      </c>
      <c r="J10526">
        <v>523.651614</v>
      </c>
      <c r="K10526">
        <v>1790.0372259999999</v>
      </c>
      <c r="L10526" s="17">
        <f>IF($E10526&lt;&gt;"",VLOOKUP($E10526,GEMWs!$E$14:$L$20,7,FALSE),"")</f>
        <v>37.754918937403332</v>
      </c>
      <c r="M10526" s="17">
        <f>IF($E10526&lt;&gt;"",VLOOKUP($E10526,GEMWs!$E$14:$L$20,8,FALSE),"")</f>
        <v>96.174593288388181</v>
      </c>
      <c r="N10526" s="17">
        <f t="shared" si="746"/>
        <v>523.651614</v>
      </c>
      <c r="O10526" s="17">
        <f t="shared" si="747"/>
        <v>1790.0372259999999</v>
      </c>
      <c r="P10526" s="17">
        <f t="shared" si="744"/>
        <v>1.1172951997591586E-2</v>
      </c>
      <c r="Q10526" s="17">
        <f t="shared" si="745"/>
        <v>3.8193332103431656E-2</v>
      </c>
    </row>
    <row r="10527" spans="1:17" x14ac:dyDescent="0.35">
      <c r="A10527" t="s">
        <v>2615</v>
      </c>
      <c r="B10527" t="s">
        <v>99</v>
      </c>
      <c r="D10527" t="s">
        <v>22</v>
      </c>
      <c r="G10527" t="s">
        <v>3040</v>
      </c>
      <c r="H10527">
        <v>439.8</v>
      </c>
      <c r="J10527">
        <v>0</v>
      </c>
      <c r="K10527">
        <v>0</v>
      </c>
      <c r="L10527" s="17" t="str">
        <f>IF($E10527&lt;&gt;"",VLOOKUP($E10527,GEMWs!$E$14:$L$20,7,FALSE),"")</f>
        <v/>
      </c>
      <c r="M10527" s="17" t="str">
        <f>IF($E10527&lt;&gt;"",VLOOKUP($E10527,GEMWs!$E$14:$L$20,8,FALSE),"")</f>
        <v/>
      </c>
      <c r="N10527" s="17">
        <f t="shared" ca="1" si="746"/>
        <v>0</v>
      </c>
      <c r="O10527" s="17">
        <f t="shared" ca="1" si="747"/>
        <v>0</v>
      </c>
      <c r="P10527" s="17">
        <f t="shared" ca="1" si="744"/>
        <v>0</v>
      </c>
      <c r="Q10527" s="17">
        <f t="shared" ca="1" si="745"/>
        <v>0</v>
      </c>
    </row>
    <row r="10528" spans="1:17" x14ac:dyDescent="0.35">
      <c r="A10528" t="s">
        <v>2615</v>
      </c>
      <c r="B10528" t="s">
        <v>955</v>
      </c>
      <c r="D10528" t="s">
        <v>14</v>
      </c>
      <c r="E10528" t="s">
        <v>21</v>
      </c>
      <c r="G10528" t="s">
        <v>3040</v>
      </c>
      <c r="H10528">
        <v>73</v>
      </c>
      <c r="J10528">
        <v>0</v>
      </c>
      <c r="K10528">
        <v>0</v>
      </c>
      <c r="L10528" s="17">
        <f>IF($E10528&lt;&gt;"",VLOOKUP($E10528,GEMWs!$E$14:$L$20,7,FALSE),"")</f>
        <v>37.754918937403332</v>
      </c>
      <c r="M10528" s="17">
        <f>IF($E10528&lt;&gt;"",VLOOKUP($E10528,GEMWs!$E$14:$L$20,8,FALSE),"")</f>
        <v>96.174593288388181</v>
      </c>
      <c r="N10528" s="17">
        <f t="shared" ca="1" si="746"/>
        <v>37.754918937403332</v>
      </c>
      <c r="O10528" s="17">
        <f t="shared" ca="1" si="747"/>
        <v>96.174593288388181</v>
      </c>
      <c r="P10528" s="17">
        <f t="shared" ca="1" si="744"/>
        <v>0.75903622260302084</v>
      </c>
      <c r="Q10528" s="17">
        <f t="shared" ca="1" si="745"/>
        <v>1.9335228906472317</v>
      </c>
    </row>
    <row r="10529" spans="1:17" x14ac:dyDescent="0.35">
      <c r="A10529" t="s">
        <v>2615</v>
      </c>
      <c r="B10529" t="s">
        <v>27</v>
      </c>
      <c r="C10529" t="s">
        <v>28</v>
      </c>
      <c r="D10529" t="s">
        <v>14</v>
      </c>
      <c r="E10529" t="s">
        <v>21</v>
      </c>
      <c r="F10529" t="s">
        <v>22</v>
      </c>
      <c r="G10529" t="s">
        <v>3040</v>
      </c>
      <c r="H10529">
        <v>9517.6</v>
      </c>
      <c r="I10529">
        <v>218</v>
      </c>
      <c r="J10529">
        <v>2000</v>
      </c>
      <c r="K10529">
        <v>15000</v>
      </c>
      <c r="L10529" s="17">
        <f>IF($E10529&lt;&gt;"",VLOOKUP($E10529,GEMWs!$E$14:$L$20,7,FALSE),"")</f>
        <v>37.754918937403332</v>
      </c>
      <c r="M10529" s="17">
        <f>IF($E10529&lt;&gt;"",VLOOKUP($E10529,GEMWs!$E$14:$L$20,8,FALSE),"")</f>
        <v>96.174593288388181</v>
      </c>
      <c r="N10529" s="17">
        <f t="shared" si="746"/>
        <v>2000</v>
      </c>
      <c r="O10529" s="17">
        <f t="shared" si="747"/>
        <v>15000</v>
      </c>
      <c r="P10529" s="17">
        <f t="shared" si="744"/>
        <v>0.63450666666666666</v>
      </c>
      <c r="Q10529" s="17">
        <f t="shared" si="745"/>
        <v>4.7587999999999999</v>
      </c>
    </row>
    <row r="10530" spans="1:17" x14ac:dyDescent="0.35">
      <c r="A10530" t="s">
        <v>2615</v>
      </c>
      <c r="B10530" t="s">
        <v>100</v>
      </c>
      <c r="D10530" t="s">
        <v>22</v>
      </c>
      <c r="G10530" t="s">
        <v>3040</v>
      </c>
      <c r="H10530">
        <v>1181.5</v>
      </c>
      <c r="J10530">
        <v>0</v>
      </c>
      <c r="K10530">
        <v>0</v>
      </c>
      <c r="L10530" s="17" t="str">
        <f>IF($E10530&lt;&gt;"",VLOOKUP($E10530,GEMWs!$E$14:$L$20,7,FALSE),"")</f>
        <v/>
      </c>
      <c r="M10530" s="17" t="str">
        <f>IF($E10530&lt;&gt;"",VLOOKUP($E10530,GEMWs!$E$14:$L$20,8,FALSE),"")</f>
        <v/>
      </c>
      <c r="N10530" s="17">
        <f t="shared" ca="1" si="746"/>
        <v>0</v>
      </c>
      <c r="O10530" s="17">
        <f t="shared" ca="1" si="747"/>
        <v>0</v>
      </c>
      <c r="P10530" s="17">
        <f t="shared" ca="1" si="744"/>
        <v>0</v>
      </c>
      <c r="Q10530" s="17">
        <f t="shared" ca="1" si="745"/>
        <v>0</v>
      </c>
    </row>
    <row r="10531" spans="1:17" x14ac:dyDescent="0.35">
      <c r="A10531" t="s">
        <v>2615</v>
      </c>
      <c r="B10531" t="s">
        <v>63</v>
      </c>
      <c r="C10531" t="s">
        <v>64</v>
      </c>
      <c r="D10531" t="s">
        <v>14</v>
      </c>
      <c r="E10531" t="s">
        <v>21</v>
      </c>
      <c r="F10531" t="s">
        <v>22</v>
      </c>
      <c r="G10531" t="s">
        <v>3040</v>
      </c>
      <c r="H10531">
        <v>97.9</v>
      </c>
      <c r="I10531">
        <v>419</v>
      </c>
      <c r="J10531">
        <v>1259.5719409999999</v>
      </c>
      <c r="K10531">
        <v>2350.1462649999999</v>
      </c>
      <c r="L10531" s="17">
        <f>IF($E10531&lt;&gt;"",VLOOKUP($E10531,GEMWs!$E$14:$L$20,7,FALSE),"")</f>
        <v>37.754918937403332</v>
      </c>
      <c r="M10531" s="17">
        <f>IF($E10531&lt;&gt;"",VLOOKUP($E10531,GEMWs!$E$14:$L$20,8,FALSE),"")</f>
        <v>96.174593288388181</v>
      </c>
      <c r="N10531" s="17">
        <f t="shared" si="746"/>
        <v>1259.5719409999999</v>
      </c>
      <c r="O10531" s="17">
        <f t="shared" si="747"/>
        <v>2350.1462649999999</v>
      </c>
      <c r="P10531" s="17">
        <f t="shared" si="744"/>
        <v>4.1656981719816494E-2</v>
      </c>
      <c r="Q10531" s="17">
        <f t="shared" si="745"/>
        <v>7.772481810151724E-2</v>
      </c>
    </row>
    <row r="10532" spans="1:17" x14ac:dyDescent="0.35">
      <c r="A10532" t="s">
        <v>2615</v>
      </c>
      <c r="B10532" t="s">
        <v>101</v>
      </c>
      <c r="D10532" t="s">
        <v>22</v>
      </c>
      <c r="G10532" t="s">
        <v>3040</v>
      </c>
      <c r="H10532">
        <v>418.5</v>
      </c>
      <c r="J10532">
        <v>0</v>
      </c>
      <c r="K10532">
        <v>0</v>
      </c>
      <c r="L10532" s="17" t="str">
        <f>IF($E10532&lt;&gt;"",VLOOKUP($E10532,GEMWs!$E$14:$L$20,7,FALSE),"")</f>
        <v/>
      </c>
      <c r="M10532" s="17" t="str">
        <f>IF($E10532&lt;&gt;"",VLOOKUP($E10532,GEMWs!$E$14:$L$20,8,FALSE),"")</f>
        <v/>
      </c>
      <c r="N10532" s="17">
        <f t="shared" ca="1" si="746"/>
        <v>0</v>
      </c>
      <c r="O10532" s="17">
        <f t="shared" ca="1" si="747"/>
        <v>0</v>
      </c>
      <c r="P10532" s="17">
        <f t="shared" ca="1" si="744"/>
        <v>0</v>
      </c>
      <c r="Q10532" s="17">
        <f t="shared" ca="1" si="745"/>
        <v>0</v>
      </c>
    </row>
    <row r="10533" spans="1:17" x14ac:dyDescent="0.35">
      <c r="A10533" t="s">
        <v>2615</v>
      </c>
      <c r="B10533" t="s">
        <v>29</v>
      </c>
      <c r="C10533" t="s">
        <v>30</v>
      </c>
      <c r="D10533" t="s">
        <v>14</v>
      </c>
      <c r="E10533" t="s">
        <v>21</v>
      </c>
      <c r="F10533" t="s">
        <v>22</v>
      </c>
      <c r="G10533" t="s">
        <v>3040</v>
      </c>
      <c r="H10533">
        <v>690.8</v>
      </c>
      <c r="I10533">
        <v>220</v>
      </c>
      <c r="J10533">
        <v>23.318957000000001</v>
      </c>
      <c r="K10533">
        <v>970.84579099999996</v>
      </c>
      <c r="L10533" s="17">
        <f>IF($E10533&lt;&gt;"",VLOOKUP($E10533,GEMWs!$E$14:$L$20,7,FALSE),"")</f>
        <v>37.754918937403332</v>
      </c>
      <c r="M10533" s="17">
        <f>IF($E10533&lt;&gt;"",VLOOKUP($E10533,GEMWs!$E$14:$L$20,8,FALSE),"")</f>
        <v>96.174593288388181</v>
      </c>
      <c r="N10533" s="17">
        <f t="shared" si="746"/>
        <v>23.318957000000001</v>
      </c>
      <c r="O10533" s="17">
        <f t="shared" si="747"/>
        <v>970.84579099999996</v>
      </c>
      <c r="P10533" s="17">
        <f t="shared" si="744"/>
        <v>0.71154451757828141</v>
      </c>
      <c r="Q10533" s="17">
        <f t="shared" si="745"/>
        <v>29.623966457848006</v>
      </c>
    </row>
    <row r="10534" spans="1:17" x14ac:dyDescent="0.35">
      <c r="A10534" t="s">
        <v>2615</v>
      </c>
      <c r="B10534" t="s">
        <v>113</v>
      </c>
      <c r="D10534" t="s">
        <v>22</v>
      </c>
      <c r="G10534" t="s">
        <v>3040</v>
      </c>
      <c r="H10534">
        <v>13.8</v>
      </c>
      <c r="J10534">
        <v>0</v>
      </c>
      <c r="K10534">
        <v>0</v>
      </c>
      <c r="L10534" s="17" t="str">
        <f>IF($E10534&lt;&gt;"",VLOOKUP($E10534,GEMWs!$E$14:$L$20,7,FALSE),"")</f>
        <v/>
      </c>
      <c r="M10534" s="17" t="str">
        <f>IF($E10534&lt;&gt;"",VLOOKUP($E10534,GEMWs!$E$14:$L$20,8,FALSE),"")</f>
        <v/>
      </c>
      <c r="N10534" s="17">
        <f t="shared" ca="1" si="746"/>
        <v>0</v>
      </c>
      <c r="O10534" s="17">
        <f t="shared" ca="1" si="747"/>
        <v>0</v>
      </c>
      <c r="P10534" s="17">
        <f t="shared" ca="1" si="744"/>
        <v>0</v>
      </c>
      <c r="Q10534" s="17">
        <f t="shared" ca="1" si="745"/>
        <v>0</v>
      </c>
    </row>
    <row r="10535" spans="1:17" x14ac:dyDescent="0.35">
      <c r="A10535" t="s">
        <v>2615</v>
      </c>
      <c r="B10535" t="s">
        <v>102</v>
      </c>
      <c r="D10535" t="s">
        <v>22</v>
      </c>
      <c r="G10535" t="s">
        <v>3040</v>
      </c>
      <c r="H10535">
        <v>506.7</v>
      </c>
      <c r="J10535">
        <v>0</v>
      </c>
      <c r="K10535">
        <v>0</v>
      </c>
      <c r="L10535" s="17" t="str">
        <f>IF($E10535&lt;&gt;"",VLOOKUP($E10535,GEMWs!$E$14:$L$20,7,FALSE),"")</f>
        <v/>
      </c>
      <c r="M10535" s="17" t="str">
        <f>IF($E10535&lt;&gt;"",VLOOKUP($E10535,GEMWs!$E$14:$L$20,8,FALSE),"")</f>
        <v/>
      </c>
      <c r="N10535" s="17">
        <f t="shared" ca="1" si="746"/>
        <v>0</v>
      </c>
      <c r="O10535" s="17">
        <f t="shared" ca="1" si="747"/>
        <v>0</v>
      </c>
      <c r="P10535" s="17">
        <f t="shared" ca="1" si="744"/>
        <v>0</v>
      </c>
      <c r="Q10535" s="17">
        <f t="shared" ca="1" si="745"/>
        <v>0</v>
      </c>
    </row>
    <row r="10536" spans="1:17" x14ac:dyDescent="0.35">
      <c r="A10536" t="s">
        <v>2615</v>
      </c>
      <c r="B10536" t="s">
        <v>407</v>
      </c>
      <c r="D10536" t="s">
        <v>14</v>
      </c>
      <c r="E10536" t="s">
        <v>21</v>
      </c>
      <c r="G10536" t="s">
        <v>3040</v>
      </c>
      <c r="H10536">
        <v>542.1</v>
      </c>
      <c r="J10536">
        <v>0</v>
      </c>
      <c r="K10536">
        <v>0</v>
      </c>
      <c r="L10536" s="17">
        <f>IF($E10536&lt;&gt;"",VLOOKUP($E10536,GEMWs!$E$14:$L$20,7,FALSE),"")</f>
        <v>37.754918937403332</v>
      </c>
      <c r="M10536" s="17">
        <f>IF($E10536&lt;&gt;"",VLOOKUP($E10536,GEMWs!$E$14:$L$20,8,FALSE),"")</f>
        <v>96.174593288388181</v>
      </c>
      <c r="N10536" s="17">
        <f t="shared" ca="1" si="746"/>
        <v>37.754918937403332</v>
      </c>
      <c r="O10536" s="17">
        <f t="shared" ca="1" si="747"/>
        <v>96.174593288388181</v>
      </c>
      <c r="P10536" s="17">
        <f t="shared" ca="1" si="744"/>
        <v>5.636623784562981</v>
      </c>
      <c r="Q10536" s="17">
        <f t="shared" ca="1" si="745"/>
        <v>14.358393959176224</v>
      </c>
    </row>
    <row r="10537" spans="1:17" x14ac:dyDescent="0.35">
      <c r="A10537" t="s">
        <v>2615</v>
      </c>
      <c r="B10537" t="s">
        <v>114</v>
      </c>
      <c r="D10537" t="s">
        <v>22</v>
      </c>
      <c r="G10537" t="s">
        <v>3040</v>
      </c>
      <c r="H10537">
        <v>1964.9</v>
      </c>
      <c r="J10537">
        <v>0</v>
      </c>
      <c r="K10537">
        <v>0</v>
      </c>
      <c r="L10537" s="17" t="str">
        <f>IF($E10537&lt;&gt;"",VLOOKUP($E10537,GEMWs!$E$14:$L$20,7,FALSE),"")</f>
        <v/>
      </c>
      <c r="M10537" s="17" t="str">
        <f>IF($E10537&lt;&gt;"",VLOOKUP($E10537,GEMWs!$E$14:$L$20,8,FALSE),"")</f>
        <v/>
      </c>
      <c r="N10537" s="17">
        <f t="shared" ca="1" si="746"/>
        <v>0</v>
      </c>
      <c r="O10537" s="17">
        <f t="shared" ca="1" si="747"/>
        <v>0</v>
      </c>
      <c r="P10537" s="17">
        <f t="shared" ca="1" si="744"/>
        <v>0</v>
      </c>
      <c r="Q10537" s="17">
        <f t="shared" ca="1" si="745"/>
        <v>0</v>
      </c>
    </row>
    <row r="10538" spans="1:17" x14ac:dyDescent="0.35">
      <c r="A10538" t="s">
        <v>2615</v>
      </c>
      <c r="B10538" t="s">
        <v>1390</v>
      </c>
      <c r="C10538" t="s">
        <v>1391</v>
      </c>
      <c r="D10538" t="s">
        <v>14</v>
      </c>
      <c r="E10538" t="s">
        <v>21</v>
      </c>
      <c r="F10538" t="s">
        <v>22</v>
      </c>
      <c r="G10538" t="s">
        <v>3040</v>
      </c>
      <c r="H10538">
        <v>38.4</v>
      </c>
      <c r="I10538">
        <v>349</v>
      </c>
      <c r="J10538">
        <v>44078.846755999999</v>
      </c>
      <c r="K10538">
        <v>44078.846755999999</v>
      </c>
      <c r="L10538" s="17">
        <f>IF($E10538&lt;&gt;"",VLOOKUP($E10538,GEMWs!$E$14:$L$20,7,FALSE),"")</f>
        <v>37.754918937403332</v>
      </c>
      <c r="M10538" s="17">
        <f>IF($E10538&lt;&gt;"",VLOOKUP($E10538,GEMWs!$E$14:$L$20,8,FALSE),"")</f>
        <v>96.174593288388181</v>
      </c>
      <c r="N10538" s="17">
        <f t="shared" si="746"/>
        <v>44078.846755999999</v>
      </c>
      <c r="O10538" s="17">
        <f t="shared" si="747"/>
        <v>44078.846755999999</v>
      </c>
      <c r="P10538" s="17">
        <f t="shared" si="744"/>
        <v>8.7116616758520346E-4</v>
      </c>
      <c r="Q10538" s="17">
        <f t="shared" si="745"/>
        <v>8.7116616758520346E-4</v>
      </c>
    </row>
    <row r="10539" spans="1:17" x14ac:dyDescent="0.35">
      <c r="A10539" t="s">
        <v>2615</v>
      </c>
      <c r="B10539" t="s">
        <v>963</v>
      </c>
      <c r="D10539" t="s">
        <v>22</v>
      </c>
      <c r="G10539" t="s">
        <v>3040</v>
      </c>
      <c r="H10539">
        <v>665.5</v>
      </c>
      <c r="J10539">
        <v>0</v>
      </c>
      <c r="K10539">
        <v>0</v>
      </c>
      <c r="L10539" s="17" t="str">
        <f>IF($E10539&lt;&gt;"",VLOOKUP($E10539,GEMWs!$E$14:$L$20,7,FALSE),"")</f>
        <v/>
      </c>
      <c r="M10539" s="17" t="str">
        <f>IF($E10539&lt;&gt;"",VLOOKUP($E10539,GEMWs!$E$14:$L$20,8,FALSE),"")</f>
        <v/>
      </c>
      <c r="N10539" s="17">
        <f t="shared" ca="1" si="746"/>
        <v>0</v>
      </c>
      <c r="O10539" s="17">
        <f t="shared" ca="1" si="747"/>
        <v>0</v>
      </c>
      <c r="P10539" s="17">
        <f t="shared" ca="1" si="744"/>
        <v>0</v>
      </c>
      <c r="Q10539" s="17">
        <f t="shared" ca="1" si="745"/>
        <v>0</v>
      </c>
    </row>
    <row r="10540" spans="1:17" x14ac:dyDescent="0.35">
      <c r="A10540" t="s">
        <v>2615</v>
      </c>
      <c r="B10540" t="s">
        <v>65</v>
      </c>
      <c r="C10540" t="s">
        <v>66</v>
      </c>
      <c r="D10540" t="s">
        <v>14</v>
      </c>
      <c r="E10540" t="s">
        <v>21</v>
      </c>
      <c r="F10540" t="s">
        <v>22</v>
      </c>
      <c r="G10540" t="s">
        <v>3040</v>
      </c>
      <c r="H10540">
        <v>203501.2</v>
      </c>
      <c r="I10540">
        <v>228</v>
      </c>
      <c r="J10540">
        <v>8.1199999999999992</v>
      </c>
      <c r="K10540">
        <v>38</v>
      </c>
      <c r="L10540" s="17">
        <f>IF($E10540&lt;&gt;"",VLOOKUP($E10540,GEMWs!$E$14:$L$20,7,FALSE),"")</f>
        <v>37.754918937403332</v>
      </c>
      <c r="M10540" s="17">
        <f>IF($E10540&lt;&gt;"",VLOOKUP($E10540,GEMWs!$E$14:$L$20,8,FALSE),"")</f>
        <v>96.174593288388181</v>
      </c>
      <c r="N10540" s="17">
        <f t="shared" si="746"/>
        <v>8.1199999999999992</v>
      </c>
      <c r="O10540" s="17">
        <f t="shared" si="747"/>
        <v>38</v>
      </c>
      <c r="P10540" s="17">
        <f t="shared" si="744"/>
        <v>5355.2947368421055</v>
      </c>
      <c r="Q10540" s="17">
        <f t="shared" si="745"/>
        <v>25061.72413793104</v>
      </c>
    </row>
    <row r="10541" spans="1:17" x14ac:dyDescent="0.35">
      <c r="A10541" t="s">
        <v>2615</v>
      </c>
      <c r="B10541" t="s">
        <v>75</v>
      </c>
      <c r="C10541" t="s">
        <v>76</v>
      </c>
      <c r="D10541" t="s">
        <v>14</v>
      </c>
      <c r="E10541" t="s">
        <v>21</v>
      </c>
      <c r="F10541" t="s">
        <v>22</v>
      </c>
      <c r="G10541" t="s">
        <v>3040</v>
      </c>
      <c r="H10541">
        <v>215.8</v>
      </c>
      <c r="I10541">
        <v>361</v>
      </c>
      <c r="J10541">
        <v>1718.388093</v>
      </c>
      <c r="K10541">
        <v>14854.242462</v>
      </c>
      <c r="L10541" s="17">
        <f>IF($E10541&lt;&gt;"",VLOOKUP($E10541,GEMWs!$E$14:$L$20,7,FALSE),"")</f>
        <v>37.754918937403332</v>
      </c>
      <c r="M10541" s="17">
        <f>IF($E10541&lt;&gt;"",VLOOKUP($E10541,GEMWs!$E$14:$L$20,8,FALSE),"")</f>
        <v>96.174593288388181</v>
      </c>
      <c r="N10541" s="17">
        <f t="shared" si="746"/>
        <v>1718.388093</v>
      </c>
      <c r="O10541" s="17">
        <f t="shared" si="747"/>
        <v>14854.242462</v>
      </c>
      <c r="P10541" s="17">
        <f t="shared" si="744"/>
        <v>1.4527836108240308E-2</v>
      </c>
      <c r="Q10541" s="17">
        <f t="shared" si="745"/>
        <v>0.12558280686364137</v>
      </c>
    </row>
    <row r="10542" spans="1:17" x14ac:dyDescent="0.35">
      <c r="A10542" t="s">
        <v>2615</v>
      </c>
      <c r="B10542" t="s">
        <v>33</v>
      </c>
      <c r="C10542" t="s">
        <v>34</v>
      </c>
      <c r="D10542" t="s">
        <v>14</v>
      </c>
      <c r="E10542" t="s">
        <v>21</v>
      </c>
      <c r="F10542" t="s">
        <v>22</v>
      </c>
      <c r="G10542" t="s">
        <v>3040</v>
      </c>
      <c r="H10542">
        <v>100.6</v>
      </c>
      <c r="I10542">
        <v>364</v>
      </c>
      <c r="J10542">
        <v>3500</v>
      </c>
      <c r="K10542">
        <v>3500</v>
      </c>
      <c r="L10542" s="17">
        <f>IF($E10542&lt;&gt;"",VLOOKUP($E10542,GEMWs!$E$14:$L$20,7,FALSE),"")</f>
        <v>37.754918937403332</v>
      </c>
      <c r="M10542" s="17">
        <f>IF($E10542&lt;&gt;"",VLOOKUP($E10542,GEMWs!$E$14:$L$20,8,FALSE),"")</f>
        <v>96.174593288388181</v>
      </c>
      <c r="N10542" s="17">
        <f t="shared" si="746"/>
        <v>3500</v>
      </c>
      <c r="O10542" s="17">
        <f t="shared" si="747"/>
        <v>3500</v>
      </c>
      <c r="P10542" s="17">
        <f t="shared" si="744"/>
        <v>2.8742857142857143E-2</v>
      </c>
      <c r="Q10542" s="17">
        <f t="shared" si="745"/>
        <v>2.8742857142857143E-2</v>
      </c>
    </row>
    <row r="10543" spans="1:17" x14ac:dyDescent="0.35">
      <c r="A10543" t="s">
        <v>2615</v>
      </c>
      <c r="B10543" t="s">
        <v>1339</v>
      </c>
      <c r="D10543" t="s">
        <v>22</v>
      </c>
      <c r="G10543" t="s">
        <v>3040</v>
      </c>
      <c r="H10543">
        <v>6.2</v>
      </c>
      <c r="J10543">
        <v>0</v>
      </c>
      <c r="K10543">
        <v>0</v>
      </c>
      <c r="L10543" s="17" t="str">
        <f>IF($E10543&lt;&gt;"",VLOOKUP($E10543,GEMWs!$E$14:$L$20,7,FALSE),"")</f>
        <v/>
      </c>
      <c r="M10543" s="17" t="str">
        <f>IF($E10543&lt;&gt;"",VLOOKUP($E10543,GEMWs!$E$14:$L$20,8,FALSE),"")</f>
        <v/>
      </c>
      <c r="N10543" s="17">
        <f t="shared" ca="1" si="746"/>
        <v>0</v>
      </c>
      <c r="O10543" s="17">
        <f t="shared" ca="1" si="747"/>
        <v>0</v>
      </c>
      <c r="P10543" s="17">
        <f t="shared" ca="1" si="744"/>
        <v>0</v>
      </c>
      <c r="Q10543" s="17">
        <f t="shared" ca="1" si="745"/>
        <v>0</v>
      </c>
    </row>
    <row r="10544" spans="1:17" x14ac:dyDescent="0.35">
      <c r="A10544" t="s">
        <v>2615</v>
      </c>
      <c r="B10544" t="s">
        <v>35</v>
      </c>
      <c r="C10544" t="s">
        <v>36</v>
      </c>
      <c r="D10544" t="s">
        <v>14</v>
      </c>
      <c r="E10544" t="s">
        <v>21</v>
      </c>
      <c r="F10544" t="s">
        <v>22</v>
      </c>
      <c r="G10544" t="s">
        <v>3040</v>
      </c>
      <c r="H10544">
        <v>58.1</v>
      </c>
      <c r="I10544">
        <v>365</v>
      </c>
      <c r="J10544">
        <v>239.01020199999999</v>
      </c>
      <c r="K10544">
        <v>367.30557099999999</v>
      </c>
      <c r="L10544" s="17">
        <f>IF($E10544&lt;&gt;"",VLOOKUP($E10544,GEMWs!$E$14:$L$20,7,FALSE),"")</f>
        <v>37.754918937403332</v>
      </c>
      <c r="M10544" s="17">
        <f>IF($E10544&lt;&gt;"",VLOOKUP($E10544,GEMWs!$E$14:$L$20,8,FALSE),"")</f>
        <v>96.174593288388181</v>
      </c>
      <c r="N10544" s="17">
        <f t="shared" si="746"/>
        <v>239.01020199999999</v>
      </c>
      <c r="O10544" s="17">
        <f t="shared" si="747"/>
        <v>367.30557099999999</v>
      </c>
      <c r="P10544" s="17">
        <f t="shared" si="744"/>
        <v>0.15817892400003922</v>
      </c>
      <c r="Q10544" s="17">
        <f t="shared" si="745"/>
        <v>0.24308585789990672</v>
      </c>
    </row>
    <row r="10545" spans="1:17" x14ac:dyDescent="0.35">
      <c r="A10545" t="s">
        <v>2615</v>
      </c>
      <c r="B10545" t="s">
        <v>128</v>
      </c>
      <c r="D10545" t="s">
        <v>22</v>
      </c>
      <c r="G10545" t="s">
        <v>3040</v>
      </c>
      <c r="H10545">
        <v>6.5</v>
      </c>
      <c r="J10545">
        <v>0</v>
      </c>
      <c r="K10545">
        <v>0</v>
      </c>
      <c r="L10545" s="17" t="str">
        <f>IF($E10545&lt;&gt;"",VLOOKUP($E10545,GEMWs!$E$14:$L$20,7,FALSE),"")</f>
        <v/>
      </c>
      <c r="M10545" s="17" t="str">
        <f>IF($E10545&lt;&gt;"",VLOOKUP($E10545,GEMWs!$E$14:$L$20,8,FALSE),"")</f>
        <v/>
      </c>
      <c r="N10545" s="17">
        <f t="shared" ca="1" si="746"/>
        <v>0</v>
      </c>
      <c r="O10545" s="17">
        <f t="shared" ca="1" si="747"/>
        <v>0</v>
      </c>
      <c r="P10545" s="17">
        <f t="shared" ca="1" si="744"/>
        <v>0</v>
      </c>
      <c r="Q10545" s="17">
        <f t="shared" ca="1" si="745"/>
        <v>0</v>
      </c>
    </row>
    <row r="10546" spans="1:17" x14ac:dyDescent="0.35">
      <c r="A10546" t="s">
        <v>2615</v>
      </c>
      <c r="B10546" t="s">
        <v>39</v>
      </c>
      <c r="C10546" t="s">
        <v>40</v>
      </c>
      <c r="D10546" t="s">
        <v>14</v>
      </c>
      <c r="E10546" t="s">
        <v>21</v>
      </c>
      <c r="F10546" t="s">
        <v>22</v>
      </c>
      <c r="G10546" t="s">
        <v>3040</v>
      </c>
      <c r="H10546">
        <v>23601</v>
      </c>
      <c r="I10546">
        <v>230</v>
      </c>
      <c r="J10546">
        <v>68.8</v>
      </c>
      <c r="K10546">
        <v>127.171933</v>
      </c>
      <c r="L10546" s="17">
        <f>IF($E10546&lt;&gt;"",VLOOKUP($E10546,GEMWs!$E$14:$L$20,7,FALSE),"")</f>
        <v>37.754918937403332</v>
      </c>
      <c r="M10546" s="17">
        <f>IF($E10546&lt;&gt;"",VLOOKUP($E10546,GEMWs!$E$14:$L$20,8,FALSE),"")</f>
        <v>96.174593288388181</v>
      </c>
      <c r="N10546" s="17">
        <f t="shared" si="746"/>
        <v>68.8</v>
      </c>
      <c r="O10546" s="17">
        <f t="shared" si="747"/>
        <v>127.171933</v>
      </c>
      <c r="P10546" s="17">
        <f t="shared" si="744"/>
        <v>185.58340227477709</v>
      </c>
      <c r="Q10546" s="17">
        <f t="shared" si="745"/>
        <v>343.03779069767444</v>
      </c>
    </row>
    <row r="10547" spans="1:17" x14ac:dyDescent="0.35">
      <c r="A10547" t="s">
        <v>2615</v>
      </c>
      <c r="B10547" t="s">
        <v>89</v>
      </c>
      <c r="C10547" t="s">
        <v>90</v>
      </c>
      <c r="D10547" t="s">
        <v>14</v>
      </c>
      <c r="E10547" t="s">
        <v>21</v>
      </c>
      <c r="F10547" t="s">
        <v>22</v>
      </c>
      <c r="G10547" t="s">
        <v>3040</v>
      </c>
      <c r="H10547">
        <v>43949.8</v>
      </c>
      <c r="I10547">
        <v>233</v>
      </c>
      <c r="J10547">
        <v>16.640218999999998</v>
      </c>
      <c r="K10547">
        <v>16.640218999999998</v>
      </c>
      <c r="L10547" s="17">
        <f>IF($E10547&lt;&gt;"",VLOOKUP($E10547,GEMWs!$E$14:$L$20,7,FALSE),"")</f>
        <v>37.754918937403332</v>
      </c>
      <c r="M10547" s="17">
        <f>IF($E10547&lt;&gt;"",VLOOKUP($E10547,GEMWs!$E$14:$L$20,8,FALSE),"")</f>
        <v>96.174593288388181</v>
      </c>
      <c r="N10547" s="17">
        <f t="shared" si="746"/>
        <v>16.640218999999998</v>
      </c>
      <c r="O10547" s="17">
        <f t="shared" si="747"/>
        <v>16.640218999999998</v>
      </c>
      <c r="P10547" s="17">
        <f t="shared" si="744"/>
        <v>2641.1791815961083</v>
      </c>
      <c r="Q10547" s="17">
        <f t="shared" si="745"/>
        <v>2641.1791815961083</v>
      </c>
    </row>
    <row r="10548" spans="1:17" x14ac:dyDescent="0.35">
      <c r="A10548" t="s">
        <v>2615</v>
      </c>
      <c r="B10548" t="s">
        <v>538</v>
      </c>
      <c r="C10548" t="s">
        <v>539</v>
      </c>
      <c r="D10548" t="s">
        <v>14</v>
      </c>
      <c r="E10548" t="s">
        <v>21</v>
      </c>
      <c r="F10548" t="s">
        <v>22</v>
      </c>
      <c r="G10548" t="s">
        <v>3040</v>
      </c>
      <c r="H10548">
        <v>136</v>
      </c>
      <c r="I10548">
        <v>355</v>
      </c>
      <c r="J10548">
        <v>3600</v>
      </c>
      <c r="K10548">
        <v>3600</v>
      </c>
      <c r="L10548" s="17">
        <f>IF($E10548&lt;&gt;"",VLOOKUP($E10548,GEMWs!$E$14:$L$20,7,FALSE),"")</f>
        <v>37.754918937403332</v>
      </c>
      <c r="M10548" s="17">
        <f>IF($E10548&lt;&gt;"",VLOOKUP($E10548,GEMWs!$E$14:$L$20,8,FALSE),"")</f>
        <v>96.174593288388181</v>
      </c>
      <c r="N10548" s="17">
        <f t="shared" si="746"/>
        <v>3600</v>
      </c>
      <c r="O10548" s="17">
        <f t="shared" si="747"/>
        <v>3600</v>
      </c>
      <c r="P10548" s="17">
        <f t="shared" si="744"/>
        <v>3.7777777777777778E-2</v>
      </c>
      <c r="Q10548" s="17">
        <f t="shared" si="745"/>
        <v>3.7777777777777778E-2</v>
      </c>
    </row>
    <row r="10549" spans="1:17" x14ac:dyDescent="0.35">
      <c r="A10549" t="s">
        <v>2615</v>
      </c>
      <c r="B10549" t="s">
        <v>13</v>
      </c>
      <c r="D10549" t="s">
        <v>14</v>
      </c>
      <c r="E10549" t="s">
        <v>15</v>
      </c>
      <c r="G10549" t="s">
        <v>3040</v>
      </c>
      <c r="H10549">
        <v>582.70000000000005</v>
      </c>
      <c r="J10549">
        <v>0</v>
      </c>
      <c r="K10549">
        <v>0</v>
      </c>
      <c r="L10549" s="17">
        <f>IF($E10549&lt;&gt;"",VLOOKUP($E10549,GEMWs!$E$14:$L$20,7,FALSE),"")</f>
        <v>37.892086284381016</v>
      </c>
      <c r="M10549" s="17">
        <f>IF($E10549&lt;&gt;"",VLOOKUP($E10549,GEMWs!$E$14:$L$20,8,FALSE),"")</f>
        <v>96.522753888300599</v>
      </c>
      <c r="N10549" s="17">
        <f t="shared" ca="1" si="746"/>
        <v>37.892086284381016</v>
      </c>
      <c r="O10549" s="17">
        <f t="shared" ca="1" si="747"/>
        <v>96.522753888300599</v>
      </c>
      <c r="P10549" s="17">
        <f t="shared" ca="1" si="744"/>
        <v>6.0369185143051372</v>
      </c>
      <c r="Q10549" s="17">
        <f t="shared" ca="1" si="745"/>
        <v>15.377881165656136</v>
      </c>
    </row>
    <row r="10550" spans="1:17" x14ac:dyDescent="0.35">
      <c r="A10550" t="s">
        <v>2615</v>
      </c>
      <c r="B10550" t="s">
        <v>116</v>
      </c>
      <c r="D10550" t="s">
        <v>14</v>
      </c>
      <c r="E10550" t="s">
        <v>21</v>
      </c>
      <c r="G10550" t="s">
        <v>3040</v>
      </c>
      <c r="H10550">
        <v>50</v>
      </c>
      <c r="J10550">
        <v>0</v>
      </c>
      <c r="K10550">
        <v>0</v>
      </c>
      <c r="L10550" s="17">
        <f>IF($E10550&lt;&gt;"",VLOOKUP($E10550,GEMWs!$E$14:$L$20,7,FALSE),"")</f>
        <v>37.754918937403332</v>
      </c>
      <c r="M10550" s="17">
        <f>IF($E10550&lt;&gt;"",VLOOKUP($E10550,GEMWs!$E$14:$L$20,8,FALSE),"")</f>
        <v>96.174593288388181</v>
      </c>
      <c r="N10550" s="17">
        <f t="shared" ca="1" si="746"/>
        <v>37.754918937403332</v>
      </c>
      <c r="O10550" s="17">
        <f t="shared" ca="1" si="747"/>
        <v>96.174593288388181</v>
      </c>
      <c r="P10550" s="17">
        <f t="shared" ca="1" si="744"/>
        <v>0.51988782370069919</v>
      </c>
      <c r="Q10550" s="17">
        <f t="shared" ca="1" si="745"/>
        <v>1.3243307470186518</v>
      </c>
    </row>
    <row r="10551" spans="1:17" x14ac:dyDescent="0.35">
      <c r="A10551" t="s">
        <v>2615</v>
      </c>
      <c r="B10551" t="s">
        <v>1259</v>
      </c>
      <c r="D10551" t="s">
        <v>22</v>
      </c>
      <c r="G10551" t="s">
        <v>3040</v>
      </c>
      <c r="H10551">
        <v>1425.3</v>
      </c>
      <c r="J10551">
        <v>0</v>
      </c>
      <c r="K10551">
        <v>0</v>
      </c>
      <c r="L10551" s="17" t="str">
        <f>IF($E10551&lt;&gt;"",VLOOKUP($E10551,GEMWs!$E$14:$L$20,7,FALSE),"")</f>
        <v/>
      </c>
      <c r="M10551" s="17" t="str">
        <f>IF($E10551&lt;&gt;"",VLOOKUP($E10551,GEMWs!$E$14:$L$20,8,FALSE),"")</f>
        <v/>
      </c>
      <c r="N10551" s="17">
        <f t="shared" ca="1" si="746"/>
        <v>0</v>
      </c>
      <c r="O10551" s="17">
        <f t="shared" ca="1" si="747"/>
        <v>0</v>
      </c>
      <c r="P10551" s="17">
        <f t="shared" ca="1" si="744"/>
        <v>0</v>
      </c>
      <c r="Q10551" s="17">
        <f t="shared" ca="1" si="745"/>
        <v>0</v>
      </c>
    </row>
    <row r="10552" spans="1:17" x14ac:dyDescent="0.35">
      <c r="A10552" t="s">
        <v>2615</v>
      </c>
      <c r="B10552" t="s">
        <v>139</v>
      </c>
      <c r="C10552" t="s">
        <v>3025</v>
      </c>
      <c r="D10552" t="s">
        <v>14</v>
      </c>
      <c r="E10552" t="s">
        <v>21</v>
      </c>
      <c r="F10552" t="s">
        <v>14</v>
      </c>
      <c r="G10552" t="s">
        <v>3040</v>
      </c>
      <c r="H10552">
        <v>1055</v>
      </c>
      <c r="I10552">
        <v>237</v>
      </c>
      <c r="J10552">
        <v>237.43909400000001</v>
      </c>
      <c r="K10552">
        <v>1033.8267679999999</v>
      </c>
      <c r="L10552" s="17">
        <f>IF($E10552&lt;&gt;"",VLOOKUP($E10552,GEMWs!$E$14:$L$20,7,FALSE),"")</f>
        <v>37.754918937403332</v>
      </c>
      <c r="M10552" s="17">
        <f>IF($E10552&lt;&gt;"",VLOOKUP($E10552,GEMWs!$E$14:$L$20,8,FALSE),"")</f>
        <v>96.174593288388181</v>
      </c>
      <c r="N10552" s="17">
        <f t="shared" si="746"/>
        <v>237.43909400000001</v>
      </c>
      <c r="O10552" s="17">
        <f t="shared" si="747"/>
        <v>1033.8267679999999</v>
      </c>
      <c r="P10552" s="17">
        <f t="shared" si="744"/>
        <v>1.0204804447470064</v>
      </c>
      <c r="Q10552" s="17">
        <f t="shared" si="745"/>
        <v>4.4432447168956939</v>
      </c>
    </row>
    <row r="10553" spans="1:17" x14ac:dyDescent="0.35">
      <c r="A10553" t="s">
        <v>2615</v>
      </c>
      <c r="B10553" t="s">
        <v>968</v>
      </c>
      <c r="D10553" t="s">
        <v>22</v>
      </c>
      <c r="G10553" t="s">
        <v>3040</v>
      </c>
      <c r="H10553">
        <v>695.7</v>
      </c>
      <c r="J10553">
        <v>0</v>
      </c>
      <c r="K10553">
        <v>0</v>
      </c>
      <c r="L10553" s="17" t="str">
        <f>IF($E10553&lt;&gt;"",VLOOKUP($E10553,GEMWs!$E$14:$L$20,7,FALSE),"")</f>
        <v/>
      </c>
      <c r="M10553" s="17" t="str">
        <f>IF($E10553&lt;&gt;"",VLOOKUP($E10553,GEMWs!$E$14:$L$20,8,FALSE),"")</f>
        <v/>
      </c>
      <c r="N10553" s="17">
        <f t="shared" ca="1" si="746"/>
        <v>0</v>
      </c>
      <c r="O10553" s="17">
        <f t="shared" ca="1" si="747"/>
        <v>0</v>
      </c>
      <c r="P10553" s="17">
        <f t="shared" ca="1" si="744"/>
        <v>0</v>
      </c>
      <c r="Q10553" s="17">
        <f t="shared" ca="1" si="745"/>
        <v>0</v>
      </c>
    </row>
    <row r="10554" spans="1:17" x14ac:dyDescent="0.35">
      <c r="A10554" t="s">
        <v>2615</v>
      </c>
      <c r="B10554" t="s">
        <v>83</v>
      </c>
      <c r="C10554" t="s">
        <v>84</v>
      </c>
      <c r="D10554" t="s">
        <v>14</v>
      </c>
      <c r="E10554" t="s">
        <v>21</v>
      </c>
      <c r="F10554" t="s">
        <v>22</v>
      </c>
      <c r="G10554" t="s">
        <v>3040</v>
      </c>
      <c r="H10554">
        <v>341.2</v>
      </c>
      <c r="I10554">
        <v>239</v>
      </c>
      <c r="J10554">
        <v>20</v>
      </c>
      <c r="K10554">
        <v>500</v>
      </c>
      <c r="L10554" s="17">
        <f>IF($E10554&lt;&gt;"",VLOOKUP($E10554,GEMWs!$E$14:$L$20,7,FALSE),"")</f>
        <v>37.754918937403332</v>
      </c>
      <c r="M10554" s="17">
        <f>IF($E10554&lt;&gt;"",VLOOKUP($E10554,GEMWs!$E$14:$L$20,8,FALSE),"")</f>
        <v>96.174593288388181</v>
      </c>
      <c r="N10554" s="17">
        <f t="shared" si="746"/>
        <v>20</v>
      </c>
      <c r="O10554" s="17">
        <f t="shared" si="747"/>
        <v>500</v>
      </c>
      <c r="P10554" s="17">
        <f t="shared" ref="P10554:P10564" si="748">IF(O10554&gt;0,$H10554/O10554,0)</f>
        <v>0.68240000000000001</v>
      </c>
      <c r="Q10554" s="17">
        <f t="shared" ref="Q10554:Q10564" si="749">IF(N10554&gt;0,$H10554/N10554,0)</f>
        <v>17.059999999999999</v>
      </c>
    </row>
    <row r="10555" spans="1:17" x14ac:dyDescent="0.35">
      <c r="A10555" t="s">
        <v>2615</v>
      </c>
      <c r="B10555" t="s">
        <v>43</v>
      </c>
      <c r="C10555" t="s">
        <v>44</v>
      </c>
      <c r="D10555" t="s">
        <v>14</v>
      </c>
      <c r="E10555" t="s">
        <v>21</v>
      </c>
      <c r="F10555" t="s">
        <v>22</v>
      </c>
      <c r="G10555" t="s">
        <v>3040</v>
      </c>
      <c r="H10555">
        <v>884.5</v>
      </c>
      <c r="I10555">
        <v>418</v>
      </c>
      <c r="J10555">
        <v>590.49856699999998</v>
      </c>
      <c r="K10555">
        <v>6253.5111509999997</v>
      </c>
      <c r="L10555" s="17">
        <f>IF($E10555&lt;&gt;"",VLOOKUP($E10555,GEMWs!$E$14:$L$20,7,FALSE),"")</f>
        <v>37.754918937403332</v>
      </c>
      <c r="M10555" s="17">
        <f>IF($E10555&lt;&gt;"",VLOOKUP($E10555,GEMWs!$E$14:$L$20,8,FALSE),"")</f>
        <v>96.174593288388181</v>
      </c>
      <c r="N10555" s="17">
        <f t="shared" si="746"/>
        <v>590.49856699999998</v>
      </c>
      <c r="O10555" s="17">
        <f t="shared" si="747"/>
        <v>6253.5111509999997</v>
      </c>
      <c r="P10555" s="17">
        <f t="shared" si="748"/>
        <v>0.14144054094451555</v>
      </c>
      <c r="Q10555" s="17">
        <f t="shared" si="749"/>
        <v>1.497886784880208</v>
      </c>
    </row>
    <row r="10556" spans="1:17" x14ac:dyDescent="0.35">
      <c r="A10556" t="s">
        <v>2615</v>
      </c>
      <c r="B10556" t="s">
        <v>958</v>
      </c>
      <c r="D10556" t="s">
        <v>14</v>
      </c>
      <c r="E10556" t="s">
        <v>21</v>
      </c>
      <c r="G10556" t="s">
        <v>3040</v>
      </c>
      <c r="H10556">
        <v>99.8</v>
      </c>
      <c r="J10556">
        <v>0</v>
      </c>
      <c r="K10556">
        <v>0</v>
      </c>
      <c r="L10556" s="17">
        <f>IF($E10556&lt;&gt;"",VLOOKUP($E10556,GEMWs!$E$14:$L$20,7,FALSE),"")</f>
        <v>37.754918937403332</v>
      </c>
      <c r="M10556" s="17">
        <f>IF($E10556&lt;&gt;"",VLOOKUP($E10556,GEMWs!$E$14:$L$20,8,FALSE),"")</f>
        <v>96.174593288388181</v>
      </c>
      <c r="N10556" s="17">
        <f t="shared" ca="1" si="746"/>
        <v>37.754918937403332</v>
      </c>
      <c r="O10556" s="17">
        <f t="shared" ca="1" si="747"/>
        <v>96.174593288388181</v>
      </c>
      <c r="P10556" s="17">
        <f t="shared" ca="1" si="748"/>
        <v>1.0376960961065955</v>
      </c>
      <c r="Q10556" s="17">
        <f t="shared" ca="1" si="749"/>
        <v>2.643364171049229</v>
      </c>
    </row>
    <row r="10557" spans="1:17" x14ac:dyDescent="0.35">
      <c r="A10557" t="s">
        <v>2615</v>
      </c>
      <c r="B10557" t="s">
        <v>634</v>
      </c>
      <c r="C10557" t="s">
        <v>635</v>
      </c>
      <c r="D10557" t="s">
        <v>14</v>
      </c>
      <c r="E10557" t="s">
        <v>21</v>
      </c>
      <c r="F10557" t="s">
        <v>22</v>
      </c>
      <c r="G10557" t="s">
        <v>3040</v>
      </c>
      <c r="H10557">
        <v>3039</v>
      </c>
      <c r="I10557">
        <v>474</v>
      </c>
      <c r="J10557">
        <v>7.2078579999999999</v>
      </c>
      <c r="K10557">
        <v>566.85718399999996</v>
      </c>
      <c r="L10557" s="17">
        <f>IF($E10557&lt;&gt;"",VLOOKUP($E10557,GEMWs!$E$14:$L$20,7,FALSE),"")</f>
        <v>37.754918937403332</v>
      </c>
      <c r="M10557" s="17">
        <f>IF($E10557&lt;&gt;"",VLOOKUP($E10557,GEMWs!$E$14:$L$20,8,FALSE),"")</f>
        <v>96.174593288388181</v>
      </c>
      <c r="N10557" s="17">
        <f t="shared" si="746"/>
        <v>7.2078579999999999</v>
      </c>
      <c r="O10557" s="17">
        <f t="shared" si="747"/>
        <v>566.85718399999996</v>
      </c>
      <c r="P10557" s="17">
        <f t="shared" si="748"/>
        <v>5.3611387237883186</v>
      </c>
      <c r="Q10557" s="17">
        <f t="shared" si="749"/>
        <v>421.62317848104112</v>
      </c>
    </row>
    <row r="10558" spans="1:17" x14ac:dyDescent="0.35">
      <c r="A10558" t="s">
        <v>2615</v>
      </c>
      <c r="B10558" t="s">
        <v>1340</v>
      </c>
      <c r="D10558" t="s">
        <v>22</v>
      </c>
      <c r="G10558" t="s">
        <v>3040</v>
      </c>
      <c r="H10558">
        <v>2.6</v>
      </c>
      <c r="J10558">
        <v>0</v>
      </c>
      <c r="K10558">
        <v>0</v>
      </c>
      <c r="L10558" s="17" t="str">
        <f>IF($E10558&lt;&gt;"",VLOOKUP($E10558,GEMWs!$E$14:$L$20,7,FALSE),"")</f>
        <v/>
      </c>
      <c r="M10558" s="17" t="str">
        <f>IF($E10558&lt;&gt;"",VLOOKUP($E10558,GEMWs!$E$14:$L$20,8,FALSE),"")</f>
        <v/>
      </c>
      <c r="N10558" s="17">
        <f t="shared" ca="1" si="746"/>
        <v>0</v>
      </c>
      <c r="O10558" s="17">
        <f t="shared" ca="1" si="747"/>
        <v>0</v>
      </c>
      <c r="P10558" s="17">
        <f t="shared" ca="1" si="748"/>
        <v>0</v>
      </c>
      <c r="Q10558" s="17">
        <f t="shared" ca="1" si="749"/>
        <v>0</v>
      </c>
    </row>
    <row r="10559" spans="1:17" x14ac:dyDescent="0.35">
      <c r="A10559" t="s">
        <v>2615</v>
      </c>
      <c r="B10559" t="s">
        <v>156</v>
      </c>
      <c r="D10559" t="s">
        <v>14</v>
      </c>
      <c r="E10559" t="s">
        <v>21</v>
      </c>
      <c r="G10559" t="s">
        <v>3040</v>
      </c>
      <c r="H10559">
        <v>13.1</v>
      </c>
      <c r="J10559">
        <v>0</v>
      </c>
      <c r="K10559">
        <v>0</v>
      </c>
      <c r="L10559" s="17">
        <f>IF($E10559&lt;&gt;"",VLOOKUP($E10559,GEMWs!$E$14:$L$20,7,FALSE),"")</f>
        <v>37.754918937403332</v>
      </c>
      <c r="M10559" s="17">
        <f>IF($E10559&lt;&gt;"",VLOOKUP($E10559,GEMWs!$E$14:$L$20,8,FALSE),"")</f>
        <v>96.174593288388181</v>
      </c>
      <c r="N10559" s="17">
        <f t="shared" ca="1" si="746"/>
        <v>37.754918937403332</v>
      </c>
      <c r="O10559" s="17">
        <f t="shared" ca="1" si="747"/>
        <v>96.174593288388181</v>
      </c>
      <c r="P10559" s="17">
        <f t="shared" ca="1" si="748"/>
        <v>0.13621060980958319</v>
      </c>
      <c r="Q10559" s="17">
        <f t="shared" ca="1" si="749"/>
        <v>0.3469746557188868</v>
      </c>
    </row>
    <row r="10560" spans="1:17" x14ac:dyDescent="0.35">
      <c r="A10560" t="s">
        <v>2615</v>
      </c>
      <c r="B10560" t="s">
        <v>122</v>
      </c>
      <c r="D10560" t="s">
        <v>14</v>
      </c>
      <c r="E10560" t="s">
        <v>21</v>
      </c>
      <c r="G10560" t="s">
        <v>3040</v>
      </c>
      <c r="H10560">
        <v>345.6</v>
      </c>
      <c r="J10560">
        <v>0</v>
      </c>
      <c r="K10560">
        <v>0</v>
      </c>
      <c r="L10560" s="17">
        <f>IF($E10560&lt;&gt;"",VLOOKUP($E10560,GEMWs!$E$14:$L$20,7,FALSE),"")</f>
        <v>37.754918937403332</v>
      </c>
      <c r="M10560" s="17">
        <f>IF($E10560&lt;&gt;"",VLOOKUP($E10560,GEMWs!$E$14:$L$20,8,FALSE),"")</f>
        <v>96.174593288388181</v>
      </c>
      <c r="N10560" s="17">
        <f t="shared" ca="1" si="746"/>
        <v>37.754918937403332</v>
      </c>
      <c r="O10560" s="17">
        <f t="shared" ca="1" si="747"/>
        <v>96.174593288388181</v>
      </c>
      <c r="P10560" s="17">
        <f t="shared" ca="1" si="748"/>
        <v>3.5934646374192329</v>
      </c>
      <c r="Q10560" s="17">
        <f t="shared" ca="1" si="749"/>
        <v>9.1537741233929228</v>
      </c>
    </row>
    <row r="10561" spans="1:17" x14ac:dyDescent="0.35">
      <c r="A10561" t="s">
        <v>2615</v>
      </c>
      <c r="B10561" t="s">
        <v>2983</v>
      </c>
      <c r="D10561" t="s">
        <v>14</v>
      </c>
      <c r="E10561" t="s">
        <v>21</v>
      </c>
      <c r="G10561" t="s">
        <v>3040</v>
      </c>
      <c r="H10561">
        <v>59.7</v>
      </c>
      <c r="J10561">
        <v>0</v>
      </c>
      <c r="K10561">
        <v>0</v>
      </c>
      <c r="L10561" s="17">
        <f>IF($E10561&lt;&gt;"",VLOOKUP($E10561,GEMWs!$E$14:$L$20,7,FALSE),"")</f>
        <v>37.754918937403332</v>
      </c>
      <c r="M10561" s="17">
        <f>IF($E10561&lt;&gt;"",VLOOKUP($E10561,GEMWs!$E$14:$L$20,8,FALSE),"")</f>
        <v>96.174593288388181</v>
      </c>
      <c r="N10561" s="17">
        <f t="shared" ca="1" si="746"/>
        <v>37.754918937403332</v>
      </c>
      <c r="O10561" s="17">
        <f t="shared" ca="1" si="747"/>
        <v>96.174593288388181</v>
      </c>
      <c r="P10561" s="17">
        <f t="shared" ca="1" si="748"/>
        <v>0.62074606149863487</v>
      </c>
      <c r="Q10561" s="17">
        <f t="shared" ca="1" si="749"/>
        <v>1.5812509119402705</v>
      </c>
    </row>
    <row r="10562" spans="1:17" x14ac:dyDescent="0.35">
      <c r="A10562" t="s">
        <v>2615</v>
      </c>
      <c r="B10562" t="s">
        <v>2974</v>
      </c>
      <c r="D10562" t="s">
        <v>14</v>
      </c>
      <c r="E10562" t="s">
        <v>21</v>
      </c>
      <c r="G10562" t="s">
        <v>3040</v>
      </c>
      <c r="H10562">
        <v>293.10000000000002</v>
      </c>
      <c r="J10562">
        <v>0</v>
      </c>
      <c r="K10562">
        <v>0</v>
      </c>
      <c r="L10562" s="17">
        <f>IF($E10562&lt;&gt;"",VLOOKUP($E10562,GEMWs!$E$14:$L$20,7,FALSE),"")</f>
        <v>37.754918937403332</v>
      </c>
      <c r="M10562" s="17">
        <f>IF($E10562&lt;&gt;"",VLOOKUP($E10562,GEMWs!$E$14:$L$20,8,FALSE),"")</f>
        <v>96.174593288388181</v>
      </c>
      <c r="N10562" s="17">
        <f t="shared" ca="1" si="746"/>
        <v>37.754918937403332</v>
      </c>
      <c r="O10562" s="17">
        <f t="shared" ca="1" si="747"/>
        <v>96.174593288388181</v>
      </c>
      <c r="P10562" s="17">
        <f t="shared" ca="1" si="748"/>
        <v>3.0475824225334986</v>
      </c>
      <c r="Q10562" s="17">
        <f t="shared" ca="1" si="749"/>
        <v>7.7632268390233374</v>
      </c>
    </row>
    <row r="10563" spans="1:17" x14ac:dyDescent="0.35">
      <c r="A10563" t="s">
        <v>2615</v>
      </c>
      <c r="B10563" t="s">
        <v>77</v>
      </c>
      <c r="C10563" t="s">
        <v>78</v>
      </c>
      <c r="D10563" t="s">
        <v>14</v>
      </c>
      <c r="E10563" t="s">
        <v>21</v>
      </c>
      <c r="F10563" t="s">
        <v>22</v>
      </c>
      <c r="G10563" t="s">
        <v>3040</v>
      </c>
      <c r="H10563">
        <v>70.3</v>
      </c>
      <c r="I10563">
        <v>373</v>
      </c>
      <c r="J10563">
        <v>1400</v>
      </c>
      <c r="K10563">
        <v>1400</v>
      </c>
      <c r="L10563" s="17">
        <f>IF($E10563&lt;&gt;"",VLOOKUP($E10563,GEMWs!$E$14:$L$20,7,FALSE),"")</f>
        <v>37.754918937403332</v>
      </c>
      <c r="M10563" s="17">
        <f>IF($E10563&lt;&gt;"",VLOOKUP($E10563,GEMWs!$E$14:$L$20,8,FALSE),"")</f>
        <v>96.174593288388181</v>
      </c>
      <c r="N10563" s="17">
        <f t="shared" si="746"/>
        <v>1400</v>
      </c>
      <c r="O10563" s="17">
        <f t="shared" si="747"/>
        <v>1400</v>
      </c>
      <c r="P10563" s="17">
        <f t="shared" si="748"/>
        <v>5.0214285714285711E-2</v>
      </c>
      <c r="Q10563" s="17">
        <f t="shared" si="749"/>
        <v>5.0214285714285711E-2</v>
      </c>
    </row>
    <row r="10564" spans="1:17" x14ac:dyDescent="0.35">
      <c r="A10564" t="s">
        <v>2615</v>
      </c>
      <c r="B10564" t="s">
        <v>241</v>
      </c>
      <c r="D10564" t="s">
        <v>14</v>
      </c>
      <c r="E10564" t="s">
        <v>21</v>
      </c>
      <c r="G10564" t="s">
        <v>3040</v>
      </c>
      <c r="H10564">
        <v>65.2</v>
      </c>
      <c r="J10564">
        <v>0</v>
      </c>
      <c r="K10564">
        <v>0</v>
      </c>
      <c r="L10564" s="17">
        <f>IF($E10564&lt;&gt;"",VLOOKUP($E10564,GEMWs!$E$14:$L$20,7,FALSE),"")</f>
        <v>37.754918937403332</v>
      </c>
      <c r="M10564" s="17">
        <f>IF($E10564&lt;&gt;"",VLOOKUP($E10564,GEMWs!$E$14:$L$20,8,FALSE),"")</f>
        <v>96.174593288388181</v>
      </c>
      <c r="N10564" s="17">
        <f t="shared" ca="1" si="746"/>
        <v>37.754918937403332</v>
      </c>
      <c r="O10564" s="17">
        <f t="shared" ca="1" si="747"/>
        <v>96.174593288388181</v>
      </c>
      <c r="P10564" s="17">
        <f t="shared" ca="1" si="748"/>
        <v>0.67793372210571179</v>
      </c>
      <c r="Q10564" s="17">
        <f t="shared" ca="1" si="749"/>
        <v>1.7269272941123222</v>
      </c>
    </row>
    <row r="10565" spans="1:17" x14ac:dyDescent="0.35">
      <c r="A10565" t="s">
        <v>2615</v>
      </c>
      <c r="B10565" t="s">
        <v>123</v>
      </c>
      <c r="D10565" t="s">
        <v>14</v>
      </c>
      <c r="E10565" t="s">
        <v>21</v>
      </c>
      <c r="G10565" t="s">
        <v>3040</v>
      </c>
      <c r="H10565">
        <v>485.1</v>
      </c>
      <c r="J10565">
        <v>0</v>
      </c>
      <c r="K10565">
        <v>0</v>
      </c>
      <c r="L10565" s="17">
        <f>IF($E10565&lt;&gt;"",VLOOKUP($E10565,GEMWs!$E$14:$L$20,7,FALSE),"")</f>
        <v>37.754918937403332</v>
      </c>
      <c r="M10565" s="17">
        <f>IF($E10565&lt;&gt;"",VLOOKUP($E10565,GEMWs!$E$14:$L$20,8,FALSE),"")</f>
        <v>96.174593288388181</v>
      </c>
      <c r="N10565" s="17">
        <f t="shared" ca="1" si="746"/>
        <v>37.754918937403332</v>
      </c>
      <c r="O10565" s="17">
        <f t="shared" ca="1" si="747"/>
        <v>96.174593288388181</v>
      </c>
      <c r="P10565" s="17">
        <f t="shared" ref="P10565:P10582" ca="1" si="750">IF(O10565&gt;0,$H10565/O10565,0)</f>
        <v>5.0439516655441832</v>
      </c>
      <c r="Q10565" s="17">
        <f t="shared" ref="Q10565:Q10582" ca="1" si="751">IF(N10565&gt;0,$H10565/N10565,0)</f>
        <v>12.848656907574961</v>
      </c>
    </row>
    <row r="10566" spans="1:17" x14ac:dyDescent="0.35">
      <c r="A10566" t="s">
        <v>2615</v>
      </c>
      <c r="B10566" t="s">
        <v>140</v>
      </c>
      <c r="C10566" t="s">
        <v>141</v>
      </c>
      <c r="D10566" t="s">
        <v>14</v>
      </c>
      <c r="E10566" t="s">
        <v>21</v>
      </c>
      <c r="F10566" t="s">
        <v>22</v>
      </c>
      <c r="G10566" t="s">
        <v>3040</v>
      </c>
      <c r="H10566">
        <v>987.4</v>
      </c>
      <c r="I10566">
        <v>425</v>
      </c>
      <c r="J10566">
        <v>3722.8</v>
      </c>
      <c r="K10566">
        <v>5548.3</v>
      </c>
      <c r="L10566" s="17">
        <f>IF($E10566&lt;&gt;"",VLOOKUP($E10566,GEMWs!$E$14:$L$20,7,FALSE),"")</f>
        <v>37.754918937403332</v>
      </c>
      <c r="M10566" s="17">
        <f>IF($E10566&lt;&gt;"",VLOOKUP($E10566,GEMWs!$E$14:$L$20,8,FALSE),"")</f>
        <v>96.174593288388181</v>
      </c>
      <c r="N10566" s="17">
        <f t="shared" si="746"/>
        <v>3722.8</v>
      </c>
      <c r="O10566" s="17">
        <f t="shared" si="747"/>
        <v>5548.3</v>
      </c>
      <c r="P10566" s="17">
        <f t="shared" si="750"/>
        <v>0.17796442153452408</v>
      </c>
      <c r="Q10566" s="17">
        <f t="shared" si="751"/>
        <v>0.26523047168797675</v>
      </c>
    </row>
    <row r="10567" spans="1:17" x14ac:dyDescent="0.35">
      <c r="A10567" t="s">
        <v>2615</v>
      </c>
      <c r="B10567" t="s">
        <v>610</v>
      </c>
      <c r="D10567" t="s">
        <v>14</v>
      </c>
      <c r="E10567" t="s">
        <v>21</v>
      </c>
      <c r="G10567" t="s">
        <v>3040</v>
      </c>
      <c r="H10567">
        <v>305.5</v>
      </c>
      <c r="J10567">
        <v>0</v>
      </c>
      <c r="K10567">
        <v>0</v>
      </c>
      <c r="L10567" s="17">
        <f>IF($E10567&lt;&gt;"",VLOOKUP($E10567,GEMWs!$E$14:$L$20,7,FALSE),"")</f>
        <v>37.754918937403332</v>
      </c>
      <c r="M10567" s="17">
        <f>IF($E10567&lt;&gt;"",VLOOKUP($E10567,GEMWs!$E$14:$L$20,8,FALSE),"")</f>
        <v>96.174593288388181</v>
      </c>
      <c r="N10567" s="17">
        <f t="shared" ca="1" si="746"/>
        <v>37.754918937403332</v>
      </c>
      <c r="O10567" s="17">
        <f t="shared" ca="1" si="747"/>
        <v>96.174593288388181</v>
      </c>
      <c r="P10567" s="17">
        <f t="shared" ca="1" si="750"/>
        <v>3.1765146028112721</v>
      </c>
      <c r="Q10567" s="17">
        <f t="shared" ca="1" si="751"/>
        <v>8.0916608642839627</v>
      </c>
    </row>
    <row r="10568" spans="1:17" x14ac:dyDescent="0.35">
      <c r="A10568" t="s">
        <v>2615</v>
      </c>
      <c r="B10568" t="s">
        <v>229</v>
      </c>
      <c r="D10568" t="s">
        <v>22</v>
      </c>
      <c r="G10568" t="s">
        <v>3040</v>
      </c>
      <c r="H10568">
        <v>25.5</v>
      </c>
      <c r="J10568">
        <v>0</v>
      </c>
      <c r="K10568">
        <v>0</v>
      </c>
      <c r="L10568" s="17" t="str">
        <f>IF($E10568&lt;&gt;"",VLOOKUP($E10568,GEMWs!$E$14:$L$20,7,FALSE),"")</f>
        <v/>
      </c>
      <c r="M10568" s="17" t="str">
        <f>IF($E10568&lt;&gt;"",VLOOKUP($E10568,GEMWs!$E$14:$L$20,8,FALSE),"")</f>
        <v/>
      </c>
      <c r="N10568" s="17">
        <f t="shared" ca="1" si="746"/>
        <v>0</v>
      </c>
      <c r="O10568" s="17">
        <f t="shared" ca="1" si="747"/>
        <v>0</v>
      </c>
      <c r="P10568" s="17">
        <f t="shared" ca="1" si="750"/>
        <v>0</v>
      </c>
      <c r="Q10568" s="17">
        <f t="shared" ca="1" si="751"/>
        <v>0</v>
      </c>
    </row>
    <row r="10569" spans="1:17" x14ac:dyDescent="0.35">
      <c r="A10569" t="s">
        <v>2615</v>
      </c>
      <c r="B10569" t="s">
        <v>103</v>
      </c>
      <c r="D10569" t="s">
        <v>14</v>
      </c>
      <c r="E10569" t="s">
        <v>15</v>
      </c>
      <c r="G10569" t="s">
        <v>3040</v>
      </c>
      <c r="H10569">
        <v>447.4</v>
      </c>
      <c r="J10569">
        <v>0</v>
      </c>
      <c r="K10569">
        <v>0</v>
      </c>
      <c r="L10569" s="17">
        <f>IF($E10569&lt;&gt;"",VLOOKUP($E10569,GEMWs!$E$14:$L$20,7,FALSE),"")</f>
        <v>37.892086284381016</v>
      </c>
      <c r="M10569" s="17">
        <f>IF($E10569&lt;&gt;"",VLOOKUP($E10569,GEMWs!$E$14:$L$20,8,FALSE),"")</f>
        <v>96.522753888300599</v>
      </c>
      <c r="N10569" s="17">
        <f t="shared" ca="1" si="746"/>
        <v>37.892086284381016</v>
      </c>
      <c r="O10569" s="17">
        <f t="shared" ca="1" si="747"/>
        <v>96.522753888300599</v>
      </c>
      <c r="P10569" s="17">
        <f t="shared" ca="1" si="750"/>
        <v>4.6351764944227183</v>
      </c>
      <c r="Q10569" s="17">
        <f t="shared" ca="1" si="751"/>
        <v>11.807214747751081</v>
      </c>
    </row>
    <row r="10570" spans="1:17" x14ac:dyDescent="0.35">
      <c r="A10570" t="s">
        <v>2615</v>
      </c>
      <c r="B10570" t="s">
        <v>163</v>
      </c>
      <c r="D10570" t="s">
        <v>22</v>
      </c>
      <c r="G10570" t="s">
        <v>3040</v>
      </c>
      <c r="H10570">
        <v>9456.7000000000007</v>
      </c>
      <c r="J10570">
        <v>0</v>
      </c>
      <c r="K10570">
        <v>0</v>
      </c>
      <c r="L10570" s="17" t="str">
        <f>IF($E10570&lt;&gt;"",VLOOKUP($E10570,GEMWs!$E$14:$L$20,7,FALSE),"")</f>
        <v/>
      </c>
      <c r="M10570" s="17" t="str">
        <f>IF($E10570&lt;&gt;"",VLOOKUP($E10570,GEMWs!$E$14:$L$20,8,FALSE),"")</f>
        <v/>
      </c>
      <c r="N10570" s="17">
        <f t="shared" ca="1" si="746"/>
        <v>0</v>
      </c>
      <c r="O10570" s="17">
        <f t="shared" ca="1" si="747"/>
        <v>0</v>
      </c>
      <c r="P10570" s="17">
        <f t="shared" ca="1" si="750"/>
        <v>0</v>
      </c>
      <c r="Q10570" s="17">
        <f t="shared" ca="1" si="751"/>
        <v>0</v>
      </c>
    </row>
    <row r="10571" spans="1:17" x14ac:dyDescent="0.35">
      <c r="A10571" t="s">
        <v>2615</v>
      </c>
      <c r="B10571" t="s">
        <v>1020</v>
      </c>
      <c r="D10571" t="s">
        <v>14</v>
      </c>
      <c r="E10571" t="s">
        <v>21</v>
      </c>
      <c r="G10571" t="s">
        <v>3040</v>
      </c>
      <c r="H10571">
        <v>40.700000000000003</v>
      </c>
      <c r="J10571">
        <v>0</v>
      </c>
      <c r="K10571">
        <v>0</v>
      </c>
      <c r="L10571" s="17">
        <f>IF($E10571&lt;&gt;"",VLOOKUP($E10571,GEMWs!$E$14:$L$20,7,FALSE),"")</f>
        <v>37.754918937403332</v>
      </c>
      <c r="M10571" s="17">
        <f>IF($E10571&lt;&gt;"",VLOOKUP($E10571,GEMWs!$E$14:$L$20,8,FALSE),"")</f>
        <v>96.174593288388181</v>
      </c>
      <c r="N10571" s="17">
        <f t="shared" ca="1" si="746"/>
        <v>37.754918937403332</v>
      </c>
      <c r="O10571" s="17">
        <f t="shared" ca="1" si="747"/>
        <v>96.174593288388181</v>
      </c>
      <c r="P10571" s="17">
        <f t="shared" ca="1" si="750"/>
        <v>0.42318868849236918</v>
      </c>
      <c r="Q10571" s="17">
        <f t="shared" ca="1" si="751"/>
        <v>1.0780052280731827</v>
      </c>
    </row>
    <row r="10572" spans="1:17" x14ac:dyDescent="0.35">
      <c r="A10572" t="s">
        <v>2615</v>
      </c>
      <c r="B10572" t="s">
        <v>941</v>
      </c>
      <c r="C10572" t="s">
        <v>942</v>
      </c>
      <c r="D10572" t="s">
        <v>14</v>
      </c>
      <c r="E10572" t="s">
        <v>21</v>
      </c>
      <c r="F10572" t="s">
        <v>22</v>
      </c>
      <c r="G10572" t="s">
        <v>3040</v>
      </c>
      <c r="H10572">
        <v>17976.900000000001</v>
      </c>
      <c r="I10572">
        <v>276</v>
      </c>
      <c r="J10572">
        <v>11.292441</v>
      </c>
      <c r="K10572">
        <v>600.10174800000004</v>
      </c>
      <c r="L10572" s="17">
        <f>IF($E10572&lt;&gt;"",VLOOKUP($E10572,GEMWs!$E$14:$L$20,7,FALSE),"")</f>
        <v>37.754918937403332</v>
      </c>
      <c r="M10572" s="17">
        <f>IF($E10572&lt;&gt;"",VLOOKUP($E10572,GEMWs!$E$14:$L$20,8,FALSE),"")</f>
        <v>96.174593288388181</v>
      </c>
      <c r="N10572" s="17">
        <f t="shared" si="746"/>
        <v>11.292441</v>
      </c>
      <c r="O10572" s="17">
        <f t="shared" si="747"/>
        <v>600.10174800000004</v>
      </c>
      <c r="P10572" s="17">
        <f t="shared" si="750"/>
        <v>29.956419990298045</v>
      </c>
      <c r="Q10572" s="17">
        <f t="shared" si="751"/>
        <v>1591.9410161186586</v>
      </c>
    </row>
    <row r="10573" spans="1:17" x14ac:dyDescent="0.35">
      <c r="A10573" t="s">
        <v>2615</v>
      </c>
      <c r="B10573" t="s">
        <v>124</v>
      </c>
      <c r="D10573" t="s">
        <v>22</v>
      </c>
      <c r="G10573" t="s">
        <v>3040</v>
      </c>
      <c r="H10573">
        <v>1447.8</v>
      </c>
      <c r="J10573">
        <v>0</v>
      </c>
      <c r="K10573">
        <v>0</v>
      </c>
      <c r="L10573" s="17" t="str">
        <f>IF($E10573&lt;&gt;"",VLOOKUP($E10573,GEMWs!$E$14:$L$20,7,FALSE),"")</f>
        <v/>
      </c>
      <c r="M10573" s="17" t="str">
        <f>IF($E10573&lt;&gt;"",VLOOKUP($E10573,GEMWs!$E$14:$L$20,8,FALSE),"")</f>
        <v/>
      </c>
      <c r="N10573" s="17">
        <f t="shared" ca="1" si="746"/>
        <v>0</v>
      </c>
      <c r="O10573" s="17">
        <f t="shared" ca="1" si="747"/>
        <v>0</v>
      </c>
      <c r="P10573" s="17">
        <f t="shared" ca="1" si="750"/>
        <v>0</v>
      </c>
      <c r="Q10573" s="17">
        <f t="shared" ca="1" si="751"/>
        <v>0</v>
      </c>
    </row>
    <row r="10574" spans="1:17" x14ac:dyDescent="0.35">
      <c r="A10574" t="s">
        <v>2615</v>
      </c>
      <c r="B10574" t="s">
        <v>104</v>
      </c>
      <c r="D10574" t="s">
        <v>14</v>
      </c>
      <c r="E10574" t="s">
        <v>21</v>
      </c>
      <c r="G10574" t="s">
        <v>3040</v>
      </c>
      <c r="H10574">
        <v>222.9</v>
      </c>
      <c r="J10574">
        <v>0</v>
      </c>
      <c r="K10574">
        <v>0</v>
      </c>
      <c r="L10574" s="17">
        <f>IF($E10574&lt;&gt;"",VLOOKUP($E10574,GEMWs!$E$14:$L$20,7,FALSE),"")</f>
        <v>37.754918937403332</v>
      </c>
      <c r="M10574" s="17">
        <f>IF($E10574&lt;&gt;"",VLOOKUP($E10574,GEMWs!$E$14:$L$20,8,FALSE),"")</f>
        <v>96.174593288388181</v>
      </c>
      <c r="N10574" s="17">
        <f t="shared" ca="1" si="746"/>
        <v>37.754918937403332</v>
      </c>
      <c r="O10574" s="17">
        <f t="shared" ca="1" si="747"/>
        <v>96.174593288388181</v>
      </c>
      <c r="P10574" s="17">
        <f t="shared" ca="1" si="750"/>
        <v>2.3176599180577169</v>
      </c>
      <c r="Q10574" s="17">
        <f t="shared" ca="1" si="751"/>
        <v>5.9038664702091506</v>
      </c>
    </row>
    <row r="10575" spans="1:17" x14ac:dyDescent="0.35">
      <c r="A10575" t="s">
        <v>2615</v>
      </c>
      <c r="B10575" t="s">
        <v>49</v>
      </c>
      <c r="C10575" t="s">
        <v>50</v>
      </c>
      <c r="D10575" t="s">
        <v>14</v>
      </c>
      <c r="E10575" t="s">
        <v>21</v>
      </c>
      <c r="F10575" t="s">
        <v>14</v>
      </c>
      <c r="G10575" t="s">
        <v>3040</v>
      </c>
      <c r="H10575">
        <v>4357.8999999999996</v>
      </c>
      <c r="I10575">
        <v>278</v>
      </c>
      <c r="J10575">
        <v>20.321014999999999</v>
      </c>
      <c r="K10575">
        <v>2000</v>
      </c>
      <c r="L10575" s="17">
        <f>IF($E10575&lt;&gt;"",VLOOKUP($E10575,GEMWs!$E$14:$L$20,7,FALSE),"")</f>
        <v>37.754918937403332</v>
      </c>
      <c r="M10575" s="17">
        <f>IF($E10575&lt;&gt;"",VLOOKUP($E10575,GEMWs!$E$14:$L$20,8,FALSE),"")</f>
        <v>96.174593288388181</v>
      </c>
      <c r="N10575" s="17">
        <f t="shared" si="746"/>
        <v>20.321014999999999</v>
      </c>
      <c r="O10575" s="17">
        <f t="shared" si="747"/>
        <v>2000</v>
      </c>
      <c r="P10575" s="17">
        <f t="shared" si="750"/>
        <v>2.1789499999999999</v>
      </c>
      <c r="Q10575" s="17">
        <f t="shared" si="751"/>
        <v>214.45287058741897</v>
      </c>
    </row>
    <row r="10576" spans="1:17" x14ac:dyDescent="0.35">
      <c r="A10576" t="s">
        <v>2615</v>
      </c>
      <c r="B10576" t="s">
        <v>236</v>
      </c>
      <c r="D10576" t="s">
        <v>22</v>
      </c>
      <c r="G10576" t="s">
        <v>3040</v>
      </c>
      <c r="H10576">
        <v>2060.6999999999998</v>
      </c>
      <c r="J10576">
        <v>0</v>
      </c>
      <c r="K10576">
        <v>0</v>
      </c>
      <c r="L10576" s="17" t="str">
        <f>IF($E10576&lt;&gt;"",VLOOKUP($E10576,GEMWs!$E$14:$L$20,7,FALSE),"")</f>
        <v/>
      </c>
      <c r="M10576" s="17" t="str">
        <f>IF($E10576&lt;&gt;"",VLOOKUP($E10576,GEMWs!$E$14:$L$20,8,FALSE),"")</f>
        <v/>
      </c>
      <c r="N10576" s="17">
        <f t="shared" ca="1" si="746"/>
        <v>0</v>
      </c>
      <c r="O10576" s="17">
        <f t="shared" ca="1" si="747"/>
        <v>0</v>
      </c>
      <c r="P10576" s="17">
        <f t="shared" ca="1" si="750"/>
        <v>0</v>
      </c>
      <c r="Q10576" s="17">
        <f t="shared" ca="1" si="751"/>
        <v>0</v>
      </c>
    </row>
    <row r="10577" spans="1:17" x14ac:dyDescent="0.35">
      <c r="A10577" t="s">
        <v>2615</v>
      </c>
      <c r="B10577" t="s">
        <v>975</v>
      </c>
      <c r="C10577" t="s">
        <v>976</v>
      </c>
      <c r="D10577" t="s">
        <v>14</v>
      </c>
      <c r="E10577" t="s">
        <v>21</v>
      </c>
      <c r="F10577" t="s">
        <v>22</v>
      </c>
      <c r="G10577" t="s">
        <v>3040</v>
      </c>
      <c r="H10577">
        <v>339.8</v>
      </c>
      <c r="I10577">
        <v>417</v>
      </c>
      <c r="J10577">
        <v>5411.141842</v>
      </c>
      <c r="K10577">
        <v>8248.8567139999996</v>
      </c>
      <c r="L10577" s="17">
        <f>IF($E10577&lt;&gt;"",VLOOKUP($E10577,GEMWs!$E$14:$L$20,7,FALSE),"")</f>
        <v>37.754918937403332</v>
      </c>
      <c r="M10577" s="17">
        <f>IF($E10577&lt;&gt;"",VLOOKUP($E10577,GEMWs!$E$14:$L$20,8,FALSE),"")</f>
        <v>96.174593288388181</v>
      </c>
      <c r="N10577" s="17">
        <f t="shared" si="746"/>
        <v>5411.141842</v>
      </c>
      <c r="O10577" s="17">
        <f t="shared" si="747"/>
        <v>8248.8567139999996</v>
      </c>
      <c r="P10577" s="17">
        <f t="shared" si="750"/>
        <v>4.1193587400213873E-2</v>
      </c>
      <c r="Q10577" s="17">
        <f t="shared" si="751"/>
        <v>6.2796357944741532E-2</v>
      </c>
    </row>
    <row r="10578" spans="1:17" x14ac:dyDescent="0.35">
      <c r="A10578" t="s">
        <v>2615</v>
      </c>
      <c r="B10578" t="s">
        <v>540</v>
      </c>
      <c r="C10578" t="s">
        <v>541</v>
      </c>
      <c r="D10578" t="s">
        <v>14</v>
      </c>
      <c r="E10578" t="s">
        <v>21</v>
      </c>
      <c r="F10578" t="s">
        <v>22</v>
      </c>
      <c r="G10578" t="s">
        <v>3040</v>
      </c>
      <c r="H10578">
        <v>221.5</v>
      </c>
      <c r="I10578">
        <v>386</v>
      </c>
      <c r="J10578">
        <v>4500</v>
      </c>
      <c r="K10578">
        <v>4500</v>
      </c>
      <c r="L10578" s="17">
        <f>IF($E10578&lt;&gt;"",VLOOKUP($E10578,GEMWs!$E$14:$L$20,7,FALSE),"")</f>
        <v>37.754918937403332</v>
      </c>
      <c r="M10578" s="17">
        <f>IF($E10578&lt;&gt;"",VLOOKUP($E10578,GEMWs!$E$14:$L$20,8,FALSE),"")</f>
        <v>96.174593288388181</v>
      </c>
      <c r="N10578" s="17">
        <f t="shared" si="746"/>
        <v>4500</v>
      </c>
      <c r="O10578" s="17">
        <f t="shared" si="747"/>
        <v>4500</v>
      </c>
      <c r="P10578" s="17">
        <f t="shared" si="750"/>
        <v>4.9222222222222223E-2</v>
      </c>
      <c r="Q10578" s="17">
        <f t="shared" si="751"/>
        <v>4.9222222222222223E-2</v>
      </c>
    </row>
    <row r="10579" spans="1:17" x14ac:dyDescent="0.35">
      <c r="A10579" t="s">
        <v>2615</v>
      </c>
      <c r="B10579" t="s">
        <v>118</v>
      </c>
      <c r="D10579" t="s">
        <v>22</v>
      </c>
      <c r="G10579" t="s">
        <v>3040</v>
      </c>
      <c r="H10579">
        <v>14.1</v>
      </c>
      <c r="J10579">
        <v>0</v>
      </c>
      <c r="K10579">
        <v>0</v>
      </c>
      <c r="L10579" s="17" t="str">
        <f>IF($E10579&lt;&gt;"",VLOOKUP($E10579,GEMWs!$E$14:$L$20,7,FALSE),"")</f>
        <v/>
      </c>
      <c r="M10579" s="17" t="str">
        <f>IF($E10579&lt;&gt;"",VLOOKUP($E10579,GEMWs!$E$14:$L$20,8,FALSE),"")</f>
        <v/>
      </c>
      <c r="N10579" s="17">
        <f t="shared" ref="N10579:N10642" ca="1" si="752">IF($I10579&lt;&gt;"",J10579,IF(AND($D10579="Y",$M$6=236),L10579,0))</f>
        <v>0</v>
      </c>
      <c r="O10579" s="17">
        <f t="shared" ref="O10579:O10642" ca="1" si="753">IF($I10579&lt;&gt;"",K10579,IF(AND($D10579="Y",$M$6=236),M10579,0))</f>
        <v>0</v>
      </c>
      <c r="P10579" s="17">
        <f t="shared" ca="1" si="750"/>
        <v>0</v>
      </c>
      <c r="Q10579" s="17">
        <f t="shared" ca="1" si="751"/>
        <v>0</v>
      </c>
    </row>
    <row r="10580" spans="1:17" x14ac:dyDescent="0.35">
      <c r="A10580" t="s">
        <v>2615</v>
      </c>
      <c r="B10580" t="s">
        <v>106</v>
      </c>
      <c r="D10580" t="s">
        <v>14</v>
      </c>
      <c r="E10580" t="s">
        <v>21</v>
      </c>
      <c r="G10580" t="s">
        <v>3040</v>
      </c>
      <c r="H10580">
        <v>770.3</v>
      </c>
      <c r="J10580">
        <v>0</v>
      </c>
      <c r="K10580">
        <v>0</v>
      </c>
      <c r="L10580" s="17">
        <f>IF($E10580&lt;&gt;"",VLOOKUP($E10580,GEMWs!$E$14:$L$20,7,FALSE),"")</f>
        <v>37.754918937403332</v>
      </c>
      <c r="M10580" s="17">
        <f>IF($E10580&lt;&gt;"",VLOOKUP($E10580,GEMWs!$E$14:$L$20,8,FALSE),"")</f>
        <v>96.174593288388181</v>
      </c>
      <c r="N10580" s="17">
        <f t="shared" ca="1" si="752"/>
        <v>37.754918937403332</v>
      </c>
      <c r="O10580" s="17">
        <f t="shared" ca="1" si="753"/>
        <v>96.174593288388181</v>
      </c>
      <c r="P10580" s="17">
        <f t="shared" ca="1" si="750"/>
        <v>8.0093918119329715</v>
      </c>
      <c r="Q10580" s="17">
        <f t="shared" ca="1" si="751"/>
        <v>20.402639488569349</v>
      </c>
    </row>
    <row r="10581" spans="1:17" x14ac:dyDescent="0.35">
      <c r="A10581" t="s">
        <v>2615</v>
      </c>
      <c r="B10581" t="s">
        <v>69</v>
      </c>
      <c r="C10581" t="s">
        <v>70</v>
      </c>
      <c r="D10581" t="s">
        <v>14</v>
      </c>
      <c r="E10581" t="s">
        <v>21</v>
      </c>
      <c r="F10581" t="s">
        <v>22</v>
      </c>
      <c r="G10581" t="s">
        <v>3040</v>
      </c>
      <c r="H10581">
        <v>891</v>
      </c>
      <c r="I10581">
        <v>416</v>
      </c>
      <c r="J10581">
        <v>145.66</v>
      </c>
      <c r="K10581">
        <v>1199.98</v>
      </c>
      <c r="L10581" s="17">
        <f>IF($E10581&lt;&gt;"",VLOOKUP($E10581,GEMWs!$E$14:$L$20,7,FALSE),"")</f>
        <v>37.754918937403332</v>
      </c>
      <c r="M10581" s="17">
        <f>IF($E10581&lt;&gt;"",VLOOKUP($E10581,GEMWs!$E$14:$L$20,8,FALSE),"")</f>
        <v>96.174593288388181</v>
      </c>
      <c r="N10581" s="17">
        <f t="shared" si="752"/>
        <v>145.66</v>
      </c>
      <c r="O10581" s="17">
        <f t="shared" si="753"/>
        <v>1199.98</v>
      </c>
      <c r="P10581" s="17">
        <f t="shared" si="750"/>
        <v>0.74251237520625346</v>
      </c>
      <c r="Q10581" s="17">
        <f t="shared" si="751"/>
        <v>6.116984759027873</v>
      </c>
    </row>
    <row r="10582" spans="1:17" x14ac:dyDescent="0.35">
      <c r="A10582" t="s">
        <v>2615</v>
      </c>
      <c r="B10582" t="s">
        <v>2976</v>
      </c>
      <c r="D10582" t="s">
        <v>14</v>
      </c>
      <c r="E10582" t="s">
        <v>21</v>
      </c>
      <c r="G10582" t="s">
        <v>3040</v>
      </c>
      <c r="H10582">
        <v>136.4</v>
      </c>
      <c r="J10582">
        <v>0</v>
      </c>
      <c r="K10582">
        <v>0</v>
      </c>
      <c r="L10582" s="17">
        <f>IF($E10582&lt;&gt;"",VLOOKUP($E10582,GEMWs!$E$14:$L$20,7,FALSE),"")</f>
        <v>37.754918937403332</v>
      </c>
      <c r="M10582" s="17">
        <f>IF($E10582&lt;&gt;"",VLOOKUP($E10582,GEMWs!$E$14:$L$20,8,FALSE),"")</f>
        <v>96.174593288388181</v>
      </c>
      <c r="N10582" s="17">
        <f t="shared" ca="1" si="752"/>
        <v>37.754918937403332</v>
      </c>
      <c r="O10582" s="17">
        <f t="shared" ca="1" si="753"/>
        <v>96.174593288388181</v>
      </c>
      <c r="P10582" s="17">
        <f t="shared" ca="1" si="750"/>
        <v>1.4182539830555074</v>
      </c>
      <c r="Q10582" s="17">
        <f t="shared" ca="1" si="751"/>
        <v>3.6127742778668823</v>
      </c>
    </row>
    <row r="10583" spans="1:17" x14ac:dyDescent="0.35">
      <c r="A10583" t="s">
        <v>2615</v>
      </c>
      <c r="B10583" t="s">
        <v>2975</v>
      </c>
      <c r="D10583" t="s">
        <v>14</v>
      </c>
      <c r="E10583" t="s">
        <v>18</v>
      </c>
      <c r="G10583" t="s">
        <v>3040</v>
      </c>
      <c r="H10583">
        <v>439.6</v>
      </c>
      <c r="J10583">
        <v>0</v>
      </c>
      <c r="K10583">
        <v>0</v>
      </c>
      <c r="L10583" s="17">
        <f>IF($E10583&lt;&gt;"",VLOOKUP($E10583,GEMWs!$E$14:$L$20,7,FALSE),"")</f>
        <v>5950.3939027696888</v>
      </c>
      <c r="M10583" s="17">
        <f>IF($E10583&lt;&gt;"",VLOOKUP($E10583,GEMWs!$E$14:$L$20,8,FALSE),"")</f>
        <v>10539.430626954083</v>
      </c>
      <c r="N10583" s="17">
        <f t="shared" ca="1" si="752"/>
        <v>5950.3939027696888</v>
      </c>
      <c r="O10583" s="17">
        <f t="shared" ca="1" si="753"/>
        <v>10539.430626954083</v>
      </c>
      <c r="P10583" s="17">
        <f t="shared" ref="P10583:P10646" ca="1" si="754">IF(O10583&gt;0,$H10583/O10583,0)</f>
        <v>4.1710033071022293E-2</v>
      </c>
      <c r="Q10583" s="17">
        <f t="shared" ref="Q10583:Q10646" ca="1" si="755">IF(N10583&gt;0,$H10583/N10583,0)</f>
        <v>7.3877462094632501E-2</v>
      </c>
    </row>
    <row r="10584" spans="1:17" x14ac:dyDescent="0.35">
      <c r="A10584" t="s">
        <v>2615</v>
      </c>
      <c r="B10584" t="s">
        <v>945</v>
      </c>
      <c r="C10584" t="s">
        <v>946</v>
      </c>
      <c r="D10584" t="s">
        <v>14</v>
      </c>
      <c r="E10584" t="s">
        <v>21</v>
      </c>
      <c r="F10584" t="s">
        <v>22</v>
      </c>
      <c r="G10584" t="s">
        <v>3040</v>
      </c>
      <c r="H10584">
        <v>2149.6999999999998</v>
      </c>
      <c r="I10584">
        <v>301</v>
      </c>
      <c r="J10584">
        <v>500</v>
      </c>
      <c r="K10584">
        <v>1000</v>
      </c>
      <c r="L10584" s="17">
        <f>IF($E10584&lt;&gt;"",VLOOKUP($E10584,GEMWs!$E$14:$L$20,7,FALSE),"")</f>
        <v>37.754918937403332</v>
      </c>
      <c r="M10584" s="17">
        <f>IF($E10584&lt;&gt;"",VLOOKUP($E10584,GEMWs!$E$14:$L$20,8,FALSE),"")</f>
        <v>96.174593288388181</v>
      </c>
      <c r="N10584" s="17">
        <f t="shared" si="752"/>
        <v>500</v>
      </c>
      <c r="O10584" s="17">
        <f t="shared" si="753"/>
        <v>1000</v>
      </c>
      <c r="P10584" s="17">
        <f t="shared" si="754"/>
        <v>2.1496999999999997</v>
      </c>
      <c r="Q10584" s="17">
        <f t="shared" si="755"/>
        <v>4.2993999999999994</v>
      </c>
    </row>
    <row r="10585" spans="1:17" x14ac:dyDescent="0.35">
      <c r="A10585" t="s">
        <v>2615</v>
      </c>
      <c r="B10585" t="s">
        <v>148</v>
      </c>
      <c r="C10585" t="s">
        <v>149</v>
      </c>
      <c r="D10585" t="s">
        <v>14</v>
      </c>
      <c r="E10585" t="s">
        <v>21</v>
      </c>
      <c r="F10585" t="s">
        <v>22</v>
      </c>
      <c r="G10585" t="s">
        <v>3040</v>
      </c>
      <c r="H10585">
        <v>820.7</v>
      </c>
      <c r="I10585">
        <v>434</v>
      </c>
      <c r="J10585">
        <v>660</v>
      </c>
      <c r="K10585">
        <v>660</v>
      </c>
      <c r="L10585" s="17">
        <f>IF($E10585&lt;&gt;"",VLOOKUP($E10585,GEMWs!$E$14:$L$20,7,FALSE),"")</f>
        <v>37.754918937403332</v>
      </c>
      <c r="M10585" s="17">
        <f>IF($E10585&lt;&gt;"",VLOOKUP($E10585,GEMWs!$E$14:$L$20,8,FALSE),"")</f>
        <v>96.174593288388181</v>
      </c>
      <c r="N10585" s="17">
        <f t="shared" si="752"/>
        <v>660</v>
      </c>
      <c r="O10585" s="17">
        <f t="shared" si="753"/>
        <v>660</v>
      </c>
      <c r="P10585" s="17">
        <f t="shared" si="754"/>
        <v>1.2434848484848486</v>
      </c>
      <c r="Q10585" s="17">
        <f t="shared" si="755"/>
        <v>1.2434848484848486</v>
      </c>
    </row>
    <row r="10586" spans="1:17" x14ac:dyDescent="0.35">
      <c r="A10586" t="s">
        <v>2615</v>
      </c>
      <c r="B10586" t="s">
        <v>697</v>
      </c>
      <c r="D10586" t="s">
        <v>14</v>
      </c>
      <c r="E10586" t="s">
        <v>21</v>
      </c>
      <c r="G10586" t="s">
        <v>3040</v>
      </c>
      <c r="H10586">
        <v>112.1</v>
      </c>
      <c r="J10586">
        <v>0</v>
      </c>
      <c r="K10586">
        <v>0</v>
      </c>
      <c r="L10586" s="17">
        <f>IF($E10586&lt;&gt;"",VLOOKUP($E10586,GEMWs!$E$14:$L$20,7,FALSE),"")</f>
        <v>37.754918937403332</v>
      </c>
      <c r="M10586" s="17">
        <f>IF($E10586&lt;&gt;"",VLOOKUP($E10586,GEMWs!$E$14:$L$20,8,FALSE),"")</f>
        <v>96.174593288388181</v>
      </c>
      <c r="N10586" s="17">
        <f t="shared" ca="1" si="752"/>
        <v>37.754918937403332</v>
      </c>
      <c r="O10586" s="17">
        <f t="shared" ca="1" si="753"/>
        <v>96.174593288388181</v>
      </c>
      <c r="P10586" s="17">
        <f t="shared" ca="1" si="754"/>
        <v>1.1655885007369675</v>
      </c>
      <c r="Q10586" s="17">
        <f t="shared" ca="1" si="755"/>
        <v>2.9691495348158172</v>
      </c>
    </row>
    <row r="10587" spans="1:17" x14ac:dyDescent="0.35">
      <c r="A10587" t="s">
        <v>2615</v>
      </c>
      <c r="B10587" t="s">
        <v>164</v>
      </c>
      <c r="D10587" t="s">
        <v>14</v>
      </c>
      <c r="E10587" t="s">
        <v>21</v>
      </c>
      <c r="G10587" t="s">
        <v>3040</v>
      </c>
      <c r="H10587">
        <v>142.4</v>
      </c>
      <c r="J10587">
        <v>0</v>
      </c>
      <c r="K10587">
        <v>0</v>
      </c>
      <c r="L10587" s="17">
        <f>IF($E10587&lt;&gt;"",VLOOKUP($E10587,GEMWs!$E$14:$L$20,7,FALSE),"")</f>
        <v>37.754918937403332</v>
      </c>
      <c r="M10587" s="17">
        <f>IF($E10587&lt;&gt;"",VLOOKUP($E10587,GEMWs!$E$14:$L$20,8,FALSE),"")</f>
        <v>96.174593288388181</v>
      </c>
      <c r="N10587" s="17">
        <f t="shared" ca="1" si="752"/>
        <v>37.754918937403332</v>
      </c>
      <c r="O10587" s="17">
        <f t="shared" ca="1" si="753"/>
        <v>96.174593288388181</v>
      </c>
      <c r="P10587" s="17">
        <f t="shared" ca="1" si="754"/>
        <v>1.4806405218995913</v>
      </c>
      <c r="Q10587" s="17">
        <f t="shared" ca="1" si="755"/>
        <v>3.7716939675091208</v>
      </c>
    </row>
    <row r="10588" spans="1:17" x14ac:dyDescent="0.35">
      <c r="A10588" t="s">
        <v>2615</v>
      </c>
      <c r="B10588" t="s">
        <v>119</v>
      </c>
      <c r="D10588" t="s">
        <v>14</v>
      </c>
      <c r="E10588" t="s">
        <v>21</v>
      </c>
      <c r="G10588" t="s">
        <v>3040</v>
      </c>
      <c r="H10588">
        <v>214.6</v>
      </c>
      <c r="J10588">
        <v>0</v>
      </c>
      <c r="K10588">
        <v>0</v>
      </c>
      <c r="L10588" s="17">
        <f>IF($E10588&lt;&gt;"",VLOOKUP($E10588,GEMWs!$E$14:$L$20,7,FALSE),"")</f>
        <v>37.754918937403332</v>
      </c>
      <c r="M10588" s="17">
        <f>IF($E10588&lt;&gt;"",VLOOKUP($E10588,GEMWs!$E$14:$L$20,8,FALSE),"")</f>
        <v>96.174593288388181</v>
      </c>
      <c r="N10588" s="17">
        <f t="shared" ca="1" si="752"/>
        <v>37.754918937403332</v>
      </c>
      <c r="O10588" s="17">
        <f t="shared" ca="1" si="753"/>
        <v>96.174593288388181</v>
      </c>
      <c r="P10588" s="17">
        <f t="shared" ca="1" si="754"/>
        <v>2.2313585393234008</v>
      </c>
      <c r="Q10588" s="17">
        <f t="shared" ca="1" si="755"/>
        <v>5.6840275662040538</v>
      </c>
    </row>
    <row r="10589" spans="1:17" x14ac:dyDescent="0.35">
      <c r="A10589" t="s">
        <v>2615</v>
      </c>
      <c r="B10589" t="s">
        <v>964</v>
      </c>
      <c r="D10589" t="s">
        <v>14</v>
      </c>
      <c r="E10589" t="s">
        <v>21</v>
      </c>
      <c r="G10589" t="s">
        <v>3040</v>
      </c>
      <c r="H10589">
        <v>436.3</v>
      </c>
      <c r="J10589">
        <v>0</v>
      </c>
      <c r="K10589">
        <v>0</v>
      </c>
      <c r="L10589" s="17">
        <f>IF($E10589&lt;&gt;"",VLOOKUP($E10589,GEMWs!$E$14:$L$20,7,FALSE),"")</f>
        <v>37.754918937403332</v>
      </c>
      <c r="M10589" s="17">
        <f>IF($E10589&lt;&gt;"",VLOOKUP($E10589,GEMWs!$E$14:$L$20,8,FALSE),"")</f>
        <v>96.174593288388181</v>
      </c>
      <c r="N10589" s="17">
        <f t="shared" ca="1" si="752"/>
        <v>37.754918937403332</v>
      </c>
      <c r="O10589" s="17">
        <f t="shared" ca="1" si="753"/>
        <v>96.174593288388181</v>
      </c>
      <c r="P10589" s="17">
        <f t="shared" ca="1" si="754"/>
        <v>4.5365411496123009</v>
      </c>
      <c r="Q10589" s="17">
        <f t="shared" ca="1" si="755"/>
        <v>11.556110098484757</v>
      </c>
    </row>
    <row r="10590" spans="1:17" x14ac:dyDescent="0.35">
      <c r="A10590" t="s">
        <v>2615</v>
      </c>
      <c r="B10590" t="s">
        <v>2979</v>
      </c>
      <c r="D10590" t="s">
        <v>14</v>
      </c>
      <c r="E10590" t="s">
        <v>21</v>
      </c>
      <c r="G10590" t="s">
        <v>3040</v>
      </c>
      <c r="H10590">
        <v>288.60000000000002</v>
      </c>
      <c r="J10590">
        <v>0</v>
      </c>
      <c r="K10590">
        <v>0</v>
      </c>
      <c r="L10590" s="17">
        <f>IF($E10590&lt;&gt;"",VLOOKUP($E10590,GEMWs!$E$14:$L$20,7,FALSE),"")</f>
        <v>37.754918937403332</v>
      </c>
      <c r="M10590" s="17">
        <f>IF($E10590&lt;&gt;"",VLOOKUP($E10590,GEMWs!$E$14:$L$20,8,FALSE),"")</f>
        <v>96.174593288388181</v>
      </c>
      <c r="N10590" s="17">
        <f t="shared" ca="1" si="752"/>
        <v>37.754918937403332</v>
      </c>
      <c r="O10590" s="17">
        <f t="shared" ca="1" si="753"/>
        <v>96.174593288388181</v>
      </c>
      <c r="P10590" s="17">
        <f t="shared" ca="1" si="754"/>
        <v>3.000792518400436</v>
      </c>
      <c r="Q10590" s="17">
        <f t="shared" ca="1" si="755"/>
        <v>7.6440370717916588</v>
      </c>
    </row>
    <row r="10591" spans="1:17" x14ac:dyDescent="0.35">
      <c r="A10591" t="s">
        <v>2615</v>
      </c>
      <c r="B10591" t="s">
        <v>671</v>
      </c>
      <c r="C10591" t="s">
        <v>672</v>
      </c>
      <c r="D10591" t="s">
        <v>14</v>
      </c>
      <c r="E10591" t="s">
        <v>21</v>
      </c>
      <c r="F10591" t="s">
        <v>22</v>
      </c>
      <c r="G10591" t="s">
        <v>3040</v>
      </c>
      <c r="H10591">
        <v>505.2</v>
      </c>
      <c r="I10591">
        <v>310</v>
      </c>
      <c r="J10591">
        <v>6000</v>
      </c>
      <c r="K10591">
        <v>6000</v>
      </c>
      <c r="L10591" s="17">
        <f>IF($E10591&lt;&gt;"",VLOOKUP($E10591,GEMWs!$E$14:$L$20,7,FALSE),"")</f>
        <v>37.754918937403332</v>
      </c>
      <c r="M10591" s="17">
        <f>IF($E10591&lt;&gt;"",VLOOKUP($E10591,GEMWs!$E$14:$L$20,8,FALSE),"")</f>
        <v>96.174593288388181</v>
      </c>
      <c r="N10591" s="17">
        <f t="shared" si="752"/>
        <v>6000</v>
      </c>
      <c r="O10591" s="17">
        <f t="shared" si="753"/>
        <v>6000</v>
      </c>
      <c r="P10591" s="17">
        <f t="shared" si="754"/>
        <v>8.4199999999999997E-2</v>
      </c>
      <c r="Q10591" s="17">
        <f t="shared" si="755"/>
        <v>8.4199999999999997E-2</v>
      </c>
    </row>
    <row r="10592" spans="1:17" x14ac:dyDescent="0.35">
      <c r="A10592" t="s">
        <v>2615</v>
      </c>
      <c r="B10592" t="s">
        <v>1507</v>
      </c>
      <c r="D10592" t="s">
        <v>14</v>
      </c>
      <c r="E10592" t="s">
        <v>21</v>
      </c>
      <c r="G10592" t="s">
        <v>3040</v>
      </c>
      <c r="H10592">
        <v>367.4</v>
      </c>
      <c r="J10592">
        <v>0</v>
      </c>
      <c r="K10592">
        <v>0</v>
      </c>
      <c r="L10592" s="17">
        <f>IF($E10592&lt;&gt;"",VLOOKUP($E10592,GEMWs!$E$14:$L$20,7,FALSE),"")</f>
        <v>37.754918937403332</v>
      </c>
      <c r="M10592" s="17">
        <f>IF($E10592&lt;&gt;"",VLOOKUP($E10592,GEMWs!$E$14:$L$20,8,FALSE),"")</f>
        <v>96.174593288388181</v>
      </c>
      <c r="N10592" s="17">
        <f t="shared" ca="1" si="752"/>
        <v>37.754918937403332</v>
      </c>
      <c r="O10592" s="17">
        <f t="shared" ca="1" si="753"/>
        <v>96.174593288388181</v>
      </c>
      <c r="P10592" s="17">
        <f t="shared" ca="1" si="754"/>
        <v>3.8201357285527373</v>
      </c>
      <c r="Q10592" s="17">
        <f t="shared" ca="1" si="755"/>
        <v>9.7311823290930537</v>
      </c>
    </row>
    <row r="10593" spans="1:17" x14ac:dyDescent="0.35">
      <c r="A10593" t="s">
        <v>2615</v>
      </c>
      <c r="B10593" t="s">
        <v>1703</v>
      </c>
      <c r="C10593" t="s">
        <v>1704</v>
      </c>
      <c r="D10593" t="s">
        <v>14</v>
      </c>
      <c r="E10593" t="s">
        <v>21</v>
      </c>
      <c r="G10593" t="s">
        <v>3040</v>
      </c>
      <c r="H10593">
        <v>458.2</v>
      </c>
      <c r="J10593">
        <v>0</v>
      </c>
      <c r="K10593">
        <v>0</v>
      </c>
      <c r="L10593" s="17">
        <f>IF($E10593&lt;&gt;"",VLOOKUP($E10593,GEMWs!$E$14:$L$20,7,FALSE),"")</f>
        <v>37.754918937403332</v>
      </c>
      <c r="M10593" s="17">
        <f>IF($E10593&lt;&gt;"",VLOOKUP($E10593,GEMWs!$E$14:$L$20,8,FALSE),"")</f>
        <v>96.174593288388181</v>
      </c>
      <c r="N10593" s="17">
        <f t="shared" ca="1" si="752"/>
        <v>37.754918937403332</v>
      </c>
      <c r="O10593" s="17">
        <f t="shared" ca="1" si="753"/>
        <v>96.174593288388181</v>
      </c>
      <c r="P10593" s="17">
        <f t="shared" ca="1" si="754"/>
        <v>4.7642520163932067</v>
      </c>
      <c r="Q10593" s="17">
        <f t="shared" ca="1" si="755"/>
        <v>12.136166965678925</v>
      </c>
    </row>
    <row r="10594" spans="1:17" x14ac:dyDescent="0.35">
      <c r="A10594" t="s">
        <v>2615</v>
      </c>
      <c r="B10594" t="s">
        <v>120</v>
      </c>
      <c r="D10594" t="s">
        <v>14</v>
      </c>
      <c r="E10594" t="s">
        <v>21</v>
      </c>
      <c r="G10594" t="s">
        <v>3040</v>
      </c>
      <c r="H10594">
        <v>2177.8000000000002</v>
      </c>
      <c r="J10594">
        <v>0</v>
      </c>
      <c r="K10594">
        <v>0</v>
      </c>
      <c r="L10594" s="17">
        <f>IF($E10594&lt;&gt;"",VLOOKUP($E10594,GEMWs!$E$14:$L$20,7,FALSE),"")</f>
        <v>37.754918937403332</v>
      </c>
      <c r="M10594" s="17">
        <f>IF($E10594&lt;&gt;"",VLOOKUP($E10594,GEMWs!$E$14:$L$20,8,FALSE),"")</f>
        <v>96.174593288388181</v>
      </c>
      <c r="N10594" s="17">
        <f t="shared" ca="1" si="752"/>
        <v>37.754918937403332</v>
      </c>
      <c r="O10594" s="17">
        <f t="shared" ca="1" si="753"/>
        <v>96.174593288388181</v>
      </c>
      <c r="P10594" s="17">
        <f t="shared" ca="1" si="754"/>
        <v>22.644234049107656</v>
      </c>
      <c r="Q10594" s="17">
        <f t="shared" ca="1" si="755"/>
        <v>57.682550017144408</v>
      </c>
    </row>
    <row r="10595" spans="1:17" x14ac:dyDescent="0.35">
      <c r="A10595" t="s">
        <v>2615</v>
      </c>
      <c r="B10595" t="s">
        <v>125</v>
      </c>
      <c r="D10595" t="s">
        <v>14</v>
      </c>
      <c r="E10595" t="s">
        <v>21</v>
      </c>
      <c r="G10595" t="s">
        <v>3040</v>
      </c>
      <c r="H10595">
        <v>32.1</v>
      </c>
      <c r="J10595">
        <v>0</v>
      </c>
      <c r="K10595">
        <v>0</v>
      </c>
      <c r="L10595" s="17">
        <f>IF($E10595&lt;&gt;"",VLOOKUP($E10595,GEMWs!$E$14:$L$20,7,FALSE),"")</f>
        <v>37.754918937403332</v>
      </c>
      <c r="M10595" s="17">
        <f>IF($E10595&lt;&gt;"",VLOOKUP($E10595,GEMWs!$E$14:$L$20,8,FALSE),"")</f>
        <v>96.174593288388181</v>
      </c>
      <c r="N10595" s="17">
        <f t="shared" ca="1" si="752"/>
        <v>37.754918937403332</v>
      </c>
      <c r="O10595" s="17">
        <f t="shared" ca="1" si="753"/>
        <v>96.174593288388181</v>
      </c>
      <c r="P10595" s="17">
        <f t="shared" ca="1" si="754"/>
        <v>0.33376798281584891</v>
      </c>
      <c r="Q10595" s="17">
        <f t="shared" ca="1" si="755"/>
        <v>0.85022033958597454</v>
      </c>
    </row>
    <row r="10596" spans="1:17" x14ac:dyDescent="0.35">
      <c r="A10596" t="s">
        <v>2615</v>
      </c>
      <c r="B10596" t="s">
        <v>111</v>
      </c>
      <c r="D10596" t="s">
        <v>14</v>
      </c>
      <c r="E10596" t="s">
        <v>21</v>
      </c>
      <c r="G10596" t="s">
        <v>3040</v>
      </c>
      <c r="H10596">
        <v>6504.9</v>
      </c>
      <c r="J10596">
        <v>0</v>
      </c>
      <c r="K10596">
        <v>0</v>
      </c>
      <c r="L10596" s="17">
        <f>IF($E10596&lt;&gt;"",VLOOKUP($E10596,GEMWs!$E$14:$L$20,7,FALSE),"")</f>
        <v>37.754918937403332</v>
      </c>
      <c r="M10596" s="17">
        <f>IF($E10596&lt;&gt;"",VLOOKUP($E10596,GEMWs!$E$14:$L$20,8,FALSE),"")</f>
        <v>96.174593288388181</v>
      </c>
      <c r="N10596" s="17">
        <f t="shared" ca="1" si="752"/>
        <v>37.754918937403332</v>
      </c>
      <c r="O10596" s="17">
        <f t="shared" ca="1" si="753"/>
        <v>96.174593288388181</v>
      </c>
      <c r="P10596" s="17">
        <f t="shared" ca="1" si="754"/>
        <v>67.636366087813556</v>
      </c>
      <c r="Q10596" s="17">
        <f t="shared" ca="1" si="755"/>
        <v>172.29278152563256</v>
      </c>
    </row>
    <row r="10597" spans="1:17" x14ac:dyDescent="0.35">
      <c r="A10597" t="s">
        <v>2615</v>
      </c>
      <c r="B10597" t="s">
        <v>112</v>
      </c>
      <c r="D10597" t="s">
        <v>14</v>
      </c>
      <c r="E10597" t="s">
        <v>18</v>
      </c>
      <c r="G10597" t="s">
        <v>3040</v>
      </c>
      <c r="H10597">
        <v>268.5</v>
      </c>
      <c r="J10597">
        <v>0</v>
      </c>
      <c r="K10597">
        <v>0</v>
      </c>
      <c r="L10597" s="17">
        <f>IF($E10597&lt;&gt;"",VLOOKUP($E10597,GEMWs!$E$14:$L$20,7,FALSE),"")</f>
        <v>5950.3939027696888</v>
      </c>
      <c r="M10597" s="17">
        <f>IF($E10597&lt;&gt;"",VLOOKUP($E10597,GEMWs!$E$14:$L$20,8,FALSE),"")</f>
        <v>10539.430626954083</v>
      </c>
      <c r="N10597" s="17">
        <f t="shared" ca="1" si="752"/>
        <v>5950.3939027696888</v>
      </c>
      <c r="O10597" s="17">
        <f t="shared" ca="1" si="753"/>
        <v>10539.430626954083</v>
      </c>
      <c r="P10597" s="17">
        <f t="shared" ca="1" si="754"/>
        <v>2.547575950766489E-2</v>
      </c>
      <c r="Q10597" s="17">
        <f t="shared" ca="1" si="755"/>
        <v>4.5123063176544187E-2</v>
      </c>
    </row>
    <row r="10598" spans="1:17" x14ac:dyDescent="0.35">
      <c r="A10598" t="s">
        <v>2615</v>
      </c>
      <c r="B10598" t="s">
        <v>135</v>
      </c>
      <c r="D10598" t="s">
        <v>22</v>
      </c>
      <c r="G10598" t="s">
        <v>3040</v>
      </c>
      <c r="H10598">
        <v>33521.1</v>
      </c>
      <c r="J10598">
        <v>0</v>
      </c>
      <c r="K10598">
        <v>0</v>
      </c>
      <c r="L10598" s="17" t="str">
        <f>IF($E10598&lt;&gt;"",VLOOKUP($E10598,GEMWs!$E$14:$L$20,7,FALSE),"")</f>
        <v/>
      </c>
      <c r="M10598" s="17" t="str">
        <f>IF($E10598&lt;&gt;"",VLOOKUP($E10598,GEMWs!$E$14:$L$20,8,FALSE),"")</f>
        <v/>
      </c>
      <c r="N10598" s="17">
        <f t="shared" ca="1" si="752"/>
        <v>0</v>
      </c>
      <c r="O10598" s="17">
        <f t="shared" ca="1" si="753"/>
        <v>0</v>
      </c>
      <c r="P10598" s="17">
        <f t="shared" ca="1" si="754"/>
        <v>0</v>
      </c>
      <c r="Q10598" s="17">
        <f t="shared" ca="1" si="755"/>
        <v>0</v>
      </c>
    </row>
    <row r="10599" spans="1:17" x14ac:dyDescent="0.35">
      <c r="A10599" t="s">
        <v>2615</v>
      </c>
      <c r="B10599" t="s">
        <v>673</v>
      </c>
      <c r="C10599" t="s">
        <v>674</v>
      </c>
      <c r="D10599" t="s">
        <v>14</v>
      </c>
      <c r="E10599" t="s">
        <v>21</v>
      </c>
      <c r="F10599" t="s">
        <v>22</v>
      </c>
      <c r="G10599" t="s">
        <v>3040</v>
      </c>
      <c r="H10599">
        <v>3110</v>
      </c>
      <c r="I10599">
        <v>331</v>
      </c>
      <c r="J10599">
        <v>80.760000000000005</v>
      </c>
      <c r="K10599">
        <v>260</v>
      </c>
      <c r="L10599" s="17">
        <f>IF($E10599&lt;&gt;"",VLOOKUP($E10599,GEMWs!$E$14:$L$20,7,FALSE),"")</f>
        <v>37.754918937403332</v>
      </c>
      <c r="M10599" s="17">
        <f>IF($E10599&lt;&gt;"",VLOOKUP($E10599,GEMWs!$E$14:$L$20,8,FALSE),"")</f>
        <v>96.174593288388181</v>
      </c>
      <c r="N10599" s="17">
        <f t="shared" si="752"/>
        <v>80.760000000000005</v>
      </c>
      <c r="O10599" s="17">
        <f t="shared" si="753"/>
        <v>260</v>
      </c>
      <c r="P10599" s="17">
        <f t="shared" si="754"/>
        <v>11.961538461538462</v>
      </c>
      <c r="Q10599" s="17">
        <f t="shared" si="755"/>
        <v>38.509162951956412</v>
      </c>
    </row>
    <row r="10600" spans="1:17" x14ac:dyDescent="0.35">
      <c r="A10600" t="s">
        <v>2615</v>
      </c>
      <c r="B10600" t="s">
        <v>71</v>
      </c>
      <c r="C10600" t="s">
        <v>72</v>
      </c>
      <c r="D10600" t="s">
        <v>14</v>
      </c>
      <c r="E10600" t="s">
        <v>21</v>
      </c>
      <c r="F10600" t="s">
        <v>22</v>
      </c>
      <c r="G10600" t="s">
        <v>3040</v>
      </c>
      <c r="H10600">
        <v>197.9</v>
      </c>
      <c r="I10600">
        <v>333</v>
      </c>
      <c r="J10600">
        <v>31000</v>
      </c>
      <c r="K10600">
        <v>60000</v>
      </c>
      <c r="L10600" s="17">
        <f>IF($E10600&lt;&gt;"",VLOOKUP($E10600,GEMWs!$E$14:$L$20,7,FALSE),"")</f>
        <v>37.754918937403332</v>
      </c>
      <c r="M10600" s="17">
        <f>IF($E10600&lt;&gt;"",VLOOKUP($E10600,GEMWs!$E$14:$L$20,8,FALSE),"")</f>
        <v>96.174593288388181</v>
      </c>
      <c r="N10600" s="17">
        <f t="shared" si="752"/>
        <v>31000</v>
      </c>
      <c r="O10600" s="17">
        <f t="shared" si="753"/>
        <v>60000</v>
      </c>
      <c r="P10600" s="17">
        <f t="shared" si="754"/>
        <v>3.2983333333333332E-3</v>
      </c>
      <c r="Q10600" s="17">
        <f t="shared" si="755"/>
        <v>6.3838709677419359E-3</v>
      </c>
    </row>
    <row r="10601" spans="1:17" x14ac:dyDescent="0.35">
      <c r="A10601" t="s">
        <v>2615</v>
      </c>
      <c r="B10601" t="s">
        <v>2616</v>
      </c>
      <c r="C10601" t="s">
        <v>158</v>
      </c>
      <c r="D10601" t="s">
        <v>14</v>
      </c>
      <c r="E10601" t="s">
        <v>21</v>
      </c>
      <c r="G10601" t="s">
        <v>3040</v>
      </c>
      <c r="H10601">
        <v>9994.7000000000007</v>
      </c>
      <c r="J10601">
        <v>0</v>
      </c>
      <c r="K10601">
        <v>0</v>
      </c>
      <c r="L10601" s="17">
        <f>IF($E10601&lt;&gt;"",VLOOKUP($E10601,GEMWs!$E$14:$L$20,7,FALSE),"")</f>
        <v>37.754918937403332</v>
      </c>
      <c r="M10601" s="17">
        <f>IF($E10601&lt;&gt;"",VLOOKUP($E10601,GEMWs!$E$14:$L$20,8,FALSE),"")</f>
        <v>96.174593288388181</v>
      </c>
      <c r="N10601" s="17">
        <f t="shared" ca="1" si="752"/>
        <v>37.754918937403332</v>
      </c>
      <c r="O10601" s="17">
        <f t="shared" ca="1" si="753"/>
        <v>96.174593288388181</v>
      </c>
      <c r="P10601" s="17">
        <f t="shared" ca="1" si="754"/>
        <v>103.92245663082757</v>
      </c>
      <c r="Q10601" s="17">
        <f t="shared" ca="1" si="755"/>
        <v>264.72577034454639</v>
      </c>
    </row>
    <row r="10602" spans="1:17" x14ac:dyDescent="0.35">
      <c r="A10602" t="s">
        <v>2615</v>
      </c>
      <c r="B10602" t="s">
        <v>636</v>
      </c>
      <c r="C10602" t="s">
        <v>637</v>
      </c>
      <c r="D10602" t="s">
        <v>14</v>
      </c>
      <c r="E10602" t="s">
        <v>21</v>
      </c>
      <c r="F10602" t="s">
        <v>22</v>
      </c>
      <c r="G10602" t="s">
        <v>3040</v>
      </c>
      <c r="H10602">
        <v>709.1</v>
      </c>
      <c r="I10602">
        <v>405</v>
      </c>
      <c r="J10602">
        <v>3900</v>
      </c>
      <c r="K10602">
        <v>3900</v>
      </c>
      <c r="L10602" s="17">
        <f>IF($E10602&lt;&gt;"",VLOOKUP($E10602,GEMWs!$E$14:$L$20,7,FALSE),"")</f>
        <v>37.754918937403332</v>
      </c>
      <c r="M10602" s="17">
        <f>IF($E10602&lt;&gt;"",VLOOKUP($E10602,GEMWs!$E$14:$L$20,8,FALSE),"")</f>
        <v>96.174593288388181</v>
      </c>
      <c r="N10602" s="17">
        <f t="shared" si="752"/>
        <v>3900</v>
      </c>
      <c r="O10602" s="17">
        <f t="shared" si="753"/>
        <v>3900</v>
      </c>
      <c r="P10602" s="17">
        <f t="shared" si="754"/>
        <v>0.18182051282051281</v>
      </c>
      <c r="Q10602" s="17">
        <f t="shared" si="755"/>
        <v>0.18182051282051281</v>
      </c>
    </row>
    <row r="10603" spans="1:17" x14ac:dyDescent="0.35">
      <c r="A10603" t="s">
        <v>2615</v>
      </c>
      <c r="B10603" t="s">
        <v>57</v>
      </c>
      <c r="C10603" t="s">
        <v>58</v>
      </c>
      <c r="D10603" t="s">
        <v>14</v>
      </c>
      <c r="E10603" t="s">
        <v>21</v>
      </c>
      <c r="F10603" t="s">
        <v>22</v>
      </c>
      <c r="G10603" t="s">
        <v>3040</v>
      </c>
      <c r="H10603">
        <v>321.10000000000002</v>
      </c>
      <c r="I10603">
        <v>407</v>
      </c>
      <c r="J10603">
        <v>2065.3591289999999</v>
      </c>
      <c r="K10603">
        <v>11224.793958</v>
      </c>
      <c r="L10603" s="17">
        <f>IF($E10603&lt;&gt;"",VLOOKUP($E10603,GEMWs!$E$14:$L$20,7,FALSE),"")</f>
        <v>37.754918937403332</v>
      </c>
      <c r="M10603" s="17">
        <f>IF($E10603&lt;&gt;"",VLOOKUP($E10603,GEMWs!$E$14:$L$20,8,FALSE),"")</f>
        <v>96.174593288388181</v>
      </c>
      <c r="N10603" s="17">
        <f t="shared" si="752"/>
        <v>2065.3591289999999</v>
      </c>
      <c r="O10603" s="17">
        <f t="shared" si="753"/>
        <v>11224.793958</v>
      </c>
      <c r="P10603" s="17">
        <f t="shared" si="754"/>
        <v>2.8606315732962698E-2</v>
      </c>
      <c r="Q10603" s="17">
        <f t="shared" si="755"/>
        <v>0.15546933000241434</v>
      </c>
    </row>
    <row r="10604" spans="1:17" x14ac:dyDescent="0.35">
      <c r="A10604" t="s">
        <v>2615</v>
      </c>
      <c r="B10604" t="s">
        <v>1640</v>
      </c>
      <c r="D10604" t="s">
        <v>22</v>
      </c>
      <c r="G10604" t="s">
        <v>3040</v>
      </c>
      <c r="H10604">
        <v>285.7</v>
      </c>
      <c r="J10604">
        <v>0</v>
      </c>
      <c r="K10604">
        <v>0</v>
      </c>
      <c r="L10604" s="17" t="str">
        <f>IF($E10604&lt;&gt;"",VLOOKUP($E10604,GEMWs!$E$14:$L$20,7,FALSE),"")</f>
        <v/>
      </c>
      <c r="M10604" s="17" t="str">
        <f>IF($E10604&lt;&gt;"",VLOOKUP($E10604,GEMWs!$E$14:$L$20,8,FALSE),"")</f>
        <v/>
      </c>
      <c r="N10604" s="17">
        <f t="shared" ca="1" si="752"/>
        <v>0</v>
      </c>
      <c r="O10604" s="17">
        <f t="shared" ca="1" si="753"/>
        <v>0</v>
      </c>
      <c r="P10604" s="17">
        <f t="shared" ca="1" si="754"/>
        <v>0</v>
      </c>
      <c r="Q10604" s="17">
        <f t="shared" ca="1" si="755"/>
        <v>0</v>
      </c>
    </row>
    <row r="10605" spans="1:17" x14ac:dyDescent="0.35">
      <c r="A10605" t="s">
        <v>2615</v>
      </c>
      <c r="B10605" t="s">
        <v>544</v>
      </c>
      <c r="C10605" t="s">
        <v>545</v>
      </c>
      <c r="D10605" t="s">
        <v>14</v>
      </c>
      <c r="E10605" t="s">
        <v>21</v>
      </c>
      <c r="F10605" t="s">
        <v>22</v>
      </c>
      <c r="G10605" t="s">
        <v>3040</v>
      </c>
      <c r="H10605">
        <v>900.9</v>
      </c>
      <c r="I10605">
        <v>363</v>
      </c>
      <c r="J10605">
        <v>100000</v>
      </c>
      <c r="K10605">
        <v>200000</v>
      </c>
      <c r="L10605" s="17">
        <f>IF($E10605&lt;&gt;"",VLOOKUP($E10605,GEMWs!$E$14:$L$20,7,FALSE),"")</f>
        <v>37.754918937403332</v>
      </c>
      <c r="M10605" s="17">
        <f>IF($E10605&lt;&gt;"",VLOOKUP($E10605,GEMWs!$E$14:$L$20,8,FALSE),"")</f>
        <v>96.174593288388181</v>
      </c>
      <c r="N10605" s="17">
        <f t="shared" si="752"/>
        <v>100000</v>
      </c>
      <c r="O10605" s="17">
        <f t="shared" si="753"/>
        <v>200000</v>
      </c>
      <c r="P10605" s="17">
        <f t="shared" si="754"/>
        <v>4.5044999999999998E-3</v>
      </c>
      <c r="Q10605" s="17">
        <f t="shared" si="755"/>
        <v>9.0089999999999996E-3</v>
      </c>
    </row>
    <row r="10606" spans="1:17" x14ac:dyDescent="0.35">
      <c r="A10606" t="s">
        <v>2615</v>
      </c>
      <c r="B10606" t="s">
        <v>150</v>
      </c>
      <c r="C10606" t="s">
        <v>151</v>
      </c>
      <c r="D10606" t="s">
        <v>14</v>
      </c>
      <c r="E10606" t="s">
        <v>21</v>
      </c>
      <c r="F10606" t="s">
        <v>22</v>
      </c>
      <c r="G10606" t="s">
        <v>3040</v>
      </c>
      <c r="H10606">
        <v>11034.8</v>
      </c>
      <c r="I10606">
        <v>342</v>
      </c>
      <c r="J10606">
        <v>121.88982799999999</v>
      </c>
      <c r="K10606">
        <v>164.86666500000001</v>
      </c>
      <c r="L10606" s="17">
        <f>IF($E10606&lt;&gt;"",VLOOKUP($E10606,GEMWs!$E$14:$L$20,7,FALSE),"")</f>
        <v>37.754918937403332</v>
      </c>
      <c r="M10606" s="17">
        <f>IF($E10606&lt;&gt;"",VLOOKUP($E10606,GEMWs!$E$14:$L$20,8,FALSE),"")</f>
        <v>96.174593288388181</v>
      </c>
      <c r="N10606" s="17">
        <f t="shared" si="752"/>
        <v>121.88982799999999</v>
      </c>
      <c r="O10606" s="17">
        <f t="shared" si="753"/>
        <v>164.86666500000001</v>
      </c>
      <c r="P10606" s="17">
        <f t="shared" si="754"/>
        <v>66.931662625673894</v>
      </c>
      <c r="Q10606" s="17">
        <f t="shared" si="755"/>
        <v>90.53093421380494</v>
      </c>
    </row>
    <row r="10607" spans="1:17" x14ac:dyDescent="0.35">
      <c r="A10607" t="s">
        <v>2617</v>
      </c>
      <c r="B10607" t="s">
        <v>534</v>
      </c>
      <c r="C10607" t="s">
        <v>535</v>
      </c>
      <c r="D10607" t="s">
        <v>14</v>
      </c>
      <c r="E10607" t="s">
        <v>21</v>
      </c>
      <c r="F10607" t="s">
        <v>22</v>
      </c>
      <c r="G10607" t="s">
        <v>3040</v>
      </c>
      <c r="H10607">
        <v>10</v>
      </c>
      <c r="I10607">
        <v>48</v>
      </c>
      <c r="J10607">
        <v>2720</v>
      </c>
      <c r="K10607">
        <v>2720</v>
      </c>
      <c r="L10607" s="17">
        <f>IF($E10607&lt;&gt;"",VLOOKUP($E10607,GEMWs!$E$14:$L$20,7,FALSE),"")</f>
        <v>37.754918937403332</v>
      </c>
      <c r="M10607" s="17">
        <f>IF($E10607&lt;&gt;"",VLOOKUP($E10607,GEMWs!$E$14:$L$20,8,FALSE),"")</f>
        <v>96.174593288388181</v>
      </c>
      <c r="N10607" s="17">
        <f t="shared" si="752"/>
        <v>2720</v>
      </c>
      <c r="O10607" s="17">
        <f t="shared" si="753"/>
        <v>2720</v>
      </c>
      <c r="P10607" s="17">
        <f t="shared" si="754"/>
        <v>3.6764705882352941E-3</v>
      </c>
      <c r="Q10607" s="17">
        <f t="shared" si="755"/>
        <v>3.6764705882352941E-3</v>
      </c>
    </row>
    <row r="10608" spans="1:17" x14ac:dyDescent="0.35">
      <c r="A10608" t="s">
        <v>2617</v>
      </c>
      <c r="B10608" t="s">
        <v>536</v>
      </c>
      <c r="C10608" t="s">
        <v>537</v>
      </c>
      <c r="D10608" t="s">
        <v>14</v>
      </c>
      <c r="E10608" t="s">
        <v>21</v>
      </c>
      <c r="F10608" t="s">
        <v>22</v>
      </c>
      <c r="G10608" t="s">
        <v>3040</v>
      </c>
      <c r="H10608">
        <v>14680</v>
      </c>
      <c r="I10608">
        <v>82</v>
      </c>
      <c r="J10608">
        <v>3.1</v>
      </c>
      <c r="K10608">
        <v>4.3</v>
      </c>
      <c r="L10608" s="17">
        <f>IF($E10608&lt;&gt;"",VLOOKUP($E10608,GEMWs!$E$14:$L$20,7,FALSE),"")</f>
        <v>37.754918937403332</v>
      </c>
      <c r="M10608" s="17">
        <f>IF($E10608&lt;&gt;"",VLOOKUP($E10608,GEMWs!$E$14:$L$20,8,FALSE),"")</f>
        <v>96.174593288388181</v>
      </c>
      <c r="N10608" s="17">
        <f t="shared" si="752"/>
        <v>3.1</v>
      </c>
      <c r="O10608" s="17">
        <f t="shared" si="753"/>
        <v>4.3</v>
      </c>
      <c r="P10608" s="17">
        <f t="shared" si="754"/>
        <v>3413.953488372093</v>
      </c>
      <c r="Q10608" s="17">
        <f t="shared" si="755"/>
        <v>4735.4838709677415</v>
      </c>
    </row>
    <row r="10609" spans="1:17" x14ac:dyDescent="0.35">
      <c r="A10609" t="s">
        <v>2617</v>
      </c>
      <c r="B10609" t="s">
        <v>27</v>
      </c>
      <c r="C10609" t="s">
        <v>28</v>
      </c>
      <c r="D10609" t="s">
        <v>14</v>
      </c>
      <c r="E10609" t="s">
        <v>21</v>
      </c>
      <c r="F10609" t="s">
        <v>22</v>
      </c>
      <c r="G10609" t="s">
        <v>3040</v>
      </c>
      <c r="H10609">
        <v>30</v>
      </c>
      <c r="I10609">
        <v>218</v>
      </c>
      <c r="J10609">
        <v>2000</v>
      </c>
      <c r="K10609">
        <v>15000</v>
      </c>
      <c r="L10609" s="17">
        <f>IF($E10609&lt;&gt;"",VLOOKUP($E10609,GEMWs!$E$14:$L$20,7,FALSE),"")</f>
        <v>37.754918937403332</v>
      </c>
      <c r="M10609" s="17">
        <f>IF($E10609&lt;&gt;"",VLOOKUP($E10609,GEMWs!$E$14:$L$20,8,FALSE),"")</f>
        <v>96.174593288388181</v>
      </c>
      <c r="N10609" s="17">
        <f t="shared" si="752"/>
        <v>2000</v>
      </c>
      <c r="O10609" s="17">
        <f t="shared" si="753"/>
        <v>15000</v>
      </c>
      <c r="P10609" s="17">
        <f t="shared" si="754"/>
        <v>2E-3</v>
      </c>
      <c r="Q10609" s="17">
        <f t="shared" si="755"/>
        <v>1.4999999999999999E-2</v>
      </c>
    </row>
    <row r="10610" spans="1:17" x14ac:dyDescent="0.35">
      <c r="A10610" t="s">
        <v>2617</v>
      </c>
      <c r="B10610" t="s">
        <v>31</v>
      </c>
      <c r="C10610" t="s">
        <v>32</v>
      </c>
      <c r="D10610" t="s">
        <v>14</v>
      </c>
      <c r="E10610" t="s">
        <v>21</v>
      </c>
      <c r="F10610" t="s">
        <v>22</v>
      </c>
      <c r="G10610" t="s">
        <v>3040</v>
      </c>
      <c r="H10610">
        <v>70</v>
      </c>
      <c r="I10610">
        <v>362</v>
      </c>
      <c r="J10610">
        <v>150</v>
      </c>
      <c r="K10610">
        <v>150</v>
      </c>
      <c r="L10610" s="17">
        <f>IF($E10610&lt;&gt;"",VLOOKUP($E10610,GEMWs!$E$14:$L$20,7,FALSE),"")</f>
        <v>37.754918937403332</v>
      </c>
      <c r="M10610" s="17">
        <f>IF($E10610&lt;&gt;"",VLOOKUP($E10610,GEMWs!$E$14:$L$20,8,FALSE),"")</f>
        <v>96.174593288388181</v>
      </c>
      <c r="N10610" s="17">
        <f t="shared" si="752"/>
        <v>150</v>
      </c>
      <c r="O10610" s="17">
        <f t="shared" si="753"/>
        <v>150</v>
      </c>
      <c r="P10610" s="17">
        <f t="shared" si="754"/>
        <v>0.46666666666666667</v>
      </c>
      <c r="Q10610" s="17">
        <f t="shared" si="755"/>
        <v>0.46666666666666667</v>
      </c>
    </row>
    <row r="10611" spans="1:17" x14ac:dyDescent="0.35">
      <c r="A10611" t="s">
        <v>2617</v>
      </c>
      <c r="B10611" t="s">
        <v>538</v>
      </c>
      <c r="C10611" t="s">
        <v>539</v>
      </c>
      <c r="D10611" t="s">
        <v>14</v>
      </c>
      <c r="E10611" t="s">
        <v>21</v>
      </c>
      <c r="F10611" t="s">
        <v>22</v>
      </c>
      <c r="G10611" t="s">
        <v>3040</v>
      </c>
      <c r="H10611">
        <v>120</v>
      </c>
      <c r="I10611">
        <v>355</v>
      </c>
      <c r="J10611">
        <v>3600</v>
      </c>
      <c r="K10611">
        <v>3600</v>
      </c>
      <c r="L10611" s="17">
        <f>IF($E10611&lt;&gt;"",VLOOKUP($E10611,GEMWs!$E$14:$L$20,7,FALSE),"")</f>
        <v>37.754918937403332</v>
      </c>
      <c r="M10611" s="17">
        <f>IF($E10611&lt;&gt;"",VLOOKUP($E10611,GEMWs!$E$14:$L$20,8,FALSE),"")</f>
        <v>96.174593288388181</v>
      </c>
      <c r="N10611" s="17">
        <f t="shared" si="752"/>
        <v>3600</v>
      </c>
      <c r="O10611" s="17">
        <f t="shared" si="753"/>
        <v>3600</v>
      </c>
      <c r="P10611" s="17">
        <f t="shared" si="754"/>
        <v>3.3333333333333333E-2</v>
      </c>
      <c r="Q10611" s="17">
        <f t="shared" si="755"/>
        <v>3.3333333333333333E-2</v>
      </c>
    </row>
    <row r="10612" spans="1:17" x14ac:dyDescent="0.35">
      <c r="A10612" t="s">
        <v>2617</v>
      </c>
      <c r="B10612" t="s">
        <v>13</v>
      </c>
      <c r="D10612" t="s">
        <v>14</v>
      </c>
      <c r="E10612" t="s">
        <v>15</v>
      </c>
      <c r="G10612" t="s">
        <v>3040</v>
      </c>
      <c r="H10612">
        <v>5</v>
      </c>
      <c r="J10612">
        <v>0</v>
      </c>
      <c r="K10612">
        <v>0</v>
      </c>
      <c r="L10612" s="17">
        <f>IF($E10612&lt;&gt;"",VLOOKUP($E10612,GEMWs!$E$14:$L$20,7,FALSE),"")</f>
        <v>37.892086284381016</v>
      </c>
      <c r="M10612" s="17">
        <f>IF($E10612&lt;&gt;"",VLOOKUP($E10612,GEMWs!$E$14:$L$20,8,FALSE),"")</f>
        <v>96.522753888300599</v>
      </c>
      <c r="N10612" s="17">
        <f t="shared" ca="1" si="752"/>
        <v>37.892086284381016</v>
      </c>
      <c r="O10612" s="17">
        <f t="shared" ca="1" si="753"/>
        <v>96.522753888300599</v>
      </c>
      <c r="P10612" s="17">
        <f t="shared" ca="1" si="754"/>
        <v>5.1801257201863196E-2</v>
      </c>
      <c r="Q10612" s="17">
        <f t="shared" ca="1" si="755"/>
        <v>0.13195367398023114</v>
      </c>
    </row>
    <row r="10613" spans="1:17" x14ac:dyDescent="0.35">
      <c r="A10613" t="s">
        <v>2617</v>
      </c>
      <c r="B10613" t="s">
        <v>49</v>
      </c>
      <c r="C10613" t="s">
        <v>50</v>
      </c>
      <c r="D10613" t="s">
        <v>14</v>
      </c>
      <c r="E10613" t="s">
        <v>21</v>
      </c>
      <c r="F10613" t="s">
        <v>14</v>
      </c>
      <c r="G10613" t="s">
        <v>3040</v>
      </c>
      <c r="H10613">
        <v>1</v>
      </c>
      <c r="I10613">
        <v>278</v>
      </c>
      <c r="J10613">
        <v>20.321014999999999</v>
      </c>
      <c r="K10613">
        <v>2000</v>
      </c>
      <c r="L10613" s="17">
        <f>IF($E10613&lt;&gt;"",VLOOKUP($E10613,GEMWs!$E$14:$L$20,7,FALSE),"")</f>
        <v>37.754918937403332</v>
      </c>
      <c r="M10613" s="17">
        <f>IF($E10613&lt;&gt;"",VLOOKUP($E10613,GEMWs!$E$14:$L$20,8,FALSE),"")</f>
        <v>96.174593288388181</v>
      </c>
      <c r="N10613" s="17">
        <f t="shared" si="752"/>
        <v>20.321014999999999</v>
      </c>
      <c r="O10613" s="17">
        <f t="shared" si="753"/>
        <v>2000</v>
      </c>
      <c r="P10613" s="17">
        <f t="shared" si="754"/>
        <v>5.0000000000000001E-4</v>
      </c>
      <c r="Q10613" s="17">
        <f t="shared" si="755"/>
        <v>4.9210140339938729E-2</v>
      </c>
    </row>
    <row r="10614" spans="1:17" x14ac:dyDescent="0.35">
      <c r="A10614" t="s">
        <v>2617</v>
      </c>
      <c r="B10614" t="s">
        <v>69</v>
      </c>
      <c r="C10614" t="s">
        <v>70</v>
      </c>
      <c r="D10614" t="s">
        <v>14</v>
      </c>
      <c r="E10614" t="s">
        <v>21</v>
      </c>
      <c r="F10614" t="s">
        <v>22</v>
      </c>
      <c r="G10614" t="s">
        <v>3040</v>
      </c>
      <c r="H10614">
        <v>50</v>
      </c>
      <c r="I10614">
        <v>416</v>
      </c>
      <c r="J10614">
        <v>145.66</v>
      </c>
      <c r="K10614">
        <v>1199.98</v>
      </c>
      <c r="L10614" s="17">
        <f>IF($E10614&lt;&gt;"",VLOOKUP($E10614,GEMWs!$E$14:$L$20,7,FALSE),"")</f>
        <v>37.754918937403332</v>
      </c>
      <c r="M10614" s="17">
        <f>IF($E10614&lt;&gt;"",VLOOKUP($E10614,GEMWs!$E$14:$L$20,8,FALSE),"")</f>
        <v>96.174593288388181</v>
      </c>
      <c r="N10614" s="17">
        <f t="shared" si="752"/>
        <v>145.66</v>
      </c>
      <c r="O10614" s="17">
        <f t="shared" si="753"/>
        <v>1199.98</v>
      </c>
      <c r="P10614" s="17">
        <f t="shared" si="754"/>
        <v>4.1667361122685376E-2</v>
      </c>
      <c r="Q10614" s="17">
        <f t="shared" si="755"/>
        <v>0.34326513799258546</v>
      </c>
    </row>
    <row r="10615" spans="1:17" x14ac:dyDescent="0.35">
      <c r="A10615" t="s">
        <v>2617</v>
      </c>
      <c r="B10615" t="s">
        <v>542</v>
      </c>
      <c r="C10615" t="s">
        <v>543</v>
      </c>
      <c r="D10615" t="s">
        <v>14</v>
      </c>
      <c r="E10615" t="s">
        <v>21</v>
      </c>
      <c r="F10615" t="s">
        <v>22</v>
      </c>
      <c r="G10615" t="s">
        <v>3040</v>
      </c>
      <c r="H10615">
        <v>15</v>
      </c>
      <c r="I10615">
        <v>393</v>
      </c>
      <c r="J10615">
        <v>69.463928999999993</v>
      </c>
      <c r="K10615">
        <v>255.49058400000001</v>
      </c>
      <c r="L10615" s="17">
        <f>IF($E10615&lt;&gt;"",VLOOKUP($E10615,GEMWs!$E$14:$L$20,7,FALSE),"")</f>
        <v>37.754918937403332</v>
      </c>
      <c r="M10615" s="17">
        <f>IF($E10615&lt;&gt;"",VLOOKUP($E10615,GEMWs!$E$14:$L$20,8,FALSE),"")</f>
        <v>96.174593288388181</v>
      </c>
      <c r="N10615" s="17">
        <f t="shared" si="752"/>
        <v>69.463928999999993</v>
      </c>
      <c r="O10615" s="17">
        <f t="shared" si="753"/>
        <v>255.49058400000001</v>
      </c>
      <c r="P10615" s="17">
        <f t="shared" si="754"/>
        <v>5.8710578547192173E-2</v>
      </c>
      <c r="Q10615" s="17">
        <f t="shared" si="755"/>
        <v>0.21593941223796889</v>
      </c>
    </row>
    <row r="10616" spans="1:17" x14ac:dyDescent="0.35">
      <c r="A10616" t="s">
        <v>2617</v>
      </c>
      <c r="B10616" t="s">
        <v>1761</v>
      </c>
      <c r="D10616" t="s">
        <v>14</v>
      </c>
      <c r="E10616" t="s">
        <v>21</v>
      </c>
      <c r="G10616" t="s">
        <v>3040</v>
      </c>
      <c r="H10616">
        <v>6</v>
      </c>
      <c r="J10616">
        <v>0</v>
      </c>
      <c r="K10616">
        <v>0</v>
      </c>
      <c r="L10616" s="17">
        <f>IF($E10616&lt;&gt;"",VLOOKUP($E10616,GEMWs!$E$14:$L$20,7,FALSE),"")</f>
        <v>37.754918937403332</v>
      </c>
      <c r="M10616" s="17">
        <f>IF($E10616&lt;&gt;"",VLOOKUP($E10616,GEMWs!$E$14:$L$20,8,FALSE),"")</f>
        <v>96.174593288388181</v>
      </c>
      <c r="N10616" s="17">
        <f t="shared" ca="1" si="752"/>
        <v>37.754918937403332</v>
      </c>
      <c r="O10616" s="17">
        <f t="shared" ca="1" si="753"/>
        <v>96.174593288388181</v>
      </c>
      <c r="P10616" s="17">
        <f t="shared" ca="1" si="754"/>
        <v>6.2386538844083898E-2</v>
      </c>
      <c r="Q10616" s="17">
        <f t="shared" ca="1" si="755"/>
        <v>0.15891968964223821</v>
      </c>
    </row>
    <row r="10617" spans="1:17" x14ac:dyDescent="0.35">
      <c r="A10617" t="s">
        <v>2617</v>
      </c>
      <c r="B10617" t="s">
        <v>547</v>
      </c>
      <c r="D10617" t="s">
        <v>14</v>
      </c>
      <c r="E10617" t="s">
        <v>21</v>
      </c>
      <c r="G10617" t="s">
        <v>3040</v>
      </c>
      <c r="H10617">
        <v>5</v>
      </c>
      <c r="J10617">
        <v>0</v>
      </c>
      <c r="K10617">
        <v>0</v>
      </c>
      <c r="L10617" s="17">
        <f>IF($E10617&lt;&gt;"",VLOOKUP($E10617,GEMWs!$E$14:$L$20,7,FALSE),"")</f>
        <v>37.754918937403332</v>
      </c>
      <c r="M10617" s="17">
        <f>IF($E10617&lt;&gt;"",VLOOKUP($E10617,GEMWs!$E$14:$L$20,8,FALSE),"")</f>
        <v>96.174593288388181</v>
      </c>
      <c r="N10617" s="17">
        <f t="shared" ca="1" si="752"/>
        <v>37.754918937403332</v>
      </c>
      <c r="O10617" s="17">
        <f t="shared" ca="1" si="753"/>
        <v>96.174593288388181</v>
      </c>
      <c r="P10617" s="17">
        <f t="shared" ca="1" si="754"/>
        <v>5.1988782370069916E-2</v>
      </c>
      <c r="Q10617" s="17">
        <f t="shared" ca="1" si="755"/>
        <v>0.13243307470186519</v>
      </c>
    </row>
    <row r="10618" spans="1:17" x14ac:dyDescent="0.35">
      <c r="A10618" t="s">
        <v>2617</v>
      </c>
      <c r="B10618" t="s">
        <v>544</v>
      </c>
      <c r="C10618" t="s">
        <v>545</v>
      </c>
      <c r="D10618" t="s">
        <v>14</v>
      </c>
      <c r="E10618" t="s">
        <v>21</v>
      </c>
      <c r="F10618" t="s">
        <v>22</v>
      </c>
      <c r="G10618" t="s">
        <v>3040</v>
      </c>
      <c r="H10618">
        <v>8</v>
      </c>
      <c r="I10618">
        <v>363</v>
      </c>
      <c r="J10618">
        <v>100000</v>
      </c>
      <c r="K10618">
        <v>200000</v>
      </c>
      <c r="L10618" s="17">
        <f>IF($E10618&lt;&gt;"",VLOOKUP($E10618,GEMWs!$E$14:$L$20,7,FALSE),"")</f>
        <v>37.754918937403332</v>
      </c>
      <c r="M10618" s="17">
        <f>IF($E10618&lt;&gt;"",VLOOKUP($E10618,GEMWs!$E$14:$L$20,8,FALSE),"")</f>
        <v>96.174593288388181</v>
      </c>
      <c r="N10618" s="17">
        <f t="shared" si="752"/>
        <v>100000</v>
      </c>
      <c r="O10618" s="17">
        <f t="shared" si="753"/>
        <v>200000</v>
      </c>
      <c r="P10618" s="17">
        <f t="shared" si="754"/>
        <v>4.0000000000000003E-5</v>
      </c>
      <c r="Q10618" s="17">
        <f t="shared" si="755"/>
        <v>8.0000000000000007E-5</v>
      </c>
    </row>
    <row r="10619" spans="1:17" x14ac:dyDescent="0.35">
      <c r="A10619" t="s">
        <v>2618</v>
      </c>
      <c r="B10619" t="s">
        <v>245</v>
      </c>
      <c r="D10619" t="s">
        <v>22</v>
      </c>
      <c r="G10619" t="s">
        <v>3040</v>
      </c>
      <c r="H10619">
        <v>251.7</v>
      </c>
      <c r="J10619">
        <v>0</v>
      </c>
      <c r="K10619">
        <v>0</v>
      </c>
      <c r="L10619" s="17" t="str">
        <f>IF($E10619&lt;&gt;"",VLOOKUP($E10619,GEMWs!$E$14:$L$20,7,FALSE),"")</f>
        <v/>
      </c>
      <c r="M10619" s="17" t="str">
        <f>IF($E10619&lt;&gt;"",VLOOKUP($E10619,GEMWs!$E$14:$L$20,8,FALSE),"")</f>
        <v/>
      </c>
      <c r="N10619" s="17">
        <f t="shared" ca="1" si="752"/>
        <v>0</v>
      </c>
      <c r="O10619" s="17">
        <f t="shared" ca="1" si="753"/>
        <v>0</v>
      </c>
      <c r="P10619" s="17">
        <f t="shared" ca="1" si="754"/>
        <v>0</v>
      </c>
      <c r="Q10619" s="17">
        <f t="shared" ca="1" si="755"/>
        <v>0</v>
      </c>
    </row>
    <row r="10620" spans="1:17" x14ac:dyDescent="0.35">
      <c r="A10620" t="s">
        <v>2618</v>
      </c>
      <c r="B10620" t="s">
        <v>103</v>
      </c>
      <c r="D10620" t="s">
        <v>14</v>
      </c>
      <c r="E10620" t="s">
        <v>15</v>
      </c>
      <c r="G10620" t="s">
        <v>3040</v>
      </c>
      <c r="H10620">
        <v>37.1</v>
      </c>
      <c r="J10620">
        <v>0</v>
      </c>
      <c r="K10620">
        <v>0</v>
      </c>
      <c r="L10620" s="17">
        <f>IF($E10620&lt;&gt;"",VLOOKUP($E10620,GEMWs!$E$14:$L$20,7,FALSE),"")</f>
        <v>37.892086284381016</v>
      </c>
      <c r="M10620" s="17">
        <f>IF($E10620&lt;&gt;"",VLOOKUP($E10620,GEMWs!$E$14:$L$20,8,FALSE),"")</f>
        <v>96.522753888300599</v>
      </c>
      <c r="N10620" s="17">
        <f t="shared" ca="1" si="752"/>
        <v>37.892086284381016</v>
      </c>
      <c r="O10620" s="17">
        <f t="shared" ca="1" si="753"/>
        <v>96.522753888300599</v>
      </c>
      <c r="P10620" s="17">
        <f t="shared" ca="1" si="754"/>
        <v>0.38436532843782489</v>
      </c>
      <c r="Q10620" s="17">
        <f t="shared" ca="1" si="755"/>
        <v>0.97909626093331503</v>
      </c>
    </row>
    <row r="10621" spans="1:17" x14ac:dyDescent="0.35">
      <c r="A10621" t="s">
        <v>2618</v>
      </c>
      <c r="B10621" t="s">
        <v>2994</v>
      </c>
      <c r="D10621" t="s">
        <v>14</v>
      </c>
      <c r="E10621" t="s">
        <v>21</v>
      </c>
      <c r="G10621" t="s">
        <v>3040</v>
      </c>
      <c r="H10621">
        <v>0.1</v>
      </c>
      <c r="J10621">
        <v>0</v>
      </c>
      <c r="K10621">
        <v>0</v>
      </c>
      <c r="L10621" s="17">
        <f>IF($E10621&lt;&gt;"",VLOOKUP($E10621,GEMWs!$E$14:$L$20,7,FALSE),"")</f>
        <v>37.754918937403332</v>
      </c>
      <c r="M10621" s="17">
        <f>IF($E10621&lt;&gt;"",VLOOKUP($E10621,GEMWs!$E$14:$L$20,8,FALSE),"")</f>
        <v>96.174593288388181</v>
      </c>
      <c r="N10621" s="17">
        <f t="shared" ca="1" si="752"/>
        <v>37.754918937403332</v>
      </c>
      <c r="O10621" s="17">
        <f t="shared" ca="1" si="753"/>
        <v>96.174593288388181</v>
      </c>
      <c r="P10621" s="17">
        <f t="shared" ca="1" si="754"/>
        <v>1.0397756474013985E-3</v>
      </c>
      <c r="Q10621" s="17">
        <f t="shared" ca="1" si="755"/>
        <v>2.6486614940373038E-3</v>
      </c>
    </row>
    <row r="10622" spans="1:17" x14ac:dyDescent="0.35">
      <c r="A10622" t="s">
        <v>2618</v>
      </c>
      <c r="B10622" t="s">
        <v>246</v>
      </c>
      <c r="D10622" t="s">
        <v>22</v>
      </c>
      <c r="G10622" t="s">
        <v>3040</v>
      </c>
      <c r="H10622">
        <v>3993.9</v>
      </c>
      <c r="J10622">
        <v>0</v>
      </c>
      <c r="K10622">
        <v>0</v>
      </c>
      <c r="L10622" s="17" t="str">
        <f>IF($E10622&lt;&gt;"",VLOOKUP($E10622,GEMWs!$E$14:$L$20,7,FALSE),"")</f>
        <v/>
      </c>
      <c r="M10622" s="17" t="str">
        <f>IF($E10622&lt;&gt;"",VLOOKUP($E10622,GEMWs!$E$14:$L$20,8,FALSE),"")</f>
        <v/>
      </c>
      <c r="N10622" s="17">
        <f t="shared" ca="1" si="752"/>
        <v>0</v>
      </c>
      <c r="O10622" s="17">
        <f t="shared" ca="1" si="753"/>
        <v>0</v>
      </c>
      <c r="P10622" s="17">
        <f t="shared" ca="1" si="754"/>
        <v>0</v>
      </c>
      <c r="Q10622" s="17">
        <f t="shared" ca="1" si="755"/>
        <v>0</v>
      </c>
    </row>
    <row r="10623" spans="1:17" x14ac:dyDescent="0.35">
      <c r="A10623" t="s">
        <v>2618</v>
      </c>
      <c r="B10623" t="s">
        <v>184</v>
      </c>
      <c r="C10623" t="s">
        <v>185</v>
      </c>
      <c r="D10623" t="s">
        <v>14</v>
      </c>
      <c r="E10623" t="s">
        <v>21</v>
      </c>
      <c r="F10623" t="s">
        <v>22</v>
      </c>
      <c r="G10623" t="s">
        <v>3040</v>
      </c>
      <c r="H10623">
        <v>0.1</v>
      </c>
      <c r="I10623">
        <v>345</v>
      </c>
      <c r="J10623">
        <v>5000</v>
      </c>
      <c r="K10623">
        <v>20000</v>
      </c>
      <c r="L10623" s="17">
        <f>IF($E10623&lt;&gt;"",VLOOKUP($E10623,GEMWs!$E$14:$L$20,7,FALSE),"")</f>
        <v>37.754918937403332</v>
      </c>
      <c r="M10623" s="17">
        <f>IF($E10623&lt;&gt;"",VLOOKUP($E10623,GEMWs!$E$14:$L$20,8,FALSE),"")</f>
        <v>96.174593288388181</v>
      </c>
      <c r="N10623" s="17">
        <f t="shared" si="752"/>
        <v>5000</v>
      </c>
      <c r="O10623" s="17">
        <f t="shared" si="753"/>
        <v>20000</v>
      </c>
      <c r="P10623" s="17">
        <f t="shared" si="754"/>
        <v>5.0000000000000004E-6</v>
      </c>
      <c r="Q10623" s="17">
        <f t="shared" si="755"/>
        <v>2.0000000000000002E-5</v>
      </c>
    </row>
    <row r="10624" spans="1:17" x14ac:dyDescent="0.35">
      <c r="A10624" t="s">
        <v>2619</v>
      </c>
      <c r="B10624" t="s">
        <v>168</v>
      </c>
      <c r="C10624" t="s">
        <v>169</v>
      </c>
      <c r="D10624" t="s">
        <v>14</v>
      </c>
      <c r="E10624" t="s">
        <v>21</v>
      </c>
      <c r="F10624" t="s">
        <v>22</v>
      </c>
      <c r="G10624" t="s">
        <v>3040</v>
      </c>
      <c r="H10624">
        <v>101.5</v>
      </c>
      <c r="I10624">
        <v>7</v>
      </c>
      <c r="J10624">
        <v>4540</v>
      </c>
      <c r="K10624">
        <v>21364</v>
      </c>
      <c r="L10624" s="17">
        <f>IF($E10624&lt;&gt;"",VLOOKUP($E10624,GEMWs!$E$14:$L$20,7,FALSE),"")</f>
        <v>37.754918937403332</v>
      </c>
      <c r="M10624" s="17">
        <f>IF($E10624&lt;&gt;"",VLOOKUP($E10624,GEMWs!$E$14:$L$20,8,FALSE),"")</f>
        <v>96.174593288388181</v>
      </c>
      <c r="N10624" s="17">
        <f t="shared" si="752"/>
        <v>4540</v>
      </c>
      <c r="O10624" s="17">
        <f t="shared" si="753"/>
        <v>21364</v>
      </c>
      <c r="P10624" s="17">
        <f t="shared" si="754"/>
        <v>4.7509829619921361E-3</v>
      </c>
      <c r="Q10624" s="17">
        <f t="shared" si="755"/>
        <v>2.2356828193832598E-2</v>
      </c>
    </row>
    <row r="10625" spans="1:17" x14ac:dyDescent="0.35">
      <c r="A10625" t="s">
        <v>2619</v>
      </c>
      <c r="B10625" t="s">
        <v>170</v>
      </c>
      <c r="C10625" t="s">
        <v>171</v>
      </c>
      <c r="D10625" t="s">
        <v>14</v>
      </c>
      <c r="E10625" t="s">
        <v>21</v>
      </c>
      <c r="F10625" t="s">
        <v>22</v>
      </c>
      <c r="G10625" t="s">
        <v>3040</v>
      </c>
      <c r="H10625">
        <v>349.1</v>
      </c>
      <c r="I10625">
        <v>114</v>
      </c>
      <c r="J10625">
        <v>15000</v>
      </c>
      <c r="K10625">
        <v>20000</v>
      </c>
      <c r="L10625" s="17">
        <f>IF($E10625&lt;&gt;"",VLOOKUP($E10625,GEMWs!$E$14:$L$20,7,FALSE),"")</f>
        <v>37.754918937403332</v>
      </c>
      <c r="M10625" s="17">
        <f>IF($E10625&lt;&gt;"",VLOOKUP($E10625,GEMWs!$E$14:$L$20,8,FALSE),"")</f>
        <v>96.174593288388181</v>
      </c>
      <c r="N10625" s="17">
        <f t="shared" si="752"/>
        <v>15000</v>
      </c>
      <c r="O10625" s="17">
        <f t="shared" si="753"/>
        <v>20000</v>
      </c>
      <c r="P10625" s="17">
        <f t="shared" si="754"/>
        <v>1.7455000000000002E-2</v>
      </c>
      <c r="Q10625" s="17">
        <f t="shared" si="755"/>
        <v>2.3273333333333333E-2</v>
      </c>
    </row>
    <row r="10626" spans="1:17" x14ac:dyDescent="0.35">
      <c r="A10626" t="s">
        <v>2619</v>
      </c>
      <c r="B10626" t="s">
        <v>192</v>
      </c>
      <c r="C10626" t="s">
        <v>193</v>
      </c>
      <c r="D10626" t="s">
        <v>14</v>
      </c>
      <c r="E10626" t="s">
        <v>21</v>
      </c>
      <c r="F10626" t="s">
        <v>22</v>
      </c>
      <c r="G10626" t="s">
        <v>3040</v>
      </c>
      <c r="H10626">
        <v>4.7</v>
      </c>
      <c r="I10626">
        <v>129</v>
      </c>
      <c r="J10626">
        <v>85000</v>
      </c>
      <c r="K10626">
        <v>90000</v>
      </c>
      <c r="L10626" s="17">
        <f>IF($E10626&lt;&gt;"",VLOOKUP($E10626,GEMWs!$E$14:$L$20,7,FALSE),"")</f>
        <v>37.754918937403332</v>
      </c>
      <c r="M10626" s="17">
        <f>IF($E10626&lt;&gt;"",VLOOKUP($E10626,GEMWs!$E$14:$L$20,8,FALSE),"")</f>
        <v>96.174593288388181</v>
      </c>
      <c r="N10626" s="17">
        <f t="shared" si="752"/>
        <v>85000</v>
      </c>
      <c r="O10626" s="17">
        <f t="shared" si="753"/>
        <v>90000</v>
      </c>
      <c r="P10626" s="17">
        <f t="shared" si="754"/>
        <v>5.2222222222222227E-5</v>
      </c>
      <c r="Q10626" s="17">
        <f t="shared" si="755"/>
        <v>5.5294117647058825E-5</v>
      </c>
    </row>
    <row r="10627" spans="1:17" x14ac:dyDescent="0.35">
      <c r="A10627" t="s">
        <v>2619</v>
      </c>
      <c r="B10627" t="s">
        <v>172</v>
      </c>
      <c r="C10627" t="s">
        <v>173</v>
      </c>
      <c r="D10627" t="s">
        <v>14</v>
      </c>
      <c r="E10627" t="s">
        <v>21</v>
      </c>
      <c r="F10627" t="s">
        <v>22</v>
      </c>
      <c r="G10627" t="s">
        <v>3040</v>
      </c>
      <c r="H10627">
        <v>21.9</v>
      </c>
      <c r="I10627">
        <v>154</v>
      </c>
      <c r="J10627">
        <v>180000</v>
      </c>
      <c r="K10627">
        <v>180000</v>
      </c>
      <c r="L10627" s="17">
        <f>IF($E10627&lt;&gt;"",VLOOKUP($E10627,GEMWs!$E$14:$L$20,7,FALSE),"")</f>
        <v>37.754918937403332</v>
      </c>
      <c r="M10627" s="17">
        <f>IF($E10627&lt;&gt;"",VLOOKUP($E10627,GEMWs!$E$14:$L$20,8,FALSE),"")</f>
        <v>96.174593288388181</v>
      </c>
      <c r="N10627" s="17">
        <f t="shared" si="752"/>
        <v>180000</v>
      </c>
      <c r="O10627" s="17">
        <f t="shared" si="753"/>
        <v>180000</v>
      </c>
      <c r="P10627" s="17">
        <f t="shared" si="754"/>
        <v>1.2166666666666667E-4</v>
      </c>
      <c r="Q10627" s="17">
        <f t="shared" si="755"/>
        <v>1.2166666666666667E-4</v>
      </c>
    </row>
    <row r="10628" spans="1:17" x14ac:dyDescent="0.35">
      <c r="A10628" t="s">
        <v>2619</v>
      </c>
      <c r="B10628" t="s">
        <v>103</v>
      </c>
      <c r="D10628" t="s">
        <v>14</v>
      </c>
      <c r="E10628" t="s">
        <v>15</v>
      </c>
      <c r="G10628" t="s">
        <v>3040</v>
      </c>
      <c r="H10628">
        <v>879.9</v>
      </c>
      <c r="J10628">
        <v>0</v>
      </c>
      <c r="K10628">
        <v>0</v>
      </c>
      <c r="L10628" s="17">
        <f>IF($E10628&lt;&gt;"",VLOOKUP($E10628,GEMWs!$E$14:$L$20,7,FALSE),"")</f>
        <v>37.892086284381016</v>
      </c>
      <c r="M10628" s="17">
        <f>IF($E10628&lt;&gt;"",VLOOKUP($E10628,GEMWs!$E$14:$L$20,8,FALSE),"")</f>
        <v>96.522753888300599</v>
      </c>
      <c r="N10628" s="17">
        <f t="shared" ca="1" si="752"/>
        <v>37.892086284381016</v>
      </c>
      <c r="O10628" s="17">
        <f t="shared" ca="1" si="753"/>
        <v>96.522753888300599</v>
      </c>
      <c r="P10628" s="17">
        <f t="shared" ca="1" si="754"/>
        <v>9.1159852423838839</v>
      </c>
      <c r="Q10628" s="17">
        <f t="shared" ca="1" si="755"/>
        <v>23.221207547041072</v>
      </c>
    </row>
    <row r="10629" spans="1:17" x14ac:dyDescent="0.35">
      <c r="A10629" t="s">
        <v>2619</v>
      </c>
      <c r="B10629" t="s">
        <v>144</v>
      </c>
      <c r="C10629" t="s">
        <v>145</v>
      </c>
      <c r="D10629" t="s">
        <v>14</v>
      </c>
      <c r="E10629" t="s">
        <v>21</v>
      </c>
      <c r="F10629" t="s">
        <v>22</v>
      </c>
      <c r="G10629" t="s">
        <v>3040</v>
      </c>
      <c r="H10629">
        <v>6043.6</v>
      </c>
      <c r="I10629">
        <v>317</v>
      </c>
      <c r="J10629">
        <v>2000</v>
      </c>
      <c r="K10629">
        <v>10000</v>
      </c>
      <c r="L10629" s="17">
        <f>IF($E10629&lt;&gt;"",VLOOKUP($E10629,GEMWs!$E$14:$L$20,7,FALSE),"")</f>
        <v>37.754918937403332</v>
      </c>
      <c r="M10629" s="17">
        <f>IF($E10629&lt;&gt;"",VLOOKUP($E10629,GEMWs!$E$14:$L$20,8,FALSE),"")</f>
        <v>96.174593288388181</v>
      </c>
      <c r="N10629" s="17">
        <f t="shared" si="752"/>
        <v>2000</v>
      </c>
      <c r="O10629" s="17">
        <f t="shared" si="753"/>
        <v>10000</v>
      </c>
      <c r="P10629" s="17">
        <f t="shared" si="754"/>
        <v>0.60436000000000001</v>
      </c>
      <c r="Q10629" s="17">
        <f t="shared" si="755"/>
        <v>3.0218000000000003</v>
      </c>
    </row>
    <row r="10630" spans="1:17" x14ac:dyDescent="0.35">
      <c r="A10630" t="s">
        <v>2619</v>
      </c>
      <c r="B10630" t="s">
        <v>180</v>
      </c>
      <c r="C10630" t="s">
        <v>181</v>
      </c>
      <c r="D10630" t="s">
        <v>14</v>
      </c>
      <c r="E10630" t="s">
        <v>21</v>
      </c>
      <c r="F10630" t="s">
        <v>22</v>
      </c>
      <c r="G10630" t="s">
        <v>3040</v>
      </c>
      <c r="H10630">
        <v>0.6</v>
      </c>
      <c r="I10630">
        <v>445</v>
      </c>
      <c r="J10630">
        <v>56750</v>
      </c>
      <c r="K10630">
        <v>113500</v>
      </c>
      <c r="L10630" s="17">
        <f>IF($E10630&lt;&gt;"",VLOOKUP($E10630,GEMWs!$E$14:$L$20,7,FALSE),"")</f>
        <v>37.754918937403332</v>
      </c>
      <c r="M10630" s="17">
        <f>IF($E10630&lt;&gt;"",VLOOKUP($E10630,GEMWs!$E$14:$L$20,8,FALSE),"")</f>
        <v>96.174593288388181</v>
      </c>
      <c r="N10630" s="17">
        <f t="shared" si="752"/>
        <v>56750</v>
      </c>
      <c r="O10630" s="17">
        <f t="shared" si="753"/>
        <v>113500</v>
      </c>
      <c r="P10630" s="17">
        <f t="shared" si="754"/>
        <v>5.2863436123348015E-6</v>
      </c>
      <c r="Q10630" s="17">
        <f t="shared" si="755"/>
        <v>1.0572687224669603E-5</v>
      </c>
    </row>
    <row r="10631" spans="1:17" x14ac:dyDescent="0.35">
      <c r="A10631" t="s">
        <v>2619</v>
      </c>
      <c r="B10631" t="s">
        <v>71</v>
      </c>
      <c r="C10631" t="s">
        <v>72</v>
      </c>
      <c r="D10631" t="s">
        <v>14</v>
      </c>
      <c r="E10631" t="s">
        <v>21</v>
      </c>
      <c r="F10631" t="s">
        <v>22</v>
      </c>
      <c r="G10631" t="s">
        <v>3040</v>
      </c>
      <c r="H10631">
        <v>6.6</v>
      </c>
      <c r="I10631">
        <v>333</v>
      </c>
      <c r="J10631">
        <v>31000</v>
      </c>
      <c r="K10631">
        <v>60000</v>
      </c>
      <c r="L10631" s="17">
        <f>IF($E10631&lt;&gt;"",VLOOKUP($E10631,GEMWs!$E$14:$L$20,7,FALSE),"")</f>
        <v>37.754918937403332</v>
      </c>
      <c r="M10631" s="17">
        <f>IF($E10631&lt;&gt;"",VLOOKUP($E10631,GEMWs!$E$14:$L$20,8,FALSE),"")</f>
        <v>96.174593288388181</v>
      </c>
      <c r="N10631" s="17">
        <f t="shared" si="752"/>
        <v>31000</v>
      </c>
      <c r="O10631" s="17">
        <f t="shared" si="753"/>
        <v>60000</v>
      </c>
      <c r="P10631" s="17">
        <f t="shared" si="754"/>
        <v>1.0999999999999999E-4</v>
      </c>
      <c r="Q10631" s="17">
        <f t="shared" si="755"/>
        <v>2.129032258064516E-4</v>
      </c>
    </row>
    <row r="10632" spans="1:17" x14ac:dyDescent="0.35">
      <c r="A10632" t="s">
        <v>2619</v>
      </c>
      <c r="B10632" t="s">
        <v>186</v>
      </c>
      <c r="C10632" t="s">
        <v>187</v>
      </c>
      <c r="D10632" t="s">
        <v>14</v>
      </c>
      <c r="E10632" t="s">
        <v>21</v>
      </c>
      <c r="F10632" t="s">
        <v>14</v>
      </c>
      <c r="G10632" t="s">
        <v>3040</v>
      </c>
      <c r="H10632">
        <v>4</v>
      </c>
      <c r="I10632">
        <v>337</v>
      </c>
      <c r="J10632">
        <v>53.942762999999999</v>
      </c>
      <c r="K10632">
        <v>180000</v>
      </c>
      <c r="L10632" s="17">
        <f>IF($E10632&lt;&gt;"",VLOOKUP($E10632,GEMWs!$E$14:$L$20,7,FALSE),"")</f>
        <v>37.754918937403332</v>
      </c>
      <c r="M10632" s="17">
        <f>IF($E10632&lt;&gt;"",VLOOKUP($E10632,GEMWs!$E$14:$L$20,8,FALSE),"")</f>
        <v>96.174593288388181</v>
      </c>
      <c r="N10632" s="17">
        <f t="shared" si="752"/>
        <v>53.942762999999999</v>
      </c>
      <c r="O10632" s="17">
        <f t="shared" si="753"/>
        <v>180000</v>
      </c>
      <c r="P10632" s="17">
        <f t="shared" si="754"/>
        <v>2.2222222222222223E-5</v>
      </c>
      <c r="Q10632" s="17">
        <f t="shared" si="755"/>
        <v>7.4152671786574961E-2</v>
      </c>
    </row>
    <row r="10633" spans="1:17" x14ac:dyDescent="0.35">
      <c r="A10633" t="s">
        <v>2619</v>
      </c>
      <c r="B10633" t="s">
        <v>184</v>
      </c>
      <c r="C10633" t="s">
        <v>185</v>
      </c>
      <c r="D10633" t="s">
        <v>14</v>
      </c>
      <c r="E10633" t="s">
        <v>21</v>
      </c>
      <c r="F10633" t="s">
        <v>22</v>
      </c>
      <c r="G10633" t="s">
        <v>3040</v>
      </c>
      <c r="H10633">
        <v>1432.9</v>
      </c>
      <c r="I10633">
        <v>345</v>
      </c>
      <c r="J10633">
        <v>5000</v>
      </c>
      <c r="K10633">
        <v>20000</v>
      </c>
      <c r="L10633" s="17">
        <f>IF($E10633&lt;&gt;"",VLOOKUP($E10633,GEMWs!$E$14:$L$20,7,FALSE),"")</f>
        <v>37.754918937403332</v>
      </c>
      <c r="M10633" s="17">
        <f>IF($E10633&lt;&gt;"",VLOOKUP($E10633,GEMWs!$E$14:$L$20,8,FALSE),"")</f>
        <v>96.174593288388181</v>
      </c>
      <c r="N10633" s="17">
        <f t="shared" si="752"/>
        <v>5000</v>
      </c>
      <c r="O10633" s="17">
        <f t="shared" si="753"/>
        <v>20000</v>
      </c>
      <c r="P10633" s="17">
        <f t="shared" si="754"/>
        <v>7.1645E-2</v>
      </c>
      <c r="Q10633" s="17">
        <f t="shared" si="755"/>
        <v>0.28658</v>
      </c>
    </row>
    <row r="10634" spans="1:17" x14ac:dyDescent="0.35">
      <c r="A10634" t="s">
        <v>2620</v>
      </c>
      <c r="B10634" t="s">
        <v>724</v>
      </c>
      <c r="C10634" t="s">
        <v>725</v>
      </c>
      <c r="D10634" t="s">
        <v>14</v>
      </c>
      <c r="E10634" t="s">
        <v>726</v>
      </c>
      <c r="F10634" t="s">
        <v>14</v>
      </c>
      <c r="G10634" t="s">
        <v>3040</v>
      </c>
      <c r="H10634">
        <v>9770</v>
      </c>
      <c r="I10634">
        <v>2</v>
      </c>
      <c r="J10634">
        <v>216.52518800000001</v>
      </c>
      <c r="K10634">
        <v>5100</v>
      </c>
      <c r="L10634" s="17">
        <f>IF($E10634&lt;&gt;"",VLOOKUP($E10634,GEMWs!$E$14:$L$20,7,FALSE),"")</f>
        <v>3739.9999999999991</v>
      </c>
      <c r="M10634" s="17">
        <f>IF($E10634&lt;&gt;"",VLOOKUP($E10634,GEMWs!$E$14:$L$20,8,FALSE),"")</f>
        <v>5099.9999999999991</v>
      </c>
      <c r="N10634" s="17">
        <f t="shared" si="752"/>
        <v>216.52518800000001</v>
      </c>
      <c r="O10634" s="17">
        <f t="shared" si="753"/>
        <v>5100</v>
      </c>
      <c r="P10634" s="17">
        <f t="shared" si="754"/>
        <v>1.915686274509804</v>
      </c>
      <c r="Q10634" s="17">
        <f t="shared" si="755"/>
        <v>45.121771237071961</v>
      </c>
    </row>
    <row r="10635" spans="1:17" x14ac:dyDescent="0.35">
      <c r="A10635" t="s">
        <v>2620</v>
      </c>
      <c r="B10635" t="s">
        <v>330</v>
      </c>
      <c r="D10635" t="s">
        <v>14</v>
      </c>
      <c r="E10635" t="s">
        <v>21</v>
      </c>
      <c r="G10635" t="s">
        <v>3040</v>
      </c>
      <c r="H10635">
        <v>30978.3</v>
      </c>
      <c r="J10635">
        <v>0</v>
      </c>
      <c r="K10635">
        <v>0</v>
      </c>
      <c r="L10635" s="17">
        <f>IF($E10635&lt;&gt;"",VLOOKUP($E10635,GEMWs!$E$14:$L$20,7,FALSE),"")</f>
        <v>37.754918937403332</v>
      </c>
      <c r="M10635" s="17">
        <f>IF($E10635&lt;&gt;"",VLOOKUP($E10635,GEMWs!$E$14:$L$20,8,FALSE),"")</f>
        <v>96.174593288388181</v>
      </c>
      <c r="N10635" s="17">
        <f t="shared" ca="1" si="752"/>
        <v>37.754918937403332</v>
      </c>
      <c r="O10635" s="17">
        <f t="shared" ca="1" si="753"/>
        <v>96.174593288388181</v>
      </c>
      <c r="P10635" s="17">
        <f t="shared" ca="1" si="754"/>
        <v>322.10481937894735</v>
      </c>
      <c r="Q10635" s="17">
        <f t="shared" ca="1" si="755"/>
        <v>820.51030360735808</v>
      </c>
    </row>
    <row r="10636" spans="1:17" x14ac:dyDescent="0.35">
      <c r="A10636" t="s">
        <v>2620</v>
      </c>
      <c r="B10636" t="s">
        <v>407</v>
      </c>
      <c r="D10636" t="s">
        <v>14</v>
      </c>
      <c r="E10636" t="s">
        <v>21</v>
      </c>
      <c r="G10636" t="s">
        <v>3040</v>
      </c>
      <c r="H10636">
        <v>45589.5</v>
      </c>
      <c r="J10636">
        <v>0</v>
      </c>
      <c r="K10636">
        <v>0</v>
      </c>
      <c r="L10636" s="17">
        <f>IF($E10636&lt;&gt;"",VLOOKUP($E10636,GEMWs!$E$14:$L$20,7,FALSE),"")</f>
        <v>37.754918937403332</v>
      </c>
      <c r="M10636" s="17">
        <f>IF($E10636&lt;&gt;"",VLOOKUP($E10636,GEMWs!$E$14:$L$20,8,FALSE),"")</f>
        <v>96.174593288388181</v>
      </c>
      <c r="N10636" s="17">
        <f t="shared" ca="1" si="752"/>
        <v>37.754918937403332</v>
      </c>
      <c r="O10636" s="17">
        <f t="shared" ca="1" si="753"/>
        <v>96.174593288388181</v>
      </c>
      <c r="P10636" s="17">
        <f t="shared" ca="1" si="754"/>
        <v>474.02851877206052</v>
      </c>
      <c r="Q10636" s="17">
        <f t="shared" ca="1" si="755"/>
        <v>1207.5115318241367</v>
      </c>
    </row>
    <row r="10637" spans="1:17" x14ac:dyDescent="0.35">
      <c r="A10637" t="s">
        <v>2620</v>
      </c>
      <c r="B10637" t="s">
        <v>1523</v>
      </c>
      <c r="D10637" t="s">
        <v>14</v>
      </c>
      <c r="E10637" t="s">
        <v>21</v>
      </c>
      <c r="G10637" t="s">
        <v>3040</v>
      </c>
      <c r="H10637">
        <v>489.5</v>
      </c>
      <c r="J10637">
        <v>0</v>
      </c>
      <c r="K10637">
        <v>0</v>
      </c>
      <c r="L10637" s="17">
        <f>IF($E10637&lt;&gt;"",VLOOKUP($E10637,GEMWs!$E$14:$L$20,7,FALSE),"")</f>
        <v>37.754918937403332</v>
      </c>
      <c r="M10637" s="17">
        <f>IF($E10637&lt;&gt;"",VLOOKUP($E10637,GEMWs!$E$14:$L$20,8,FALSE),"")</f>
        <v>96.174593288388181</v>
      </c>
      <c r="N10637" s="17">
        <f t="shared" ca="1" si="752"/>
        <v>37.754918937403332</v>
      </c>
      <c r="O10637" s="17">
        <f t="shared" ca="1" si="753"/>
        <v>96.174593288388181</v>
      </c>
      <c r="P10637" s="17">
        <f t="shared" ca="1" si="754"/>
        <v>5.0897017940298452</v>
      </c>
      <c r="Q10637" s="17">
        <f t="shared" ca="1" si="755"/>
        <v>12.965198013312602</v>
      </c>
    </row>
    <row r="10638" spans="1:17" x14ac:dyDescent="0.35">
      <c r="A10638" t="s">
        <v>2620</v>
      </c>
      <c r="B10638" t="s">
        <v>13</v>
      </c>
      <c r="D10638" t="s">
        <v>14</v>
      </c>
      <c r="E10638" t="s">
        <v>15</v>
      </c>
      <c r="G10638" t="s">
        <v>3040</v>
      </c>
      <c r="H10638">
        <v>8955.6</v>
      </c>
      <c r="J10638">
        <v>0</v>
      </c>
      <c r="K10638">
        <v>0</v>
      </c>
      <c r="L10638" s="17">
        <f>IF($E10638&lt;&gt;"",VLOOKUP($E10638,GEMWs!$E$14:$L$20,7,FALSE),"")</f>
        <v>37.892086284381016</v>
      </c>
      <c r="M10638" s="17">
        <f>IF($E10638&lt;&gt;"",VLOOKUP($E10638,GEMWs!$E$14:$L$20,8,FALSE),"")</f>
        <v>96.522753888300599</v>
      </c>
      <c r="N10638" s="17">
        <f t="shared" ca="1" si="752"/>
        <v>37.892086284381016</v>
      </c>
      <c r="O10638" s="17">
        <f t="shared" ca="1" si="753"/>
        <v>96.522753888300599</v>
      </c>
      <c r="P10638" s="17">
        <f t="shared" ca="1" si="754"/>
        <v>92.782267799401211</v>
      </c>
      <c r="Q10638" s="17">
        <f t="shared" ca="1" si="755"/>
        <v>236.34486453947159</v>
      </c>
    </row>
    <row r="10639" spans="1:17" x14ac:dyDescent="0.35">
      <c r="A10639" t="s">
        <v>2620</v>
      </c>
      <c r="B10639" t="s">
        <v>1565</v>
      </c>
      <c r="D10639" t="s">
        <v>14</v>
      </c>
      <c r="E10639" t="s">
        <v>21</v>
      </c>
      <c r="G10639" t="s">
        <v>3040</v>
      </c>
      <c r="H10639">
        <v>6461.8</v>
      </c>
      <c r="J10639">
        <v>0</v>
      </c>
      <c r="K10639">
        <v>0</v>
      </c>
      <c r="L10639" s="17">
        <f>IF($E10639&lt;&gt;"",VLOOKUP($E10639,GEMWs!$E$14:$L$20,7,FALSE),"")</f>
        <v>37.754918937403332</v>
      </c>
      <c r="M10639" s="17">
        <f>IF($E10639&lt;&gt;"",VLOOKUP($E10639,GEMWs!$E$14:$L$20,8,FALSE),"")</f>
        <v>96.174593288388181</v>
      </c>
      <c r="N10639" s="17">
        <f t="shared" ca="1" si="752"/>
        <v>37.754918937403332</v>
      </c>
      <c r="O10639" s="17">
        <f t="shared" ca="1" si="753"/>
        <v>96.174593288388181</v>
      </c>
      <c r="P10639" s="17">
        <f t="shared" ca="1" si="754"/>
        <v>67.188222783783559</v>
      </c>
      <c r="Q10639" s="17">
        <f t="shared" ca="1" si="755"/>
        <v>171.15120842170251</v>
      </c>
    </row>
    <row r="10640" spans="1:17" x14ac:dyDescent="0.35">
      <c r="A10640" t="s">
        <v>2620</v>
      </c>
      <c r="B10640" t="s">
        <v>1504</v>
      </c>
      <c r="C10640" t="s">
        <v>1505</v>
      </c>
      <c r="D10640" t="s">
        <v>14</v>
      </c>
      <c r="E10640" t="s">
        <v>21</v>
      </c>
      <c r="F10640" t="s">
        <v>22</v>
      </c>
      <c r="G10640" t="s">
        <v>3040</v>
      </c>
      <c r="H10640">
        <v>105493.1</v>
      </c>
      <c r="I10640">
        <v>280</v>
      </c>
      <c r="J10640">
        <v>2000</v>
      </c>
      <c r="K10640">
        <v>4000</v>
      </c>
      <c r="L10640" s="17">
        <f>IF($E10640&lt;&gt;"",VLOOKUP($E10640,GEMWs!$E$14:$L$20,7,FALSE),"")</f>
        <v>37.754918937403332</v>
      </c>
      <c r="M10640" s="17">
        <f>IF($E10640&lt;&gt;"",VLOOKUP($E10640,GEMWs!$E$14:$L$20,8,FALSE),"")</f>
        <v>96.174593288388181</v>
      </c>
      <c r="N10640" s="17">
        <f t="shared" si="752"/>
        <v>2000</v>
      </c>
      <c r="O10640" s="17">
        <f t="shared" si="753"/>
        <v>4000</v>
      </c>
      <c r="P10640" s="17">
        <f t="shared" si="754"/>
        <v>26.373275000000003</v>
      </c>
      <c r="Q10640" s="17">
        <f t="shared" si="755"/>
        <v>52.746550000000006</v>
      </c>
    </row>
    <row r="10641" spans="1:17" x14ac:dyDescent="0.35">
      <c r="A10641" t="s">
        <v>2620</v>
      </c>
      <c r="B10641" t="s">
        <v>2494</v>
      </c>
      <c r="C10641" t="s">
        <v>2495</v>
      </c>
      <c r="D10641" t="s">
        <v>14</v>
      </c>
      <c r="E10641" t="s">
        <v>21</v>
      </c>
      <c r="G10641" t="s">
        <v>3040</v>
      </c>
      <c r="H10641">
        <v>39973.800000000003</v>
      </c>
      <c r="J10641">
        <v>0</v>
      </c>
      <c r="K10641">
        <v>0</v>
      </c>
      <c r="L10641" s="17">
        <f>IF($E10641&lt;&gt;"",VLOOKUP($E10641,GEMWs!$E$14:$L$20,7,FALSE),"")</f>
        <v>37.754918937403332</v>
      </c>
      <c r="M10641" s="17">
        <f>IF($E10641&lt;&gt;"",VLOOKUP($E10641,GEMWs!$E$14:$L$20,8,FALSE),"")</f>
        <v>96.174593288388181</v>
      </c>
      <c r="N10641" s="17">
        <f t="shared" ca="1" si="752"/>
        <v>37.754918937403332</v>
      </c>
      <c r="O10641" s="17">
        <f t="shared" ca="1" si="753"/>
        <v>96.174593288388181</v>
      </c>
      <c r="P10641" s="17">
        <f t="shared" ca="1" si="754"/>
        <v>415.6378377409402</v>
      </c>
      <c r="Q10641" s="17">
        <f t="shared" ca="1" si="755"/>
        <v>1058.7706483034838</v>
      </c>
    </row>
    <row r="10642" spans="1:17" x14ac:dyDescent="0.35">
      <c r="A10642" t="s">
        <v>2620</v>
      </c>
      <c r="B10642" t="s">
        <v>1990</v>
      </c>
      <c r="D10642" t="s">
        <v>14</v>
      </c>
      <c r="E10642" t="s">
        <v>21</v>
      </c>
      <c r="G10642" t="s">
        <v>3040</v>
      </c>
      <c r="H10642">
        <v>78065.3</v>
      </c>
      <c r="J10642">
        <v>0</v>
      </c>
      <c r="K10642">
        <v>0</v>
      </c>
      <c r="L10642" s="17">
        <f>IF($E10642&lt;&gt;"",VLOOKUP($E10642,GEMWs!$E$14:$L$20,7,FALSE),"")</f>
        <v>37.754918937403332</v>
      </c>
      <c r="M10642" s="17">
        <f>IF($E10642&lt;&gt;"",VLOOKUP($E10642,GEMWs!$E$14:$L$20,8,FALSE),"")</f>
        <v>96.174593288388181</v>
      </c>
      <c r="N10642" s="17">
        <f t="shared" ca="1" si="752"/>
        <v>37.754918937403332</v>
      </c>
      <c r="O10642" s="17">
        <f t="shared" ca="1" si="753"/>
        <v>96.174593288388181</v>
      </c>
      <c r="P10642" s="17">
        <f t="shared" ca="1" si="754"/>
        <v>811.70397847084382</v>
      </c>
      <c r="Q10642" s="17">
        <f t="shared" ca="1" si="755"/>
        <v>2067.6855413047033</v>
      </c>
    </row>
    <row r="10643" spans="1:17" x14ac:dyDescent="0.35">
      <c r="A10643" t="s">
        <v>2620</v>
      </c>
      <c r="B10643" t="s">
        <v>748</v>
      </c>
      <c r="D10643" t="s">
        <v>14</v>
      </c>
      <c r="E10643" t="s">
        <v>21</v>
      </c>
      <c r="G10643" t="s">
        <v>3040</v>
      </c>
      <c r="H10643">
        <v>84866.8</v>
      </c>
      <c r="J10643">
        <v>0</v>
      </c>
      <c r="K10643">
        <v>0</v>
      </c>
      <c r="L10643" s="17">
        <f>IF($E10643&lt;&gt;"",VLOOKUP($E10643,GEMWs!$E$14:$L$20,7,FALSE),"")</f>
        <v>37.754918937403332</v>
      </c>
      <c r="M10643" s="17">
        <f>IF($E10643&lt;&gt;"",VLOOKUP($E10643,GEMWs!$E$14:$L$20,8,FALSE),"")</f>
        <v>96.174593288388181</v>
      </c>
      <c r="N10643" s="17">
        <f t="shared" ref="N10643:N10706" ca="1" si="756">IF($I10643&lt;&gt;"",J10643,IF(AND($D10643="Y",$M$6=236),L10643,0))</f>
        <v>37.754918937403332</v>
      </c>
      <c r="O10643" s="17">
        <f t="shared" ref="O10643:O10706" ca="1" si="757">IF($I10643&lt;&gt;"",K10643,IF(AND($D10643="Y",$M$6=236),M10643,0))</f>
        <v>96.174593288388181</v>
      </c>
      <c r="P10643" s="17">
        <f t="shared" ca="1" si="754"/>
        <v>882.4243191288499</v>
      </c>
      <c r="Q10643" s="17">
        <f t="shared" ca="1" si="755"/>
        <v>2247.8342528216504</v>
      </c>
    </row>
    <row r="10644" spans="1:17" x14ac:dyDescent="0.35">
      <c r="A10644" t="s">
        <v>2620</v>
      </c>
      <c r="B10644" t="s">
        <v>749</v>
      </c>
      <c r="D10644" t="s">
        <v>14</v>
      </c>
      <c r="E10644" t="s">
        <v>21</v>
      </c>
      <c r="G10644" t="s">
        <v>3040</v>
      </c>
      <c r="H10644">
        <v>5364.9</v>
      </c>
      <c r="J10644">
        <v>0</v>
      </c>
      <c r="K10644">
        <v>0</v>
      </c>
      <c r="L10644" s="17">
        <f>IF($E10644&lt;&gt;"",VLOOKUP($E10644,GEMWs!$E$14:$L$20,7,FALSE),"")</f>
        <v>37.754918937403332</v>
      </c>
      <c r="M10644" s="17">
        <f>IF($E10644&lt;&gt;"",VLOOKUP($E10644,GEMWs!$E$14:$L$20,8,FALSE),"")</f>
        <v>96.174593288388181</v>
      </c>
      <c r="N10644" s="17">
        <f t="shared" ca="1" si="756"/>
        <v>37.754918937403332</v>
      </c>
      <c r="O10644" s="17">
        <f t="shared" ca="1" si="757"/>
        <v>96.174593288388181</v>
      </c>
      <c r="P10644" s="17">
        <f t="shared" ca="1" si="754"/>
        <v>55.782923707437618</v>
      </c>
      <c r="Q10644" s="17">
        <f t="shared" ca="1" si="755"/>
        <v>142.0980404936073</v>
      </c>
    </row>
    <row r="10645" spans="1:17" x14ac:dyDescent="0.35">
      <c r="A10645" t="s">
        <v>2620</v>
      </c>
      <c r="B10645" t="s">
        <v>750</v>
      </c>
      <c r="D10645" t="s">
        <v>14</v>
      </c>
      <c r="E10645" t="s">
        <v>21</v>
      </c>
      <c r="G10645" t="s">
        <v>3040</v>
      </c>
      <c r="H10645">
        <v>1166.5999999999999</v>
      </c>
      <c r="J10645">
        <v>0</v>
      </c>
      <c r="K10645">
        <v>0</v>
      </c>
      <c r="L10645" s="17">
        <f>IF($E10645&lt;&gt;"",VLOOKUP($E10645,GEMWs!$E$14:$L$20,7,FALSE),"")</f>
        <v>37.754918937403332</v>
      </c>
      <c r="M10645" s="17">
        <f>IF($E10645&lt;&gt;"",VLOOKUP($E10645,GEMWs!$E$14:$L$20,8,FALSE),"")</f>
        <v>96.174593288388181</v>
      </c>
      <c r="N10645" s="17">
        <f t="shared" ca="1" si="756"/>
        <v>37.754918937403332</v>
      </c>
      <c r="O10645" s="17">
        <f t="shared" ca="1" si="757"/>
        <v>96.174593288388181</v>
      </c>
      <c r="P10645" s="17">
        <f t="shared" ca="1" si="754"/>
        <v>12.130022702584712</v>
      </c>
      <c r="Q10645" s="17">
        <f t="shared" ca="1" si="755"/>
        <v>30.899284989439181</v>
      </c>
    </row>
    <row r="10646" spans="1:17" x14ac:dyDescent="0.35">
      <c r="A10646" t="s">
        <v>2621</v>
      </c>
      <c r="B10646" t="s">
        <v>727</v>
      </c>
      <c r="C10646" t="s">
        <v>728</v>
      </c>
      <c r="D10646" t="s">
        <v>14</v>
      </c>
      <c r="E10646" t="s">
        <v>21</v>
      </c>
      <c r="F10646" t="s">
        <v>22</v>
      </c>
      <c r="G10646" t="s">
        <v>3040</v>
      </c>
      <c r="H10646">
        <v>11.6</v>
      </c>
      <c r="I10646">
        <v>3</v>
      </c>
      <c r="J10646">
        <v>141.939336</v>
      </c>
      <c r="K10646">
        <v>494.364465</v>
      </c>
      <c r="L10646" s="17">
        <f>IF($E10646&lt;&gt;"",VLOOKUP($E10646,GEMWs!$E$14:$L$20,7,FALSE),"")</f>
        <v>37.754918937403332</v>
      </c>
      <c r="M10646" s="17">
        <f>IF($E10646&lt;&gt;"",VLOOKUP($E10646,GEMWs!$E$14:$L$20,8,FALSE),"")</f>
        <v>96.174593288388181</v>
      </c>
      <c r="N10646" s="17">
        <f t="shared" si="756"/>
        <v>141.939336</v>
      </c>
      <c r="O10646" s="17">
        <f t="shared" si="757"/>
        <v>494.364465</v>
      </c>
      <c r="P10646" s="17">
        <f t="shared" si="754"/>
        <v>2.3464469680279307E-2</v>
      </c>
      <c r="Q10646" s="17">
        <f t="shared" si="755"/>
        <v>8.1725054709287911E-2</v>
      </c>
    </row>
    <row r="10647" spans="1:17" x14ac:dyDescent="0.35">
      <c r="A10647" t="s">
        <v>2621</v>
      </c>
      <c r="B10647" t="s">
        <v>323</v>
      </c>
      <c r="D10647" t="s">
        <v>22</v>
      </c>
      <c r="G10647" t="s">
        <v>3040</v>
      </c>
      <c r="H10647">
        <v>4164.3</v>
      </c>
      <c r="J10647">
        <v>0</v>
      </c>
      <c r="K10647">
        <v>0</v>
      </c>
      <c r="L10647" s="17" t="str">
        <f>IF($E10647&lt;&gt;"",VLOOKUP($E10647,GEMWs!$E$14:$L$20,7,FALSE),"")</f>
        <v/>
      </c>
      <c r="M10647" s="17" t="str">
        <f>IF($E10647&lt;&gt;"",VLOOKUP($E10647,GEMWs!$E$14:$L$20,8,FALSE),"")</f>
        <v/>
      </c>
      <c r="N10647" s="17">
        <f t="shared" ca="1" si="756"/>
        <v>0</v>
      </c>
      <c r="O10647" s="17">
        <f t="shared" ca="1" si="757"/>
        <v>0</v>
      </c>
      <c r="P10647" s="17">
        <f t="shared" ref="P10647:P10710" ca="1" si="758">IF(O10647&gt;0,$H10647/O10647,0)</f>
        <v>0</v>
      </c>
      <c r="Q10647" s="17">
        <f t="shared" ref="Q10647:Q10710" ca="1" si="759">IF(N10647&gt;0,$H10647/N10647,0)</f>
        <v>0</v>
      </c>
    </row>
    <row r="10648" spans="1:17" x14ac:dyDescent="0.35">
      <c r="A10648" t="s">
        <v>2621</v>
      </c>
      <c r="B10648" t="s">
        <v>304</v>
      </c>
      <c r="C10648" t="s">
        <v>305</v>
      </c>
      <c r="D10648" t="s">
        <v>14</v>
      </c>
      <c r="E10648" t="s">
        <v>21</v>
      </c>
      <c r="F10648" t="s">
        <v>22</v>
      </c>
      <c r="G10648" t="s">
        <v>3040</v>
      </c>
      <c r="H10648">
        <v>82.3</v>
      </c>
      <c r="I10648">
        <v>30</v>
      </c>
      <c r="J10648">
        <v>28000</v>
      </c>
      <c r="K10648">
        <v>28000</v>
      </c>
      <c r="L10648" s="17">
        <f>IF($E10648&lt;&gt;"",VLOOKUP($E10648,GEMWs!$E$14:$L$20,7,FALSE),"")</f>
        <v>37.754918937403332</v>
      </c>
      <c r="M10648" s="17">
        <f>IF($E10648&lt;&gt;"",VLOOKUP($E10648,GEMWs!$E$14:$L$20,8,FALSE),"")</f>
        <v>96.174593288388181</v>
      </c>
      <c r="N10648" s="17">
        <f t="shared" si="756"/>
        <v>28000</v>
      </c>
      <c r="O10648" s="17">
        <f t="shared" si="757"/>
        <v>28000</v>
      </c>
      <c r="P10648" s="17">
        <f t="shared" si="758"/>
        <v>2.9392857142857142E-3</v>
      </c>
      <c r="Q10648" s="17">
        <f t="shared" si="759"/>
        <v>2.9392857142857142E-3</v>
      </c>
    </row>
    <row r="10649" spans="1:17" x14ac:dyDescent="0.35">
      <c r="A10649" t="s">
        <v>2621</v>
      </c>
      <c r="B10649" t="s">
        <v>497</v>
      </c>
      <c r="D10649" t="s">
        <v>22</v>
      </c>
      <c r="G10649" t="s">
        <v>3040</v>
      </c>
      <c r="H10649">
        <v>463</v>
      </c>
      <c r="J10649">
        <v>0</v>
      </c>
      <c r="K10649">
        <v>0</v>
      </c>
      <c r="L10649" s="17" t="str">
        <f>IF($E10649&lt;&gt;"",VLOOKUP($E10649,GEMWs!$E$14:$L$20,7,FALSE),"")</f>
        <v/>
      </c>
      <c r="M10649" s="17" t="str">
        <f>IF($E10649&lt;&gt;"",VLOOKUP($E10649,GEMWs!$E$14:$L$20,8,FALSE),"")</f>
        <v/>
      </c>
      <c r="N10649" s="17">
        <f t="shared" ca="1" si="756"/>
        <v>0</v>
      </c>
      <c r="O10649" s="17">
        <f t="shared" ca="1" si="757"/>
        <v>0</v>
      </c>
      <c r="P10649" s="17">
        <f t="shared" ca="1" si="758"/>
        <v>0</v>
      </c>
      <c r="Q10649" s="17">
        <f t="shared" ca="1" si="759"/>
        <v>0</v>
      </c>
    </row>
    <row r="10650" spans="1:17" x14ac:dyDescent="0.35">
      <c r="A10650" t="s">
        <v>2621</v>
      </c>
      <c r="B10650" t="s">
        <v>534</v>
      </c>
      <c r="C10650" t="s">
        <v>535</v>
      </c>
      <c r="D10650" t="s">
        <v>14</v>
      </c>
      <c r="E10650" t="s">
        <v>21</v>
      </c>
      <c r="F10650" t="s">
        <v>22</v>
      </c>
      <c r="G10650" t="s">
        <v>3040</v>
      </c>
      <c r="H10650">
        <v>6.9</v>
      </c>
      <c r="I10650">
        <v>48</v>
      </c>
      <c r="J10650">
        <v>2720</v>
      </c>
      <c r="K10650">
        <v>2720</v>
      </c>
      <c r="L10650" s="17">
        <f>IF($E10650&lt;&gt;"",VLOOKUP($E10650,GEMWs!$E$14:$L$20,7,FALSE),"")</f>
        <v>37.754918937403332</v>
      </c>
      <c r="M10650" s="17">
        <f>IF($E10650&lt;&gt;"",VLOOKUP($E10650,GEMWs!$E$14:$L$20,8,FALSE),"")</f>
        <v>96.174593288388181</v>
      </c>
      <c r="N10650" s="17">
        <f t="shared" si="756"/>
        <v>2720</v>
      </c>
      <c r="O10650" s="17">
        <f t="shared" si="757"/>
        <v>2720</v>
      </c>
      <c r="P10650" s="17">
        <f t="shared" si="758"/>
        <v>2.5367647058823529E-3</v>
      </c>
      <c r="Q10650" s="17">
        <f t="shared" si="759"/>
        <v>2.5367647058823529E-3</v>
      </c>
    </row>
    <row r="10651" spans="1:17" x14ac:dyDescent="0.35">
      <c r="A10651" t="s">
        <v>2621</v>
      </c>
      <c r="B10651" t="s">
        <v>19</v>
      </c>
      <c r="C10651" t="s">
        <v>20</v>
      </c>
      <c r="D10651" t="s">
        <v>14</v>
      </c>
      <c r="E10651" t="s">
        <v>21</v>
      </c>
      <c r="F10651" t="s">
        <v>22</v>
      </c>
      <c r="G10651" t="s">
        <v>3040</v>
      </c>
      <c r="H10651">
        <v>29.7</v>
      </c>
      <c r="I10651">
        <v>52</v>
      </c>
      <c r="J10651">
        <v>1818</v>
      </c>
      <c r="K10651">
        <v>5000</v>
      </c>
      <c r="L10651" s="17">
        <f>IF($E10651&lt;&gt;"",VLOOKUP($E10651,GEMWs!$E$14:$L$20,7,FALSE),"")</f>
        <v>37.754918937403332</v>
      </c>
      <c r="M10651" s="17">
        <f>IF($E10651&lt;&gt;"",VLOOKUP($E10651,GEMWs!$E$14:$L$20,8,FALSE),"")</f>
        <v>96.174593288388181</v>
      </c>
      <c r="N10651" s="17">
        <f t="shared" si="756"/>
        <v>1818</v>
      </c>
      <c r="O10651" s="17">
        <f t="shared" si="757"/>
        <v>5000</v>
      </c>
      <c r="P10651" s="17">
        <f t="shared" si="758"/>
        <v>5.94E-3</v>
      </c>
      <c r="Q10651" s="17">
        <f t="shared" si="759"/>
        <v>1.6336633663366337E-2</v>
      </c>
    </row>
    <row r="10652" spans="1:17" x14ac:dyDescent="0.35">
      <c r="A10652" t="s">
        <v>2621</v>
      </c>
      <c r="B10652" t="s">
        <v>218</v>
      </c>
      <c r="C10652" t="s">
        <v>219</v>
      </c>
      <c r="D10652" t="s">
        <v>14</v>
      </c>
      <c r="E10652" t="s">
        <v>21</v>
      </c>
      <c r="F10652" t="s">
        <v>22</v>
      </c>
      <c r="G10652" t="s">
        <v>3040</v>
      </c>
      <c r="H10652">
        <v>2608.1</v>
      </c>
      <c r="I10652">
        <v>483</v>
      </c>
      <c r="J10652">
        <v>100</v>
      </c>
      <c r="K10652">
        <v>750</v>
      </c>
      <c r="L10652" s="17">
        <f>IF($E10652&lt;&gt;"",VLOOKUP($E10652,GEMWs!$E$14:$L$20,7,FALSE),"")</f>
        <v>37.754918937403332</v>
      </c>
      <c r="M10652" s="17">
        <f>IF($E10652&lt;&gt;"",VLOOKUP($E10652,GEMWs!$E$14:$L$20,8,FALSE),"")</f>
        <v>96.174593288388181</v>
      </c>
      <c r="N10652" s="17">
        <f t="shared" si="756"/>
        <v>100</v>
      </c>
      <c r="O10652" s="17">
        <f t="shared" si="757"/>
        <v>750</v>
      </c>
      <c r="P10652" s="17">
        <f t="shared" si="758"/>
        <v>3.4774666666666665</v>
      </c>
      <c r="Q10652" s="17">
        <f t="shared" si="759"/>
        <v>26.081</v>
      </c>
    </row>
    <row r="10653" spans="1:17" x14ac:dyDescent="0.35">
      <c r="A10653" t="s">
        <v>2621</v>
      </c>
      <c r="B10653" t="s">
        <v>2625</v>
      </c>
      <c r="C10653" t="s">
        <v>2626</v>
      </c>
      <c r="D10653" t="s">
        <v>22</v>
      </c>
      <c r="G10653" t="s">
        <v>3040</v>
      </c>
      <c r="H10653">
        <v>117.1</v>
      </c>
      <c r="J10653">
        <v>0</v>
      </c>
      <c r="K10653">
        <v>0</v>
      </c>
      <c r="L10653" s="17" t="str">
        <f>IF($E10653&lt;&gt;"",VLOOKUP($E10653,GEMWs!$E$14:$L$20,7,FALSE),"")</f>
        <v/>
      </c>
      <c r="M10653" s="17" t="str">
        <f>IF($E10653&lt;&gt;"",VLOOKUP($E10653,GEMWs!$E$14:$L$20,8,FALSE),"")</f>
        <v/>
      </c>
      <c r="N10653" s="17">
        <f t="shared" ca="1" si="756"/>
        <v>0</v>
      </c>
      <c r="O10653" s="17">
        <f t="shared" ca="1" si="757"/>
        <v>0</v>
      </c>
      <c r="P10653" s="17">
        <f t="shared" ca="1" si="758"/>
        <v>0</v>
      </c>
      <c r="Q10653" s="17">
        <f t="shared" ca="1" si="759"/>
        <v>0</v>
      </c>
    </row>
    <row r="10654" spans="1:17" x14ac:dyDescent="0.35">
      <c r="A10654" t="s">
        <v>2621</v>
      </c>
      <c r="B10654" t="s">
        <v>933</v>
      </c>
      <c r="C10654" t="s">
        <v>934</v>
      </c>
      <c r="D10654" t="s">
        <v>14</v>
      </c>
      <c r="E10654" t="s">
        <v>21</v>
      </c>
      <c r="F10654" t="s">
        <v>22</v>
      </c>
      <c r="G10654" t="s">
        <v>3040</v>
      </c>
      <c r="H10654">
        <v>1065.8</v>
      </c>
      <c r="I10654">
        <v>108</v>
      </c>
      <c r="J10654">
        <v>3.345523</v>
      </c>
      <c r="K10654">
        <v>9.0778680000000005</v>
      </c>
      <c r="L10654" s="17">
        <f>IF($E10654&lt;&gt;"",VLOOKUP($E10654,GEMWs!$E$14:$L$20,7,FALSE),"")</f>
        <v>37.754918937403332</v>
      </c>
      <c r="M10654" s="17">
        <f>IF($E10654&lt;&gt;"",VLOOKUP($E10654,GEMWs!$E$14:$L$20,8,FALSE),"")</f>
        <v>96.174593288388181</v>
      </c>
      <c r="N10654" s="17">
        <f t="shared" si="756"/>
        <v>3.345523</v>
      </c>
      <c r="O10654" s="17">
        <f t="shared" si="757"/>
        <v>9.0778680000000005</v>
      </c>
      <c r="P10654" s="17">
        <f t="shared" si="758"/>
        <v>117.40642186028701</v>
      </c>
      <c r="Q10654" s="17">
        <f t="shared" si="759"/>
        <v>318.57500307126867</v>
      </c>
    </row>
    <row r="10655" spans="1:17" x14ac:dyDescent="0.35">
      <c r="A10655" t="s">
        <v>2621</v>
      </c>
      <c r="B10655" t="s">
        <v>449</v>
      </c>
      <c r="C10655" t="s">
        <v>450</v>
      </c>
      <c r="D10655" t="s">
        <v>14</v>
      </c>
      <c r="E10655" t="s">
        <v>21</v>
      </c>
      <c r="F10655" t="s">
        <v>22</v>
      </c>
      <c r="G10655" t="s">
        <v>3040</v>
      </c>
      <c r="H10655">
        <v>6.4</v>
      </c>
      <c r="I10655">
        <v>110</v>
      </c>
      <c r="J10655">
        <v>468.28</v>
      </c>
      <c r="K10655">
        <v>468.28</v>
      </c>
      <c r="L10655" s="17">
        <f>IF($E10655&lt;&gt;"",VLOOKUP($E10655,GEMWs!$E$14:$L$20,7,FALSE),"")</f>
        <v>37.754918937403332</v>
      </c>
      <c r="M10655" s="17">
        <f>IF($E10655&lt;&gt;"",VLOOKUP($E10655,GEMWs!$E$14:$L$20,8,FALSE),"")</f>
        <v>96.174593288388181</v>
      </c>
      <c r="N10655" s="17">
        <f t="shared" si="756"/>
        <v>468.28</v>
      </c>
      <c r="O10655" s="17">
        <f t="shared" si="757"/>
        <v>468.28</v>
      </c>
      <c r="P10655" s="17">
        <f t="shared" si="758"/>
        <v>1.3667036815580423E-2</v>
      </c>
      <c r="Q10655" s="17">
        <f t="shared" si="759"/>
        <v>1.3667036815580423E-2</v>
      </c>
    </row>
    <row r="10656" spans="1:17" x14ac:dyDescent="0.35">
      <c r="A10656" t="s">
        <v>2621</v>
      </c>
      <c r="B10656" t="s">
        <v>536</v>
      </c>
      <c r="C10656" t="s">
        <v>537</v>
      </c>
      <c r="D10656" t="s">
        <v>14</v>
      </c>
      <c r="E10656" t="s">
        <v>21</v>
      </c>
      <c r="F10656" t="s">
        <v>22</v>
      </c>
      <c r="G10656" t="s">
        <v>3040</v>
      </c>
      <c r="H10656">
        <v>13971.8</v>
      </c>
      <c r="I10656">
        <v>82</v>
      </c>
      <c r="J10656">
        <v>3.1</v>
      </c>
      <c r="K10656">
        <v>4.3</v>
      </c>
      <c r="L10656" s="17">
        <f>IF($E10656&lt;&gt;"",VLOOKUP($E10656,GEMWs!$E$14:$L$20,7,FALSE),"")</f>
        <v>37.754918937403332</v>
      </c>
      <c r="M10656" s="17">
        <f>IF($E10656&lt;&gt;"",VLOOKUP($E10656,GEMWs!$E$14:$L$20,8,FALSE),"")</f>
        <v>96.174593288388181</v>
      </c>
      <c r="N10656" s="17">
        <f t="shared" si="756"/>
        <v>3.1</v>
      </c>
      <c r="O10656" s="17">
        <f t="shared" si="757"/>
        <v>4.3</v>
      </c>
      <c r="P10656" s="17">
        <f t="shared" si="758"/>
        <v>3249.2558139534885</v>
      </c>
      <c r="Q10656" s="17">
        <f t="shared" si="759"/>
        <v>4507.0322580645161</v>
      </c>
    </row>
    <row r="10657" spans="1:17" x14ac:dyDescent="0.35">
      <c r="A10657" t="s">
        <v>2621</v>
      </c>
      <c r="B10657" t="s">
        <v>306</v>
      </c>
      <c r="C10657" t="s">
        <v>307</v>
      </c>
      <c r="D10657" t="s">
        <v>14</v>
      </c>
      <c r="E10657" t="s">
        <v>21</v>
      </c>
      <c r="F10657" t="s">
        <v>22</v>
      </c>
      <c r="G10657" t="s">
        <v>3040</v>
      </c>
      <c r="H10657">
        <v>2.4</v>
      </c>
      <c r="I10657">
        <v>150</v>
      </c>
      <c r="J10657">
        <v>86.7</v>
      </c>
      <c r="K10657">
        <v>115.57</v>
      </c>
      <c r="L10657" s="17">
        <f>IF($E10657&lt;&gt;"",VLOOKUP($E10657,GEMWs!$E$14:$L$20,7,FALSE),"")</f>
        <v>37.754918937403332</v>
      </c>
      <c r="M10657" s="17">
        <f>IF($E10657&lt;&gt;"",VLOOKUP($E10657,GEMWs!$E$14:$L$20,8,FALSE),"")</f>
        <v>96.174593288388181</v>
      </c>
      <c r="N10657" s="17">
        <f t="shared" si="756"/>
        <v>86.7</v>
      </c>
      <c r="O10657" s="17">
        <f t="shared" si="757"/>
        <v>115.57</v>
      </c>
      <c r="P10657" s="17">
        <f t="shared" si="758"/>
        <v>2.0766634939863287E-2</v>
      </c>
      <c r="Q10657" s="17">
        <f t="shared" si="759"/>
        <v>2.7681660899653977E-2</v>
      </c>
    </row>
    <row r="10658" spans="1:17" x14ac:dyDescent="0.35">
      <c r="A10658" t="s">
        <v>2621</v>
      </c>
      <c r="B10658" t="s">
        <v>719</v>
      </c>
      <c r="D10658" t="s">
        <v>14</v>
      </c>
      <c r="E10658" t="s">
        <v>21</v>
      </c>
      <c r="G10658" t="s">
        <v>3040</v>
      </c>
      <c r="H10658">
        <v>0.5</v>
      </c>
      <c r="J10658">
        <v>0</v>
      </c>
      <c r="K10658">
        <v>0</v>
      </c>
      <c r="L10658" s="17">
        <f>IF($E10658&lt;&gt;"",VLOOKUP($E10658,GEMWs!$E$14:$L$20,7,FALSE),"")</f>
        <v>37.754918937403332</v>
      </c>
      <c r="M10658" s="17">
        <f>IF($E10658&lt;&gt;"",VLOOKUP($E10658,GEMWs!$E$14:$L$20,8,FALSE),"")</f>
        <v>96.174593288388181</v>
      </c>
      <c r="N10658" s="17">
        <f t="shared" ca="1" si="756"/>
        <v>37.754918937403332</v>
      </c>
      <c r="O10658" s="17">
        <f t="shared" ca="1" si="757"/>
        <v>96.174593288388181</v>
      </c>
      <c r="P10658" s="17">
        <f t="shared" ca="1" si="758"/>
        <v>5.1988782370069918E-3</v>
      </c>
      <c r="Q10658" s="17">
        <f t="shared" ca="1" si="759"/>
        <v>1.3243307470186519E-2</v>
      </c>
    </row>
    <row r="10659" spans="1:17" x14ac:dyDescent="0.35">
      <c r="A10659" t="s">
        <v>2621</v>
      </c>
      <c r="B10659" t="s">
        <v>423</v>
      </c>
      <c r="C10659" t="s">
        <v>424</v>
      </c>
      <c r="D10659" t="s">
        <v>14</v>
      </c>
      <c r="E10659" t="s">
        <v>21</v>
      </c>
      <c r="F10659" t="s">
        <v>22</v>
      </c>
      <c r="G10659" t="s">
        <v>3040</v>
      </c>
      <c r="H10659">
        <v>3036.7</v>
      </c>
      <c r="I10659">
        <v>151</v>
      </c>
      <c r="J10659">
        <v>1500</v>
      </c>
      <c r="K10659">
        <v>1500</v>
      </c>
      <c r="L10659" s="17">
        <f>IF($E10659&lt;&gt;"",VLOOKUP($E10659,GEMWs!$E$14:$L$20,7,FALSE),"")</f>
        <v>37.754918937403332</v>
      </c>
      <c r="M10659" s="17">
        <f>IF($E10659&lt;&gt;"",VLOOKUP($E10659,GEMWs!$E$14:$L$20,8,FALSE),"")</f>
        <v>96.174593288388181</v>
      </c>
      <c r="N10659" s="17">
        <f t="shared" si="756"/>
        <v>1500</v>
      </c>
      <c r="O10659" s="17">
        <f t="shared" si="757"/>
        <v>1500</v>
      </c>
      <c r="P10659" s="17">
        <f t="shared" si="758"/>
        <v>2.0244666666666666</v>
      </c>
      <c r="Q10659" s="17">
        <f t="shared" si="759"/>
        <v>2.0244666666666666</v>
      </c>
    </row>
    <row r="10660" spans="1:17" x14ac:dyDescent="0.35">
      <c r="A10660" t="s">
        <v>2621</v>
      </c>
      <c r="B10660" t="s">
        <v>1784</v>
      </c>
      <c r="C10660" t="s">
        <v>1785</v>
      </c>
      <c r="D10660" t="s">
        <v>14</v>
      </c>
      <c r="E10660" t="s">
        <v>21</v>
      </c>
      <c r="F10660" t="s">
        <v>22</v>
      </c>
      <c r="G10660" t="s">
        <v>3040</v>
      </c>
      <c r="H10660">
        <v>116.7</v>
      </c>
      <c r="I10660">
        <v>153</v>
      </c>
      <c r="J10660">
        <v>1000</v>
      </c>
      <c r="K10660">
        <v>1000</v>
      </c>
      <c r="L10660" s="17">
        <f>IF($E10660&lt;&gt;"",VLOOKUP($E10660,GEMWs!$E$14:$L$20,7,FALSE),"")</f>
        <v>37.754918937403332</v>
      </c>
      <c r="M10660" s="17">
        <f>IF($E10660&lt;&gt;"",VLOOKUP($E10660,GEMWs!$E$14:$L$20,8,FALSE),"")</f>
        <v>96.174593288388181</v>
      </c>
      <c r="N10660" s="17">
        <f t="shared" si="756"/>
        <v>1000</v>
      </c>
      <c r="O10660" s="17">
        <f t="shared" si="757"/>
        <v>1000</v>
      </c>
      <c r="P10660" s="17">
        <f t="shared" si="758"/>
        <v>0.1167</v>
      </c>
      <c r="Q10660" s="17">
        <f t="shared" si="759"/>
        <v>0.1167</v>
      </c>
    </row>
    <row r="10661" spans="1:17" x14ac:dyDescent="0.35">
      <c r="A10661" t="s">
        <v>2621</v>
      </c>
      <c r="B10661" t="s">
        <v>87</v>
      </c>
      <c r="C10661" t="s">
        <v>88</v>
      </c>
      <c r="D10661" t="s">
        <v>14</v>
      </c>
      <c r="E10661" t="s">
        <v>21</v>
      </c>
      <c r="F10661" t="s">
        <v>22</v>
      </c>
      <c r="G10661" t="s">
        <v>3040</v>
      </c>
      <c r="H10661">
        <v>7.6</v>
      </c>
      <c r="I10661">
        <v>162</v>
      </c>
      <c r="J10661">
        <v>1942.671564</v>
      </c>
      <c r="K10661">
        <v>1942.671564</v>
      </c>
      <c r="L10661" s="17">
        <f>IF($E10661&lt;&gt;"",VLOOKUP($E10661,GEMWs!$E$14:$L$20,7,FALSE),"")</f>
        <v>37.754918937403332</v>
      </c>
      <c r="M10661" s="17">
        <f>IF($E10661&lt;&gt;"",VLOOKUP($E10661,GEMWs!$E$14:$L$20,8,FALSE),"")</f>
        <v>96.174593288388181</v>
      </c>
      <c r="N10661" s="17">
        <f t="shared" si="756"/>
        <v>1942.671564</v>
      </c>
      <c r="O10661" s="17">
        <f t="shared" si="757"/>
        <v>1942.671564</v>
      </c>
      <c r="P10661" s="17">
        <f t="shared" si="758"/>
        <v>3.9121383875879902E-3</v>
      </c>
      <c r="Q10661" s="17">
        <f t="shared" si="759"/>
        <v>3.9121383875879902E-3</v>
      </c>
    </row>
    <row r="10662" spans="1:17" x14ac:dyDescent="0.35">
      <c r="A10662" t="s">
        <v>2621</v>
      </c>
      <c r="B10662" t="s">
        <v>1376</v>
      </c>
      <c r="D10662" t="s">
        <v>22</v>
      </c>
      <c r="G10662" t="s">
        <v>3040</v>
      </c>
      <c r="H10662">
        <v>4.5999999999999996</v>
      </c>
      <c r="J10662">
        <v>0</v>
      </c>
      <c r="K10662">
        <v>0</v>
      </c>
      <c r="L10662" s="17" t="str">
        <f>IF($E10662&lt;&gt;"",VLOOKUP($E10662,GEMWs!$E$14:$L$20,7,FALSE),"")</f>
        <v/>
      </c>
      <c r="M10662" s="17" t="str">
        <f>IF($E10662&lt;&gt;"",VLOOKUP($E10662,GEMWs!$E$14:$L$20,8,FALSE),"")</f>
        <v/>
      </c>
      <c r="N10662" s="17">
        <f t="shared" ca="1" si="756"/>
        <v>0</v>
      </c>
      <c r="O10662" s="17">
        <f t="shared" ca="1" si="757"/>
        <v>0</v>
      </c>
      <c r="P10662" s="17">
        <f t="shared" ca="1" si="758"/>
        <v>0</v>
      </c>
      <c r="Q10662" s="17">
        <f t="shared" ca="1" si="759"/>
        <v>0</v>
      </c>
    </row>
    <row r="10663" spans="1:17" x14ac:dyDescent="0.35">
      <c r="A10663" t="s">
        <v>2621</v>
      </c>
      <c r="B10663" t="s">
        <v>2190</v>
      </c>
      <c r="C10663" t="s">
        <v>2191</v>
      </c>
      <c r="D10663" t="s">
        <v>14</v>
      </c>
      <c r="E10663" t="s">
        <v>21</v>
      </c>
      <c r="F10663" t="s">
        <v>22</v>
      </c>
      <c r="G10663" t="s">
        <v>3040</v>
      </c>
      <c r="H10663">
        <v>0.2</v>
      </c>
      <c r="I10663">
        <v>189</v>
      </c>
      <c r="J10663">
        <v>35.359856999999998</v>
      </c>
      <c r="K10663">
        <v>167.57351499999999</v>
      </c>
      <c r="L10663" s="17">
        <f>IF($E10663&lt;&gt;"",VLOOKUP($E10663,GEMWs!$E$14:$L$20,7,FALSE),"")</f>
        <v>37.754918937403332</v>
      </c>
      <c r="M10663" s="17">
        <f>IF($E10663&lt;&gt;"",VLOOKUP($E10663,GEMWs!$E$14:$L$20,8,FALSE),"")</f>
        <v>96.174593288388181</v>
      </c>
      <c r="N10663" s="17">
        <f t="shared" si="756"/>
        <v>35.359856999999998</v>
      </c>
      <c r="O10663" s="17">
        <f t="shared" si="757"/>
        <v>167.57351499999999</v>
      </c>
      <c r="P10663" s="17">
        <f t="shared" si="758"/>
        <v>1.1935060262953847E-3</v>
      </c>
      <c r="Q10663" s="17">
        <f t="shared" si="759"/>
        <v>5.6561314713461661E-3</v>
      </c>
    </row>
    <row r="10664" spans="1:17" x14ac:dyDescent="0.35">
      <c r="A10664" t="s">
        <v>2621</v>
      </c>
      <c r="B10664" t="s">
        <v>1570</v>
      </c>
      <c r="C10664" t="s">
        <v>1571</v>
      </c>
      <c r="D10664" t="s">
        <v>14</v>
      </c>
      <c r="E10664" t="s">
        <v>21</v>
      </c>
      <c r="F10664" t="s">
        <v>22</v>
      </c>
      <c r="G10664" t="s">
        <v>3040</v>
      </c>
      <c r="H10664">
        <v>127</v>
      </c>
      <c r="I10664">
        <v>205</v>
      </c>
      <c r="J10664">
        <v>66.378139000000004</v>
      </c>
      <c r="K10664">
        <v>324.23914300000001</v>
      </c>
      <c r="L10664" s="17">
        <f>IF($E10664&lt;&gt;"",VLOOKUP($E10664,GEMWs!$E$14:$L$20,7,FALSE),"")</f>
        <v>37.754918937403332</v>
      </c>
      <c r="M10664" s="17">
        <f>IF($E10664&lt;&gt;"",VLOOKUP($E10664,GEMWs!$E$14:$L$20,8,FALSE),"")</f>
        <v>96.174593288388181</v>
      </c>
      <c r="N10664" s="17">
        <f t="shared" si="756"/>
        <v>66.378139000000004</v>
      </c>
      <c r="O10664" s="17">
        <f t="shared" si="757"/>
        <v>324.23914300000001</v>
      </c>
      <c r="P10664" s="17">
        <f t="shared" si="758"/>
        <v>0.3916862067452479</v>
      </c>
      <c r="Q10664" s="17">
        <f t="shared" si="759"/>
        <v>1.913280515441989</v>
      </c>
    </row>
    <row r="10665" spans="1:17" x14ac:dyDescent="0.35">
      <c r="A10665" t="s">
        <v>2621</v>
      </c>
      <c r="B10665" t="s">
        <v>27</v>
      </c>
      <c r="C10665" t="s">
        <v>28</v>
      </c>
      <c r="D10665" t="s">
        <v>14</v>
      </c>
      <c r="E10665" t="s">
        <v>21</v>
      </c>
      <c r="F10665" t="s">
        <v>22</v>
      </c>
      <c r="G10665" t="s">
        <v>3040</v>
      </c>
      <c r="H10665">
        <v>388</v>
      </c>
      <c r="I10665">
        <v>218</v>
      </c>
      <c r="J10665">
        <v>2000</v>
      </c>
      <c r="K10665">
        <v>15000</v>
      </c>
      <c r="L10665" s="17">
        <f>IF($E10665&lt;&gt;"",VLOOKUP($E10665,GEMWs!$E$14:$L$20,7,FALSE),"")</f>
        <v>37.754918937403332</v>
      </c>
      <c r="M10665" s="17">
        <f>IF($E10665&lt;&gt;"",VLOOKUP($E10665,GEMWs!$E$14:$L$20,8,FALSE),"")</f>
        <v>96.174593288388181</v>
      </c>
      <c r="N10665" s="17">
        <f t="shared" si="756"/>
        <v>2000</v>
      </c>
      <c r="O10665" s="17">
        <f t="shared" si="757"/>
        <v>15000</v>
      </c>
      <c r="P10665" s="17">
        <f t="shared" si="758"/>
        <v>2.5866666666666666E-2</v>
      </c>
      <c r="Q10665" s="17">
        <f t="shared" si="759"/>
        <v>0.19400000000000001</v>
      </c>
    </row>
    <row r="10666" spans="1:17" x14ac:dyDescent="0.35">
      <c r="A10666" t="s">
        <v>2621</v>
      </c>
      <c r="B10666" t="s">
        <v>451</v>
      </c>
      <c r="C10666" t="s">
        <v>452</v>
      </c>
      <c r="D10666" t="s">
        <v>14</v>
      </c>
      <c r="E10666" t="s">
        <v>21</v>
      </c>
      <c r="F10666" t="s">
        <v>22</v>
      </c>
      <c r="G10666" t="s">
        <v>3040</v>
      </c>
      <c r="H10666">
        <v>50.3</v>
      </c>
      <c r="I10666">
        <v>354</v>
      </c>
      <c r="J10666">
        <v>2200</v>
      </c>
      <c r="K10666">
        <v>2200</v>
      </c>
      <c r="L10666" s="17">
        <f>IF($E10666&lt;&gt;"",VLOOKUP($E10666,GEMWs!$E$14:$L$20,7,FALSE),"")</f>
        <v>37.754918937403332</v>
      </c>
      <c r="M10666" s="17">
        <f>IF($E10666&lt;&gt;"",VLOOKUP($E10666,GEMWs!$E$14:$L$20,8,FALSE),"")</f>
        <v>96.174593288388181</v>
      </c>
      <c r="N10666" s="17">
        <f t="shared" si="756"/>
        <v>2200</v>
      </c>
      <c r="O10666" s="17">
        <f t="shared" si="757"/>
        <v>2200</v>
      </c>
      <c r="P10666" s="17">
        <f t="shared" si="758"/>
        <v>2.2863636363636364E-2</v>
      </c>
      <c r="Q10666" s="17">
        <f t="shared" si="759"/>
        <v>2.2863636363636364E-2</v>
      </c>
    </row>
    <row r="10667" spans="1:17" x14ac:dyDescent="0.35">
      <c r="A10667" t="s">
        <v>2621</v>
      </c>
      <c r="B10667" t="s">
        <v>2972</v>
      </c>
      <c r="D10667" t="s">
        <v>14</v>
      </c>
      <c r="E10667" t="s">
        <v>21</v>
      </c>
      <c r="G10667" t="s">
        <v>3040</v>
      </c>
      <c r="H10667">
        <v>18.8</v>
      </c>
      <c r="J10667">
        <v>0</v>
      </c>
      <c r="K10667">
        <v>0</v>
      </c>
      <c r="L10667" s="17">
        <f>IF($E10667&lt;&gt;"",VLOOKUP($E10667,GEMWs!$E$14:$L$20,7,FALSE),"")</f>
        <v>37.754918937403332</v>
      </c>
      <c r="M10667" s="17">
        <f>IF($E10667&lt;&gt;"",VLOOKUP($E10667,GEMWs!$E$14:$L$20,8,FALSE),"")</f>
        <v>96.174593288388181</v>
      </c>
      <c r="N10667" s="17">
        <f t="shared" ca="1" si="756"/>
        <v>37.754918937403332</v>
      </c>
      <c r="O10667" s="17">
        <f t="shared" ca="1" si="757"/>
        <v>96.174593288388181</v>
      </c>
      <c r="P10667" s="17">
        <f t="shared" ca="1" si="758"/>
        <v>0.19547782171146288</v>
      </c>
      <c r="Q10667" s="17">
        <f t="shared" ca="1" si="759"/>
        <v>0.49794836087901312</v>
      </c>
    </row>
    <row r="10668" spans="1:17" x14ac:dyDescent="0.35">
      <c r="A10668" t="s">
        <v>2621</v>
      </c>
      <c r="B10668" t="s">
        <v>407</v>
      </c>
      <c r="D10668" t="s">
        <v>14</v>
      </c>
      <c r="E10668" t="s">
        <v>21</v>
      </c>
      <c r="G10668" t="s">
        <v>3040</v>
      </c>
      <c r="H10668">
        <v>14.3</v>
      </c>
      <c r="J10668">
        <v>0</v>
      </c>
      <c r="K10668">
        <v>0</v>
      </c>
      <c r="L10668" s="17">
        <f>IF($E10668&lt;&gt;"",VLOOKUP($E10668,GEMWs!$E$14:$L$20,7,FALSE),"")</f>
        <v>37.754918937403332</v>
      </c>
      <c r="M10668" s="17">
        <f>IF($E10668&lt;&gt;"",VLOOKUP($E10668,GEMWs!$E$14:$L$20,8,FALSE),"")</f>
        <v>96.174593288388181</v>
      </c>
      <c r="N10668" s="17">
        <f t="shared" ca="1" si="756"/>
        <v>37.754918937403332</v>
      </c>
      <c r="O10668" s="17">
        <f t="shared" ca="1" si="757"/>
        <v>96.174593288388181</v>
      </c>
      <c r="P10668" s="17">
        <f t="shared" ca="1" si="758"/>
        <v>0.14868791757839997</v>
      </c>
      <c r="Q10668" s="17">
        <f t="shared" ca="1" si="759"/>
        <v>0.37875859364733444</v>
      </c>
    </row>
    <row r="10669" spans="1:17" x14ac:dyDescent="0.35">
      <c r="A10669" t="s">
        <v>2621</v>
      </c>
      <c r="B10669" t="s">
        <v>957</v>
      </c>
      <c r="D10669" t="s">
        <v>14</v>
      </c>
      <c r="E10669" t="s">
        <v>21</v>
      </c>
      <c r="G10669" t="s">
        <v>3040</v>
      </c>
      <c r="H10669">
        <v>0.6</v>
      </c>
      <c r="J10669">
        <v>0</v>
      </c>
      <c r="K10669">
        <v>0</v>
      </c>
      <c r="L10669" s="17">
        <f>IF($E10669&lt;&gt;"",VLOOKUP($E10669,GEMWs!$E$14:$L$20,7,FALSE),"")</f>
        <v>37.754918937403332</v>
      </c>
      <c r="M10669" s="17">
        <f>IF($E10669&lt;&gt;"",VLOOKUP($E10669,GEMWs!$E$14:$L$20,8,FALSE),"")</f>
        <v>96.174593288388181</v>
      </c>
      <c r="N10669" s="17">
        <f t="shared" ca="1" si="756"/>
        <v>37.754918937403332</v>
      </c>
      <c r="O10669" s="17">
        <f t="shared" ca="1" si="757"/>
        <v>96.174593288388181</v>
      </c>
      <c r="P10669" s="17">
        <f t="shared" ca="1" si="758"/>
        <v>6.2386538844083897E-3</v>
      </c>
      <c r="Q10669" s="17">
        <f t="shared" ca="1" si="759"/>
        <v>1.5891968964223822E-2</v>
      </c>
    </row>
    <row r="10670" spans="1:17" x14ac:dyDescent="0.35">
      <c r="A10670" t="s">
        <v>2621</v>
      </c>
      <c r="B10670" t="s">
        <v>2622</v>
      </c>
      <c r="D10670" t="s">
        <v>22</v>
      </c>
      <c r="G10670" t="s">
        <v>3040</v>
      </c>
      <c r="H10670">
        <v>803.2</v>
      </c>
      <c r="J10670">
        <v>0</v>
      </c>
      <c r="K10670">
        <v>0</v>
      </c>
      <c r="L10670" s="17" t="str">
        <f>IF($E10670&lt;&gt;"",VLOOKUP($E10670,GEMWs!$E$14:$L$20,7,FALSE),"")</f>
        <v/>
      </c>
      <c r="M10670" s="17" t="str">
        <f>IF($E10670&lt;&gt;"",VLOOKUP($E10670,GEMWs!$E$14:$L$20,8,FALSE),"")</f>
        <v/>
      </c>
      <c r="N10670" s="17">
        <f t="shared" ca="1" si="756"/>
        <v>0</v>
      </c>
      <c r="O10670" s="17">
        <f t="shared" ca="1" si="757"/>
        <v>0</v>
      </c>
      <c r="P10670" s="17">
        <f t="shared" ca="1" si="758"/>
        <v>0</v>
      </c>
      <c r="Q10670" s="17">
        <f t="shared" ca="1" si="759"/>
        <v>0</v>
      </c>
    </row>
    <row r="10671" spans="1:17" x14ac:dyDescent="0.35">
      <c r="A10671" t="s">
        <v>2621</v>
      </c>
      <c r="B10671" t="s">
        <v>963</v>
      </c>
      <c r="D10671" t="s">
        <v>22</v>
      </c>
      <c r="G10671" t="s">
        <v>3040</v>
      </c>
      <c r="H10671">
        <v>1.9</v>
      </c>
      <c r="J10671">
        <v>0</v>
      </c>
      <c r="K10671">
        <v>0</v>
      </c>
      <c r="L10671" s="17" t="str">
        <f>IF($E10671&lt;&gt;"",VLOOKUP($E10671,GEMWs!$E$14:$L$20,7,FALSE),"")</f>
        <v/>
      </c>
      <c r="M10671" s="17" t="str">
        <f>IF($E10671&lt;&gt;"",VLOOKUP($E10671,GEMWs!$E$14:$L$20,8,FALSE),"")</f>
        <v/>
      </c>
      <c r="N10671" s="17">
        <f t="shared" ca="1" si="756"/>
        <v>0</v>
      </c>
      <c r="O10671" s="17">
        <f t="shared" ca="1" si="757"/>
        <v>0</v>
      </c>
      <c r="P10671" s="17">
        <f t="shared" ca="1" si="758"/>
        <v>0</v>
      </c>
      <c r="Q10671" s="17">
        <f t="shared" ca="1" si="759"/>
        <v>0</v>
      </c>
    </row>
    <row r="10672" spans="1:17" x14ac:dyDescent="0.35">
      <c r="A10672" t="s">
        <v>2621</v>
      </c>
      <c r="B10672" t="s">
        <v>65</v>
      </c>
      <c r="C10672" t="s">
        <v>66</v>
      </c>
      <c r="D10672" t="s">
        <v>14</v>
      </c>
      <c r="E10672" t="s">
        <v>21</v>
      </c>
      <c r="F10672" t="s">
        <v>22</v>
      </c>
      <c r="G10672" t="s">
        <v>3040</v>
      </c>
      <c r="H10672">
        <v>20389.599999999999</v>
      </c>
      <c r="I10672">
        <v>228</v>
      </c>
      <c r="J10672">
        <v>8.1199999999999992</v>
      </c>
      <c r="K10672">
        <v>38</v>
      </c>
      <c r="L10672" s="17">
        <f>IF($E10672&lt;&gt;"",VLOOKUP($E10672,GEMWs!$E$14:$L$20,7,FALSE),"")</f>
        <v>37.754918937403332</v>
      </c>
      <c r="M10672" s="17">
        <f>IF($E10672&lt;&gt;"",VLOOKUP($E10672,GEMWs!$E$14:$L$20,8,FALSE),"")</f>
        <v>96.174593288388181</v>
      </c>
      <c r="N10672" s="17">
        <f t="shared" si="756"/>
        <v>8.1199999999999992</v>
      </c>
      <c r="O10672" s="17">
        <f t="shared" si="757"/>
        <v>38</v>
      </c>
      <c r="P10672" s="17">
        <f t="shared" si="758"/>
        <v>536.56842105263149</v>
      </c>
      <c r="Q10672" s="17">
        <f t="shared" si="759"/>
        <v>2511.0344827586209</v>
      </c>
    </row>
    <row r="10673" spans="1:17" x14ac:dyDescent="0.35">
      <c r="A10673" t="s">
        <v>2621</v>
      </c>
      <c r="B10673" t="s">
        <v>35</v>
      </c>
      <c r="C10673" t="s">
        <v>36</v>
      </c>
      <c r="D10673" t="s">
        <v>14</v>
      </c>
      <c r="E10673" t="s">
        <v>21</v>
      </c>
      <c r="F10673" t="s">
        <v>22</v>
      </c>
      <c r="G10673" t="s">
        <v>3040</v>
      </c>
      <c r="H10673">
        <v>3.3</v>
      </c>
      <c r="I10673">
        <v>365</v>
      </c>
      <c r="J10673">
        <v>239.01020199999999</v>
      </c>
      <c r="K10673">
        <v>367.30557099999999</v>
      </c>
      <c r="L10673" s="17">
        <f>IF($E10673&lt;&gt;"",VLOOKUP($E10673,GEMWs!$E$14:$L$20,7,FALSE),"")</f>
        <v>37.754918937403332</v>
      </c>
      <c r="M10673" s="17">
        <f>IF($E10673&lt;&gt;"",VLOOKUP($E10673,GEMWs!$E$14:$L$20,8,FALSE),"")</f>
        <v>96.174593288388181</v>
      </c>
      <c r="N10673" s="17">
        <f t="shared" si="756"/>
        <v>239.01020199999999</v>
      </c>
      <c r="O10673" s="17">
        <f t="shared" si="757"/>
        <v>367.30557099999999</v>
      </c>
      <c r="P10673" s="17">
        <f t="shared" si="758"/>
        <v>8.9843450808972346E-3</v>
      </c>
      <c r="Q10673" s="17">
        <f t="shared" si="759"/>
        <v>1.3806942014968883E-2</v>
      </c>
    </row>
    <row r="10674" spans="1:17" x14ac:dyDescent="0.35">
      <c r="A10674" t="s">
        <v>2621</v>
      </c>
      <c r="B10674" t="s">
        <v>95</v>
      </c>
      <c r="C10674" t="s">
        <v>96</v>
      </c>
      <c r="D10674" t="s">
        <v>14</v>
      </c>
      <c r="E10674" t="s">
        <v>21</v>
      </c>
      <c r="F10674" t="s">
        <v>22</v>
      </c>
      <c r="G10674" t="s">
        <v>3040</v>
      </c>
      <c r="H10674">
        <v>62.4</v>
      </c>
      <c r="I10674">
        <v>384</v>
      </c>
      <c r="J10674">
        <v>1200</v>
      </c>
      <c r="K10674">
        <v>1200</v>
      </c>
      <c r="L10674" s="17">
        <f>IF($E10674&lt;&gt;"",VLOOKUP($E10674,GEMWs!$E$14:$L$20,7,FALSE),"")</f>
        <v>37.754918937403332</v>
      </c>
      <c r="M10674" s="17">
        <f>IF($E10674&lt;&gt;"",VLOOKUP($E10674,GEMWs!$E$14:$L$20,8,FALSE),"")</f>
        <v>96.174593288388181</v>
      </c>
      <c r="N10674" s="17">
        <f t="shared" si="756"/>
        <v>1200</v>
      </c>
      <c r="O10674" s="17">
        <f t="shared" si="757"/>
        <v>1200</v>
      </c>
      <c r="P10674" s="17">
        <f t="shared" si="758"/>
        <v>5.1999999999999998E-2</v>
      </c>
      <c r="Q10674" s="17">
        <f t="shared" si="759"/>
        <v>5.1999999999999998E-2</v>
      </c>
    </row>
    <row r="10675" spans="1:17" x14ac:dyDescent="0.35">
      <c r="A10675" t="s">
        <v>2621</v>
      </c>
      <c r="B10675" t="s">
        <v>39</v>
      </c>
      <c r="C10675" t="s">
        <v>40</v>
      </c>
      <c r="D10675" t="s">
        <v>14</v>
      </c>
      <c r="E10675" t="s">
        <v>21</v>
      </c>
      <c r="F10675" t="s">
        <v>22</v>
      </c>
      <c r="G10675" t="s">
        <v>3040</v>
      </c>
      <c r="H10675">
        <v>10189.9</v>
      </c>
      <c r="I10675">
        <v>230</v>
      </c>
      <c r="J10675">
        <v>68.8</v>
      </c>
      <c r="K10675">
        <v>127.171933</v>
      </c>
      <c r="L10675" s="17">
        <f>IF($E10675&lt;&gt;"",VLOOKUP($E10675,GEMWs!$E$14:$L$20,7,FALSE),"")</f>
        <v>37.754918937403332</v>
      </c>
      <c r="M10675" s="17">
        <f>IF($E10675&lt;&gt;"",VLOOKUP($E10675,GEMWs!$E$14:$L$20,8,FALSE),"")</f>
        <v>96.174593288388181</v>
      </c>
      <c r="N10675" s="17">
        <f t="shared" si="756"/>
        <v>68.8</v>
      </c>
      <c r="O10675" s="17">
        <f t="shared" si="757"/>
        <v>127.171933</v>
      </c>
      <c r="P10675" s="17">
        <f t="shared" si="758"/>
        <v>80.12695694418673</v>
      </c>
      <c r="Q10675" s="17">
        <f t="shared" si="759"/>
        <v>148.10901162790697</v>
      </c>
    </row>
    <row r="10676" spans="1:17" x14ac:dyDescent="0.35">
      <c r="A10676" t="s">
        <v>2621</v>
      </c>
      <c r="B10676" t="s">
        <v>89</v>
      </c>
      <c r="C10676" t="s">
        <v>90</v>
      </c>
      <c r="D10676" t="s">
        <v>14</v>
      </c>
      <c r="E10676" t="s">
        <v>21</v>
      </c>
      <c r="F10676" t="s">
        <v>22</v>
      </c>
      <c r="G10676" t="s">
        <v>3040</v>
      </c>
      <c r="H10676">
        <v>14747.2</v>
      </c>
      <c r="I10676">
        <v>233</v>
      </c>
      <c r="J10676">
        <v>16.640218999999998</v>
      </c>
      <c r="K10676">
        <v>16.640218999999998</v>
      </c>
      <c r="L10676" s="17">
        <f>IF($E10676&lt;&gt;"",VLOOKUP($E10676,GEMWs!$E$14:$L$20,7,FALSE),"")</f>
        <v>37.754918937403332</v>
      </c>
      <c r="M10676" s="17">
        <f>IF($E10676&lt;&gt;"",VLOOKUP($E10676,GEMWs!$E$14:$L$20,8,FALSE),"")</f>
        <v>96.174593288388181</v>
      </c>
      <c r="N10676" s="17">
        <f t="shared" si="756"/>
        <v>16.640218999999998</v>
      </c>
      <c r="O10676" s="17">
        <f t="shared" si="757"/>
        <v>16.640218999999998</v>
      </c>
      <c r="P10676" s="17">
        <f t="shared" si="758"/>
        <v>886.23833616612876</v>
      </c>
      <c r="Q10676" s="17">
        <f t="shared" si="759"/>
        <v>886.23833616612876</v>
      </c>
    </row>
    <row r="10677" spans="1:17" x14ac:dyDescent="0.35">
      <c r="A10677" t="s">
        <v>2621</v>
      </c>
      <c r="B10677" t="s">
        <v>1122</v>
      </c>
      <c r="D10677" t="s">
        <v>14</v>
      </c>
      <c r="E10677" t="s">
        <v>15</v>
      </c>
      <c r="G10677" t="s">
        <v>3040</v>
      </c>
      <c r="H10677">
        <v>282.39999999999998</v>
      </c>
      <c r="J10677">
        <v>0</v>
      </c>
      <c r="K10677">
        <v>0</v>
      </c>
      <c r="L10677" s="17">
        <f>IF($E10677&lt;&gt;"",VLOOKUP($E10677,GEMWs!$E$14:$L$20,7,FALSE),"")</f>
        <v>37.892086284381016</v>
      </c>
      <c r="M10677" s="17">
        <f>IF($E10677&lt;&gt;"",VLOOKUP($E10677,GEMWs!$E$14:$L$20,8,FALSE),"")</f>
        <v>96.522753888300599</v>
      </c>
      <c r="N10677" s="17">
        <f t="shared" ca="1" si="756"/>
        <v>37.892086284381016</v>
      </c>
      <c r="O10677" s="17">
        <f t="shared" ca="1" si="757"/>
        <v>96.522753888300599</v>
      </c>
      <c r="P10677" s="17">
        <f t="shared" ca="1" si="758"/>
        <v>2.9257350067612329</v>
      </c>
      <c r="Q10677" s="17">
        <f t="shared" ca="1" si="759"/>
        <v>7.4527435064034533</v>
      </c>
    </row>
    <row r="10678" spans="1:17" x14ac:dyDescent="0.35">
      <c r="A10678" t="s">
        <v>2621</v>
      </c>
      <c r="B10678" t="s">
        <v>538</v>
      </c>
      <c r="C10678" t="s">
        <v>539</v>
      </c>
      <c r="D10678" t="s">
        <v>14</v>
      </c>
      <c r="E10678" t="s">
        <v>21</v>
      </c>
      <c r="F10678" t="s">
        <v>22</v>
      </c>
      <c r="G10678" t="s">
        <v>3040</v>
      </c>
      <c r="H10678">
        <v>1353.6</v>
      </c>
      <c r="I10678">
        <v>355</v>
      </c>
      <c r="J10678">
        <v>3600</v>
      </c>
      <c r="K10678">
        <v>3600</v>
      </c>
      <c r="L10678" s="17">
        <f>IF($E10678&lt;&gt;"",VLOOKUP($E10678,GEMWs!$E$14:$L$20,7,FALSE),"")</f>
        <v>37.754918937403332</v>
      </c>
      <c r="M10678" s="17">
        <f>IF($E10678&lt;&gt;"",VLOOKUP($E10678,GEMWs!$E$14:$L$20,8,FALSE),"")</f>
        <v>96.174593288388181</v>
      </c>
      <c r="N10678" s="17">
        <f t="shared" si="756"/>
        <v>3600</v>
      </c>
      <c r="O10678" s="17">
        <f t="shared" si="757"/>
        <v>3600</v>
      </c>
      <c r="P10678" s="17">
        <f t="shared" si="758"/>
        <v>0.376</v>
      </c>
      <c r="Q10678" s="17">
        <f t="shared" si="759"/>
        <v>0.376</v>
      </c>
    </row>
    <row r="10679" spans="1:17" x14ac:dyDescent="0.35">
      <c r="A10679" t="s">
        <v>2621</v>
      </c>
      <c r="B10679" t="s">
        <v>622</v>
      </c>
      <c r="D10679" t="s">
        <v>22</v>
      </c>
      <c r="G10679" t="s">
        <v>3040</v>
      </c>
      <c r="H10679">
        <v>2.6</v>
      </c>
      <c r="J10679">
        <v>0</v>
      </c>
      <c r="K10679">
        <v>0</v>
      </c>
      <c r="L10679" s="17" t="str">
        <f>IF($E10679&lt;&gt;"",VLOOKUP($E10679,GEMWs!$E$14:$L$20,7,FALSE),"")</f>
        <v/>
      </c>
      <c r="M10679" s="17" t="str">
        <f>IF($E10679&lt;&gt;"",VLOOKUP($E10679,GEMWs!$E$14:$L$20,8,FALSE),"")</f>
        <v/>
      </c>
      <c r="N10679" s="17">
        <f t="shared" ca="1" si="756"/>
        <v>0</v>
      </c>
      <c r="O10679" s="17">
        <f t="shared" ca="1" si="757"/>
        <v>0</v>
      </c>
      <c r="P10679" s="17">
        <f t="shared" ca="1" si="758"/>
        <v>0</v>
      </c>
      <c r="Q10679" s="17">
        <f t="shared" ca="1" si="759"/>
        <v>0</v>
      </c>
    </row>
    <row r="10680" spans="1:17" x14ac:dyDescent="0.35">
      <c r="A10680" t="s">
        <v>2621</v>
      </c>
      <c r="B10680" t="s">
        <v>116</v>
      </c>
      <c r="D10680" t="s">
        <v>14</v>
      </c>
      <c r="E10680" t="s">
        <v>21</v>
      </c>
      <c r="G10680" t="s">
        <v>3040</v>
      </c>
      <c r="H10680">
        <v>20.7</v>
      </c>
      <c r="J10680">
        <v>0</v>
      </c>
      <c r="K10680">
        <v>0</v>
      </c>
      <c r="L10680" s="17">
        <f>IF($E10680&lt;&gt;"",VLOOKUP($E10680,GEMWs!$E$14:$L$20,7,FALSE),"")</f>
        <v>37.754918937403332</v>
      </c>
      <c r="M10680" s="17">
        <f>IF($E10680&lt;&gt;"",VLOOKUP($E10680,GEMWs!$E$14:$L$20,8,FALSE),"")</f>
        <v>96.174593288388181</v>
      </c>
      <c r="N10680" s="17">
        <f t="shared" ca="1" si="756"/>
        <v>37.754918937403332</v>
      </c>
      <c r="O10680" s="17">
        <f t="shared" ca="1" si="757"/>
        <v>96.174593288388181</v>
      </c>
      <c r="P10680" s="17">
        <f t="shared" ca="1" si="758"/>
        <v>0.21523355901208946</v>
      </c>
      <c r="Q10680" s="17">
        <f t="shared" ca="1" si="759"/>
        <v>0.5482729292657218</v>
      </c>
    </row>
    <row r="10681" spans="1:17" x14ac:dyDescent="0.35">
      <c r="A10681" t="s">
        <v>2621</v>
      </c>
      <c r="B10681" t="s">
        <v>83</v>
      </c>
      <c r="C10681" t="s">
        <v>84</v>
      </c>
      <c r="D10681" t="s">
        <v>14</v>
      </c>
      <c r="E10681" t="s">
        <v>21</v>
      </c>
      <c r="F10681" t="s">
        <v>22</v>
      </c>
      <c r="G10681" t="s">
        <v>3040</v>
      </c>
      <c r="H10681">
        <v>1.9</v>
      </c>
      <c r="I10681">
        <v>239</v>
      </c>
      <c r="J10681">
        <v>20</v>
      </c>
      <c r="K10681">
        <v>500</v>
      </c>
      <c r="L10681" s="17">
        <f>IF($E10681&lt;&gt;"",VLOOKUP($E10681,GEMWs!$E$14:$L$20,7,FALSE),"")</f>
        <v>37.754918937403332</v>
      </c>
      <c r="M10681" s="17">
        <f>IF($E10681&lt;&gt;"",VLOOKUP($E10681,GEMWs!$E$14:$L$20,8,FALSE),"")</f>
        <v>96.174593288388181</v>
      </c>
      <c r="N10681" s="17">
        <f t="shared" si="756"/>
        <v>20</v>
      </c>
      <c r="O10681" s="17">
        <f t="shared" si="757"/>
        <v>500</v>
      </c>
      <c r="P10681" s="17">
        <f t="shared" si="758"/>
        <v>3.8E-3</v>
      </c>
      <c r="Q10681" s="17">
        <f t="shared" si="759"/>
        <v>9.5000000000000001E-2</v>
      </c>
    </row>
    <row r="10682" spans="1:17" x14ac:dyDescent="0.35">
      <c r="A10682" t="s">
        <v>2621</v>
      </c>
      <c r="B10682" t="s">
        <v>958</v>
      </c>
      <c r="D10682" t="s">
        <v>14</v>
      </c>
      <c r="E10682" t="s">
        <v>21</v>
      </c>
      <c r="G10682" t="s">
        <v>3040</v>
      </c>
      <c r="H10682">
        <v>11436.9</v>
      </c>
      <c r="J10682">
        <v>0</v>
      </c>
      <c r="K10682">
        <v>0</v>
      </c>
      <c r="L10682" s="17">
        <f>IF($E10682&lt;&gt;"",VLOOKUP($E10682,GEMWs!$E$14:$L$20,7,FALSE),"")</f>
        <v>37.754918937403332</v>
      </c>
      <c r="M10682" s="17">
        <f>IF($E10682&lt;&gt;"",VLOOKUP($E10682,GEMWs!$E$14:$L$20,8,FALSE),"")</f>
        <v>96.174593288388181</v>
      </c>
      <c r="N10682" s="17">
        <f t="shared" ca="1" si="756"/>
        <v>37.754918937403332</v>
      </c>
      <c r="O10682" s="17">
        <f t="shared" ca="1" si="757"/>
        <v>96.174593288388181</v>
      </c>
      <c r="P10682" s="17">
        <f t="shared" ca="1" si="758"/>
        <v>118.91810101765053</v>
      </c>
      <c r="Q10682" s="17">
        <f t="shared" ca="1" si="759"/>
        <v>302.92476641155235</v>
      </c>
    </row>
    <row r="10683" spans="1:17" x14ac:dyDescent="0.35">
      <c r="A10683" t="s">
        <v>2621</v>
      </c>
      <c r="B10683" t="s">
        <v>2623</v>
      </c>
      <c r="D10683" t="s">
        <v>22</v>
      </c>
      <c r="G10683" t="s">
        <v>3040</v>
      </c>
      <c r="H10683">
        <v>5.5</v>
      </c>
      <c r="J10683">
        <v>0</v>
      </c>
      <c r="K10683">
        <v>0</v>
      </c>
      <c r="L10683" s="17" t="str">
        <f>IF($E10683&lt;&gt;"",VLOOKUP($E10683,GEMWs!$E$14:$L$20,7,FALSE),"")</f>
        <v/>
      </c>
      <c r="M10683" s="17" t="str">
        <f>IF($E10683&lt;&gt;"",VLOOKUP($E10683,GEMWs!$E$14:$L$20,8,FALSE),"")</f>
        <v/>
      </c>
      <c r="N10683" s="17">
        <f t="shared" ca="1" si="756"/>
        <v>0</v>
      </c>
      <c r="O10683" s="17">
        <f t="shared" ca="1" si="757"/>
        <v>0</v>
      </c>
      <c r="P10683" s="17">
        <f t="shared" ca="1" si="758"/>
        <v>0</v>
      </c>
      <c r="Q10683" s="17">
        <f t="shared" ca="1" si="759"/>
        <v>0</v>
      </c>
    </row>
    <row r="10684" spans="1:17" x14ac:dyDescent="0.35">
      <c r="A10684" t="s">
        <v>2621</v>
      </c>
      <c r="B10684" t="s">
        <v>634</v>
      </c>
      <c r="C10684" t="s">
        <v>635</v>
      </c>
      <c r="D10684" t="s">
        <v>14</v>
      </c>
      <c r="E10684" t="s">
        <v>21</v>
      </c>
      <c r="F10684" t="s">
        <v>22</v>
      </c>
      <c r="G10684" t="s">
        <v>3040</v>
      </c>
      <c r="H10684">
        <v>2091.1999999999998</v>
      </c>
      <c r="I10684">
        <v>474</v>
      </c>
      <c r="J10684">
        <v>7.2078579999999999</v>
      </c>
      <c r="K10684">
        <v>566.85718399999996</v>
      </c>
      <c r="L10684" s="17">
        <f>IF($E10684&lt;&gt;"",VLOOKUP($E10684,GEMWs!$E$14:$L$20,7,FALSE),"")</f>
        <v>37.754918937403332</v>
      </c>
      <c r="M10684" s="17">
        <f>IF($E10684&lt;&gt;"",VLOOKUP($E10684,GEMWs!$E$14:$L$20,8,FALSE),"")</f>
        <v>96.174593288388181</v>
      </c>
      <c r="N10684" s="17">
        <f t="shared" si="756"/>
        <v>7.2078579999999999</v>
      </c>
      <c r="O10684" s="17">
        <f t="shared" si="757"/>
        <v>566.85718399999996</v>
      </c>
      <c r="P10684" s="17">
        <f t="shared" si="758"/>
        <v>3.6891126354676311</v>
      </c>
      <c r="Q10684" s="17">
        <f t="shared" si="759"/>
        <v>290.12780218478218</v>
      </c>
    </row>
    <row r="10685" spans="1:17" x14ac:dyDescent="0.35">
      <c r="A10685" t="s">
        <v>2621</v>
      </c>
      <c r="B10685" t="s">
        <v>45</v>
      </c>
      <c r="C10685" t="s">
        <v>46</v>
      </c>
      <c r="D10685" t="s">
        <v>14</v>
      </c>
      <c r="E10685" t="s">
        <v>21</v>
      </c>
      <c r="F10685" t="s">
        <v>22</v>
      </c>
      <c r="G10685" t="s">
        <v>3040</v>
      </c>
      <c r="H10685">
        <v>11.9</v>
      </c>
      <c r="I10685">
        <v>420</v>
      </c>
      <c r="J10685">
        <v>29540</v>
      </c>
      <c r="K10685">
        <v>36360</v>
      </c>
      <c r="L10685" s="17">
        <f>IF($E10685&lt;&gt;"",VLOOKUP($E10685,GEMWs!$E$14:$L$20,7,FALSE),"")</f>
        <v>37.754918937403332</v>
      </c>
      <c r="M10685" s="17">
        <f>IF($E10685&lt;&gt;"",VLOOKUP($E10685,GEMWs!$E$14:$L$20,8,FALSE),"")</f>
        <v>96.174593288388181</v>
      </c>
      <c r="N10685" s="17">
        <f t="shared" si="756"/>
        <v>29540</v>
      </c>
      <c r="O10685" s="17">
        <f t="shared" si="757"/>
        <v>36360</v>
      </c>
      <c r="P10685" s="17">
        <f t="shared" si="758"/>
        <v>3.2728272827282727E-4</v>
      </c>
      <c r="Q10685" s="17">
        <f t="shared" si="759"/>
        <v>4.0284360189573459E-4</v>
      </c>
    </row>
    <row r="10686" spans="1:17" x14ac:dyDescent="0.35">
      <c r="A10686" t="s">
        <v>2621</v>
      </c>
      <c r="B10686" t="s">
        <v>429</v>
      </c>
      <c r="C10686" t="s">
        <v>430</v>
      </c>
      <c r="D10686" t="s">
        <v>14</v>
      </c>
      <c r="E10686" t="s">
        <v>21</v>
      </c>
      <c r="F10686" t="s">
        <v>22</v>
      </c>
      <c r="G10686" t="s">
        <v>3040</v>
      </c>
      <c r="H10686">
        <v>5855.9</v>
      </c>
      <c r="I10686">
        <v>246</v>
      </c>
      <c r="J10686">
        <v>850</v>
      </c>
      <c r="K10686">
        <v>850</v>
      </c>
      <c r="L10686" s="17">
        <f>IF($E10686&lt;&gt;"",VLOOKUP($E10686,GEMWs!$E$14:$L$20,7,FALSE),"")</f>
        <v>37.754918937403332</v>
      </c>
      <c r="M10686" s="17">
        <f>IF($E10686&lt;&gt;"",VLOOKUP($E10686,GEMWs!$E$14:$L$20,8,FALSE),"")</f>
        <v>96.174593288388181</v>
      </c>
      <c r="N10686" s="17">
        <f t="shared" si="756"/>
        <v>850</v>
      </c>
      <c r="O10686" s="17">
        <f t="shared" si="757"/>
        <v>850</v>
      </c>
      <c r="P10686" s="17">
        <f t="shared" si="758"/>
        <v>6.8892941176470588</v>
      </c>
      <c r="Q10686" s="17">
        <f t="shared" si="759"/>
        <v>6.8892941176470588</v>
      </c>
    </row>
    <row r="10687" spans="1:17" x14ac:dyDescent="0.35">
      <c r="A10687" t="s">
        <v>2621</v>
      </c>
      <c r="B10687" t="s">
        <v>358</v>
      </c>
      <c r="D10687" t="s">
        <v>14</v>
      </c>
      <c r="E10687" t="s">
        <v>21</v>
      </c>
      <c r="G10687" t="s">
        <v>3040</v>
      </c>
      <c r="H10687">
        <v>1.1000000000000001</v>
      </c>
      <c r="J10687">
        <v>0</v>
      </c>
      <c r="K10687">
        <v>0</v>
      </c>
      <c r="L10687" s="17">
        <f>IF($E10687&lt;&gt;"",VLOOKUP($E10687,GEMWs!$E$14:$L$20,7,FALSE),"")</f>
        <v>37.754918937403332</v>
      </c>
      <c r="M10687" s="17">
        <f>IF($E10687&lt;&gt;"",VLOOKUP($E10687,GEMWs!$E$14:$L$20,8,FALSE),"")</f>
        <v>96.174593288388181</v>
      </c>
      <c r="N10687" s="17">
        <f t="shared" ca="1" si="756"/>
        <v>37.754918937403332</v>
      </c>
      <c r="O10687" s="17">
        <f t="shared" ca="1" si="757"/>
        <v>96.174593288388181</v>
      </c>
      <c r="P10687" s="17">
        <f t="shared" ca="1" si="758"/>
        <v>1.1437532121415383E-2</v>
      </c>
      <c r="Q10687" s="17">
        <f t="shared" ca="1" si="759"/>
        <v>2.9135276434410343E-2</v>
      </c>
    </row>
    <row r="10688" spans="1:17" x14ac:dyDescent="0.35">
      <c r="A10688" t="s">
        <v>2621</v>
      </c>
      <c r="B10688" t="s">
        <v>2984</v>
      </c>
      <c r="D10688" t="s">
        <v>14</v>
      </c>
      <c r="E10688" t="s">
        <v>21</v>
      </c>
      <c r="G10688" t="s">
        <v>3040</v>
      </c>
      <c r="H10688">
        <v>2.7</v>
      </c>
      <c r="J10688">
        <v>0</v>
      </c>
      <c r="K10688">
        <v>0</v>
      </c>
      <c r="L10688" s="17">
        <f>IF($E10688&lt;&gt;"",VLOOKUP($E10688,GEMWs!$E$14:$L$20,7,FALSE),"")</f>
        <v>37.754918937403332</v>
      </c>
      <c r="M10688" s="17">
        <f>IF($E10688&lt;&gt;"",VLOOKUP($E10688,GEMWs!$E$14:$L$20,8,FALSE),"")</f>
        <v>96.174593288388181</v>
      </c>
      <c r="N10688" s="17">
        <f t="shared" ca="1" si="756"/>
        <v>37.754918937403332</v>
      </c>
      <c r="O10688" s="17">
        <f t="shared" ca="1" si="757"/>
        <v>96.174593288388181</v>
      </c>
      <c r="P10688" s="17">
        <f t="shared" ca="1" si="758"/>
        <v>2.8073942479837757E-2</v>
      </c>
      <c r="Q10688" s="17">
        <f t="shared" ca="1" si="759"/>
        <v>7.151386033900721E-2</v>
      </c>
    </row>
    <row r="10689" spans="1:17" x14ac:dyDescent="0.35">
      <c r="A10689" t="s">
        <v>2621</v>
      </c>
      <c r="B10689" t="s">
        <v>47</v>
      </c>
      <c r="C10689" t="s">
        <v>48</v>
      </c>
      <c r="D10689" t="s">
        <v>14</v>
      </c>
      <c r="E10689" t="s">
        <v>21</v>
      </c>
      <c r="F10689" t="s">
        <v>14</v>
      </c>
      <c r="G10689" t="s">
        <v>3040</v>
      </c>
      <c r="H10689">
        <v>5017.7</v>
      </c>
      <c r="I10689">
        <v>256</v>
      </c>
      <c r="J10689">
        <v>11.292441</v>
      </c>
      <c r="K10689">
        <v>1000</v>
      </c>
      <c r="L10689" s="17">
        <f>IF($E10689&lt;&gt;"",VLOOKUP($E10689,GEMWs!$E$14:$L$20,7,FALSE),"")</f>
        <v>37.754918937403332</v>
      </c>
      <c r="M10689" s="17">
        <f>IF($E10689&lt;&gt;"",VLOOKUP($E10689,GEMWs!$E$14:$L$20,8,FALSE),"")</f>
        <v>96.174593288388181</v>
      </c>
      <c r="N10689" s="17">
        <f t="shared" si="756"/>
        <v>11.292441</v>
      </c>
      <c r="O10689" s="17">
        <f t="shared" si="757"/>
        <v>1000</v>
      </c>
      <c r="P10689" s="17">
        <f t="shared" si="758"/>
        <v>5.0176999999999996</v>
      </c>
      <c r="Q10689" s="17">
        <f t="shared" si="759"/>
        <v>444.34148471530642</v>
      </c>
    </row>
    <row r="10690" spans="1:17" x14ac:dyDescent="0.35">
      <c r="A10690" t="s">
        <v>2621</v>
      </c>
      <c r="B10690" t="s">
        <v>241</v>
      </c>
      <c r="D10690" t="s">
        <v>14</v>
      </c>
      <c r="E10690" t="s">
        <v>21</v>
      </c>
      <c r="G10690" t="s">
        <v>3040</v>
      </c>
      <c r="H10690">
        <v>2.4</v>
      </c>
      <c r="J10690">
        <v>0</v>
      </c>
      <c r="K10690">
        <v>0</v>
      </c>
      <c r="L10690" s="17">
        <f>IF($E10690&lt;&gt;"",VLOOKUP($E10690,GEMWs!$E$14:$L$20,7,FALSE),"")</f>
        <v>37.754918937403332</v>
      </c>
      <c r="M10690" s="17">
        <f>IF($E10690&lt;&gt;"",VLOOKUP($E10690,GEMWs!$E$14:$L$20,8,FALSE),"")</f>
        <v>96.174593288388181</v>
      </c>
      <c r="N10690" s="17">
        <f t="shared" ca="1" si="756"/>
        <v>37.754918937403332</v>
      </c>
      <c r="O10690" s="17">
        <f t="shared" ca="1" si="757"/>
        <v>96.174593288388181</v>
      </c>
      <c r="P10690" s="17">
        <f t="shared" ca="1" si="758"/>
        <v>2.4954615537633559E-2</v>
      </c>
      <c r="Q10690" s="17">
        <f t="shared" ca="1" si="759"/>
        <v>6.3567875856895287E-2</v>
      </c>
    </row>
    <row r="10691" spans="1:17" x14ac:dyDescent="0.35">
      <c r="A10691" t="s">
        <v>2621</v>
      </c>
      <c r="B10691" t="s">
        <v>214</v>
      </c>
      <c r="C10691" t="s">
        <v>215</v>
      </c>
      <c r="D10691" t="s">
        <v>14</v>
      </c>
      <c r="E10691" t="s">
        <v>21</v>
      </c>
      <c r="F10691" t="s">
        <v>22</v>
      </c>
      <c r="G10691" t="s">
        <v>3040</v>
      </c>
      <c r="H10691">
        <v>239.3</v>
      </c>
      <c r="I10691">
        <v>270</v>
      </c>
      <c r="J10691">
        <v>32</v>
      </c>
      <c r="K10691">
        <v>713</v>
      </c>
      <c r="L10691" s="17">
        <f>IF($E10691&lt;&gt;"",VLOOKUP($E10691,GEMWs!$E$14:$L$20,7,FALSE),"")</f>
        <v>37.754918937403332</v>
      </c>
      <c r="M10691" s="17">
        <f>IF($E10691&lt;&gt;"",VLOOKUP($E10691,GEMWs!$E$14:$L$20,8,FALSE),"")</f>
        <v>96.174593288388181</v>
      </c>
      <c r="N10691" s="17">
        <f t="shared" si="756"/>
        <v>32</v>
      </c>
      <c r="O10691" s="17">
        <f t="shared" si="757"/>
        <v>713</v>
      </c>
      <c r="P10691" s="17">
        <f t="shared" si="758"/>
        <v>0.33562412342215991</v>
      </c>
      <c r="Q10691" s="17">
        <f t="shared" si="759"/>
        <v>7.4781250000000004</v>
      </c>
    </row>
    <row r="10692" spans="1:17" x14ac:dyDescent="0.35">
      <c r="A10692" t="s">
        <v>2621</v>
      </c>
      <c r="B10692" t="s">
        <v>123</v>
      </c>
      <c r="D10692" t="s">
        <v>14</v>
      </c>
      <c r="E10692" t="s">
        <v>21</v>
      </c>
      <c r="G10692" t="s">
        <v>3040</v>
      </c>
      <c r="H10692">
        <v>16.5</v>
      </c>
      <c r="J10692">
        <v>0</v>
      </c>
      <c r="K10692">
        <v>0</v>
      </c>
      <c r="L10692" s="17">
        <f>IF($E10692&lt;&gt;"",VLOOKUP($E10692,GEMWs!$E$14:$L$20,7,FALSE),"")</f>
        <v>37.754918937403332</v>
      </c>
      <c r="M10692" s="17">
        <f>IF($E10692&lt;&gt;"",VLOOKUP($E10692,GEMWs!$E$14:$L$20,8,FALSE),"")</f>
        <v>96.174593288388181</v>
      </c>
      <c r="N10692" s="17">
        <f t="shared" ca="1" si="756"/>
        <v>37.754918937403332</v>
      </c>
      <c r="O10692" s="17">
        <f t="shared" ca="1" si="757"/>
        <v>96.174593288388181</v>
      </c>
      <c r="P10692" s="17">
        <f t="shared" ca="1" si="758"/>
        <v>0.17156298182123073</v>
      </c>
      <c r="Q10692" s="17">
        <f t="shared" ca="1" si="759"/>
        <v>0.4370291465161551</v>
      </c>
    </row>
    <row r="10693" spans="1:17" x14ac:dyDescent="0.35">
      <c r="A10693" t="s">
        <v>2621</v>
      </c>
      <c r="B10693" t="s">
        <v>404</v>
      </c>
      <c r="D10693" t="s">
        <v>14</v>
      </c>
      <c r="E10693" t="s">
        <v>21</v>
      </c>
      <c r="G10693" t="s">
        <v>3040</v>
      </c>
      <c r="H10693">
        <v>1.2</v>
      </c>
      <c r="J10693">
        <v>0</v>
      </c>
      <c r="K10693">
        <v>0</v>
      </c>
      <c r="L10693" s="17">
        <f>IF($E10693&lt;&gt;"",VLOOKUP($E10693,GEMWs!$E$14:$L$20,7,FALSE),"")</f>
        <v>37.754918937403332</v>
      </c>
      <c r="M10693" s="17">
        <f>IF($E10693&lt;&gt;"",VLOOKUP($E10693,GEMWs!$E$14:$L$20,8,FALSE),"")</f>
        <v>96.174593288388181</v>
      </c>
      <c r="N10693" s="17">
        <f t="shared" ca="1" si="756"/>
        <v>37.754918937403332</v>
      </c>
      <c r="O10693" s="17">
        <f t="shared" ca="1" si="757"/>
        <v>96.174593288388181</v>
      </c>
      <c r="P10693" s="17">
        <f t="shared" ca="1" si="758"/>
        <v>1.2477307768816779E-2</v>
      </c>
      <c r="Q10693" s="17">
        <f t="shared" ca="1" si="759"/>
        <v>3.1783937928447643E-2</v>
      </c>
    </row>
    <row r="10694" spans="1:17" x14ac:dyDescent="0.35">
      <c r="A10694" t="s">
        <v>2621</v>
      </c>
      <c r="B10694" t="s">
        <v>229</v>
      </c>
      <c r="D10694" t="s">
        <v>22</v>
      </c>
      <c r="G10694" t="s">
        <v>3040</v>
      </c>
      <c r="H10694">
        <v>0.1</v>
      </c>
      <c r="J10694">
        <v>0</v>
      </c>
      <c r="K10694">
        <v>0</v>
      </c>
      <c r="L10694" s="17" t="str">
        <f>IF($E10694&lt;&gt;"",VLOOKUP($E10694,GEMWs!$E$14:$L$20,7,FALSE),"")</f>
        <v/>
      </c>
      <c r="M10694" s="17" t="str">
        <f>IF($E10694&lt;&gt;"",VLOOKUP($E10694,GEMWs!$E$14:$L$20,8,FALSE),"")</f>
        <v/>
      </c>
      <c r="N10694" s="17">
        <f t="shared" ca="1" si="756"/>
        <v>0</v>
      </c>
      <c r="O10694" s="17">
        <f t="shared" ca="1" si="757"/>
        <v>0</v>
      </c>
      <c r="P10694" s="17">
        <f t="shared" ca="1" si="758"/>
        <v>0</v>
      </c>
      <c r="Q10694" s="17">
        <f t="shared" ca="1" si="759"/>
        <v>0</v>
      </c>
    </row>
    <row r="10695" spans="1:17" x14ac:dyDescent="0.35">
      <c r="A10695" t="s">
        <v>2621</v>
      </c>
      <c r="B10695" t="s">
        <v>157</v>
      </c>
      <c r="D10695" t="s">
        <v>22</v>
      </c>
      <c r="G10695" t="s">
        <v>3040</v>
      </c>
      <c r="H10695">
        <v>10.1</v>
      </c>
      <c r="J10695">
        <v>0</v>
      </c>
      <c r="K10695">
        <v>0</v>
      </c>
      <c r="L10695" s="17" t="str">
        <f>IF($E10695&lt;&gt;"",VLOOKUP($E10695,GEMWs!$E$14:$L$20,7,FALSE),"")</f>
        <v/>
      </c>
      <c r="M10695" s="17" t="str">
        <f>IF($E10695&lt;&gt;"",VLOOKUP($E10695,GEMWs!$E$14:$L$20,8,FALSE),"")</f>
        <v/>
      </c>
      <c r="N10695" s="17">
        <f t="shared" ca="1" si="756"/>
        <v>0</v>
      </c>
      <c r="O10695" s="17">
        <f t="shared" ca="1" si="757"/>
        <v>0</v>
      </c>
      <c r="P10695" s="17">
        <f t="shared" ca="1" si="758"/>
        <v>0</v>
      </c>
      <c r="Q10695" s="17">
        <f t="shared" ca="1" si="759"/>
        <v>0</v>
      </c>
    </row>
    <row r="10696" spans="1:17" x14ac:dyDescent="0.35">
      <c r="A10696" t="s">
        <v>2621</v>
      </c>
      <c r="B10696" t="s">
        <v>103</v>
      </c>
      <c r="D10696" t="s">
        <v>14</v>
      </c>
      <c r="E10696" t="s">
        <v>15</v>
      </c>
      <c r="G10696" t="s">
        <v>3040</v>
      </c>
      <c r="H10696">
        <v>55617.8</v>
      </c>
      <c r="J10696">
        <v>0</v>
      </c>
      <c r="K10696">
        <v>0</v>
      </c>
      <c r="L10696" s="17">
        <f>IF($E10696&lt;&gt;"",VLOOKUP($E10696,GEMWs!$E$14:$L$20,7,FALSE),"")</f>
        <v>37.892086284381016</v>
      </c>
      <c r="M10696" s="17">
        <f>IF($E10696&lt;&gt;"",VLOOKUP($E10696,GEMWs!$E$14:$L$20,8,FALSE),"")</f>
        <v>96.522753888300599</v>
      </c>
      <c r="N10696" s="17">
        <f t="shared" ca="1" si="756"/>
        <v>37.892086284381016</v>
      </c>
      <c r="O10696" s="17">
        <f t="shared" ca="1" si="757"/>
        <v>96.522753888300599</v>
      </c>
      <c r="P10696" s="17">
        <f t="shared" ca="1" si="758"/>
        <v>576.2143925603574</v>
      </c>
      <c r="Q10696" s="17">
        <f t="shared" ca="1" si="759"/>
        <v>1467.7946097395397</v>
      </c>
    </row>
    <row r="10697" spans="1:17" x14ac:dyDescent="0.35">
      <c r="A10697" t="s">
        <v>2621</v>
      </c>
      <c r="B10697" t="s">
        <v>941</v>
      </c>
      <c r="C10697" t="s">
        <v>942</v>
      </c>
      <c r="D10697" t="s">
        <v>14</v>
      </c>
      <c r="E10697" t="s">
        <v>21</v>
      </c>
      <c r="F10697" t="s">
        <v>22</v>
      </c>
      <c r="G10697" t="s">
        <v>3040</v>
      </c>
      <c r="H10697">
        <v>281.3</v>
      </c>
      <c r="I10697">
        <v>276</v>
      </c>
      <c r="J10697">
        <v>11.292441</v>
      </c>
      <c r="K10697">
        <v>600.10174800000004</v>
      </c>
      <c r="L10697" s="17">
        <f>IF($E10697&lt;&gt;"",VLOOKUP($E10697,GEMWs!$E$14:$L$20,7,FALSE),"")</f>
        <v>37.754918937403332</v>
      </c>
      <c r="M10697" s="17">
        <f>IF($E10697&lt;&gt;"",VLOOKUP($E10697,GEMWs!$E$14:$L$20,8,FALSE),"")</f>
        <v>96.174593288388181</v>
      </c>
      <c r="N10697" s="17">
        <f t="shared" si="756"/>
        <v>11.292441</v>
      </c>
      <c r="O10697" s="17">
        <f t="shared" si="757"/>
        <v>600.10174800000004</v>
      </c>
      <c r="P10697" s="17">
        <f t="shared" si="758"/>
        <v>0.46875384205679732</v>
      </c>
      <c r="Q10697" s="17">
        <f t="shared" si="759"/>
        <v>24.910468870282344</v>
      </c>
    </row>
    <row r="10698" spans="1:17" x14ac:dyDescent="0.35">
      <c r="A10698" t="s">
        <v>2621</v>
      </c>
      <c r="B10698" t="s">
        <v>124</v>
      </c>
      <c r="D10698" t="s">
        <v>22</v>
      </c>
      <c r="G10698" t="s">
        <v>3040</v>
      </c>
      <c r="H10698">
        <v>407.1</v>
      </c>
      <c r="J10698">
        <v>0</v>
      </c>
      <c r="K10698">
        <v>0</v>
      </c>
      <c r="L10698" s="17" t="str">
        <f>IF($E10698&lt;&gt;"",VLOOKUP($E10698,GEMWs!$E$14:$L$20,7,FALSE),"")</f>
        <v/>
      </c>
      <c r="M10698" s="17" t="str">
        <f>IF($E10698&lt;&gt;"",VLOOKUP($E10698,GEMWs!$E$14:$L$20,8,FALSE),"")</f>
        <v/>
      </c>
      <c r="N10698" s="17">
        <f t="shared" ca="1" si="756"/>
        <v>0</v>
      </c>
      <c r="O10698" s="17">
        <f t="shared" ca="1" si="757"/>
        <v>0</v>
      </c>
      <c r="P10698" s="17">
        <f t="shared" ca="1" si="758"/>
        <v>0</v>
      </c>
      <c r="Q10698" s="17">
        <f t="shared" ca="1" si="759"/>
        <v>0</v>
      </c>
    </row>
    <row r="10699" spans="1:17" x14ac:dyDescent="0.35">
      <c r="A10699" t="s">
        <v>2621</v>
      </c>
      <c r="B10699" t="s">
        <v>49</v>
      </c>
      <c r="C10699" t="s">
        <v>50</v>
      </c>
      <c r="D10699" t="s">
        <v>14</v>
      </c>
      <c r="E10699" t="s">
        <v>21</v>
      </c>
      <c r="F10699" t="s">
        <v>14</v>
      </c>
      <c r="G10699" t="s">
        <v>3040</v>
      </c>
      <c r="H10699">
        <v>113.1</v>
      </c>
      <c r="I10699">
        <v>278</v>
      </c>
      <c r="J10699">
        <v>20.321014999999999</v>
      </c>
      <c r="K10699">
        <v>2000</v>
      </c>
      <c r="L10699" s="17">
        <f>IF($E10699&lt;&gt;"",VLOOKUP($E10699,GEMWs!$E$14:$L$20,7,FALSE),"")</f>
        <v>37.754918937403332</v>
      </c>
      <c r="M10699" s="17">
        <f>IF($E10699&lt;&gt;"",VLOOKUP($E10699,GEMWs!$E$14:$L$20,8,FALSE),"")</f>
        <v>96.174593288388181</v>
      </c>
      <c r="N10699" s="17">
        <f t="shared" si="756"/>
        <v>20.321014999999999</v>
      </c>
      <c r="O10699" s="17">
        <f t="shared" si="757"/>
        <v>2000</v>
      </c>
      <c r="P10699" s="17">
        <f t="shared" si="758"/>
        <v>5.6549999999999996E-2</v>
      </c>
      <c r="Q10699" s="17">
        <f t="shared" si="759"/>
        <v>5.5656668724470704</v>
      </c>
    </row>
    <row r="10700" spans="1:17" x14ac:dyDescent="0.35">
      <c r="A10700" t="s">
        <v>2621</v>
      </c>
      <c r="B10700" t="s">
        <v>236</v>
      </c>
      <c r="D10700" t="s">
        <v>22</v>
      </c>
      <c r="G10700" t="s">
        <v>3040</v>
      </c>
      <c r="H10700">
        <v>4.7</v>
      </c>
      <c r="J10700">
        <v>0</v>
      </c>
      <c r="K10700">
        <v>0</v>
      </c>
      <c r="L10700" s="17" t="str">
        <f>IF($E10700&lt;&gt;"",VLOOKUP($E10700,GEMWs!$E$14:$L$20,7,FALSE),"")</f>
        <v/>
      </c>
      <c r="M10700" s="17" t="str">
        <f>IF($E10700&lt;&gt;"",VLOOKUP($E10700,GEMWs!$E$14:$L$20,8,FALSE),"")</f>
        <v/>
      </c>
      <c r="N10700" s="17">
        <f t="shared" ca="1" si="756"/>
        <v>0</v>
      </c>
      <c r="O10700" s="17">
        <f t="shared" ca="1" si="757"/>
        <v>0</v>
      </c>
      <c r="P10700" s="17">
        <f t="shared" ca="1" si="758"/>
        <v>0</v>
      </c>
      <c r="Q10700" s="17">
        <f t="shared" ca="1" si="759"/>
        <v>0</v>
      </c>
    </row>
    <row r="10701" spans="1:17" x14ac:dyDescent="0.35">
      <c r="A10701" t="s">
        <v>2621</v>
      </c>
      <c r="B10701" t="s">
        <v>540</v>
      </c>
      <c r="C10701" t="s">
        <v>541</v>
      </c>
      <c r="D10701" t="s">
        <v>14</v>
      </c>
      <c r="E10701" t="s">
        <v>21</v>
      </c>
      <c r="F10701" t="s">
        <v>22</v>
      </c>
      <c r="G10701" t="s">
        <v>3040</v>
      </c>
      <c r="H10701">
        <v>45.1</v>
      </c>
      <c r="I10701">
        <v>386</v>
      </c>
      <c r="J10701">
        <v>4500</v>
      </c>
      <c r="K10701">
        <v>4500</v>
      </c>
      <c r="L10701" s="17">
        <f>IF($E10701&lt;&gt;"",VLOOKUP($E10701,GEMWs!$E$14:$L$20,7,FALSE),"")</f>
        <v>37.754918937403332</v>
      </c>
      <c r="M10701" s="17">
        <f>IF($E10701&lt;&gt;"",VLOOKUP($E10701,GEMWs!$E$14:$L$20,8,FALSE),"")</f>
        <v>96.174593288388181</v>
      </c>
      <c r="N10701" s="17">
        <f t="shared" si="756"/>
        <v>4500</v>
      </c>
      <c r="O10701" s="17">
        <f t="shared" si="757"/>
        <v>4500</v>
      </c>
      <c r="P10701" s="17">
        <f t="shared" si="758"/>
        <v>1.0022222222222222E-2</v>
      </c>
      <c r="Q10701" s="17">
        <f t="shared" si="759"/>
        <v>1.0022222222222222E-2</v>
      </c>
    </row>
    <row r="10702" spans="1:17" x14ac:dyDescent="0.35">
      <c r="A10702" t="s">
        <v>2621</v>
      </c>
      <c r="B10702" t="s">
        <v>287</v>
      </c>
      <c r="C10702" t="s">
        <v>288</v>
      </c>
      <c r="D10702" t="s">
        <v>14</v>
      </c>
      <c r="E10702" t="s">
        <v>21</v>
      </c>
      <c r="F10702" t="s">
        <v>22</v>
      </c>
      <c r="G10702" t="s">
        <v>3040</v>
      </c>
      <c r="H10702">
        <v>203.8</v>
      </c>
      <c r="I10702">
        <v>295</v>
      </c>
      <c r="J10702">
        <v>9000</v>
      </c>
      <c r="K10702">
        <v>10000</v>
      </c>
      <c r="L10702" s="17">
        <f>IF($E10702&lt;&gt;"",VLOOKUP($E10702,GEMWs!$E$14:$L$20,7,FALSE),"")</f>
        <v>37.754918937403332</v>
      </c>
      <c r="M10702" s="17">
        <f>IF($E10702&lt;&gt;"",VLOOKUP($E10702,GEMWs!$E$14:$L$20,8,FALSE),"")</f>
        <v>96.174593288388181</v>
      </c>
      <c r="N10702" s="17">
        <f t="shared" si="756"/>
        <v>9000</v>
      </c>
      <c r="O10702" s="17">
        <f t="shared" si="757"/>
        <v>10000</v>
      </c>
      <c r="P10702" s="17">
        <f t="shared" si="758"/>
        <v>2.0380000000000002E-2</v>
      </c>
      <c r="Q10702" s="17">
        <f t="shared" si="759"/>
        <v>2.2644444444444446E-2</v>
      </c>
    </row>
    <row r="10703" spans="1:17" x14ac:dyDescent="0.35">
      <c r="A10703" t="s">
        <v>2621</v>
      </c>
      <c r="B10703" t="s">
        <v>2624</v>
      </c>
      <c r="D10703" t="s">
        <v>14</v>
      </c>
      <c r="E10703" t="s">
        <v>21</v>
      </c>
      <c r="G10703" t="s">
        <v>3040</v>
      </c>
      <c r="H10703">
        <v>0.9</v>
      </c>
      <c r="J10703">
        <v>0</v>
      </c>
      <c r="K10703">
        <v>0</v>
      </c>
      <c r="L10703" s="17">
        <f>IF($E10703&lt;&gt;"",VLOOKUP($E10703,GEMWs!$E$14:$L$20,7,FALSE),"")</f>
        <v>37.754918937403332</v>
      </c>
      <c r="M10703" s="17">
        <f>IF($E10703&lt;&gt;"",VLOOKUP($E10703,GEMWs!$E$14:$L$20,8,FALSE),"")</f>
        <v>96.174593288388181</v>
      </c>
      <c r="N10703" s="17">
        <f t="shared" ca="1" si="756"/>
        <v>37.754918937403332</v>
      </c>
      <c r="O10703" s="17">
        <f t="shared" ca="1" si="757"/>
        <v>96.174593288388181</v>
      </c>
      <c r="P10703" s="17">
        <f t="shared" ca="1" si="758"/>
        <v>9.3579808266125858E-3</v>
      </c>
      <c r="Q10703" s="17">
        <f t="shared" ca="1" si="759"/>
        <v>2.3837953446335734E-2</v>
      </c>
    </row>
    <row r="10704" spans="1:17" x14ac:dyDescent="0.35">
      <c r="A10704" t="s">
        <v>2621</v>
      </c>
      <c r="B10704" t="s">
        <v>146</v>
      </c>
      <c r="C10704" t="s">
        <v>147</v>
      </c>
      <c r="D10704" t="s">
        <v>14</v>
      </c>
      <c r="E10704" t="s">
        <v>18</v>
      </c>
      <c r="F10704" t="s">
        <v>22</v>
      </c>
      <c r="G10704" t="s">
        <v>3040</v>
      </c>
      <c r="H10704">
        <v>26.3</v>
      </c>
      <c r="I10704">
        <v>401</v>
      </c>
      <c r="J10704">
        <v>3000</v>
      </c>
      <c r="K10704">
        <v>4500</v>
      </c>
      <c r="L10704" s="17">
        <f>IF($E10704&lt;&gt;"",VLOOKUP($E10704,GEMWs!$E$14:$L$20,7,FALSE),"")</f>
        <v>5950.3939027696888</v>
      </c>
      <c r="M10704" s="17">
        <f>IF($E10704&lt;&gt;"",VLOOKUP($E10704,GEMWs!$E$14:$L$20,8,FALSE),"")</f>
        <v>10539.430626954083</v>
      </c>
      <c r="N10704" s="17">
        <f t="shared" si="756"/>
        <v>3000</v>
      </c>
      <c r="O10704" s="17">
        <f t="shared" si="757"/>
        <v>4500</v>
      </c>
      <c r="P10704" s="17">
        <f t="shared" si="758"/>
        <v>5.8444444444444446E-3</v>
      </c>
      <c r="Q10704" s="17">
        <f t="shared" si="759"/>
        <v>8.7666666666666674E-3</v>
      </c>
    </row>
    <row r="10705" spans="1:17" x14ac:dyDescent="0.35">
      <c r="A10705" t="s">
        <v>2621</v>
      </c>
      <c r="B10705" t="s">
        <v>69</v>
      </c>
      <c r="C10705" t="s">
        <v>70</v>
      </c>
      <c r="D10705" t="s">
        <v>14</v>
      </c>
      <c r="E10705" t="s">
        <v>21</v>
      </c>
      <c r="F10705" t="s">
        <v>22</v>
      </c>
      <c r="G10705" t="s">
        <v>3040</v>
      </c>
      <c r="H10705">
        <v>221.5</v>
      </c>
      <c r="I10705">
        <v>416</v>
      </c>
      <c r="J10705">
        <v>145.66</v>
      </c>
      <c r="K10705">
        <v>1199.98</v>
      </c>
      <c r="L10705" s="17">
        <f>IF($E10705&lt;&gt;"",VLOOKUP($E10705,GEMWs!$E$14:$L$20,7,FALSE),"")</f>
        <v>37.754918937403332</v>
      </c>
      <c r="M10705" s="17">
        <f>IF($E10705&lt;&gt;"",VLOOKUP($E10705,GEMWs!$E$14:$L$20,8,FALSE),"")</f>
        <v>96.174593288388181</v>
      </c>
      <c r="N10705" s="17">
        <f t="shared" si="756"/>
        <v>145.66</v>
      </c>
      <c r="O10705" s="17">
        <f t="shared" si="757"/>
        <v>1199.98</v>
      </c>
      <c r="P10705" s="17">
        <f t="shared" si="758"/>
        <v>0.18458640977349622</v>
      </c>
      <c r="Q10705" s="17">
        <f t="shared" si="759"/>
        <v>1.5206645613071537</v>
      </c>
    </row>
    <row r="10706" spans="1:17" x14ac:dyDescent="0.35">
      <c r="A10706" t="s">
        <v>2621</v>
      </c>
      <c r="B10706" t="s">
        <v>289</v>
      </c>
      <c r="C10706" t="s">
        <v>290</v>
      </c>
      <c r="D10706" t="s">
        <v>14</v>
      </c>
      <c r="E10706" t="s">
        <v>21</v>
      </c>
      <c r="F10706" t="s">
        <v>22</v>
      </c>
      <c r="G10706" t="s">
        <v>3040</v>
      </c>
      <c r="H10706">
        <v>52.1</v>
      </c>
      <c r="I10706">
        <v>375</v>
      </c>
      <c r="J10706">
        <v>5000</v>
      </c>
      <c r="K10706">
        <v>20000</v>
      </c>
      <c r="L10706" s="17">
        <f>IF($E10706&lt;&gt;"",VLOOKUP($E10706,GEMWs!$E$14:$L$20,7,FALSE),"")</f>
        <v>37.754918937403332</v>
      </c>
      <c r="M10706" s="17">
        <f>IF($E10706&lt;&gt;"",VLOOKUP($E10706,GEMWs!$E$14:$L$20,8,FALSE),"")</f>
        <v>96.174593288388181</v>
      </c>
      <c r="N10706" s="17">
        <f t="shared" si="756"/>
        <v>5000</v>
      </c>
      <c r="O10706" s="17">
        <f t="shared" si="757"/>
        <v>20000</v>
      </c>
      <c r="P10706" s="17">
        <f t="shared" si="758"/>
        <v>2.6050000000000001E-3</v>
      </c>
      <c r="Q10706" s="17">
        <f t="shared" si="759"/>
        <v>1.042E-2</v>
      </c>
    </row>
    <row r="10707" spans="1:17" x14ac:dyDescent="0.35">
      <c r="A10707" t="s">
        <v>2621</v>
      </c>
      <c r="B10707" t="s">
        <v>959</v>
      </c>
      <c r="D10707" t="s">
        <v>14</v>
      </c>
      <c r="E10707" t="s">
        <v>21</v>
      </c>
      <c r="G10707" t="s">
        <v>3040</v>
      </c>
      <c r="H10707">
        <v>349.6</v>
      </c>
      <c r="J10707">
        <v>0</v>
      </c>
      <c r="K10707">
        <v>0</v>
      </c>
      <c r="L10707" s="17">
        <f>IF($E10707&lt;&gt;"",VLOOKUP($E10707,GEMWs!$E$14:$L$20,7,FALSE),"")</f>
        <v>37.754918937403332</v>
      </c>
      <c r="M10707" s="17">
        <f>IF($E10707&lt;&gt;"",VLOOKUP($E10707,GEMWs!$E$14:$L$20,8,FALSE),"")</f>
        <v>96.174593288388181</v>
      </c>
      <c r="N10707" s="17">
        <f t="shared" ref="N10707:N10770" ca="1" si="760">IF($I10707&lt;&gt;"",J10707,IF(AND($D10707="Y",$M$6=236),L10707,0))</f>
        <v>37.754918937403332</v>
      </c>
      <c r="O10707" s="17">
        <f t="shared" ref="O10707:O10770" ca="1" si="761">IF($I10707&lt;&gt;"",K10707,IF(AND($D10707="Y",$M$6=236),M10707,0))</f>
        <v>96.174593288388181</v>
      </c>
      <c r="P10707" s="17">
        <f t="shared" ca="1" si="758"/>
        <v>3.6350556633152888</v>
      </c>
      <c r="Q10707" s="17">
        <f t="shared" ca="1" si="759"/>
        <v>9.2597205831544152</v>
      </c>
    </row>
    <row r="10708" spans="1:17" x14ac:dyDescent="0.35">
      <c r="A10708" t="s">
        <v>2621</v>
      </c>
      <c r="B10708" t="s">
        <v>2976</v>
      </c>
      <c r="D10708" t="s">
        <v>14</v>
      </c>
      <c r="E10708" t="s">
        <v>21</v>
      </c>
      <c r="G10708" t="s">
        <v>3040</v>
      </c>
      <c r="H10708">
        <v>41.2</v>
      </c>
      <c r="J10708">
        <v>0</v>
      </c>
      <c r="K10708">
        <v>0</v>
      </c>
      <c r="L10708" s="17">
        <f>IF($E10708&lt;&gt;"",VLOOKUP($E10708,GEMWs!$E$14:$L$20,7,FALSE),"")</f>
        <v>37.754918937403332</v>
      </c>
      <c r="M10708" s="17">
        <f>IF($E10708&lt;&gt;"",VLOOKUP($E10708,GEMWs!$E$14:$L$20,8,FALSE),"")</f>
        <v>96.174593288388181</v>
      </c>
      <c r="N10708" s="17">
        <f t="shared" ca="1" si="760"/>
        <v>37.754918937403332</v>
      </c>
      <c r="O10708" s="17">
        <f t="shared" ca="1" si="761"/>
        <v>96.174593288388181</v>
      </c>
      <c r="P10708" s="17">
        <f t="shared" ca="1" si="758"/>
        <v>0.42838756672937617</v>
      </c>
      <c r="Q10708" s="17">
        <f t="shared" ca="1" si="759"/>
        <v>1.0912485355433692</v>
      </c>
    </row>
    <row r="10709" spans="1:17" x14ac:dyDescent="0.35">
      <c r="A10709" t="s">
        <v>2621</v>
      </c>
      <c r="B10709" t="s">
        <v>2975</v>
      </c>
      <c r="D10709" t="s">
        <v>14</v>
      </c>
      <c r="E10709" t="s">
        <v>18</v>
      </c>
      <c r="G10709" t="s">
        <v>3040</v>
      </c>
      <c r="H10709">
        <v>0.5</v>
      </c>
      <c r="J10709">
        <v>0</v>
      </c>
      <c r="K10709">
        <v>0</v>
      </c>
      <c r="L10709" s="17">
        <f>IF($E10709&lt;&gt;"",VLOOKUP($E10709,GEMWs!$E$14:$L$20,7,FALSE),"")</f>
        <v>5950.3939027696888</v>
      </c>
      <c r="M10709" s="17">
        <f>IF($E10709&lt;&gt;"",VLOOKUP($E10709,GEMWs!$E$14:$L$20,8,FALSE),"")</f>
        <v>10539.430626954083</v>
      </c>
      <c r="N10709" s="17">
        <f t="shared" ca="1" si="760"/>
        <v>5950.3939027696888</v>
      </c>
      <c r="O10709" s="17">
        <f t="shared" ca="1" si="761"/>
        <v>10539.430626954083</v>
      </c>
      <c r="P10709" s="17">
        <f t="shared" ca="1" si="758"/>
        <v>4.7440892937923445E-5</v>
      </c>
      <c r="Q10709" s="17">
        <f t="shared" ca="1" si="759"/>
        <v>8.4028050608089729E-5</v>
      </c>
    </row>
    <row r="10710" spans="1:17" x14ac:dyDescent="0.35">
      <c r="A10710" t="s">
        <v>2621</v>
      </c>
      <c r="B10710" t="s">
        <v>945</v>
      </c>
      <c r="C10710" t="s">
        <v>946</v>
      </c>
      <c r="D10710" t="s">
        <v>14</v>
      </c>
      <c r="E10710" t="s">
        <v>21</v>
      </c>
      <c r="F10710" t="s">
        <v>22</v>
      </c>
      <c r="G10710" t="s">
        <v>3040</v>
      </c>
      <c r="H10710">
        <v>62.1</v>
      </c>
      <c r="I10710">
        <v>301</v>
      </c>
      <c r="J10710">
        <v>500</v>
      </c>
      <c r="K10710">
        <v>1000</v>
      </c>
      <c r="L10710" s="17">
        <f>IF($E10710&lt;&gt;"",VLOOKUP($E10710,GEMWs!$E$14:$L$20,7,FALSE),"")</f>
        <v>37.754918937403332</v>
      </c>
      <c r="M10710" s="17">
        <f>IF($E10710&lt;&gt;"",VLOOKUP($E10710,GEMWs!$E$14:$L$20,8,FALSE),"")</f>
        <v>96.174593288388181</v>
      </c>
      <c r="N10710" s="17">
        <f t="shared" si="760"/>
        <v>500</v>
      </c>
      <c r="O10710" s="17">
        <f t="shared" si="761"/>
        <v>1000</v>
      </c>
      <c r="P10710" s="17">
        <f t="shared" si="758"/>
        <v>6.2100000000000002E-2</v>
      </c>
      <c r="Q10710" s="17">
        <f t="shared" si="759"/>
        <v>0.1242</v>
      </c>
    </row>
    <row r="10711" spans="1:17" x14ac:dyDescent="0.35">
      <c r="A10711" t="s">
        <v>2621</v>
      </c>
      <c r="B10711" t="s">
        <v>542</v>
      </c>
      <c r="C10711" t="s">
        <v>543</v>
      </c>
      <c r="D10711" t="s">
        <v>14</v>
      </c>
      <c r="E10711" t="s">
        <v>21</v>
      </c>
      <c r="F10711" t="s">
        <v>22</v>
      </c>
      <c r="G10711" t="s">
        <v>3040</v>
      </c>
      <c r="H10711">
        <v>1132.8</v>
      </c>
      <c r="I10711">
        <v>393</v>
      </c>
      <c r="J10711">
        <v>69.463928999999993</v>
      </c>
      <c r="K10711">
        <v>255.49058400000001</v>
      </c>
      <c r="L10711" s="17">
        <f>IF($E10711&lt;&gt;"",VLOOKUP($E10711,GEMWs!$E$14:$L$20,7,FALSE),"")</f>
        <v>37.754918937403332</v>
      </c>
      <c r="M10711" s="17">
        <f>IF($E10711&lt;&gt;"",VLOOKUP($E10711,GEMWs!$E$14:$L$20,8,FALSE),"")</f>
        <v>96.174593288388181</v>
      </c>
      <c r="N10711" s="17">
        <f t="shared" si="760"/>
        <v>69.463928999999993</v>
      </c>
      <c r="O10711" s="17">
        <f t="shared" si="761"/>
        <v>255.49058400000001</v>
      </c>
      <c r="P10711" s="17">
        <f t="shared" ref="P10711:P10774" si="762">IF(O10711&gt;0,$H10711/O10711,0)</f>
        <v>4.4338228918839526</v>
      </c>
      <c r="Q10711" s="17">
        <f t="shared" ref="Q10711:Q10774" si="763">IF(N10711&gt;0,$H10711/N10711,0)</f>
        <v>16.307744412211409</v>
      </c>
    </row>
    <row r="10712" spans="1:17" x14ac:dyDescent="0.35">
      <c r="A10712" t="s">
        <v>2621</v>
      </c>
      <c r="B10712" t="s">
        <v>697</v>
      </c>
      <c r="D10712" t="s">
        <v>14</v>
      </c>
      <c r="E10712" t="s">
        <v>21</v>
      </c>
      <c r="G10712" t="s">
        <v>3040</v>
      </c>
      <c r="H10712">
        <v>13.1</v>
      </c>
      <c r="J10712">
        <v>0</v>
      </c>
      <c r="K10712">
        <v>0</v>
      </c>
      <c r="L10712" s="17">
        <f>IF($E10712&lt;&gt;"",VLOOKUP($E10712,GEMWs!$E$14:$L$20,7,FALSE),"")</f>
        <v>37.754918937403332</v>
      </c>
      <c r="M10712" s="17">
        <f>IF($E10712&lt;&gt;"",VLOOKUP($E10712,GEMWs!$E$14:$L$20,8,FALSE),"")</f>
        <v>96.174593288388181</v>
      </c>
      <c r="N10712" s="17">
        <f t="shared" ca="1" si="760"/>
        <v>37.754918937403332</v>
      </c>
      <c r="O10712" s="17">
        <f t="shared" ca="1" si="761"/>
        <v>96.174593288388181</v>
      </c>
      <c r="P10712" s="17">
        <f t="shared" ca="1" si="762"/>
        <v>0.13621060980958319</v>
      </c>
      <c r="Q10712" s="17">
        <f t="shared" ca="1" si="763"/>
        <v>0.3469746557188868</v>
      </c>
    </row>
    <row r="10713" spans="1:17" x14ac:dyDescent="0.35">
      <c r="A10713" t="s">
        <v>2621</v>
      </c>
      <c r="B10713" t="s">
        <v>142</v>
      </c>
      <c r="C10713" t="s">
        <v>143</v>
      </c>
      <c r="D10713" t="s">
        <v>14</v>
      </c>
      <c r="E10713" t="s">
        <v>21</v>
      </c>
      <c r="F10713" t="s">
        <v>14</v>
      </c>
      <c r="G10713" t="s">
        <v>3040</v>
      </c>
      <c r="H10713">
        <v>7863.9</v>
      </c>
      <c r="I10713">
        <v>307</v>
      </c>
      <c r="J10713">
        <v>6.6173489999999999</v>
      </c>
      <c r="K10713">
        <v>223.606798</v>
      </c>
      <c r="L10713" s="17">
        <f>IF($E10713&lt;&gt;"",VLOOKUP($E10713,GEMWs!$E$14:$L$20,7,FALSE),"")</f>
        <v>37.754918937403332</v>
      </c>
      <c r="M10713" s="17">
        <f>IF($E10713&lt;&gt;"",VLOOKUP($E10713,GEMWs!$E$14:$L$20,8,FALSE),"")</f>
        <v>96.174593288388181</v>
      </c>
      <c r="N10713" s="17">
        <f t="shared" si="760"/>
        <v>6.6173489999999999</v>
      </c>
      <c r="O10713" s="17">
        <f t="shared" si="761"/>
        <v>223.606798</v>
      </c>
      <c r="P10713" s="17">
        <f t="shared" si="762"/>
        <v>35.168429897198386</v>
      </c>
      <c r="Q10713" s="17">
        <f t="shared" si="763"/>
        <v>1188.3761911303152</v>
      </c>
    </row>
    <row r="10714" spans="1:17" x14ac:dyDescent="0.35">
      <c r="A10714" t="s">
        <v>2621</v>
      </c>
      <c r="B10714" t="s">
        <v>230</v>
      </c>
      <c r="D10714" t="s">
        <v>14</v>
      </c>
      <c r="E10714" t="s">
        <v>21</v>
      </c>
      <c r="G10714" t="s">
        <v>3040</v>
      </c>
      <c r="H10714">
        <v>0.2</v>
      </c>
      <c r="J10714">
        <v>0</v>
      </c>
      <c r="K10714">
        <v>0</v>
      </c>
      <c r="L10714" s="17">
        <f>IF($E10714&lt;&gt;"",VLOOKUP($E10714,GEMWs!$E$14:$L$20,7,FALSE),"")</f>
        <v>37.754918937403332</v>
      </c>
      <c r="M10714" s="17">
        <f>IF($E10714&lt;&gt;"",VLOOKUP($E10714,GEMWs!$E$14:$L$20,8,FALSE),"")</f>
        <v>96.174593288388181</v>
      </c>
      <c r="N10714" s="17">
        <f t="shared" ca="1" si="760"/>
        <v>37.754918937403332</v>
      </c>
      <c r="O10714" s="17">
        <f t="shared" ca="1" si="761"/>
        <v>96.174593288388181</v>
      </c>
      <c r="P10714" s="17">
        <f t="shared" ca="1" si="762"/>
        <v>2.079551294802797E-3</v>
      </c>
      <c r="Q10714" s="17">
        <f t="shared" ca="1" si="763"/>
        <v>5.2973229880746075E-3</v>
      </c>
    </row>
    <row r="10715" spans="1:17" x14ac:dyDescent="0.35">
      <c r="A10715" t="s">
        <v>2621</v>
      </c>
      <c r="B10715" t="s">
        <v>1737</v>
      </c>
      <c r="D10715" t="s">
        <v>14</v>
      </c>
      <c r="E10715" t="s">
        <v>21</v>
      </c>
      <c r="G10715" t="s">
        <v>3040</v>
      </c>
      <c r="H10715">
        <v>27.4</v>
      </c>
      <c r="J10715">
        <v>0</v>
      </c>
      <c r="K10715">
        <v>0</v>
      </c>
      <c r="L10715" s="17">
        <f>IF($E10715&lt;&gt;"",VLOOKUP($E10715,GEMWs!$E$14:$L$20,7,FALSE),"")</f>
        <v>37.754918937403332</v>
      </c>
      <c r="M10715" s="17">
        <f>IF($E10715&lt;&gt;"",VLOOKUP($E10715,GEMWs!$E$14:$L$20,8,FALSE),"")</f>
        <v>96.174593288388181</v>
      </c>
      <c r="N10715" s="17">
        <f t="shared" ca="1" si="760"/>
        <v>37.754918937403332</v>
      </c>
      <c r="O10715" s="17">
        <f t="shared" ca="1" si="761"/>
        <v>96.174593288388181</v>
      </c>
      <c r="P10715" s="17">
        <f t="shared" ca="1" si="762"/>
        <v>0.2848985273879831</v>
      </c>
      <c r="Q10715" s="17">
        <f t="shared" ca="1" si="763"/>
        <v>0.72573324936622119</v>
      </c>
    </row>
    <row r="10716" spans="1:17" x14ac:dyDescent="0.35">
      <c r="A10716" t="s">
        <v>2621</v>
      </c>
      <c r="B10716" t="s">
        <v>120</v>
      </c>
      <c r="D10716" t="s">
        <v>14</v>
      </c>
      <c r="E10716" t="s">
        <v>21</v>
      </c>
      <c r="G10716" t="s">
        <v>3040</v>
      </c>
      <c r="H10716">
        <v>23.8</v>
      </c>
      <c r="J10716">
        <v>0</v>
      </c>
      <c r="K10716">
        <v>0</v>
      </c>
      <c r="L10716" s="17">
        <f>IF($E10716&lt;&gt;"",VLOOKUP($E10716,GEMWs!$E$14:$L$20,7,FALSE),"")</f>
        <v>37.754918937403332</v>
      </c>
      <c r="M10716" s="17">
        <f>IF($E10716&lt;&gt;"",VLOOKUP($E10716,GEMWs!$E$14:$L$20,8,FALSE),"")</f>
        <v>96.174593288388181</v>
      </c>
      <c r="N10716" s="17">
        <f t="shared" ca="1" si="760"/>
        <v>37.754918937403332</v>
      </c>
      <c r="O10716" s="17">
        <f t="shared" ca="1" si="761"/>
        <v>96.174593288388181</v>
      </c>
      <c r="P10716" s="17">
        <f t="shared" ca="1" si="762"/>
        <v>0.24746660408153281</v>
      </c>
      <c r="Q10716" s="17">
        <f t="shared" ca="1" si="763"/>
        <v>0.63038143558087834</v>
      </c>
    </row>
    <row r="10717" spans="1:17" x14ac:dyDescent="0.35">
      <c r="A10717" t="s">
        <v>2621</v>
      </c>
      <c r="B10717" t="s">
        <v>967</v>
      </c>
      <c r="D10717" t="s">
        <v>14</v>
      </c>
      <c r="E10717" t="s">
        <v>21</v>
      </c>
      <c r="G10717" t="s">
        <v>3040</v>
      </c>
      <c r="H10717">
        <v>22.2</v>
      </c>
      <c r="J10717">
        <v>0</v>
      </c>
      <c r="K10717">
        <v>0</v>
      </c>
      <c r="L10717" s="17">
        <f>IF($E10717&lt;&gt;"",VLOOKUP($E10717,GEMWs!$E$14:$L$20,7,FALSE),"")</f>
        <v>37.754918937403332</v>
      </c>
      <c r="M10717" s="17">
        <f>IF($E10717&lt;&gt;"",VLOOKUP($E10717,GEMWs!$E$14:$L$20,8,FALSE),"")</f>
        <v>96.174593288388181</v>
      </c>
      <c r="N10717" s="17">
        <f t="shared" ca="1" si="760"/>
        <v>37.754918937403332</v>
      </c>
      <c r="O10717" s="17">
        <f t="shared" ca="1" si="761"/>
        <v>96.174593288388181</v>
      </c>
      <c r="P10717" s="17">
        <f t="shared" ca="1" si="762"/>
        <v>0.23083019372311042</v>
      </c>
      <c r="Q10717" s="17">
        <f t="shared" ca="1" si="763"/>
        <v>0.58800285167628141</v>
      </c>
    </row>
    <row r="10718" spans="1:17" x14ac:dyDescent="0.35">
      <c r="A10718" t="s">
        <v>2621</v>
      </c>
      <c r="B10718" t="s">
        <v>51</v>
      </c>
      <c r="C10718" t="s">
        <v>52</v>
      </c>
      <c r="D10718" t="s">
        <v>14</v>
      </c>
      <c r="E10718" t="s">
        <v>21</v>
      </c>
      <c r="F10718" t="s">
        <v>22</v>
      </c>
      <c r="G10718" t="s">
        <v>3040</v>
      </c>
      <c r="H10718">
        <v>1687</v>
      </c>
      <c r="I10718">
        <v>435</v>
      </c>
      <c r="J10718">
        <v>12793.928146</v>
      </c>
      <c r="K10718">
        <v>12793.928146</v>
      </c>
      <c r="L10718" s="17">
        <f>IF($E10718&lt;&gt;"",VLOOKUP($E10718,GEMWs!$E$14:$L$20,7,FALSE),"")</f>
        <v>37.754918937403332</v>
      </c>
      <c r="M10718" s="17">
        <f>IF($E10718&lt;&gt;"",VLOOKUP($E10718,GEMWs!$E$14:$L$20,8,FALSE),"")</f>
        <v>96.174593288388181</v>
      </c>
      <c r="N10718" s="17">
        <f t="shared" si="760"/>
        <v>12793.928146</v>
      </c>
      <c r="O10718" s="17">
        <f t="shared" si="761"/>
        <v>12793.928146</v>
      </c>
      <c r="P10718" s="17">
        <f t="shared" si="762"/>
        <v>0.13185942431038569</v>
      </c>
      <c r="Q10718" s="17">
        <f t="shared" si="763"/>
        <v>0.13185942431038569</v>
      </c>
    </row>
    <row r="10719" spans="1:17" x14ac:dyDescent="0.35">
      <c r="A10719" t="s">
        <v>2621</v>
      </c>
      <c r="B10719" t="s">
        <v>53</v>
      </c>
      <c r="C10719" t="s">
        <v>54</v>
      </c>
      <c r="D10719" t="s">
        <v>14</v>
      </c>
      <c r="E10719" t="s">
        <v>21</v>
      </c>
      <c r="F10719" t="s">
        <v>22</v>
      </c>
      <c r="G10719" t="s">
        <v>3040</v>
      </c>
      <c r="H10719">
        <v>239</v>
      </c>
      <c r="I10719">
        <v>315</v>
      </c>
      <c r="J10719">
        <v>1000</v>
      </c>
      <c r="K10719">
        <v>2300</v>
      </c>
      <c r="L10719" s="17">
        <f>IF($E10719&lt;&gt;"",VLOOKUP($E10719,GEMWs!$E$14:$L$20,7,FALSE),"")</f>
        <v>37.754918937403332</v>
      </c>
      <c r="M10719" s="17">
        <f>IF($E10719&lt;&gt;"",VLOOKUP($E10719,GEMWs!$E$14:$L$20,8,FALSE),"")</f>
        <v>96.174593288388181</v>
      </c>
      <c r="N10719" s="17">
        <f t="shared" si="760"/>
        <v>1000</v>
      </c>
      <c r="O10719" s="17">
        <f t="shared" si="761"/>
        <v>2300</v>
      </c>
      <c r="P10719" s="17">
        <f t="shared" si="762"/>
        <v>0.10391304347826087</v>
      </c>
      <c r="Q10719" s="17">
        <f t="shared" si="763"/>
        <v>0.23899999999999999</v>
      </c>
    </row>
    <row r="10720" spans="1:17" x14ac:dyDescent="0.35">
      <c r="A10720" t="s">
        <v>2621</v>
      </c>
      <c r="B10720" t="s">
        <v>512</v>
      </c>
      <c r="D10720" t="s">
        <v>14</v>
      </c>
      <c r="E10720" t="s">
        <v>21</v>
      </c>
      <c r="G10720" t="s">
        <v>3040</v>
      </c>
      <c r="H10720">
        <v>128</v>
      </c>
      <c r="J10720">
        <v>0</v>
      </c>
      <c r="K10720">
        <v>0</v>
      </c>
      <c r="L10720" s="17">
        <f>IF($E10720&lt;&gt;"",VLOOKUP($E10720,GEMWs!$E$14:$L$20,7,FALSE),"")</f>
        <v>37.754918937403332</v>
      </c>
      <c r="M10720" s="17">
        <f>IF($E10720&lt;&gt;"",VLOOKUP($E10720,GEMWs!$E$14:$L$20,8,FALSE),"")</f>
        <v>96.174593288388181</v>
      </c>
      <c r="N10720" s="17">
        <f t="shared" ca="1" si="760"/>
        <v>37.754918937403332</v>
      </c>
      <c r="O10720" s="17">
        <f t="shared" ca="1" si="761"/>
        <v>96.174593288388181</v>
      </c>
      <c r="P10720" s="17">
        <f t="shared" ca="1" si="762"/>
        <v>1.3309128286737899</v>
      </c>
      <c r="Q10720" s="17">
        <f t="shared" ca="1" si="763"/>
        <v>3.3902867123677489</v>
      </c>
    </row>
    <row r="10721" spans="1:17" x14ac:dyDescent="0.35">
      <c r="A10721" t="s">
        <v>2621</v>
      </c>
      <c r="B10721" t="s">
        <v>1572</v>
      </c>
      <c r="D10721" t="s">
        <v>14</v>
      </c>
      <c r="E10721" t="s">
        <v>21</v>
      </c>
      <c r="G10721" t="s">
        <v>3040</v>
      </c>
      <c r="H10721">
        <v>45.4</v>
      </c>
      <c r="J10721">
        <v>0</v>
      </c>
      <c r="K10721">
        <v>0</v>
      </c>
      <c r="L10721" s="17">
        <f>IF($E10721&lt;&gt;"",VLOOKUP($E10721,GEMWs!$E$14:$L$20,7,FALSE),"")</f>
        <v>37.754918937403332</v>
      </c>
      <c r="M10721" s="17">
        <f>IF($E10721&lt;&gt;"",VLOOKUP($E10721,GEMWs!$E$14:$L$20,8,FALSE),"")</f>
        <v>96.174593288388181</v>
      </c>
      <c r="N10721" s="17">
        <f t="shared" ca="1" si="760"/>
        <v>37.754918937403332</v>
      </c>
      <c r="O10721" s="17">
        <f t="shared" ca="1" si="761"/>
        <v>96.174593288388181</v>
      </c>
      <c r="P10721" s="17">
        <f t="shared" ca="1" si="762"/>
        <v>0.47205814392023482</v>
      </c>
      <c r="Q10721" s="17">
        <f t="shared" ca="1" si="763"/>
        <v>1.2024923182929359</v>
      </c>
    </row>
    <row r="10722" spans="1:17" x14ac:dyDescent="0.35">
      <c r="A10722" t="s">
        <v>2621</v>
      </c>
      <c r="B10722" t="s">
        <v>556</v>
      </c>
      <c r="D10722" t="s">
        <v>14</v>
      </c>
      <c r="E10722" t="s">
        <v>21</v>
      </c>
      <c r="G10722" t="s">
        <v>3040</v>
      </c>
      <c r="H10722">
        <v>0.3</v>
      </c>
      <c r="J10722">
        <v>0</v>
      </c>
      <c r="K10722">
        <v>0</v>
      </c>
      <c r="L10722" s="17">
        <f>IF($E10722&lt;&gt;"",VLOOKUP($E10722,GEMWs!$E$14:$L$20,7,FALSE),"")</f>
        <v>37.754918937403332</v>
      </c>
      <c r="M10722" s="17">
        <f>IF($E10722&lt;&gt;"",VLOOKUP($E10722,GEMWs!$E$14:$L$20,8,FALSE),"")</f>
        <v>96.174593288388181</v>
      </c>
      <c r="N10722" s="17">
        <f t="shared" ca="1" si="760"/>
        <v>37.754918937403332</v>
      </c>
      <c r="O10722" s="17">
        <f t="shared" ca="1" si="761"/>
        <v>96.174593288388181</v>
      </c>
      <c r="P10722" s="17">
        <f t="shared" ca="1" si="762"/>
        <v>3.1193269422041948E-3</v>
      </c>
      <c r="Q10722" s="17">
        <f t="shared" ca="1" si="763"/>
        <v>7.9459844821119108E-3</v>
      </c>
    </row>
    <row r="10723" spans="1:17" x14ac:dyDescent="0.35">
      <c r="A10723" t="s">
        <v>2621</v>
      </c>
      <c r="B10723" t="s">
        <v>310</v>
      </c>
      <c r="C10723" t="s">
        <v>311</v>
      </c>
      <c r="D10723" t="s">
        <v>14</v>
      </c>
      <c r="E10723" t="s">
        <v>21</v>
      </c>
      <c r="F10723" t="s">
        <v>22</v>
      </c>
      <c r="G10723" t="s">
        <v>3040</v>
      </c>
      <c r="H10723">
        <v>1629.8</v>
      </c>
      <c r="I10723">
        <v>400</v>
      </c>
      <c r="J10723">
        <v>2289.0380930000001</v>
      </c>
      <c r="K10723">
        <v>2289.0380930000001</v>
      </c>
      <c r="L10723" s="17">
        <f>IF($E10723&lt;&gt;"",VLOOKUP($E10723,GEMWs!$E$14:$L$20,7,FALSE),"")</f>
        <v>37.754918937403332</v>
      </c>
      <c r="M10723" s="17">
        <f>IF($E10723&lt;&gt;"",VLOOKUP($E10723,GEMWs!$E$14:$L$20,8,FALSE),"")</f>
        <v>96.174593288388181</v>
      </c>
      <c r="N10723" s="17">
        <f t="shared" si="760"/>
        <v>2289.0380930000001</v>
      </c>
      <c r="O10723" s="17">
        <f t="shared" si="761"/>
        <v>2289.0380930000001</v>
      </c>
      <c r="P10723" s="17">
        <f t="shared" si="762"/>
        <v>0.71200213093177211</v>
      </c>
      <c r="Q10723" s="17">
        <f t="shared" si="763"/>
        <v>0.71200213093177211</v>
      </c>
    </row>
    <row r="10724" spans="1:17" x14ac:dyDescent="0.35">
      <c r="A10724" t="s">
        <v>2621</v>
      </c>
      <c r="B10724" t="s">
        <v>953</v>
      </c>
      <c r="C10724" t="s">
        <v>954</v>
      </c>
      <c r="D10724" t="s">
        <v>14</v>
      </c>
      <c r="E10724" t="s">
        <v>21</v>
      </c>
      <c r="F10724" t="s">
        <v>22</v>
      </c>
      <c r="G10724" t="s">
        <v>3040</v>
      </c>
      <c r="H10724">
        <v>2790.7</v>
      </c>
      <c r="I10724">
        <v>321</v>
      </c>
      <c r="J10724">
        <v>67.027006999999998</v>
      </c>
      <c r="K10724">
        <v>247.479142</v>
      </c>
      <c r="L10724" s="17">
        <f>IF($E10724&lt;&gt;"",VLOOKUP($E10724,GEMWs!$E$14:$L$20,7,FALSE),"")</f>
        <v>37.754918937403332</v>
      </c>
      <c r="M10724" s="17">
        <f>IF($E10724&lt;&gt;"",VLOOKUP($E10724,GEMWs!$E$14:$L$20,8,FALSE),"")</f>
        <v>96.174593288388181</v>
      </c>
      <c r="N10724" s="17">
        <f t="shared" si="760"/>
        <v>67.027006999999998</v>
      </c>
      <c r="O10724" s="17">
        <f t="shared" si="761"/>
        <v>247.479142</v>
      </c>
      <c r="P10724" s="17">
        <f t="shared" si="762"/>
        <v>11.276505880241009</v>
      </c>
      <c r="Q10724" s="17">
        <f t="shared" si="763"/>
        <v>41.635455988658421</v>
      </c>
    </row>
    <row r="10725" spans="1:17" x14ac:dyDescent="0.35">
      <c r="A10725" t="s">
        <v>2621</v>
      </c>
      <c r="B10725" t="s">
        <v>293</v>
      </c>
      <c r="C10725" t="s">
        <v>294</v>
      </c>
      <c r="D10725" t="s">
        <v>14</v>
      </c>
      <c r="E10725" t="s">
        <v>21</v>
      </c>
      <c r="F10725" t="s">
        <v>22</v>
      </c>
      <c r="G10725" t="s">
        <v>3040</v>
      </c>
      <c r="H10725">
        <v>2159.4</v>
      </c>
      <c r="I10725">
        <v>327</v>
      </c>
      <c r="J10725">
        <v>400</v>
      </c>
      <c r="K10725">
        <v>400</v>
      </c>
      <c r="L10725" s="17">
        <f>IF($E10725&lt;&gt;"",VLOOKUP($E10725,GEMWs!$E$14:$L$20,7,FALSE),"")</f>
        <v>37.754918937403332</v>
      </c>
      <c r="M10725" s="17">
        <f>IF($E10725&lt;&gt;"",VLOOKUP($E10725,GEMWs!$E$14:$L$20,8,FALSE),"")</f>
        <v>96.174593288388181</v>
      </c>
      <c r="N10725" s="17">
        <f t="shared" si="760"/>
        <v>400</v>
      </c>
      <c r="O10725" s="17">
        <f t="shared" si="761"/>
        <v>400</v>
      </c>
      <c r="P10725" s="17">
        <f t="shared" si="762"/>
        <v>5.3985000000000003</v>
      </c>
      <c r="Q10725" s="17">
        <f t="shared" si="763"/>
        <v>5.3985000000000003</v>
      </c>
    </row>
    <row r="10726" spans="1:17" x14ac:dyDescent="0.35">
      <c r="A10726" t="s">
        <v>2621</v>
      </c>
      <c r="B10726" t="s">
        <v>351</v>
      </c>
      <c r="D10726" t="s">
        <v>14</v>
      </c>
      <c r="E10726" t="s">
        <v>21</v>
      </c>
      <c r="G10726" t="s">
        <v>3040</v>
      </c>
      <c r="H10726">
        <v>59.3</v>
      </c>
      <c r="J10726">
        <v>0</v>
      </c>
      <c r="K10726">
        <v>0</v>
      </c>
      <c r="L10726" s="17">
        <f>IF($E10726&lt;&gt;"",VLOOKUP($E10726,GEMWs!$E$14:$L$20,7,FALSE),"")</f>
        <v>37.754918937403332</v>
      </c>
      <c r="M10726" s="17">
        <f>IF($E10726&lt;&gt;"",VLOOKUP($E10726,GEMWs!$E$14:$L$20,8,FALSE),"")</f>
        <v>96.174593288388181</v>
      </c>
      <c r="N10726" s="17">
        <f t="shared" ca="1" si="760"/>
        <v>37.754918937403332</v>
      </c>
      <c r="O10726" s="17">
        <f t="shared" ca="1" si="761"/>
        <v>96.174593288388181</v>
      </c>
      <c r="P10726" s="17">
        <f t="shared" ca="1" si="762"/>
        <v>0.61658695890902915</v>
      </c>
      <c r="Q10726" s="17">
        <f t="shared" ca="1" si="763"/>
        <v>1.570656265964121</v>
      </c>
    </row>
    <row r="10727" spans="1:17" x14ac:dyDescent="0.35">
      <c r="A10727" t="s">
        <v>2621</v>
      </c>
      <c r="B10727" t="s">
        <v>679</v>
      </c>
      <c r="C10727" t="s">
        <v>680</v>
      </c>
      <c r="D10727" t="s">
        <v>14</v>
      </c>
      <c r="E10727" t="s">
        <v>18</v>
      </c>
      <c r="F10727" t="s">
        <v>22</v>
      </c>
      <c r="G10727" t="s">
        <v>3040</v>
      </c>
      <c r="H10727">
        <v>29.9</v>
      </c>
      <c r="I10727">
        <v>444</v>
      </c>
      <c r="J10727">
        <v>4536</v>
      </c>
      <c r="K10727">
        <v>4536</v>
      </c>
      <c r="L10727" s="17">
        <f>IF($E10727&lt;&gt;"",VLOOKUP($E10727,GEMWs!$E$14:$L$20,7,FALSE),"")</f>
        <v>5950.3939027696888</v>
      </c>
      <c r="M10727" s="17">
        <f>IF($E10727&lt;&gt;"",VLOOKUP($E10727,GEMWs!$E$14:$L$20,8,FALSE),"")</f>
        <v>10539.430626954083</v>
      </c>
      <c r="N10727" s="17">
        <f t="shared" si="760"/>
        <v>4536</v>
      </c>
      <c r="O10727" s="17">
        <f t="shared" si="761"/>
        <v>4536</v>
      </c>
      <c r="P10727" s="17">
        <f t="shared" si="762"/>
        <v>6.5917107583774249E-3</v>
      </c>
      <c r="Q10727" s="17">
        <f t="shared" si="763"/>
        <v>6.5917107583774249E-3</v>
      </c>
    </row>
    <row r="10728" spans="1:17" x14ac:dyDescent="0.35">
      <c r="A10728" t="s">
        <v>2621</v>
      </c>
      <c r="B10728" t="s">
        <v>186</v>
      </c>
      <c r="C10728" t="s">
        <v>187</v>
      </c>
      <c r="D10728" t="s">
        <v>14</v>
      </c>
      <c r="E10728" t="s">
        <v>21</v>
      </c>
      <c r="F10728" t="s">
        <v>14</v>
      </c>
      <c r="G10728" t="s">
        <v>3040</v>
      </c>
      <c r="H10728">
        <v>143.1</v>
      </c>
      <c r="I10728">
        <v>337</v>
      </c>
      <c r="J10728">
        <v>53.942762999999999</v>
      </c>
      <c r="K10728">
        <v>180000</v>
      </c>
      <c r="L10728" s="17">
        <f>IF($E10728&lt;&gt;"",VLOOKUP($E10728,GEMWs!$E$14:$L$20,7,FALSE),"")</f>
        <v>37.754918937403332</v>
      </c>
      <c r="M10728" s="17">
        <f>IF($E10728&lt;&gt;"",VLOOKUP($E10728,GEMWs!$E$14:$L$20,8,FALSE),"")</f>
        <v>96.174593288388181</v>
      </c>
      <c r="N10728" s="17">
        <f t="shared" si="760"/>
        <v>53.942762999999999</v>
      </c>
      <c r="O10728" s="17">
        <f t="shared" si="761"/>
        <v>180000</v>
      </c>
      <c r="P10728" s="17">
        <f t="shared" si="762"/>
        <v>7.9499999999999992E-4</v>
      </c>
      <c r="Q10728" s="17">
        <f t="shared" si="763"/>
        <v>2.6528118331647192</v>
      </c>
    </row>
    <row r="10729" spans="1:17" x14ac:dyDescent="0.35">
      <c r="A10729" t="s">
        <v>2621</v>
      </c>
      <c r="B10729" t="s">
        <v>57</v>
      </c>
      <c r="C10729" t="s">
        <v>58</v>
      </c>
      <c r="D10729" t="s">
        <v>14</v>
      </c>
      <c r="E10729" t="s">
        <v>21</v>
      </c>
      <c r="F10729" t="s">
        <v>22</v>
      </c>
      <c r="G10729" t="s">
        <v>3040</v>
      </c>
      <c r="H10729">
        <v>204.2</v>
      </c>
      <c r="I10729">
        <v>407</v>
      </c>
      <c r="J10729">
        <v>2065.3591289999999</v>
      </c>
      <c r="K10729">
        <v>11224.793958</v>
      </c>
      <c r="L10729" s="17">
        <f>IF($E10729&lt;&gt;"",VLOOKUP($E10729,GEMWs!$E$14:$L$20,7,FALSE),"")</f>
        <v>37.754918937403332</v>
      </c>
      <c r="M10729" s="17">
        <f>IF($E10729&lt;&gt;"",VLOOKUP($E10729,GEMWs!$E$14:$L$20,8,FALSE),"")</f>
        <v>96.174593288388181</v>
      </c>
      <c r="N10729" s="17">
        <f t="shared" si="760"/>
        <v>2065.3591289999999</v>
      </c>
      <c r="O10729" s="17">
        <f t="shared" si="761"/>
        <v>11224.793958</v>
      </c>
      <c r="P10729" s="17">
        <f t="shared" si="762"/>
        <v>1.8191870671662978E-2</v>
      </c>
      <c r="Q10729" s="17">
        <f t="shared" si="763"/>
        <v>9.8869004006518227E-2</v>
      </c>
    </row>
    <row r="10730" spans="1:17" x14ac:dyDescent="0.35">
      <c r="A10730" t="s">
        <v>2621</v>
      </c>
      <c r="B10730" t="s">
        <v>961</v>
      </c>
      <c r="C10730" t="s">
        <v>962</v>
      </c>
      <c r="D10730" t="s">
        <v>22</v>
      </c>
      <c r="G10730" t="s">
        <v>3040</v>
      </c>
      <c r="H10730">
        <v>378.5</v>
      </c>
      <c r="J10730">
        <v>0</v>
      </c>
      <c r="K10730">
        <v>0</v>
      </c>
      <c r="L10730" s="17" t="str">
        <f>IF($E10730&lt;&gt;"",VLOOKUP($E10730,GEMWs!$E$14:$L$20,7,FALSE),"")</f>
        <v/>
      </c>
      <c r="M10730" s="17" t="str">
        <f>IF($E10730&lt;&gt;"",VLOOKUP($E10730,GEMWs!$E$14:$L$20,8,FALSE),"")</f>
        <v/>
      </c>
      <c r="N10730" s="17">
        <f t="shared" ca="1" si="760"/>
        <v>0</v>
      </c>
      <c r="O10730" s="17">
        <f t="shared" ca="1" si="761"/>
        <v>0</v>
      </c>
      <c r="P10730" s="17">
        <f t="shared" ca="1" si="762"/>
        <v>0</v>
      </c>
      <c r="Q10730" s="17">
        <f t="shared" ca="1" si="763"/>
        <v>0</v>
      </c>
    </row>
    <row r="10731" spans="1:17" x14ac:dyDescent="0.35">
      <c r="A10731" t="s">
        <v>2621</v>
      </c>
      <c r="B10731" t="s">
        <v>549</v>
      </c>
      <c r="D10731" t="s">
        <v>14</v>
      </c>
      <c r="E10731" t="s">
        <v>21</v>
      </c>
      <c r="G10731" t="s">
        <v>3040</v>
      </c>
      <c r="H10731">
        <v>7.7</v>
      </c>
      <c r="J10731">
        <v>0</v>
      </c>
      <c r="K10731">
        <v>0</v>
      </c>
      <c r="L10731" s="17">
        <f>IF($E10731&lt;&gt;"",VLOOKUP($E10731,GEMWs!$E$14:$L$20,7,FALSE),"")</f>
        <v>37.754918937403332</v>
      </c>
      <c r="M10731" s="17">
        <f>IF($E10731&lt;&gt;"",VLOOKUP($E10731,GEMWs!$E$14:$L$20,8,FALSE),"")</f>
        <v>96.174593288388181</v>
      </c>
      <c r="N10731" s="17">
        <f t="shared" ca="1" si="760"/>
        <v>37.754918937403332</v>
      </c>
      <c r="O10731" s="17">
        <f t="shared" ca="1" si="761"/>
        <v>96.174593288388181</v>
      </c>
      <c r="P10731" s="17">
        <f t="shared" ca="1" si="762"/>
        <v>8.0062724849907674E-2</v>
      </c>
      <c r="Q10731" s="17">
        <f t="shared" ca="1" si="763"/>
        <v>0.20394693504087238</v>
      </c>
    </row>
    <row r="10732" spans="1:17" x14ac:dyDescent="0.35">
      <c r="A10732" t="s">
        <v>2621</v>
      </c>
      <c r="B10732" t="s">
        <v>1975</v>
      </c>
      <c r="D10732" t="s">
        <v>22</v>
      </c>
      <c r="G10732" t="s">
        <v>3040</v>
      </c>
      <c r="H10732">
        <v>430.8</v>
      </c>
      <c r="J10732">
        <v>0</v>
      </c>
      <c r="K10732">
        <v>0</v>
      </c>
      <c r="L10732" s="17" t="str">
        <f>IF($E10732&lt;&gt;"",VLOOKUP($E10732,GEMWs!$E$14:$L$20,7,FALSE),"")</f>
        <v/>
      </c>
      <c r="M10732" s="17" t="str">
        <f>IF($E10732&lt;&gt;"",VLOOKUP($E10732,GEMWs!$E$14:$L$20,8,FALSE),"")</f>
        <v/>
      </c>
      <c r="N10732" s="17">
        <f t="shared" ca="1" si="760"/>
        <v>0</v>
      </c>
      <c r="O10732" s="17">
        <f t="shared" ca="1" si="761"/>
        <v>0</v>
      </c>
      <c r="P10732" s="17">
        <f t="shared" ca="1" si="762"/>
        <v>0</v>
      </c>
      <c r="Q10732" s="17">
        <f t="shared" ca="1" si="763"/>
        <v>0</v>
      </c>
    </row>
    <row r="10733" spans="1:17" x14ac:dyDescent="0.35">
      <c r="A10733" t="s">
        <v>2621</v>
      </c>
      <c r="B10733" t="s">
        <v>544</v>
      </c>
      <c r="C10733" t="s">
        <v>545</v>
      </c>
      <c r="D10733" t="s">
        <v>14</v>
      </c>
      <c r="E10733" t="s">
        <v>21</v>
      </c>
      <c r="F10733" t="s">
        <v>22</v>
      </c>
      <c r="G10733" t="s">
        <v>3040</v>
      </c>
      <c r="H10733">
        <v>93.6</v>
      </c>
      <c r="I10733">
        <v>363</v>
      </c>
      <c r="J10733">
        <v>100000</v>
      </c>
      <c r="K10733">
        <v>200000</v>
      </c>
      <c r="L10733" s="17">
        <f>IF($E10733&lt;&gt;"",VLOOKUP($E10733,GEMWs!$E$14:$L$20,7,FALSE),"")</f>
        <v>37.754918937403332</v>
      </c>
      <c r="M10733" s="17">
        <f>IF($E10733&lt;&gt;"",VLOOKUP($E10733,GEMWs!$E$14:$L$20,8,FALSE),"")</f>
        <v>96.174593288388181</v>
      </c>
      <c r="N10733" s="17">
        <f t="shared" si="760"/>
        <v>100000</v>
      </c>
      <c r="O10733" s="17">
        <f t="shared" si="761"/>
        <v>200000</v>
      </c>
      <c r="P10733" s="17">
        <f t="shared" si="762"/>
        <v>4.6799999999999999E-4</v>
      </c>
      <c r="Q10733" s="17">
        <f t="shared" si="763"/>
        <v>9.3599999999999998E-4</v>
      </c>
    </row>
    <row r="10734" spans="1:17" x14ac:dyDescent="0.35">
      <c r="A10734" t="s">
        <v>2621</v>
      </c>
      <c r="B10734" t="s">
        <v>220</v>
      </c>
      <c r="C10734" t="s">
        <v>221</v>
      </c>
      <c r="D10734" t="s">
        <v>14</v>
      </c>
      <c r="E10734" t="s">
        <v>21</v>
      </c>
      <c r="F10734" t="s">
        <v>22</v>
      </c>
      <c r="G10734" t="s">
        <v>3040</v>
      </c>
      <c r="H10734">
        <v>3.9</v>
      </c>
      <c r="I10734">
        <v>450</v>
      </c>
      <c r="J10734">
        <v>1711.018155</v>
      </c>
      <c r="K10734">
        <v>1711.018155</v>
      </c>
      <c r="L10734" s="17">
        <f>IF($E10734&lt;&gt;"",VLOOKUP($E10734,GEMWs!$E$14:$L$20,7,FALSE),"")</f>
        <v>37.754918937403332</v>
      </c>
      <c r="M10734" s="17">
        <f>IF($E10734&lt;&gt;"",VLOOKUP($E10734,GEMWs!$E$14:$L$20,8,FALSE),"")</f>
        <v>96.174593288388181</v>
      </c>
      <c r="N10734" s="17">
        <f t="shared" si="760"/>
        <v>1711.018155</v>
      </c>
      <c r="O10734" s="17">
        <f t="shared" si="761"/>
        <v>1711.018155</v>
      </c>
      <c r="P10734" s="17">
        <f t="shared" si="762"/>
        <v>2.2793446046164251E-3</v>
      </c>
      <c r="Q10734" s="17">
        <f t="shared" si="763"/>
        <v>2.2793446046164251E-3</v>
      </c>
    </row>
    <row r="10735" spans="1:17" x14ac:dyDescent="0.35">
      <c r="A10735" t="s">
        <v>2621</v>
      </c>
      <c r="B10735" t="s">
        <v>641</v>
      </c>
      <c r="D10735" t="s">
        <v>14</v>
      </c>
      <c r="E10735" t="s">
        <v>21</v>
      </c>
      <c r="G10735" t="s">
        <v>3040</v>
      </c>
      <c r="H10735">
        <v>330.1</v>
      </c>
      <c r="J10735">
        <v>0</v>
      </c>
      <c r="K10735">
        <v>0</v>
      </c>
      <c r="L10735" s="17">
        <f>IF($E10735&lt;&gt;"",VLOOKUP($E10735,GEMWs!$E$14:$L$20,7,FALSE),"")</f>
        <v>37.754918937403332</v>
      </c>
      <c r="M10735" s="17">
        <f>IF($E10735&lt;&gt;"",VLOOKUP($E10735,GEMWs!$E$14:$L$20,8,FALSE),"")</f>
        <v>96.174593288388181</v>
      </c>
      <c r="N10735" s="17">
        <f t="shared" ca="1" si="760"/>
        <v>37.754918937403332</v>
      </c>
      <c r="O10735" s="17">
        <f t="shared" ca="1" si="761"/>
        <v>96.174593288388181</v>
      </c>
      <c r="P10735" s="17">
        <f t="shared" ca="1" si="762"/>
        <v>3.4322994120720161</v>
      </c>
      <c r="Q10735" s="17">
        <f t="shared" ca="1" si="763"/>
        <v>8.7432315918171408</v>
      </c>
    </row>
    <row r="10736" spans="1:17" x14ac:dyDescent="0.35">
      <c r="A10736" t="s">
        <v>2621</v>
      </c>
      <c r="B10736" t="s">
        <v>150</v>
      </c>
      <c r="C10736" t="s">
        <v>151</v>
      </c>
      <c r="D10736" t="s">
        <v>14</v>
      </c>
      <c r="E10736" t="s">
        <v>21</v>
      </c>
      <c r="F10736" t="s">
        <v>22</v>
      </c>
      <c r="G10736" t="s">
        <v>3040</v>
      </c>
      <c r="H10736">
        <v>19.7</v>
      </c>
      <c r="I10736">
        <v>342</v>
      </c>
      <c r="J10736">
        <v>121.88982799999999</v>
      </c>
      <c r="K10736">
        <v>164.86666500000001</v>
      </c>
      <c r="L10736" s="17">
        <f>IF($E10736&lt;&gt;"",VLOOKUP($E10736,GEMWs!$E$14:$L$20,7,FALSE),"")</f>
        <v>37.754918937403332</v>
      </c>
      <c r="M10736" s="17">
        <f>IF($E10736&lt;&gt;"",VLOOKUP($E10736,GEMWs!$E$14:$L$20,8,FALSE),"")</f>
        <v>96.174593288388181</v>
      </c>
      <c r="N10736" s="17">
        <f t="shared" si="760"/>
        <v>121.88982799999999</v>
      </c>
      <c r="O10736" s="17">
        <f t="shared" si="761"/>
        <v>164.86666500000001</v>
      </c>
      <c r="P10736" s="17">
        <f t="shared" si="762"/>
        <v>0.11949049857956427</v>
      </c>
      <c r="Q10736" s="17">
        <f t="shared" si="763"/>
        <v>0.16162136187442974</v>
      </c>
    </row>
    <row r="10737" spans="1:17" x14ac:dyDescent="0.35">
      <c r="A10737" t="s">
        <v>2627</v>
      </c>
      <c r="B10737" t="s">
        <v>59</v>
      </c>
      <c r="C10737" t="s">
        <v>60</v>
      </c>
      <c r="D10737" t="s">
        <v>14</v>
      </c>
      <c r="E10737" t="s">
        <v>21</v>
      </c>
      <c r="F10737" t="s">
        <v>14</v>
      </c>
      <c r="G10737" t="s">
        <v>3040</v>
      </c>
      <c r="H10737">
        <v>1712.1</v>
      </c>
      <c r="I10737">
        <v>91</v>
      </c>
      <c r="J10737">
        <v>186.795131</v>
      </c>
      <c r="K10737">
        <v>9072</v>
      </c>
      <c r="L10737" s="17">
        <f>IF($E10737&lt;&gt;"",VLOOKUP($E10737,GEMWs!$E$14:$L$20,7,FALSE),"")</f>
        <v>37.754918937403332</v>
      </c>
      <c r="M10737" s="17">
        <f>IF($E10737&lt;&gt;"",VLOOKUP($E10737,GEMWs!$E$14:$L$20,8,FALSE),"")</f>
        <v>96.174593288388181</v>
      </c>
      <c r="N10737" s="17">
        <f t="shared" si="760"/>
        <v>186.795131</v>
      </c>
      <c r="O10737" s="17">
        <f t="shared" si="761"/>
        <v>9072</v>
      </c>
      <c r="P10737" s="17">
        <f t="shared" si="762"/>
        <v>0.18872354497354496</v>
      </c>
      <c r="Q10737" s="17">
        <f t="shared" si="763"/>
        <v>9.1656564645681264</v>
      </c>
    </row>
    <row r="10738" spans="1:17" x14ac:dyDescent="0.35">
      <c r="A10738" t="s">
        <v>2627</v>
      </c>
      <c r="B10738" t="s">
        <v>568</v>
      </c>
      <c r="C10738" t="s">
        <v>569</v>
      </c>
      <c r="D10738" t="s">
        <v>14</v>
      </c>
      <c r="E10738" t="s">
        <v>21</v>
      </c>
      <c r="F10738" t="s">
        <v>22</v>
      </c>
      <c r="G10738" t="s">
        <v>3040</v>
      </c>
      <c r="H10738">
        <v>35.9</v>
      </c>
      <c r="I10738">
        <v>136</v>
      </c>
      <c r="J10738">
        <v>1500</v>
      </c>
      <c r="K10738">
        <v>1500</v>
      </c>
      <c r="L10738" s="17">
        <f>IF($E10738&lt;&gt;"",VLOOKUP($E10738,GEMWs!$E$14:$L$20,7,FALSE),"")</f>
        <v>37.754918937403332</v>
      </c>
      <c r="M10738" s="17">
        <f>IF($E10738&lt;&gt;"",VLOOKUP($E10738,GEMWs!$E$14:$L$20,8,FALSE),"")</f>
        <v>96.174593288388181</v>
      </c>
      <c r="N10738" s="17">
        <f t="shared" si="760"/>
        <v>1500</v>
      </c>
      <c r="O10738" s="17">
        <f t="shared" si="761"/>
        <v>1500</v>
      </c>
      <c r="P10738" s="17">
        <f t="shared" si="762"/>
        <v>2.3933333333333331E-2</v>
      </c>
      <c r="Q10738" s="17">
        <f t="shared" si="763"/>
        <v>2.3933333333333331E-2</v>
      </c>
    </row>
    <row r="10739" spans="1:17" x14ac:dyDescent="0.35">
      <c r="A10739" t="s">
        <v>2627</v>
      </c>
      <c r="B10739" t="s">
        <v>585</v>
      </c>
      <c r="D10739" t="s">
        <v>14</v>
      </c>
      <c r="E10739" t="s">
        <v>21</v>
      </c>
      <c r="G10739" t="s">
        <v>3040</v>
      </c>
      <c r="H10739">
        <v>41.2</v>
      </c>
      <c r="J10739">
        <v>0</v>
      </c>
      <c r="K10739">
        <v>0</v>
      </c>
      <c r="L10739" s="17">
        <f>IF($E10739&lt;&gt;"",VLOOKUP($E10739,GEMWs!$E$14:$L$20,7,FALSE),"")</f>
        <v>37.754918937403332</v>
      </c>
      <c r="M10739" s="17">
        <f>IF($E10739&lt;&gt;"",VLOOKUP($E10739,GEMWs!$E$14:$L$20,8,FALSE),"")</f>
        <v>96.174593288388181</v>
      </c>
      <c r="N10739" s="17">
        <f t="shared" ca="1" si="760"/>
        <v>37.754918937403332</v>
      </c>
      <c r="O10739" s="17">
        <f t="shared" ca="1" si="761"/>
        <v>96.174593288388181</v>
      </c>
      <c r="P10739" s="17">
        <f t="shared" ca="1" si="762"/>
        <v>0.42838756672937617</v>
      </c>
      <c r="Q10739" s="17">
        <f t="shared" ca="1" si="763"/>
        <v>1.0912485355433692</v>
      </c>
    </row>
    <row r="10740" spans="1:17" x14ac:dyDescent="0.35">
      <c r="A10740" t="s">
        <v>2627</v>
      </c>
      <c r="B10740" t="s">
        <v>458</v>
      </c>
      <c r="D10740" t="s">
        <v>22</v>
      </c>
      <c r="G10740" t="s">
        <v>3040</v>
      </c>
      <c r="H10740">
        <v>590.4</v>
      </c>
      <c r="J10740">
        <v>0</v>
      </c>
      <c r="K10740">
        <v>0</v>
      </c>
      <c r="L10740" s="17" t="str">
        <f>IF($E10740&lt;&gt;"",VLOOKUP($E10740,GEMWs!$E$14:$L$20,7,FALSE),"")</f>
        <v/>
      </c>
      <c r="M10740" s="17" t="str">
        <f>IF($E10740&lt;&gt;"",VLOOKUP($E10740,GEMWs!$E$14:$L$20,8,FALSE),"")</f>
        <v/>
      </c>
      <c r="N10740" s="17">
        <f t="shared" ca="1" si="760"/>
        <v>0</v>
      </c>
      <c r="O10740" s="17">
        <f t="shared" ca="1" si="761"/>
        <v>0</v>
      </c>
      <c r="P10740" s="17">
        <f t="shared" ca="1" si="762"/>
        <v>0</v>
      </c>
      <c r="Q10740" s="17">
        <f t="shared" ca="1" si="763"/>
        <v>0</v>
      </c>
    </row>
    <row r="10741" spans="1:17" x14ac:dyDescent="0.35">
      <c r="A10741" t="s">
        <v>2627</v>
      </c>
      <c r="B10741" t="s">
        <v>194</v>
      </c>
      <c r="D10741" t="s">
        <v>14</v>
      </c>
      <c r="E10741" t="s">
        <v>21</v>
      </c>
      <c r="G10741" t="s">
        <v>3040</v>
      </c>
      <c r="H10741">
        <v>5165.7</v>
      </c>
      <c r="J10741">
        <v>0</v>
      </c>
      <c r="K10741">
        <v>0</v>
      </c>
      <c r="L10741" s="17">
        <f>IF($E10741&lt;&gt;"",VLOOKUP($E10741,GEMWs!$E$14:$L$20,7,FALSE),"")</f>
        <v>37.754918937403332</v>
      </c>
      <c r="M10741" s="17">
        <f>IF($E10741&lt;&gt;"",VLOOKUP($E10741,GEMWs!$E$14:$L$20,8,FALSE),"")</f>
        <v>96.174593288388181</v>
      </c>
      <c r="N10741" s="17">
        <f t="shared" ca="1" si="760"/>
        <v>37.754918937403332</v>
      </c>
      <c r="O10741" s="17">
        <f t="shared" ca="1" si="761"/>
        <v>96.174593288388181</v>
      </c>
      <c r="P10741" s="17">
        <f t="shared" ca="1" si="762"/>
        <v>53.711690617814035</v>
      </c>
      <c r="Q10741" s="17">
        <f t="shared" ca="1" si="763"/>
        <v>136.82190679748498</v>
      </c>
    </row>
    <row r="10742" spans="1:17" x14ac:dyDescent="0.35">
      <c r="A10742" t="s">
        <v>2627</v>
      </c>
      <c r="B10742" t="s">
        <v>563</v>
      </c>
      <c r="C10742" t="s">
        <v>564</v>
      </c>
      <c r="D10742" t="s">
        <v>14</v>
      </c>
      <c r="E10742" t="s">
        <v>21</v>
      </c>
      <c r="F10742" t="s">
        <v>22</v>
      </c>
      <c r="G10742" t="s">
        <v>3040</v>
      </c>
      <c r="H10742">
        <v>303.10000000000002</v>
      </c>
      <c r="I10742">
        <v>217</v>
      </c>
      <c r="J10742">
        <v>6364</v>
      </c>
      <c r="K10742">
        <v>18182</v>
      </c>
      <c r="L10742" s="17">
        <f>IF($E10742&lt;&gt;"",VLOOKUP($E10742,GEMWs!$E$14:$L$20,7,FALSE),"")</f>
        <v>37.754918937403332</v>
      </c>
      <c r="M10742" s="17">
        <f>IF($E10742&lt;&gt;"",VLOOKUP($E10742,GEMWs!$E$14:$L$20,8,FALSE),"")</f>
        <v>96.174593288388181</v>
      </c>
      <c r="N10742" s="17">
        <f t="shared" si="760"/>
        <v>6364</v>
      </c>
      <c r="O10742" s="17">
        <f t="shared" si="761"/>
        <v>18182</v>
      </c>
      <c r="P10742" s="17">
        <f t="shared" si="762"/>
        <v>1.6670333296667034E-2</v>
      </c>
      <c r="Q10742" s="17">
        <f t="shared" si="763"/>
        <v>4.7627278441231935E-2</v>
      </c>
    </row>
    <row r="10743" spans="1:17" x14ac:dyDescent="0.35">
      <c r="A10743" t="s">
        <v>2627</v>
      </c>
      <c r="B10743" t="s">
        <v>174</v>
      </c>
      <c r="C10743" t="s">
        <v>175</v>
      </c>
      <c r="D10743" t="s">
        <v>14</v>
      </c>
      <c r="E10743" t="s">
        <v>21</v>
      </c>
      <c r="F10743" t="s">
        <v>22</v>
      </c>
      <c r="G10743" t="s">
        <v>3040</v>
      </c>
      <c r="H10743">
        <v>94.2</v>
      </c>
      <c r="I10743">
        <v>219</v>
      </c>
      <c r="J10743">
        <v>28000</v>
      </c>
      <c r="K10743">
        <v>28000</v>
      </c>
      <c r="L10743" s="17">
        <f>IF($E10743&lt;&gt;"",VLOOKUP($E10743,GEMWs!$E$14:$L$20,7,FALSE),"")</f>
        <v>37.754918937403332</v>
      </c>
      <c r="M10743" s="17">
        <f>IF($E10743&lt;&gt;"",VLOOKUP($E10743,GEMWs!$E$14:$L$20,8,FALSE),"")</f>
        <v>96.174593288388181</v>
      </c>
      <c r="N10743" s="17">
        <f t="shared" si="760"/>
        <v>28000</v>
      </c>
      <c r="O10743" s="17">
        <f t="shared" si="761"/>
        <v>28000</v>
      </c>
      <c r="P10743" s="17">
        <f t="shared" si="762"/>
        <v>3.3642857142857142E-3</v>
      </c>
      <c r="Q10743" s="17">
        <f t="shared" si="763"/>
        <v>3.3642857142857142E-3</v>
      </c>
    </row>
    <row r="10744" spans="1:17" x14ac:dyDescent="0.35">
      <c r="A10744" t="s">
        <v>2627</v>
      </c>
      <c r="B10744" t="s">
        <v>2630</v>
      </c>
      <c r="C10744" t="s">
        <v>2631</v>
      </c>
      <c r="D10744" t="s">
        <v>14</v>
      </c>
      <c r="E10744" t="s">
        <v>21</v>
      </c>
      <c r="G10744" t="s">
        <v>3040</v>
      </c>
      <c r="H10744">
        <v>2138.6</v>
      </c>
      <c r="J10744">
        <v>0</v>
      </c>
      <c r="K10744">
        <v>0</v>
      </c>
      <c r="L10744" s="17">
        <f>IF($E10744&lt;&gt;"",VLOOKUP($E10744,GEMWs!$E$14:$L$20,7,FALSE),"")</f>
        <v>37.754918937403332</v>
      </c>
      <c r="M10744" s="17">
        <f>IF($E10744&lt;&gt;"",VLOOKUP($E10744,GEMWs!$E$14:$L$20,8,FALSE),"")</f>
        <v>96.174593288388181</v>
      </c>
      <c r="N10744" s="17">
        <f t="shared" ca="1" si="760"/>
        <v>37.754918937403332</v>
      </c>
      <c r="O10744" s="17">
        <f t="shared" ca="1" si="761"/>
        <v>96.174593288388181</v>
      </c>
      <c r="P10744" s="17">
        <f t="shared" ca="1" si="762"/>
        <v>22.236641995326305</v>
      </c>
      <c r="Q10744" s="17">
        <f t="shared" ca="1" si="763"/>
        <v>56.644274711481778</v>
      </c>
    </row>
    <row r="10745" spans="1:17" x14ac:dyDescent="0.35">
      <c r="A10745" t="s">
        <v>2627</v>
      </c>
      <c r="B10745" t="s">
        <v>195</v>
      </c>
      <c r="D10745" t="s">
        <v>14</v>
      </c>
      <c r="E10745" t="s">
        <v>21</v>
      </c>
      <c r="G10745" t="s">
        <v>3040</v>
      </c>
      <c r="H10745">
        <v>3583.9</v>
      </c>
      <c r="J10745">
        <v>0</v>
      </c>
      <c r="K10745">
        <v>0</v>
      </c>
      <c r="L10745" s="17">
        <f>IF($E10745&lt;&gt;"",VLOOKUP($E10745,GEMWs!$E$14:$L$20,7,FALSE),"")</f>
        <v>37.754918937403332</v>
      </c>
      <c r="M10745" s="17">
        <f>IF($E10745&lt;&gt;"",VLOOKUP($E10745,GEMWs!$E$14:$L$20,8,FALSE),"")</f>
        <v>96.174593288388181</v>
      </c>
      <c r="N10745" s="17">
        <f t="shared" ca="1" si="760"/>
        <v>37.754918937403332</v>
      </c>
      <c r="O10745" s="17">
        <f t="shared" ca="1" si="761"/>
        <v>96.174593288388181</v>
      </c>
      <c r="P10745" s="17">
        <f t="shared" ca="1" si="762"/>
        <v>37.264519427218715</v>
      </c>
      <c r="Q10745" s="17">
        <f t="shared" ca="1" si="763"/>
        <v>94.925379284802929</v>
      </c>
    </row>
    <row r="10746" spans="1:17" x14ac:dyDescent="0.35">
      <c r="A10746" t="s">
        <v>2627</v>
      </c>
      <c r="B10746" t="s">
        <v>576</v>
      </c>
      <c r="C10746" t="s">
        <v>577</v>
      </c>
      <c r="D10746" t="s">
        <v>14</v>
      </c>
      <c r="E10746" t="s">
        <v>21</v>
      </c>
      <c r="F10746" t="s">
        <v>22</v>
      </c>
      <c r="G10746" t="s">
        <v>3040</v>
      </c>
      <c r="H10746">
        <v>55.7</v>
      </c>
      <c r="I10746">
        <v>471</v>
      </c>
      <c r="J10746">
        <v>2036.411914</v>
      </c>
      <c r="K10746">
        <v>2899.5263639999998</v>
      </c>
      <c r="L10746" s="17">
        <f>IF($E10746&lt;&gt;"",VLOOKUP($E10746,GEMWs!$E$14:$L$20,7,FALSE),"")</f>
        <v>37.754918937403332</v>
      </c>
      <c r="M10746" s="17">
        <f>IF($E10746&lt;&gt;"",VLOOKUP($E10746,GEMWs!$E$14:$L$20,8,FALSE),"")</f>
        <v>96.174593288388181</v>
      </c>
      <c r="N10746" s="17">
        <f t="shared" si="760"/>
        <v>2036.411914</v>
      </c>
      <c r="O10746" s="17">
        <f t="shared" si="761"/>
        <v>2899.5263639999998</v>
      </c>
      <c r="P10746" s="17">
        <f t="shared" si="762"/>
        <v>1.9210033987468171E-2</v>
      </c>
      <c r="Q10746" s="17">
        <f t="shared" si="763"/>
        <v>2.7352030115848164E-2</v>
      </c>
    </row>
    <row r="10747" spans="1:17" x14ac:dyDescent="0.35">
      <c r="A10747" t="s">
        <v>2627</v>
      </c>
      <c r="B10747" t="s">
        <v>139</v>
      </c>
      <c r="C10747" t="s">
        <v>3025</v>
      </c>
      <c r="D10747" t="s">
        <v>14</v>
      </c>
      <c r="E10747" t="s">
        <v>21</v>
      </c>
      <c r="F10747" t="s">
        <v>14</v>
      </c>
      <c r="G10747" t="s">
        <v>3040</v>
      </c>
      <c r="H10747">
        <v>471.5</v>
      </c>
      <c r="I10747">
        <v>237</v>
      </c>
      <c r="J10747">
        <v>237.43909400000001</v>
      </c>
      <c r="K10747">
        <v>1033.8267679999999</v>
      </c>
      <c r="L10747" s="17">
        <f>IF($E10747&lt;&gt;"",VLOOKUP($E10747,GEMWs!$E$14:$L$20,7,FALSE),"")</f>
        <v>37.754918937403332</v>
      </c>
      <c r="M10747" s="17">
        <f>IF($E10747&lt;&gt;"",VLOOKUP($E10747,GEMWs!$E$14:$L$20,8,FALSE),"")</f>
        <v>96.174593288388181</v>
      </c>
      <c r="N10747" s="17">
        <f t="shared" si="760"/>
        <v>237.43909400000001</v>
      </c>
      <c r="O10747" s="17">
        <f t="shared" si="761"/>
        <v>1033.8267679999999</v>
      </c>
      <c r="P10747" s="17">
        <f t="shared" si="762"/>
        <v>0.4560725399983066</v>
      </c>
      <c r="Q10747" s="17">
        <f t="shared" si="763"/>
        <v>1.9857724019112033</v>
      </c>
    </row>
    <row r="10748" spans="1:17" x14ac:dyDescent="0.35">
      <c r="A10748" t="s">
        <v>2627</v>
      </c>
      <c r="B10748" t="s">
        <v>2996</v>
      </c>
      <c r="C10748" t="s">
        <v>565</v>
      </c>
      <c r="D10748" t="s">
        <v>14</v>
      </c>
      <c r="E10748" t="s">
        <v>21</v>
      </c>
      <c r="F10748" t="s">
        <v>14</v>
      </c>
      <c r="G10748" t="s">
        <v>3040</v>
      </c>
      <c r="H10748">
        <v>344.1</v>
      </c>
      <c r="I10748">
        <v>454</v>
      </c>
      <c r="J10748">
        <v>7</v>
      </c>
      <c r="K10748">
        <v>312.73</v>
      </c>
      <c r="L10748" s="17">
        <f>IF($E10748&lt;&gt;"",VLOOKUP($E10748,GEMWs!$E$14:$L$20,7,FALSE),"")</f>
        <v>37.754918937403332</v>
      </c>
      <c r="M10748" s="17">
        <f>IF($E10748&lt;&gt;"",VLOOKUP($E10748,GEMWs!$E$14:$L$20,8,FALSE),"")</f>
        <v>96.174593288388181</v>
      </c>
      <c r="N10748" s="17">
        <f t="shared" si="760"/>
        <v>7</v>
      </c>
      <c r="O10748" s="17">
        <f t="shared" si="761"/>
        <v>312.73</v>
      </c>
      <c r="P10748" s="17">
        <f t="shared" si="762"/>
        <v>1.1003101717136188</v>
      </c>
      <c r="Q10748" s="17">
        <f t="shared" si="763"/>
        <v>49.157142857142858</v>
      </c>
    </row>
    <row r="10749" spans="1:17" x14ac:dyDescent="0.35">
      <c r="A10749" t="s">
        <v>2627</v>
      </c>
      <c r="B10749" t="s">
        <v>587</v>
      </c>
      <c r="D10749" t="s">
        <v>14</v>
      </c>
      <c r="E10749" t="s">
        <v>21</v>
      </c>
      <c r="G10749" t="s">
        <v>3040</v>
      </c>
      <c r="H10749">
        <v>860.8</v>
      </c>
      <c r="J10749">
        <v>0</v>
      </c>
      <c r="K10749">
        <v>0</v>
      </c>
      <c r="L10749" s="17">
        <f>IF($E10749&lt;&gt;"",VLOOKUP($E10749,GEMWs!$E$14:$L$20,7,FALSE),"")</f>
        <v>37.754918937403332</v>
      </c>
      <c r="M10749" s="17">
        <f>IF($E10749&lt;&gt;"",VLOOKUP($E10749,GEMWs!$E$14:$L$20,8,FALSE),"")</f>
        <v>96.174593288388181</v>
      </c>
      <c r="N10749" s="17">
        <f t="shared" ca="1" si="760"/>
        <v>37.754918937403332</v>
      </c>
      <c r="O10749" s="17">
        <f t="shared" ca="1" si="761"/>
        <v>96.174593288388181</v>
      </c>
      <c r="P10749" s="17">
        <f t="shared" ca="1" si="762"/>
        <v>8.9503887728312357</v>
      </c>
      <c r="Q10749" s="17">
        <f t="shared" ca="1" si="763"/>
        <v>22.799678140673109</v>
      </c>
    </row>
    <row r="10750" spans="1:17" x14ac:dyDescent="0.35">
      <c r="A10750" t="s">
        <v>2627</v>
      </c>
      <c r="B10750" t="s">
        <v>2983</v>
      </c>
      <c r="D10750" t="s">
        <v>14</v>
      </c>
      <c r="E10750" t="s">
        <v>21</v>
      </c>
      <c r="G10750" t="s">
        <v>3040</v>
      </c>
      <c r="H10750">
        <v>1882.6</v>
      </c>
      <c r="J10750">
        <v>0</v>
      </c>
      <c r="K10750">
        <v>0</v>
      </c>
      <c r="L10750" s="17">
        <f>IF($E10750&lt;&gt;"",VLOOKUP($E10750,GEMWs!$E$14:$L$20,7,FALSE),"")</f>
        <v>37.754918937403332</v>
      </c>
      <c r="M10750" s="17">
        <f>IF($E10750&lt;&gt;"",VLOOKUP($E10750,GEMWs!$E$14:$L$20,8,FALSE),"")</f>
        <v>96.174593288388181</v>
      </c>
      <c r="N10750" s="17">
        <f t="shared" ca="1" si="760"/>
        <v>37.754918937403332</v>
      </c>
      <c r="O10750" s="17">
        <f t="shared" ca="1" si="761"/>
        <v>96.174593288388181</v>
      </c>
      <c r="P10750" s="17">
        <f t="shared" ca="1" si="762"/>
        <v>19.574816337978724</v>
      </c>
      <c r="Q10750" s="17">
        <f t="shared" ca="1" si="763"/>
        <v>49.863701286746277</v>
      </c>
    </row>
    <row r="10751" spans="1:17" x14ac:dyDescent="0.35">
      <c r="A10751" t="s">
        <v>2627</v>
      </c>
      <c r="B10751" t="s">
        <v>2984</v>
      </c>
      <c r="D10751" t="s">
        <v>14</v>
      </c>
      <c r="E10751" t="s">
        <v>21</v>
      </c>
      <c r="G10751" t="s">
        <v>3040</v>
      </c>
      <c r="H10751">
        <v>2669.2</v>
      </c>
      <c r="J10751">
        <v>0</v>
      </c>
      <c r="K10751">
        <v>0</v>
      </c>
      <c r="L10751" s="17">
        <f>IF($E10751&lt;&gt;"",VLOOKUP($E10751,GEMWs!$E$14:$L$20,7,FALSE),"")</f>
        <v>37.754918937403332</v>
      </c>
      <c r="M10751" s="17">
        <f>IF($E10751&lt;&gt;"",VLOOKUP($E10751,GEMWs!$E$14:$L$20,8,FALSE),"")</f>
        <v>96.174593288388181</v>
      </c>
      <c r="N10751" s="17">
        <f t="shared" ca="1" si="760"/>
        <v>37.754918937403332</v>
      </c>
      <c r="O10751" s="17">
        <f t="shared" ca="1" si="761"/>
        <v>96.174593288388181</v>
      </c>
      <c r="P10751" s="17">
        <f t="shared" ca="1" si="762"/>
        <v>27.753691580438122</v>
      </c>
      <c r="Q10751" s="17">
        <f t="shared" ca="1" si="763"/>
        <v>70.698072598843709</v>
      </c>
    </row>
    <row r="10752" spans="1:17" x14ac:dyDescent="0.35">
      <c r="A10752" t="s">
        <v>2627</v>
      </c>
      <c r="B10752" t="s">
        <v>469</v>
      </c>
      <c r="D10752" t="s">
        <v>14</v>
      </c>
      <c r="E10752" t="s">
        <v>21</v>
      </c>
      <c r="G10752" t="s">
        <v>3040</v>
      </c>
      <c r="H10752">
        <v>26</v>
      </c>
      <c r="J10752">
        <v>0</v>
      </c>
      <c r="K10752">
        <v>0</v>
      </c>
      <c r="L10752" s="17">
        <f>IF($E10752&lt;&gt;"",VLOOKUP($E10752,GEMWs!$E$14:$L$20,7,FALSE),"")</f>
        <v>37.754918937403332</v>
      </c>
      <c r="M10752" s="17">
        <f>IF($E10752&lt;&gt;"",VLOOKUP($E10752,GEMWs!$E$14:$L$20,8,FALSE),"")</f>
        <v>96.174593288388181</v>
      </c>
      <c r="N10752" s="17">
        <f t="shared" ca="1" si="760"/>
        <v>37.754918937403332</v>
      </c>
      <c r="O10752" s="17">
        <f t="shared" ca="1" si="761"/>
        <v>96.174593288388181</v>
      </c>
      <c r="P10752" s="17">
        <f t="shared" ca="1" si="762"/>
        <v>0.27034166832436357</v>
      </c>
      <c r="Q10752" s="17">
        <f t="shared" ca="1" si="763"/>
        <v>0.68865198844969899</v>
      </c>
    </row>
    <row r="10753" spans="1:17" x14ac:dyDescent="0.35">
      <c r="A10753" t="s">
        <v>2627</v>
      </c>
      <c r="B10753" t="s">
        <v>915</v>
      </c>
      <c r="C10753" t="s">
        <v>916</v>
      </c>
      <c r="D10753" t="s">
        <v>14</v>
      </c>
      <c r="E10753" t="s">
        <v>21</v>
      </c>
      <c r="F10753" t="s">
        <v>22</v>
      </c>
      <c r="G10753" t="s">
        <v>3040</v>
      </c>
      <c r="H10753">
        <v>884.8</v>
      </c>
      <c r="I10753">
        <v>252</v>
      </c>
      <c r="J10753">
        <v>53.942762999999999</v>
      </c>
      <c r="K10753">
        <v>192.94807</v>
      </c>
      <c r="L10753" s="17">
        <f>IF($E10753&lt;&gt;"",VLOOKUP($E10753,GEMWs!$E$14:$L$20,7,FALSE),"")</f>
        <v>37.754918937403332</v>
      </c>
      <c r="M10753" s="17">
        <f>IF($E10753&lt;&gt;"",VLOOKUP($E10753,GEMWs!$E$14:$L$20,8,FALSE),"")</f>
        <v>96.174593288388181</v>
      </c>
      <c r="N10753" s="17">
        <f t="shared" si="760"/>
        <v>53.942762999999999</v>
      </c>
      <c r="O10753" s="17">
        <f t="shared" si="761"/>
        <v>192.94807</v>
      </c>
      <c r="P10753" s="17">
        <f t="shared" si="762"/>
        <v>4.5856898179909233</v>
      </c>
      <c r="Q10753" s="17">
        <f t="shared" si="763"/>
        <v>16.402570999190381</v>
      </c>
    </row>
    <row r="10754" spans="1:17" x14ac:dyDescent="0.35">
      <c r="A10754" t="s">
        <v>2627</v>
      </c>
      <c r="B10754" t="s">
        <v>1757</v>
      </c>
      <c r="C10754" t="s">
        <v>1758</v>
      </c>
      <c r="D10754" t="s">
        <v>14</v>
      </c>
      <c r="E10754" t="s">
        <v>21</v>
      </c>
      <c r="F10754" t="s">
        <v>22</v>
      </c>
      <c r="G10754" t="s">
        <v>3040</v>
      </c>
      <c r="H10754">
        <v>420.7</v>
      </c>
      <c r="I10754">
        <v>424</v>
      </c>
      <c r="J10754">
        <v>730.08863199999996</v>
      </c>
      <c r="K10754">
        <v>730.08863199999996</v>
      </c>
      <c r="L10754" s="17">
        <f>IF($E10754&lt;&gt;"",VLOOKUP($E10754,GEMWs!$E$14:$L$20,7,FALSE),"")</f>
        <v>37.754918937403332</v>
      </c>
      <c r="M10754" s="17">
        <f>IF($E10754&lt;&gt;"",VLOOKUP($E10754,GEMWs!$E$14:$L$20,8,FALSE),"")</f>
        <v>96.174593288388181</v>
      </c>
      <c r="N10754" s="17">
        <f t="shared" si="760"/>
        <v>730.08863199999996</v>
      </c>
      <c r="O10754" s="17">
        <f t="shared" si="761"/>
        <v>730.08863199999996</v>
      </c>
      <c r="P10754" s="17">
        <f t="shared" si="762"/>
        <v>0.57623140747656509</v>
      </c>
      <c r="Q10754" s="17">
        <f t="shared" si="763"/>
        <v>0.57623140747656509</v>
      </c>
    </row>
    <row r="10755" spans="1:17" x14ac:dyDescent="0.35">
      <c r="A10755" t="s">
        <v>2627</v>
      </c>
      <c r="B10755" t="s">
        <v>445</v>
      </c>
      <c r="C10755" t="s">
        <v>446</v>
      </c>
      <c r="D10755" t="s">
        <v>14</v>
      </c>
      <c r="E10755" t="s">
        <v>21</v>
      </c>
      <c r="F10755" t="s">
        <v>22</v>
      </c>
      <c r="G10755" t="s">
        <v>3040</v>
      </c>
      <c r="H10755">
        <v>678.6</v>
      </c>
      <c r="I10755">
        <v>263</v>
      </c>
      <c r="J10755">
        <v>5000</v>
      </c>
      <c r="K10755">
        <v>5000</v>
      </c>
      <c r="L10755" s="17">
        <f>IF($E10755&lt;&gt;"",VLOOKUP($E10755,GEMWs!$E$14:$L$20,7,FALSE),"")</f>
        <v>37.754918937403332</v>
      </c>
      <c r="M10755" s="17">
        <f>IF($E10755&lt;&gt;"",VLOOKUP($E10755,GEMWs!$E$14:$L$20,8,FALSE),"")</f>
        <v>96.174593288388181</v>
      </c>
      <c r="N10755" s="17">
        <f t="shared" si="760"/>
        <v>5000</v>
      </c>
      <c r="O10755" s="17">
        <f t="shared" si="761"/>
        <v>5000</v>
      </c>
      <c r="P10755" s="17">
        <f t="shared" si="762"/>
        <v>0.13572000000000001</v>
      </c>
      <c r="Q10755" s="17">
        <f t="shared" si="763"/>
        <v>0.13572000000000001</v>
      </c>
    </row>
    <row r="10756" spans="1:17" x14ac:dyDescent="0.35">
      <c r="A10756" t="s">
        <v>2627</v>
      </c>
      <c r="B10756" t="s">
        <v>1513</v>
      </c>
      <c r="D10756" t="s">
        <v>14</v>
      </c>
      <c r="E10756" t="s">
        <v>21</v>
      </c>
      <c r="G10756" t="s">
        <v>3040</v>
      </c>
      <c r="H10756">
        <v>2457.9</v>
      </c>
      <c r="J10756">
        <v>0</v>
      </c>
      <c r="K10756">
        <v>0</v>
      </c>
      <c r="L10756" s="17">
        <f>IF($E10756&lt;&gt;"",VLOOKUP($E10756,GEMWs!$E$14:$L$20,7,FALSE),"")</f>
        <v>37.754918937403332</v>
      </c>
      <c r="M10756" s="17">
        <f>IF($E10756&lt;&gt;"",VLOOKUP($E10756,GEMWs!$E$14:$L$20,8,FALSE),"")</f>
        <v>96.174593288388181</v>
      </c>
      <c r="N10756" s="17">
        <f t="shared" ca="1" si="760"/>
        <v>37.754918937403332</v>
      </c>
      <c r="O10756" s="17">
        <f t="shared" ca="1" si="761"/>
        <v>96.174593288388181</v>
      </c>
      <c r="P10756" s="17">
        <f t="shared" ca="1" si="762"/>
        <v>25.556645637478972</v>
      </c>
      <c r="Q10756" s="17">
        <f t="shared" ca="1" si="763"/>
        <v>65.101450861942894</v>
      </c>
    </row>
    <row r="10757" spans="1:17" x14ac:dyDescent="0.35">
      <c r="A10757" t="s">
        <v>2627</v>
      </c>
      <c r="B10757" t="s">
        <v>2632</v>
      </c>
      <c r="C10757" t="s">
        <v>2633</v>
      </c>
      <c r="D10757" t="s">
        <v>14</v>
      </c>
      <c r="E10757" t="s">
        <v>21</v>
      </c>
      <c r="G10757" t="s">
        <v>3040</v>
      </c>
      <c r="H10757">
        <v>69.5</v>
      </c>
      <c r="J10757">
        <v>0</v>
      </c>
      <c r="K10757">
        <v>0</v>
      </c>
      <c r="L10757" s="17">
        <f>IF($E10757&lt;&gt;"",VLOOKUP($E10757,GEMWs!$E$14:$L$20,7,FALSE),"")</f>
        <v>37.754918937403332</v>
      </c>
      <c r="M10757" s="17">
        <f>IF($E10757&lt;&gt;"",VLOOKUP($E10757,GEMWs!$E$14:$L$20,8,FALSE),"")</f>
        <v>96.174593288388181</v>
      </c>
      <c r="N10757" s="17">
        <f t="shared" ca="1" si="760"/>
        <v>37.754918937403332</v>
      </c>
      <c r="O10757" s="17">
        <f t="shared" ca="1" si="761"/>
        <v>96.174593288388181</v>
      </c>
      <c r="P10757" s="17">
        <f t="shared" ca="1" si="762"/>
        <v>0.72264407494397187</v>
      </c>
      <c r="Q10757" s="17">
        <f t="shared" ca="1" si="763"/>
        <v>1.8408197383559262</v>
      </c>
    </row>
    <row r="10758" spans="1:17" x14ac:dyDescent="0.35">
      <c r="A10758" t="s">
        <v>2627</v>
      </c>
      <c r="B10758" t="s">
        <v>431</v>
      </c>
      <c r="C10758" t="s">
        <v>432</v>
      </c>
      <c r="D10758" t="s">
        <v>14</v>
      </c>
      <c r="E10758" t="s">
        <v>21</v>
      </c>
      <c r="F10758" t="s">
        <v>22</v>
      </c>
      <c r="G10758" t="s">
        <v>3040</v>
      </c>
      <c r="H10758">
        <v>1035.5</v>
      </c>
      <c r="I10758">
        <v>274</v>
      </c>
      <c r="J10758">
        <v>15000</v>
      </c>
      <c r="K10758">
        <v>20000</v>
      </c>
      <c r="L10758" s="17">
        <f>IF($E10758&lt;&gt;"",VLOOKUP($E10758,GEMWs!$E$14:$L$20,7,FALSE),"")</f>
        <v>37.754918937403332</v>
      </c>
      <c r="M10758" s="17">
        <f>IF($E10758&lt;&gt;"",VLOOKUP($E10758,GEMWs!$E$14:$L$20,8,FALSE),"")</f>
        <v>96.174593288388181</v>
      </c>
      <c r="N10758" s="17">
        <f t="shared" si="760"/>
        <v>15000</v>
      </c>
      <c r="O10758" s="17">
        <f t="shared" si="761"/>
        <v>20000</v>
      </c>
      <c r="P10758" s="17">
        <f t="shared" si="762"/>
        <v>5.1775000000000002E-2</v>
      </c>
      <c r="Q10758" s="17">
        <f t="shared" si="763"/>
        <v>6.9033333333333335E-2</v>
      </c>
    </row>
    <row r="10759" spans="1:17" x14ac:dyDescent="0.35">
      <c r="A10759" t="s">
        <v>2627</v>
      </c>
      <c r="B10759" t="s">
        <v>103</v>
      </c>
      <c r="D10759" t="s">
        <v>14</v>
      </c>
      <c r="E10759" t="s">
        <v>15</v>
      </c>
      <c r="G10759" t="s">
        <v>3040</v>
      </c>
      <c r="H10759">
        <v>4569.5</v>
      </c>
      <c r="J10759">
        <v>0</v>
      </c>
      <c r="K10759">
        <v>0</v>
      </c>
      <c r="L10759" s="17">
        <f>IF($E10759&lt;&gt;"",VLOOKUP($E10759,GEMWs!$E$14:$L$20,7,FALSE),"")</f>
        <v>37.892086284381016</v>
      </c>
      <c r="M10759" s="17">
        <f>IF($E10759&lt;&gt;"",VLOOKUP($E10759,GEMWs!$E$14:$L$20,8,FALSE),"")</f>
        <v>96.522753888300599</v>
      </c>
      <c r="N10759" s="17">
        <f t="shared" ca="1" si="760"/>
        <v>37.892086284381016</v>
      </c>
      <c r="O10759" s="17">
        <f t="shared" ca="1" si="761"/>
        <v>96.522753888300599</v>
      </c>
      <c r="P10759" s="17">
        <f t="shared" ca="1" si="762"/>
        <v>47.341168956782774</v>
      </c>
      <c r="Q10759" s="17">
        <f t="shared" ca="1" si="763"/>
        <v>120.59246265053322</v>
      </c>
    </row>
    <row r="10760" spans="1:17" x14ac:dyDescent="0.35">
      <c r="A10760" t="s">
        <v>2627</v>
      </c>
      <c r="B10760" t="s">
        <v>2994</v>
      </c>
      <c r="D10760" t="s">
        <v>14</v>
      </c>
      <c r="E10760" t="s">
        <v>21</v>
      </c>
      <c r="G10760" t="s">
        <v>3040</v>
      </c>
      <c r="H10760">
        <v>268.5</v>
      </c>
      <c r="J10760">
        <v>0</v>
      </c>
      <c r="K10760">
        <v>0</v>
      </c>
      <c r="L10760" s="17">
        <f>IF($E10760&lt;&gt;"",VLOOKUP($E10760,GEMWs!$E$14:$L$20,7,FALSE),"")</f>
        <v>37.754918937403332</v>
      </c>
      <c r="M10760" s="17">
        <f>IF($E10760&lt;&gt;"",VLOOKUP($E10760,GEMWs!$E$14:$L$20,8,FALSE),"")</f>
        <v>96.174593288388181</v>
      </c>
      <c r="N10760" s="17">
        <f t="shared" ca="1" si="760"/>
        <v>37.754918937403332</v>
      </c>
      <c r="O10760" s="17">
        <f t="shared" ca="1" si="761"/>
        <v>96.174593288388181</v>
      </c>
      <c r="P10760" s="17">
        <f t="shared" ca="1" si="762"/>
        <v>2.7917976132727547</v>
      </c>
      <c r="Q10760" s="17">
        <f t="shared" ca="1" si="763"/>
        <v>7.1116561114901602</v>
      </c>
    </row>
    <row r="10761" spans="1:17" x14ac:dyDescent="0.35">
      <c r="A10761" t="s">
        <v>2627</v>
      </c>
      <c r="B10761" t="s">
        <v>572</v>
      </c>
      <c r="C10761" t="s">
        <v>573</v>
      </c>
      <c r="D10761" t="s">
        <v>14</v>
      </c>
      <c r="E10761" t="s">
        <v>21</v>
      </c>
      <c r="F10761" t="s">
        <v>22</v>
      </c>
      <c r="G10761" t="s">
        <v>3040</v>
      </c>
      <c r="H10761">
        <v>77</v>
      </c>
      <c r="I10761">
        <v>427</v>
      </c>
      <c r="J10761">
        <v>600</v>
      </c>
      <c r="K10761">
        <v>600</v>
      </c>
      <c r="L10761" s="17">
        <f>IF($E10761&lt;&gt;"",VLOOKUP($E10761,GEMWs!$E$14:$L$20,7,FALSE),"")</f>
        <v>37.754918937403332</v>
      </c>
      <c r="M10761" s="17">
        <f>IF($E10761&lt;&gt;"",VLOOKUP($E10761,GEMWs!$E$14:$L$20,8,FALSE),"")</f>
        <v>96.174593288388181</v>
      </c>
      <c r="N10761" s="17">
        <f t="shared" si="760"/>
        <v>600</v>
      </c>
      <c r="O10761" s="17">
        <f t="shared" si="761"/>
        <v>600</v>
      </c>
      <c r="P10761" s="17">
        <f t="shared" si="762"/>
        <v>0.12833333333333333</v>
      </c>
      <c r="Q10761" s="17">
        <f t="shared" si="763"/>
        <v>0.12833333333333333</v>
      </c>
    </row>
    <row r="10762" spans="1:17" x14ac:dyDescent="0.35">
      <c r="A10762" t="s">
        <v>2627</v>
      </c>
      <c r="B10762" t="s">
        <v>581</v>
      </c>
      <c r="D10762" t="s">
        <v>14</v>
      </c>
      <c r="E10762" t="s">
        <v>21</v>
      </c>
      <c r="G10762" t="s">
        <v>3040</v>
      </c>
      <c r="H10762">
        <v>497.6</v>
      </c>
      <c r="J10762">
        <v>0</v>
      </c>
      <c r="K10762">
        <v>0</v>
      </c>
      <c r="L10762" s="17">
        <f>IF($E10762&lt;&gt;"",VLOOKUP($E10762,GEMWs!$E$14:$L$20,7,FALSE),"")</f>
        <v>37.754918937403332</v>
      </c>
      <c r="M10762" s="17">
        <f>IF($E10762&lt;&gt;"",VLOOKUP($E10762,GEMWs!$E$14:$L$20,8,FALSE),"")</f>
        <v>96.174593288388181</v>
      </c>
      <c r="N10762" s="17">
        <f t="shared" ca="1" si="760"/>
        <v>37.754918937403332</v>
      </c>
      <c r="O10762" s="17">
        <f t="shared" ca="1" si="761"/>
        <v>96.174593288388181</v>
      </c>
      <c r="P10762" s="17">
        <f t="shared" ca="1" si="762"/>
        <v>5.173923621469358</v>
      </c>
      <c r="Q10762" s="17">
        <f t="shared" ca="1" si="763"/>
        <v>13.179739594329623</v>
      </c>
    </row>
    <row r="10763" spans="1:17" x14ac:dyDescent="0.35">
      <c r="A10763" t="s">
        <v>2627</v>
      </c>
      <c r="B10763" t="s">
        <v>49</v>
      </c>
      <c r="C10763" t="s">
        <v>50</v>
      </c>
      <c r="D10763" t="s">
        <v>14</v>
      </c>
      <c r="E10763" t="s">
        <v>21</v>
      </c>
      <c r="F10763" t="s">
        <v>14</v>
      </c>
      <c r="G10763" t="s">
        <v>3040</v>
      </c>
      <c r="H10763">
        <v>588.70000000000005</v>
      </c>
      <c r="I10763">
        <v>278</v>
      </c>
      <c r="J10763">
        <v>20.321014999999999</v>
      </c>
      <c r="K10763">
        <v>2000</v>
      </c>
      <c r="L10763" s="17">
        <f>IF($E10763&lt;&gt;"",VLOOKUP($E10763,GEMWs!$E$14:$L$20,7,FALSE),"")</f>
        <v>37.754918937403332</v>
      </c>
      <c r="M10763" s="17">
        <f>IF($E10763&lt;&gt;"",VLOOKUP($E10763,GEMWs!$E$14:$L$20,8,FALSE),"")</f>
        <v>96.174593288388181</v>
      </c>
      <c r="N10763" s="17">
        <f t="shared" si="760"/>
        <v>20.321014999999999</v>
      </c>
      <c r="O10763" s="17">
        <f t="shared" si="761"/>
        <v>2000</v>
      </c>
      <c r="P10763" s="17">
        <f t="shared" si="762"/>
        <v>0.29435</v>
      </c>
      <c r="Q10763" s="17">
        <f t="shared" si="763"/>
        <v>28.970009618121932</v>
      </c>
    </row>
    <row r="10764" spans="1:17" x14ac:dyDescent="0.35">
      <c r="A10764" t="s">
        <v>2627</v>
      </c>
      <c r="B10764" t="s">
        <v>433</v>
      </c>
      <c r="C10764" t="s">
        <v>434</v>
      </c>
      <c r="D10764" t="s">
        <v>14</v>
      </c>
      <c r="E10764" t="s">
        <v>21</v>
      </c>
      <c r="F10764" t="s">
        <v>22</v>
      </c>
      <c r="G10764" t="s">
        <v>3040</v>
      </c>
      <c r="H10764">
        <v>10081.5</v>
      </c>
      <c r="I10764">
        <v>279</v>
      </c>
      <c r="J10764">
        <v>5750</v>
      </c>
      <c r="K10764">
        <v>5900</v>
      </c>
      <c r="L10764" s="17">
        <f>IF($E10764&lt;&gt;"",VLOOKUP($E10764,GEMWs!$E$14:$L$20,7,FALSE),"")</f>
        <v>37.754918937403332</v>
      </c>
      <c r="M10764" s="17">
        <f>IF($E10764&lt;&gt;"",VLOOKUP($E10764,GEMWs!$E$14:$L$20,8,FALSE),"")</f>
        <v>96.174593288388181</v>
      </c>
      <c r="N10764" s="17">
        <f t="shared" si="760"/>
        <v>5750</v>
      </c>
      <c r="O10764" s="17">
        <f t="shared" si="761"/>
        <v>5900</v>
      </c>
      <c r="P10764" s="17">
        <f t="shared" si="762"/>
        <v>1.7087288135593219</v>
      </c>
      <c r="Q10764" s="17">
        <f t="shared" si="763"/>
        <v>1.753304347826087</v>
      </c>
    </row>
    <row r="10765" spans="1:17" x14ac:dyDescent="0.35">
      <c r="A10765" t="s">
        <v>2627</v>
      </c>
      <c r="B10765" t="s">
        <v>1870</v>
      </c>
      <c r="D10765" t="s">
        <v>14</v>
      </c>
      <c r="E10765" t="s">
        <v>21</v>
      </c>
      <c r="G10765" t="s">
        <v>3040</v>
      </c>
      <c r="H10765">
        <v>5373.5</v>
      </c>
      <c r="J10765">
        <v>0</v>
      </c>
      <c r="K10765">
        <v>0</v>
      </c>
      <c r="L10765" s="17">
        <f>IF($E10765&lt;&gt;"",VLOOKUP($E10765,GEMWs!$E$14:$L$20,7,FALSE),"")</f>
        <v>37.754918937403332</v>
      </c>
      <c r="M10765" s="17">
        <f>IF($E10765&lt;&gt;"",VLOOKUP($E10765,GEMWs!$E$14:$L$20,8,FALSE),"")</f>
        <v>96.174593288388181</v>
      </c>
      <c r="N10765" s="17">
        <f t="shared" ca="1" si="760"/>
        <v>37.754918937403332</v>
      </c>
      <c r="O10765" s="17">
        <f t="shared" ca="1" si="761"/>
        <v>96.174593288388181</v>
      </c>
      <c r="P10765" s="17">
        <f t="shared" ca="1" si="762"/>
        <v>55.872344413114142</v>
      </c>
      <c r="Q10765" s="17">
        <f t="shared" ca="1" si="763"/>
        <v>142.32582538209451</v>
      </c>
    </row>
    <row r="10766" spans="1:17" x14ac:dyDescent="0.35">
      <c r="A10766" t="s">
        <v>2627</v>
      </c>
      <c r="B10766" t="s">
        <v>2462</v>
      </c>
      <c r="D10766" t="s">
        <v>14</v>
      </c>
      <c r="E10766" t="s">
        <v>21</v>
      </c>
      <c r="G10766" t="s">
        <v>3040</v>
      </c>
      <c r="H10766">
        <v>1886</v>
      </c>
      <c r="J10766">
        <v>0</v>
      </c>
      <c r="K10766">
        <v>0</v>
      </c>
      <c r="L10766" s="17">
        <f>IF($E10766&lt;&gt;"",VLOOKUP($E10766,GEMWs!$E$14:$L$20,7,FALSE),"")</f>
        <v>37.754918937403332</v>
      </c>
      <c r="M10766" s="17">
        <f>IF($E10766&lt;&gt;"",VLOOKUP($E10766,GEMWs!$E$14:$L$20,8,FALSE),"")</f>
        <v>96.174593288388181</v>
      </c>
      <c r="N10766" s="17">
        <f t="shared" ca="1" si="760"/>
        <v>37.754918937403332</v>
      </c>
      <c r="O10766" s="17">
        <f t="shared" ca="1" si="761"/>
        <v>96.174593288388181</v>
      </c>
      <c r="P10766" s="17">
        <f t="shared" ca="1" si="762"/>
        <v>19.610168709990372</v>
      </c>
      <c r="Q10766" s="17">
        <f t="shared" ca="1" si="763"/>
        <v>49.953755777543549</v>
      </c>
    </row>
    <row r="10767" spans="1:17" x14ac:dyDescent="0.35">
      <c r="A10767" t="s">
        <v>2627</v>
      </c>
      <c r="B10767" t="s">
        <v>196</v>
      </c>
      <c r="D10767" t="s">
        <v>14</v>
      </c>
      <c r="E10767" t="s">
        <v>21</v>
      </c>
      <c r="G10767" t="s">
        <v>3040</v>
      </c>
      <c r="H10767">
        <v>67.2</v>
      </c>
      <c r="J10767">
        <v>0</v>
      </c>
      <c r="K10767">
        <v>0</v>
      </c>
      <c r="L10767" s="17">
        <f>IF($E10767&lt;&gt;"",VLOOKUP($E10767,GEMWs!$E$14:$L$20,7,FALSE),"")</f>
        <v>37.754918937403332</v>
      </c>
      <c r="M10767" s="17">
        <f>IF($E10767&lt;&gt;"",VLOOKUP($E10767,GEMWs!$E$14:$L$20,8,FALSE),"")</f>
        <v>96.174593288388181</v>
      </c>
      <c r="N10767" s="17">
        <f t="shared" ca="1" si="760"/>
        <v>37.754918937403332</v>
      </c>
      <c r="O10767" s="17">
        <f t="shared" ca="1" si="761"/>
        <v>96.174593288388181</v>
      </c>
      <c r="P10767" s="17">
        <f t="shared" ca="1" si="762"/>
        <v>0.69872923505373974</v>
      </c>
      <c r="Q10767" s="17">
        <f t="shared" ca="1" si="763"/>
        <v>1.7799005239930681</v>
      </c>
    </row>
    <row r="10768" spans="1:17" x14ac:dyDescent="0.35">
      <c r="A10768" t="s">
        <v>2627</v>
      </c>
      <c r="B10768" t="s">
        <v>582</v>
      </c>
      <c r="C10768" t="s">
        <v>583</v>
      </c>
      <c r="D10768" t="s">
        <v>22</v>
      </c>
      <c r="G10768" t="s">
        <v>3040</v>
      </c>
      <c r="H10768">
        <v>293.39999999999998</v>
      </c>
      <c r="J10768">
        <v>0</v>
      </c>
      <c r="K10768">
        <v>0</v>
      </c>
      <c r="L10768" s="17" t="str">
        <f>IF($E10768&lt;&gt;"",VLOOKUP($E10768,GEMWs!$E$14:$L$20,7,FALSE),"")</f>
        <v/>
      </c>
      <c r="M10768" s="17" t="str">
        <f>IF($E10768&lt;&gt;"",VLOOKUP($E10768,GEMWs!$E$14:$L$20,8,FALSE),"")</f>
        <v/>
      </c>
      <c r="N10768" s="17">
        <f t="shared" ca="1" si="760"/>
        <v>0</v>
      </c>
      <c r="O10768" s="17">
        <f t="shared" ca="1" si="761"/>
        <v>0</v>
      </c>
      <c r="P10768" s="17">
        <f t="shared" ca="1" si="762"/>
        <v>0</v>
      </c>
      <c r="Q10768" s="17">
        <f t="shared" ca="1" si="763"/>
        <v>0</v>
      </c>
    </row>
    <row r="10769" spans="1:17" x14ac:dyDescent="0.35">
      <c r="A10769" t="s">
        <v>2627</v>
      </c>
      <c r="B10769" t="s">
        <v>607</v>
      </c>
      <c r="D10769" t="s">
        <v>14</v>
      </c>
      <c r="E10769" t="s">
        <v>21</v>
      </c>
      <c r="G10769" t="s">
        <v>3040</v>
      </c>
      <c r="H10769">
        <v>5691.7</v>
      </c>
      <c r="J10769">
        <v>0</v>
      </c>
      <c r="K10769">
        <v>0</v>
      </c>
      <c r="L10769" s="17">
        <f>IF($E10769&lt;&gt;"",VLOOKUP($E10769,GEMWs!$E$14:$L$20,7,FALSE),"")</f>
        <v>37.754918937403332</v>
      </c>
      <c r="M10769" s="17">
        <f>IF($E10769&lt;&gt;"",VLOOKUP($E10769,GEMWs!$E$14:$L$20,8,FALSE),"")</f>
        <v>96.174593288388181</v>
      </c>
      <c r="N10769" s="17">
        <f t="shared" ca="1" si="760"/>
        <v>37.754918937403332</v>
      </c>
      <c r="O10769" s="17">
        <f t="shared" ca="1" si="761"/>
        <v>96.174593288388181</v>
      </c>
      <c r="P10769" s="17">
        <f t="shared" ca="1" si="762"/>
        <v>59.180910523145386</v>
      </c>
      <c r="Q10769" s="17">
        <f t="shared" ca="1" si="763"/>
        <v>150.7538662561212</v>
      </c>
    </row>
    <row r="10770" spans="1:17" x14ac:dyDescent="0.35">
      <c r="A10770" t="s">
        <v>2627</v>
      </c>
      <c r="B10770" t="s">
        <v>1532</v>
      </c>
      <c r="D10770" t="s">
        <v>14</v>
      </c>
      <c r="E10770" t="s">
        <v>21</v>
      </c>
      <c r="G10770" t="s">
        <v>3040</v>
      </c>
      <c r="H10770">
        <v>1904.6</v>
      </c>
      <c r="J10770">
        <v>0</v>
      </c>
      <c r="K10770">
        <v>0</v>
      </c>
      <c r="L10770" s="17">
        <f>IF($E10770&lt;&gt;"",VLOOKUP($E10770,GEMWs!$E$14:$L$20,7,FALSE),"")</f>
        <v>37.754918937403332</v>
      </c>
      <c r="M10770" s="17">
        <f>IF($E10770&lt;&gt;"",VLOOKUP($E10770,GEMWs!$E$14:$L$20,8,FALSE),"")</f>
        <v>96.174593288388181</v>
      </c>
      <c r="N10770" s="17">
        <f t="shared" ca="1" si="760"/>
        <v>37.754918937403332</v>
      </c>
      <c r="O10770" s="17">
        <f t="shared" ca="1" si="761"/>
        <v>96.174593288388181</v>
      </c>
      <c r="P10770" s="17">
        <f t="shared" ca="1" si="762"/>
        <v>19.80356698040703</v>
      </c>
      <c r="Q10770" s="17">
        <f t="shared" ca="1" si="763"/>
        <v>50.446406815434486</v>
      </c>
    </row>
    <row r="10771" spans="1:17" x14ac:dyDescent="0.35">
      <c r="A10771" t="s">
        <v>2627</v>
      </c>
      <c r="B10771" t="s">
        <v>142</v>
      </c>
      <c r="C10771" t="s">
        <v>143</v>
      </c>
      <c r="D10771" t="s">
        <v>14</v>
      </c>
      <c r="E10771" t="s">
        <v>21</v>
      </c>
      <c r="F10771" t="s">
        <v>14</v>
      </c>
      <c r="G10771" t="s">
        <v>3040</v>
      </c>
      <c r="H10771">
        <v>2663.7</v>
      </c>
      <c r="I10771">
        <v>307</v>
      </c>
      <c r="J10771">
        <v>6.6173489999999999</v>
      </c>
      <c r="K10771">
        <v>223.606798</v>
      </c>
      <c r="L10771" s="17">
        <f>IF($E10771&lt;&gt;"",VLOOKUP($E10771,GEMWs!$E$14:$L$20,7,FALSE),"")</f>
        <v>37.754918937403332</v>
      </c>
      <c r="M10771" s="17">
        <f>IF($E10771&lt;&gt;"",VLOOKUP($E10771,GEMWs!$E$14:$L$20,8,FALSE),"")</f>
        <v>96.174593288388181</v>
      </c>
      <c r="N10771" s="17">
        <f t="shared" ref="N10771:N10834" si="764">IF($I10771&lt;&gt;"",J10771,IF(AND($D10771="Y",$M$6=236),L10771,0))</f>
        <v>6.6173489999999999</v>
      </c>
      <c r="O10771" s="17">
        <f t="shared" ref="O10771:O10834" si="765">IF($I10771&lt;&gt;"",K10771,IF(AND($D10771="Y",$M$6=236),M10771,0))</f>
        <v>223.606798</v>
      </c>
      <c r="P10771" s="17">
        <f t="shared" si="762"/>
        <v>11.912428530012759</v>
      </c>
      <c r="Q10771" s="17">
        <f t="shared" si="763"/>
        <v>402.53279674383197</v>
      </c>
    </row>
    <row r="10772" spans="1:17" x14ac:dyDescent="0.35">
      <c r="A10772" t="s">
        <v>2627</v>
      </c>
      <c r="B10772" t="s">
        <v>230</v>
      </c>
      <c r="D10772" t="s">
        <v>14</v>
      </c>
      <c r="E10772" t="s">
        <v>21</v>
      </c>
      <c r="G10772" t="s">
        <v>3040</v>
      </c>
      <c r="H10772">
        <v>481.5</v>
      </c>
      <c r="J10772">
        <v>0</v>
      </c>
      <c r="K10772">
        <v>0</v>
      </c>
      <c r="L10772" s="17">
        <f>IF($E10772&lt;&gt;"",VLOOKUP($E10772,GEMWs!$E$14:$L$20,7,FALSE),"")</f>
        <v>37.754918937403332</v>
      </c>
      <c r="M10772" s="17">
        <f>IF($E10772&lt;&gt;"",VLOOKUP($E10772,GEMWs!$E$14:$L$20,8,FALSE),"")</f>
        <v>96.174593288388181</v>
      </c>
      <c r="N10772" s="17">
        <f t="shared" ca="1" si="764"/>
        <v>37.754918937403332</v>
      </c>
      <c r="O10772" s="17">
        <f t="shared" ca="1" si="765"/>
        <v>96.174593288388181</v>
      </c>
      <c r="P10772" s="17">
        <f t="shared" ca="1" si="762"/>
        <v>5.0065197422377334</v>
      </c>
      <c r="Q10772" s="17">
        <f t="shared" ca="1" si="763"/>
        <v>12.753305093789617</v>
      </c>
    </row>
    <row r="10773" spans="1:17" x14ac:dyDescent="0.35">
      <c r="A10773" t="s">
        <v>2627</v>
      </c>
      <c r="B10773" t="s">
        <v>2980</v>
      </c>
      <c r="D10773" t="s">
        <v>14</v>
      </c>
      <c r="E10773" t="s">
        <v>18</v>
      </c>
      <c r="G10773" t="s">
        <v>3040</v>
      </c>
      <c r="H10773">
        <v>1074.7</v>
      </c>
      <c r="J10773">
        <v>0</v>
      </c>
      <c r="K10773">
        <v>0</v>
      </c>
      <c r="L10773" s="17">
        <f>IF($E10773&lt;&gt;"",VLOOKUP($E10773,GEMWs!$E$14:$L$20,7,FALSE),"")</f>
        <v>5950.3939027696888</v>
      </c>
      <c r="M10773" s="17">
        <f>IF($E10773&lt;&gt;"",VLOOKUP($E10773,GEMWs!$E$14:$L$20,8,FALSE),"")</f>
        <v>10539.430626954083</v>
      </c>
      <c r="N10773" s="17">
        <f t="shared" ca="1" si="764"/>
        <v>5950.3939027696888</v>
      </c>
      <c r="O10773" s="17">
        <f t="shared" ca="1" si="765"/>
        <v>10539.430626954083</v>
      </c>
      <c r="P10773" s="17">
        <f t="shared" ca="1" si="762"/>
        <v>0.10196945528077266</v>
      </c>
      <c r="Q10773" s="17">
        <f t="shared" ca="1" si="763"/>
        <v>0.18060989197702809</v>
      </c>
    </row>
    <row r="10774" spans="1:17" x14ac:dyDescent="0.35">
      <c r="A10774" t="s">
        <v>2627</v>
      </c>
      <c r="B10774" t="s">
        <v>2981</v>
      </c>
      <c r="D10774" t="s">
        <v>14</v>
      </c>
      <c r="E10774" t="s">
        <v>21</v>
      </c>
      <c r="G10774" t="s">
        <v>3040</v>
      </c>
      <c r="H10774">
        <v>1612.5</v>
      </c>
      <c r="J10774">
        <v>0</v>
      </c>
      <c r="K10774">
        <v>0</v>
      </c>
      <c r="L10774" s="17">
        <f>IF($E10774&lt;&gt;"",VLOOKUP($E10774,GEMWs!$E$14:$L$20,7,FALSE),"")</f>
        <v>37.754918937403332</v>
      </c>
      <c r="M10774" s="17">
        <f>IF($E10774&lt;&gt;"",VLOOKUP($E10774,GEMWs!$E$14:$L$20,8,FALSE),"")</f>
        <v>96.174593288388181</v>
      </c>
      <c r="N10774" s="17">
        <f t="shared" ca="1" si="764"/>
        <v>37.754918937403332</v>
      </c>
      <c r="O10774" s="17">
        <f t="shared" ca="1" si="765"/>
        <v>96.174593288388181</v>
      </c>
      <c r="P10774" s="17">
        <f t="shared" ca="1" si="762"/>
        <v>16.766382314347549</v>
      </c>
      <c r="Q10774" s="17">
        <f t="shared" ca="1" si="763"/>
        <v>42.709666591351521</v>
      </c>
    </row>
    <row r="10775" spans="1:17" x14ac:dyDescent="0.35">
      <c r="A10775" t="s">
        <v>2627</v>
      </c>
      <c r="B10775" t="s">
        <v>599</v>
      </c>
      <c r="D10775" t="s">
        <v>14</v>
      </c>
      <c r="E10775" t="s">
        <v>21</v>
      </c>
      <c r="G10775" t="s">
        <v>3040</v>
      </c>
      <c r="H10775">
        <v>4.4000000000000004</v>
      </c>
      <c r="J10775">
        <v>0</v>
      </c>
      <c r="K10775">
        <v>0</v>
      </c>
      <c r="L10775" s="17">
        <f>IF($E10775&lt;&gt;"",VLOOKUP($E10775,GEMWs!$E$14:$L$20,7,FALSE),"")</f>
        <v>37.754918937403332</v>
      </c>
      <c r="M10775" s="17">
        <f>IF($E10775&lt;&gt;"",VLOOKUP($E10775,GEMWs!$E$14:$L$20,8,FALSE),"")</f>
        <v>96.174593288388181</v>
      </c>
      <c r="N10775" s="17">
        <f t="shared" ca="1" si="764"/>
        <v>37.754918937403332</v>
      </c>
      <c r="O10775" s="17">
        <f t="shared" ca="1" si="765"/>
        <v>96.174593288388181</v>
      </c>
      <c r="P10775" s="17">
        <f t="shared" ref="P10775:P10819" ca="1" si="766">IF(O10775&gt;0,$H10775/O10775,0)</f>
        <v>4.5750128485661533E-2</v>
      </c>
      <c r="Q10775" s="17">
        <f t="shared" ref="Q10775:Q10819" ca="1" si="767">IF(N10775&gt;0,$H10775/N10775,0)</f>
        <v>0.11654110573764137</v>
      </c>
    </row>
    <row r="10776" spans="1:17" x14ac:dyDescent="0.35">
      <c r="A10776" t="s">
        <v>2627</v>
      </c>
      <c r="B10776" t="s">
        <v>609</v>
      </c>
      <c r="D10776" t="s">
        <v>14</v>
      </c>
      <c r="E10776" t="s">
        <v>21</v>
      </c>
      <c r="G10776" t="s">
        <v>3040</v>
      </c>
      <c r="H10776">
        <v>8690</v>
      </c>
      <c r="J10776">
        <v>0</v>
      </c>
      <c r="K10776">
        <v>0</v>
      </c>
      <c r="L10776" s="17">
        <f>IF($E10776&lt;&gt;"",VLOOKUP($E10776,GEMWs!$E$14:$L$20,7,FALSE),"")</f>
        <v>37.754918937403332</v>
      </c>
      <c r="M10776" s="17">
        <f>IF($E10776&lt;&gt;"",VLOOKUP($E10776,GEMWs!$E$14:$L$20,8,FALSE),"")</f>
        <v>96.174593288388181</v>
      </c>
      <c r="N10776" s="17">
        <f t="shared" ca="1" si="764"/>
        <v>37.754918937403332</v>
      </c>
      <c r="O10776" s="17">
        <f t="shared" ca="1" si="765"/>
        <v>96.174593288388181</v>
      </c>
      <c r="P10776" s="17">
        <f t="shared" ca="1" si="766"/>
        <v>90.356503759181521</v>
      </c>
      <c r="Q10776" s="17">
        <f t="shared" ca="1" si="767"/>
        <v>230.16868383184169</v>
      </c>
    </row>
    <row r="10777" spans="1:17" x14ac:dyDescent="0.35">
      <c r="A10777" t="s">
        <v>2627</v>
      </c>
      <c r="B10777" t="s">
        <v>584</v>
      </c>
      <c r="D10777" t="s">
        <v>14</v>
      </c>
      <c r="E10777" t="s">
        <v>21</v>
      </c>
      <c r="G10777" t="s">
        <v>3040</v>
      </c>
      <c r="H10777">
        <v>2050.4</v>
      </c>
      <c r="J10777">
        <v>0</v>
      </c>
      <c r="K10777">
        <v>0</v>
      </c>
      <c r="L10777" s="17">
        <f>IF($E10777&lt;&gt;"",VLOOKUP($E10777,GEMWs!$E$14:$L$20,7,FALSE),"")</f>
        <v>37.754918937403332</v>
      </c>
      <c r="M10777" s="17">
        <f>IF($E10777&lt;&gt;"",VLOOKUP($E10777,GEMWs!$E$14:$L$20,8,FALSE),"")</f>
        <v>96.174593288388181</v>
      </c>
      <c r="N10777" s="17">
        <f t="shared" ca="1" si="764"/>
        <v>37.754918937403332</v>
      </c>
      <c r="O10777" s="17">
        <f t="shared" ca="1" si="765"/>
        <v>96.174593288388181</v>
      </c>
      <c r="P10777" s="17">
        <f t="shared" ca="1" si="766"/>
        <v>21.319559874318273</v>
      </c>
      <c r="Q10777" s="17">
        <f t="shared" ca="1" si="767"/>
        <v>54.30815527374088</v>
      </c>
    </row>
    <row r="10778" spans="1:17" x14ac:dyDescent="0.35">
      <c r="A10778" t="s">
        <v>2627</v>
      </c>
      <c r="B10778" t="s">
        <v>1279</v>
      </c>
      <c r="C10778" t="s">
        <v>1280</v>
      </c>
      <c r="D10778" t="s">
        <v>14</v>
      </c>
      <c r="E10778" t="s">
        <v>21</v>
      </c>
      <c r="F10778" t="s">
        <v>14</v>
      </c>
      <c r="G10778" t="s">
        <v>3040</v>
      </c>
      <c r="H10778">
        <v>1130.4000000000001</v>
      </c>
      <c r="I10778">
        <v>329</v>
      </c>
      <c r="J10778">
        <v>3.1</v>
      </c>
      <c r="K10778">
        <v>22.481569</v>
      </c>
      <c r="L10778" s="17">
        <f>IF($E10778&lt;&gt;"",VLOOKUP($E10778,GEMWs!$E$14:$L$20,7,FALSE),"")</f>
        <v>37.754918937403332</v>
      </c>
      <c r="M10778" s="17">
        <f>IF($E10778&lt;&gt;"",VLOOKUP($E10778,GEMWs!$E$14:$L$20,8,FALSE),"")</f>
        <v>96.174593288388181</v>
      </c>
      <c r="N10778" s="17">
        <f t="shared" si="764"/>
        <v>3.1</v>
      </c>
      <c r="O10778" s="17">
        <f t="shared" si="765"/>
        <v>22.481569</v>
      </c>
      <c r="P10778" s="17">
        <f t="shared" si="766"/>
        <v>50.281188114583998</v>
      </c>
      <c r="Q10778" s="17">
        <f t="shared" si="767"/>
        <v>364.64516129032262</v>
      </c>
    </row>
    <row r="10779" spans="1:17" x14ac:dyDescent="0.35">
      <c r="A10779" t="s">
        <v>2627</v>
      </c>
      <c r="B10779" t="s">
        <v>2628</v>
      </c>
      <c r="C10779" t="s">
        <v>2629</v>
      </c>
      <c r="D10779" t="s">
        <v>14</v>
      </c>
      <c r="E10779" t="s">
        <v>21</v>
      </c>
      <c r="G10779" t="s">
        <v>3040</v>
      </c>
      <c r="H10779">
        <v>626.70000000000005</v>
      </c>
      <c r="J10779">
        <v>0</v>
      </c>
      <c r="K10779">
        <v>0</v>
      </c>
      <c r="L10779" s="17">
        <f>IF($E10779&lt;&gt;"",VLOOKUP($E10779,GEMWs!$E$14:$L$20,7,FALSE),"")</f>
        <v>37.754918937403332</v>
      </c>
      <c r="M10779" s="17">
        <f>IF($E10779&lt;&gt;"",VLOOKUP($E10779,GEMWs!$E$14:$L$20,8,FALSE),"")</f>
        <v>96.174593288388181</v>
      </c>
      <c r="N10779" s="17">
        <f t="shared" ca="1" si="764"/>
        <v>37.754918937403332</v>
      </c>
      <c r="O10779" s="17">
        <f t="shared" ca="1" si="765"/>
        <v>96.174593288388181</v>
      </c>
      <c r="P10779" s="17">
        <f t="shared" ca="1" si="766"/>
        <v>6.5162739822645639</v>
      </c>
      <c r="Q10779" s="17">
        <f t="shared" ca="1" si="767"/>
        <v>16.599161583131785</v>
      </c>
    </row>
    <row r="10780" spans="1:17" x14ac:dyDescent="0.35">
      <c r="A10780" t="s">
        <v>2627</v>
      </c>
      <c r="B10780" t="s">
        <v>603</v>
      </c>
      <c r="D10780" t="s">
        <v>14</v>
      </c>
      <c r="E10780" t="s">
        <v>21</v>
      </c>
      <c r="G10780" t="s">
        <v>3040</v>
      </c>
      <c r="H10780">
        <v>1132.9000000000001</v>
      </c>
      <c r="J10780">
        <v>0</v>
      </c>
      <c r="K10780">
        <v>0</v>
      </c>
      <c r="L10780" s="17">
        <f>IF($E10780&lt;&gt;"",VLOOKUP($E10780,GEMWs!$E$14:$L$20,7,FALSE),"")</f>
        <v>37.754918937403332</v>
      </c>
      <c r="M10780" s="17">
        <f>IF($E10780&lt;&gt;"",VLOOKUP($E10780,GEMWs!$E$14:$L$20,8,FALSE),"")</f>
        <v>96.174593288388181</v>
      </c>
      <c r="N10780" s="17">
        <f t="shared" ca="1" si="764"/>
        <v>37.754918937403332</v>
      </c>
      <c r="O10780" s="17">
        <f t="shared" ca="1" si="765"/>
        <v>96.174593288388181</v>
      </c>
      <c r="P10780" s="17">
        <f t="shared" ca="1" si="766"/>
        <v>11.779618309410443</v>
      </c>
      <c r="Q10780" s="17">
        <f t="shared" ca="1" si="767"/>
        <v>30.006686065948617</v>
      </c>
    </row>
    <row r="10781" spans="1:17" x14ac:dyDescent="0.35">
      <c r="A10781" t="s">
        <v>2627</v>
      </c>
      <c r="B10781" t="s">
        <v>605</v>
      </c>
      <c r="D10781" t="s">
        <v>14</v>
      </c>
      <c r="E10781" t="s">
        <v>21</v>
      </c>
      <c r="G10781" t="s">
        <v>3040</v>
      </c>
      <c r="H10781">
        <v>379.9</v>
      </c>
      <c r="J10781">
        <v>0</v>
      </c>
      <c r="K10781">
        <v>0</v>
      </c>
      <c r="L10781" s="17">
        <f>IF($E10781&lt;&gt;"",VLOOKUP($E10781,GEMWs!$E$14:$L$20,7,FALSE),"")</f>
        <v>37.754918937403332</v>
      </c>
      <c r="M10781" s="17">
        <f>IF($E10781&lt;&gt;"",VLOOKUP($E10781,GEMWs!$E$14:$L$20,8,FALSE),"")</f>
        <v>96.174593288388181</v>
      </c>
      <c r="N10781" s="17">
        <f t="shared" ca="1" si="764"/>
        <v>37.754918937403332</v>
      </c>
      <c r="O10781" s="17">
        <f t="shared" ca="1" si="765"/>
        <v>96.174593288388181</v>
      </c>
      <c r="P10781" s="17">
        <f t="shared" ca="1" si="766"/>
        <v>3.9501076844779122</v>
      </c>
      <c r="Q10781" s="17">
        <f t="shared" ca="1" si="767"/>
        <v>10.062265015847716</v>
      </c>
    </row>
    <row r="10782" spans="1:17" x14ac:dyDescent="0.35">
      <c r="A10782" t="s">
        <v>2627</v>
      </c>
      <c r="B10782" t="s">
        <v>606</v>
      </c>
      <c r="D10782" t="s">
        <v>14</v>
      </c>
      <c r="E10782" t="s">
        <v>21</v>
      </c>
      <c r="G10782" t="s">
        <v>3040</v>
      </c>
      <c r="H10782">
        <v>123.8</v>
      </c>
      <c r="J10782">
        <v>0</v>
      </c>
      <c r="K10782">
        <v>0</v>
      </c>
      <c r="L10782" s="17">
        <f>IF($E10782&lt;&gt;"",VLOOKUP($E10782,GEMWs!$E$14:$L$20,7,FALSE),"")</f>
        <v>37.754918937403332</v>
      </c>
      <c r="M10782" s="17">
        <f>IF($E10782&lt;&gt;"",VLOOKUP($E10782,GEMWs!$E$14:$L$20,8,FALSE),"")</f>
        <v>96.174593288388181</v>
      </c>
      <c r="N10782" s="17">
        <f t="shared" ca="1" si="764"/>
        <v>37.754918937403332</v>
      </c>
      <c r="O10782" s="17">
        <f t="shared" ca="1" si="765"/>
        <v>96.174593288388181</v>
      </c>
      <c r="P10782" s="17">
        <f t="shared" ca="1" si="766"/>
        <v>1.2872422514829311</v>
      </c>
      <c r="Q10782" s="17">
        <f t="shared" ca="1" si="767"/>
        <v>3.279042929618182</v>
      </c>
    </row>
    <row r="10783" spans="1:17" x14ac:dyDescent="0.35">
      <c r="A10783" t="s">
        <v>2634</v>
      </c>
      <c r="B10783" t="s">
        <v>168</v>
      </c>
      <c r="C10783" t="s">
        <v>169</v>
      </c>
      <c r="D10783" t="s">
        <v>14</v>
      </c>
      <c r="E10783" t="s">
        <v>21</v>
      </c>
      <c r="F10783" t="s">
        <v>22</v>
      </c>
      <c r="G10783" t="s">
        <v>3040</v>
      </c>
      <c r="H10783">
        <v>76</v>
      </c>
      <c r="I10783">
        <v>7</v>
      </c>
      <c r="J10783">
        <v>4540</v>
      </c>
      <c r="K10783">
        <v>21364</v>
      </c>
      <c r="L10783" s="17">
        <f>IF($E10783&lt;&gt;"",VLOOKUP($E10783,GEMWs!$E$14:$L$20,7,FALSE),"")</f>
        <v>37.754918937403332</v>
      </c>
      <c r="M10783" s="17">
        <f>IF($E10783&lt;&gt;"",VLOOKUP($E10783,GEMWs!$E$14:$L$20,8,FALSE),"")</f>
        <v>96.174593288388181</v>
      </c>
      <c r="N10783" s="17">
        <f t="shared" si="764"/>
        <v>4540</v>
      </c>
      <c r="O10783" s="17">
        <f t="shared" si="765"/>
        <v>21364</v>
      </c>
      <c r="P10783" s="17">
        <f t="shared" si="766"/>
        <v>3.5573862572551955E-3</v>
      </c>
      <c r="Q10783" s="17">
        <f t="shared" si="767"/>
        <v>1.6740088105726872E-2</v>
      </c>
    </row>
    <row r="10784" spans="1:17" x14ac:dyDescent="0.35">
      <c r="A10784" t="s">
        <v>2634</v>
      </c>
      <c r="B10784" t="s">
        <v>443</v>
      </c>
      <c r="C10784" t="s">
        <v>444</v>
      </c>
      <c r="D10784" t="s">
        <v>14</v>
      </c>
      <c r="E10784" t="s">
        <v>21</v>
      </c>
      <c r="F10784" t="s">
        <v>14</v>
      </c>
      <c r="G10784" t="s">
        <v>3040</v>
      </c>
      <c r="H10784">
        <v>0.9</v>
      </c>
      <c r="I10784">
        <v>10</v>
      </c>
      <c r="J10784">
        <v>595.96249999999998</v>
      </c>
      <c r="K10784">
        <v>3239.0088190000001</v>
      </c>
      <c r="L10784" s="17">
        <f>IF($E10784&lt;&gt;"",VLOOKUP($E10784,GEMWs!$E$14:$L$20,7,FALSE),"")</f>
        <v>37.754918937403332</v>
      </c>
      <c r="M10784" s="17">
        <f>IF($E10784&lt;&gt;"",VLOOKUP($E10784,GEMWs!$E$14:$L$20,8,FALSE),"")</f>
        <v>96.174593288388181</v>
      </c>
      <c r="N10784" s="17">
        <f t="shared" si="764"/>
        <v>595.96249999999998</v>
      </c>
      <c r="O10784" s="17">
        <f t="shared" si="765"/>
        <v>3239.0088190000001</v>
      </c>
      <c r="P10784" s="17">
        <f t="shared" si="766"/>
        <v>2.7786278157706986E-4</v>
      </c>
      <c r="Q10784" s="17">
        <f t="shared" si="767"/>
        <v>1.5101621326845231E-3</v>
      </c>
    </row>
    <row r="10785" spans="1:17" x14ac:dyDescent="0.35">
      <c r="A10785" t="s">
        <v>2634</v>
      </c>
      <c r="B10785" t="s">
        <v>1036</v>
      </c>
      <c r="C10785" t="s">
        <v>1037</v>
      </c>
      <c r="D10785" t="s">
        <v>14</v>
      </c>
      <c r="E10785" t="s">
        <v>21</v>
      </c>
      <c r="F10785" t="s">
        <v>22</v>
      </c>
      <c r="G10785" t="s">
        <v>3040</v>
      </c>
      <c r="H10785">
        <v>1.3</v>
      </c>
      <c r="I10785">
        <v>13</v>
      </c>
      <c r="J10785">
        <v>909</v>
      </c>
      <c r="K10785">
        <v>2500</v>
      </c>
      <c r="L10785" s="17">
        <f>IF($E10785&lt;&gt;"",VLOOKUP($E10785,GEMWs!$E$14:$L$20,7,FALSE),"")</f>
        <v>37.754918937403332</v>
      </c>
      <c r="M10785" s="17">
        <f>IF($E10785&lt;&gt;"",VLOOKUP($E10785,GEMWs!$E$14:$L$20,8,FALSE),"")</f>
        <v>96.174593288388181</v>
      </c>
      <c r="N10785" s="17">
        <f t="shared" si="764"/>
        <v>909</v>
      </c>
      <c r="O10785" s="17">
        <f t="shared" si="765"/>
        <v>2500</v>
      </c>
      <c r="P10785" s="17">
        <f t="shared" si="766"/>
        <v>5.2000000000000006E-4</v>
      </c>
      <c r="Q10785" s="17">
        <f t="shared" si="767"/>
        <v>1.4301430143014301E-3</v>
      </c>
    </row>
    <row r="10786" spans="1:17" x14ac:dyDescent="0.35">
      <c r="A10786" t="s">
        <v>2634</v>
      </c>
      <c r="B10786" t="s">
        <v>1144</v>
      </c>
      <c r="C10786" t="s">
        <v>1145</v>
      </c>
      <c r="D10786" t="s">
        <v>14</v>
      </c>
      <c r="E10786" t="s">
        <v>21</v>
      </c>
      <c r="F10786" t="s">
        <v>22</v>
      </c>
      <c r="G10786" t="s">
        <v>3040</v>
      </c>
      <c r="H10786">
        <v>15727.6</v>
      </c>
      <c r="I10786">
        <v>24</v>
      </c>
      <c r="J10786">
        <v>30000</v>
      </c>
      <c r="K10786">
        <v>30000</v>
      </c>
      <c r="L10786" s="17">
        <f>IF($E10786&lt;&gt;"",VLOOKUP($E10786,GEMWs!$E$14:$L$20,7,FALSE),"")</f>
        <v>37.754918937403332</v>
      </c>
      <c r="M10786" s="17">
        <f>IF($E10786&lt;&gt;"",VLOOKUP($E10786,GEMWs!$E$14:$L$20,8,FALSE),"")</f>
        <v>96.174593288388181</v>
      </c>
      <c r="N10786" s="17">
        <f t="shared" si="764"/>
        <v>30000</v>
      </c>
      <c r="O10786" s="17">
        <f t="shared" si="765"/>
        <v>30000</v>
      </c>
      <c r="P10786" s="17">
        <f t="shared" si="766"/>
        <v>0.52425333333333335</v>
      </c>
      <c r="Q10786" s="17">
        <f t="shared" si="767"/>
        <v>0.52425333333333335</v>
      </c>
    </row>
    <row r="10787" spans="1:17" x14ac:dyDescent="0.35">
      <c r="A10787" t="s">
        <v>2634</v>
      </c>
      <c r="B10787" t="s">
        <v>2988</v>
      </c>
      <c r="C10787" t="s">
        <v>301</v>
      </c>
      <c r="D10787" t="s">
        <v>14</v>
      </c>
      <c r="E10787" t="s">
        <v>21</v>
      </c>
      <c r="F10787" t="s">
        <v>14</v>
      </c>
      <c r="G10787" t="s">
        <v>3040</v>
      </c>
      <c r="H10787">
        <v>0.1</v>
      </c>
      <c r="I10787">
        <v>28</v>
      </c>
      <c r="J10787">
        <v>21.145994000000002</v>
      </c>
      <c r="K10787">
        <v>10000</v>
      </c>
      <c r="L10787" s="17">
        <f>IF($E10787&lt;&gt;"",VLOOKUP($E10787,GEMWs!$E$14:$L$20,7,FALSE),"")</f>
        <v>37.754918937403332</v>
      </c>
      <c r="M10787" s="17">
        <f>IF($E10787&lt;&gt;"",VLOOKUP($E10787,GEMWs!$E$14:$L$20,8,FALSE),"")</f>
        <v>96.174593288388181</v>
      </c>
      <c r="N10787" s="17">
        <f t="shared" si="764"/>
        <v>21.145994000000002</v>
      </c>
      <c r="O10787" s="17">
        <f t="shared" si="765"/>
        <v>10000</v>
      </c>
      <c r="P10787" s="17">
        <f t="shared" si="766"/>
        <v>1.0000000000000001E-5</v>
      </c>
      <c r="Q10787" s="17">
        <f t="shared" si="767"/>
        <v>4.7290281081135274E-3</v>
      </c>
    </row>
    <row r="10788" spans="1:17" x14ac:dyDescent="0.35">
      <c r="A10788" t="s">
        <v>2634</v>
      </c>
      <c r="B10788" t="s">
        <v>1977</v>
      </c>
      <c r="D10788" t="s">
        <v>22</v>
      </c>
      <c r="G10788" t="s">
        <v>3040</v>
      </c>
      <c r="H10788">
        <v>0.1</v>
      </c>
      <c r="J10788">
        <v>0</v>
      </c>
      <c r="K10788">
        <v>0</v>
      </c>
      <c r="L10788" s="17" t="str">
        <f>IF($E10788&lt;&gt;"",VLOOKUP($E10788,GEMWs!$E$14:$L$20,7,FALSE),"")</f>
        <v/>
      </c>
      <c r="M10788" s="17" t="str">
        <f>IF($E10788&lt;&gt;"",VLOOKUP($E10788,GEMWs!$E$14:$L$20,8,FALSE),"")</f>
        <v/>
      </c>
      <c r="N10788" s="17">
        <f t="shared" ca="1" si="764"/>
        <v>0</v>
      </c>
      <c r="O10788" s="17">
        <f t="shared" ca="1" si="765"/>
        <v>0</v>
      </c>
      <c r="P10788" s="17">
        <f t="shared" ca="1" si="766"/>
        <v>0</v>
      </c>
      <c r="Q10788" s="17">
        <f t="shared" ca="1" si="767"/>
        <v>0</v>
      </c>
    </row>
    <row r="10789" spans="1:17" x14ac:dyDescent="0.35">
      <c r="A10789" t="s">
        <v>2634</v>
      </c>
      <c r="B10789" t="s">
        <v>304</v>
      </c>
      <c r="C10789" t="s">
        <v>305</v>
      </c>
      <c r="D10789" t="s">
        <v>14</v>
      </c>
      <c r="E10789" t="s">
        <v>21</v>
      </c>
      <c r="F10789" t="s">
        <v>22</v>
      </c>
      <c r="G10789" t="s">
        <v>3040</v>
      </c>
      <c r="H10789">
        <v>564.9</v>
      </c>
      <c r="I10789">
        <v>30</v>
      </c>
      <c r="J10789">
        <v>28000</v>
      </c>
      <c r="K10789">
        <v>28000</v>
      </c>
      <c r="L10789" s="17">
        <f>IF($E10789&lt;&gt;"",VLOOKUP($E10789,GEMWs!$E$14:$L$20,7,FALSE),"")</f>
        <v>37.754918937403332</v>
      </c>
      <c r="M10789" s="17">
        <f>IF($E10789&lt;&gt;"",VLOOKUP($E10789,GEMWs!$E$14:$L$20,8,FALSE),"")</f>
        <v>96.174593288388181</v>
      </c>
      <c r="N10789" s="17">
        <f t="shared" si="764"/>
        <v>28000</v>
      </c>
      <c r="O10789" s="17">
        <f t="shared" si="765"/>
        <v>28000</v>
      </c>
      <c r="P10789" s="17">
        <f t="shared" si="766"/>
        <v>2.0174999999999998E-2</v>
      </c>
      <c r="Q10789" s="17">
        <f t="shared" si="767"/>
        <v>2.0174999999999998E-2</v>
      </c>
    </row>
    <row r="10790" spans="1:17" x14ac:dyDescent="0.35">
      <c r="A10790" t="s">
        <v>2634</v>
      </c>
      <c r="B10790" t="s">
        <v>1618</v>
      </c>
      <c r="C10790" t="s">
        <v>1619</v>
      </c>
      <c r="D10790" t="s">
        <v>14</v>
      </c>
      <c r="E10790" t="s">
        <v>18</v>
      </c>
      <c r="F10790" t="s">
        <v>22</v>
      </c>
      <c r="G10790" t="s">
        <v>3040</v>
      </c>
      <c r="H10790">
        <v>0.6</v>
      </c>
      <c r="I10790">
        <v>35</v>
      </c>
      <c r="J10790">
        <v>1200.6500000000001</v>
      </c>
      <c r="K10790">
        <v>1730.77</v>
      </c>
      <c r="L10790" s="17">
        <f>IF($E10790&lt;&gt;"",VLOOKUP($E10790,GEMWs!$E$14:$L$20,7,FALSE),"")</f>
        <v>5950.3939027696888</v>
      </c>
      <c r="M10790" s="17">
        <f>IF($E10790&lt;&gt;"",VLOOKUP($E10790,GEMWs!$E$14:$L$20,8,FALSE),"")</f>
        <v>10539.430626954083</v>
      </c>
      <c r="N10790" s="17">
        <f t="shared" si="764"/>
        <v>1200.6500000000001</v>
      </c>
      <c r="O10790" s="17">
        <f t="shared" si="765"/>
        <v>1730.77</v>
      </c>
      <c r="P10790" s="17">
        <f t="shared" si="766"/>
        <v>3.4666651259266106E-4</v>
      </c>
      <c r="Q10790" s="17">
        <f t="shared" si="767"/>
        <v>4.9972931328863524E-4</v>
      </c>
    </row>
    <row r="10791" spans="1:17" x14ac:dyDescent="0.35">
      <c r="A10791" t="s">
        <v>2634</v>
      </c>
      <c r="B10791" t="s">
        <v>269</v>
      </c>
      <c r="C10791" t="s">
        <v>270</v>
      </c>
      <c r="D10791" t="s">
        <v>14</v>
      </c>
      <c r="E10791" t="s">
        <v>21</v>
      </c>
      <c r="F10791" t="s">
        <v>22</v>
      </c>
      <c r="G10791" t="s">
        <v>3040</v>
      </c>
      <c r="H10791">
        <v>200.2</v>
      </c>
      <c r="I10791">
        <v>41</v>
      </c>
      <c r="J10791">
        <v>400</v>
      </c>
      <c r="K10791">
        <v>600</v>
      </c>
      <c r="L10791" s="17">
        <f>IF($E10791&lt;&gt;"",VLOOKUP($E10791,GEMWs!$E$14:$L$20,7,FALSE),"")</f>
        <v>37.754918937403332</v>
      </c>
      <c r="M10791" s="17">
        <f>IF($E10791&lt;&gt;"",VLOOKUP($E10791,GEMWs!$E$14:$L$20,8,FALSE),"")</f>
        <v>96.174593288388181</v>
      </c>
      <c r="N10791" s="17">
        <f t="shared" si="764"/>
        <v>400</v>
      </c>
      <c r="O10791" s="17">
        <f t="shared" si="765"/>
        <v>600</v>
      </c>
      <c r="P10791" s="17">
        <f t="shared" si="766"/>
        <v>0.33366666666666667</v>
      </c>
      <c r="Q10791" s="17">
        <f t="shared" si="767"/>
        <v>0.50049999999999994</v>
      </c>
    </row>
    <row r="10792" spans="1:17" x14ac:dyDescent="0.35">
      <c r="A10792" t="s">
        <v>2634</v>
      </c>
      <c r="B10792" t="s">
        <v>327</v>
      </c>
      <c r="D10792" t="s">
        <v>22</v>
      </c>
      <c r="G10792" t="s">
        <v>3040</v>
      </c>
      <c r="H10792">
        <v>343</v>
      </c>
      <c r="J10792">
        <v>0</v>
      </c>
      <c r="K10792">
        <v>0</v>
      </c>
      <c r="L10792" s="17" t="str">
        <f>IF($E10792&lt;&gt;"",VLOOKUP($E10792,GEMWs!$E$14:$L$20,7,FALSE),"")</f>
        <v/>
      </c>
      <c r="M10792" s="17" t="str">
        <f>IF($E10792&lt;&gt;"",VLOOKUP($E10792,GEMWs!$E$14:$L$20,8,FALSE),"")</f>
        <v/>
      </c>
      <c r="N10792" s="17">
        <f t="shared" ca="1" si="764"/>
        <v>0</v>
      </c>
      <c r="O10792" s="17">
        <f t="shared" ca="1" si="765"/>
        <v>0</v>
      </c>
      <c r="P10792" s="17">
        <f t="shared" ca="1" si="766"/>
        <v>0</v>
      </c>
      <c r="Q10792" s="17">
        <f t="shared" ca="1" si="767"/>
        <v>0</v>
      </c>
    </row>
    <row r="10793" spans="1:17" x14ac:dyDescent="0.35">
      <c r="A10793" t="s">
        <v>2634</v>
      </c>
      <c r="B10793" t="s">
        <v>1046</v>
      </c>
      <c r="C10793" t="s">
        <v>1047</v>
      </c>
      <c r="D10793" t="s">
        <v>14</v>
      </c>
      <c r="E10793" t="s">
        <v>21</v>
      </c>
      <c r="F10793" t="s">
        <v>14</v>
      </c>
      <c r="G10793" t="s">
        <v>3040</v>
      </c>
      <c r="H10793">
        <v>11.5</v>
      </c>
      <c r="I10793">
        <v>44</v>
      </c>
      <c r="J10793">
        <v>56.287042</v>
      </c>
      <c r="K10793">
        <v>1078.612703</v>
      </c>
      <c r="L10793" s="17">
        <f>IF($E10793&lt;&gt;"",VLOOKUP($E10793,GEMWs!$E$14:$L$20,7,FALSE),"")</f>
        <v>37.754918937403332</v>
      </c>
      <c r="M10793" s="17">
        <f>IF($E10793&lt;&gt;"",VLOOKUP($E10793,GEMWs!$E$14:$L$20,8,FALSE),"")</f>
        <v>96.174593288388181</v>
      </c>
      <c r="N10793" s="17">
        <f t="shared" si="764"/>
        <v>56.287042</v>
      </c>
      <c r="O10793" s="17">
        <f t="shared" si="765"/>
        <v>1078.612703</v>
      </c>
      <c r="P10793" s="17">
        <f t="shared" si="766"/>
        <v>1.0661843651585476E-2</v>
      </c>
      <c r="Q10793" s="17">
        <f t="shared" si="767"/>
        <v>0.2043099013801436</v>
      </c>
    </row>
    <row r="10794" spans="1:17" x14ac:dyDescent="0.35">
      <c r="A10794" t="s">
        <v>2634</v>
      </c>
      <c r="B10794" t="s">
        <v>97</v>
      </c>
      <c r="C10794" t="s">
        <v>98</v>
      </c>
      <c r="D10794" t="s">
        <v>14</v>
      </c>
      <c r="E10794" t="s">
        <v>21</v>
      </c>
      <c r="F10794" t="s">
        <v>22</v>
      </c>
      <c r="G10794" t="s">
        <v>3040</v>
      </c>
      <c r="H10794">
        <v>0.4</v>
      </c>
      <c r="I10794">
        <v>51</v>
      </c>
      <c r="J10794">
        <v>262000</v>
      </c>
      <c r="K10794">
        <v>262000</v>
      </c>
      <c r="L10794" s="17">
        <f>IF($E10794&lt;&gt;"",VLOOKUP($E10794,GEMWs!$E$14:$L$20,7,FALSE),"")</f>
        <v>37.754918937403332</v>
      </c>
      <c r="M10794" s="17">
        <f>IF($E10794&lt;&gt;"",VLOOKUP($E10794,GEMWs!$E$14:$L$20,8,FALSE),"")</f>
        <v>96.174593288388181</v>
      </c>
      <c r="N10794" s="17">
        <f t="shared" si="764"/>
        <v>262000</v>
      </c>
      <c r="O10794" s="17">
        <f t="shared" si="765"/>
        <v>262000</v>
      </c>
      <c r="P10794" s="17">
        <f t="shared" si="766"/>
        <v>1.5267175572519084E-6</v>
      </c>
      <c r="Q10794" s="17">
        <f t="shared" si="767"/>
        <v>1.5267175572519084E-6</v>
      </c>
    </row>
    <row r="10795" spans="1:17" x14ac:dyDescent="0.35">
      <c r="A10795" t="s">
        <v>2634</v>
      </c>
      <c r="B10795" t="s">
        <v>19</v>
      </c>
      <c r="C10795" t="s">
        <v>20</v>
      </c>
      <c r="D10795" t="s">
        <v>14</v>
      </c>
      <c r="E10795" t="s">
        <v>21</v>
      </c>
      <c r="F10795" t="s">
        <v>22</v>
      </c>
      <c r="G10795" t="s">
        <v>3040</v>
      </c>
      <c r="H10795">
        <v>28.5</v>
      </c>
      <c r="I10795">
        <v>52</v>
      </c>
      <c r="J10795">
        <v>1818</v>
      </c>
      <c r="K10795">
        <v>5000</v>
      </c>
      <c r="L10795" s="17">
        <f>IF($E10795&lt;&gt;"",VLOOKUP($E10795,GEMWs!$E$14:$L$20,7,FALSE),"")</f>
        <v>37.754918937403332</v>
      </c>
      <c r="M10795" s="17">
        <f>IF($E10795&lt;&gt;"",VLOOKUP($E10795,GEMWs!$E$14:$L$20,8,FALSE),"")</f>
        <v>96.174593288388181</v>
      </c>
      <c r="N10795" s="17">
        <f t="shared" si="764"/>
        <v>1818</v>
      </c>
      <c r="O10795" s="17">
        <f t="shared" si="765"/>
        <v>5000</v>
      </c>
      <c r="P10795" s="17">
        <f t="shared" si="766"/>
        <v>5.7000000000000002E-3</v>
      </c>
      <c r="Q10795" s="17">
        <f t="shared" si="767"/>
        <v>1.5676567656765675E-2</v>
      </c>
    </row>
    <row r="10796" spans="1:17" x14ac:dyDescent="0.35">
      <c r="A10796" t="s">
        <v>2634</v>
      </c>
      <c r="B10796" t="s">
        <v>218</v>
      </c>
      <c r="C10796" t="s">
        <v>219</v>
      </c>
      <c r="D10796" t="s">
        <v>14</v>
      </c>
      <c r="E10796" t="s">
        <v>21</v>
      </c>
      <c r="F10796" t="s">
        <v>22</v>
      </c>
      <c r="G10796" t="s">
        <v>3040</v>
      </c>
      <c r="H10796">
        <v>490.5</v>
      </c>
      <c r="I10796">
        <v>483</v>
      </c>
      <c r="J10796">
        <v>100</v>
      </c>
      <c r="K10796">
        <v>750</v>
      </c>
      <c r="L10796" s="17">
        <f>IF($E10796&lt;&gt;"",VLOOKUP($E10796,GEMWs!$E$14:$L$20,7,FALSE),"")</f>
        <v>37.754918937403332</v>
      </c>
      <c r="M10796" s="17">
        <f>IF($E10796&lt;&gt;"",VLOOKUP($E10796,GEMWs!$E$14:$L$20,8,FALSE),"")</f>
        <v>96.174593288388181</v>
      </c>
      <c r="N10796" s="17">
        <f t="shared" si="764"/>
        <v>100</v>
      </c>
      <c r="O10796" s="17">
        <f t="shared" si="765"/>
        <v>750</v>
      </c>
      <c r="P10796" s="17">
        <f t="shared" si="766"/>
        <v>0.65400000000000003</v>
      </c>
      <c r="Q10796" s="17">
        <f t="shared" si="767"/>
        <v>4.9050000000000002</v>
      </c>
    </row>
    <row r="10797" spans="1:17" x14ac:dyDescent="0.35">
      <c r="A10797" t="s">
        <v>2634</v>
      </c>
      <c r="B10797" t="s">
        <v>643</v>
      </c>
      <c r="C10797" t="s">
        <v>644</v>
      </c>
      <c r="D10797" t="s">
        <v>14</v>
      </c>
      <c r="E10797" t="s">
        <v>21</v>
      </c>
      <c r="F10797" t="s">
        <v>22</v>
      </c>
      <c r="G10797" t="s">
        <v>3040</v>
      </c>
      <c r="H10797">
        <v>25842.7</v>
      </c>
      <c r="I10797">
        <v>55</v>
      </c>
      <c r="J10797">
        <v>800</v>
      </c>
      <c r="K10797">
        <v>4000</v>
      </c>
      <c r="L10797" s="17">
        <f>IF($E10797&lt;&gt;"",VLOOKUP($E10797,GEMWs!$E$14:$L$20,7,FALSE),"")</f>
        <v>37.754918937403332</v>
      </c>
      <c r="M10797" s="17">
        <f>IF($E10797&lt;&gt;"",VLOOKUP($E10797,GEMWs!$E$14:$L$20,8,FALSE),"")</f>
        <v>96.174593288388181</v>
      </c>
      <c r="N10797" s="17">
        <f t="shared" si="764"/>
        <v>800</v>
      </c>
      <c r="O10797" s="17">
        <f t="shared" si="765"/>
        <v>4000</v>
      </c>
      <c r="P10797" s="17">
        <f t="shared" si="766"/>
        <v>6.4606750000000002</v>
      </c>
      <c r="Q10797" s="17">
        <f t="shared" si="767"/>
        <v>32.303375000000003</v>
      </c>
    </row>
    <row r="10798" spans="1:17" x14ac:dyDescent="0.35">
      <c r="A10798" t="s">
        <v>2634</v>
      </c>
      <c r="B10798" t="s">
        <v>645</v>
      </c>
      <c r="C10798" t="s">
        <v>646</v>
      </c>
      <c r="D10798" t="s">
        <v>14</v>
      </c>
      <c r="E10798" t="s">
        <v>21</v>
      </c>
      <c r="F10798" t="s">
        <v>22</v>
      </c>
      <c r="G10798" t="s">
        <v>3040</v>
      </c>
      <c r="H10798">
        <v>150.19999999999999</v>
      </c>
      <c r="I10798">
        <v>59</v>
      </c>
      <c r="J10798">
        <v>21000</v>
      </c>
      <c r="K10798">
        <v>21000</v>
      </c>
      <c r="L10798" s="17">
        <f>IF($E10798&lt;&gt;"",VLOOKUP($E10798,GEMWs!$E$14:$L$20,7,FALSE),"")</f>
        <v>37.754918937403332</v>
      </c>
      <c r="M10798" s="17">
        <f>IF($E10798&lt;&gt;"",VLOOKUP($E10798,GEMWs!$E$14:$L$20,8,FALSE),"")</f>
        <v>96.174593288388181</v>
      </c>
      <c r="N10798" s="17">
        <f t="shared" si="764"/>
        <v>21000</v>
      </c>
      <c r="O10798" s="17">
        <f t="shared" si="765"/>
        <v>21000</v>
      </c>
      <c r="P10798" s="17">
        <f t="shared" si="766"/>
        <v>7.1523809523809517E-3</v>
      </c>
      <c r="Q10798" s="17">
        <f t="shared" si="767"/>
        <v>7.1523809523809517E-3</v>
      </c>
    </row>
    <row r="10799" spans="1:17" x14ac:dyDescent="0.35">
      <c r="A10799" t="s">
        <v>2634</v>
      </c>
      <c r="B10799" t="s">
        <v>647</v>
      </c>
      <c r="C10799" t="s">
        <v>648</v>
      </c>
      <c r="D10799" t="s">
        <v>14</v>
      </c>
      <c r="E10799" t="s">
        <v>21</v>
      </c>
      <c r="F10799" t="s">
        <v>22</v>
      </c>
      <c r="G10799" t="s">
        <v>3040</v>
      </c>
      <c r="H10799">
        <v>82143.199999999997</v>
      </c>
      <c r="I10799">
        <v>60</v>
      </c>
      <c r="J10799">
        <v>100</v>
      </c>
      <c r="K10799">
        <v>600</v>
      </c>
      <c r="L10799" s="17">
        <f>IF($E10799&lt;&gt;"",VLOOKUP($E10799,GEMWs!$E$14:$L$20,7,FALSE),"")</f>
        <v>37.754918937403332</v>
      </c>
      <c r="M10799" s="17">
        <f>IF($E10799&lt;&gt;"",VLOOKUP($E10799,GEMWs!$E$14:$L$20,8,FALSE),"")</f>
        <v>96.174593288388181</v>
      </c>
      <c r="N10799" s="17">
        <f t="shared" si="764"/>
        <v>100</v>
      </c>
      <c r="O10799" s="17">
        <f t="shared" si="765"/>
        <v>600</v>
      </c>
      <c r="P10799" s="17">
        <f t="shared" si="766"/>
        <v>136.90533333333332</v>
      </c>
      <c r="Q10799" s="17">
        <f t="shared" si="767"/>
        <v>821.43200000000002</v>
      </c>
    </row>
    <row r="10800" spans="1:17" x14ac:dyDescent="0.35">
      <c r="A10800" t="s">
        <v>2634</v>
      </c>
      <c r="B10800" t="s">
        <v>649</v>
      </c>
      <c r="C10800" t="s">
        <v>650</v>
      </c>
      <c r="D10800" t="s">
        <v>14</v>
      </c>
      <c r="E10800" t="s">
        <v>21</v>
      </c>
      <c r="F10800" t="s">
        <v>22</v>
      </c>
      <c r="G10800" t="s">
        <v>3040</v>
      </c>
      <c r="H10800">
        <v>13128.7</v>
      </c>
      <c r="I10800">
        <v>61</v>
      </c>
      <c r="J10800">
        <v>159.83000000000001</v>
      </c>
      <c r="K10800">
        <v>159.83000000000001</v>
      </c>
      <c r="L10800" s="17">
        <f>IF($E10800&lt;&gt;"",VLOOKUP($E10800,GEMWs!$E$14:$L$20,7,FALSE),"")</f>
        <v>37.754918937403332</v>
      </c>
      <c r="M10800" s="17">
        <f>IF($E10800&lt;&gt;"",VLOOKUP($E10800,GEMWs!$E$14:$L$20,8,FALSE),"")</f>
        <v>96.174593288388181</v>
      </c>
      <c r="N10800" s="17">
        <f t="shared" si="764"/>
        <v>159.83000000000001</v>
      </c>
      <c r="O10800" s="17">
        <f t="shared" si="765"/>
        <v>159.83000000000001</v>
      </c>
      <c r="P10800" s="17">
        <f t="shared" si="766"/>
        <v>82.141650503660131</v>
      </c>
      <c r="Q10800" s="17">
        <f t="shared" si="767"/>
        <v>82.141650503660131</v>
      </c>
    </row>
    <row r="10801" spans="1:17" x14ac:dyDescent="0.35">
      <c r="A10801" t="s">
        <v>2634</v>
      </c>
      <c r="B10801" t="s">
        <v>137</v>
      </c>
      <c r="C10801" t="s">
        <v>138</v>
      </c>
      <c r="D10801" t="s">
        <v>14</v>
      </c>
      <c r="E10801" t="s">
        <v>21</v>
      </c>
      <c r="F10801" t="s">
        <v>22</v>
      </c>
      <c r="G10801" t="s">
        <v>3040</v>
      </c>
      <c r="H10801">
        <v>185826.2</v>
      </c>
      <c r="I10801">
        <v>62</v>
      </c>
      <c r="J10801">
        <v>389</v>
      </c>
      <c r="K10801">
        <v>454</v>
      </c>
      <c r="L10801" s="17">
        <f>IF($E10801&lt;&gt;"",VLOOKUP($E10801,GEMWs!$E$14:$L$20,7,FALSE),"")</f>
        <v>37.754918937403332</v>
      </c>
      <c r="M10801" s="17">
        <f>IF($E10801&lt;&gt;"",VLOOKUP($E10801,GEMWs!$E$14:$L$20,8,FALSE),"")</f>
        <v>96.174593288388181</v>
      </c>
      <c r="N10801" s="17">
        <f t="shared" si="764"/>
        <v>389</v>
      </c>
      <c r="O10801" s="17">
        <f t="shared" si="765"/>
        <v>454</v>
      </c>
      <c r="P10801" s="17">
        <f t="shared" si="766"/>
        <v>409.30881057268726</v>
      </c>
      <c r="Q10801" s="17">
        <f t="shared" si="767"/>
        <v>477.70231362467871</v>
      </c>
    </row>
    <row r="10802" spans="1:17" x14ac:dyDescent="0.35">
      <c r="A10802" t="s">
        <v>2634</v>
      </c>
      <c r="B10802" t="s">
        <v>1604</v>
      </c>
      <c r="C10802" t="s">
        <v>1605</v>
      </c>
      <c r="D10802" t="s">
        <v>14</v>
      </c>
      <c r="E10802" t="s">
        <v>21</v>
      </c>
      <c r="F10802" t="s">
        <v>22</v>
      </c>
      <c r="G10802" t="s">
        <v>3040</v>
      </c>
      <c r="H10802">
        <v>160.6</v>
      </c>
      <c r="I10802">
        <v>65</v>
      </c>
      <c r="J10802">
        <v>737.18</v>
      </c>
      <c r="K10802">
        <v>1259.72</v>
      </c>
      <c r="L10802" s="17">
        <f>IF($E10802&lt;&gt;"",VLOOKUP($E10802,GEMWs!$E$14:$L$20,7,FALSE),"")</f>
        <v>37.754918937403332</v>
      </c>
      <c r="M10802" s="17">
        <f>IF($E10802&lt;&gt;"",VLOOKUP($E10802,GEMWs!$E$14:$L$20,8,FALSE),"")</f>
        <v>96.174593288388181</v>
      </c>
      <c r="N10802" s="17">
        <f t="shared" si="764"/>
        <v>737.18</v>
      </c>
      <c r="O10802" s="17">
        <f t="shared" si="765"/>
        <v>1259.72</v>
      </c>
      <c r="P10802" s="17">
        <f t="shared" si="766"/>
        <v>0.12748864827104436</v>
      </c>
      <c r="Q10802" s="17">
        <f t="shared" si="767"/>
        <v>0.21785723975148541</v>
      </c>
    </row>
    <row r="10803" spans="1:17" x14ac:dyDescent="0.35">
      <c r="A10803" t="s">
        <v>2634</v>
      </c>
      <c r="B10803" t="s">
        <v>651</v>
      </c>
      <c r="C10803" t="s">
        <v>652</v>
      </c>
      <c r="D10803" t="s">
        <v>14</v>
      </c>
      <c r="E10803" t="s">
        <v>21</v>
      </c>
      <c r="F10803" t="s">
        <v>14</v>
      </c>
      <c r="G10803" t="s">
        <v>3040</v>
      </c>
      <c r="H10803">
        <v>358.7</v>
      </c>
      <c r="I10803">
        <v>66</v>
      </c>
      <c r="J10803">
        <v>109.283739</v>
      </c>
      <c r="K10803">
        <v>1283.7313360000001</v>
      </c>
      <c r="L10803" s="17">
        <f>IF($E10803&lt;&gt;"",VLOOKUP($E10803,GEMWs!$E$14:$L$20,7,FALSE),"")</f>
        <v>37.754918937403332</v>
      </c>
      <c r="M10803" s="17">
        <f>IF($E10803&lt;&gt;"",VLOOKUP($E10803,GEMWs!$E$14:$L$20,8,FALSE),"")</f>
        <v>96.174593288388181</v>
      </c>
      <c r="N10803" s="17">
        <f t="shared" si="764"/>
        <v>109.283739</v>
      </c>
      <c r="O10803" s="17">
        <f t="shared" si="765"/>
        <v>1283.7313360000001</v>
      </c>
      <c r="P10803" s="17">
        <f t="shared" si="766"/>
        <v>0.27941983648827901</v>
      </c>
      <c r="Q10803" s="17">
        <f t="shared" si="767"/>
        <v>3.282281547852238</v>
      </c>
    </row>
    <row r="10804" spans="1:17" x14ac:dyDescent="0.35">
      <c r="A10804" t="s">
        <v>2634</v>
      </c>
      <c r="B10804" t="s">
        <v>1050</v>
      </c>
      <c r="C10804" t="s">
        <v>1051</v>
      </c>
      <c r="D10804" t="s">
        <v>14</v>
      </c>
      <c r="E10804" t="s">
        <v>21</v>
      </c>
      <c r="F10804" t="s">
        <v>22</v>
      </c>
      <c r="G10804" t="s">
        <v>3040</v>
      </c>
      <c r="H10804">
        <v>248.2</v>
      </c>
      <c r="I10804">
        <v>69</v>
      </c>
      <c r="J10804">
        <v>4500</v>
      </c>
      <c r="K10804">
        <v>4500</v>
      </c>
      <c r="L10804" s="17">
        <f>IF($E10804&lt;&gt;"",VLOOKUP($E10804,GEMWs!$E$14:$L$20,7,FALSE),"")</f>
        <v>37.754918937403332</v>
      </c>
      <c r="M10804" s="17">
        <f>IF($E10804&lt;&gt;"",VLOOKUP($E10804,GEMWs!$E$14:$L$20,8,FALSE),"")</f>
        <v>96.174593288388181</v>
      </c>
      <c r="N10804" s="17">
        <f t="shared" si="764"/>
        <v>4500</v>
      </c>
      <c r="O10804" s="17">
        <f t="shared" si="765"/>
        <v>4500</v>
      </c>
      <c r="P10804" s="17">
        <f t="shared" si="766"/>
        <v>5.5155555555555555E-2</v>
      </c>
      <c r="Q10804" s="17">
        <f t="shared" si="767"/>
        <v>5.5155555555555555E-2</v>
      </c>
    </row>
    <row r="10805" spans="1:17" x14ac:dyDescent="0.35">
      <c r="A10805" t="s">
        <v>2634</v>
      </c>
      <c r="B10805" t="s">
        <v>653</v>
      </c>
      <c r="C10805" t="s">
        <v>654</v>
      </c>
      <c r="D10805" t="s">
        <v>14</v>
      </c>
      <c r="E10805" t="s">
        <v>21</v>
      </c>
      <c r="F10805" t="s">
        <v>22</v>
      </c>
      <c r="G10805" t="s">
        <v>3040</v>
      </c>
      <c r="H10805">
        <v>74.099999999999994</v>
      </c>
      <c r="I10805">
        <v>77</v>
      </c>
      <c r="J10805">
        <v>6804</v>
      </c>
      <c r="K10805">
        <v>6804</v>
      </c>
      <c r="L10805" s="17">
        <f>IF($E10805&lt;&gt;"",VLOOKUP($E10805,GEMWs!$E$14:$L$20,7,FALSE),"")</f>
        <v>37.754918937403332</v>
      </c>
      <c r="M10805" s="17">
        <f>IF($E10805&lt;&gt;"",VLOOKUP($E10805,GEMWs!$E$14:$L$20,8,FALSE),"")</f>
        <v>96.174593288388181</v>
      </c>
      <c r="N10805" s="17">
        <f t="shared" si="764"/>
        <v>6804</v>
      </c>
      <c r="O10805" s="17">
        <f t="shared" si="765"/>
        <v>6804</v>
      </c>
      <c r="P10805" s="17">
        <f t="shared" si="766"/>
        <v>1.0890652557319223E-2</v>
      </c>
      <c r="Q10805" s="17">
        <f t="shared" si="767"/>
        <v>1.0890652557319223E-2</v>
      </c>
    </row>
    <row r="10806" spans="1:17" x14ac:dyDescent="0.35">
      <c r="A10806" t="s">
        <v>2634</v>
      </c>
      <c r="B10806" t="s">
        <v>170</v>
      </c>
      <c r="C10806" t="s">
        <v>171</v>
      </c>
      <c r="D10806" t="s">
        <v>14</v>
      </c>
      <c r="E10806" t="s">
        <v>21</v>
      </c>
      <c r="F10806" t="s">
        <v>22</v>
      </c>
      <c r="G10806" t="s">
        <v>3040</v>
      </c>
      <c r="H10806">
        <v>16.399999999999999</v>
      </c>
      <c r="I10806">
        <v>114</v>
      </c>
      <c r="J10806">
        <v>15000</v>
      </c>
      <c r="K10806">
        <v>20000</v>
      </c>
      <c r="L10806" s="17">
        <f>IF($E10806&lt;&gt;"",VLOOKUP($E10806,GEMWs!$E$14:$L$20,7,FALSE),"")</f>
        <v>37.754918937403332</v>
      </c>
      <c r="M10806" s="17">
        <f>IF($E10806&lt;&gt;"",VLOOKUP($E10806,GEMWs!$E$14:$L$20,8,FALSE),"")</f>
        <v>96.174593288388181</v>
      </c>
      <c r="N10806" s="17">
        <f t="shared" si="764"/>
        <v>15000</v>
      </c>
      <c r="O10806" s="17">
        <f t="shared" si="765"/>
        <v>20000</v>
      </c>
      <c r="P10806" s="17">
        <f t="shared" si="766"/>
        <v>8.1999999999999998E-4</v>
      </c>
      <c r="Q10806" s="17">
        <f t="shared" si="767"/>
        <v>1.0933333333333333E-3</v>
      </c>
    </row>
    <row r="10807" spans="1:17" x14ac:dyDescent="0.35">
      <c r="A10807" t="s">
        <v>2634</v>
      </c>
      <c r="B10807" t="s">
        <v>192</v>
      </c>
      <c r="C10807" t="s">
        <v>193</v>
      </c>
      <c r="D10807" t="s">
        <v>14</v>
      </c>
      <c r="E10807" t="s">
        <v>21</v>
      </c>
      <c r="F10807" t="s">
        <v>22</v>
      </c>
      <c r="G10807" t="s">
        <v>3040</v>
      </c>
      <c r="H10807">
        <v>13.1</v>
      </c>
      <c r="I10807">
        <v>129</v>
      </c>
      <c r="J10807">
        <v>85000</v>
      </c>
      <c r="K10807">
        <v>90000</v>
      </c>
      <c r="L10807" s="17">
        <f>IF($E10807&lt;&gt;"",VLOOKUP($E10807,GEMWs!$E$14:$L$20,7,FALSE),"")</f>
        <v>37.754918937403332</v>
      </c>
      <c r="M10807" s="17">
        <f>IF($E10807&lt;&gt;"",VLOOKUP($E10807,GEMWs!$E$14:$L$20,8,FALSE),"")</f>
        <v>96.174593288388181</v>
      </c>
      <c r="N10807" s="17">
        <f t="shared" si="764"/>
        <v>85000</v>
      </c>
      <c r="O10807" s="17">
        <f t="shared" si="765"/>
        <v>90000</v>
      </c>
      <c r="P10807" s="17">
        <f t="shared" si="766"/>
        <v>1.4555555555555556E-4</v>
      </c>
      <c r="Q10807" s="17">
        <f t="shared" si="767"/>
        <v>1.5411764705882352E-4</v>
      </c>
    </row>
    <row r="10808" spans="1:17" x14ac:dyDescent="0.35">
      <c r="A10808" t="s">
        <v>2634</v>
      </c>
      <c r="B10808" t="s">
        <v>1542</v>
      </c>
      <c r="C10808" t="s">
        <v>1543</v>
      </c>
      <c r="D10808" t="s">
        <v>14</v>
      </c>
      <c r="E10808" t="s">
        <v>21</v>
      </c>
      <c r="F10808" t="s">
        <v>22</v>
      </c>
      <c r="G10808" t="s">
        <v>3040</v>
      </c>
      <c r="H10808">
        <v>73.2</v>
      </c>
      <c r="I10808">
        <v>132</v>
      </c>
      <c r="J10808">
        <v>499.288363</v>
      </c>
      <c r="K10808">
        <v>499.288363</v>
      </c>
      <c r="L10808" s="17">
        <f>IF($E10808&lt;&gt;"",VLOOKUP($E10808,GEMWs!$E$14:$L$20,7,FALSE),"")</f>
        <v>37.754918937403332</v>
      </c>
      <c r="M10808" s="17">
        <f>IF($E10808&lt;&gt;"",VLOOKUP($E10808,GEMWs!$E$14:$L$20,8,FALSE),"")</f>
        <v>96.174593288388181</v>
      </c>
      <c r="N10808" s="17">
        <f t="shared" si="764"/>
        <v>499.288363</v>
      </c>
      <c r="O10808" s="17">
        <f t="shared" si="765"/>
        <v>499.288363</v>
      </c>
      <c r="P10808" s="17">
        <f t="shared" si="766"/>
        <v>0.14660866430007302</v>
      </c>
      <c r="Q10808" s="17">
        <f t="shared" si="767"/>
        <v>0.14660866430007302</v>
      </c>
    </row>
    <row r="10809" spans="1:17" x14ac:dyDescent="0.35">
      <c r="A10809" t="s">
        <v>2634</v>
      </c>
      <c r="B10809" t="s">
        <v>206</v>
      </c>
      <c r="C10809" t="s">
        <v>207</v>
      </c>
      <c r="D10809" t="s">
        <v>14</v>
      </c>
      <c r="E10809" t="s">
        <v>21</v>
      </c>
      <c r="F10809" t="s">
        <v>22</v>
      </c>
      <c r="G10809" t="s">
        <v>3040</v>
      </c>
      <c r="H10809">
        <v>224.8</v>
      </c>
      <c r="I10809">
        <v>134</v>
      </c>
      <c r="J10809">
        <v>1000</v>
      </c>
      <c r="K10809">
        <v>1000</v>
      </c>
      <c r="L10809" s="17">
        <f>IF($E10809&lt;&gt;"",VLOOKUP($E10809,GEMWs!$E$14:$L$20,7,FALSE),"")</f>
        <v>37.754918937403332</v>
      </c>
      <c r="M10809" s="17">
        <f>IF($E10809&lt;&gt;"",VLOOKUP($E10809,GEMWs!$E$14:$L$20,8,FALSE),"")</f>
        <v>96.174593288388181</v>
      </c>
      <c r="N10809" s="17">
        <f t="shared" si="764"/>
        <v>1000</v>
      </c>
      <c r="O10809" s="17">
        <f t="shared" si="765"/>
        <v>1000</v>
      </c>
      <c r="P10809" s="17">
        <f t="shared" si="766"/>
        <v>0.2248</v>
      </c>
      <c r="Q10809" s="17">
        <f t="shared" si="767"/>
        <v>0.2248</v>
      </c>
    </row>
    <row r="10810" spans="1:17" x14ac:dyDescent="0.35">
      <c r="A10810" t="s">
        <v>2634</v>
      </c>
      <c r="B10810" t="s">
        <v>277</v>
      </c>
      <c r="C10810" t="s">
        <v>278</v>
      </c>
      <c r="D10810" t="s">
        <v>14</v>
      </c>
      <c r="E10810" t="s">
        <v>21</v>
      </c>
      <c r="F10810" t="s">
        <v>22</v>
      </c>
      <c r="G10810" t="s">
        <v>3040</v>
      </c>
      <c r="H10810">
        <v>74.099999999999994</v>
      </c>
      <c r="I10810">
        <v>138</v>
      </c>
      <c r="J10810">
        <v>217.80402699999999</v>
      </c>
      <c r="K10810">
        <v>283.52520700000002</v>
      </c>
      <c r="L10810" s="17">
        <f>IF($E10810&lt;&gt;"",VLOOKUP($E10810,GEMWs!$E$14:$L$20,7,FALSE),"")</f>
        <v>37.754918937403332</v>
      </c>
      <c r="M10810" s="17">
        <f>IF($E10810&lt;&gt;"",VLOOKUP($E10810,GEMWs!$E$14:$L$20,8,FALSE),"")</f>
        <v>96.174593288388181</v>
      </c>
      <c r="N10810" s="17">
        <f t="shared" si="764"/>
        <v>217.80402699999999</v>
      </c>
      <c r="O10810" s="17">
        <f t="shared" si="765"/>
        <v>283.52520700000002</v>
      </c>
      <c r="P10810" s="17">
        <f t="shared" si="766"/>
        <v>0.26135242359597322</v>
      </c>
      <c r="Q10810" s="17">
        <f t="shared" si="767"/>
        <v>0.34021409530687879</v>
      </c>
    </row>
    <row r="10811" spans="1:17" x14ac:dyDescent="0.35">
      <c r="A10811" t="s">
        <v>2634</v>
      </c>
      <c r="B10811" t="s">
        <v>1174</v>
      </c>
      <c r="C10811" t="s">
        <v>1175</v>
      </c>
      <c r="D10811" t="s">
        <v>14</v>
      </c>
      <c r="E10811" t="s">
        <v>21</v>
      </c>
      <c r="F10811" t="s">
        <v>22</v>
      </c>
      <c r="G10811" t="s">
        <v>3040</v>
      </c>
      <c r="H10811">
        <v>0.5</v>
      </c>
      <c r="I10811">
        <v>139</v>
      </c>
      <c r="J10811">
        <v>788.394993</v>
      </c>
      <c r="K10811">
        <v>929.18159200000002</v>
      </c>
      <c r="L10811" s="17">
        <f>IF($E10811&lt;&gt;"",VLOOKUP($E10811,GEMWs!$E$14:$L$20,7,FALSE),"")</f>
        <v>37.754918937403332</v>
      </c>
      <c r="M10811" s="17">
        <f>IF($E10811&lt;&gt;"",VLOOKUP($E10811,GEMWs!$E$14:$L$20,8,FALSE),"")</f>
        <v>96.174593288388181</v>
      </c>
      <c r="N10811" s="17">
        <f t="shared" si="764"/>
        <v>788.394993</v>
      </c>
      <c r="O10811" s="17">
        <f t="shared" si="765"/>
        <v>929.18159200000002</v>
      </c>
      <c r="P10811" s="17">
        <f t="shared" si="766"/>
        <v>5.381079482254745E-4</v>
      </c>
      <c r="Q10811" s="17">
        <f t="shared" si="767"/>
        <v>6.3419986737536273E-4</v>
      </c>
    </row>
    <row r="10812" spans="1:17" x14ac:dyDescent="0.35">
      <c r="A10812" t="s">
        <v>2634</v>
      </c>
      <c r="B10812" t="s">
        <v>1329</v>
      </c>
      <c r="C10812" t="s">
        <v>1330</v>
      </c>
      <c r="D10812" t="s">
        <v>14</v>
      </c>
      <c r="E10812" t="s">
        <v>21</v>
      </c>
      <c r="F10812" t="s">
        <v>22</v>
      </c>
      <c r="G10812" t="s">
        <v>3040</v>
      </c>
      <c r="H10812">
        <v>6.2</v>
      </c>
      <c r="I10812">
        <v>144</v>
      </c>
      <c r="J10812">
        <v>658.21535400000005</v>
      </c>
      <c r="K10812">
        <v>771.73783300000002</v>
      </c>
      <c r="L10812" s="17">
        <f>IF($E10812&lt;&gt;"",VLOOKUP($E10812,GEMWs!$E$14:$L$20,7,FALSE),"")</f>
        <v>37.754918937403332</v>
      </c>
      <c r="M10812" s="17">
        <f>IF($E10812&lt;&gt;"",VLOOKUP($E10812,GEMWs!$E$14:$L$20,8,FALSE),"")</f>
        <v>96.174593288388181</v>
      </c>
      <c r="N10812" s="17">
        <f t="shared" si="764"/>
        <v>658.21535400000005</v>
      </c>
      <c r="O10812" s="17">
        <f t="shared" si="765"/>
        <v>771.73783300000002</v>
      </c>
      <c r="P10812" s="17">
        <f t="shared" si="766"/>
        <v>8.0338163232176289E-3</v>
      </c>
      <c r="Q10812" s="17">
        <f t="shared" si="767"/>
        <v>9.4194095630288199E-3</v>
      </c>
    </row>
    <row r="10813" spans="1:17" x14ac:dyDescent="0.35">
      <c r="A10813" t="s">
        <v>2634</v>
      </c>
      <c r="B10813" t="s">
        <v>677</v>
      </c>
      <c r="C10813" t="s">
        <v>678</v>
      </c>
      <c r="D10813" t="s">
        <v>14</v>
      </c>
      <c r="E10813" t="s">
        <v>18</v>
      </c>
      <c r="F10813" t="s">
        <v>22</v>
      </c>
      <c r="G10813" t="s">
        <v>3040</v>
      </c>
      <c r="H10813">
        <v>421.3</v>
      </c>
      <c r="I10813">
        <v>148</v>
      </c>
      <c r="J10813">
        <v>3146</v>
      </c>
      <c r="K10813">
        <v>4290</v>
      </c>
      <c r="L10813" s="17">
        <f>IF($E10813&lt;&gt;"",VLOOKUP($E10813,GEMWs!$E$14:$L$20,7,FALSE),"")</f>
        <v>5950.3939027696888</v>
      </c>
      <c r="M10813" s="17">
        <f>IF($E10813&lt;&gt;"",VLOOKUP($E10813,GEMWs!$E$14:$L$20,8,FALSE),"")</f>
        <v>10539.430626954083</v>
      </c>
      <c r="N10813" s="17">
        <f t="shared" si="764"/>
        <v>3146</v>
      </c>
      <c r="O10813" s="17">
        <f t="shared" si="765"/>
        <v>4290</v>
      </c>
      <c r="P10813" s="17">
        <f t="shared" si="766"/>
        <v>9.8205128205128209E-2</v>
      </c>
      <c r="Q10813" s="17">
        <f t="shared" si="767"/>
        <v>0.13391608391608392</v>
      </c>
    </row>
    <row r="10814" spans="1:17" x14ac:dyDescent="0.35">
      <c r="A10814" t="s">
        <v>2634</v>
      </c>
      <c r="B10814" t="s">
        <v>306</v>
      </c>
      <c r="C10814" t="s">
        <v>307</v>
      </c>
      <c r="D10814" t="s">
        <v>14</v>
      </c>
      <c r="E10814" t="s">
        <v>21</v>
      </c>
      <c r="F10814" t="s">
        <v>22</v>
      </c>
      <c r="G10814" t="s">
        <v>3040</v>
      </c>
      <c r="H10814">
        <v>14.5</v>
      </c>
      <c r="I10814">
        <v>150</v>
      </c>
      <c r="J10814">
        <v>86.7</v>
      </c>
      <c r="K10814">
        <v>115.57</v>
      </c>
      <c r="L10814" s="17">
        <f>IF($E10814&lt;&gt;"",VLOOKUP($E10814,GEMWs!$E$14:$L$20,7,FALSE),"")</f>
        <v>37.754918937403332</v>
      </c>
      <c r="M10814" s="17">
        <f>IF($E10814&lt;&gt;"",VLOOKUP($E10814,GEMWs!$E$14:$L$20,8,FALSE),"")</f>
        <v>96.174593288388181</v>
      </c>
      <c r="N10814" s="17">
        <f t="shared" si="764"/>
        <v>86.7</v>
      </c>
      <c r="O10814" s="17">
        <f t="shared" si="765"/>
        <v>115.57</v>
      </c>
      <c r="P10814" s="17">
        <f t="shared" si="766"/>
        <v>0.12546508609500737</v>
      </c>
      <c r="Q10814" s="17">
        <f t="shared" si="767"/>
        <v>0.16724336793540945</v>
      </c>
    </row>
    <row r="10815" spans="1:17" x14ac:dyDescent="0.35">
      <c r="A10815" t="s">
        <v>2634</v>
      </c>
      <c r="B10815" t="s">
        <v>1425</v>
      </c>
      <c r="C10815" t="s">
        <v>1426</v>
      </c>
      <c r="D10815" t="s">
        <v>14</v>
      </c>
      <c r="E10815" t="s">
        <v>21</v>
      </c>
      <c r="F10815" t="s">
        <v>22</v>
      </c>
      <c r="G10815" t="s">
        <v>3040</v>
      </c>
      <c r="H10815">
        <v>261.7</v>
      </c>
      <c r="I10815">
        <v>152</v>
      </c>
      <c r="J10815">
        <v>6600</v>
      </c>
      <c r="K10815">
        <v>9000</v>
      </c>
      <c r="L10815" s="17">
        <f>IF($E10815&lt;&gt;"",VLOOKUP($E10815,GEMWs!$E$14:$L$20,7,FALSE),"")</f>
        <v>37.754918937403332</v>
      </c>
      <c r="M10815" s="17">
        <f>IF($E10815&lt;&gt;"",VLOOKUP($E10815,GEMWs!$E$14:$L$20,8,FALSE),"")</f>
        <v>96.174593288388181</v>
      </c>
      <c r="N10815" s="17">
        <f t="shared" si="764"/>
        <v>6600</v>
      </c>
      <c r="O10815" s="17">
        <f t="shared" si="765"/>
        <v>9000</v>
      </c>
      <c r="P10815" s="17">
        <f t="shared" si="766"/>
        <v>2.9077777777777775E-2</v>
      </c>
      <c r="Q10815" s="17">
        <f t="shared" si="767"/>
        <v>3.9651515151515153E-2</v>
      </c>
    </row>
    <row r="10816" spans="1:17" x14ac:dyDescent="0.35">
      <c r="A10816" t="s">
        <v>2634</v>
      </c>
      <c r="B10816" t="s">
        <v>172</v>
      </c>
      <c r="C10816" t="s">
        <v>173</v>
      </c>
      <c r="D10816" t="s">
        <v>14</v>
      </c>
      <c r="E10816" t="s">
        <v>21</v>
      </c>
      <c r="F10816" t="s">
        <v>22</v>
      </c>
      <c r="G10816" t="s">
        <v>3040</v>
      </c>
      <c r="H10816">
        <v>6.9</v>
      </c>
      <c r="I10816">
        <v>154</v>
      </c>
      <c r="J10816">
        <v>180000</v>
      </c>
      <c r="K10816">
        <v>180000</v>
      </c>
      <c r="L10816" s="17">
        <f>IF($E10816&lt;&gt;"",VLOOKUP($E10816,GEMWs!$E$14:$L$20,7,FALSE),"")</f>
        <v>37.754918937403332</v>
      </c>
      <c r="M10816" s="17">
        <f>IF($E10816&lt;&gt;"",VLOOKUP($E10816,GEMWs!$E$14:$L$20,8,FALSE),"")</f>
        <v>96.174593288388181</v>
      </c>
      <c r="N10816" s="17">
        <f t="shared" si="764"/>
        <v>180000</v>
      </c>
      <c r="O10816" s="17">
        <f t="shared" si="765"/>
        <v>180000</v>
      </c>
      <c r="P10816" s="17">
        <f t="shared" si="766"/>
        <v>3.8333333333333334E-5</v>
      </c>
      <c r="Q10816" s="17">
        <f t="shared" si="767"/>
        <v>3.8333333333333334E-5</v>
      </c>
    </row>
    <row r="10817" spans="1:17" x14ac:dyDescent="0.35">
      <c r="A10817" t="s">
        <v>2634</v>
      </c>
      <c r="B10817" t="s">
        <v>1117</v>
      </c>
      <c r="D10817" t="s">
        <v>22</v>
      </c>
      <c r="G10817" t="s">
        <v>3040</v>
      </c>
      <c r="H10817">
        <v>4489</v>
      </c>
      <c r="J10817">
        <v>0</v>
      </c>
      <c r="K10817">
        <v>0</v>
      </c>
      <c r="L10817" s="17" t="str">
        <f>IF($E10817&lt;&gt;"",VLOOKUP($E10817,GEMWs!$E$14:$L$20,7,FALSE),"")</f>
        <v/>
      </c>
      <c r="M10817" s="17" t="str">
        <f>IF($E10817&lt;&gt;"",VLOOKUP($E10817,GEMWs!$E$14:$L$20,8,FALSE),"")</f>
        <v/>
      </c>
      <c r="N10817" s="17">
        <f t="shared" ca="1" si="764"/>
        <v>0</v>
      </c>
      <c r="O10817" s="17">
        <f t="shared" ca="1" si="765"/>
        <v>0</v>
      </c>
      <c r="P10817" s="17">
        <f t="shared" ca="1" si="766"/>
        <v>0</v>
      </c>
      <c r="Q10817" s="17">
        <f t="shared" ca="1" si="767"/>
        <v>0</v>
      </c>
    </row>
    <row r="10818" spans="1:17" x14ac:dyDescent="0.35">
      <c r="A10818" t="s">
        <v>2634</v>
      </c>
      <c r="B10818" t="s">
        <v>188</v>
      </c>
      <c r="C10818" t="s">
        <v>189</v>
      </c>
      <c r="D10818" t="s">
        <v>14</v>
      </c>
      <c r="E10818" t="s">
        <v>18</v>
      </c>
      <c r="F10818" t="s">
        <v>22</v>
      </c>
      <c r="G10818" t="s">
        <v>3040</v>
      </c>
      <c r="H10818">
        <v>413.2</v>
      </c>
      <c r="I10818">
        <v>156</v>
      </c>
      <c r="J10818">
        <v>14411.9</v>
      </c>
      <c r="K10818">
        <v>16561.68</v>
      </c>
      <c r="L10818" s="17">
        <f>IF($E10818&lt;&gt;"",VLOOKUP($E10818,GEMWs!$E$14:$L$20,7,FALSE),"")</f>
        <v>5950.3939027696888</v>
      </c>
      <c r="M10818" s="17">
        <f>IF($E10818&lt;&gt;"",VLOOKUP($E10818,GEMWs!$E$14:$L$20,8,FALSE),"")</f>
        <v>10539.430626954083</v>
      </c>
      <c r="N10818" s="17">
        <f t="shared" si="764"/>
        <v>14411.9</v>
      </c>
      <c r="O10818" s="17">
        <f t="shared" si="765"/>
        <v>16561.68</v>
      </c>
      <c r="P10818" s="17">
        <f t="shared" si="766"/>
        <v>2.4949159747078797E-2</v>
      </c>
      <c r="Q10818" s="17">
        <f t="shared" si="767"/>
        <v>2.86707512541719E-2</v>
      </c>
    </row>
    <row r="10819" spans="1:17" x14ac:dyDescent="0.35">
      <c r="A10819" t="s">
        <v>2634</v>
      </c>
      <c r="B10819" t="s">
        <v>1427</v>
      </c>
      <c r="C10819" t="s">
        <v>1428</v>
      </c>
      <c r="D10819" t="s">
        <v>14</v>
      </c>
      <c r="E10819" t="s">
        <v>18</v>
      </c>
      <c r="F10819" t="s">
        <v>22</v>
      </c>
      <c r="G10819" t="s">
        <v>3040</v>
      </c>
      <c r="H10819">
        <v>6.2</v>
      </c>
      <c r="I10819">
        <v>157</v>
      </c>
      <c r="J10819">
        <v>5232.1072290000002</v>
      </c>
      <c r="K10819">
        <v>44212.797253999997</v>
      </c>
      <c r="L10819" s="17">
        <f>IF($E10819&lt;&gt;"",VLOOKUP($E10819,GEMWs!$E$14:$L$20,7,FALSE),"")</f>
        <v>5950.3939027696888</v>
      </c>
      <c r="M10819" s="17">
        <f>IF($E10819&lt;&gt;"",VLOOKUP($E10819,GEMWs!$E$14:$L$20,8,FALSE),"")</f>
        <v>10539.430626954083</v>
      </c>
      <c r="N10819" s="17">
        <f t="shared" si="764"/>
        <v>5232.1072290000002</v>
      </c>
      <c r="O10819" s="17">
        <f t="shared" si="765"/>
        <v>44212.797253999997</v>
      </c>
      <c r="P10819" s="17">
        <f t="shared" si="766"/>
        <v>1.4023089207365356E-4</v>
      </c>
      <c r="Q10819" s="17">
        <f t="shared" si="767"/>
        <v>1.1849910043194949E-3</v>
      </c>
    </row>
    <row r="10820" spans="1:17" x14ac:dyDescent="0.35">
      <c r="A10820" t="s">
        <v>2634</v>
      </c>
      <c r="B10820" t="s">
        <v>73</v>
      </c>
      <c r="C10820" t="s">
        <v>74</v>
      </c>
      <c r="D10820" t="s">
        <v>14</v>
      </c>
      <c r="E10820" t="s">
        <v>21</v>
      </c>
      <c r="F10820" t="s">
        <v>22</v>
      </c>
      <c r="G10820" t="s">
        <v>3040</v>
      </c>
      <c r="H10820">
        <v>23084.7</v>
      </c>
      <c r="I10820">
        <v>159</v>
      </c>
      <c r="J10820">
        <v>135</v>
      </c>
      <c r="K10820">
        <v>340</v>
      </c>
      <c r="L10820" s="17">
        <f>IF($E10820&lt;&gt;"",VLOOKUP($E10820,GEMWs!$E$14:$L$20,7,FALSE),"")</f>
        <v>37.754918937403332</v>
      </c>
      <c r="M10820" s="17">
        <f>IF($E10820&lt;&gt;"",VLOOKUP($E10820,GEMWs!$E$14:$L$20,8,FALSE),"")</f>
        <v>96.174593288388181</v>
      </c>
      <c r="N10820" s="17">
        <f t="shared" si="764"/>
        <v>135</v>
      </c>
      <c r="O10820" s="17">
        <f t="shared" si="765"/>
        <v>340</v>
      </c>
      <c r="P10820" s="17">
        <f t="shared" ref="P10820:P10826" si="768">IF(O10820&gt;0,$H10820/O10820,0)</f>
        <v>67.896176470588244</v>
      </c>
      <c r="Q10820" s="17">
        <f t="shared" ref="Q10820:Q10826" si="769">IF(N10820&gt;0,$H10820/N10820,0)</f>
        <v>170.99777777777777</v>
      </c>
    </row>
    <row r="10821" spans="1:17" x14ac:dyDescent="0.35">
      <c r="A10821" t="s">
        <v>2634</v>
      </c>
      <c r="B10821" t="s">
        <v>87</v>
      </c>
      <c r="C10821" t="s">
        <v>88</v>
      </c>
      <c r="D10821" t="s">
        <v>14</v>
      </c>
      <c r="E10821" t="s">
        <v>21</v>
      </c>
      <c r="F10821" t="s">
        <v>22</v>
      </c>
      <c r="G10821" t="s">
        <v>3040</v>
      </c>
      <c r="H10821">
        <v>4.4000000000000004</v>
      </c>
      <c r="I10821">
        <v>162</v>
      </c>
      <c r="J10821">
        <v>1942.671564</v>
      </c>
      <c r="K10821">
        <v>1942.671564</v>
      </c>
      <c r="L10821" s="17">
        <f>IF($E10821&lt;&gt;"",VLOOKUP($E10821,GEMWs!$E$14:$L$20,7,FALSE),"")</f>
        <v>37.754918937403332</v>
      </c>
      <c r="M10821" s="17">
        <f>IF($E10821&lt;&gt;"",VLOOKUP($E10821,GEMWs!$E$14:$L$20,8,FALSE),"")</f>
        <v>96.174593288388181</v>
      </c>
      <c r="N10821" s="17">
        <f t="shared" si="764"/>
        <v>1942.671564</v>
      </c>
      <c r="O10821" s="17">
        <f t="shared" si="765"/>
        <v>1942.671564</v>
      </c>
      <c r="P10821" s="17">
        <f t="shared" si="768"/>
        <v>2.2649222243930475E-3</v>
      </c>
      <c r="Q10821" s="17">
        <f t="shared" si="769"/>
        <v>2.2649222243930475E-3</v>
      </c>
    </row>
    <row r="10822" spans="1:17" x14ac:dyDescent="0.35">
      <c r="A10822" t="s">
        <v>2634</v>
      </c>
      <c r="B10822" t="s">
        <v>1440</v>
      </c>
      <c r="C10822" t="s">
        <v>158</v>
      </c>
      <c r="D10822" t="s">
        <v>14</v>
      </c>
      <c r="E10822" t="s">
        <v>21</v>
      </c>
      <c r="G10822" t="s">
        <v>3040</v>
      </c>
      <c r="H10822">
        <v>2242.6</v>
      </c>
      <c r="J10822">
        <v>0</v>
      </c>
      <c r="K10822">
        <v>0</v>
      </c>
      <c r="L10822" s="17">
        <f>IF($E10822&lt;&gt;"",VLOOKUP($E10822,GEMWs!$E$14:$L$20,7,FALSE),"")</f>
        <v>37.754918937403332</v>
      </c>
      <c r="M10822" s="17">
        <f>IF($E10822&lt;&gt;"",VLOOKUP($E10822,GEMWs!$E$14:$L$20,8,FALSE),"")</f>
        <v>96.174593288388181</v>
      </c>
      <c r="N10822" s="17">
        <f t="shared" ca="1" si="764"/>
        <v>37.754918937403332</v>
      </c>
      <c r="O10822" s="17">
        <f t="shared" ca="1" si="765"/>
        <v>96.174593288388181</v>
      </c>
      <c r="P10822" s="17">
        <f t="shared" ca="1" si="768"/>
        <v>23.318008668623758</v>
      </c>
      <c r="Q10822" s="17">
        <f t="shared" ca="1" si="769"/>
        <v>59.398882665280574</v>
      </c>
    </row>
    <row r="10823" spans="1:17" x14ac:dyDescent="0.35">
      <c r="A10823" t="s">
        <v>2634</v>
      </c>
      <c r="B10823" t="s">
        <v>655</v>
      </c>
      <c r="C10823" t="s">
        <v>656</v>
      </c>
      <c r="D10823" t="s">
        <v>14</v>
      </c>
      <c r="E10823" t="s">
        <v>21</v>
      </c>
      <c r="F10823" t="s">
        <v>22</v>
      </c>
      <c r="G10823" t="s">
        <v>3040</v>
      </c>
      <c r="H10823">
        <v>405.2</v>
      </c>
      <c r="I10823">
        <v>184</v>
      </c>
      <c r="J10823">
        <v>3475.2890900000002</v>
      </c>
      <c r="K10823">
        <v>3475.2890900000002</v>
      </c>
      <c r="L10823" s="17">
        <f>IF($E10823&lt;&gt;"",VLOOKUP($E10823,GEMWs!$E$14:$L$20,7,FALSE),"")</f>
        <v>37.754918937403332</v>
      </c>
      <c r="M10823" s="17">
        <f>IF($E10823&lt;&gt;"",VLOOKUP($E10823,GEMWs!$E$14:$L$20,8,FALSE),"")</f>
        <v>96.174593288388181</v>
      </c>
      <c r="N10823" s="17">
        <f t="shared" si="764"/>
        <v>3475.2890900000002</v>
      </c>
      <c r="O10823" s="17">
        <f t="shared" si="765"/>
        <v>3475.2890900000002</v>
      </c>
      <c r="P10823" s="17">
        <f t="shared" si="768"/>
        <v>0.1165946168812103</v>
      </c>
      <c r="Q10823" s="17">
        <f t="shared" si="769"/>
        <v>0.1165946168812103</v>
      </c>
    </row>
    <row r="10824" spans="1:17" x14ac:dyDescent="0.35">
      <c r="A10824" t="s">
        <v>2634</v>
      </c>
      <c r="B10824" t="s">
        <v>3003</v>
      </c>
      <c r="C10824" t="s">
        <v>1173</v>
      </c>
      <c r="D10824" t="s">
        <v>14</v>
      </c>
      <c r="E10824" t="s">
        <v>21</v>
      </c>
      <c r="F10824" t="s">
        <v>14</v>
      </c>
      <c r="G10824" t="s">
        <v>3040</v>
      </c>
      <c r="H10824">
        <v>0.2</v>
      </c>
      <c r="I10824">
        <v>195</v>
      </c>
      <c r="J10824">
        <v>80</v>
      </c>
      <c r="K10824">
        <v>500</v>
      </c>
      <c r="L10824" s="17">
        <f>IF($E10824&lt;&gt;"",VLOOKUP($E10824,GEMWs!$E$14:$L$20,7,FALSE),"")</f>
        <v>37.754918937403332</v>
      </c>
      <c r="M10824" s="17">
        <f>IF($E10824&lt;&gt;"",VLOOKUP($E10824,GEMWs!$E$14:$L$20,8,FALSE),"")</f>
        <v>96.174593288388181</v>
      </c>
      <c r="N10824" s="17">
        <f t="shared" si="764"/>
        <v>80</v>
      </c>
      <c r="O10824" s="17">
        <f t="shared" si="765"/>
        <v>500</v>
      </c>
      <c r="P10824" s="17">
        <f t="shared" si="768"/>
        <v>4.0000000000000002E-4</v>
      </c>
      <c r="Q10824" s="17">
        <f t="shared" si="769"/>
        <v>2.5000000000000001E-3</v>
      </c>
    </row>
    <row r="10825" spans="1:17" x14ac:dyDescent="0.35">
      <c r="A10825" t="s">
        <v>2634</v>
      </c>
      <c r="B10825" t="s">
        <v>1056</v>
      </c>
      <c r="C10825" t="s">
        <v>1057</v>
      </c>
      <c r="D10825" t="s">
        <v>14</v>
      </c>
      <c r="E10825" t="s">
        <v>21</v>
      </c>
      <c r="F10825" t="s">
        <v>22</v>
      </c>
      <c r="G10825" t="s">
        <v>3040</v>
      </c>
      <c r="H10825">
        <v>0.1</v>
      </c>
      <c r="I10825">
        <v>210</v>
      </c>
      <c r="J10825">
        <v>16.96</v>
      </c>
      <c r="K10825">
        <v>50</v>
      </c>
      <c r="L10825" s="17">
        <f>IF($E10825&lt;&gt;"",VLOOKUP($E10825,GEMWs!$E$14:$L$20,7,FALSE),"")</f>
        <v>37.754918937403332</v>
      </c>
      <c r="M10825" s="17">
        <f>IF($E10825&lt;&gt;"",VLOOKUP($E10825,GEMWs!$E$14:$L$20,8,FALSE),"")</f>
        <v>96.174593288388181</v>
      </c>
      <c r="N10825" s="17">
        <f t="shared" si="764"/>
        <v>16.96</v>
      </c>
      <c r="O10825" s="17">
        <f t="shared" si="765"/>
        <v>50</v>
      </c>
      <c r="P10825" s="17">
        <f t="shared" si="768"/>
        <v>2E-3</v>
      </c>
      <c r="Q10825" s="17">
        <f t="shared" si="769"/>
        <v>5.89622641509434E-3</v>
      </c>
    </row>
    <row r="10826" spans="1:17" x14ac:dyDescent="0.35">
      <c r="A10826" t="s">
        <v>2634</v>
      </c>
      <c r="B10826" t="s">
        <v>3014</v>
      </c>
      <c r="D10826" t="s">
        <v>14</v>
      </c>
      <c r="E10826" t="s">
        <v>18</v>
      </c>
      <c r="G10826" t="s">
        <v>3040</v>
      </c>
      <c r="H10826">
        <v>30.5</v>
      </c>
      <c r="J10826">
        <v>0</v>
      </c>
      <c r="K10826">
        <v>0</v>
      </c>
      <c r="L10826" s="17">
        <f>IF($E10826&lt;&gt;"",VLOOKUP($E10826,GEMWs!$E$14:$L$20,7,FALSE),"")</f>
        <v>5950.3939027696888</v>
      </c>
      <c r="M10826" s="17">
        <f>IF($E10826&lt;&gt;"",VLOOKUP($E10826,GEMWs!$E$14:$L$20,8,FALSE),"")</f>
        <v>10539.430626954083</v>
      </c>
      <c r="N10826" s="17">
        <f t="shared" ca="1" si="764"/>
        <v>5950.3939027696888</v>
      </c>
      <c r="O10826" s="17">
        <f t="shared" ca="1" si="765"/>
        <v>10539.430626954083</v>
      </c>
      <c r="P10826" s="17">
        <f t="shared" ca="1" si="768"/>
        <v>2.8938944692133302E-3</v>
      </c>
      <c r="Q10826" s="17">
        <f t="shared" ca="1" si="769"/>
        <v>5.1257110870934737E-3</v>
      </c>
    </row>
    <row r="10827" spans="1:17" x14ac:dyDescent="0.35">
      <c r="A10827" t="s">
        <v>2634</v>
      </c>
      <c r="B10827" t="s">
        <v>1575</v>
      </c>
      <c r="D10827" t="s">
        <v>14</v>
      </c>
      <c r="E10827" t="s">
        <v>21</v>
      </c>
      <c r="G10827" t="s">
        <v>3040</v>
      </c>
      <c r="H10827">
        <v>0.3</v>
      </c>
      <c r="J10827">
        <v>0</v>
      </c>
      <c r="K10827">
        <v>0</v>
      </c>
      <c r="L10827" s="17">
        <f>IF($E10827&lt;&gt;"",VLOOKUP($E10827,GEMWs!$E$14:$L$20,7,FALSE),"")</f>
        <v>37.754918937403332</v>
      </c>
      <c r="M10827" s="17">
        <f>IF($E10827&lt;&gt;"",VLOOKUP($E10827,GEMWs!$E$14:$L$20,8,FALSE),"")</f>
        <v>96.174593288388181</v>
      </c>
      <c r="N10827" s="17">
        <f t="shared" ca="1" si="764"/>
        <v>37.754918937403332</v>
      </c>
      <c r="O10827" s="17">
        <f t="shared" ca="1" si="765"/>
        <v>96.174593288388181</v>
      </c>
      <c r="P10827" s="17">
        <f t="shared" ref="P10827:P10890" ca="1" si="770">IF(O10827&gt;0,$H10827/O10827,0)</f>
        <v>3.1193269422041948E-3</v>
      </c>
      <c r="Q10827" s="17">
        <f t="shared" ref="Q10827:Q10890" ca="1" si="771">IF(N10827&gt;0,$H10827/N10827,0)</f>
        <v>7.9459844821119108E-3</v>
      </c>
    </row>
    <row r="10828" spans="1:17" x14ac:dyDescent="0.35">
      <c r="A10828" t="s">
        <v>2634</v>
      </c>
      <c r="B10828" t="s">
        <v>3002</v>
      </c>
      <c r="C10828" t="s">
        <v>158</v>
      </c>
      <c r="D10828" t="s">
        <v>22</v>
      </c>
      <c r="G10828" t="s">
        <v>3040</v>
      </c>
      <c r="H10828">
        <v>450.8</v>
      </c>
      <c r="J10828">
        <v>0</v>
      </c>
      <c r="K10828">
        <v>0</v>
      </c>
      <c r="L10828" s="17" t="str">
        <f>IF($E10828&lt;&gt;"",VLOOKUP($E10828,GEMWs!$E$14:$L$20,7,FALSE),"")</f>
        <v/>
      </c>
      <c r="M10828" s="17" t="str">
        <f>IF($E10828&lt;&gt;"",VLOOKUP($E10828,GEMWs!$E$14:$L$20,8,FALSE),"")</f>
        <v/>
      </c>
      <c r="N10828" s="17">
        <f t="shared" ca="1" si="764"/>
        <v>0</v>
      </c>
      <c r="O10828" s="17">
        <f t="shared" ca="1" si="765"/>
        <v>0</v>
      </c>
      <c r="P10828" s="17">
        <f t="shared" ca="1" si="770"/>
        <v>0</v>
      </c>
      <c r="Q10828" s="17">
        <f t="shared" ca="1" si="771"/>
        <v>0</v>
      </c>
    </row>
    <row r="10829" spans="1:17" x14ac:dyDescent="0.35">
      <c r="A10829" t="s">
        <v>2634</v>
      </c>
      <c r="B10829" t="s">
        <v>657</v>
      </c>
      <c r="C10829" t="s">
        <v>658</v>
      </c>
      <c r="D10829" t="s">
        <v>14</v>
      </c>
      <c r="E10829" t="s">
        <v>21</v>
      </c>
      <c r="F10829" t="s">
        <v>22</v>
      </c>
      <c r="G10829" t="s">
        <v>3040</v>
      </c>
      <c r="H10829">
        <v>802.3</v>
      </c>
      <c r="I10829">
        <v>360</v>
      </c>
      <c r="J10829">
        <v>166.34853000000001</v>
      </c>
      <c r="K10829">
        <v>178.01290700000001</v>
      </c>
      <c r="L10829" s="17">
        <f>IF($E10829&lt;&gt;"",VLOOKUP($E10829,GEMWs!$E$14:$L$20,7,FALSE),"")</f>
        <v>37.754918937403332</v>
      </c>
      <c r="M10829" s="17">
        <f>IF($E10829&lt;&gt;"",VLOOKUP($E10829,GEMWs!$E$14:$L$20,8,FALSE),"")</f>
        <v>96.174593288388181</v>
      </c>
      <c r="N10829" s="17">
        <f t="shared" si="764"/>
        <v>166.34853000000001</v>
      </c>
      <c r="O10829" s="17">
        <f t="shared" si="765"/>
        <v>178.01290700000001</v>
      </c>
      <c r="P10829" s="17">
        <f t="shared" si="770"/>
        <v>4.5069765643454147</v>
      </c>
      <c r="Q10829" s="17">
        <f t="shared" si="771"/>
        <v>4.8230062507916358</v>
      </c>
    </row>
    <row r="10830" spans="1:17" x14ac:dyDescent="0.35">
      <c r="A10830" t="s">
        <v>2634</v>
      </c>
      <c r="B10830" t="s">
        <v>174</v>
      </c>
      <c r="C10830" t="s">
        <v>175</v>
      </c>
      <c r="D10830" t="s">
        <v>14</v>
      </c>
      <c r="E10830" t="s">
        <v>21</v>
      </c>
      <c r="F10830" t="s">
        <v>22</v>
      </c>
      <c r="G10830" t="s">
        <v>3040</v>
      </c>
      <c r="H10830">
        <v>0.1</v>
      </c>
      <c r="I10830">
        <v>219</v>
      </c>
      <c r="J10830">
        <v>28000</v>
      </c>
      <c r="K10830">
        <v>28000</v>
      </c>
      <c r="L10830" s="17">
        <f>IF($E10830&lt;&gt;"",VLOOKUP($E10830,GEMWs!$E$14:$L$20,7,FALSE),"")</f>
        <v>37.754918937403332</v>
      </c>
      <c r="M10830" s="17">
        <f>IF($E10830&lt;&gt;"",VLOOKUP($E10830,GEMWs!$E$14:$L$20,8,FALSE),"")</f>
        <v>96.174593288388181</v>
      </c>
      <c r="N10830" s="17">
        <f t="shared" si="764"/>
        <v>28000</v>
      </c>
      <c r="O10830" s="17">
        <f t="shared" si="765"/>
        <v>28000</v>
      </c>
      <c r="P10830" s="17">
        <f t="shared" si="770"/>
        <v>3.5714285714285718E-6</v>
      </c>
      <c r="Q10830" s="17">
        <f t="shared" si="771"/>
        <v>3.5714285714285718E-6</v>
      </c>
    </row>
    <row r="10831" spans="1:17" x14ac:dyDescent="0.35">
      <c r="A10831" t="s">
        <v>2634</v>
      </c>
      <c r="B10831" t="s">
        <v>1431</v>
      </c>
      <c r="D10831" t="s">
        <v>22</v>
      </c>
      <c r="G10831" t="s">
        <v>3040</v>
      </c>
      <c r="H10831">
        <v>7118.9</v>
      </c>
      <c r="J10831">
        <v>0</v>
      </c>
      <c r="K10831">
        <v>0</v>
      </c>
      <c r="L10831" s="17" t="str">
        <f>IF($E10831&lt;&gt;"",VLOOKUP($E10831,GEMWs!$E$14:$L$20,7,FALSE),"")</f>
        <v/>
      </c>
      <c r="M10831" s="17" t="str">
        <f>IF($E10831&lt;&gt;"",VLOOKUP($E10831,GEMWs!$E$14:$L$20,8,FALSE),"")</f>
        <v/>
      </c>
      <c r="N10831" s="17">
        <f t="shared" ca="1" si="764"/>
        <v>0</v>
      </c>
      <c r="O10831" s="17">
        <f t="shared" ca="1" si="765"/>
        <v>0</v>
      </c>
      <c r="P10831" s="17">
        <f t="shared" ca="1" si="770"/>
        <v>0</v>
      </c>
      <c r="Q10831" s="17">
        <f t="shared" ca="1" si="771"/>
        <v>0</v>
      </c>
    </row>
    <row r="10832" spans="1:17" x14ac:dyDescent="0.35">
      <c r="A10832" t="s">
        <v>2634</v>
      </c>
      <c r="B10832" t="s">
        <v>155</v>
      </c>
      <c r="D10832" t="s">
        <v>22</v>
      </c>
      <c r="G10832" t="s">
        <v>3040</v>
      </c>
      <c r="H10832">
        <v>24.7</v>
      </c>
      <c r="J10832">
        <v>0</v>
      </c>
      <c r="K10832">
        <v>0</v>
      </c>
      <c r="L10832" s="17" t="str">
        <f>IF($E10832&lt;&gt;"",VLOOKUP($E10832,GEMWs!$E$14:$L$20,7,FALSE),"")</f>
        <v/>
      </c>
      <c r="M10832" s="17" t="str">
        <f>IF($E10832&lt;&gt;"",VLOOKUP($E10832,GEMWs!$E$14:$L$20,8,FALSE),"")</f>
        <v/>
      </c>
      <c r="N10832" s="17">
        <f t="shared" ca="1" si="764"/>
        <v>0</v>
      </c>
      <c r="O10832" s="17">
        <f t="shared" ca="1" si="765"/>
        <v>0</v>
      </c>
      <c r="P10832" s="17">
        <f t="shared" ca="1" si="770"/>
        <v>0</v>
      </c>
      <c r="Q10832" s="17">
        <f t="shared" ca="1" si="771"/>
        <v>0</v>
      </c>
    </row>
    <row r="10833" spans="1:17" x14ac:dyDescent="0.35">
      <c r="A10833" t="s">
        <v>2634</v>
      </c>
      <c r="B10833" t="s">
        <v>162</v>
      </c>
      <c r="D10833" t="s">
        <v>22</v>
      </c>
      <c r="G10833" t="s">
        <v>3040</v>
      </c>
      <c r="H10833">
        <v>815.8</v>
      </c>
      <c r="J10833">
        <v>0</v>
      </c>
      <c r="K10833">
        <v>0</v>
      </c>
      <c r="L10833" s="17" t="str">
        <f>IF($E10833&lt;&gt;"",VLOOKUP($E10833,GEMWs!$E$14:$L$20,7,FALSE),"")</f>
        <v/>
      </c>
      <c r="M10833" s="17" t="str">
        <f>IF($E10833&lt;&gt;"",VLOOKUP($E10833,GEMWs!$E$14:$L$20,8,FALSE),"")</f>
        <v/>
      </c>
      <c r="N10833" s="17">
        <f t="shared" ca="1" si="764"/>
        <v>0</v>
      </c>
      <c r="O10833" s="17">
        <f t="shared" ca="1" si="765"/>
        <v>0</v>
      </c>
      <c r="P10833" s="17">
        <f t="shared" ca="1" si="770"/>
        <v>0</v>
      </c>
      <c r="Q10833" s="17">
        <f t="shared" ca="1" si="771"/>
        <v>0</v>
      </c>
    </row>
    <row r="10834" spans="1:17" x14ac:dyDescent="0.35">
      <c r="A10834" t="s">
        <v>2634</v>
      </c>
      <c r="B10834" t="s">
        <v>29</v>
      </c>
      <c r="C10834" t="s">
        <v>30</v>
      </c>
      <c r="D10834" t="s">
        <v>14</v>
      </c>
      <c r="E10834" t="s">
        <v>21</v>
      </c>
      <c r="F10834" t="s">
        <v>22</v>
      </c>
      <c r="G10834" t="s">
        <v>3040</v>
      </c>
      <c r="H10834">
        <v>2259.1999999999998</v>
      </c>
      <c r="I10834">
        <v>220</v>
      </c>
      <c r="J10834">
        <v>23.318957000000001</v>
      </c>
      <c r="K10834">
        <v>970.84579099999996</v>
      </c>
      <c r="L10834" s="17">
        <f>IF($E10834&lt;&gt;"",VLOOKUP($E10834,GEMWs!$E$14:$L$20,7,FALSE),"")</f>
        <v>37.754918937403332</v>
      </c>
      <c r="M10834" s="17">
        <f>IF($E10834&lt;&gt;"",VLOOKUP($E10834,GEMWs!$E$14:$L$20,8,FALSE),"")</f>
        <v>96.174593288388181</v>
      </c>
      <c r="N10834" s="17">
        <f t="shared" si="764"/>
        <v>23.318957000000001</v>
      </c>
      <c r="O10834" s="17">
        <f t="shared" si="765"/>
        <v>970.84579099999996</v>
      </c>
      <c r="P10834" s="17">
        <f t="shared" si="770"/>
        <v>2.3270431009161165</v>
      </c>
      <c r="Q10834" s="17">
        <f t="shared" si="771"/>
        <v>96.882549249522597</v>
      </c>
    </row>
    <row r="10835" spans="1:17" x14ac:dyDescent="0.35">
      <c r="A10835" t="s">
        <v>2634</v>
      </c>
      <c r="B10835" t="s">
        <v>102</v>
      </c>
      <c r="D10835" t="s">
        <v>22</v>
      </c>
      <c r="G10835" t="s">
        <v>3040</v>
      </c>
      <c r="H10835">
        <v>2580.1</v>
      </c>
      <c r="J10835">
        <v>0</v>
      </c>
      <c r="K10835">
        <v>0</v>
      </c>
      <c r="L10835" s="17" t="str">
        <f>IF($E10835&lt;&gt;"",VLOOKUP($E10835,GEMWs!$E$14:$L$20,7,FALSE),"")</f>
        <v/>
      </c>
      <c r="M10835" s="17" t="str">
        <f>IF($E10835&lt;&gt;"",VLOOKUP($E10835,GEMWs!$E$14:$L$20,8,FALSE),"")</f>
        <v/>
      </c>
      <c r="N10835" s="17">
        <f t="shared" ref="N10835:N10898" ca="1" si="772">IF($I10835&lt;&gt;"",J10835,IF(AND($D10835="Y",$M$6=236),L10835,0))</f>
        <v>0</v>
      </c>
      <c r="O10835" s="17">
        <f t="shared" ref="O10835:O10898" ca="1" si="773">IF($I10835&lt;&gt;"",K10835,IF(AND($D10835="Y",$M$6=236),M10835,0))</f>
        <v>0</v>
      </c>
      <c r="P10835" s="17">
        <f t="shared" ca="1" si="770"/>
        <v>0</v>
      </c>
      <c r="Q10835" s="17">
        <f t="shared" ca="1" si="771"/>
        <v>0</v>
      </c>
    </row>
    <row r="10836" spans="1:17" x14ac:dyDescent="0.35">
      <c r="A10836" t="s">
        <v>2634</v>
      </c>
      <c r="B10836" t="s">
        <v>3004</v>
      </c>
      <c r="C10836" t="s">
        <v>1219</v>
      </c>
      <c r="D10836" t="s">
        <v>22</v>
      </c>
      <c r="G10836" t="s">
        <v>3040</v>
      </c>
      <c r="H10836">
        <v>1.4</v>
      </c>
      <c r="J10836">
        <v>0</v>
      </c>
      <c r="K10836">
        <v>0</v>
      </c>
      <c r="L10836" s="17" t="str">
        <f>IF($E10836&lt;&gt;"",VLOOKUP($E10836,GEMWs!$E$14:$L$20,7,FALSE),"")</f>
        <v/>
      </c>
      <c r="M10836" s="17" t="str">
        <f>IF($E10836&lt;&gt;"",VLOOKUP($E10836,GEMWs!$E$14:$L$20,8,FALSE),"")</f>
        <v/>
      </c>
      <c r="N10836" s="17">
        <f t="shared" ca="1" si="772"/>
        <v>0</v>
      </c>
      <c r="O10836" s="17">
        <f t="shared" ca="1" si="773"/>
        <v>0</v>
      </c>
      <c r="P10836" s="17">
        <f t="shared" ca="1" si="770"/>
        <v>0</v>
      </c>
      <c r="Q10836" s="17">
        <f t="shared" ca="1" si="771"/>
        <v>0</v>
      </c>
    </row>
    <row r="10837" spans="1:17" x14ac:dyDescent="0.35">
      <c r="A10837" t="s">
        <v>2634</v>
      </c>
      <c r="B10837" t="s">
        <v>361</v>
      </c>
      <c r="C10837" t="s">
        <v>362</v>
      </c>
      <c r="D10837" t="s">
        <v>14</v>
      </c>
      <c r="E10837" t="s">
        <v>21</v>
      </c>
      <c r="G10837" t="s">
        <v>3040</v>
      </c>
      <c r="H10837">
        <v>3.4</v>
      </c>
      <c r="J10837">
        <v>0</v>
      </c>
      <c r="K10837">
        <v>0</v>
      </c>
      <c r="L10837" s="17">
        <f>IF($E10837&lt;&gt;"",VLOOKUP($E10837,GEMWs!$E$14:$L$20,7,FALSE),"")</f>
        <v>37.754918937403332</v>
      </c>
      <c r="M10837" s="17">
        <f>IF($E10837&lt;&gt;"",VLOOKUP($E10837,GEMWs!$E$14:$L$20,8,FALSE),"")</f>
        <v>96.174593288388181</v>
      </c>
      <c r="N10837" s="17">
        <f t="shared" ca="1" si="772"/>
        <v>37.754918937403332</v>
      </c>
      <c r="O10837" s="17">
        <f t="shared" ca="1" si="773"/>
        <v>96.174593288388181</v>
      </c>
      <c r="P10837" s="17">
        <f t="shared" ca="1" si="770"/>
        <v>3.5352372011647544E-2</v>
      </c>
      <c r="Q10837" s="17">
        <f t="shared" ca="1" si="771"/>
        <v>9.0054490797268322E-2</v>
      </c>
    </row>
    <row r="10838" spans="1:17" x14ac:dyDescent="0.35">
      <c r="A10838" t="s">
        <v>2634</v>
      </c>
      <c r="B10838" t="s">
        <v>693</v>
      </c>
      <c r="D10838" t="s">
        <v>14</v>
      </c>
      <c r="E10838" t="s">
        <v>18</v>
      </c>
      <c r="G10838" t="s">
        <v>3040</v>
      </c>
      <c r="H10838">
        <v>367.9</v>
      </c>
      <c r="J10838">
        <v>0</v>
      </c>
      <c r="K10838">
        <v>0</v>
      </c>
      <c r="L10838" s="17">
        <f>IF($E10838&lt;&gt;"",VLOOKUP($E10838,GEMWs!$E$14:$L$20,7,FALSE),"")</f>
        <v>5950.3939027696888</v>
      </c>
      <c r="M10838" s="17">
        <f>IF($E10838&lt;&gt;"",VLOOKUP($E10838,GEMWs!$E$14:$L$20,8,FALSE),"")</f>
        <v>10539.430626954083</v>
      </c>
      <c r="N10838" s="17">
        <f t="shared" ca="1" si="772"/>
        <v>5950.3939027696888</v>
      </c>
      <c r="O10838" s="17">
        <f t="shared" ca="1" si="773"/>
        <v>10539.430626954083</v>
      </c>
      <c r="P10838" s="17">
        <f t="shared" ca="1" si="770"/>
        <v>3.4907009023724067E-2</v>
      </c>
      <c r="Q10838" s="17">
        <f t="shared" ca="1" si="771"/>
        <v>6.1827839637432422E-2</v>
      </c>
    </row>
    <row r="10839" spans="1:17" x14ac:dyDescent="0.35">
      <c r="A10839" t="s">
        <v>2634</v>
      </c>
      <c r="B10839" t="s">
        <v>824</v>
      </c>
      <c r="D10839" t="s">
        <v>22</v>
      </c>
      <c r="G10839" t="s">
        <v>3040</v>
      </c>
      <c r="H10839">
        <v>0.7</v>
      </c>
      <c r="J10839">
        <v>0</v>
      </c>
      <c r="K10839">
        <v>0</v>
      </c>
      <c r="L10839" s="17" t="str">
        <f>IF($E10839&lt;&gt;"",VLOOKUP($E10839,GEMWs!$E$14:$L$20,7,FALSE),"")</f>
        <v/>
      </c>
      <c r="M10839" s="17" t="str">
        <f>IF($E10839&lt;&gt;"",VLOOKUP($E10839,GEMWs!$E$14:$L$20,8,FALSE),"")</f>
        <v/>
      </c>
      <c r="N10839" s="17">
        <f t="shared" ca="1" si="772"/>
        <v>0</v>
      </c>
      <c r="O10839" s="17">
        <f t="shared" ca="1" si="773"/>
        <v>0</v>
      </c>
      <c r="P10839" s="17">
        <f t="shared" ca="1" si="770"/>
        <v>0</v>
      </c>
      <c r="Q10839" s="17">
        <f t="shared" ca="1" si="771"/>
        <v>0</v>
      </c>
    </row>
    <row r="10840" spans="1:17" x14ac:dyDescent="0.35">
      <c r="A10840" t="s">
        <v>2634</v>
      </c>
      <c r="B10840" t="s">
        <v>2982</v>
      </c>
      <c r="C10840" t="s">
        <v>158</v>
      </c>
      <c r="D10840" t="s">
        <v>22</v>
      </c>
      <c r="G10840" t="s">
        <v>3040</v>
      </c>
      <c r="H10840">
        <v>4070.1</v>
      </c>
      <c r="J10840">
        <v>0</v>
      </c>
      <c r="K10840">
        <v>0</v>
      </c>
      <c r="L10840" s="17" t="str">
        <f>IF($E10840&lt;&gt;"",VLOOKUP($E10840,GEMWs!$E$14:$L$20,7,FALSE),"")</f>
        <v/>
      </c>
      <c r="M10840" s="17" t="str">
        <f>IF($E10840&lt;&gt;"",VLOOKUP($E10840,GEMWs!$E$14:$L$20,8,FALSE),"")</f>
        <v/>
      </c>
      <c r="N10840" s="17">
        <f t="shared" ca="1" si="772"/>
        <v>0</v>
      </c>
      <c r="O10840" s="17">
        <f t="shared" ca="1" si="773"/>
        <v>0</v>
      </c>
      <c r="P10840" s="17">
        <f t="shared" ca="1" si="770"/>
        <v>0</v>
      </c>
      <c r="Q10840" s="17">
        <f t="shared" ca="1" si="771"/>
        <v>0</v>
      </c>
    </row>
    <row r="10841" spans="1:17" x14ac:dyDescent="0.35">
      <c r="A10841" t="s">
        <v>2634</v>
      </c>
      <c r="B10841" t="s">
        <v>1710</v>
      </c>
      <c r="D10841" t="s">
        <v>22</v>
      </c>
      <c r="G10841" t="s">
        <v>3040</v>
      </c>
      <c r="H10841">
        <v>24.9</v>
      </c>
      <c r="J10841">
        <v>0</v>
      </c>
      <c r="K10841">
        <v>0</v>
      </c>
      <c r="L10841" s="17" t="str">
        <f>IF($E10841&lt;&gt;"",VLOOKUP($E10841,GEMWs!$E$14:$L$20,7,FALSE),"")</f>
        <v/>
      </c>
      <c r="M10841" s="17" t="str">
        <f>IF($E10841&lt;&gt;"",VLOOKUP($E10841,GEMWs!$E$14:$L$20,8,FALSE),"")</f>
        <v/>
      </c>
      <c r="N10841" s="17">
        <f t="shared" ca="1" si="772"/>
        <v>0</v>
      </c>
      <c r="O10841" s="17">
        <f t="shared" ca="1" si="773"/>
        <v>0</v>
      </c>
      <c r="P10841" s="17">
        <f t="shared" ca="1" si="770"/>
        <v>0</v>
      </c>
      <c r="Q10841" s="17">
        <f t="shared" ca="1" si="771"/>
        <v>0</v>
      </c>
    </row>
    <row r="10842" spans="1:17" x14ac:dyDescent="0.35">
      <c r="A10842" t="s">
        <v>2634</v>
      </c>
      <c r="B10842" t="s">
        <v>115</v>
      </c>
      <c r="D10842" t="s">
        <v>14</v>
      </c>
      <c r="E10842" t="s">
        <v>18</v>
      </c>
      <c r="G10842" t="s">
        <v>3040</v>
      </c>
      <c r="H10842">
        <v>158.1</v>
      </c>
      <c r="J10842">
        <v>0</v>
      </c>
      <c r="K10842">
        <v>0</v>
      </c>
      <c r="L10842" s="17">
        <f>IF($E10842&lt;&gt;"",VLOOKUP($E10842,GEMWs!$E$14:$L$20,7,FALSE),"")</f>
        <v>5950.3939027696888</v>
      </c>
      <c r="M10842" s="17">
        <f>IF($E10842&lt;&gt;"",VLOOKUP($E10842,GEMWs!$E$14:$L$20,8,FALSE),"")</f>
        <v>10539.430626954083</v>
      </c>
      <c r="N10842" s="17">
        <f t="shared" ca="1" si="772"/>
        <v>5950.3939027696888</v>
      </c>
      <c r="O10842" s="17">
        <f t="shared" ca="1" si="773"/>
        <v>10539.430626954083</v>
      </c>
      <c r="P10842" s="17">
        <f t="shared" ca="1" si="770"/>
        <v>1.5000810346971392E-2</v>
      </c>
      <c r="Q10842" s="17">
        <f t="shared" ca="1" si="771"/>
        <v>2.6569669602277975E-2</v>
      </c>
    </row>
    <row r="10843" spans="1:17" x14ac:dyDescent="0.35">
      <c r="A10843" t="s">
        <v>2634</v>
      </c>
      <c r="B10843" t="s">
        <v>683</v>
      </c>
      <c r="D10843" t="s">
        <v>14</v>
      </c>
      <c r="E10843" t="s">
        <v>18</v>
      </c>
      <c r="G10843" t="s">
        <v>3040</v>
      </c>
      <c r="H10843">
        <v>158.9</v>
      </c>
      <c r="J10843">
        <v>0</v>
      </c>
      <c r="K10843">
        <v>0</v>
      </c>
      <c r="L10843" s="17">
        <f>IF($E10843&lt;&gt;"",VLOOKUP($E10843,GEMWs!$E$14:$L$20,7,FALSE),"")</f>
        <v>5950.3939027696888</v>
      </c>
      <c r="M10843" s="17">
        <f>IF($E10843&lt;&gt;"",VLOOKUP($E10843,GEMWs!$E$14:$L$20,8,FALSE),"")</f>
        <v>10539.430626954083</v>
      </c>
      <c r="N10843" s="17">
        <f t="shared" ca="1" si="772"/>
        <v>5950.3939027696888</v>
      </c>
      <c r="O10843" s="17">
        <f t="shared" ca="1" si="773"/>
        <v>10539.430626954083</v>
      </c>
      <c r="P10843" s="17">
        <f t="shared" ca="1" si="770"/>
        <v>1.5076715775672071E-2</v>
      </c>
      <c r="Q10843" s="17">
        <f t="shared" ca="1" si="771"/>
        <v>2.6704114483250919E-2</v>
      </c>
    </row>
    <row r="10844" spans="1:17" x14ac:dyDescent="0.35">
      <c r="A10844" t="s">
        <v>2634</v>
      </c>
      <c r="B10844" t="s">
        <v>684</v>
      </c>
      <c r="D10844" t="s">
        <v>22</v>
      </c>
      <c r="G10844" t="s">
        <v>3040</v>
      </c>
      <c r="H10844">
        <v>27716.1</v>
      </c>
      <c r="J10844">
        <v>0</v>
      </c>
      <c r="K10844">
        <v>0</v>
      </c>
      <c r="L10844" s="17" t="str">
        <f>IF($E10844&lt;&gt;"",VLOOKUP($E10844,GEMWs!$E$14:$L$20,7,FALSE),"")</f>
        <v/>
      </c>
      <c r="M10844" s="17" t="str">
        <f>IF($E10844&lt;&gt;"",VLOOKUP($E10844,GEMWs!$E$14:$L$20,8,FALSE),"")</f>
        <v/>
      </c>
      <c r="N10844" s="17">
        <f t="shared" ca="1" si="772"/>
        <v>0</v>
      </c>
      <c r="O10844" s="17">
        <f t="shared" ca="1" si="773"/>
        <v>0</v>
      </c>
      <c r="P10844" s="17">
        <f t="shared" ca="1" si="770"/>
        <v>0</v>
      </c>
      <c r="Q10844" s="17">
        <f t="shared" ca="1" si="771"/>
        <v>0</v>
      </c>
    </row>
    <row r="10845" spans="1:17" x14ac:dyDescent="0.35">
      <c r="A10845" t="s">
        <v>2634</v>
      </c>
      <c r="B10845" t="s">
        <v>1686</v>
      </c>
      <c r="D10845" t="s">
        <v>14</v>
      </c>
      <c r="E10845" t="s">
        <v>21</v>
      </c>
      <c r="G10845" t="s">
        <v>3040</v>
      </c>
      <c r="H10845">
        <v>1.4</v>
      </c>
      <c r="J10845">
        <v>0</v>
      </c>
      <c r="K10845">
        <v>0</v>
      </c>
      <c r="L10845" s="17">
        <f>IF($E10845&lt;&gt;"",VLOOKUP($E10845,GEMWs!$E$14:$L$20,7,FALSE),"")</f>
        <v>37.754918937403332</v>
      </c>
      <c r="M10845" s="17">
        <f>IF($E10845&lt;&gt;"",VLOOKUP($E10845,GEMWs!$E$14:$L$20,8,FALSE),"")</f>
        <v>96.174593288388181</v>
      </c>
      <c r="N10845" s="17">
        <f t="shared" ca="1" si="772"/>
        <v>37.754918937403332</v>
      </c>
      <c r="O10845" s="17">
        <f t="shared" ca="1" si="773"/>
        <v>96.174593288388181</v>
      </c>
      <c r="P10845" s="17">
        <f t="shared" ca="1" si="770"/>
        <v>1.4556859063619575E-2</v>
      </c>
      <c r="Q10845" s="17">
        <f t="shared" ca="1" si="771"/>
        <v>3.7081260916522252E-2</v>
      </c>
    </row>
    <row r="10846" spans="1:17" x14ac:dyDescent="0.35">
      <c r="A10846" t="s">
        <v>2634</v>
      </c>
      <c r="B10846" t="s">
        <v>65</v>
      </c>
      <c r="C10846" t="s">
        <v>66</v>
      </c>
      <c r="D10846" t="s">
        <v>14</v>
      </c>
      <c r="E10846" t="s">
        <v>21</v>
      </c>
      <c r="F10846" t="s">
        <v>22</v>
      </c>
      <c r="G10846" t="s">
        <v>3040</v>
      </c>
      <c r="H10846">
        <v>352.3</v>
      </c>
      <c r="I10846">
        <v>228</v>
      </c>
      <c r="J10846">
        <v>8.1199999999999992</v>
      </c>
      <c r="K10846">
        <v>38</v>
      </c>
      <c r="L10846" s="17">
        <f>IF($E10846&lt;&gt;"",VLOOKUP($E10846,GEMWs!$E$14:$L$20,7,FALSE),"")</f>
        <v>37.754918937403332</v>
      </c>
      <c r="M10846" s="17">
        <f>IF($E10846&lt;&gt;"",VLOOKUP($E10846,GEMWs!$E$14:$L$20,8,FALSE),"")</f>
        <v>96.174593288388181</v>
      </c>
      <c r="N10846" s="17">
        <f t="shared" si="772"/>
        <v>8.1199999999999992</v>
      </c>
      <c r="O10846" s="17">
        <f t="shared" si="773"/>
        <v>38</v>
      </c>
      <c r="P10846" s="17">
        <f t="shared" si="770"/>
        <v>9.2710526315789483</v>
      </c>
      <c r="Q10846" s="17">
        <f t="shared" si="771"/>
        <v>43.386699507389167</v>
      </c>
    </row>
    <row r="10847" spans="1:17" x14ac:dyDescent="0.35">
      <c r="A10847" t="s">
        <v>2634</v>
      </c>
      <c r="B10847" t="s">
        <v>75</v>
      </c>
      <c r="C10847" t="s">
        <v>76</v>
      </c>
      <c r="D10847" t="s">
        <v>14</v>
      </c>
      <c r="E10847" t="s">
        <v>21</v>
      </c>
      <c r="F10847" t="s">
        <v>22</v>
      </c>
      <c r="G10847" t="s">
        <v>3040</v>
      </c>
      <c r="H10847">
        <v>308.8</v>
      </c>
      <c r="I10847">
        <v>361</v>
      </c>
      <c r="J10847">
        <v>1718.388093</v>
      </c>
      <c r="K10847">
        <v>14854.242462</v>
      </c>
      <c r="L10847" s="17">
        <f>IF($E10847&lt;&gt;"",VLOOKUP($E10847,GEMWs!$E$14:$L$20,7,FALSE),"")</f>
        <v>37.754918937403332</v>
      </c>
      <c r="M10847" s="17">
        <f>IF($E10847&lt;&gt;"",VLOOKUP($E10847,GEMWs!$E$14:$L$20,8,FALSE),"")</f>
        <v>96.174593288388181</v>
      </c>
      <c r="N10847" s="17">
        <f t="shared" si="772"/>
        <v>1718.388093</v>
      </c>
      <c r="O10847" s="17">
        <f t="shared" si="773"/>
        <v>14854.242462</v>
      </c>
      <c r="P10847" s="17">
        <f t="shared" si="770"/>
        <v>2.0788673726712729E-2</v>
      </c>
      <c r="Q10847" s="17">
        <f t="shared" si="771"/>
        <v>0.17970329360283807</v>
      </c>
    </row>
    <row r="10848" spans="1:17" x14ac:dyDescent="0.35">
      <c r="A10848" t="s">
        <v>2634</v>
      </c>
      <c r="B10848" t="s">
        <v>33</v>
      </c>
      <c r="C10848" t="s">
        <v>34</v>
      </c>
      <c r="D10848" t="s">
        <v>14</v>
      </c>
      <c r="E10848" t="s">
        <v>21</v>
      </c>
      <c r="F10848" t="s">
        <v>22</v>
      </c>
      <c r="G10848" t="s">
        <v>3040</v>
      </c>
      <c r="H10848">
        <v>424.3</v>
      </c>
      <c r="I10848">
        <v>364</v>
      </c>
      <c r="J10848">
        <v>3500</v>
      </c>
      <c r="K10848">
        <v>3500</v>
      </c>
      <c r="L10848" s="17">
        <f>IF($E10848&lt;&gt;"",VLOOKUP($E10848,GEMWs!$E$14:$L$20,7,FALSE),"")</f>
        <v>37.754918937403332</v>
      </c>
      <c r="M10848" s="17">
        <f>IF($E10848&lt;&gt;"",VLOOKUP($E10848,GEMWs!$E$14:$L$20,8,FALSE),"")</f>
        <v>96.174593288388181</v>
      </c>
      <c r="N10848" s="17">
        <f t="shared" si="772"/>
        <v>3500</v>
      </c>
      <c r="O10848" s="17">
        <f t="shared" si="773"/>
        <v>3500</v>
      </c>
      <c r="P10848" s="17">
        <f t="shared" si="770"/>
        <v>0.12122857142857144</v>
      </c>
      <c r="Q10848" s="17">
        <f t="shared" si="771"/>
        <v>0.12122857142857144</v>
      </c>
    </row>
    <row r="10849" spans="1:17" x14ac:dyDescent="0.35">
      <c r="A10849" t="s">
        <v>2634</v>
      </c>
      <c r="B10849" t="s">
        <v>1339</v>
      </c>
      <c r="D10849" t="s">
        <v>22</v>
      </c>
      <c r="G10849" t="s">
        <v>3040</v>
      </c>
      <c r="H10849">
        <v>208.7</v>
      </c>
      <c r="J10849">
        <v>0</v>
      </c>
      <c r="K10849">
        <v>0</v>
      </c>
      <c r="L10849" s="17" t="str">
        <f>IF($E10849&lt;&gt;"",VLOOKUP($E10849,GEMWs!$E$14:$L$20,7,FALSE),"")</f>
        <v/>
      </c>
      <c r="M10849" s="17" t="str">
        <f>IF($E10849&lt;&gt;"",VLOOKUP($E10849,GEMWs!$E$14:$L$20,8,FALSE),"")</f>
        <v/>
      </c>
      <c r="N10849" s="17">
        <f t="shared" ca="1" si="772"/>
        <v>0</v>
      </c>
      <c r="O10849" s="17">
        <f t="shared" ca="1" si="773"/>
        <v>0</v>
      </c>
      <c r="P10849" s="17">
        <f t="shared" ca="1" si="770"/>
        <v>0</v>
      </c>
      <c r="Q10849" s="17">
        <f t="shared" ca="1" si="771"/>
        <v>0</v>
      </c>
    </row>
    <row r="10850" spans="1:17" x14ac:dyDescent="0.35">
      <c r="A10850" t="s">
        <v>2634</v>
      </c>
      <c r="B10850" t="s">
        <v>35</v>
      </c>
      <c r="C10850" t="s">
        <v>36</v>
      </c>
      <c r="D10850" t="s">
        <v>14</v>
      </c>
      <c r="E10850" t="s">
        <v>21</v>
      </c>
      <c r="F10850" t="s">
        <v>22</v>
      </c>
      <c r="G10850" t="s">
        <v>3040</v>
      </c>
      <c r="H10850">
        <v>159</v>
      </c>
      <c r="I10850">
        <v>365</v>
      </c>
      <c r="J10850">
        <v>239.01020199999999</v>
      </c>
      <c r="K10850">
        <v>367.30557099999999</v>
      </c>
      <c r="L10850" s="17">
        <f>IF($E10850&lt;&gt;"",VLOOKUP($E10850,GEMWs!$E$14:$L$20,7,FALSE),"")</f>
        <v>37.754918937403332</v>
      </c>
      <c r="M10850" s="17">
        <f>IF($E10850&lt;&gt;"",VLOOKUP($E10850,GEMWs!$E$14:$L$20,8,FALSE),"")</f>
        <v>96.174593288388181</v>
      </c>
      <c r="N10850" s="17">
        <f t="shared" si="772"/>
        <v>239.01020199999999</v>
      </c>
      <c r="O10850" s="17">
        <f t="shared" si="773"/>
        <v>367.30557099999999</v>
      </c>
      <c r="P10850" s="17">
        <f t="shared" si="770"/>
        <v>0.43288208117050314</v>
      </c>
      <c r="Q10850" s="17">
        <f t="shared" si="771"/>
        <v>0.66524356981213717</v>
      </c>
    </row>
    <row r="10851" spans="1:17" x14ac:dyDescent="0.35">
      <c r="A10851" t="s">
        <v>2634</v>
      </c>
      <c r="B10851" t="s">
        <v>1749</v>
      </c>
      <c r="D10851" t="s">
        <v>22</v>
      </c>
      <c r="G10851" t="s">
        <v>3040</v>
      </c>
      <c r="H10851">
        <v>31.7</v>
      </c>
      <c r="J10851">
        <v>0</v>
      </c>
      <c r="K10851">
        <v>0</v>
      </c>
      <c r="L10851" s="17" t="str">
        <f>IF($E10851&lt;&gt;"",VLOOKUP($E10851,GEMWs!$E$14:$L$20,7,FALSE),"")</f>
        <v/>
      </c>
      <c r="M10851" s="17" t="str">
        <f>IF($E10851&lt;&gt;"",VLOOKUP($E10851,GEMWs!$E$14:$L$20,8,FALSE),"")</f>
        <v/>
      </c>
      <c r="N10851" s="17">
        <f t="shared" ca="1" si="772"/>
        <v>0</v>
      </c>
      <c r="O10851" s="17">
        <f t="shared" ca="1" si="773"/>
        <v>0</v>
      </c>
      <c r="P10851" s="17">
        <f t="shared" ca="1" si="770"/>
        <v>0</v>
      </c>
      <c r="Q10851" s="17">
        <f t="shared" ca="1" si="771"/>
        <v>0</v>
      </c>
    </row>
    <row r="10852" spans="1:17" x14ac:dyDescent="0.35">
      <c r="A10852" t="s">
        <v>2634</v>
      </c>
      <c r="B10852" t="s">
        <v>37</v>
      </c>
      <c r="C10852" t="s">
        <v>38</v>
      </c>
      <c r="D10852" t="s">
        <v>14</v>
      </c>
      <c r="E10852" t="s">
        <v>21</v>
      </c>
      <c r="F10852" t="s">
        <v>22</v>
      </c>
      <c r="G10852" t="s">
        <v>3040</v>
      </c>
      <c r="H10852">
        <v>8912.7000000000007</v>
      </c>
      <c r="I10852">
        <v>229</v>
      </c>
      <c r="J10852">
        <v>1800</v>
      </c>
      <c r="K10852">
        <v>1800</v>
      </c>
      <c r="L10852" s="17">
        <f>IF($E10852&lt;&gt;"",VLOOKUP($E10852,GEMWs!$E$14:$L$20,7,FALSE),"")</f>
        <v>37.754918937403332</v>
      </c>
      <c r="M10852" s="17">
        <f>IF($E10852&lt;&gt;"",VLOOKUP($E10852,GEMWs!$E$14:$L$20,8,FALSE),"")</f>
        <v>96.174593288388181</v>
      </c>
      <c r="N10852" s="17">
        <f t="shared" si="772"/>
        <v>1800</v>
      </c>
      <c r="O10852" s="17">
        <f t="shared" si="773"/>
        <v>1800</v>
      </c>
      <c r="P10852" s="17">
        <f t="shared" si="770"/>
        <v>4.9515000000000002</v>
      </c>
      <c r="Q10852" s="17">
        <f t="shared" si="771"/>
        <v>4.9515000000000002</v>
      </c>
    </row>
    <row r="10853" spans="1:17" x14ac:dyDescent="0.35">
      <c r="A10853" t="s">
        <v>2634</v>
      </c>
      <c r="B10853" t="s">
        <v>128</v>
      </c>
      <c r="D10853" t="s">
        <v>22</v>
      </c>
      <c r="G10853" t="s">
        <v>3040</v>
      </c>
      <c r="H10853">
        <v>2985.1</v>
      </c>
      <c r="J10853">
        <v>0</v>
      </c>
      <c r="K10853">
        <v>0</v>
      </c>
      <c r="L10853" s="17" t="str">
        <f>IF($E10853&lt;&gt;"",VLOOKUP($E10853,GEMWs!$E$14:$L$20,7,FALSE),"")</f>
        <v/>
      </c>
      <c r="M10853" s="17" t="str">
        <f>IF($E10853&lt;&gt;"",VLOOKUP($E10853,GEMWs!$E$14:$L$20,8,FALSE),"")</f>
        <v/>
      </c>
      <c r="N10853" s="17">
        <f t="shared" ca="1" si="772"/>
        <v>0</v>
      </c>
      <c r="O10853" s="17">
        <f t="shared" ca="1" si="773"/>
        <v>0</v>
      </c>
      <c r="P10853" s="17">
        <f t="shared" ca="1" si="770"/>
        <v>0</v>
      </c>
      <c r="Q10853" s="17">
        <f t="shared" ca="1" si="771"/>
        <v>0</v>
      </c>
    </row>
    <row r="10854" spans="1:17" x14ac:dyDescent="0.35">
      <c r="A10854" t="s">
        <v>2634</v>
      </c>
      <c r="B10854" t="s">
        <v>39</v>
      </c>
      <c r="C10854" t="s">
        <v>40</v>
      </c>
      <c r="D10854" t="s">
        <v>14</v>
      </c>
      <c r="E10854" t="s">
        <v>21</v>
      </c>
      <c r="F10854" t="s">
        <v>22</v>
      </c>
      <c r="G10854" t="s">
        <v>3040</v>
      </c>
      <c r="H10854">
        <v>8124</v>
      </c>
      <c r="I10854">
        <v>230</v>
      </c>
      <c r="J10854">
        <v>68.8</v>
      </c>
      <c r="K10854">
        <v>127.171933</v>
      </c>
      <c r="L10854" s="17">
        <f>IF($E10854&lt;&gt;"",VLOOKUP($E10854,GEMWs!$E$14:$L$20,7,FALSE),"")</f>
        <v>37.754918937403332</v>
      </c>
      <c r="M10854" s="17">
        <f>IF($E10854&lt;&gt;"",VLOOKUP($E10854,GEMWs!$E$14:$L$20,8,FALSE),"")</f>
        <v>96.174593288388181</v>
      </c>
      <c r="N10854" s="17">
        <f t="shared" si="772"/>
        <v>68.8</v>
      </c>
      <c r="O10854" s="17">
        <f t="shared" si="773"/>
        <v>127.171933</v>
      </c>
      <c r="P10854" s="17">
        <f t="shared" si="770"/>
        <v>63.882020256781033</v>
      </c>
      <c r="Q10854" s="17">
        <f t="shared" si="771"/>
        <v>118.08139534883722</v>
      </c>
    </row>
    <row r="10855" spans="1:17" x14ac:dyDescent="0.35">
      <c r="A10855" t="s">
        <v>2634</v>
      </c>
      <c r="B10855" t="s">
        <v>659</v>
      </c>
      <c r="C10855" t="s">
        <v>660</v>
      </c>
      <c r="D10855" t="s">
        <v>14</v>
      </c>
      <c r="E10855" t="s">
        <v>21</v>
      </c>
      <c r="F10855" t="s">
        <v>22</v>
      </c>
      <c r="G10855" t="s">
        <v>3040</v>
      </c>
      <c r="H10855">
        <v>17377.7</v>
      </c>
      <c r="I10855">
        <v>231</v>
      </c>
      <c r="J10855">
        <v>1100</v>
      </c>
      <c r="K10855">
        <v>1100</v>
      </c>
      <c r="L10855" s="17">
        <f>IF($E10855&lt;&gt;"",VLOOKUP($E10855,GEMWs!$E$14:$L$20,7,FALSE),"")</f>
        <v>37.754918937403332</v>
      </c>
      <c r="M10855" s="17">
        <f>IF($E10855&lt;&gt;"",VLOOKUP($E10855,GEMWs!$E$14:$L$20,8,FALSE),"")</f>
        <v>96.174593288388181</v>
      </c>
      <c r="N10855" s="17">
        <f t="shared" si="772"/>
        <v>1100</v>
      </c>
      <c r="O10855" s="17">
        <f t="shared" si="773"/>
        <v>1100</v>
      </c>
      <c r="P10855" s="17">
        <f t="shared" si="770"/>
        <v>15.797909090909092</v>
      </c>
      <c r="Q10855" s="17">
        <f t="shared" si="771"/>
        <v>15.797909090909092</v>
      </c>
    </row>
    <row r="10856" spans="1:17" x14ac:dyDescent="0.35">
      <c r="A10856" t="s">
        <v>2634</v>
      </c>
      <c r="B10856" t="s">
        <v>41</v>
      </c>
      <c r="C10856" t="s">
        <v>42</v>
      </c>
      <c r="D10856" t="s">
        <v>14</v>
      </c>
      <c r="E10856" t="s">
        <v>21</v>
      </c>
      <c r="F10856" t="s">
        <v>22</v>
      </c>
      <c r="G10856" t="s">
        <v>3040</v>
      </c>
      <c r="H10856">
        <v>770.3</v>
      </c>
      <c r="I10856">
        <v>232</v>
      </c>
      <c r="J10856">
        <v>300</v>
      </c>
      <c r="K10856">
        <v>10000</v>
      </c>
      <c r="L10856" s="17">
        <f>IF($E10856&lt;&gt;"",VLOOKUP($E10856,GEMWs!$E$14:$L$20,7,FALSE),"")</f>
        <v>37.754918937403332</v>
      </c>
      <c r="M10856" s="17">
        <f>IF($E10856&lt;&gt;"",VLOOKUP($E10856,GEMWs!$E$14:$L$20,8,FALSE),"")</f>
        <v>96.174593288388181</v>
      </c>
      <c r="N10856" s="17">
        <f t="shared" si="772"/>
        <v>300</v>
      </c>
      <c r="O10856" s="17">
        <f t="shared" si="773"/>
        <v>10000</v>
      </c>
      <c r="P10856" s="17">
        <f t="shared" si="770"/>
        <v>7.7030000000000001E-2</v>
      </c>
      <c r="Q10856" s="17">
        <f t="shared" si="771"/>
        <v>2.5676666666666663</v>
      </c>
    </row>
    <row r="10857" spans="1:17" x14ac:dyDescent="0.35">
      <c r="A10857" t="s">
        <v>2634</v>
      </c>
      <c r="B10857" t="s">
        <v>1434</v>
      </c>
      <c r="D10857" t="s">
        <v>14</v>
      </c>
      <c r="E10857" t="s">
        <v>21</v>
      </c>
      <c r="G10857" t="s">
        <v>3040</v>
      </c>
      <c r="H10857">
        <v>7.1</v>
      </c>
      <c r="J10857">
        <v>0</v>
      </c>
      <c r="K10857">
        <v>0</v>
      </c>
      <c r="L10857" s="17">
        <f>IF($E10857&lt;&gt;"",VLOOKUP($E10857,GEMWs!$E$14:$L$20,7,FALSE),"")</f>
        <v>37.754918937403332</v>
      </c>
      <c r="M10857" s="17">
        <f>IF($E10857&lt;&gt;"",VLOOKUP($E10857,GEMWs!$E$14:$L$20,8,FALSE),"")</f>
        <v>96.174593288388181</v>
      </c>
      <c r="N10857" s="17">
        <f t="shared" ca="1" si="772"/>
        <v>37.754918937403332</v>
      </c>
      <c r="O10857" s="17">
        <f t="shared" ca="1" si="773"/>
        <v>96.174593288388181</v>
      </c>
      <c r="P10857" s="17">
        <f t="shared" ca="1" si="770"/>
        <v>7.3824070965499283E-2</v>
      </c>
      <c r="Q10857" s="17">
        <f t="shared" ca="1" si="771"/>
        <v>0.18805496607664857</v>
      </c>
    </row>
    <row r="10858" spans="1:17" x14ac:dyDescent="0.35">
      <c r="A10858" t="s">
        <v>2634</v>
      </c>
      <c r="B10858" t="s">
        <v>89</v>
      </c>
      <c r="C10858" t="s">
        <v>90</v>
      </c>
      <c r="D10858" t="s">
        <v>14</v>
      </c>
      <c r="E10858" t="s">
        <v>21</v>
      </c>
      <c r="F10858" t="s">
        <v>22</v>
      </c>
      <c r="G10858" t="s">
        <v>3040</v>
      </c>
      <c r="H10858">
        <v>5203.1000000000004</v>
      </c>
      <c r="I10858">
        <v>233</v>
      </c>
      <c r="J10858">
        <v>16.640218999999998</v>
      </c>
      <c r="K10858">
        <v>16.640218999999998</v>
      </c>
      <c r="L10858" s="17">
        <f>IF($E10858&lt;&gt;"",VLOOKUP($E10858,GEMWs!$E$14:$L$20,7,FALSE),"")</f>
        <v>37.754918937403332</v>
      </c>
      <c r="M10858" s="17">
        <f>IF($E10858&lt;&gt;"",VLOOKUP($E10858,GEMWs!$E$14:$L$20,8,FALSE),"")</f>
        <v>96.174593288388181</v>
      </c>
      <c r="N10858" s="17">
        <f t="shared" si="772"/>
        <v>16.640218999999998</v>
      </c>
      <c r="O10858" s="17">
        <f t="shared" si="773"/>
        <v>16.640218999999998</v>
      </c>
      <c r="P10858" s="17">
        <f t="shared" si="770"/>
        <v>312.68218284867532</v>
      </c>
      <c r="Q10858" s="17">
        <f t="shared" si="771"/>
        <v>312.68218284867532</v>
      </c>
    </row>
    <row r="10859" spans="1:17" x14ac:dyDescent="0.35">
      <c r="A10859" t="s">
        <v>2634</v>
      </c>
      <c r="B10859" t="s">
        <v>1122</v>
      </c>
      <c r="D10859" t="s">
        <v>14</v>
      </c>
      <c r="E10859" t="s">
        <v>15</v>
      </c>
      <c r="G10859" t="s">
        <v>3040</v>
      </c>
      <c r="H10859">
        <v>0.4</v>
      </c>
      <c r="J10859">
        <v>0</v>
      </c>
      <c r="K10859">
        <v>0</v>
      </c>
      <c r="L10859" s="17">
        <f>IF($E10859&lt;&gt;"",VLOOKUP($E10859,GEMWs!$E$14:$L$20,7,FALSE),"")</f>
        <v>37.892086284381016</v>
      </c>
      <c r="M10859" s="17">
        <f>IF($E10859&lt;&gt;"",VLOOKUP($E10859,GEMWs!$E$14:$L$20,8,FALSE),"")</f>
        <v>96.522753888300599</v>
      </c>
      <c r="N10859" s="17">
        <f t="shared" ca="1" si="772"/>
        <v>37.892086284381016</v>
      </c>
      <c r="O10859" s="17">
        <f t="shared" ca="1" si="773"/>
        <v>96.522753888300599</v>
      </c>
      <c r="P10859" s="17">
        <f t="shared" ca="1" si="770"/>
        <v>4.1441005761490559E-3</v>
      </c>
      <c r="Q10859" s="17">
        <f t="shared" ca="1" si="771"/>
        <v>1.055629391841849E-2</v>
      </c>
    </row>
    <row r="10860" spans="1:17" x14ac:dyDescent="0.35">
      <c r="A10860" t="s">
        <v>2634</v>
      </c>
      <c r="B10860" t="s">
        <v>127</v>
      </c>
      <c r="D10860" t="s">
        <v>14</v>
      </c>
      <c r="E10860" t="s">
        <v>21</v>
      </c>
      <c r="G10860" t="s">
        <v>3040</v>
      </c>
      <c r="H10860">
        <v>15.3</v>
      </c>
      <c r="J10860">
        <v>0</v>
      </c>
      <c r="K10860">
        <v>0</v>
      </c>
      <c r="L10860" s="17">
        <f>IF($E10860&lt;&gt;"",VLOOKUP($E10860,GEMWs!$E$14:$L$20,7,FALSE),"")</f>
        <v>37.754918937403332</v>
      </c>
      <c r="M10860" s="17">
        <f>IF($E10860&lt;&gt;"",VLOOKUP($E10860,GEMWs!$E$14:$L$20,8,FALSE),"")</f>
        <v>96.174593288388181</v>
      </c>
      <c r="N10860" s="17">
        <f t="shared" ca="1" si="772"/>
        <v>37.754918937403332</v>
      </c>
      <c r="O10860" s="17">
        <f t="shared" ca="1" si="773"/>
        <v>96.174593288388181</v>
      </c>
      <c r="P10860" s="17">
        <f t="shared" ca="1" si="770"/>
        <v>0.15908567405241394</v>
      </c>
      <c r="Q10860" s="17">
        <f t="shared" ca="1" si="771"/>
        <v>0.40524520858770746</v>
      </c>
    </row>
    <row r="10861" spans="1:17" x14ac:dyDescent="0.35">
      <c r="A10861" t="s">
        <v>2634</v>
      </c>
      <c r="B10861" t="s">
        <v>2334</v>
      </c>
      <c r="D10861" t="s">
        <v>14</v>
      </c>
      <c r="E10861" t="s">
        <v>21</v>
      </c>
      <c r="G10861" t="s">
        <v>3040</v>
      </c>
      <c r="H10861">
        <v>0.2</v>
      </c>
      <c r="J10861">
        <v>0</v>
      </c>
      <c r="K10861">
        <v>0</v>
      </c>
      <c r="L10861" s="17">
        <f>IF($E10861&lt;&gt;"",VLOOKUP($E10861,GEMWs!$E$14:$L$20,7,FALSE),"")</f>
        <v>37.754918937403332</v>
      </c>
      <c r="M10861" s="17">
        <f>IF($E10861&lt;&gt;"",VLOOKUP($E10861,GEMWs!$E$14:$L$20,8,FALSE),"")</f>
        <v>96.174593288388181</v>
      </c>
      <c r="N10861" s="17">
        <f t="shared" ca="1" si="772"/>
        <v>37.754918937403332</v>
      </c>
      <c r="O10861" s="17">
        <f t="shared" ca="1" si="773"/>
        <v>96.174593288388181</v>
      </c>
      <c r="P10861" s="17">
        <f t="shared" ca="1" si="770"/>
        <v>2.079551294802797E-3</v>
      </c>
      <c r="Q10861" s="17">
        <f t="shared" ca="1" si="771"/>
        <v>5.2973229880746075E-3</v>
      </c>
    </row>
    <row r="10862" spans="1:17" x14ac:dyDescent="0.35">
      <c r="A10862" t="s">
        <v>2634</v>
      </c>
      <c r="B10862" t="s">
        <v>139</v>
      </c>
      <c r="C10862" t="s">
        <v>3025</v>
      </c>
      <c r="D10862" t="s">
        <v>14</v>
      </c>
      <c r="E10862" t="s">
        <v>21</v>
      </c>
      <c r="F10862" t="s">
        <v>14</v>
      </c>
      <c r="G10862" t="s">
        <v>3040</v>
      </c>
      <c r="H10862">
        <v>5.8</v>
      </c>
      <c r="I10862">
        <v>237</v>
      </c>
      <c r="J10862">
        <v>237.43909400000001</v>
      </c>
      <c r="K10862">
        <v>1033.8267679999999</v>
      </c>
      <c r="L10862" s="17">
        <f>IF($E10862&lt;&gt;"",VLOOKUP($E10862,GEMWs!$E$14:$L$20,7,FALSE),"")</f>
        <v>37.754918937403332</v>
      </c>
      <c r="M10862" s="17">
        <f>IF($E10862&lt;&gt;"",VLOOKUP($E10862,GEMWs!$E$14:$L$20,8,FALSE),"")</f>
        <v>96.174593288388181</v>
      </c>
      <c r="N10862" s="17">
        <f t="shared" si="772"/>
        <v>237.43909400000001</v>
      </c>
      <c r="O10862" s="17">
        <f t="shared" si="773"/>
        <v>1033.8267679999999</v>
      </c>
      <c r="P10862" s="17">
        <f t="shared" si="770"/>
        <v>5.6102242460024992E-3</v>
      </c>
      <c r="Q10862" s="17">
        <f t="shared" si="771"/>
        <v>2.4427316927009498E-2</v>
      </c>
    </row>
    <row r="10863" spans="1:17" x14ac:dyDescent="0.35">
      <c r="A10863" t="s">
        <v>2634</v>
      </c>
      <c r="B10863" t="s">
        <v>83</v>
      </c>
      <c r="C10863" t="s">
        <v>84</v>
      </c>
      <c r="D10863" t="s">
        <v>14</v>
      </c>
      <c r="E10863" t="s">
        <v>21</v>
      </c>
      <c r="F10863" t="s">
        <v>22</v>
      </c>
      <c r="G10863" t="s">
        <v>3040</v>
      </c>
      <c r="H10863">
        <v>1</v>
      </c>
      <c r="I10863">
        <v>239</v>
      </c>
      <c r="J10863">
        <v>20</v>
      </c>
      <c r="K10863">
        <v>500</v>
      </c>
      <c r="L10863" s="17">
        <f>IF($E10863&lt;&gt;"",VLOOKUP($E10863,GEMWs!$E$14:$L$20,7,FALSE),"")</f>
        <v>37.754918937403332</v>
      </c>
      <c r="M10863" s="17">
        <f>IF($E10863&lt;&gt;"",VLOOKUP($E10863,GEMWs!$E$14:$L$20,8,FALSE),"")</f>
        <v>96.174593288388181</v>
      </c>
      <c r="N10863" s="17">
        <f t="shared" si="772"/>
        <v>20</v>
      </c>
      <c r="O10863" s="17">
        <f t="shared" si="773"/>
        <v>500</v>
      </c>
      <c r="P10863" s="17">
        <f t="shared" si="770"/>
        <v>2E-3</v>
      </c>
      <c r="Q10863" s="17">
        <f t="shared" si="771"/>
        <v>0.05</v>
      </c>
    </row>
    <row r="10864" spans="1:17" x14ac:dyDescent="0.35">
      <c r="A10864" t="s">
        <v>2634</v>
      </c>
      <c r="B10864" t="s">
        <v>43</v>
      </c>
      <c r="C10864" t="s">
        <v>44</v>
      </c>
      <c r="D10864" t="s">
        <v>14</v>
      </c>
      <c r="E10864" t="s">
        <v>21</v>
      </c>
      <c r="F10864" t="s">
        <v>22</v>
      </c>
      <c r="G10864" t="s">
        <v>3040</v>
      </c>
      <c r="H10864">
        <v>0.9</v>
      </c>
      <c r="I10864">
        <v>418</v>
      </c>
      <c r="J10864">
        <v>590.49856699999998</v>
      </c>
      <c r="K10864">
        <v>6253.5111509999997</v>
      </c>
      <c r="L10864" s="17">
        <f>IF($E10864&lt;&gt;"",VLOOKUP($E10864,GEMWs!$E$14:$L$20,7,FALSE),"")</f>
        <v>37.754918937403332</v>
      </c>
      <c r="M10864" s="17">
        <f>IF($E10864&lt;&gt;"",VLOOKUP($E10864,GEMWs!$E$14:$L$20,8,FALSE),"")</f>
        <v>96.174593288388181</v>
      </c>
      <c r="N10864" s="17">
        <f t="shared" si="772"/>
        <v>590.49856699999998</v>
      </c>
      <c r="O10864" s="17">
        <f t="shared" si="773"/>
        <v>6253.5111509999997</v>
      </c>
      <c r="P10864" s="17">
        <f t="shared" si="770"/>
        <v>1.4391914850205088E-4</v>
      </c>
      <c r="Q10864" s="17">
        <f t="shared" si="771"/>
        <v>1.5241357901551013E-3</v>
      </c>
    </row>
    <row r="10865" spans="1:17" x14ac:dyDescent="0.35">
      <c r="A10865" t="s">
        <v>2634</v>
      </c>
      <c r="B10865" t="s">
        <v>685</v>
      </c>
      <c r="D10865" t="s">
        <v>22</v>
      </c>
      <c r="G10865" t="s">
        <v>3040</v>
      </c>
      <c r="H10865">
        <v>27678</v>
      </c>
      <c r="J10865">
        <v>0</v>
      </c>
      <c r="K10865">
        <v>0</v>
      </c>
      <c r="L10865" s="17" t="str">
        <f>IF($E10865&lt;&gt;"",VLOOKUP($E10865,GEMWs!$E$14:$L$20,7,FALSE),"")</f>
        <v/>
      </c>
      <c r="M10865" s="17" t="str">
        <f>IF($E10865&lt;&gt;"",VLOOKUP($E10865,GEMWs!$E$14:$L$20,8,FALSE),"")</f>
        <v/>
      </c>
      <c r="N10865" s="17">
        <f t="shared" ca="1" si="772"/>
        <v>0</v>
      </c>
      <c r="O10865" s="17">
        <f t="shared" ca="1" si="773"/>
        <v>0</v>
      </c>
      <c r="P10865" s="17">
        <f t="shared" ca="1" si="770"/>
        <v>0</v>
      </c>
      <c r="Q10865" s="17">
        <f t="shared" ca="1" si="771"/>
        <v>0</v>
      </c>
    </row>
    <row r="10866" spans="1:17" x14ac:dyDescent="0.35">
      <c r="A10866" t="s">
        <v>2634</v>
      </c>
      <c r="B10866" t="s">
        <v>2635</v>
      </c>
      <c r="C10866" t="s">
        <v>2636</v>
      </c>
      <c r="D10866" t="s">
        <v>14</v>
      </c>
      <c r="E10866" t="s">
        <v>18</v>
      </c>
      <c r="G10866" t="s">
        <v>3040</v>
      </c>
      <c r="H10866">
        <v>2</v>
      </c>
      <c r="J10866">
        <v>0</v>
      </c>
      <c r="K10866">
        <v>0</v>
      </c>
      <c r="L10866" s="17">
        <f>IF($E10866&lt;&gt;"",VLOOKUP($E10866,GEMWs!$E$14:$L$20,7,FALSE),"")</f>
        <v>5950.3939027696888</v>
      </c>
      <c r="M10866" s="17">
        <f>IF($E10866&lt;&gt;"",VLOOKUP($E10866,GEMWs!$E$14:$L$20,8,FALSE),"")</f>
        <v>10539.430626954083</v>
      </c>
      <c r="N10866" s="17">
        <f t="shared" ca="1" si="772"/>
        <v>5950.3939027696888</v>
      </c>
      <c r="O10866" s="17">
        <f t="shared" ca="1" si="773"/>
        <v>10539.430626954083</v>
      </c>
      <c r="P10866" s="17">
        <f t="shared" ca="1" si="770"/>
        <v>1.8976357175169378E-4</v>
      </c>
      <c r="Q10866" s="17">
        <f t="shared" ca="1" si="771"/>
        <v>3.3611220243235892E-4</v>
      </c>
    </row>
    <row r="10867" spans="1:17" x14ac:dyDescent="0.35">
      <c r="A10867" t="s">
        <v>2634</v>
      </c>
      <c r="B10867" t="s">
        <v>156</v>
      </c>
      <c r="D10867" t="s">
        <v>14</v>
      </c>
      <c r="E10867" t="s">
        <v>21</v>
      </c>
      <c r="G10867" t="s">
        <v>3040</v>
      </c>
      <c r="H10867">
        <v>228</v>
      </c>
      <c r="J10867">
        <v>0</v>
      </c>
      <c r="K10867">
        <v>0</v>
      </c>
      <c r="L10867" s="17">
        <f>IF($E10867&lt;&gt;"",VLOOKUP($E10867,GEMWs!$E$14:$L$20,7,FALSE),"")</f>
        <v>37.754918937403332</v>
      </c>
      <c r="M10867" s="17">
        <f>IF($E10867&lt;&gt;"",VLOOKUP($E10867,GEMWs!$E$14:$L$20,8,FALSE),"")</f>
        <v>96.174593288388181</v>
      </c>
      <c r="N10867" s="17">
        <f t="shared" ca="1" si="772"/>
        <v>37.754918937403332</v>
      </c>
      <c r="O10867" s="17">
        <f t="shared" ca="1" si="773"/>
        <v>96.174593288388181</v>
      </c>
      <c r="P10867" s="17">
        <f t="shared" ca="1" si="770"/>
        <v>2.3706884760751881</v>
      </c>
      <c r="Q10867" s="17">
        <f t="shared" ca="1" si="771"/>
        <v>6.0389482064050526</v>
      </c>
    </row>
    <row r="10868" spans="1:17" x14ac:dyDescent="0.35">
      <c r="A10868" t="s">
        <v>2634</v>
      </c>
      <c r="B10868" t="s">
        <v>1232</v>
      </c>
      <c r="D10868" t="s">
        <v>22</v>
      </c>
      <c r="G10868" t="s">
        <v>3040</v>
      </c>
      <c r="H10868">
        <v>0.7</v>
      </c>
      <c r="J10868">
        <v>0</v>
      </c>
      <c r="K10868">
        <v>0</v>
      </c>
      <c r="L10868" s="17" t="str">
        <f>IF($E10868&lt;&gt;"",VLOOKUP($E10868,GEMWs!$E$14:$L$20,7,FALSE),"")</f>
        <v/>
      </c>
      <c r="M10868" s="17" t="str">
        <f>IF($E10868&lt;&gt;"",VLOOKUP($E10868,GEMWs!$E$14:$L$20,8,FALSE),"")</f>
        <v/>
      </c>
      <c r="N10868" s="17">
        <f t="shared" ca="1" si="772"/>
        <v>0</v>
      </c>
      <c r="O10868" s="17">
        <f t="shared" ca="1" si="773"/>
        <v>0</v>
      </c>
      <c r="P10868" s="17">
        <f t="shared" ca="1" si="770"/>
        <v>0</v>
      </c>
      <c r="Q10868" s="17">
        <f t="shared" ca="1" si="771"/>
        <v>0</v>
      </c>
    </row>
    <row r="10869" spans="1:17" x14ac:dyDescent="0.35">
      <c r="A10869" t="s">
        <v>2634</v>
      </c>
      <c r="B10869" t="s">
        <v>91</v>
      </c>
      <c r="C10869" t="s">
        <v>92</v>
      </c>
      <c r="D10869" t="s">
        <v>14</v>
      </c>
      <c r="E10869" t="s">
        <v>21</v>
      </c>
      <c r="F10869" t="s">
        <v>22</v>
      </c>
      <c r="G10869" t="s">
        <v>3040</v>
      </c>
      <c r="H10869">
        <v>5.4</v>
      </c>
      <c r="I10869">
        <v>368</v>
      </c>
      <c r="J10869">
        <v>78.33</v>
      </c>
      <c r="K10869">
        <v>110.48</v>
      </c>
      <c r="L10869" s="17">
        <f>IF($E10869&lt;&gt;"",VLOOKUP($E10869,GEMWs!$E$14:$L$20,7,FALSE),"")</f>
        <v>37.754918937403332</v>
      </c>
      <c r="M10869" s="17">
        <f>IF($E10869&lt;&gt;"",VLOOKUP($E10869,GEMWs!$E$14:$L$20,8,FALSE),"")</f>
        <v>96.174593288388181</v>
      </c>
      <c r="N10869" s="17">
        <f t="shared" si="772"/>
        <v>78.33</v>
      </c>
      <c r="O10869" s="17">
        <f t="shared" si="773"/>
        <v>110.48</v>
      </c>
      <c r="P10869" s="17">
        <f t="shared" si="770"/>
        <v>4.8877624909485884E-2</v>
      </c>
      <c r="Q10869" s="17">
        <f t="shared" si="771"/>
        <v>6.8939103791650719E-2</v>
      </c>
    </row>
    <row r="10870" spans="1:17" x14ac:dyDescent="0.35">
      <c r="A10870" t="s">
        <v>2634</v>
      </c>
      <c r="B10870" t="s">
        <v>1627</v>
      </c>
      <c r="D10870" t="s">
        <v>22</v>
      </c>
      <c r="G10870" t="s">
        <v>3040</v>
      </c>
      <c r="H10870">
        <v>445.2</v>
      </c>
      <c r="J10870">
        <v>0</v>
      </c>
      <c r="K10870">
        <v>0</v>
      </c>
      <c r="L10870" s="17" t="str">
        <f>IF($E10870&lt;&gt;"",VLOOKUP($E10870,GEMWs!$E$14:$L$20,7,FALSE),"")</f>
        <v/>
      </c>
      <c r="M10870" s="17" t="str">
        <f>IF($E10870&lt;&gt;"",VLOOKUP($E10870,GEMWs!$E$14:$L$20,8,FALSE),"")</f>
        <v/>
      </c>
      <c r="N10870" s="17">
        <f t="shared" ca="1" si="772"/>
        <v>0</v>
      </c>
      <c r="O10870" s="17">
        <f t="shared" ca="1" si="773"/>
        <v>0</v>
      </c>
      <c r="P10870" s="17">
        <f t="shared" ca="1" si="770"/>
        <v>0</v>
      </c>
      <c r="Q10870" s="17">
        <f t="shared" ca="1" si="771"/>
        <v>0</v>
      </c>
    </row>
    <row r="10871" spans="1:17" x14ac:dyDescent="0.35">
      <c r="A10871" t="s">
        <v>2634</v>
      </c>
      <c r="B10871" t="s">
        <v>1064</v>
      </c>
      <c r="C10871" t="s">
        <v>1065</v>
      </c>
      <c r="D10871" t="s">
        <v>14</v>
      </c>
      <c r="E10871" t="s">
        <v>21</v>
      </c>
      <c r="F10871" t="s">
        <v>22</v>
      </c>
      <c r="G10871" t="s">
        <v>3040</v>
      </c>
      <c r="H10871">
        <v>457.8</v>
      </c>
      <c r="I10871">
        <v>247</v>
      </c>
      <c r="J10871">
        <v>2273</v>
      </c>
      <c r="K10871">
        <v>25000</v>
      </c>
      <c r="L10871" s="17">
        <f>IF($E10871&lt;&gt;"",VLOOKUP($E10871,GEMWs!$E$14:$L$20,7,FALSE),"")</f>
        <v>37.754918937403332</v>
      </c>
      <c r="M10871" s="17">
        <f>IF($E10871&lt;&gt;"",VLOOKUP($E10871,GEMWs!$E$14:$L$20,8,FALSE),"")</f>
        <v>96.174593288388181</v>
      </c>
      <c r="N10871" s="17">
        <f t="shared" si="772"/>
        <v>2273</v>
      </c>
      <c r="O10871" s="17">
        <f t="shared" si="773"/>
        <v>25000</v>
      </c>
      <c r="P10871" s="17">
        <f t="shared" si="770"/>
        <v>1.8312000000000002E-2</v>
      </c>
      <c r="Q10871" s="17">
        <f t="shared" si="771"/>
        <v>0.20140783106027277</v>
      </c>
    </row>
    <row r="10872" spans="1:17" x14ac:dyDescent="0.35">
      <c r="A10872" t="s">
        <v>2634</v>
      </c>
      <c r="B10872" t="s">
        <v>358</v>
      </c>
      <c r="D10872" t="s">
        <v>14</v>
      </c>
      <c r="E10872" t="s">
        <v>21</v>
      </c>
      <c r="G10872" t="s">
        <v>3040</v>
      </c>
      <c r="H10872">
        <v>102.4</v>
      </c>
      <c r="J10872">
        <v>0</v>
      </c>
      <c r="K10872">
        <v>0</v>
      </c>
      <c r="L10872" s="17">
        <f>IF($E10872&lt;&gt;"",VLOOKUP($E10872,GEMWs!$E$14:$L$20,7,FALSE),"")</f>
        <v>37.754918937403332</v>
      </c>
      <c r="M10872" s="17">
        <f>IF($E10872&lt;&gt;"",VLOOKUP($E10872,GEMWs!$E$14:$L$20,8,FALSE),"")</f>
        <v>96.174593288388181</v>
      </c>
      <c r="N10872" s="17">
        <f t="shared" ca="1" si="772"/>
        <v>37.754918937403332</v>
      </c>
      <c r="O10872" s="17">
        <f t="shared" ca="1" si="773"/>
        <v>96.174593288388181</v>
      </c>
      <c r="P10872" s="17">
        <f t="shared" ca="1" si="770"/>
        <v>1.0647302629390321</v>
      </c>
      <c r="Q10872" s="17">
        <f t="shared" ca="1" si="771"/>
        <v>2.712229369894199</v>
      </c>
    </row>
    <row r="10873" spans="1:17" x14ac:dyDescent="0.35">
      <c r="A10873" t="s">
        <v>2634</v>
      </c>
      <c r="B10873" t="s">
        <v>663</v>
      </c>
      <c r="C10873" t="s">
        <v>664</v>
      </c>
      <c r="D10873" t="s">
        <v>14</v>
      </c>
      <c r="E10873" t="s">
        <v>21</v>
      </c>
      <c r="F10873" t="s">
        <v>22</v>
      </c>
      <c r="G10873" t="s">
        <v>3040</v>
      </c>
      <c r="H10873">
        <v>179</v>
      </c>
      <c r="I10873">
        <v>422</v>
      </c>
      <c r="J10873">
        <v>537.58991900000001</v>
      </c>
      <c r="K10873">
        <v>573.82261800000003</v>
      </c>
      <c r="L10873" s="17">
        <f>IF($E10873&lt;&gt;"",VLOOKUP($E10873,GEMWs!$E$14:$L$20,7,FALSE),"")</f>
        <v>37.754918937403332</v>
      </c>
      <c r="M10873" s="17">
        <f>IF($E10873&lt;&gt;"",VLOOKUP($E10873,GEMWs!$E$14:$L$20,8,FALSE),"")</f>
        <v>96.174593288388181</v>
      </c>
      <c r="N10873" s="17">
        <f t="shared" si="772"/>
        <v>537.58991900000001</v>
      </c>
      <c r="O10873" s="17">
        <f t="shared" si="773"/>
        <v>573.82261800000003</v>
      </c>
      <c r="P10873" s="17">
        <f t="shared" si="770"/>
        <v>0.31194308900525075</v>
      </c>
      <c r="Q10873" s="17">
        <f t="shared" si="771"/>
        <v>0.33296755328479288</v>
      </c>
    </row>
    <row r="10874" spans="1:17" x14ac:dyDescent="0.35">
      <c r="A10874" t="s">
        <v>2634</v>
      </c>
      <c r="B10874" t="s">
        <v>466</v>
      </c>
      <c r="D10874" t="s">
        <v>14</v>
      </c>
      <c r="E10874" t="s">
        <v>21</v>
      </c>
      <c r="G10874" t="s">
        <v>3040</v>
      </c>
      <c r="H10874">
        <v>3.3</v>
      </c>
      <c r="J10874">
        <v>0</v>
      </c>
      <c r="K10874">
        <v>0</v>
      </c>
      <c r="L10874" s="17">
        <f>IF($E10874&lt;&gt;"",VLOOKUP($E10874,GEMWs!$E$14:$L$20,7,FALSE),"")</f>
        <v>37.754918937403332</v>
      </c>
      <c r="M10874" s="17">
        <f>IF($E10874&lt;&gt;"",VLOOKUP($E10874,GEMWs!$E$14:$L$20,8,FALSE),"")</f>
        <v>96.174593288388181</v>
      </c>
      <c r="N10874" s="17">
        <f t="shared" ca="1" si="772"/>
        <v>37.754918937403332</v>
      </c>
      <c r="O10874" s="17">
        <f t="shared" ca="1" si="773"/>
        <v>96.174593288388181</v>
      </c>
      <c r="P10874" s="17">
        <f t="shared" ca="1" si="770"/>
        <v>3.4312596364246141E-2</v>
      </c>
      <c r="Q10874" s="17">
        <f t="shared" ca="1" si="771"/>
        <v>8.7405829303231014E-2</v>
      </c>
    </row>
    <row r="10875" spans="1:17" x14ac:dyDescent="0.35">
      <c r="A10875" t="s">
        <v>2634</v>
      </c>
      <c r="B10875" t="s">
        <v>129</v>
      </c>
      <c r="D10875" t="s">
        <v>14</v>
      </c>
      <c r="E10875" t="s">
        <v>21</v>
      </c>
      <c r="G10875" t="s">
        <v>3040</v>
      </c>
      <c r="H10875">
        <v>0.2</v>
      </c>
      <c r="J10875">
        <v>0</v>
      </c>
      <c r="K10875">
        <v>0</v>
      </c>
      <c r="L10875" s="17">
        <f>IF($E10875&lt;&gt;"",VLOOKUP($E10875,GEMWs!$E$14:$L$20,7,FALSE),"")</f>
        <v>37.754918937403332</v>
      </c>
      <c r="M10875" s="17">
        <f>IF($E10875&lt;&gt;"",VLOOKUP($E10875,GEMWs!$E$14:$L$20,8,FALSE),"")</f>
        <v>96.174593288388181</v>
      </c>
      <c r="N10875" s="17">
        <f t="shared" ca="1" si="772"/>
        <v>37.754918937403332</v>
      </c>
      <c r="O10875" s="17">
        <f t="shared" ca="1" si="773"/>
        <v>96.174593288388181</v>
      </c>
      <c r="P10875" s="17">
        <f t="shared" ca="1" si="770"/>
        <v>2.079551294802797E-3</v>
      </c>
      <c r="Q10875" s="17">
        <f t="shared" ca="1" si="771"/>
        <v>5.2973229880746075E-3</v>
      </c>
    </row>
    <row r="10876" spans="1:17" x14ac:dyDescent="0.35">
      <c r="A10876" t="s">
        <v>2634</v>
      </c>
      <c r="B10876" t="s">
        <v>686</v>
      </c>
      <c r="D10876" t="s">
        <v>14</v>
      </c>
      <c r="E10876" t="s">
        <v>15</v>
      </c>
      <c r="G10876" t="s">
        <v>3040</v>
      </c>
      <c r="H10876">
        <v>120.6</v>
      </c>
      <c r="J10876">
        <v>0</v>
      </c>
      <c r="K10876">
        <v>0</v>
      </c>
      <c r="L10876" s="17">
        <f>IF($E10876&lt;&gt;"",VLOOKUP($E10876,GEMWs!$E$14:$L$20,7,FALSE),"")</f>
        <v>37.892086284381016</v>
      </c>
      <c r="M10876" s="17">
        <f>IF($E10876&lt;&gt;"",VLOOKUP($E10876,GEMWs!$E$14:$L$20,8,FALSE),"")</f>
        <v>96.522753888300599</v>
      </c>
      <c r="N10876" s="17">
        <f t="shared" ca="1" si="772"/>
        <v>37.892086284381016</v>
      </c>
      <c r="O10876" s="17">
        <f t="shared" ca="1" si="773"/>
        <v>96.522753888300599</v>
      </c>
      <c r="P10876" s="17">
        <f t="shared" ca="1" si="770"/>
        <v>1.2494463237089402</v>
      </c>
      <c r="Q10876" s="17">
        <f t="shared" ca="1" si="771"/>
        <v>3.1827226164031748</v>
      </c>
    </row>
    <row r="10877" spans="1:17" x14ac:dyDescent="0.35">
      <c r="A10877" t="s">
        <v>2634</v>
      </c>
      <c r="B10877" t="s">
        <v>2984</v>
      </c>
      <c r="D10877" t="s">
        <v>14</v>
      </c>
      <c r="E10877" t="s">
        <v>21</v>
      </c>
      <c r="G10877" t="s">
        <v>3040</v>
      </c>
      <c r="H10877">
        <v>0.5</v>
      </c>
      <c r="J10877">
        <v>0</v>
      </c>
      <c r="K10877">
        <v>0</v>
      </c>
      <c r="L10877" s="17">
        <f>IF($E10877&lt;&gt;"",VLOOKUP($E10877,GEMWs!$E$14:$L$20,7,FALSE),"")</f>
        <v>37.754918937403332</v>
      </c>
      <c r="M10877" s="17">
        <f>IF($E10877&lt;&gt;"",VLOOKUP($E10877,GEMWs!$E$14:$L$20,8,FALSE),"")</f>
        <v>96.174593288388181</v>
      </c>
      <c r="N10877" s="17">
        <f t="shared" ca="1" si="772"/>
        <v>37.754918937403332</v>
      </c>
      <c r="O10877" s="17">
        <f t="shared" ca="1" si="773"/>
        <v>96.174593288388181</v>
      </c>
      <c r="P10877" s="17">
        <f t="shared" ca="1" si="770"/>
        <v>5.1988782370069918E-3</v>
      </c>
      <c r="Q10877" s="17">
        <f t="shared" ca="1" si="771"/>
        <v>1.3243307470186519E-2</v>
      </c>
    </row>
    <row r="10878" spans="1:17" x14ac:dyDescent="0.35">
      <c r="A10878" t="s">
        <v>2634</v>
      </c>
      <c r="B10878" t="s">
        <v>1655</v>
      </c>
      <c r="D10878" t="s">
        <v>14</v>
      </c>
      <c r="E10878" t="s">
        <v>18</v>
      </c>
      <c r="G10878" t="s">
        <v>3040</v>
      </c>
      <c r="H10878">
        <v>0.5</v>
      </c>
      <c r="J10878">
        <v>0</v>
      </c>
      <c r="K10878">
        <v>0</v>
      </c>
      <c r="L10878" s="17">
        <f>IF($E10878&lt;&gt;"",VLOOKUP($E10878,GEMWs!$E$14:$L$20,7,FALSE),"")</f>
        <v>5950.3939027696888</v>
      </c>
      <c r="M10878" s="17">
        <f>IF($E10878&lt;&gt;"",VLOOKUP($E10878,GEMWs!$E$14:$L$20,8,FALSE),"")</f>
        <v>10539.430626954083</v>
      </c>
      <c r="N10878" s="17">
        <f t="shared" ca="1" si="772"/>
        <v>5950.3939027696888</v>
      </c>
      <c r="O10878" s="17">
        <f t="shared" ca="1" si="773"/>
        <v>10539.430626954083</v>
      </c>
      <c r="P10878" s="17">
        <f t="shared" ca="1" si="770"/>
        <v>4.7440892937923445E-5</v>
      </c>
      <c r="Q10878" s="17">
        <f t="shared" ca="1" si="771"/>
        <v>8.4028050608089729E-5</v>
      </c>
    </row>
    <row r="10879" spans="1:17" x14ac:dyDescent="0.35">
      <c r="A10879" t="s">
        <v>2634</v>
      </c>
      <c r="B10879" t="s">
        <v>2974</v>
      </c>
      <c r="D10879" t="s">
        <v>14</v>
      </c>
      <c r="E10879" t="s">
        <v>21</v>
      </c>
      <c r="G10879" t="s">
        <v>3040</v>
      </c>
      <c r="H10879">
        <v>1221.0999999999999</v>
      </c>
      <c r="J10879">
        <v>0</v>
      </c>
      <c r="K10879">
        <v>0</v>
      </c>
      <c r="L10879" s="17">
        <f>IF($E10879&lt;&gt;"",VLOOKUP($E10879,GEMWs!$E$14:$L$20,7,FALSE),"")</f>
        <v>37.754918937403332</v>
      </c>
      <c r="M10879" s="17">
        <f>IF($E10879&lt;&gt;"",VLOOKUP($E10879,GEMWs!$E$14:$L$20,8,FALSE),"")</f>
        <v>96.174593288388181</v>
      </c>
      <c r="N10879" s="17">
        <f t="shared" ca="1" si="772"/>
        <v>37.754918937403332</v>
      </c>
      <c r="O10879" s="17">
        <f t="shared" ca="1" si="773"/>
        <v>96.174593288388181</v>
      </c>
      <c r="P10879" s="17">
        <f t="shared" ca="1" si="770"/>
        <v>12.696700430418474</v>
      </c>
      <c r="Q10879" s="17">
        <f t="shared" ca="1" si="771"/>
        <v>32.342805503689512</v>
      </c>
    </row>
    <row r="10880" spans="1:17" x14ac:dyDescent="0.35">
      <c r="A10880" t="s">
        <v>2634</v>
      </c>
      <c r="B10880" t="s">
        <v>665</v>
      </c>
      <c r="C10880" t="s">
        <v>666</v>
      </c>
      <c r="D10880" t="s">
        <v>14</v>
      </c>
      <c r="E10880" t="s">
        <v>21</v>
      </c>
      <c r="F10880" t="s">
        <v>22</v>
      </c>
      <c r="G10880" t="s">
        <v>3040</v>
      </c>
      <c r="H10880">
        <v>34466.1</v>
      </c>
      <c r="I10880">
        <v>250</v>
      </c>
      <c r="J10880">
        <v>900</v>
      </c>
      <c r="K10880">
        <v>1800</v>
      </c>
      <c r="L10880" s="17">
        <f>IF($E10880&lt;&gt;"",VLOOKUP($E10880,GEMWs!$E$14:$L$20,7,FALSE),"")</f>
        <v>37.754918937403332</v>
      </c>
      <c r="M10880" s="17">
        <f>IF($E10880&lt;&gt;"",VLOOKUP($E10880,GEMWs!$E$14:$L$20,8,FALSE),"")</f>
        <v>96.174593288388181</v>
      </c>
      <c r="N10880" s="17">
        <f t="shared" si="772"/>
        <v>900</v>
      </c>
      <c r="O10880" s="17">
        <f t="shared" si="773"/>
        <v>1800</v>
      </c>
      <c r="P10880" s="17">
        <f t="shared" si="770"/>
        <v>19.147833333333331</v>
      </c>
      <c r="Q10880" s="17">
        <f t="shared" si="771"/>
        <v>38.295666666666662</v>
      </c>
    </row>
    <row r="10881" spans="1:17" x14ac:dyDescent="0.35">
      <c r="A10881" t="s">
        <v>2634</v>
      </c>
      <c r="B10881" t="s">
        <v>1712</v>
      </c>
      <c r="D10881" t="s">
        <v>14</v>
      </c>
      <c r="E10881" t="s">
        <v>21</v>
      </c>
      <c r="G10881" t="s">
        <v>3040</v>
      </c>
      <c r="H10881">
        <v>0.8</v>
      </c>
      <c r="J10881">
        <v>0</v>
      </c>
      <c r="K10881">
        <v>0</v>
      </c>
      <c r="L10881" s="17">
        <f>IF($E10881&lt;&gt;"",VLOOKUP($E10881,GEMWs!$E$14:$L$20,7,FALSE),"")</f>
        <v>37.754918937403332</v>
      </c>
      <c r="M10881" s="17">
        <f>IF($E10881&lt;&gt;"",VLOOKUP($E10881,GEMWs!$E$14:$L$20,8,FALSE),"")</f>
        <v>96.174593288388181</v>
      </c>
      <c r="N10881" s="17">
        <f t="shared" ca="1" si="772"/>
        <v>37.754918937403332</v>
      </c>
      <c r="O10881" s="17">
        <f t="shared" ca="1" si="773"/>
        <v>96.174593288388181</v>
      </c>
      <c r="P10881" s="17">
        <f t="shared" ca="1" si="770"/>
        <v>8.3182051792111879E-3</v>
      </c>
      <c r="Q10881" s="17">
        <f t="shared" ca="1" si="771"/>
        <v>2.118929195229843E-2</v>
      </c>
    </row>
    <row r="10882" spans="1:17" x14ac:dyDescent="0.35">
      <c r="A10882" t="s">
        <v>2634</v>
      </c>
      <c r="B10882" t="s">
        <v>176</v>
      </c>
      <c r="C10882" t="s">
        <v>177</v>
      </c>
      <c r="D10882" t="s">
        <v>14</v>
      </c>
      <c r="E10882" t="s">
        <v>21</v>
      </c>
      <c r="F10882" t="s">
        <v>22</v>
      </c>
      <c r="G10882" t="s">
        <v>3040</v>
      </c>
      <c r="H10882">
        <v>2.7</v>
      </c>
      <c r="I10882">
        <v>255</v>
      </c>
      <c r="J10882">
        <v>13640</v>
      </c>
      <c r="K10882">
        <v>27270</v>
      </c>
      <c r="L10882" s="17">
        <f>IF($E10882&lt;&gt;"",VLOOKUP($E10882,GEMWs!$E$14:$L$20,7,FALSE),"")</f>
        <v>37.754918937403332</v>
      </c>
      <c r="M10882" s="17">
        <f>IF($E10882&lt;&gt;"",VLOOKUP($E10882,GEMWs!$E$14:$L$20,8,FALSE),"")</f>
        <v>96.174593288388181</v>
      </c>
      <c r="N10882" s="17">
        <f t="shared" si="772"/>
        <v>13640</v>
      </c>
      <c r="O10882" s="17">
        <f t="shared" si="773"/>
        <v>27270</v>
      </c>
      <c r="P10882" s="17">
        <f t="shared" si="770"/>
        <v>9.9009900990099017E-5</v>
      </c>
      <c r="Q10882" s="17">
        <f t="shared" si="771"/>
        <v>1.9794721407624633E-4</v>
      </c>
    </row>
    <row r="10883" spans="1:17" x14ac:dyDescent="0.35">
      <c r="A10883" t="s">
        <v>2634</v>
      </c>
      <c r="B10883" t="s">
        <v>47</v>
      </c>
      <c r="C10883" t="s">
        <v>48</v>
      </c>
      <c r="D10883" t="s">
        <v>14</v>
      </c>
      <c r="E10883" t="s">
        <v>21</v>
      </c>
      <c r="F10883" t="s">
        <v>14</v>
      </c>
      <c r="G10883" t="s">
        <v>3040</v>
      </c>
      <c r="H10883">
        <v>117.7</v>
      </c>
      <c r="I10883">
        <v>256</v>
      </c>
      <c r="J10883">
        <v>11.292441</v>
      </c>
      <c r="K10883">
        <v>1000</v>
      </c>
      <c r="L10883" s="17">
        <f>IF($E10883&lt;&gt;"",VLOOKUP($E10883,GEMWs!$E$14:$L$20,7,FALSE),"")</f>
        <v>37.754918937403332</v>
      </c>
      <c r="M10883" s="17">
        <f>IF($E10883&lt;&gt;"",VLOOKUP($E10883,GEMWs!$E$14:$L$20,8,FALSE),"")</f>
        <v>96.174593288388181</v>
      </c>
      <c r="N10883" s="17">
        <f t="shared" si="772"/>
        <v>11.292441</v>
      </c>
      <c r="O10883" s="17">
        <f t="shared" si="773"/>
        <v>1000</v>
      </c>
      <c r="P10883" s="17">
        <f t="shared" si="770"/>
        <v>0.1177</v>
      </c>
      <c r="Q10883" s="17">
        <f t="shared" si="771"/>
        <v>10.422901478962785</v>
      </c>
    </row>
    <row r="10884" spans="1:17" x14ac:dyDescent="0.35">
      <c r="A10884" t="s">
        <v>2634</v>
      </c>
      <c r="B10884" t="s">
        <v>504</v>
      </c>
      <c r="C10884" t="s">
        <v>505</v>
      </c>
      <c r="D10884" t="s">
        <v>22</v>
      </c>
      <c r="G10884" t="s">
        <v>3040</v>
      </c>
      <c r="H10884">
        <v>0.6</v>
      </c>
      <c r="J10884">
        <v>0</v>
      </c>
      <c r="K10884">
        <v>0</v>
      </c>
      <c r="L10884" s="17" t="str">
        <f>IF($E10884&lt;&gt;"",VLOOKUP($E10884,GEMWs!$E$14:$L$20,7,FALSE),"")</f>
        <v/>
      </c>
      <c r="M10884" s="17" t="str">
        <f>IF($E10884&lt;&gt;"",VLOOKUP($E10884,GEMWs!$E$14:$L$20,8,FALSE),"")</f>
        <v/>
      </c>
      <c r="N10884" s="17">
        <f t="shared" ca="1" si="772"/>
        <v>0</v>
      </c>
      <c r="O10884" s="17">
        <f t="shared" ca="1" si="773"/>
        <v>0</v>
      </c>
      <c r="P10884" s="17">
        <f t="shared" ca="1" si="770"/>
        <v>0</v>
      </c>
      <c r="Q10884" s="17">
        <f t="shared" ca="1" si="771"/>
        <v>0</v>
      </c>
    </row>
    <row r="10885" spans="1:17" x14ac:dyDescent="0.35">
      <c r="A10885" t="s">
        <v>2634</v>
      </c>
      <c r="B10885" t="s">
        <v>77</v>
      </c>
      <c r="C10885" t="s">
        <v>78</v>
      </c>
      <c r="D10885" t="s">
        <v>14</v>
      </c>
      <c r="E10885" t="s">
        <v>21</v>
      </c>
      <c r="F10885" t="s">
        <v>22</v>
      </c>
      <c r="G10885" t="s">
        <v>3040</v>
      </c>
      <c r="H10885">
        <v>304.7</v>
      </c>
      <c r="I10885">
        <v>373</v>
      </c>
      <c r="J10885">
        <v>1400</v>
      </c>
      <c r="K10885">
        <v>1400</v>
      </c>
      <c r="L10885" s="17">
        <f>IF($E10885&lt;&gt;"",VLOOKUP($E10885,GEMWs!$E$14:$L$20,7,FALSE),"")</f>
        <v>37.754918937403332</v>
      </c>
      <c r="M10885" s="17">
        <f>IF($E10885&lt;&gt;"",VLOOKUP($E10885,GEMWs!$E$14:$L$20,8,FALSE),"")</f>
        <v>96.174593288388181</v>
      </c>
      <c r="N10885" s="17">
        <f t="shared" si="772"/>
        <v>1400</v>
      </c>
      <c r="O10885" s="17">
        <f t="shared" si="773"/>
        <v>1400</v>
      </c>
      <c r="P10885" s="17">
        <f t="shared" si="770"/>
        <v>0.21764285714285714</v>
      </c>
      <c r="Q10885" s="17">
        <f t="shared" si="771"/>
        <v>0.21764285714285714</v>
      </c>
    </row>
    <row r="10886" spans="1:17" x14ac:dyDescent="0.35">
      <c r="A10886" t="s">
        <v>2634</v>
      </c>
      <c r="B10886" t="s">
        <v>1652</v>
      </c>
      <c r="D10886" t="s">
        <v>14</v>
      </c>
      <c r="E10886" t="s">
        <v>18</v>
      </c>
      <c r="G10886" t="s">
        <v>3040</v>
      </c>
      <c r="H10886">
        <v>0.5</v>
      </c>
      <c r="J10886">
        <v>0</v>
      </c>
      <c r="K10886">
        <v>0</v>
      </c>
      <c r="L10886" s="17">
        <f>IF($E10886&lt;&gt;"",VLOOKUP($E10886,GEMWs!$E$14:$L$20,7,FALSE),"")</f>
        <v>5950.3939027696888</v>
      </c>
      <c r="M10886" s="17">
        <f>IF($E10886&lt;&gt;"",VLOOKUP($E10886,GEMWs!$E$14:$L$20,8,FALSE),"")</f>
        <v>10539.430626954083</v>
      </c>
      <c r="N10886" s="17">
        <f t="shared" ca="1" si="772"/>
        <v>5950.3939027696888</v>
      </c>
      <c r="O10886" s="17">
        <f t="shared" ca="1" si="773"/>
        <v>10539.430626954083</v>
      </c>
      <c r="P10886" s="17">
        <f t="shared" ca="1" si="770"/>
        <v>4.7440892937923445E-5</v>
      </c>
      <c r="Q10886" s="17">
        <f t="shared" ca="1" si="771"/>
        <v>8.4028050608089729E-5</v>
      </c>
    </row>
    <row r="10887" spans="1:17" x14ac:dyDescent="0.35">
      <c r="A10887" t="s">
        <v>2634</v>
      </c>
      <c r="B10887" t="s">
        <v>1656</v>
      </c>
      <c r="D10887" t="s">
        <v>14</v>
      </c>
      <c r="E10887" t="s">
        <v>18</v>
      </c>
      <c r="G10887" t="s">
        <v>3040</v>
      </c>
      <c r="H10887">
        <v>5.0999999999999996</v>
      </c>
      <c r="J10887">
        <v>0</v>
      </c>
      <c r="K10887">
        <v>0</v>
      </c>
      <c r="L10887" s="17">
        <f>IF($E10887&lt;&gt;"",VLOOKUP($E10887,GEMWs!$E$14:$L$20,7,FALSE),"")</f>
        <v>5950.3939027696888</v>
      </c>
      <c r="M10887" s="17">
        <f>IF($E10887&lt;&gt;"",VLOOKUP($E10887,GEMWs!$E$14:$L$20,8,FALSE),"")</f>
        <v>10539.430626954083</v>
      </c>
      <c r="N10887" s="17">
        <f t="shared" ca="1" si="772"/>
        <v>5950.3939027696888</v>
      </c>
      <c r="O10887" s="17">
        <f t="shared" ca="1" si="773"/>
        <v>10539.430626954083</v>
      </c>
      <c r="P10887" s="17">
        <f t="shared" ca="1" si="770"/>
        <v>4.8389710796681908E-4</v>
      </c>
      <c r="Q10887" s="17">
        <f t="shared" ca="1" si="771"/>
        <v>8.5708611620251523E-4</v>
      </c>
    </row>
    <row r="10888" spans="1:17" x14ac:dyDescent="0.35">
      <c r="A10888" t="s">
        <v>2634</v>
      </c>
      <c r="B10888" t="s">
        <v>1588</v>
      </c>
      <c r="D10888" t="s">
        <v>14</v>
      </c>
      <c r="E10888" t="s">
        <v>18</v>
      </c>
      <c r="G10888" t="s">
        <v>3040</v>
      </c>
      <c r="H10888">
        <v>1.6</v>
      </c>
      <c r="J10888">
        <v>0</v>
      </c>
      <c r="K10888">
        <v>0</v>
      </c>
      <c r="L10888" s="17">
        <f>IF($E10888&lt;&gt;"",VLOOKUP($E10888,GEMWs!$E$14:$L$20,7,FALSE),"")</f>
        <v>5950.3939027696888</v>
      </c>
      <c r="M10888" s="17">
        <f>IF($E10888&lt;&gt;"",VLOOKUP($E10888,GEMWs!$E$14:$L$20,8,FALSE),"")</f>
        <v>10539.430626954083</v>
      </c>
      <c r="N10888" s="17">
        <f t="shared" ca="1" si="772"/>
        <v>5950.3939027696888</v>
      </c>
      <c r="O10888" s="17">
        <f t="shared" ca="1" si="773"/>
        <v>10539.430626954083</v>
      </c>
      <c r="P10888" s="17">
        <f t="shared" ca="1" si="770"/>
        <v>1.5181085740135502E-4</v>
      </c>
      <c r="Q10888" s="17">
        <f t="shared" ca="1" si="771"/>
        <v>2.6888976194588716E-4</v>
      </c>
    </row>
    <row r="10889" spans="1:17" x14ac:dyDescent="0.35">
      <c r="A10889" t="s">
        <v>2634</v>
      </c>
      <c r="B10889" t="s">
        <v>123</v>
      </c>
      <c r="D10889" t="s">
        <v>14</v>
      </c>
      <c r="E10889" t="s">
        <v>21</v>
      </c>
      <c r="G10889" t="s">
        <v>3040</v>
      </c>
      <c r="H10889">
        <v>3.3</v>
      </c>
      <c r="J10889">
        <v>0</v>
      </c>
      <c r="K10889">
        <v>0</v>
      </c>
      <c r="L10889" s="17">
        <f>IF($E10889&lt;&gt;"",VLOOKUP($E10889,GEMWs!$E$14:$L$20,7,FALSE),"")</f>
        <v>37.754918937403332</v>
      </c>
      <c r="M10889" s="17">
        <f>IF($E10889&lt;&gt;"",VLOOKUP($E10889,GEMWs!$E$14:$L$20,8,FALSE),"")</f>
        <v>96.174593288388181</v>
      </c>
      <c r="N10889" s="17">
        <f t="shared" ca="1" si="772"/>
        <v>37.754918937403332</v>
      </c>
      <c r="O10889" s="17">
        <f t="shared" ca="1" si="773"/>
        <v>96.174593288388181</v>
      </c>
      <c r="P10889" s="17">
        <f t="shared" ca="1" si="770"/>
        <v>3.4312596364246141E-2</v>
      </c>
      <c r="Q10889" s="17">
        <f t="shared" ca="1" si="771"/>
        <v>8.7405829303231014E-2</v>
      </c>
    </row>
    <row r="10890" spans="1:17" x14ac:dyDescent="0.35">
      <c r="A10890" t="s">
        <v>2634</v>
      </c>
      <c r="B10890" t="s">
        <v>667</v>
      </c>
      <c r="C10890" t="s">
        <v>668</v>
      </c>
      <c r="D10890" t="s">
        <v>14</v>
      </c>
      <c r="E10890" t="s">
        <v>21</v>
      </c>
      <c r="F10890" t="s">
        <v>22</v>
      </c>
      <c r="G10890" t="s">
        <v>3040</v>
      </c>
      <c r="H10890">
        <v>2453.6</v>
      </c>
      <c r="I10890">
        <v>379</v>
      </c>
      <c r="J10890">
        <v>649</v>
      </c>
      <c r="K10890">
        <v>885</v>
      </c>
      <c r="L10890" s="17">
        <f>IF($E10890&lt;&gt;"",VLOOKUP($E10890,GEMWs!$E$14:$L$20,7,FALSE),"")</f>
        <v>37.754918937403332</v>
      </c>
      <c r="M10890" s="17">
        <f>IF($E10890&lt;&gt;"",VLOOKUP($E10890,GEMWs!$E$14:$L$20,8,FALSE),"")</f>
        <v>96.174593288388181</v>
      </c>
      <c r="N10890" s="17">
        <f t="shared" si="772"/>
        <v>649</v>
      </c>
      <c r="O10890" s="17">
        <f t="shared" si="773"/>
        <v>885</v>
      </c>
      <c r="P10890" s="17">
        <f t="shared" si="770"/>
        <v>2.7724293785310734</v>
      </c>
      <c r="Q10890" s="17">
        <f t="shared" si="771"/>
        <v>3.7805855161787365</v>
      </c>
    </row>
    <row r="10891" spans="1:17" x14ac:dyDescent="0.35">
      <c r="A10891" t="s">
        <v>2634</v>
      </c>
      <c r="B10891" t="s">
        <v>687</v>
      </c>
      <c r="D10891" t="s">
        <v>14</v>
      </c>
      <c r="E10891" t="s">
        <v>21</v>
      </c>
      <c r="G10891" t="s">
        <v>3040</v>
      </c>
      <c r="H10891">
        <v>4421.7</v>
      </c>
      <c r="J10891">
        <v>0</v>
      </c>
      <c r="K10891">
        <v>0</v>
      </c>
      <c r="L10891" s="17">
        <f>IF($E10891&lt;&gt;"",VLOOKUP($E10891,GEMWs!$E$14:$L$20,7,FALSE),"")</f>
        <v>37.754918937403332</v>
      </c>
      <c r="M10891" s="17">
        <f>IF($E10891&lt;&gt;"",VLOOKUP($E10891,GEMWs!$E$14:$L$20,8,FALSE),"")</f>
        <v>96.174593288388181</v>
      </c>
      <c r="N10891" s="17">
        <f t="shared" ca="1" si="772"/>
        <v>37.754918937403332</v>
      </c>
      <c r="O10891" s="17">
        <f t="shared" ca="1" si="773"/>
        <v>96.174593288388181</v>
      </c>
      <c r="P10891" s="17">
        <f t="shared" ref="P10891:P10954" ca="1" si="774">IF(O10891&gt;0,$H10891/O10891,0)</f>
        <v>45.975759801147632</v>
      </c>
      <c r="Q10891" s="17">
        <f t="shared" ref="Q10891:Q10954" ca="1" si="775">IF(N10891&gt;0,$H10891/N10891,0)</f>
        <v>117.11586528184745</v>
      </c>
    </row>
    <row r="10892" spans="1:17" x14ac:dyDescent="0.35">
      <c r="A10892" t="s">
        <v>2634</v>
      </c>
      <c r="B10892" t="s">
        <v>140</v>
      </c>
      <c r="C10892" t="s">
        <v>141</v>
      </c>
      <c r="D10892" t="s">
        <v>14</v>
      </c>
      <c r="E10892" t="s">
        <v>21</v>
      </c>
      <c r="F10892" t="s">
        <v>22</v>
      </c>
      <c r="G10892" t="s">
        <v>3040</v>
      </c>
      <c r="H10892">
        <v>8.6</v>
      </c>
      <c r="I10892">
        <v>425</v>
      </c>
      <c r="J10892">
        <v>3722.8</v>
      </c>
      <c r="K10892">
        <v>5548.3</v>
      </c>
      <c r="L10892" s="17">
        <f>IF($E10892&lt;&gt;"",VLOOKUP($E10892,GEMWs!$E$14:$L$20,7,FALSE),"")</f>
        <v>37.754918937403332</v>
      </c>
      <c r="M10892" s="17">
        <f>IF($E10892&lt;&gt;"",VLOOKUP($E10892,GEMWs!$E$14:$L$20,8,FALSE),"")</f>
        <v>96.174593288388181</v>
      </c>
      <c r="N10892" s="17">
        <f t="shared" si="772"/>
        <v>3722.8</v>
      </c>
      <c r="O10892" s="17">
        <f t="shared" si="773"/>
        <v>5548.3</v>
      </c>
      <c r="P10892" s="17">
        <f t="shared" si="774"/>
        <v>1.5500243317773011E-3</v>
      </c>
      <c r="Q10892" s="17">
        <f t="shared" si="775"/>
        <v>2.310089180186956E-3</v>
      </c>
    </row>
    <row r="10893" spans="1:17" x14ac:dyDescent="0.35">
      <c r="A10893" t="s">
        <v>2634</v>
      </c>
      <c r="B10893" t="s">
        <v>1554</v>
      </c>
      <c r="D10893" t="s">
        <v>14</v>
      </c>
      <c r="E10893" t="s">
        <v>18</v>
      </c>
      <c r="G10893" t="s">
        <v>3040</v>
      </c>
      <c r="H10893">
        <v>10.9</v>
      </c>
      <c r="J10893">
        <v>0</v>
      </c>
      <c r="K10893">
        <v>0</v>
      </c>
      <c r="L10893" s="17">
        <f>IF($E10893&lt;&gt;"",VLOOKUP($E10893,GEMWs!$E$14:$L$20,7,FALSE),"")</f>
        <v>5950.3939027696888</v>
      </c>
      <c r="M10893" s="17">
        <f>IF($E10893&lt;&gt;"",VLOOKUP($E10893,GEMWs!$E$14:$L$20,8,FALSE),"")</f>
        <v>10539.430626954083</v>
      </c>
      <c r="N10893" s="17">
        <f t="shared" ca="1" si="772"/>
        <v>5950.3939027696888</v>
      </c>
      <c r="O10893" s="17">
        <f t="shared" ca="1" si="773"/>
        <v>10539.430626954083</v>
      </c>
      <c r="P10893" s="17">
        <f t="shared" ca="1" si="774"/>
        <v>1.0342114660467311E-3</v>
      </c>
      <c r="Q10893" s="17">
        <f t="shared" ca="1" si="775"/>
        <v>1.8318115032563563E-3</v>
      </c>
    </row>
    <row r="10894" spans="1:17" x14ac:dyDescent="0.35">
      <c r="A10894" t="s">
        <v>2634</v>
      </c>
      <c r="B10894" t="s">
        <v>1630</v>
      </c>
      <c r="D10894" t="s">
        <v>14</v>
      </c>
      <c r="E10894" t="s">
        <v>18</v>
      </c>
      <c r="G10894" t="s">
        <v>3040</v>
      </c>
      <c r="H10894">
        <v>36.700000000000003</v>
      </c>
      <c r="J10894">
        <v>0</v>
      </c>
      <c r="K10894">
        <v>0</v>
      </c>
      <c r="L10894" s="17">
        <f>IF($E10894&lt;&gt;"",VLOOKUP($E10894,GEMWs!$E$14:$L$20,7,FALSE),"")</f>
        <v>5950.3939027696888</v>
      </c>
      <c r="M10894" s="17">
        <f>IF($E10894&lt;&gt;"",VLOOKUP($E10894,GEMWs!$E$14:$L$20,8,FALSE),"")</f>
        <v>10539.430626954083</v>
      </c>
      <c r="N10894" s="17">
        <f t="shared" ca="1" si="772"/>
        <v>5950.3939027696888</v>
      </c>
      <c r="O10894" s="17">
        <f t="shared" ca="1" si="773"/>
        <v>10539.430626954083</v>
      </c>
      <c r="P10894" s="17">
        <f t="shared" ca="1" si="774"/>
        <v>3.4821615416435808E-3</v>
      </c>
      <c r="Q10894" s="17">
        <f t="shared" ca="1" si="775"/>
        <v>6.1676589146337875E-3</v>
      </c>
    </row>
    <row r="10895" spans="1:17" x14ac:dyDescent="0.35">
      <c r="A10895" t="s">
        <v>2634</v>
      </c>
      <c r="B10895" t="s">
        <v>1573</v>
      </c>
      <c r="D10895" t="s">
        <v>14</v>
      </c>
      <c r="E10895" t="s">
        <v>21</v>
      </c>
      <c r="G10895" t="s">
        <v>3040</v>
      </c>
      <c r="H10895">
        <v>426.7</v>
      </c>
      <c r="J10895">
        <v>0</v>
      </c>
      <c r="K10895">
        <v>0</v>
      </c>
      <c r="L10895" s="17">
        <f>IF($E10895&lt;&gt;"",VLOOKUP($E10895,GEMWs!$E$14:$L$20,7,FALSE),"")</f>
        <v>37.754918937403332</v>
      </c>
      <c r="M10895" s="17">
        <f>IF($E10895&lt;&gt;"",VLOOKUP($E10895,GEMWs!$E$14:$L$20,8,FALSE),"")</f>
        <v>96.174593288388181</v>
      </c>
      <c r="N10895" s="17">
        <f t="shared" ca="1" si="772"/>
        <v>37.754918937403332</v>
      </c>
      <c r="O10895" s="17">
        <f t="shared" ca="1" si="773"/>
        <v>96.174593288388181</v>
      </c>
      <c r="P10895" s="17">
        <f t="shared" ca="1" si="774"/>
        <v>4.4367226874617662</v>
      </c>
      <c r="Q10895" s="17">
        <f t="shared" ca="1" si="775"/>
        <v>11.301838595057175</v>
      </c>
    </row>
    <row r="10896" spans="1:17" x14ac:dyDescent="0.35">
      <c r="A10896" t="s">
        <v>2634</v>
      </c>
      <c r="B10896" t="s">
        <v>404</v>
      </c>
      <c r="D10896" t="s">
        <v>14</v>
      </c>
      <c r="E10896" t="s">
        <v>21</v>
      </c>
      <c r="G10896" t="s">
        <v>3040</v>
      </c>
      <c r="H10896">
        <v>710.4</v>
      </c>
      <c r="J10896">
        <v>0</v>
      </c>
      <c r="K10896">
        <v>0</v>
      </c>
      <c r="L10896" s="17">
        <f>IF($E10896&lt;&gt;"",VLOOKUP($E10896,GEMWs!$E$14:$L$20,7,FALSE),"")</f>
        <v>37.754918937403332</v>
      </c>
      <c r="M10896" s="17">
        <f>IF($E10896&lt;&gt;"",VLOOKUP($E10896,GEMWs!$E$14:$L$20,8,FALSE),"")</f>
        <v>96.174593288388181</v>
      </c>
      <c r="N10896" s="17">
        <f t="shared" ca="1" si="772"/>
        <v>37.754918937403332</v>
      </c>
      <c r="O10896" s="17">
        <f t="shared" ca="1" si="773"/>
        <v>96.174593288388181</v>
      </c>
      <c r="P10896" s="17">
        <f t="shared" ca="1" si="774"/>
        <v>7.3865661991395335</v>
      </c>
      <c r="Q10896" s="17">
        <f t="shared" ca="1" si="775"/>
        <v>18.816091253641005</v>
      </c>
    </row>
    <row r="10897" spans="1:17" x14ac:dyDescent="0.35">
      <c r="A10897" t="s">
        <v>2634</v>
      </c>
      <c r="B10897" t="s">
        <v>1016</v>
      </c>
      <c r="C10897" t="s">
        <v>1017</v>
      </c>
      <c r="D10897" t="s">
        <v>14</v>
      </c>
      <c r="E10897" t="s">
        <v>21</v>
      </c>
      <c r="F10897" t="s">
        <v>22</v>
      </c>
      <c r="G10897" t="s">
        <v>3040</v>
      </c>
      <c r="H10897">
        <v>168.4</v>
      </c>
      <c r="I10897">
        <v>275</v>
      </c>
      <c r="J10897">
        <v>29.575904000000001</v>
      </c>
      <c r="K10897">
        <v>223.606798</v>
      </c>
      <c r="L10897" s="17">
        <f>IF($E10897&lt;&gt;"",VLOOKUP($E10897,GEMWs!$E$14:$L$20,7,FALSE),"")</f>
        <v>37.754918937403332</v>
      </c>
      <c r="M10897" s="17">
        <f>IF($E10897&lt;&gt;"",VLOOKUP($E10897,GEMWs!$E$14:$L$20,8,FALSE),"")</f>
        <v>96.174593288388181</v>
      </c>
      <c r="N10897" s="17">
        <f t="shared" si="772"/>
        <v>29.575904000000001</v>
      </c>
      <c r="O10897" s="17">
        <f t="shared" si="773"/>
        <v>223.606798</v>
      </c>
      <c r="P10897" s="17">
        <f t="shared" si="774"/>
        <v>0.75310769397985833</v>
      </c>
      <c r="Q10897" s="17">
        <f t="shared" si="775"/>
        <v>5.6938242699191886</v>
      </c>
    </row>
    <row r="10898" spans="1:17" x14ac:dyDescent="0.35">
      <c r="A10898" t="s">
        <v>2634</v>
      </c>
      <c r="B10898" t="s">
        <v>200</v>
      </c>
      <c r="D10898" t="s">
        <v>14</v>
      </c>
      <c r="E10898" t="s">
        <v>18</v>
      </c>
      <c r="G10898" t="s">
        <v>3040</v>
      </c>
      <c r="H10898">
        <v>2.6</v>
      </c>
      <c r="J10898">
        <v>0</v>
      </c>
      <c r="K10898">
        <v>0</v>
      </c>
      <c r="L10898" s="17">
        <f>IF($E10898&lt;&gt;"",VLOOKUP($E10898,GEMWs!$E$14:$L$20,7,FALSE),"")</f>
        <v>5950.3939027696888</v>
      </c>
      <c r="M10898" s="17">
        <f>IF($E10898&lt;&gt;"",VLOOKUP($E10898,GEMWs!$E$14:$L$20,8,FALSE),"")</f>
        <v>10539.430626954083</v>
      </c>
      <c r="N10898" s="17">
        <f t="shared" ca="1" si="772"/>
        <v>5950.3939027696888</v>
      </c>
      <c r="O10898" s="17">
        <f t="shared" ca="1" si="773"/>
        <v>10539.430626954083</v>
      </c>
      <c r="P10898" s="17">
        <f t="shared" ca="1" si="774"/>
        <v>2.4669264327720192E-4</v>
      </c>
      <c r="Q10898" s="17">
        <f t="shared" ca="1" si="775"/>
        <v>4.3694586316206661E-4</v>
      </c>
    </row>
    <row r="10899" spans="1:17" x14ac:dyDescent="0.35">
      <c r="A10899" t="s">
        <v>2634</v>
      </c>
      <c r="B10899" t="s">
        <v>405</v>
      </c>
      <c r="D10899" t="s">
        <v>14</v>
      </c>
      <c r="E10899" t="s">
        <v>21</v>
      </c>
      <c r="G10899" t="s">
        <v>3040</v>
      </c>
      <c r="H10899">
        <v>3.1</v>
      </c>
      <c r="J10899">
        <v>0</v>
      </c>
      <c r="K10899">
        <v>0</v>
      </c>
      <c r="L10899" s="17">
        <f>IF($E10899&lt;&gt;"",VLOOKUP($E10899,GEMWs!$E$14:$L$20,7,FALSE),"")</f>
        <v>37.754918937403332</v>
      </c>
      <c r="M10899" s="17">
        <f>IF($E10899&lt;&gt;"",VLOOKUP($E10899,GEMWs!$E$14:$L$20,8,FALSE),"")</f>
        <v>96.174593288388181</v>
      </c>
      <c r="N10899" s="17">
        <f t="shared" ref="N10899:N10962" ca="1" si="776">IF($I10899&lt;&gt;"",J10899,IF(AND($D10899="Y",$M$6=236),L10899,0))</f>
        <v>37.754918937403332</v>
      </c>
      <c r="O10899" s="17">
        <f t="shared" ref="O10899:O10962" ca="1" si="777">IF($I10899&lt;&gt;"",K10899,IF(AND($D10899="Y",$M$6=236),M10899,0))</f>
        <v>96.174593288388181</v>
      </c>
      <c r="P10899" s="17">
        <f t="shared" ca="1" si="774"/>
        <v>3.2233045069443349E-2</v>
      </c>
      <c r="Q10899" s="17">
        <f t="shared" ca="1" si="775"/>
        <v>8.2108506315156413E-2</v>
      </c>
    </row>
    <row r="10900" spans="1:17" x14ac:dyDescent="0.35">
      <c r="A10900" t="s">
        <v>2634</v>
      </c>
      <c r="B10900" t="s">
        <v>229</v>
      </c>
      <c r="D10900" t="s">
        <v>22</v>
      </c>
      <c r="G10900" t="s">
        <v>3040</v>
      </c>
      <c r="H10900">
        <v>8.6</v>
      </c>
      <c r="J10900">
        <v>0</v>
      </c>
      <c r="K10900">
        <v>0</v>
      </c>
      <c r="L10900" s="17" t="str">
        <f>IF($E10900&lt;&gt;"",VLOOKUP($E10900,GEMWs!$E$14:$L$20,7,FALSE),"")</f>
        <v/>
      </c>
      <c r="M10900" s="17" t="str">
        <f>IF($E10900&lt;&gt;"",VLOOKUP($E10900,GEMWs!$E$14:$L$20,8,FALSE),"")</f>
        <v/>
      </c>
      <c r="N10900" s="17">
        <f t="shared" ca="1" si="776"/>
        <v>0</v>
      </c>
      <c r="O10900" s="17">
        <f t="shared" ca="1" si="777"/>
        <v>0</v>
      </c>
      <c r="P10900" s="17">
        <f t="shared" ca="1" si="774"/>
        <v>0</v>
      </c>
      <c r="Q10900" s="17">
        <f t="shared" ca="1" si="775"/>
        <v>0</v>
      </c>
    </row>
    <row r="10901" spans="1:17" x14ac:dyDescent="0.35">
      <c r="A10901" t="s">
        <v>2634</v>
      </c>
      <c r="B10901" t="s">
        <v>157</v>
      </c>
      <c r="D10901" t="s">
        <v>22</v>
      </c>
      <c r="G10901" t="s">
        <v>3040</v>
      </c>
      <c r="H10901">
        <v>0.3</v>
      </c>
      <c r="J10901">
        <v>0</v>
      </c>
      <c r="K10901">
        <v>0</v>
      </c>
      <c r="L10901" s="17" t="str">
        <f>IF($E10901&lt;&gt;"",VLOOKUP($E10901,GEMWs!$E$14:$L$20,7,FALSE),"")</f>
        <v/>
      </c>
      <c r="M10901" s="17" t="str">
        <f>IF($E10901&lt;&gt;"",VLOOKUP($E10901,GEMWs!$E$14:$L$20,8,FALSE),"")</f>
        <v/>
      </c>
      <c r="N10901" s="17">
        <f t="shared" ca="1" si="776"/>
        <v>0</v>
      </c>
      <c r="O10901" s="17">
        <f t="shared" ca="1" si="777"/>
        <v>0</v>
      </c>
      <c r="P10901" s="17">
        <f t="shared" ca="1" si="774"/>
        <v>0</v>
      </c>
      <c r="Q10901" s="17">
        <f t="shared" ca="1" si="775"/>
        <v>0</v>
      </c>
    </row>
    <row r="10902" spans="1:17" x14ac:dyDescent="0.35">
      <c r="A10902" t="s">
        <v>2634</v>
      </c>
      <c r="B10902" t="s">
        <v>103</v>
      </c>
      <c r="D10902" t="s">
        <v>14</v>
      </c>
      <c r="E10902" t="s">
        <v>15</v>
      </c>
      <c r="G10902" t="s">
        <v>3040</v>
      </c>
      <c r="H10902">
        <v>296.8</v>
      </c>
      <c r="J10902">
        <v>0</v>
      </c>
      <c r="K10902">
        <v>0</v>
      </c>
      <c r="L10902" s="17">
        <f>IF($E10902&lt;&gt;"",VLOOKUP($E10902,GEMWs!$E$14:$L$20,7,FALSE),"")</f>
        <v>37.892086284381016</v>
      </c>
      <c r="M10902" s="17">
        <f>IF($E10902&lt;&gt;"",VLOOKUP($E10902,GEMWs!$E$14:$L$20,8,FALSE),"")</f>
        <v>96.522753888300599</v>
      </c>
      <c r="N10902" s="17">
        <f t="shared" ca="1" si="776"/>
        <v>37.892086284381016</v>
      </c>
      <c r="O10902" s="17">
        <f t="shared" ca="1" si="777"/>
        <v>96.522753888300599</v>
      </c>
      <c r="P10902" s="17">
        <f t="shared" ca="1" si="774"/>
        <v>3.0749226275025991</v>
      </c>
      <c r="Q10902" s="17">
        <f t="shared" ca="1" si="775"/>
        <v>7.8327700874665203</v>
      </c>
    </row>
    <row r="10903" spans="1:17" x14ac:dyDescent="0.35">
      <c r="A10903" t="s">
        <v>2634</v>
      </c>
      <c r="B10903" t="s">
        <v>163</v>
      </c>
      <c r="D10903" t="s">
        <v>22</v>
      </c>
      <c r="G10903" t="s">
        <v>3040</v>
      </c>
      <c r="H10903">
        <v>0.2</v>
      </c>
      <c r="J10903">
        <v>0</v>
      </c>
      <c r="K10903">
        <v>0</v>
      </c>
      <c r="L10903" s="17" t="str">
        <f>IF($E10903&lt;&gt;"",VLOOKUP($E10903,GEMWs!$E$14:$L$20,7,FALSE),"")</f>
        <v/>
      </c>
      <c r="M10903" s="17" t="str">
        <f>IF($E10903&lt;&gt;"",VLOOKUP($E10903,GEMWs!$E$14:$L$20,8,FALSE),"")</f>
        <v/>
      </c>
      <c r="N10903" s="17">
        <f t="shared" ca="1" si="776"/>
        <v>0</v>
      </c>
      <c r="O10903" s="17">
        <f t="shared" ca="1" si="777"/>
        <v>0</v>
      </c>
      <c r="P10903" s="17">
        <f t="shared" ca="1" si="774"/>
        <v>0</v>
      </c>
      <c r="Q10903" s="17">
        <f t="shared" ca="1" si="775"/>
        <v>0</v>
      </c>
    </row>
    <row r="10904" spans="1:17" x14ac:dyDescent="0.35">
      <c r="A10904" t="s">
        <v>2634</v>
      </c>
      <c r="B10904" t="s">
        <v>2994</v>
      </c>
      <c r="D10904" t="s">
        <v>14</v>
      </c>
      <c r="E10904" t="s">
        <v>21</v>
      </c>
      <c r="G10904" t="s">
        <v>3040</v>
      </c>
      <c r="H10904">
        <v>15.8</v>
      </c>
      <c r="J10904">
        <v>0</v>
      </c>
      <c r="K10904">
        <v>0</v>
      </c>
      <c r="L10904" s="17">
        <f>IF($E10904&lt;&gt;"",VLOOKUP($E10904,GEMWs!$E$14:$L$20,7,FALSE),"")</f>
        <v>37.754918937403332</v>
      </c>
      <c r="M10904" s="17">
        <f>IF($E10904&lt;&gt;"",VLOOKUP($E10904,GEMWs!$E$14:$L$20,8,FALSE),"")</f>
        <v>96.174593288388181</v>
      </c>
      <c r="N10904" s="17">
        <f t="shared" ca="1" si="776"/>
        <v>37.754918937403332</v>
      </c>
      <c r="O10904" s="17">
        <f t="shared" ca="1" si="777"/>
        <v>96.174593288388181</v>
      </c>
      <c r="P10904" s="17">
        <f t="shared" ca="1" si="774"/>
        <v>0.16428455228942093</v>
      </c>
      <c r="Q10904" s="17">
        <f t="shared" ca="1" si="775"/>
        <v>0.418488516057894</v>
      </c>
    </row>
    <row r="10905" spans="1:17" x14ac:dyDescent="0.35">
      <c r="A10905" t="s">
        <v>2634</v>
      </c>
      <c r="B10905" t="s">
        <v>1020</v>
      </c>
      <c r="D10905" t="s">
        <v>14</v>
      </c>
      <c r="E10905" t="s">
        <v>21</v>
      </c>
      <c r="G10905" t="s">
        <v>3040</v>
      </c>
      <c r="H10905">
        <v>1.3</v>
      </c>
      <c r="J10905">
        <v>0</v>
      </c>
      <c r="K10905">
        <v>0</v>
      </c>
      <c r="L10905" s="17">
        <f>IF($E10905&lt;&gt;"",VLOOKUP($E10905,GEMWs!$E$14:$L$20,7,FALSE),"")</f>
        <v>37.754918937403332</v>
      </c>
      <c r="M10905" s="17">
        <f>IF($E10905&lt;&gt;"",VLOOKUP($E10905,GEMWs!$E$14:$L$20,8,FALSE),"")</f>
        <v>96.174593288388181</v>
      </c>
      <c r="N10905" s="17">
        <f t="shared" ca="1" si="776"/>
        <v>37.754918937403332</v>
      </c>
      <c r="O10905" s="17">
        <f t="shared" ca="1" si="777"/>
        <v>96.174593288388181</v>
      </c>
      <c r="P10905" s="17">
        <f t="shared" ca="1" si="774"/>
        <v>1.3517083416218179E-2</v>
      </c>
      <c r="Q10905" s="17">
        <f t="shared" ca="1" si="775"/>
        <v>3.4432599422484951E-2</v>
      </c>
    </row>
    <row r="10906" spans="1:17" x14ac:dyDescent="0.35">
      <c r="A10906" t="s">
        <v>2634</v>
      </c>
      <c r="B10906" t="s">
        <v>117</v>
      </c>
      <c r="D10906" t="s">
        <v>14</v>
      </c>
      <c r="E10906" t="s">
        <v>21</v>
      </c>
      <c r="G10906" t="s">
        <v>3040</v>
      </c>
      <c r="H10906">
        <v>4719.3</v>
      </c>
      <c r="J10906">
        <v>0</v>
      </c>
      <c r="K10906">
        <v>0</v>
      </c>
      <c r="L10906" s="17">
        <f>IF($E10906&lt;&gt;"",VLOOKUP($E10906,GEMWs!$E$14:$L$20,7,FALSE),"")</f>
        <v>37.754918937403332</v>
      </c>
      <c r="M10906" s="17">
        <f>IF($E10906&lt;&gt;"",VLOOKUP($E10906,GEMWs!$E$14:$L$20,8,FALSE),"")</f>
        <v>96.174593288388181</v>
      </c>
      <c r="N10906" s="17">
        <f t="shared" ca="1" si="776"/>
        <v>37.754918937403332</v>
      </c>
      <c r="O10906" s="17">
        <f t="shared" ca="1" si="777"/>
        <v>96.174593288388181</v>
      </c>
      <c r="P10906" s="17">
        <f t="shared" ca="1" si="774"/>
        <v>49.07013212781419</v>
      </c>
      <c r="Q10906" s="17">
        <f t="shared" ca="1" si="775"/>
        <v>124.99828188810248</v>
      </c>
    </row>
    <row r="10907" spans="1:17" x14ac:dyDescent="0.35">
      <c r="A10907" t="s">
        <v>2634</v>
      </c>
      <c r="B10907" t="s">
        <v>364</v>
      </c>
      <c r="D10907" t="s">
        <v>14</v>
      </c>
      <c r="E10907" t="s">
        <v>21</v>
      </c>
      <c r="G10907" t="s">
        <v>3040</v>
      </c>
      <c r="H10907">
        <v>2.6</v>
      </c>
      <c r="J10907">
        <v>0</v>
      </c>
      <c r="K10907">
        <v>0</v>
      </c>
      <c r="L10907" s="17">
        <f>IF($E10907&lt;&gt;"",VLOOKUP($E10907,GEMWs!$E$14:$L$20,7,FALSE),"")</f>
        <v>37.754918937403332</v>
      </c>
      <c r="M10907" s="17">
        <f>IF($E10907&lt;&gt;"",VLOOKUP($E10907,GEMWs!$E$14:$L$20,8,FALSE),"")</f>
        <v>96.174593288388181</v>
      </c>
      <c r="N10907" s="17">
        <f t="shared" ca="1" si="776"/>
        <v>37.754918937403332</v>
      </c>
      <c r="O10907" s="17">
        <f t="shared" ca="1" si="777"/>
        <v>96.174593288388181</v>
      </c>
      <c r="P10907" s="17">
        <f t="shared" ca="1" si="774"/>
        <v>2.7034166832436358E-2</v>
      </c>
      <c r="Q10907" s="17">
        <f t="shared" ca="1" si="775"/>
        <v>6.8865198844969902E-2</v>
      </c>
    </row>
    <row r="10908" spans="1:17" x14ac:dyDescent="0.35">
      <c r="A10908" t="s">
        <v>2634</v>
      </c>
      <c r="B10908" t="s">
        <v>49</v>
      </c>
      <c r="C10908" t="s">
        <v>50</v>
      </c>
      <c r="D10908" t="s">
        <v>14</v>
      </c>
      <c r="E10908" t="s">
        <v>21</v>
      </c>
      <c r="F10908" t="s">
        <v>14</v>
      </c>
      <c r="G10908" t="s">
        <v>3040</v>
      </c>
      <c r="H10908">
        <v>166.5</v>
      </c>
      <c r="I10908">
        <v>278</v>
      </c>
      <c r="J10908">
        <v>20.321014999999999</v>
      </c>
      <c r="K10908">
        <v>2000</v>
      </c>
      <c r="L10908" s="17">
        <f>IF($E10908&lt;&gt;"",VLOOKUP($E10908,GEMWs!$E$14:$L$20,7,FALSE),"")</f>
        <v>37.754918937403332</v>
      </c>
      <c r="M10908" s="17">
        <f>IF($E10908&lt;&gt;"",VLOOKUP($E10908,GEMWs!$E$14:$L$20,8,FALSE),"")</f>
        <v>96.174593288388181</v>
      </c>
      <c r="N10908" s="17">
        <f t="shared" si="776"/>
        <v>20.321014999999999</v>
      </c>
      <c r="O10908" s="17">
        <f t="shared" si="777"/>
        <v>2000</v>
      </c>
      <c r="P10908" s="17">
        <f t="shared" si="774"/>
        <v>8.3250000000000005E-2</v>
      </c>
      <c r="Q10908" s="17">
        <f t="shared" si="775"/>
        <v>8.193488366599798</v>
      </c>
    </row>
    <row r="10909" spans="1:17" x14ac:dyDescent="0.35">
      <c r="A10909" t="s">
        <v>2634</v>
      </c>
      <c r="B10909" t="s">
        <v>236</v>
      </c>
      <c r="D10909" t="s">
        <v>22</v>
      </c>
      <c r="G10909" t="s">
        <v>3040</v>
      </c>
      <c r="H10909">
        <v>1.4</v>
      </c>
      <c r="J10909">
        <v>0</v>
      </c>
      <c r="K10909">
        <v>0</v>
      </c>
      <c r="L10909" s="17" t="str">
        <f>IF($E10909&lt;&gt;"",VLOOKUP($E10909,GEMWs!$E$14:$L$20,7,FALSE),"")</f>
        <v/>
      </c>
      <c r="M10909" s="17" t="str">
        <f>IF($E10909&lt;&gt;"",VLOOKUP($E10909,GEMWs!$E$14:$L$20,8,FALSE),"")</f>
        <v/>
      </c>
      <c r="N10909" s="17">
        <f t="shared" ca="1" si="776"/>
        <v>0</v>
      </c>
      <c r="O10909" s="17">
        <f t="shared" ca="1" si="777"/>
        <v>0</v>
      </c>
      <c r="P10909" s="17">
        <f t="shared" ca="1" si="774"/>
        <v>0</v>
      </c>
      <c r="Q10909" s="17">
        <f t="shared" ca="1" si="775"/>
        <v>0</v>
      </c>
    </row>
    <row r="10910" spans="1:17" x14ac:dyDescent="0.35">
      <c r="A10910" t="s">
        <v>2634</v>
      </c>
      <c r="B10910" t="s">
        <v>540</v>
      </c>
      <c r="C10910" t="s">
        <v>541</v>
      </c>
      <c r="D10910" t="s">
        <v>14</v>
      </c>
      <c r="E10910" t="s">
        <v>21</v>
      </c>
      <c r="F10910" t="s">
        <v>22</v>
      </c>
      <c r="G10910" t="s">
        <v>3040</v>
      </c>
      <c r="H10910">
        <v>5.0999999999999996</v>
      </c>
      <c r="I10910">
        <v>386</v>
      </c>
      <c r="J10910">
        <v>4500</v>
      </c>
      <c r="K10910">
        <v>4500</v>
      </c>
      <c r="L10910" s="17">
        <f>IF($E10910&lt;&gt;"",VLOOKUP($E10910,GEMWs!$E$14:$L$20,7,FALSE),"")</f>
        <v>37.754918937403332</v>
      </c>
      <c r="M10910" s="17">
        <f>IF($E10910&lt;&gt;"",VLOOKUP($E10910,GEMWs!$E$14:$L$20,8,FALSE),"")</f>
        <v>96.174593288388181</v>
      </c>
      <c r="N10910" s="17">
        <f t="shared" si="776"/>
        <v>4500</v>
      </c>
      <c r="O10910" s="17">
        <f t="shared" si="777"/>
        <v>4500</v>
      </c>
      <c r="P10910" s="17">
        <f t="shared" si="774"/>
        <v>1.1333333333333332E-3</v>
      </c>
      <c r="Q10910" s="17">
        <f t="shared" si="775"/>
        <v>1.1333333333333332E-3</v>
      </c>
    </row>
    <row r="10911" spans="1:17" x14ac:dyDescent="0.35">
      <c r="A10911" t="s">
        <v>2634</v>
      </c>
      <c r="B10911" t="s">
        <v>1126</v>
      </c>
      <c r="D10911" t="s">
        <v>22</v>
      </c>
      <c r="G10911" t="s">
        <v>3040</v>
      </c>
      <c r="H10911">
        <v>412.6</v>
      </c>
      <c r="J10911">
        <v>0</v>
      </c>
      <c r="K10911">
        <v>0</v>
      </c>
      <c r="L10911" s="17" t="str">
        <f>IF($E10911&lt;&gt;"",VLOOKUP($E10911,GEMWs!$E$14:$L$20,7,FALSE),"")</f>
        <v/>
      </c>
      <c r="M10911" s="17" t="str">
        <f>IF($E10911&lt;&gt;"",VLOOKUP($E10911,GEMWs!$E$14:$L$20,8,FALSE),"")</f>
        <v/>
      </c>
      <c r="N10911" s="17">
        <f t="shared" ca="1" si="776"/>
        <v>0</v>
      </c>
      <c r="O10911" s="17">
        <f t="shared" ca="1" si="777"/>
        <v>0</v>
      </c>
      <c r="P10911" s="17">
        <f t="shared" ca="1" si="774"/>
        <v>0</v>
      </c>
      <c r="Q10911" s="17">
        <f t="shared" ca="1" si="775"/>
        <v>0</v>
      </c>
    </row>
    <row r="10912" spans="1:17" x14ac:dyDescent="0.35">
      <c r="A10912" t="s">
        <v>2634</v>
      </c>
      <c r="B10912" t="s">
        <v>1127</v>
      </c>
      <c r="D10912" t="s">
        <v>22</v>
      </c>
      <c r="G10912" t="s">
        <v>3040</v>
      </c>
      <c r="H10912">
        <v>14.7</v>
      </c>
      <c r="J10912">
        <v>0</v>
      </c>
      <c r="K10912">
        <v>0</v>
      </c>
      <c r="L10912" s="17" t="str">
        <f>IF($E10912&lt;&gt;"",VLOOKUP($E10912,GEMWs!$E$14:$L$20,7,FALSE),"")</f>
        <v/>
      </c>
      <c r="M10912" s="17" t="str">
        <f>IF($E10912&lt;&gt;"",VLOOKUP($E10912,GEMWs!$E$14:$L$20,8,FALSE),"")</f>
        <v/>
      </c>
      <c r="N10912" s="17">
        <f t="shared" ca="1" si="776"/>
        <v>0</v>
      </c>
      <c r="O10912" s="17">
        <f t="shared" ca="1" si="777"/>
        <v>0</v>
      </c>
      <c r="P10912" s="17">
        <f t="shared" ca="1" si="774"/>
        <v>0</v>
      </c>
      <c r="Q10912" s="17">
        <f t="shared" ca="1" si="775"/>
        <v>0</v>
      </c>
    </row>
    <row r="10913" spans="1:17" x14ac:dyDescent="0.35">
      <c r="A10913" t="s">
        <v>2634</v>
      </c>
      <c r="B10913" t="s">
        <v>118</v>
      </c>
      <c r="D10913" t="s">
        <v>22</v>
      </c>
      <c r="G10913" t="s">
        <v>3040</v>
      </c>
      <c r="H10913">
        <v>35320.400000000001</v>
      </c>
      <c r="J10913">
        <v>0</v>
      </c>
      <c r="K10913">
        <v>0</v>
      </c>
      <c r="L10913" s="17" t="str">
        <f>IF($E10913&lt;&gt;"",VLOOKUP($E10913,GEMWs!$E$14:$L$20,7,FALSE),"")</f>
        <v/>
      </c>
      <c r="M10913" s="17" t="str">
        <f>IF($E10913&lt;&gt;"",VLOOKUP($E10913,GEMWs!$E$14:$L$20,8,FALSE),"")</f>
        <v/>
      </c>
      <c r="N10913" s="17">
        <f t="shared" ca="1" si="776"/>
        <v>0</v>
      </c>
      <c r="O10913" s="17">
        <f t="shared" ca="1" si="777"/>
        <v>0</v>
      </c>
      <c r="P10913" s="17">
        <f t="shared" ca="1" si="774"/>
        <v>0</v>
      </c>
      <c r="Q10913" s="17">
        <f t="shared" ca="1" si="775"/>
        <v>0</v>
      </c>
    </row>
    <row r="10914" spans="1:17" x14ac:dyDescent="0.35">
      <c r="A10914" t="s">
        <v>2634</v>
      </c>
      <c r="B10914" t="s">
        <v>1429</v>
      </c>
      <c r="C10914" t="s">
        <v>1430</v>
      </c>
      <c r="D10914" t="s">
        <v>14</v>
      </c>
      <c r="E10914" t="s">
        <v>21</v>
      </c>
      <c r="F10914" t="s">
        <v>22</v>
      </c>
      <c r="G10914" t="s">
        <v>3040</v>
      </c>
      <c r="H10914">
        <v>9.3000000000000007</v>
      </c>
      <c r="I10914">
        <v>283</v>
      </c>
      <c r="J10914">
        <v>19.93</v>
      </c>
      <c r="K10914">
        <v>28.05</v>
      </c>
      <c r="L10914" s="17">
        <f>IF($E10914&lt;&gt;"",VLOOKUP($E10914,GEMWs!$E$14:$L$20,7,FALSE),"")</f>
        <v>37.754918937403332</v>
      </c>
      <c r="M10914" s="17">
        <f>IF($E10914&lt;&gt;"",VLOOKUP($E10914,GEMWs!$E$14:$L$20,8,FALSE),"")</f>
        <v>96.174593288388181</v>
      </c>
      <c r="N10914" s="17">
        <f t="shared" si="776"/>
        <v>19.93</v>
      </c>
      <c r="O10914" s="17">
        <f t="shared" si="777"/>
        <v>28.05</v>
      </c>
      <c r="P10914" s="17">
        <f t="shared" si="774"/>
        <v>0.33155080213903743</v>
      </c>
      <c r="Q10914" s="17">
        <f t="shared" si="775"/>
        <v>0.46663321625689919</v>
      </c>
    </row>
    <row r="10915" spans="1:17" x14ac:dyDescent="0.35">
      <c r="A10915" t="s">
        <v>2634</v>
      </c>
      <c r="B10915" t="s">
        <v>2637</v>
      </c>
      <c r="C10915" t="s">
        <v>2638</v>
      </c>
      <c r="D10915" t="s">
        <v>14</v>
      </c>
      <c r="E10915" t="s">
        <v>18</v>
      </c>
      <c r="G10915" t="s">
        <v>3040</v>
      </c>
      <c r="H10915">
        <v>5.7</v>
      </c>
      <c r="J10915">
        <v>0</v>
      </c>
      <c r="K10915">
        <v>0</v>
      </c>
      <c r="L10915" s="17">
        <f>IF($E10915&lt;&gt;"",VLOOKUP($E10915,GEMWs!$E$14:$L$20,7,FALSE),"")</f>
        <v>5950.3939027696888</v>
      </c>
      <c r="M10915" s="17">
        <f>IF($E10915&lt;&gt;"",VLOOKUP($E10915,GEMWs!$E$14:$L$20,8,FALSE),"")</f>
        <v>10539.430626954083</v>
      </c>
      <c r="N10915" s="17">
        <f t="shared" ca="1" si="776"/>
        <v>5950.3939027696888</v>
      </c>
      <c r="O10915" s="17">
        <f t="shared" ca="1" si="777"/>
        <v>10539.430626954083</v>
      </c>
      <c r="P10915" s="17">
        <f t="shared" ca="1" si="774"/>
        <v>5.4082617949232725E-4</v>
      </c>
      <c r="Q10915" s="17">
        <f t="shared" ca="1" si="775"/>
        <v>9.5791977693222299E-4</v>
      </c>
    </row>
    <row r="10916" spans="1:17" x14ac:dyDescent="0.35">
      <c r="A10916" t="s">
        <v>2634</v>
      </c>
      <c r="B10916" t="s">
        <v>702</v>
      </c>
      <c r="D10916" t="s">
        <v>14</v>
      </c>
      <c r="E10916" t="s">
        <v>18</v>
      </c>
      <c r="G10916" t="s">
        <v>3040</v>
      </c>
      <c r="H10916">
        <v>1.2</v>
      </c>
      <c r="J10916">
        <v>0</v>
      </c>
      <c r="K10916">
        <v>0</v>
      </c>
      <c r="L10916" s="17">
        <f>IF($E10916&lt;&gt;"",VLOOKUP($E10916,GEMWs!$E$14:$L$20,7,FALSE),"")</f>
        <v>5950.3939027696888</v>
      </c>
      <c r="M10916" s="17">
        <f>IF($E10916&lt;&gt;"",VLOOKUP($E10916,GEMWs!$E$14:$L$20,8,FALSE),"")</f>
        <v>10539.430626954083</v>
      </c>
      <c r="N10916" s="17">
        <f t="shared" ca="1" si="776"/>
        <v>5950.3939027696888</v>
      </c>
      <c r="O10916" s="17">
        <f t="shared" ca="1" si="777"/>
        <v>10539.430626954083</v>
      </c>
      <c r="P10916" s="17">
        <f t="shared" ca="1" si="774"/>
        <v>1.1385814305101626E-4</v>
      </c>
      <c r="Q10916" s="17">
        <f t="shared" ca="1" si="775"/>
        <v>2.0166732145941537E-4</v>
      </c>
    </row>
    <row r="10917" spans="1:17" x14ac:dyDescent="0.35">
      <c r="A10917" t="s">
        <v>2634</v>
      </c>
      <c r="B10917" t="s">
        <v>2978</v>
      </c>
      <c r="C10917" t="s">
        <v>158</v>
      </c>
      <c r="D10917" t="s">
        <v>22</v>
      </c>
      <c r="G10917" t="s">
        <v>3040</v>
      </c>
      <c r="H10917">
        <v>316.5</v>
      </c>
      <c r="J10917">
        <v>0</v>
      </c>
      <c r="K10917">
        <v>0</v>
      </c>
      <c r="L10917" s="17" t="str">
        <f>IF($E10917&lt;&gt;"",VLOOKUP($E10917,GEMWs!$E$14:$L$20,7,FALSE),"")</f>
        <v/>
      </c>
      <c r="M10917" s="17" t="str">
        <f>IF($E10917&lt;&gt;"",VLOOKUP($E10917,GEMWs!$E$14:$L$20,8,FALSE),"")</f>
        <v/>
      </c>
      <c r="N10917" s="17">
        <f t="shared" ca="1" si="776"/>
        <v>0</v>
      </c>
      <c r="O10917" s="17">
        <f t="shared" ca="1" si="777"/>
        <v>0</v>
      </c>
      <c r="P10917" s="17">
        <f t="shared" ca="1" si="774"/>
        <v>0</v>
      </c>
      <c r="Q10917" s="17">
        <f t="shared" ca="1" si="775"/>
        <v>0</v>
      </c>
    </row>
    <row r="10918" spans="1:17" x14ac:dyDescent="0.35">
      <c r="A10918" t="s">
        <v>2634</v>
      </c>
      <c r="B10918" t="s">
        <v>1395</v>
      </c>
      <c r="D10918" t="s">
        <v>14</v>
      </c>
      <c r="E10918" t="s">
        <v>21</v>
      </c>
      <c r="G10918" t="s">
        <v>3040</v>
      </c>
      <c r="H10918">
        <v>3.5</v>
      </c>
      <c r="J10918">
        <v>0</v>
      </c>
      <c r="K10918">
        <v>0</v>
      </c>
      <c r="L10918" s="17">
        <f>IF($E10918&lt;&gt;"",VLOOKUP($E10918,GEMWs!$E$14:$L$20,7,FALSE),"")</f>
        <v>37.754918937403332</v>
      </c>
      <c r="M10918" s="17">
        <f>IF($E10918&lt;&gt;"",VLOOKUP($E10918,GEMWs!$E$14:$L$20,8,FALSE),"")</f>
        <v>96.174593288388181</v>
      </c>
      <c r="N10918" s="17">
        <f t="shared" ca="1" si="776"/>
        <v>37.754918937403332</v>
      </c>
      <c r="O10918" s="17">
        <f t="shared" ca="1" si="777"/>
        <v>96.174593288388181</v>
      </c>
      <c r="P10918" s="17">
        <f t="shared" ca="1" si="774"/>
        <v>3.639214765904894E-2</v>
      </c>
      <c r="Q10918" s="17">
        <f t="shared" ca="1" si="775"/>
        <v>9.2703152291305629E-2</v>
      </c>
    </row>
    <row r="10919" spans="1:17" x14ac:dyDescent="0.35">
      <c r="A10919" t="s">
        <v>2634</v>
      </c>
      <c r="B10919" t="s">
        <v>1466</v>
      </c>
      <c r="D10919" t="s">
        <v>22</v>
      </c>
      <c r="G10919" t="s">
        <v>3040</v>
      </c>
      <c r="H10919">
        <v>32.5</v>
      </c>
      <c r="J10919">
        <v>0</v>
      </c>
      <c r="K10919">
        <v>0</v>
      </c>
      <c r="L10919" s="17" t="str">
        <f>IF($E10919&lt;&gt;"",VLOOKUP($E10919,GEMWs!$E$14:$L$20,7,FALSE),"")</f>
        <v/>
      </c>
      <c r="M10919" s="17" t="str">
        <f>IF($E10919&lt;&gt;"",VLOOKUP($E10919,GEMWs!$E$14:$L$20,8,FALSE),"")</f>
        <v/>
      </c>
      <c r="N10919" s="17">
        <f t="shared" ca="1" si="776"/>
        <v>0</v>
      </c>
      <c r="O10919" s="17">
        <f t="shared" ca="1" si="777"/>
        <v>0</v>
      </c>
      <c r="P10919" s="17">
        <f t="shared" ca="1" si="774"/>
        <v>0</v>
      </c>
      <c r="Q10919" s="17">
        <f t="shared" ca="1" si="775"/>
        <v>0</v>
      </c>
    </row>
    <row r="10920" spans="1:17" x14ac:dyDescent="0.35">
      <c r="A10920" t="s">
        <v>2634</v>
      </c>
      <c r="B10920" t="s">
        <v>159</v>
      </c>
      <c r="D10920" t="s">
        <v>22</v>
      </c>
      <c r="G10920" t="s">
        <v>3040</v>
      </c>
      <c r="H10920">
        <v>17.3</v>
      </c>
      <c r="J10920">
        <v>0</v>
      </c>
      <c r="K10920">
        <v>0</v>
      </c>
      <c r="L10920" s="17" t="str">
        <f>IF($E10920&lt;&gt;"",VLOOKUP($E10920,GEMWs!$E$14:$L$20,7,FALSE),"")</f>
        <v/>
      </c>
      <c r="M10920" s="17" t="str">
        <f>IF($E10920&lt;&gt;"",VLOOKUP($E10920,GEMWs!$E$14:$L$20,8,FALSE),"")</f>
        <v/>
      </c>
      <c r="N10920" s="17">
        <f t="shared" ca="1" si="776"/>
        <v>0</v>
      </c>
      <c r="O10920" s="17">
        <f t="shared" ca="1" si="777"/>
        <v>0</v>
      </c>
      <c r="P10920" s="17">
        <f t="shared" ca="1" si="774"/>
        <v>0</v>
      </c>
      <c r="Q10920" s="17">
        <f t="shared" ca="1" si="775"/>
        <v>0</v>
      </c>
    </row>
    <row r="10921" spans="1:17" x14ac:dyDescent="0.35">
      <c r="A10921" t="s">
        <v>2634</v>
      </c>
      <c r="B10921" t="s">
        <v>1131</v>
      </c>
      <c r="D10921" t="s">
        <v>22</v>
      </c>
      <c r="G10921" t="s">
        <v>3040</v>
      </c>
      <c r="H10921">
        <v>17.8</v>
      </c>
      <c r="J10921">
        <v>0</v>
      </c>
      <c r="K10921">
        <v>0</v>
      </c>
      <c r="L10921" s="17" t="str">
        <f>IF($E10921&lt;&gt;"",VLOOKUP($E10921,GEMWs!$E$14:$L$20,7,FALSE),"")</f>
        <v/>
      </c>
      <c r="M10921" s="17" t="str">
        <f>IF($E10921&lt;&gt;"",VLOOKUP($E10921,GEMWs!$E$14:$L$20,8,FALSE),"")</f>
        <v/>
      </c>
      <c r="N10921" s="17">
        <f t="shared" ca="1" si="776"/>
        <v>0</v>
      </c>
      <c r="O10921" s="17">
        <f t="shared" ca="1" si="777"/>
        <v>0</v>
      </c>
      <c r="P10921" s="17">
        <f t="shared" ca="1" si="774"/>
        <v>0</v>
      </c>
      <c r="Q10921" s="17">
        <f t="shared" ca="1" si="775"/>
        <v>0</v>
      </c>
    </row>
    <row r="10922" spans="1:17" x14ac:dyDescent="0.35">
      <c r="A10922" t="s">
        <v>2634</v>
      </c>
      <c r="B10922" t="s">
        <v>339</v>
      </c>
      <c r="D10922" t="s">
        <v>14</v>
      </c>
      <c r="E10922" t="s">
        <v>21</v>
      </c>
      <c r="G10922" t="s">
        <v>3040</v>
      </c>
      <c r="H10922">
        <v>50.9</v>
      </c>
      <c r="J10922">
        <v>0</v>
      </c>
      <c r="K10922">
        <v>0</v>
      </c>
      <c r="L10922" s="17">
        <f>IF($E10922&lt;&gt;"",VLOOKUP($E10922,GEMWs!$E$14:$L$20,7,FALSE),"")</f>
        <v>37.754918937403332</v>
      </c>
      <c r="M10922" s="17">
        <f>IF($E10922&lt;&gt;"",VLOOKUP($E10922,GEMWs!$E$14:$L$20,8,FALSE),"")</f>
        <v>96.174593288388181</v>
      </c>
      <c r="N10922" s="17">
        <f t="shared" ca="1" si="776"/>
        <v>37.754918937403332</v>
      </c>
      <c r="O10922" s="17">
        <f t="shared" ca="1" si="777"/>
        <v>96.174593288388181</v>
      </c>
      <c r="P10922" s="17">
        <f t="shared" ca="1" si="774"/>
        <v>0.52924580452731174</v>
      </c>
      <c r="Q10922" s="17">
        <f t="shared" ca="1" si="775"/>
        <v>1.3481687004649876</v>
      </c>
    </row>
    <row r="10923" spans="1:17" x14ac:dyDescent="0.35">
      <c r="A10923" t="s">
        <v>2634</v>
      </c>
      <c r="B10923" t="s">
        <v>285</v>
      </c>
      <c r="C10923" t="s">
        <v>286</v>
      </c>
      <c r="D10923" t="s">
        <v>14</v>
      </c>
      <c r="E10923" t="s">
        <v>21</v>
      </c>
      <c r="F10923" t="s">
        <v>22</v>
      </c>
      <c r="G10923" t="s">
        <v>3040</v>
      </c>
      <c r="H10923">
        <v>93.7</v>
      </c>
      <c r="I10923">
        <v>294</v>
      </c>
      <c r="J10923">
        <v>993.42307900000003</v>
      </c>
      <c r="K10923">
        <v>2102.9131750000001</v>
      </c>
      <c r="L10923" s="17">
        <f>IF($E10923&lt;&gt;"",VLOOKUP($E10923,GEMWs!$E$14:$L$20,7,FALSE),"")</f>
        <v>37.754918937403332</v>
      </c>
      <c r="M10923" s="17">
        <f>IF($E10923&lt;&gt;"",VLOOKUP($E10923,GEMWs!$E$14:$L$20,8,FALSE),"")</f>
        <v>96.174593288388181</v>
      </c>
      <c r="N10923" s="17">
        <f t="shared" si="776"/>
        <v>993.42307900000003</v>
      </c>
      <c r="O10923" s="17">
        <f t="shared" si="777"/>
        <v>2102.9131750000001</v>
      </c>
      <c r="P10923" s="17">
        <f t="shared" si="774"/>
        <v>4.4557236653386796E-2</v>
      </c>
      <c r="Q10923" s="17">
        <f t="shared" si="775"/>
        <v>9.4320337407824612E-2</v>
      </c>
    </row>
    <row r="10924" spans="1:17" x14ac:dyDescent="0.35">
      <c r="A10924" t="s">
        <v>2634</v>
      </c>
      <c r="B10924" t="s">
        <v>2400</v>
      </c>
      <c r="D10924" t="s">
        <v>14</v>
      </c>
      <c r="E10924" t="s">
        <v>21</v>
      </c>
      <c r="G10924" t="s">
        <v>3040</v>
      </c>
      <c r="H10924">
        <v>15.2</v>
      </c>
      <c r="J10924">
        <v>0</v>
      </c>
      <c r="K10924">
        <v>0</v>
      </c>
      <c r="L10924" s="17">
        <f>IF($E10924&lt;&gt;"",VLOOKUP($E10924,GEMWs!$E$14:$L$20,7,FALSE),"")</f>
        <v>37.754918937403332</v>
      </c>
      <c r="M10924" s="17">
        <f>IF($E10924&lt;&gt;"",VLOOKUP($E10924,GEMWs!$E$14:$L$20,8,FALSE),"")</f>
        <v>96.174593288388181</v>
      </c>
      <c r="N10924" s="17">
        <f t="shared" ca="1" si="776"/>
        <v>37.754918937403332</v>
      </c>
      <c r="O10924" s="17">
        <f t="shared" ca="1" si="777"/>
        <v>96.174593288388181</v>
      </c>
      <c r="P10924" s="17">
        <f t="shared" ca="1" si="774"/>
        <v>0.15804589840501254</v>
      </c>
      <c r="Q10924" s="17">
        <f t="shared" ca="1" si="775"/>
        <v>0.40259654709367015</v>
      </c>
    </row>
    <row r="10925" spans="1:17" x14ac:dyDescent="0.35">
      <c r="A10925" t="s">
        <v>2634</v>
      </c>
      <c r="B10925" t="s">
        <v>341</v>
      </c>
      <c r="D10925" t="s">
        <v>22</v>
      </c>
      <c r="G10925" t="s">
        <v>3040</v>
      </c>
      <c r="H10925">
        <v>3013.4</v>
      </c>
      <c r="J10925">
        <v>0</v>
      </c>
      <c r="K10925">
        <v>0</v>
      </c>
      <c r="L10925" s="17" t="str">
        <f>IF($E10925&lt;&gt;"",VLOOKUP($E10925,GEMWs!$E$14:$L$20,7,FALSE),"")</f>
        <v/>
      </c>
      <c r="M10925" s="17" t="str">
        <f>IF($E10925&lt;&gt;"",VLOOKUP($E10925,GEMWs!$E$14:$L$20,8,FALSE),"")</f>
        <v/>
      </c>
      <c r="N10925" s="17">
        <f t="shared" ca="1" si="776"/>
        <v>0</v>
      </c>
      <c r="O10925" s="17">
        <f t="shared" ca="1" si="777"/>
        <v>0</v>
      </c>
      <c r="P10925" s="17">
        <f t="shared" ca="1" si="774"/>
        <v>0</v>
      </c>
      <c r="Q10925" s="17">
        <f t="shared" ca="1" si="775"/>
        <v>0</v>
      </c>
    </row>
    <row r="10926" spans="1:17" x14ac:dyDescent="0.35">
      <c r="A10926" t="s">
        <v>2634</v>
      </c>
      <c r="B10926" t="s">
        <v>287</v>
      </c>
      <c r="C10926" t="s">
        <v>288</v>
      </c>
      <c r="D10926" t="s">
        <v>14</v>
      </c>
      <c r="E10926" t="s">
        <v>21</v>
      </c>
      <c r="F10926" t="s">
        <v>22</v>
      </c>
      <c r="G10926" t="s">
        <v>3040</v>
      </c>
      <c r="H10926">
        <v>1253</v>
      </c>
      <c r="I10926">
        <v>295</v>
      </c>
      <c r="J10926">
        <v>9000</v>
      </c>
      <c r="K10926">
        <v>10000</v>
      </c>
      <c r="L10926" s="17">
        <f>IF($E10926&lt;&gt;"",VLOOKUP($E10926,GEMWs!$E$14:$L$20,7,FALSE),"")</f>
        <v>37.754918937403332</v>
      </c>
      <c r="M10926" s="17">
        <f>IF($E10926&lt;&gt;"",VLOOKUP($E10926,GEMWs!$E$14:$L$20,8,FALSE),"")</f>
        <v>96.174593288388181</v>
      </c>
      <c r="N10926" s="17">
        <f t="shared" si="776"/>
        <v>9000</v>
      </c>
      <c r="O10926" s="17">
        <f t="shared" si="777"/>
        <v>10000</v>
      </c>
      <c r="P10926" s="17">
        <f t="shared" si="774"/>
        <v>0.12529999999999999</v>
      </c>
      <c r="Q10926" s="17">
        <f t="shared" si="775"/>
        <v>0.13922222222222222</v>
      </c>
    </row>
    <row r="10927" spans="1:17" x14ac:dyDescent="0.35">
      <c r="A10927" t="s">
        <v>2634</v>
      </c>
      <c r="B10927" t="s">
        <v>688</v>
      </c>
      <c r="D10927" t="s">
        <v>14</v>
      </c>
      <c r="E10927" t="s">
        <v>21</v>
      </c>
      <c r="G10927" t="s">
        <v>3040</v>
      </c>
      <c r="H10927">
        <v>95.4</v>
      </c>
      <c r="J10927">
        <v>0</v>
      </c>
      <c r="K10927">
        <v>0</v>
      </c>
      <c r="L10927" s="17">
        <f>IF($E10927&lt;&gt;"",VLOOKUP($E10927,GEMWs!$E$14:$L$20,7,FALSE),"")</f>
        <v>37.754918937403332</v>
      </c>
      <c r="M10927" s="17">
        <f>IF($E10927&lt;&gt;"",VLOOKUP($E10927,GEMWs!$E$14:$L$20,8,FALSE),"")</f>
        <v>96.174593288388181</v>
      </c>
      <c r="N10927" s="17">
        <f t="shared" ca="1" si="776"/>
        <v>37.754918937403332</v>
      </c>
      <c r="O10927" s="17">
        <f t="shared" ca="1" si="777"/>
        <v>96.174593288388181</v>
      </c>
      <c r="P10927" s="17">
        <f t="shared" ca="1" si="774"/>
        <v>0.99194596762093412</v>
      </c>
      <c r="Q10927" s="17">
        <f t="shared" ca="1" si="775"/>
        <v>2.526823065311588</v>
      </c>
    </row>
    <row r="10928" spans="1:17" x14ac:dyDescent="0.35">
      <c r="A10928" t="s">
        <v>2634</v>
      </c>
      <c r="B10928" t="s">
        <v>1132</v>
      </c>
      <c r="D10928" t="s">
        <v>22</v>
      </c>
      <c r="G10928" t="s">
        <v>3040</v>
      </c>
      <c r="H10928">
        <v>111.8</v>
      </c>
      <c r="J10928">
        <v>0</v>
      </c>
      <c r="K10928">
        <v>0</v>
      </c>
      <c r="L10928" s="17" t="str">
        <f>IF($E10928&lt;&gt;"",VLOOKUP($E10928,GEMWs!$E$14:$L$20,7,FALSE),"")</f>
        <v/>
      </c>
      <c r="M10928" s="17" t="str">
        <f>IF($E10928&lt;&gt;"",VLOOKUP($E10928,GEMWs!$E$14:$L$20,8,FALSE),"")</f>
        <v/>
      </c>
      <c r="N10928" s="17">
        <f t="shared" ca="1" si="776"/>
        <v>0</v>
      </c>
      <c r="O10928" s="17">
        <f t="shared" ca="1" si="777"/>
        <v>0</v>
      </c>
      <c r="P10928" s="17">
        <f t="shared" ca="1" si="774"/>
        <v>0</v>
      </c>
      <c r="Q10928" s="17">
        <f t="shared" ca="1" si="775"/>
        <v>0</v>
      </c>
    </row>
    <row r="10929" spans="1:17" x14ac:dyDescent="0.35">
      <c r="A10929" t="s">
        <v>2634</v>
      </c>
      <c r="B10929" t="s">
        <v>146</v>
      </c>
      <c r="C10929" t="s">
        <v>147</v>
      </c>
      <c r="D10929" t="s">
        <v>14</v>
      </c>
      <c r="E10929" t="s">
        <v>18</v>
      </c>
      <c r="F10929" t="s">
        <v>22</v>
      </c>
      <c r="G10929" t="s">
        <v>3040</v>
      </c>
      <c r="H10929">
        <v>173.9</v>
      </c>
      <c r="I10929">
        <v>401</v>
      </c>
      <c r="J10929">
        <v>3000</v>
      </c>
      <c r="K10929">
        <v>4500</v>
      </c>
      <c r="L10929" s="17">
        <f>IF($E10929&lt;&gt;"",VLOOKUP($E10929,GEMWs!$E$14:$L$20,7,FALSE),"")</f>
        <v>5950.3939027696888</v>
      </c>
      <c r="M10929" s="17">
        <f>IF($E10929&lt;&gt;"",VLOOKUP($E10929,GEMWs!$E$14:$L$20,8,FALSE),"")</f>
        <v>10539.430626954083</v>
      </c>
      <c r="N10929" s="17">
        <f t="shared" si="776"/>
        <v>3000</v>
      </c>
      <c r="O10929" s="17">
        <f t="shared" si="777"/>
        <v>4500</v>
      </c>
      <c r="P10929" s="17">
        <f t="shared" si="774"/>
        <v>3.8644444444444447E-2</v>
      </c>
      <c r="Q10929" s="17">
        <f t="shared" si="775"/>
        <v>5.7966666666666666E-2</v>
      </c>
    </row>
    <row r="10930" spans="1:17" x14ac:dyDescent="0.35">
      <c r="A10930" t="s">
        <v>2634</v>
      </c>
      <c r="B10930" t="s">
        <v>1576</v>
      </c>
      <c r="D10930" t="s">
        <v>14</v>
      </c>
      <c r="E10930" t="s">
        <v>21</v>
      </c>
      <c r="G10930" t="s">
        <v>3040</v>
      </c>
      <c r="H10930">
        <v>0.2</v>
      </c>
      <c r="J10930">
        <v>0</v>
      </c>
      <c r="K10930">
        <v>0</v>
      </c>
      <c r="L10930" s="17">
        <f>IF($E10930&lt;&gt;"",VLOOKUP($E10930,GEMWs!$E$14:$L$20,7,FALSE),"")</f>
        <v>37.754918937403332</v>
      </c>
      <c r="M10930" s="17">
        <f>IF($E10930&lt;&gt;"",VLOOKUP($E10930,GEMWs!$E$14:$L$20,8,FALSE),"")</f>
        <v>96.174593288388181</v>
      </c>
      <c r="N10930" s="17">
        <f t="shared" ca="1" si="776"/>
        <v>37.754918937403332</v>
      </c>
      <c r="O10930" s="17">
        <f t="shared" ca="1" si="777"/>
        <v>96.174593288388181</v>
      </c>
      <c r="P10930" s="17">
        <f t="shared" ca="1" si="774"/>
        <v>2.079551294802797E-3</v>
      </c>
      <c r="Q10930" s="17">
        <f t="shared" ca="1" si="775"/>
        <v>5.2973229880746075E-3</v>
      </c>
    </row>
    <row r="10931" spans="1:17" x14ac:dyDescent="0.35">
      <c r="A10931" t="s">
        <v>2634</v>
      </c>
      <c r="B10931" t="s">
        <v>289</v>
      </c>
      <c r="C10931" t="s">
        <v>290</v>
      </c>
      <c r="D10931" t="s">
        <v>14</v>
      </c>
      <c r="E10931" t="s">
        <v>21</v>
      </c>
      <c r="F10931" t="s">
        <v>22</v>
      </c>
      <c r="G10931" t="s">
        <v>3040</v>
      </c>
      <c r="H10931">
        <v>19.399999999999999</v>
      </c>
      <c r="I10931">
        <v>375</v>
      </c>
      <c r="J10931">
        <v>5000</v>
      </c>
      <c r="K10931">
        <v>20000</v>
      </c>
      <c r="L10931" s="17">
        <f>IF($E10931&lt;&gt;"",VLOOKUP($E10931,GEMWs!$E$14:$L$20,7,FALSE),"")</f>
        <v>37.754918937403332</v>
      </c>
      <c r="M10931" s="17">
        <f>IF($E10931&lt;&gt;"",VLOOKUP($E10931,GEMWs!$E$14:$L$20,8,FALSE),"")</f>
        <v>96.174593288388181</v>
      </c>
      <c r="N10931" s="17">
        <f t="shared" si="776"/>
        <v>5000</v>
      </c>
      <c r="O10931" s="17">
        <f t="shared" si="777"/>
        <v>20000</v>
      </c>
      <c r="P10931" s="17">
        <f t="shared" si="774"/>
        <v>9.6999999999999994E-4</v>
      </c>
      <c r="Q10931" s="17">
        <f t="shared" si="775"/>
        <v>3.8799999999999998E-3</v>
      </c>
    </row>
    <row r="10932" spans="1:17" x14ac:dyDescent="0.35">
      <c r="A10932" t="s">
        <v>2634</v>
      </c>
      <c r="B10932" t="s">
        <v>689</v>
      </c>
      <c r="D10932" t="s">
        <v>14</v>
      </c>
      <c r="E10932" t="s">
        <v>21</v>
      </c>
      <c r="G10932" t="s">
        <v>3040</v>
      </c>
      <c r="H10932">
        <v>2301.3000000000002</v>
      </c>
      <c r="J10932">
        <v>0</v>
      </c>
      <c r="K10932">
        <v>0</v>
      </c>
      <c r="L10932" s="17">
        <f>IF($E10932&lt;&gt;"",VLOOKUP($E10932,GEMWs!$E$14:$L$20,7,FALSE),"")</f>
        <v>37.754918937403332</v>
      </c>
      <c r="M10932" s="17">
        <f>IF($E10932&lt;&gt;"",VLOOKUP($E10932,GEMWs!$E$14:$L$20,8,FALSE),"")</f>
        <v>96.174593288388181</v>
      </c>
      <c r="N10932" s="17">
        <f t="shared" ca="1" si="776"/>
        <v>37.754918937403332</v>
      </c>
      <c r="O10932" s="17">
        <f t="shared" ca="1" si="777"/>
        <v>96.174593288388181</v>
      </c>
      <c r="P10932" s="17">
        <f t="shared" ca="1" si="774"/>
        <v>23.928356973648381</v>
      </c>
      <c r="Q10932" s="17">
        <f t="shared" ca="1" si="775"/>
        <v>60.953646962280473</v>
      </c>
    </row>
    <row r="10933" spans="1:17" x14ac:dyDescent="0.35">
      <c r="A10933" t="s">
        <v>2634</v>
      </c>
      <c r="B10933" t="s">
        <v>830</v>
      </c>
      <c r="D10933" t="s">
        <v>14</v>
      </c>
      <c r="E10933" t="s">
        <v>21</v>
      </c>
      <c r="G10933" t="s">
        <v>3040</v>
      </c>
      <c r="H10933">
        <v>1</v>
      </c>
      <c r="J10933">
        <v>0</v>
      </c>
      <c r="K10933">
        <v>0</v>
      </c>
      <c r="L10933" s="17">
        <f>IF($E10933&lt;&gt;"",VLOOKUP($E10933,GEMWs!$E$14:$L$20,7,FALSE),"")</f>
        <v>37.754918937403332</v>
      </c>
      <c r="M10933" s="17">
        <f>IF($E10933&lt;&gt;"",VLOOKUP($E10933,GEMWs!$E$14:$L$20,8,FALSE),"")</f>
        <v>96.174593288388181</v>
      </c>
      <c r="N10933" s="17">
        <f t="shared" ca="1" si="776"/>
        <v>37.754918937403332</v>
      </c>
      <c r="O10933" s="17">
        <f t="shared" ca="1" si="777"/>
        <v>96.174593288388181</v>
      </c>
      <c r="P10933" s="17">
        <f t="shared" ca="1" si="774"/>
        <v>1.0397756474013984E-2</v>
      </c>
      <c r="Q10933" s="17">
        <f t="shared" ca="1" si="775"/>
        <v>2.6486614940373038E-2</v>
      </c>
    </row>
    <row r="10934" spans="1:17" x14ac:dyDescent="0.35">
      <c r="A10934" t="s">
        <v>2634</v>
      </c>
      <c r="B10934" t="s">
        <v>61</v>
      </c>
      <c r="C10934" t="s">
        <v>62</v>
      </c>
      <c r="D10934" t="s">
        <v>14</v>
      </c>
      <c r="E10934" t="s">
        <v>18</v>
      </c>
      <c r="F10934" t="s">
        <v>22</v>
      </c>
      <c r="G10934" t="s">
        <v>3040</v>
      </c>
      <c r="H10934">
        <v>5.2</v>
      </c>
      <c r="I10934">
        <v>387</v>
      </c>
      <c r="J10934">
        <v>135000</v>
      </c>
      <c r="K10934">
        <v>135000</v>
      </c>
      <c r="L10934" s="17">
        <f>IF($E10934&lt;&gt;"",VLOOKUP($E10934,GEMWs!$E$14:$L$20,7,FALSE),"")</f>
        <v>5950.3939027696888</v>
      </c>
      <c r="M10934" s="17">
        <f>IF($E10934&lt;&gt;"",VLOOKUP($E10934,GEMWs!$E$14:$L$20,8,FALSE),"")</f>
        <v>10539.430626954083</v>
      </c>
      <c r="N10934" s="17">
        <f t="shared" si="776"/>
        <v>135000</v>
      </c>
      <c r="O10934" s="17">
        <f t="shared" si="777"/>
        <v>135000</v>
      </c>
      <c r="P10934" s="17">
        <f t="shared" si="774"/>
        <v>3.851851851851852E-5</v>
      </c>
      <c r="Q10934" s="17">
        <f t="shared" si="775"/>
        <v>3.851851851851852E-5</v>
      </c>
    </row>
    <row r="10935" spans="1:17" x14ac:dyDescent="0.35">
      <c r="A10935" t="s">
        <v>2634</v>
      </c>
      <c r="B10935" t="s">
        <v>2976</v>
      </c>
      <c r="D10935" t="s">
        <v>14</v>
      </c>
      <c r="E10935" t="s">
        <v>21</v>
      </c>
      <c r="G10935" t="s">
        <v>3040</v>
      </c>
      <c r="H10935">
        <v>20</v>
      </c>
      <c r="J10935">
        <v>0</v>
      </c>
      <c r="K10935">
        <v>0</v>
      </c>
      <c r="L10935" s="17">
        <f>IF($E10935&lt;&gt;"",VLOOKUP($E10935,GEMWs!$E$14:$L$20,7,FALSE),"")</f>
        <v>37.754918937403332</v>
      </c>
      <c r="M10935" s="17">
        <f>IF($E10935&lt;&gt;"",VLOOKUP($E10935,GEMWs!$E$14:$L$20,8,FALSE),"")</f>
        <v>96.174593288388181</v>
      </c>
      <c r="N10935" s="17">
        <f t="shared" ca="1" si="776"/>
        <v>37.754918937403332</v>
      </c>
      <c r="O10935" s="17">
        <f t="shared" ca="1" si="777"/>
        <v>96.174593288388181</v>
      </c>
      <c r="P10935" s="17">
        <f t="shared" ca="1" si="774"/>
        <v>0.20795512948027967</v>
      </c>
      <c r="Q10935" s="17">
        <f t="shared" ca="1" si="775"/>
        <v>0.52973229880746076</v>
      </c>
    </row>
    <row r="10936" spans="1:17" x14ac:dyDescent="0.35">
      <c r="A10936" t="s">
        <v>2634</v>
      </c>
      <c r="B10936" t="s">
        <v>1553</v>
      </c>
      <c r="D10936" t="s">
        <v>14</v>
      </c>
      <c r="E10936" t="s">
        <v>18</v>
      </c>
      <c r="G10936" t="s">
        <v>3040</v>
      </c>
      <c r="H10936">
        <v>16.899999999999999</v>
      </c>
      <c r="J10936">
        <v>0</v>
      </c>
      <c r="K10936">
        <v>0</v>
      </c>
      <c r="L10936" s="17">
        <f>IF($E10936&lt;&gt;"",VLOOKUP($E10936,GEMWs!$E$14:$L$20,7,FALSE),"")</f>
        <v>5950.3939027696888</v>
      </c>
      <c r="M10936" s="17">
        <f>IF($E10936&lt;&gt;"",VLOOKUP($E10936,GEMWs!$E$14:$L$20,8,FALSE),"")</f>
        <v>10539.430626954083</v>
      </c>
      <c r="N10936" s="17">
        <f t="shared" ca="1" si="776"/>
        <v>5950.3939027696888</v>
      </c>
      <c r="O10936" s="17">
        <f t="shared" ca="1" si="777"/>
        <v>10539.430626954083</v>
      </c>
      <c r="P10936" s="17">
        <f t="shared" ca="1" si="774"/>
        <v>1.6035021813018122E-3</v>
      </c>
      <c r="Q10936" s="17">
        <f t="shared" ca="1" si="775"/>
        <v>2.840148110553433E-3</v>
      </c>
    </row>
    <row r="10937" spans="1:17" x14ac:dyDescent="0.35">
      <c r="A10937" t="s">
        <v>2634</v>
      </c>
      <c r="B10937" t="s">
        <v>1535</v>
      </c>
      <c r="D10937" t="s">
        <v>22</v>
      </c>
      <c r="G10937" t="s">
        <v>3040</v>
      </c>
      <c r="H10937">
        <v>2152.6</v>
      </c>
      <c r="J10937">
        <v>0</v>
      </c>
      <c r="K10937">
        <v>0</v>
      </c>
      <c r="L10937" s="17" t="str">
        <f>IF($E10937&lt;&gt;"",VLOOKUP($E10937,GEMWs!$E$14:$L$20,7,FALSE),"")</f>
        <v/>
      </c>
      <c r="M10937" s="17" t="str">
        <f>IF($E10937&lt;&gt;"",VLOOKUP($E10937,GEMWs!$E$14:$L$20,8,FALSE),"")</f>
        <v/>
      </c>
      <c r="N10937" s="17">
        <f t="shared" ca="1" si="776"/>
        <v>0</v>
      </c>
      <c r="O10937" s="17">
        <f t="shared" ca="1" si="777"/>
        <v>0</v>
      </c>
      <c r="P10937" s="17">
        <f t="shared" ca="1" si="774"/>
        <v>0</v>
      </c>
      <c r="Q10937" s="17">
        <f t="shared" ca="1" si="775"/>
        <v>0</v>
      </c>
    </row>
    <row r="10938" spans="1:17" x14ac:dyDescent="0.35">
      <c r="A10938" t="s">
        <v>2634</v>
      </c>
      <c r="B10938" t="s">
        <v>690</v>
      </c>
      <c r="D10938" t="s">
        <v>14</v>
      </c>
      <c r="E10938" t="s">
        <v>21</v>
      </c>
      <c r="G10938" t="s">
        <v>3040</v>
      </c>
      <c r="H10938">
        <v>836</v>
      </c>
      <c r="J10938">
        <v>0</v>
      </c>
      <c r="K10938">
        <v>0</v>
      </c>
      <c r="L10938" s="17">
        <f>IF($E10938&lt;&gt;"",VLOOKUP($E10938,GEMWs!$E$14:$L$20,7,FALSE),"")</f>
        <v>37.754918937403332</v>
      </c>
      <c r="M10938" s="17">
        <f>IF($E10938&lt;&gt;"",VLOOKUP($E10938,GEMWs!$E$14:$L$20,8,FALSE),"")</f>
        <v>96.174593288388181</v>
      </c>
      <c r="N10938" s="17">
        <f t="shared" ca="1" si="776"/>
        <v>37.754918937403332</v>
      </c>
      <c r="O10938" s="17">
        <f t="shared" ca="1" si="777"/>
        <v>96.174593288388181</v>
      </c>
      <c r="P10938" s="17">
        <f t="shared" ca="1" si="774"/>
        <v>8.6925244122756897</v>
      </c>
      <c r="Q10938" s="17">
        <f t="shared" ca="1" si="775"/>
        <v>22.142810090151858</v>
      </c>
    </row>
    <row r="10939" spans="1:17" x14ac:dyDescent="0.35">
      <c r="A10939" t="s">
        <v>2634</v>
      </c>
      <c r="B10939" t="s">
        <v>1148</v>
      </c>
      <c r="D10939" t="s">
        <v>22</v>
      </c>
      <c r="G10939" t="s">
        <v>3040</v>
      </c>
      <c r="H10939">
        <v>12080.7</v>
      </c>
      <c r="J10939">
        <v>0</v>
      </c>
      <c r="K10939">
        <v>0</v>
      </c>
      <c r="L10939" s="17" t="str">
        <f>IF($E10939&lt;&gt;"",VLOOKUP($E10939,GEMWs!$E$14:$L$20,7,FALSE),"")</f>
        <v/>
      </c>
      <c r="M10939" s="17" t="str">
        <f>IF($E10939&lt;&gt;"",VLOOKUP($E10939,GEMWs!$E$14:$L$20,8,FALSE),"")</f>
        <v/>
      </c>
      <c r="N10939" s="17">
        <f t="shared" ca="1" si="776"/>
        <v>0</v>
      </c>
      <c r="O10939" s="17">
        <f t="shared" ca="1" si="777"/>
        <v>0</v>
      </c>
      <c r="P10939" s="17">
        <f t="shared" ca="1" si="774"/>
        <v>0</v>
      </c>
      <c r="Q10939" s="17">
        <f t="shared" ca="1" si="775"/>
        <v>0</v>
      </c>
    </row>
    <row r="10940" spans="1:17" x14ac:dyDescent="0.35">
      <c r="A10940" t="s">
        <v>2634</v>
      </c>
      <c r="B10940" t="s">
        <v>1439</v>
      </c>
      <c r="D10940" t="s">
        <v>14</v>
      </c>
      <c r="E10940" t="s">
        <v>343</v>
      </c>
      <c r="G10940" t="s">
        <v>3040</v>
      </c>
      <c r="H10940">
        <v>2.1</v>
      </c>
      <c r="J10940">
        <v>0</v>
      </c>
      <c r="K10940">
        <v>0</v>
      </c>
      <c r="L10940" s="17">
        <f>IF($E10940&lt;&gt;"",VLOOKUP($E10940,GEMWs!$E$14:$L$20,7,FALSE),"")</f>
        <v>1154.9999999999998</v>
      </c>
      <c r="M10940" s="17">
        <f>IF($E10940&lt;&gt;"",VLOOKUP($E10940,GEMWs!$E$14:$L$20,8,FALSE),"")</f>
        <v>1575.0000000000002</v>
      </c>
      <c r="N10940" s="17">
        <f t="shared" ca="1" si="776"/>
        <v>1154.9999999999998</v>
      </c>
      <c r="O10940" s="17">
        <f t="shared" ca="1" si="777"/>
        <v>1575.0000000000002</v>
      </c>
      <c r="P10940" s="17">
        <f t="shared" ca="1" si="774"/>
        <v>1.3333333333333333E-3</v>
      </c>
      <c r="Q10940" s="17">
        <f t="shared" ca="1" si="775"/>
        <v>1.8181818181818186E-3</v>
      </c>
    </row>
    <row r="10941" spans="1:17" x14ac:dyDescent="0.35">
      <c r="A10941" t="s">
        <v>2634</v>
      </c>
      <c r="B10941" t="s">
        <v>79</v>
      </c>
      <c r="C10941" t="s">
        <v>80</v>
      </c>
      <c r="D10941" t="s">
        <v>14</v>
      </c>
      <c r="E10941" t="s">
        <v>21</v>
      </c>
      <c r="F10941" t="s">
        <v>22</v>
      </c>
      <c r="G10941" t="s">
        <v>3040</v>
      </c>
      <c r="H10941">
        <v>949.2</v>
      </c>
      <c r="I10941">
        <v>388</v>
      </c>
      <c r="J10941">
        <v>500</v>
      </c>
      <c r="K10941">
        <v>5000</v>
      </c>
      <c r="L10941" s="17">
        <f>IF($E10941&lt;&gt;"",VLOOKUP($E10941,GEMWs!$E$14:$L$20,7,FALSE),"")</f>
        <v>37.754918937403332</v>
      </c>
      <c r="M10941" s="17">
        <f>IF($E10941&lt;&gt;"",VLOOKUP($E10941,GEMWs!$E$14:$L$20,8,FALSE),"")</f>
        <v>96.174593288388181</v>
      </c>
      <c r="N10941" s="17">
        <f t="shared" si="776"/>
        <v>500</v>
      </c>
      <c r="O10941" s="17">
        <f t="shared" si="777"/>
        <v>5000</v>
      </c>
      <c r="P10941" s="17">
        <f t="shared" si="774"/>
        <v>0.18984000000000001</v>
      </c>
      <c r="Q10941" s="17">
        <f t="shared" si="775"/>
        <v>1.8984000000000001</v>
      </c>
    </row>
    <row r="10942" spans="1:17" x14ac:dyDescent="0.35">
      <c r="A10942" t="s">
        <v>2634</v>
      </c>
      <c r="B10942" t="s">
        <v>368</v>
      </c>
      <c r="D10942" t="s">
        <v>14</v>
      </c>
      <c r="E10942" t="s">
        <v>18</v>
      </c>
      <c r="G10942" t="s">
        <v>3040</v>
      </c>
      <c r="H10942">
        <v>736.1</v>
      </c>
      <c r="J10942">
        <v>0</v>
      </c>
      <c r="K10942">
        <v>0</v>
      </c>
      <c r="L10942" s="17">
        <f>IF($E10942&lt;&gt;"",VLOOKUP($E10942,GEMWs!$E$14:$L$20,7,FALSE),"")</f>
        <v>5950.3939027696888</v>
      </c>
      <c r="M10942" s="17">
        <f>IF($E10942&lt;&gt;"",VLOOKUP($E10942,GEMWs!$E$14:$L$20,8,FALSE),"")</f>
        <v>10539.430626954083</v>
      </c>
      <c r="N10942" s="17">
        <f t="shared" ca="1" si="776"/>
        <v>5950.3939027696888</v>
      </c>
      <c r="O10942" s="17">
        <f t="shared" ca="1" si="777"/>
        <v>10539.430626954083</v>
      </c>
      <c r="P10942" s="17">
        <f t="shared" ca="1" si="774"/>
        <v>6.9842482583210894E-2</v>
      </c>
      <c r="Q10942" s="17">
        <f t="shared" ca="1" si="775"/>
        <v>0.12370609610522972</v>
      </c>
    </row>
    <row r="10943" spans="1:17" x14ac:dyDescent="0.35">
      <c r="A10943" t="s">
        <v>2634</v>
      </c>
      <c r="B10943" t="s">
        <v>2975</v>
      </c>
      <c r="D10943" t="s">
        <v>14</v>
      </c>
      <c r="E10943" t="s">
        <v>18</v>
      </c>
      <c r="G10943" t="s">
        <v>3040</v>
      </c>
      <c r="H10943">
        <v>40.299999999999997</v>
      </c>
      <c r="J10943">
        <v>0</v>
      </c>
      <c r="K10943">
        <v>0</v>
      </c>
      <c r="L10943" s="17">
        <f>IF($E10943&lt;&gt;"",VLOOKUP($E10943,GEMWs!$E$14:$L$20,7,FALSE),"")</f>
        <v>5950.3939027696888</v>
      </c>
      <c r="M10943" s="17">
        <f>IF($E10943&lt;&gt;"",VLOOKUP($E10943,GEMWs!$E$14:$L$20,8,FALSE),"")</f>
        <v>10539.430626954083</v>
      </c>
      <c r="N10943" s="17">
        <f t="shared" ca="1" si="776"/>
        <v>5950.3939027696888</v>
      </c>
      <c r="O10943" s="17">
        <f t="shared" ca="1" si="777"/>
        <v>10539.430626954083</v>
      </c>
      <c r="P10943" s="17">
        <f t="shared" ca="1" si="774"/>
        <v>3.8237359707966293E-3</v>
      </c>
      <c r="Q10943" s="17">
        <f t="shared" ca="1" si="775"/>
        <v>6.7726608790120322E-3</v>
      </c>
    </row>
    <row r="10944" spans="1:17" x14ac:dyDescent="0.35">
      <c r="A10944" t="s">
        <v>2634</v>
      </c>
      <c r="B10944" t="s">
        <v>691</v>
      </c>
      <c r="D10944" t="s">
        <v>14</v>
      </c>
      <c r="E10944" t="s">
        <v>21</v>
      </c>
      <c r="G10944" t="s">
        <v>3040</v>
      </c>
      <c r="H10944">
        <v>279.7</v>
      </c>
      <c r="J10944">
        <v>0</v>
      </c>
      <c r="K10944">
        <v>0</v>
      </c>
      <c r="L10944" s="17">
        <f>IF($E10944&lt;&gt;"",VLOOKUP($E10944,GEMWs!$E$14:$L$20,7,FALSE),"")</f>
        <v>37.754918937403332</v>
      </c>
      <c r="M10944" s="17">
        <f>IF($E10944&lt;&gt;"",VLOOKUP($E10944,GEMWs!$E$14:$L$20,8,FALSE),"")</f>
        <v>96.174593288388181</v>
      </c>
      <c r="N10944" s="17">
        <f t="shared" ca="1" si="776"/>
        <v>37.754918937403332</v>
      </c>
      <c r="O10944" s="17">
        <f t="shared" ca="1" si="777"/>
        <v>96.174593288388181</v>
      </c>
      <c r="P10944" s="17">
        <f t="shared" ca="1" si="774"/>
        <v>2.9082524857817109</v>
      </c>
      <c r="Q10944" s="17">
        <f t="shared" ca="1" si="775"/>
        <v>7.4083061988223378</v>
      </c>
    </row>
    <row r="10945" spans="1:17" x14ac:dyDescent="0.35">
      <c r="A10945" t="s">
        <v>2634</v>
      </c>
      <c r="B10945" t="s">
        <v>1970</v>
      </c>
      <c r="D10945" t="s">
        <v>22</v>
      </c>
      <c r="G10945" t="s">
        <v>3040</v>
      </c>
      <c r="H10945">
        <v>2.4</v>
      </c>
      <c r="J10945">
        <v>0</v>
      </c>
      <c r="K10945">
        <v>0</v>
      </c>
      <c r="L10945" s="17" t="str">
        <f>IF($E10945&lt;&gt;"",VLOOKUP($E10945,GEMWs!$E$14:$L$20,7,FALSE),"")</f>
        <v/>
      </c>
      <c r="M10945" s="17" t="str">
        <f>IF($E10945&lt;&gt;"",VLOOKUP($E10945,GEMWs!$E$14:$L$20,8,FALSE),"")</f>
        <v/>
      </c>
      <c r="N10945" s="17">
        <f t="shared" ca="1" si="776"/>
        <v>0</v>
      </c>
      <c r="O10945" s="17">
        <f t="shared" ca="1" si="777"/>
        <v>0</v>
      </c>
      <c r="P10945" s="17">
        <f t="shared" ca="1" si="774"/>
        <v>0</v>
      </c>
      <c r="Q10945" s="17">
        <f t="shared" ca="1" si="775"/>
        <v>0</v>
      </c>
    </row>
    <row r="10946" spans="1:17" x14ac:dyDescent="0.35">
      <c r="A10946" t="s">
        <v>2634</v>
      </c>
      <c r="B10946" t="s">
        <v>1366</v>
      </c>
      <c r="D10946" t="s">
        <v>14</v>
      </c>
      <c r="E10946" t="s">
        <v>21</v>
      </c>
      <c r="G10946" t="s">
        <v>3040</v>
      </c>
      <c r="H10946">
        <v>0.4</v>
      </c>
      <c r="J10946">
        <v>0</v>
      </c>
      <c r="K10946">
        <v>0</v>
      </c>
      <c r="L10946" s="17">
        <f>IF($E10946&lt;&gt;"",VLOOKUP($E10946,GEMWs!$E$14:$L$20,7,FALSE),"")</f>
        <v>37.754918937403332</v>
      </c>
      <c r="M10946" s="17">
        <f>IF($E10946&lt;&gt;"",VLOOKUP($E10946,GEMWs!$E$14:$L$20,8,FALSE),"")</f>
        <v>96.174593288388181</v>
      </c>
      <c r="N10946" s="17">
        <f t="shared" ca="1" si="776"/>
        <v>37.754918937403332</v>
      </c>
      <c r="O10946" s="17">
        <f t="shared" ca="1" si="777"/>
        <v>96.174593288388181</v>
      </c>
      <c r="P10946" s="17">
        <f t="shared" ca="1" si="774"/>
        <v>4.159102589605594E-3</v>
      </c>
      <c r="Q10946" s="17">
        <f t="shared" ca="1" si="775"/>
        <v>1.0594645976149215E-2</v>
      </c>
    </row>
    <row r="10947" spans="1:17" x14ac:dyDescent="0.35">
      <c r="A10947" t="s">
        <v>2634</v>
      </c>
      <c r="B10947" t="s">
        <v>1537</v>
      </c>
      <c r="C10947" t="s">
        <v>1538</v>
      </c>
      <c r="D10947" t="s">
        <v>14</v>
      </c>
      <c r="E10947" t="s">
        <v>1539</v>
      </c>
      <c r="F10947" t="s">
        <v>22</v>
      </c>
      <c r="G10947" t="s">
        <v>3040</v>
      </c>
      <c r="H10947">
        <v>0.5</v>
      </c>
      <c r="I10947">
        <v>378</v>
      </c>
      <c r="J10947">
        <v>47.976719000000003</v>
      </c>
      <c r="K10947">
        <v>81.462500000000006</v>
      </c>
      <c r="L10947" s="17">
        <f>IF($E10947&lt;&gt;"",VLOOKUP($E10947,GEMWs!$E$14:$L$20,7,FALSE),"")</f>
        <v>47.97671900000001</v>
      </c>
      <c r="M10947" s="17">
        <f>IF($E10947&lt;&gt;"",VLOOKUP($E10947,GEMWs!$E$14:$L$20,8,FALSE),"")</f>
        <v>81.462499999999991</v>
      </c>
      <c r="N10947" s="17">
        <f t="shared" si="776"/>
        <v>47.976719000000003</v>
      </c>
      <c r="O10947" s="17">
        <f t="shared" si="777"/>
        <v>81.462500000000006</v>
      </c>
      <c r="P10947" s="17">
        <f t="shared" si="774"/>
        <v>6.1377934632499609E-3</v>
      </c>
      <c r="Q10947" s="17">
        <f t="shared" si="775"/>
        <v>1.0421721418673919E-2</v>
      </c>
    </row>
    <row r="10948" spans="1:17" x14ac:dyDescent="0.35">
      <c r="A10948" t="s">
        <v>2634</v>
      </c>
      <c r="B10948" t="s">
        <v>1551</v>
      </c>
      <c r="D10948" t="s">
        <v>14</v>
      </c>
      <c r="E10948" t="s">
        <v>21</v>
      </c>
      <c r="G10948" t="s">
        <v>3040</v>
      </c>
      <c r="H10948">
        <v>0.4</v>
      </c>
      <c r="J10948">
        <v>0</v>
      </c>
      <c r="K10948">
        <v>0</v>
      </c>
      <c r="L10948" s="17">
        <f>IF($E10948&lt;&gt;"",VLOOKUP($E10948,GEMWs!$E$14:$L$20,7,FALSE),"")</f>
        <v>37.754918937403332</v>
      </c>
      <c r="M10948" s="17">
        <f>IF($E10948&lt;&gt;"",VLOOKUP($E10948,GEMWs!$E$14:$L$20,8,FALSE),"")</f>
        <v>96.174593288388181</v>
      </c>
      <c r="N10948" s="17">
        <f t="shared" ca="1" si="776"/>
        <v>37.754918937403332</v>
      </c>
      <c r="O10948" s="17">
        <f t="shared" ca="1" si="777"/>
        <v>96.174593288388181</v>
      </c>
      <c r="P10948" s="17">
        <f t="shared" ca="1" si="774"/>
        <v>4.159102589605594E-3</v>
      </c>
      <c r="Q10948" s="17">
        <f t="shared" ca="1" si="775"/>
        <v>1.0594645976149215E-2</v>
      </c>
    </row>
    <row r="10949" spans="1:17" x14ac:dyDescent="0.35">
      <c r="A10949" t="s">
        <v>2634</v>
      </c>
      <c r="B10949" t="s">
        <v>1893</v>
      </c>
      <c r="C10949" t="s">
        <v>1894</v>
      </c>
      <c r="D10949" t="s">
        <v>14</v>
      </c>
      <c r="E10949" t="s">
        <v>18</v>
      </c>
      <c r="G10949" t="s">
        <v>3040</v>
      </c>
      <c r="H10949">
        <v>0.1</v>
      </c>
      <c r="J10949">
        <v>0</v>
      </c>
      <c r="K10949">
        <v>0</v>
      </c>
      <c r="L10949" s="17">
        <f>IF($E10949&lt;&gt;"",VLOOKUP($E10949,GEMWs!$E$14:$L$20,7,FALSE),"")</f>
        <v>5950.3939027696888</v>
      </c>
      <c r="M10949" s="17">
        <f>IF($E10949&lt;&gt;"",VLOOKUP($E10949,GEMWs!$E$14:$L$20,8,FALSE),"")</f>
        <v>10539.430626954083</v>
      </c>
      <c r="N10949" s="17">
        <f t="shared" ca="1" si="776"/>
        <v>5950.3939027696888</v>
      </c>
      <c r="O10949" s="17">
        <f t="shared" ca="1" si="777"/>
        <v>10539.430626954083</v>
      </c>
      <c r="P10949" s="17">
        <f t="shared" ca="1" si="774"/>
        <v>9.4881785875846886E-6</v>
      </c>
      <c r="Q10949" s="17">
        <f t="shared" ca="1" si="775"/>
        <v>1.6805610121617947E-5</v>
      </c>
    </row>
    <row r="10950" spans="1:17" x14ac:dyDescent="0.35">
      <c r="A10950" t="s">
        <v>2634</v>
      </c>
      <c r="B10950" t="s">
        <v>85</v>
      </c>
      <c r="C10950" t="s">
        <v>86</v>
      </c>
      <c r="D10950" t="s">
        <v>14</v>
      </c>
      <c r="E10950" t="s">
        <v>21</v>
      </c>
      <c r="F10950" t="s">
        <v>22</v>
      </c>
      <c r="G10950" t="s">
        <v>3040</v>
      </c>
      <c r="H10950">
        <v>4582.7</v>
      </c>
      <c r="I10950">
        <v>304</v>
      </c>
      <c r="J10950">
        <v>100</v>
      </c>
      <c r="K10950">
        <v>100</v>
      </c>
      <c r="L10950" s="17">
        <f>IF($E10950&lt;&gt;"",VLOOKUP($E10950,GEMWs!$E$14:$L$20,7,FALSE),"")</f>
        <v>37.754918937403332</v>
      </c>
      <c r="M10950" s="17">
        <f>IF($E10950&lt;&gt;"",VLOOKUP($E10950,GEMWs!$E$14:$L$20,8,FALSE),"")</f>
        <v>96.174593288388181</v>
      </c>
      <c r="N10950" s="17">
        <f t="shared" si="776"/>
        <v>100</v>
      </c>
      <c r="O10950" s="17">
        <f t="shared" si="777"/>
        <v>100</v>
      </c>
      <c r="P10950" s="17">
        <f t="shared" si="774"/>
        <v>45.826999999999998</v>
      </c>
      <c r="Q10950" s="17">
        <f t="shared" si="775"/>
        <v>45.826999999999998</v>
      </c>
    </row>
    <row r="10951" spans="1:17" x14ac:dyDescent="0.35">
      <c r="A10951" t="s">
        <v>2634</v>
      </c>
      <c r="B10951" t="s">
        <v>1106</v>
      </c>
      <c r="C10951" t="s">
        <v>1107</v>
      </c>
      <c r="D10951" t="s">
        <v>14</v>
      </c>
      <c r="E10951" t="s">
        <v>21</v>
      </c>
      <c r="F10951" t="s">
        <v>22</v>
      </c>
      <c r="G10951" t="s">
        <v>3040</v>
      </c>
      <c r="H10951">
        <v>9.6</v>
      </c>
      <c r="I10951">
        <v>369</v>
      </c>
      <c r="J10951">
        <v>371.8</v>
      </c>
      <c r="K10951">
        <v>507</v>
      </c>
      <c r="L10951" s="17">
        <f>IF($E10951&lt;&gt;"",VLOOKUP($E10951,GEMWs!$E$14:$L$20,7,FALSE),"")</f>
        <v>37.754918937403332</v>
      </c>
      <c r="M10951" s="17">
        <f>IF($E10951&lt;&gt;"",VLOOKUP($E10951,GEMWs!$E$14:$L$20,8,FALSE),"")</f>
        <v>96.174593288388181</v>
      </c>
      <c r="N10951" s="17">
        <f t="shared" si="776"/>
        <v>371.8</v>
      </c>
      <c r="O10951" s="17">
        <f t="shared" si="777"/>
        <v>507</v>
      </c>
      <c r="P10951" s="17">
        <f t="shared" si="774"/>
        <v>1.8934911242603551E-2</v>
      </c>
      <c r="Q10951" s="17">
        <f t="shared" si="775"/>
        <v>2.5820333512641205E-2</v>
      </c>
    </row>
    <row r="10952" spans="1:17" x14ac:dyDescent="0.35">
      <c r="A10952" t="s">
        <v>2634</v>
      </c>
      <c r="B10952" t="s">
        <v>1890</v>
      </c>
      <c r="D10952" t="s">
        <v>14</v>
      </c>
      <c r="E10952" t="s">
        <v>18</v>
      </c>
      <c r="G10952" t="s">
        <v>3040</v>
      </c>
      <c r="H10952">
        <v>0.2</v>
      </c>
      <c r="J10952">
        <v>0</v>
      </c>
      <c r="K10952">
        <v>0</v>
      </c>
      <c r="L10952" s="17">
        <f>IF($E10952&lt;&gt;"",VLOOKUP($E10952,GEMWs!$E$14:$L$20,7,FALSE),"")</f>
        <v>5950.3939027696888</v>
      </c>
      <c r="M10952" s="17">
        <f>IF($E10952&lt;&gt;"",VLOOKUP($E10952,GEMWs!$E$14:$L$20,8,FALSE),"")</f>
        <v>10539.430626954083</v>
      </c>
      <c r="N10952" s="17">
        <f t="shared" ca="1" si="776"/>
        <v>5950.3939027696888</v>
      </c>
      <c r="O10952" s="17">
        <f t="shared" ca="1" si="777"/>
        <v>10539.430626954083</v>
      </c>
      <c r="P10952" s="17">
        <f t="shared" ca="1" si="774"/>
        <v>1.8976357175169377E-5</v>
      </c>
      <c r="Q10952" s="17">
        <f t="shared" ca="1" si="775"/>
        <v>3.3611220243235894E-5</v>
      </c>
    </row>
    <row r="10953" spans="1:17" x14ac:dyDescent="0.35">
      <c r="A10953" t="s">
        <v>2634</v>
      </c>
      <c r="B10953" t="s">
        <v>669</v>
      </c>
      <c r="C10953" t="s">
        <v>670</v>
      </c>
      <c r="D10953" t="s">
        <v>14</v>
      </c>
      <c r="E10953" t="s">
        <v>21</v>
      </c>
      <c r="F10953" t="s">
        <v>22</v>
      </c>
      <c r="G10953" t="s">
        <v>3040</v>
      </c>
      <c r="H10953">
        <v>14253.8</v>
      </c>
      <c r="I10953">
        <v>305</v>
      </c>
      <c r="J10953">
        <v>2200</v>
      </c>
      <c r="K10953">
        <v>4500</v>
      </c>
      <c r="L10953" s="17">
        <f>IF($E10953&lt;&gt;"",VLOOKUP($E10953,GEMWs!$E$14:$L$20,7,FALSE),"")</f>
        <v>37.754918937403332</v>
      </c>
      <c r="M10953" s="17">
        <f>IF($E10953&lt;&gt;"",VLOOKUP($E10953,GEMWs!$E$14:$L$20,8,FALSE),"")</f>
        <v>96.174593288388181</v>
      </c>
      <c r="N10953" s="17">
        <f t="shared" si="776"/>
        <v>2200</v>
      </c>
      <c r="O10953" s="17">
        <f t="shared" si="777"/>
        <v>4500</v>
      </c>
      <c r="P10953" s="17">
        <f t="shared" si="774"/>
        <v>3.1675111111111112</v>
      </c>
      <c r="Q10953" s="17">
        <f t="shared" si="775"/>
        <v>6.4790000000000001</v>
      </c>
    </row>
    <row r="10954" spans="1:17" x14ac:dyDescent="0.35">
      <c r="A10954" t="s">
        <v>2634</v>
      </c>
      <c r="B10954" t="s">
        <v>970</v>
      </c>
      <c r="D10954" t="s">
        <v>22</v>
      </c>
      <c r="G10954" t="s">
        <v>3040</v>
      </c>
      <c r="H10954">
        <v>28</v>
      </c>
      <c r="J10954">
        <v>0</v>
      </c>
      <c r="K10954">
        <v>0</v>
      </c>
      <c r="L10954" s="17" t="str">
        <f>IF($E10954&lt;&gt;"",VLOOKUP($E10954,GEMWs!$E$14:$L$20,7,FALSE),"")</f>
        <v/>
      </c>
      <c r="M10954" s="17" t="str">
        <f>IF($E10954&lt;&gt;"",VLOOKUP($E10954,GEMWs!$E$14:$L$20,8,FALSE),"")</f>
        <v/>
      </c>
      <c r="N10954" s="17">
        <f t="shared" ca="1" si="776"/>
        <v>0</v>
      </c>
      <c r="O10954" s="17">
        <f t="shared" ca="1" si="777"/>
        <v>0</v>
      </c>
      <c r="P10954" s="17">
        <f t="shared" ca="1" si="774"/>
        <v>0</v>
      </c>
      <c r="Q10954" s="17">
        <f t="shared" ca="1" si="775"/>
        <v>0</v>
      </c>
    </row>
    <row r="10955" spans="1:17" x14ac:dyDescent="0.35">
      <c r="A10955" t="s">
        <v>2634</v>
      </c>
      <c r="B10955" t="s">
        <v>700</v>
      </c>
      <c r="D10955" t="s">
        <v>14</v>
      </c>
      <c r="E10955" t="s">
        <v>21</v>
      </c>
      <c r="G10955" t="s">
        <v>3040</v>
      </c>
      <c r="H10955">
        <v>31.2</v>
      </c>
      <c r="J10955">
        <v>0</v>
      </c>
      <c r="K10955">
        <v>0</v>
      </c>
      <c r="L10955" s="17">
        <f>IF($E10955&lt;&gt;"",VLOOKUP($E10955,GEMWs!$E$14:$L$20,7,FALSE),"")</f>
        <v>37.754918937403332</v>
      </c>
      <c r="M10955" s="17">
        <f>IF($E10955&lt;&gt;"",VLOOKUP($E10955,GEMWs!$E$14:$L$20,8,FALSE),"")</f>
        <v>96.174593288388181</v>
      </c>
      <c r="N10955" s="17">
        <f t="shared" ca="1" si="776"/>
        <v>37.754918937403332</v>
      </c>
      <c r="O10955" s="17">
        <f t="shared" ca="1" si="777"/>
        <v>96.174593288388181</v>
      </c>
      <c r="P10955" s="17">
        <f t="shared" ref="P10955:P11018" ca="1" si="778">IF(O10955&gt;0,$H10955/O10955,0)</f>
        <v>0.32441000198923625</v>
      </c>
      <c r="Q10955" s="17">
        <f t="shared" ref="Q10955:Q11018" ca="1" si="779">IF(N10955&gt;0,$H10955/N10955,0)</f>
        <v>0.82638238613963877</v>
      </c>
    </row>
    <row r="10956" spans="1:17" x14ac:dyDescent="0.35">
      <c r="A10956" t="s">
        <v>2634</v>
      </c>
      <c r="B10956" t="s">
        <v>1108</v>
      </c>
      <c r="C10956" t="s">
        <v>1109</v>
      </c>
      <c r="D10956" t="s">
        <v>14</v>
      </c>
      <c r="E10956" t="s">
        <v>21</v>
      </c>
      <c r="F10956" t="s">
        <v>14</v>
      </c>
      <c r="G10956" t="s">
        <v>3040</v>
      </c>
      <c r="H10956">
        <v>2618.4</v>
      </c>
      <c r="I10956">
        <v>306</v>
      </c>
      <c r="J10956">
        <v>10</v>
      </c>
      <c r="K10956">
        <v>10</v>
      </c>
      <c r="L10956" s="17">
        <f>IF($E10956&lt;&gt;"",VLOOKUP($E10956,GEMWs!$E$14:$L$20,7,FALSE),"")</f>
        <v>37.754918937403332</v>
      </c>
      <c r="M10956" s="17">
        <f>IF($E10956&lt;&gt;"",VLOOKUP($E10956,GEMWs!$E$14:$L$20,8,FALSE),"")</f>
        <v>96.174593288388181</v>
      </c>
      <c r="N10956" s="17">
        <f t="shared" si="776"/>
        <v>10</v>
      </c>
      <c r="O10956" s="17">
        <f t="shared" si="777"/>
        <v>10</v>
      </c>
      <c r="P10956" s="17">
        <f t="shared" si="778"/>
        <v>261.84000000000003</v>
      </c>
      <c r="Q10956" s="17">
        <f t="shared" si="779"/>
        <v>261.84000000000003</v>
      </c>
    </row>
    <row r="10957" spans="1:17" x14ac:dyDescent="0.35">
      <c r="A10957" t="s">
        <v>2634</v>
      </c>
      <c r="B10957" t="s">
        <v>696</v>
      </c>
      <c r="D10957" t="s">
        <v>14</v>
      </c>
      <c r="E10957" t="s">
        <v>18</v>
      </c>
      <c r="G10957" t="s">
        <v>3040</v>
      </c>
      <c r="H10957">
        <v>21.3</v>
      </c>
      <c r="J10957">
        <v>0</v>
      </c>
      <c r="K10957">
        <v>0</v>
      </c>
      <c r="L10957" s="17">
        <f>IF($E10957&lt;&gt;"",VLOOKUP($E10957,GEMWs!$E$14:$L$20,7,FALSE),"")</f>
        <v>5950.3939027696888</v>
      </c>
      <c r="M10957" s="17">
        <f>IF($E10957&lt;&gt;"",VLOOKUP($E10957,GEMWs!$E$14:$L$20,8,FALSE),"")</f>
        <v>10539.430626954083</v>
      </c>
      <c r="N10957" s="17">
        <f t="shared" ca="1" si="776"/>
        <v>5950.3939027696888</v>
      </c>
      <c r="O10957" s="17">
        <f t="shared" ca="1" si="777"/>
        <v>10539.430626954083</v>
      </c>
      <c r="P10957" s="17">
        <f t="shared" ca="1" si="778"/>
        <v>2.0209820391555388E-3</v>
      </c>
      <c r="Q10957" s="17">
        <f t="shared" ca="1" si="779"/>
        <v>3.579594955904623E-3</v>
      </c>
    </row>
    <row r="10958" spans="1:17" x14ac:dyDescent="0.35">
      <c r="A10958" t="s">
        <v>2634</v>
      </c>
      <c r="B10958" t="s">
        <v>809</v>
      </c>
      <c r="C10958" t="s">
        <v>810</v>
      </c>
      <c r="D10958" t="s">
        <v>14</v>
      </c>
      <c r="E10958" t="s">
        <v>18</v>
      </c>
      <c r="F10958" t="s">
        <v>22</v>
      </c>
      <c r="G10958" t="s">
        <v>3040</v>
      </c>
      <c r="H10958">
        <v>1.6</v>
      </c>
      <c r="I10958">
        <v>437</v>
      </c>
      <c r="J10958">
        <v>115101.57619599999</v>
      </c>
      <c r="K10958">
        <v>115101.57619599999</v>
      </c>
      <c r="L10958" s="17">
        <f>IF($E10958&lt;&gt;"",VLOOKUP($E10958,GEMWs!$E$14:$L$20,7,FALSE),"")</f>
        <v>5950.3939027696888</v>
      </c>
      <c r="M10958" s="17">
        <f>IF($E10958&lt;&gt;"",VLOOKUP($E10958,GEMWs!$E$14:$L$20,8,FALSE),"")</f>
        <v>10539.430626954083</v>
      </c>
      <c r="N10958" s="17">
        <f t="shared" si="776"/>
        <v>115101.57619599999</v>
      </c>
      <c r="O10958" s="17">
        <f t="shared" si="777"/>
        <v>115101.57619599999</v>
      </c>
      <c r="P10958" s="17">
        <f t="shared" si="778"/>
        <v>1.3900765331618484E-5</v>
      </c>
      <c r="Q10958" s="17">
        <f t="shared" si="779"/>
        <v>1.3900765331618484E-5</v>
      </c>
    </row>
    <row r="10959" spans="1:17" x14ac:dyDescent="0.35">
      <c r="A10959" t="s">
        <v>2634</v>
      </c>
      <c r="B10959" t="s">
        <v>230</v>
      </c>
      <c r="D10959" t="s">
        <v>14</v>
      </c>
      <c r="E10959" t="s">
        <v>21</v>
      </c>
      <c r="G10959" t="s">
        <v>3040</v>
      </c>
      <c r="H10959">
        <v>9.9</v>
      </c>
      <c r="J10959">
        <v>0</v>
      </c>
      <c r="K10959">
        <v>0</v>
      </c>
      <c r="L10959" s="17">
        <f>IF($E10959&lt;&gt;"",VLOOKUP($E10959,GEMWs!$E$14:$L$20,7,FALSE),"")</f>
        <v>37.754918937403332</v>
      </c>
      <c r="M10959" s="17">
        <f>IF($E10959&lt;&gt;"",VLOOKUP($E10959,GEMWs!$E$14:$L$20,8,FALSE),"")</f>
        <v>96.174593288388181</v>
      </c>
      <c r="N10959" s="17">
        <f t="shared" ca="1" si="776"/>
        <v>37.754918937403332</v>
      </c>
      <c r="O10959" s="17">
        <f t="shared" ca="1" si="777"/>
        <v>96.174593288388181</v>
      </c>
      <c r="P10959" s="17">
        <f t="shared" ca="1" si="778"/>
        <v>0.10293778909273844</v>
      </c>
      <c r="Q10959" s="17">
        <f t="shared" ca="1" si="779"/>
        <v>0.26221748790969307</v>
      </c>
    </row>
    <row r="10960" spans="1:17" x14ac:dyDescent="0.35">
      <c r="A10960" t="s">
        <v>2634</v>
      </c>
      <c r="B10960" t="s">
        <v>511</v>
      </c>
      <c r="D10960" t="s">
        <v>22</v>
      </c>
      <c r="G10960" t="s">
        <v>3040</v>
      </c>
      <c r="H10960">
        <v>0.7</v>
      </c>
      <c r="J10960">
        <v>0</v>
      </c>
      <c r="K10960">
        <v>0</v>
      </c>
      <c r="L10960" s="17" t="str">
        <f>IF($E10960&lt;&gt;"",VLOOKUP($E10960,GEMWs!$E$14:$L$20,7,FALSE),"")</f>
        <v/>
      </c>
      <c r="M10960" s="17" t="str">
        <f>IF($E10960&lt;&gt;"",VLOOKUP($E10960,GEMWs!$E$14:$L$20,8,FALSE),"")</f>
        <v/>
      </c>
      <c r="N10960" s="17">
        <f t="shared" ca="1" si="776"/>
        <v>0</v>
      </c>
      <c r="O10960" s="17">
        <f t="shared" ca="1" si="777"/>
        <v>0</v>
      </c>
      <c r="P10960" s="17">
        <f t="shared" ca="1" si="778"/>
        <v>0</v>
      </c>
      <c r="Q10960" s="17">
        <f t="shared" ca="1" si="779"/>
        <v>0</v>
      </c>
    </row>
    <row r="10961" spans="1:17" x14ac:dyDescent="0.35">
      <c r="A10961" t="s">
        <v>2634</v>
      </c>
      <c r="B10961" t="s">
        <v>671</v>
      </c>
      <c r="C10961" t="s">
        <v>672</v>
      </c>
      <c r="D10961" t="s">
        <v>14</v>
      </c>
      <c r="E10961" t="s">
        <v>21</v>
      </c>
      <c r="F10961" t="s">
        <v>22</v>
      </c>
      <c r="G10961" t="s">
        <v>3040</v>
      </c>
      <c r="H10961">
        <v>134.6</v>
      </c>
      <c r="I10961">
        <v>310</v>
      </c>
      <c r="J10961">
        <v>6000</v>
      </c>
      <c r="K10961">
        <v>6000</v>
      </c>
      <c r="L10961" s="17">
        <f>IF($E10961&lt;&gt;"",VLOOKUP($E10961,GEMWs!$E$14:$L$20,7,FALSE),"")</f>
        <v>37.754918937403332</v>
      </c>
      <c r="M10961" s="17">
        <f>IF($E10961&lt;&gt;"",VLOOKUP($E10961,GEMWs!$E$14:$L$20,8,FALSE),"")</f>
        <v>96.174593288388181</v>
      </c>
      <c r="N10961" s="17">
        <f t="shared" si="776"/>
        <v>6000</v>
      </c>
      <c r="O10961" s="17">
        <f t="shared" si="777"/>
        <v>6000</v>
      </c>
      <c r="P10961" s="17">
        <f t="shared" si="778"/>
        <v>2.2433333333333333E-2</v>
      </c>
      <c r="Q10961" s="17">
        <f t="shared" si="779"/>
        <v>2.2433333333333333E-2</v>
      </c>
    </row>
    <row r="10962" spans="1:17" x14ac:dyDescent="0.35">
      <c r="A10962" t="s">
        <v>2634</v>
      </c>
      <c r="B10962" t="s">
        <v>1135</v>
      </c>
      <c r="D10962" t="s">
        <v>22</v>
      </c>
      <c r="G10962" t="s">
        <v>3040</v>
      </c>
      <c r="H10962">
        <v>0.1</v>
      </c>
      <c r="J10962">
        <v>0</v>
      </c>
      <c r="K10962">
        <v>0</v>
      </c>
      <c r="L10962" s="17" t="str">
        <f>IF($E10962&lt;&gt;"",VLOOKUP($E10962,GEMWs!$E$14:$L$20,7,FALSE),"")</f>
        <v/>
      </c>
      <c r="M10962" s="17" t="str">
        <f>IF($E10962&lt;&gt;"",VLOOKUP($E10962,GEMWs!$E$14:$L$20,8,FALSE),"")</f>
        <v/>
      </c>
      <c r="N10962" s="17">
        <f t="shared" ca="1" si="776"/>
        <v>0</v>
      </c>
      <c r="O10962" s="17">
        <f t="shared" ca="1" si="777"/>
        <v>0</v>
      </c>
      <c r="P10962" s="17">
        <f t="shared" ca="1" si="778"/>
        <v>0</v>
      </c>
      <c r="Q10962" s="17">
        <f t="shared" ca="1" si="779"/>
        <v>0</v>
      </c>
    </row>
    <row r="10963" spans="1:17" x14ac:dyDescent="0.35">
      <c r="A10963" t="s">
        <v>2634</v>
      </c>
      <c r="B10963" t="s">
        <v>120</v>
      </c>
      <c r="D10963" t="s">
        <v>14</v>
      </c>
      <c r="E10963" t="s">
        <v>21</v>
      </c>
      <c r="G10963" t="s">
        <v>3040</v>
      </c>
      <c r="H10963">
        <v>1.9</v>
      </c>
      <c r="J10963">
        <v>0</v>
      </c>
      <c r="K10963">
        <v>0</v>
      </c>
      <c r="L10963" s="17">
        <f>IF($E10963&lt;&gt;"",VLOOKUP($E10963,GEMWs!$E$14:$L$20,7,FALSE),"")</f>
        <v>37.754918937403332</v>
      </c>
      <c r="M10963" s="17">
        <f>IF($E10963&lt;&gt;"",VLOOKUP($E10963,GEMWs!$E$14:$L$20,8,FALSE),"")</f>
        <v>96.174593288388181</v>
      </c>
      <c r="N10963" s="17">
        <f t="shared" ref="N10963:N11026" ca="1" si="780">IF($I10963&lt;&gt;"",J10963,IF(AND($D10963="Y",$M$6=236),L10963,0))</f>
        <v>37.754918937403332</v>
      </c>
      <c r="O10963" s="17">
        <f t="shared" ref="O10963:O11026" ca="1" si="781">IF($I10963&lt;&gt;"",K10963,IF(AND($D10963="Y",$M$6=236),M10963,0))</f>
        <v>96.174593288388181</v>
      </c>
      <c r="P10963" s="17">
        <f t="shared" ca="1" si="778"/>
        <v>1.9755737300626568E-2</v>
      </c>
      <c r="Q10963" s="17">
        <f t="shared" ca="1" si="779"/>
        <v>5.0324568386708769E-2</v>
      </c>
    </row>
    <row r="10964" spans="1:17" x14ac:dyDescent="0.35">
      <c r="A10964" t="s">
        <v>2634</v>
      </c>
      <c r="B10964" t="s">
        <v>1637</v>
      </c>
      <c r="D10964" t="s">
        <v>14</v>
      </c>
      <c r="E10964" t="s">
        <v>18</v>
      </c>
      <c r="G10964" t="s">
        <v>3040</v>
      </c>
      <c r="H10964">
        <v>50.3</v>
      </c>
      <c r="J10964">
        <v>0</v>
      </c>
      <c r="K10964">
        <v>0</v>
      </c>
      <c r="L10964" s="17">
        <f>IF($E10964&lt;&gt;"",VLOOKUP($E10964,GEMWs!$E$14:$L$20,7,FALSE),"")</f>
        <v>5950.3939027696888</v>
      </c>
      <c r="M10964" s="17">
        <f>IF($E10964&lt;&gt;"",VLOOKUP($E10964,GEMWs!$E$14:$L$20,8,FALSE),"")</f>
        <v>10539.430626954083</v>
      </c>
      <c r="N10964" s="17">
        <f t="shared" ca="1" si="780"/>
        <v>5950.3939027696888</v>
      </c>
      <c r="O10964" s="17">
        <f t="shared" ca="1" si="781"/>
        <v>10539.430626954083</v>
      </c>
      <c r="P10964" s="17">
        <f t="shared" ca="1" si="778"/>
        <v>4.7725538295550979E-3</v>
      </c>
      <c r="Q10964" s="17">
        <f t="shared" ca="1" si="779"/>
        <v>8.4532218911738261E-3</v>
      </c>
    </row>
    <row r="10965" spans="1:17" x14ac:dyDescent="0.35">
      <c r="A10965" t="s">
        <v>2634</v>
      </c>
      <c r="B10965" t="s">
        <v>2980</v>
      </c>
      <c r="D10965" t="s">
        <v>14</v>
      </c>
      <c r="E10965" t="s">
        <v>18</v>
      </c>
      <c r="G10965" t="s">
        <v>3040</v>
      </c>
      <c r="H10965">
        <v>36.299999999999997</v>
      </c>
      <c r="J10965">
        <v>0</v>
      </c>
      <c r="K10965">
        <v>0</v>
      </c>
      <c r="L10965" s="17">
        <f>IF($E10965&lt;&gt;"",VLOOKUP($E10965,GEMWs!$E$14:$L$20,7,FALSE),"")</f>
        <v>5950.3939027696888</v>
      </c>
      <c r="M10965" s="17">
        <f>IF($E10965&lt;&gt;"",VLOOKUP($E10965,GEMWs!$E$14:$L$20,8,FALSE),"")</f>
        <v>10539.430626954083</v>
      </c>
      <c r="N10965" s="17">
        <f t="shared" ca="1" si="780"/>
        <v>5950.3939027696888</v>
      </c>
      <c r="O10965" s="17">
        <f t="shared" ca="1" si="781"/>
        <v>10539.430626954083</v>
      </c>
      <c r="P10965" s="17">
        <f t="shared" ca="1" si="778"/>
        <v>3.4442088272932415E-3</v>
      </c>
      <c r="Q10965" s="17">
        <f t="shared" ca="1" si="779"/>
        <v>6.1004364741473142E-3</v>
      </c>
    </row>
    <row r="10966" spans="1:17" x14ac:dyDescent="0.35">
      <c r="A10966" t="s">
        <v>2634</v>
      </c>
      <c r="B10966" t="s">
        <v>710</v>
      </c>
      <c r="C10966" t="s">
        <v>711</v>
      </c>
      <c r="D10966" t="s">
        <v>14</v>
      </c>
      <c r="E10966" t="s">
        <v>18</v>
      </c>
      <c r="F10966" t="s">
        <v>22</v>
      </c>
      <c r="G10966" t="s">
        <v>3040</v>
      </c>
      <c r="H10966">
        <v>61.1</v>
      </c>
      <c r="I10966">
        <v>398</v>
      </c>
      <c r="J10966">
        <v>60000</v>
      </c>
      <c r="K10966">
        <v>135000</v>
      </c>
      <c r="L10966" s="17">
        <f>IF($E10966&lt;&gt;"",VLOOKUP($E10966,GEMWs!$E$14:$L$20,7,FALSE),"")</f>
        <v>5950.3939027696888</v>
      </c>
      <c r="M10966" s="17">
        <f>IF($E10966&lt;&gt;"",VLOOKUP($E10966,GEMWs!$E$14:$L$20,8,FALSE),"")</f>
        <v>10539.430626954083</v>
      </c>
      <c r="N10966" s="17">
        <f t="shared" si="780"/>
        <v>60000</v>
      </c>
      <c r="O10966" s="17">
        <f t="shared" si="781"/>
        <v>135000</v>
      </c>
      <c r="P10966" s="17">
        <f t="shared" si="778"/>
        <v>4.525925925925926E-4</v>
      </c>
      <c r="Q10966" s="17">
        <f t="shared" si="779"/>
        <v>1.0183333333333333E-3</v>
      </c>
    </row>
    <row r="10967" spans="1:17" x14ac:dyDescent="0.35">
      <c r="A10967" t="s">
        <v>2634</v>
      </c>
      <c r="B10967" t="s">
        <v>698</v>
      </c>
      <c r="D10967" t="s">
        <v>22</v>
      </c>
      <c r="G10967" t="s">
        <v>3040</v>
      </c>
      <c r="H10967">
        <v>0.1</v>
      </c>
      <c r="J10967">
        <v>0</v>
      </c>
      <c r="K10967">
        <v>0</v>
      </c>
      <c r="L10967" s="17" t="str">
        <f>IF($E10967&lt;&gt;"",VLOOKUP($E10967,GEMWs!$E$14:$L$20,7,FALSE),"")</f>
        <v/>
      </c>
      <c r="M10967" s="17" t="str">
        <f>IF($E10967&lt;&gt;"",VLOOKUP($E10967,GEMWs!$E$14:$L$20,8,FALSE),"")</f>
        <v/>
      </c>
      <c r="N10967" s="17">
        <f t="shared" ca="1" si="780"/>
        <v>0</v>
      </c>
      <c r="O10967" s="17">
        <f t="shared" ca="1" si="781"/>
        <v>0</v>
      </c>
      <c r="P10967" s="17">
        <f t="shared" ca="1" si="778"/>
        <v>0</v>
      </c>
      <c r="Q10967" s="17">
        <f t="shared" ca="1" si="779"/>
        <v>0</v>
      </c>
    </row>
    <row r="10968" spans="1:17" x14ac:dyDescent="0.35">
      <c r="A10968" t="s">
        <v>2634</v>
      </c>
      <c r="B10968" t="s">
        <v>53</v>
      </c>
      <c r="C10968" t="s">
        <v>54</v>
      </c>
      <c r="D10968" t="s">
        <v>14</v>
      </c>
      <c r="E10968" t="s">
        <v>21</v>
      </c>
      <c r="F10968" t="s">
        <v>22</v>
      </c>
      <c r="G10968" t="s">
        <v>3040</v>
      </c>
      <c r="H10968">
        <v>19.100000000000001</v>
      </c>
      <c r="I10968">
        <v>315</v>
      </c>
      <c r="J10968">
        <v>1000</v>
      </c>
      <c r="K10968">
        <v>2300</v>
      </c>
      <c r="L10968" s="17">
        <f>IF($E10968&lt;&gt;"",VLOOKUP($E10968,GEMWs!$E$14:$L$20,7,FALSE),"")</f>
        <v>37.754918937403332</v>
      </c>
      <c r="M10968" s="17">
        <f>IF($E10968&lt;&gt;"",VLOOKUP($E10968,GEMWs!$E$14:$L$20,8,FALSE),"")</f>
        <v>96.174593288388181</v>
      </c>
      <c r="N10968" s="17">
        <f t="shared" si="780"/>
        <v>1000</v>
      </c>
      <c r="O10968" s="17">
        <f t="shared" si="781"/>
        <v>2300</v>
      </c>
      <c r="P10968" s="17">
        <f t="shared" si="778"/>
        <v>8.3043478260869576E-3</v>
      </c>
      <c r="Q10968" s="17">
        <f t="shared" si="779"/>
        <v>1.9100000000000002E-2</v>
      </c>
    </row>
    <row r="10969" spans="1:17" x14ac:dyDescent="0.35">
      <c r="A10969" t="s">
        <v>2634</v>
      </c>
      <c r="B10969" t="s">
        <v>111</v>
      </c>
      <c r="D10969" t="s">
        <v>14</v>
      </c>
      <c r="E10969" t="s">
        <v>21</v>
      </c>
      <c r="G10969" t="s">
        <v>3040</v>
      </c>
      <c r="H10969">
        <v>0.1</v>
      </c>
      <c r="J10969">
        <v>0</v>
      </c>
      <c r="K10969">
        <v>0</v>
      </c>
      <c r="L10969" s="17">
        <f>IF($E10969&lt;&gt;"",VLOOKUP($E10969,GEMWs!$E$14:$L$20,7,FALSE),"")</f>
        <v>37.754918937403332</v>
      </c>
      <c r="M10969" s="17">
        <f>IF($E10969&lt;&gt;"",VLOOKUP($E10969,GEMWs!$E$14:$L$20,8,FALSE),"")</f>
        <v>96.174593288388181</v>
      </c>
      <c r="N10969" s="17">
        <f t="shared" ca="1" si="780"/>
        <v>37.754918937403332</v>
      </c>
      <c r="O10969" s="17">
        <f t="shared" ca="1" si="781"/>
        <v>96.174593288388181</v>
      </c>
      <c r="P10969" s="17">
        <f t="shared" ca="1" si="778"/>
        <v>1.0397756474013985E-3</v>
      </c>
      <c r="Q10969" s="17">
        <f t="shared" ca="1" si="779"/>
        <v>2.6486614940373038E-3</v>
      </c>
    </row>
    <row r="10970" spans="1:17" x14ac:dyDescent="0.35">
      <c r="A10970" t="s">
        <v>2634</v>
      </c>
      <c r="B10970" t="s">
        <v>699</v>
      </c>
      <c r="D10970" t="s">
        <v>14</v>
      </c>
      <c r="E10970" t="s">
        <v>18</v>
      </c>
      <c r="G10970" t="s">
        <v>3040</v>
      </c>
      <c r="H10970">
        <v>147</v>
      </c>
      <c r="J10970">
        <v>0</v>
      </c>
      <c r="K10970">
        <v>0</v>
      </c>
      <c r="L10970" s="17">
        <f>IF($E10970&lt;&gt;"",VLOOKUP($E10970,GEMWs!$E$14:$L$20,7,FALSE),"")</f>
        <v>5950.3939027696888</v>
      </c>
      <c r="M10970" s="17">
        <f>IF($E10970&lt;&gt;"",VLOOKUP($E10970,GEMWs!$E$14:$L$20,8,FALSE),"")</f>
        <v>10539.430626954083</v>
      </c>
      <c r="N10970" s="17">
        <f t="shared" ca="1" si="780"/>
        <v>5950.3939027696888</v>
      </c>
      <c r="O10970" s="17">
        <f t="shared" ca="1" si="781"/>
        <v>10539.430626954083</v>
      </c>
      <c r="P10970" s="17">
        <f t="shared" ca="1" si="778"/>
        <v>1.3947622523749491E-2</v>
      </c>
      <c r="Q10970" s="17">
        <f t="shared" ca="1" si="779"/>
        <v>2.4704246878778383E-2</v>
      </c>
    </row>
    <row r="10971" spans="1:17" x14ac:dyDescent="0.35">
      <c r="A10971" t="s">
        <v>2634</v>
      </c>
      <c r="B10971" t="s">
        <v>701</v>
      </c>
      <c r="D10971" t="s">
        <v>14</v>
      </c>
      <c r="E10971" t="s">
        <v>18</v>
      </c>
      <c r="G10971" t="s">
        <v>3040</v>
      </c>
      <c r="H10971">
        <v>599.9</v>
      </c>
      <c r="J10971">
        <v>0</v>
      </c>
      <c r="K10971">
        <v>0</v>
      </c>
      <c r="L10971" s="17">
        <f>IF($E10971&lt;&gt;"",VLOOKUP($E10971,GEMWs!$E$14:$L$20,7,FALSE),"")</f>
        <v>5950.3939027696888</v>
      </c>
      <c r="M10971" s="17">
        <f>IF($E10971&lt;&gt;"",VLOOKUP($E10971,GEMWs!$E$14:$L$20,8,FALSE),"")</f>
        <v>10539.430626954083</v>
      </c>
      <c r="N10971" s="17">
        <f t="shared" ca="1" si="780"/>
        <v>5950.3939027696888</v>
      </c>
      <c r="O10971" s="17">
        <f t="shared" ca="1" si="781"/>
        <v>10539.430626954083</v>
      </c>
      <c r="P10971" s="17">
        <f t="shared" ca="1" si="778"/>
        <v>5.6919583346920544E-2</v>
      </c>
      <c r="Q10971" s="17">
        <f t="shared" ca="1" si="779"/>
        <v>0.10081685511958606</v>
      </c>
    </row>
    <row r="10972" spans="1:17" x14ac:dyDescent="0.35">
      <c r="A10972" t="s">
        <v>2634</v>
      </c>
      <c r="B10972" t="s">
        <v>1333</v>
      </c>
      <c r="C10972" t="s">
        <v>1334</v>
      </c>
      <c r="D10972" t="s">
        <v>14</v>
      </c>
      <c r="E10972" t="s">
        <v>18</v>
      </c>
      <c r="F10972" t="s">
        <v>22</v>
      </c>
      <c r="G10972" t="s">
        <v>3040</v>
      </c>
      <c r="H10972">
        <v>354.4</v>
      </c>
      <c r="I10972">
        <v>477</v>
      </c>
      <c r="J10972">
        <v>4507.9137369999999</v>
      </c>
      <c r="K10972">
        <v>19538.966260000001</v>
      </c>
      <c r="L10972" s="17">
        <f>IF($E10972&lt;&gt;"",VLOOKUP($E10972,GEMWs!$E$14:$L$20,7,FALSE),"")</f>
        <v>5950.3939027696888</v>
      </c>
      <c r="M10972" s="17">
        <f>IF($E10972&lt;&gt;"",VLOOKUP($E10972,GEMWs!$E$14:$L$20,8,FALSE),"")</f>
        <v>10539.430626954083</v>
      </c>
      <c r="N10972" s="17">
        <f t="shared" si="780"/>
        <v>4507.9137369999999</v>
      </c>
      <c r="O10972" s="17">
        <f t="shared" si="781"/>
        <v>19538.966260000001</v>
      </c>
      <c r="P10972" s="17">
        <f t="shared" si="778"/>
        <v>1.8138114129687841E-2</v>
      </c>
      <c r="Q10972" s="17">
        <f t="shared" si="779"/>
        <v>7.861729852795539E-2</v>
      </c>
    </row>
    <row r="10973" spans="1:17" x14ac:dyDescent="0.35">
      <c r="A10973" t="s">
        <v>2634</v>
      </c>
      <c r="B10973" t="s">
        <v>3011</v>
      </c>
      <c r="D10973" t="s">
        <v>14</v>
      </c>
      <c r="E10973" t="s">
        <v>21</v>
      </c>
      <c r="G10973" t="s">
        <v>3040</v>
      </c>
      <c r="H10973">
        <v>26.5</v>
      </c>
      <c r="J10973">
        <v>0</v>
      </c>
      <c r="K10973">
        <v>0</v>
      </c>
      <c r="L10973" s="17">
        <f>IF($E10973&lt;&gt;"",VLOOKUP($E10973,GEMWs!$E$14:$L$20,7,FALSE),"")</f>
        <v>37.754918937403332</v>
      </c>
      <c r="M10973" s="17">
        <f>IF($E10973&lt;&gt;"",VLOOKUP($E10973,GEMWs!$E$14:$L$20,8,FALSE),"")</f>
        <v>96.174593288388181</v>
      </c>
      <c r="N10973" s="17">
        <f t="shared" ca="1" si="780"/>
        <v>37.754918937403332</v>
      </c>
      <c r="O10973" s="17">
        <f t="shared" ca="1" si="781"/>
        <v>96.174593288388181</v>
      </c>
      <c r="P10973" s="17">
        <f t="shared" ca="1" si="778"/>
        <v>0.27554054656137056</v>
      </c>
      <c r="Q10973" s="17">
        <f t="shared" ca="1" si="779"/>
        <v>0.70189529591988553</v>
      </c>
    </row>
    <row r="10974" spans="1:17" x14ac:dyDescent="0.35">
      <c r="A10974" t="s">
        <v>2634</v>
      </c>
      <c r="B10974" t="s">
        <v>1885</v>
      </c>
      <c r="C10974" t="s">
        <v>1886</v>
      </c>
      <c r="D10974" t="s">
        <v>22</v>
      </c>
      <c r="G10974" t="s">
        <v>3040</v>
      </c>
      <c r="H10974">
        <v>620.29999999999995</v>
      </c>
      <c r="J10974">
        <v>0</v>
      </c>
      <c r="K10974">
        <v>0</v>
      </c>
      <c r="L10974" s="17" t="str">
        <f>IF($E10974&lt;&gt;"",VLOOKUP($E10974,GEMWs!$E$14:$L$20,7,FALSE),"")</f>
        <v/>
      </c>
      <c r="M10974" s="17" t="str">
        <f>IF($E10974&lt;&gt;"",VLOOKUP($E10974,GEMWs!$E$14:$L$20,8,FALSE),"")</f>
        <v/>
      </c>
      <c r="N10974" s="17">
        <f t="shared" ca="1" si="780"/>
        <v>0</v>
      </c>
      <c r="O10974" s="17">
        <f t="shared" ca="1" si="781"/>
        <v>0</v>
      </c>
      <c r="P10974" s="17">
        <f t="shared" ca="1" si="778"/>
        <v>0</v>
      </c>
      <c r="Q10974" s="17">
        <f t="shared" ca="1" si="779"/>
        <v>0</v>
      </c>
    </row>
    <row r="10975" spans="1:17" x14ac:dyDescent="0.35">
      <c r="A10975" t="s">
        <v>2634</v>
      </c>
      <c r="B10975" t="s">
        <v>1437</v>
      </c>
      <c r="D10975" t="s">
        <v>22</v>
      </c>
      <c r="G10975" t="s">
        <v>3040</v>
      </c>
      <c r="H10975">
        <v>19.5</v>
      </c>
      <c r="J10975">
        <v>0</v>
      </c>
      <c r="K10975">
        <v>0</v>
      </c>
      <c r="L10975" s="17" t="str">
        <f>IF($E10975&lt;&gt;"",VLOOKUP($E10975,GEMWs!$E$14:$L$20,7,FALSE),"")</f>
        <v/>
      </c>
      <c r="M10975" s="17" t="str">
        <f>IF($E10975&lt;&gt;"",VLOOKUP($E10975,GEMWs!$E$14:$L$20,8,FALSE),"")</f>
        <v/>
      </c>
      <c r="N10975" s="17">
        <f t="shared" ca="1" si="780"/>
        <v>0</v>
      </c>
      <c r="O10975" s="17">
        <f t="shared" ca="1" si="781"/>
        <v>0</v>
      </c>
      <c r="P10975" s="17">
        <f t="shared" ca="1" si="778"/>
        <v>0</v>
      </c>
      <c r="Q10975" s="17">
        <f t="shared" ca="1" si="779"/>
        <v>0</v>
      </c>
    </row>
    <row r="10976" spans="1:17" x14ac:dyDescent="0.35">
      <c r="A10976" t="s">
        <v>2634</v>
      </c>
      <c r="B10976" t="s">
        <v>1231</v>
      </c>
      <c r="D10976" t="s">
        <v>14</v>
      </c>
      <c r="E10976" t="s">
        <v>21</v>
      </c>
      <c r="G10976" t="s">
        <v>3040</v>
      </c>
      <c r="H10976">
        <v>0.7</v>
      </c>
      <c r="J10976">
        <v>0</v>
      </c>
      <c r="K10976">
        <v>0</v>
      </c>
      <c r="L10976" s="17">
        <f>IF($E10976&lt;&gt;"",VLOOKUP($E10976,GEMWs!$E$14:$L$20,7,FALSE),"")</f>
        <v>37.754918937403332</v>
      </c>
      <c r="M10976" s="17">
        <f>IF($E10976&lt;&gt;"",VLOOKUP($E10976,GEMWs!$E$14:$L$20,8,FALSE),"")</f>
        <v>96.174593288388181</v>
      </c>
      <c r="N10976" s="17">
        <f t="shared" ca="1" si="780"/>
        <v>37.754918937403332</v>
      </c>
      <c r="O10976" s="17">
        <f t="shared" ca="1" si="781"/>
        <v>96.174593288388181</v>
      </c>
      <c r="P10976" s="17">
        <f t="shared" ca="1" si="778"/>
        <v>7.2784295318097875E-3</v>
      </c>
      <c r="Q10976" s="17">
        <f t="shared" ca="1" si="779"/>
        <v>1.8540630458261126E-2</v>
      </c>
    </row>
    <row r="10977" spans="1:17" x14ac:dyDescent="0.35">
      <c r="A10977" t="s">
        <v>2634</v>
      </c>
      <c r="B10977" t="s">
        <v>293</v>
      </c>
      <c r="C10977" t="s">
        <v>294</v>
      </c>
      <c r="D10977" t="s">
        <v>14</v>
      </c>
      <c r="E10977" t="s">
        <v>21</v>
      </c>
      <c r="F10977" t="s">
        <v>22</v>
      </c>
      <c r="G10977" t="s">
        <v>3040</v>
      </c>
      <c r="H10977">
        <v>61.2</v>
      </c>
      <c r="I10977">
        <v>327</v>
      </c>
      <c r="J10977">
        <v>400</v>
      </c>
      <c r="K10977">
        <v>400</v>
      </c>
      <c r="L10977" s="17">
        <f>IF($E10977&lt;&gt;"",VLOOKUP($E10977,GEMWs!$E$14:$L$20,7,FALSE),"")</f>
        <v>37.754918937403332</v>
      </c>
      <c r="M10977" s="17">
        <f>IF($E10977&lt;&gt;"",VLOOKUP($E10977,GEMWs!$E$14:$L$20,8,FALSE),"")</f>
        <v>96.174593288388181</v>
      </c>
      <c r="N10977" s="17">
        <f t="shared" si="780"/>
        <v>400</v>
      </c>
      <c r="O10977" s="17">
        <f t="shared" si="781"/>
        <v>400</v>
      </c>
      <c r="P10977" s="17">
        <f t="shared" si="778"/>
        <v>0.153</v>
      </c>
      <c r="Q10977" s="17">
        <f t="shared" si="779"/>
        <v>0.153</v>
      </c>
    </row>
    <row r="10978" spans="1:17" x14ac:dyDescent="0.35">
      <c r="A10978" t="s">
        <v>2634</v>
      </c>
      <c r="B10978" t="s">
        <v>439</v>
      </c>
      <c r="C10978" t="s">
        <v>440</v>
      </c>
      <c r="D10978" t="s">
        <v>14</v>
      </c>
      <c r="E10978" t="s">
        <v>21</v>
      </c>
      <c r="F10978" t="s">
        <v>22</v>
      </c>
      <c r="G10978" t="s">
        <v>3040</v>
      </c>
      <c r="H10978">
        <v>17.399999999999999</v>
      </c>
      <c r="I10978">
        <v>328</v>
      </c>
      <c r="J10978">
        <v>7000</v>
      </c>
      <c r="K10978">
        <v>28333.33</v>
      </c>
      <c r="L10978" s="17">
        <f>IF($E10978&lt;&gt;"",VLOOKUP($E10978,GEMWs!$E$14:$L$20,7,FALSE),"")</f>
        <v>37.754918937403332</v>
      </c>
      <c r="M10978" s="17">
        <f>IF($E10978&lt;&gt;"",VLOOKUP($E10978,GEMWs!$E$14:$L$20,8,FALSE),"")</f>
        <v>96.174593288388181</v>
      </c>
      <c r="N10978" s="17">
        <f t="shared" si="780"/>
        <v>7000</v>
      </c>
      <c r="O10978" s="17">
        <f t="shared" si="781"/>
        <v>28333.33</v>
      </c>
      <c r="P10978" s="17">
        <f t="shared" si="778"/>
        <v>6.1411771930796688E-4</v>
      </c>
      <c r="Q10978" s="17">
        <f t="shared" si="779"/>
        <v>2.4857142857142855E-3</v>
      </c>
    </row>
    <row r="10979" spans="1:17" x14ac:dyDescent="0.35">
      <c r="A10979" t="s">
        <v>2634</v>
      </c>
      <c r="B10979" t="s">
        <v>1149</v>
      </c>
      <c r="D10979" t="s">
        <v>22</v>
      </c>
      <c r="G10979" t="s">
        <v>3040</v>
      </c>
      <c r="H10979">
        <v>762.8</v>
      </c>
      <c r="J10979">
        <v>0</v>
      </c>
      <c r="K10979">
        <v>0</v>
      </c>
      <c r="L10979" s="17" t="str">
        <f>IF($E10979&lt;&gt;"",VLOOKUP($E10979,GEMWs!$E$14:$L$20,7,FALSE),"")</f>
        <v/>
      </c>
      <c r="M10979" s="17" t="str">
        <f>IF($E10979&lt;&gt;"",VLOOKUP($E10979,GEMWs!$E$14:$L$20,8,FALSE),"")</f>
        <v/>
      </c>
      <c r="N10979" s="17">
        <f t="shared" ca="1" si="780"/>
        <v>0</v>
      </c>
      <c r="O10979" s="17">
        <f t="shared" ca="1" si="781"/>
        <v>0</v>
      </c>
      <c r="P10979" s="17">
        <f t="shared" ca="1" si="778"/>
        <v>0</v>
      </c>
      <c r="Q10979" s="17">
        <f t="shared" ca="1" si="779"/>
        <v>0</v>
      </c>
    </row>
    <row r="10980" spans="1:17" x14ac:dyDescent="0.35">
      <c r="A10980" t="s">
        <v>2634</v>
      </c>
      <c r="B10980" t="s">
        <v>1650</v>
      </c>
      <c r="D10980" t="s">
        <v>14</v>
      </c>
      <c r="E10980" t="s">
        <v>21</v>
      </c>
      <c r="G10980" t="s">
        <v>3040</v>
      </c>
      <c r="H10980">
        <v>0.3</v>
      </c>
      <c r="J10980">
        <v>0</v>
      </c>
      <c r="K10980">
        <v>0</v>
      </c>
      <c r="L10980" s="17">
        <f>IF($E10980&lt;&gt;"",VLOOKUP($E10980,GEMWs!$E$14:$L$20,7,FALSE),"")</f>
        <v>37.754918937403332</v>
      </c>
      <c r="M10980" s="17">
        <f>IF($E10980&lt;&gt;"",VLOOKUP($E10980,GEMWs!$E$14:$L$20,8,FALSE),"")</f>
        <v>96.174593288388181</v>
      </c>
      <c r="N10980" s="17">
        <f t="shared" ca="1" si="780"/>
        <v>37.754918937403332</v>
      </c>
      <c r="O10980" s="17">
        <f t="shared" ca="1" si="781"/>
        <v>96.174593288388181</v>
      </c>
      <c r="P10980" s="17">
        <f t="shared" ca="1" si="778"/>
        <v>3.1193269422041948E-3</v>
      </c>
      <c r="Q10980" s="17">
        <f t="shared" ca="1" si="779"/>
        <v>7.9459844821119108E-3</v>
      </c>
    </row>
    <row r="10981" spans="1:17" x14ac:dyDescent="0.35">
      <c r="A10981" t="s">
        <v>2634</v>
      </c>
      <c r="B10981" t="s">
        <v>694</v>
      </c>
      <c r="D10981" t="s">
        <v>14</v>
      </c>
      <c r="E10981" t="s">
        <v>18</v>
      </c>
      <c r="G10981" t="s">
        <v>3040</v>
      </c>
      <c r="H10981">
        <v>161.9</v>
      </c>
      <c r="J10981">
        <v>0</v>
      </c>
      <c r="K10981">
        <v>0</v>
      </c>
      <c r="L10981" s="17">
        <f>IF($E10981&lt;&gt;"",VLOOKUP($E10981,GEMWs!$E$14:$L$20,7,FALSE),"")</f>
        <v>5950.3939027696888</v>
      </c>
      <c r="M10981" s="17">
        <f>IF($E10981&lt;&gt;"",VLOOKUP($E10981,GEMWs!$E$14:$L$20,8,FALSE),"")</f>
        <v>10539.430626954083</v>
      </c>
      <c r="N10981" s="17">
        <f t="shared" ca="1" si="780"/>
        <v>5950.3939027696888</v>
      </c>
      <c r="O10981" s="17">
        <f t="shared" ca="1" si="781"/>
        <v>10539.430626954083</v>
      </c>
      <c r="P10981" s="17">
        <f t="shared" ca="1" si="778"/>
        <v>1.5361361133299611E-2</v>
      </c>
      <c r="Q10981" s="17">
        <f t="shared" ca="1" si="779"/>
        <v>2.7208282786899456E-2</v>
      </c>
    </row>
    <row r="10982" spans="1:17" x14ac:dyDescent="0.35">
      <c r="A10982" t="s">
        <v>2634</v>
      </c>
      <c r="B10982" t="s">
        <v>509</v>
      </c>
      <c r="D10982" t="s">
        <v>22</v>
      </c>
      <c r="G10982" t="s">
        <v>3040</v>
      </c>
      <c r="H10982">
        <v>0.1</v>
      </c>
      <c r="J10982">
        <v>0</v>
      </c>
      <c r="K10982">
        <v>0</v>
      </c>
      <c r="L10982" s="17" t="str">
        <f>IF($E10982&lt;&gt;"",VLOOKUP($E10982,GEMWs!$E$14:$L$20,7,FALSE),"")</f>
        <v/>
      </c>
      <c r="M10982" s="17" t="str">
        <f>IF($E10982&lt;&gt;"",VLOOKUP($E10982,GEMWs!$E$14:$L$20,8,FALSE),"")</f>
        <v/>
      </c>
      <c r="N10982" s="17">
        <f t="shared" ca="1" si="780"/>
        <v>0</v>
      </c>
      <c r="O10982" s="17">
        <f t="shared" ca="1" si="781"/>
        <v>0</v>
      </c>
      <c r="P10982" s="17">
        <f t="shared" ca="1" si="778"/>
        <v>0</v>
      </c>
      <c r="Q10982" s="17">
        <f t="shared" ca="1" si="779"/>
        <v>0</v>
      </c>
    </row>
    <row r="10983" spans="1:17" x14ac:dyDescent="0.35">
      <c r="A10983" t="s">
        <v>2634</v>
      </c>
      <c r="B10983" t="s">
        <v>695</v>
      </c>
      <c r="D10983" t="s">
        <v>14</v>
      </c>
      <c r="E10983" t="s">
        <v>18</v>
      </c>
      <c r="G10983" t="s">
        <v>3040</v>
      </c>
      <c r="H10983">
        <v>3.2</v>
      </c>
      <c r="J10983">
        <v>0</v>
      </c>
      <c r="K10983">
        <v>0</v>
      </c>
      <c r="L10983" s="17">
        <f>IF($E10983&lt;&gt;"",VLOOKUP($E10983,GEMWs!$E$14:$L$20,7,FALSE),"")</f>
        <v>5950.3939027696888</v>
      </c>
      <c r="M10983" s="17">
        <f>IF($E10983&lt;&gt;"",VLOOKUP($E10983,GEMWs!$E$14:$L$20,8,FALSE),"")</f>
        <v>10539.430626954083</v>
      </c>
      <c r="N10983" s="17">
        <f t="shared" ca="1" si="780"/>
        <v>5950.3939027696888</v>
      </c>
      <c r="O10983" s="17">
        <f t="shared" ca="1" si="781"/>
        <v>10539.430626954083</v>
      </c>
      <c r="P10983" s="17">
        <f t="shared" ca="1" si="778"/>
        <v>3.0362171480271004E-4</v>
      </c>
      <c r="Q10983" s="17">
        <f t="shared" ca="1" si="779"/>
        <v>5.3777952389177431E-4</v>
      </c>
    </row>
    <row r="10984" spans="1:17" x14ac:dyDescent="0.35">
      <c r="A10984" t="s">
        <v>2634</v>
      </c>
      <c r="B10984" t="s">
        <v>2337</v>
      </c>
      <c r="C10984" t="s">
        <v>158</v>
      </c>
      <c r="D10984" t="s">
        <v>14</v>
      </c>
      <c r="E10984" t="s">
        <v>18</v>
      </c>
      <c r="G10984" t="s">
        <v>3040</v>
      </c>
      <c r="H10984">
        <v>6.6</v>
      </c>
      <c r="J10984">
        <v>0</v>
      </c>
      <c r="K10984">
        <v>0</v>
      </c>
      <c r="L10984" s="17">
        <f>IF($E10984&lt;&gt;"",VLOOKUP($E10984,GEMWs!$E$14:$L$20,7,FALSE),"")</f>
        <v>5950.3939027696888</v>
      </c>
      <c r="M10984" s="17">
        <f>IF($E10984&lt;&gt;"",VLOOKUP($E10984,GEMWs!$E$14:$L$20,8,FALSE),"")</f>
        <v>10539.430626954083</v>
      </c>
      <c r="N10984" s="17">
        <f t="shared" ca="1" si="780"/>
        <v>5950.3939027696888</v>
      </c>
      <c r="O10984" s="17">
        <f t="shared" ca="1" si="781"/>
        <v>10539.430626954083</v>
      </c>
      <c r="P10984" s="17">
        <f t="shared" ca="1" si="778"/>
        <v>6.2621978678058937E-4</v>
      </c>
      <c r="Q10984" s="17">
        <f t="shared" ca="1" si="779"/>
        <v>1.1091702680267844E-3</v>
      </c>
    </row>
    <row r="10985" spans="1:17" x14ac:dyDescent="0.35">
      <c r="A10985" t="s">
        <v>2634</v>
      </c>
      <c r="B10985" t="s">
        <v>673</v>
      </c>
      <c r="C10985" t="s">
        <v>674</v>
      </c>
      <c r="D10985" t="s">
        <v>14</v>
      </c>
      <c r="E10985" t="s">
        <v>21</v>
      </c>
      <c r="F10985" t="s">
        <v>22</v>
      </c>
      <c r="G10985" t="s">
        <v>3040</v>
      </c>
      <c r="H10985">
        <v>405.2</v>
      </c>
      <c r="I10985">
        <v>331</v>
      </c>
      <c r="J10985">
        <v>80.760000000000005</v>
      </c>
      <c r="K10985">
        <v>260</v>
      </c>
      <c r="L10985" s="17">
        <f>IF($E10985&lt;&gt;"",VLOOKUP($E10985,GEMWs!$E$14:$L$20,7,FALSE),"")</f>
        <v>37.754918937403332</v>
      </c>
      <c r="M10985" s="17">
        <f>IF($E10985&lt;&gt;"",VLOOKUP($E10985,GEMWs!$E$14:$L$20,8,FALSE),"")</f>
        <v>96.174593288388181</v>
      </c>
      <c r="N10985" s="17">
        <f t="shared" si="780"/>
        <v>80.760000000000005</v>
      </c>
      <c r="O10985" s="17">
        <f t="shared" si="781"/>
        <v>260</v>
      </c>
      <c r="P10985" s="17">
        <f t="shared" si="778"/>
        <v>1.5584615384615383</v>
      </c>
      <c r="Q10985" s="17">
        <f t="shared" si="779"/>
        <v>5.0173353145121347</v>
      </c>
    </row>
    <row r="10986" spans="1:17" x14ac:dyDescent="0.35">
      <c r="A10986" t="s">
        <v>2634</v>
      </c>
      <c r="B10986" t="s">
        <v>1574</v>
      </c>
      <c r="D10986" t="s">
        <v>22</v>
      </c>
      <c r="G10986" t="s">
        <v>3040</v>
      </c>
      <c r="H10986">
        <v>2.2000000000000002</v>
      </c>
      <c r="J10986">
        <v>0</v>
      </c>
      <c r="K10986">
        <v>0</v>
      </c>
      <c r="L10986" s="17" t="str">
        <f>IF($E10986&lt;&gt;"",VLOOKUP($E10986,GEMWs!$E$14:$L$20,7,FALSE),"")</f>
        <v/>
      </c>
      <c r="M10986" s="17" t="str">
        <f>IF($E10986&lt;&gt;"",VLOOKUP($E10986,GEMWs!$E$14:$L$20,8,FALSE),"")</f>
        <v/>
      </c>
      <c r="N10986" s="17">
        <f t="shared" ca="1" si="780"/>
        <v>0</v>
      </c>
      <c r="O10986" s="17">
        <f t="shared" ca="1" si="781"/>
        <v>0</v>
      </c>
      <c r="P10986" s="17">
        <f t="shared" ca="1" si="778"/>
        <v>0</v>
      </c>
      <c r="Q10986" s="17">
        <f t="shared" ca="1" si="779"/>
        <v>0</v>
      </c>
    </row>
    <row r="10987" spans="1:17" x14ac:dyDescent="0.35">
      <c r="A10987" t="s">
        <v>2634</v>
      </c>
      <c r="B10987" t="s">
        <v>71</v>
      </c>
      <c r="C10987" t="s">
        <v>72</v>
      </c>
      <c r="D10987" t="s">
        <v>14</v>
      </c>
      <c r="E10987" t="s">
        <v>21</v>
      </c>
      <c r="F10987" t="s">
        <v>22</v>
      </c>
      <c r="G10987" t="s">
        <v>3040</v>
      </c>
      <c r="H10987">
        <v>666.1</v>
      </c>
      <c r="I10987">
        <v>333</v>
      </c>
      <c r="J10987">
        <v>31000</v>
      </c>
      <c r="K10987">
        <v>60000</v>
      </c>
      <c r="L10987" s="17">
        <f>IF($E10987&lt;&gt;"",VLOOKUP($E10987,GEMWs!$E$14:$L$20,7,FALSE),"")</f>
        <v>37.754918937403332</v>
      </c>
      <c r="M10987" s="17">
        <f>IF($E10987&lt;&gt;"",VLOOKUP($E10987,GEMWs!$E$14:$L$20,8,FALSE),"")</f>
        <v>96.174593288388181</v>
      </c>
      <c r="N10987" s="17">
        <f t="shared" si="780"/>
        <v>31000</v>
      </c>
      <c r="O10987" s="17">
        <f t="shared" si="781"/>
        <v>60000</v>
      </c>
      <c r="P10987" s="17">
        <f t="shared" si="778"/>
        <v>1.1101666666666668E-2</v>
      </c>
      <c r="Q10987" s="17">
        <f t="shared" si="779"/>
        <v>2.148709677419355E-2</v>
      </c>
    </row>
    <row r="10988" spans="1:17" x14ac:dyDescent="0.35">
      <c r="A10988" t="s">
        <v>2634</v>
      </c>
      <c r="B10988" t="s">
        <v>295</v>
      </c>
      <c r="C10988" t="s">
        <v>296</v>
      </c>
      <c r="D10988" t="s">
        <v>14</v>
      </c>
      <c r="E10988" t="s">
        <v>21</v>
      </c>
      <c r="F10988" t="s">
        <v>22</v>
      </c>
      <c r="G10988" t="s">
        <v>3040</v>
      </c>
      <c r="H10988">
        <v>20.5</v>
      </c>
      <c r="I10988">
        <v>404</v>
      </c>
      <c r="J10988">
        <v>209.568074</v>
      </c>
      <c r="K10988">
        <v>329.28885000000002</v>
      </c>
      <c r="L10988" s="17">
        <f>IF($E10988&lt;&gt;"",VLOOKUP($E10988,GEMWs!$E$14:$L$20,7,FALSE),"")</f>
        <v>37.754918937403332</v>
      </c>
      <c r="M10988" s="17">
        <f>IF($E10988&lt;&gt;"",VLOOKUP($E10988,GEMWs!$E$14:$L$20,8,FALSE),"")</f>
        <v>96.174593288388181</v>
      </c>
      <c r="N10988" s="17">
        <f t="shared" si="780"/>
        <v>209.568074</v>
      </c>
      <c r="O10988" s="17">
        <f t="shared" si="781"/>
        <v>329.28885000000002</v>
      </c>
      <c r="P10988" s="17">
        <f t="shared" si="778"/>
        <v>6.2255372448839365E-2</v>
      </c>
      <c r="Q10988" s="17">
        <f t="shared" si="779"/>
        <v>9.782024336397728E-2</v>
      </c>
    </row>
    <row r="10989" spans="1:17" x14ac:dyDescent="0.35">
      <c r="A10989" t="s">
        <v>2634</v>
      </c>
      <c r="B10989" t="s">
        <v>679</v>
      </c>
      <c r="C10989" t="s">
        <v>680</v>
      </c>
      <c r="D10989" t="s">
        <v>14</v>
      </c>
      <c r="E10989" t="s">
        <v>18</v>
      </c>
      <c r="F10989" t="s">
        <v>22</v>
      </c>
      <c r="G10989" t="s">
        <v>3040</v>
      </c>
      <c r="H10989">
        <v>915.6</v>
      </c>
      <c r="I10989">
        <v>444</v>
      </c>
      <c r="J10989">
        <v>4536</v>
      </c>
      <c r="K10989">
        <v>4536</v>
      </c>
      <c r="L10989" s="17">
        <f>IF($E10989&lt;&gt;"",VLOOKUP($E10989,GEMWs!$E$14:$L$20,7,FALSE),"")</f>
        <v>5950.3939027696888</v>
      </c>
      <c r="M10989" s="17">
        <f>IF($E10989&lt;&gt;"",VLOOKUP($E10989,GEMWs!$E$14:$L$20,8,FALSE),"")</f>
        <v>10539.430626954083</v>
      </c>
      <c r="N10989" s="17">
        <f t="shared" si="780"/>
        <v>4536</v>
      </c>
      <c r="O10989" s="17">
        <f t="shared" si="781"/>
        <v>4536</v>
      </c>
      <c r="P10989" s="17">
        <f t="shared" si="778"/>
        <v>0.20185185185185187</v>
      </c>
      <c r="Q10989" s="17">
        <f t="shared" si="779"/>
        <v>0.20185185185185187</v>
      </c>
    </row>
    <row r="10990" spans="1:17" x14ac:dyDescent="0.35">
      <c r="A10990" t="s">
        <v>2634</v>
      </c>
      <c r="B10990" t="s">
        <v>202</v>
      </c>
      <c r="D10990" t="s">
        <v>14</v>
      </c>
      <c r="E10990" t="s">
        <v>18</v>
      </c>
      <c r="G10990" t="s">
        <v>3040</v>
      </c>
      <c r="H10990">
        <v>1.4</v>
      </c>
      <c r="J10990">
        <v>0</v>
      </c>
      <c r="K10990">
        <v>0</v>
      </c>
      <c r="L10990" s="17">
        <f>IF($E10990&lt;&gt;"",VLOOKUP($E10990,GEMWs!$E$14:$L$20,7,FALSE),"")</f>
        <v>5950.3939027696888</v>
      </c>
      <c r="M10990" s="17">
        <f>IF($E10990&lt;&gt;"",VLOOKUP($E10990,GEMWs!$E$14:$L$20,8,FALSE),"")</f>
        <v>10539.430626954083</v>
      </c>
      <c r="N10990" s="17">
        <f t="shared" ca="1" si="780"/>
        <v>5950.3939027696888</v>
      </c>
      <c r="O10990" s="17">
        <f t="shared" ca="1" si="781"/>
        <v>10539.430626954083</v>
      </c>
      <c r="P10990" s="17">
        <f t="shared" ca="1" si="778"/>
        <v>1.3283450022618564E-4</v>
      </c>
      <c r="Q10990" s="17">
        <f t="shared" ca="1" si="779"/>
        <v>2.3527854170265125E-4</v>
      </c>
    </row>
    <row r="10991" spans="1:17" x14ac:dyDescent="0.35">
      <c r="A10991" t="s">
        <v>2634</v>
      </c>
      <c r="B10991" t="s">
        <v>297</v>
      </c>
      <c r="C10991" t="s">
        <v>298</v>
      </c>
      <c r="D10991" t="s">
        <v>14</v>
      </c>
      <c r="E10991" t="s">
        <v>18</v>
      </c>
      <c r="F10991" t="s">
        <v>22</v>
      </c>
      <c r="G10991" t="s">
        <v>3040</v>
      </c>
      <c r="H10991">
        <v>24</v>
      </c>
      <c r="I10991">
        <v>446</v>
      </c>
      <c r="J10991">
        <v>25000</v>
      </c>
      <c r="K10991">
        <v>25000</v>
      </c>
      <c r="L10991" s="17">
        <f>IF($E10991&lt;&gt;"",VLOOKUP($E10991,GEMWs!$E$14:$L$20,7,FALSE),"")</f>
        <v>5950.3939027696888</v>
      </c>
      <c r="M10991" s="17">
        <f>IF($E10991&lt;&gt;"",VLOOKUP($E10991,GEMWs!$E$14:$L$20,8,FALSE),"")</f>
        <v>10539.430626954083</v>
      </c>
      <c r="N10991" s="17">
        <f t="shared" si="780"/>
        <v>25000</v>
      </c>
      <c r="O10991" s="17">
        <f t="shared" si="781"/>
        <v>25000</v>
      </c>
      <c r="P10991" s="17">
        <f t="shared" si="778"/>
        <v>9.6000000000000002E-4</v>
      </c>
      <c r="Q10991" s="17">
        <f t="shared" si="779"/>
        <v>9.6000000000000002E-4</v>
      </c>
    </row>
    <row r="10992" spans="1:17" x14ac:dyDescent="0.35">
      <c r="A10992" t="s">
        <v>2634</v>
      </c>
      <c r="B10992" t="s">
        <v>408</v>
      </c>
      <c r="D10992" t="s">
        <v>14</v>
      </c>
      <c r="E10992" t="s">
        <v>21</v>
      </c>
      <c r="G10992" t="s">
        <v>3040</v>
      </c>
      <c r="H10992">
        <v>126</v>
      </c>
      <c r="J10992">
        <v>0</v>
      </c>
      <c r="K10992">
        <v>0</v>
      </c>
      <c r="L10992" s="17">
        <f>IF($E10992&lt;&gt;"",VLOOKUP($E10992,GEMWs!$E$14:$L$20,7,FALSE),"")</f>
        <v>37.754918937403332</v>
      </c>
      <c r="M10992" s="17">
        <f>IF($E10992&lt;&gt;"",VLOOKUP($E10992,GEMWs!$E$14:$L$20,8,FALSE),"")</f>
        <v>96.174593288388181</v>
      </c>
      <c r="N10992" s="17">
        <f t="shared" ca="1" si="780"/>
        <v>37.754918937403332</v>
      </c>
      <c r="O10992" s="17">
        <f t="shared" ca="1" si="781"/>
        <v>96.174593288388181</v>
      </c>
      <c r="P10992" s="17">
        <f t="shared" ca="1" si="778"/>
        <v>1.310117315725762</v>
      </c>
      <c r="Q10992" s="17">
        <f t="shared" ca="1" si="779"/>
        <v>3.3373134824870028</v>
      </c>
    </row>
    <row r="10993" spans="1:17" x14ac:dyDescent="0.35">
      <c r="A10993" t="s">
        <v>2634</v>
      </c>
      <c r="B10993" t="s">
        <v>675</v>
      </c>
      <c r="C10993" t="s">
        <v>676</v>
      </c>
      <c r="D10993" t="s">
        <v>14</v>
      </c>
      <c r="E10993" t="s">
        <v>21</v>
      </c>
      <c r="F10993" t="s">
        <v>22</v>
      </c>
      <c r="G10993" t="s">
        <v>3040</v>
      </c>
      <c r="H10993">
        <v>140.6</v>
      </c>
      <c r="I10993">
        <v>336</v>
      </c>
      <c r="J10993">
        <v>219.58691899999999</v>
      </c>
      <c r="K10993">
        <v>464.16317099999998</v>
      </c>
      <c r="L10993" s="17">
        <f>IF($E10993&lt;&gt;"",VLOOKUP($E10993,GEMWs!$E$14:$L$20,7,FALSE),"")</f>
        <v>37.754918937403332</v>
      </c>
      <c r="M10993" s="17">
        <f>IF($E10993&lt;&gt;"",VLOOKUP($E10993,GEMWs!$E$14:$L$20,8,FALSE),"")</f>
        <v>96.174593288388181</v>
      </c>
      <c r="N10993" s="17">
        <f t="shared" si="780"/>
        <v>219.58691899999999</v>
      </c>
      <c r="O10993" s="17">
        <f t="shared" si="781"/>
        <v>464.16317099999998</v>
      </c>
      <c r="P10993" s="17">
        <f t="shared" si="778"/>
        <v>0.30291071929961455</v>
      </c>
      <c r="Q10993" s="17">
        <f t="shared" si="779"/>
        <v>0.64029314970260132</v>
      </c>
    </row>
    <row r="10994" spans="1:17" x14ac:dyDescent="0.35">
      <c r="A10994" t="s">
        <v>2634</v>
      </c>
      <c r="B10994" t="s">
        <v>186</v>
      </c>
      <c r="C10994" t="s">
        <v>187</v>
      </c>
      <c r="D10994" t="s">
        <v>14</v>
      </c>
      <c r="E10994" t="s">
        <v>21</v>
      </c>
      <c r="F10994" t="s">
        <v>14</v>
      </c>
      <c r="G10994" t="s">
        <v>3040</v>
      </c>
      <c r="H10994">
        <v>27.2</v>
      </c>
      <c r="I10994">
        <v>337</v>
      </c>
      <c r="J10994">
        <v>53.942762999999999</v>
      </c>
      <c r="K10994">
        <v>180000</v>
      </c>
      <c r="L10994" s="17">
        <f>IF($E10994&lt;&gt;"",VLOOKUP($E10994,GEMWs!$E$14:$L$20,7,FALSE),"")</f>
        <v>37.754918937403332</v>
      </c>
      <c r="M10994" s="17">
        <f>IF($E10994&lt;&gt;"",VLOOKUP($E10994,GEMWs!$E$14:$L$20,8,FALSE),"")</f>
        <v>96.174593288388181</v>
      </c>
      <c r="N10994" s="17">
        <f t="shared" si="780"/>
        <v>53.942762999999999</v>
      </c>
      <c r="O10994" s="17">
        <f t="shared" si="781"/>
        <v>180000</v>
      </c>
      <c r="P10994" s="17">
        <f t="shared" si="778"/>
        <v>1.5111111111111111E-4</v>
      </c>
      <c r="Q10994" s="17">
        <f t="shared" si="779"/>
        <v>0.50423816814870981</v>
      </c>
    </row>
    <row r="10995" spans="1:17" x14ac:dyDescent="0.35">
      <c r="A10995" t="s">
        <v>2634</v>
      </c>
      <c r="B10995" t="s">
        <v>57</v>
      </c>
      <c r="C10995" t="s">
        <v>58</v>
      </c>
      <c r="D10995" t="s">
        <v>14</v>
      </c>
      <c r="E10995" t="s">
        <v>21</v>
      </c>
      <c r="F10995" t="s">
        <v>22</v>
      </c>
      <c r="G10995" t="s">
        <v>3040</v>
      </c>
      <c r="H10995">
        <v>759.5</v>
      </c>
      <c r="I10995">
        <v>407</v>
      </c>
      <c r="J10995">
        <v>2065.3591289999999</v>
      </c>
      <c r="K10995">
        <v>11224.793958</v>
      </c>
      <c r="L10995" s="17">
        <f>IF($E10995&lt;&gt;"",VLOOKUP($E10995,GEMWs!$E$14:$L$20,7,FALSE),"")</f>
        <v>37.754918937403332</v>
      </c>
      <c r="M10995" s="17">
        <f>IF($E10995&lt;&gt;"",VLOOKUP($E10995,GEMWs!$E$14:$L$20,8,FALSE),"")</f>
        <v>96.174593288388181</v>
      </c>
      <c r="N10995" s="17">
        <f t="shared" si="780"/>
        <v>2065.3591289999999</v>
      </c>
      <c r="O10995" s="17">
        <f t="shared" si="781"/>
        <v>11224.793958</v>
      </c>
      <c r="P10995" s="17">
        <f t="shared" si="778"/>
        <v>6.7662711925210728E-2</v>
      </c>
      <c r="Q10995" s="17">
        <f t="shared" si="779"/>
        <v>0.36773265691944462</v>
      </c>
    </row>
    <row r="10996" spans="1:17" x14ac:dyDescent="0.35">
      <c r="A10996" t="s">
        <v>2634</v>
      </c>
      <c r="B10996" t="s">
        <v>1096</v>
      </c>
      <c r="C10996" t="s">
        <v>1097</v>
      </c>
      <c r="D10996" t="s">
        <v>14</v>
      </c>
      <c r="E10996" t="s">
        <v>21</v>
      </c>
      <c r="F10996" t="s">
        <v>22</v>
      </c>
      <c r="G10996" t="s">
        <v>3040</v>
      </c>
      <c r="H10996">
        <v>161.30000000000001</v>
      </c>
      <c r="I10996">
        <v>406</v>
      </c>
      <c r="J10996">
        <v>8000</v>
      </c>
      <c r="K10996">
        <v>8000</v>
      </c>
      <c r="L10996" s="17">
        <f>IF($E10996&lt;&gt;"",VLOOKUP($E10996,GEMWs!$E$14:$L$20,7,FALSE),"")</f>
        <v>37.754918937403332</v>
      </c>
      <c r="M10996" s="17">
        <f>IF($E10996&lt;&gt;"",VLOOKUP($E10996,GEMWs!$E$14:$L$20,8,FALSE),"")</f>
        <v>96.174593288388181</v>
      </c>
      <c r="N10996" s="17">
        <f t="shared" si="780"/>
        <v>8000</v>
      </c>
      <c r="O10996" s="17">
        <f t="shared" si="781"/>
        <v>8000</v>
      </c>
      <c r="P10996" s="17">
        <f t="shared" si="778"/>
        <v>2.01625E-2</v>
      </c>
      <c r="Q10996" s="17">
        <f t="shared" si="779"/>
        <v>2.01625E-2</v>
      </c>
    </row>
    <row r="10997" spans="1:17" x14ac:dyDescent="0.35">
      <c r="A10997" t="s">
        <v>2634</v>
      </c>
      <c r="B10997" t="s">
        <v>1151</v>
      </c>
      <c r="C10997" t="s">
        <v>1152</v>
      </c>
      <c r="D10997" t="s">
        <v>14</v>
      </c>
      <c r="E10997" t="s">
        <v>18</v>
      </c>
      <c r="G10997" t="s">
        <v>3040</v>
      </c>
      <c r="H10997">
        <v>3.1</v>
      </c>
      <c r="J10997">
        <v>0</v>
      </c>
      <c r="K10997">
        <v>0</v>
      </c>
      <c r="L10997" s="17">
        <f>IF($E10997&lt;&gt;"",VLOOKUP($E10997,GEMWs!$E$14:$L$20,7,FALSE),"")</f>
        <v>5950.3939027696888</v>
      </c>
      <c r="M10997" s="17">
        <f>IF($E10997&lt;&gt;"",VLOOKUP($E10997,GEMWs!$E$14:$L$20,8,FALSE),"")</f>
        <v>10539.430626954083</v>
      </c>
      <c r="N10997" s="17">
        <f t="shared" ca="1" si="780"/>
        <v>5950.3939027696888</v>
      </c>
      <c r="O10997" s="17">
        <f t="shared" ca="1" si="781"/>
        <v>10539.430626954083</v>
      </c>
      <c r="P10997" s="17">
        <f t="shared" ca="1" si="778"/>
        <v>2.9413353621512533E-4</v>
      </c>
      <c r="Q10997" s="17">
        <f t="shared" ca="1" si="779"/>
        <v>5.2097391377015643E-4</v>
      </c>
    </row>
    <row r="10998" spans="1:17" x14ac:dyDescent="0.35">
      <c r="A10998" t="s">
        <v>2634</v>
      </c>
      <c r="B10998" t="s">
        <v>355</v>
      </c>
      <c r="D10998" t="s">
        <v>14</v>
      </c>
      <c r="E10998" t="s">
        <v>18</v>
      </c>
      <c r="G10998" t="s">
        <v>3040</v>
      </c>
      <c r="H10998">
        <v>25.9</v>
      </c>
      <c r="J10998">
        <v>0</v>
      </c>
      <c r="K10998">
        <v>0</v>
      </c>
      <c r="L10998" s="17">
        <f>IF($E10998&lt;&gt;"",VLOOKUP($E10998,GEMWs!$E$14:$L$20,7,FALSE),"")</f>
        <v>5950.3939027696888</v>
      </c>
      <c r="M10998" s="17">
        <f>IF($E10998&lt;&gt;"",VLOOKUP($E10998,GEMWs!$E$14:$L$20,8,FALSE),"")</f>
        <v>10539.430626954083</v>
      </c>
      <c r="N10998" s="17">
        <f t="shared" ca="1" si="780"/>
        <v>5950.3939027696888</v>
      </c>
      <c r="O10998" s="17">
        <f t="shared" ca="1" si="781"/>
        <v>10539.430626954083</v>
      </c>
      <c r="P10998" s="17">
        <f t="shared" ca="1" si="778"/>
        <v>2.4574382541844341E-3</v>
      </c>
      <c r="Q10998" s="17">
        <f t="shared" ca="1" si="779"/>
        <v>4.3526530214990479E-3</v>
      </c>
    </row>
    <row r="10999" spans="1:17" x14ac:dyDescent="0.35">
      <c r="A10999" t="s">
        <v>2634</v>
      </c>
      <c r="B10999" t="s">
        <v>233</v>
      </c>
      <c r="D10999" t="s">
        <v>22</v>
      </c>
      <c r="G10999" t="s">
        <v>3040</v>
      </c>
      <c r="H10999">
        <v>35.200000000000003</v>
      </c>
      <c r="J10999">
        <v>0</v>
      </c>
      <c r="K10999">
        <v>0</v>
      </c>
      <c r="L10999" s="17" t="str">
        <f>IF($E10999&lt;&gt;"",VLOOKUP($E10999,GEMWs!$E$14:$L$20,7,FALSE),"")</f>
        <v/>
      </c>
      <c r="M10999" s="17" t="str">
        <f>IF($E10999&lt;&gt;"",VLOOKUP($E10999,GEMWs!$E$14:$L$20,8,FALSE),"")</f>
        <v/>
      </c>
      <c r="N10999" s="17">
        <f t="shared" ca="1" si="780"/>
        <v>0</v>
      </c>
      <c r="O10999" s="17">
        <f t="shared" ca="1" si="781"/>
        <v>0</v>
      </c>
      <c r="P10999" s="17">
        <f t="shared" ca="1" si="778"/>
        <v>0</v>
      </c>
      <c r="Q10999" s="17">
        <f t="shared" ca="1" si="779"/>
        <v>0</v>
      </c>
    </row>
    <row r="11000" spans="1:17" x14ac:dyDescent="0.35">
      <c r="A11000" t="s">
        <v>2634</v>
      </c>
      <c r="B11000" t="s">
        <v>1677</v>
      </c>
      <c r="D11000" t="s">
        <v>14</v>
      </c>
      <c r="E11000" t="s">
        <v>18</v>
      </c>
      <c r="G11000" t="s">
        <v>3040</v>
      </c>
      <c r="H11000">
        <v>0.8</v>
      </c>
      <c r="J11000">
        <v>0</v>
      </c>
      <c r="K11000">
        <v>0</v>
      </c>
      <c r="L11000" s="17">
        <f>IF($E11000&lt;&gt;"",VLOOKUP($E11000,GEMWs!$E$14:$L$20,7,FALSE),"")</f>
        <v>5950.3939027696888</v>
      </c>
      <c r="M11000" s="17">
        <f>IF($E11000&lt;&gt;"",VLOOKUP($E11000,GEMWs!$E$14:$L$20,8,FALSE),"")</f>
        <v>10539.430626954083</v>
      </c>
      <c r="N11000" s="17">
        <f t="shared" ca="1" si="780"/>
        <v>5950.3939027696888</v>
      </c>
      <c r="O11000" s="17">
        <f t="shared" ca="1" si="781"/>
        <v>10539.430626954083</v>
      </c>
      <c r="P11000" s="17">
        <f t="shared" ca="1" si="778"/>
        <v>7.5905428700677509E-5</v>
      </c>
      <c r="Q11000" s="17">
        <f t="shared" ca="1" si="779"/>
        <v>1.3444488097294358E-4</v>
      </c>
    </row>
    <row r="11001" spans="1:17" x14ac:dyDescent="0.35">
      <c r="A11001" t="s">
        <v>2634</v>
      </c>
      <c r="B11001" t="s">
        <v>1640</v>
      </c>
      <c r="D11001" t="s">
        <v>22</v>
      </c>
      <c r="G11001" t="s">
        <v>3040</v>
      </c>
      <c r="H11001">
        <v>38</v>
      </c>
      <c r="J11001">
        <v>0</v>
      </c>
      <c r="K11001">
        <v>0</v>
      </c>
      <c r="L11001" s="17" t="str">
        <f>IF($E11001&lt;&gt;"",VLOOKUP($E11001,GEMWs!$E$14:$L$20,7,FALSE),"")</f>
        <v/>
      </c>
      <c r="M11001" s="17" t="str">
        <f>IF($E11001&lt;&gt;"",VLOOKUP($E11001,GEMWs!$E$14:$L$20,8,FALSE),"")</f>
        <v/>
      </c>
      <c r="N11001" s="17">
        <f t="shared" ca="1" si="780"/>
        <v>0</v>
      </c>
      <c r="O11001" s="17">
        <f t="shared" ca="1" si="781"/>
        <v>0</v>
      </c>
      <c r="P11001" s="17">
        <f t="shared" ca="1" si="778"/>
        <v>0</v>
      </c>
      <c r="Q11001" s="17">
        <f t="shared" ca="1" si="779"/>
        <v>0</v>
      </c>
    </row>
    <row r="11002" spans="1:17" x14ac:dyDescent="0.35">
      <c r="A11002" t="s">
        <v>2634</v>
      </c>
      <c r="B11002" t="s">
        <v>182</v>
      </c>
      <c r="C11002" t="s">
        <v>183</v>
      </c>
      <c r="D11002" t="s">
        <v>14</v>
      </c>
      <c r="E11002" t="s">
        <v>21</v>
      </c>
      <c r="F11002" t="s">
        <v>22</v>
      </c>
      <c r="G11002" t="s">
        <v>3040</v>
      </c>
      <c r="H11002">
        <v>1.2</v>
      </c>
      <c r="I11002">
        <v>338</v>
      </c>
      <c r="J11002">
        <v>4536</v>
      </c>
      <c r="K11002">
        <v>38636</v>
      </c>
      <c r="L11002" s="17">
        <f>IF($E11002&lt;&gt;"",VLOOKUP($E11002,GEMWs!$E$14:$L$20,7,FALSE),"")</f>
        <v>37.754918937403332</v>
      </c>
      <c r="M11002" s="17">
        <f>IF($E11002&lt;&gt;"",VLOOKUP($E11002,GEMWs!$E$14:$L$20,8,FALSE),"")</f>
        <v>96.174593288388181</v>
      </c>
      <c r="N11002" s="17">
        <f t="shared" si="780"/>
        <v>4536</v>
      </c>
      <c r="O11002" s="17">
        <f t="shared" si="781"/>
        <v>38636</v>
      </c>
      <c r="P11002" s="17">
        <f t="shared" si="778"/>
        <v>3.105911585050212E-5</v>
      </c>
      <c r="Q11002" s="17">
        <f t="shared" si="779"/>
        <v>2.6455026455026451E-4</v>
      </c>
    </row>
    <row r="11003" spans="1:17" x14ac:dyDescent="0.35">
      <c r="A11003" t="s">
        <v>2634</v>
      </c>
      <c r="B11003" t="s">
        <v>1641</v>
      </c>
      <c r="D11003" t="s">
        <v>14</v>
      </c>
      <c r="E11003" t="s">
        <v>21</v>
      </c>
      <c r="G11003" t="s">
        <v>3040</v>
      </c>
      <c r="H11003">
        <v>0.2</v>
      </c>
      <c r="J11003">
        <v>0</v>
      </c>
      <c r="K11003">
        <v>0</v>
      </c>
      <c r="L11003" s="17">
        <f>IF($E11003&lt;&gt;"",VLOOKUP($E11003,GEMWs!$E$14:$L$20,7,FALSE),"")</f>
        <v>37.754918937403332</v>
      </c>
      <c r="M11003" s="17">
        <f>IF($E11003&lt;&gt;"",VLOOKUP($E11003,GEMWs!$E$14:$L$20,8,FALSE),"")</f>
        <v>96.174593288388181</v>
      </c>
      <c r="N11003" s="17">
        <f t="shared" ca="1" si="780"/>
        <v>37.754918937403332</v>
      </c>
      <c r="O11003" s="17">
        <f t="shared" ca="1" si="781"/>
        <v>96.174593288388181</v>
      </c>
      <c r="P11003" s="17">
        <f t="shared" ca="1" si="778"/>
        <v>2.079551294802797E-3</v>
      </c>
      <c r="Q11003" s="17">
        <f t="shared" ca="1" si="779"/>
        <v>5.2973229880746075E-3</v>
      </c>
    </row>
    <row r="11004" spans="1:17" x14ac:dyDescent="0.35">
      <c r="A11004" t="s">
        <v>2634</v>
      </c>
      <c r="B11004" t="s">
        <v>692</v>
      </c>
      <c r="D11004" t="s">
        <v>22</v>
      </c>
      <c r="G11004" t="s">
        <v>3040</v>
      </c>
      <c r="H11004">
        <v>16207.6</v>
      </c>
      <c r="J11004">
        <v>0</v>
      </c>
      <c r="K11004">
        <v>0</v>
      </c>
      <c r="L11004" s="17" t="str">
        <f>IF($E11004&lt;&gt;"",VLOOKUP($E11004,GEMWs!$E$14:$L$20,7,FALSE),"")</f>
        <v/>
      </c>
      <c r="M11004" s="17" t="str">
        <f>IF($E11004&lt;&gt;"",VLOOKUP($E11004,GEMWs!$E$14:$L$20,8,FALSE),"")</f>
        <v/>
      </c>
      <c r="N11004" s="17">
        <f t="shared" ca="1" si="780"/>
        <v>0</v>
      </c>
      <c r="O11004" s="17">
        <f t="shared" ca="1" si="781"/>
        <v>0</v>
      </c>
      <c r="P11004" s="17">
        <f t="shared" ca="1" si="778"/>
        <v>0</v>
      </c>
      <c r="Q11004" s="17">
        <f t="shared" ca="1" si="779"/>
        <v>0</v>
      </c>
    </row>
    <row r="11005" spans="1:17" x14ac:dyDescent="0.35">
      <c r="A11005" t="s">
        <v>2634</v>
      </c>
      <c r="B11005" t="s">
        <v>1665</v>
      </c>
      <c r="C11005" t="s">
        <v>1666</v>
      </c>
      <c r="D11005" t="s">
        <v>14</v>
      </c>
      <c r="E11005" t="s">
        <v>18</v>
      </c>
      <c r="G11005" t="s">
        <v>3040</v>
      </c>
      <c r="H11005">
        <v>10.7</v>
      </c>
      <c r="J11005">
        <v>0</v>
      </c>
      <c r="K11005">
        <v>0</v>
      </c>
      <c r="L11005" s="17">
        <f>IF($E11005&lt;&gt;"",VLOOKUP($E11005,GEMWs!$E$14:$L$20,7,FALSE),"")</f>
        <v>5950.3939027696888</v>
      </c>
      <c r="M11005" s="17">
        <f>IF($E11005&lt;&gt;"",VLOOKUP($E11005,GEMWs!$E$14:$L$20,8,FALSE),"")</f>
        <v>10539.430626954083</v>
      </c>
      <c r="N11005" s="17">
        <f t="shared" ca="1" si="780"/>
        <v>5950.3939027696888</v>
      </c>
      <c r="O11005" s="17">
        <f t="shared" ca="1" si="781"/>
        <v>10539.430626954083</v>
      </c>
      <c r="P11005" s="17">
        <f t="shared" ca="1" si="778"/>
        <v>1.0152351088715617E-3</v>
      </c>
      <c r="Q11005" s="17">
        <f t="shared" ca="1" si="779"/>
        <v>1.7982002830131201E-3</v>
      </c>
    </row>
    <row r="11006" spans="1:17" x14ac:dyDescent="0.35">
      <c r="A11006" t="s">
        <v>2634</v>
      </c>
      <c r="B11006" t="s">
        <v>150</v>
      </c>
      <c r="C11006" t="s">
        <v>151</v>
      </c>
      <c r="D11006" t="s">
        <v>14</v>
      </c>
      <c r="E11006" t="s">
        <v>21</v>
      </c>
      <c r="F11006" t="s">
        <v>22</v>
      </c>
      <c r="G11006" t="s">
        <v>3040</v>
      </c>
      <c r="H11006">
        <v>11184.9</v>
      </c>
      <c r="I11006">
        <v>342</v>
      </c>
      <c r="J11006">
        <v>121.88982799999999</v>
      </c>
      <c r="K11006">
        <v>164.86666500000001</v>
      </c>
      <c r="L11006" s="17">
        <f>IF($E11006&lt;&gt;"",VLOOKUP($E11006,GEMWs!$E$14:$L$20,7,FALSE),"")</f>
        <v>37.754918937403332</v>
      </c>
      <c r="M11006" s="17">
        <f>IF($E11006&lt;&gt;"",VLOOKUP($E11006,GEMWs!$E$14:$L$20,8,FALSE),"")</f>
        <v>96.174593288388181</v>
      </c>
      <c r="N11006" s="17">
        <f t="shared" si="780"/>
        <v>121.88982799999999</v>
      </c>
      <c r="O11006" s="17">
        <f t="shared" si="781"/>
        <v>164.86666500000001</v>
      </c>
      <c r="P11006" s="17">
        <f t="shared" si="778"/>
        <v>67.842095307744586</v>
      </c>
      <c r="Q11006" s="17">
        <f t="shared" si="779"/>
        <v>91.762374133467475</v>
      </c>
    </row>
    <row r="11007" spans="1:17" x14ac:dyDescent="0.35">
      <c r="A11007" t="s">
        <v>2634</v>
      </c>
      <c r="B11007" t="s">
        <v>681</v>
      </c>
      <c r="C11007" t="s">
        <v>682</v>
      </c>
      <c r="D11007" t="s">
        <v>14</v>
      </c>
      <c r="E11007" t="s">
        <v>21</v>
      </c>
      <c r="F11007" t="s">
        <v>22</v>
      </c>
      <c r="G11007" t="s">
        <v>3040</v>
      </c>
      <c r="H11007">
        <v>1143.8</v>
      </c>
      <c r="I11007">
        <v>412</v>
      </c>
      <c r="J11007">
        <v>300</v>
      </c>
      <c r="K11007">
        <v>1000</v>
      </c>
      <c r="L11007" s="17">
        <f>IF($E11007&lt;&gt;"",VLOOKUP($E11007,GEMWs!$E$14:$L$20,7,FALSE),"")</f>
        <v>37.754918937403332</v>
      </c>
      <c r="M11007" s="17">
        <f>IF($E11007&lt;&gt;"",VLOOKUP($E11007,GEMWs!$E$14:$L$20,8,FALSE),"")</f>
        <v>96.174593288388181</v>
      </c>
      <c r="N11007" s="17">
        <f t="shared" si="780"/>
        <v>300</v>
      </c>
      <c r="O11007" s="17">
        <f t="shared" si="781"/>
        <v>1000</v>
      </c>
      <c r="P11007" s="17">
        <f t="shared" si="778"/>
        <v>1.1437999999999999</v>
      </c>
      <c r="Q11007" s="17">
        <f t="shared" si="779"/>
        <v>3.8126666666666664</v>
      </c>
    </row>
    <row r="11008" spans="1:17" x14ac:dyDescent="0.35">
      <c r="A11008" t="s">
        <v>2634</v>
      </c>
      <c r="B11008" t="s">
        <v>1138</v>
      </c>
      <c r="D11008" t="s">
        <v>14</v>
      </c>
      <c r="E11008" t="s">
        <v>21</v>
      </c>
      <c r="G11008" t="s">
        <v>3040</v>
      </c>
      <c r="H11008">
        <v>276.39999999999998</v>
      </c>
      <c r="J11008">
        <v>0</v>
      </c>
      <c r="K11008">
        <v>0</v>
      </c>
      <c r="L11008" s="17">
        <f>IF($E11008&lt;&gt;"",VLOOKUP($E11008,GEMWs!$E$14:$L$20,7,FALSE),"")</f>
        <v>37.754918937403332</v>
      </c>
      <c r="M11008" s="17">
        <f>IF($E11008&lt;&gt;"",VLOOKUP($E11008,GEMWs!$E$14:$L$20,8,FALSE),"")</f>
        <v>96.174593288388181</v>
      </c>
      <c r="N11008" s="17">
        <f t="shared" ca="1" si="780"/>
        <v>37.754918937403332</v>
      </c>
      <c r="O11008" s="17">
        <f t="shared" ca="1" si="781"/>
        <v>96.174593288388181</v>
      </c>
      <c r="P11008" s="17">
        <f t="shared" ca="1" si="778"/>
        <v>2.8739398894174646</v>
      </c>
      <c r="Q11008" s="17">
        <f t="shared" ca="1" si="779"/>
        <v>7.3209003695191068</v>
      </c>
    </row>
    <row r="11009" spans="1:17" x14ac:dyDescent="0.35">
      <c r="A11009" t="s">
        <v>2634</v>
      </c>
      <c r="B11009" t="s">
        <v>2991</v>
      </c>
      <c r="D11009" t="s">
        <v>14</v>
      </c>
      <c r="E11009" t="s">
        <v>21</v>
      </c>
      <c r="G11009" t="s">
        <v>3040</v>
      </c>
      <c r="H11009">
        <v>29.3</v>
      </c>
      <c r="J11009">
        <v>0</v>
      </c>
      <c r="K11009">
        <v>0</v>
      </c>
      <c r="L11009" s="17">
        <f>IF($E11009&lt;&gt;"",VLOOKUP($E11009,GEMWs!$E$14:$L$20,7,FALSE),"")</f>
        <v>37.754918937403332</v>
      </c>
      <c r="M11009" s="17">
        <f>IF($E11009&lt;&gt;"",VLOOKUP($E11009,GEMWs!$E$14:$L$20,8,FALSE),"")</f>
        <v>96.174593288388181</v>
      </c>
      <c r="N11009" s="17">
        <f t="shared" ca="1" si="780"/>
        <v>37.754918937403332</v>
      </c>
      <c r="O11009" s="17">
        <f t="shared" ca="1" si="781"/>
        <v>96.174593288388181</v>
      </c>
      <c r="P11009" s="17">
        <f t="shared" ca="1" si="778"/>
        <v>0.30465426468860973</v>
      </c>
      <c r="Q11009" s="17">
        <f t="shared" ca="1" si="779"/>
        <v>0.77605781775293003</v>
      </c>
    </row>
    <row r="11010" spans="1:17" x14ac:dyDescent="0.35">
      <c r="A11010" t="s">
        <v>2634</v>
      </c>
      <c r="B11010" t="s">
        <v>81</v>
      </c>
      <c r="C11010" t="s">
        <v>82</v>
      </c>
      <c r="D11010" t="s">
        <v>14</v>
      </c>
      <c r="E11010" t="s">
        <v>21</v>
      </c>
      <c r="F11010" t="s">
        <v>22</v>
      </c>
      <c r="G11010" t="s">
        <v>3040</v>
      </c>
      <c r="H11010">
        <v>5.2</v>
      </c>
      <c r="I11010">
        <v>413</v>
      </c>
      <c r="J11010">
        <v>22600</v>
      </c>
      <c r="K11010">
        <v>22600</v>
      </c>
      <c r="L11010" s="17">
        <f>IF($E11010&lt;&gt;"",VLOOKUP($E11010,GEMWs!$E$14:$L$20,7,FALSE),"")</f>
        <v>37.754918937403332</v>
      </c>
      <c r="M11010" s="17">
        <f>IF($E11010&lt;&gt;"",VLOOKUP($E11010,GEMWs!$E$14:$L$20,8,FALSE),"")</f>
        <v>96.174593288388181</v>
      </c>
      <c r="N11010" s="17">
        <f t="shared" si="780"/>
        <v>22600</v>
      </c>
      <c r="O11010" s="17">
        <f t="shared" si="781"/>
        <v>22600</v>
      </c>
      <c r="P11010" s="17">
        <f t="shared" si="778"/>
        <v>2.3008849557522125E-4</v>
      </c>
      <c r="Q11010" s="17">
        <f t="shared" si="779"/>
        <v>2.3008849557522125E-4</v>
      </c>
    </row>
    <row r="11011" spans="1:17" x14ac:dyDescent="0.35">
      <c r="A11011" t="s">
        <v>2634</v>
      </c>
      <c r="B11011" t="s">
        <v>2639</v>
      </c>
      <c r="C11011" t="s">
        <v>2640</v>
      </c>
      <c r="D11011" t="s">
        <v>14</v>
      </c>
      <c r="E11011" t="s">
        <v>21</v>
      </c>
      <c r="G11011" t="s">
        <v>3040</v>
      </c>
      <c r="H11011">
        <v>20.9</v>
      </c>
      <c r="J11011">
        <v>0</v>
      </c>
      <c r="K11011">
        <v>0</v>
      </c>
      <c r="L11011" s="17">
        <f>IF($E11011&lt;&gt;"",VLOOKUP($E11011,GEMWs!$E$14:$L$20,7,FALSE),"")</f>
        <v>37.754918937403332</v>
      </c>
      <c r="M11011" s="17">
        <f>IF($E11011&lt;&gt;"",VLOOKUP($E11011,GEMWs!$E$14:$L$20,8,FALSE),"")</f>
        <v>96.174593288388181</v>
      </c>
      <c r="N11011" s="17">
        <f t="shared" ca="1" si="780"/>
        <v>37.754918937403332</v>
      </c>
      <c r="O11011" s="17">
        <f t="shared" ca="1" si="781"/>
        <v>96.174593288388181</v>
      </c>
      <c r="P11011" s="17">
        <f t="shared" ca="1" si="778"/>
        <v>0.21731311030689224</v>
      </c>
      <c r="Q11011" s="17">
        <f t="shared" ca="1" si="779"/>
        <v>0.55357025225379641</v>
      </c>
    </row>
    <row r="11012" spans="1:17" x14ac:dyDescent="0.35">
      <c r="A11012" t="s">
        <v>2634</v>
      </c>
      <c r="B11012" t="s">
        <v>184</v>
      </c>
      <c r="C11012" t="s">
        <v>185</v>
      </c>
      <c r="D11012" t="s">
        <v>14</v>
      </c>
      <c r="E11012" t="s">
        <v>21</v>
      </c>
      <c r="F11012" t="s">
        <v>22</v>
      </c>
      <c r="G11012" t="s">
        <v>3040</v>
      </c>
      <c r="H11012">
        <v>59.7</v>
      </c>
      <c r="I11012">
        <v>345</v>
      </c>
      <c r="J11012">
        <v>5000</v>
      </c>
      <c r="K11012">
        <v>20000</v>
      </c>
      <c r="L11012" s="17">
        <f>IF($E11012&lt;&gt;"",VLOOKUP($E11012,GEMWs!$E$14:$L$20,7,FALSE),"")</f>
        <v>37.754918937403332</v>
      </c>
      <c r="M11012" s="17">
        <f>IF($E11012&lt;&gt;"",VLOOKUP($E11012,GEMWs!$E$14:$L$20,8,FALSE),"")</f>
        <v>96.174593288388181</v>
      </c>
      <c r="N11012" s="17">
        <f t="shared" si="780"/>
        <v>5000</v>
      </c>
      <c r="O11012" s="17">
        <f t="shared" si="781"/>
        <v>20000</v>
      </c>
      <c r="P11012" s="17">
        <f t="shared" si="778"/>
        <v>2.9850000000000002E-3</v>
      </c>
      <c r="Q11012" s="17">
        <f t="shared" si="779"/>
        <v>1.1940000000000001E-2</v>
      </c>
    </row>
    <row r="11013" spans="1:17" x14ac:dyDescent="0.35">
      <c r="A11013" t="s">
        <v>2634</v>
      </c>
      <c r="B11013" t="s">
        <v>226</v>
      </c>
      <c r="C11013" t="s">
        <v>227</v>
      </c>
      <c r="D11013" t="s">
        <v>14</v>
      </c>
      <c r="E11013" t="s">
        <v>21</v>
      </c>
      <c r="F11013" t="s">
        <v>22</v>
      </c>
      <c r="G11013" t="s">
        <v>3040</v>
      </c>
      <c r="H11013">
        <v>8.6999999999999993</v>
      </c>
      <c r="I11013">
        <v>347</v>
      </c>
      <c r="J11013">
        <v>4396.8845460000002</v>
      </c>
      <c r="K11013">
        <v>15000</v>
      </c>
      <c r="L11013" s="17">
        <f>IF($E11013&lt;&gt;"",VLOOKUP($E11013,GEMWs!$E$14:$L$20,7,FALSE),"")</f>
        <v>37.754918937403332</v>
      </c>
      <c r="M11013" s="17">
        <f>IF($E11013&lt;&gt;"",VLOOKUP($E11013,GEMWs!$E$14:$L$20,8,FALSE),"")</f>
        <v>96.174593288388181</v>
      </c>
      <c r="N11013" s="17">
        <f t="shared" si="780"/>
        <v>4396.8845460000002</v>
      </c>
      <c r="O11013" s="17">
        <f t="shared" si="781"/>
        <v>15000</v>
      </c>
      <c r="P11013" s="17">
        <f t="shared" si="778"/>
        <v>5.8E-4</v>
      </c>
      <c r="Q11013" s="17">
        <f t="shared" si="779"/>
        <v>1.97867374250586E-3</v>
      </c>
    </row>
    <row r="11014" spans="1:17" x14ac:dyDescent="0.35">
      <c r="A11014" t="s">
        <v>2641</v>
      </c>
      <c r="B11014" t="s">
        <v>453</v>
      </c>
      <c r="D11014" t="s">
        <v>22</v>
      </c>
      <c r="G11014" t="s">
        <v>3040</v>
      </c>
      <c r="H11014">
        <v>0.7</v>
      </c>
      <c r="J11014">
        <v>0</v>
      </c>
      <c r="K11014">
        <v>0</v>
      </c>
      <c r="L11014" s="17" t="str">
        <f>IF($E11014&lt;&gt;"",VLOOKUP($E11014,GEMWs!$E$14:$L$20,7,FALSE),"")</f>
        <v/>
      </c>
      <c r="M11014" s="17" t="str">
        <f>IF($E11014&lt;&gt;"",VLOOKUP($E11014,GEMWs!$E$14:$L$20,8,FALSE),"")</f>
        <v/>
      </c>
      <c r="N11014" s="17">
        <f t="shared" ca="1" si="780"/>
        <v>0</v>
      </c>
      <c r="O11014" s="17">
        <f t="shared" ca="1" si="781"/>
        <v>0</v>
      </c>
      <c r="P11014" s="17">
        <f t="shared" ca="1" si="778"/>
        <v>0</v>
      </c>
      <c r="Q11014" s="17">
        <f t="shared" ca="1" si="779"/>
        <v>0</v>
      </c>
    </row>
    <row r="11015" spans="1:17" x14ac:dyDescent="0.35">
      <c r="A11015" t="s">
        <v>2641</v>
      </c>
      <c r="B11015" t="s">
        <v>2807</v>
      </c>
      <c r="C11015" t="s">
        <v>2808</v>
      </c>
      <c r="D11015" t="s">
        <v>14</v>
      </c>
      <c r="E11015" t="s">
        <v>21</v>
      </c>
      <c r="G11015" t="s">
        <v>3040</v>
      </c>
      <c r="H11015">
        <v>1.9</v>
      </c>
      <c r="J11015">
        <v>0</v>
      </c>
      <c r="K11015">
        <v>0</v>
      </c>
      <c r="L11015" s="17">
        <f>IF($E11015&lt;&gt;"",VLOOKUP($E11015,GEMWs!$E$14:$L$20,7,FALSE),"")</f>
        <v>37.754918937403332</v>
      </c>
      <c r="M11015" s="17">
        <f>IF($E11015&lt;&gt;"",VLOOKUP($E11015,GEMWs!$E$14:$L$20,8,FALSE),"")</f>
        <v>96.174593288388181</v>
      </c>
      <c r="N11015" s="17">
        <f t="shared" ca="1" si="780"/>
        <v>37.754918937403332</v>
      </c>
      <c r="O11015" s="17">
        <f t="shared" ca="1" si="781"/>
        <v>96.174593288388181</v>
      </c>
      <c r="P11015" s="17">
        <f t="shared" ca="1" si="778"/>
        <v>1.9755737300626568E-2</v>
      </c>
      <c r="Q11015" s="17">
        <f t="shared" ca="1" si="779"/>
        <v>5.0324568386708769E-2</v>
      </c>
    </row>
    <row r="11016" spans="1:17" x14ac:dyDescent="0.35">
      <c r="A11016" t="s">
        <v>2641</v>
      </c>
      <c r="B11016" t="s">
        <v>1032</v>
      </c>
      <c r="C11016" t="s">
        <v>1033</v>
      </c>
      <c r="D11016" t="s">
        <v>14</v>
      </c>
      <c r="E11016" t="s">
        <v>21</v>
      </c>
      <c r="F11016" t="s">
        <v>22</v>
      </c>
      <c r="G11016" t="s">
        <v>3040</v>
      </c>
      <c r="H11016">
        <v>1252176.7</v>
      </c>
      <c r="I11016">
        <v>6</v>
      </c>
      <c r="J11016">
        <v>227</v>
      </c>
      <c r="K11016">
        <v>1000</v>
      </c>
      <c r="L11016" s="17">
        <f>IF($E11016&lt;&gt;"",VLOOKUP($E11016,GEMWs!$E$14:$L$20,7,FALSE),"")</f>
        <v>37.754918937403332</v>
      </c>
      <c r="M11016" s="17">
        <f>IF($E11016&lt;&gt;"",VLOOKUP($E11016,GEMWs!$E$14:$L$20,8,FALSE),"")</f>
        <v>96.174593288388181</v>
      </c>
      <c r="N11016" s="17">
        <f t="shared" si="780"/>
        <v>227</v>
      </c>
      <c r="O11016" s="17">
        <f t="shared" si="781"/>
        <v>1000</v>
      </c>
      <c r="P11016" s="17">
        <f t="shared" si="778"/>
        <v>1252.1767</v>
      </c>
      <c r="Q11016" s="17">
        <f t="shared" si="779"/>
        <v>5516.1969162995592</v>
      </c>
    </row>
    <row r="11017" spans="1:17" x14ac:dyDescent="0.35">
      <c r="A11017" t="s">
        <v>2641</v>
      </c>
      <c r="B11017" t="s">
        <v>168</v>
      </c>
      <c r="C11017" t="s">
        <v>169</v>
      </c>
      <c r="D11017" t="s">
        <v>14</v>
      </c>
      <c r="E11017" t="s">
        <v>21</v>
      </c>
      <c r="F11017" t="s">
        <v>22</v>
      </c>
      <c r="G11017" t="s">
        <v>3040</v>
      </c>
      <c r="H11017">
        <v>12670.2</v>
      </c>
      <c r="I11017">
        <v>7</v>
      </c>
      <c r="J11017">
        <v>4540</v>
      </c>
      <c r="K11017">
        <v>21364</v>
      </c>
      <c r="L11017" s="17">
        <f>IF($E11017&lt;&gt;"",VLOOKUP($E11017,GEMWs!$E$14:$L$20,7,FALSE),"")</f>
        <v>37.754918937403332</v>
      </c>
      <c r="M11017" s="17">
        <f>IF($E11017&lt;&gt;"",VLOOKUP($E11017,GEMWs!$E$14:$L$20,8,FALSE),"")</f>
        <v>96.174593288388181</v>
      </c>
      <c r="N11017" s="17">
        <f t="shared" si="780"/>
        <v>4540</v>
      </c>
      <c r="O11017" s="17">
        <f t="shared" si="781"/>
        <v>21364</v>
      </c>
      <c r="P11017" s="17">
        <f t="shared" si="778"/>
        <v>0.59306309679835245</v>
      </c>
      <c r="Q11017" s="17">
        <f t="shared" si="779"/>
        <v>2.7907929515418504</v>
      </c>
    </row>
    <row r="11018" spans="1:17" x14ac:dyDescent="0.35">
      <c r="A11018" t="s">
        <v>2641</v>
      </c>
      <c r="B11018" t="s">
        <v>1034</v>
      </c>
      <c r="C11018" t="s">
        <v>1035</v>
      </c>
      <c r="D11018" t="s">
        <v>14</v>
      </c>
      <c r="E11018" t="s">
        <v>21</v>
      </c>
      <c r="F11018" t="s">
        <v>22</v>
      </c>
      <c r="G11018" t="s">
        <v>3040</v>
      </c>
      <c r="H11018">
        <v>672.1</v>
      </c>
      <c r="I11018">
        <v>8</v>
      </c>
      <c r="J11018">
        <v>227</v>
      </c>
      <c r="K11018">
        <v>273</v>
      </c>
      <c r="L11018" s="17">
        <f>IF($E11018&lt;&gt;"",VLOOKUP($E11018,GEMWs!$E$14:$L$20,7,FALSE),"")</f>
        <v>37.754918937403332</v>
      </c>
      <c r="M11018" s="17">
        <f>IF($E11018&lt;&gt;"",VLOOKUP($E11018,GEMWs!$E$14:$L$20,8,FALSE),"")</f>
        <v>96.174593288388181</v>
      </c>
      <c r="N11018" s="17">
        <f t="shared" si="780"/>
        <v>227</v>
      </c>
      <c r="O11018" s="17">
        <f t="shared" si="781"/>
        <v>273</v>
      </c>
      <c r="P11018" s="17">
        <f t="shared" si="778"/>
        <v>2.461904761904762</v>
      </c>
      <c r="Q11018" s="17">
        <f t="shared" si="779"/>
        <v>2.9607929515418503</v>
      </c>
    </row>
    <row r="11019" spans="1:17" x14ac:dyDescent="0.35">
      <c r="A11019" t="s">
        <v>2641</v>
      </c>
      <c r="B11019" t="s">
        <v>414</v>
      </c>
      <c r="C11019" t="s">
        <v>415</v>
      </c>
      <c r="D11019" t="s">
        <v>14</v>
      </c>
      <c r="E11019" t="s">
        <v>21</v>
      </c>
      <c r="F11019" t="s">
        <v>14</v>
      </c>
      <c r="G11019" t="s">
        <v>3040</v>
      </c>
      <c r="H11019">
        <v>98.2</v>
      </c>
      <c r="I11019">
        <v>12</v>
      </c>
      <c r="J11019">
        <v>1056.69687</v>
      </c>
      <c r="K11019">
        <v>27300</v>
      </c>
      <c r="L11019" s="17">
        <f>IF($E11019&lt;&gt;"",VLOOKUP($E11019,GEMWs!$E$14:$L$20,7,FALSE),"")</f>
        <v>37.754918937403332</v>
      </c>
      <c r="M11019" s="17">
        <f>IF($E11019&lt;&gt;"",VLOOKUP($E11019,GEMWs!$E$14:$L$20,8,FALSE),"")</f>
        <v>96.174593288388181</v>
      </c>
      <c r="N11019" s="17">
        <f t="shared" si="780"/>
        <v>1056.69687</v>
      </c>
      <c r="O11019" s="17">
        <f t="shared" si="781"/>
        <v>27300</v>
      </c>
      <c r="P11019" s="17">
        <f t="shared" ref="P11019:P11082" si="782">IF(O11019&gt;0,$H11019/O11019,0)</f>
        <v>3.5970695970695974E-3</v>
      </c>
      <c r="Q11019" s="17">
        <f t="shared" ref="Q11019:Q11082" si="783">IF(N11019&gt;0,$H11019/N11019,0)</f>
        <v>9.2931097638247001E-2</v>
      </c>
    </row>
    <row r="11020" spans="1:17" x14ac:dyDescent="0.35">
      <c r="A11020" t="s">
        <v>2641</v>
      </c>
      <c r="B11020" t="s">
        <v>1036</v>
      </c>
      <c r="C11020" t="s">
        <v>1037</v>
      </c>
      <c r="D11020" t="s">
        <v>14</v>
      </c>
      <c r="E11020" t="s">
        <v>21</v>
      </c>
      <c r="F11020" t="s">
        <v>22</v>
      </c>
      <c r="G11020" t="s">
        <v>3040</v>
      </c>
      <c r="H11020">
        <v>1288.2</v>
      </c>
      <c r="I11020">
        <v>13</v>
      </c>
      <c r="J11020">
        <v>909</v>
      </c>
      <c r="K11020">
        <v>2500</v>
      </c>
      <c r="L11020" s="17">
        <f>IF($E11020&lt;&gt;"",VLOOKUP($E11020,GEMWs!$E$14:$L$20,7,FALSE),"")</f>
        <v>37.754918937403332</v>
      </c>
      <c r="M11020" s="17">
        <f>IF($E11020&lt;&gt;"",VLOOKUP($E11020,GEMWs!$E$14:$L$20,8,FALSE),"")</f>
        <v>96.174593288388181</v>
      </c>
      <c r="N11020" s="17">
        <f t="shared" si="780"/>
        <v>909</v>
      </c>
      <c r="O11020" s="17">
        <f t="shared" si="781"/>
        <v>2500</v>
      </c>
      <c r="P11020" s="17">
        <f t="shared" si="782"/>
        <v>0.51528000000000007</v>
      </c>
      <c r="Q11020" s="17">
        <f t="shared" si="783"/>
        <v>1.4171617161716172</v>
      </c>
    </row>
    <row r="11021" spans="1:17" x14ac:dyDescent="0.35">
      <c r="A11021" t="s">
        <v>2641</v>
      </c>
      <c r="B11021" t="s">
        <v>1038</v>
      </c>
      <c r="C11021" t="s">
        <v>1039</v>
      </c>
      <c r="D11021" t="s">
        <v>14</v>
      </c>
      <c r="E11021" t="s">
        <v>21</v>
      </c>
      <c r="F11021" t="s">
        <v>22</v>
      </c>
      <c r="G11021" t="s">
        <v>3040</v>
      </c>
      <c r="H11021">
        <v>9199.7999999999993</v>
      </c>
      <c r="I11021">
        <v>14</v>
      </c>
      <c r="J11021">
        <v>3182</v>
      </c>
      <c r="K11021">
        <v>6818</v>
      </c>
      <c r="L11021" s="17">
        <f>IF($E11021&lt;&gt;"",VLOOKUP($E11021,GEMWs!$E$14:$L$20,7,FALSE),"")</f>
        <v>37.754918937403332</v>
      </c>
      <c r="M11021" s="17">
        <f>IF($E11021&lt;&gt;"",VLOOKUP($E11021,GEMWs!$E$14:$L$20,8,FALSE),"")</f>
        <v>96.174593288388181</v>
      </c>
      <c r="N11021" s="17">
        <f t="shared" si="780"/>
        <v>3182</v>
      </c>
      <c r="O11021" s="17">
        <f t="shared" si="781"/>
        <v>6818</v>
      </c>
      <c r="P11021" s="17">
        <f t="shared" si="782"/>
        <v>1.3493399823995305</v>
      </c>
      <c r="Q11021" s="17">
        <f t="shared" si="783"/>
        <v>2.8912005028284096</v>
      </c>
    </row>
    <row r="11022" spans="1:17" x14ac:dyDescent="0.35">
      <c r="A11022" t="s">
        <v>2641</v>
      </c>
      <c r="B11022" t="s">
        <v>2642</v>
      </c>
      <c r="C11022" t="s">
        <v>2643</v>
      </c>
      <c r="D11022" t="s">
        <v>14</v>
      </c>
      <c r="E11022" t="s">
        <v>21</v>
      </c>
      <c r="F11022" t="s">
        <v>22</v>
      </c>
      <c r="G11022" t="s">
        <v>3040</v>
      </c>
      <c r="H11022">
        <v>32.700000000000003</v>
      </c>
      <c r="I11022">
        <v>15</v>
      </c>
      <c r="J11022">
        <v>4545</v>
      </c>
      <c r="K11022">
        <v>9090</v>
      </c>
      <c r="L11022" s="17">
        <f>IF($E11022&lt;&gt;"",VLOOKUP($E11022,GEMWs!$E$14:$L$20,7,FALSE),"")</f>
        <v>37.754918937403332</v>
      </c>
      <c r="M11022" s="17">
        <f>IF($E11022&lt;&gt;"",VLOOKUP($E11022,GEMWs!$E$14:$L$20,8,FALSE),"")</f>
        <v>96.174593288388181</v>
      </c>
      <c r="N11022" s="17">
        <f t="shared" si="780"/>
        <v>4545</v>
      </c>
      <c r="O11022" s="17">
        <f t="shared" si="781"/>
        <v>9090</v>
      </c>
      <c r="P11022" s="17">
        <f t="shared" si="782"/>
        <v>3.5973597359735977E-3</v>
      </c>
      <c r="Q11022" s="17">
        <f t="shared" si="783"/>
        <v>7.1947194719471953E-3</v>
      </c>
    </row>
    <row r="11023" spans="1:17" x14ac:dyDescent="0.35">
      <c r="A11023" t="s">
        <v>2641</v>
      </c>
      <c r="B11023" t="s">
        <v>1112</v>
      </c>
      <c r="D11023" t="s">
        <v>22</v>
      </c>
      <c r="G11023" t="s">
        <v>3040</v>
      </c>
      <c r="H11023">
        <v>51590.6</v>
      </c>
      <c r="J11023">
        <v>0</v>
      </c>
      <c r="K11023">
        <v>0</v>
      </c>
      <c r="L11023" s="17" t="str">
        <f>IF($E11023&lt;&gt;"",VLOOKUP($E11023,GEMWs!$E$14:$L$20,7,FALSE),"")</f>
        <v/>
      </c>
      <c r="M11023" s="17" t="str">
        <f>IF($E11023&lt;&gt;"",VLOOKUP($E11023,GEMWs!$E$14:$L$20,8,FALSE),"")</f>
        <v/>
      </c>
      <c r="N11023" s="17">
        <f t="shared" ca="1" si="780"/>
        <v>0</v>
      </c>
      <c r="O11023" s="17">
        <f t="shared" ca="1" si="781"/>
        <v>0</v>
      </c>
      <c r="P11023" s="17">
        <f t="shared" ca="1" si="782"/>
        <v>0</v>
      </c>
      <c r="Q11023" s="17">
        <f t="shared" ca="1" si="783"/>
        <v>0</v>
      </c>
    </row>
    <row r="11024" spans="1:17" x14ac:dyDescent="0.35">
      <c r="A11024" t="s">
        <v>2641</v>
      </c>
      <c r="B11024" t="s">
        <v>1040</v>
      </c>
      <c r="C11024" t="s">
        <v>1041</v>
      </c>
      <c r="D11024" t="s">
        <v>14</v>
      </c>
      <c r="E11024" t="s">
        <v>21</v>
      </c>
      <c r="F11024" t="s">
        <v>22</v>
      </c>
      <c r="G11024" t="s">
        <v>3040</v>
      </c>
      <c r="H11024">
        <v>398.3</v>
      </c>
      <c r="I11024">
        <v>16</v>
      </c>
      <c r="J11024">
        <v>1364</v>
      </c>
      <c r="K11024">
        <v>1364</v>
      </c>
      <c r="L11024" s="17">
        <f>IF($E11024&lt;&gt;"",VLOOKUP($E11024,GEMWs!$E$14:$L$20,7,FALSE),"")</f>
        <v>37.754918937403332</v>
      </c>
      <c r="M11024" s="17">
        <f>IF($E11024&lt;&gt;"",VLOOKUP($E11024,GEMWs!$E$14:$L$20,8,FALSE),"")</f>
        <v>96.174593288388181</v>
      </c>
      <c r="N11024" s="17">
        <f t="shared" si="780"/>
        <v>1364</v>
      </c>
      <c r="O11024" s="17">
        <f t="shared" si="781"/>
        <v>1364</v>
      </c>
      <c r="P11024" s="17">
        <f t="shared" si="782"/>
        <v>0.29200879765395893</v>
      </c>
      <c r="Q11024" s="17">
        <f t="shared" si="783"/>
        <v>0.29200879765395893</v>
      </c>
    </row>
    <row r="11025" spans="1:17" x14ac:dyDescent="0.35">
      <c r="A11025" t="s">
        <v>2641</v>
      </c>
      <c r="B11025" t="s">
        <v>2644</v>
      </c>
      <c r="C11025" t="s">
        <v>2645</v>
      </c>
      <c r="D11025" t="s">
        <v>14</v>
      </c>
      <c r="E11025" t="s">
        <v>21</v>
      </c>
      <c r="F11025" t="s">
        <v>22</v>
      </c>
      <c r="G11025" t="s">
        <v>3040</v>
      </c>
      <c r="H11025">
        <v>1305.4000000000001</v>
      </c>
      <c r="I11025">
        <v>17</v>
      </c>
      <c r="J11025">
        <v>18.18</v>
      </c>
      <c r="K11025">
        <v>520</v>
      </c>
      <c r="L11025" s="17">
        <f>IF($E11025&lt;&gt;"",VLOOKUP($E11025,GEMWs!$E$14:$L$20,7,FALSE),"")</f>
        <v>37.754918937403332</v>
      </c>
      <c r="M11025" s="17">
        <f>IF($E11025&lt;&gt;"",VLOOKUP($E11025,GEMWs!$E$14:$L$20,8,FALSE),"")</f>
        <v>96.174593288388181</v>
      </c>
      <c r="N11025" s="17">
        <f t="shared" si="780"/>
        <v>18.18</v>
      </c>
      <c r="O11025" s="17">
        <f t="shared" si="781"/>
        <v>520</v>
      </c>
      <c r="P11025" s="17">
        <f t="shared" si="782"/>
        <v>2.5103846153846154</v>
      </c>
      <c r="Q11025" s="17">
        <f t="shared" si="783"/>
        <v>71.80418041804181</v>
      </c>
    </row>
    <row r="11026" spans="1:17" x14ac:dyDescent="0.35">
      <c r="A11026" t="s">
        <v>2641</v>
      </c>
      <c r="B11026" t="s">
        <v>356</v>
      </c>
      <c r="D11026" t="s">
        <v>14</v>
      </c>
      <c r="E11026" t="s">
        <v>21</v>
      </c>
      <c r="G11026" t="s">
        <v>3040</v>
      </c>
      <c r="H11026">
        <v>87.6</v>
      </c>
      <c r="J11026">
        <v>0</v>
      </c>
      <c r="K11026">
        <v>0</v>
      </c>
      <c r="L11026" s="17">
        <f>IF($E11026&lt;&gt;"",VLOOKUP($E11026,GEMWs!$E$14:$L$20,7,FALSE),"")</f>
        <v>37.754918937403332</v>
      </c>
      <c r="M11026" s="17">
        <f>IF($E11026&lt;&gt;"",VLOOKUP($E11026,GEMWs!$E$14:$L$20,8,FALSE),"")</f>
        <v>96.174593288388181</v>
      </c>
      <c r="N11026" s="17">
        <f t="shared" ca="1" si="780"/>
        <v>37.754918937403332</v>
      </c>
      <c r="O11026" s="17">
        <f t="shared" ca="1" si="781"/>
        <v>96.174593288388181</v>
      </c>
      <c r="P11026" s="17">
        <f t="shared" ca="1" si="782"/>
        <v>0.91084346712362485</v>
      </c>
      <c r="Q11026" s="17">
        <f t="shared" ca="1" si="783"/>
        <v>2.320227468776678</v>
      </c>
    </row>
    <row r="11027" spans="1:17" x14ac:dyDescent="0.35">
      <c r="A11027" t="s">
        <v>2641</v>
      </c>
      <c r="B11027" t="s">
        <v>1113</v>
      </c>
      <c r="D11027" t="s">
        <v>22</v>
      </c>
      <c r="G11027" t="s">
        <v>3040</v>
      </c>
      <c r="H11027">
        <v>56554.8</v>
      </c>
      <c r="J11027">
        <v>0</v>
      </c>
      <c r="K11027">
        <v>0</v>
      </c>
      <c r="L11027" s="17" t="str">
        <f>IF($E11027&lt;&gt;"",VLOOKUP($E11027,GEMWs!$E$14:$L$20,7,FALSE),"")</f>
        <v/>
      </c>
      <c r="M11027" s="17" t="str">
        <f>IF($E11027&lt;&gt;"",VLOOKUP($E11027,GEMWs!$E$14:$L$20,8,FALSE),"")</f>
        <v/>
      </c>
      <c r="N11027" s="17">
        <f t="shared" ref="N11027:N11090" ca="1" si="784">IF($I11027&lt;&gt;"",J11027,IF(AND($D11027="Y",$M$6=236),L11027,0))</f>
        <v>0</v>
      </c>
      <c r="O11027" s="17">
        <f t="shared" ref="O11027:O11090" ca="1" si="785">IF($I11027&lt;&gt;"",K11027,IF(AND($D11027="Y",$M$6=236),M11027,0))</f>
        <v>0</v>
      </c>
      <c r="P11027" s="17">
        <f t="shared" ca="1" si="782"/>
        <v>0</v>
      </c>
      <c r="Q11027" s="17">
        <f t="shared" ca="1" si="783"/>
        <v>0</v>
      </c>
    </row>
    <row r="11028" spans="1:17" x14ac:dyDescent="0.35">
      <c r="A11028" t="s">
        <v>2641</v>
      </c>
      <c r="B11028" t="s">
        <v>1114</v>
      </c>
      <c r="D11028" t="s">
        <v>22</v>
      </c>
      <c r="G11028" t="s">
        <v>3040</v>
      </c>
      <c r="H11028">
        <v>186337.2</v>
      </c>
      <c r="J11028">
        <v>0</v>
      </c>
      <c r="K11028">
        <v>0</v>
      </c>
      <c r="L11028" s="17" t="str">
        <f>IF($E11028&lt;&gt;"",VLOOKUP($E11028,GEMWs!$E$14:$L$20,7,FALSE),"")</f>
        <v/>
      </c>
      <c r="M11028" s="17" t="str">
        <f>IF($E11028&lt;&gt;"",VLOOKUP($E11028,GEMWs!$E$14:$L$20,8,FALSE),"")</f>
        <v/>
      </c>
      <c r="N11028" s="17">
        <f t="shared" ca="1" si="784"/>
        <v>0</v>
      </c>
      <c r="O11028" s="17">
        <f t="shared" ca="1" si="785"/>
        <v>0</v>
      </c>
      <c r="P11028" s="17">
        <f t="shared" ca="1" si="782"/>
        <v>0</v>
      </c>
      <c r="Q11028" s="17">
        <f t="shared" ca="1" si="783"/>
        <v>0</v>
      </c>
    </row>
    <row r="11029" spans="1:17" x14ac:dyDescent="0.35">
      <c r="A11029" t="s">
        <v>2641</v>
      </c>
      <c r="B11029" t="s">
        <v>1042</v>
      </c>
      <c r="C11029" t="s">
        <v>1043</v>
      </c>
      <c r="D11029" t="s">
        <v>14</v>
      </c>
      <c r="E11029" t="s">
        <v>21</v>
      </c>
      <c r="F11029" t="s">
        <v>22</v>
      </c>
      <c r="G11029" t="s">
        <v>3040</v>
      </c>
      <c r="H11029">
        <v>312</v>
      </c>
      <c r="I11029">
        <v>18</v>
      </c>
      <c r="J11029">
        <v>907</v>
      </c>
      <c r="K11029">
        <v>2272</v>
      </c>
      <c r="L11029" s="17">
        <f>IF($E11029&lt;&gt;"",VLOOKUP($E11029,GEMWs!$E$14:$L$20,7,FALSE),"")</f>
        <v>37.754918937403332</v>
      </c>
      <c r="M11029" s="17">
        <f>IF($E11029&lt;&gt;"",VLOOKUP($E11029,GEMWs!$E$14:$L$20,8,FALSE),"")</f>
        <v>96.174593288388181</v>
      </c>
      <c r="N11029" s="17">
        <f t="shared" si="784"/>
        <v>907</v>
      </c>
      <c r="O11029" s="17">
        <f t="shared" si="785"/>
        <v>2272</v>
      </c>
      <c r="P11029" s="17">
        <f t="shared" si="782"/>
        <v>0.13732394366197184</v>
      </c>
      <c r="Q11029" s="17">
        <f t="shared" si="783"/>
        <v>0.3439911797133407</v>
      </c>
    </row>
    <row r="11030" spans="1:17" x14ac:dyDescent="0.35">
      <c r="A11030" t="s">
        <v>2641</v>
      </c>
      <c r="B11030" t="s">
        <v>2840</v>
      </c>
      <c r="C11030" t="s">
        <v>2841</v>
      </c>
      <c r="D11030" t="s">
        <v>22</v>
      </c>
      <c r="G11030" t="s">
        <v>3040</v>
      </c>
      <c r="H11030">
        <v>1.5</v>
      </c>
      <c r="J11030">
        <v>0</v>
      </c>
      <c r="K11030">
        <v>0</v>
      </c>
      <c r="L11030" s="17" t="str">
        <f>IF($E11030&lt;&gt;"",VLOOKUP($E11030,GEMWs!$E$14:$L$20,7,FALSE),"")</f>
        <v/>
      </c>
      <c r="M11030" s="17" t="str">
        <f>IF($E11030&lt;&gt;"",VLOOKUP($E11030,GEMWs!$E$14:$L$20,8,FALSE),"")</f>
        <v/>
      </c>
      <c r="N11030" s="17">
        <f t="shared" ca="1" si="784"/>
        <v>0</v>
      </c>
      <c r="O11030" s="17">
        <f t="shared" ca="1" si="785"/>
        <v>0</v>
      </c>
      <c r="P11030" s="17">
        <f t="shared" ca="1" si="782"/>
        <v>0</v>
      </c>
      <c r="Q11030" s="17">
        <f t="shared" ca="1" si="783"/>
        <v>0</v>
      </c>
    </row>
    <row r="11031" spans="1:17" x14ac:dyDescent="0.35">
      <c r="A11031" t="s">
        <v>2641</v>
      </c>
      <c r="B11031" t="s">
        <v>1044</v>
      </c>
      <c r="C11031" t="s">
        <v>1045</v>
      </c>
      <c r="D11031" t="s">
        <v>14</v>
      </c>
      <c r="E11031" t="s">
        <v>21</v>
      </c>
      <c r="F11031" t="s">
        <v>22</v>
      </c>
      <c r="G11031" t="s">
        <v>3040</v>
      </c>
      <c r="H11031">
        <v>792.2</v>
      </c>
      <c r="I11031">
        <v>19</v>
      </c>
      <c r="J11031">
        <v>114</v>
      </c>
      <c r="K11031">
        <v>454</v>
      </c>
      <c r="L11031" s="17">
        <f>IF($E11031&lt;&gt;"",VLOOKUP($E11031,GEMWs!$E$14:$L$20,7,FALSE),"")</f>
        <v>37.754918937403332</v>
      </c>
      <c r="M11031" s="17">
        <f>IF($E11031&lt;&gt;"",VLOOKUP($E11031,GEMWs!$E$14:$L$20,8,FALSE),"")</f>
        <v>96.174593288388181</v>
      </c>
      <c r="N11031" s="17">
        <f t="shared" si="784"/>
        <v>114</v>
      </c>
      <c r="O11031" s="17">
        <f t="shared" si="785"/>
        <v>454</v>
      </c>
      <c r="P11031" s="17">
        <f t="shared" si="782"/>
        <v>1.744933920704846</v>
      </c>
      <c r="Q11031" s="17">
        <f t="shared" si="783"/>
        <v>6.9491228070175444</v>
      </c>
    </row>
    <row r="11032" spans="1:17" x14ac:dyDescent="0.35">
      <c r="A11032" t="s">
        <v>2641</v>
      </c>
      <c r="B11032" t="s">
        <v>1048</v>
      </c>
      <c r="C11032" t="s">
        <v>1049</v>
      </c>
      <c r="D11032" t="s">
        <v>14</v>
      </c>
      <c r="E11032" t="s">
        <v>21</v>
      </c>
      <c r="F11032" t="s">
        <v>22</v>
      </c>
      <c r="G11032" t="s">
        <v>3040</v>
      </c>
      <c r="H11032">
        <v>37365</v>
      </c>
      <c r="I11032">
        <v>46</v>
      </c>
      <c r="J11032">
        <v>130.91211300000001</v>
      </c>
      <c r="K11032">
        <v>260.11226799999997</v>
      </c>
      <c r="L11032" s="17">
        <f>IF($E11032&lt;&gt;"",VLOOKUP($E11032,GEMWs!$E$14:$L$20,7,FALSE),"")</f>
        <v>37.754918937403332</v>
      </c>
      <c r="M11032" s="17">
        <f>IF($E11032&lt;&gt;"",VLOOKUP($E11032,GEMWs!$E$14:$L$20,8,FALSE),"")</f>
        <v>96.174593288388181</v>
      </c>
      <c r="N11032" s="17">
        <f t="shared" si="784"/>
        <v>130.91211300000001</v>
      </c>
      <c r="O11032" s="17">
        <f t="shared" si="785"/>
        <v>260.11226799999997</v>
      </c>
      <c r="P11032" s="17">
        <f t="shared" si="782"/>
        <v>143.64951060286018</v>
      </c>
      <c r="Q11032" s="17">
        <f t="shared" si="783"/>
        <v>285.42049428229762</v>
      </c>
    </row>
    <row r="11033" spans="1:17" x14ac:dyDescent="0.35">
      <c r="A11033" t="s">
        <v>2641</v>
      </c>
      <c r="B11033" t="s">
        <v>2646</v>
      </c>
      <c r="C11033" t="s">
        <v>2647</v>
      </c>
      <c r="D11033" t="s">
        <v>14</v>
      </c>
      <c r="E11033" t="s">
        <v>21</v>
      </c>
      <c r="F11033" t="s">
        <v>22</v>
      </c>
      <c r="G11033" t="s">
        <v>3040</v>
      </c>
      <c r="H11033">
        <v>51355.8</v>
      </c>
      <c r="I11033">
        <v>49</v>
      </c>
      <c r="J11033">
        <v>697.28</v>
      </c>
      <c r="K11033">
        <v>748.16</v>
      </c>
      <c r="L11033" s="17">
        <f>IF($E11033&lt;&gt;"",VLOOKUP($E11033,GEMWs!$E$14:$L$20,7,FALSE),"")</f>
        <v>37.754918937403332</v>
      </c>
      <c r="M11033" s="17">
        <f>IF($E11033&lt;&gt;"",VLOOKUP($E11033,GEMWs!$E$14:$L$20,8,FALSE),"")</f>
        <v>96.174593288388181</v>
      </c>
      <c r="N11033" s="17">
        <f t="shared" si="784"/>
        <v>697.28</v>
      </c>
      <c r="O11033" s="17">
        <f t="shared" si="785"/>
        <v>748.16</v>
      </c>
      <c r="P11033" s="17">
        <f t="shared" si="782"/>
        <v>68.642803678357581</v>
      </c>
      <c r="Q11033" s="17">
        <f t="shared" si="783"/>
        <v>73.651617714547967</v>
      </c>
    </row>
    <row r="11034" spans="1:17" x14ac:dyDescent="0.35">
      <c r="A11034" t="s">
        <v>2641</v>
      </c>
      <c r="B11034" t="s">
        <v>2712</v>
      </c>
      <c r="D11034" t="s">
        <v>22</v>
      </c>
      <c r="G11034" t="s">
        <v>3040</v>
      </c>
      <c r="H11034">
        <v>167.2</v>
      </c>
      <c r="J11034">
        <v>0</v>
      </c>
      <c r="K11034">
        <v>0</v>
      </c>
      <c r="L11034" s="17" t="str">
        <f>IF($E11034&lt;&gt;"",VLOOKUP($E11034,GEMWs!$E$14:$L$20,7,FALSE),"")</f>
        <v/>
      </c>
      <c r="M11034" s="17" t="str">
        <f>IF($E11034&lt;&gt;"",VLOOKUP($E11034,GEMWs!$E$14:$L$20,8,FALSE),"")</f>
        <v/>
      </c>
      <c r="N11034" s="17">
        <f t="shared" ca="1" si="784"/>
        <v>0</v>
      </c>
      <c r="O11034" s="17">
        <f t="shared" ca="1" si="785"/>
        <v>0</v>
      </c>
      <c r="P11034" s="17">
        <f t="shared" ca="1" si="782"/>
        <v>0</v>
      </c>
      <c r="Q11034" s="17">
        <f t="shared" ca="1" si="783"/>
        <v>0</v>
      </c>
    </row>
    <row r="11035" spans="1:17" x14ac:dyDescent="0.35">
      <c r="A11035" t="s">
        <v>2641</v>
      </c>
      <c r="B11035" t="s">
        <v>2713</v>
      </c>
      <c r="D11035" t="s">
        <v>22</v>
      </c>
      <c r="G11035" t="s">
        <v>3040</v>
      </c>
      <c r="H11035">
        <v>612.79999999999995</v>
      </c>
      <c r="J11035">
        <v>0</v>
      </c>
      <c r="K11035">
        <v>0</v>
      </c>
      <c r="L11035" s="17" t="str">
        <f>IF($E11035&lt;&gt;"",VLOOKUP($E11035,GEMWs!$E$14:$L$20,7,FALSE),"")</f>
        <v/>
      </c>
      <c r="M11035" s="17" t="str">
        <f>IF($E11035&lt;&gt;"",VLOOKUP($E11035,GEMWs!$E$14:$L$20,8,FALSE),"")</f>
        <v/>
      </c>
      <c r="N11035" s="17">
        <f t="shared" ca="1" si="784"/>
        <v>0</v>
      </c>
      <c r="O11035" s="17">
        <f t="shared" ca="1" si="785"/>
        <v>0</v>
      </c>
      <c r="P11035" s="17">
        <f t="shared" ca="1" si="782"/>
        <v>0</v>
      </c>
      <c r="Q11035" s="17">
        <f t="shared" ca="1" si="783"/>
        <v>0</v>
      </c>
    </row>
    <row r="11036" spans="1:17" x14ac:dyDescent="0.35">
      <c r="A11036" t="s">
        <v>2641</v>
      </c>
      <c r="B11036" t="s">
        <v>97</v>
      </c>
      <c r="C11036" t="s">
        <v>98</v>
      </c>
      <c r="D11036" t="s">
        <v>14</v>
      </c>
      <c r="E11036" t="s">
        <v>21</v>
      </c>
      <c r="F11036" t="s">
        <v>22</v>
      </c>
      <c r="G11036" t="s">
        <v>3040</v>
      </c>
      <c r="H11036">
        <v>534.6</v>
      </c>
      <c r="I11036">
        <v>51</v>
      </c>
      <c r="J11036">
        <v>262000</v>
      </c>
      <c r="K11036">
        <v>262000</v>
      </c>
      <c r="L11036" s="17">
        <f>IF($E11036&lt;&gt;"",VLOOKUP($E11036,GEMWs!$E$14:$L$20,7,FALSE),"")</f>
        <v>37.754918937403332</v>
      </c>
      <c r="M11036" s="17">
        <f>IF($E11036&lt;&gt;"",VLOOKUP($E11036,GEMWs!$E$14:$L$20,8,FALSE),"")</f>
        <v>96.174593288388181</v>
      </c>
      <c r="N11036" s="17">
        <f t="shared" si="784"/>
        <v>262000</v>
      </c>
      <c r="O11036" s="17">
        <f t="shared" si="785"/>
        <v>262000</v>
      </c>
      <c r="P11036" s="17">
        <f t="shared" si="782"/>
        <v>2.0404580152671757E-3</v>
      </c>
      <c r="Q11036" s="17">
        <f t="shared" si="783"/>
        <v>2.0404580152671757E-3</v>
      </c>
    </row>
    <row r="11037" spans="1:17" x14ac:dyDescent="0.35">
      <c r="A11037" t="s">
        <v>2641</v>
      </c>
      <c r="B11037" t="s">
        <v>19</v>
      </c>
      <c r="C11037" t="s">
        <v>20</v>
      </c>
      <c r="D11037" t="s">
        <v>14</v>
      </c>
      <c r="E11037" t="s">
        <v>21</v>
      </c>
      <c r="F11037" t="s">
        <v>22</v>
      </c>
      <c r="G11037" t="s">
        <v>3040</v>
      </c>
      <c r="H11037">
        <v>29.9</v>
      </c>
      <c r="I11037">
        <v>52</v>
      </c>
      <c r="J11037">
        <v>1818</v>
      </c>
      <c r="K11037">
        <v>5000</v>
      </c>
      <c r="L11037" s="17">
        <f>IF($E11037&lt;&gt;"",VLOOKUP($E11037,GEMWs!$E$14:$L$20,7,FALSE),"")</f>
        <v>37.754918937403332</v>
      </c>
      <c r="M11037" s="17">
        <f>IF($E11037&lt;&gt;"",VLOOKUP($E11037,GEMWs!$E$14:$L$20,8,FALSE),"")</f>
        <v>96.174593288388181</v>
      </c>
      <c r="N11037" s="17">
        <f t="shared" si="784"/>
        <v>1818</v>
      </c>
      <c r="O11037" s="17">
        <f t="shared" si="785"/>
        <v>5000</v>
      </c>
      <c r="P11037" s="17">
        <f t="shared" si="782"/>
        <v>5.9800000000000001E-3</v>
      </c>
      <c r="Q11037" s="17">
        <f t="shared" si="783"/>
        <v>1.6446644664466447E-2</v>
      </c>
    </row>
    <row r="11038" spans="1:17" x14ac:dyDescent="0.35">
      <c r="A11038" t="s">
        <v>2641</v>
      </c>
      <c r="B11038" t="s">
        <v>218</v>
      </c>
      <c r="C11038" t="s">
        <v>219</v>
      </c>
      <c r="D11038" t="s">
        <v>14</v>
      </c>
      <c r="E11038" t="s">
        <v>21</v>
      </c>
      <c r="F11038" t="s">
        <v>22</v>
      </c>
      <c r="G11038" t="s">
        <v>3040</v>
      </c>
      <c r="H11038">
        <v>21.6</v>
      </c>
      <c r="I11038">
        <v>483</v>
      </c>
      <c r="J11038">
        <v>100</v>
      </c>
      <c r="K11038">
        <v>750</v>
      </c>
      <c r="L11038" s="17">
        <f>IF($E11038&lt;&gt;"",VLOOKUP($E11038,GEMWs!$E$14:$L$20,7,FALSE),"")</f>
        <v>37.754918937403332</v>
      </c>
      <c r="M11038" s="17">
        <f>IF($E11038&lt;&gt;"",VLOOKUP($E11038,GEMWs!$E$14:$L$20,8,FALSE),"")</f>
        <v>96.174593288388181</v>
      </c>
      <c r="N11038" s="17">
        <f t="shared" si="784"/>
        <v>100</v>
      </c>
      <c r="O11038" s="17">
        <f t="shared" si="785"/>
        <v>750</v>
      </c>
      <c r="P11038" s="17">
        <f t="shared" si="782"/>
        <v>2.8800000000000003E-2</v>
      </c>
      <c r="Q11038" s="17">
        <f t="shared" si="783"/>
        <v>0.21600000000000003</v>
      </c>
    </row>
    <row r="11039" spans="1:17" x14ac:dyDescent="0.35">
      <c r="A11039" t="s">
        <v>2641</v>
      </c>
      <c r="B11039" t="s">
        <v>643</v>
      </c>
      <c r="C11039" t="s">
        <v>644</v>
      </c>
      <c r="D11039" t="s">
        <v>14</v>
      </c>
      <c r="E11039" t="s">
        <v>21</v>
      </c>
      <c r="F11039" t="s">
        <v>22</v>
      </c>
      <c r="G11039" t="s">
        <v>3040</v>
      </c>
      <c r="H11039">
        <v>5366.1</v>
      </c>
      <c r="I11039">
        <v>55</v>
      </c>
      <c r="J11039">
        <v>800</v>
      </c>
      <c r="K11039">
        <v>4000</v>
      </c>
      <c r="L11039" s="17">
        <f>IF($E11039&lt;&gt;"",VLOOKUP($E11039,GEMWs!$E$14:$L$20,7,FALSE),"")</f>
        <v>37.754918937403332</v>
      </c>
      <c r="M11039" s="17">
        <f>IF($E11039&lt;&gt;"",VLOOKUP($E11039,GEMWs!$E$14:$L$20,8,FALSE),"")</f>
        <v>96.174593288388181</v>
      </c>
      <c r="N11039" s="17">
        <f t="shared" si="784"/>
        <v>800</v>
      </c>
      <c r="O11039" s="17">
        <f t="shared" si="785"/>
        <v>4000</v>
      </c>
      <c r="P11039" s="17">
        <f t="shared" si="782"/>
        <v>1.3415250000000001</v>
      </c>
      <c r="Q11039" s="17">
        <f t="shared" si="783"/>
        <v>6.7076250000000002</v>
      </c>
    </row>
    <row r="11040" spans="1:17" x14ac:dyDescent="0.35">
      <c r="A11040" t="s">
        <v>2641</v>
      </c>
      <c r="B11040" t="s">
        <v>2648</v>
      </c>
      <c r="C11040" t="s">
        <v>2649</v>
      </c>
      <c r="D11040" t="s">
        <v>14</v>
      </c>
      <c r="E11040" t="s">
        <v>21</v>
      </c>
      <c r="F11040" t="s">
        <v>22</v>
      </c>
      <c r="G11040" t="s">
        <v>3040</v>
      </c>
      <c r="H11040">
        <v>5623.5</v>
      </c>
      <c r="I11040">
        <v>56</v>
      </c>
      <c r="J11040">
        <v>227</v>
      </c>
      <c r="K11040">
        <v>909</v>
      </c>
      <c r="L11040" s="17">
        <f>IF($E11040&lt;&gt;"",VLOOKUP($E11040,GEMWs!$E$14:$L$20,7,FALSE),"")</f>
        <v>37.754918937403332</v>
      </c>
      <c r="M11040" s="17">
        <f>IF($E11040&lt;&gt;"",VLOOKUP($E11040,GEMWs!$E$14:$L$20,8,FALSE),"")</f>
        <v>96.174593288388181</v>
      </c>
      <c r="N11040" s="17">
        <f t="shared" si="784"/>
        <v>227</v>
      </c>
      <c r="O11040" s="17">
        <f t="shared" si="785"/>
        <v>909</v>
      </c>
      <c r="P11040" s="17">
        <f t="shared" si="782"/>
        <v>6.1864686468646868</v>
      </c>
      <c r="Q11040" s="17">
        <f t="shared" si="783"/>
        <v>24.773127753303964</v>
      </c>
    </row>
    <row r="11041" spans="1:17" x14ac:dyDescent="0.35">
      <c r="A11041" t="s">
        <v>2641</v>
      </c>
      <c r="B11041" t="s">
        <v>2692</v>
      </c>
      <c r="C11041" t="s">
        <v>2693</v>
      </c>
      <c r="D11041" t="s">
        <v>14</v>
      </c>
      <c r="E11041" t="s">
        <v>21</v>
      </c>
      <c r="F11041" t="s">
        <v>22</v>
      </c>
      <c r="G11041" t="s">
        <v>3040</v>
      </c>
      <c r="H11041">
        <v>5.0999999999999996</v>
      </c>
      <c r="I11041">
        <v>58</v>
      </c>
      <c r="J11041">
        <v>951.483071</v>
      </c>
      <c r="K11041">
        <v>951.483071</v>
      </c>
      <c r="L11041" s="17">
        <f>IF($E11041&lt;&gt;"",VLOOKUP($E11041,GEMWs!$E$14:$L$20,7,FALSE),"")</f>
        <v>37.754918937403332</v>
      </c>
      <c r="M11041" s="17">
        <f>IF($E11041&lt;&gt;"",VLOOKUP($E11041,GEMWs!$E$14:$L$20,8,FALSE),"")</f>
        <v>96.174593288388181</v>
      </c>
      <c r="N11041" s="17">
        <f t="shared" si="784"/>
        <v>951.483071</v>
      </c>
      <c r="O11041" s="17">
        <f t="shared" si="785"/>
        <v>951.483071</v>
      </c>
      <c r="P11041" s="17">
        <f t="shared" si="782"/>
        <v>5.3600533266870915E-3</v>
      </c>
      <c r="Q11041" s="17">
        <f t="shared" si="783"/>
        <v>5.3600533266870915E-3</v>
      </c>
    </row>
    <row r="11042" spans="1:17" x14ac:dyDescent="0.35">
      <c r="A11042" t="s">
        <v>2641</v>
      </c>
      <c r="B11042" t="s">
        <v>645</v>
      </c>
      <c r="C11042" t="s">
        <v>646</v>
      </c>
      <c r="D11042" t="s">
        <v>14</v>
      </c>
      <c r="E11042" t="s">
        <v>21</v>
      </c>
      <c r="F11042" t="s">
        <v>22</v>
      </c>
      <c r="G11042" t="s">
        <v>3040</v>
      </c>
      <c r="H11042">
        <v>48.4</v>
      </c>
      <c r="I11042">
        <v>59</v>
      </c>
      <c r="J11042">
        <v>21000</v>
      </c>
      <c r="K11042">
        <v>21000</v>
      </c>
      <c r="L11042" s="17">
        <f>IF($E11042&lt;&gt;"",VLOOKUP($E11042,GEMWs!$E$14:$L$20,7,FALSE),"")</f>
        <v>37.754918937403332</v>
      </c>
      <c r="M11042" s="17">
        <f>IF($E11042&lt;&gt;"",VLOOKUP($E11042,GEMWs!$E$14:$L$20,8,FALSE),"")</f>
        <v>96.174593288388181</v>
      </c>
      <c r="N11042" s="17">
        <f t="shared" si="784"/>
        <v>21000</v>
      </c>
      <c r="O11042" s="17">
        <f t="shared" si="785"/>
        <v>21000</v>
      </c>
      <c r="P11042" s="17">
        <f t="shared" si="782"/>
        <v>2.3047619047619045E-3</v>
      </c>
      <c r="Q11042" s="17">
        <f t="shared" si="783"/>
        <v>2.3047619047619045E-3</v>
      </c>
    </row>
    <row r="11043" spans="1:17" x14ac:dyDescent="0.35">
      <c r="A11043" t="s">
        <v>2641</v>
      </c>
      <c r="B11043" t="s">
        <v>647</v>
      </c>
      <c r="C11043" t="s">
        <v>648</v>
      </c>
      <c r="D11043" t="s">
        <v>14</v>
      </c>
      <c r="E11043" t="s">
        <v>21</v>
      </c>
      <c r="F11043" t="s">
        <v>22</v>
      </c>
      <c r="G11043" t="s">
        <v>3040</v>
      </c>
      <c r="H11043">
        <v>81095</v>
      </c>
      <c r="I11043">
        <v>60</v>
      </c>
      <c r="J11043">
        <v>100</v>
      </c>
      <c r="K11043">
        <v>600</v>
      </c>
      <c r="L11043" s="17">
        <f>IF($E11043&lt;&gt;"",VLOOKUP($E11043,GEMWs!$E$14:$L$20,7,FALSE),"")</f>
        <v>37.754918937403332</v>
      </c>
      <c r="M11043" s="17">
        <f>IF($E11043&lt;&gt;"",VLOOKUP($E11043,GEMWs!$E$14:$L$20,8,FALSE),"")</f>
        <v>96.174593288388181</v>
      </c>
      <c r="N11043" s="17">
        <f t="shared" si="784"/>
        <v>100</v>
      </c>
      <c r="O11043" s="17">
        <f t="shared" si="785"/>
        <v>600</v>
      </c>
      <c r="P11043" s="17">
        <f t="shared" si="782"/>
        <v>135.15833333333333</v>
      </c>
      <c r="Q11043" s="17">
        <f t="shared" si="783"/>
        <v>810.95</v>
      </c>
    </row>
    <row r="11044" spans="1:17" x14ac:dyDescent="0.35">
      <c r="A11044" t="s">
        <v>2641</v>
      </c>
      <c r="B11044" t="s">
        <v>137</v>
      </c>
      <c r="C11044" t="s">
        <v>138</v>
      </c>
      <c r="D11044" t="s">
        <v>14</v>
      </c>
      <c r="E11044" t="s">
        <v>21</v>
      </c>
      <c r="F11044" t="s">
        <v>22</v>
      </c>
      <c r="G11044" t="s">
        <v>3040</v>
      </c>
      <c r="H11044">
        <v>11173.9</v>
      </c>
      <c r="I11044">
        <v>62</v>
      </c>
      <c r="J11044">
        <v>389</v>
      </c>
      <c r="K11044">
        <v>454</v>
      </c>
      <c r="L11044" s="17">
        <f>IF($E11044&lt;&gt;"",VLOOKUP($E11044,GEMWs!$E$14:$L$20,7,FALSE),"")</f>
        <v>37.754918937403332</v>
      </c>
      <c r="M11044" s="17">
        <f>IF($E11044&lt;&gt;"",VLOOKUP($E11044,GEMWs!$E$14:$L$20,8,FALSE),"")</f>
        <v>96.174593288388181</v>
      </c>
      <c r="N11044" s="17">
        <f t="shared" si="784"/>
        <v>389</v>
      </c>
      <c r="O11044" s="17">
        <f t="shared" si="785"/>
        <v>454</v>
      </c>
      <c r="P11044" s="17">
        <f t="shared" si="782"/>
        <v>24.612114537444935</v>
      </c>
      <c r="Q11044" s="17">
        <f t="shared" si="783"/>
        <v>28.724678663239075</v>
      </c>
    </row>
    <row r="11045" spans="1:17" x14ac:dyDescent="0.35">
      <c r="A11045" t="s">
        <v>2641</v>
      </c>
      <c r="B11045" t="s">
        <v>2650</v>
      </c>
      <c r="C11045" t="s">
        <v>2651</v>
      </c>
      <c r="D11045" t="s">
        <v>14</v>
      </c>
      <c r="E11045" t="s">
        <v>21</v>
      </c>
      <c r="F11045" t="s">
        <v>22</v>
      </c>
      <c r="G11045" t="s">
        <v>3040</v>
      </c>
      <c r="H11045">
        <v>197370.8</v>
      </c>
      <c r="I11045">
        <v>63</v>
      </c>
      <c r="J11045">
        <v>162.08000000000001</v>
      </c>
      <c r="K11045">
        <v>349.22</v>
      </c>
      <c r="L11045" s="17">
        <f>IF($E11045&lt;&gt;"",VLOOKUP($E11045,GEMWs!$E$14:$L$20,7,FALSE),"")</f>
        <v>37.754918937403332</v>
      </c>
      <c r="M11045" s="17">
        <f>IF($E11045&lt;&gt;"",VLOOKUP($E11045,GEMWs!$E$14:$L$20,8,FALSE),"")</f>
        <v>96.174593288388181</v>
      </c>
      <c r="N11045" s="17">
        <f t="shared" si="784"/>
        <v>162.08000000000001</v>
      </c>
      <c r="O11045" s="17">
        <f t="shared" si="785"/>
        <v>349.22</v>
      </c>
      <c r="P11045" s="17">
        <f t="shared" si="782"/>
        <v>565.17610675219055</v>
      </c>
      <c r="Q11045" s="17">
        <f t="shared" si="783"/>
        <v>1217.7369200394864</v>
      </c>
    </row>
    <row r="11046" spans="1:17" x14ac:dyDescent="0.35">
      <c r="A11046" t="s">
        <v>2641</v>
      </c>
      <c r="B11046" t="s">
        <v>783</v>
      </c>
      <c r="C11046" t="s">
        <v>784</v>
      </c>
      <c r="D11046" t="s">
        <v>14</v>
      </c>
      <c r="E11046" t="s">
        <v>21</v>
      </c>
      <c r="F11046" t="s">
        <v>22</v>
      </c>
      <c r="G11046" t="s">
        <v>3040</v>
      </c>
      <c r="H11046">
        <v>21.6</v>
      </c>
      <c r="I11046">
        <v>64</v>
      </c>
      <c r="J11046">
        <v>333</v>
      </c>
      <c r="K11046">
        <v>333</v>
      </c>
      <c r="L11046" s="17">
        <f>IF($E11046&lt;&gt;"",VLOOKUP($E11046,GEMWs!$E$14:$L$20,7,FALSE),"")</f>
        <v>37.754918937403332</v>
      </c>
      <c r="M11046" s="17">
        <f>IF($E11046&lt;&gt;"",VLOOKUP($E11046,GEMWs!$E$14:$L$20,8,FALSE),"")</f>
        <v>96.174593288388181</v>
      </c>
      <c r="N11046" s="17">
        <f t="shared" si="784"/>
        <v>333</v>
      </c>
      <c r="O11046" s="17">
        <f t="shared" si="785"/>
        <v>333</v>
      </c>
      <c r="P11046" s="17">
        <f t="shared" si="782"/>
        <v>6.4864864864864868E-2</v>
      </c>
      <c r="Q11046" s="17">
        <f t="shared" si="783"/>
        <v>6.4864864864864868E-2</v>
      </c>
    </row>
    <row r="11047" spans="1:17" x14ac:dyDescent="0.35">
      <c r="A11047" t="s">
        <v>2641</v>
      </c>
      <c r="B11047" t="s">
        <v>2809</v>
      </c>
      <c r="C11047" t="s">
        <v>2810</v>
      </c>
      <c r="D11047" t="s">
        <v>14</v>
      </c>
      <c r="E11047" t="s">
        <v>21</v>
      </c>
      <c r="G11047" t="s">
        <v>3040</v>
      </c>
      <c r="H11047">
        <v>3.9</v>
      </c>
      <c r="J11047">
        <v>0</v>
      </c>
      <c r="K11047">
        <v>0</v>
      </c>
      <c r="L11047" s="17">
        <f>IF($E11047&lt;&gt;"",VLOOKUP($E11047,GEMWs!$E$14:$L$20,7,FALSE),"")</f>
        <v>37.754918937403332</v>
      </c>
      <c r="M11047" s="17">
        <f>IF($E11047&lt;&gt;"",VLOOKUP($E11047,GEMWs!$E$14:$L$20,8,FALSE),"")</f>
        <v>96.174593288388181</v>
      </c>
      <c r="N11047" s="17">
        <f t="shared" ca="1" si="784"/>
        <v>37.754918937403332</v>
      </c>
      <c r="O11047" s="17">
        <f t="shared" ca="1" si="785"/>
        <v>96.174593288388181</v>
      </c>
      <c r="P11047" s="17">
        <f t="shared" ca="1" si="782"/>
        <v>4.0551250248654531E-2</v>
      </c>
      <c r="Q11047" s="17">
        <f t="shared" ca="1" si="783"/>
        <v>0.10329779826745485</v>
      </c>
    </row>
    <row r="11048" spans="1:17" x14ac:dyDescent="0.35">
      <c r="A11048" t="s">
        <v>2641</v>
      </c>
      <c r="B11048" t="s">
        <v>2811</v>
      </c>
      <c r="D11048" t="s">
        <v>14</v>
      </c>
      <c r="E11048" t="s">
        <v>21</v>
      </c>
      <c r="G11048" t="s">
        <v>3040</v>
      </c>
      <c r="H11048">
        <v>2.7</v>
      </c>
      <c r="J11048">
        <v>0</v>
      </c>
      <c r="K11048">
        <v>0</v>
      </c>
      <c r="L11048" s="17">
        <f>IF($E11048&lt;&gt;"",VLOOKUP($E11048,GEMWs!$E$14:$L$20,7,FALSE),"")</f>
        <v>37.754918937403332</v>
      </c>
      <c r="M11048" s="17">
        <f>IF($E11048&lt;&gt;"",VLOOKUP($E11048,GEMWs!$E$14:$L$20,8,FALSE),"")</f>
        <v>96.174593288388181</v>
      </c>
      <c r="N11048" s="17">
        <f t="shared" ca="1" si="784"/>
        <v>37.754918937403332</v>
      </c>
      <c r="O11048" s="17">
        <f t="shared" ca="1" si="785"/>
        <v>96.174593288388181</v>
      </c>
      <c r="P11048" s="17">
        <f t="shared" ca="1" si="782"/>
        <v>2.8073942479837757E-2</v>
      </c>
      <c r="Q11048" s="17">
        <f t="shared" ca="1" si="783"/>
        <v>7.151386033900721E-2</v>
      </c>
    </row>
    <row r="11049" spans="1:17" x14ac:dyDescent="0.35">
      <c r="A11049" t="s">
        <v>2641</v>
      </c>
      <c r="B11049" t="s">
        <v>651</v>
      </c>
      <c r="C11049" t="s">
        <v>652</v>
      </c>
      <c r="D11049" t="s">
        <v>14</v>
      </c>
      <c r="E11049" t="s">
        <v>21</v>
      </c>
      <c r="F11049" t="s">
        <v>14</v>
      </c>
      <c r="G11049" t="s">
        <v>3040</v>
      </c>
      <c r="H11049">
        <v>2788.4</v>
      </c>
      <c r="I11049">
        <v>66</v>
      </c>
      <c r="J11049">
        <v>109.283739</v>
      </c>
      <c r="K11049">
        <v>1283.7313360000001</v>
      </c>
      <c r="L11049" s="17">
        <f>IF($E11049&lt;&gt;"",VLOOKUP($E11049,GEMWs!$E$14:$L$20,7,FALSE),"")</f>
        <v>37.754918937403332</v>
      </c>
      <c r="M11049" s="17">
        <f>IF($E11049&lt;&gt;"",VLOOKUP($E11049,GEMWs!$E$14:$L$20,8,FALSE),"")</f>
        <v>96.174593288388181</v>
      </c>
      <c r="N11049" s="17">
        <f t="shared" si="784"/>
        <v>109.283739</v>
      </c>
      <c r="O11049" s="17">
        <f t="shared" si="785"/>
        <v>1283.7313360000001</v>
      </c>
      <c r="P11049" s="17">
        <f t="shared" si="782"/>
        <v>2.1721055814438732</v>
      </c>
      <c r="Q11049" s="17">
        <f t="shared" si="783"/>
        <v>25.515232417148539</v>
      </c>
    </row>
    <row r="11050" spans="1:17" x14ac:dyDescent="0.35">
      <c r="A11050" t="s">
        <v>2641</v>
      </c>
      <c r="B11050" t="s">
        <v>1115</v>
      </c>
      <c r="D11050" t="s">
        <v>22</v>
      </c>
      <c r="G11050" t="s">
        <v>3040</v>
      </c>
      <c r="H11050">
        <v>1242.5999999999999</v>
      </c>
      <c r="J11050">
        <v>0</v>
      </c>
      <c r="K11050">
        <v>0</v>
      </c>
      <c r="L11050" s="17" t="str">
        <f>IF($E11050&lt;&gt;"",VLOOKUP($E11050,GEMWs!$E$14:$L$20,7,FALSE),"")</f>
        <v/>
      </c>
      <c r="M11050" s="17" t="str">
        <f>IF($E11050&lt;&gt;"",VLOOKUP($E11050,GEMWs!$E$14:$L$20,8,FALSE),"")</f>
        <v/>
      </c>
      <c r="N11050" s="17">
        <f t="shared" ca="1" si="784"/>
        <v>0</v>
      </c>
      <c r="O11050" s="17">
        <f t="shared" ca="1" si="785"/>
        <v>0</v>
      </c>
      <c r="P11050" s="17">
        <f t="shared" ca="1" si="782"/>
        <v>0</v>
      </c>
      <c r="Q11050" s="17">
        <f t="shared" ca="1" si="783"/>
        <v>0</v>
      </c>
    </row>
    <row r="11051" spans="1:17" x14ac:dyDescent="0.35">
      <c r="A11051" t="s">
        <v>2641</v>
      </c>
      <c r="B11051" t="s">
        <v>821</v>
      </c>
      <c r="D11051" t="s">
        <v>22</v>
      </c>
      <c r="G11051" t="s">
        <v>3040</v>
      </c>
      <c r="H11051">
        <v>524.6</v>
      </c>
      <c r="J11051">
        <v>0</v>
      </c>
      <c r="K11051">
        <v>0</v>
      </c>
      <c r="L11051" s="17" t="str">
        <f>IF($E11051&lt;&gt;"",VLOOKUP($E11051,GEMWs!$E$14:$L$20,7,FALSE),"")</f>
        <v/>
      </c>
      <c r="M11051" s="17" t="str">
        <f>IF($E11051&lt;&gt;"",VLOOKUP($E11051,GEMWs!$E$14:$L$20,8,FALSE),"")</f>
        <v/>
      </c>
      <c r="N11051" s="17">
        <f t="shared" ca="1" si="784"/>
        <v>0</v>
      </c>
      <c r="O11051" s="17">
        <f t="shared" ca="1" si="785"/>
        <v>0</v>
      </c>
      <c r="P11051" s="17">
        <f t="shared" ca="1" si="782"/>
        <v>0</v>
      </c>
      <c r="Q11051" s="17">
        <f t="shared" ca="1" si="783"/>
        <v>0</v>
      </c>
    </row>
    <row r="11052" spans="1:17" x14ac:dyDescent="0.35">
      <c r="A11052" t="s">
        <v>2641</v>
      </c>
      <c r="B11052" t="s">
        <v>312</v>
      </c>
      <c r="C11052" t="s">
        <v>313</v>
      </c>
      <c r="D11052" t="s">
        <v>14</v>
      </c>
      <c r="E11052" t="s">
        <v>21</v>
      </c>
      <c r="F11052" t="s">
        <v>14</v>
      </c>
      <c r="G11052" t="s">
        <v>3040</v>
      </c>
      <c r="H11052">
        <v>54.9</v>
      </c>
      <c r="I11052">
        <v>71</v>
      </c>
      <c r="J11052">
        <v>121.16358099999999</v>
      </c>
      <c r="K11052">
        <v>526.5</v>
      </c>
      <c r="L11052" s="17">
        <f>IF($E11052&lt;&gt;"",VLOOKUP($E11052,GEMWs!$E$14:$L$20,7,FALSE),"")</f>
        <v>37.754918937403332</v>
      </c>
      <c r="M11052" s="17">
        <f>IF($E11052&lt;&gt;"",VLOOKUP($E11052,GEMWs!$E$14:$L$20,8,FALSE),"")</f>
        <v>96.174593288388181</v>
      </c>
      <c r="N11052" s="17">
        <f t="shared" si="784"/>
        <v>121.16358099999999</v>
      </c>
      <c r="O11052" s="17">
        <f t="shared" si="785"/>
        <v>526.5</v>
      </c>
      <c r="P11052" s="17">
        <f t="shared" si="782"/>
        <v>0.10427350427350426</v>
      </c>
      <c r="Q11052" s="17">
        <f t="shared" si="783"/>
        <v>0.45310644953618529</v>
      </c>
    </row>
    <row r="11053" spans="1:17" x14ac:dyDescent="0.35">
      <c r="A11053" t="s">
        <v>2641</v>
      </c>
      <c r="B11053" t="s">
        <v>2124</v>
      </c>
      <c r="C11053" t="s">
        <v>158</v>
      </c>
      <c r="D11053" t="s">
        <v>14</v>
      </c>
      <c r="E11053" t="s">
        <v>18</v>
      </c>
      <c r="G11053" t="s">
        <v>3040</v>
      </c>
      <c r="H11053">
        <v>119.5</v>
      </c>
      <c r="J11053">
        <v>0</v>
      </c>
      <c r="K11053">
        <v>0</v>
      </c>
      <c r="L11053" s="17">
        <f>IF($E11053&lt;&gt;"",VLOOKUP($E11053,GEMWs!$E$14:$L$20,7,FALSE),"")</f>
        <v>5950.3939027696888</v>
      </c>
      <c r="M11053" s="17">
        <f>IF($E11053&lt;&gt;"",VLOOKUP($E11053,GEMWs!$E$14:$L$20,8,FALSE),"")</f>
        <v>10539.430626954083</v>
      </c>
      <c r="N11053" s="17">
        <f t="shared" ca="1" si="784"/>
        <v>5950.3939027696888</v>
      </c>
      <c r="O11053" s="17">
        <f t="shared" ca="1" si="785"/>
        <v>10539.430626954083</v>
      </c>
      <c r="P11053" s="17">
        <f t="shared" ca="1" si="782"/>
        <v>1.1338373412163703E-2</v>
      </c>
      <c r="Q11053" s="17">
        <f t="shared" ca="1" si="783"/>
        <v>2.0082704095333446E-2</v>
      </c>
    </row>
    <row r="11054" spans="1:17" x14ac:dyDescent="0.35">
      <c r="A11054" t="s">
        <v>2641</v>
      </c>
      <c r="B11054" t="s">
        <v>1052</v>
      </c>
      <c r="C11054" t="s">
        <v>1053</v>
      </c>
      <c r="D11054" t="s">
        <v>14</v>
      </c>
      <c r="E11054" t="s">
        <v>21</v>
      </c>
      <c r="F11054" t="s">
        <v>22</v>
      </c>
      <c r="G11054" t="s">
        <v>3040</v>
      </c>
      <c r="H11054">
        <v>20.7</v>
      </c>
      <c r="I11054">
        <v>72</v>
      </c>
      <c r="J11054">
        <v>4.6007259999999999</v>
      </c>
      <c r="K11054">
        <v>4.6007259999999999</v>
      </c>
      <c r="L11054" s="17">
        <f>IF($E11054&lt;&gt;"",VLOOKUP($E11054,GEMWs!$E$14:$L$20,7,FALSE),"")</f>
        <v>37.754918937403332</v>
      </c>
      <c r="M11054" s="17">
        <f>IF($E11054&lt;&gt;"",VLOOKUP($E11054,GEMWs!$E$14:$L$20,8,FALSE),"")</f>
        <v>96.174593288388181</v>
      </c>
      <c r="N11054" s="17">
        <f t="shared" si="784"/>
        <v>4.6007259999999999</v>
      </c>
      <c r="O11054" s="17">
        <f t="shared" si="785"/>
        <v>4.6007259999999999</v>
      </c>
      <c r="P11054" s="17">
        <f t="shared" si="782"/>
        <v>4.4992898946818389</v>
      </c>
      <c r="Q11054" s="17">
        <f t="shared" si="783"/>
        <v>4.4992898946818389</v>
      </c>
    </row>
    <row r="11055" spans="1:17" x14ac:dyDescent="0.35">
      <c r="A11055" t="s">
        <v>2641</v>
      </c>
      <c r="B11055" t="s">
        <v>1728</v>
      </c>
      <c r="C11055" t="s">
        <v>1729</v>
      </c>
      <c r="D11055" t="s">
        <v>14</v>
      </c>
      <c r="E11055" t="s">
        <v>21</v>
      </c>
      <c r="F11055" t="s">
        <v>22</v>
      </c>
      <c r="G11055" t="s">
        <v>3040</v>
      </c>
      <c r="H11055">
        <v>2130.4</v>
      </c>
      <c r="I11055">
        <v>73</v>
      </c>
      <c r="J11055">
        <v>907</v>
      </c>
      <c r="K11055">
        <v>2722</v>
      </c>
      <c r="L11055" s="17">
        <f>IF($E11055&lt;&gt;"",VLOOKUP($E11055,GEMWs!$E$14:$L$20,7,FALSE),"")</f>
        <v>37.754918937403332</v>
      </c>
      <c r="M11055" s="17">
        <f>IF($E11055&lt;&gt;"",VLOOKUP($E11055,GEMWs!$E$14:$L$20,8,FALSE),"")</f>
        <v>96.174593288388181</v>
      </c>
      <c r="N11055" s="17">
        <f t="shared" si="784"/>
        <v>907</v>
      </c>
      <c r="O11055" s="17">
        <f t="shared" si="785"/>
        <v>2722</v>
      </c>
      <c r="P11055" s="17">
        <f t="shared" si="782"/>
        <v>0.78265980896399712</v>
      </c>
      <c r="Q11055" s="17">
        <f t="shared" si="783"/>
        <v>2.3488423373759648</v>
      </c>
    </row>
    <row r="11056" spans="1:17" x14ac:dyDescent="0.35">
      <c r="A11056" t="s">
        <v>2641</v>
      </c>
      <c r="B11056" t="s">
        <v>1116</v>
      </c>
      <c r="D11056" t="s">
        <v>22</v>
      </c>
      <c r="G11056" t="s">
        <v>3040</v>
      </c>
      <c r="H11056">
        <v>111886.8</v>
      </c>
      <c r="J11056">
        <v>0</v>
      </c>
      <c r="K11056">
        <v>0</v>
      </c>
      <c r="L11056" s="17" t="str">
        <f>IF($E11056&lt;&gt;"",VLOOKUP($E11056,GEMWs!$E$14:$L$20,7,FALSE),"")</f>
        <v/>
      </c>
      <c r="M11056" s="17" t="str">
        <f>IF($E11056&lt;&gt;"",VLOOKUP($E11056,GEMWs!$E$14:$L$20,8,FALSE),"")</f>
        <v/>
      </c>
      <c r="N11056" s="17">
        <f t="shared" ca="1" si="784"/>
        <v>0</v>
      </c>
      <c r="O11056" s="17">
        <f t="shared" ca="1" si="785"/>
        <v>0</v>
      </c>
      <c r="P11056" s="17">
        <f t="shared" ca="1" si="782"/>
        <v>0</v>
      </c>
      <c r="Q11056" s="17">
        <f t="shared" ca="1" si="783"/>
        <v>0</v>
      </c>
    </row>
    <row r="11057" spans="1:17" x14ac:dyDescent="0.35">
      <c r="A11057" t="s">
        <v>2641</v>
      </c>
      <c r="B11057" t="s">
        <v>785</v>
      </c>
      <c r="C11057" t="s">
        <v>786</v>
      </c>
      <c r="D11057" t="s">
        <v>14</v>
      </c>
      <c r="E11057" t="s">
        <v>21</v>
      </c>
      <c r="F11057" t="s">
        <v>22</v>
      </c>
      <c r="G11057" t="s">
        <v>3040</v>
      </c>
      <c r="H11057">
        <v>544.9</v>
      </c>
      <c r="I11057">
        <v>74</v>
      </c>
      <c r="J11057">
        <v>65</v>
      </c>
      <c r="K11057">
        <v>91</v>
      </c>
      <c r="L11057" s="17">
        <f>IF($E11057&lt;&gt;"",VLOOKUP($E11057,GEMWs!$E$14:$L$20,7,FALSE),"")</f>
        <v>37.754918937403332</v>
      </c>
      <c r="M11057" s="17">
        <f>IF($E11057&lt;&gt;"",VLOOKUP($E11057,GEMWs!$E$14:$L$20,8,FALSE),"")</f>
        <v>96.174593288388181</v>
      </c>
      <c r="N11057" s="17">
        <f t="shared" si="784"/>
        <v>65</v>
      </c>
      <c r="O11057" s="17">
        <f t="shared" si="785"/>
        <v>91</v>
      </c>
      <c r="P11057" s="17">
        <f t="shared" si="782"/>
        <v>5.987912087912088</v>
      </c>
      <c r="Q11057" s="17">
        <f t="shared" si="783"/>
        <v>8.3830769230769224</v>
      </c>
    </row>
    <row r="11058" spans="1:17" x14ac:dyDescent="0.35">
      <c r="A11058" t="s">
        <v>2641</v>
      </c>
      <c r="B11058" t="s">
        <v>2848</v>
      </c>
      <c r="C11058" t="s">
        <v>2849</v>
      </c>
      <c r="D11058" t="s">
        <v>14</v>
      </c>
      <c r="E11058" t="s">
        <v>21</v>
      </c>
      <c r="G11058" t="s">
        <v>3040</v>
      </c>
      <c r="H11058">
        <v>2.9</v>
      </c>
      <c r="J11058">
        <v>0</v>
      </c>
      <c r="K11058">
        <v>0</v>
      </c>
      <c r="L11058" s="17">
        <f>IF($E11058&lt;&gt;"",VLOOKUP($E11058,GEMWs!$E$14:$L$20,7,FALSE),"")</f>
        <v>37.754918937403332</v>
      </c>
      <c r="M11058" s="17">
        <f>IF($E11058&lt;&gt;"",VLOOKUP($E11058,GEMWs!$E$14:$L$20,8,FALSE),"")</f>
        <v>96.174593288388181</v>
      </c>
      <c r="N11058" s="17">
        <f t="shared" ca="1" si="784"/>
        <v>37.754918937403332</v>
      </c>
      <c r="O11058" s="17">
        <f t="shared" ca="1" si="785"/>
        <v>96.174593288388181</v>
      </c>
      <c r="P11058" s="17">
        <f t="shared" ca="1" si="782"/>
        <v>3.015349377464055E-2</v>
      </c>
      <c r="Q11058" s="17">
        <f t="shared" ca="1" si="783"/>
        <v>7.6811183327081811E-2</v>
      </c>
    </row>
    <row r="11059" spans="1:17" x14ac:dyDescent="0.35">
      <c r="A11059" t="s">
        <v>2641</v>
      </c>
      <c r="B11059" t="s">
        <v>787</v>
      </c>
      <c r="C11059" t="s">
        <v>788</v>
      </c>
      <c r="D11059" t="s">
        <v>14</v>
      </c>
      <c r="E11059" t="s">
        <v>21</v>
      </c>
      <c r="F11059" t="s">
        <v>22</v>
      </c>
      <c r="G11059" t="s">
        <v>3040</v>
      </c>
      <c r="H11059">
        <v>409.9</v>
      </c>
      <c r="I11059">
        <v>87</v>
      </c>
      <c r="J11059">
        <v>134.34848</v>
      </c>
      <c r="K11059">
        <v>134.34848</v>
      </c>
      <c r="L11059" s="17">
        <f>IF($E11059&lt;&gt;"",VLOOKUP($E11059,GEMWs!$E$14:$L$20,7,FALSE),"")</f>
        <v>37.754918937403332</v>
      </c>
      <c r="M11059" s="17">
        <f>IF($E11059&lt;&gt;"",VLOOKUP($E11059,GEMWs!$E$14:$L$20,8,FALSE),"")</f>
        <v>96.174593288388181</v>
      </c>
      <c r="N11059" s="17">
        <f t="shared" si="784"/>
        <v>134.34848</v>
      </c>
      <c r="O11059" s="17">
        <f t="shared" si="785"/>
        <v>134.34848</v>
      </c>
      <c r="P11059" s="17">
        <f t="shared" si="782"/>
        <v>3.0510207484297553</v>
      </c>
      <c r="Q11059" s="17">
        <f t="shared" si="783"/>
        <v>3.0510207484297553</v>
      </c>
    </row>
    <row r="11060" spans="1:17" x14ac:dyDescent="0.35">
      <c r="A11060" t="s">
        <v>2641</v>
      </c>
      <c r="B11060" t="s">
        <v>2812</v>
      </c>
      <c r="C11060" t="s">
        <v>2813</v>
      </c>
      <c r="D11060" t="s">
        <v>14</v>
      </c>
      <c r="E11060" t="s">
        <v>21</v>
      </c>
      <c r="G11060" t="s">
        <v>3040</v>
      </c>
      <c r="H11060">
        <v>17.7</v>
      </c>
      <c r="J11060">
        <v>0</v>
      </c>
      <c r="K11060">
        <v>0</v>
      </c>
      <c r="L11060" s="17">
        <f>IF($E11060&lt;&gt;"",VLOOKUP($E11060,GEMWs!$E$14:$L$20,7,FALSE),"")</f>
        <v>37.754918937403332</v>
      </c>
      <c r="M11060" s="17">
        <f>IF($E11060&lt;&gt;"",VLOOKUP($E11060,GEMWs!$E$14:$L$20,8,FALSE),"")</f>
        <v>96.174593288388181</v>
      </c>
      <c r="N11060" s="17">
        <f t="shared" ca="1" si="784"/>
        <v>37.754918937403332</v>
      </c>
      <c r="O11060" s="17">
        <f t="shared" ca="1" si="785"/>
        <v>96.174593288388181</v>
      </c>
      <c r="P11060" s="17">
        <f t="shared" ca="1" si="782"/>
        <v>0.18404028959004751</v>
      </c>
      <c r="Q11060" s="17">
        <f t="shared" ca="1" si="783"/>
        <v>0.46881308444460273</v>
      </c>
    </row>
    <row r="11061" spans="1:17" x14ac:dyDescent="0.35">
      <c r="A11061" t="s">
        <v>2641</v>
      </c>
      <c r="B11061" t="s">
        <v>2850</v>
      </c>
      <c r="C11061" t="s">
        <v>2851</v>
      </c>
      <c r="D11061" t="s">
        <v>14</v>
      </c>
      <c r="E11061" t="s">
        <v>21</v>
      </c>
      <c r="G11061" t="s">
        <v>3040</v>
      </c>
      <c r="H11061">
        <v>9</v>
      </c>
      <c r="J11061">
        <v>0</v>
      </c>
      <c r="K11061">
        <v>0</v>
      </c>
      <c r="L11061" s="17">
        <f>IF($E11061&lt;&gt;"",VLOOKUP($E11061,GEMWs!$E$14:$L$20,7,FALSE),"")</f>
        <v>37.754918937403332</v>
      </c>
      <c r="M11061" s="17">
        <f>IF($E11061&lt;&gt;"",VLOOKUP($E11061,GEMWs!$E$14:$L$20,8,FALSE),"")</f>
        <v>96.174593288388181</v>
      </c>
      <c r="N11061" s="17">
        <f t="shared" ca="1" si="784"/>
        <v>37.754918937403332</v>
      </c>
      <c r="O11061" s="17">
        <f t="shared" ca="1" si="785"/>
        <v>96.174593288388181</v>
      </c>
      <c r="P11061" s="17">
        <f t="shared" ca="1" si="782"/>
        <v>9.3579808266125844E-2</v>
      </c>
      <c r="Q11061" s="17">
        <f t="shared" ca="1" si="783"/>
        <v>0.23837953446335733</v>
      </c>
    </row>
    <row r="11062" spans="1:17" x14ac:dyDescent="0.35">
      <c r="A11062" t="s">
        <v>2641</v>
      </c>
      <c r="B11062" t="s">
        <v>2363</v>
      </c>
      <c r="C11062" t="s">
        <v>2364</v>
      </c>
      <c r="D11062" t="s">
        <v>14</v>
      </c>
      <c r="E11062" t="s">
        <v>21</v>
      </c>
      <c r="F11062" t="s">
        <v>22</v>
      </c>
      <c r="G11062" t="s">
        <v>3040</v>
      </c>
      <c r="H11062">
        <v>26.5</v>
      </c>
      <c r="I11062">
        <v>88</v>
      </c>
      <c r="J11062">
        <v>454</v>
      </c>
      <c r="K11062">
        <v>909</v>
      </c>
      <c r="L11062" s="17">
        <f>IF($E11062&lt;&gt;"",VLOOKUP($E11062,GEMWs!$E$14:$L$20,7,FALSE),"")</f>
        <v>37.754918937403332</v>
      </c>
      <c r="M11062" s="17">
        <f>IF($E11062&lt;&gt;"",VLOOKUP($E11062,GEMWs!$E$14:$L$20,8,FALSE),"")</f>
        <v>96.174593288388181</v>
      </c>
      <c r="N11062" s="17">
        <f t="shared" si="784"/>
        <v>454</v>
      </c>
      <c r="O11062" s="17">
        <f t="shared" si="785"/>
        <v>909</v>
      </c>
      <c r="P11062" s="17">
        <f t="shared" si="782"/>
        <v>2.9152915291529153E-2</v>
      </c>
      <c r="Q11062" s="17">
        <f t="shared" si="783"/>
        <v>5.8370044052863439E-2</v>
      </c>
    </row>
    <row r="11063" spans="1:17" x14ac:dyDescent="0.35">
      <c r="A11063" t="s">
        <v>2641</v>
      </c>
      <c r="B11063" t="s">
        <v>59</v>
      </c>
      <c r="C11063" t="s">
        <v>60</v>
      </c>
      <c r="D11063" t="s">
        <v>14</v>
      </c>
      <c r="E11063" t="s">
        <v>21</v>
      </c>
      <c r="F11063" t="s">
        <v>14</v>
      </c>
      <c r="G11063" t="s">
        <v>3040</v>
      </c>
      <c r="H11063">
        <v>70.5</v>
      </c>
      <c r="I11063">
        <v>91</v>
      </c>
      <c r="J11063">
        <v>186.795131</v>
      </c>
      <c r="K11063">
        <v>9072</v>
      </c>
      <c r="L11063" s="17">
        <f>IF($E11063&lt;&gt;"",VLOOKUP($E11063,GEMWs!$E$14:$L$20,7,FALSE),"")</f>
        <v>37.754918937403332</v>
      </c>
      <c r="M11063" s="17">
        <f>IF($E11063&lt;&gt;"",VLOOKUP($E11063,GEMWs!$E$14:$L$20,8,FALSE),"")</f>
        <v>96.174593288388181</v>
      </c>
      <c r="N11063" s="17">
        <f t="shared" si="784"/>
        <v>186.795131</v>
      </c>
      <c r="O11063" s="17">
        <f t="shared" si="785"/>
        <v>9072</v>
      </c>
      <c r="P11063" s="17">
        <f t="shared" si="782"/>
        <v>7.7711640211640207E-3</v>
      </c>
      <c r="Q11063" s="17">
        <f t="shared" si="783"/>
        <v>0.37741883111503588</v>
      </c>
    </row>
    <row r="11064" spans="1:17" x14ac:dyDescent="0.35">
      <c r="A11064" t="s">
        <v>2641</v>
      </c>
      <c r="B11064" t="s">
        <v>2790</v>
      </c>
      <c r="C11064" t="s">
        <v>158</v>
      </c>
      <c r="D11064" t="s">
        <v>14</v>
      </c>
      <c r="E11064" t="s">
        <v>21</v>
      </c>
      <c r="G11064" t="s">
        <v>3040</v>
      </c>
      <c r="H11064">
        <v>12.5</v>
      </c>
      <c r="J11064">
        <v>0</v>
      </c>
      <c r="K11064">
        <v>0</v>
      </c>
      <c r="L11064" s="17">
        <f>IF($E11064&lt;&gt;"",VLOOKUP($E11064,GEMWs!$E$14:$L$20,7,FALSE),"")</f>
        <v>37.754918937403332</v>
      </c>
      <c r="M11064" s="17">
        <f>IF($E11064&lt;&gt;"",VLOOKUP($E11064,GEMWs!$E$14:$L$20,8,FALSE),"")</f>
        <v>96.174593288388181</v>
      </c>
      <c r="N11064" s="17">
        <f t="shared" ca="1" si="784"/>
        <v>37.754918937403332</v>
      </c>
      <c r="O11064" s="17">
        <f t="shared" ca="1" si="785"/>
        <v>96.174593288388181</v>
      </c>
      <c r="P11064" s="17">
        <f t="shared" ca="1" si="782"/>
        <v>0.1299719559251748</v>
      </c>
      <c r="Q11064" s="17">
        <f t="shared" ca="1" si="783"/>
        <v>0.33108268675466296</v>
      </c>
    </row>
    <row r="11065" spans="1:17" x14ac:dyDescent="0.35">
      <c r="A11065" t="s">
        <v>2641</v>
      </c>
      <c r="B11065" t="s">
        <v>2714</v>
      </c>
      <c r="D11065" t="s">
        <v>22</v>
      </c>
      <c r="G11065" t="s">
        <v>3040</v>
      </c>
      <c r="H11065">
        <v>211.2</v>
      </c>
      <c r="J11065">
        <v>0</v>
      </c>
      <c r="K11065">
        <v>0</v>
      </c>
      <c r="L11065" s="17" t="str">
        <f>IF($E11065&lt;&gt;"",VLOOKUP($E11065,GEMWs!$E$14:$L$20,7,FALSE),"")</f>
        <v/>
      </c>
      <c r="M11065" s="17" t="str">
        <f>IF($E11065&lt;&gt;"",VLOOKUP($E11065,GEMWs!$E$14:$L$20,8,FALSE),"")</f>
        <v/>
      </c>
      <c r="N11065" s="17">
        <f t="shared" ca="1" si="784"/>
        <v>0</v>
      </c>
      <c r="O11065" s="17">
        <f t="shared" ca="1" si="785"/>
        <v>0</v>
      </c>
      <c r="P11065" s="17">
        <f t="shared" ca="1" si="782"/>
        <v>0</v>
      </c>
      <c r="Q11065" s="17">
        <f t="shared" ca="1" si="783"/>
        <v>0</v>
      </c>
    </row>
    <row r="11066" spans="1:17" x14ac:dyDescent="0.35">
      <c r="A11066" t="s">
        <v>2641</v>
      </c>
      <c r="B11066" t="s">
        <v>273</v>
      </c>
      <c r="C11066" t="s">
        <v>274</v>
      </c>
      <c r="D11066" t="s">
        <v>14</v>
      </c>
      <c r="E11066" t="s">
        <v>21</v>
      </c>
      <c r="F11066" t="s">
        <v>14</v>
      </c>
      <c r="G11066" t="s">
        <v>3040</v>
      </c>
      <c r="H11066">
        <v>334</v>
      </c>
      <c r="I11066">
        <v>99</v>
      </c>
      <c r="J11066">
        <v>367.85</v>
      </c>
      <c r="K11066">
        <v>753.8</v>
      </c>
      <c r="L11066" s="17">
        <f>IF($E11066&lt;&gt;"",VLOOKUP($E11066,GEMWs!$E$14:$L$20,7,FALSE),"")</f>
        <v>37.754918937403332</v>
      </c>
      <c r="M11066" s="17">
        <f>IF($E11066&lt;&gt;"",VLOOKUP($E11066,GEMWs!$E$14:$L$20,8,FALSE),"")</f>
        <v>96.174593288388181</v>
      </c>
      <c r="N11066" s="17">
        <f t="shared" si="784"/>
        <v>367.85</v>
      </c>
      <c r="O11066" s="17">
        <f t="shared" si="785"/>
        <v>753.8</v>
      </c>
      <c r="P11066" s="17">
        <f t="shared" si="782"/>
        <v>0.44308835234810295</v>
      </c>
      <c r="Q11066" s="17">
        <f t="shared" si="783"/>
        <v>0.90797879570477091</v>
      </c>
    </row>
    <row r="11067" spans="1:17" x14ac:dyDescent="0.35">
      <c r="A11067" t="s">
        <v>2641</v>
      </c>
      <c r="B11067" t="s">
        <v>1010</v>
      </c>
      <c r="C11067" t="s">
        <v>1011</v>
      </c>
      <c r="D11067" t="s">
        <v>14</v>
      </c>
      <c r="E11067" t="s">
        <v>21</v>
      </c>
      <c r="F11067" t="s">
        <v>22</v>
      </c>
      <c r="G11067" t="s">
        <v>3040</v>
      </c>
      <c r="H11067">
        <v>0.2</v>
      </c>
      <c r="I11067">
        <v>105</v>
      </c>
      <c r="J11067">
        <v>909</v>
      </c>
      <c r="K11067">
        <v>1364</v>
      </c>
      <c r="L11067" s="17">
        <f>IF($E11067&lt;&gt;"",VLOOKUP($E11067,GEMWs!$E$14:$L$20,7,FALSE),"")</f>
        <v>37.754918937403332</v>
      </c>
      <c r="M11067" s="17">
        <f>IF($E11067&lt;&gt;"",VLOOKUP($E11067,GEMWs!$E$14:$L$20,8,FALSE),"")</f>
        <v>96.174593288388181</v>
      </c>
      <c r="N11067" s="17">
        <f t="shared" si="784"/>
        <v>909</v>
      </c>
      <c r="O11067" s="17">
        <f t="shared" si="785"/>
        <v>1364</v>
      </c>
      <c r="P11067" s="17">
        <f t="shared" si="782"/>
        <v>1.4662756598240469E-4</v>
      </c>
      <c r="Q11067" s="17">
        <f t="shared" si="783"/>
        <v>2.2002200220022004E-4</v>
      </c>
    </row>
    <row r="11068" spans="1:17" x14ac:dyDescent="0.35">
      <c r="A11068" t="s">
        <v>2641</v>
      </c>
      <c r="B11068" t="s">
        <v>2852</v>
      </c>
      <c r="C11068" t="s">
        <v>2853</v>
      </c>
      <c r="D11068" t="s">
        <v>14</v>
      </c>
      <c r="E11068" t="s">
        <v>18</v>
      </c>
      <c r="G11068" t="s">
        <v>3040</v>
      </c>
      <c r="H11068">
        <v>49.7</v>
      </c>
      <c r="J11068">
        <v>0</v>
      </c>
      <c r="K11068">
        <v>0</v>
      </c>
      <c r="L11068" s="17">
        <f>IF($E11068&lt;&gt;"",VLOOKUP($E11068,GEMWs!$E$14:$L$20,7,FALSE),"")</f>
        <v>5950.3939027696888</v>
      </c>
      <c r="M11068" s="17">
        <f>IF($E11068&lt;&gt;"",VLOOKUP($E11068,GEMWs!$E$14:$L$20,8,FALSE),"")</f>
        <v>10539.430626954083</v>
      </c>
      <c r="N11068" s="17">
        <f t="shared" ca="1" si="784"/>
        <v>5950.3939027696888</v>
      </c>
      <c r="O11068" s="17">
        <f t="shared" ca="1" si="785"/>
        <v>10539.430626954083</v>
      </c>
      <c r="P11068" s="17">
        <f t="shared" ca="1" si="782"/>
        <v>4.7156247580295903E-3</v>
      </c>
      <c r="Q11068" s="17">
        <f t="shared" ca="1" si="783"/>
        <v>8.3523882304441209E-3</v>
      </c>
    </row>
    <row r="11069" spans="1:17" x14ac:dyDescent="0.35">
      <c r="A11069" t="s">
        <v>2641</v>
      </c>
      <c r="B11069" t="s">
        <v>819</v>
      </c>
      <c r="C11069" t="s">
        <v>820</v>
      </c>
      <c r="D11069" t="s">
        <v>14</v>
      </c>
      <c r="E11069" t="s">
        <v>21</v>
      </c>
      <c r="F11069" t="s">
        <v>22</v>
      </c>
      <c r="G11069" t="s">
        <v>3040</v>
      </c>
      <c r="H11069">
        <v>171.5</v>
      </c>
      <c r="I11069">
        <v>112</v>
      </c>
      <c r="J11069">
        <v>230</v>
      </c>
      <c r="K11069">
        <v>230</v>
      </c>
      <c r="L11069" s="17">
        <f>IF($E11069&lt;&gt;"",VLOOKUP($E11069,GEMWs!$E$14:$L$20,7,FALSE),"")</f>
        <v>37.754918937403332</v>
      </c>
      <c r="M11069" s="17">
        <f>IF($E11069&lt;&gt;"",VLOOKUP($E11069,GEMWs!$E$14:$L$20,8,FALSE),"")</f>
        <v>96.174593288388181</v>
      </c>
      <c r="N11069" s="17">
        <f t="shared" si="784"/>
        <v>230</v>
      </c>
      <c r="O11069" s="17">
        <f t="shared" si="785"/>
        <v>230</v>
      </c>
      <c r="P11069" s="17">
        <f t="shared" si="782"/>
        <v>0.7456521739130435</v>
      </c>
      <c r="Q11069" s="17">
        <f t="shared" si="783"/>
        <v>0.7456521739130435</v>
      </c>
    </row>
    <row r="11070" spans="1:17" x14ac:dyDescent="0.35">
      <c r="A11070" t="s">
        <v>2641</v>
      </c>
      <c r="B11070" t="s">
        <v>791</v>
      </c>
      <c r="C11070" t="s">
        <v>792</v>
      </c>
      <c r="D11070" t="s">
        <v>14</v>
      </c>
      <c r="E11070" t="s">
        <v>18</v>
      </c>
      <c r="F11070" t="s">
        <v>22</v>
      </c>
      <c r="G11070" t="s">
        <v>3040</v>
      </c>
      <c r="H11070">
        <v>2.4</v>
      </c>
      <c r="I11070">
        <v>113</v>
      </c>
      <c r="J11070">
        <v>160000</v>
      </c>
      <c r="K11070">
        <v>160000</v>
      </c>
      <c r="L11070" s="17">
        <f>IF($E11070&lt;&gt;"",VLOOKUP($E11070,GEMWs!$E$14:$L$20,7,FALSE),"")</f>
        <v>5950.3939027696888</v>
      </c>
      <c r="M11070" s="17">
        <f>IF($E11070&lt;&gt;"",VLOOKUP($E11070,GEMWs!$E$14:$L$20,8,FALSE),"")</f>
        <v>10539.430626954083</v>
      </c>
      <c r="N11070" s="17">
        <f t="shared" si="784"/>
        <v>160000</v>
      </c>
      <c r="O11070" s="17">
        <f t="shared" si="785"/>
        <v>160000</v>
      </c>
      <c r="P11070" s="17">
        <f t="shared" si="782"/>
        <v>1.4999999999999999E-5</v>
      </c>
      <c r="Q11070" s="17">
        <f t="shared" si="783"/>
        <v>1.4999999999999999E-5</v>
      </c>
    </row>
    <row r="11071" spans="1:17" x14ac:dyDescent="0.35">
      <c r="A11071" t="s">
        <v>2641</v>
      </c>
      <c r="B11071" t="s">
        <v>170</v>
      </c>
      <c r="C11071" t="s">
        <v>171</v>
      </c>
      <c r="D11071" t="s">
        <v>14</v>
      </c>
      <c r="E11071" t="s">
        <v>21</v>
      </c>
      <c r="F11071" t="s">
        <v>22</v>
      </c>
      <c r="G11071" t="s">
        <v>3040</v>
      </c>
      <c r="H11071">
        <v>10430.299999999999</v>
      </c>
      <c r="I11071">
        <v>114</v>
      </c>
      <c r="J11071">
        <v>15000</v>
      </c>
      <c r="K11071">
        <v>20000</v>
      </c>
      <c r="L11071" s="17">
        <f>IF($E11071&lt;&gt;"",VLOOKUP($E11071,GEMWs!$E$14:$L$20,7,FALSE),"")</f>
        <v>37.754918937403332</v>
      </c>
      <c r="M11071" s="17">
        <f>IF($E11071&lt;&gt;"",VLOOKUP($E11071,GEMWs!$E$14:$L$20,8,FALSE),"")</f>
        <v>96.174593288388181</v>
      </c>
      <c r="N11071" s="17">
        <f t="shared" si="784"/>
        <v>15000</v>
      </c>
      <c r="O11071" s="17">
        <f t="shared" si="785"/>
        <v>20000</v>
      </c>
      <c r="P11071" s="17">
        <f t="shared" si="782"/>
        <v>0.52151499999999995</v>
      </c>
      <c r="Q11071" s="17">
        <f t="shared" si="783"/>
        <v>0.69535333333333327</v>
      </c>
    </row>
    <row r="11072" spans="1:17" x14ac:dyDescent="0.35">
      <c r="A11072" t="s">
        <v>2641</v>
      </c>
      <c r="B11072" t="s">
        <v>793</v>
      </c>
      <c r="C11072" t="s">
        <v>794</v>
      </c>
      <c r="D11072" t="s">
        <v>14</v>
      </c>
      <c r="E11072" t="s">
        <v>21</v>
      </c>
      <c r="F11072" t="s">
        <v>14</v>
      </c>
      <c r="G11072" t="s">
        <v>3040</v>
      </c>
      <c r="H11072">
        <v>0.7</v>
      </c>
      <c r="I11072">
        <v>115</v>
      </c>
      <c r="J11072">
        <v>50</v>
      </c>
      <c r="K11072">
        <v>617.64119100000005</v>
      </c>
      <c r="L11072" s="17">
        <f>IF($E11072&lt;&gt;"",VLOOKUP($E11072,GEMWs!$E$14:$L$20,7,FALSE),"")</f>
        <v>37.754918937403332</v>
      </c>
      <c r="M11072" s="17">
        <f>IF($E11072&lt;&gt;"",VLOOKUP($E11072,GEMWs!$E$14:$L$20,8,FALSE),"")</f>
        <v>96.174593288388181</v>
      </c>
      <c r="N11072" s="17">
        <f t="shared" si="784"/>
        <v>50</v>
      </c>
      <c r="O11072" s="17">
        <f t="shared" si="785"/>
        <v>617.64119100000005</v>
      </c>
      <c r="P11072" s="17">
        <f t="shared" si="782"/>
        <v>1.1333441004260998E-3</v>
      </c>
      <c r="Q11072" s="17">
        <f t="shared" si="783"/>
        <v>1.3999999999999999E-2</v>
      </c>
    </row>
    <row r="11073" spans="1:17" x14ac:dyDescent="0.35">
      <c r="A11073" t="s">
        <v>2641</v>
      </c>
      <c r="B11073" t="s">
        <v>2652</v>
      </c>
      <c r="C11073" t="s">
        <v>2653</v>
      </c>
      <c r="D11073" t="s">
        <v>14</v>
      </c>
      <c r="E11073" t="s">
        <v>21</v>
      </c>
      <c r="F11073" t="s">
        <v>22</v>
      </c>
      <c r="G11073" t="s">
        <v>3040</v>
      </c>
      <c r="H11073">
        <v>3.6</v>
      </c>
      <c r="I11073">
        <v>125</v>
      </c>
      <c r="J11073">
        <v>1364</v>
      </c>
      <c r="K11073">
        <v>2727</v>
      </c>
      <c r="L11073" s="17">
        <f>IF($E11073&lt;&gt;"",VLOOKUP($E11073,GEMWs!$E$14:$L$20,7,FALSE),"")</f>
        <v>37.754918937403332</v>
      </c>
      <c r="M11073" s="17">
        <f>IF($E11073&lt;&gt;"",VLOOKUP($E11073,GEMWs!$E$14:$L$20,8,FALSE),"")</f>
        <v>96.174593288388181</v>
      </c>
      <c r="N11073" s="17">
        <f t="shared" si="784"/>
        <v>1364</v>
      </c>
      <c r="O11073" s="17">
        <f t="shared" si="785"/>
        <v>2727</v>
      </c>
      <c r="P11073" s="17">
        <f t="shared" si="782"/>
        <v>1.3201320132013201E-3</v>
      </c>
      <c r="Q11073" s="17">
        <f t="shared" si="783"/>
        <v>2.6392961876832845E-3</v>
      </c>
    </row>
    <row r="11074" spans="1:17" x14ac:dyDescent="0.35">
      <c r="A11074" t="s">
        <v>2641</v>
      </c>
      <c r="B11074" t="s">
        <v>275</v>
      </c>
      <c r="C11074" t="s">
        <v>276</v>
      </c>
      <c r="D11074" t="s">
        <v>14</v>
      </c>
      <c r="E11074" t="s">
        <v>21</v>
      </c>
      <c r="F11074" t="s">
        <v>22</v>
      </c>
      <c r="G11074" t="s">
        <v>3040</v>
      </c>
      <c r="H11074">
        <v>2348.6</v>
      </c>
      <c r="I11074">
        <v>126</v>
      </c>
      <c r="J11074">
        <v>13636</v>
      </c>
      <c r="K11074">
        <v>13636</v>
      </c>
      <c r="L11074" s="17">
        <f>IF($E11074&lt;&gt;"",VLOOKUP($E11074,GEMWs!$E$14:$L$20,7,FALSE),"")</f>
        <v>37.754918937403332</v>
      </c>
      <c r="M11074" s="17">
        <f>IF($E11074&lt;&gt;"",VLOOKUP($E11074,GEMWs!$E$14:$L$20,8,FALSE),"")</f>
        <v>96.174593288388181</v>
      </c>
      <c r="N11074" s="17">
        <f t="shared" si="784"/>
        <v>13636</v>
      </c>
      <c r="O11074" s="17">
        <f t="shared" si="785"/>
        <v>13636</v>
      </c>
      <c r="P11074" s="17">
        <f t="shared" si="782"/>
        <v>0.17223525960692285</v>
      </c>
      <c r="Q11074" s="17">
        <f t="shared" si="783"/>
        <v>0.17223525960692285</v>
      </c>
    </row>
    <row r="11075" spans="1:17" x14ac:dyDescent="0.35">
      <c r="A11075" t="s">
        <v>2641</v>
      </c>
      <c r="B11075" t="s">
        <v>759</v>
      </c>
      <c r="C11075" t="s">
        <v>760</v>
      </c>
      <c r="D11075" t="s">
        <v>14</v>
      </c>
      <c r="E11075" t="s">
        <v>21</v>
      </c>
      <c r="F11075" t="s">
        <v>22</v>
      </c>
      <c r="G11075" t="s">
        <v>3040</v>
      </c>
      <c r="H11075">
        <v>27.7</v>
      </c>
      <c r="I11075">
        <v>128</v>
      </c>
      <c r="J11075">
        <v>26000</v>
      </c>
      <c r="K11075">
        <v>26000</v>
      </c>
      <c r="L11075" s="17">
        <f>IF($E11075&lt;&gt;"",VLOOKUP($E11075,GEMWs!$E$14:$L$20,7,FALSE),"")</f>
        <v>37.754918937403332</v>
      </c>
      <c r="M11075" s="17">
        <f>IF($E11075&lt;&gt;"",VLOOKUP($E11075,GEMWs!$E$14:$L$20,8,FALSE),"")</f>
        <v>96.174593288388181</v>
      </c>
      <c r="N11075" s="17">
        <f t="shared" si="784"/>
        <v>26000</v>
      </c>
      <c r="O11075" s="17">
        <f t="shared" si="785"/>
        <v>26000</v>
      </c>
      <c r="P11075" s="17">
        <f t="shared" si="782"/>
        <v>1.0653846153846154E-3</v>
      </c>
      <c r="Q11075" s="17">
        <f t="shared" si="783"/>
        <v>1.0653846153846154E-3</v>
      </c>
    </row>
    <row r="11076" spans="1:17" x14ac:dyDescent="0.35">
      <c r="A11076" t="s">
        <v>2641</v>
      </c>
      <c r="B11076" t="s">
        <v>192</v>
      </c>
      <c r="C11076" t="s">
        <v>193</v>
      </c>
      <c r="D11076" t="s">
        <v>14</v>
      </c>
      <c r="E11076" t="s">
        <v>21</v>
      </c>
      <c r="F11076" t="s">
        <v>22</v>
      </c>
      <c r="G11076" t="s">
        <v>3040</v>
      </c>
      <c r="H11076">
        <v>3.1</v>
      </c>
      <c r="I11076">
        <v>129</v>
      </c>
      <c r="J11076">
        <v>85000</v>
      </c>
      <c r="K11076">
        <v>90000</v>
      </c>
      <c r="L11076" s="17">
        <f>IF($E11076&lt;&gt;"",VLOOKUP($E11076,GEMWs!$E$14:$L$20,7,FALSE),"")</f>
        <v>37.754918937403332</v>
      </c>
      <c r="M11076" s="17">
        <f>IF($E11076&lt;&gt;"",VLOOKUP($E11076,GEMWs!$E$14:$L$20,8,FALSE),"")</f>
        <v>96.174593288388181</v>
      </c>
      <c r="N11076" s="17">
        <f t="shared" si="784"/>
        <v>85000</v>
      </c>
      <c r="O11076" s="17">
        <f t="shared" si="785"/>
        <v>90000</v>
      </c>
      <c r="P11076" s="17">
        <f t="shared" si="782"/>
        <v>3.4444444444444447E-5</v>
      </c>
      <c r="Q11076" s="17">
        <f t="shared" si="783"/>
        <v>3.6470588235294121E-5</v>
      </c>
    </row>
    <row r="11077" spans="1:17" x14ac:dyDescent="0.35">
      <c r="A11077" t="s">
        <v>2641</v>
      </c>
      <c r="B11077" t="s">
        <v>2694</v>
      </c>
      <c r="C11077" t="s">
        <v>2695</v>
      </c>
      <c r="D11077" t="s">
        <v>14</v>
      </c>
      <c r="E11077" t="s">
        <v>21</v>
      </c>
      <c r="F11077" t="s">
        <v>22</v>
      </c>
      <c r="G11077" t="s">
        <v>3040</v>
      </c>
      <c r="H11077">
        <v>125</v>
      </c>
      <c r="I11077">
        <v>131</v>
      </c>
      <c r="J11077">
        <v>1056</v>
      </c>
      <c r="K11077">
        <v>1440</v>
      </c>
      <c r="L11077" s="17">
        <f>IF($E11077&lt;&gt;"",VLOOKUP($E11077,GEMWs!$E$14:$L$20,7,FALSE),"")</f>
        <v>37.754918937403332</v>
      </c>
      <c r="M11077" s="17">
        <f>IF($E11077&lt;&gt;"",VLOOKUP($E11077,GEMWs!$E$14:$L$20,8,FALSE),"")</f>
        <v>96.174593288388181</v>
      </c>
      <c r="N11077" s="17">
        <f t="shared" si="784"/>
        <v>1056</v>
      </c>
      <c r="O11077" s="17">
        <f t="shared" si="785"/>
        <v>1440</v>
      </c>
      <c r="P11077" s="17">
        <f t="shared" si="782"/>
        <v>8.6805555555555552E-2</v>
      </c>
      <c r="Q11077" s="17">
        <f t="shared" si="783"/>
        <v>0.11837121212121213</v>
      </c>
    </row>
    <row r="11078" spans="1:17" x14ac:dyDescent="0.35">
      <c r="A11078" t="s">
        <v>2641</v>
      </c>
      <c r="B11078" t="s">
        <v>2654</v>
      </c>
      <c r="C11078" t="s">
        <v>2655</v>
      </c>
      <c r="D11078" t="s">
        <v>14</v>
      </c>
      <c r="E11078" t="s">
        <v>21</v>
      </c>
      <c r="F11078" t="s">
        <v>22</v>
      </c>
      <c r="G11078" t="s">
        <v>3040</v>
      </c>
      <c r="H11078">
        <v>1192.9000000000001</v>
      </c>
      <c r="I11078">
        <v>133</v>
      </c>
      <c r="J11078">
        <v>227</v>
      </c>
      <c r="K11078">
        <v>2750</v>
      </c>
      <c r="L11078" s="17">
        <f>IF($E11078&lt;&gt;"",VLOOKUP($E11078,GEMWs!$E$14:$L$20,7,FALSE),"")</f>
        <v>37.754918937403332</v>
      </c>
      <c r="M11078" s="17">
        <f>IF($E11078&lt;&gt;"",VLOOKUP($E11078,GEMWs!$E$14:$L$20,8,FALSE),"")</f>
        <v>96.174593288388181</v>
      </c>
      <c r="N11078" s="17">
        <f t="shared" si="784"/>
        <v>227</v>
      </c>
      <c r="O11078" s="17">
        <f t="shared" si="785"/>
        <v>2750</v>
      </c>
      <c r="P11078" s="17">
        <f t="shared" si="782"/>
        <v>0.43378181818181821</v>
      </c>
      <c r="Q11078" s="17">
        <f t="shared" si="783"/>
        <v>5.2550660792951547</v>
      </c>
    </row>
    <row r="11079" spans="1:17" x14ac:dyDescent="0.35">
      <c r="A11079" t="s">
        <v>2641</v>
      </c>
      <c r="B11079" t="s">
        <v>1294</v>
      </c>
      <c r="C11079" t="s">
        <v>1295</v>
      </c>
      <c r="D11079" t="s">
        <v>14</v>
      </c>
      <c r="E11079" t="s">
        <v>21</v>
      </c>
      <c r="F11079" t="s">
        <v>22</v>
      </c>
      <c r="G11079" t="s">
        <v>3040</v>
      </c>
      <c r="H11079">
        <v>0.1</v>
      </c>
      <c r="I11079">
        <v>135</v>
      </c>
      <c r="J11079">
        <v>694.65203599999995</v>
      </c>
      <c r="K11079">
        <v>7164.5328179999997</v>
      </c>
      <c r="L11079" s="17">
        <f>IF($E11079&lt;&gt;"",VLOOKUP($E11079,GEMWs!$E$14:$L$20,7,FALSE),"")</f>
        <v>37.754918937403332</v>
      </c>
      <c r="M11079" s="17">
        <f>IF($E11079&lt;&gt;"",VLOOKUP($E11079,GEMWs!$E$14:$L$20,8,FALSE),"")</f>
        <v>96.174593288388181</v>
      </c>
      <c r="N11079" s="17">
        <f t="shared" si="784"/>
        <v>694.65203599999995</v>
      </c>
      <c r="O11079" s="17">
        <f t="shared" si="785"/>
        <v>7164.5328179999997</v>
      </c>
      <c r="P11079" s="17">
        <f t="shared" si="782"/>
        <v>1.3957644209370138E-5</v>
      </c>
      <c r="Q11079" s="17">
        <f t="shared" si="783"/>
        <v>1.4395696667906981E-4</v>
      </c>
    </row>
    <row r="11080" spans="1:17" x14ac:dyDescent="0.35">
      <c r="A11080" t="s">
        <v>2641</v>
      </c>
      <c r="B11080" t="s">
        <v>553</v>
      </c>
      <c r="D11080" t="s">
        <v>22</v>
      </c>
      <c r="G11080" t="s">
        <v>3040</v>
      </c>
      <c r="H11080">
        <v>2004.5</v>
      </c>
      <c r="J11080">
        <v>0</v>
      </c>
      <c r="K11080">
        <v>0</v>
      </c>
      <c r="L11080" s="17" t="str">
        <f>IF($E11080&lt;&gt;"",VLOOKUP($E11080,GEMWs!$E$14:$L$20,7,FALSE),"")</f>
        <v/>
      </c>
      <c r="M11080" s="17" t="str">
        <f>IF($E11080&lt;&gt;"",VLOOKUP($E11080,GEMWs!$E$14:$L$20,8,FALSE),"")</f>
        <v/>
      </c>
      <c r="N11080" s="17">
        <f t="shared" ca="1" si="784"/>
        <v>0</v>
      </c>
      <c r="O11080" s="17">
        <f t="shared" ca="1" si="785"/>
        <v>0</v>
      </c>
      <c r="P11080" s="17">
        <f t="shared" ca="1" si="782"/>
        <v>0</v>
      </c>
      <c r="Q11080" s="17">
        <f t="shared" ca="1" si="783"/>
        <v>0</v>
      </c>
    </row>
    <row r="11081" spans="1:17" x14ac:dyDescent="0.35">
      <c r="A11081" t="s">
        <v>2641</v>
      </c>
      <c r="B11081" t="s">
        <v>277</v>
      </c>
      <c r="C11081" t="s">
        <v>278</v>
      </c>
      <c r="D11081" t="s">
        <v>14</v>
      </c>
      <c r="E11081" t="s">
        <v>21</v>
      </c>
      <c r="F11081" t="s">
        <v>22</v>
      </c>
      <c r="G11081" t="s">
        <v>3040</v>
      </c>
      <c r="H11081">
        <v>7.9</v>
      </c>
      <c r="I11081">
        <v>138</v>
      </c>
      <c r="J11081">
        <v>217.80402699999999</v>
      </c>
      <c r="K11081">
        <v>283.52520700000002</v>
      </c>
      <c r="L11081" s="17">
        <f>IF($E11081&lt;&gt;"",VLOOKUP($E11081,GEMWs!$E$14:$L$20,7,FALSE),"")</f>
        <v>37.754918937403332</v>
      </c>
      <c r="M11081" s="17">
        <f>IF($E11081&lt;&gt;"",VLOOKUP($E11081,GEMWs!$E$14:$L$20,8,FALSE),"")</f>
        <v>96.174593288388181</v>
      </c>
      <c r="N11081" s="17">
        <f t="shared" si="784"/>
        <v>217.80402699999999</v>
      </c>
      <c r="O11081" s="17">
        <f t="shared" si="785"/>
        <v>283.52520700000002</v>
      </c>
      <c r="P11081" s="17">
        <f t="shared" si="782"/>
        <v>2.7863483757195526E-2</v>
      </c>
      <c r="Q11081" s="17">
        <f t="shared" si="783"/>
        <v>3.6271138366050511E-2</v>
      </c>
    </row>
    <row r="11082" spans="1:17" x14ac:dyDescent="0.35">
      <c r="A11082" t="s">
        <v>2641</v>
      </c>
      <c r="B11082" t="s">
        <v>822</v>
      </c>
      <c r="D11082" t="s">
        <v>14</v>
      </c>
      <c r="E11082" t="s">
        <v>21</v>
      </c>
      <c r="G11082" t="s">
        <v>3040</v>
      </c>
      <c r="H11082">
        <v>0.7</v>
      </c>
      <c r="J11082">
        <v>0</v>
      </c>
      <c r="K11082">
        <v>0</v>
      </c>
      <c r="L11082" s="17">
        <f>IF($E11082&lt;&gt;"",VLOOKUP($E11082,GEMWs!$E$14:$L$20,7,FALSE),"")</f>
        <v>37.754918937403332</v>
      </c>
      <c r="M11082" s="17">
        <f>IF($E11082&lt;&gt;"",VLOOKUP($E11082,GEMWs!$E$14:$L$20,8,FALSE),"")</f>
        <v>96.174593288388181</v>
      </c>
      <c r="N11082" s="17">
        <f t="shared" ca="1" si="784"/>
        <v>37.754918937403332</v>
      </c>
      <c r="O11082" s="17">
        <f t="shared" ca="1" si="785"/>
        <v>96.174593288388181</v>
      </c>
      <c r="P11082" s="17">
        <f t="shared" ca="1" si="782"/>
        <v>7.2784295318097875E-3</v>
      </c>
      <c r="Q11082" s="17">
        <f t="shared" ca="1" si="783"/>
        <v>1.8540630458261126E-2</v>
      </c>
    </row>
    <row r="11083" spans="1:17" x14ac:dyDescent="0.35">
      <c r="A11083" t="s">
        <v>2641</v>
      </c>
      <c r="B11083" t="s">
        <v>757</v>
      </c>
      <c r="C11083" t="s">
        <v>758</v>
      </c>
      <c r="D11083" t="s">
        <v>14</v>
      </c>
      <c r="E11083" t="s">
        <v>21</v>
      </c>
      <c r="F11083" t="s">
        <v>22</v>
      </c>
      <c r="G11083" t="s">
        <v>3040</v>
      </c>
      <c r="H11083">
        <v>16.399999999999999</v>
      </c>
      <c r="I11083">
        <v>140</v>
      </c>
      <c r="J11083">
        <v>3182</v>
      </c>
      <c r="K11083">
        <v>7000</v>
      </c>
      <c r="L11083" s="17">
        <f>IF($E11083&lt;&gt;"",VLOOKUP($E11083,GEMWs!$E$14:$L$20,7,FALSE),"")</f>
        <v>37.754918937403332</v>
      </c>
      <c r="M11083" s="17">
        <f>IF($E11083&lt;&gt;"",VLOOKUP($E11083,GEMWs!$E$14:$L$20,8,FALSE),"")</f>
        <v>96.174593288388181</v>
      </c>
      <c r="N11083" s="17">
        <f t="shared" si="784"/>
        <v>3182</v>
      </c>
      <c r="O11083" s="17">
        <f t="shared" si="785"/>
        <v>7000</v>
      </c>
      <c r="P11083" s="17">
        <f t="shared" ref="P11083:P11146" si="786">IF(O11083&gt;0,$H11083/O11083,0)</f>
        <v>2.3428571428571426E-3</v>
      </c>
      <c r="Q11083" s="17">
        <f t="shared" ref="Q11083:Q11146" si="787">IF(N11083&gt;0,$H11083/N11083,0)</f>
        <v>5.153991200502828E-3</v>
      </c>
    </row>
    <row r="11084" spans="1:17" x14ac:dyDescent="0.35">
      <c r="A11084" t="s">
        <v>2641</v>
      </c>
      <c r="B11084" t="s">
        <v>2854</v>
      </c>
      <c r="C11084" t="s">
        <v>2855</v>
      </c>
      <c r="D11084" t="s">
        <v>14</v>
      </c>
      <c r="E11084" t="s">
        <v>21</v>
      </c>
      <c r="G11084" t="s">
        <v>3040</v>
      </c>
      <c r="H11084">
        <v>8.3000000000000007</v>
      </c>
      <c r="J11084">
        <v>0</v>
      </c>
      <c r="K11084">
        <v>0</v>
      </c>
      <c r="L11084" s="17">
        <f>IF($E11084&lt;&gt;"",VLOOKUP($E11084,GEMWs!$E$14:$L$20,7,FALSE),"")</f>
        <v>37.754918937403332</v>
      </c>
      <c r="M11084" s="17">
        <f>IF($E11084&lt;&gt;"",VLOOKUP($E11084,GEMWs!$E$14:$L$20,8,FALSE),"")</f>
        <v>96.174593288388181</v>
      </c>
      <c r="N11084" s="17">
        <f t="shared" ca="1" si="784"/>
        <v>37.754918937403332</v>
      </c>
      <c r="O11084" s="17">
        <f t="shared" ca="1" si="785"/>
        <v>96.174593288388181</v>
      </c>
      <c r="P11084" s="17">
        <f t="shared" ca="1" si="786"/>
        <v>8.6301378734316064E-2</v>
      </c>
      <c r="Q11084" s="17">
        <f t="shared" ca="1" si="787"/>
        <v>0.21983890400509623</v>
      </c>
    </row>
    <row r="11085" spans="1:17" x14ac:dyDescent="0.35">
      <c r="A11085" t="s">
        <v>2641</v>
      </c>
      <c r="B11085" t="s">
        <v>2814</v>
      </c>
      <c r="C11085" t="s">
        <v>2815</v>
      </c>
      <c r="D11085" t="s">
        <v>14</v>
      </c>
      <c r="E11085" t="s">
        <v>18</v>
      </c>
      <c r="G11085" t="s">
        <v>3040</v>
      </c>
      <c r="H11085">
        <v>11.6</v>
      </c>
      <c r="J11085">
        <v>0</v>
      </c>
      <c r="K11085">
        <v>0</v>
      </c>
      <c r="L11085" s="17">
        <f>IF($E11085&lt;&gt;"",VLOOKUP($E11085,GEMWs!$E$14:$L$20,7,FALSE),"")</f>
        <v>5950.3939027696888</v>
      </c>
      <c r="M11085" s="17">
        <f>IF($E11085&lt;&gt;"",VLOOKUP($E11085,GEMWs!$E$14:$L$20,8,FALSE),"")</f>
        <v>10539.430626954083</v>
      </c>
      <c r="N11085" s="17">
        <f t="shared" ca="1" si="784"/>
        <v>5950.3939027696888</v>
      </c>
      <c r="O11085" s="17">
        <f t="shared" ca="1" si="785"/>
        <v>10539.430626954083</v>
      </c>
      <c r="P11085" s="17">
        <f t="shared" ca="1" si="786"/>
        <v>1.1006287161598239E-3</v>
      </c>
      <c r="Q11085" s="17">
        <f t="shared" ca="1" si="787"/>
        <v>1.9494507741076817E-3</v>
      </c>
    </row>
    <row r="11086" spans="1:17" x14ac:dyDescent="0.35">
      <c r="A11086" t="s">
        <v>2641</v>
      </c>
      <c r="B11086" t="s">
        <v>1739</v>
      </c>
      <c r="C11086" t="s">
        <v>1740</v>
      </c>
      <c r="D11086" t="s">
        <v>14</v>
      </c>
      <c r="E11086" t="s">
        <v>18</v>
      </c>
      <c r="F11086" t="s">
        <v>22</v>
      </c>
      <c r="G11086" t="s">
        <v>3040</v>
      </c>
      <c r="H11086">
        <v>218.1</v>
      </c>
      <c r="I11086">
        <v>146</v>
      </c>
      <c r="J11086">
        <v>18000</v>
      </c>
      <c r="K11086">
        <v>18000</v>
      </c>
      <c r="L11086" s="17">
        <f>IF($E11086&lt;&gt;"",VLOOKUP($E11086,GEMWs!$E$14:$L$20,7,FALSE),"")</f>
        <v>5950.3939027696888</v>
      </c>
      <c r="M11086" s="17">
        <f>IF($E11086&lt;&gt;"",VLOOKUP($E11086,GEMWs!$E$14:$L$20,8,FALSE),"")</f>
        <v>10539.430626954083</v>
      </c>
      <c r="N11086" s="17">
        <f t="shared" si="784"/>
        <v>18000</v>
      </c>
      <c r="O11086" s="17">
        <f t="shared" si="785"/>
        <v>18000</v>
      </c>
      <c r="P11086" s="17">
        <f t="shared" si="786"/>
        <v>1.2116666666666666E-2</v>
      </c>
      <c r="Q11086" s="17">
        <f t="shared" si="787"/>
        <v>1.2116666666666666E-2</v>
      </c>
    </row>
    <row r="11087" spans="1:17" x14ac:dyDescent="0.35">
      <c r="A11087" t="s">
        <v>2641</v>
      </c>
      <c r="B11087" t="s">
        <v>2715</v>
      </c>
      <c r="D11087" t="s">
        <v>22</v>
      </c>
      <c r="G11087" t="s">
        <v>3040</v>
      </c>
      <c r="H11087">
        <v>132.19999999999999</v>
      </c>
      <c r="J11087">
        <v>0</v>
      </c>
      <c r="K11087">
        <v>0</v>
      </c>
      <c r="L11087" s="17" t="str">
        <f>IF($E11087&lt;&gt;"",VLOOKUP($E11087,GEMWs!$E$14:$L$20,7,FALSE),"")</f>
        <v/>
      </c>
      <c r="M11087" s="17" t="str">
        <f>IF($E11087&lt;&gt;"",VLOOKUP($E11087,GEMWs!$E$14:$L$20,8,FALSE),"")</f>
        <v/>
      </c>
      <c r="N11087" s="17">
        <f t="shared" ca="1" si="784"/>
        <v>0</v>
      </c>
      <c r="O11087" s="17">
        <f t="shared" ca="1" si="785"/>
        <v>0</v>
      </c>
      <c r="P11087" s="17">
        <f t="shared" ca="1" si="786"/>
        <v>0</v>
      </c>
      <c r="Q11087" s="17">
        <f t="shared" ca="1" si="787"/>
        <v>0</v>
      </c>
    </row>
    <row r="11088" spans="1:17" x14ac:dyDescent="0.35">
      <c r="A11088" t="s">
        <v>2641</v>
      </c>
      <c r="B11088" t="s">
        <v>2708</v>
      </c>
      <c r="C11088" t="s">
        <v>2709</v>
      </c>
      <c r="D11088" t="s">
        <v>14</v>
      </c>
      <c r="E11088" t="s">
        <v>21</v>
      </c>
      <c r="F11088" t="s">
        <v>22</v>
      </c>
      <c r="G11088" t="s">
        <v>3040</v>
      </c>
      <c r="H11088">
        <v>2254.9</v>
      </c>
      <c r="I11088">
        <v>467</v>
      </c>
      <c r="J11088">
        <v>3000</v>
      </c>
      <c r="K11088">
        <v>3000</v>
      </c>
      <c r="L11088" s="17">
        <f>IF($E11088&lt;&gt;"",VLOOKUP($E11088,GEMWs!$E$14:$L$20,7,FALSE),"")</f>
        <v>37.754918937403332</v>
      </c>
      <c r="M11088" s="17">
        <f>IF($E11088&lt;&gt;"",VLOOKUP($E11088,GEMWs!$E$14:$L$20,8,FALSE),"")</f>
        <v>96.174593288388181</v>
      </c>
      <c r="N11088" s="17">
        <f t="shared" si="784"/>
        <v>3000</v>
      </c>
      <c r="O11088" s="17">
        <f t="shared" si="785"/>
        <v>3000</v>
      </c>
      <c r="P11088" s="17">
        <f t="shared" si="786"/>
        <v>0.75163333333333338</v>
      </c>
      <c r="Q11088" s="17">
        <f t="shared" si="787"/>
        <v>0.75163333333333338</v>
      </c>
    </row>
    <row r="11089" spans="1:17" x14ac:dyDescent="0.35">
      <c r="A11089" t="s">
        <v>2641</v>
      </c>
      <c r="B11089" t="s">
        <v>1382</v>
      </c>
      <c r="D11089" t="s">
        <v>22</v>
      </c>
      <c r="G11089" t="s">
        <v>3040</v>
      </c>
      <c r="H11089">
        <v>72702.3</v>
      </c>
      <c r="J11089">
        <v>0</v>
      </c>
      <c r="K11089">
        <v>0</v>
      </c>
      <c r="L11089" s="17" t="str">
        <f>IF($E11089&lt;&gt;"",VLOOKUP($E11089,GEMWs!$E$14:$L$20,7,FALSE),"")</f>
        <v/>
      </c>
      <c r="M11089" s="17" t="str">
        <f>IF($E11089&lt;&gt;"",VLOOKUP($E11089,GEMWs!$E$14:$L$20,8,FALSE),"")</f>
        <v/>
      </c>
      <c r="N11089" s="17">
        <f t="shared" ca="1" si="784"/>
        <v>0</v>
      </c>
      <c r="O11089" s="17">
        <f t="shared" ca="1" si="785"/>
        <v>0</v>
      </c>
      <c r="P11089" s="17">
        <f t="shared" ca="1" si="786"/>
        <v>0</v>
      </c>
      <c r="Q11089" s="17">
        <f t="shared" ca="1" si="787"/>
        <v>0</v>
      </c>
    </row>
    <row r="11090" spans="1:17" x14ac:dyDescent="0.35">
      <c r="A11090" t="s">
        <v>2641</v>
      </c>
      <c r="B11090" t="s">
        <v>172</v>
      </c>
      <c r="C11090" t="s">
        <v>173</v>
      </c>
      <c r="D11090" t="s">
        <v>14</v>
      </c>
      <c r="E11090" t="s">
        <v>21</v>
      </c>
      <c r="F11090" t="s">
        <v>22</v>
      </c>
      <c r="G11090" t="s">
        <v>3040</v>
      </c>
      <c r="H11090">
        <v>462.8</v>
      </c>
      <c r="I11090">
        <v>154</v>
      </c>
      <c r="J11090">
        <v>180000</v>
      </c>
      <c r="K11090">
        <v>180000</v>
      </c>
      <c r="L11090" s="17">
        <f>IF($E11090&lt;&gt;"",VLOOKUP($E11090,GEMWs!$E$14:$L$20,7,FALSE),"")</f>
        <v>37.754918937403332</v>
      </c>
      <c r="M11090" s="17">
        <f>IF($E11090&lt;&gt;"",VLOOKUP($E11090,GEMWs!$E$14:$L$20,8,FALSE),"")</f>
        <v>96.174593288388181</v>
      </c>
      <c r="N11090" s="17">
        <f t="shared" si="784"/>
        <v>180000</v>
      </c>
      <c r="O11090" s="17">
        <f t="shared" si="785"/>
        <v>180000</v>
      </c>
      <c r="P11090" s="17">
        <f t="shared" si="786"/>
        <v>2.5711111111111113E-3</v>
      </c>
      <c r="Q11090" s="17">
        <f t="shared" si="787"/>
        <v>2.5711111111111113E-3</v>
      </c>
    </row>
    <row r="11091" spans="1:17" x14ac:dyDescent="0.35">
      <c r="A11091" t="s">
        <v>2641</v>
      </c>
      <c r="B11091" t="s">
        <v>2761</v>
      </c>
      <c r="D11091" t="s">
        <v>22</v>
      </c>
      <c r="G11091" t="s">
        <v>3040</v>
      </c>
      <c r="H11091">
        <v>0.7</v>
      </c>
      <c r="J11091">
        <v>0</v>
      </c>
      <c r="K11091">
        <v>0</v>
      </c>
      <c r="L11091" s="17" t="str">
        <f>IF($E11091&lt;&gt;"",VLOOKUP($E11091,GEMWs!$E$14:$L$20,7,FALSE),"")</f>
        <v/>
      </c>
      <c r="M11091" s="17" t="str">
        <f>IF($E11091&lt;&gt;"",VLOOKUP($E11091,GEMWs!$E$14:$L$20,8,FALSE),"")</f>
        <v/>
      </c>
      <c r="N11091" s="17">
        <f t="shared" ref="N11091:N11154" ca="1" si="788">IF($I11091&lt;&gt;"",J11091,IF(AND($D11091="Y",$M$6=236),L11091,0))</f>
        <v>0</v>
      </c>
      <c r="O11091" s="17">
        <f t="shared" ref="O11091:O11154" ca="1" si="789">IF($I11091&lt;&gt;"",K11091,IF(AND($D11091="Y",$M$6=236),M11091,0))</f>
        <v>0</v>
      </c>
      <c r="P11091" s="17">
        <f t="shared" ca="1" si="786"/>
        <v>0</v>
      </c>
      <c r="Q11091" s="17">
        <f t="shared" ca="1" si="787"/>
        <v>0</v>
      </c>
    </row>
    <row r="11092" spans="1:17" x14ac:dyDescent="0.35">
      <c r="A11092" t="s">
        <v>2641</v>
      </c>
      <c r="B11092" t="s">
        <v>1117</v>
      </c>
      <c r="D11092" t="s">
        <v>22</v>
      </c>
      <c r="G11092" t="s">
        <v>3040</v>
      </c>
      <c r="H11092">
        <v>10526.3</v>
      </c>
      <c r="J11092">
        <v>0</v>
      </c>
      <c r="K11092">
        <v>0</v>
      </c>
      <c r="L11092" s="17" t="str">
        <f>IF($E11092&lt;&gt;"",VLOOKUP($E11092,GEMWs!$E$14:$L$20,7,FALSE),"")</f>
        <v/>
      </c>
      <c r="M11092" s="17" t="str">
        <f>IF($E11092&lt;&gt;"",VLOOKUP($E11092,GEMWs!$E$14:$L$20,8,FALSE),"")</f>
        <v/>
      </c>
      <c r="N11092" s="17">
        <f t="shared" ca="1" si="788"/>
        <v>0</v>
      </c>
      <c r="O11092" s="17">
        <f t="shared" ca="1" si="789"/>
        <v>0</v>
      </c>
      <c r="P11092" s="17">
        <f t="shared" ca="1" si="786"/>
        <v>0</v>
      </c>
      <c r="Q11092" s="17">
        <f t="shared" ca="1" si="787"/>
        <v>0</v>
      </c>
    </row>
    <row r="11093" spans="1:17" x14ac:dyDescent="0.35">
      <c r="A11093" t="s">
        <v>2641</v>
      </c>
      <c r="B11093" t="s">
        <v>795</v>
      </c>
      <c r="C11093" t="s">
        <v>796</v>
      </c>
      <c r="D11093" t="s">
        <v>14</v>
      </c>
      <c r="E11093" t="s">
        <v>21</v>
      </c>
      <c r="F11093" t="s">
        <v>22</v>
      </c>
      <c r="G11093" t="s">
        <v>3040</v>
      </c>
      <c r="H11093">
        <v>145</v>
      </c>
      <c r="I11093">
        <v>155</v>
      </c>
      <c r="J11093">
        <v>1164.4152329999999</v>
      </c>
      <c r="K11093">
        <v>1164.4152329999999</v>
      </c>
      <c r="L11093" s="17">
        <f>IF($E11093&lt;&gt;"",VLOOKUP($E11093,GEMWs!$E$14:$L$20,7,FALSE),"")</f>
        <v>37.754918937403332</v>
      </c>
      <c r="M11093" s="17">
        <f>IF($E11093&lt;&gt;"",VLOOKUP($E11093,GEMWs!$E$14:$L$20,8,FALSE),"")</f>
        <v>96.174593288388181</v>
      </c>
      <c r="N11093" s="17">
        <f t="shared" si="788"/>
        <v>1164.4152329999999</v>
      </c>
      <c r="O11093" s="17">
        <f t="shared" si="789"/>
        <v>1164.4152329999999</v>
      </c>
      <c r="P11093" s="17">
        <f t="shared" si="786"/>
        <v>0.12452602464365048</v>
      </c>
      <c r="Q11093" s="17">
        <f t="shared" si="787"/>
        <v>0.12452602464365048</v>
      </c>
    </row>
    <row r="11094" spans="1:17" x14ac:dyDescent="0.35">
      <c r="A11094" t="s">
        <v>2641</v>
      </c>
      <c r="B11094" t="s">
        <v>188</v>
      </c>
      <c r="C11094" t="s">
        <v>189</v>
      </c>
      <c r="D11094" t="s">
        <v>14</v>
      </c>
      <c r="E11094" t="s">
        <v>18</v>
      </c>
      <c r="F11094" t="s">
        <v>22</v>
      </c>
      <c r="G11094" t="s">
        <v>3040</v>
      </c>
      <c r="H11094">
        <v>5</v>
      </c>
      <c r="I11094">
        <v>156</v>
      </c>
      <c r="J11094">
        <v>14411.9</v>
      </c>
      <c r="K11094">
        <v>16561.68</v>
      </c>
      <c r="L11094" s="17">
        <f>IF($E11094&lt;&gt;"",VLOOKUP($E11094,GEMWs!$E$14:$L$20,7,FALSE),"")</f>
        <v>5950.3939027696888</v>
      </c>
      <c r="M11094" s="17">
        <f>IF($E11094&lt;&gt;"",VLOOKUP($E11094,GEMWs!$E$14:$L$20,8,FALSE),"")</f>
        <v>10539.430626954083</v>
      </c>
      <c r="N11094" s="17">
        <f t="shared" si="788"/>
        <v>14411.9</v>
      </c>
      <c r="O11094" s="17">
        <f t="shared" si="789"/>
        <v>16561.68</v>
      </c>
      <c r="P11094" s="17">
        <f t="shared" si="786"/>
        <v>3.0190173943706191E-4</v>
      </c>
      <c r="Q11094" s="17">
        <f t="shared" si="787"/>
        <v>3.469355185645196E-4</v>
      </c>
    </row>
    <row r="11095" spans="1:17" x14ac:dyDescent="0.35">
      <c r="A11095" t="s">
        <v>2641</v>
      </c>
      <c r="B11095" t="s">
        <v>2710</v>
      </c>
      <c r="C11095" t="s">
        <v>2711</v>
      </c>
      <c r="D11095" t="s">
        <v>14</v>
      </c>
      <c r="E11095" t="s">
        <v>21</v>
      </c>
      <c r="F11095" t="s">
        <v>22</v>
      </c>
      <c r="G11095" t="s">
        <v>3040</v>
      </c>
      <c r="H11095">
        <v>8</v>
      </c>
      <c r="I11095">
        <v>160</v>
      </c>
      <c r="J11095">
        <v>44</v>
      </c>
      <c r="K11095">
        <v>60</v>
      </c>
      <c r="L11095" s="17">
        <f>IF($E11095&lt;&gt;"",VLOOKUP($E11095,GEMWs!$E$14:$L$20,7,FALSE),"")</f>
        <v>37.754918937403332</v>
      </c>
      <c r="M11095" s="17">
        <f>IF($E11095&lt;&gt;"",VLOOKUP($E11095,GEMWs!$E$14:$L$20,8,FALSE),"")</f>
        <v>96.174593288388181</v>
      </c>
      <c r="N11095" s="17">
        <f t="shared" si="788"/>
        <v>44</v>
      </c>
      <c r="O11095" s="17">
        <f t="shared" si="789"/>
        <v>60</v>
      </c>
      <c r="P11095" s="17">
        <f t="shared" si="786"/>
        <v>0.13333333333333333</v>
      </c>
      <c r="Q11095" s="17">
        <f t="shared" si="787"/>
        <v>0.18181818181818182</v>
      </c>
    </row>
    <row r="11096" spans="1:17" x14ac:dyDescent="0.35">
      <c r="A11096" t="s">
        <v>2641</v>
      </c>
      <c r="B11096" t="s">
        <v>87</v>
      </c>
      <c r="C11096" t="s">
        <v>88</v>
      </c>
      <c r="D11096" t="s">
        <v>14</v>
      </c>
      <c r="E11096" t="s">
        <v>21</v>
      </c>
      <c r="F11096" t="s">
        <v>22</v>
      </c>
      <c r="G11096" t="s">
        <v>3040</v>
      </c>
      <c r="H11096">
        <v>2597.6</v>
      </c>
      <c r="I11096">
        <v>162</v>
      </c>
      <c r="J11096">
        <v>1942.671564</v>
      </c>
      <c r="K11096">
        <v>1942.671564</v>
      </c>
      <c r="L11096" s="17">
        <f>IF($E11096&lt;&gt;"",VLOOKUP($E11096,GEMWs!$E$14:$L$20,7,FALSE),"")</f>
        <v>37.754918937403332</v>
      </c>
      <c r="M11096" s="17">
        <f>IF($E11096&lt;&gt;"",VLOOKUP($E11096,GEMWs!$E$14:$L$20,8,FALSE),"")</f>
        <v>96.174593288388181</v>
      </c>
      <c r="N11096" s="17">
        <f t="shared" si="788"/>
        <v>1942.671564</v>
      </c>
      <c r="O11096" s="17">
        <f t="shared" si="789"/>
        <v>1942.671564</v>
      </c>
      <c r="P11096" s="17">
        <f t="shared" si="786"/>
        <v>1.3371277204734953</v>
      </c>
      <c r="Q11096" s="17">
        <f t="shared" si="787"/>
        <v>1.3371277204734953</v>
      </c>
    </row>
    <row r="11097" spans="1:17" x14ac:dyDescent="0.35">
      <c r="A11097" t="s">
        <v>2641</v>
      </c>
      <c r="B11097" t="s">
        <v>2656</v>
      </c>
      <c r="C11097" t="s">
        <v>2657</v>
      </c>
      <c r="D11097" t="s">
        <v>14</v>
      </c>
      <c r="E11097" t="s">
        <v>21</v>
      </c>
      <c r="F11097" t="s">
        <v>22</v>
      </c>
      <c r="G11097" t="s">
        <v>3040</v>
      </c>
      <c r="H11097">
        <v>17.899999999999999</v>
      </c>
      <c r="I11097">
        <v>171</v>
      </c>
      <c r="J11097">
        <v>2118.6</v>
      </c>
      <c r="K11097">
        <v>2889</v>
      </c>
      <c r="L11097" s="17">
        <f>IF($E11097&lt;&gt;"",VLOOKUP($E11097,GEMWs!$E$14:$L$20,7,FALSE),"")</f>
        <v>37.754918937403332</v>
      </c>
      <c r="M11097" s="17">
        <f>IF($E11097&lt;&gt;"",VLOOKUP($E11097,GEMWs!$E$14:$L$20,8,FALSE),"")</f>
        <v>96.174593288388181</v>
      </c>
      <c r="N11097" s="17">
        <f t="shared" si="788"/>
        <v>2118.6</v>
      </c>
      <c r="O11097" s="17">
        <f t="shared" si="789"/>
        <v>2889</v>
      </c>
      <c r="P11097" s="17">
        <f t="shared" si="786"/>
        <v>6.1959155417099336E-3</v>
      </c>
      <c r="Q11097" s="17">
        <f t="shared" si="787"/>
        <v>8.4489757386953645E-3</v>
      </c>
    </row>
    <row r="11098" spans="1:17" x14ac:dyDescent="0.35">
      <c r="A11098" t="s">
        <v>2641</v>
      </c>
      <c r="B11098" t="s">
        <v>2816</v>
      </c>
      <c r="C11098" t="s">
        <v>2817</v>
      </c>
      <c r="D11098" t="s">
        <v>14</v>
      </c>
      <c r="E11098" t="s">
        <v>18</v>
      </c>
      <c r="G11098" t="s">
        <v>3040</v>
      </c>
      <c r="H11098">
        <v>4.5</v>
      </c>
      <c r="J11098">
        <v>0</v>
      </c>
      <c r="K11098">
        <v>0</v>
      </c>
      <c r="L11098" s="17">
        <f>IF($E11098&lt;&gt;"",VLOOKUP($E11098,GEMWs!$E$14:$L$20,7,FALSE),"")</f>
        <v>5950.3939027696888</v>
      </c>
      <c r="M11098" s="17">
        <f>IF($E11098&lt;&gt;"",VLOOKUP($E11098,GEMWs!$E$14:$L$20,8,FALSE),"")</f>
        <v>10539.430626954083</v>
      </c>
      <c r="N11098" s="17">
        <f t="shared" ca="1" si="788"/>
        <v>5950.3939027696888</v>
      </c>
      <c r="O11098" s="17">
        <f t="shared" ca="1" si="789"/>
        <v>10539.430626954083</v>
      </c>
      <c r="P11098" s="17">
        <f t="shared" ca="1" si="786"/>
        <v>4.2696803644131097E-4</v>
      </c>
      <c r="Q11098" s="17">
        <f t="shared" ca="1" si="787"/>
        <v>7.5625245547280759E-4</v>
      </c>
    </row>
    <row r="11099" spans="1:17" x14ac:dyDescent="0.35">
      <c r="A11099" t="s">
        <v>2641</v>
      </c>
      <c r="B11099" t="s">
        <v>2774</v>
      </c>
      <c r="C11099" t="s">
        <v>2775</v>
      </c>
      <c r="D11099" t="s">
        <v>14</v>
      </c>
      <c r="E11099" t="s">
        <v>21</v>
      </c>
      <c r="G11099" t="s">
        <v>3040</v>
      </c>
      <c r="H11099">
        <v>113.1</v>
      </c>
      <c r="J11099">
        <v>0</v>
      </c>
      <c r="K11099">
        <v>0</v>
      </c>
      <c r="L11099" s="17">
        <f>IF($E11099&lt;&gt;"",VLOOKUP($E11099,GEMWs!$E$14:$L$20,7,FALSE),"")</f>
        <v>37.754918937403332</v>
      </c>
      <c r="M11099" s="17">
        <f>IF($E11099&lt;&gt;"",VLOOKUP($E11099,GEMWs!$E$14:$L$20,8,FALSE),"")</f>
        <v>96.174593288388181</v>
      </c>
      <c r="N11099" s="17">
        <f t="shared" ca="1" si="788"/>
        <v>37.754918937403332</v>
      </c>
      <c r="O11099" s="17">
        <f t="shared" ca="1" si="789"/>
        <v>96.174593288388181</v>
      </c>
      <c r="P11099" s="17">
        <f t="shared" ca="1" si="786"/>
        <v>1.1759862572109814</v>
      </c>
      <c r="Q11099" s="17">
        <f t="shared" ca="1" si="787"/>
        <v>2.9956361497561903</v>
      </c>
    </row>
    <row r="11100" spans="1:17" x14ac:dyDescent="0.35">
      <c r="A11100" t="s">
        <v>2641</v>
      </c>
      <c r="B11100" t="s">
        <v>1376</v>
      </c>
      <c r="D11100" t="s">
        <v>22</v>
      </c>
      <c r="G11100" t="s">
        <v>3040</v>
      </c>
      <c r="H11100">
        <v>195.5</v>
      </c>
      <c r="J11100">
        <v>0</v>
      </c>
      <c r="K11100">
        <v>0</v>
      </c>
      <c r="L11100" s="17" t="str">
        <f>IF($E11100&lt;&gt;"",VLOOKUP($E11100,GEMWs!$E$14:$L$20,7,FALSE),"")</f>
        <v/>
      </c>
      <c r="M11100" s="17" t="str">
        <f>IF($E11100&lt;&gt;"",VLOOKUP($E11100,GEMWs!$E$14:$L$20,8,FALSE),"")</f>
        <v/>
      </c>
      <c r="N11100" s="17">
        <f t="shared" ca="1" si="788"/>
        <v>0</v>
      </c>
      <c r="O11100" s="17">
        <f t="shared" ca="1" si="789"/>
        <v>0</v>
      </c>
      <c r="P11100" s="17">
        <f t="shared" ca="1" si="786"/>
        <v>0</v>
      </c>
      <c r="Q11100" s="17">
        <f t="shared" ca="1" si="787"/>
        <v>0</v>
      </c>
    </row>
    <row r="11101" spans="1:17" x14ac:dyDescent="0.35">
      <c r="A11101" t="s">
        <v>2641</v>
      </c>
      <c r="B11101" t="s">
        <v>2190</v>
      </c>
      <c r="C11101" t="s">
        <v>2191</v>
      </c>
      <c r="D11101" t="s">
        <v>14</v>
      </c>
      <c r="E11101" t="s">
        <v>21</v>
      </c>
      <c r="F11101" t="s">
        <v>22</v>
      </c>
      <c r="G11101" t="s">
        <v>3040</v>
      </c>
      <c r="H11101">
        <v>23</v>
      </c>
      <c r="I11101">
        <v>189</v>
      </c>
      <c r="J11101">
        <v>35.359856999999998</v>
      </c>
      <c r="K11101">
        <v>167.57351499999999</v>
      </c>
      <c r="L11101" s="17">
        <f>IF($E11101&lt;&gt;"",VLOOKUP($E11101,GEMWs!$E$14:$L$20,7,FALSE),"")</f>
        <v>37.754918937403332</v>
      </c>
      <c r="M11101" s="17">
        <f>IF($E11101&lt;&gt;"",VLOOKUP($E11101,GEMWs!$E$14:$L$20,8,FALSE),"")</f>
        <v>96.174593288388181</v>
      </c>
      <c r="N11101" s="17">
        <f t="shared" si="788"/>
        <v>35.359856999999998</v>
      </c>
      <c r="O11101" s="17">
        <f t="shared" si="789"/>
        <v>167.57351499999999</v>
      </c>
      <c r="P11101" s="17">
        <f t="shared" si="786"/>
        <v>0.13725319302396921</v>
      </c>
      <c r="Q11101" s="17">
        <f t="shared" si="787"/>
        <v>0.65045511920480903</v>
      </c>
    </row>
    <row r="11102" spans="1:17" x14ac:dyDescent="0.35">
      <c r="A11102" t="s">
        <v>2641</v>
      </c>
      <c r="B11102" t="s">
        <v>459</v>
      </c>
      <c r="D11102" t="s">
        <v>22</v>
      </c>
      <c r="G11102" t="s">
        <v>3040</v>
      </c>
      <c r="H11102">
        <v>298.60000000000002</v>
      </c>
      <c r="J11102">
        <v>0</v>
      </c>
      <c r="K11102">
        <v>0</v>
      </c>
      <c r="L11102" s="17" t="str">
        <f>IF($E11102&lt;&gt;"",VLOOKUP($E11102,GEMWs!$E$14:$L$20,7,FALSE),"")</f>
        <v/>
      </c>
      <c r="M11102" s="17" t="str">
        <f>IF($E11102&lt;&gt;"",VLOOKUP($E11102,GEMWs!$E$14:$L$20,8,FALSE),"")</f>
        <v/>
      </c>
      <c r="N11102" s="17">
        <f t="shared" ca="1" si="788"/>
        <v>0</v>
      </c>
      <c r="O11102" s="17">
        <f t="shared" ca="1" si="789"/>
        <v>0</v>
      </c>
      <c r="P11102" s="17">
        <f t="shared" ca="1" si="786"/>
        <v>0</v>
      </c>
      <c r="Q11102" s="17">
        <f t="shared" ca="1" si="787"/>
        <v>0</v>
      </c>
    </row>
    <row r="11103" spans="1:17" x14ac:dyDescent="0.35">
      <c r="A11103" t="s">
        <v>2641</v>
      </c>
      <c r="B11103" t="s">
        <v>1463</v>
      </c>
      <c r="C11103" t="s">
        <v>1464</v>
      </c>
      <c r="D11103" t="s">
        <v>14</v>
      </c>
      <c r="E11103" t="s">
        <v>18</v>
      </c>
      <c r="F11103" t="s">
        <v>22</v>
      </c>
      <c r="G11103" t="s">
        <v>3040</v>
      </c>
      <c r="H11103">
        <v>0.4</v>
      </c>
      <c r="I11103">
        <v>191</v>
      </c>
      <c r="J11103">
        <v>471.26840700000002</v>
      </c>
      <c r="K11103">
        <v>2684.8208559999998</v>
      </c>
      <c r="L11103" s="17">
        <f>IF($E11103&lt;&gt;"",VLOOKUP($E11103,GEMWs!$E$14:$L$20,7,FALSE),"")</f>
        <v>5950.3939027696888</v>
      </c>
      <c r="M11103" s="17">
        <f>IF($E11103&lt;&gt;"",VLOOKUP($E11103,GEMWs!$E$14:$L$20,8,FALSE),"")</f>
        <v>10539.430626954083</v>
      </c>
      <c r="N11103" s="17">
        <f t="shared" si="788"/>
        <v>471.26840700000002</v>
      </c>
      <c r="O11103" s="17">
        <f t="shared" si="789"/>
        <v>2684.8208559999998</v>
      </c>
      <c r="P11103" s="17">
        <f t="shared" si="786"/>
        <v>1.4898573180630866E-4</v>
      </c>
      <c r="Q11103" s="17">
        <f t="shared" si="787"/>
        <v>8.4877321301107291E-4</v>
      </c>
    </row>
    <row r="11104" spans="1:17" x14ac:dyDescent="0.35">
      <c r="A11104" t="s">
        <v>2641</v>
      </c>
      <c r="B11104" t="s">
        <v>2658</v>
      </c>
      <c r="C11104" t="s">
        <v>2659</v>
      </c>
      <c r="D11104" t="s">
        <v>14</v>
      </c>
      <c r="E11104" t="s">
        <v>21</v>
      </c>
      <c r="F11104" t="s">
        <v>14</v>
      </c>
      <c r="G11104" t="s">
        <v>3040</v>
      </c>
      <c r="H11104">
        <v>1524.2</v>
      </c>
      <c r="I11104">
        <v>193</v>
      </c>
      <c r="J11104">
        <v>908</v>
      </c>
      <c r="K11104">
        <v>6810</v>
      </c>
      <c r="L11104" s="17">
        <f>IF($E11104&lt;&gt;"",VLOOKUP($E11104,GEMWs!$E$14:$L$20,7,FALSE),"")</f>
        <v>37.754918937403332</v>
      </c>
      <c r="M11104" s="17">
        <f>IF($E11104&lt;&gt;"",VLOOKUP($E11104,GEMWs!$E$14:$L$20,8,FALSE),"")</f>
        <v>96.174593288388181</v>
      </c>
      <c r="N11104" s="17">
        <f t="shared" si="788"/>
        <v>908</v>
      </c>
      <c r="O11104" s="17">
        <f t="shared" si="789"/>
        <v>6810</v>
      </c>
      <c r="P11104" s="17">
        <f t="shared" si="786"/>
        <v>0.2238179148311307</v>
      </c>
      <c r="Q11104" s="17">
        <f t="shared" si="787"/>
        <v>1.6786343612334802</v>
      </c>
    </row>
    <row r="11105" spans="1:17" x14ac:dyDescent="0.35">
      <c r="A11105" t="s">
        <v>2641</v>
      </c>
      <c r="B11105" t="s">
        <v>2613</v>
      </c>
      <c r="C11105" t="s">
        <v>158</v>
      </c>
      <c r="D11105" t="s">
        <v>14</v>
      </c>
      <c r="E11105" t="s">
        <v>18</v>
      </c>
      <c r="G11105" t="s">
        <v>3040</v>
      </c>
      <c r="H11105">
        <v>77.3</v>
      </c>
      <c r="J11105">
        <v>0</v>
      </c>
      <c r="K11105">
        <v>0</v>
      </c>
      <c r="L11105" s="17">
        <f>IF($E11105&lt;&gt;"",VLOOKUP($E11105,GEMWs!$E$14:$L$20,7,FALSE),"")</f>
        <v>5950.3939027696888</v>
      </c>
      <c r="M11105" s="17">
        <f>IF($E11105&lt;&gt;"",VLOOKUP($E11105,GEMWs!$E$14:$L$20,8,FALSE),"")</f>
        <v>10539.430626954083</v>
      </c>
      <c r="N11105" s="17">
        <f t="shared" ca="1" si="788"/>
        <v>5950.3939027696888</v>
      </c>
      <c r="O11105" s="17">
        <f t="shared" ca="1" si="789"/>
        <v>10539.430626954083</v>
      </c>
      <c r="P11105" s="17">
        <f t="shared" ca="1" si="786"/>
        <v>7.3343620482029638E-3</v>
      </c>
      <c r="Q11105" s="17">
        <f t="shared" ca="1" si="787"/>
        <v>1.2990736624010672E-2</v>
      </c>
    </row>
    <row r="11106" spans="1:17" x14ac:dyDescent="0.35">
      <c r="A11106" t="s">
        <v>2641</v>
      </c>
      <c r="B11106" t="s">
        <v>632</v>
      </c>
      <c r="C11106" t="s">
        <v>633</v>
      </c>
      <c r="D11106" t="s">
        <v>14</v>
      </c>
      <c r="E11106" t="s">
        <v>21</v>
      </c>
      <c r="F11106" t="s">
        <v>22</v>
      </c>
      <c r="G11106" t="s">
        <v>3040</v>
      </c>
      <c r="H11106">
        <v>6.4</v>
      </c>
      <c r="I11106">
        <v>194</v>
      </c>
      <c r="J11106">
        <v>496.80336899999998</v>
      </c>
      <c r="K11106">
        <v>496.80336899999998</v>
      </c>
      <c r="L11106" s="17">
        <f>IF($E11106&lt;&gt;"",VLOOKUP($E11106,GEMWs!$E$14:$L$20,7,FALSE),"")</f>
        <v>37.754918937403332</v>
      </c>
      <c r="M11106" s="17">
        <f>IF($E11106&lt;&gt;"",VLOOKUP($E11106,GEMWs!$E$14:$L$20,8,FALSE),"")</f>
        <v>96.174593288388181</v>
      </c>
      <c r="N11106" s="17">
        <f t="shared" si="788"/>
        <v>496.80336899999998</v>
      </c>
      <c r="O11106" s="17">
        <f t="shared" si="789"/>
        <v>496.80336899999998</v>
      </c>
      <c r="P11106" s="17">
        <f t="shared" si="786"/>
        <v>1.2882360304605746E-2</v>
      </c>
      <c r="Q11106" s="17">
        <f t="shared" si="787"/>
        <v>1.2882360304605746E-2</v>
      </c>
    </row>
    <row r="11107" spans="1:17" x14ac:dyDescent="0.35">
      <c r="A11107" t="s">
        <v>2641</v>
      </c>
      <c r="B11107" t="s">
        <v>1118</v>
      </c>
      <c r="D11107" t="s">
        <v>22</v>
      </c>
      <c r="G11107" t="s">
        <v>3040</v>
      </c>
      <c r="H11107">
        <v>47.7</v>
      </c>
      <c r="J11107">
        <v>0</v>
      </c>
      <c r="K11107">
        <v>0</v>
      </c>
      <c r="L11107" s="17" t="str">
        <f>IF($E11107&lt;&gt;"",VLOOKUP($E11107,GEMWs!$E$14:$L$20,7,FALSE),"")</f>
        <v/>
      </c>
      <c r="M11107" s="17" t="str">
        <f>IF($E11107&lt;&gt;"",VLOOKUP($E11107,GEMWs!$E$14:$L$20,8,FALSE),"")</f>
        <v/>
      </c>
      <c r="N11107" s="17">
        <f t="shared" ca="1" si="788"/>
        <v>0</v>
      </c>
      <c r="O11107" s="17">
        <f t="shared" ca="1" si="789"/>
        <v>0</v>
      </c>
      <c r="P11107" s="17">
        <f t="shared" ca="1" si="786"/>
        <v>0</v>
      </c>
      <c r="Q11107" s="17">
        <f t="shared" ca="1" si="787"/>
        <v>0</v>
      </c>
    </row>
    <row r="11108" spans="1:17" x14ac:dyDescent="0.35">
      <c r="A11108" t="s">
        <v>2641</v>
      </c>
      <c r="B11108" t="s">
        <v>2762</v>
      </c>
      <c r="C11108" t="s">
        <v>2763</v>
      </c>
      <c r="D11108" t="s">
        <v>14</v>
      </c>
      <c r="E11108" t="s">
        <v>21</v>
      </c>
      <c r="G11108" t="s">
        <v>3040</v>
      </c>
      <c r="H11108">
        <v>90.1</v>
      </c>
      <c r="J11108">
        <v>0</v>
      </c>
      <c r="K11108">
        <v>0</v>
      </c>
      <c r="L11108" s="17">
        <f>IF($E11108&lt;&gt;"",VLOOKUP($E11108,GEMWs!$E$14:$L$20,7,FALSE),"")</f>
        <v>37.754918937403332</v>
      </c>
      <c r="M11108" s="17">
        <f>IF($E11108&lt;&gt;"",VLOOKUP($E11108,GEMWs!$E$14:$L$20,8,FALSE),"")</f>
        <v>96.174593288388181</v>
      </c>
      <c r="N11108" s="17">
        <f t="shared" ca="1" si="788"/>
        <v>37.754918937403332</v>
      </c>
      <c r="O11108" s="17">
        <f t="shared" ca="1" si="789"/>
        <v>96.174593288388181</v>
      </c>
      <c r="P11108" s="17">
        <f t="shared" ca="1" si="786"/>
        <v>0.93683785830865984</v>
      </c>
      <c r="Q11108" s="17">
        <f t="shared" ca="1" si="787"/>
        <v>2.3864440061276104</v>
      </c>
    </row>
    <row r="11109" spans="1:17" x14ac:dyDescent="0.35">
      <c r="A11109" t="s">
        <v>2641</v>
      </c>
      <c r="B11109" t="s">
        <v>3003</v>
      </c>
      <c r="C11109" t="s">
        <v>1173</v>
      </c>
      <c r="D11109" t="s">
        <v>14</v>
      </c>
      <c r="E11109" t="s">
        <v>21</v>
      </c>
      <c r="F11109" t="s">
        <v>14</v>
      </c>
      <c r="G11109" t="s">
        <v>3040</v>
      </c>
      <c r="H11109">
        <v>1525.1</v>
      </c>
      <c r="I11109">
        <v>195</v>
      </c>
      <c r="J11109">
        <v>80</v>
      </c>
      <c r="K11109">
        <v>500</v>
      </c>
      <c r="L11109" s="17">
        <f>IF($E11109&lt;&gt;"",VLOOKUP($E11109,GEMWs!$E$14:$L$20,7,FALSE),"")</f>
        <v>37.754918937403332</v>
      </c>
      <c r="M11109" s="17">
        <f>IF($E11109&lt;&gt;"",VLOOKUP($E11109,GEMWs!$E$14:$L$20,8,FALSE),"")</f>
        <v>96.174593288388181</v>
      </c>
      <c r="N11109" s="17">
        <f t="shared" si="788"/>
        <v>80</v>
      </c>
      <c r="O11109" s="17">
        <f t="shared" si="789"/>
        <v>500</v>
      </c>
      <c r="P11109" s="17">
        <f t="shared" si="786"/>
        <v>3.0501999999999998</v>
      </c>
      <c r="Q11109" s="17">
        <f t="shared" si="787"/>
        <v>19.063749999999999</v>
      </c>
    </row>
    <row r="11110" spans="1:17" x14ac:dyDescent="0.35">
      <c r="A11110" t="s">
        <v>2641</v>
      </c>
      <c r="B11110" t="s">
        <v>2660</v>
      </c>
      <c r="C11110" t="s">
        <v>2661</v>
      </c>
      <c r="D11110" t="s">
        <v>14</v>
      </c>
      <c r="E11110" t="s">
        <v>21</v>
      </c>
      <c r="F11110" t="s">
        <v>22</v>
      </c>
      <c r="G11110" t="s">
        <v>3040</v>
      </c>
      <c r="H11110">
        <v>50.6</v>
      </c>
      <c r="I11110">
        <v>196</v>
      </c>
      <c r="J11110">
        <v>3080</v>
      </c>
      <c r="K11110">
        <v>4200</v>
      </c>
      <c r="L11110" s="17">
        <f>IF($E11110&lt;&gt;"",VLOOKUP($E11110,GEMWs!$E$14:$L$20,7,FALSE),"")</f>
        <v>37.754918937403332</v>
      </c>
      <c r="M11110" s="17">
        <f>IF($E11110&lt;&gt;"",VLOOKUP($E11110,GEMWs!$E$14:$L$20,8,FALSE),"")</f>
        <v>96.174593288388181</v>
      </c>
      <c r="N11110" s="17">
        <f t="shared" si="788"/>
        <v>3080</v>
      </c>
      <c r="O11110" s="17">
        <f t="shared" si="789"/>
        <v>4200</v>
      </c>
      <c r="P11110" s="17">
        <f t="shared" si="786"/>
        <v>1.2047619047619048E-2</v>
      </c>
      <c r="Q11110" s="17">
        <f t="shared" si="787"/>
        <v>1.6428571428571428E-2</v>
      </c>
    </row>
    <row r="11111" spans="1:17" x14ac:dyDescent="0.35">
      <c r="A11111" t="s">
        <v>2641</v>
      </c>
      <c r="B11111" t="s">
        <v>2662</v>
      </c>
      <c r="C11111" t="s">
        <v>2663</v>
      </c>
      <c r="D11111" t="s">
        <v>14</v>
      </c>
      <c r="E11111" t="s">
        <v>21</v>
      </c>
      <c r="F11111" t="s">
        <v>22</v>
      </c>
      <c r="G11111" t="s">
        <v>3040</v>
      </c>
      <c r="H11111">
        <v>203.7</v>
      </c>
      <c r="I11111">
        <v>199</v>
      </c>
      <c r="J11111">
        <v>7260</v>
      </c>
      <c r="K11111">
        <v>9900</v>
      </c>
      <c r="L11111" s="17">
        <f>IF($E11111&lt;&gt;"",VLOOKUP($E11111,GEMWs!$E$14:$L$20,7,FALSE),"")</f>
        <v>37.754918937403332</v>
      </c>
      <c r="M11111" s="17">
        <f>IF($E11111&lt;&gt;"",VLOOKUP($E11111,GEMWs!$E$14:$L$20,8,FALSE),"")</f>
        <v>96.174593288388181</v>
      </c>
      <c r="N11111" s="17">
        <f t="shared" si="788"/>
        <v>7260</v>
      </c>
      <c r="O11111" s="17">
        <f t="shared" si="789"/>
        <v>9900</v>
      </c>
      <c r="P11111" s="17">
        <f t="shared" si="786"/>
        <v>2.0575757575757574E-2</v>
      </c>
      <c r="Q11111" s="17">
        <f t="shared" si="787"/>
        <v>2.8057851239669421E-2</v>
      </c>
    </row>
    <row r="11112" spans="1:17" x14ac:dyDescent="0.35">
      <c r="A11112" t="s">
        <v>2641</v>
      </c>
      <c r="B11112" t="s">
        <v>2109</v>
      </c>
      <c r="C11112" t="s">
        <v>223</v>
      </c>
      <c r="D11112" t="s">
        <v>14</v>
      </c>
      <c r="E11112" t="s">
        <v>21</v>
      </c>
      <c r="F11112" t="s">
        <v>22</v>
      </c>
      <c r="G11112" t="s">
        <v>3040</v>
      </c>
      <c r="H11112">
        <v>58364.6</v>
      </c>
      <c r="I11112">
        <v>200</v>
      </c>
      <c r="J11112">
        <v>120</v>
      </c>
      <c r="K11112">
        <v>183</v>
      </c>
      <c r="L11112" s="17">
        <f>IF($E11112&lt;&gt;"",VLOOKUP($E11112,GEMWs!$E$14:$L$20,7,FALSE),"")</f>
        <v>37.754918937403332</v>
      </c>
      <c r="M11112" s="17">
        <f>IF($E11112&lt;&gt;"",VLOOKUP($E11112,GEMWs!$E$14:$L$20,8,FALSE),"")</f>
        <v>96.174593288388181</v>
      </c>
      <c r="N11112" s="17">
        <f t="shared" si="788"/>
        <v>120</v>
      </c>
      <c r="O11112" s="17">
        <f t="shared" si="789"/>
        <v>183</v>
      </c>
      <c r="P11112" s="17">
        <f t="shared" si="786"/>
        <v>318.93224043715844</v>
      </c>
      <c r="Q11112" s="17">
        <f t="shared" si="787"/>
        <v>486.37166666666667</v>
      </c>
    </row>
    <row r="11113" spans="1:17" x14ac:dyDescent="0.35">
      <c r="A11113" t="s">
        <v>2641</v>
      </c>
      <c r="B11113" t="s">
        <v>2664</v>
      </c>
      <c r="C11113" t="s">
        <v>2665</v>
      </c>
      <c r="D11113" t="s">
        <v>14</v>
      </c>
      <c r="E11113" t="s">
        <v>21</v>
      </c>
      <c r="F11113" t="s">
        <v>22</v>
      </c>
      <c r="G11113" t="s">
        <v>3040</v>
      </c>
      <c r="H11113">
        <v>32.200000000000003</v>
      </c>
      <c r="I11113">
        <v>201</v>
      </c>
      <c r="J11113">
        <v>3520</v>
      </c>
      <c r="K11113">
        <v>4800</v>
      </c>
      <c r="L11113" s="17">
        <f>IF($E11113&lt;&gt;"",VLOOKUP($E11113,GEMWs!$E$14:$L$20,7,FALSE),"")</f>
        <v>37.754918937403332</v>
      </c>
      <c r="M11113" s="17">
        <f>IF($E11113&lt;&gt;"",VLOOKUP($E11113,GEMWs!$E$14:$L$20,8,FALSE),"")</f>
        <v>96.174593288388181</v>
      </c>
      <c r="N11113" s="17">
        <f t="shared" si="788"/>
        <v>3520</v>
      </c>
      <c r="O11113" s="17">
        <f t="shared" si="789"/>
        <v>4800</v>
      </c>
      <c r="P11113" s="17">
        <f t="shared" si="786"/>
        <v>6.7083333333333335E-3</v>
      </c>
      <c r="Q11113" s="17">
        <f t="shared" si="787"/>
        <v>9.1477272727272744E-3</v>
      </c>
    </row>
    <row r="11114" spans="1:17" x14ac:dyDescent="0.35">
      <c r="A11114" t="s">
        <v>2641</v>
      </c>
      <c r="B11114" t="s">
        <v>2110</v>
      </c>
      <c r="C11114" t="s">
        <v>2111</v>
      </c>
      <c r="D11114" t="s">
        <v>14</v>
      </c>
      <c r="E11114" t="s">
        <v>21</v>
      </c>
      <c r="F11114" t="s">
        <v>22</v>
      </c>
      <c r="G11114" t="s">
        <v>3040</v>
      </c>
      <c r="H11114">
        <v>7798.5</v>
      </c>
      <c r="I11114">
        <v>202</v>
      </c>
      <c r="J11114">
        <v>21.575194</v>
      </c>
      <c r="K11114">
        <v>21.575194</v>
      </c>
      <c r="L11114" s="17">
        <f>IF($E11114&lt;&gt;"",VLOOKUP($E11114,GEMWs!$E$14:$L$20,7,FALSE),"")</f>
        <v>37.754918937403332</v>
      </c>
      <c r="M11114" s="17">
        <f>IF($E11114&lt;&gt;"",VLOOKUP($E11114,GEMWs!$E$14:$L$20,8,FALSE),"")</f>
        <v>96.174593288388181</v>
      </c>
      <c r="N11114" s="17">
        <f t="shared" si="788"/>
        <v>21.575194</v>
      </c>
      <c r="O11114" s="17">
        <f t="shared" si="789"/>
        <v>21.575194</v>
      </c>
      <c r="P11114" s="17">
        <f t="shared" si="786"/>
        <v>361.45677299587663</v>
      </c>
      <c r="Q11114" s="17">
        <f t="shared" si="787"/>
        <v>361.45677299587663</v>
      </c>
    </row>
    <row r="11115" spans="1:17" x14ac:dyDescent="0.35">
      <c r="A11115" t="s">
        <v>2641</v>
      </c>
      <c r="B11115" t="s">
        <v>2666</v>
      </c>
      <c r="C11115" t="s">
        <v>2667</v>
      </c>
      <c r="D11115" t="s">
        <v>14</v>
      </c>
      <c r="E11115" t="s">
        <v>21</v>
      </c>
      <c r="F11115" t="s">
        <v>22</v>
      </c>
      <c r="G11115" t="s">
        <v>3040</v>
      </c>
      <c r="H11115">
        <v>18.600000000000001</v>
      </c>
      <c r="I11115">
        <v>204</v>
      </c>
      <c r="J11115">
        <v>2000</v>
      </c>
      <c r="K11115">
        <v>2000</v>
      </c>
      <c r="L11115" s="17">
        <f>IF($E11115&lt;&gt;"",VLOOKUP($E11115,GEMWs!$E$14:$L$20,7,FALSE),"")</f>
        <v>37.754918937403332</v>
      </c>
      <c r="M11115" s="17">
        <f>IF($E11115&lt;&gt;"",VLOOKUP($E11115,GEMWs!$E$14:$L$20,8,FALSE),"")</f>
        <v>96.174593288388181</v>
      </c>
      <c r="N11115" s="17">
        <f t="shared" si="788"/>
        <v>2000</v>
      </c>
      <c r="O11115" s="17">
        <f t="shared" si="789"/>
        <v>2000</v>
      </c>
      <c r="P11115" s="17">
        <f t="shared" si="786"/>
        <v>9.300000000000001E-3</v>
      </c>
      <c r="Q11115" s="17">
        <f t="shared" si="787"/>
        <v>9.300000000000001E-3</v>
      </c>
    </row>
    <row r="11116" spans="1:17" x14ac:dyDescent="0.35">
      <c r="A11116" t="s">
        <v>2641</v>
      </c>
      <c r="B11116" t="s">
        <v>245</v>
      </c>
      <c r="D11116" t="s">
        <v>22</v>
      </c>
      <c r="G11116" t="s">
        <v>3040</v>
      </c>
      <c r="H11116">
        <v>2107.6</v>
      </c>
      <c r="J11116">
        <v>0</v>
      </c>
      <c r="K11116">
        <v>0</v>
      </c>
      <c r="L11116" s="17" t="str">
        <f>IF($E11116&lt;&gt;"",VLOOKUP($E11116,GEMWs!$E$14:$L$20,7,FALSE),"")</f>
        <v/>
      </c>
      <c r="M11116" s="17" t="str">
        <f>IF($E11116&lt;&gt;"",VLOOKUP($E11116,GEMWs!$E$14:$L$20,8,FALSE),"")</f>
        <v/>
      </c>
      <c r="N11116" s="17">
        <f t="shared" ca="1" si="788"/>
        <v>0</v>
      </c>
      <c r="O11116" s="17">
        <f t="shared" ca="1" si="789"/>
        <v>0</v>
      </c>
      <c r="P11116" s="17">
        <f t="shared" ca="1" si="786"/>
        <v>0</v>
      </c>
      <c r="Q11116" s="17">
        <f t="shared" ca="1" si="787"/>
        <v>0</v>
      </c>
    </row>
    <row r="11117" spans="1:17" x14ac:dyDescent="0.35">
      <c r="A11117" t="s">
        <v>2641</v>
      </c>
      <c r="B11117" t="s">
        <v>1119</v>
      </c>
      <c r="D11117" t="s">
        <v>14</v>
      </c>
      <c r="E11117" t="s">
        <v>21</v>
      </c>
      <c r="G11117" t="s">
        <v>3040</v>
      </c>
      <c r="H11117">
        <v>908.9</v>
      </c>
      <c r="J11117">
        <v>0</v>
      </c>
      <c r="K11117">
        <v>0</v>
      </c>
      <c r="L11117" s="17">
        <f>IF($E11117&lt;&gt;"",VLOOKUP($E11117,GEMWs!$E$14:$L$20,7,FALSE),"")</f>
        <v>37.754918937403332</v>
      </c>
      <c r="M11117" s="17">
        <f>IF($E11117&lt;&gt;"",VLOOKUP($E11117,GEMWs!$E$14:$L$20,8,FALSE),"")</f>
        <v>96.174593288388181</v>
      </c>
      <c r="N11117" s="17">
        <f t="shared" ca="1" si="788"/>
        <v>37.754918937403332</v>
      </c>
      <c r="O11117" s="17">
        <f t="shared" ca="1" si="789"/>
        <v>96.174593288388181</v>
      </c>
      <c r="P11117" s="17">
        <f t="shared" ca="1" si="786"/>
        <v>9.4505208592313092</v>
      </c>
      <c r="Q11117" s="17">
        <f t="shared" ca="1" si="787"/>
        <v>24.073684319305052</v>
      </c>
    </row>
    <row r="11118" spans="1:17" x14ac:dyDescent="0.35">
      <c r="A11118" t="s">
        <v>2641</v>
      </c>
      <c r="B11118" t="s">
        <v>947</v>
      </c>
      <c r="C11118" t="s">
        <v>948</v>
      </c>
      <c r="D11118" t="s">
        <v>14</v>
      </c>
      <c r="E11118" t="s">
        <v>21</v>
      </c>
      <c r="F11118" t="s">
        <v>22</v>
      </c>
      <c r="G11118" t="s">
        <v>3040</v>
      </c>
      <c r="H11118">
        <v>1033.2</v>
      </c>
      <c r="I11118">
        <v>356</v>
      </c>
      <c r="J11118">
        <v>2000</v>
      </c>
      <c r="K11118">
        <v>2000</v>
      </c>
      <c r="L11118" s="17">
        <f>IF($E11118&lt;&gt;"",VLOOKUP($E11118,GEMWs!$E$14:$L$20,7,FALSE),"")</f>
        <v>37.754918937403332</v>
      </c>
      <c r="M11118" s="17">
        <f>IF($E11118&lt;&gt;"",VLOOKUP($E11118,GEMWs!$E$14:$L$20,8,FALSE),"")</f>
        <v>96.174593288388181</v>
      </c>
      <c r="N11118" s="17">
        <f t="shared" si="788"/>
        <v>2000</v>
      </c>
      <c r="O11118" s="17">
        <f t="shared" si="789"/>
        <v>2000</v>
      </c>
      <c r="P11118" s="17">
        <f t="shared" si="786"/>
        <v>0.51660000000000006</v>
      </c>
      <c r="Q11118" s="17">
        <f t="shared" si="787"/>
        <v>0.51660000000000006</v>
      </c>
    </row>
    <row r="11119" spans="1:17" x14ac:dyDescent="0.35">
      <c r="A11119" t="s">
        <v>2641</v>
      </c>
      <c r="B11119" t="s">
        <v>2818</v>
      </c>
      <c r="C11119" t="s">
        <v>2819</v>
      </c>
      <c r="D11119" t="s">
        <v>22</v>
      </c>
      <c r="G11119" t="s">
        <v>3040</v>
      </c>
      <c r="H11119">
        <v>865.1</v>
      </c>
      <c r="J11119">
        <v>0</v>
      </c>
      <c r="K11119">
        <v>0</v>
      </c>
      <c r="L11119" s="17" t="str">
        <f>IF($E11119&lt;&gt;"",VLOOKUP($E11119,GEMWs!$E$14:$L$20,7,FALSE),"")</f>
        <v/>
      </c>
      <c r="M11119" s="17" t="str">
        <f>IF($E11119&lt;&gt;"",VLOOKUP($E11119,GEMWs!$E$14:$L$20,8,FALSE),"")</f>
        <v/>
      </c>
      <c r="N11119" s="17">
        <f t="shared" ca="1" si="788"/>
        <v>0</v>
      </c>
      <c r="O11119" s="17">
        <f t="shared" ca="1" si="789"/>
        <v>0</v>
      </c>
      <c r="P11119" s="17">
        <f t="shared" ca="1" si="786"/>
        <v>0</v>
      </c>
      <c r="Q11119" s="17">
        <f t="shared" ca="1" si="787"/>
        <v>0</v>
      </c>
    </row>
    <row r="11120" spans="1:17" x14ac:dyDescent="0.35">
      <c r="A11120" t="s">
        <v>2641</v>
      </c>
      <c r="B11120" t="s">
        <v>2668</v>
      </c>
      <c r="C11120" t="s">
        <v>2669</v>
      </c>
      <c r="D11120" t="s">
        <v>14</v>
      </c>
      <c r="E11120" t="s">
        <v>21</v>
      </c>
      <c r="F11120" t="s">
        <v>22</v>
      </c>
      <c r="G11120" t="s">
        <v>3040</v>
      </c>
      <c r="H11120">
        <v>212.1</v>
      </c>
      <c r="I11120">
        <v>358</v>
      </c>
      <c r="J11120">
        <v>338.8</v>
      </c>
      <c r="K11120">
        <v>462</v>
      </c>
      <c r="L11120" s="17">
        <f>IF($E11120&lt;&gt;"",VLOOKUP($E11120,GEMWs!$E$14:$L$20,7,FALSE),"")</f>
        <v>37.754918937403332</v>
      </c>
      <c r="M11120" s="17">
        <f>IF($E11120&lt;&gt;"",VLOOKUP($E11120,GEMWs!$E$14:$L$20,8,FALSE),"")</f>
        <v>96.174593288388181</v>
      </c>
      <c r="N11120" s="17">
        <f t="shared" si="788"/>
        <v>338.8</v>
      </c>
      <c r="O11120" s="17">
        <f t="shared" si="789"/>
        <v>462</v>
      </c>
      <c r="P11120" s="17">
        <f t="shared" si="786"/>
        <v>0.45909090909090911</v>
      </c>
      <c r="Q11120" s="17">
        <f t="shared" si="787"/>
        <v>0.62603305785123964</v>
      </c>
    </row>
    <row r="11121" spans="1:17" x14ac:dyDescent="0.35">
      <c r="A11121" t="s">
        <v>2641</v>
      </c>
      <c r="B11121" t="s">
        <v>1058</v>
      </c>
      <c r="C11121" t="s">
        <v>1059</v>
      </c>
      <c r="D11121" t="s">
        <v>14</v>
      </c>
      <c r="E11121" t="s">
        <v>21</v>
      </c>
      <c r="F11121" t="s">
        <v>22</v>
      </c>
      <c r="G11121" t="s">
        <v>3040</v>
      </c>
      <c r="H11121">
        <v>6636.4</v>
      </c>
      <c r="I11121">
        <v>214</v>
      </c>
      <c r="J11121">
        <v>8341</v>
      </c>
      <c r="K11121">
        <v>8341</v>
      </c>
      <c r="L11121" s="17">
        <f>IF($E11121&lt;&gt;"",VLOOKUP($E11121,GEMWs!$E$14:$L$20,7,FALSE),"")</f>
        <v>37.754918937403332</v>
      </c>
      <c r="M11121" s="17">
        <f>IF($E11121&lt;&gt;"",VLOOKUP($E11121,GEMWs!$E$14:$L$20,8,FALSE),"")</f>
        <v>96.174593288388181</v>
      </c>
      <c r="N11121" s="17">
        <f t="shared" si="788"/>
        <v>8341</v>
      </c>
      <c r="O11121" s="17">
        <f t="shared" si="789"/>
        <v>8341</v>
      </c>
      <c r="P11121" s="17">
        <f t="shared" si="786"/>
        <v>0.79563601486632296</v>
      </c>
      <c r="Q11121" s="17">
        <f t="shared" si="787"/>
        <v>0.79563601486632296</v>
      </c>
    </row>
    <row r="11122" spans="1:17" x14ac:dyDescent="0.35">
      <c r="A11122" t="s">
        <v>2641</v>
      </c>
      <c r="B11122" t="s">
        <v>1060</v>
      </c>
      <c r="C11122" t="s">
        <v>1061</v>
      </c>
      <c r="D11122" t="s">
        <v>14</v>
      </c>
      <c r="E11122" t="s">
        <v>21</v>
      </c>
      <c r="F11122" t="s">
        <v>22</v>
      </c>
      <c r="G11122" t="s">
        <v>3040</v>
      </c>
      <c r="H11122">
        <v>53725</v>
      </c>
      <c r="I11122">
        <v>216</v>
      </c>
      <c r="J11122">
        <v>3182</v>
      </c>
      <c r="K11122">
        <v>8182</v>
      </c>
      <c r="L11122" s="17">
        <f>IF($E11122&lt;&gt;"",VLOOKUP($E11122,GEMWs!$E$14:$L$20,7,FALSE),"")</f>
        <v>37.754918937403332</v>
      </c>
      <c r="M11122" s="17">
        <f>IF($E11122&lt;&gt;"",VLOOKUP($E11122,GEMWs!$E$14:$L$20,8,FALSE),"")</f>
        <v>96.174593288388181</v>
      </c>
      <c r="N11122" s="17">
        <f t="shared" si="788"/>
        <v>3182</v>
      </c>
      <c r="O11122" s="17">
        <f t="shared" si="789"/>
        <v>8182</v>
      </c>
      <c r="P11122" s="17">
        <f t="shared" si="786"/>
        <v>6.5662429723783919</v>
      </c>
      <c r="Q11122" s="17">
        <f t="shared" si="787"/>
        <v>16.884035197988688</v>
      </c>
    </row>
    <row r="11123" spans="1:17" x14ac:dyDescent="0.35">
      <c r="A11123" t="s">
        <v>2641</v>
      </c>
      <c r="B11123" t="s">
        <v>3002</v>
      </c>
      <c r="C11123" t="s">
        <v>158</v>
      </c>
      <c r="D11123" t="s">
        <v>22</v>
      </c>
      <c r="G11123" t="s">
        <v>3040</v>
      </c>
      <c r="H11123">
        <v>2266.9</v>
      </c>
      <c r="J11123">
        <v>0</v>
      </c>
      <c r="K11123">
        <v>0</v>
      </c>
      <c r="L11123" s="17" t="str">
        <f>IF($E11123&lt;&gt;"",VLOOKUP($E11123,GEMWs!$E$14:$L$20,7,FALSE),"")</f>
        <v/>
      </c>
      <c r="M11123" s="17" t="str">
        <f>IF($E11123&lt;&gt;"",VLOOKUP($E11123,GEMWs!$E$14:$L$20,8,FALSE),"")</f>
        <v/>
      </c>
      <c r="N11123" s="17">
        <f t="shared" ca="1" si="788"/>
        <v>0</v>
      </c>
      <c r="O11123" s="17">
        <f t="shared" ca="1" si="789"/>
        <v>0</v>
      </c>
      <c r="P11123" s="17">
        <f t="shared" ca="1" si="786"/>
        <v>0</v>
      </c>
      <c r="Q11123" s="17">
        <f t="shared" ca="1" si="787"/>
        <v>0</v>
      </c>
    </row>
    <row r="11124" spans="1:17" x14ac:dyDescent="0.35">
      <c r="A11124" t="s">
        <v>2641</v>
      </c>
      <c r="B11124" t="s">
        <v>153</v>
      </c>
      <c r="D11124" t="s">
        <v>14</v>
      </c>
      <c r="E11124" t="s">
        <v>21</v>
      </c>
      <c r="G11124" t="s">
        <v>3040</v>
      </c>
      <c r="H11124">
        <v>546.70000000000005</v>
      </c>
      <c r="J11124">
        <v>0</v>
      </c>
      <c r="K11124">
        <v>0</v>
      </c>
      <c r="L11124" s="17">
        <f>IF($E11124&lt;&gt;"",VLOOKUP($E11124,GEMWs!$E$14:$L$20,7,FALSE),"")</f>
        <v>37.754918937403332</v>
      </c>
      <c r="M11124" s="17">
        <f>IF($E11124&lt;&gt;"",VLOOKUP($E11124,GEMWs!$E$14:$L$20,8,FALSE),"")</f>
        <v>96.174593288388181</v>
      </c>
      <c r="N11124" s="17">
        <f t="shared" ca="1" si="788"/>
        <v>37.754918937403332</v>
      </c>
      <c r="O11124" s="17">
        <f t="shared" ca="1" si="789"/>
        <v>96.174593288388181</v>
      </c>
      <c r="P11124" s="17">
        <f t="shared" ca="1" si="786"/>
        <v>5.684453464343445</v>
      </c>
      <c r="Q11124" s="17">
        <f t="shared" ca="1" si="787"/>
        <v>14.480232387901941</v>
      </c>
    </row>
    <row r="11125" spans="1:17" x14ac:dyDescent="0.35">
      <c r="A11125" t="s">
        <v>2641</v>
      </c>
      <c r="B11125" t="s">
        <v>563</v>
      </c>
      <c r="C11125" t="s">
        <v>564</v>
      </c>
      <c r="D11125" t="s">
        <v>14</v>
      </c>
      <c r="E11125" t="s">
        <v>21</v>
      </c>
      <c r="F11125" t="s">
        <v>22</v>
      </c>
      <c r="G11125" t="s">
        <v>3040</v>
      </c>
      <c r="H11125">
        <v>93.8</v>
      </c>
      <c r="I11125">
        <v>217</v>
      </c>
      <c r="J11125">
        <v>6364</v>
      </c>
      <c r="K11125">
        <v>18182</v>
      </c>
      <c r="L11125" s="17">
        <f>IF($E11125&lt;&gt;"",VLOOKUP($E11125,GEMWs!$E$14:$L$20,7,FALSE),"")</f>
        <v>37.754918937403332</v>
      </c>
      <c r="M11125" s="17">
        <f>IF($E11125&lt;&gt;"",VLOOKUP($E11125,GEMWs!$E$14:$L$20,8,FALSE),"")</f>
        <v>96.174593288388181</v>
      </c>
      <c r="N11125" s="17">
        <f t="shared" si="788"/>
        <v>6364</v>
      </c>
      <c r="O11125" s="17">
        <f t="shared" si="789"/>
        <v>18182</v>
      </c>
      <c r="P11125" s="17">
        <f t="shared" si="786"/>
        <v>5.1589484105158947E-3</v>
      </c>
      <c r="Q11125" s="17">
        <f t="shared" si="787"/>
        <v>1.4739157762413576E-2</v>
      </c>
    </row>
    <row r="11126" spans="1:17" x14ac:dyDescent="0.35">
      <c r="A11126" t="s">
        <v>2641</v>
      </c>
      <c r="B11126" t="s">
        <v>1062</v>
      </c>
      <c r="C11126" t="s">
        <v>1063</v>
      </c>
      <c r="D11126" t="s">
        <v>14</v>
      </c>
      <c r="E11126" t="s">
        <v>21</v>
      </c>
      <c r="F11126" t="s">
        <v>22</v>
      </c>
      <c r="G11126" t="s">
        <v>3040</v>
      </c>
      <c r="H11126">
        <v>14678.6</v>
      </c>
      <c r="I11126">
        <v>359</v>
      </c>
      <c r="J11126">
        <v>6000</v>
      </c>
      <c r="K11126">
        <v>6000</v>
      </c>
      <c r="L11126" s="17">
        <f>IF($E11126&lt;&gt;"",VLOOKUP($E11126,GEMWs!$E$14:$L$20,7,FALSE),"")</f>
        <v>37.754918937403332</v>
      </c>
      <c r="M11126" s="17">
        <f>IF($E11126&lt;&gt;"",VLOOKUP($E11126,GEMWs!$E$14:$L$20,8,FALSE),"")</f>
        <v>96.174593288388181</v>
      </c>
      <c r="N11126" s="17">
        <f t="shared" si="788"/>
        <v>6000</v>
      </c>
      <c r="O11126" s="17">
        <f t="shared" si="789"/>
        <v>6000</v>
      </c>
      <c r="P11126" s="17">
        <f t="shared" si="786"/>
        <v>2.4464333333333332</v>
      </c>
      <c r="Q11126" s="17">
        <f t="shared" si="787"/>
        <v>2.4464333333333332</v>
      </c>
    </row>
    <row r="11127" spans="1:17" x14ac:dyDescent="0.35">
      <c r="A11127" t="s">
        <v>2641</v>
      </c>
      <c r="B11127" t="s">
        <v>27</v>
      </c>
      <c r="C11127" t="s">
        <v>28</v>
      </c>
      <c r="D11127" t="s">
        <v>14</v>
      </c>
      <c r="E11127" t="s">
        <v>21</v>
      </c>
      <c r="F11127" t="s">
        <v>22</v>
      </c>
      <c r="G11127" t="s">
        <v>3040</v>
      </c>
      <c r="H11127">
        <v>568.70000000000005</v>
      </c>
      <c r="I11127">
        <v>218</v>
      </c>
      <c r="J11127">
        <v>2000</v>
      </c>
      <c r="K11127">
        <v>15000</v>
      </c>
      <c r="L11127" s="17">
        <f>IF($E11127&lt;&gt;"",VLOOKUP($E11127,GEMWs!$E$14:$L$20,7,FALSE),"")</f>
        <v>37.754918937403332</v>
      </c>
      <c r="M11127" s="17">
        <f>IF($E11127&lt;&gt;"",VLOOKUP($E11127,GEMWs!$E$14:$L$20,8,FALSE),"")</f>
        <v>96.174593288388181</v>
      </c>
      <c r="N11127" s="17">
        <f t="shared" si="788"/>
        <v>2000</v>
      </c>
      <c r="O11127" s="17">
        <f t="shared" si="789"/>
        <v>15000</v>
      </c>
      <c r="P11127" s="17">
        <f t="shared" si="786"/>
        <v>3.7913333333333334E-2</v>
      </c>
      <c r="Q11127" s="17">
        <f t="shared" si="787"/>
        <v>0.28435000000000005</v>
      </c>
    </row>
    <row r="11128" spans="1:17" x14ac:dyDescent="0.35">
      <c r="A11128" t="s">
        <v>2641</v>
      </c>
      <c r="B11128" t="s">
        <v>174</v>
      </c>
      <c r="C11128" t="s">
        <v>175</v>
      </c>
      <c r="D11128" t="s">
        <v>14</v>
      </c>
      <c r="E11128" t="s">
        <v>21</v>
      </c>
      <c r="F11128" t="s">
        <v>22</v>
      </c>
      <c r="G11128" t="s">
        <v>3040</v>
      </c>
      <c r="H11128">
        <v>1125.2</v>
      </c>
      <c r="I11128">
        <v>219</v>
      </c>
      <c r="J11128">
        <v>28000</v>
      </c>
      <c r="K11128">
        <v>28000</v>
      </c>
      <c r="L11128" s="17">
        <f>IF($E11128&lt;&gt;"",VLOOKUP($E11128,GEMWs!$E$14:$L$20,7,FALSE),"")</f>
        <v>37.754918937403332</v>
      </c>
      <c r="M11128" s="17">
        <f>IF($E11128&lt;&gt;"",VLOOKUP($E11128,GEMWs!$E$14:$L$20,8,FALSE),"")</f>
        <v>96.174593288388181</v>
      </c>
      <c r="N11128" s="17">
        <f t="shared" si="788"/>
        <v>28000</v>
      </c>
      <c r="O11128" s="17">
        <f t="shared" si="789"/>
        <v>28000</v>
      </c>
      <c r="P11128" s="17">
        <f t="shared" si="786"/>
        <v>4.018571428571429E-2</v>
      </c>
      <c r="Q11128" s="17">
        <f t="shared" si="787"/>
        <v>4.018571428571429E-2</v>
      </c>
    </row>
    <row r="11129" spans="1:17" x14ac:dyDescent="0.35">
      <c r="A11129" t="s">
        <v>2641</v>
      </c>
      <c r="B11129" t="s">
        <v>2793</v>
      </c>
      <c r="C11129" t="s">
        <v>2794</v>
      </c>
      <c r="D11129" t="s">
        <v>14</v>
      </c>
      <c r="E11129" t="s">
        <v>18</v>
      </c>
      <c r="G11129" t="s">
        <v>3040</v>
      </c>
      <c r="H11129">
        <v>46.5</v>
      </c>
      <c r="J11129">
        <v>0</v>
      </c>
      <c r="K11129">
        <v>0</v>
      </c>
      <c r="L11129" s="17">
        <f>IF($E11129&lt;&gt;"",VLOOKUP($E11129,GEMWs!$E$14:$L$20,7,FALSE),"")</f>
        <v>5950.3939027696888</v>
      </c>
      <c r="M11129" s="17">
        <f>IF($E11129&lt;&gt;"",VLOOKUP($E11129,GEMWs!$E$14:$L$20,8,FALSE),"")</f>
        <v>10539.430626954083</v>
      </c>
      <c r="N11129" s="17">
        <f t="shared" ca="1" si="788"/>
        <v>5950.3939027696888</v>
      </c>
      <c r="O11129" s="17">
        <f t="shared" ca="1" si="789"/>
        <v>10539.430626954083</v>
      </c>
      <c r="P11129" s="17">
        <f t="shared" ca="1" si="786"/>
        <v>4.4120030432268798E-3</v>
      </c>
      <c r="Q11129" s="17">
        <f t="shared" ca="1" si="787"/>
        <v>7.8146087065523451E-3</v>
      </c>
    </row>
    <row r="11130" spans="1:17" x14ac:dyDescent="0.35">
      <c r="A11130" t="s">
        <v>2641</v>
      </c>
      <c r="B11130" t="s">
        <v>2764</v>
      </c>
      <c r="D11130" t="s">
        <v>22</v>
      </c>
      <c r="G11130" t="s">
        <v>3040</v>
      </c>
      <c r="H11130">
        <v>16.600000000000001</v>
      </c>
      <c r="J11130">
        <v>0</v>
      </c>
      <c r="K11130">
        <v>0</v>
      </c>
      <c r="L11130" s="17" t="str">
        <f>IF($E11130&lt;&gt;"",VLOOKUP($E11130,GEMWs!$E$14:$L$20,7,FALSE),"")</f>
        <v/>
      </c>
      <c r="M11130" s="17" t="str">
        <f>IF($E11130&lt;&gt;"",VLOOKUP($E11130,GEMWs!$E$14:$L$20,8,FALSE),"")</f>
        <v/>
      </c>
      <c r="N11130" s="17">
        <f t="shared" ca="1" si="788"/>
        <v>0</v>
      </c>
      <c r="O11130" s="17">
        <f t="shared" ca="1" si="789"/>
        <v>0</v>
      </c>
      <c r="P11130" s="17">
        <f t="shared" ca="1" si="786"/>
        <v>0</v>
      </c>
      <c r="Q11130" s="17">
        <f t="shared" ca="1" si="787"/>
        <v>0</v>
      </c>
    </row>
    <row r="11131" spans="1:17" x14ac:dyDescent="0.35">
      <c r="A11131" t="s">
        <v>2641</v>
      </c>
      <c r="B11131" t="s">
        <v>210</v>
      </c>
      <c r="C11131" t="s">
        <v>211</v>
      </c>
      <c r="D11131" t="s">
        <v>14</v>
      </c>
      <c r="E11131" t="s">
        <v>21</v>
      </c>
      <c r="F11131" t="s">
        <v>22</v>
      </c>
      <c r="G11131" t="s">
        <v>3040</v>
      </c>
      <c r="H11131">
        <v>252.7</v>
      </c>
      <c r="I11131">
        <v>221</v>
      </c>
      <c r="J11131">
        <v>1361</v>
      </c>
      <c r="K11131">
        <v>2268</v>
      </c>
      <c r="L11131" s="17">
        <f>IF($E11131&lt;&gt;"",VLOOKUP($E11131,GEMWs!$E$14:$L$20,7,FALSE),"")</f>
        <v>37.754918937403332</v>
      </c>
      <c r="M11131" s="17">
        <f>IF($E11131&lt;&gt;"",VLOOKUP($E11131,GEMWs!$E$14:$L$20,8,FALSE),"")</f>
        <v>96.174593288388181</v>
      </c>
      <c r="N11131" s="17">
        <f t="shared" si="788"/>
        <v>1361</v>
      </c>
      <c r="O11131" s="17">
        <f t="shared" si="789"/>
        <v>2268</v>
      </c>
      <c r="P11131" s="17">
        <f t="shared" si="786"/>
        <v>0.11141975308641974</v>
      </c>
      <c r="Q11131" s="17">
        <f t="shared" si="787"/>
        <v>0.18567229977957384</v>
      </c>
    </row>
    <row r="11132" spans="1:17" x14ac:dyDescent="0.35">
      <c r="A11132" t="s">
        <v>2641</v>
      </c>
      <c r="B11132" t="s">
        <v>2716</v>
      </c>
      <c r="D11132" t="s">
        <v>14</v>
      </c>
      <c r="E11132" t="s">
        <v>21</v>
      </c>
      <c r="G11132" t="s">
        <v>3040</v>
      </c>
      <c r="H11132">
        <v>3.5</v>
      </c>
      <c r="J11132">
        <v>0</v>
      </c>
      <c r="K11132">
        <v>0</v>
      </c>
      <c r="L11132" s="17">
        <f>IF($E11132&lt;&gt;"",VLOOKUP($E11132,GEMWs!$E$14:$L$20,7,FALSE),"")</f>
        <v>37.754918937403332</v>
      </c>
      <c r="M11132" s="17">
        <f>IF($E11132&lt;&gt;"",VLOOKUP($E11132,GEMWs!$E$14:$L$20,8,FALSE),"")</f>
        <v>96.174593288388181</v>
      </c>
      <c r="N11132" s="17">
        <f t="shared" ca="1" si="788"/>
        <v>37.754918937403332</v>
      </c>
      <c r="O11132" s="17">
        <f t="shared" ca="1" si="789"/>
        <v>96.174593288388181</v>
      </c>
      <c r="P11132" s="17">
        <f t="shared" ca="1" si="786"/>
        <v>3.639214765904894E-2</v>
      </c>
      <c r="Q11132" s="17">
        <f t="shared" ca="1" si="787"/>
        <v>9.2703152291305629E-2</v>
      </c>
    </row>
    <row r="11133" spans="1:17" x14ac:dyDescent="0.35">
      <c r="A11133" t="s">
        <v>2641</v>
      </c>
      <c r="B11133" t="s">
        <v>824</v>
      </c>
      <c r="D11133" t="s">
        <v>22</v>
      </c>
      <c r="G11133" t="s">
        <v>3040</v>
      </c>
      <c r="H11133">
        <v>109.4</v>
      </c>
      <c r="J11133">
        <v>0</v>
      </c>
      <c r="K11133">
        <v>0</v>
      </c>
      <c r="L11133" s="17" t="str">
        <f>IF($E11133&lt;&gt;"",VLOOKUP($E11133,GEMWs!$E$14:$L$20,7,FALSE),"")</f>
        <v/>
      </c>
      <c r="M11133" s="17" t="str">
        <f>IF($E11133&lt;&gt;"",VLOOKUP($E11133,GEMWs!$E$14:$L$20,8,FALSE),"")</f>
        <v/>
      </c>
      <c r="N11133" s="17">
        <f t="shared" ca="1" si="788"/>
        <v>0</v>
      </c>
      <c r="O11133" s="17">
        <f t="shared" ca="1" si="789"/>
        <v>0</v>
      </c>
      <c r="P11133" s="17">
        <f t="shared" ca="1" si="786"/>
        <v>0</v>
      </c>
      <c r="Q11133" s="17">
        <f t="shared" ca="1" si="787"/>
        <v>0</v>
      </c>
    </row>
    <row r="11134" spans="1:17" x14ac:dyDescent="0.35">
      <c r="A11134" t="s">
        <v>2641</v>
      </c>
      <c r="B11134" t="s">
        <v>407</v>
      </c>
      <c r="D11134" t="s">
        <v>14</v>
      </c>
      <c r="E11134" t="s">
        <v>21</v>
      </c>
      <c r="G11134" t="s">
        <v>3040</v>
      </c>
      <c r="H11134">
        <v>116.3</v>
      </c>
      <c r="J11134">
        <v>0</v>
      </c>
      <c r="K11134">
        <v>0</v>
      </c>
      <c r="L11134" s="17">
        <f>IF($E11134&lt;&gt;"",VLOOKUP($E11134,GEMWs!$E$14:$L$20,7,FALSE),"")</f>
        <v>37.754918937403332</v>
      </c>
      <c r="M11134" s="17">
        <f>IF($E11134&lt;&gt;"",VLOOKUP($E11134,GEMWs!$E$14:$L$20,8,FALSE),"")</f>
        <v>96.174593288388181</v>
      </c>
      <c r="N11134" s="17">
        <f t="shared" ca="1" si="788"/>
        <v>37.754918937403332</v>
      </c>
      <c r="O11134" s="17">
        <f t="shared" ca="1" si="789"/>
        <v>96.174593288388181</v>
      </c>
      <c r="P11134" s="17">
        <f t="shared" ca="1" si="786"/>
        <v>1.2092590779278263</v>
      </c>
      <c r="Q11134" s="17">
        <f t="shared" ca="1" si="787"/>
        <v>3.0803933175653841</v>
      </c>
    </row>
    <row r="11135" spans="1:17" x14ac:dyDescent="0.35">
      <c r="A11135" t="s">
        <v>2641</v>
      </c>
      <c r="B11135" t="s">
        <v>2772</v>
      </c>
      <c r="C11135" t="s">
        <v>158</v>
      </c>
      <c r="D11135" t="s">
        <v>14</v>
      </c>
      <c r="E11135" t="s">
        <v>21</v>
      </c>
      <c r="G11135" t="s">
        <v>3040</v>
      </c>
      <c r="H11135">
        <v>107.1</v>
      </c>
      <c r="J11135">
        <v>0</v>
      </c>
      <c r="K11135">
        <v>0</v>
      </c>
      <c r="L11135" s="17">
        <f>IF($E11135&lt;&gt;"",VLOOKUP($E11135,GEMWs!$E$14:$L$20,7,FALSE),"")</f>
        <v>37.754918937403332</v>
      </c>
      <c r="M11135" s="17">
        <f>IF($E11135&lt;&gt;"",VLOOKUP($E11135,GEMWs!$E$14:$L$20,8,FALSE),"")</f>
        <v>96.174593288388181</v>
      </c>
      <c r="N11135" s="17">
        <f t="shared" ca="1" si="788"/>
        <v>37.754918937403332</v>
      </c>
      <c r="O11135" s="17">
        <f t="shared" ca="1" si="789"/>
        <v>96.174593288388181</v>
      </c>
      <c r="P11135" s="17">
        <f t="shared" ca="1" si="786"/>
        <v>1.1135997183668975</v>
      </c>
      <c r="Q11135" s="17">
        <f t="shared" ca="1" si="787"/>
        <v>2.8367164601139523</v>
      </c>
    </row>
    <row r="11136" spans="1:17" x14ac:dyDescent="0.35">
      <c r="A11136" t="s">
        <v>2641</v>
      </c>
      <c r="B11136" t="s">
        <v>1590</v>
      </c>
      <c r="C11136" t="s">
        <v>158</v>
      </c>
      <c r="D11136" t="s">
        <v>14</v>
      </c>
      <c r="E11136" t="s">
        <v>21</v>
      </c>
      <c r="G11136" t="s">
        <v>3040</v>
      </c>
      <c r="H11136">
        <v>13.9</v>
      </c>
      <c r="J11136">
        <v>0</v>
      </c>
      <c r="K11136">
        <v>0</v>
      </c>
      <c r="L11136" s="17">
        <f>IF($E11136&lt;&gt;"",VLOOKUP($E11136,GEMWs!$E$14:$L$20,7,FALSE),"")</f>
        <v>37.754918937403332</v>
      </c>
      <c r="M11136" s="17">
        <f>IF($E11136&lt;&gt;"",VLOOKUP($E11136,GEMWs!$E$14:$L$20,8,FALSE),"")</f>
        <v>96.174593288388181</v>
      </c>
      <c r="N11136" s="17">
        <f t="shared" ca="1" si="788"/>
        <v>37.754918937403332</v>
      </c>
      <c r="O11136" s="17">
        <f t="shared" ca="1" si="789"/>
        <v>96.174593288388181</v>
      </c>
      <c r="P11136" s="17">
        <f t="shared" ca="1" si="786"/>
        <v>0.14452881498879439</v>
      </c>
      <c r="Q11136" s="17">
        <f t="shared" ca="1" si="787"/>
        <v>0.36816394767118521</v>
      </c>
    </row>
    <row r="11137" spans="1:17" x14ac:dyDescent="0.35">
      <c r="A11137" t="s">
        <v>2641</v>
      </c>
      <c r="B11137" t="s">
        <v>2785</v>
      </c>
      <c r="D11137" t="s">
        <v>22</v>
      </c>
      <c r="G11137" t="s">
        <v>3040</v>
      </c>
      <c r="H11137">
        <v>0.1</v>
      </c>
      <c r="J11137">
        <v>0</v>
      </c>
      <c r="K11137">
        <v>0</v>
      </c>
      <c r="L11137" s="17" t="str">
        <f>IF($E11137&lt;&gt;"",VLOOKUP($E11137,GEMWs!$E$14:$L$20,7,FALSE),"")</f>
        <v/>
      </c>
      <c r="M11137" s="17" t="str">
        <f>IF($E11137&lt;&gt;"",VLOOKUP($E11137,GEMWs!$E$14:$L$20,8,FALSE),"")</f>
        <v/>
      </c>
      <c r="N11137" s="17">
        <f t="shared" ca="1" si="788"/>
        <v>0</v>
      </c>
      <c r="O11137" s="17">
        <f t="shared" ca="1" si="789"/>
        <v>0</v>
      </c>
      <c r="P11137" s="17">
        <f t="shared" ca="1" si="786"/>
        <v>0</v>
      </c>
      <c r="Q11137" s="17">
        <f t="shared" ca="1" si="787"/>
        <v>0</v>
      </c>
    </row>
    <row r="11138" spans="1:17" x14ac:dyDescent="0.35">
      <c r="A11138" t="s">
        <v>2641</v>
      </c>
      <c r="B11138" t="s">
        <v>115</v>
      </c>
      <c r="D11138" t="s">
        <v>14</v>
      </c>
      <c r="E11138" t="s">
        <v>18</v>
      </c>
      <c r="G11138" t="s">
        <v>3040</v>
      </c>
      <c r="H11138">
        <v>544.1</v>
      </c>
      <c r="J11138">
        <v>0</v>
      </c>
      <c r="K11138">
        <v>0</v>
      </c>
      <c r="L11138" s="17">
        <f>IF($E11138&lt;&gt;"",VLOOKUP($E11138,GEMWs!$E$14:$L$20,7,FALSE),"")</f>
        <v>5950.3939027696888</v>
      </c>
      <c r="M11138" s="17">
        <f>IF($E11138&lt;&gt;"",VLOOKUP($E11138,GEMWs!$E$14:$L$20,8,FALSE),"")</f>
        <v>10539.430626954083</v>
      </c>
      <c r="N11138" s="17">
        <f t="shared" ca="1" si="788"/>
        <v>5950.3939027696888</v>
      </c>
      <c r="O11138" s="17">
        <f t="shared" ca="1" si="789"/>
        <v>10539.430626954083</v>
      </c>
      <c r="P11138" s="17">
        <f t="shared" ca="1" si="786"/>
        <v>5.162517969504829E-2</v>
      </c>
      <c r="Q11138" s="17">
        <f t="shared" ca="1" si="787"/>
        <v>9.1439324671723249E-2</v>
      </c>
    </row>
    <row r="11139" spans="1:17" x14ac:dyDescent="0.35">
      <c r="A11139" t="s">
        <v>2641</v>
      </c>
      <c r="B11139" t="s">
        <v>2717</v>
      </c>
      <c r="D11139" t="s">
        <v>14</v>
      </c>
      <c r="E11139" t="s">
        <v>21</v>
      </c>
      <c r="G11139" t="s">
        <v>3040</v>
      </c>
      <c r="H11139">
        <v>8403.2000000000007</v>
      </c>
      <c r="J11139">
        <v>0</v>
      </c>
      <c r="K11139">
        <v>0</v>
      </c>
      <c r="L11139" s="17">
        <f>IF($E11139&lt;&gt;"",VLOOKUP($E11139,GEMWs!$E$14:$L$20,7,FALSE),"")</f>
        <v>37.754918937403332</v>
      </c>
      <c r="M11139" s="17">
        <f>IF($E11139&lt;&gt;"",VLOOKUP($E11139,GEMWs!$E$14:$L$20,8,FALSE),"")</f>
        <v>96.174593288388181</v>
      </c>
      <c r="N11139" s="17">
        <f t="shared" ca="1" si="788"/>
        <v>37.754918937403332</v>
      </c>
      <c r="O11139" s="17">
        <f t="shared" ca="1" si="789"/>
        <v>96.174593288388181</v>
      </c>
      <c r="P11139" s="17">
        <f t="shared" ca="1" si="786"/>
        <v>87.374427202434319</v>
      </c>
      <c r="Q11139" s="17">
        <f t="shared" ca="1" si="787"/>
        <v>222.57232266694274</v>
      </c>
    </row>
    <row r="11140" spans="1:17" x14ac:dyDescent="0.35">
      <c r="A11140" t="s">
        <v>2641</v>
      </c>
      <c r="B11140" t="s">
        <v>1121</v>
      </c>
      <c r="D11140" t="s">
        <v>22</v>
      </c>
      <c r="G11140" t="s">
        <v>3040</v>
      </c>
      <c r="H11140">
        <v>26600.7</v>
      </c>
      <c r="J11140">
        <v>0</v>
      </c>
      <c r="K11140">
        <v>0</v>
      </c>
      <c r="L11140" s="17" t="str">
        <f>IF($E11140&lt;&gt;"",VLOOKUP($E11140,GEMWs!$E$14:$L$20,7,FALSE),"")</f>
        <v/>
      </c>
      <c r="M11140" s="17" t="str">
        <f>IF($E11140&lt;&gt;"",VLOOKUP($E11140,GEMWs!$E$14:$L$20,8,FALSE),"")</f>
        <v/>
      </c>
      <c r="N11140" s="17">
        <f t="shared" ca="1" si="788"/>
        <v>0</v>
      </c>
      <c r="O11140" s="17">
        <f t="shared" ca="1" si="789"/>
        <v>0</v>
      </c>
      <c r="P11140" s="17">
        <f t="shared" ca="1" si="786"/>
        <v>0</v>
      </c>
      <c r="Q11140" s="17">
        <f t="shared" ca="1" si="787"/>
        <v>0</v>
      </c>
    </row>
    <row r="11141" spans="1:17" x14ac:dyDescent="0.35">
      <c r="A11141" t="s">
        <v>2641</v>
      </c>
      <c r="B11141" t="s">
        <v>2696</v>
      </c>
      <c r="C11141" t="s">
        <v>2697</v>
      </c>
      <c r="D11141" t="s">
        <v>14</v>
      </c>
      <c r="E11141" t="s">
        <v>18</v>
      </c>
      <c r="F11141" t="s">
        <v>22</v>
      </c>
      <c r="G11141" t="s">
        <v>3040</v>
      </c>
      <c r="H11141">
        <v>685.1</v>
      </c>
      <c r="I11141">
        <v>226</v>
      </c>
      <c r="J11141">
        <v>6752.1691149999997</v>
      </c>
      <c r="K11141">
        <v>6752.1691149999997</v>
      </c>
      <c r="L11141" s="17">
        <f>IF($E11141&lt;&gt;"",VLOOKUP($E11141,GEMWs!$E$14:$L$20,7,FALSE),"")</f>
        <v>5950.3939027696888</v>
      </c>
      <c r="M11141" s="17">
        <f>IF($E11141&lt;&gt;"",VLOOKUP($E11141,GEMWs!$E$14:$L$20,8,FALSE),"")</f>
        <v>10539.430626954083</v>
      </c>
      <c r="N11141" s="17">
        <f t="shared" si="788"/>
        <v>6752.1691149999997</v>
      </c>
      <c r="O11141" s="17">
        <f t="shared" si="789"/>
        <v>6752.1691149999997</v>
      </c>
      <c r="P11141" s="17">
        <f t="shared" si="786"/>
        <v>0.10146369090164592</v>
      </c>
      <c r="Q11141" s="17">
        <f t="shared" si="787"/>
        <v>0.10146369090164592</v>
      </c>
    </row>
    <row r="11142" spans="1:17" x14ac:dyDescent="0.35">
      <c r="A11142" t="s">
        <v>2641</v>
      </c>
      <c r="B11142" t="s">
        <v>1164</v>
      </c>
      <c r="C11142" t="s">
        <v>1165</v>
      </c>
      <c r="D11142" t="s">
        <v>14</v>
      </c>
      <c r="E11142" t="s">
        <v>21</v>
      </c>
      <c r="F11142" t="s">
        <v>22</v>
      </c>
      <c r="G11142" t="s">
        <v>3040</v>
      </c>
      <c r="H11142">
        <v>358.4</v>
      </c>
      <c r="I11142">
        <v>382</v>
      </c>
      <c r="J11142">
        <v>4000</v>
      </c>
      <c r="K11142">
        <v>4000</v>
      </c>
      <c r="L11142" s="17">
        <f>IF($E11142&lt;&gt;"",VLOOKUP($E11142,GEMWs!$E$14:$L$20,7,FALSE),"")</f>
        <v>37.754918937403332</v>
      </c>
      <c r="M11142" s="17">
        <f>IF($E11142&lt;&gt;"",VLOOKUP($E11142,GEMWs!$E$14:$L$20,8,FALSE),"")</f>
        <v>96.174593288388181</v>
      </c>
      <c r="N11142" s="17">
        <f t="shared" si="788"/>
        <v>4000</v>
      </c>
      <c r="O11142" s="17">
        <f t="shared" si="789"/>
        <v>4000</v>
      </c>
      <c r="P11142" s="17">
        <f t="shared" si="786"/>
        <v>8.9599999999999999E-2</v>
      </c>
      <c r="Q11142" s="17">
        <f t="shared" si="787"/>
        <v>8.9599999999999999E-2</v>
      </c>
    </row>
    <row r="11143" spans="1:17" x14ac:dyDescent="0.35">
      <c r="A11143" t="s">
        <v>2641</v>
      </c>
      <c r="B11143" t="s">
        <v>1354</v>
      </c>
      <c r="D11143" t="s">
        <v>22</v>
      </c>
      <c r="G11143" t="s">
        <v>3040</v>
      </c>
      <c r="H11143">
        <v>186.6</v>
      </c>
      <c r="J11143">
        <v>0</v>
      </c>
      <c r="K11143">
        <v>0</v>
      </c>
      <c r="L11143" s="17" t="str">
        <f>IF($E11143&lt;&gt;"",VLOOKUP($E11143,GEMWs!$E$14:$L$20,7,FALSE),"")</f>
        <v/>
      </c>
      <c r="M11143" s="17" t="str">
        <f>IF($E11143&lt;&gt;"",VLOOKUP($E11143,GEMWs!$E$14:$L$20,8,FALSE),"")</f>
        <v/>
      </c>
      <c r="N11143" s="17">
        <f t="shared" ca="1" si="788"/>
        <v>0</v>
      </c>
      <c r="O11143" s="17">
        <f t="shared" ca="1" si="789"/>
        <v>0</v>
      </c>
      <c r="P11143" s="17">
        <f t="shared" ca="1" si="786"/>
        <v>0</v>
      </c>
      <c r="Q11143" s="17">
        <f t="shared" ca="1" si="787"/>
        <v>0</v>
      </c>
    </row>
    <row r="11144" spans="1:17" x14ac:dyDescent="0.35">
      <c r="A11144" t="s">
        <v>2641</v>
      </c>
      <c r="B11144" t="s">
        <v>195</v>
      </c>
      <c r="D11144" t="s">
        <v>14</v>
      </c>
      <c r="E11144" t="s">
        <v>21</v>
      </c>
      <c r="G11144" t="s">
        <v>3040</v>
      </c>
      <c r="H11144">
        <v>1.7</v>
      </c>
      <c r="J11144">
        <v>0</v>
      </c>
      <c r="K11144">
        <v>0</v>
      </c>
      <c r="L11144" s="17">
        <f>IF($E11144&lt;&gt;"",VLOOKUP($E11144,GEMWs!$E$14:$L$20,7,FALSE),"")</f>
        <v>37.754918937403332</v>
      </c>
      <c r="M11144" s="17">
        <f>IF($E11144&lt;&gt;"",VLOOKUP($E11144,GEMWs!$E$14:$L$20,8,FALSE),"")</f>
        <v>96.174593288388181</v>
      </c>
      <c r="N11144" s="17">
        <f t="shared" ca="1" si="788"/>
        <v>37.754918937403332</v>
      </c>
      <c r="O11144" s="17">
        <f t="shared" ca="1" si="789"/>
        <v>96.174593288388181</v>
      </c>
      <c r="P11144" s="17">
        <f t="shared" ca="1" si="786"/>
        <v>1.7676186005823772E-2</v>
      </c>
      <c r="Q11144" s="17">
        <f t="shared" ca="1" si="787"/>
        <v>4.5027245398634161E-2</v>
      </c>
    </row>
    <row r="11145" spans="1:17" x14ac:dyDescent="0.35">
      <c r="A11145" t="s">
        <v>2641</v>
      </c>
      <c r="B11145" t="s">
        <v>2718</v>
      </c>
      <c r="D11145" t="s">
        <v>14</v>
      </c>
      <c r="E11145" t="s">
        <v>21</v>
      </c>
      <c r="G11145" t="s">
        <v>3040</v>
      </c>
      <c r="H11145">
        <v>343.6</v>
      </c>
      <c r="J11145">
        <v>0</v>
      </c>
      <c r="K11145">
        <v>0</v>
      </c>
      <c r="L11145" s="17">
        <f>IF($E11145&lt;&gt;"",VLOOKUP($E11145,GEMWs!$E$14:$L$20,7,FALSE),"")</f>
        <v>37.754918937403332</v>
      </c>
      <c r="M11145" s="17">
        <f>IF($E11145&lt;&gt;"",VLOOKUP($E11145,GEMWs!$E$14:$L$20,8,FALSE),"")</f>
        <v>96.174593288388181</v>
      </c>
      <c r="N11145" s="17">
        <f t="shared" ca="1" si="788"/>
        <v>37.754918937403332</v>
      </c>
      <c r="O11145" s="17">
        <f t="shared" ca="1" si="789"/>
        <v>96.174593288388181</v>
      </c>
      <c r="P11145" s="17">
        <f t="shared" ca="1" si="786"/>
        <v>3.5726691244712048</v>
      </c>
      <c r="Q11145" s="17">
        <f t="shared" ca="1" si="787"/>
        <v>9.1008008935121758</v>
      </c>
    </row>
    <row r="11146" spans="1:17" x14ac:dyDescent="0.35">
      <c r="A11146" t="s">
        <v>2641</v>
      </c>
      <c r="B11146" t="s">
        <v>1686</v>
      </c>
      <c r="D11146" t="s">
        <v>14</v>
      </c>
      <c r="E11146" t="s">
        <v>21</v>
      </c>
      <c r="G11146" t="s">
        <v>3040</v>
      </c>
      <c r="H11146">
        <v>60.8</v>
      </c>
      <c r="J11146">
        <v>0</v>
      </c>
      <c r="K11146">
        <v>0</v>
      </c>
      <c r="L11146" s="17">
        <f>IF($E11146&lt;&gt;"",VLOOKUP($E11146,GEMWs!$E$14:$L$20,7,FALSE),"")</f>
        <v>37.754918937403332</v>
      </c>
      <c r="M11146" s="17">
        <f>IF($E11146&lt;&gt;"",VLOOKUP($E11146,GEMWs!$E$14:$L$20,8,FALSE),"")</f>
        <v>96.174593288388181</v>
      </c>
      <c r="N11146" s="17">
        <f t="shared" ca="1" si="788"/>
        <v>37.754918937403332</v>
      </c>
      <c r="O11146" s="17">
        <f t="shared" ca="1" si="789"/>
        <v>96.174593288388181</v>
      </c>
      <c r="P11146" s="17">
        <f t="shared" ca="1" si="786"/>
        <v>0.63218359362005017</v>
      </c>
      <c r="Q11146" s="17">
        <f t="shared" ca="1" si="787"/>
        <v>1.6103861883746806</v>
      </c>
    </row>
    <row r="11147" spans="1:17" x14ac:dyDescent="0.35">
      <c r="A11147" t="s">
        <v>2641</v>
      </c>
      <c r="B11147" t="s">
        <v>1139</v>
      </c>
      <c r="D11147" t="s">
        <v>14</v>
      </c>
      <c r="E11147" t="s">
        <v>21</v>
      </c>
      <c r="G11147" t="s">
        <v>3040</v>
      </c>
      <c r="H11147">
        <v>3.9</v>
      </c>
      <c r="J11147">
        <v>0</v>
      </c>
      <c r="K11147">
        <v>0</v>
      </c>
      <c r="L11147" s="17">
        <f>IF($E11147&lt;&gt;"",VLOOKUP($E11147,GEMWs!$E$14:$L$20,7,FALSE),"")</f>
        <v>37.754918937403332</v>
      </c>
      <c r="M11147" s="17">
        <f>IF($E11147&lt;&gt;"",VLOOKUP($E11147,GEMWs!$E$14:$L$20,8,FALSE),"")</f>
        <v>96.174593288388181</v>
      </c>
      <c r="N11147" s="17">
        <f t="shared" ca="1" si="788"/>
        <v>37.754918937403332</v>
      </c>
      <c r="O11147" s="17">
        <f t="shared" ca="1" si="789"/>
        <v>96.174593288388181</v>
      </c>
      <c r="P11147" s="17">
        <f t="shared" ref="P11147:P11210" ca="1" si="790">IF(O11147&gt;0,$H11147/O11147,0)</f>
        <v>4.0551250248654531E-2</v>
      </c>
      <c r="Q11147" s="17">
        <f t="shared" ref="Q11147:Q11210" ca="1" si="791">IF(N11147&gt;0,$H11147/N11147,0)</f>
        <v>0.10329779826745485</v>
      </c>
    </row>
    <row r="11148" spans="1:17" x14ac:dyDescent="0.35">
      <c r="A11148" t="s">
        <v>2641</v>
      </c>
      <c r="B11148" t="s">
        <v>963</v>
      </c>
      <c r="D11148" t="s">
        <v>22</v>
      </c>
      <c r="G11148" t="s">
        <v>3040</v>
      </c>
      <c r="H11148">
        <v>5869.4</v>
      </c>
      <c r="J11148">
        <v>0</v>
      </c>
      <c r="K11148">
        <v>0</v>
      </c>
      <c r="L11148" s="17" t="str">
        <f>IF($E11148&lt;&gt;"",VLOOKUP($E11148,GEMWs!$E$14:$L$20,7,FALSE),"")</f>
        <v/>
      </c>
      <c r="M11148" s="17" t="str">
        <f>IF($E11148&lt;&gt;"",VLOOKUP($E11148,GEMWs!$E$14:$L$20,8,FALSE),"")</f>
        <v/>
      </c>
      <c r="N11148" s="17">
        <f t="shared" ca="1" si="788"/>
        <v>0</v>
      </c>
      <c r="O11148" s="17">
        <f t="shared" ca="1" si="789"/>
        <v>0</v>
      </c>
      <c r="P11148" s="17">
        <f t="shared" ca="1" si="790"/>
        <v>0</v>
      </c>
      <c r="Q11148" s="17">
        <f t="shared" ca="1" si="791"/>
        <v>0</v>
      </c>
    </row>
    <row r="11149" spans="1:17" x14ac:dyDescent="0.35">
      <c r="A11149" t="s">
        <v>2641</v>
      </c>
      <c r="B11149" t="s">
        <v>2801</v>
      </c>
      <c r="C11149" t="s">
        <v>2802</v>
      </c>
      <c r="D11149" t="s">
        <v>14</v>
      </c>
      <c r="E11149" t="s">
        <v>18</v>
      </c>
      <c r="G11149" t="s">
        <v>3040</v>
      </c>
      <c r="H11149">
        <v>20</v>
      </c>
      <c r="J11149">
        <v>0</v>
      </c>
      <c r="K11149">
        <v>0</v>
      </c>
      <c r="L11149" s="17">
        <f>IF($E11149&lt;&gt;"",VLOOKUP($E11149,GEMWs!$E$14:$L$20,7,FALSE),"")</f>
        <v>5950.3939027696888</v>
      </c>
      <c r="M11149" s="17">
        <f>IF($E11149&lt;&gt;"",VLOOKUP($E11149,GEMWs!$E$14:$L$20,8,FALSE),"")</f>
        <v>10539.430626954083</v>
      </c>
      <c r="N11149" s="17">
        <f t="shared" ca="1" si="788"/>
        <v>5950.3939027696888</v>
      </c>
      <c r="O11149" s="17">
        <f t="shared" ca="1" si="789"/>
        <v>10539.430626954083</v>
      </c>
      <c r="P11149" s="17">
        <f t="shared" ca="1" si="790"/>
        <v>1.8976357175169377E-3</v>
      </c>
      <c r="Q11149" s="17">
        <f t="shared" ca="1" si="791"/>
        <v>3.3611220243235894E-3</v>
      </c>
    </row>
    <row r="11150" spans="1:17" x14ac:dyDescent="0.35">
      <c r="A11150" t="s">
        <v>2641</v>
      </c>
      <c r="B11150" t="s">
        <v>1122</v>
      </c>
      <c r="D11150" t="s">
        <v>14</v>
      </c>
      <c r="E11150" t="s">
        <v>15</v>
      </c>
      <c r="G11150" t="s">
        <v>3040</v>
      </c>
      <c r="H11150">
        <v>1624.3</v>
      </c>
      <c r="J11150">
        <v>0</v>
      </c>
      <c r="K11150">
        <v>0</v>
      </c>
      <c r="L11150" s="17">
        <f>IF($E11150&lt;&gt;"",VLOOKUP($E11150,GEMWs!$E$14:$L$20,7,FALSE),"")</f>
        <v>37.892086284381016</v>
      </c>
      <c r="M11150" s="17">
        <f>IF($E11150&lt;&gt;"",VLOOKUP($E11150,GEMWs!$E$14:$L$20,8,FALSE),"")</f>
        <v>96.522753888300599</v>
      </c>
      <c r="N11150" s="17">
        <f t="shared" ca="1" si="788"/>
        <v>37.892086284381016</v>
      </c>
      <c r="O11150" s="17">
        <f t="shared" ca="1" si="789"/>
        <v>96.522753888300599</v>
      </c>
      <c r="P11150" s="17">
        <f t="shared" ca="1" si="790"/>
        <v>16.828156414597277</v>
      </c>
      <c r="Q11150" s="17">
        <f t="shared" ca="1" si="791"/>
        <v>42.866470529217885</v>
      </c>
    </row>
    <row r="11151" spans="1:17" x14ac:dyDescent="0.35">
      <c r="A11151" t="s">
        <v>2641</v>
      </c>
      <c r="B11151" t="s">
        <v>127</v>
      </c>
      <c r="D11151" t="s">
        <v>14</v>
      </c>
      <c r="E11151" t="s">
        <v>21</v>
      </c>
      <c r="G11151" t="s">
        <v>3040</v>
      </c>
      <c r="H11151">
        <v>17294.400000000001</v>
      </c>
      <c r="J11151">
        <v>0</v>
      </c>
      <c r="K11151">
        <v>0</v>
      </c>
      <c r="L11151" s="17">
        <f>IF($E11151&lt;&gt;"",VLOOKUP($E11151,GEMWs!$E$14:$L$20,7,FALSE),"")</f>
        <v>37.754918937403332</v>
      </c>
      <c r="M11151" s="17">
        <f>IF($E11151&lt;&gt;"",VLOOKUP($E11151,GEMWs!$E$14:$L$20,8,FALSE),"")</f>
        <v>96.174593288388181</v>
      </c>
      <c r="N11151" s="17">
        <f t="shared" ca="1" si="788"/>
        <v>37.754918937403332</v>
      </c>
      <c r="O11151" s="17">
        <f t="shared" ca="1" si="789"/>
        <v>96.174593288388181</v>
      </c>
      <c r="P11151" s="17">
        <f t="shared" ca="1" si="790"/>
        <v>179.82295956418744</v>
      </c>
      <c r="Q11151" s="17">
        <f t="shared" ca="1" si="791"/>
        <v>458.07011342478751</v>
      </c>
    </row>
    <row r="11152" spans="1:17" x14ac:dyDescent="0.35">
      <c r="A11152" t="s">
        <v>2641</v>
      </c>
      <c r="B11152" t="s">
        <v>2779</v>
      </c>
      <c r="D11152" t="s">
        <v>14</v>
      </c>
      <c r="E11152" t="s">
        <v>21</v>
      </c>
      <c r="G11152" t="s">
        <v>3040</v>
      </c>
      <c r="H11152">
        <v>121.3</v>
      </c>
      <c r="J11152">
        <v>0</v>
      </c>
      <c r="K11152">
        <v>0</v>
      </c>
      <c r="L11152" s="17">
        <f>IF($E11152&lt;&gt;"",VLOOKUP($E11152,GEMWs!$E$14:$L$20,7,FALSE),"")</f>
        <v>37.754918937403332</v>
      </c>
      <c r="M11152" s="17">
        <f>IF($E11152&lt;&gt;"",VLOOKUP($E11152,GEMWs!$E$14:$L$20,8,FALSE),"")</f>
        <v>96.174593288388181</v>
      </c>
      <c r="N11152" s="17">
        <f t="shared" ca="1" si="788"/>
        <v>37.754918937403332</v>
      </c>
      <c r="O11152" s="17">
        <f t="shared" ca="1" si="789"/>
        <v>96.174593288388181</v>
      </c>
      <c r="P11152" s="17">
        <f t="shared" ca="1" si="790"/>
        <v>1.2612478602978963</v>
      </c>
      <c r="Q11152" s="17">
        <f t="shared" ca="1" si="791"/>
        <v>3.2128263922672495</v>
      </c>
    </row>
    <row r="11153" spans="1:17" x14ac:dyDescent="0.35">
      <c r="A11153" t="s">
        <v>2641</v>
      </c>
      <c r="B11153" t="s">
        <v>937</v>
      </c>
      <c r="C11153" t="s">
        <v>938</v>
      </c>
      <c r="D11153" t="s">
        <v>14</v>
      </c>
      <c r="E11153" t="s">
        <v>21</v>
      </c>
      <c r="F11153" t="s">
        <v>22</v>
      </c>
      <c r="G11153" t="s">
        <v>3040</v>
      </c>
      <c r="H11153">
        <v>3004.7</v>
      </c>
      <c r="I11153">
        <v>236</v>
      </c>
      <c r="J11153">
        <v>909</v>
      </c>
      <c r="K11153">
        <v>1364</v>
      </c>
      <c r="L11153" s="17">
        <f>IF($E11153&lt;&gt;"",VLOOKUP($E11153,GEMWs!$E$14:$L$20,7,FALSE),"")</f>
        <v>37.754918937403332</v>
      </c>
      <c r="M11153" s="17">
        <f>IF($E11153&lt;&gt;"",VLOOKUP($E11153,GEMWs!$E$14:$L$20,8,FALSE),"")</f>
        <v>96.174593288388181</v>
      </c>
      <c r="N11153" s="17">
        <f t="shared" si="788"/>
        <v>909</v>
      </c>
      <c r="O11153" s="17">
        <f t="shared" si="789"/>
        <v>1364</v>
      </c>
      <c r="P11153" s="17">
        <f t="shared" si="790"/>
        <v>2.2028592375366567</v>
      </c>
      <c r="Q11153" s="17">
        <f t="shared" si="791"/>
        <v>3.3055005500550054</v>
      </c>
    </row>
    <row r="11154" spans="1:17" x14ac:dyDescent="0.35">
      <c r="A11154" t="s">
        <v>2641</v>
      </c>
      <c r="B11154" t="s">
        <v>2719</v>
      </c>
      <c r="D11154" t="s">
        <v>14</v>
      </c>
      <c r="E11154" t="s">
        <v>21</v>
      </c>
      <c r="G11154" t="s">
        <v>3040</v>
      </c>
      <c r="H11154">
        <v>16977.5</v>
      </c>
      <c r="J11154">
        <v>0</v>
      </c>
      <c r="K11154">
        <v>0</v>
      </c>
      <c r="L11154" s="17">
        <f>IF($E11154&lt;&gt;"",VLOOKUP($E11154,GEMWs!$E$14:$L$20,7,FALSE),"")</f>
        <v>37.754918937403332</v>
      </c>
      <c r="M11154" s="17">
        <f>IF($E11154&lt;&gt;"",VLOOKUP($E11154,GEMWs!$E$14:$L$20,8,FALSE),"")</f>
        <v>96.174593288388181</v>
      </c>
      <c r="N11154" s="17">
        <f t="shared" ca="1" si="788"/>
        <v>37.754918937403332</v>
      </c>
      <c r="O11154" s="17">
        <f t="shared" ca="1" si="789"/>
        <v>96.174593288388181</v>
      </c>
      <c r="P11154" s="17">
        <f t="shared" ca="1" si="790"/>
        <v>176.52791053757241</v>
      </c>
      <c r="Q11154" s="17">
        <f t="shared" ca="1" si="791"/>
        <v>449.67650515018323</v>
      </c>
    </row>
    <row r="11155" spans="1:17" x14ac:dyDescent="0.35">
      <c r="A11155" t="s">
        <v>2641</v>
      </c>
      <c r="B11155" t="s">
        <v>2720</v>
      </c>
      <c r="D11155" t="s">
        <v>14</v>
      </c>
      <c r="E11155" t="s">
        <v>21</v>
      </c>
      <c r="G11155" t="s">
        <v>3040</v>
      </c>
      <c r="H11155">
        <v>134.30000000000001</v>
      </c>
      <c r="J11155">
        <v>0</v>
      </c>
      <c r="K11155">
        <v>0</v>
      </c>
      <c r="L11155" s="17">
        <f>IF($E11155&lt;&gt;"",VLOOKUP($E11155,GEMWs!$E$14:$L$20,7,FALSE),"")</f>
        <v>37.754918937403332</v>
      </c>
      <c r="M11155" s="17">
        <f>IF($E11155&lt;&gt;"",VLOOKUP($E11155,GEMWs!$E$14:$L$20,8,FALSE),"")</f>
        <v>96.174593288388181</v>
      </c>
      <c r="N11155" s="17">
        <f t="shared" ref="N11155:N11218" ca="1" si="792">IF($I11155&lt;&gt;"",J11155,IF(AND($D11155="Y",$M$6=236),L11155,0))</f>
        <v>37.754918937403332</v>
      </c>
      <c r="O11155" s="17">
        <f t="shared" ref="O11155:O11218" ca="1" si="793">IF($I11155&lt;&gt;"",K11155,IF(AND($D11155="Y",$M$6=236),M11155,0))</f>
        <v>96.174593288388181</v>
      </c>
      <c r="P11155" s="17">
        <f t="shared" ca="1" si="790"/>
        <v>1.396418694460078</v>
      </c>
      <c r="Q11155" s="17">
        <f t="shared" ca="1" si="791"/>
        <v>3.5571523864920991</v>
      </c>
    </row>
    <row r="11156" spans="1:17" x14ac:dyDescent="0.35">
      <c r="A11156" t="s">
        <v>2641</v>
      </c>
      <c r="B11156" t="s">
        <v>2791</v>
      </c>
      <c r="C11156" t="s">
        <v>2792</v>
      </c>
      <c r="D11156" t="s">
        <v>14</v>
      </c>
      <c r="E11156" t="s">
        <v>21</v>
      </c>
      <c r="G11156" t="s">
        <v>3040</v>
      </c>
      <c r="H11156">
        <v>7.5</v>
      </c>
      <c r="J11156">
        <v>0</v>
      </c>
      <c r="K11156">
        <v>0</v>
      </c>
      <c r="L11156" s="17">
        <f>IF($E11156&lt;&gt;"",VLOOKUP($E11156,GEMWs!$E$14:$L$20,7,FALSE),"")</f>
        <v>37.754918937403332</v>
      </c>
      <c r="M11156" s="17">
        <f>IF($E11156&lt;&gt;"",VLOOKUP($E11156,GEMWs!$E$14:$L$20,8,FALSE),"")</f>
        <v>96.174593288388181</v>
      </c>
      <c r="N11156" s="17">
        <f t="shared" ca="1" si="792"/>
        <v>37.754918937403332</v>
      </c>
      <c r="O11156" s="17">
        <f t="shared" ca="1" si="793"/>
        <v>96.174593288388181</v>
      </c>
      <c r="P11156" s="17">
        <f t="shared" ca="1" si="790"/>
        <v>7.7983173555104882E-2</v>
      </c>
      <c r="Q11156" s="17">
        <f t="shared" ca="1" si="791"/>
        <v>0.19864961205279777</v>
      </c>
    </row>
    <row r="11157" spans="1:17" x14ac:dyDescent="0.35">
      <c r="A11157" t="s">
        <v>2641</v>
      </c>
      <c r="B11157" t="s">
        <v>2118</v>
      </c>
      <c r="C11157" t="s">
        <v>2119</v>
      </c>
      <c r="D11157" t="s">
        <v>14</v>
      </c>
      <c r="E11157" t="s">
        <v>21</v>
      </c>
      <c r="F11157" t="s">
        <v>22</v>
      </c>
      <c r="G11157" t="s">
        <v>3040</v>
      </c>
      <c r="H11157">
        <v>513.9</v>
      </c>
      <c r="I11157">
        <v>397</v>
      </c>
      <c r="J11157">
        <v>1000</v>
      </c>
      <c r="K11157">
        <v>1000</v>
      </c>
      <c r="L11157" s="17">
        <f>IF($E11157&lt;&gt;"",VLOOKUP($E11157,GEMWs!$E$14:$L$20,7,FALSE),"")</f>
        <v>37.754918937403332</v>
      </c>
      <c r="M11157" s="17">
        <f>IF($E11157&lt;&gt;"",VLOOKUP($E11157,GEMWs!$E$14:$L$20,8,FALSE),"")</f>
        <v>96.174593288388181</v>
      </c>
      <c r="N11157" s="17">
        <f t="shared" si="792"/>
        <v>1000</v>
      </c>
      <c r="O11157" s="17">
        <f t="shared" si="793"/>
        <v>1000</v>
      </c>
      <c r="P11157" s="17">
        <f t="shared" si="790"/>
        <v>0.51390000000000002</v>
      </c>
      <c r="Q11157" s="17">
        <f t="shared" si="791"/>
        <v>0.51390000000000002</v>
      </c>
    </row>
    <row r="11158" spans="1:17" x14ac:dyDescent="0.35">
      <c r="A11158" t="s">
        <v>2641</v>
      </c>
      <c r="B11158" t="s">
        <v>13</v>
      </c>
      <c r="D11158" t="s">
        <v>14</v>
      </c>
      <c r="E11158" t="s">
        <v>15</v>
      </c>
      <c r="G11158" t="s">
        <v>3040</v>
      </c>
      <c r="H11158">
        <v>9.6999999999999993</v>
      </c>
      <c r="J11158">
        <v>0</v>
      </c>
      <c r="K11158">
        <v>0</v>
      </c>
      <c r="L11158" s="17">
        <f>IF($E11158&lt;&gt;"",VLOOKUP($E11158,GEMWs!$E$14:$L$20,7,FALSE),"")</f>
        <v>37.892086284381016</v>
      </c>
      <c r="M11158" s="17">
        <f>IF($E11158&lt;&gt;"",VLOOKUP($E11158,GEMWs!$E$14:$L$20,8,FALSE),"")</f>
        <v>96.522753888300599</v>
      </c>
      <c r="N11158" s="17">
        <f t="shared" ca="1" si="792"/>
        <v>37.892086284381016</v>
      </c>
      <c r="O11158" s="17">
        <f t="shared" ca="1" si="793"/>
        <v>96.522753888300599</v>
      </c>
      <c r="P11158" s="17">
        <f t="shared" ca="1" si="790"/>
        <v>0.10049443897161459</v>
      </c>
      <c r="Q11158" s="17">
        <f t="shared" ca="1" si="791"/>
        <v>0.25599012752164835</v>
      </c>
    </row>
    <row r="11159" spans="1:17" x14ac:dyDescent="0.35">
      <c r="A11159" t="s">
        <v>2641</v>
      </c>
      <c r="B11159" t="s">
        <v>1259</v>
      </c>
      <c r="D11159" t="s">
        <v>22</v>
      </c>
      <c r="G11159" t="s">
        <v>3040</v>
      </c>
      <c r="H11159">
        <v>0.1</v>
      </c>
      <c r="J11159">
        <v>0</v>
      </c>
      <c r="K11159">
        <v>0</v>
      </c>
      <c r="L11159" s="17" t="str">
        <f>IF($E11159&lt;&gt;"",VLOOKUP($E11159,GEMWs!$E$14:$L$20,7,FALSE),"")</f>
        <v/>
      </c>
      <c r="M11159" s="17" t="str">
        <f>IF($E11159&lt;&gt;"",VLOOKUP($E11159,GEMWs!$E$14:$L$20,8,FALSE),"")</f>
        <v/>
      </c>
      <c r="N11159" s="17">
        <f t="shared" ca="1" si="792"/>
        <v>0</v>
      </c>
      <c r="O11159" s="17">
        <f t="shared" ca="1" si="793"/>
        <v>0</v>
      </c>
      <c r="P11159" s="17">
        <f t="shared" ca="1" si="790"/>
        <v>0</v>
      </c>
      <c r="Q11159" s="17">
        <f t="shared" ca="1" si="791"/>
        <v>0</v>
      </c>
    </row>
    <row r="11160" spans="1:17" x14ac:dyDescent="0.35">
      <c r="A11160" t="s">
        <v>2641</v>
      </c>
      <c r="B11160" t="s">
        <v>2721</v>
      </c>
      <c r="D11160" t="s">
        <v>22</v>
      </c>
      <c r="G11160" t="s">
        <v>3040</v>
      </c>
      <c r="H11160">
        <v>3.4510000000000001</v>
      </c>
      <c r="J11160">
        <v>0</v>
      </c>
      <c r="K11160">
        <v>0</v>
      </c>
      <c r="L11160" s="17" t="str">
        <f>IF($E11160&lt;&gt;"",VLOOKUP($E11160,GEMWs!$E$14:$L$20,7,FALSE),"")</f>
        <v/>
      </c>
      <c r="M11160" s="17" t="str">
        <f>IF($E11160&lt;&gt;"",VLOOKUP($E11160,GEMWs!$E$14:$L$20,8,FALSE),"")</f>
        <v/>
      </c>
      <c r="N11160" s="17">
        <f t="shared" ca="1" si="792"/>
        <v>0</v>
      </c>
      <c r="O11160" s="17">
        <f t="shared" ca="1" si="793"/>
        <v>0</v>
      </c>
      <c r="P11160" s="17">
        <f t="shared" ca="1" si="790"/>
        <v>0</v>
      </c>
      <c r="Q11160" s="17">
        <f t="shared" ca="1" si="791"/>
        <v>0</v>
      </c>
    </row>
    <row r="11161" spans="1:17" x14ac:dyDescent="0.35">
      <c r="A11161" t="s">
        <v>2641</v>
      </c>
      <c r="B11161" t="s">
        <v>139</v>
      </c>
      <c r="C11161" t="s">
        <v>3025</v>
      </c>
      <c r="D11161" t="s">
        <v>14</v>
      </c>
      <c r="E11161" t="s">
        <v>21</v>
      </c>
      <c r="F11161" t="s">
        <v>14</v>
      </c>
      <c r="G11161" t="s">
        <v>3040</v>
      </c>
      <c r="H11161">
        <v>0.5</v>
      </c>
      <c r="I11161">
        <v>237</v>
      </c>
      <c r="J11161">
        <v>237.43909400000001</v>
      </c>
      <c r="K11161">
        <v>1033.8267679999999</v>
      </c>
      <c r="L11161" s="17">
        <f>IF($E11161&lt;&gt;"",VLOOKUP($E11161,GEMWs!$E$14:$L$20,7,FALSE),"")</f>
        <v>37.754918937403332</v>
      </c>
      <c r="M11161" s="17">
        <f>IF($E11161&lt;&gt;"",VLOOKUP($E11161,GEMWs!$E$14:$L$20,8,FALSE),"")</f>
        <v>96.174593288388181</v>
      </c>
      <c r="N11161" s="17">
        <f t="shared" si="792"/>
        <v>237.43909400000001</v>
      </c>
      <c r="O11161" s="17">
        <f t="shared" si="793"/>
        <v>1033.8267679999999</v>
      </c>
      <c r="P11161" s="17">
        <f t="shared" si="790"/>
        <v>4.8364002120711199E-4</v>
      </c>
      <c r="Q11161" s="17">
        <f t="shared" si="791"/>
        <v>2.1058031833628881E-3</v>
      </c>
    </row>
    <row r="11162" spans="1:17" x14ac:dyDescent="0.35">
      <c r="A11162" t="s">
        <v>2641</v>
      </c>
      <c r="B11162" t="s">
        <v>968</v>
      </c>
      <c r="D11162" t="s">
        <v>22</v>
      </c>
      <c r="G11162" t="s">
        <v>3040</v>
      </c>
      <c r="H11162">
        <v>1.2</v>
      </c>
      <c r="J11162">
        <v>0</v>
      </c>
      <c r="K11162">
        <v>0</v>
      </c>
      <c r="L11162" s="17" t="str">
        <f>IF($E11162&lt;&gt;"",VLOOKUP($E11162,GEMWs!$E$14:$L$20,7,FALSE),"")</f>
        <v/>
      </c>
      <c r="M11162" s="17" t="str">
        <f>IF($E11162&lt;&gt;"",VLOOKUP($E11162,GEMWs!$E$14:$L$20,8,FALSE),"")</f>
        <v/>
      </c>
      <c r="N11162" s="17">
        <f t="shared" ca="1" si="792"/>
        <v>0</v>
      </c>
      <c r="O11162" s="17">
        <f t="shared" ca="1" si="793"/>
        <v>0</v>
      </c>
      <c r="P11162" s="17">
        <f t="shared" ca="1" si="790"/>
        <v>0</v>
      </c>
      <c r="Q11162" s="17">
        <f t="shared" ca="1" si="791"/>
        <v>0</v>
      </c>
    </row>
    <row r="11163" spans="1:17" x14ac:dyDescent="0.35">
      <c r="A11163" t="s">
        <v>2641</v>
      </c>
      <c r="B11163" t="s">
        <v>462</v>
      </c>
      <c r="D11163" t="s">
        <v>14</v>
      </c>
      <c r="E11163" t="s">
        <v>21</v>
      </c>
      <c r="G11163" t="s">
        <v>3040</v>
      </c>
      <c r="H11163">
        <v>25.3</v>
      </c>
      <c r="J11163">
        <v>0</v>
      </c>
      <c r="K11163">
        <v>0</v>
      </c>
      <c r="L11163" s="17">
        <f>IF($E11163&lt;&gt;"",VLOOKUP($E11163,GEMWs!$E$14:$L$20,7,FALSE),"")</f>
        <v>37.754918937403332</v>
      </c>
      <c r="M11163" s="17">
        <f>IF($E11163&lt;&gt;"",VLOOKUP($E11163,GEMWs!$E$14:$L$20,8,FALSE),"")</f>
        <v>96.174593288388181</v>
      </c>
      <c r="N11163" s="17">
        <f t="shared" ca="1" si="792"/>
        <v>37.754918937403332</v>
      </c>
      <c r="O11163" s="17">
        <f t="shared" ca="1" si="793"/>
        <v>96.174593288388181</v>
      </c>
      <c r="P11163" s="17">
        <f t="shared" ca="1" si="790"/>
        <v>0.26306323879255378</v>
      </c>
      <c r="Q11163" s="17">
        <f t="shared" ca="1" si="791"/>
        <v>0.67011135799143784</v>
      </c>
    </row>
    <row r="11164" spans="1:17" x14ac:dyDescent="0.35">
      <c r="A11164" t="s">
        <v>2641</v>
      </c>
      <c r="B11164" t="s">
        <v>2698</v>
      </c>
      <c r="C11164" t="s">
        <v>2699</v>
      </c>
      <c r="D11164" t="s">
        <v>14</v>
      </c>
      <c r="E11164" t="s">
        <v>21</v>
      </c>
      <c r="F11164" t="s">
        <v>22</v>
      </c>
      <c r="G11164" t="s">
        <v>3040</v>
      </c>
      <c r="H11164">
        <v>253.5</v>
      </c>
      <c r="I11164">
        <v>238</v>
      </c>
      <c r="J11164">
        <v>909</v>
      </c>
      <c r="K11164">
        <v>9091</v>
      </c>
      <c r="L11164" s="17">
        <f>IF($E11164&lt;&gt;"",VLOOKUP($E11164,GEMWs!$E$14:$L$20,7,FALSE),"")</f>
        <v>37.754918937403332</v>
      </c>
      <c r="M11164" s="17">
        <f>IF($E11164&lt;&gt;"",VLOOKUP($E11164,GEMWs!$E$14:$L$20,8,FALSE),"")</f>
        <v>96.174593288388181</v>
      </c>
      <c r="N11164" s="17">
        <f t="shared" si="792"/>
        <v>909</v>
      </c>
      <c r="O11164" s="17">
        <f t="shared" si="793"/>
        <v>9091</v>
      </c>
      <c r="P11164" s="17">
        <f t="shared" si="790"/>
        <v>2.7884721152788471E-2</v>
      </c>
      <c r="Q11164" s="17">
        <f t="shared" si="791"/>
        <v>0.27887788778877887</v>
      </c>
    </row>
    <row r="11165" spans="1:17" x14ac:dyDescent="0.35">
      <c r="A11165" t="s">
        <v>2641</v>
      </c>
      <c r="B11165" t="s">
        <v>2722</v>
      </c>
      <c r="C11165" t="s">
        <v>158</v>
      </c>
      <c r="D11165" t="s">
        <v>14</v>
      </c>
      <c r="E11165" t="s">
        <v>21</v>
      </c>
      <c r="G11165" t="s">
        <v>3040</v>
      </c>
      <c r="H11165">
        <v>261.10000000000002</v>
      </c>
      <c r="J11165">
        <v>0</v>
      </c>
      <c r="K11165">
        <v>0</v>
      </c>
      <c r="L11165" s="17">
        <f>IF($E11165&lt;&gt;"",VLOOKUP($E11165,GEMWs!$E$14:$L$20,7,FALSE),"")</f>
        <v>37.754918937403332</v>
      </c>
      <c r="M11165" s="17">
        <f>IF($E11165&lt;&gt;"",VLOOKUP($E11165,GEMWs!$E$14:$L$20,8,FALSE),"")</f>
        <v>96.174593288388181</v>
      </c>
      <c r="N11165" s="17">
        <f t="shared" ca="1" si="792"/>
        <v>37.754918937403332</v>
      </c>
      <c r="O11165" s="17">
        <f t="shared" ca="1" si="793"/>
        <v>96.174593288388181</v>
      </c>
      <c r="P11165" s="17">
        <f t="shared" ca="1" si="790"/>
        <v>2.7148542153650514</v>
      </c>
      <c r="Q11165" s="17">
        <f t="shared" ca="1" si="791"/>
        <v>6.9156551609314008</v>
      </c>
    </row>
    <row r="11166" spans="1:17" x14ac:dyDescent="0.35">
      <c r="A11166" t="s">
        <v>2641</v>
      </c>
      <c r="B11166" t="s">
        <v>1193</v>
      </c>
      <c r="D11166" t="s">
        <v>22</v>
      </c>
      <c r="G11166" t="s">
        <v>3040</v>
      </c>
      <c r="H11166">
        <v>106.9</v>
      </c>
      <c r="J11166">
        <v>0</v>
      </c>
      <c r="K11166">
        <v>0</v>
      </c>
      <c r="L11166" s="17" t="str">
        <f>IF($E11166&lt;&gt;"",VLOOKUP($E11166,GEMWs!$E$14:$L$20,7,FALSE),"")</f>
        <v/>
      </c>
      <c r="M11166" s="17" t="str">
        <f>IF($E11166&lt;&gt;"",VLOOKUP($E11166,GEMWs!$E$14:$L$20,8,FALSE),"")</f>
        <v/>
      </c>
      <c r="N11166" s="17">
        <f t="shared" ca="1" si="792"/>
        <v>0</v>
      </c>
      <c r="O11166" s="17">
        <f t="shared" ca="1" si="793"/>
        <v>0</v>
      </c>
      <c r="P11166" s="17">
        <f t="shared" ca="1" si="790"/>
        <v>0</v>
      </c>
      <c r="Q11166" s="17">
        <f t="shared" ca="1" si="791"/>
        <v>0</v>
      </c>
    </row>
    <row r="11167" spans="1:17" x14ac:dyDescent="0.35">
      <c r="A11167" t="s">
        <v>2641</v>
      </c>
      <c r="B11167" t="s">
        <v>2723</v>
      </c>
      <c r="C11167" t="s">
        <v>2724</v>
      </c>
      <c r="D11167" t="s">
        <v>22</v>
      </c>
      <c r="G11167" t="s">
        <v>3040</v>
      </c>
      <c r="H11167">
        <v>21</v>
      </c>
      <c r="J11167">
        <v>0</v>
      </c>
      <c r="K11167">
        <v>0</v>
      </c>
      <c r="L11167" s="17" t="str">
        <f>IF($E11167&lt;&gt;"",VLOOKUP($E11167,GEMWs!$E$14:$L$20,7,FALSE),"")</f>
        <v/>
      </c>
      <c r="M11167" s="17" t="str">
        <f>IF($E11167&lt;&gt;"",VLOOKUP($E11167,GEMWs!$E$14:$L$20,8,FALSE),"")</f>
        <v/>
      </c>
      <c r="N11167" s="17">
        <f t="shared" ca="1" si="792"/>
        <v>0</v>
      </c>
      <c r="O11167" s="17">
        <f t="shared" ca="1" si="793"/>
        <v>0</v>
      </c>
      <c r="P11167" s="17">
        <f t="shared" ca="1" si="790"/>
        <v>0</v>
      </c>
      <c r="Q11167" s="17">
        <f t="shared" ca="1" si="791"/>
        <v>0</v>
      </c>
    </row>
    <row r="11168" spans="1:17" x14ac:dyDescent="0.35">
      <c r="A11168" t="s">
        <v>2641</v>
      </c>
      <c r="B11168" t="s">
        <v>333</v>
      </c>
      <c r="C11168" t="s">
        <v>334</v>
      </c>
      <c r="D11168" t="s">
        <v>22</v>
      </c>
      <c r="G11168" t="s">
        <v>3040</v>
      </c>
      <c r="H11168">
        <v>3003.9</v>
      </c>
      <c r="J11168">
        <v>0</v>
      </c>
      <c r="K11168">
        <v>0</v>
      </c>
      <c r="L11168" s="17" t="str">
        <f>IF($E11168&lt;&gt;"",VLOOKUP($E11168,GEMWs!$E$14:$L$20,7,FALSE),"")</f>
        <v/>
      </c>
      <c r="M11168" s="17" t="str">
        <f>IF($E11168&lt;&gt;"",VLOOKUP($E11168,GEMWs!$E$14:$L$20,8,FALSE),"")</f>
        <v/>
      </c>
      <c r="N11168" s="17">
        <f t="shared" ca="1" si="792"/>
        <v>0</v>
      </c>
      <c r="O11168" s="17">
        <f t="shared" ca="1" si="793"/>
        <v>0</v>
      </c>
      <c r="P11168" s="17">
        <f t="shared" ca="1" si="790"/>
        <v>0</v>
      </c>
      <c r="Q11168" s="17">
        <f t="shared" ca="1" si="791"/>
        <v>0</v>
      </c>
    </row>
    <row r="11169" spans="1:17" x14ac:dyDescent="0.35">
      <c r="A11169" t="s">
        <v>2641</v>
      </c>
      <c r="B11169" t="s">
        <v>2725</v>
      </c>
      <c r="D11169" t="s">
        <v>14</v>
      </c>
      <c r="E11169" t="s">
        <v>21</v>
      </c>
      <c r="G11169" t="s">
        <v>3040</v>
      </c>
      <c r="H11169">
        <v>2.6</v>
      </c>
      <c r="J11169">
        <v>0</v>
      </c>
      <c r="K11169">
        <v>0</v>
      </c>
      <c r="L11169" s="17">
        <f>IF($E11169&lt;&gt;"",VLOOKUP($E11169,GEMWs!$E$14:$L$20,7,FALSE),"")</f>
        <v>37.754918937403332</v>
      </c>
      <c r="M11169" s="17">
        <f>IF($E11169&lt;&gt;"",VLOOKUP($E11169,GEMWs!$E$14:$L$20,8,FALSE),"")</f>
        <v>96.174593288388181</v>
      </c>
      <c r="N11169" s="17">
        <f t="shared" ca="1" si="792"/>
        <v>37.754918937403332</v>
      </c>
      <c r="O11169" s="17">
        <f t="shared" ca="1" si="793"/>
        <v>96.174593288388181</v>
      </c>
      <c r="P11169" s="17">
        <f t="shared" ca="1" si="790"/>
        <v>2.7034166832436358E-2</v>
      </c>
      <c r="Q11169" s="17">
        <f t="shared" ca="1" si="791"/>
        <v>6.8865198844969902E-2</v>
      </c>
    </row>
    <row r="11170" spans="1:17" x14ac:dyDescent="0.35">
      <c r="A11170" t="s">
        <v>2641</v>
      </c>
      <c r="B11170" t="s">
        <v>2820</v>
      </c>
      <c r="C11170" t="s">
        <v>2821</v>
      </c>
      <c r="D11170" t="s">
        <v>22</v>
      </c>
      <c r="G11170" t="s">
        <v>3040</v>
      </c>
      <c r="H11170">
        <v>7.133</v>
      </c>
      <c r="J11170">
        <v>0</v>
      </c>
      <c r="K11170">
        <v>0</v>
      </c>
      <c r="L11170" s="17" t="str">
        <f>IF($E11170&lt;&gt;"",VLOOKUP($E11170,GEMWs!$E$14:$L$20,7,FALSE),"")</f>
        <v/>
      </c>
      <c r="M11170" s="17" t="str">
        <f>IF($E11170&lt;&gt;"",VLOOKUP($E11170,GEMWs!$E$14:$L$20,8,FALSE),"")</f>
        <v/>
      </c>
      <c r="N11170" s="17">
        <f t="shared" ca="1" si="792"/>
        <v>0</v>
      </c>
      <c r="O11170" s="17">
        <f t="shared" ca="1" si="793"/>
        <v>0</v>
      </c>
      <c r="P11170" s="17">
        <f t="shared" ca="1" si="790"/>
        <v>0</v>
      </c>
      <c r="Q11170" s="17">
        <f t="shared" ca="1" si="791"/>
        <v>0</v>
      </c>
    </row>
    <row r="11171" spans="1:17" x14ac:dyDescent="0.35">
      <c r="A11171" t="s">
        <v>2641</v>
      </c>
      <c r="B11171" t="s">
        <v>2996</v>
      </c>
      <c r="C11171" t="s">
        <v>565</v>
      </c>
      <c r="D11171" t="s">
        <v>14</v>
      </c>
      <c r="E11171" t="s">
        <v>21</v>
      </c>
      <c r="F11171" t="s">
        <v>14</v>
      </c>
      <c r="G11171" t="s">
        <v>3040</v>
      </c>
      <c r="H11171">
        <v>31.7</v>
      </c>
      <c r="I11171">
        <v>454</v>
      </c>
      <c r="J11171">
        <v>7</v>
      </c>
      <c r="K11171">
        <v>312.73</v>
      </c>
      <c r="L11171" s="17">
        <f>IF($E11171&lt;&gt;"",VLOOKUP($E11171,GEMWs!$E$14:$L$20,7,FALSE),"")</f>
        <v>37.754918937403332</v>
      </c>
      <c r="M11171" s="17">
        <f>IF($E11171&lt;&gt;"",VLOOKUP($E11171,GEMWs!$E$14:$L$20,8,FALSE),"")</f>
        <v>96.174593288388181</v>
      </c>
      <c r="N11171" s="17">
        <f t="shared" si="792"/>
        <v>7</v>
      </c>
      <c r="O11171" s="17">
        <f t="shared" si="793"/>
        <v>312.73</v>
      </c>
      <c r="P11171" s="17">
        <f t="shared" si="790"/>
        <v>0.10136539506922904</v>
      </c>
      <c r="Q11171" s="17">
        <f t="shared" si="791"/>
        <v>4.5285714285714285</v>
      </c>
    </row>
    <row r="11172" spans="1:17" x14ac:dyDescent="0.35">
      <c r="A11172" t="s">
        <v>2641</v>
      </c>
      <c r="B11172" t="s">
        <v>2726</v>
      </c>
      <c r="C11172" t="s">
        <v>2727</v>
      </c>
      <c r="D11172" t="s">
        <v>22</v>
      </c>
      <c r="G11172" t="s">
        <v>3040</v>
      </c>
      <c r="H11172">
        <v>214.4</v>
      </c>
      <c r="J11172">
        <v>0</v>
      </c>
      <c r="K11172">
        <v>0</v>
      </c>
      <c r="L11172" s="17" t="str">
        <f>IF($E11172&lt;&gt;"",VLOOKUP($E11172,GEMWs!$E$14:$L$20,7,FALSE),"")</f>
        <v/>
      </c>
      <c r="M11172" s="17" t="str">
        <f>IF($E11172&lt;&gt;"",VLOOKUP($E11172,GEMWs!$E$14:$L$20,8,FALSE),"")</f>
        <v/>
      </c>
      <c r="N11172" s="17">
        <f t="shared" ca="1" si="792"/>
        <v>0</v>
      </c>
      <c r="O11172" s="17">
        <f t="shared" ca="1" si="793"/>
        <v>0</v>
      </c>
      <c r="P11172" s="17">
        <f t="shared" ca="1" si="790"/>
        <v>0</v>
      </c>
      <c r="Q11172" s="17">
        <f t="shared" ca="1" si="791"/>
        <v>0</v>
      </c>
    </row>
    <row r="11173" spans="1:17" x14ac:dyDescent="0.35">
      <c r="A11173" t="s">
        <v>2641</v>
      </c>
      <c r="B11173" t="s">
        <v>634</v>
      </c>
      <c r="C11173" t="s">
        <v>635</v>
      </c>
      <c r="D11173" t="s">
        <v>14</v>
      </c>
      <c r="E11173" t="s">
        <v>21</v>
      </c>
      <c r="F11173" t="s">
        <v>22</v>
      </c>
      <c r="G11173" t="s">
        <v>3040</v>
      </c>
      <c r="H11173">
        <v>51.7</v>
      </c>
      <c r="I11173">
        <v>474</v>
      </c>
      <c r="J11173">
        <v>7.2078579999999999</v>
      </c>
      <c r="K11173">
        <v>566.85718399999996</v>
      </c>
      <c r="L11173" s="17">
        <f>IF($E11173&lt;&gt;"",VLOOKUP($E11173,GEMWs!$E$14:$L$20,7,FALSE),"")</f>
        <v>37.754918937403332</v>
      </c>
      <c r="M11173" s="17">
        <f>IF($E11173&lt;&gt;"",VLOOKUP($E11173,GEMWs!$E$14:$L$20,8,FALSE),"")</f>
        <v>96.174593288388181</v>
      </c>
      <c r="N11173" s="17">
        <f t="shared" si="792"/>
        <v>7.2078579999999999</v>
      </c>
      <c r="O11173" s="17">
        <f t="shared" si="793"/>
        <v>566.85718399999996</v>
      </c>
      <c r="P11173" s="17">
        <f t="shared" si="790"/>
        <v>9.1204630477083284E-2</v>
      </c>
      <c r="Q11173" s="17">
        <f t="shared" si="791"/>
        <v>7.1727273206547633</v>
      </c>
    </row>
    <row r="11174" spans="1:17" x14ac:dyDescent="0.35">
      <c r="A11174" t="s">
        <v>2641</v>
      </c>
      <c r="B11174" t="s">
        <v>2856</v>
      </c>
      <c r="C11174" t="s">
        <v>2857</v>
      </c>
      <c r="D11174" t="s">
        <v>14</v>
      </c>
      <c r="E11174" t="s">
        <v>21</v>
      </c>
      <c r="G11174" t="s">
        <v>3040</v>
      </c>
      <c r="H11174">
        <v>5</v>
      </c>
      <c r="J11174">
        <v>0</v>
      </c>
      <c r="K11174">
        <v>0</v>
      </c>
      <c r="L11174" s="17">
        <f>IF($E11174&lt;&gt;"",VLOOKUP($E11174,GEMWs!$E$14:$L$20,7,FALSE),"")</f>
        <v>37.754918937403332</v>
      </c>
      <c r="M11174" s="17">
        <f>IF($E11174&lt;&gt;"",VLOOKUP($E11174,GEMWs!$E$14:$L$20,8,FALSE),"")</f>
        <v>96.174593288388181</v>
      </c>
      <c r="N11174" s="17">
        <f t="shared" ca="1" si="792"/>
        <v>37.754918937403332</v>
      </c>
      <c r="O11174" s="17">
        <f t="shared" ca="1" si="793"/>
        <v>96.174593288388181</v>
      </c>
      <c r="P11174" s="17">
        <f t="shared" ca="1" si="790"/>
        <v>5.1988782370069916E-2</v>
      </c>
      <c r="Q11174" s="17">
        <f t="shared" ca="1" si="791"/>
        <v>0.13243307470186519</v>
      </c>
    </row>
    <row r="11175" spans="1:17" x14ac:dyDescent="0.35">
      <c r="A11175" t="s">
        <v>2641</v>
      </c>
      <c r="B11175" t="s">
        <v>45</v>
      </c>
      <c r="C11175" t="s">
        <v>46</v>
      </c>
      <c r="D11175" t="s">
        <v>14</v>
      </c>
      <c r="E11175" t="s">
        <v>21</v>
      </c>
      <c r="F11175" t="s">
        <v>22</v>
      </c>
      <c r="G11175" t="s">
        <v>3040</v>
      </c>
      <c r="H11175">
        <v>52.2</v>
      </c>
      <c r="I11175">
        <v>420</v>
      </c>
      <c r="J11175">
        <v>29540</v>
      </c>
      <c r="K11175">
        <v>36360</v>
      </c>
      <c r="L11175" s="17">
        <f>IF($E11175&lt;&gt;"",VLOOKUP($E11175,GEMWs!$E$14:$L$20,7,FALSE),"")</f>
        <v>37.754918937403332</v>
      </c>
      <c r="M11175" s="17">
        <f>IF($E11175&lt;&gt;"",VLOOKUP($E11175,GEMWs!$E$14:$L$20,8,FALSE),"")</f>
        <v>96.174593288388181</v>
      </c>
      <c r="N11175" s="17">
        <f t="shared" si="792"/>
        <v>29540</v>
      </c>
      <c r="O11175" s="17">
        <f t="shared" si="793"/>
        <v>36360</v>
      </c>
      <c r="P11175" s="17">
        <f t="shared" si="790"/>
        <v>1.4356435643564356E-3</v>
      </c>
      <c r="Q11175" s="17">
        <f t="shared" si="791"/>
        <v>1.7670954637779284E-3</v>
      </c>
    </row>
    <row r="11176" spans="1:17" x14ac:dyDescent="0.35">
      <c r="A11176" t="s">
        <v>2641</v>
      </c>
      <c r="B11176" t="s">
        <v>2842</v>
      </c>
      <c r="C11176" t="s">
        <v>2843</v>
      </c>
      <c r="D11176" t="s">
        <v>14</v>
      </c>
      <c r="E11176" t="s">
        <v>18</v>
      </c>
      <c r="G11176" t="s">
        <v>3040</v>
      </c>
      <c r="H11176">
        <v>11</v>
      </c>
      <c r="J11176">
        <v>0</v>
      </c>
      <c r="K11176">
        <v>0</v>
      </c>
      <c r="L11176" s="17">
        <f>IF($E11176&lt;&gt;"",VLOOKUP($E11176,GEMWs!$E$14:$L$20,7,FALSE),"")</f>
        <v>5950.3939027696888</v>
      </c>
      <c r="M11176" s="17">
        <f>IF($E11176&lt;&gt;"",VLOOKUP($E11176,GEMWs!$E$14:$L$20,8,FALSE),"")</f>
        <v>10539.430626954083</v>
      </c>
      <c r="N11176" s="17">
        <f t="shared" ca="1" si="792"/>
        <v>5950.3939027696888</v>
      </c>
      <c r="O11176" s="17">
        <f t="shared" ca="1" si="793"/>
        <v>10539.430626954083</v>
      </c>
      <c r="P11176" s="17">
        <f t="shared" ca="1" si="790"/>
        <v>1.0436996446343157E-3</v>
      </c>
      <c r="Q11176" s="17">
        <f t="shared" ca="1" si="791"/>
        <v>1.8486171133779742E-3</v>
      </c>
    </row>
    <row r="11177" spans="1:17" x14ac:dyDescent="0.35">
      <c r="A11177" t="s">
        <v>2641</v>
      </c>
      <c r="B11177" t="s">
        <v>2670</v>
      </c>
      <c r="C11177" t="s">
        <v>2671</v>
      </c>
      <c r="D11177" t="s">
        <v>14</v>
      </c>
      <c r="E11177" t="s">
        <v>21</v>
      </c>
      <c r="F11177" t="s">
        <v>22</v>
      </c>
      <c r="G11177" t="s">
        <v>3040</v>
      </c>
      <c r="H11177">
        <v>1206.7</v>
      </c>
      <c r="I11177">
        <v>244</v>
      </c>
      <c r="J11177">
        <v>2000</v>
      </c>
      <c r="K11177">
        <v>5000</v>
      </c>
      <c r="L11177" s="17">
        <f>IF($E11177&lt;&gt;"",VLOOKUP($E11177,GEMWs!$E$14:$L$20,7,FALSE),"")</f>
        <v>37.754918937403332</v>
      </c>
      <c r="M11177" s="17">
        <f>IF($E11177&lt;&gt;"",VLOOKUP($E11177,GEMWs!$E$14:$L$20,8,FALSE),"")</f>
        <v>96.174593288388181</v>
      </c>
      <c r="N11177" s="17">
        <f t="shared" si="792"/>
        <v>2000</v>
      </c>
      <c r="O11177" s="17">
        <f t="shared" si="793"/>
        <v>5000</v>
      </c>
      <c r="P11177" s="17">
        <f t="shared" si="790"/>
        <v>0.24134</v>
      </c>
      <c r="Q11177" s="17">
        <f t="shared" si="791"/>
        <v>0.60335000000000005</v>
      </c>
    </row>
    <row r="11178" spans="1:17" x14ac:dyDescent="0.35">
      <c r="A11178" t="s">
        <v>2641</v>
      </c>
      <c r="B11178" t="s">
        <v>2152</v>
      </c>
      <c r="C11178" t="s">
        <v>2153</v>
      </c>
      <c r="D11178" t="s">
        <v>14</v>
      </c>
      <c r="E11178" t="s">
        <v>18</v>
      </c>
      <c r="F11178" t="s">
        <v>22</v>
      </c>
      <c r="G11178" t="s">
        <v>3040</v>
      </c>
      <c r="H11178">
        <v>0.2</v>
      </c>
      <c r="I11178">
        <v>475</v>
      </c>
      <c r="J11178">
        <v>680000</v>
      </c>
      <c r="K11178">
        <v>680000</v>
      </c>
      <c r="L11178" s="17">
        <f>IF($E11178&lt;&gt;"",VLOOKUP($E11178,GEMWs!$E$14:$L$20,7,FALSE),"")</f>
        <v>5950.3939027696888</v>
      </c>
      <c r="M11178" s="17">
        <f>IF($E11178&lt;&gt;"",VLOOKUP($E11178,GEMWs!$E$14:$L$20,8,FALSE),"")</f>
        <v>10539.430626954083</v>
      </c>
      <c r="N11178" s="17">
        <f t="shared" si="792"/>
        <v>680000</v>
      </c>
      <c r="O11178" s="17">
        <f t="shared" si="793"/>
        <v>680000</v>
      </c>
      <c r="P11178" s="17">
        <f t="shared" si="790"/>
        <v>2.9411764705882356E-7</v>
      </c>
      <c r="Q11178" s="17">
        <f t="shared" si="791"/>
        <v>2.9411764705882356E-7</v>
      </c>
    </row>
    <row r="11179" spans="1:17" x14ac:dyDescent="0.35">
      <c r="A11179" t="s">
        <v>2641</v>
      </c>
      <c r="B11179" t="s">
        <v>67</v>
      </c>
      <c r="C11179" t="s">
        <v>68</v>
      </c>
      <c r="D11179" t="s">
        <v>14</v>
      </c>
      <c r="E11179" t="s">
        <v>21</v>
      </c>
      <c r="F11179" t="s">
        <v>22</v>
      </c>
      <c r="G11179" t="s">
        <v>3040</v>
      </c>
      <c r="H11179">
        <v>563.20000000000005</v>
      </c>
      <c r="I11179">
        <v>245</v>
      </c>
      <c r="J11179">
        <v>8182</v>
      </c>
      <c r="K11179">
        <v>27300</v>
      </c>
      <c r="L11179" s="17">
        <f>IF($E11179&lt;&gt;"",VLOOKUP($E11179,GEMWs!$E$14:$L$20,7,FALSE),"")</f>
        <v>37.754918937403332</v>
      </c>
      <c r="M11179" s="17">
        <f>IF($E11179&lt;&gt;"",VLOOKUP($E11179,GEMWs!$E$14:$L$20,8,FALSE),"")</f>
        <v>96.174593288388181</v>
      </c>
      <c r="N11179" s="17">
        <f t="shared" si="792"/>
        <v>8182</v>
      </c>
      <c r="O11179" s="17">
        <f t="shared" si="793"/>
        <v>27300</v>
      </c>
      <c r="P11179" s="17">
        <f t="shared" si="790"/>
        <v>2.0630036630036631E-2</v>
      </c>
      <c r="Q11179" s="17">
        <f t="shared" si="791"/>
        <v>6.8834025910535321E-2</v>
      </c>
    </row>
    <row r="11180" spans="1:17" x14ac:dyDescent="0.35">
      <c r="A11180" t="s">
        <v>2641</v>
      </c>
      <c r="B11180" t="s">
        <v>1627</v>
      </c>
      <c r="D11180" t="s">
        <v>22</v>
      </c>
      <c r="G11180" t="s">
        <v>3040</v>
      </c>
      <c r="H11180">
        <v>83.6</v>
      </c>
      <c r="J11180">
        <v>0</v>
      </c>
      <c r="K11180">
        <v>0</v>
      </c>
      <c r="L11180" s="17" t="str">
        <f>IF($E11180&lt;&gt;"",VLOOKUP($E11180,GEMWs!$E$14:$L$20,7,FALSE),"")</f>
        <v/>
      </c>
      <c r="M11180" s="17" t="str">
        <f>IF($E11180&lt;&gt;"",VLOOKUP($E11180,GEMWs!$E$14:$L$20,8,FALSE),"")</f>
        <v/>
      </c>
      <c r="N11180" s="17">
        <f t="shared" ca="1" si="792"/>
        <v>0</v>
      </c>
      <c r="O11180" s="17">
        <f t="shared" ca="1" si="793"/>
        <v>0</v>
      </c>
      <c r="P11180" s="17">
        <f t="shared" ca="1" si="790"/>
        <v>0</v>
      </c>
      <c r="Q11180" s="17">
        <f t="shared" ca="1" si="791"/>
        <v>0</v>
      </c>
    </row>
    <row r="11181" spans="1:17" x14ac:dyDescent="0.35">
      <c r="A11181" t="s">
        <v>2641</v>
      </c>
      <c r="B11181" t="s">
        <v>2776</v>
      </c>
      <c r="C11181" t="s">
        <v>158</v>
      </c>
      <c r="D11181" t="s">
        <v>14</v>
      </c>
      <c r="E11181" t="s">
        <v>21</v>
      </c>
      <c r="G11181" t="s">
        <v>3040</v>
      </c>
      <c r="H11181">
        <v>47.2</v>
      </c>
      <c r="J11181">
        <v>0</v>
      </c>
      <c r="K11181">
        <v>0</v>
      </c>
      <c r="L11181" s="17">
        <f>IF($E11181&lt;&gt;"",VLOOKUP($E11181,GEMWs!$E$14:$L$20,7,FALSE),"")</f>
        <v>37.754918937403332</v>
      </c>
      <c r="M11181" s="17">
        <f>IF($E11181&lt;&gt;"",VLOOKUP($E11181,GEMWs!$E$14:$L$20,8,FALSE),"")</f>
        <v>96.174593288388181</v>
      </c>
      <c r="N11181" s="17">
        <f t="shared" ca="1" si="792"/>
        <v>37.754918937403332</v>
      </c>
      <c r="O11181" s="17">
        <f t="shared" ca="1" si="793"/>
        <v>96.174593288388181</v>
      </c>
      <c r="P11181" s="17">
        <f t="shared" ca="1" si="790"/>
        <v>0.49077410557346002</v>
      </c>
      <c r="Q11181" s="17">
        <f t="shared" ca="1" si="791"/>
        <v>1.2501682251856074</v>
      </c>
    </row>
    <row r="11182" spans="1:17" x14ac:dyDescent="0.35">
      <c r="A11182" t="s">
        <v>2641</v>
      </c>
      <c r="B11182" t="s">
        <v>1064</v>
      </c>
      <c r="C11182" t="s">
        <v>1065</v>
      </c>
      <c r="D11182" t="s">
        <v>14</v>
      </c>
      <c r="E11182" t="s">
        <v>21</v>
      </c>
      <c r="F11182" t="s">
        <v>22</v>
      </c>
      <c r="G11182" t="s">
        <v>3040</v>
      </c>
      <c r="H11182">
        <v>2690.5</v>
      </c>
      <c r="I11182">
        <v>247</v>
      </c>
      <c r="J11182">
        <v>2273</v>
      </c>
      <c r="K11182">
        <v>25000</v>
      </c>
      <c r="L11182" s="17">
        <f>IF($E11182&lt;&gt;"",VLOOKUP($E11182,GEMWs!$E$14:$L$20,7,FALSE),"")</f>
        <v>37.754918937403332</v>
      </c>
      <c r="M11182" s="17">
        <f>IF($E11182&lt;&gt;"",VLOOKUP($E11182,GEMWs!$E$14:$L$20,8,FALSE),"")</f>
        <v>96.174593288388181</v>
      </c>
      <c r="N11182" s="17">
        <f t="shared" si="792"/>
        <v>2273</v>
      </c>
      <c r="O11182" s="17">
        <f t="shared" si="793"/>
        <v>25000</v>
      </c>
      <c r="P11182" s="17">
        <f t="shared" si="790"/>
        <v>0.10761999999999999</v>
      </c>
      <c r="Q11182" s="17">
        <f t="shared" si="791"/>
        <v>1.1836779586449626</v>
      </c>
    </row>
    <row r="11183" spans="1:17" x14ac:dyDescent="0.35">
      <c r="A11183" t="s">
        <v>2641</v>
      </c>
      <c r="B11183" t="s">
        <v>2992</v>
      </c>
      <c r="D11183" t="s">
        <v>14</v>
      </c>
      <c r="E11183" t="s">
        <v>21</v>
      </c>
      <c r="G11183" t="s">
        <v>3040</v>
      </c>
      <c r="H11183">
        <v>105.5</v>
      </c>
      <c r="J11183">
        <v>0</v>
      </c>
      <c r="K11183">
        <v>0</v>
      </c>
      <c r="L11183" s="17">
        <f>IF($E11183&lt;&gt;"",VLOOKUP($E11183,GEMWs!$E$14:$L$20,7,FALSE),"")</f>
        <v>37.754918937403332</v>
      </c>
      <c r="M11183" s="17">
        <f>IF($E11183&lt;&gt;"",VLOOKUP($E11183,GEMWs!$E$14:$L$20,8,FALSE),"")</f>
        <v>96.174593288388181</v>
      </c>
      <c r="N11183" s="17">
        <f t="shared" ca="1" si="792"/>
        <v>37.754918937403332</v>
      </c>
      <c r="O11183" s="17">
        <f t="shared" ca="1" si="793"/>
        <v>96.174593288388181</v>
      </c>
      <c r="P11183" s="17">
        <f t="shared" ca="1" si="790"/>
        <v>1.0969633080084753</v>
      </c>
      <c r="Q11183" s="17">
        <f t="shared" ca="1" si="791"/>
        <v>2.7943378762093554</v>
      </c>
    </row>
    <row r="11184" spans="1:17" x14ac:dyDescent="0.35">
      <c r="A11184" t="s">
        <v>2641</v>
      </c>
      <c r="B11184" t="s">
        <v>768</v>
      </c>
      <c r="C11184" t="s">
        <v>158</v>
      </c>
      <c r="D11184" t="s">
        <v>14</v>
      </c>
      <c r="E11184" t="s">
        <v>21</v>
      </c>
      <c r="G11184" t="s">
        <v>3040</v>
      </c>
      <c r="H11184">
        <v>75.2</v>
      </c>
      <c r="J11184">
        <v>0</v>
      </c>
      <c r="K11184">
        <v>0</v>
      </c>
      <c r="L11184" s="17">
        <f>IF($E11184&lt;&gt;"",VLOOKUP($E11184,GEMWs!$E$14:$L$20,7,FALSE),"")</f>
        <v>37.754918937403332</v>
      </c>
      <c r="M11184" s="17">
        <f>IF($E11184&lt;&gt;"",VLOOKUP($E11184,GEMWs!$E$14:$L$20,8,FALSE),"")</f>
        <v>96.174593288388181</v>
      </c>
      <c r="N11184" s="17">
        <f t="shared" ca="1" si="792"/>
        <v>37.754918937403332</v>
      </c>
      <c r="O11184" s="17">
        <f t="shared" ca="1" si="793"/>
        <v>96.174593288388181</v>
      </c>
      <c r="P11184" s="17">
        <f t="shared" ca="1" si="790"/>
        <v>0.78191128684585154</v>
      </c>
      <c r="Q11184" s="17">
        <f t="shared" ca="1" si="791"/>
        <v>1.9917934435160525</v>
      </c>
    </row>
    <row r="11185" spans="1:17" x14ac:dyDescent="0.35">
      <c r="A11185" t="s">
        <v>2641</v>
      </c>
      <c r="B11185" t="s">
        <v>2765</v>
      </c>
      <c r="C11185" t="s">
        <v>158</v>
      </c>
      <c r="D11185" t="s">
        <v>14</v>
      </c>
      <c r="E11185" t="s">
        <v>21</v>
      </c>
      <c r="G11185" t="s">
        <v>3040</v>
      </c>
      <c r="H11185">
        <v>79.3</v>
      </c>
      <c r="J11185">
        <v>0</v>
      </c>
      <c r="K11185">
        <v>0</v>
      </c>
      <c r="L11185" s="17">
        <f>IF($E11185&lt;&gt;"",VLOOKUP($E11185,GEMWs!$E$14:$L$20,7,FALSE),"")</f>
        <v>37.754918937403332</v>
      </c>
      <c r="M11185" s="17">
        <f>IF($E11185&lt;&gt;"",VLOOKUP($E11185,GEMWs!$E$14:$L$20,8,FALSE),"")</f>
        <v>96.174593288388181</v>
      </c>
      <c r="N11185" s="17">
        <f t="shared" ca="1" si="792"/>
        <v>37.754918937403332</v>
      </c>
      <c r="O11185" s="17">
        <f t="shared" ca="1" si="793"/>
        <v>96.174593288388181</v>
      </c>
      <c r="P11185" s="17">
        <f t="shared" ca="1" si="790"/>
        <v>0.82454208838930887</v>
      </c>
      <c r="Q11185" s="17">
        <f t="shared" ca="1" si="791"/>
        <v>2.1003885647715816</v>
      </c>
    </row>
    <row r="11186" spans="1:17" x14ac:dyDescent="0.35">
      <c r="A11186" t="s">
        <v>2641</v>
      </c>
      <c r="B11186" t="s">
        <v>122</v>
      </c>
      <c r="D11186" t="s">
        <v>14</v>
      </c>
      <c r="E11186" t="s">
        <v>21</v>
      </c>
      <c r="G11186" t="s">
        <v>3040</v>
      </c>
      <c r="H11186">
        <v>1857</v>
      </c>
      <c r="J11186">
        <v>0</v>
      </c>
      <c r="K11186">
        <v>0</v>
      </c>
      <c r="L11186" s="17">
        <f>IF($E11186&lt;&gt;"",VLOOKUP($E11186,GEMWs!$E$14:$L$20,7,FALSE),"")</f>
        <v>37.754918937403332</v>
      </c>
      <c r="M11186" s="17">
        <f>IF($E11186&lt;&gt;"",VLOOKUP($E11186,GEMWs!$E$14:$L$20,8,FALSE),"")</f>
        <v>96.174593288388181</v>
      </c>
      <c r="N11186" s="17">
        <f t="shared" ca="1" si="792"/>
        <v>37.754918937403332</v>
      </c>
      <c r="O11186" s="17">
        <f t="shared" ca="1" si="793"/>
        <v>96.174593288388181</v>
      </c>
      <c r="P11186" s="17">
        <f t="shared" ca="1" si="790"/>
        <v>19.308633772243969</v>
      </c>
      <c r="Q11186" s="17">
        <f t="shared" ca="1" si="791"/>
        <v>49.185643944272726</v>
      </c>
    </row>
    <row r="11187" spans="1:17" x14ac:dyDescent="0.35">
      <c r="A11187" t="s">
        <v>2641</v>
      </c>
      <c r="B11187" t="s">
        <v>2983</v>
      </c>
      <c r="D11187" t="s">
        <v>14</v>
      </c>
      <c r="E11187" t="s">
        <v>21</v>
      </c>
      <c r="G11187" t="s">
        <v>3040</v>
      </c>
      <c r="H11187">
        <v>10.199999999999999</v>
      </c>
      <c r="J11187">
        <v>0</v>
      </c>
      <c r="K11187">
        <v>0</v>
      </c>
      <c r="L11187" s="17">
        <f>IF($E11187&lt;&gt;"",VLOOKUP($E11187,GEMWs!$E$14:$L$20,7,FALSE),"")</f>
        <v>37.754918937403332</v>
      </c>
      <c r="M11187" s="17">
        <f>IF($E11187&lt;&gt;"",VLOOKUP($E11187,GEMWs!$E$14:$L$20,8,FALSE),"")</f>
        <v>96.174593288388181</v>
      </c>
      <c r="N11187" s="17">
        <f t="shared" ca="1" si="792"/>
        <v>37.754918937403332</v>
      </c>
      <c r="O11187" s="17">
        <f t="shared" ca="1" si="793"/>
        <v>96.174593288388181</v>
      </c>
      <c r="P11187" s="17">
        <f t="shared" ca="1" si="790"/>
        <v>0.10605711603494263</v>
      </c>
      <c r="Q11187" s="17">
        <f t="shared" ca="1" si="791"/>
        <v>0.27016347239180494</v>
      </c>
    </row>
    <row r="11188" spans="1:17" x14ac:dyDescent="0.35">
      <c r="A11188" t="s">
        <v>2641</v>
      </c>
      <c r="B11188" t="s">
        <v>2984</v>
      </c>
      <c r="D11188" t="s">
        <v>14</v>
      </c>
      <c r="E11188" t="s">
        <v>21</v>
      </c>
      <c r="G11188" t="s">
        <v>3040</v>
      </c>
      <c r="H11188">
        <v>180.3</v>
      </c>
      <c r="J11188">
        <v>0</v>
      </c>
      <c r="K11188">
        <v>0</v>
      </c>
      <c r="L11188" s="17">
        <f>IF($E11188&lt;&gt;"",VLOOKUP($E11188,GEMWs!$E$14:$L$20,7,FALSE),"")</f>
        <v>37.754918937403332</v>
      </c>
      <c r="M11188" s="17">
        <f>IF($E11188&lt;&gt;"",VLOOKUP($E11188,GEMWs!$E$14:$L$20,8,FALSE),"")</f>
        <v>96.174593288388181</v>
      </c>
      <c r="N11188" s="17">
        <f t="shared" ca="1" si="792"/>
        <v>37.754918937403332</v>
      </c>
      <c r="O11188" s="17">
        <f t="shared" ca="1" si="793"/>
        <v>96.174593288388181</v>
      </c>
      <c r="P11188" s="17">
        <f t="shared" ca="1" si="790"/>
        <v>1.8747154922647213</v>
      </c>
      <c r="Q11188" s="17">
        <f t="shared" ca="1" si="791"/>
        <v>4.7755366737492588</v>
      </c>
    </row>
    <row r="11189" spans="1:17" x14ac:dyDescent="0.35">
      <c r="A11189" t="s">
        <v>2641</v>
      </c>
      <c r="B11189" t="s">
        <v>2112</v>
      </c>
      <c r="C11189" t="s">
        <v>2113</v>
      </c>
      <c r="D11189" t="s">
        <v>14</v>
      </c>
      <c r="E11189" t="s">
        <v>21</v>
      </c>
      <c r="F11189" t="s">
        <v>22</v>
      </c>
      <c r="G11189" t="s">
        <v>3040</v>
      </c>
      <c r="H11189">
        <v>286.3</v>
      </c>
      <c r="I11189">
        <v>248</v>
      </c>
      <c r="J11189">
        <v>454</v>
      </c>
      <c r="K11189">
        <v>454</v>
      </c>
      <c r="L11189" s="17">
        <f>IF($E11189&lt;&gt;"",VLOOKUP($E11189,GEMWs!$E$14:$L$20,7,FALSE),"")</f>
        <v>37.754918937403332</v>
      </c>
      <c r="M11189" s="17">
        <f>IF($E11189&lt;&gt;"",VLOOKUP($E11189,GEMWs!$E$14:$L$20,8,FALSE),"")</f>
        <v>96.174593288388181</v>
      </c>
      <c r="N11189" s="17">
        <f t="shared" si="792"/>
        <v>454</v>
      </c>
      <c r="O11189" s="17">
        <f t="shared" si="793"/>
        <v>454</v>
      </c>
      <c r="P11189" s="17">
        <f t="shared" si="790"/>
        <v>0.63061674008810575</v>
      </c>
      <c r="Q11189" s="17">
        <f t="shared" si="791"/>
        <v>0.63061674008810575</v>
      </c>
    </row>
    <row r="11190" spans="1:17" x14ac:dyDescent="0.35">
      <c r="A11190" t="s">
        <v>2641</v>
      </c>
      <c r="B11190" t="s">
        <v>2672</v>
      </c>
      <c r="C11190" t="s">
        <v>2673</v>
      </c>
      <c r="D11190" t="s">
        <v>14</v>
      </c>
      <c r="E11190" t="s">
        <v>21</v>
      </c>
      <c r="F11190" t="s">
        <v>22</v>
      </c>
      <c r="G11190" t="s">
        <v>3040</v>
      </c>
      <c r="H11190">
        <v>501771.2</v>
      </c>
      <c r="I11190">
        <v>249</v>
      </c>
      <c r="J11190">
        <v>233.55580900000001</v>
      </c>
      <c r="K11190">
        <v>233.55580900000001</v>
      </c>
      <c r="L11190" s="17">
        <f>IF($E11190&lt;&gt;"",VLOOKUP($E11190,GEMWs!$E$14:$L$20,7,FALSE),"")</f>
        <v>37.754918937403332</v>
      </c>
      <c r="M11190" s="17">
        <f>IF($E11190&lt;&gt;"",VLOOKUP($E11190,GEMWs!$E$14:$L$20,8,FALSE),"")</f>
        <v>96.174593288388181</v>
      </c>
      <c r="N11190" s="17">
        <f t="shared" si="792"/>
        <v>233.55580900000001</v>
      </c>
      <c r="O11190" s="17">
        <f t="shared" si="793"/>
        <v>233.55580900000001</v>
      </c>
      <c r="P11190" s="17">
        <f t="shared" si="790"/>
        <v>2148.3995715987521</v>
      </c>
      <c r="Q11190" s="17">
        <f t="shared" si="791"/>
        <v>2148.3995715987521</v>
      </c>
    </row>
    <row r="11191" spans="1:17" x14ac:dyDescent="0.35">
      <c r="A11191" t="s">
        <v>2641</v>
      </c>
      <c r="B11191" t="s">
        <v>665</v>
      </c>
      <c r="C11191" t="s">
        <v>666</v>
      </c>
      <c r="D11191" t="s">
        <v>14</v>
      </c>
      <c r="E11191" t="s">
        <v>21</v>
      </c>
      <c r="F11191" t="s">
        <v>22</v>
      </c>
      <c r="G11191" t="s">
        <v>3040</v>
      </c>
      <c r="H11191">
        <v>5012.6000000000004</v>
      </c>
      <c r="I11191">
        <v>250</v>
      </c>
      <c r="J11191">
        <v>900</v>
      </c>
      <c r="K11191">
        <v>1800</v>
      </c>
      <c r="L11191" s="17">
        <f>IF($E11191&lt;&gt;"",VLOOKUP($E11191,GEMWs!$E$14:$L$20,7,FALSE),"")</f>
        <v>37.754918937403332</v>
      </c>
      <c r="M11191" s="17">
        <f>IF($E11191&lt;&gt;"",VLOOKUP($E11191,GEMWs!$E$14:$L$20,8,FALSE),"")</f>
        <v>96.174593288388181</v>
      </c>
      <c r="N11191" s="17">
        <f t="shared" si="792"/>
        <v>900</v>
      </c>
      <c r="O11191" s="17">
        <f t="shared" si="793"/>
        <v>1800</v>
      </c>
      <c r="P11191" s="17">
        <f t="shared" si="790"/>
        <v>2.7847777777777778</v>
      </c>
      <c r="Q11191" s="17">
        <f t="shared" si="791"/>
        <v>5.5695555555555556</v>
      </c>
    </row>
    <row r="11192" spans="1:17" x14ac:dyDescent="0.35">
      <c r="A11192" t="s">
        <v>2641</v>
      </c>
      <c r="B11192" t="s">
        <v>2010</v>
      </c>
      <c r="D11192" t="s">
        <v>14</v>
      </c>
      <c r="E11192" t="s">
        <v>1445</v>
      </c>
      <c r="G11192" t="s">
        <v>3040</v>
      </c>
      <c r="H11192">
        <v>3008.2</v>
      </c>
      <c r="J11192">
        <v>0</v>
      </c>
      <c r="K11192">
        <v>0</v>
      </c>
      <c r="L11192" s="17">
        <f>IF($E11192&lt;&gt;"",VLOOKUP($E11192,GEMWs!$E$14:$L$20,7,FALSE),"")</f>
        <v>37.892086284381016</v>
      </c>
      <c r="M11192" s="17">
        <f>IF($E11192&lt;&gt;"",VLOOKUP($E11192,GEMWs!$E$14:$L$20,8,FALSE),"")</f>
        <v>96.522753888300599</v>
      </c>
      <c r="N11192" s="17">
        <f t="shared" ca="1" si="792"/>
        <v>37.892086284381016</v>
      </c>
      <c r="O11192" s="17">
        <f t="shared" ca="1" si="793"/>
        <v>96.522753888300599</v>
      </c>
      <c r="P11192" s="17">
        <f t="shared" ca="1" si="790"/>
        <v>31.165708382928969</v>
      </c>
      <c r="Q11192" s="17">
        <f t="shared" ca="1" si="791"/>
        <v>79.388608413466244</v>
      </c>
    </row>
    <row r="11193" spans="1:17" x14ac:dyDescent="0.35">
      <c r="A11193" t="s">
        <v>2641</v>
      </c>
      <c r="B11193" t="s">
        <v>2998</v>
      </c>
      <c r="D11193" t="s">
        <v>14</v>
      </c>
      <c r="E11193" t="s">
        <v>18</v>
      </c>
      <c r="G11193" t="s">
        <v>3040</v>
      </c>
      <c r="H11193">
        <v>0.1</v>
      </c>
      <c r="J11193">
        <v>0</v>
      </c>
      <c r="K11193">
        <v>0</v>
      </c>
      <c r="L11193" s="17">
        <f>IF($E11193&lt;&gt;"",VLOOKUP($E11193,GEMWs!$E$14:$L$20,7,FALSE),"")</f>
        <v>5950.3939027696888</v>
      </c>
      <c r="M11193" s="17">
        <f>IF($E11193&lt;&gt;"",VLOOKUP($E11193,GEMWs!$E$14:$L$20,8,FALSE),"")</f>
        <v>10539.430626954083</v>
      </c>
      <c r="N11193" s="17">
        <f t="shared" ca="1" si="792"/>
        <v>5950.3939027696888</v>
      </c>
      <c r="O11193" s="17">
        <f t="shared" ca="1" si="793"/>
        <v>10539.430626954083</v>
      </c>
      <c r="P11193" s="17">
        <f t="shared" ca="1" si="790"/>
        <v>9.4881785875846886E-6</v>
      </c>
      <c r="Q11193" s="17">
        <f t="shared" ca="1" si="791"/>
        <v>1.6805610121617947E-5</v>
      </c>
    </row>
    <row r="11194" spans="1:17" x14ac:dyDescent="0.35">
      <c r="A11194" t="s">
        <v>2641</v>
      </c>
      <c r="B11194" t="s">
        <v>2995</v>
      </c>
      <c r="C11194" t="s">
        <v>158</v>
      </c>
      <c r="D11194" t="s">
        <v>22</v>
      </c>
      <c r="G11194" t="s">
        <v>3040</v>
      </c>
      <c r="H11194">
        <v>11.599</v>
      </c>
      <c r="J11194">
        <v>0</v>
      </c>
      <c r="K11194">
        <v>0</v>
      </c>
      <c r="L11194" s="17" t="str">
        <f>IF($E11194&lt;&gt;"",VLOOKUP($E11194,GEMWs!$E$14:$L$20,7,FALSE),"")</f>
        <v/>
      </c>
      <c r="M11194" s="17" t="str">
        <f>IF($E11194&lt;&gt;"",VLOOKUP($E11194,GEMWs!$E$14:$L$20,8,FALSE),"")</f>
        <v/>
      </c>
      <c r="N11194" s="17">
        <f t="shared" ca="1" si="792"/>
        <v>0</v>
      </c>
      <c r="O11194" s="17">
        <f t="shared" ca="1" si="793"/>
        <v>0</v>
      </c>
      <c r="P11194" s="17">
        <f t="shared" ca="1" si="790"/>
        <v>0</v>
      </c>
      <c r="Q11194" s="17">
        <f t="shared" ca="1" si="791"/>
        <v>0</v>
      </c>
    </row>
    <row r="11195" spans="1:17" x14ac:dyDescent="0.35">
      <c r="A11195" t="s">
        <v>2641</v>
      </c>
      <c r="B11195" t="s">
        <v>2728</v>
      </c>
      <c r="D11195" t="s">
        <v>14</v>
      </c>
      <c r="E11195" t="s">
        <v>21</v>
      </c>
      <c r="G11195" t="s">
        <v>3040</v>
      </c>
      <c r="H11195">
        <v>49.2</v>
      </c>
      <c r="J11195">
        <v>0</v>
      </c>
      <c r="K11195">
        <v>0</v>
      </c>
      <c r="L11195" s="17">
        <f>IF($E11195&lt;&gt;"",VLOOKUP($E11195,GEMWs!$E$14:$L$20,7,FALSE),"")</f>
        <v>37.754918937403332</v>
      </c>
      <c r="M11195" s="17">
        <f>IF($E11195&lt;&gt;"",VLOOKUP($E11195,GEMWs!$E$14:$L$20,8,FALSE),"")</f>
        <v>96.174593288388181</v>
      </c>
      <c r="N11195" s="17">
        <f t="shared" ca="1" si="792"/>
        <v>37.754918937403332</v>
      </c>
      <c r="O11195" s="17">
        <f t="shared" ca="1" si="793"/>
        <v>96.174593288388181</v>
      </c>
      <c r="P11195" s="17">
        <f t="shared" ca="1" si="790"/>
        <v>0.51156961852148797</v>
      </c>
      <c r="Q11195" s="17">
        <f t="shared" ca="1" si="791"/>
        <v>1.3031414550663536</v>
      </c>
    </row>
    <row r="11196" spans="1:17" x14ac:dyDescent="0.35">
      <c r="A11196" t="s">
        <v>2641</v>
      </c>
      <c r="B11196" t="s">
        <v>561</v>
      </c>
      <c r="C11196" t="s">
        <v>158</v>
      </c>
      <c r="D11196" t="s">
        <v>14</v>
      </c>
      <c r="E11196" t="s">
        <v>21</v>
      </c>
      <c r="G11196" t="s">
        <v>3040</v>
      </c>
      <c r="H11196">
        <v>19.8</v>
      </c>
      <c r="J11196">
        <v>0</v>
      </c>
      <c r="K11196">
        <v>0</v>
      </c>
      <c r="L11196" s="17">
        <f>IF($E11196&lt;&gt;"",VLOOKUP($E11196,GEMWs!$E$14:$L$20,7,FALSE),"")</f>
        <v>37.754918937403332</v>
      </c>
      <c r="M11196" s="17">
        <f>IF($E11196&lt;&gt;"",VLOOKUP($E11196,GEMWs!$E$14:$L$20,8,FALSE),"")</f>
        <v>96.174593288388181</v>
      </c>
      <c r="N11196" s="17">
        <f t="shared" ca="1" si="792"/>
        <v>37.754918937403332</v>
      </c>
      <c r="O11196" s="17">
        <f t="shared" ca="1" si="793"/>
        <v>96.174593288388181</v>
      </c>
      <c r="P11196" s="17">
        <f t="shared" ca="1" si="790"/>
        <v>0.20587557818547689</v>
      </c>
      <c r="Q11196" s="17">
        <f t="shared" ca="1" si="791"/>
        <v>0.52443497581938614</v>
      </c>
    </row>
    <row r="11197" spans="1:17" x14ac:dyDescent="0.35">
      <c r="A11197" t="s">
        <v>2641</v>
      </c>
      <c r="B11197" t="s">
        <v>2729</v>
      </c>
      <c r="D11197" t="s">
        <v>22</v>
      </c>
      <c r="G11197" t="s">
        <v>3040</v>
      </c>
      <c r="H11197">
        <v>896.8</v>
      </c>
      <c r="J11197">
        <v>0</v>
      </c>
      <c r="K11197">
        <v>0</v>
      </c>
      <c r="L11197" s="17" t="str">
        <f>IF($E11197&lt;&gt;"",VLOOKUP($E11197,GEMWs!$E$14:$L$20,7,FALSE),"")</f>
        <v/>
      </c>
      <c r="M11197" s="17" t="str">
        <f>IF($E11197&lt;&gt;"",VLOOKUP($E11197,GEMWs!$E$14:$L$20,8,FALSE),"")</f>
        <v/>
      </c>
      <c r="N11197" s="17">
        <f t="shared" ca="1" si="792"/>
        <v>0</v>
      </c>
      <c r="O11197" s="17">
        <f t="shared" ca="1" si="793"/>
        <v>0</v>
      </c>
      <c r="P11197" s="17">
        <f t="shared" ca="1" si="790"/>
        <v>0</v>
      </c>
      <c r="Q11197" s="17">
        <f t="shared" ca="1" si="791"/>
        <v>0</v>
      </c>
    </row>
    <row r="11198" spans="1:17" x14ac:dyDescent="0.35">
      <c r="A11198" t="s">
        <v>2641</v>
      </c>
      <c r="B11198" t="s">
        <v>1123</v>
      </c>
      <c r="D11198" t="s">
        <v>22</v>
      </c>
      <c r="G11198" t="s">
        <v>3040</v>
      </c>
      <c r="H11198">
        <v>0.1</v>
      </c>
      <c r="J11198">
        <v>0</v>
      </c>
      <c r="K11198">
        <v>0</v>
      </c>
      <c r="L11198" s="17" t="str">
        <f>IF($E11198&lt;&gt;"",VLOOKUP($E11198,GEMWs!$E$14:$L$20,7,FALSE),"")</f>
        <v/>
      </c>
      <c r="M11198" s="17" t="str">
        <f>IF($E11198&lt;&gt;"",VLOOKUP($E11198,GEMWs!$E$14:$L$20,8,FALSE),"")</f>
        <v/>
      </c>
      <c r="N11198" s="17">
        <f t="shared" ca="1" si="792"/>
        <v>0</v>
      </c>
      <c r="O11198" s="17">
        <f t="shared" ca="1" si="793"/>
        <v>0</v>
      </c>
      <c r="P11198" s="17">
        <f t="shared" ca="1" si="790"/>
        <v>0</v>
      </c>
      <c r="Q11198" s="17">
        <f t="shared" ca="1" si="791"/>
        <v>0</v>
      </c>
    </row>
    <row r="11199" spans="1:17" x14ac:dyDescent="0.35">
      <c r="A11199" t="s">
        <v>2641</v>
      </c>
      <c r="B11199" t="s">
        <v>176</v>
      </c>
      <c r="C11199" t="s">
        <v>177</v>
      </c>
      <c r="D11199" t="s">
        <v>14</v>
      </c>
      <c r="E11199" t="s">
        <v>21</v>
      </c>
      <c r="F11199" t="s">
        <v>22</v>
      </c>
      <c r="G11199" t="s">
        <v>3040</v>
      </c>
      <c r="H11199">
        <v>11.3</v>
      </c>
      <c r="I11199">
        <v>255</v>
      </c>
      <c r="J11199">
        <v>13640</v>
      </c>
      <c r="K11199">
        <v>27270</v>
      </c>
      <c r="L11199" s="17">
        <f>IF($E11199&lt;&gt;"",VLOOKUP($E11199,GEMWs!$E$14:$L$20,7,FALSE),"")</f>
        <v>37.754918937403332</v>
      </c>
      <c r="M11199" s="17">
        <f>IF($E11199&lt;&gt;"",VLOOKUP($E11199,GEMWs!$E$14:$L$20,8,FALSE),"")</f>
        <v>96.174593288388181</v>
      </c>
      <c r="N11199" s="17">
        <f t="shared" si="792"/>
        <v>13640</v>
      </c>
      <c r="O11199" s="17">
        <f t="shared" si="793"/>
        <v>27270</v>
      </c>
      <c r="P11199" s="17">
        <f t="shared" si="790"/>
        <v>4.1437477081041443E-4</v>
      </c>
      <c r="Q11199" s="17">
        <f t="shared" si="791"/>
        <v>8.2844574780058656E-4</v>
      </c>
    </row>
    <row r="11200" spans="1:17" x14ac:dyDescent="0.35">
      <c r="A11200" t="s">
        <v>2641</v>
      </c>
      <c r="B11200" t="s">
        <v>3000</v>
      </c>
      <c r="D11200" t="s">
        <v>14</v>
      </c>
      <c r="E11200" t="s">
        <v>21</v>
      </c>
      <c r="G11200" t="s">
        <v>3040</v>
      </c>
      <c r="H11200">
        <v>127.6</v>
      </c>
      <c r="J11200">
        <v>0</v>
      </c>
      <c r="K11200">
        <v>0</v>
      </c>
      <c r="L11200" s="17">
        <f>IF($E11200&lt;&gt;"",VLOOKUP($E11200,GEMWs!$E$14:$L$20,7,FALSE),"")</f>
        <v>37.754918937403332</v>
      </c>
      <c r="M11200" s="17">
        <f>IF($E11200&lt;&gt;"",VLOOKUP($E11200,GEMWs!$E$14:$L$20,8,FALSE),"")</f>
        <v>96.174593288388181</v>
      </c>
      <c r="N11200" s="17">
        <f t="shared" ca="1" si="792"/>
        <v>37.754918937403332</v>
      </c>
      <c r="O11200" s="17">
        <f t="shared" ca="1" si="793"/>
        <v>96.174593288388181</v>
      </c>
      <c r="P11200" s="17">
        <f t="shared" ca="1" si="790"/>
        <v>1.3267537260841842</v>
      </c>
      <c r="Q11200" s="17">
        <f t="shared" ca="1" si="791"/>
        <v>3.3796920663915992</v>
      </c>
    </row>
    <row r="11201" spans="1:17" x14ac:dyDescent="0.35">
      <c r="A11201" t="s">
        <v>2641</v>
      </c>
      <c r="B11201" t="s">
        <v>504</v>
      </c>
      <c r="C11201" t="s">
        <v>505</v>
      </c>
      <c r="D11201" t="s">
        <v>22</v>
      </c>
      <c r="G11201" t="s">
        <v>3040</v>
      </c>
      <c r="H11201">
        <v>1106.5999999999999</v>
      </c>
      <c r="J11201">
        <v>0</v>
      </c>
      <c r="K11201">
        <v>0</v>
      </c>
      <c r="L11201" s="17" t="str">
        <f>IF($E11201&lt;&gt;"",VLOOKUP($E11201,GEMWs!$E$14:$L$20,7,FALSE),"")</f>
        <v/>
      </c>
      <c r="M11201" s="17" t="str">
        <f>IF($E11201&lt;&gt;"",VLOOKUP($E11201,GEMWs!$E$14:$L$20,8,FALSE),"")</f>
        <v/>
      </c>
      <c r="N11201" s="17">
        <f t="shared" ca="1" si="792"/>
        <v>0</v>
      </c>
      <c r="O11201" s="17">
        <f t="shared" ca="1" si="793"/>
        <v>0</v>
      </c>
      <c r="P11201" s="17">
        <f t="shared" ca="1" si="790"/>
        <v>0</v>
      </c>
      <c r="Q11201" s="17">
        <f t="shared" ca="1" si="791"/>
        <v>0</v>
      </c>
    </row>
    <row r="11202" spans="1:17" x14ac:dyDescent="0.35">
      <c r="A11202" t="s">
        <v>2641</v>
      </c>
      <c r="B11202" t="s">
        <v>2822</v>
      </c>
      <c r="C11202" t="s">
        <v>2823</v>
      </c>
      <c r="D11202" t="s">
        <v>14</v>
      </c>
      <c r="E11202" t="s">
        <v>21</v>
      </c>
      <c r="G11202" t="s">
        <v>3040</v>
      </c>
      <c r="H11202">
        <v>5.8</v>
      </c>
      <c r="J11202">
        <v>0</v>
      </c>
      <c r="K11202">
        <v>0</v>
      </c>
      <c r="L11202" s="17">
        <f>IF($E11202&lt;&gt;"",VLOOKUP($E11202,GEMWs!$E$14:$L$20,7,FALSE),"")</f>
        <v>37.754918937403332</v>
      </c>
      <c r="M11202" s="17">
        <f>IF($E11202&lt;&gt;"",VLOOKUP($E11202,GEMWs!$E$14:$L$20,8,FALSE),"")</f>
        <v>96.174593288388181</v>
      </c>
      <c r="N11202" s="17">
        <f t="shared" ca="1" si="792"/>
        <v>37.754918937403332</v>
      </c>
      <c r="O11202" s="17">
        <f t="shared" ca="1" si="793"/>
        <v>96.174593288388181</v>
      </c>
      <c r="P11202" s="17">
        <f t="shared" ca="1" si="790"/>
        <v>6.0306987549281099E-2</v>
      </c>
      <c r="Q11202" s="17">
        <f t="shared" ca="1" si="791"/>
        <v>0.15362236665416362</v>
      </c>
    </row>
    <row r="11203" spans="1:17" x14ac:dyDescent="0.35">
      <c r="A11203" t="s">
        <v>2641</v>
      </c>
      <c r="B11203" t="s">
        <v>2730</v>
      </c>
      <c r="D11203" t="s">
        <v>22</v>
      </c>
      <c r="G11203" t="s">
        <v>3040</v>
      </c>
      <c r="H11203">
        <v>5567.9</v>
      </c>
      <c r="J11203">
        <v>0</v>
      </c>
      <c r="K11203">
        <v>0</v>
      </c>
      <c r="L11203" s="17" t="str">
        <f>IF($E11203&lt;&gt;"",VLOOKUP($E11203,GEMWs!$E$14:$L$20,7,FALSE),"")</f>
        <v/>
      </c>
      <c r="M11203" s="17" t="str">
        <f>IF($E11203&lt;&gt;"",VLOOKUP($E11203,GEMWs!$E$14:$L$20,8,FALSE),"")</f>
        <v/>
      </c>
      <c r="N11203" s="17">
        <f t="shared" ca="1" si="792"/>
        <v>0</v>
      </c>
      <c r="O11203" s="17">
        <f t="shared" ca="1" si="793"/>
        <v>0</v>
      </c>
      <c r="P11203" s="17">
        <f t="shared" ca="1" si="790"/>
        <v>0</v>
      </c>
      <c r="Q11203" s="17">
        <f t="shared" ca="1" si="791"/>
        <v>0</v>
      </c>
    </row>
    <row r="11204" spans="1:17" x14ac:dyDescent="0.35">
      <c r="A11204" t="s">
        <v>2641</v>
      </c>
      <c r="B11204" t="s">
        <v>1198</v>
      </c>
      <c r="D11204" t="s">
        <v>22</v>
      </c>
      <c r="G11204" t="s">
        <v>3040</v>
      </c>
      <c r="H11204">
        <v>15.1</v>
      </c>
      <c r="J11204">
        <v>0</v>
      </c>
      <c r="K11204">
        <v>0</v>
      </c>
      <c r="L11204" s="17" t="str">
        <f>IF($E11204&lt;&gt;"",VLOOKUP($E11204,GEMWs!$E$14:$L$20,7,FALSE),"")</f>
        <v/>
      </c>
      <c r="M11204" s="17" t="str">
        <f>IF($E11204&lt;&gt;"",VLOOKUP($E11204,GEMWs!$E$14:$L$20,8,FALSE),"")</f>
        <v/>
      </c>
      <c r="N11204" s="17">
        <f t="shared" ca="1" si="792"/>
        <v>0</v>
      </c>
      <c r="O11204" s="17">
        <f t="shared" ca="1" si="793"/>
        <v>0</v>
      </c>
      <c r="P11204" s="17">
        <f t="shared" ca="1" si="790"/>
        <v>0</v>
      </c>
      <c r="Q11204" s="17">
        <f t="shared" ca="1" si="791"/>
        <v>0</v>
      </c>
    </row>
    <row r="11205" spans="1:17" x14ac:dyDescent="0.35">
      <c r="A11205" t="s">
        <v>2641</v>
      </c>
      <c r="B11205" t="s">
        <v>445</v>
      </c>
      <c r="C11205" t="s">
        <v>446</v>
      </c>
      <c r="D11205" t="s">
        <v>14</v>
      </c>
      <c r="E11205" t="s">
        <v>21</v>
      </c>
      <c r="F11205" t="s">
        <v>22</v>
      </c>
      <c r="G11205" t="s">
        <v>3040</v>
      </c>
      <c r="H11205">
        <v>2.4</v>
      </c>
      <c r="I11205">
        <v>263</v>
      </c>
      <c r="J11205">
        <v>5000</v>
      </c>
      <c r="K11205">
        <v>5000</v>
      </c>
      <c r="L11205" s="17">
        <f>IF($E11205&lt;&gt;"",VLOOKUP($E11205,GEMWs!$E$14:$L$20,7,FALSE),"")</f>
        <v>37.754918937403332</v>
      </c>
      <c r="M11205" s="17">
        <f>IF($E11205&lt;&gt;"",VLOOKUP($E11205,GEMWs!$E$14:$L$20,8,FALSE),"")</f>
        <v>96.174593288388181</v>
      </c>
      <c r="N11205" s="17">
        <f t="shared" si="792"/>
        <v>5000</v>
      </c>
      <c r="O11205" s="17">
        <f t="shared" si="793"/>
        <v>5000</v>
      </c>
      <c r="P11205" s="17">
        <f t="shared" si="790"/>
        <v>4.7999999999999996E-4</v>
      </c>
      <c r="Q11205" s="17">
        <f t="shared" si="791"/>
        <v>4.7999999999999996E-4</v>
      </c>
    </row>
    <row r="11206" spans="1:17" x14ac:dyDescent="0.35">
      <c r="A11206" t="s">
        <v>2641</v>
      </c>
      <c r="B11206" t="s">
        <v>2786</v>
      </c>
      <c r="C11206" t="s">
        <v>158</v>
      </c>
      <c r="D11206" t="s">
        <v>14</v>
      </c>
      <c r="E11206" t="s">
        <v>21</v>
      </c>
      <c r="G11206" t="s">
        <v>3040</v>
      </c>
      <c r="H11206">
        <v>18.899999999999999</v>
      </c>
      <c r="J11206">
        <v>0</v>
      </c>
      <c r="K11206">
        <v>0</v>
      </c>
      <c r="L11206" s="17">
        <f>IF($E11206&lt;&gt;"",VLOOKUP($E11206,GEMWs!$E$14:$L$20,7,FALSE),"")</f>
        <v>37.754918937403332</v>
      </c>
      <c r="M11206" s="17">
        <f>IF($E11206&lt;&gt;"",VLOOKUP($E11206,GEMWs!$E$14:$L$20,8,FALSE),"")</f>
        <v>96.174593288388181</v>
      </c>
      <c r="N11206" s="17">
        <f t="shared" ca="1" si="792"/>
        <v>37.754918937403332</v>
      </c>
      <c r="O11206" s="17">
        <f t="shared" ca="1" si="793"/>
        <v>96.174593288388181</v>
      </c>
      <c r="P11206" s="17">
        <f t="shared" ca="1" si="790"/>
        <v>0.19651759735886426</v>
      </c>
      <c r="Q11206" s="17">
        <f t="shared" ca="1" si="791"/>
        <v>0.50059702237305037</v>
      </c>
    </row>
    <row r="11207" spans="1:17" x14ac:dyDescent="0.35">
      <c r="A11207" t="s">
        <v>2641</v>
      </c>
      <c r="B11207" t="s">
        <v>1967</v>
      </c>
      <c r="D11207" t="s">
        <v>22</v>
      </c>
      <c r="G11207" t="s">
        <v>3040</v>
      </c>
      <c r="H11207">
        <v>8943.4</v>
      </c>
      <c r="J11207">
        <v>0</v>
      </c>
      <c r="K11207">
        <v>0</v>
      </c>
      <c r="L11207" s="17" t="str">
        <f>IF($E11207&lt;&gt;"",VLOOKUP($E11207,GEMWs!$E$14:$L$20,7,FALSE),"")</f>
        <v/>
      </c>
      <c r="M11207" s="17" t="str">
        <f>IF($E11207&lt;&gt;"",VLOOKUP($E11207,GEMWs!$E$14:$L$20,8,FALSE),"")</f>
        <v/>
      </c>
      <c r="N11207" s="17">
        <f t="shared" ca="1" si="792"/>
        <v>0</v>
      </c>
      <c r="O11207" s="17">
        <f t="shared" ca="1" si="793"/>
        <v>0</v>
      </c>
      <c r="P11207" s="17">
        <f t="shared" ca="1" si="790"/>
        <v>0</v>
      </c>
      <c r="Q11207" s="17">
        <f t="shared" ca="1" si="791"/>
        <v>0</v>
      </c>
    </row>
    <row r="11208" spans="1:17" x14ac:dyDescent="0.35">
      <c r="A11208" t="s">
        <v>2641</v>
      </c>
      <c r="B11208" t="s">
        <v>803</v>
      </c>
      <c r="C11208" t="s">
        <v>804</v>
      </c>
      <c r="D11208" t="s">
        <v>14</v>
      </c>
      <c r="E11208" t="s">
        <v>21</v>
      </c>
      <c r="F11208" t="s">
        <v>22</v>
      </c>
      <c r="G11208" t="s">
        <v>3040</v>
      </c>
      <c r="H11208">
        <v>2584.4</v>
      </c>
      <c r="I11208">
        <v>265</v>
      </c>
      <c r="J11208">
        <v>10000</v>
      </c>
      <c r="K11208">
        <v>10000</v>
      </c>
      <c r="L11208" s="17">
        <f>IF($E11208&lt;&gt;"",VLOOKUP($E11208,GEMWs!$E$14:$L$20,7,FALSE),"")</f>
        <v>37.754918937403332</v>
      </c>
      <c r="M11208" s="17">
        <f>IF($E11208&lt;&gt;"",VLOOKUP($E11208,GEMWs!$E$14:$L$20,8,FALSE),"")</f>
        <v>96.174593288388181</v>
      </c>
      <c r="N11208" s="17">
        <f t="shared" si="792"/>
        <v>10000</v>
      </c>
      <c r="O11208" s="17">
        <f t="shared" si="793"/>
        <v>10000</v>
      </c>
      <c r="P11208" s="17">
        <f t="shared" si="790"/>
        <v>0.25844</v>
      </c>
      <c r="Q11208" s="17">
        <f t="shared" si="791"/>
        <v>0.25844</v>
      </c>
    </row>
    <row r="11209" spans="1:17" x14ac:dyDescent="0.35">
      <c r="A11209" t="s">
        <v>2641</v>
      </c>
      <c r="B11209" t="s">
        <v>2824</v>
      </c>
      <c r="C11209" t="s">
        <v>2825</v>
      </c>
      <c r="D11209" t="s">
        <v>22</v>
      </c>
      <c r="G11209" t="s">
        <v>3040</v>
      </c>
      <c r="H11209">
        <v>550.70000000000005</v>
      </c>
      <c r="J11209">
        <v>0</v>
      </c>
      <c r="K11209">
        <v>0</v>
      </c>
      <c r="L11209" s="17" t="str">
        <f>IF($E11209&lt;&gt;"",VLOOKUP($E11209,GEMWs!$E$14:$L$20,7,FALSE),"")</f>
        <v/>
      </c>
      <c r="M11209" s="17" t="str">
        <f>IF($E11209&lt;&gt;"",VLOOKUP($E11209,GEMWs!$E$14:$L$20,8,FALSE),"")</f>
        <v/>
      </c>
      <c r="N11209" s="17">
        <f t="shared" ca="1" si="792"/>
        <v>0</v>
      </c>
      <c r="O11209" s="17">
        <f t="shared" ca="1" si="793"/>
        <v>0</v>
      </c>
      <c r="P11209" s="17">
        <f t="shared" ca="1" si="790"/>
        <v>0</v>
      </c>
      <c r="Q11209" s="17">
        <f t="shared" ca="1" si="791"/>
        <v>0</v>
      </c>
    </row>
    <row r="11210" spans="1:17" x14ac:dyDescent="0.35">
      <c r="A11210" t="s">
        <v>2641</v>
      </c>
      <c r="B11210" t="s">
        <v>1286</v>
      </c>
      <c r="C11210" t="s">
        <v>1287</v>
      </c>
      <c r="D11210" t="s">
        <v>14</v>
      </c>
      <c r="E11210" t="s">
        <v>21</v>
      </c>
      <c r="F11210" t="s">
        <v>22</v>
      </c>
      <c r="G11210" t="s">
        <v>3040</v>
      </c>
      <c r="H11210">
        <v>556.79999999999995</v>
      </c>
      <c r="I11210">
        <v>268</v>
      </c>
      <c r="J11210">
        <v>2000</v>
      </c>
      <c r="K11210">
        <v>2000</v>
      </c>
      <c r="L11210" s="17">
        <f>IF($E11210&lt;&gt;"",VLOOKUP($E11210,GEMWs!$E$14:$L$20,7,FALSE),"")</f>
        <v>37.754918937403332</v>
      </c>
      <c r="M11210" s="17">
        <f>IF($E11210&lt;&gt;"",VLOOKUP($E11210,GEMWs!$E$14:$L$20,8,FALSE),"")</f>
        <v>96.174593288388181</v>
      </c>
      <c r="N11210" s="17">
        <f t="shared" si="792"/>
        <v>2000</v>
      </c>
      <c r="O11210" s="17">
        <f t="shared" si="793"/>
        <v>2000</v>
      </c>
      <c r="P11210" s="17">
        <f t="shared" si="790"/>
        <v>0.27839999999999998</v>
      </c>
      <c r="Q11210" s="17">
        <f t="shared" si="791"/>
        <v>0.27839999999999998</v>
      </c>
    </row>
    <row r="11211" spans="1:17" x14ac:dyDescent="0.35">
      <c r="A11211" t="s">
        <v>2641</v>
      </c>
      <c r="B11211" t="s">
        <v>1066</v>
      </c>
      <c r="C11211" t="s">
        <v>1067</v>
      </c>
      <c r="D11211" t="s">
        <v>14</v>
      </c>
      <c r="E11211" t="s">
        <v>21</v>
      </c>
      <c r="F11211" t="s">
        <v>22</v>
      </c>
      <c r="G11211" t="s">
        <v>3040</v>
      </c>
      <c r="H11211">
        <v>477.8</v>
      </c>
      <c r="I11211">
        <v>376</v>
      </c>
      <c r="J11211">
        <v>831.58151599999997</v>
      </c>
      <c r="K11211">
        <v>831.58151599999997</v>
      </c>
      <c r="L11211" s="17">
        <f>IF($E11211&lt;&gt;"",VLOOKUP($E11211,GEMWs!$E$14:$L$20,7,FALSE),"")</f>
        <v>37.754918937403332</v>
      </c>
      <c r="M11211" s="17">
        <f>IF($E11211&lt;&gt;"",VLOOKUP($E11211,GEMWs!$E$14:$L$20,8,FALSE),"")</f>
        <v>96.174593288388181</v>
      </c>
      <c r="N11211" s="17">
        <f t="shared" si="792"/>
        <v>831.58151599999997</v>
      </c>
      <c r="O11211" s="17">
        <f t="shared" si="793"/>
        <v>831.58151599999997</v>
      </c>
      <c r="P11211" s="17">
        <f t="shared" ref="P11211:P11274" si="794">IF(O11211&gt;0,$H11211/O11211,0)</f>
        <v>0.57456784549309303</v>
      </c>
      <c r="Q11211" s="17">
        <f t="shared" ref="Q11211:Q11274" si="795">IF(N11211&gt;0,$H11211/N11211,0)</f>
        <v>0.57456784549309303</v>
      </c>
    </row>
    <row r="11212" spans="1:17" x14ac:dyDescent="0.35">
      <c r="A11212" t="s">
        <v>2641</v>
      </c>
      <c r="B11212" t="s">
        <v>1124</v>
      </c>
      <c r="D11212" t="s">
        <v>14</v>
      </c>
      <c r="E11212" t="s">
        <v>21</v>
      </c>
      <c r="G11212" t="s">
        <v>3040</v>
      </c>
      <c r="H11212">
        <v>422.8</v>
      </c>
      <c r="J11212">
        <v>0</v>
      </c>
      <c r="K11212">
        <v>0</v>
      </c>
      <c r="L11212" s="17">
        <f>IF($E11212&lt;&gt;"",VLOOKUP($E11212,GEMWs!$E$14:$L$20,7,FALSE),"")</f>
        <v>37.754918937403332</v>
      </c>
      <c r="M11212" s="17">
        <f>IF($E11212&lt;&gt;"",VLOOKUP($E11212,GEMWs!$E$14:$L$20,8,FALSE),"")</f>
        <v>96.174593288388181</v>
      </c>
      <c r="N11212" s="17">
        <f t="shared" ca="1" si="792"/>
        <v>37.754918937403332</v>
      </c>
      <c r="O11212" s="17">
        <f t="shared" ca="1" si="793"/>
        <v>96.174593288388181</v>
      </c>
      <c r="P11212" s="17">
        <f t="shared" ca="1" si="794"/>
        <v>4.3961714372131127</v>
      </c>
      <c r="Q11212" s="17">
        <f t="shared" ca="1" si="795"/>
        <v>11.19854079678972</v>
      </c>
    </row>
    <row r="11213" spans="1:17" x14ac:dyDescent="0.35">
      <c r="A11213" t="s">
        <v>2641</v>
      </c>
      <c r="B11213" t="s">
        <v>1068</v>
      </c>
      <c r="C11213" t="s">
        <v>1069</v>
      </c>
      <c r="D11213" t="s">
        <v>14</v>
      </c>
      <c r="E11213" t="s">
        <v>21</v>
      </c>
      <c r="F11213" t="s">
        <v>22</v>
      </c>
      <c r="G11213" t="s">
        <v>3040</v>
      </c>
      <c r="H11213">
        <v>3952.1</v>
      </c>
      <c r="I11213">
        <v>377</v>
      </c>
      <c r="J11213">
        <v>10000</v>
      </c>
      <c r="K11213">
        <v>10000</v>
      </c>
      <c r="L11213" s="17">
        <f>IF($E11213&lt;&gt;"",VLOOKUP($E11213,GEMWs!$E$14:$L$20,7,FALSE),"")</f>
        <v>37.754918937403332</v>
      </c>
      <c r="M11213" s="17">
        <f>IF($E11213&lt;&gt;"",VLOOKUP($E11213,GEMWs!$E$14:$L$20,8,FALSE),"")</f>
        <v>96.174593288388181</v>
      </c>
      <c r="N11213" s="17">
        <f t="shared" si="792"/>
        <v>10000</v>
      </c>
      <c r="O11213" s="17">
        <f t="shared" si="793"/>
        <v>10000</v>
      </c>
      <c r="P11213" s="17">
        <f t="shared" si="794"/>
        <v>0.39521000000000001</v>
      </c>
      <c r="Q11213" s="17">
        <f t="shared" si="795"/>
        <v>0.39521000000000001</v>
      </c>
    </row>
    <row r="11214" spans="1:17" x14ac:dyDescent="0.35">
      <c r="A11214" t="s">
        <v>2641</v>
      </c>
      <c r="B11214" t="s">
        <v>769</v>
      </c>
      <c r="D11214" t="s">
        <v>14</v>
      </c>
      <c r="E11214" t="s">
        <v>21</v>
      </c>
      <c r="G11214" t="s">
        <v>3040</v>
      </c>
      <c r="H11214">
        <v>7.8</v>
      </c>
      <c r="J11214">
        <v>0</v>
      </c>
      <c r="K11214">
        <v>0</v>
      </c>
      <c r="L11214" s="17">
        <f>IF($E11214&lt;&gt;"",VLOOKUP($E11214,GEMWs!$E$14:$L$20,7,FALSE),"")</f>
        <v>37.754918937403332</v>
      </c>
      <c r="M11214" s="17">
        <f>IF($E11214&lt;&gt;"",VLOOKUP($E11214,GEMWs!$E$14:$L$20,8,FALSE),"")</f>
        <v>96.174593288388181</v>
      </c>
      <c r="N11214" s="17">
        <f t="shared" ca="1" si="792"/>
        <v>37.754918937403332</v>
      </c>
      <c r="O11214" s="17">
        <f t="shared" ca="1" si="793"/>
        <v>96.174593288388181</v>
      </c>
      <c r="P11214" s="17">
        <f t="shared" ca="1" si="794"/>
        <v>8.1102500497309063E-2</v>
      </c>
      <c r="Q11214" s="17">
        <f t="shared" ca="1" si="795"/>
        <v>0.20659559653490969</v>
      </c>
    </row>
    <row r="11215" spans="1:17" x14ac:dyDescent="0.35">
      <c r="A11215" t="s">
        <v>2641</v>
      </c>
      <c r="B11215" t="s">
        <v>214</v>
      </c>
      <c r="C11215" t="s">
        <v>215</v>
      </c>
      <c r="D11215" t="s">
        <v>14</v>
      </c>
      <c r="E11215" t="s">
        <v>21</v>
      </c>
      <c r="F11215" t="s">
        <v>22</v>
      </c>
      <c r="G11215" t="s">
        <v>3040</v>
      </c>
      <c r="H11215">
        <v>73.7</v>
      </c>
      <c r="I11215">
        <v>270</v>
      </c>
      <c r="J11215">
        <v>32</v>
      </c>
      <c r="K11215">
        <v>713</v>
      </c>
      <c r="L11215" s="17">
        <f>IF($E11215&lt;&gt;"",VLOOKUP($E11215,GEMWs!$E$14:$L$20,7,FALSE),"")</f>
        <v>37.754918937403332</v>
      </c>
      <c r="M11215" s="17">
        <f>IF($E11215&lt;&gt;"",VLOOKUP($E11215,GEMWs!$E$14:$L$20,8,FALSE),"")</f>
        <v>96.174593288388181</v>
      </c>
      <c r="N11215" s="17">
        <f t="shared" si="792"/>
        <v>32</v>
      </c>
      <c r="O11215" s="17">
        <f t="shared" si="793"/>
        <v>713</v>
      </c>
      <c r="P11215" s="17">
        <f t="shared" si="794"/>
        <v>0.10336605890603086</v>
      </c>
      <c r="Q11215" s="17">
        <f t="shared" si="795"/>
        <v>2.3031250000000001</v>
      </c>
    </row>
    <row r="11216" spans="1:17" x14ac:dyDescent="0.35">
      <c r="A11216" t="s">
        <v>2641</v>
      </c>
      <c r="B11216" t="s">
        <v>2378</v>
      </c>
      <c r="D11216" t="s">
        <v>14</v>
      </c>
      <c r="E11216" t="s">
        <v>18</v>
      </c>
      <c r="G11216" t="s">
        <v>3040</v>
      </c>
      <c r="H11216">
        <v>10.9</v>
      </c>
      <c r="J11216">
        <v>0</v>
      </c>
      <c r="K11216">
        <v>0</v>
      </c>
      <c r="L11216" s="17">
        <f>IF($E11216&lt;&gt;"",VLOOKUP($E11216,GEMWs!$E$14:$L$20,7,FALSE),"")</f>
        <v>5950.3939027696888</v>
      </c>
      <c r="M11216" s="17">
        <f>IF($E11216&lt;&gt;"",VLOOKUP($E11216,GEMWs!$E$14:$L$20,8,FALSE),"")</f>
        <v>10539.430626954083</v>
      </c>
      <c r="N11216" s="17">
        <f t="shared" ca="1" si="792"/>
        <v>5950.3939027696888</v>
      </c>
      <c r="O11216" s="17">
        <f t="shared" ca="1" si="793"/>
        <v>10539.430626954083</v>
      </c>
      <c r="P11216" s="17">
        <f t="shared" ca="1" si="794"/>
        <v>1.0342114660467311E-3</v>
      </c>
      <c r="Q11216" s="17">
        <f t="shared" ca="1" si="795"/>
        <v>1.8318115032563563E-3</v>
      </c>
    </row>
    <row r="11217" spans="1:17" x14ac:dyDescent="0.35">
      <c r="A11217" t="s">
        <v>2641</v>
      </c>
      <c r="B11217" t="s">
        <v>2858</v>
      </c>
      <c r="C11217" t="s">
        <v>2859</v>
      </c>
      <c r="D11217" t="s">
        <v>14</v>
      </c>
      <c r="E11217" t="s">
        <v>18</v>
      </c>
      <c r="G11217" t="s">
        <v>3040</v>
      </c>
      <c r="H11217">
        <v>0.9</v>
      </c>
      <c r="J11217">
        <v>0</v>
      </c>
      <c r="K11217">
        <v>0</v>
      </c>
      <c r="L11217" s="17">
        <f>IF($E11217&lt;&gt;"",VLOOKUP($E11217,GEMWs!$E$14:$L$20,7,FALSE),"")</f>
        <v>5950.3939027696888</v>
      </c>
      <c r="M11217" s="17">
        <f>IF($E11217&lt;&gt;"",VLOOKUP($E11217,GEMWs!$E$14:$L$20,8,FALSE),"")</f>
        <v>10539.430626954083</v>
      </c>
      <c r="N11217" s="17">
        <f t="shared" ca="1" si="792"/>
        <v>5950.3939027696888</v>
      </c>
      <c r="O11217" s="17">
        <f t="shared" ca="1" si="793"/>
        <v>10539.430626954083</v>
      </c>
      <c r="P11217" s="17">
        <f t="shared" ca="1" si="794"/>
        <v>8.5393607288262199E-5</v>
      </c>
      <c r="Q11217" s="17">
        <f t="shared" ca="1" si="795"/>
        <v>1.5125049109456152E-4</v>
      </c>
    </row>
    <row r="11218" spans="1:17" x14ac:dyDescent="0.35">
      <c r="A11218" t="s">
        <v>2641</v>
      </c>
      <c r="B11218" t="s">
        <v>2780</v>
      </c>
      <c r="C11218" t="s">
        <v>2781</v>
      </c>
      <c r="D11218" t="s">
        <v>14</v>
      </c>
      <c r="E11218" t="s">
        <v>21</v>
      </c>
      <c r="G11218" t="s">
        <v>3040</v>
      </c>
      <c r="H11218">
        <v>3.7</v>
      </c>
      <c r="J11218">
        <v>0</v>
      </c>
      <c r="K11218">
        <v>0</v>
      </c>
      <c r="L11218" s="17">
        <f>IF($E11218&lt;&gt;"",VLOOKUP($E11218,GEMWs!$E$14:$L$20,7,FALSE),"")</f>
        <v>37.754918937403332</v>
      </c>
      <c r="M11218" s="17">
        <f>IF($E11218&lt;&gt;"",VLOOKUP($E11218,GEMWs!$E$14:$L$20,8,FALSE),"")</f>
        <v>96.174593288388181</v>
      </c>
      <c r="N11218" s="17">
        <f t="shared" ca="1" si="792"/>
        <v>37.754918937403332</v>
      </c>
      <c r="O11218" s="17">
        <f t="shared" ca="1" si="793"/>
        <v>96.174593288388181</v>
      </c>
      <c r="P11218" s="17">
        <f t="shared" ca="1" si="794"/>
        <v>3.8471698953851739E-2</v>
      </c>
      <c r="Q11218" s="17">
        <f t="shared" ca="1" si="795"/>
        <v>9.8000475279380245E-2</v>
      </c>
    </row>
    <row r="11219" spans="1:17" x14ac:dyDescent="0.35">
      <c r="A11219" t="s">
        <v>2641</v>
      </c>
      <c r="B11219" t="s">
        <v>2860</v>
      </c>
      <c r="C11219" t="s">
        <v>2861</v>
      </c>
      <c r="D11219" t="s">
        <v>22</v>
      </c>
      <c r="G11219" t="s">
        <v>3040</v>
      </c>
      <c r="H11219">
        <v>1.6</v>
      </c>
      <c r="J11219">
        <v>0</v>
      </c>
      <c r="K11219">
        <v>0</v>
      </c>
      <c r="L11219" s="17" t="str">
        <f>IF($E11219&lt;&gt;"",VLOOKUP($E11219,GEMWs!$E$14:$L$20,7,FALSE),"")</f>
        <v/>
      </c>
      <c r="M11219" s="17" t="str">
        <f>IF($E11219&lt;&gt;"",VLOOKUP($E11219,GEMWs!$E$14:$L$20,8,FALSE),"")</f>
        <v/>
      </c>
      <c r="N11219" s="17">
        <f t="shared" ref="N11219:N11282" ca="1" si="796">IF($I11219&lt;&gt;"",J11219,IF(AND($D11219="Y",$M$6=236),L11219,0))</f>
        <v>0</v>
      </c>
      <c r="O11219" s="17">
        <f t="shared" ref="O11219:O11282" ca="1" si="797">IF($I11219&lt;&gt;"",K11219,IF(AND($D11219="Y",$M$6=236),M11219,0))</f>
        <v>0</v>
      </c>
      <c r="P11219" s="17">
        <f t="shared" ca="1" si="794"/>
        <v>0</v>
      </c>
      <c r="Q11219" s="17">
        <f t="shared" ca="1" si="795"/>
        <v>0</v>
      </c>
    </row>
    <row r="11220" spans="1:17" x14ac:dyDescent="0.35">
      <c r="A11220" t="s">
        <v>2641</v>
      </c>
      <c r="B11220" t="s">
        <v>1070</v>
      </c>
      <c r="C11220" t="s">
        <v>1071</v>
      </c>
      <c r="D11220" t="s">
        <v>14</v>
      </c>
      <c r="E11220" t="s">
        <v>21</v>
      </c>
      <c r="F11220" t="s">
        <v>22</v>
      </c>
      <c r="G11220" t="s">
        <v>3040</v>
      </c>
      <c r="H11220">
        <v>519.5</v>
      </c>
      <c r="I11220">
        <v>469</v>
      </c>
      <c r="J11220">
        <v>9072</v>
      </c>
      <c r="K11220">
        <v>13608</v>
      </c>
      <c r="L11220" s="17">
        <f>IF($E11220&lt;&gt;"",VLOOKUP($E11220,GEMWs!$E$14:$L$20,7,FALSE),"")</f>
        <v>37.754918937403332</v>
      </c>
      <c r="M11220" s="17">
        <f>IF($E11220&lt;&gt;"",VLOOKUP($E11220,GEMWs!$E$14:$L$20,8,FALSE),"")</f>
        <v>96.174593288388181</v>
      </c>
      <c r="N11220" s="17">
        <f t="shared" si="796"/>
        <v>9072</v>
      </c>
      <c r="O11220" s="17">
        <f t="shared" si="797"/>
        <v>13608</v>
      </c>
      <c r="P11220" s="17">
        <f t="shared" si="794"/>
        <v>3.8176072898295117E-2</v>
      </c>
      <c r="Q11220" s="17">
        <f t="shared" si="795"/>
        <v>5.7264109347442679E-2</v>
      </c>
    </row>
    <row r="11221" spans="1:17" x14ac:dyDescent="0.35">
      <c r="A11221" t="s">
        <v>2641</v>
      </c>
      <c r="B11221" t="s">
        <v>2795</v>
      </c>
      <c r="C11221" t="s">
        <v>2796</v>
      </c>
      <c r="D11221" t="s">
        <v>14</v>
      </c>
      <c r="E11221" t="s">
        <v>18</v>
      </c>
      <c r="G11221" t="s">
        <v>3040</v>
      </c>
      <c r="H11221">
        <v>4011.1</v>
      </c>
      <c r="J11221">
        <v>0</v>
      </c>
      <c r="K11221">
        <v>0</v>
      </c>
      <c r="L11221" s="17">
        <f>IF($E11221&lt;&gt;"",VLOOKUP($E11221,GEMWs!$E$14:$L$20,7,FALSE),"")</f>
        <v>5950.3939027696888</v>
      </c>
      <c r="M11221" s="17">
        <f>IF($E11221&lt;&gt;"",VLOOKUP($E11221,GEMWs!$E$14:$L$20,8,FALSE),"")</f>
        <v>10539.430626954083</v>
      </c>
      <c r="N11221" s="17">
        <f t="shared" ca="1" si="796"/>
        <v>5950.3939027696888</v>
      </c>
      <c r="O11221" s="17">
        <f t="shared" ca="1" si="797"/>
        <v>10539.430626954083</v>
      </c>
      <c r="P11221" s="17">
        <f t="shared" ca="1" si="794"/>
        <v>0.38058033132660946</v>
      </c>
      <c r="Q11221" s="17">
        <f t="shared" ca="1" si="795"/>
        <v>0.67408982758821745</v>
      </c>
    </row>
    <row r="11222" spans="1:17" x14ac:dyDescent="0.35">
      <c r="A11222" t="s">
        <v>2641</v>
      </c>
      <c r="B11222" t="s">
        <v>140</v>
      </c>
      <c r="C11222" t="s">
        <v>141</v>
      </c>
      <c r="D11222" t="s">
        <v>14</v>
      </c>
      <c r="E11222" t="s">
        <v>21</v>
      </c>
      <c r="F11222" t="s">
        <v>22</v>
      </c>
      <c r="G11222" t="s">
        <v>3040</v>
      </c>
      <c r="H11222">
        <v>324</v>
      </c>
      <c r="I11222">
        <v>425</v>
      </c>
      <c r="J11222">
        <v>3722.8</v>
      </c>
      <c r="K11222">
        <v>5548.3</v>
      </c>
      <c r="L11222" s="17">
        <f>IF($E11222&lt;&gt;"",VLOOKUP($E11222,GEMWs!$E$14:$L$20,7,FALSE),"")</f>
        <v>37.754918937403332</v>
      </c>
      <c r="M11222" s="17">
        <f>IF($E11222&lt;&gt;"",VLOOKUP($E11222,GEMWs!$E$14:$L$20,8,FALSE),"")</f>
        <v>96.174593288388181</v>
      </c>
      <c r="N11222" s="17">
        <f t="shared" si="796"/>
        <v>3722.8</v>
      </c>
      <c r="O11222" s="17">
        <f t="shared" si="797"/>
        <v>5548.3</v>
      </c>
      <c r="P11222" s="17">
        <f t="shared" si="794"/>
        <v>5.8396265522772738E-2</v>
      </c>
      <c r="Q11222" s="17">
        <f t="shared" si="795"/>
        <v>8.703126678843881E-2</v>
      </c>
    </row>
    <row r="11223" spans="1:17" x14ac:dyDescent="0.35">
      <c r="A11223" t="s">
        <v>2641</v>
      </c>
      <c r="B11223" t="s">
        <v>2353</v>
      </c>
      <c r="D11223" t="s">
        <v>14</v>
      </c>
      <c r="E11223" t="s">
        <v>18</v>
      </c>
      <c r="G11223" t="s">
        <v>3040</v>
      </c>
      <c r="H11223">
        <v>1.9</v>
      </c>
      <c r="J11223">
        <v>0</v>
      </c>
      <c r="K11223">
        <v>0</v>
      </c>
      <c r="L11223" s="17">
        <f>IF($E11223&lt;&gt;"",VLOOKUP($E11223,GEMWs!$E$14:$L$20,7,FALSE),"")</f>
        <v>5950.3939027696888</v>
      </c>
      <c r="M11223" s="17">
        <f>IF($E11223&lt;&gt;"",VLOOKUP($E11223,GEMWs!$E$14:$L$20,8,FALSE),"")</f>
        <v>10539.430626954083</v>
      </c>
      <c r="N11223" s="17">
        <f t="shared" ca="1" si="796"/>
        <v>5950.3939027696888</v>
      </c>
      <c r="O11223" s="17">
        <f t="shared" ca="1" si="797"/>
        <v>10539.430626954083</v>
      </c>
      <c r="P11223" s="17">
        <f t="shared" ca="1" si="794"/>
        <v>1.8027539316410908E-4</v>
      </c>
      <c r="Q11223" s="17">
        <f t="shared" ca="1" si="795"/>
        <v>3.1930659231074098E-4</v>
      </c>
    </row>
    <row r="11224" spans="1:17" x14ac:dyDescent="0.35">
      <c r="A11224" t="s">
        <v>2641</v>
      </c>
      <c r="B11224" t="s">
        <v>2731</v>
      </c>
      <c r="D11224" t="s">
        <v>22</v>
      </c>
      <c r="G11224" t="s">
        <v>3040</v>
      </c>
      <c r="H11224">
        <v>11524.1</v>
      </c>
      <c r="J11224">
        <v>0</v>
      </c>
      <c r="K11224">
        <v>0</v>
      </c>
      <c r="L11224" s="17" t="str">
        <f>IF($E11224&lt;&gt;"",VLOOKUP($E11224,GEMWs!$E$14:$L$20,7,FALSE),"")</f>
        <v/>
      </c>
      <c r="M11224" s="17" t="str">
        <f>IF($E11224&lt;&gt;"",VLOOKUP($E11224,GEMWs!$E$14:$L$20,8,FALSE),"")</f>
        <v/>
      </c>
      <c r="N11224" s="17">
        <f t="shared" ca="1" si="796"/>
        <v>0</v>
      </c>
      <c r="O11224" s="17">
        <f t="shared" ca="1" si="797"/>
        <v>0</v>
      </c>
      <c r="P11224" s="17">
        <f t="shared" ca="1" si="794"/>
        <v>0</v>
      </c>
      <c r="Q11224" s="17">
        <f t="shared" ca="1" si="795"/>
        <v>0</v>
      </c>
    </row>
    <row r="11225" spans="1:17" x14ac:dyDescent="0.35">
      <c r="A11225" t="s">
        <v>2641</v>
      </c>
      <c r="B11225" t="s">
        <v>770</v>
      </c>
      <c r="C11225" t="s">
        <v>771</v>
      </c>
      <c r="D11225" t="s">
        <v>14</v>
      </c>
      <c r="E11225" t="s">
        <v>21</v>
      </c>
      <c r="G11225" t="s">
        <v>3040</v>
      </c>
      <c r="H11225">
        <v>46.1</v>
      </c>
      <c r="J11225">
        <v>0</v>
      </c>
      <c r="K11225">
        <v>0</v>
      </c>
      <c r="L11225" s="17">
        <f>IF($E11225&lt;&gt;"",VLOOKUP($E11225,GEMWs!$E$14:$L$20,7,FALSE),"")</f>
        <v>37.754918937403332</v>
      </c>
      <c r="M11225" s="17">
        <f>IF($E11225&lt;&gt;"",VLOOKUP($E11225,GEMWs!$E$14:$L$20,8,FALSE),"")</f>
        <v>96.174593288388181</v>
      </c>
      <c r="N11225" s="17">
        <f t="shared" ca="1" si="796"/>
        <v>37.754918937403332</v>
      </c>
      <c r="O11225" s="17">
        <f t="shared" ca="1" si="797"/>
        <v>96.174593288388181</v>
      </c>
      <c r="P11225" s="17">
        <f t="shared" ca="1" si="794"/>
        <v>0.47933657345204467</v>
      </c>
      <c r="Q11225" s="17">
        <f t="shared" ca="1" si="795"/>
        <v>1.2210329487511971</v>
      </c>
    </row>
    <row r="11226" spans="1:17" x14ac:dyDescent="0.35">
      <c r="A11226" t="s">
        <v>2641</v>
      </c>
      <c r="B11226" t="s">
        <v>2862</v>
      </c>
      <c r="C11226" t="s">
        <v>2863</v>
      </c>
      <c r="D11226" t="s">
        <v>14</v>
      </c>
      <c r="E11226" t="s">
        <v>21</v>
      </c>
      <c r="G11226" t="s">
        <v>3040</v>
      </c>
      <c r="H11226">
        <v>109.1</v>
      </c>
      <c r="J11226">
        <v>0</v>
      </c>
      <c r="K11226">
        <v>0</v>
      </c>
      <c r="L11226" s="17">
        <f>IF($E11226&lt;&gt;"",VLOOKUP($E11226,GEMWs!$E$14:$L$20,7,FALSE),"")</f>
        <v>37.754918937403332</v>
      </c>
      <c r="M11226" s="17">
        <f>IF($E11226&lt;&gt;"",VLOOKUP($E11226,GEMWs!$E$14:$L$20,8,FALSE),"")</f>
        <v>96.174593288388181</v>
      </c>
      <c r="N11226" s="17">
        <f t="shared" ca="1" si="796"/>
        <v>37.754918937403332</v>
      </c>
      <c r="O11226" s="17">
        <f t="shared" ca="1" si="797"/>
        <v>96.174593288388181</v>
      </c>
      <c r="P11226" s="17">
        <f t="shared" ca="1" si="794"/>
        <v>1.1343952313149255</v>
      </c>
      <c r="Q11226" s="17">
        <f t="shared" ca="1" si="795"/>
        <v>2.889689689994698</v>
      </c>
    </row>
    <row r="11227" spans="1:17" x14ac:dyDescent="0.35">
      <c r="A11227" t="s">
        <v>2641</v>
      </c>
      <c r="B11227" t="s">
        <v>2797</v>
      </c>
      <c r="C11227" t="s">
        <v>2798</v>
      </c>
      <c r="D11227" t="s">
        <v>14</v>
      </c>
      <c r="E11227" t="s">
        <v>21</v>
      </c>
      <c r="G11227" t="s">
        <v>3040</v>
      </c>
      <c r="H11227">
        <v>6.3</v>
      </c>
      <c r="J11227">
        <v>0</v>
      </c>
      <c r="K11227">
        <v>0</v>
      </c>
      <c r="L11227" s="17">
        <f>IF($E11227&lt;&gt;"",VLOOKUP($E11227,GEMWs!$E$14:$L$20,7,FALSE),"")</f>
        <v>37.754918937403332</v>
      </c>
      <c r="M11227" s="17">
        <f>IF($E11227&lt;&gt;"",VLOOKUP($E11227,GEMWs!$E$14:$L$20,8,FALSE),"")</f>
        <v>96.174593288388181</v>
      </c>
      <c r="N11227" s="17">
        <f t="shared" ca="1" si="796"/>
        <v>37.754918937403332</v>
      </c>
      <c r="O11227" s="17">
        <f t="shared" ca="1" si="797"/>
        <v>96.174593288388181</v>
      </c>
      <c r="P11227" s="17">
        <f t="shared" ca="1" si="794"/>
        <v>6.5505865786288087E-2</v>
      </c>
      <c r="Q11227" s="17">
        <f t="shared" ca="1" si="795"/>
        <v>0.16686567412435013</v>
      </c>
    </row>
    <row r="11228" spans="1:17" x14ac:dyDescent="0.35">
      <c r="A11228" t="s">
        <v>2641</v>
      </c>
      <c r="B11228" t="s">
        <v>200</v>
      </c>
      <c r="D11228" t="s">
        <v>14</v>
      </c>
      <c r="E11228" t="s">
        <v>18</v>
      </c>
      <c r="G11228" t="s">
        <v>3040</v>
      </c>
      <c r="H11228">
        <v>82.9</v>
      </c>
      <c r="J11228">
        <v>0</v>
      </c>
      <c r="K11228">
        <v>0</v>
      </c>
      <c r="L11228" s="17">
        <f>IF($E11228&lt;&gt;"",VLOOKUP($E11228,GEMWs!$E$14:$L$20,7,FALSE),"")</f>
        <v>5950.3939027696888</v>
      </c>
      <c r="M11228" s="17">
        <f>IF($E11228&lt;&gt;"",VLOOKUP($E11228,GEMWs!$E$14:$L$20,8,FALSE),"")</f>
        <v>10539.430626954083</v>
      </c>
      <c r="N11228" s="17">
        <f t="shared" ca="1" si="796"/>
        <v>5950.3939027696888</v>
      </c>
      <c r="O11228" s="17">
        <f t="shared" ca="1" si="797"/>
        <v>10539.430626954083</v>
      </c>
      <c r="P11228" s="17">
        <f t="shared" ca="1" si="794"/>
        <v>7.8657000491077073E-3</v>
      </c>
      <c r="Q11228" s="17">
        <f t="shared" ca="1" si="795"/>
        <v>1.3931850790821279E-2</v>
      </c>
    </row>
    <row r="11229" spans="1:17" x14ac:dyDescent="0.35">
      <c r="A11229" t="s">
        <v>2641</v>
      </c>
      <c r="B11229" t="s">
        <v>229</v>
      </c>
      <c r="D11229" t="s">
        <v>22</v>
      </c>
      <c r="G11229" t="s">
        <v>3040</v>
      </c>
      <c r="H11229">
        <v>509.5</v>
      </c>
      <c r="J11229">
        <v>0</v>
      </c>
      <c r="K11229">
        <v>0</v>
      </c>
      <c r="L11229" s="17" t="str">
        <f>IF($E11229&lt;&gt;"",VLOOKUP($E11229,GEMWs!$E$14:$L$20,7,FALSE),"")</f>
        <v/>
      </c>
      <c r="M11229" s="17" t="str">
        <f>IF($E11229&lt;&gt;"",VLOOKUP($E11229,GEMWs!$E$14:$L$20,8,FALSE),"")</f>
        <v/>
      </c>
      <c r="N11229" s="17">
        <f t="shared" ca="1" si="796"/>
        <v>0</v>
      </c>
      <c r="O11229" s="17">
        <f t="shared" ca="1" si="797"/>
        <v>0</v>
      </c>
      <c r="P11229" s="17">
        <f t="shared" ca="1" si="794"/>
        <v>0</v>
      </c>
      <c r="Q11229" s="17">
        <f t="shared" ca="1" si="795"/>
        <v>0</v>
      </c>
    </row>
    <row r="11230" spans="1:17" x14ac:dyDescent="0.35">
      <c r="A11230" t="s">
        <v>2641</v>
      </c>
      <c r="B11230" t="s">
        <v>103</v>
      </c>
      <c r="D11230" t="s">
        <v>14</v>
      </c>
      <c r="E11230" t="s">
        <v>15</v>
      </c>
      <c r="G11230" t="s">
        <v>3040</v>
      </c>
      <c r="H11230">
        <v>2678.8</v>
      </c>
      <c r="J11230">
        <v>0</v>
      </c>
      <c r="K11230">
        <v>0</v>
      </c>
      <c r="L11230" s="17">
        <f>IF($E11230&lt;&gt;"",VLOOKUP($E11230,GEMWs!$E$14:$L$20,7,FALSE),"")</f>
        <v>37.892086284381016</v>
      </c>
      <c r="M11230" s="17">
        <f>IF($E11230&lt;&gt;"",VLOOKUP($E11230,GEMWs!$E$14:$L$20,8,FALSE),"")</f>
        <v>96.522753888300599</v>
      </c>
      <c r="N11230" s="17">
        <f t="shared" ca="1" si="796"/>
        <v>37.892086284381016</v>
      </c>
      <c r="O11230" s="17">
        <f t="shared" ca="1" si="797"/>
        <v>96.522753888300599</v>
      </c>
      <c r="P11230" s="17">
        <f t="shared" ca="1" si="794"/>
        <v>27.753041558470226</v>
      </c>
      <c r="Q11230" s="17">
        <f t="shared" ca="1" si="795"/>
        <v>70.695500371648635</v>
      </c>
    </row>
    <row r="11231" spans="1:17" x14ac:dyDescent="0.35">
      <c r="A11231" t="s">
        <v>2641</v>
      </c>
      <c r="B11231" t="s">
        <v>163</v>
      </c>
      <c r="D11231" t="s">
        <v>22</v>
      </c>
      <c r="G11231" t="s">
        <v>3040</v>
      </c>
      <c r="H11231">
        <v>3313.3</v>
      </c>
      <c r="J11231">
        <v>0</v>
      </c>
      <c r="K11231">
        <v>0</v>
      </c>
      <c r="L11231" s="17" t="str">
        <f>IF($E11231&lt;&gt;"",VLOOKUP($E11231,GEMWs!$E$14:$L$20,7,FALSE),"")</f>
        <v/>
      </c>
      <c r="M11231" s="17" t="str">
        <f>IF($E11231&lt;&gt;"",VLOOKUP($E11231,GEMWs!$E$14:$L$20,8,FALSE),"")</f>
        <v/>
      </c>
      <c r="N11231" s="17">
        <f t="shared" ca="1" si="796"/>
        <v>0</v>
      </c>
      <c r="O11231" s="17">
        <f t="shared" ca="1" si="797"/>
        <v>0</v>
      </c>
      <c r="P11231" s="17">
        <f t="shared" ca="1" si="794"/>
        <v>0</v>
      </c>
      <c r="Q11231" s="17">
        <f t="shared" ca="1" si="795"/>
        <v>0</v>
      </c>
    </row>
    <row r="11232" spans="1:17" x14ac:dyDescent="0.35">
      <c r="A11232" t="s">
        <v>2641</v>
      </c>
      <c r="B11232" t="s">
        <v>1357</v>
      </c>
      <c r="D11232" t="s">
        <v>22</v>
      </c>
      <c r="G11232" t="s">
        <v>3040</v>
      </c>
      <c r="H11232">
        <v>330.6</v>
      </c>
      <c r="J11232">
        <v>0</v>
      </c>
      <c r="K11232">
        <v>0</v>
      </c>
      <c r="L11232" s="17" t="str">
        <f>IF($E11232&lt;&gt;"",VLOOKUP($E11232,GEMWs!$E$14:$L$20,7,FALSE),"")</f>
        <v/>
      </c>
      <c r="M11232" s="17" t="str">
        <f>IF($E11232&lt;&gt;"",VLOOKUP($E11232,GEMWs!$E$14:$L$20,8,FALSE),"")</f>
        <v/>
      </c>
      <c r="N11232" s="17">
        <f t="shared" ca="1" si="796"/>
        <v>0</v>
      </c>
      <c r="O11232" s="17">
        <f t="shared" ca="1" si="797"/>
        <v>0</v>
      </c>
      <c r="P11232" s="17">
        <f t="shared" ca="1" si="794"/>
        <v>0</v>
      </c>
      <c r="Q11232" s="17">
        <f t="shared" ca="1" si="795"/>
        <v>0</v>
      </c>
    </row>
    <row r="11233" spans="1:17" x14ac:dyDescent="0.35">
      <c r="A11233" t="s">
        <v>2641</v>
      </c>
      <c r="B11233" t="s">
        <v>2994</v>
      </c>
      <c r="D11233" t="s">
        <v>14</v>
      </c>
      <c r="E11233" t="s">
        <v>21</v>
      </c>
      <c r="G11233" t="s">
        <v>3040</v>
      </c>
      <c r="H11233">
        <v>205.9</v>
      </c>
      <c r="J11233">
        <v>0</v>
      </c>
      <c r="K11233">
        <v>0</v>
      </c>
      <c r="L11233" s="17">
        <f>IF($E11233&lt;&gt;"",VLOOKUP($E11233,GEMWs!$E$14:$L$20,7,FALSE),"")</f>
        <v>37.754918937403332</v>
      </c>
      <c r="M11233" s="17">
        <f>IF($E11233&lt;&gt;"",VLOOKUP($E11233,GEMWs!$E$14:$L$20,8,FALSE),"")</f>
        <v>96.174593288388181</v>
      </c>
      <c r="N11233" s="17">
        <f t="shared" ca="1" si="796"/>
        <v>37.754918937403332</v>
      </c>
      <c r="O11233" s="17">
        <f t="shared" ca="1" si="797"/>
        <v>96.174593288388181</v>
      </c>
      <c r="P11233" s="17">
        <f t="shared" ca="1" si="794"/>
        <v>2.1408980579994794</v>
      </c>
      <c r="Q11233" s="17">
        <f t="shared" ca="1" si="795"/>
        <v>5.4535940162228087</v>
      </c>
    </row>
    <row r="11234" spans="1:17" x14ac:dyDescent="0.35">
      <c r="A11234" t="s">
        <v>2641</v>
      </c>
      <c r="B11234" t="s">
        <v>581</v>
      </c>
      <c r="D11234" t="s">
        <v>14</v>
      </c>
      <c r="E11234" t="s">
        <v>21</v>
      </c>
      <c r="G11234" t="s">
        <v>3040</v>
      </c>
      <c r="H11234">
        <v>197.3</v>
      </c>
      <c r="J11234">
        <v>0</v>
      </c>
      <c r="K11234">
        <v>0</v>
      </c>
      <c r="L11234" s="17">
        <f>IF($E11234&lt;&gt;"",VLOOKUP($E11234,GEMWs!$E$14:$L$20,7,FALSE),"")</f>
        <v>37.754918937403332</v>
      </c>
      <c r="M11234" s="17">
        <f>IF($E11234&lt;&gt;"",VLOOKUP($E11234,GEMWs!$E$14:$L$20,8,FALSE),"")</f>
        <v>96.174593288388181</v>
      </c>
      <c r="N11234" s="17">
        <f t="shared" ca="1" si="796"/>
        <v>37.754918937403332</v>
      </c>
      <c r="O11234" s="17">
        <f t="shared" ca="1" si="797"/>
        <v>96.174593288388181</v>
      </c>
      <c r="P11234" s="17">
        <f t="shared" ca="1" si="794"/>
        <v>2.051477352322959</v>
      </c>
      <c r="Q11234" s="17">
        <f t="shared" ca="1" si="795"/>
        <v>5.2258091277356007</v>
      </c>
    </row>
    <row r="11235" spans="1:17" x14ac:dyDescent="0.35">
      <c r="A11235" t="s">
        <v>2641</v>
      </c>
      <c r="B11235" t="s">
        <v>49</v>
      </c>
      <c r="C11235" t="s">
        <v>50</v>
      </c>
      <c r="D11235" t="s">
        <v>14</v>
      </c>
      <c r="E11235" t="s">
        <v>21</v>
      </c>
      <c r="F11235" t="s">
        <v>14</v>
      </c>
      <c r="G11235" t="s">
        <v>3040</v>
      </c>
      <c r="H11235">
        <v>2909.8</v>
      </c>
      <c r="I11235">
        <v>278</v>
      </c>
      <c r="J11235">
        <v>20.321014999999999</v>
      </c>
      <c r="K11235">
        <v>2000</v>
      </c>
      <c r="L11235" s="17">
        <f>IF($E11235&lt;&gt;"",VLOOKUP($E11235,GEMWs!$E$14:$L$20,7,FALSE),"")</f>
        <v>37.754918937403332</v>
      </c>
      <c r="M11235" s="17">
        <f>IF($E11235&lt;&gt;"",VLOOKUP($E11235,GEMWs!$E$14:$L$20,8,FALSE),"")</f>
        <v>96.174593288388181</v>
      </c>
      <c r="N11235" s="17">
        <f t="shared" si="796"/>
        <v>20.321014999999999</v>
      </c>
      <c r="O11235" s="17">
        <f t="shared" si="797"/>
        <v>2000</v>
      </c>
      <c r="P11235" s="17">
        <f t="shared" si="794"/>
        <v>1.4549000000000001</v>
      </c>
      <c r="Q11235" s="17">
        <f t="shared" si="795"/>
        <v>143.19166636115372</v>
      </c>
    </row>
    <row r="11236" spans="1:17" x14ac:dyDescent="0.35">
      <c r="A11236" t="s">
        <v>2641</v>
      </c>
      <c r="B11236" t="s">
        <v>2367</v>
      </c>
      <c r="C11236" t="s">
        <v>158</v>
      </c>
      <c r="D11236" t="s">
        <v>14</v>
      </c>
      <c r="E11236" t="s">
        <v>21</v>
      </c>
      <c r="G11236" t="s">
        <v>3040</v>
      </c>
      <c r="H11236">
        <v>59.6</v>
      </c>
      <c r="J11236">
        <v>0</v>
      </c>
      <c r="K11236">
        <v>0</v>
      </c>
      <c r="L11236" s="17">
        <f>IF($E11236&lt;&gt;"",VLOOKUP($E11236,GEMWs!$E$14:$L$20,7,FALSE),"")</f>
        <v>37.754918937403332</v>
      </c>
      <c r="M11236" s="17">
        <f>IF($E11236&lt;&gt;"",VLOOKUP($E11236,GEMWs!$E$14:$L$20,8,FALSE),"")</f>
        <v>96.174593288388181</v>
      </c>
      <c r="N11236" s="17">
        <f t="shared" ca="1" si="796"/>
        <v>37.754918937403332</v>
      </c>
      <c r="O11236" s="17">
        <f t="shared" ca="1" si="797"/>
        <v>96.174593288388181</v>
      </c>
      <c r="P11236" s="17">
        <f t="shared" ca="1" si="794"/>
        <v>0.61970628585123344</v>
      </c>
      <c r="Q11236" s="17">
        <f t="shared" ca="1" si="795"/>
        <v>1.5786022504462331</v>
      </c>
    </row>
    <row r="11237" spans="1:17" x14ac:dyDescent="0.35">
      <c r="A11237" t="s">
        <v>2641</v>
      </c>
      <c r="B11237" t="s">
        <v>236</v>
      </c>
      <c r="D11237" t="s">
        <v>22</v>
      </c>
      <c r="G11237" t="s">
        <v>3040</v>
      </c>
      <c r="H11237">
        <v>2434.8000000000002</v>
      </c>
      <c r="J11237">
        <v>0</v>
      </c>
      <c r="K11237">
        <v>0</v>
      </c>
      <c r="L11237" s="17" t="str">
        <f>IF($E11237&lt;&gt;"",VLOOKUP($E11237,GEMWs!$E$14:$L$20,7,FALSE),"")</f>
        <v/>
      </c>
      <c r="M11237" s="17" t="str">
        <f>IF($E11237&lt;&gt;"",VLOOKUP($E11237,GEMWs!$E$14:$L$20,8,FALSE),"")</f>
        <v/>
      </c>
      <c r="N11237" s="17">
        <f t="shared" ca="1" si="796"/>
        <v>0</v>
      </c>
      <c r="O11237" s="17">
        <f t="shared" ca="1" si="797"/>
        <v>0</v>
      </c>
      <c r="P11237" s="17">
        <f t="shared" ca="1" si="794"/>
        <v>0</v>
      </c>
      <c r="Q11237" s="17">
        <f t="shared" ca="1" si="795"/>
        <v>0</v>
      </c>
    </row>
    <row r="11238" spans="1:17" x14ac:dyDescent="0.35">
      <c r="A11238" t="s">
        <v>2641</v>
      </c>
      <c r="B11238" t="s">
        <v>1125</v>
      </c>
      <c r="D11238" t="s">
        <v>22</v>
      </c>
      <c r="G11238" t="s">
        <v>3040</v>
      </c>
      <c r="H11238">
        <v>4977.1000000000004</v>
      </c>
      <c r="J11238">
        <v>0</v>
      </c>
      <c r="K11238">
        <v>0</v>
      </c>
      <c r="L11238" s="17" t="str">
        <f>IF($E11238&lt;&gt;"",VLOOKUP($E11238,GEMWs!$E$14:$L$20,7,FALSE),"")</f>
        <v/>
      </c>
      <c r="M11238" s="17" t="str">
        <f>IF($E11238&lt;&gt;"",VLOOKUP($E11238,GEMWs!$E$14:$L$20,8,FALSE),"")</f>
        <v/>
      </c>
      <c r="N11238" s="17">
        <f t="shared" ca="1" si="796"/>
        <v>0</v>
      </c>
      <c r="O11238" s="17">
        <f t="shared" ca="1" si="797"/>
        <v>0</v>
      </c>
      <c r="P11238" s="17">
        <f t="shared" ca="1" si="794"/>
        <v>0</v>
      </c>
      <c r="Q11238" s="17">
        <f t="shared" ca="1" si="795"/>
        <v>0</v>
      </c>
    </row>
    <row r="11239" spans="1:17" x14ac:dyDescent="0.35">
      <c r="A11239" t="s">
        <v>2641</v>
      </c>
      <c r="B11239" t="s">
        <v>1074</v>
      </c>
      <c r="C11239" t="s">
        <v>1075</v>
      </c>
      <c r="D11239" t="s">
        <v>14</v>
      </c>
      <c r="E11239" t="s">
        <v>21</v>
      </c>
      <c r="F11239" t="s">
        <v>22</v>
      </c>
      <c r="G11239" t="s">
        <v>3040</v>
      </c>
      <c r="H11239">
        <v>200058.4</v>
      </c>
      <c r="I11239">
        <v>282</v>
      </c>
      <c r="J11239">
        <v>499.88</v>
      </c>
      <c r="K11239">
        <v>1034.5899999999999</v>
      </c>
      <c r="L11239" s="17">
        <f>IF($E11239&lt;&gt;"",VLOOKUP($E11239,GEMWs!$E$14:$L$20,7,FALSE),"")</f>
        <v>37.754918937403332</v>
      </c>
      <c r="M11239" s="17">
        <f>IF($E11239&lt;&gt;"",VLOOKUP($E11239,GEMWs!$E$14:$L$20,8,FALSE),"")</f>
        <v>96.174593288388181</v>
      </c>
      <c r="N11239" s="17">
        <f t="shared" si="796"/>
        <v>499.88</v>
      </c>
      <c r="O11239" s="17">
        <f t="shared" si="797"/>
        <v>1034.5899999999999</v>
      </c>
      <c r="P11239" s="17">
        <f t="shared" si="794"/>
        <v>193.3697406702172</v>
      </c>
      <c r="Q11239" s="17">
        <f t="shared" si="795"/>
        <v>400.21285108426019</v>
      </c>
    </row>
    <row r="11240" spans="1:17" x14ac:dyDescent="0.35">
      <c r="A11240" t="s">
        <v>2641</v>
      </c>
      <c r="B11240" t="s">
        <v>2133</v>
      </c>
      <c r="D11240" t="s">
        <v>22</v>
      </c>
      <c r="G11240" t="s">
        <v>3040</v>
      </c>
      <c r="H11240">
        <v>45373.599999999999</v>
      </c>
      <c r="J11240">
        <v>0</v>
      </c>
      <c r="K11240">
        <v>0</v>
      </c>
      <c r="L11240" s="17" t="str">
        <f>IF($E11240&lt;&gt;"",VLOOKUP($E11240,GEMWs!$E$14:$L$20,7,FALSE),"")</f>
        <v/>
      </c>
      <c r="M11240" s="17" t="str">
        <f>IF($E11240&lt;&gt;"",VLOOKUP($E11240,GEMWs!$E$14:$L$20,8,FALSE),"")</f>
        <v/>
      </c>
      <c r="N11240" s="17">
        <f t="shared" ca="1" si="796"/>
        <v>0</v>
      </c>
      <c r="O11240" s="17">
        <f t="shared" ca="1" si="797"/>
        <v>0</v>
      </c>
      <c r="P11240" s="17">
        <f t="shared" ca="1" si="794"/>
        <v>0</v>
      </c>
      <c r="Q11240" s="17">
        <f t="shared" ca="1" si="795"/>
        <v>0</v>
      </c>
    </row>
    <row r="11241" spans="1:17" x14ac:dyDescent="0.35">
      <c r="A11241" t="s">
        <v>2641</v>
      </c>
      <c r="B11241" t="s">
        <v>2732</v>
      </c>
      <c r="D11241" t="s">
        <v>14</v>
      </c>
      <c r="E11241" t="s">
        <v>21</v>
      </c>
      <c r="G11241" t="s">
        <v>3040</v>
      </c>
      <c r="H11241">
        <v>68.3</v>
      </c>
      <c r="J11241">
        <v>0</v>
      </c>
      <c r="K11241">
        <v>0</v>
      </c>
      <c r="L11241" s="17">
        <f>IF($E11241&lt;&gt;"",VLOOKUP($E11241,GEMWs!$E$14:$L$20,7,FALSE),"")</f>
        <v>37.754918937403332</v>
      </c>
      <c r="M11241" s="17">
        <f>IF($E11241&lt;&gt;"",VLOOKUP($E11241,GEMWs!$E$14:$L$20,8,FALSE),"")</f>
        <v>96.174593288388181</v>
      </c>
      <c r="N11241" s="17">
        <f t="shared" ca="1" si="796"/>
        <v>37.754918937403332</v>
      </c>
      <c r="O11241" s="17">
        <f t="shared" ca="1" si="797"/>
        <v>96.174593288388181</v>
      </c>
      <c r="P11241" s="17">
        <f t="shared" ca="1" si="794"/>
        <v>0.71016676717515503</v>
      </c>
      <c r="Q11241" s="17">
        <f t="shared" ca="1" si="795"/>
        <v>1.8090358004274785</v>
      </c>
    </row>
    <row r="11242" spans="1:17" x14ac:dyDescent="0.35">
      <c r="A11242" t="s">
        <v>2641</v>
      </c>
      <c r="B11242" t="s">
        <v>1386</v>
      </c>
      <c r="D11242" t="s">
        <v>22</v>
      </c>
      <c r="G11242" t="s">
        <v>3040</v>
      </c>
      <c r="H11242">
        <v>3506</v>
      </c>
      <c r="J11242">
        <v>0</v>
      </c>
      <c r="K11242">
        <v>0</v>
      </c>
      <c r="L11242" s="17" t="str">
        <f>IF($E11242&lt;&gt;"",VLOOKUP($E11242,GEMWs!$E$14:$L$20,7,FALSE),"")</f>
        <v/>
      </c>
      <c r="M11242" s="17" t="str">
        <f>IF($E11242&lt;&gt;"",VLOOKUP($E11242,GEMWs!$E$14:$L$20,8,FALSE),"")</f>
        <v/>
      </c>
      <c r="N11242" s="17">
        <f t="shared" ca="1" si="796"/>
        <v>0</v>
      </c>
      <c r="O11242" s="17">
        <f t="shared" ca="1" si="797"/>
        <v>0</v>
      </c>
      <c r="P11242" s="17">
        <f t="shared" ca="1" si="794"/>
        <v>0</v>
      </c>
      <c r="Q11242" s="17">
        <f t="shared" ca="1" si="795"/>
        <v>0</v>
      </c>
    </row>
    <row r="11243" spans="1:17" x14ac:dyDescent="0.35">
      <c r="A11243" t="s">
        <v>2641</v>
      </c>
      <c r="B11243" t="s">
        <v>1126</v>
      </c>
      <c r="D11243" t="s">
        <v>22</v>
      </c>
      <c r="G11243" t="s">
        <v>3040</v>
      </c>
      <c r="H11243">
        <v>2416.5</v>
      </c>
      <c r="J11243">
        <v>0</v>
      </c>
      <c r="K11243">
        <v>0</v>
      </c>
      <c r="L11243" s="17" t="str">
        <f>IF($E11243&lt;&gt;"",VLOOKUP($E11243,GEMWs!$E$14:$L$20,7,FALSE),"")</f>
        <v/>
      </c>
      <c r="M11243" s="17" t="str">
        <f>IF($E11243&lt;&gt;"",VLOOKUP($E11243,GEMWs!$E$14:$L$20,8,FALSE),"")</f>
        <v/>
      </c>
      <c r="N11243" s="17">
        <f t="shared" ca="1" si="796"/>
        <v>0</v>
      </c>
      <c r="O11243" s="17">
        <f t="shared" ca="1" si="797"/>
        <v>0</v>
      </c>
      <c r="P11243" s="17">
        <f t="shared" ca="1" si="794"/>
        <v>0</v>
      </c>
      <c r="Q11243" s="17">
        <f t="shared" ca="1" si="795"/>
        <v>0</v>
      </c>
    </row>
    <row r="11244" spans="1:17" x14ac:dyDescent="0.35">
      <c r="A11244" t="s">
        <v>2641</v>
      </c>
      <c r="B11244" t="s">
        <v>2548</v>
      </c>
      <c r="D11244" t="s">
        <v>14</v>
      </c>
      <c r="E11244" t="s">
        <v>21</v>
      </c>
      <c r="G11244" t="s">
        <v>3040</v>
      </c>
      <c r="H11244">
        <v>32.799999999999997</v>
      </c>
      <c r="J11244">
        <v>0</v>
      </c>
      <c r="K11244">
        <v>0</v>
      </c>
      <c r="L11244" s="17">
        <f>IF($E11244&lt;&gt;"",VLOOKUP($E11244,GEMWs!$E$14:$L$20,7,FALSE),"")</f>
        <v>37.754918937403332</v>
      </c>
      <c r="M11244" s="17">
        <f>IF($E11244&lt;&gt;"",VLOOKUP($E11244,GEMWs!$E$14:$L$20,8,FALSE),"")</f>
        <v>96.174593288388181</v>
      </c>
      <c r="N11244" s="17">
        <f t="shared" ca="1" si="796"/>
        <v>37.754918937403332</v>
      </c>
      <c r="O11244" s="17">
        <f t="shared" ca="1" si="797"/>
        <v>96.174593288388181</v>
      </c>
      <c r="P11244" s="17">
        <f t="shared" ca="1" si="794"/>
        <v>0.34104641234765865</v>
      </c>
      <c r="Q11244" s="17">
        <f t="shared" ca="1" si="795"/>
        <v>0.86876097004423558</v>
      </c>
    </row>
    <row r="11245" spans="1:17" x14ac:dyDescent="0.35">
      <c r="A11245" t="s">
        <v>2641</v>
      </c>
      <c r="B11245" t="s">
        <v>1127</v>
      </c>
      <c r="D11245" t="s">
        <v>22</v>
      </c>
      <c r="G11245" t="s">
        <v>3040</v>
      </c>
      <c r="H11245">
        <v>10834.4</v>
      </c>
      <c r="J11245">
        <v>0</v>
      </c>
      <c r="K11245">
        <v>0</v>
      </c>
      <c r="L11245" s="17" t="str">
        <f>IF($E11245&lt;&gt;"",VLOOKUP($E11245,GEMWs!$E$14:$L$20,7,FALSE),"")</f>
        <v/>
      </c>
      <c r="M11245" s="17" t="str">
        <f>IF($E11245&lt;&gt;"",VLOOKUP($E11245,GEMWs!$E$14:$L$20,8,FALSE),"")</f>
        <v/>
      </c>
      <c r="N11245" s="17">
        <f t="shared" ca="1" si="796"/>
        <v>0</v>
      </c>
      <c r="O11245" s="17">
        <f t="shared" ca="1" si="797"/>
        <v>0</v>
      </c>
      <c r="P11245" s="17">
        <f t="shared" ca="1" si="794"/>
        <v>0</v>
      </c>
      <c r="Q11245" s="17">
        <f t="shared" ca="1" si="795"/>
        <v>0</v>
      </c>
    </row>
    <row r="11246" spans="1:17" x14ac:dyDescent="0.35">
      <c r="A11246" t="s">
        <v>2641</v>
      </c>
      <c r="B11246" t="s">
        <v>2114</v>
      </c>
      <c r="C11246" t="s">
        <v>2115</v>
      </c>
      <c r="D11246" t="s">
        <v>14</v>
      </c>
      <c r="E11246" t="s">
        <v>21</v>
      </c>
      <c r="F11246" t="s">
        <v>22</v>
      </c>
      <c r="G11246" t="s">
        <v>3040</v>
      </c>
      <c r="H11246">
        <v>1935.4</v>
      </c>
      <c r="I11246">
        <v>391</v>
      </c>
      <c r="J11246">
        <v>2000</v>
      </c>
      <c r="K11246">
        <v>2000</v>
      </c>
      <c r="L11246" s="17">
        <f>IF($E11246&lt;&gt;"",VLOOKUP($E11246,GEMWs!$E$14:$L$20,7,FALSE),"")</f>
        <v>37.754918937403332</v>
      </c>
      <c r="M11246" s="17">
        <f>IF($E11246&lt;&gt;"",VLOOKUP($E11246,GEMWs!$E$14:$L$20,8,FALSE),"")</f>
        <v>96.174593288388181</v>
      </c>
      <c r="N11246" s="17">
        <f t="shared" si="796"/>
        <v>2000</v>
      </c>
      <c r="O11246" s="17">
        <f t="shared" si="797"/>
        <v>2000</v>
      </c>
      <c r="P11246" s="17">
        <f t="shared" si="794"/>
        <v>0.9677</v>
      </c>
      <c r="Q11246" s="17">
        <f t="shared" si="795"/>
        <v>0.9677</v>
      </c>
    </row>
    <row r="11247" spans="1:17" x14ac:dyDescent="0.35">
      <c r="A11247" t="s">
        <v>2641</v>
      </c>
      <c r="B11247" t="s">
        <v>1128</v>
      </c>
      <c r="D11247" t="s">
        <v>22</v>
      </c>
      <c r="G11247" t="s">
        <v>3040</v>
      </c>
      <c r="H11247">
        <v>11133.2</v>
      </c>
      <c r="J11247">
        <v>0</v>
      </c>
      <c r="K11247">
        <v>0</v>
      </c>
      <c r="L11247" s="17" t="str">
        <f>IF($E11247&lt;&gt;"",VLOOKUP($E11247,GEMWs!$E$14:$L$20,7,FALSE),"")</f>
        <v/>
      </c>
      <c r="M11247" s="17" t="str">
        <f>IF($E11247&lt;&gt;"",VLOOKUP($E11247,GEMWs!$E$14:$L$20,8,FALSE),"")</f>
        <v/>
      </c>
      <c r="N11247" s="17">
        <f t="shared" ca="1" si="796"/>
        <v>0</v>
      </c>
      <c r="O11247" s="17">
        <f t="shared" ca="1" si="797"/>
        <v>0</v>
      </c>
      <c r="P11247" s="17">
        <f t="shared" ca="1" si="794"/>
        <v>0</v>
      </c>
      <c r="Q11247" s="17">
        <f t="shared" ca="1" si="795"/>
        <v>0</v>
      </c>
    </row>
    <row r="11248" spans="1:17" x14ac:dyDescent="0.35">
      <c r="A11248" t="s">
        <v>2641</v>
      </c>
      <c r="B11248" t="s">
        <v>2134</v>
      </c>
      <c r="D11248" t="s">
        <v>22</v>
      </c>
      <c r="G11248" t="s">
        <v>3040</v>
      </c>
      <c r="H11248">
        <v>46691.199999999997</v>
      </c>
      <c r="J11248">
        <v>0</v>
      </c>
      <c r="K11248">
        <v>0</v>
      </c>
      <c r="L11248" s="17" t="str">
        <f>IF($E11248&lt;&gt;"",VLOOKUP($E11248,GEMWs!$E$14:$L$20,7,FALSE),"")</f>
        <v/>
      </c>
      <c r="M11248" s="17" t="str">
        <f>IF($E11248&lt;&gt;"",VLOOKUP($E11248,GEMWs!$E$14:$L$20,8,FALSE),"")</f>
        <v/>
      </c>
      <c r="N11248" s="17">
        <f t="shared" ca="1" si="796"/>
        <v>0</v>
      </c>
      <c r="O11248" s="17">
        <f t="shared" ca="1" si="797"/>
        <v>0</v>
      </c>
      <c r="P11248" s="17">
        <f t="shared" ca="1" si="794"/>
        <v>0</v>
      </c>
      <c r="Q11248" s="17">
        <f t="shared" ca="1" si="795"/>
        <v>0</v>
      </c>
    </row>
    <row r="11249" spans="1:17" x14ac:dyDescent="0.35">
      <c r="A11249" t="s">
        <v>2641</v>
      </c>
      <c r="B11249" t="s">
        <v>2733</v>
      </c>
      <c r="D11249" t="s">
        <v>14</v>
      </c>
      <c r="E11249" t="s">
        <v>21</v>
      </c>
      <c r="G11249" t="s">
        <v>3040</v>
      </c>
      <c r="H11249">
        <v>1.6</v>
      </c>
      <c r="J11249">
        <v>0</v>
      </c>
      <c r="K11249">
        <v>0</v>
      </c>
      <c r="L11249" s="17">
        <f>IF($E11249&lt;&gt;"",VLOOKUP($E11249,GEMWs!$E$14:$L$20,7,FALSE),"")</f>
        <v>37.754918937403332</v>
      </c>
      <c r="M11249" s="17">
        <f>IF($E11249&lt;&gt;"",VLOOKUP($E11249,GEMWs!$E$14:$L$20,8,FALSE),"")</f>
        <v>96.174593288388181</v>
      </c>
      <c r="N11249" s="17">
        <f t="shared" ca="1" si="796"/>
        <v>37.754918937403332</v>
      </c>
      <c r="O11249" s="17">
        <f t="shared" ca="1" si="797"/>
        <v>96.174593288388181</v>
      </c>
      <c r="P11249" s="17">
        <f t="shared" ca="1" si="794"/>
        <v>1.6636410358422376E-2</v>
      </c>
      <c r="Q11249" s="17">
        <f t="shared" ca="1" si="795"/>
        <v>4.237858390459686E-2</v>
      </c>
    </row>
    <row r="11250" spans="1:17" x14ac:dyDescent="0.35">
      <c r="A11250" t="s">
        <v>2641</v>
      </c>
      <c r="B11250" t="s">
        <v>1129</v>
      </c>
      <c r="D11250" t="s">
        <v>22</v>
      </c>
      <c r="G11250" t="s">
        <v>3040</v>
      </c>
      <c r="H11250">
        <v>123703</v>
      </c>
      <c r="J11250">
        <v>0</v>
      </c>
      <c r="K11250">
        <v>0</v>
      </c>
      <c r="L11250" s="17" t="str">
        <f>IF($E11250&lt;&gt;"",VLOOKUP($E11250,GEMWs!$E$14:$L$20,7,FALSE),"")</f>
        <v/>
      </c>
      <c r="M11250" s="17" t="str">
        <f>IF($E11250&lt;&gt;"",VLOOKUP($E11250,GEMWs!$E$14:$L$20,8,FALSE),"")</f>
        <v/>
      </c>
      <c r="N11250" s="17">
        <f t="shared" ca="1" si="796"/>
        <v>0</v>
      </c>
      <c r="O11250" s="17">
        <f t="shared" ca="1" si="797"/>
        <v>0</v>
      </c>
      <c r="P11250" s="17">
        <f t="shared" ca="1" si="794"/>
        <v>0</v>
      </c>
      <c r="Q11250" s="17">
        <f t="shared" ca="1" si="795"/>
        <v>0</v>
      </c>
    </row>
    <row r="11251" spans="1:17" x14ac:dyDescent="0.35">
      <c r="A11251" t="s">
        <v>2641</v>
      </c>
      <c r="B11251" t="s">
        <v>2734</v>
      </c>
      <c r="D11251" t="s">
        <v>22</v>
      </c>
      <c r="G11251" t="s">
        <v>3040</v>
      </c>
      <c r="H11251">
        <v>26376.6</v>
      </c>
      <c r="J11251">
        <v>0</v>
      </c>
      <c r="K11251">
        <v>0</v>
      </c>
      <c r="L11251" s="17" t="str">
        <f>IF($E11251&lt;&gt;"",VLOOKUP($E11251,GEMWs!$E$14:$L$20,7,FALSE),"")</f>
        <v/>
      </c>
      <c r="M11251" s="17" t="str">
        <f>IF($E11251&lt;&gt;"",VLOOKUP($E11251,GEMWs!$E$14:$L$20,8,FALSE),"")</f>
        <v/>
      </c>
      <c r="N11251" s="17">
        <f t="shared" ca="1" si="796"/>
        <v>0</v>
      </c>
      <c r="O11251" s="17">
        <f t="shared" ca="1" si="797"/>
        <v>0</v>
      </c>
      <c r="P11251" s="17">
        <f t="shared" ca="1" si="794"/>
        <v>0</v>
      </c>
      <c r="Q11251" s="17">
        <f t="shared" ca="1" si="795"/>
        <v>0</v>
      </c>
    </row>
    <row r="11252" spans="1:17" x14ac:dyDescent="0.35">
      <c r="A11252" t="s">
        <v>2641</v>
      </c>
      <c r="B11252" t="s">
        <v>316</v>
      </c>
      <c r="C11252" t="s">
        <v>317</v>
      </c>
      <c r="D11252" t="s">
        <v>14</v>
      </c>
      <c r="E11252" t="s">
        <v>21</v>
      </c>
      <c r="F11252" t="s">
        <v>22</v>
      </c>
      <c r="G11252" t="s">
        <v>3040</v>
      </c>
      <c r="H11252">
        <v>70.599999999999994</v>
      </c>
      <c r="I11252">
        <v>468</v>
      </c>
      <c r="J11252">
        <v>1000000</v>
      </c>
      <c r="K11252">
        <v>1000000</v>
      </c>
      <c r="L11252" s="17">
        <f>IF($E11252&lt;&gt;"",VLOOKUP($E11252,GEMWs!$E$14:$L$20,7,FALSE),"")</f>
        <v>37.754918937403332</v>
      </c>
      <c r="M11252" s="17">
        <f>IF($E11252&lt;&gt;"",VLOOKUP($E11252,GEMWs!$E$14:$L$20,8,FALSE),"")</f>
        <v>96.174593288388181</v>
      </c>
      <c r="N11252" s="17">
        <f t="shared" si="796"/>
        <v>1000000</v>
      </c>
      <c r="O11252" s="17">
        <f t="shared" si="797"/>
        <v>1000000</v>
      </c>
      <c r="P11252" s="17">
        <f t="shared" si="794"/>
        <v>7.0599999999999995E-5</v>
      </c>
      <c r="Q11252" s="17">
        <f t="shared" si="795"/>
        <v>7.0599999999999995E-5</v>
      </c>
    </row>
    <row r="11253" spans="1:17" x14ac:dyDescent="0.35">
      <c r="A11253" t="s">
        <v>2641</v>
      </c>
      <c r="B11253" t="s">
        <v>2122</v>
      </c>
      <c r="D11253" t="s">
        <v>14</v>
      </c>
      <c r="E11253" t="s">
        <v>21</v>
      </c>
      <c r="G11253" t="s">
        <v>3040</v>
      </c>
      <c r="H11253">
        <v>1.4</v>
      </c>
      <c r="J11253">
        <v>0</v>
      </c>
      <c r="K11253">
        <v>0</v>
      </c>
      <c r="L11253" s="17">
        <f>IF($E11253&lt;&gt;"",VLOOKUP($E11253,GEMWs!$E$14:$L$20,7,FALSE),"")</f>
        <v>37.754918937403332</v>
      </c>
      <c r="M11253" s="17">
        <f>IF($E11253&lt;&gt;"",VLOOKUP($E11253,GEMWs!$E$14:$L$20,8,FALSE),"")</f>
        <v>96.174593288388181</v>
      </c>
      <c r="N11253" s="17">
        <f t="shared" ca="1" si="796"/>
        <v>37.754918937403332</v>
      </c>
      <c r="O11253" s="17">
        <f t="shared" ca="1" si="797"/>
        <v>96.174593288388181</v>
      </c>
      <c r="P11253" s="17">
        <f t="shared" ca="1" si="794"/>
        <v>1.4556859063619575E-2</v>
      </c>
      <c r="Q11253" s="17">
        <f t="shared" ca="1" si="795"/>
        <v>3.7081260916522252E-2</v>
      </c>
    </row>
    <row r="11254" spans="1:17" x14ac:dyDescent="0.35">
      <c r="A11254" t="s">
        <v>2641</v>
      </c>
      <c r="B11254" t="s">
        <v>2978</v>
      </c>
      <c r="C11254" t="s">
        <v>158</v>
      </c>
      <c r="D11254" t="s">
        <v>22</v>
      </c>
      <c r="G11254" t="s">
        <v>3040</v>
      </c>
      <c r="H11254">
        <v>294.5</v>
      </c>
      <c r="J11254">
        <v>0</v>
      </c>
      <c r="K11254">
        <v>0</v>
      </c>
      <c r="L11254" s="17" t="str">
        <f>IF($E11254&lt;&gt;"",VLOOKUP($E11254,GEMWs!$E$14:$L$20,7,FALSE),"")</f>
        <v/>
      </c>
      <c r="M11254" s="17" t="str">
        <f>IF($E11254&lt;&gt;"",VLOOKUP($E11254,GEMWs!$E$14:$L$20,8,FALSE),"")</f>
        <v/>
      </c>
      <c r="N11254" s="17">
        <f t="shared" ca="1" si="796"/>
        <v>0</v>
      </c>
      <c r="O11254" s="17">
        <f t="shared" ca="1" si="797"/>
        <v>0</v>
      </c>
      <c r="P11254" s="17">
        <f t="shared" ca="1" si="794"/>
        <v>0</v>
      </c>
      <c r="Q11254" s="17">
        <f t="shared" ca="1" si="795"/>
        <v>0</v>
      </c>
    </row>
    <row r="11255" spans="1:17" x14ac:dyDescent="0.35">
      <c r="A11255" t="s">
        <v>2641</v>
      </c>
      <c r="B11255" t="s">
        <v>2735</v>
      </c>
      <c r="D11255" t="s">
        <v>14</v>
      </c>
      <c r="E11255" t="s">
        <v>21</v>
      </c>
      <c r="G11255" t="s">
        <v>3040</v>
      </c>
      <c r="H11255">
        <v>10.3</v>
      </c>
      <c r="J11255">
        <v>0</v>
      </c>
      <c r="K11255">
        <v>0</v>
      </c>
      <c r="L11255" s="17">
        <f>IF($E11255&lt;&gt;"",VLOOKUP($E11255,GEMWs!$E$14:$L$20,7,FALSE),"")</f>
        <v>37.754918937403332</v>
      </c>
      <c r="M11255" s="17">
        <f>IF($E11255&lt;&gt;"",VLOOKUP($E11255,GEMWs!$E$14:$L$20,8,FALSE),"")</f>
        <v>96.174593288388181</v>
      </c>
      <c r="N11255" s="17">
        <f t="shared" ca="1" si="796"/>
        <v>37.754918937403332</v>
      </c>
      <c r="O11255" s="17">
        <f t="shared" ca="1" si="797"/>
        <v>96.174593288388181</v>
      </c>
      <c r="P11255" s="17">
        <f t="shared" ca="1" si="794"/>
        <v>0.10709689168234404</v>
      </c>
      <c r="Q11255" s="17">
        <f t="shared" ca="1" si="795"/>
        <v>0.2728121338858423</v>
      </c>
    </row>
    <row r="11256" spans="1:17" x14ac:dyDescent="0.35">
      <c r="A11256" t="s">
        <v>2641</v>
      </c>
      <c r="B11256" t="s">
        <v>1395</v>
      </c>
      <c r="D11256" t="s">
        <v>14</v>
      </c>
      <c r="E11256" t="s">
        <v>21</v>
      </c>
      <c r="G11256" t="s">
        <v>3040</v>
      </c>
      <c r="H11256">
        <v>247</v>
      </c>
      <c r="J11256">
        <v>0</v>
      </c>
      <c r="K11256">
        <v>0</v>
      </c>
      <c r="L11256" s="17">
        <f>IF($E11256&lt;&gt;"",VLOOKUP($E11256,GEMWs!$E$14:$L$20,7,FALSE),"")</f>
        <v>37.754918937403332</v>
      </c>
      <c r="M11256" s="17">
        <f>IF($E11256&lt;&gt;"",VLOOKUP($E11256,GEMWs!$E$14:$L$20,8,FALSE),"")</f>
        <v>96.174593288388181</v>
      </c>
      <c r="N11256" s="17">
        <f t="shared" ca="1" si="796"/>
        <v>37.754918937403332</v>
      </c>
      <c r="O11256" s="17">
        <f t="shared" ca="1" si="797"/>
        <v>96.174593288388181</v>
      </c>
      <c r="P11256" s="17">
        <f t="shared" ca="1" si="794"/>
        <v>2.5682458490814537</v>
      </c>
      <c r="Q11256" s="17">
        <f t="shared" ca="1" si="795"/>
        <v>6.5421938902721406</v>
      </c>
    </row>
    <row r="11257" spans="1:17" x14ac:dyDescent="0.35">
      <c r="A11257" t="s">
        <v>2641</v>
      </c>
      <c r="B11257" t="s">
        <v>2736</v>
      </c>
      <c r="C11257" t="s">
        <v>2737</v>
      </c>
      <c r="D11257" t="s">
        <v>22</v>
      </c>
      <c r="G11257" t="s">
        <v>3040</v>
      </c>
      <c r="H11257">
        <v>0.6</v>
      </c>
      <c r="J11257">
        <v>0</v>
      </c>
      <c r="K11257">
        <v>0</v>
      </c>
      <c r="L11257" s="17" t="str">
        <f>IF($E11257&lt;&gt;"",VLOOKUP($E11257,GEMWs!$E$14:$L$20,7,FALSE),"")</f>
        <v/>
      </c>
      <c r="M11257" s="17" t="str">
        <f>IF($E11257&lt;&gt;"",VLOOKUP($E11257,GEMWs!$E$14:$L$20,8,FALSE),"")</f>
        <v/>
      </c>
      <c r="N11257" s="17">
        <f t="shared" ca="1" si="796"/>
        <v>0</v>
      </c>
      <c r="O11257" s="17">
        <f t="shared" ca="1" si="797"/>
        <v>0</v>
      </c>
      <c r="P11257" s="17">
        <f t="shared" ca="1" si="794"/>
        <v>0</v>
      </c>
      <c r="Q11257" s="17">
        <f t="shared" ca="1" si="795"/>
        <v>0</v>
      </c>
    </row>
    <row r="11258" spans="1:17" x14ac:dyDescent="0.35">
      <c r="A11258" t="s">
        <v>2641</v>
      </c>
      <c r="B11258" t="s">
        <v>178</v>
      </c>
      <c r="C11258" t="s">
        <v>179</v>
      </c>
      <c r="D11258" t="s">
        <v>14</v>
      </c>
      <c r="E11258" t="s">
        <v>21</v>
      </c>
      <c r="F11258" t="s">
        <v>22</v>
      </c>
      <c r="G11258" t="s">
        <v>3040</v>
      </c>
      <c r="H11258">
        <v>753.9</v>
      </c>
      <c r="I11258">
        <v>430</v>
      </c>
      <c r="J11258">
        <v>50000</v>
      </c>
      <c r="K11258">
        <v>50000</v>
      </c>
      <c r="L11258" s="17">
        <f>IF($E11258&lt;&gt;"",VLOOKUP($E11258,GEMWs!$E$14:$L$20,7,FALSE),"")</f>
        <v>37.754918937403332</v>
      </c>
      <c r="M11258" s="17">
        <f>IF($E11258&lt;&gt;"",VLOOKUP($E11258,GEMWs!$E$14:$L$20,8,FALSE),"")</f>
        <v>96.174593288388181</v>
      </c>
      <c r="N11258" s="17">
        <f t="shared" si="796"/>
        <v>50000</v>
      </c>
      <c r="O11258" s="17">
        <f t="shared" si="797"/>
        <v>50000</v>
      </c>
      <c r="P11258" s="17">
        <f t="shared" si="794"/>
        <v>1.5077999999999999E-2</v>
      </c>
      <c r="Q11258" s="17">
        <f t="shared" si="795"/>
        <v>1.5077999999999999E-2</v>
      </c>
    </row>
    <row r="11259" spans="1:17" x14ac:dyDescent="0.35">
      <c r="A11259" t="s">
        <v>2641</v>
      </c>
      <c r="B11259" t="s">
        <v>2135</v>
      </c>
      <c r="D11259" t="s">
        <v>22</v>
      </c>
      <c r="G11259" t="s">
        <v>3040</v>
      </c>
      <c r="H11259">
        <v>80934.3</v>
      </c>
      <c r="J11259">
        <v>0</v>
      </c>
      <c r="K11259">
        <v>0</v>
      </c>
      <c r="L11259" s="17" t="str">
        <f>IF($E11259&lt;&gt;"",VLOOKUP($E11259,GEMWs!$E$14:$L$20,7,FALSE),"")</f>
        <v/>
      </c>
      <c r="M11259" s="17" t="str">
        <f>IF($E11259&lt;&gt;"",VLOOKUP($E11259,GEMWs!$E$14:$L$20,8,FALSE),"")</f>
        <v/>
      </c>
      <c r="N11259" s="17">
        <f t="shared" ca="1" si="796"/>
        <v>0</v>
      </c>
      <c r="O11259" s="17">
        <f t="shared" ca="1" si="797"/>
        <v>0</v>
      </c>
      <c r="P11259" s="17">
        <f t="shared" ca="1" si="794"/>
        <v>0</v>
      </c>
      <c r="Q11259" s="17">
        <f t="shared" ca="1" si="795"/>
        <v>0</v>
      </c>
    </row>
    <row r="11260" spans="1:17" x14ac:dyDescent="0.35">
      <c r="A11260" t="s">
        <v>2641</v>
      </c>
      <c r="B11260" t="s">
        <v>2766</v>
      </c>
      <c r="D11260" t="s">
        <v>14</v>
      </c>
      <c r="E11260" t="s">
        <v>21</v>
      </c>
      <c r="G11260" t="s">
        <v>3040</v>
      </c>
      <c r="H11260">
        <v>0.2</v>
      </c>
      <c r="J11260">
        <v>0</v>
      </c>
      <c r="K11260">
        <v>0</v>
      </c>
      <c r="L11260" s="17">
        <f>IF($E11260&lt;&gt;"",VLOOKUP($E11260,GEMWs!$E$14:$L$20,7,FALSE),"")</f>
        <v>37.754918937403332</v>
      </c>
      <c r="M11260" s="17">
        <f>IF($E11260&lt;&gt;"",VLOOKUP($E11260,GEMWs!$E$14:$L$20,8,FALSE),"")</f>
        <v>96.174593288388181</v>
      </c>
      <c r="N11260" s="17">
        <f t="shared" ca="1" si="796"/>
        <v>37.754918937403332</v>
      </c>
      <c r="O11260" s="17">
        <f t="shared" ca="1" si="797"/>
        <v>96.174593288388181</v>
      </c>
      <c r="P11260" s="17">
        <f t="shared" ca="1" si="794"/>
        <v>2.079551294802797E-3</v>
      </c>
      <c r="Q11260" s="17">
        <f t="shared" ca="1" si="795"/>
        <v>5.2973229880746075E-3</v>
      </c>
    </row>
    <row r="11261" spans="1:17" x14ac:dyDescent="0.35">
      <c r="A11261" t="s">
        <v>2641</v>
      </c>
      <c r="B11261" t="s">
        <v>1472</v>
      </c>
      <c r="C11261" t="s">
        <v>158</v>
      </c>
      <c r="D11261" t="s">
        <v>14</v>
      </c>
      <c r="E11261" t="s">
        <v>18</v>
      </c>
      <c r="G11261" t="s">
        <v>3040</v>
      </c>
      <c r="H11261">
        <v>3.3</v>
      </c>
      <c r="J11261">
        <v>0</v>
      </c>
      <c r="K11261">
        <v>0</v>
      </c>
      <c r="L11261" s="17">
        <f>IF($E11261&lt;&gt;"",VLOOKUP($E11261,GEMWs!$E$14:$L$20,7,FALSE),"")</f>
        <v>5950.3939027696888</v>
      </c>
      <c r="M11261" s="17">
        <f>IF($E11261&lt;&gt;"",VLOOKUP($E11261,GEMWs!$E$14:$L$20,8,FALSE),"")</f>
        <v>10539.430626954083</v>
      </c>
      <c r="N11261" s="17">
        <f t="shared" ca="1" si="796"/>
        <v>5950.3939027696888</v>
      </c>
      <c r="O11261" s="17">
        <f t="shared" ca="1" si="797"/>
        <v>10539.430626954083</v>
      </c>
      <c r="P11261" s="17">
        <f t="shared" ca="1" si="794"/>
        <v>3.1310989339029469E-4</v>
      </c>
      <c r="Q11261" s="17">
        <f t="shared" ca="1" si="795"/>
        <v>5.545851340133922E-4</v>
      </c>
    </row>
    <row r="11262" spans="1:17" x14ac:dyDescent="0.35">
      <c r="A11262" t="s">
        <v>2641</v>
      </c>
      <c r="B11262" t="s">
        <v>190</v>
      </c>
      <c r="C11262" t="s">
        <v>191</v>
      </c>
      <c r="D11262" t="s">
        <v>14</v>
      </c>
      <c r="E11262" t="s">
        <v>21</v>
      </c>
      <c r="F11262" t="s">
        <v>22</v>
      </c>
      <c r="G11262" t="s">
        <v>3040</v>
      </c>
      <c r="H11262">
        <v>149.30000000000001</v>
      </c>
      <c r="I11262">
        <v>286</v>
      </c>
      <c r="J11262">
        <v>38000</v>
      </c>
      <c r="K11262">
        <v>99300</v>
      </c>
      <c r="L11262" s="17">
        <f>IF($E11262&lt;&gt;"",VLOOKUP($E11262,GEMWs!$E$14:$L$20,7,FALSE),"")</f>
        <v>37.754918937403332</v>
      </c>
      <c r="M11262" s="17">
        <f>IF($E11262&lt;&gt;"",VLOOKUP($E11262,GEMWs!$E$14:$L$20,8,FALSE),"")</f>
        <v>96.174593288388181</v>
      </c>
      <c r="N11262" s="17">
        <f t="shared" si="796"/>
        <v>38000</v>
      </c>
      <c r="O11262" s="17">
        <f t="shared" si="797"/>
        <v>99300</v>
      </c>
      <c r="P11262" s="17">
        <f t="shared" si="794"/>
        <v>1.5035246727089628E-3</v>
      </c>
      <c r="Q11262" s="17">
        <f t="shared" si="795"/>
        <v>3.9289473684210527E-3</v>
      </c>
    </row>
    <row r="11263" spans="1:17" x14ac:dyDescent="0.35">
      <c r="A11263" t="s">
        <v>2641</v>
      </c>
      <c r="B11263" t="s">
        <v>714</v>
      </c>
      <c r="C11263" t="s">
        <v>715</v>
      </c>
      <c r="D11263" t="s">
        <v>14</v>
      </c>
      <c r="E11263" t="s">
        <v>21</v>
      </c>
      <c r="F11263" t="s">
        <v>22</v>
      </c>
      <c r="G11263" t="s">
        <v>3040</v>
      </c>
      <c r="H11263">
        <v>4520.6000000000004</v>
      </c>
      <c r="I11263">
        <v>215</v>
      </c>
      <c r="J11263">
        <v>100</v>
      </c>
      <c r="K11263">
        <v>750</v>
      </c>
      <c r="L11263" s="17">
        <f>IF($E11263&lt;&gt;"",VLOOKUP($E11263,GEMWs!$E$14:$L$20,7,FALSE),"")</f>
        <v>37.754918937403332</v>
      </c>
      <c r="M11263" s="17">
        <f>IF($E11263&lt;&gt;"",VLOOKUP($E11263,GEMWs!$E$14:$L$20,8,FALSE),"")</f>
        <v>96.174593288388181</v>
      </c>
      <c r="N11263" s="17">
        <f t="shared" si="796"/>
        <v>100</v>
      </c>
      <c r="O11263" s="17">
        <f t="shared" si="797"/>
        <v>750</v>
      </c>
      <c r="P11263" s="17">
        <f t="shared" si="794"/>
        <v>6.0274666666666672</v>
      </c>
      <c r="Q11263" s="17">
        <f t="shared" si="795"/>
        <v>45.206000000000003</v>
      </c>
    </row>
    <row r="11264" spans="1:17" x14ac:dyDescent="0.35">
      <c r="A11264" t="s">
        <v>2641</v>
      </c>
      <c r="B11264" t="s">
        <v>1076</v>
      </c>
      <c r="C11264" t="s">
        <v>1077</v>
      </c>
      <c r="D11264" t="s">
        <v>14</v>
      </c>
      <c r="E11264" t="s">
        <v>21</v>
      </c>
      <c r="F11264" t="s">
        <v>22</v>
      </c>
      <c r="G11264" t="s">
        <v>3040</v>
      </c>
      <c r="H11264">
        <v>281358.5</v>
      </c>
      <c r="I11264">
        <v>287</v>
      </c>
      <c r="J11264">
        <v>2273</v>
      </c>
      <c r="K11264">
        <v>4545</v>
      </c>
      <c r="L11264" s="17">
        <f>IF($E11264&lt;&gt;"",VLOOKUP($E11264,GEMWs!$E$14:$L$20,7,FALSE),"")</f>
        <v>37.754918937403332</v>
      </c>
      <c r="M11264" s="17">
        <f>IF($E11264&lt;&gt;"",VLOOKUP($E11264,GEMWs!$E$14:$L$20,8,FALSE),"")</f>
        <v>96.174593288388181</v>
      </c>
      <c r="N11264" s="17">
        <f t="shared" si="796"/>
        <v>2273</v>
      </c>
      <c r="O11264" s="17">
        <f t="shared" si="797"/>
        <v>4545</v>
      </c>
      <c r="P11264" s="17">
        <f t="shared" si="794"/>
        <v>61.905060506050603</v>
      </c>
      <c r="Q11264" s="17">
        <f t="shared" si="795"/>
        <v>123.78288605367356</v>
      </c>
    </row>
    <row r="11265" spans="1:17" x14ac:dyDescent="0.35">
      <c r="A11265" t="s">
        <v>2641</v>
      </c>
      <c r="B11265" t="s">
        <v>1466</v>
      </c>
      <c r="D11265" t="s">
        <v>22</v>
      </c>
      <c r="G11265" t="s">
        <v>3040</v>
      </c>
      <c r="H11265">
        <v>7101.2</v>
      </c>
      <c r="J11265">
        <v>0</v>
      </c>
      <c r="K11265">
        <v>0</v>
      </c>
      <c r="L11265" s="17" t="str">
        <f>IF($E11265&lt;&gt;"",VLOOKUP($E11265,GEMWs!$E$14:$L$20,7,FALSE),"")</f>
        <v/>
      </c>
      <c r="M11265" s="17" t="str">
        <f>IF($E11265&lt;&gt;"",VLOOKUP($E11265,GEMWs!$E$14:$L$20,8,FALSE),"")</f>
        <v/>
      </c>
      <c r="N11265" s="17">
        <f t="shared" ca="1" si="796"/>
        <v>0</v>
      </c>
      <c r="O11265" s="17">
        <f t="shared" ca="1" si="797"/>
        <v>0</v>
      </c>
      <c r="P11265" s="17">
        <f t="shared" ca="1" si="794"/>
        <v>0</v>
      </c>
      <c r="Q11265" s="17">
        <f t="shared" ca="1" si="795"/>
        <v>0</v>
      </c>
    </row>
    <row r="11266" spans="1:17" x14ac:dyDescent="0.35">
      <c r="A11266" t="s">
        <v>2641</v>
      </c>
      <c r="B11266" t="s">
        <v>1130</v>
      </c>
      <c r="D11266" t="s">
        <v>22</v>
      </c>
      <c r="G11266" t="s">
        <v>3040</v>
      </c>
      <c r="H11266">
        <v>5197.1000000000004</v>
      </c>
      <c r="J11266">
        <v>0</v>
      </c>
      <c r="K11266">
        <v>0</v>
      </c>
      <c r="L11266" s="17" t="str">
        <f>IF($E11266&lt;&gt;"",VLOOKUP($E11266,GEMWs!$E$14:$L$20,7,FALSE),"")</f>
        <v/>
      </c>
      <c r="M11266" s="17" t="str">
        <f>IF($E11266&lt;&gt;"",VLOOKUP($E11266,GEMWs!$E$14:$L$20,8,FALSE),"")</f>
        <v/>
      </c>
      <c r="N11266" s="17">
        <f t="shared" ca="1" si="796"/>
        <v>0</v>
      </c>
      <c r="O11266" s="17">
        <f t="shared" ca="1" si="797"/>
        <v>0</v>
      </c>
      <c r="P11266" s="17">
        <f t="shared" ca="1" si="794"/>
        <v>0</v>
      </c>
      <c r="Q11266" s="17">
        <f t="shared" ca="1" si="795"/>
        <v>0</v>
      </c>
    </row>
    <row r="11267" spans="1:17" x14ac:dyDescent="0.35">
      <c r="A11267" t="s">
        <v>2641</v>
      </c>
      <c r="B11267" t="s">
        <v>1078</v>
      </c>
      <c r="C11267" t="s">
        <v>1079</v>
      </c>
      <c r="D11267" t="s">
        <v>14</v>
      </c>
      <c r="E11267" t="s">
        <v>21</v>
      </c>
      <c r="F11267" t="s">
        <v>22</v>
      </c>
      <c r="G11267" t="s">
        <v>3040</v>
      </c>
      <c r="H11267">
        <v>19595.5</v>
      </c>
      <c r="I11267">
        <v>288</v>
      </c>
      <c r="J11267">
        <v>13640</v>
      </c>
      <c r="K11267">
        <v>18180</v>
      </c>
      <c r="L11267" s="17">
        <f>IF($E11267&lt;&gt;"",VLOOKUP($E11267,GEMWs!$E$14:$L$20,7,FALSE),"")</f>
        <v>37.754918937403332</v>
      </c>
      <c r="M11267" s="17">
        <f>IF($E11267&lt;&gt;"",VLOOKUP($E11267,GEMWs!$E$14:$L$20,8,FALSE),"")</f>
        <v>96.174593288388181</v>
      </c>
      <c r="N11267" s="17">
        <f t="shared" si="796"/>
        <v>13640</v>
      </c>
      <c r="O11267" s="17">
        <f t="shared" si="797"/>
        <v>18180</v>
      </c>
      <c r="P11267" s="17">
        <f t="shared" si="794"/>
        <v>1.0778602860286028</v>
      </c>
      <c r="Q11267" s="17">
        <f t="shared" si="795"/>
        <v>1.4366202346041055</v>
      </c>
    </row>
    <row r="11268" spans="1:17" x14ac:dyDescent="0.35">
      <c r="A11268" t="s">
        <v>2641</v>
      </c>
      <c r="B11268" t="s">
        <v>1080</v>
      </c>
      <c r="C11268" t="s">
        <v>1081</v>
      </c>
      <c r="D11268" t="s">
        <v>14</v>
      </c>
      <c r="E11268" t="s">
        <v>21</v>
      </c>
      <c r="F11268" t="s">
        <v>22</v>
      </c>
      <c r="G11268" t="s">
        <v>3040</v>
      </c>
      <c r="H11268">
        <v>38547.699999999997</v>
      </c>
      <c r="I11268">
        <v>289</v>
      </c>
      <c r="J11268">
        <v>64</v>
      </c>
      <c r="K11268">
        <v>400</v>
      </c>
      <c r="L11268" s="17">
        <f>IF($E11268&lt;&gt;"",VLOOKUP($E11268,GEMWs!$E$14:$L$20,7,FALSE),"")</f>
        <v>37.754918937403332</v>
      </c>
      <c r="M11268" s="17">
        <f>IF($E11268&lt;&gt;"",VLOOKUP($E11268,GEMWs!$E$14:$L$20,8,FALSE),"")</f>
        <v>96.174593288388181</v>
      </c>
      <c r="N11268" s="17">
        <f t="shared" si="796"/>
        <v>64</v>
      </c>
      <c r="O11268" s="17">
        <f t="shared" si="797"/>
        <v>400</v>
      </c>
      <c r="P11268" s="17">
        <f t="shared" si="794"/>
        <v>96.369249999999994</v>
      </c>
      <c r="Q11268" s="17">
        <f t="shared" si="795"/>
        <v>602.30781249999995</v>
      </c>
    </row>
    <row r="11269" spans="1:17" x14ac:dyDescent="0.35">
      <c r="A11269" t="s">
        <v>2641</v>
      </c>
      <c r="B11269" t="s">
        <v>2767</v>
      </c>
      <c r="D11269" t="s">
        <v>22</v>
      </c>
      <c r="G11269" t="s">
        <v>3040</v>
      </c>
      <c r="H11269">
        <v>111.1</v>
      </c>
      <c r="J11269">
        <v>0</v>
      </c>
      <c r="K11269">
        <v>0</v>
      </c>
      <c r="L11269" s="17" t="str">
        <f>IF($E11269&lt;&gt;"",VLOOKUP($E11269,GEMWs!$E$14:$L$20,7,FALSE),"")</f>
        <v/>
      </c>
      <c r="M11269" s="17" t="str">
        <f>IF($E11269&lt;&gt;"",VLOOKUP($E11269,GEMWs!$E$14:$L$20,8,FALSE),"")</f>
        <v/>
      </c>
      <c r="N11269" s="17">
        <f t="shared" ca="1" si="796"/>
        <v>0</v>
      </c>
      <c r="O11269" s="17">
        <f t="shared" ca="1" si="797"/>
        <v>0</v>
      </c>
      <c r="P11269" s="17">
        <f t="shared" ca="1" si="794"/>
        <v>0</v>
      </c>
      <c r="Q11269" s="17">
        <f t="shared" ca="1" si="795"/>
        <v>0</v>
      </c>
    </row>
    <row r="11270" spans="1:17" x14ac:dyDescent="0.35">
      <c r="A11270" t="s">
        <v>2641</v>
      </c>
      <c r="B11270" t="s">
        <v>1996</v>
      </c>
      <c r="C11270" t="s">
        <v>1997</v>
      </c>
      <c r="D11270" t="s">
        <v>14</v>
      </c>
      <c r="E11270" t="s">
        <v>21</v>
      </c>
      <c r="F11270" t="s">
        <v>22</v>
      </c>
      <c r="G11270" t="s">
        <v>3040</v>
      </c>
      <c r="H11270">
        <v>609.5</v>
      </c>
      <c r="I11270">
        <v>290</v>
      </c>
      <c r="J11270">
        <v>190.22856999999999</v>
      </c>
      <c r="K11270">
        <v>1866.2285890000001</v>
      </c>
      <c r="L11270" s="17">
        <f>IF($E11270&lt;&gt;"",VLOOKUP($E11270,GEMWs!$E$14:$L$20,7,FALSE),"")</f>
        <v>37.754918937403332</v>
      </c>
      <c r="M11270" s="17">
        <f>IF($E11270&lt;&gt;"",VLOOKUP($E11270,GEMWs!$E$14:$L$20,8,FALSE),"")</f>
        <v>96.174593288388181</v>
      </c>
      <c r="N11270" s="17">
        <f t="shared" si="796"/>
        <v>190.22856999999999</v>
      </c>
      <c r="O11270" s="17">
        <f t="shared" si="797"/>
        <v>1866.2285890000001</v>
      </c>
      <c r="P11270" s="17">
        <f t="shared" si="794"/>
        <v>0.32659450379901989</v>
      </c>
      <c r="Q11270" s="17">
        <f t="shared" si="795"/>
        <v>3.2040402763896085</v>
      </c>
    </row>
    <row r="11271" spans="1:17" x14ac:dyDescent="0.35">
      <c r="A11271" t="s">
        <v>2641</v>
      </c>
      <c r="B11271" t="s">
        <v>2773</v>
      </c>
      <c r="D11271" t="s">
        <v>22</v>
      </c>
      <c r="G11271" t="s">
        <v>3040</v>
      </c>
      <c r="H11271">
        <v>38.9</v>
      </c>
      <c r="J11271">
        <v>0</v>
      </c>
      <c r="K11271">
        <v>0</v>
      </c>
      <c r="L11271" s="17" t="str">
        <f>IF($E11271&lt;&gt;"",VLOOKUP($E11271,GEMWs!$E$14:$L$20,7,FALSE),"")</f>
        <v/>
      </c>
      <c r="M11271" s="17" t="str">
        <f>IF($E11271&lt;&gt;"",VLOOKUP($E11271,GEMWs!$E$14:$L$20,8,FALSE),"")</f>
        <v/>
      </c>
      <c r="N11271" s="17">
        <f t="shared" ca="1" si="796"/>
        <v>0</v>
      </c>
      <c r="O11271" s="17">
        <f t="shared" ca="1" si="797"/>
        <v>0</v>
      </c>
      <c r="P11271" s="17">
        <f t="shared" ca="1" si="794"/>
        <v>0</v>
      </c>
      <c r="Q11271" s="17">
        <f t="shared" ca="1" si="795"/>
        <v>0</v>
      </c>
    </row>
    <row r="11272" spans="1:17" x14ac:dyDescent="0.35">
      <c r="A11272" t="s">
        <v>2641</v>
      </c>
      <c r="B11272" t="s">
        <v>1082</v>
      </c>
      <c r="C11272" t="s">
        <v>1083</v>
      </c>
      <c r="D11272" t="s">
        <v>14</v>
      </c>
      <c r="E11272" t="s">
        <v>21</v>
      </c>
      <c r="F11272" t="s">
        <v>22</v>
      </c>
      <c r="G11272" t="s">
        <v>3040</v>
      </c>
      <c r="H11272">
        <v>38076.199999999997</v>
      </c>
      <c r="I11272">
        <v>383</v>
      </c>
      <c r="J11272">
        <v>1400</v>
      </c>
      <c r="K11272">
        <v>1400</v>
      </c>
      <c r="L11272" s="17">
        <f>IF($E11272&lt;&gt;"",VLOOKUP($E11272,GEMWs!$E$14:$L$20,7,FALSE),"")</f>
        <v>37.754918937403332</v>
      </c>
      <c r="M11272" s="17">
        <f>IF($E11272&lt;&gt;"",VLOOKUP($E11272,GEMWs!$E$14:$L$20,8,FALSE),"")</f>
        <v>96.174593288388181</v>
      </c>
      <c r="N11272" s="17">
        <f t="shared" si="796"/>
        <v>1400</v>
      </c>
      <c r="O11272" s="17">
        <f t="shared" si="797"/>
        <v>1400</v>
      </c>
      <c r="P11272" s="17">
        <f t="shared" si="794"/>
        <v>27.197285714285712</v>
      </c>
      <c r="Q11272" s="17">
        <f t="shared" si="795"/>
        <v>27.197285714285712</v>
      </c>
    </row>
    <row r="11273" spans="1:17" x14ac:dyDescent="0.35">
      <c r="A11273" t="s">
        <v>2641</v>
      </c>
      <c r="B11273" t="s">
        <v>2768</v>
      </c>
      <c r="D11273" t="s">
        <v>22</v>
      </c>
      <c r="G11273" t="s">
        <v>3040</v>
      </c>
      <c r="H11273">
        <v>195.5</v>
      </c>
      <c r="J11273">
        <v>0</v>
      </c>
      <c r="K11273">
        <v>0</v>
      </c>
      <c r="L11273" s="17" t="str">
        <f>IF($E11273&lt;&gt;"",VLOOKUP($E11273,GEMWs!$E$14:$L$20,7,FALSE),"")</f>
        <v/>
      </c>
      <c r="M11273" s="17" t="str">
        <f>IF($E11273&lt;&gt;"",VLOOKUP($E11273,GEMWs!$E$14:$L$20,8,FALSE),"")</f>
        <v/>
      </c>
      <c r="N11273" s="17">
        <f t="shared" ca="1" si="796"/>
        <v>0</v>
      </c>
      <c r="O11273" s="17">
        <f t="shared" ca="1" si="797"/>
        <v>0</v>
      </c>
      <c r="P11273" s="17">
        <f t="shared" ca="1" si="794"/>
        <v>0</v>
      </c>
      <c r="Q11273" s="17">
        <f t="shared" ca="1" si="795"/>
        <v>0</v>
      </c>
    </row>
    <row r="11274" spans="1:17" x14ac:dyDescent="0.35">
      <c r="A11274" t="s">
        <v>2641</v>
      </c>
      <c r="B11274" t="s">
        <v>2738</v>
      </c>
      <c r="D11274" t="s">
        <v>22</v>
      </c>
      <c r="G11274" t="s">
        <v>3040</v>
      </c>
      <c r="H11274">
        <v>722.9</v>
      </c>
      <c r="J11274">
        <v>0</v>
      </c>
      <c r="K11274">
        <v>0</v>
      </c>
      <c r="L11274" s="17" t="str">
        <f>IF($E11274&lt;&gt;"",VLOOKUP($E11274,GEMWs!$E$14:$L$20,7,FALSE),"")</f>
        <v/>
      </c>
      <c r="M11274" s="17" t="str">
        <f>IF($E11274&lt;&gt;"",VLOOKUP($E11274,GEMWs!$E$14:$L$20,8,FALSE),"")</f>
        <v/>
      </c>
      <c r="N11274" s="17">
        <f t="shared" ca="1" si="796"/>
        <v>0</v>
      </c>
      <c r="O11274" s="17">
        <f t="shared" ca="1" si="797"/>
        <v>0</v>
      </c>
      <c r="P11274" s="17">
        <f t="shared" ca="1" si="794"/>
        <v>0</v>
      </c>
      <c r="Q11274" s="17">
        <f t="shared" ca="1" si="795"/>
        <v>0</v>
      </c>
    </row>
    <row r="11275" spans="1:17" x14ac:dyDescent="0.35">
      <c r="A11275" t="s">
        <v>2641</v>
      </c>
      <c r="B11275" t="s">
        <v>2739</v>
      </c>
      <c r="D11275" t="s">
        <v>22</v>
      </c>
      <c r="G11275" t="s">
        <v>3040</v>
      </c>
      <c r="H11275">
        <v>169.1</v>
      </c>
      <c r="J11275">
        <v>0</v>
      </c>
      <c r="K11275">
        <v>0</v>
      </c>
      <c r="L11275" s="17" t="str">
        <f>IF($E11275&lt;&gt;"",VLOOKUP($E11275,GEMWs!$E$14:$L$20,7,FALSE),"")</f>
        <v/>
      </c>
      <c r="M11275" s="17" t="str">
        <f>IF($E11275&lt;&gt;"",VLOOKUP($E11275,GEMWs!$E$14:$L$20,8,FALSE),"")</f>
        <v/>
      </c>
      <c r="N11275" s="17">
        <f t="shared" ca="1" si="796"/>
        <v>0</v>
      </c>
      <c r="O11275" s="17">
        <f t="shared" ca="1" si="797"/>
        <v>0</v>
      </c>
      <c r="P11275" s="17">
        <f t="shared" ref="P11275:P11338" ca="1" si="798">IF(O11275&gt;0,$H11275/O11275,0)</f>
        <v>0</v>
      </c>
      <c r="Q11275" s="17">
        <f t="shared" ref="Q11275:Q11338" ca="1" si="799">IF(N11275&gt;0,$H11275/N11275,0)</f>
        <v>0</v>
      </c>
    </row>
    <row r="11276" spans="1:17" x14ac:dyDescent="0.35">
      <c r="A11276" t="s">
        <v>2641</v>
      </c>
      <c r="B11276" t="s">
        <v>2740</v>
      </c>
      <c r="D11276" t="s">
        <v>14</v>
      </c>
      <c r="E11276" t="s">
        <v>21</v>
      </c>
      <c r="G11276" t="s">
        <v>3040</v>
      </c>
      <c r="H11276">
        <v>42.5</v>
      </c>
      <c r="J11276">
        <v>0</v>
      </c>
      <c r="K11276">
        <v>0</v>
      </c>
      <c r="L11276" s="17">
        <f>IF($E11276&lt;&gt;"",VLOOKUP($E11276,GEMWs!$E$14:$L$20,7,FALSE),"")</f>
        <v>37.754918937403332</v>
      </c>
      <c r="M11276" s="17">
        <f>IF($E11276&lt;&gt;"",VLOOKUP($E11276,GEMWs!$E$14:$L$20,8,FALSE),"")</f>
        <v>96.174593288388181</v>
      </c>
      <c r="N11276" s="17">
        <f t="shared" ca="1" si="796"/>
        <v>37.754918937403332</v>
      </c>
      <c r="O11276" s="17">
        <f t="shared" ca="1" si="797"/>
        <v>96.174593288388181</v>
      </c>
      <c r="P11276" s="17">
        <f t="shared" ca="1" si="798"/>
        <v>0.44190465014559427</v>
      </c>
      <c r="Q11276" s="17">
        <f t="shared" ca="1" si="799"/>
        <v>1.125681134965854</v>
      </c>
    </row>
    <row r="11277" spans="1:17" x14ac:dyDescent="0.35">
      <c r="A11277" t="s">
        <v>2641</v>
      </c>
      <c r="B11277" t="s">
        <v>2769</v>
      </c>
      <c r="D11277" t="s">
        <v>14</v>
      </c>
      <c r="E11277" t="s">
        <v>21</v>
      </c>
      <c r="G11277" t="s">
        <v>3040</v>
      </c>
      <c r="H11277">
        <v>107.6</v>
      </c>
      <c r="J11277">
        <v>0</v>
      </c>
      <c r="K11277">
        <v>0</v>
      </c>
      <c r="L11277" s="17">
        <f>IF($E11277&lt;&gt;"",VLOOKUP($E11277,GEMWs!$E$14:$L$20,7,FALSE),"")</f>
        <v>37.754918937403332</v>
      </c>
      <c r="M11277" s="17">
        <f>IF($E11277&lt;&gt;"",VLOOKUP($E11277,GEMWs!$E$14:$L$20,8,FALSE),"")</f>
        <v>96.174593288388181</v>
      </c>
      <c r="N11277" s="17">
        <f t="shared" ca="1" si="796"/>
        <v>37.754918937403332</v>
      </c>
      <c r="O11277" s="17">
        <f t="shared" ca="1" si="797"/>
        <v>96.174593288388181</v>
      </c>
      <c r="P11277" s="17">
        <f t="shared" ca="1" si="798"/>
        <v>1.1187985966039045</v>
      </c>
      <c r="Q11277" s="17">
        <f t="shared" ca="1" si="799"/>
        <v>2.8499597675841386</v>
      </c>
    </row>
    <row r="11278" spans="1:17" x14ac:dyDescent="0.35">
      <c r="A11278" t="s">
        <v>2641</v>
      </c>
      <c r="B11278" t="s">
        <v>196</v>
      </c>
      <c r="D11278" t="s">
        <v>14</v>
      </c>
      <c r="E11278" t="s">
        <v>21</v>
      </c>
      <c r="G11278" t="s">
        <v>3040</v>
      </c>
      <c r="H11278">
        <v>24.8</v>
      </c>
      <c r="J11278">
        <v>0</v>
      </c>
      <c r="K11278">
        <v>0</v>
      </c>
      <c r="L11278" s="17">
        <f>IF($E11278&lt;&gt;"",VLOOKUP($E11278,GEMWs!$E$14:$L$20,7,FALSE),"")</f>
        <v>37.754918937403332</v>
      </c>
      <c r="M11278" s="17">
        <f>IF($E11278&lt;&gt;"",VLOOKUP($E11278,GEMWs!$E$14:$L$20,8,FALSE),"")</f>
        <v>96.174593288388181</v>
      </c>
      <c r="N11278" s="17">
        <f t="shared" ca="1" si="796"/>
        <v>37.754918937403332</v>
      </c>
      <c r="O11278" s="17">
        <f t="shared" ca="1" si="797"/>
        <v>96.174593288388181</v>
      </c>
      <c r="P11278" s="17">
        <f t="shared" ca="1" si="798"/>
        <v>0.25786436055554679</v>
      </c>
      <c r="Q11278" s="17">
        <f t="shared" ca="1" si="799"/>
        <v>0.6568680505212513</v>
      </c>
    </row>
    <row r="11279" spans="1:17" x14ac:dyDescent="0.35">
      <c r="A11279" t="s">
        <v>2641</v>
      </c>
      <c r="B11279" t="s">
        <v>1132</v>
      </c>
      <c r="D11279" t="s">
        <v>22</v>
      </c>
      <c r="G11279" t="s">
        <v>3040</v>
      </c>
      <c r="H11279">
        <v>570.70000000000005</v>
      </c>
      <c r="J11279">
        <v>0</v>
      </c>
      <c r="K11279">
        <v>0</v>
      </c>
      <c r="L11279" s="17" t="str">
        <f>IF($E11279&lt;&gt;"",VLOOKUP($E11279,GEMWs!$E$14:$L$20,7,FALSE),"")</f>
        <v/>
      </c>
      <c r="M11279" s="17" t="str">
        <f>IF($E11279&lt;&gt;"",VLOOKUP($E11279,GEMWs!$E$14:$L$20,8,FALSE),"")</f>
        <v/>
      </c>
      <c r="N11279" s="17">
        <f t="shared" ca="1" si="796"/>
        <v>0</v>
      </c>
      <c r="O11279" s="17">
        <f t="shared" ca="1" si="797"/>
        <v>0</v>
      </c>
      <c r="P11279" s="17">
        <f t="shared" ca="1" si="798"/>
        <v>0</v>
      </c>
      <c r="Q11279" s="17">
        <f t="shared" ca="1" si="799"/>
        <v>0</v>
      </c>
    </row>
    <row r="11280" spans="1:17" x14ac:dyDescent="0.35">
      <c r="A11280" t="s">
        <v>2641</v>
      </c>
      <c r="B11280" t="s">
        <v>2782</v>
      </c>
      <c r="C11280" t="s">
        <v>2783</v>
      </c>
      <c r="D11280" t="s">
        <v>14</v>
      </c>
      <c r="E11280" t="s">
        <v>21</v>
      </c>
      <c r="G11280" t="s">
        <v>3040</v>
      </c>
      <c r="H11280">
        <v>3</v>
      </c>
      <c r="J11280">
        <v>0</v>
      </c>
      <c r="K11280">
        <v>0</v>
      </c>
      <c r="L11280" s="17">
        <f>IF($E11280&lt;&gt;"",VLOOKUP($E11280,GEMWs!$E$14:$L$20,7,FALSE),"")</f>
        <v>37.754918937403332</v>
      </c>
      <c r="M11280" s="17">
        <f>IF($E11280&lt;&gt;"",VLOOKUP($E11280,GEMWs!$E$14:$L$20,8,FALSE),"")</f>
        <v>96.174593288388181</v>
      </c>
      <c r="N11280" s="17">
        <f t="shared" ca="1" si="796"/>
        <v>37.754918937403332</v>
      </c>
      <c r="O11280" s="17">
        <f t="shared" ca="1" si="797"/>
        <v>96.174593288388181</v>
      </c>
      <c r="P11280" s="17">
        <f t="shared" ca="1" si="798"/>
        <v>3.1193269422041949E-2</v>
      </c>
      <c r="Q11280" s="17">
        <f t="shared" ca="1" si="799"/>
        <v>7.9459844821119105E-2</v>
      </c>
    </row>
    <row r="11281" spans="1:17" x14ac:dyDescent="0.35">
      <c r="A11281" t="s">
        <v>2641</v>
      </c>
      <c r="B11281" t="s">
        <v>2674</v>
      </c>
      <c r="C11281" t="s">
        <v>2675</v>
      </c>
      <c r="D11281" t="s">
        <v>14</v>
      </c>
      <c r="E11281" t="s">
        <v>21</v>
      </c>
      <c r="F11281" t="s">
        <v>22</v>
      </c>
      <c r="G11281" t="s">
        <v>3040</v>
      </c>
      <c r="H11281">
        <v>1891.6</v>
      </c>
      <c r="I11281">
        <v>385</v>
      </c>
      <c r="J11281">
        <v>1039.7340300000001</v>
      </c>
      <c r="K11281">
        <v>3000</v>
      </c>
      <c r="L11281" s="17">
        <f>IF($E11281&lt;&gt;"",VLOOKUP($E11281,GEMWs!$E$14:$L$20,7,FALSE),"")</f>
        <v>37.754918937403332</v>
      </c>
      <c r="M11281" s="17">
        <f>IF($E11281&lt;&gt;"",VLOOKUP($E11281,GEMWs!$E$14:$L$20,8,FALSE),"")</f>
        <v>96.174593288388181</v>
      </c>
      <c r="N11281" s="17">
        <f t="shared" si="796"/>
        <v>1039.7340300000001</v>
      </c>
      <c r="O11281" s="17">
        <f t="shared" si="797"/>
        <v>3000</v>
      </c>
      <c r="P11281" s="17">
        <f t="shared" si="798"/>
        <v>0.63053333333333328</v>
      </c>
      <c r="Q11281" s="17">
        <f t="shared" si="799"/>
        <v>1.8193114252497822</v>
      </c>
    </row>
    <row r="11282" spans="1:17" x14ac:dyDescent="0.35">
      <c r="A11282" t="s">
        <v>2641</v>
      </c>
      <c r="B11282" t="s">
        <v>146</v>
      </c>
      <c r="C11282" t="s">
        <v>147</v>
      </c>
      <c r="D11282" t="s">
        <v>14</v>
      </c>
      <c r="E11282" t="s">
        <v>18</v>
      </c>
      <c r="F11282" t="s">
        <v>22</v>
      </c>
      <c r="G11282" t="s">
        <v>3040</v>
      </c>
      <c r="H11282">
        <v>7854.2</v>
      </c>
      <c r="I11282">
        <v>401</v>
      </c>
      <c r="J11282">
        <v>3000</v>
      </c>
      <c r="K11282">
        <v>4500</v>
      </c>
      <c r="L11282" s="17">
        <f>IF($E11282&lt;&gt;"",VLOOKUP($E11282,GEMWs!$E$14:$L$20,7,FALSE),"")</f>
        <v>5950.3939027696888</v>
      </c>
      <c r="M11282" s="17">
        <f>IF($E11282&lt;&gt;"",VLOOKUP($E11282,GEMWs!$E$14:$L$20,8,FALSE),"")</f>
        <v>10539.430626954083</v>
      </c>
      <c r="N11282" s="17">
        <f t="shared" si="796"/>
        <v>3000</v>
      </c>
      <c r="O11282" s="17">
        <f t="shared" si="797"/>
        <v>4500</v>
      </c>
      <c r="P11282" s="17">
        <f t="shared" si="798"/>
        <v>1.7453777777777777</v>
      </c>
      <c r="Q11282" s="17">
        <f t="shared" si="799"/>
        <v>2.6180666666666665</v>
      </c>
    </row>
    <row r="11283" spans="1:17" x14ac:dyDescent="0.35">
      <c r="A11283" t="s">
        <v>2641</v>
      </c>
      <c r="B11283" t="s">
        <v>2778</v>
      </c>
      <c r="D11283" t="s">
        <v>14</v>
      </c>
      <c r="E11283" t="s">
        <v>21</v>
      </c>
      <c r="G11283" t="s">
        <v>3040</v>
      </c>
      <c r="H11283">
        <v>11.1</v>
      </c>
      <c r="J11283">
        <v>0</v>
      </c>
      <c r="K11283">
        <v>0</v>
      </c>
      <c r="L11283" s="17">
        <f>IF($E11283&lt;&gt;"",VLOOKUP($E11283,GEMWs!$E$14:$L$20,7,FALSE),"")</f>
        <v>37.754918937403332</v>
      </c>
      <c r="M11283" s="17">
        <f>IF($E11283&lt;&gt;"",VLOOKUP($E11283,GEMWs!$E$14:$L$20,8,FALSE),"")</f>
        <v>96.174593288388181</v>
      </c>
      <c r="N11283" s="17">
        <f t="shared" ref="N11283:N11346" ca="1" si="800">IF($I11283&lt;&gt;"",J11283,IF(AND($D11283="Y",$M$6=236),L11283,0))</f>
        <v>37.754918937403332</v>
      </c>
      <c r="O11283" s="17">
        <f t="shared" ref="O11283:O11346" ca="1" si="801">IF($I11283&lt;&gt;"",K11283,IF(AND($D11283="Y",$M$6=236),M11283,0))</f>
        <v>96.174593288388181</v>
      </c>
      <c r="P11283" s="17">
        <f t="shared" ca="1" si="798"/>
        <v>0.11541509686155521</v>
      </c>
      <c r="Q11283" s="17">
        <f t="shared" ca="1" si="799"/>
        <v>0.29400142583814071</v>
      </c>
    </row>
    <row r="11284" spans="1:17" x14ac:dyDescent="0.35">
      <c r="A11284" t="s">
        <v>2641</v>
      </c>
      <c r="B11284" t="s">
        <v>2787</v>
      </c>
      <c r="C11284" t="s">
        <v>2788</v>
      </c>
      <c r="D11284" t="s">
        <v>14</v>
      </c>
      <c r="E11284" t="s">
        <v>21</v>
      </c>
      <c r="G11284" t="s">
        <v>3040</v>
      </c>
      <c r="H11284">
        <v>33.6</v>
      </c>
      <c r="J11284">
        <v>0</v>
      </c>
      <c r="K11284">
        <v>0</v>
      </c>
      <c r="L11284" s="17">
        <f>IF($E11284&lt;&gt;"",VLOOKUP($E11284,GEMWs!$E$14:$L$20,7,FALSE),"")</f>
        <v>37.754918937403332</v>
      </c>
      <c r="M11284" s="17">
        <f>IF($E11284&lt;&gt;"",VLOOKUP($E11284,GEMWs!$E$14:$L$20,8,FALSE),"")</f>
        <v>96.174593288388181</v>
      </c>
      <c r="N11284" s="17">
        <f t="shared" ca="1" si="800"/>
        <v>37.754918937403332</v>
      </c>
      <c r="O11284" s="17">
        <f t="shared" ca="1" si="801"/>
        <v>96.174593288388181</v>
      </c>
      <c r="P11284" s="17">
        <f t="shared" ca="1" si="798"/>
        <v>0.34936461752686987</v>
      </c>
      <c r="Q11284" s="17">
        <f t="shared" ca="1" si="799"/>
        <v>0.88995026199653404</v>
      </c>
    </row>
    <row r="11285" spans="1:17" x14ac:dyDescent="0.35">
      <c r="A11285" t="s">
        <v>2641</v>
      </c>
      <c r="B11285" t="s">
        <v>1084</v>
      </c>
      <c r="C11285" t="s">
        <v>1085</v>
      </c>
      <c r="D11285" t="s">
        <v>14</v>
      </c>
      <c r="E11285" t="s">
        <v>21</v>
      </c>
      <c r="F11285" t="s">
        <v>22</v>
      </c>
      <c r="G11285" t="s">
        <v>3040</v>
      </c>
      <c r="H11285">
        <v>169401.3</v>
      </c>
      <c r="I11285">
        <v>296</v>
      </c>
      <c r="J11285">
        <v>1364</v>
      </c>
      <c r="K11285">
        <v>2273</v>
      </c>
      <c r="L11285" s="17">
        <f>IF($E11285&lt;&gt;"",VLOOKUP($E11285,GEMWs!$E$14:$L$20,7,FALSE),"")</f>
        <v>37.754918937403332</v>
      </c>
      <c r="M11285" s="17">
        <f>IF($E11285&lt;&gt;"",VLOOKUP($E11285,GEMWs!$E$14:$L$20,8,FALSE),"")</f>
        <v>96.174593288388181</v>
      </c>
      <c r="N11285" s="17">
        <f t="shared" si="800"/>
        <v>1364</v>
      </c>
      <c r="O11285" s="17">
        <f t="shared" si="801"/>
        <v>2273</v>
      </c>
      <c r="P11285" s="17">
        <f t="shared" si="798"/>
        <v>74.527628684557854</v>
      </c>
      <c r="Q11285" s="17">
        <f t="shared" si="799"/>
        <v>124.19450146627565</v>
      </c>
    </row>
    <row r="11286" spans="1:17" x14ac:dyDescent="0.35">
      <c r="A11286" t="s">
        <v>2641</v>
      </c>
      <c r="B11286" t="s">
        <v>3024</v>
      </c>
      <c r="D11286" t="s">
        <v>14</v>
      </c>
      <c r="E11286" t="s">
        <v>21</v>
      </c>
      <c r="G11286" t="s">
        <v>3040</v>
      </c>
      <c r="H11286">
        <v>388</v>
      </c>
      <c r="J11286">
        <v>0</v>
      </c>
      <c r="K11286">
        <v>0</v>
      </c>
      <c r="L11286" s="17">
        <f>IF($E11286&lt;&gt;"",VLOOKUP($E11286,GEMWs!$E$14:$L$20,7,FALSE),"")</f>
        <v>37.754918937403332</v>
      </c>
      <c r="M11286" s="17">
        <f>IF($E11286&lt;&gt;"",VLOOKUP($E11286,GEMWs!$E$14:$L$20,8,FALSE),"")</f>
        <v>96.174593288388181</v>
      </c>
      <c r="N11286" s="17">
        <f t="shared" ca="1" si="800"/>
        <v>37.754918937403332</v>
      </c>
      <c r="O11286" s="17">
        <f t="shared" ca="1" si="801"/>
        <v>96.174593288388181</v>
      </c>
      <c r="P11286" s="17">
        <f t="shared" ca="1" si="798"/>
        <v>4.0343295119174254</v>
      </c>
      <c r="Q11286" s="17">
        <f t="shared" ca="1" si="799"/>
        <v>10.276806596864738</v>
      </c>
    </row>
    <row r="11287" spans="1:17" x14ac:dyDescent="0.35">
      <c r="A11287" t="s">
        <v>2641</v>
      </c>
      <c r="B11287" t="s">
        <v>61</v>
      </c>
      <c r="C11287" t="s">
        <v>62</v>
      </c>
      <c r="D11287" t="s">
        <v>14</v>
      </c>
      <c r="E11287" t="s">
        <v>18</v>
      </c>
      <c r="F11287" t="s">
        <v>22</v>
      </c>
      <c r="G11287" t="s">
        <v>3040</v>
      </c>
      <c r="H11287">
        <v>1.5</v>
      </c>
      <c r="I11287">
        <v>387</v>
      </c>
      <c r="J11287">
        <v>135000</v>
      </c>
      <c r="K11287">
        <v>135000</v>
      </c>
      <c r="L11287" s="17">
        <f>IF($E11287&lt;&gt;"",VLOOKUP($E11287,GEMWs!$E$14:$L$20,7,FALSE),"")</f>
        <v>5950.3939027696888</v>
      </c>
      <c r="M11287" s="17">
        <f>IF($E11287&lt;&gt;"",VLOOKUP($E11287,GEMWs!$E$14:$L$20,8,FALSE),"")</f>
        <v>10539.430626954083</v>
      </c>
      <c r="N11287" s="17">
        <f t="shared" si="800"/>
        <v>135000</v>
      </c>
      <c r="O11287" s="17">
        <f t="shared" si="801"/>
        <v>135000</v>
      </c>
      <c r="P11287" s="17">
        <f t="shared" si="798"/>
        <v>1.1111111111111112E-5</v>
      </c>
      <c r="Q11287" s="17">
        <f t="shared" si="799"/>
        <v>1.1111111111111112E-5</v>
      </c>
    </row>
    <row r="11288" spans="1:17" x14ac:dyDescent="0.35">
      <c r="A11288" t="s">
        <v>2641</v>
      </c>
      <c r="B11288" t="s">
        <v>2976</v>
      </c>
      <c r="D11288" t="s">
        <v>14</v>
      </c>
      <c r="E11288" t="s">
        <v>21</v>
      </c>
      <c r="G11288" t="s">
        <v>3040</v>
      </c>
      <c r="H11288">
        <v>132.69999999999999</v>
      </c>
      <c r="J11288">
        <v>0</v>
      </c>
      <c r="K11288">
        <v>0</v>
      </c>
      <c r="L11288" s="17">
        <f>IF($E11288&lt;&gt;"",VLOOKUP($E11288,GEMWs!$E$14:$L$20,7,FALSE),"")</f>
        <v>37.754918937403332</v>
      </c>
      <c r="M11288" s="17">
        <f>IF($E11288&lt;&gt;"",VLOOKUP($E11288,GEMWs!$E$14:$L$20,8,FALSE),"")</f>
        <v>96.174593288388181</v>
      </c>
      <c r="N11288" s="17">
        <f t="shared" ca="1" si="800"/>
        <v>37.754918937403332</v>
      </c>
      <c r="O11288" s="17">
        <f t="shared" ca="1" si="801"/>
        <v>96.174593288388181</v>
      </c>
      <c r="P11288" s="17">
        <f t="shared" ca="1" si="798"/>
        <v>1.3797822841016554</v>
      </c>
      <c r="Q11288" s="17">
        <f t="shared" ca="1" si="799"/>
        <v>3.5147738025875017</v>
      </c>
    </row>
    <row r="11289" spans="1:17" x14ac:dyDescent="0.35">
      <c r="A11289" t="s">
        <v>2641</v>
      </c>
      <c r="B11289" t="s">
        <v>1134</v>
      </c>
      <c r="D11289" t="s">
        <v>22</v>
      </c>
      <c r="G11289" t="s">
        <v>3040</v>
      </c>
      <c r="H11289">
        <v>26509.9</v>
      </c>
      <c r="J11289">
        <v>0</v>
      </c>
      <c r="K11289">
        <v>0</v>
      </c>
      <c r="L11289" s="17" t="str">
        <f>IF($E11289&lt;&gt;"",VLOOKUP($E11289,GEMWs!$E$14:$L$20,7,FALSE),"")</f>
        <v/>
      </c>
      <c r="M11289" s="17" t="str">
        <f>IF($E11289&lt;&gt;"",VLOOKUP($E11289,GEMWs!$E$14:$L$20,8,FALSE),"")</f>
        <v/>
      </c>
      <c r="N11289" s="17">
        <f t="shared" ca="1" si="800"/>
        <v>0</v>
      </c>
      <c r="O11289" s="17">
        <f t="shared" ca="1" si="801"/>
        <v>0</v>
      </c>
      <c r="P11289" s="17">
        <f t="shared" ca="1" si="798"/>
        <v>0</v>
      </c>
      <c r="Q11289" s="17">
        <f t="shared" ca="1" si="799"/>
        <v>0</v>
      </c>
    </row>
    <row r="11290" spans="1:17" x14ac:dyDescent="0.35">
      <c r="A11290" t="s">
        <v>2641</v>
      </c>
      <c r="B11290" t="s">
        <v>2371</v>
      </c>
      <c r="D11290" t="s">
        <v>14</v>
      </c>
      <c r="E11290" t="s">
        <v>21</v>
      </c>
      <c r="G11290" t="s">
        <v>3040</v>
      </c>
      <c r="H11290">
        <v>5.0999999999999996</v>
      </c>
      <c r="J11290">
        <v>0</v>
      </c>
      <c r="K11290">
        <v>0</v>
      </c>
      <c r="L11290" s="17">
        <f>IF($E11290&lt;&gt;"",VLOOKUP($E11290,GEMWs!$E$14:$L$20,7,FALSE),"")</f>
        <v>37.754918937403332</v>
      </c>
      <c r="M11290" s="17">
        <f>IF($E11290&lt;&gt;"",VLOOKUP($E11290,GEMWs!$E$14:$L$20,8,FALSE),"")</f>
        <v>96.174593288388181</v>
      </c>
      <c r="N11290" s="17">
        <f t="shared" ca="1" si="800"/>
        <v>37.754918937403332</v>
      </c>
      <c r="O11290" s="17">
        <f t="shared" ca="1" si="801"/>
        <v>96.174593288388181</v>
      </c>
      <c r="P11290" s="17">
        <f t="shared" ca="1" si="798"/>
        <v>5.3028558017471313E-2</v>
      </c>
      <c r="Q11290" s="17">
        <f t="shared" ca="1" si="799"/>
        <v>0.13508173619590247</v>
      </c>
    </row>
    <row r="11291" spans="1:17" x14ac:dyDescent="0.35">
      <c r="A11291" t="s">
        <v>2641</v>
      </c>
      <c r="B11291" t="s">
        <v>1622</v>
      </c>
      <c r="C11291" t="s">
        <v>1623</v>
      </c>
      <c r="D11291" t="s">
        <v>14</v>
      </c>
      <c r="E11291" t="s">
        <v>21</v>
      </c>
      <c r="F11291" t="s">
        <v>22</v>
      </c>
      <c r="G11291" t="s">
        <v>3040</v>
      </c>
      <c r="H11291">
        <v>1</v>
      </c>
      <c r="I11291">
        <v>432</v>
      </c>
      <c r="J11291">
        <v>10000</v>
      </c>
      <c r="K11291">
        <v>10000</v>
      </c>
      <c r="L11291" s="17">
        <f>IF($E11291&lt;&gt;"",VLOOKUP($E11291,GEMWs!$E$14:$L$20,7,FALSE),"")</f>
        <v>37.754918937403332</v>
      </c>
      <c r="M11291" s="17">
        <f>IF($E11291&lt;&gt;"",VLOOKUP($E11291,GEMWs!$E$14:$L$20,8,FALSE),"")</f>
        <v>96.174593288388181</v>
      </c>
      <c r="N11291" s="17">
        <f t="shared" si="800"/>
        <v>10000</v>
      </c>
      <c r="O11291" s="17">
        <f t="shared" si="801"/>
        <v>10000</v>
      </c>
      <c r="P11291" s="17">
        <f t="shared" si="798"/>
        <v>1E-4</v>
      </c>
      <c r="Q11291" s="17">
        <f t="shared" si="799"/>
        <v>1E-4</v>
      </c>
    </row>
    <row r="11292" spans="1:17" x14ac:dyDescent="0.35">
      <c r="A11292" t="s">
        <v>2641</v>
      </c>
      <c r="B11292" t="s">
        <v>1086</v>
      </c>
      <c r="C11292" t="s">
        <v>1087</v>
      </c>
      <c r="D11292" t="s">
        <v>14</v>
      </c>
      <c r="E11292" t="s">
        <v>21</v>
      </c>
      <c r="F11292" t="s">
        <v>22</v>
      </c>
      <c r="G11292" t="s">
        <v>3040</v>
      </c>
      <c r="H11292">
        <v>110.5</v>
      </c>
      <c r="I11292">
        <v>352</v>
      </c>
      <c r="J11292">
        <v>85</v>
      </c>
      <c r="K11292">
        <v>85</v>
      </c>
      <c r="L11292" s="17">
        <f>IF($E11292&lt;&gt;"",VLOOKUP($E11292,GEMWs!$E$14:$L$20,7,FALSE),"")</f>
        <v>37.754918937403332</v>
      </c>
      <c r="M11292" s="17">
        <f>IF($E11292&lt;&gt;"",VLOOKUP($E11292,GEMWs!$E$14:$L$20,8,FALSE),"")</f>
        <v>96.174593288388181</v>
      </c>
      <c r="N11292" s="17">
        <f t="shared" si="800"/>
        <v>85</v>
      </c>
      <c r="O11292" s="17">
        <f t="shared" si="801"/>
        <v>85</v>
      </c>
      <c r="P11292" s="17">
        <f t="shared" si="798"/>
        <v>1.3</v>
      </c>
      <c r="Q11292" s="17">
        <f t="shared" si="799"/>
        <v>1.3</v>
      </c>
    </row>
    <row r="11293" spans="1:17" x14ac:dyDescent="0.35">
      <c r="A11293" t="s">
        <v>2641</v>
      </c>
      <c r="B11293" t="s">
        <v>79</v>
      </c>
      <c r="C11293" t="s">
        <v>80</v>
      </c>
      <c r="D11293" t="s">
        <v>14</v>
      </c>
      <c r="E11293" t="s">
        <v>21</v>
      </c>
      <c r="F11293" t="s">
        <v>22</v>
      </c>
      <c r="G11293" t="s">
        <v>3040</v>
      </c>
      <c r="H11293">
        <v>186.1</v>
      </c>
      <c r="I11293">
        <v>388</v>
      </c>
      <c r="J11293">
        <v>500</v>
      </c>
      <c r="K11293">
        <v>5000</v>
      </c>
      <c r="L11293" s="17">
        <f>IF($E11293&lt;&gt;"",VLOOKUP($E11293,GEMWs!$E$14:$L$20,7,FALSE),"")</f>
        <v>37.754918937403332</v>
      </c>
      <c r="M11293" s="17">
        <f>IF($E11293&lt;&gt;"",VLOOKUP($E11293,GEMWs!$E$14:$L$20,8,FALSE),"")</f>
        <v>96.174593288388181</v>
      </c>
      <c r="N11293" s="17">
        <f t="shared" si="800"/>
        <v>500</v>
      </c>
      <c r="O11293" s="17">
        <f t="shared" si="801"/>
        <v>5000</v>
      </c>
      <c r="P11293" s="17">
        <f t="shared" si="798"/>
        <v>3.7219999999999996E-2</v>
      </c>
      <c r="Q11293" s="17">
        <f t="shared" si="799"/>
        <v>0.37219999999999998</v>
      </c>
    </row>
    <row r="11294" spans="1:17" x14ac:dyDescent="0.35">
      <c r="A11294" t="s">
        <v>2641</v>
      </c>
      <c r="B11294" t="s">
        <v>368</v>
      </c>
      <c r="D11294" t="s">
        <v>14</v>
      </c>
      <c r="E11294" t="s">
        <v>18</v>
      </c>
      <c r="G11294" t="s">
        <v>3040</v>
      </c>
      <c r="H11294">
        <v>12560.6</v>
      </c>
      <c r="J11294">
        <v>0</v>
      </c>
      <c r="K11294">
        <v>0</v>
      </c>
      <c r="L11294" s="17">
        <f>IF($E11294&lt;&gt;"",VLOOKUP($E11294,GEMWs!$E$14:$L$20,7,FALSE),"")</f>
        <v>5950.3939027696888</v>
      </c>
      <c r="M11294" s="17">
        <f>IF($E11294&lt;&gt;"",VLOOKUP($E11294,GEMWs!$E$14:$L$20,8,FALSE),"")</f>
        <v>10539.430626954083</v>
      </c>
      <c r="N11294" s="17">
        <f t="shared" ca="1" si="800"/>
        <v>5950.3939027696888</v>
      </c>
      <c r="O11294" s="17">
        <f t="shared" ca="1" si="801"/>
        <v>10539.430626954083</v>
      </c>
      <c r="P11294" s="17">
        <f t="shared" ca="1" si="798"/>
        <v>1.1917721596721624</v>
      </c>
      <c r="Q11294" s="17">
        <f t="shared" ca="1" si="799"/>
        <v>2.1108854649359441</v>
      </c>
    </row>
    <row r="11295" spans="1:17" x14ac:dyDescent="0.35">
      <c r="A11295" t="s">
        <v>2641</v>
      </c>
      <c r="B11295" t="s">
        <v>2975</v>
      </c>
      <c r="D11295" t="s">
        <v>14</v>
      </c>
      <c r="E11295" t="s">
        <v>18</v>
      </c>
      <c r="G11295" t="s">
        <v>3040</v>
      </c>
      <c r="H11295">
        <v>10088.700000000001</v>
      </c>
      <c r="J11295">
        <v>0</v>
      </c>
      <c r="K11295">
        <v>0</v>
      </c>
      <c r="L11295" s="17">
        <f>IF($E11295&lt;&gt;"",VLOOKUP($E11295,GEMWs!$E$14:$L$20,7,FALSE),"")</f>
        <v>5950.3939027696888</v>
      </c>
      <c r="M11295" s="17">
        <f>IF($E11295&lt;&gt;"",VLOOKUP($E11295,GEMWs!$E$14:$L$20,8,FALSE),"")</f>
        <v>10539.430626954083</v>
      </c>
      <c r="N11295" s="17">
        <f t="shared" ca="1" si="800"/>
        <v>5950.3939027696888</v>
      </c>
      <c r="O11295" s="17">
        <f t="shared" ca="1" si="801"/>
        <v>10539.430626954083</v>
      </c>
      <c r="P11295" s="17">
        <f t="shared" ca="1" si="798"/>
        <v>0.95723387316565656</v>
      </c>
      <c r="Q11295" s="17">
        <f t="shared" ca="1" si="799"/>
        <v>1.6954675883396699</v>
      </c>
    </row>
    <row r="11296" spans="1:17" x14ac:dyDescent="0.35">
      <c r="A11296" t="s">
        <v>2641</v>
      </c>
      <c r="B11296" t="s">
        <v>2770</v>
      </c>
      <c r="D11296" t="s">
        <v>22</v>
      </c>
      <c r="G11296" t="s">
        <v>3040</v>
      </c>
      <c r="H11296">
        <v>1191.2</v>
      </c>
      <c r="J11296">
        <v>0</v>
      </c>
      <c r="K11296">
        <v>0</v>
      </c>
      <c r="L11296" s="17" t="str">
        <f>IF($E11296&lt;&gt;"",VLOOKUP($E11296,GEMWs!$E$14:$L$20,7,FALSE),"")</f>
        <v/>
      </c>
      <c r="M11296" s="17" t="str">
        <f>IF($E11296&lt;&gt;"",VLOOKUP($E11296,GEMWs!$E$14:$L$20,8,FALSE),"")</f>
        <v/>
      </c>
      <c r="N11296" s="17">
        <f t="shared" ca="1" si="800"/>
        <v>0</v>
      </c>
      <c r="O11296" s="17">
        <f t="shared" ca="1" si="801"/>
        <v>0</v>
      </c>
      <c r="P11296" s="17">
        <f t="shared" ca="1" si="798"/>
        <v>0</v>
      </c>
      <c r="Q11296" s="17">
        <f t="shared" ca="1" si="799"/>
        <v>0</v>
      </c>
    </row>
    <row r="11297" spans="1:17" x14ac:dyDescent="0.35">
      <c r="A11297" t="s">
        <v>2641</v>
      </c>
      <c r="B11297" t="s">
        <v>2676</v>
      </c>
      <c r="C11297" t="s">
        <v>2677</v>
      </c>
      <c r="D11297" t="s">
        <v>14</v>
      </c>
      <c r="E11297" t="s">
        <v>21</v>
      </c>
      <c r="F11297" t="s">
        <v>22</v>
      </c>
      <c r="G11297" t="s">
        <v>3040</v>
      </c>
      <c r="H11297">
        <v>48.4</v>
      </c>
      <c r="I11297">
        <v>299</v>
      </c>
      <c r="J11297">
        <v>1818</v>
      </c>
      <c r="K11297">
        <v>3636</v>
      </c>
      <c r="L11297" s="17">
        <f>IF($E11297&lt;&gt;"",VLOOKUP($E11297,GEMWs!$E$14:$L$20,7,FALSE),"")</f>
        <v>37.754918937403332</v>
      </c>
      <c r="M11297" s="17">
        <f>IF($E11297&lt;&gt;"",VLOOKUP($E11297,GEMWs!$E$14:$L$20,8,FALSE),"")</f>
        <v>96.174593288388181</v>
      </c>
      <c r="N11297" s="17">
        <f t="shared" si="800"/>
        <v>1818</v>
      </c>
      <c r="O11297" s="17">
        <f t="shared" si="801"/>
        <v>3636</v>
      </c>
      <c r="P11297" s="17">
        <f t="shared" si="798"/>
        <v>1.3311331133113311E-2</v>
      </c>
      <c r="Q11297" s="17">
        <f t="shared" si="799"/>
        <v>2.6622662266226622E-2</v>
      </c>
    </row>
    <row r="11298" spans="1:17" x14ac:dyDescent="0.35">
      <c r="A11298" t="s">
        <v>2641</v>
      </c>
      <c r="B11298" t="s">
        <v>805</v>
      </c>
      <c r="C11298" t="s">
        <v>806</v>
      </c>
      <c r="D11298" t="s">
        <v>14</v>
      </c>
      <c r="E11298" t="s">
        <v>21</v>
      </c>
      <c r="F11298" t="s">
        <v>22</v>
      </c>
      <c r="G11298" t="s">
        <v>3040</v>
      </c>
      <c r="H11298">
        <v>1327.6</v>
      </c>
      <c r="I11298">
        <v>300</v>
      </c>
      <c r="J11298">
        <v>1364</v>
      </c>
      <c r="K11298">
        <v>2273</v>
      </c>
      <c r="L11298" s="17">
        <f>IF($E11298&lt;&gt;"",VLOOKUP($E11298,GEMWs!$E$14:$L$20,7,FALSE),"")</f>
        <v>37.754918937403332</v>
      </c>
      <c r="M11298" s="17">
        <f>IF($E11298&lt;&gt;"",VLOOKUP($E11298,GEMWs!$E$14:$L$20,8,FALSE),"")</f>
        <v>96.174593288388181</v>
      </c>
      <c r="N11298" s="17">
        <f t="shared" si="800"/>
        <v>1364</v>
      </c>
      <c r="O11298" s="17">
        <f t="shared" si="801"/>
        <v>2273</v>
      </c>
      <c r="P11298" s="17">
        <f t="shared" si="798"/>
        <v>0.58407391113066431</v>
      </c>
      <c r="Q11298" s="17">
        <f t="shared" si="799"/>
        <v>0.9733137829912023</v>
      </c>
    </row>
    <row r="11299" spans="1:17" x14ac:dyDescent="0.35">
      <c r="A11299" t="s">
        <v>2641</v>
      </c>
      <c r="B11299" t="s">
        <v>1088</v>
      </c>
      <c r="C11299" t="s">
        <v>1089</v>
      </c>
      <c r="D11299" t="s">
        <v>14</v>
      </c>
      <c r="E11299" t="s">
        <v>21</v>
      </c>
      <c r="F11299" t="s">
        <v>22</v>
      </c>
      <c r="G11299" t="s">
        <v>3040</v>
      </c>
      <c r="H11299">
        <v>586</v>
      </c>
      <c r="I11299">
        <v>390</v>
      </c>
      <c r="J11299">
        <v>1500</v>
      </c>
      <c r="K11299">
        <v>1500</v>
      </c>
      <c r="L11299" s="17">
        <f>IF($E11299&lt;&gt;"",VLOOKUP($E11299,GEMWs!$E$14:$L$20,7,FALSE),"")</f>
        <v>37.754918937403332</v>
      </c>
      <c r="M11299" s="17">
        <f>IF($E11299&lt;&gt;"",VLOOKUP($E11299,GEMWs!$E$14:$L$20,8,FALSE),"")</f>
        <v>96.174593288388181</v>
      </c>
      <c r="N11299" s="17">
        <f t="shared" si="800"/>
        <v>1500</v>
      </c>
      <c r="O11299" s="17">
        <f t="shared" si="801"/>
        <v>1500</v>
      </c>
      <c r="P11299" s="17">
        <f t="shared" si="798"/>
        <v>0.39066666666666666</v>
      </c>
      <c r="Q11299" s="17">
        <f t="shared" si="799"/>
        <v>0.39066666666666666</v>
      </c>
    </row>
    <row r="11300" spans="1:17" x14ac:dyDescent="0.35">
      <c r="A11300" t="s">
        <v>2641</v>
      </c>
      <c r="B11300" t="s">
        <v>772</v>
      </c>
      <c r="D11300" t="s">
        <v>14</v>
      </c>
      <c r="E11300" t="s">
        <v>21</v>
      </c>
      <c r="G11300" t="s">
        <v>3040</v>
      </c>
      <c r="H11300">
        <v>1</v>
      </c>
      <c r="J11300">
        <v>0</v>
      </c>
      <c r="K11300">
        <v>0</v>
      </c>
      <c r="L11300" s="17">
        <f>IF($E11300&lt;&gt;"",VLOOKUP($E11300,GEMWs!$E$14:$L$20,7,FALSE),"")</f>
        <v>37.754918937403332</v>
      </c>
      <c r="M11300" s="17">
        <f>IF($E11300&lt;&gt;"",VLOOKUP($E11300,GEMWs!$E$14:$L$20,8,FALSE),"")</f>
        <v>96.174593288388181</v>
      </c>
      <c r="N11300" s="17">
        <f t="shared" ca="1" si="800"/>
        <v>37.754918937403332</v>
      </c>
      <c r="O11300" s="17">
        <f t="shared" ca="1" si="801"/>
        <v>96.174593288388181</v>
      </c>
      <c r="P11300" s="17">
        <f t="shared" ca="1" si="798"/>
        <v>1.0397756474013984E-2</v>
      </c>
      <c r="Q11300" s="17">
        <f t="shared" ca="1" si="799"/>
        <v>2.6486614940373038E-2</v>
      </c>
    </row>
    <row r="11301" spans="1:17" x14ac:dyDescent="0.35">
      <c r="A11301" t="s">
        <v>2641</v>
      </c>
      <c r="B11301" t="s">
        <v>256</v>
      </c>
      <c r="C11301" t="s">
        <v>257</v>
      </c>
      <c r="D11301" t="s">
        <v>14</v>
      </c>
      <c r="E11301" t="s">
        <v>21</v>
      </c>
      <c r="G11301" t="s">
        <v>3040</v>
      </c>
      <c r="H11301">
        <v>6.4</v>
      </c>
      <c r="J11301">
        <v>0</v>
      </c>
      <c r="K11301">
        <v>0</v>
      </c>
      <c r="L11301" s="17">
        <f>IF($E11301&lt;&gt;"",VLOOKUP($E11301,GEMWs!$E$14:$L$20,7,FALSE),"")</f>
        <v>37.754918937403332</v>
      </c>
      <c r="M11301" s="17">
        <f>IF($E11301&lt;&gt;"",VLOOKUP($E11301,GEMWs!$E$14:$L$20,8,FALSE),"")</f>
        <v>96.174593288388181</v>
      </c>
      <c r="N11301" s="17">
        <f t="shared" ca="1" si="800"/>
        <v>37.754918937403332</v>
      </c>
      <c r="O11301" s="17">
        <f t="shared" ca="1" si="801"/>
        <v>96.174593288388181</v>
      </c>
      <c r="P11301" s="17">
        <f t="shared" ca="1" si="798"/>
        <v>6.6545641433689504E-2</v>
      </c>
      <c r="Q11301" s="17">
        <f t="shared" ca="1" si="799"/>
        <v>0.16951433561838744</v>
      </c>
    </row>
    <row r="11302" spans="1:17" x14ac:dyDescent="0.35">
      <c r="A11302" t="s">
        <v>2641</v>
      </c>
      <c r="B11302" t="s">
        <v>148</v>
      </c>
      <c r="C11302" t="s">
        <v>149</v>
      </c>
      <c r="D11302" t="s">
        <v>14</v>
      </c>
      <c r="E11302" t="s">
        <v>21</v>
      </c>
      <c r="F11302" t="s">
        <v>22</v>
      </c>
      <c r="G11302" t="s">
        <v>3040</v>
      </c>
      <c r="H11302">
        <v>173.3</v>
      </c>
      <c r="I11302">
        <v>434</v>
      </c>
      <c r="J11302">
        <v>660</v>
      </c>
      <c r="K11302">
        <v>660</v>
      </c>
      <c r="L11302" s="17">
        <f>IF($E11302&lt;&gt;"",VLOOKUP($E11302,GEMWs!$E$14:$L$20,7,FALSE),"")</f>
        <v>37.754918937403332</v>
      </c>
      <c r="M11302" s="17">
        <f>IF($E11302&lt;&gt;"",VLOOKUP($E11302,GEMWs!$E$14:$L$20,8,FALSE),"")</f>
        <v>96.174593288388181</v>
      </c>
      <c r="N11302" s="17">
        <f t="shared" si="800"/>
        <v>660</v>
      </c>
      <c r="O11302" s="17">
        <f t="shared" si="801"/>
        <v>660</v>
      </c>
      <c r="P11302" s="17">
        <f t="shared" si="798"/>
        <v>0.26257575757575757</v>
      </c>
      <c r="Q11302" s="17">
        <f t="shared" si="799"/>
        <v>0.26257575757575757</v>
      </c>
    </row>
    <row r="11303" spans="1:17" x14ac:dyDescent="0.35">
      <c r="A11303" t="s">
        <v>2641</v>
      </c>
      <c r="B11303" t="s">
        <v>1392</v>
      </c>
      <c r="C11303" t="s">
        <v>1393</v>
      </c>
      <c r="D11303" t="s">
        <v>14</v>
      </c>
      <c r="E11303" t="s">
        <v>21</v>
      </c>
      <c r="F11303" t="s">
        <v>22</v>
      </c>
      <c r="G11303" t="s">
        <v>3040</v>
      </c>
      <c r="H11303">
        <v>0.4</v>
      </c>
      <c r="I11303">
        <v>302</v>
      </c>
      <c r="J11303">
        <v>62.94</v>
      </c>
      <c r="K11303">
        <v>62.94</v>
      </c>
      <c r="L11303" s="17">
        <f>IF($E11303&lt;&gt;"",VLOOKUP($E11303,GEMWs!$E$14:$L$20,7,FALSE),"")</f>
        <v>37.754918937403332</v>
      </c>
      <c r="M11303" s="17">
        <f>IF($E11303&lt;&gt;"",VLOOKUP($E11303,GEMWs!$E$14:$L$20,8,FALSE),"")</f>
        <v>96.174593288388181</v>
      </c>
      <c r="N11303" s="17">
        <f t="shared" si="800"/>
        <v>62.94</v>
      </c>
      <c r="O11303" s="17">
        <f t="shared" si="801"/>
        <v>62.94</v>
      </c>
      <c r="P11303" s="17">
        <f t="shared" si="798"/>
        <v>6.3552589768033057E-3</v>
      </c>
      <c r="Q11303" s="17">
        <f t="shared" si="799"/>
        <v>6.3552589768033057E-3</v>
      </c>
    </row>
    <row r="11304" spans="1:17" x14ac:dyDescent="0.35">
      <c r="A11304" t="s">
        <v>2641</v>
      </c>
      <c r="B11304" t="s">
        <v>2864</v>
      </c>
      <c r="C11304" t="s">
        <v>2865</v>
      </c>
      <c r="D11304" t="s">
        <v>14</v>
      </c>
      <c r="E11304" t="s">
        <v>21</v>
      </c>
      <c r="G11304" t="s">
        <v>3040</v>
      </c>
      <c r="H11304">
        <v>7.7</v>
      </c>
      <c r="J11304">
        <v>0</v>
      </c>
      <c r="K11304">
        <v>0</v>
      </c>
      <c r="L11304" s="17">
        <f>IF($E11304&lt;&gt;"",VLOOKUP($E11304,GEMWs!$E$14:$L$20,7,FALSE),"")</f>
        <v>37.754918937403332</v>
      </c>
      <c r="M11304" s="17">
        <f>IF($E11304&lt;&gt;"",VLOOKUP($E11304,GEMWs!$E$14:$L$20,8,FALSE),"")</f>
        <v>96.174593288388181</v>
      </c>
      <c r="N11304" s="17">
        <f t="shared" ca="1" si="800"/>
        <v>37.754918937403332</v>
      </c>
      <c r="O11304" s="17">
        <f t="shared" ca="1" si="801"/>
        <v>96.174593288388181</v>
      </c>
      <c r="P11304" s="17">
        <f t="shared" ca="1" si="798"/>
        <v>8.0062724849907674E-2</v>
      </c>
      <c r="Q11304" s="17">
        <f t="shared" ca="1" si="799"/>
        <v>0.20394693504087238</v>
      </c>
    </row>
    <row r="11305" spans="1:17" x14ac:dyDescent="0.35">
      <c r="A11305" t="s">
        <v>2641</v>
      </c>
      <c r="B11305" t="s">
        <v>2678</v>
      </c>
      <c r="C11305" t="s">
        <v>2679</v>
      </c>
      <c r="D11305" t="s">
        <v>14</v>
      </c>
      <c r="E11305" t="s">
        <v>21</v>
      </c>
      <c r="F11305" t="s">
        <v>22</v>
      </c>
      <c r="G11305" t="s">
        <v>3040</v>
      </c>
      <c r="H11305">
        <v>4320.8999999999996</v>
      </c>
      <c r="I11305">
        <v>392</v>
      </c>
      <c r="J11305">
        <v>1500</v>
      </c>
      <c r="K11305">
        <v>1500</v>
      </c>
      <c r="L11305" s="17">
        <f>IF($E11305&lt;&gt;"",VLOOKUP($E11305,GEMWs!$E$14:$L$20,7,FALSE),"")</f>
        <v>37.754918937403332</v>
      </c>
      <c r="M11305" s="17">
        <f>IF($E11305&lt;&gt;"",VLOOKUP($E11305,GEMWs!$E$14:$L$20,8,FALSE),"")</f>
        <v>96.174593288388181</v>
      </c>
      <c r="N11305" s="17">
        <f t="shared" si="800"/>
        <v>1500</v>
      </c>
      <c r="O11305" s="17">
        <f t="shared" si="801"/>
        <v>1500</v>
      </c>
      <c r="P11305" s="17">
        <f t="shared" si="798"/>
        <v>2.8805999999999998</v>
      </c>
      <c r="Q11305" s="17">
        <f t="shared" si="799"/>
        <v>2.8805999999999998</v>
      </c>
    </row>
    <row r="11306" spans="1:17" x14ac:dyDescent="0.35">
      <c r="A11306" t="s">
        <v>2641</v>
      </c>
      <c r="B11306" t="s">
        <v>1388</v>
      </c>
      <c r="D11306" t="s">
        <v>22</v>
      </c>
      <c r="G11306" t="s">
        <v>3040</v>
      </c>
      <c r="H11306">
        <v>38.799999999999997</v>
      </c>
      <c r="J11306">
        <v>0</v>
      </c>
      <c r="K11306">
        <v>0</v>
      </c>
      <c r="L11306" s="17" t="str">
        <f>IF($E11306&lt;&gt;"",VLOOKUP($E11306,GEMWs!$E$14:$L$20,7,FALSE),"")</f>
        <v/>
      </c>
      <c r="M11306" s="17" t="str">
        <f>IF($E11306&lt;&gt;"",VLOOKUP($E11306,GEMWs!$E$14:$L$20,8,FALSE),"")</f>
        <v/>
      </c>
      <c r="N11306" s="17">
        <f t="shared" ca="1" si="800"/>
        <v>0</v>
      </c>
      <c r="O11306" s="17">
        <f t="shared" ca="1" si="801"/>
        <v>0</v>
      </c>
      <c r="P11306" s="17">
        <f t="shared" ca="1" si="798"/>
        <v>0</v>
      </c>
      <c r="Q11306" s="17">
        <f t="shared" ca="1" si="799"/>
        <v>0</v>
      </c>
    </row>
    <row r="11307" spans="1:17" x14ac:dyDescent="0.35">
      <c r="A11307" t="s">
        <v>2641</v>
      </c>
      <c r="B11307" t="s">
        <v>2741</v>
      </c>
      <c r="C11307" t="s">
        <v>2742</v>
      </c>
      <c r="D11307" t="s">
        <v>14</v>
      </c>
      <c r="E11307" t="s">
        <v>21</v>
      </c>
      <c r="G11307" t="s">
        <v>3040</v>
      </c>
      <c r="H11307">
        <v>119.5</v>
      </c>
      <c r="J11307">
        <v>0</v>
      </c>
      <c r="K11307">
        <v>0</v>
      </c>
      <c r="L11307" s="17">
        <f>IF($E11307&lt;&gt;"",VLOOKUP($E11307,GEMWs!$E$14:$L$20,7,FALSE),"")</f>
        <v>37.754918937403332</v>
      </c>
      <c r="M11307" s="17">
        <f>IF($E11307&lt;&gt;"",VLOOKUP($E11307,GEMWs!$E$14:$L$20,8,FALSE),"")</f>
        <v>96.174593288388181</v>
      </c>
      <c r="N11307" s="17">
        <f t="shared" ca="1" si="800"/>
        <v>37.754918937403332</v>
      </c>
      <c r="O11307" s="17">
        <f t="shared" ca="1" si="801"/>
        <v>96.174593288388181</v>
      </c>
      <c r="P11307" s="17">
        <f t="shared" ca="1" si="798"/>
        <v>1.242531898644671</v>
      </c>
      <c r="Q11307" s="17">
        <f t="shared" ca="1" si="799"/>
        <v>3.165150485374578</v>
      </c>
    </row>
    <row r="11308" spans="1:17" x14ac:dyDescent="0.35">
      <c r="A11308" t="s">
        <v>2641</v>
      </c>
      <c r="B11308" t="s">
        <v>746</v>
      </c>
      <c r="D11308" t="s">
        <v>22</v>
      </c>
      <c r="G11308" t="s">
        <v>3040</v>
      </c>
      <c r="H11308">
        <v>0.7</v>
      </c>
      <c r="J11308">
        <v>0</v>
      </c>
      <c r="K11308">
        <v>0</v>
      </c>
      <c r="L11308" s="17" t="str">
        <f>IF($E11308&lt;&gt;"",VLOOKUP($E11308,GEMWs!$E$14:$L$20,7,FALSE),"")</f>
        <v/>
      </c>
      <c r="M11308" s="17" t="str">
        <f>IF($E11308&lt;&gt;"",VLOOKUP($E11308,GEMWs!$E$14:$L$20,8,FALSE),"")</f>
        <v/>
      </c>
      <c r="N11308" s="17">
        <f t="shared" ca="1" si="800"/>
        <v>0</v>
      </c>
      <c r="O11308" s="17">
        <f t="shared" ca="1" si="801"/>
        <v>0</v>
      </c>
      <c r="P11308" s="17">
        <f t="shared" ca="1" si="798"/>
        <v>0</v>
      </c>
      <c r="Q11308" s="17">
        <f t="shared" ca="1" si="799"/>
        <v>0</v>
      </c>
    </row>
    <row r="11309" spans="1:17" x14ac:dyDescent="0.35">
      <c r="A11309" t="s">
        <v>2641</v>
      </c>
      <c r="B11309" t="s">
        <v>2784</v>
      </c>
      <c r="C11309" t="s">
        <v>158</v>
      </c>
      <c r="D11309" t="s">
        <v>22</v>
      </c>
      <c r="G11309" t="s">
        <v>3040</v>
      </c>
      <c r="H11309">
        <v>0.6</v>
      </c>
      <c r="J11309">
        <v>0</v>
      </c>
      <c r="K11309">
        <v>0</v>
      </c>
      <c r="L11309" s="17" t="str">
        <f>IF($E11309&lt;&gt;"",VLOOKUP($E11309,GEMWs!$E$14:$L$20,7,FALSE),"")</f>
        <v/>
      </c>
      <c r="M11309" s="17" t="str">
        <f>IF($E11309&lt;&gt;"",VLOOKUP($E11309,GEMWs!$E$14:$L$20,8,FALSE),"")</f>
        <v/>
      </c>
      <c r="N11309" s="17">
        <f t="shared" ca="1" si="800"/>
        <v>0</v>
      </c>
      <c r="O11309" s="17">
        <f t="shared" ca="1" si="801"/>
        <v>0</v>
      </c>
      <c r="P11309" s="17">
        <f t="shared" ca="1" si="798"/>
        <v>0</v>
      </c>
      <c r="Q11309" s="17">
        <f t="shared" ca="1" si="799"/>
        <v>0</v>
      </c>
    </row>
    <row r="11310" spans="1:17" x14ac:dyDescent="0.35">
      <c r="A11310" t="s">
        <v>2641</v>
      </c>
      <c r="B11310" t="s">
        <v>2826</v>
      </c>
      <c r="C11310" t="s">
        <v>2827</v>
      </c>
      <c r="D11310" t="s">
        <v>14</v>
      </c>
      <c r="E11310" t="s">
        <v>21</v>
      </c>
      <c r="G11310" t="s">
        <v>3040</v>
      </c>
      <c r="H11310">
        <v>1.9</v>
      </c>
      <c r="J11310">
        <v>0</v>
      </c>
      <c r="K11310">
        <v>0</v>
      </c>
      <c r="L11310" s="17">
        <f>IF($E11310&lt;&gt;"",VLOOKUP($E11310,GEMWs!$E$14:$L$20,7,FALSE),"")</f>
        <v>37.754918937403332</v>
      </c>
      <c r="M11310" s="17">
        <f>IF($E11310&lt;&gt;"",VLOOKUP($E11310,GEMWs!$E$14:$L$20,8,FALSE),"")</f>
        <v>96.174593288388181</v>
      </c>
      <c r="N11310" s="17">
        <f t="shared" ca="1" si="800"/>
        <v>37.754918937403332</v>
      </c>
      <c r="O11310" s="17">
        <f t="shared" ca="1" si="801"/>
        <v>96.174593288388181</v>
      </c>
      <c r="P11310" s="17">
        <f t="shared" ca="1" si="798"/>
        <v>1.9755737300626568E-2</v>
      </c>
      <c r="Q11310" s="17">
        <f t="shared" ca="1" si="799"/>
        <v>5.0324568386708769E-2</v>
      </c>
    </row>
    <row r="11311" spans="1:17" x14ac:dyDescent="0.35">
      <c r="A11311" t="s">
        <v>2641</v>
      </c>
      <c r="B11311" t="s">
        <v>2828</v>
      </c>
      <c r="C11311" t="s">
        <v>2829</v>
      </c>
      <c r="D11311" t="s">
        <v>14</v>
      </c>
      <c r="E11311" t="s">
        <v>21</v>
      </c>
      <c r="G11311" t="s">
        <v>3040</v>
      </c>
      <c r="H11311">
        <v>6</v>
      </c>
      <c r="J11311">
        <v>0</v>
      </c>
      <c r="K11311">
        <v>0</v>
      </c>
      <c r="L11311" s="17">
        <f>IF($E11311&lt;&gt;"",VLOOKUP($E11311,GEMWs!$E$14:$L$20,7,FALSE),"")</f>
        <v>37.754918937403332</v>
      </c>
      <c r="M11311" s="17">
        <f>IF($E11311&lt;&gt;"",VLOOKUP($E11311,GEMWs!$E$14:$L$20,8,FALSE),"")</f>
        <v>96.174593288388181</v>
      </c>
      <c r="N11311" s="17">
        <f t="shared" ca="1" si="800"/>
        <v>37.754918937403332</v>
      </c>
      <c r="O11311" s="17">
        <f t="shared" ca="1" si="801"/>
        <v>96.174593288388181</v>
      </c>
      <c r="P11311" s="17">
        <f t="shared" ca="1" si="798"/>
        <v>6.2386538844083898E-2</v>
      </c>
      <c r="Q11311" s="17">
        <f t="shared" ca="1" si="799"/>
        <v>0.15891968964223821</v>
      </c>
    </row>
    <row r="11312" spans="1:17" x14ac:dyDescent="0.35">
      <c r="A11312" t="s">
        <v>2641</v>
      </c>
      <c r="B11312" t="s">
        <v>2743</v>
      </c>
      <c r="D11312" t="s">
        <v>22</v>
      </c>
      <c r="G11312" t="s">
        <v>3040</v>
      </c>
      <c r="H11312">
        <v>812.7</v>
      </c>
      <c r="J11312">
        <v>0</v>
      </c>
      <c r="K11312">
        <v>0</v>
      </c>
      <c r="L11312" s="17" t="str">
        <f>IF($E11312&lt;&gt;"",VLOOKUP($E11312,GEMWs!$E$14:$L$20,7,FALSE),"")</f>
        <v/>
      </c>
      <c r="M11312" s="17" t="str">
        <f>IF($E11312&lt;&gt;"",VLOOKUP($E11312,GEMWs!$E$14:$L$20,8,FALSE),"")</f>
        <v/>
      </c>
      <c r="N11312" s="17">
        <f t="shared" ca="1" si="800"/>
        <v>0</v>
      </c>
      <c r="O11312" s="17">
        <f t="shared" ca="1" si="801"/>
        <v>0</v>
      </c>
      <c r="P11312" s="17">
        <f t="shared" ca="1" si="798"/>
        <v>0</v>
      </c>
      <c r="Q11312" s="17">
        <f t="shared" ca="1" si="799"/>
        <v>0</v>
      </c>
    </row>
    <row r="11313" spans="1:17" x14ac:dyDescent="0.35">
      <c r="A11313" t="s">
        <v>2641</v>
      </c>
      <c r="B11313" t="s">
        <v>2744</v>
      </c>
      <c r="D11313" t="s">
        <v>14</v>
      </c>
      <c r="E11313" t="s">
        <v>21</v>
      </c>
      <c r="G11313" t="s">
        <v>3040</v>
      </c>
      <c r="H11313">
        <v>53096.4</v>
      </c>
      <c r="J11313">
        <v>0</v>
      </c>
      <c r="K11313">
        <v>0</v>
      </c>
      <c r="L11313" s="17">
        <f>IF($E11313&lt;&gt;"",VLOOKUP($E11313,GEMWs!$E$14:$L$20,7,FALSE),"")</f>
        <v>37.754918937403332</v>
      </c>
      <c r="M11313" s="17">
        <f>IF($E11313&lt;&gt;"",VLOOKUP($E11313,GEMWs!$E$14:$L$20,8,FALSE),"")</f>
        <v>96.174593288388181</v>
      </c>
      <c r="N11313" s="17">
        <f t="shared" ca="1" si="800"/>
        <v>37.754918937403332</v>
      </c>
      <c r="O11313" s="17">
        <f t="shared" ca="1" si="801"/>
        <v>96.174593288388181</v>
      </c>
      <c r="P11313" s="17">
        <f t="shared" ca="1" si="798"/>
        <v>552.08343684683609</v>
      </c>
      <c r="Q11313" s="17">
        <f t="shared" ca="1" si="799"/>
        <v>1406.3439015200229</v>
      </c>
    </row>
    <row r="11314" spans="1:17" x14ac:dyDescent="0.35">
      <c r="A11314" t="s">
        <v>2641</v>
      </c>
      <c r="B11314" t="s">
        <v>291</v>
      </c>
      <c r="C11314" t="s">
        <v>292</v>
      </c>
      <c r="D11314" t="s">
        <v>14</v>
      </c>
      <c r="E11314" t="s">
        <v>21</v>
      </c>
      <c r="F11314" t="s">
        <v>22</v>
      </c>
      <c r="G11314" t="s">
        <v>3040</v>
      </c>
      <c r="H11314">
        <v>17</v>
      </c>
      <c r="I11314">
        <v>303</v>
      </c>
      <c r="J11314">
        <v>251.149889</v>
      </c>
      <c r="K11314">
        <v>251.149889</v>
      </c>
      <c r="L11314" s="17">
        <f>IF($E11314&lt;&gt;"",VLOOKUP($E11314,GEMWs!$E$14:$L$20,7,FALSE),"")</f>
        <v>37.754918937403332</v>
      </c>
      <c r="M11314" s="17">
        <f>IF($E11314&lt;&gt;"",VLOOKUP($E11314,GEMWs!$E$14:$L$20,8,FALSE),"")</f>
        <v>96.174593288388181</v>
      </c>
      <c r="N11314" s="17">
        <f t="shared" si="800"/>
        <v>251.149889</v>
      </c>
      <c r="O11314" s="17">
        <f t="shared" si="801"/>
        <v>251.149889</v>
      </c>
      <c r="P11314" s="17">
        <f t="shared" si="798"/>
        <v>6.7688662207611008E-2</v>
      </c>
      <c r="Q11314" s="17">
        <f t="shared" si="799"/>
        <v>6.7688662207611008E-2</v>
      </c>
    </row>
    <row r="11315" spans="1:17" x14ac:dyDescent="0.35">
      <c r="A11315" t="s">
        <v>2641</v>
      </c>
      <c r="B11315" t="s">
        <v>85</v>
      </c>
      <c r="C11315" t="s">
        <v>86</v>
      </c>
      <c r="D11315" t="s">
        <v>14</v>
      </c>
      <c r="E11315" t="s">
        <v>21</v>
      </c>
      <c r="F11315" t="s">
        <v>22</v>
      </c>
      <c r="G11315" t="s">
        <v>3040</v>
      </c>
      <c r="H11315">
        <v>683.2</v>
      </c>
      <c r="I11315">
        <v>304</v>
      </c>
      <c r="J11315">
        <v>100</v>
      </c>
      <c r="K11315">
        <v>100</v>
      </c>
      <c r="L11315" s="17">
        <f>IF($E11315&lt;&gt;"",VLOOKUP($E11315,GEMWs!$E$14:$L$20,7,FALSE),"")</f>
        <v>37.754918937403332</v>
      </c>
      <c r="M11315" s="17">
        <f>IF($E11315&lt;&gt;"",VLOOKUP($E11315,GEMWs!$E$14:$L$20,8,FALSE),"")</f>
        <v>96.174593288388181</v>
      </c>
      <c r="N11315" s="17">
        <f t="shared" si="800"/>
        <v>100</v>
      </c>
      <c r="O11315" s="17">
        <f t="shared" si="801"/>
        <v>100</v>
      </c>
      <c r="P11315" s="17">
        <f t="shared" si="798"/>
        <v>6.8320000000000007</v>
      </c>
      <c r="Q11315" s="17">
        <f t="shared" si="799"/>
        <v>6.8320000000000007</v>
      </c>
    </row>
    <row r="11316" spans="1:17" x14ac:dyDescent="0.35">
      <c r="A11316" t="s">
        <v>2641</v>
      </c>
      <c r="B11316" t="s">
        <v>2745</v>
      </c>
      <c r="D11316" t="s">
        <v>22</v>
      </c>
      <c r="G11316" t="s">
        <v>3040</v>
      </c>
      <c r="H11316">
        <v>350.9</v>
      </c>
      <c r="J11316">
        <v>0</v>
      </c>
      <c r="K11316">
        <v>0</v>
      </c>
      <c r="L11316" s="17" t="str">
        <f>IF($E11316&lt;&gt;"",VLOOKUP($E11316,GEMWs!$E$14:$L$20,7,FALSE),"")</f>
        <v/>
      </c>
      <c r="M11316" s="17" t="str">
        <f>IF($E11316&lt;&gt;"",VLOOKUP($E11316,GEMWs!$E$14:$L$20,8,FALSE),"")</f>
        <v/>
      </c>
      <c r="N11316" s="17">
        <f t="shared" ca="1" si="800"/>
        <v>0</v>
      </c>
      <c r="O11316" s="17">
        <f t="shared" ca="1" si="801"/>
        <v>0</v>
      </c>
      <c r="P11316" s="17">
        <f t="shared" ca="1" si="798"/>
        <v>0</v>
      </c>
      <c r="Q11316" s="17">
        <f t="shared" ca="1" si="799"/>
        <v>0</v>
      </c>
    </row>
    <row r="11317" spans="1:17" x14ac:dyDescent="0.35">
      <c r="A11317" t="s">
        <v>2641</v>
      </c>
      <c r="B11317" t="s">
        <v>1090</v>
      </c>
      <c r="C11317" t="s">
        <v>1091</v>
      </c>
      <c r="D11317" t="s">
        <v>14</v>
      </c>
      <c r="E11317" t="s">
        <v>21</v>
      </c>
      <c r="F11317" t="s">
        <v>22</v>
      </c>
      <c r="G11317" t="s">
        <v>3040</v>
      </c>
      <c r="H11317">
        <v>17974.8</v>
      </c>
      <c r="I11317">
        <v>394</v>
      </c>
      <c r="J11317">
        <v>4536</v>
      </c>
      <c r="K11317">
        <v>4536</v>
      </c>
      <c r="L11317" s="17">
        <f>IF($E11317&lt;&gt;"",VLOOKUP($E11317,GEMWs!$E$14:$L$20,7,FALSE),"")</f>
        <v>37.754918937403332</v>
      </c>
      <c r="M11317" s="17">
        <f>IF($E11317&lt;&gt;"",VLOOKUP($E11317,GEMWs!$E$14:$L$20,8,FALSE),"")</f>
        <v>96.174593288388181</v>
      </c>
      <c r="N11317" s="17">
        <f t="shared" si="800"/>
        <v>4536</v>
      </c>
      <c r="O11317" s="17">
        <f t="shared" si="801"/>
        <v>4536</v>
      </c>
      <c r="P11317" s="17">
        <f t="shared" si="798"/>
        <v>3.9626984126984124</v>
      </c>
      <c r="Q11317" s="17">
        <f t="shared" si="799"/>
        <v>3.9626984126984124</v>
      </c>
    </row>
    <row r="11318" spans="1:17" x14ac:dyDescent="0.35">
      <c r="A11318" t="s">
        <v>2641</v>
      </c>
      <c r="B11318" t="s">
        <v>669</v>
      </c>
      <c r="C11318" t="s">
        <v>670</v>
      </c>
      <c r="D11318" t="s">
        <v>14</v>
      </c>
      <c r="E11318" t="s">
        <v>21</v>
      </c>
      <c r="F11318" t="s">
        <v>22</v>
      </c>
      <c r="G11318" t="s">
        <v>3040</v>
      </c>
      <c r="H11318">
        <v>6012.5</v>
      </c>
      <c r="I11318">
        <v>305</v>
      </c>
      <c r="J11318">
        <v>2200</v>
      </c>
      <c r="K11318">
        <v>4500</v>
      </c>
      <c r="L11318" s="17">
        <f>IF($E11318&lt;&gt;"",VLOOKUP($E11318,GEMWs!$E$14:$L$20,7,FALSE),"")</f>
        <v>37.754918937403332</v>
      </c>
      <c r="M11318" s="17">
        <f>IF($E11318&lt;&gt;"",VLOOKUP($E11318,GEMWs!$E$14:$L$20,8,FALSE),"")</f>
        <v>96.174593288388181</v>
      </c>
      <c r="N11318" s="17">
        <f t="shared" si="800"/>
        <v>2200</v>
      </c>
      <c r="O11318" s="17">
        <f t="shared" si="801"/>
        <v>4500</v>
      </c>
      <c r="P11318" s="17">
        <f t="shared" si="798"/>
        <v>1.336111111111111</v>
      </c>
      <c r="Q11318" s="17">
        <f t="shared" si="799"/>
        <v>2.7329545454545454</v>
      </c>
    </row>
    <row r="11319" spans="1:17" x14ac:dyDescent="0.35">
      <c r="A11319" t="s">
        <v>2641</v>
      </c>
      <c r="B11319" t="s">
        <v>970</v>
      </c>
      <c r="D11319" t="s">
        <v>22</v>
      </c>
      <c r="G11319" t="s">
        <v>3040</v>
      </c>
      <c r="H11319">
        <v>7915</v>
      </c>
      <c r="J11319">
        <v>0</v>
      </c>
      <c r="K11319">
        <v>0</v>
      </c>
      <c r="L11319" s="17" t="str">
        <f>IF($E11319&lt;&gt;"",VLOOKUP($E11319,GEMWs!$E$14:$L$20,7,FALSE),"")</f>
        <v/>
      </c>
      <c r="M11319" s="17" t="str">
        <f>IF($E11319&lt;&gt;"",VLOOKUP($E11319,GEMWs!$E$14:$L$20,8,FALSE),"")</f>
        <v/>
      </c>
      <c r="N11319" s="17">
        <f t="shared" ca="1" si="800"/>
        <v>0</v>
      </c>
      <c r="O11319" s="17">
        <f t="shared" ca="1" si="801"/>
        <v>0</v>
      </c>
      <c r="P11319" s="17">
        <f t="shared" ca="1" si="798"/>
        <v>0</v>
      </c>
      <c r="Q11319" s="17">
        <f t="shared" ca="1" si="799"/>
        <v>0</v>
      </c>
    </row>
    <row r="11320" spans="1:17" x14ac:dyDescent="0.35">
      <c r="A11320" t="s">
        <v>2641</v>
      </c>
      <c r="B11320" t="s">
        <v>391</v>
      </c>
      <c r="D11320" t="s">
        <v>14</v>
      </c>
      <c r="E11320" t="s">
        <v>18</v>
      </c>
      <c r="G11320" t="s">
        <v>3040</v>
      </c>
      <c r="H11320">
        <v>1.5</v>
      </c>
      <c r="J11320">
        <v>0</v>
      </c>
      <c r="K11320">
        <v>0</v>
      </c>
      <c r="L11320" s="17">
        <f>IF($E11320&lt;&gt;"",VLOOKUP($E11320,GEMWs!$E$14:$L$20,7,FALSE),"")</f>
        <v>5950.3939027696888</v>
      </c>
      <c r="M11320" s="17">
        <f>IF($E11320&lt;&gt;"",VLOOKUP($E11320,GEMWs!$E$14:$L$20,8,FALSE),"")</f>
        <v>10539.430626954083</v>
      </c>
      <c r="N11320" s="17">
        <f t="shared" ca="1" si="800"/>
        <v>5950.3939027696888</v>
      </c>
      <c r="O11320" s="17">
        <f t="shared" ca="1" si="801"/>
        <v>10539.430626954083</v>
      </c>
      <c r="P11320" s="17">
        <f t="shared" ca="1" si="798"/>
        <v>1.4232267881377034E-4</v>
      </c>
      <c r="Q11320" s="17">
        <f t="shared" ca="1" si="799"/>
        <v>2.5208415182426922E-4</v>
      </c>
    </row>
    <row r="11321" spans="1:17" x14ac:dyDescent="0.35">
      <c r="A11321" t="s">
        <v>2641</v>
      </c>
      <c r="B11321" t="s">
        <v>1730</v>
      </c>
      <c r="C11321" t="s">
        <v>1731</v>
      </c>
      <c r="D11321" t="s">
        <v>14</v>
      </c>
      <c r="E11321" t="s">
        <v>21</v>
      </c>
      <c r="G11321" t="s">
        <v>3040</v>
      </c>
      <c r="H11321">
        <v>1.2</v>
      </c>
      <c r="J11321">
        <v>0</v>
      </c>
      <c r="K11321">
        <v>0</v>
      </c>
      <c r="L11321" s="17">
        <f>IF($E11321&lt;&gt;"",VLOOKUP($E11321,GEMWs!$E$14:$L$20,7,FALSE),"")</f>
        <v>37.754918937403332</v>
      </c>
      <c r="M11321" s="17">
        <f>IF($E11321&lt;&gt;"",VLOOKUP($E11321,GEMWs!$E$14:$L$20,8,FALSE),"")</f>
        <v>96.174593288388181</v>
      </c>
      <c r="N11321" s="17">
        <f t="shared" ca="1" si="800"/>
        <v>37.754918937403332</v>
      </c>
      <c r="O11321" s="17">
        <f t="shared" ca="1" si="801"/>
        <v>96.174593288388181</v>
      </c>
      <c r="P11321" s="17">
        <f t="shared" ca="1" si="798"/>
        <v>1.2477307768816779E-2</v>
      </c>
      <c r="Q11321" s="17">
        <f t="shared" ca="1" si="799"/>
        <v>3.1783937928447643E-2</v>
      </c>
    </row>
    <row r="11322" spans="1:17" x14ac:dyDescent="0.35">
      <c r="A11322" t="s">
        <v>2641</v>
      </c>
      <c r="B11322" t="s">
        <v>2746</v>
      </c>
      <c r="C11322" t="s">
        <v>2747</v>
      </c>
      <c r="D11322" t="s">
        <v>14</v>
      </c>
      <c r="E11322" t="s">
        <v>21</v>
      </c>
      <c r="G11322" t="s">
        <v>3040</v>
      </c>
      <c r="H11322">
        <v>26.7</v>
      </c>
      <c r="J11322">
        <v>0</v>
      </c>
      <c r="K11322">
        <v>0</v>
      </c>
      <c r="L11322" s="17">
        <f>IF($E11322&lt;&gt;"",VLOOKUP($E11322,GEMWs!$E$14:$L$20,7,FALSE),"")</f>
        <v>37.754918937403332</v>
      </c>
      <c r="M11322" s="17">
        <f>IF($E11322&lt;&gt;"",VLOOKUP($E11322,GEMWs!$E$14:$L$20,8,FALSE),"")</f>
        <v>96.174593288388181</v>
      </c>
      <c r="N11322" s="17">
        <f t="shared" ca="1" si="800"/>
        <v>37.754918937403332</v>
      </c>
      <c r="O11322" s="17">
        <f t="shared" ca="1" si="801"/>
        <v>96.174593288388181</v>
      </c>
      <c r="P11322" s="17">
        <f t="shared" ca="1" si="798"/>
        <v>0.27762009785617336</v>
      </c>
      <c r="Q11322" s="17">
        <f t="shared" ca="1" si="799"/>
        <v>0.70719261890796004</v>
      </c>
    </row>
    <row r="11323" spans="1:17" x14ac:dyDescent="0.35">
      <c r="A11323" t="s">
        <v>2641</v>
      </c>
      <c r="B11323" t="s">
        <v>2037</v>
      </c>
      <c r="C11323" t="s">
        <v>2038</v>
      </c>
      <c r="D11323" t="s">
        <v>14</v>
      </c>
      <c r="E11323" t="s">
        <v>18</v>
      </c>
      <c r="F11323" t="s">
        <v>22</v>
      </c>
      <c r="G11323" t="s">
        <v>3040</v>
      </c>
      <c r="H11323">
        <v>50.3</v>
      </c>
      <c r="I11323">
        <v>433</v>
      </c>
      <c r="J11323">
        <v>60000</v>
      </c>
      <c r="K11323">
        <v>96000</v>
      </c>
      <c r="L11323" s="17">
        <f>IF($E11323&lt;&gt;"",VLOOKUP($E11323,GEMWs!$E$14:$L$20,7,FALSE),"")</f>
        <v>5950.3939027696888</v>
      </c>
      <c r="M11323" s="17">
        <f>IF($E11323&lt;&gt;"",VLOOKUP($E11323,GEMWs!$E$14:$L$20,8,FALSE),"")</f>
        <v>10539.430626954083</v>
      </c>
      <c r="N11323" s="17">
        <f t="shared" si="800"/>
        <v>60000</v>
      </c>
      <c r="O11323" s="17">
        <f t="shared" si="801"/>
        <v>96000</v>
      </c>
      <c r="P11323" s="17">
        <f t="shared" si="798"/>
        <v>5.2395833333333331E-4</v>
      </c>
      <c r="Q11323" s="17">
        <f t="shared" si="799"/>
        <v>8.3833333333333329E-4</v>
      </c>
    </row>
    <row r="11324" spans="1:17" x14ac:dyDescent="0.35">
      <c r="A11324" t="s">
        <v>2641</v>
      </c>
      <c r="B11324" t="s">
        <v>1108</v>
      </c>
      <c r="C11324" t="s">
        <v>1109</v>
      </c>
      <c r="D11324" t="s">
        <v>14</v>
      </c>
      <c r="E11324" t="s">
        <v>21</v>
      </c>
      <c r="F11324" t="s">
        <v>14</v>
      </c>
      <c r="G11324" t="s">
        <v>3040</v>
      </c>
      <c r="H11324">
        <v>2.1</v>
      </c>
      <c r="I11324">
        <v>306</v>
      </c>
      <c r="J11324">
        <v>10</v>
      </c>
      <c r="K11324">
        <v>10</v>
      </c>
      <c r="L11324" s="17">
        <f>IF($E11324&lt;&gt;"",VLOOKUP($E11324,GEMWs!$E$14:$L$20,7,FALSE),"")</f>
        <v>37.754918937403332</v>
      </c>
      <c r="M11324" s="17">
        <f>IF($E11324&lt;&gt;"",VLOOKUP($E11324,GEMWs!$E$14:$L$20,8,FALSE),"")</f>
        <v>96.174593288388181</v>
      </c>
      <c r="N11324" s="17">
        <f t="shared" si="800"/>
        <v>10</v>
      </c>
      <c r="O11324" s="17">
        <f t="shared" si="801"/>
        <v>10</v>
      </c>
      <c r="P11324" s="17">
        <f t="shared" si="798"/>
        <v>0.21000000000000002</v>
      </c>
      <c r="Q11324" s="17">
        <f t="shared" si="799"/>
        <v>0.21000000000000002</v>
      </c>
    </row>
    <row r="11325" spans="1:17" x14ac:dyDescent="0.35">
      <c r="A11325" t="s">
        <v>2641</v>
      </c>
      <c r="B11325" t="s">
        <v>743</v>
      </c>
      <c r="C11325" t="s">
        <v>744</v>
      </c>
      <c r="D11325" t="s">
        <v>14</v>
      </c>
      <c r="E11325" t="s">
        <v>21</v>
      </c>
      <c r="F11325" t="s">
        <v>14</v>
      </c>
      <c r="G11325" t="s">
        <v>3040</v>
      </c>
      <c r="H11325">
        <v>287.10000000000002</v>
      </c>
      <c r="I11325">
        <v>308</v>
      </c>
      <c r="J11325">
        <v>63</v>
      </c>
      <c r="K11325">
        <v>231.414368</v>
      </c>
      <c r="L11325" s="17">
        <f>IF($E11325&lt;&gt;"",VLOOKUP($E11325,GEMWs!$E$14:$L$20,7,FALSE),"")</f>
        <v>37.754918937403332</v>
      </c>
      <c r="M11325" s="17">
        <f>IF($E11325&lt;&gt;"",VLOOKUP($E11325,GEMWs!$E$14:$L$20,8,FALSE),"")</f>
        <v>96.174593288388181</v>
      </c>
      <c r="N11325" s="17">
        <f t="shared" si="800"/>
        <v>63</v>
      </c>
      <c r="O11325" s="17">
        <f t="shared" si="801"/>
        <v>231.414368</v>
      </c>
      <c r="P11325" s="17">
        <f t="shared" si="798"/>
        <v>1.2406316966455602</v>
      </c>
      <c r="Q11325" s="17">
        <f t="shared" si="799"/>
        <v>4.5571428571428578</v>
      </c>
    </row>
    <row r="11326" spans="1:17" x14ac:dyDescent="0.35">
      <c r="A11326" t="s">
        <v>2641</v>
      </c>
      <c r="B11326" t="s">
        <v>809</v>
      </c>
      <c r="C11326" t="s">
        <v>810</v>
      </c>
      <c r="D11326" t="s">
        <v>14</v>
      </c>
      <c r="E11326" t="s">
        <v>18</v>
      </c>
      <c r="F11326" t="s">
        <v>22</v>
      </c>
      <c r="G11326" t="s">
        <v>3040</v>
      </c>
      <c r="H11326">
        <v>9.9</v>
      </c>
      <c r="I11326">
        <v>437</v>
      </c>
      <c r="J11326">
        <v>115101.57619599999</v>
      </c>
      <c r="K11326">
        <v>115101.57619599999</v>
      </c>
      <c r="L11326" s="17">
        <f>IF($E11326&lt;&gt;"",VLOOKUP($E11326,GEMWs!$E$14:$L$20,7,FALSE),"")</f>
        <v>5950.3939027696888</v>
      </c>
      <c r="M11326" s="17">
        <f>IF($E11326&lt;&gt;"",VLOOKUP($E11326,GEMWs!$E$14:$L$20,8,FALSE),"")</f>
        <v>10539.430626954083</v>
      </c>
      <c r="N11326" s="17">
        <f t="shared" si="800"/>
        <v>115101.57619599999</v>
      </c>
      <c r="O11326" s="17">
        <f t="shared" si="801"/>
        <v>115101.57619599999</v>
      </c>
      <c r="P11326" s="17">
        <f t="shared" si="798"/>
        <v>8.6010985489389365E-5</v>
      </c>
      <c r="Q11326" s="17">
        <f t="shared" si="799"/>
        <v>8.6010985489389365E-5</v>
      </c>
    </row>
    <row r="11327" spans="1:17" x14ac:dyDescent="0.35">
      <c r="A11327" t="s">
        <v>2641</v>
      </c>
      <c r="B11327" t="s">
        <v>482</v>
      </c>
      <c r="D11327" t="s">
        <v>22</v>
      </c>
      <c r="G11327" t="s">
        <v>3040</v>
      </c>
      <c r="H11327">
        <v>1.4</v>
      </c>
      <c r="J11327">
        <v>0</v>
      </c>
      <c r="K11327">
        <v>0</v>
      </c>
      <c r="L11327" s="17" t="str">
        <f>IF($E11327&lt;&gt;"",VLOOKUP($E11327,GEMWs!$E$14:$L$20,7,FALSE),"")</f>
        <v/>
      </c>
      <c r="M11327" s="17" t="str">
        <f>IF($E11327&lt;&gt;"",VLOOKUP($E11327,GEMWs!$E$14:$L$20,8,FALSE),"")</f>
        <v/>
      </c>
      <c r="N11327" s="17">
        <f t="shared" ca="1" si="800"/>
        <v>0</v>
      </c>
      <c r="O11327" s="17">
        <f t="shared" ca="1" si="801"/>
        <v>0</v>
      </c>
      <c r="P11327" s="17">
        <f t="shared" ca="1" si="798"/>
        <v>0</v>
      </c>
      <c r="Q11327" s="17">
        <f t="shared" ca="1" si="799"/>
        <v>0</v>
      </c>
    </row>
    <row r="11328" spans="1:17" x14ac:dyDescent="0.35">
      <c r="A11328" t="s">
        <v>2641</v>
      </c>
      <c r="B11328" t="s">
        <v>2748</v>
      </c>
      <c r="D11328" t="s">
        <v>14</v>
      </c>
      <c r="E11328" t="s">
        <v>21</v>
      </c>
      <c r="G11328" t="s">
        <v>3040</v>
      </c>
      <c r="H11328">
        <v>103.8</v>
      </c>
      <c r="J11328">
        <v>0</v>
      </c>
      <c r="K11328">
        <v>0</v>
      </c>
      <c r="L11328" s="17">
        <f>IF($E11328&lt;&gt;"",VLOOKUP($E11328,GEMWs!$E$14:$L$20,7,FALSE),"")</f>
        <v>37.754918937403332</v>
      </c>
      <c r="M11328" s="17">
        <f>IF($E11328&lt;&gt;"",VLOOKUP($E11328,GEMWs!$E$14:$L$20,8,FALSE),"")</f>
        <v>96.174593288388181</v>
      </c>
      <c r="N11328" s="17">
        <f t="shared" ca="1" si="800"/>
        <v>37.754918937403332</v>
      </c>
      <c r="O11328" s="17">
        <f t="shared" ca="1" si="801"/>
        <v>96.174593288388181</v>
      </c>
      <c r="P11328" s="17">
        <f t="shared" ca="1" si="798"/>
        <v>1.0792871220026514</v>
      </c>
      <c r="Q11328" s="17">
        <f t="shared" ca="1" si="799"/>
        <v>2.7493106308107214</v>
      </c>
    </row>
    <row r="11329" spans="1:17" x14ac:dyDescent="0.35">
      <c r="A11329" t="s">
        <v>2641</v>
      </c>
      <c r="B11329" t="s">
        <v>2979</v>
      </c>
      <c r="D11329" t="s">
        <v>14</v>
      </c>
      <c r="E11329" t="s">
        <v>21</v>
      </c>
      <c r="G11329" t="s">
        <v>3040</v>
      </c>
      <c r="H11329">
        <v>14750.5</v>
      </c>
      <c r="J11329">
        <v>0</v>
      </c>
      <c r="K11329">
        <v>0</v>
      </c>
      <c r="L11329" s="17">
        <f>IF($E11329&lt;&gt;"",VLOOKUP($E11329,GEMWs!$E$14:$L$20,7,FALSE),"")</f>
        <v>37.754918937403332</v>
      </c>
      <c r="M11329" s="17">
        <f>IF($E11329&lt;&gt;"",VLOOKUP($E11329,GEMWs!$E$14:$L$20,8,FALSE),"")</f>
        <v>96.174593288388181</v>
      </c>
      <c r="N11329" s="17">
        <f t="shared" ca="1" si="800"/>
        <v>37.754918937403332</v>
      </c>
      <c r="O11329" s="17">
        <f t="shared" ca="1" si="801"/>
        <v>96.174593288388181</v>
      </c>
      <c r="P11329" s="17">
        <f t="shared" ca="1" si="798"/>
        <v>153.37210686994325</v>
      </c>
      <c r="Q11329" s="17">
        <f t="shared" ca="1" si="799"/>
        <v>390.69081367797247</v>
      </c>
    </row>
    <row r="11330" spans="1:17" x14ac:dyDescent="0.35">
      <c r="A11330" t="s">
        <v>2641</v>
      </c>
      <c r="B11330" t="s">
        <v>2031</v>
      </c>
      <c r="D11330" t="s">
        <v>14</v>
      </c>
      <c r="E11330" t="s">
        <v>21</v>
      </c>
      <c r="G11330" t="s">
        <v>3040</v>
      </c>
      <c r="H11330">
        <v>396.7</v>
      </c>
      <c r="J11330">
        <v>0</v>
      </c>
      <c r="K11330">
        <v>0</v>
      </c>
      <c r="L11330" s="17">
        <f>IF($E11330&lt;&gt;"",VLOOKUP($E11330,GEMWs!$E$14:$L$20,7,FALSE),"")</f>
        <v>37.754918937403332</v>
      </c>
      <c r="M11330" s="17">
        <f>IF($E11330&lt;&gt;"",VLOOKUP($E11330,GEMWs!$E$14:$L$20,8,FALSE),"")</f>
        <v>96.174593288388181</v>
      </c>
      <c r="N11330" s="17">
        <f t="shared" ca="1" si="800"/>
        <v>37.754918937403332</v>
      </c>
      <c r="O11330" s="17">
        <f t="shared" ca="1" si="801"/>
        <v>96.174593288388181</v>
      </c>
      <c r="P11330" s="17">
        <f t="shared" ca="1" si="798"/>
        <v>4.1247899932413468</v>
      </c>
      <c r="Q11330" s="17">
        <f t="shared" ca="1" si="799"/>
        <v>10.507240146845984</v>
      </c>
    </row>
    <row r="11331" spans="1:17" x14ac:dyDescent="0.35">
      <c r="A11331" t="s">
        <v>2641</v>
      </c>
      <c r="B11331" t="s">
        <v>2680</v>
      </c>
      <c r="C11331" t="s">
        <v>2681</v>
      </c>
      <c r="D11331" t="s">
        <v>14</v>
      </c>
      <c r="E11331" t="s">
        <v>21</v>
      </c>
      <c r="F11331" t="s">
        <v>22</v>
      </c>
      <c r="G11331" t="s">
        <v>3040</v>
      </c>
      <c r="H11331">
        <v>5859.7</v>
      </c>
      <c r="I11331">
        <v>395</v>
      </c>
      <c r="J11331">
        <v>750</v>
      </c>
      <c r="K11331">
        <v>750</v>
      </c>
      <c r="L11331" s="17">
        <f>IF($E11331&lt;&gt;"",VLOOKUP($E11331,GEMWs!$E$14:$L$20,7,FALSE),"")</f>
        <v>37.754918937403332</v>
      </c>
      <c r="M11331" s="17">
        <f>IF($E11331&lt;&gt;"",VLOOKUP($E11331,GEMWs!$E$14:$L$20,8,FALSE),"")</f>
        <v>96.174593288388181</v>
      </c>
      <c r="N11331" s="17">
        <f t="shared" si="800"/>
        <v>750</v>
      </c>
      <c r="O11331" s="17">
        <f t="shared" si="801"/>
        <v>750</v>
      </c>
      <c r="P11331" s="17">
        <f t="shared" si="798"/>
        <v>7.8129333333333335</v>
      </c>
      <c r="Q11331" s="17">
        <f t="shared" si="799"/>
        <v>7.8129333333333335</v>
      </c>
    </row>
    <row r="11332" spans="1:17" x14ac:dyDescent="0.35">
      <c r="A11332" t="s">
        <v>2641</v>
      </c>
      <c r="B11332" t="s">
        <v>230</v>
      </c>
      <c r="D11332" t="s">
        <v>14</v>
      </c>
      <c r="E11332" t="s">
        <v>21</v>
      </c>
      <c r="G11332" t="s">
        <v>3040</v>
      </c>
      <c r="H11332">
        <v>8.1</v>
      </c>
      <c r="J11332">
        <v>0</v>
      </c>
      <c r="K11332">
        <v>0</v>
      </c>
      <c r="L11332" s="17">
        <f>IF($E11332&lt;&gt;"",VLOOKUP($E11332,GEMWs!$E$14:$L$20,7,FALSE),"")</f>
        <v>37.754918937403332</v>
      </c>
      <c r="M11332" s="17">
        <f>IF($E11332&lt;&gt;"",VLOOKUP($E11332,GEMWs!$E$14:$L$20,8,FALSE),"")</f>
        <v>96.174593288388181</v>
      </c>
      <c r="N11332" s="17">
        <f t="shared" ca="1" si="800"/>
        <v>37.754918937403332</v>
      </c>
      <c r="O11332" s="17">
        <f t="shared" ca="1" si="801"/>
        <v>96.174593288388181</v>
      </c>
      <c r="P11332" s="17">
        <f t="shared" ca="1" si="798"/>
        <v>8.4221827439513258E-2</v>
      </c>
      <c r="Q11332" s="17">
        <f t="shared" ca="1" si="799"/>
        <v>0.21454158101702159</v>
      </c>
    </row>
    <row r="11333" spans="1:17" x14ac:dyDescent="0.35">
      <c r="A11333" t="s">
        <v>2641</v>
      </c>
      <c r="B11333" t="s">
        <v>250</v>
      </c>
      <c r="D11333" t="s">
        <v>14</v>
      </c>
      <c r="E11333" t="s">
        <v>21</v>
      </c>
      <c r="G11333" t="s">
        <v>3040</v>
      </c>
      <c r="H11333">
        <v>10</v>
      </c>
      <c r="J11333">
        <v>0</v>
      </c>
      <c r="K11333">
        <v>0</v>
      </c>
      <c r="L11333" s="17">
        <f>IF($E11333&lt;&gt;"",VLOOKUP($E11333,GEMWs!$E$14:$L$20,7,FALSE),"")</f>
        <v>37.754918937403332</v>
      </c>
      <c r="M11333" s="17">
        <f>IF($E11333&lt;&gt;"",VLOOKUP($E11333,GEMWs!$E$14:$L$20,8,FALSE),"")</f>
        <v>96.174593288388181</v>
      </c>
      <c r="N11333" s="17">
        <f t="shared" ca="1" si="800"/>
        <v>37.754918937403332</v>
      </c>
      <c r="O11333" s="17">
        <f t="shared" ca="1" si="801"/>
        <v>96.174593288388181</v>
      </c>
      <c r="P11333" s="17">
        <f t="shared" ca="1" si="798"/>
        <v>0.10397756474013983</v>
      </c>
      <c r="Q11333" s="17">
        <f t="shared" ca="1" si="799"/>
        <v>0.26486614940373038</v>
      </c>
    </row>
    <row r="11334" spans="1:17" x14ac:dyDescent="0.35">
      <c r="A11334" t="s">
        <v>2641</v>
      </c>
      <c r="B11334" t="s">
        <v>511</v>
      </c>
      <c r="D11334" t="s">
        <v>22</v>
      </c>
      <c r="G11334" t="s">
        <v>3040</v>
      </c>
      <c r="H11334">
        <v>1691.6</v>
      </c>
      <c r="J11334">
        <v>0</v>
      </c>
      <c r="K11334">
        <v>0</v>
      </c>
      <c r="L11334" s="17" t="str">
        <f>IF($E11334&lt;&gt;"",VLOOKUP($E11334,GEMWs!$E$14:$L$20,7,FALSE),"")</f>
        <v/>
      </c>
      <c r="M11334" s="17" t="str">
        <f>IF($E11334&lt;&gt;"",VLOOKUP($E11334,GEMWs!$E$14:$L$20,8,FALSE),"")</f>
        <v/>
      </c>
      <c r="N11334" s="17">
        <f t="shared" ca="1" si="800"/>
        <v>0</v>
      </c>
      <c r="O11334" s="17">
        <f t="shared" ca="1" si="801"/>
        <v>0</v>
      </c>
      <c r="P11334" s="17">
        <f t="shared" ca="1" si="798"/>
        <v>0</v>
      </c>
      <c r="Q11334" s="17">
        <f t="shared" ca="1" si="799"/>
        <v>0</v>
      </c>
    </row>
    <row r="11335" spans="1:17" x14ac:dyDescent="0.35">
      <c r="A11335" t="s">
        <v>2641</v>
      </c>
      <c r="B11335" t="s">
        <v>832</v>
      </c>
      <c r="D11335" t="s">
        <v>22</v>
      </c>
      <c r="G11335" t="s">
        <v>3040</v>
      </c>
      <c r="H11335">
        <v>1309.0999999999999</v>
      </c>
      <c r="J11335">
        <v>0</v>
      </c>
      <c r="K11335">
        <v>0</v>
      </c>
      <c r="L11335" s="17" t="str">
        <f>IF($E11335&lt;&gt;"",VLOOKUP($E11335,GEMWs!$E$14:$L$20,7,FALSE),"")</f>
        <v/>
      </c>
      <c r="M11335" s="17" t="str">
        <f>IF($E11335&lt;&gt;"",VLOOKUP($E11335,GEMWs!$E$14:$L$20,8,FALSE),"")</f>
        <v/>
      </c>
      <c r="N11335" s="17">
        <f t="shared" ca="1" si="800"/>
        <v>0</v>
      </c>
      <c r="O11335" s="17">
        <f t="shared" ca="1" si="801"/>
        <v>0</v>
      </c>
      <c r="P11335" s="17">
        <f t="shared" ca="1" si="798"/>
        <v>0</v>
      </c>
      <c r="Q11335" s="17">
        <f t="shared" ca="1" si="799"/>
        <v>0</v>
      </c>
    </row>
    <row r="11336" spans="1:17" x14ac:dyDescent="0.35">
      <c r="A11336" t="s">
        <v>2641</v>
      </c>
      <c r="B11336" t="s">
        <v>1135</v>
      </c>
      <c r="D11336" t="s">
        <v>22</v>
      </c>
      <c r="G11336" t="s">
        <v>3040</v>
      </c>
      <c r="H11336">
        <v>6323.8</v>
      </c>
      <c r="J11336">
        <v>0</v>
      </c>
      <c r="K11336">
        <v>0</v>
      </c>
      <c r="L11336" s="17" t="str">
        <f>IF($E11336&lt;&gt;"",VLOOKUP($E11336,GEMWs!$E$14:$L$20,7,FALSE),"")</f>
        <v/>
      </c>
      <c r="M11336" s="17" t="str">
        <f>IF($E11336&lt;&gt;"",VLOOKUP($E11336,GEMWs!$E$14:$L$20,8,FALSE),"")</f>
        <v/>
      </c>
      <c r="N11336" s="17">
        <f t="shared" ca="1" si="800"/>
        <v>0</v>
      </c>
      <c r="O11336" s="17">
        <f t="shared" ca="1" si="801"/>
        <v>0</v>
      </c>
      <c r="P11336" s="17">
        <f t="shared" ca="1" si="798"/>
        <v>0</v>
      </c>
      <c r="Q11336" s="17">
        <f t="shared" ca="1" si="799"/>
        <v>0</v>
      </c>
    </row>
    <row r="11337" spans="1:17" x14ac:dyDescent="0.35">
      <c r="A11337" t="s">
        <v>2641</v>
      </c>
      <c r="B11337" t="s">
        <v>2980</v>
      </c>
      <c r="D11337" t="s">
        <v>14</v>
      </c>
      <c r="E11337" t="s">
        <v>18</v>
      </c>
      <c r="G11337" t="s">
        <v>3040</v>
      </c>
      <c r="H11337">
        <v>787.8</v>
      </c>
      <c r="J11337">
        <v>0</v>
      </c>
      <c r="K11337">
        <v>0</v>
      </c>
      <c r="L11337" s="17">
        <f>IF($E11337&lt;&gt;"",VLOOKUP($E11337,GEMWs!$E$14:$L$20,7,FALSE),"")</f>
        <v>5950.3939027696888</v>
      </c>
      <c r="M11337" s="17">
        <f>IF($E11337&lt;&gt;"",VLOOKUP($E11337,GEMWs!$E$14:$L$20,8,FALSE),"")</f>
        <v>10539.430626954083</v>
      </c>
      <c r="N11337" s="17">
        <f t="shared" ca="1" si="800"/>
        <v>5950.3939027696888</v>
      </c>
      <c r="O11337" s="17">
        <f t="shared" ca="1" si="801"/>
        <v>10539.430626954083</v>
      </c>
      <c r="P11337" s="17">
        <f t="shared" ca="1" si="798"/>
        <v>7.4747870912992176E-2</v>
      </c>
      <c r="Q11337" s="17">
        <f t="shared" ca="1" si="799"/>
        <v>0.13239459653810617</v>
      </c>
    </row>
    <row r="11338" spans="1:17" x14ac:dyDescent="0.35">
      <c r="A11338" t="s">
        <v>2641</v>
      </c>
      <c r="B11338" t="s">
        <v>2682</v>
      </c>
      <c r="C11338" t="s">
        <v>2683</v>
      </c>
      <c r="D11338" t="s">
        <v>14</v>
      </c>
      <c r="E11338" t="s">
        <v>21</v>
      </c>
      <c r="F11338" t="s">
        <v>22</v>
      </c>
      <c r="G11338" t="s">
        <v>3040</v>
      </c>
      <c r="H11338">
        <v>726.3</v>
      </c>
      <c r="I11338">
        <v>312</v>
      </c>
      <c r="J11338">
        <v>2268</v>
      </c>
      <c r="K11338">
        <v>2268</v>
      </c>
      <c r="L11338" s="17">
        <f>IF($E11338&lt;&gt;"",VLOOKUP($E11338,GEMWs!$E$14:$L$20,7,FALSE),"")</f>
        <v>37.754918937403332</v>
      </c>
      <c r="M11338" s="17">
        <f>IF($E11338&lt;&gt;"",VLOOKUP($E11338,GEMWs!$E$14:$L$20,8,FALSE),"")</f>
        <v>96.174593288388181</v>
      </c>
      <c r="N11338" s="17">
        <f t="shared" si="800"/>
        <v>2268</v>
      </c>
      <c r="O11338" s="17">
        <f t="shared" si="801"/>
        <v>2268</v>
      </c>
      <c r="P11338" s="17">
        <f t="shared" si="798"/>
        <v>0.32023809523809521</v>
      </c>
      <c r="Q11338" s="17">
        <f t="shared" si="799"/>
        <v>0.32023809523809521</v>
      </c>
    </row>
    <row r="11339" spans="1:17" x14ac:dyDescent="0.35">
      <c r="A11339" t="s">
        <v>2641</v>
      </c>
      <c r="B11339" t="s">
        <v>2830</v>
      </c>
      <c r="C11339" t="s">
        <v>2831</v>
      </c>
      <c r="D11339" t="s">
        <v>22</v>
      </c>
      <c r="G11339" t="s">
        <v>3040</v>
      </c>
      <c r="H11339">
        <v>18.847999999999999</v>
      </c>
      <c r="J11339">
        <v>0</v>
      </c>
      <c r="K11339">
        <v>0</v>
      </c>
      <c r="L11339" s="17" t="str">
        <f>IF($E11339&lt;&gt;"",VLOOKUP($E11339,GEMWs!$E$14:$L$20,7,FALSE),"")</f>
        <v/>
      </c>
      <c r="M11339" s="17" t="str">
        <f>IF($E11339&lt;&gt;"",VLOOKUP($E11339,GEMWs!$E$14:$L$20,8,FALSE),"")</f>
        <v/>
      </c>
      <c r="N11339" s="17">
        <f t="shared" ca="1" si="800"/>
        <v>0</v>
      </c>
      <c r="O11339" s="17">
        <f t="shared" ca="1" si="801"/>
        <v>0</v>
      </c>
      <c r="P11339" s="17">
        <f t="shared" ref="P11339:P11378" ca="1" si="802">IF(O11339&gt;0,$H11339/O11339,0)</f>
        <v>0</v>
      </c>
      <c r="Q11339" s="17">
        <f t="shared" ref="Q11339:Q11378" ca="1" si="803">IF(N11339&gt;0,$H11339/N11339,0)</f>
        <v>0</v>
      </c>
    </row>
    <row r="11340" spans="1:17" x14ac:dyDescent="0.35">
      <c r="A11340" t="s">
        <v>2641</v>
      </c>
      <c r="B11340" t="s">
        <v>710</v>
      </c>
      <c r="C11340" t="s">
        <v>711</v>
      </c>
      <c r="D11340" t="s">
        <v>14</v>
      </c>
      <c r="E11340" t="s">
        <v>18</v>
      </c>
      <c r="F11340" t="s">
        <v>22</v>
      </c>
      <c r="G11340" t="s">
        <v>3040</v>
      </c>
      <c r="H11340">
        <v>103.6</v>
      </c>
      <c r="I11340">
        <v>398</v>
      </c>
      <c r="J11340">
        <v>60000</v>
      </c>
      <c r="K11340">
        <v>135000</v>
      </c>
      <c r="L11340" s="17">
        <f>IF($E11340&lt;&gt;"",VLOOKUP($E11340,GEMWs!$E$14:$L$20,7,FALSE),"")</f>
        <v>5950.3939027696888</v>
      </c>
      <c r="M11340" s="17">
        <f>IF($E11340&lt;&gt;"",VLOOKUP($E11340,GEMWs!$E$14:$L$20,8,FALSE),"")</f>
        <v>10539.430626954083</v>
      </c>
      <c r="N11340" s="17">
        <f t="shared" si="800"/>
        <v>60000</v>
      </c>
      <c r="O11340" s="17">
        <f t="shared" si="801"/>
        <v>135000</v>
      </c>
      <c r="P11340" s="17">
        <f t="shared" si="802"/>
        <v>7.674074074074074E-4</v>
      </c>
      <c r="Q11340" s="17">
        <f t="shared" si="803"/>
        <v>1.7266666666666665E-3</v>
      </c>
    </row>
    <row r="11341" spans="1:17" x14ac:dyDescent="0.35">
      <c r="A11341" t="s">
        <v>2641</v>
      </c>
      <c r="B11341" t="s">
        <v>2407</v>
      </c>
      <c r="D11341" t="s">
        <v>14</v>
      </c>
      <c r="E11341" t="s">
        <v>21</v>
      </c>
      <c r="G11341" t="s">
        <v>3040</v>
      </c>
      <c r="H11341">
        <v>723.2</v>
      </c>
      <c r="J11341">
        <v>0</v>
      </c>
      <c r="K11341">
        <v>0</v>
      </c>
      <c r="L11341" s="17">
        <f>IF($E11341&lt;&gt;"",VLOOKUP($E11341,GEMWs!$E$14:$L$20,7,FALSE),"")</f>
        <v>37.754918937403332</v>
      </c>
      <c r="M11341" s="17">
        <f>IF($E11341&lt;&gt;"",VLOOKUP($E11341,GEMWs!$E$14:$L$20,8,FALSE),"")</f>
        <v>96.174593288388181</v>
      </c>
      <c r="N11341" s="17">
        <f t="shared" ca="1" si="800"/>
        <v>37.754918937403332</v>
      </c>
      <c r="O11341" s="17">
        <f t="shared" ca="1" si="801"/>
        <v>96.174593288388181</v>
      </c>
      <c r="P11341" s="17">
        <f t="shared" ca="1" si="802"/>
        <v>7.5196574820069131</v>
      </c>
      <c r="Q11341" s="17">
        <f t="shared" ca="1" si="803"/>
        <v>19.155119924877781</v>
      </c>
    </row>
    <row r="11342" spans="1:17" x14ac:dyDescent="0.35">
      <c r="A11342" t="s">
        <v>2641</v>
      </c>
      <c r="B11342" t="s">
        <v>2368</v>
      </c>
      <c r="D11342" t="s">
        <v>14</v>
      </c>
      <c r="E11342" t="s">
        <v>21</v>
      </c>
      <c r="G11342" t="s">
        <v>3040</v>
      </c>
      <c r="H11342">
        <v>8.9</v>
      </c>
      <c r="J11342">
        <v>0</v>
      </c>
      <c r="K11342">
        <v>0</v>
      </c>
      <c r="L11342" s="17">
        <f>IF($E11342&lt;&gt;"",VLOOKUP($E11342,GEMWs!$E$14:$L$20,7,FALSE),"")</f>
        <v>37.754918937403332</v>
      </c>
      <c r="M11342" s="17">
        <f>IF($E11342&lt;&gt;"",VLOOKUP($E11342,GEMWs!$E$14:$L$20,8,FALSE),"")</f>
        <v>96.174593288388181</v>
      </c>
      <c r="N11342" s="17">
        <f t="shared" ca="1" si="800"/>
        <v>37.754918937403332</v>
      </c>
      <c r="O11342" s="17">
        <f t="shared" ca="1" si="801"/>
        <v>96.174593288388181</v>
      </c>
      <c r="P11342" s="17">
        <f t="shared" ca="1" si="802"/>
        <v>9.2540032618724455E-2</v>
      </c>
      <c r="Q11342" s="17">
        <f t="shared" ca="1" si="803"/>
        <v>0.23573087296932005</v>
      </c>
    </row>
    <row r="11343" spans="1:17" x14ac:dyDescent="0.35">
      <c r="A11343" t="s">
        <v>2641</v>
      </c>
      <c r="B11343" t="s">
        <v>833</v>
      </c>
      <c r="D11343" t="s">
        <v>14</v>
      </c>
      <c r="E11343" t="s">
        <v>18</v>
      </c>
      <c r="G11343" t="s">
        <v>3040</v>
      </c>
      <c r="H11343">
        <v>0.4</v>
      </c>
      <c r="J11343">
        <v>0</v>
      </c>
      <c r="K11343">
        <v>0</v>
      </c>
      <c r="L11343" s="17">
        <f>IF($E11343&lt;&gt;"",VLOOKUP($E11343,GEMWs!$E$14:$L$20,7,FALSE),"")</f>
        <v>5950.3939027696888</v>
      </c>
      <c r="M11343" s="17">
        <f>IF($E11343&lt;&gt;"",VLOOKUP($E11343,GEMWs!$E$14:$L$20,8,FALSE),"")</f>
        <v>10539.430626954083</v>
      </c>
      <c r="N11343" s="17">
        <f t="shared" ca="1" si="800"/>
        <v>5950.3939027696888</v>
      </c>
      <c r="O11343" s="17">
        <f t="shared" ca="1" si="801"/>
        <v>10539.430626954083</v>
      </c>
      <c r="P11343" s="17">
        <f t="shared" ca="1" si="802"/>
        <v>3.7952714350338755E-5</v>
      </c>
      <c r="Q11343" s="17">
        <f t="shared" ca="1" si="803"/>
        <v>6.7222440486471789E-5</v>
      </c>
    </row>
    <row r="11344" spans="1:17" x14ac:dyDescent="0.35">
      <c r="A11344" t="s">
        <v>2641</v>
      </c>
      <c r="B11344" t="s">
        <v>1092</v>
      </c>
      <c r="C11344" t="s">
        <v>1093</v>
      </c>
      <c r="D11344" t="s">
        <v>14</v>
      </c>
      <c r="E11344" t="s">
        <v>21</v>
      </c>
      <c r="F11344" t="s">
        <v>22</v>
      </c>
      <c r="G11344" t="s">
        <v>3040</v>
      </c>
      <c r="H11344">
        <v>6978.4</v>
      </c>
      <c r="I11344">
        <v>399</v>
      </c>
      <c r="J11344">
        <v>1297.992031</v>
      </c>
      <c r="K11344">
        <v>1524.0162640000001</v>
      </c>
      <c r="L11344" s="17">
        <f>IF($E11344&lt;&gt;"",VLOOKUP($E11344,GEMWs!$E$14:$L$20,7,FALSE),"")</f>
        <v>37.754918937403332</v>
      </c>
      <c r="M11344" s="17">
        <f>IF($E11344&lt;&gt;"",VLOOKUP($E11344,GEMWs!$E$14:$L$20,8,FALSE),"")</f>
        <v>96.174593288388181</v>
      </c>
      <c r="N11344" s="17">
        <f t="shared" si="800"/>
        <v>1297.992031</v>
      </c>
      <c r="O11344" s="17">
        <f t="shared" si="801"/>
        <v>1524.0162640000001</v>
      </c>
      <c r="P11344" s="17">
        <f t="shared" si="802"/>
        <v>4.5789537584619895</v>
      </c>
      <c r="Q11344" s="17">
        <f t="shared" si="803"/>
        <v>5.3763041939661953</v>
      </c>
    </row>
    <row r="11345" spans="1:17" x14ac:dyDescent="0.35">
      <c r="A11345" t="s">
        <v>2641</v>
      </c>
      <c r="B11345" t="s">
        <v>111</v>
      </c>
      <c r="D11345" t="s">
        <v>14</v>
      </c>
      <c r="E11345" t="s">
        <v>21</v>
      </c>
      <c r="G11345" t="s">
        <v>3040</v>
      </c>
      <c r="H11345">
        <v>5.2</v>
      </c>
      <c r="J11345">
        <v>0</v>
      </c>
      <c r="K11345">
        <v>0</v>
      </c>
      <c r="L11345" s="17">
        <f>IF($E11345&lt;&gt;"",VLOOKUP($E11345,GEMWs!$E$14:$L$20,7,FALSE),"")</f>
        <v>37.754918937403332</v>
      </c>
      <c r="M11345" s="17">
        <f>IF($E11345&lt;&gt;"",VLOOKUP($E11345,GEMWs!$E$14:$L$20,8,FALSE),"")</f>
        <v>96.174593288388181</v>
      </c>
      <c r="N11345" s="17">
        <f t="shared" ca="1" si="800"/>
        <v>37.754918937403332</v>
      </c>
      <c r="O11345" s="17">
        <f t="shared" ca="1" si="801"/>
        <v>96.174593288388181</v>
      </c>
      <c r="P11345" s="17">
        <f t="shared" ca="1" si="802"/>
        <v>5.4068333664872716E-2</v>
      </c>
      <c r="Q11345" s="17">
        <f t="shared" ca="1" si="803"/>
        <v>0.1377303976899398</v>
      </c>
    </row>
    <row r="11346" spans="1:17" x14ac:dyDescent="0.35">
      <c r="A11346" t="s">
        <v>2641</v>
      </c>
      <c r="B11346" t="s">
        <v>895</v>
      </c>
      <c r="D11346" t="s">
        <v>14</v>
      </c>
      <c r="E11346" t="s">
        <v>21</v>
      </c>
      <c r="G11346" t="s">
        <v>3040</v>
      </c>
      <c r="H11346">
        <v>64.400000000000006</v>
      </c>
      <c r="J11346">
        <v>0</v>
      </c>
      <c r="K11346">
        <v>0</v>
      </c>
      <c r="L11346" s="17">
        <f>IF($E11346&lt;&gt;"",VLOOKUP($E11346,GEMWs!$E$14:$L$20,7,FALSE),"")</f>
        <v>37.754918937403332</v>
      </c>
      <c r="M11346" s="17">
        <f>IF($E11346&lt;&gt;"",VLOOKUP($E11346,GEMWs!$E$14:$L$20,8,FALSE),"")</f>
        <v>96.174593288388181</v>
      </c>
      <c r="N11346" s="17">
        <f t="shared" ca="1" si="800"/>
        <v>37.754918937403332</v>
      </c>
      <c r="O11346" s="17">
        <f t="shared" ca="1" si="801"/>
        <v>96.174593288388181</v>
      </c>
      <c r="P11346" s="17">
        <f t="shared" ca="1" si="802"/>
        <v>0.66961551692650056</v>
      </c>
      <c r="Q11346" s="17">
        <f t="shared" ca="1" si="803"/>
        <v>1.7057380021600237</v>
      </c>
    </row>
    <row r="11347" spans="1:17" x14ac:dyDescent="0.35">
      <c r="A11347" t="s">
        <v>2641</v>
      </c>
      <c r="B11347" t="s">
        <v>144</v>
      </c>
      <c r="C11347" t="s">
        <v>145</v>
      </c>
      <c r="D11347" t="s">
        <v>14</v>
      </c>
      <c r="E11347" t="s">
        <v>21</v>
      </c>
      <c r="F11347" t="s">
        <v>22</v>
      </c>
      <c r="G11347" t="s">
        <v>3040</v>
      </c>
      <c r="H11347">
        <v>179882</v>
      </c>
      <c r="I11347">
        <v>317</v>
      </c>
      <c r="J11347">
        <v>2000</v>
      </c>
      <c r="K11347">
        <v>10000</v>
      </c>
      <c r="L11347" s="17">
        <f>IF($E11347&lt;&gt;"",VLOOKUP($E11347,GEMWs!$E$14:$L$20,7,FALSE),"")</f>
        <v>37.754918937403332</v>
      </c>
      <c r="M11347" s="17">
        <f>IF($E11347&lt;&gt;"",VLOOKUP($E11347,GEMWs!$E$14:$L$20,8,FALSE),"")</f>
        <v>96.174593288388181</v>
      </c>
      <c r="N11347" s="17">
        <f t="shared" ref="N11347:N11410" si="804">IF($I11347&lt;&gt;"",J11347,IF(AND($D11347="Y",$M$6=236),L11347,0))</f>
        <v>2000</v>
      </c>
      <c r="O11347" s="17">
        <f t="shared" ref="O11347:O11410" si="805">IF($I11347&lt;&gt;"",K11347,IF(AND($D11347="Y",$M$6=236),M11347,0))</f>
        <v>10000</v>
      </c>
      <c r="P11347" s="17">
        <f t="shared" si="802"/>
        <v>17.988199999999999</v>
      </c>
      <c r="Q11347" s="17">
        <f t="shared" si="803"/>
        <v>89.941000000000003</v>
      </c>
    </row>
    <row r="11348" spans="1:17" x14ac:dyDescent="0.35">
      <c r="A11348" t="s">
        <v>2641</v>
      </c>
      <c r="B11348" t="s">
        <v>488</v>
      </c>
      <c r="D11348" t="s">
        <v>22</v>
      </c>
      <c r="G11348" t="s">
        <v>3040</v>
      </c>
      <c r="H11348">
        <v>0.2</v>
      </c>
      <c r="J11348">
        <v>0</v>
      </c>
      <c r="K11348">
        <v>0</v>
      </c>
      <c r="L11348" s="17" t="str">
        <f>IF($E11348&lt;&gt;"",VLOOKUP($E11348,GEMWs!$E$14:$L$20,7,FALSE),"")</f>
        <v/>
      </c>
      <c r="M11348" s="17" t="str">
        <f>IF($E11348&lt;&gt;"",VLOOKUP($E11348,GEMWs!$E$14:$L$20,8,FALSE),"")</f>
        <v/>
      </c>
      <c r="N11348" s="17">
        <f t="shared" ca="1" si="804"/>
        <v>0</v>
      </c>
      <c r="O11348" s="17">
        <f t="shared" ca="1" si="805"/>
        <v>0</v>
      </c>
      <c r="P11348" s="17">
        <f t="shared" ca="1" si="802"/>
        <v>0</v>
      </c>
      <c r="Q11348" s="17">
        <f t="shared" ca="1" si="803"/>
        <v>0</v>
      </c>
    </row>
    <row r="11349" spans="1:17" x14ac:dyDescent="0.35">
      <c r="A11349" t="s">
        <v>2641</v>
      </c>
      <c r="B11349" t="s">
        <v>2403</v>
      </c>
      <c r="D11349" t="s">
        <v>14</v>
      </c>
      <c r="E11349" t="s">
        <v>21</v>
      </c>
      <c r="G11349" t="s">
        <v>3040</v>
      </c>
      <c r="H11349">
        <v>213.6</v>
      </c>
      <c r="J11349">
        <v>0</v>
      </c>
      <c r="K11349">
        <v>0</v>
      </c>
      <c r="L11349" s="17">
        <f>IF($E11349&lt;&gt;"",VLOOKUP($E11349,GEMWs!$E$14:$L$20,7,FALSE),"")</f>
        <v>37.754918937403332</v>
      </c>
      <c r="M11349" s="17">
        <f>IF($E11349&lt;&gt;"",VLOOKUP($E11349,GEMWs!$E$14:$L$20,8,FALSE),"")</f>
        <v>96.174593288388181</v>
      </c>
      <c r="N11349" s="17">
        <f t="shared" ca="1" si="804"/>
        <v>37.754918937403332</v>
      </c>
      <c r="O11349" s="17">
        <f t="shared" ca="1" si="805"/>
        <v>96.174593288388181</v>
      </c>
      <c r="P11349" s="17">
        <f t="shared" ca="1" si="802"/>
        <v>2.2209607828493869</v>
      </c>
      <c r="Q11349" s="17">
        <f t="shared" ca="1" si="803"/>
        <v>5.6575409512636803</v>
      </c>
    </row>
    <row r="11350" spans="1:17" x14ac:dyDescent="0.35">
      <c r="A11350" t="s">
        <v>2641</v>
      </c>
      <c r="B11350" t="s">
        <v>1494</v>
      </c>
      <c r="D11350" t="s">
        <v>14</v>
      </c>
      <c r="E11350" t="s">
        <v>18</v>
      </c>
      <c r="G11350" t="s">
        <v>3040</v>
      </c>
      <c r="H11350">
        <v>0.8</v>
      </c>
      <c r="J11350">
        <v>0</v>
      </c>
      <c r="K11350">
        <v>0</v>
      </c>
      <c r="L11350" s="17">
        <f>IF($E11350&lt;&gt;"",VLOOKUP($E11350,GEMWs!$E$14:$L$20,7,FALSE),"")</f>
        <v>5950.3939027696888</v>
      </c>
      <c r="M11350" s="17">
        <f>IF($E11350&lt;&gt;"",VLOOKUP($E11350,GEMWs!$E$14:$L$20,8,FALSE),"")</f>
        <v>10539.430626954083</v>
      </c>
      <c r="N11350" s="17">
        <f t="shared" ca="1" si="804"/>
        <v>5950.3939027696888</v>
      </c>
      <c r="O11350" s="17">
        <f t="shared" ca="1" si="805"/>
        <v>10539.430626954083</v>
      </c>
      <c r="P11350" s="17">
        <f t="shared" ca="1" si="802"/>
        <v>7.5905428700677509E-5</v>
      </c>
      <c r="Q11350" s="17">
        <f t="shared" ca="1" si="803"/>
        <v>1.3444488097294358E-4</v>
      </c>
    </row>
    <row r="11351" spans="1:17" x14ac:dyDescent="0.35">
      <c r="A11351" t="s">
        <v>2641</v>
      </c>
      <c r="B11351" t="s">
        <v>556</v>
      </c>
      <c r="D11351" t="s">
        <v>14</v>
      </c>
      <c r="E11351" t="s">
        <v>21</v>
      </c>
      <c r="G11351" t="s">
        <v>3040</v>
      </c>
      <c r="H11351">
        <v>87.2</v>
      </c>
      <c r="J11351">
        <v>0</v>
      </c>
      <c r="K11351">
        <v>0</v>
      </c>
      <c r="L11351" s="17">
        <f>IF($E11351&lt;&gt;"",VLOOKUP($E11351,GEMWs!$E$14:$L$20,7,FALSE),"")</f>
        <v>37.754918937403332</v>
      </c>
      <c r="M11351" s="17">
        <f>IF($E11351&lt;&gt;"",VLOOKUP($E11351,GEMWs!$E$14:$L$20,8,FALSE),"")</f>
        <v>96.174593288388181</v>
      </c>
      <c r="N11351" s="17">
        <f t="shared" ca="1" si="804"/>
        <v>37.754918937403332</v>
      </c>
      <c r="O11351" s="17">
        <f t="shared" ca="1" si="805"/>
        <v>96.174593288388181</v>
      </c>
      <c r="P11351" s="17">
        <f t="shared" ca="1" si="802"/>
        <v>0.90668436453401935</v>
      </c>
      <c r="Q11351" s="17">
        <f t="shared" ca="1" si="803"/>
        <v>2.3096328228005287</v>
      </c>
    </row>
    <row r="11352" spans="1:17" x14ac:dyDescent="0.35">
      <c r="A11352" t="s">
        <v>2641</v>
      </c>
      <c r="B11352" t="s">
        <v>2981</v>
      </c>
      <c r="D11352" t="s">
        <v>14</v>
      </c>
      <c r="E11352" t="s">
        <v>21</v>
      </c>
      <c r="G11352" t="s">
        <v>3040</v>
      </c>
      <c r="H11352">
        <v>324.60000000000002</v>
      </c>
      <c r="J11352">
        <v>0</v>
      </c>
      <c r="K11352">
        <v>0</v>
      </c>
      <c r="L11352" s="17">
        <f>IF($E11352&lt;&gt;"",VLOOKUP($E11352,GEMWs!$E$14:$L$20,7,FALSE),"")</f>
        <v>37.754918937403332</v>
      </c>
      <c r="M11352" s="17">
        <f>IF($E11352&lt;&gt;"",VLOOKUP($E11352,GEMWs!$E$14:$L$20,8,FALSE),"")</f>
        <v>96.174593288388181</v>
      </c>
      <c r="N11352" s="17">
        <f t="shared" ca="1" si="804"/>
        <v>37.754918937403332</v>
      </c>
      <c r="O11352" s="17">
        <f t="shared" ca="1" si="805"/>
        <v>96.174593288388181</v>
      </c>
      <c r="P11352" s="17">
        <f t="shared" ca="1" si="802"/>
        <v>3.3751117514649391</v>
      </c>
      <c r="Q11352" s="17">
        <f t="shared" ca="1" si="803"/>
        <v>8.5975552096450887</v>
      </c>
    </row>
    <row r="11353" spans="1:17" x14ac:dyDescent="0.35">
      <c r="A11353" t="s">
        <v>2641</v>
      </c>
      <c r="B11353" t="s">
        <v>2700</v>
      </c>
      <c r="C11353" t="s">
        <v>2701</v>
      </c>
      <c r="D11353" t="s">
        <v>14</v>
      </c>
      <c r="E11353" t="s">
        <v>21</v>
      </c>
      <c r="F11353" t="s">
        <v>22</v>
      </c>
      <c r="G11353" t="s">
        <v>3040</v>
      </c>
      <c r="H11353">
        <v>67.599999999999994</v>
      </c>
      <c r="I11353">
        <v>319</v>
      </c>
      <c r="J11353">
        <v>3636</v>
      </c>
      <c r="K11353">
        <v>4545</v>
      </c>
      <c r="L11353" s="17">
        <f>IF($E11353&lt;&gt;"",VLOOKUP($E11353,GEMWs!$E$14:$L$20,7,FALSE),"")</f>
        <v>37.754918937403332</v>
      </c>
      <c r="M11353" s="17">
        <f>IF($E11353&lt;&gt;"",VLOOKUP($E11353,GEMWs!$E$14:$L$20,8,FALSE),"")</f>
        <v>96.174593288388181</v>
      </c>
      <c r="N11353" s="17">
        <f t="shared" si="804"/>
        <v>3636</v>
      </c>
      <c r="O11353" s="17">
        <f t="shared" si="805"/>
        <v>4545</v>
      </c>
      <c r="P11353" s="17">
        <f t="shared" si="802"/>
        <v>1.4873487348734872E-2</v>
      </c>
      <c r="Q11353" s="17">
        <f t="shared" si="803"/>
        <v>1.8591859185918592E-2</v>
      </c>
    </row>
    <row r="11354" spans="1:17" x14ac:dyDescent="0.35">
      <c r="A11354" t="s">
        <v>2641</v>
      </c>
      <c r="B11354" t="s">
        <v>1094</v>
      </c>
      <c r="C11354" t="s">
        <v>1095</v>
      </c>
      <c r="D11354" t="s">
        <v>14</v>
      </c>
      <c r="E11354" t="s">
        <v>21</v>
      </c>
      <c r="F11354" t="s">
        <v>22</v>
      </c>
      <c r="G11354" t="s">
        <v>3040</v>
      </c>
      <c r="H11354">
        <v>112472.1</v>
      </c>
      <c r="I11354">
        <v>322</v>
      </c>
      <c r="J11354">
        <v>2300</v>
      </c>
      <c r="K11354">
        <v>5000</v>
      </c>
      <c r="L11354" s="17">
        <f>IF($E11354&lt;&gt;"",VLOOKUP($E11354,GEMWs!$E$14:$L$20,7,FALSE),"")</f>
        <v>37.754918937403332</v>
      </c>
      <c r="M11354" s="17">
        <f>IF($E11354&lt;&gt;"",VLOOKUP($E11354,GEMWs!$E$14:$L$20,8,FALSE),"")</f>
        <v>96.174593288388181</v>
      </c>
      <c r="N11354" s="17">
        <f t="shared" si="804"/>
        <v>2300</v>
      </c>
      <c r="O11354" s="17">
        <f t="shared" si="805"/>
        <v>5000</v>
      </c>
      <c r="P11354" s="17">
        <f t="shared" si="802"/>
        <v>22.494420000000002</v>
      </c>
      <c r="Q11354" s="17">
        <f t="shared" si="803"/>
        <v>48.900913043478262</v>
      </c>
    </row>
    <row r="11355" spans="1:17" x14ac:dyDescent="0.35">
      <c r="A11355" t="s">
        <v>2641</v>
      </c>
      <c r="B11355" t="s">
        <v>747</v>
      </c>
      <c r="D11355" t="s">
        <v>14</v>
      </c>
      <c r="E11355" t="s">
        <v>21</v>
      </c>
      <c r="G11355" t="s">
        <v>3040</v>
      </c>
      <c r="H11355">
        <v>20.2</v>
      </c>
      <c r="J11355">
        <v>0</v>
      </c>
      <c r="K11355">
        <v>0</v>
      </c>
      <c r="L11355" s="17">
        <f>IF($E11355&lt;&gt;"",VLOOKUP($E11355,GEMWs!$E$14:$L$20,7,FALSE),"")</f>
        <v>37.754918937403332</v>
      </c>
      <c r="M11355" s="17">
        <f>IF($E11355&lt;&gt;"",VLOOKUP($E11355,GEMWs!$E$14:$L$20,8,FALSE),"")</f>
        <v>96.174593288388181</v>
      </c>
      <c r="N11355" s="17">
        <f t="shared" ca="1" si="804"/>
        <v>37.754918937403332</v>
      </c>
      <c r="O11355" s="17">
        <f t="shared" ca="1" si="805"/>
        <v>96.174593288388181</v>
      </c>
      <c r="P11355" s="17">
        <f t="shared" ca="1" si="802"/>
        <v>0.21003468077508244</v>
      </c>
      <c r="Q11355" s="17">
        <f t="shared" ca="1" si="803"/>
        <v>0.53502962179553537</v>
      </c>
    </row>
    <row r="11356" spans="1:17" x14ac:dyDescent="0.35">
      <c r="A11356" t="s">
        <v>2641</v>
      </c>
      <c r="B11356" t="s">
        <v>2832</v>
      </c>
      <c r="C11356" t="s">
        <v>2833</v>
      </c>
      <c r="D11356" t="s">
        <v>14</v>
      </c>
      <c r="E11356" t="s">
        <v>21</v>
      </c>
      <c r="G11356" t="s">
        <v>3040</v>
      </c>
      <c r="H11356">
        <v>12.8</v>
      </c>
      <c r="J11356">
        <v>0</v>
      </c>
      <c r="K11356">
        <v>0</v>
      </c>
      <c r="L11356" s="17">
        <f>IF($E11356&lt;&gt;"",VLOOKUP($E11356,GEMWs!$E$14:$L$20,7,FALSE),"")</f>
        <v>37.754918937403332</v>
      </c>
      <c r="M11356" s="17">
        <f>IF($E11356&lt;&gt;"",VLOOKUP($E11356,GEMWs!$E$14:$L$20,8,FALSE),"")</f>
        <v>96.174593288388181</v>
      </c>
      <c r="N11356" s="17">
        <f t="shared" ca="1" si="804"/>
        <v>37.754918937403332</v>
      </c>
      <c r="O11356" s="17">
        <f t="shared" ca="1" si="805"/>
        <v>96.174593288388181</v>
      </c>
      <c r="P11356" s="17">
        <f t="shared" ca="1" si="802"/>
        <v>0.13309128286737901</v>
      </c>
      <c r="Q11356" s="17">
        <f t="shared" ca="1" si="803"/>
        <v>0.33902867123677488</v>
      </c>
    </row>
    <row r="11357" spans="1:17" x14ac:dyDescent="0.35">
      <c r="A11357" t="s">
        <v>2641</v>
      </c>
      <c r="B11357" t="s">
        <v>2834</v>
      </c>
      <c r="C11357" t="s">
        <v>2835</v>
      </c>
      <c r="D11357" t="s">
        <v>14</v>
      </c>
      <c r="E11357" t="s">
        <v>18</v>
      </c>
      <c r="G11357" t="s">
        <v>3040</v>
      </c>
      <c r="H11357">
        <v>25.7</v>
      </c>
      <c r="J11357">
        <v>0</v>
      </c>
      <c r="K11357">
        <v>0</v>
      </c>
      <c r="L11357" s="17">
        <f>IF($E11357&lt;&gt;"",VLOOKUP($E11357,GEMWs!$E$14:$L$20,7,FALSE),"")</f>
        <v>5950.3939027696888</v>
      </c>
      <c r="M11357" s="17">
        <f>IF($E11357&lt;&gt;"",VLOOKUP($E11357,GEMWs!$E$14:$L$20,8,FALSE),"")</f>
        <v>10539.430626954083</v>
      </c>
      <c r="N11357" s="17">
        <f t="shared" ca="1" si="804"/>
        <v>5950.3939027696888</v>
      </c>
      <c r="O11357" s="17">
        <f t="shared" ca="1" si="805"/>
        <v>10539.430626954083</v>
      </c>
      <c r="P11357" s="17">
        <f t="shared" ca="1" si="802"/>
        <v>2.4384618970092649E-3</v>
      </c>
      <c r="Q11357" s="17">
        <f t="shared" ca="1" si="803"/>
        <v>4.3190418012558126E-3</v>
      </c>
    </row>
    <row r="11358" spans="1:17" x14ac:dyDescent="0.35">
      <c r="A11358" t="s">
        <v>2641</v>
      </c>
      <c r="B11358" t="s">
        <v>2803</v>
      </c>
      <c r="C11358" t="s">
        <v>2804</v>
      </c>
      <c r="D11358" t="s">
        <v>14</v>
      </c>
      <c r="E11358" t="s">
        <v>21</v>
      </c>
      <c r="G11358" t="s">
        <v>3040</v>
      </c>
      <c r="H11358">
        <v>19.7</v>
      </c>
      <c r="J11358">
        <v>0</v>
      </c>
      <c r="K11358">
        <v>0</v>
      </c>
      <c r="L11358" s="17">
        <f>IF($E11358&lt;&gt;"",VLOOKUP($E11358,GEMWs!$E$14:$L$20,7,FALSE),"")</f>
        <v>37.754918937403332</v>
      </c>
      <c r="M11358" s="17">
        <f>IF($E11358&lt;&gt;"",VLOOKUP($E11358,GEMWs!$E$14:$L$20,8,FALSE),"")</f>
        <v>96.174593288388181</v>
      </c>
      <c r="N11358" s="17">
        <f t="shared" ca="1" si="804"/>
        <v>37.754918937403332</v>
      </c>
      <c r="O11358" s="17">
        <f t="shared" ca="1" si="805"/>
        <v>96.174593288388181</v>
      </c>
      <c r="P11358" s="17">
        <f t="shared" ca="1" si="802"/>
        <v>0.20483580253807546</v>
      </c>
      <c r="Q11358" s="17">
        <f t="shared" ca="1" si="803"/>
        <v>0.52178631432534883</v>
      </c>
    </row>
    <row r="11359" spans="1:17" x14ac:dyDescent="0.35">
      <c r="A11359" t="s">
        <v>2641</v>
      </c>
      <c r="B11359" t="s">
        <v>508</v>
      </c>
      <c r="D11359" t="s">
        <v>22</v>
      </c>
      <c r="G11359" t="s">
        <v>3040</v>
      </c>
      <c r="H11359">
        <v>85.06</v>
      </c>
      <c r="J11359">
        <v>0</v>
      </c>
      <c r="K11359">
        <v>0</v>
      </c>
      <c r="L11359" s="17" t="str">
        <f>IF($E11359&lt;&gt;"",VLOOKUP($E11359,GEMWs!$E$14:$L$20,7,FALSE),"")</f>
        <v/>
      </c>
      <c r="M11359" s="17" t="str">
        <f>IF($E11359&lt;&gt;"",VLOOKUP($E11359,GEMWs!$E$14:$L$20,8,FALSE),"")</f>
        <v/>
      </c>
      <c r="N11359" s="17">
        <f t="shared" ca="1" si="804"/>
        <v>0</v>
      </c>
      <c r="O11359" s="17">
        <f t="shared" ca="1" si="805"/>
        <v>0</v>
      </c>
      <c r="P11359" s="17">
        <f t="shared" ca="1" si="802"/>
        <v>0</v>
      </c>
      <c r="Q11359" s="17">
        <f t="shared" ca="1" si="803"/>
        <v>0</v>
      </c>
    </row>
    <row r="11360" spans="1:17" x14ac:dyDescent="0.35">
      <c r="A11360" t="s">
        <v>2641</v>
      </c>
      <c r="B11360" t="s">
        <v>2749</v>
      </c>
      <c r="D11360" t="s">
        <v>14</v>
      </c>
      <c r="E11360" t="s">
        <v>21</v>
      </c>
      <c r="G11360" t="s">
        <v>3040</v>
      </c>
      <c r="H11360">
        <v>1624.8</v>
      </c>
      <c r="J11360">
        <v>0</v>
      </c>
      <c r="K11360">
        <v>0</v>
      </c>
      <c r="L11360" s="17">
        <f>IF($E11360&lt;&gt;"",VLOOKUP($E11360,GEMWs!$E$14:$L$20,7,FALSE),"")</f>
        <v>37.754918937403332</v>
      </c>
      <c r="M11360" s="17">
        <f>IF($E11360&lt;&gt;"",VLOOKUP($E11360,GEMWs!$E$14:$L$20,8,FALSE),"")</f>
        <v>96.174593288388181</v>
      </c>
      <c r="N11360" s="17">
        <f t="shared" ca="1" si="804"/>
        <v>37.754918937403332</v>
      </c>
      <c r="O11360" s="17">
        <f t="shared" ca="1" si="805"/>
        <v>96.174593288388181</v>
      </c>
      <c r="P11360" s="17">
        <f t="shared" ca="1" si="802"/>
        <v>16.894274718977918</v>
      </c>
      <c r="Q11360" s="17">
        <f t="shared" ca="1" si="803"/>
        <v>43.035451955118113</v>
      </c>
    </row>
    <row r="11361" spans="1:17" x14ac:dyDescent="0.35">
      <c r="A11361" t="s">
        <v>2641</v>
      </c>
      <c r="B11361" t="s">
        <v>2799</v>
      </c>
      <c r="C11361" t="s">
        <v>2800</v>
      </c>
      <c r="D11361" t="s">
        <v>22</v>
      </c>
      <c r="G11361" t="s">
        <v>3040</v>
      </c>
      <c r="H11361">
        <v>149.5</v>
      </c>
      <c r="J11361">
        <v>0</v>
      </c>
      <c r="K11361">
        <v>0</v>
      </c>
      <c r="L11361" s="17" t="str">
        <f>IF($E11361&lt;&gt;"",VLOOKUP($E11361,GEMWs!$E$14:$L$20,7,FALSE),"")</f>
        <v/>
      </c>
      <c r="M11361" s="17" t="str">
        <f>IF($E11361&lt;&gt;"",VLOOKUP($E11361,GEMWs!$E$14:$L$20,8,FALSE),"")</f>
        <v/>
      </c>
      <c r="N11361" s="17">
        <f t="shared" ca="1" si="804"/>
        <v>0</v>
      </c>
      <c r="O11361" s="17">
        <f t="shared" ca="1" si="805"/>
        <v>0</v>
      </c>
      <c r="P11361" s="17">
        <f t="shared" ca="1" si="802"/>
        <v>0</v>
      </c>
      <c r="Q11361" s="17">
        <f t="shared" ca="1" si="803"/>
        <v>0</v>
      </c>
    </row>
    <row r="11362" spans="1:17" x14ac:dyDescent="0.35">
      <c r="A11362" t="s">
        <v>2641</v>
      </c>
      <c r="B11362" t="s">
        <v>2777</v>
      </c>
      <c r="D11362" t="s">
        <v>14</v>
      </c>
      <c r="E11362" t="s">
        <v>343</v>
      </c>
      <c r="G11362" t="s">
        <v>3040</v>
      </c>
      <c r="H11362">
        <v>0.4</v>
      </c>
      <c r="J11362">
        <v>0</v>
      </c>
      <c r="K11362">
        <v>0</v>
      </c>
      <c r="L11362" s="17">
        <f>IF($E11362&lt;&gt;"",VLOOKUP($E11362,GEMWs!$E$14:$L$20,7,FALSE),"")</f>
        <v>1154.9999999999998</v>
      </c>
      <c r="M11362" s="17">
        <f>IF($E11362&lt;&gt;"",VLOOKUP($E11362,GEMWs!$E$14:$L$20,8,FALSE),"")</f>
        <v>1575.0000000000002</v>
      </c>
      <c r="N11362" s="17">
        <f t="shared" ca="1" si="804"/>
        <v>1154.9999999999998</v>
      </c>
      <c r="O11362" s="17">
        <f t="shared" ca="1" si="805"/>
        <v>1575.0000000000002</v>
      </c>
      <c r="P11362" s="17">
        <f t="shared" ca="1" si="802"/>
        <v>2.5396825396825396E-4</v>
      </c>
      <c r="Q11362" s="17">
        <f t="shared" ca="1" si="803"/>
        <v>3.4632034632034643E-4</v>
      </c>
    </row>
    <row r="11363" spans="1:17" x14ac:dyDescent="0.35">
      <c r="A11363" t="s">
        <v>2641</v>
      </c>
      <c r="B11363" t="s">
        <v>2116</v>
      </c>
      <c r="C11363" t="s">
        <v>2117</v>
      </c>
      <c r="D11363" t="s">
        <v>14</v>
      </c>
      <c r="E11363" t="s">
        <v>21</v>
      </c>
      <c r="F11363" t="s">
        <v>22</v>
      </c>
      <c r="G11363" t="s">
        <v>3040</v>
      </c>
      <c r="H11363">
        <v>182.7</v>
      </c>
      <c r="I11363">
        <v>402</v>
      </c>
      <c r="J11363">
        <v>2000</v>
      </c>
      <c r="K11363">
        <v>2000</v>
      </c>
      <c r="L11363" s="17">
        <f>IF($E11363&lt;&gt;"",VLOOKUP($E11363,GEMWs!$E$14:$L$20,7,FALSE),"")</f>
        <v>37.754918937403332</v>
      </c>
      <c r="M11363" s="17">
        <f>IF($E11363&lt;&gt;"",VLOOKUP($E11363,GEMWs!$E$14:$L$20,8,FALSE),"")</f>
        <v>96.174593288388181</v>
      </c>
      <c r="N11363" s="17">
        <f t="shared" si="804"/>
        <v>2000</v>
      </c>
      <c r="O11363" s="17">
        <f t="shared" si="805"/>
        <v>2000</v>
      </c>
      <c r="P11363" s="17">
        <f t="shared" si="802"/>
        <v>9.1350000000000001E-2</v>
      </c>
      <c r="Q11363" s="17">
        <f t="shared" si="803"/>
        <v>9.1350000000000001E-2</v>
      </c>
    </row>
    <row r="11364" spans="1:17" x14ac:dyDescent="0.35">
      <c r="A11364" t="s">
        <v>2641</v>
      </c>
      <c r="B11364" t="s">
        <v>2684</v>
      </c>
      <c r="C11364" t="s">
        <v>2685</v>
      </c>
      <c r="D11364" t="s">
        <v>14</v>
      </c>
      <c r="E11364" t="s">
        <v>21</v>
      </c>
      <c r="F11364" t="s">
        <v>22</v>
      </c>
      <c r="G11364" t="s">
        <v>3040</v>
      </c>
      <c r="H11364">
        <v>150</v>
      </c>
      <c r="I11364">
        <v>403</v>
      </c>
      <c r="J11364">
        <v>1134</v>
      </c>
      <c r="K11364">
        <v>1134</v>
      </c>
      <c r="L11364" s="17">
        <f>IF($E11364&lt;&gt;"",VLOOKUP($E11364,GEMWs!$E$14:$L$20,7,FALSE),"")</f>
        <v>37.754918937403332</v>
      </c>
      <c r="M11364" s="17">
        <f>IF($E11364&lt;&gt;"",VLOOKUP($E11364,GEMWs!$E$14:$L$20,8,FALSE),"")</f>
        <v>96.174593288388181</v>
      </c>
      <c r="N11364" s="17">
        <f t="shared" si="804"/>
        <v>1134</v>
      </c>
      <c r="O11364" s="17">
        <f t="shared" si="805"/>
        <v>1134</v>
      </c>
      <c r="P11364" s="17">
        <f t="shared" si="802"/>
        <v>0.13227513227513227</v>
      </c>
      <c r="Q11364" s="17">
        <f t="shared" si="803"/>
        <v>0.13227513227513227</v>
      </c>
    </row>
    <row r="11365" spans="1:17" x14ac:dyDescent="0.35">
      <c r="A11365" t="s">
        <v>2641</v>
      </c>
      <c r="B11365" t="s">
        <v>197</v>
      </c>
      <c r="D11365" t="s">
        <v>14</v>
      </c>
      <c r="E11365" t="s">
        <v>21</v>
      </c>
      <c r="G11365" t="s">
        <v>3040</v>
      </c>
      <c r="H11365">
        <v>22.5</v>
      </c>
      <c r="J11365">
        <v>0</v>
      </c>
      <c r="K11365">
        <v>0</v>
      </c>
      <c r="L11365" s="17">
        <f>IF($E11365&lt;&gt;"",VLOOKUP($E11365,GEMWs!$E$14:$L$20,7,FALSE),"")</f>
        <v>37.754918937403332</v>
      </c>
      <c r="M11365" s="17">
        <f>IF($E11365&lt;&gt;"",VLOOKUP($E11365,GEMWs!$E$14:$L$20,8,FALSE),"")</f>
        <v>96.174593288388181</v>
      </c>
      <c r="N11365" s="17">
        <f t="shared" ca="1" si="804"/>
        <v>37.754918937403332</v>
      </c>
      <c r="O11365" s="17">
        <f t="shared" ca="1" si="805"/>
        <v>96.174593288388181</v>
      </c>
      <c r="P11365" s="17">
        <f t="shared" ca="1" si="802"/>
        <v>0.23394952066531463</v>
      </c>
      <c r="Q11365" s="17">
        <f t="shared" ca="1" si="803"/>
        <v>0.59594883615839334</v>
      </c>
    </row>
    <row r="11366" spans="1:17" x14ac:dyDescent="0.35">
      <c r="A11366" t="s">
        <v>2641</v>
      </c>
      <c r="B11366" t="s">
        <v>509</v>
      </c>
      <c r="D11366" t="s">
        <v>22</v>
      </c>
      <c r="G11366" t="s">
        <v>3040</v>
      </c>
      <c r="H11366">
        <v>6.3</v>
      </c>
      <c r="J11366">
        <v>0</v>
      </c>
      <c r="K11366">
        <v>0</v>
      </c>
      <c r="L11366" s="17" t="str">
        <f>IF($E11366&lt;&gt;"",VLOOKUP($E11366,GEMWs!$E$14:$L$20,7,FALSE),"")</f>
        <v/>
      </c>
      <c r="M11366" s="17" t="str">
        <f>IF($E11366&lt;&gt;"",VLOOKUP($E11366,GEMWs!$E$14:$L$20,8,FALSE),"")</f>
        <v/>
      </c>
      <c r="N11366" s="17">
        <f t="shared" ca="1" si="804"/>
        <v>0</v>
      </c>
      <c r="O11366" s="17">
        <f t="shared" ca="1" si="805"/>
        <v>0</v>
      </c>
      <c r="P11366" s="17">
        <f t="shared" ca="1" si="802"/>
        <v>0</v>
      </c>
      <c r="Q11366" s="17">
        <f t="shared" ca="1" si="803"/>
        <v>0</v>
      </c>
    </row>
    <row r="11367" spans="1:17" x14ac:dyDescent="0.35">
      <c r="A11367" t="s">
        <v>2641</v>
      </c>
      <c r="B11367" t="s">
        <v>2771</v>
      </c>
      <c r="D11367" t="s">
        <v>14</v>
      </c>
      <c r="E11367" t="s">
        <v>21</v>
      </c>
      <c r="G11367" t="s">
        <v>3040</v>
      </c>
      <c r="H11367">
        <v>18.2</v>
      </c>
      <c r="J11367">
        <v>0</v>
      </c>
      <c r="K11367">
        <v>0</v>
      </c>
      <c r="L11367" s="17">
        <f>IF($E11367&lt;&gt;"",VLOOKUP($E11367,GEMWs!$E$14:$L$20,7,FALSE),"")</f>
        <v>37.754918937403332</v>
      </c>
      <c r="M11367" s="17">
        <f>IF($E11367&lt;&gt;"",VLOOKUP($E11367,GEMWs!$E$14:$L$20,8,FALSE),"")</f>
        <v>96.174593288388181</v>
      </c>
      <c r="N11367" s="17">
        <f t="shared" ca="1" si="804"/>
        <v>37.754918937403332</v>
      </c>
      <c r="O11367" s="17">
        <f t="shared" ca="1" si="805"/>
        <v>96.174593288388181</v>
      </c>
      <c r="P11367" s="17">
        <f t="shared" ca="1" si="802"/>
        <v>0.18923916782705449</v>
      </c>
      <c r="Q11367" s="17">
        <f t="shared" ca="1" si="803"/>
        <v>0.48205639191478927</v>
      </c>
    </row>
    <row r="11368" spans="1:17" x14ac:dyDescent="0.35">
      <c r="A11368" t="s">
        <v>2641</v>
      </c>
      <c r="B11368" t="s">
        <v>2997</v>
      </c>
      <c r="D11368" t="s">
        <v>14</v>
      </c>
      <c r="E11368" t="s">
        <v>18</v>
      </c>
      <c r="G11368" t="s">
        <v>3040</v>
      </c>
      <c r="H11368">
        <v>2.2000000000000002</v>
      </c>
      <c r="J11368">
        <v>0</v>
      </c>
      <c r="K11368">
        <v>0</v>
      </c>
      <c r="L11368" s="17">
        <f>IF($E11368&lt;&gt;"",VLOOKUP($E11368,GEMWs!$E$14:$L$20,7,FALSE),"")</f>
        <v>5950.3939027696888</v>
      </c>
      <c r="M11368" s="17">
        <f>IF($E11368&lt;&gt;"",VLOOKUP($E11368,GEMWs!$E$14:$L$20,8,FALSE),"")</f>
        <v>10539.430626954083</v>
      </c>
      <c r="N11368" s="17">
        <f t="shared" ca="1" si="804"/>
        <v>5950.3939027696888</v>
      </c>
      <c r="O11368" s="17">
        <f t="shared" ca="1" si="805"/>
        <v>10539.430626954083</v>
      </c>
      <c r="P11368" s="17">
        <f t="shared" ca="1" si="802"/>
        <v>2.0873992892686316E-4</v>
      </c>
      <c r="Q11368" s="17">
        <f t="shared" ca="1" si="803"/>
        <v>3.6972342267559485E-4</v>
      </c>
    </row>
    <row r="11369" spans="1:17" x14ac:dyDescent="0.35">
      <c r="A11369" t="s">
        <v>2641</v>
      </c>
      <c r="B11369" t="s">
        <v>1764</v>
      </c>
      <c r="D11369" t="s">
        <v>22</v>
      </c>
      <c r="G11369" t="s">
        <v>3040</v>
      </c>
      <c r="H11369">
        <v>2.8</v>
      </c>
      <c r="J11369">
        <v>0</v>
      </c>
      <c r="K11369">
        <v>0</v>
      </c>
      <c r="L11369" s="17" t="str">
        <f>IF($E11369&lt;&gt;"",VLOOKUP($E11369,GEMWs!$E$14:$L$20,7,FALSE),"")</f>
        <v/>
      </c>
      <c r="M11369" s="17" t="str">
        <f>IF($E11369&lt;&gt;"",VLOOKUP($E11369,GEMWs!$E$14:$L$20,8,FALSE),"")</f>
        <v/>
      </c>
      <c r="N11369" s="17">
        <f t="shared" ca="1" si="804"/>
        <v>0</v>
      </c>
      <c r="O11369" s="17">
        <f t="shared" ca="1" si="805"/>
        <v>0</v>
      </c>
      <c r="P11369" s="17">
        <f t="shared" ca="1" si="802"/>
        <v>0</v>
      </c>
      <c r="Q11369" s="17">
        <f t="shared" ca="1" si="803"/>
        <v>0</v>
      </c>
    </row>
    <row r="11370" spans="1:17" x14ac:dyDescent="0.35">
      <c r="A11370" t="s">
        <v>2641</v>
      </c>
      <c r="B11370" t="s">
        <v>1110</v>
      </c>
      <c r="C11370" t="s">
        <v>1111</v>
      </c>
      <c r="D11370" t="s">
        <v>14</v>
      </c>
      <c r="E11370" t="s">
        <v>21</v>
      </c>
      <c r="F11370" t="s">
        <v>22</v>
      </c>
      <c r="G11370" t="s">
        <v>3040</v>
      </c>
      <c r="H11370">
        <v>2973.2</v>
      </c>
      <c r="I11370">
        <v>330</v>
      </c>
      <c r="J11370">
        <v>6820</v>
      </c>
      <c r="K11370">
        <v>15900</v>
      </c>
      <c r="L11370" s="17">
        <f>IF($E11370&lt;&gt;"",VLOOKUP($E11370,GEMWs!$E$14:$L$20,7,FALSE),"")</f>
        <v>37.754918937403332</v>
      </c>
      <c r="M11370" s="17">
        <f>IF($E11370&lt;&gt;"",VLOOKUP($E11370,GEMWs!$E$14:$L$20,8,FALSE),"")</f>
        <v>96.174593288388181</v>
      </c>
      <c r="N11370" s="17">
        <f t="shared" si="804"/>
        <v>6820</v>
      </c>
      <c r="O11370" s="17">
        <f t="shared" si="805"/>
        <v>15900</v>
      </c>
      <c r="P11370" s="17">
        <f t="shared" si="802"/>
        <v>0.18699371069182388</v>
      </c>
      <c r="Q11370" s="17">
        <f t="shared" si="803"/>
        <v>0.43595307917888559</v>
      </c>
    </row>
    <row r="11371" spans="1:17" x14ac:dyDescent="0.35">
      <c r="A11371" t="s">
        <v>2641</v>
      </c>
      <c r="B11371" t="s">
        <v>180</v>
      </c>
      <c r="C11371" t="s">
        <v>181</v>
      </c>
      <c r="D11371" t="s">
        <v>14</v>
      </c>
      <c r="E11371" t="s">
        <v>21</v>
      </c>
      <c r="F11371" t="s">
        <v>22</v>
      </c>
      <c r="G11371" t="s">
        <v>3040</v>
      </c>
      <c r="H11371">
        <v>382.5</v>
      </c>
      <c r="I11371">
        <v>445</v>
      </c>
      <c r="J11371">
        <v>56750</v>
      </c>
      <c r="K11371">
        <v>113500</v>
      </c>
      <c r="L11371" s="17">
        <f>IF($E11371&lt;&gt;"",VLOOKUP($E11371,GEMWs!$E$14:$L$20,7,FALSE),"")</f>
        <v>37.754918937403332</v>
      </c>
      <c r="M11371" s="17">
        <f>IF($E11371&lt;&gt;"",VLOOKUP($E11371,GEMWs!$E$14:$L$20,8,FALSE),"")</f>
        <v>96.174593288388181</v>
      </c>
      <c r="N11371" s="17">
        <f t="shared" si="804"/>
        <v>56750</v>
      </c>
      <c r="O11371" s="17">
        <f t="shared" si="805"/>
        <v>113500</v>
      </c>
      <c r="P11371" s="17">
        <f t="shared" si="802"/>
        <v>3.3700440528634363E-3</v>
      </c>
      <c r="Q11371" s="17">
        <f t="shared" si="803"/>
        <v>6.7400881057268726E-3</v>
      </c>
    </row>
    <row r="11372" spans="1:17" x14ac:dyDescent="0.35">
      <c r="A11372" t="s">
        <v>2641</v>
      </c>
      <c r="B11372" t="s">
        <v>547</v>
      </c>
      <c r="D11372" t="s">
        <v>14</v>
      </c>
      <c r="E11372" t="s">
        <v>21</v>
      </c>
      <c r="G11372" t="s">
        <v>3040</v>
      </c>
      <c r="H11372">
        <v>0.2</v>
      </c>
      <c r="J11372">
        <v>0</v>
      </c>
      <c r="K11372">
        <v>0</v>
      </c>
      <c r="L11372" s="17">
        <f>IF($E11372&lt;&gt;"",VLOOKUP($E11372,GEMWs!$E$14:$L$20,7,FALSE),"")</f>
        <v>37.754918937403332</v>
      </c>
      <c r="M11372" s="17">
        <f>IF($E11372&lt;&gt;"",VLOOKUP($E11372,GEMWs!$E$14:$L$20,8,FALSE),"")</f>
        <v>96.174593288388181</v>
      </c>
      <c r="N11372" s="17">
        <f t="shared" ca="1" si="804"/>
        <v>37.754918937403332</v>
      </c>
      <c r="O11372" s="17">
        <f t="shared" ca="1" si="805"/>
        <v>96.174593288388181</v>
      </c>
      <c r="P11372" s="17">
        <f t="shared" ca="1" si="802"/>
        <v>2.079551294802797E-3</v>
      </c>
      <c r="Q11372" s="17">
        <f t="shared" ca="1" si="803"/>
        <v>5.2973229880746075E-3</v>
      </c>
    </row>
    <row r="11373" spans="1:17" x14ac:dyDescent="0.35">
      <c r="A11373" t="s">
        <v>2641</v>
      </c>
      <c r="B11373" t="s">
        <v>2750</v>
      </c>
      <c r="D11373" t="s">
        <v>14</v>
      </c>
      <c r="E11373" t="s">
        <v>21</v>
      </c>
      <c r="G11373" t="s">
        <v>3040</v>
      </c>
      <c r="H11373">
        <v>31.2</v>
      </c>
      <c r="J11373">
        <v>0</v>
      </c>
      <c r="K11373">
        <v>0</v>
      </c>
      <c r="L11373" s="17">
        <f>IF($E11373&lt;&gt;"",VLOOKUP($E11373,GEMWs!$E$14:$L$20,7,FALSE),"")</f>
        <v>37.754918937403332</v>
      </c>
      <c r="M11373" s="17">
        <f>IF($E11373&lt;&gt;"",VLOOKUP($E11373,GEMWs!$E$14:$L$20,8,FALSE),"")</f>
        <v>96.174593288388181</v>
      </c>
      <c r="N11373" s="17">
        <f t="shared" ca="1" si="804"/>
        <v>37.754918937403332</v>
      </c>
      <c r="O11373" s="17">
        <f t="shared" ca="1" si="805"/>
        <v>96.174593288388181</v>
      </c>
      <c r="P11373" s="17">
        <f t="shared" ca="1" si="802"/>
        <v>0.32441000198923625</v>
      </c>
      <c r="Q11373" s="17">
        <f t="shared" ca="1" si="803"/>
        <v>0.82638238613963877</v>
      </c>
    </row>
    <row r="11374" spans="1:17" x14ac:dyDescent="0.35">
      <c r="A11374" t="s">
        <v>2641</v>
      </c>
      <c r="B11374" t="s">
        <v>2686</v>
      </c>
      <c r="C11374" t="s">
        <v>2687</v>
      </c>
      <c r="D11374" t="s">
        <v>14</v>
      </c>
      <c r="E11374" t="s">
        <v>21</v>
      </c>
      <c r="F11374" t="s">
        <v>22</v>
      </c>
      <c r="G11374" t="s">
        <v>3040</v>
      </c>
      <c r="H11374">
        <v>5629.3</v>
      </c>
      <c r="I11374">
        <v>366</v>
      </c>
      <c r="J11374">
        <v>907</v>
      </c>
      <c r="K11374">
        <v>2268</v>
      </c>
      <c r="L11374" s="17">
        <f>IF($E11374&lt;&gt;"",VLOOKUP($E11374,GEMWs!$E$14:$L$20,7,FALSE),"")</f>
        <v>37.754918937403332</v>
      </c>
      <c r="M11374" s="17">
        <f>IF($E11374&lt;&gt;"",VLOOKUP($E11374,GEMWs!$E$14:$L$20,8,FALSE),"")</f>
        <v>96.174593288388181</v>
      </c>
      <c r="N11374" s="17">
        <f t="shared" si="804"/>
        <v>907</v>
      </c>
      <c r="O11374" s="17">
        <f t="shared" si="805"/>
        <v>2268</v>
      </c>
      <c r="P11374" s="17">
        <f t="shared" si="802"/>
        <v>2.4820546737213403</v>
      </c>
      <c r="Q11374" s="17">
        <f t="shared" si="803"/>
        <v>6.2065049614112464</v>
      </c>
    </row>
    <row r="11375" spans="1:17" x14ac:dyDescent="0.35">
      <c r="A11375" t="s">
        <v>2641</v>
      </c>
      <c r="B11375" t="s">
        <v>198</v>
      </c>
      <c r="D11375" t="s">
        <v>14</v>
      </c>
      <c r="E11375" t="s">
        <v>21</v>
      </c>
      <c r="G11375" t="s">
        <v>3040</v>
      </c>
      <c r="H11375">
        <v>40.9</v>
      </c>
      <c r="J11375">
        <v>0</v>
      </c>
      <c r="K11375">
        <v>0</v>
      </c>
      <c r="L11375" s="17">
        <f>IF($E11375&lt;&gt;"",VLOOKUP($E11375,GEMWs!$E$14:$L$20,7,FALSE),"")</f>
        <v>37.754918937403332</v>
      </c>
      <c r="M11375" s="17">
        <f>IF($E11375&lt;&gt;"",VLOOKUP($E11375,GEMWs!$E$14:$L$20,8,FALSE),"")</f>
        <v>96.174593288388181</v>
      </c>
      <c r="N11375" s="17">
        <f t="shared" ca="1" si="804"/>
        <v>37.754918937403332</v>
      </c>
      <c r="O11375" s="17">
        <f t="shared" ca="1" si="805"/>
        <v>96.174593288388181</v>
      </c>
      <c r="P11375" s="17">
        <f t="shared" ca="1" si="802"/>
        <v>0.42526823978717193</v>
      </c>
      <c r="Q11375" s="17">
        <f t="shared" ca="1" si="803"/>
        <v>1.0833025510612573</v>
      </c>
    </row>
    <row r="11376" spans="1:17" x14ac:dyDescent="0.35">
      <c r="A11376" t="s">
        <v>2641</v>
      </c>
      <c r="B11376" t="s">
        <v>71</v>
      </c>
      <c r="C11376" t="s">
        <v>72</v>
      </c>
      <c r="D11376" t="s">
        <v>14</v>
      </c>
      <c r="E11376" t="s">
        <v>21</v>
      </c>
      <c r="F11376" t="s">
        <v>22</v>
      </c>
      <c r="G11376" t="s">
        <v>3040</v>
      </c>
      <c r="H11376">
        <v>3496.8</v>
      </c>
      <c r="I11376">
        <v>333</v>
      </c>
      <c r="J11376">
        <v>31000</v>
      </c>
      <c r="K11376">
        <v>60000</v>
      </c>
      <c r="L11376" s="17">
        <f>IF($E11376&lt;&gt;"",VLOOKUP($E11376,GEMWs!$E$14:$L$20,7,FALSE),"")</f>
        <v>37.754918937403332</v>
      </c>
      <c r="M11376" s="17">
        <f>IF($E11376&lt;&gt;"",VLOOKUP($E11376,GEMWs!$E$14:$L$20,8,FALSE),"")</f>
        <v>96.174593288388181</v>
      </c>
      <c r="N11376" s="17">
        <f t="shared" si="804"/>
        <v>31000</v>
      </c>
      <c r="O11376" s="17">
        <f t="shared" si="805"/>
        <v>60000</v>
      </c>
      <c r="P11376" s="17">
        <f t="shared" si="802"/>
        <v>5.8280000000000005E-2</v>
      </c>
      <c r="Q11376" s="17">
        <f t="shared" si="803"/>
        <v>0.11280000000000001</v>
      </c>
    </row>
    <row r="11377" spans="1:17" x14ac:dyDescent="0.35">
      <c r="A11377" t="s">
        <v>2641</v>
      </c>
      <c r="B11377" t="s">
        <v>2751</v>
      </c>
      <c r="C11377" t="s">
        <v>2752</v>
      </c>
      <c r="D11377" t="s">
        <v>22</v>
      </c>
      <c r="G11377" t="s">
        <v>3040</v>
      </c>
      <c r="H11377">
        <v>3104.2</v>
      </c>
      <c r="J11377">
        <v>0</v>
      </c>
      <c r="K11377">
        <v>0</v>
      </c>
      <c r="L11377" s="17" t="str">
        <f>IF($E11377&lt;&gt;"",VLOOKUP($E11377,GEMWs!$E$14:$L$20,7,FALSE),"")</f>
        <v/>
      </c>
      <c r="M11377" s="17" t="str">
        <f>IF($E11377&lt;&gt;"",VLOOKUP($E11377,GEMWs!$E$14:$L$20,8,FALSE),"")</f>
        <v/>
      </c>
      <c r="N11377" s="17">
        <f t="shared" ca="1" si="804"/>
        <v>0</v>
      </c>
      <c r="O11377" s="17">
        <f t="shared" ca="1" si="805"/>
        <v>0</v>
      </c>
      <c r="P11377" s="17">
        <f t="shared" ca="1" si="802"/>
        <v>0</v>
      </c>
      <c r="Q11377" s="17">
        <f t="shared" ca="1" si="803"/>
        <v>0</v>
      </c>
    </row>
    <row r="11378" spans="1:17" x14ac:dyDescent="0.35">
      <c r="A11378" t="s">
        <v>2641</v>
      </c>
      <c r="B11378" t="s">
        <v>1973</v>
      </c>
      <c r="D11378" t="s">
        <v>22</v>
      </c>
      <c r="G11378" t="s">
        <v>3040</v>
      </c>
      <c r="H11378">
        <v>1</v>
      </c>
      <c r="J11378">
        <v>0</v>
      </c>
      <c r="K11378">
        <v>0</v>
      </c>
      <c r="L11378" s="17" t="str">
        <f>IF($E11378&lt;&gt;"",VLOOKUP($E11378,GEMWs!$E$14:$L$20,7,FALSE),"")</f>
        <v/>
      </c>
      <c r="M11378" s="17" t="str">
        <f>IF($E11378&lt;&gt;"",VLOOKUP($E11378,GEMWs!$E$14:$L$20,8,FALSE),"")</f>
        <v/>
      </c>
      <c r="N11378" s="17">
        <f t="shared" ca="1" si="804"/>
        <v>0</v>
      </c>
      <c r="O11378" s="17">
        <f t="shared" ca="1" si="805"/>
        <v>0</v>
      </c>
      <c r="P11378" s="17">
        <f t="shared" ca="1" si="802"/>
        <v>0</v>
      </c>
      <c r="Q11378" s="17">
        <f t="shared" ca="1" si="803"/>
        <v>0</v>
      </c>
    </row>
    <row r="11379" spans="1:17" x14ac:dyDescent="0.35">
      <c r="A11379" t="s">
        <v>2641</v>
      </c>
      <c r="B11379" t="s">
        <v>2753</v>
      </c>
      <c r="D11379" t="s">
        <v>14</v>
      </c>
      <c r="E11379" t="s">
        <v>21</v>
      </c>
      <c r="G11379" t="s">
        <v>3040</v>
      </c>
      <c r="H11379">
        <v>119.8</v>
      </c>
      <c r="J11379">
        <v>0</v>
      </c>
      <c r="K11379">
        <v>0</v>
      </c>
      <c r="L11379" s="17">
        <f>IF($E11379&lt;&gt;"",VLOOKUP($E11379,GEMWs!$E$14:$L$20,7,FALSE),"")</f>
        <v>37.754918937403332</v>
      </c>
      <c r="M11379" s="17">
        <f>IF($E11379&lt;&gt;"",VLOOKUP($E11379,GEMWs!$E$14:$L$20,8,FALSE),"")</f>
        <v>96.174593288388181</v>
      </c>
      <c r="N11379" s="17">
        <f t="shared" ca="1" si="804"/>
        <v>37.754918937403332</v>
      </c>
      <c r="O11379" s="17">
        <f t="shared" ca="1" si="805"/>
        <v>96.174593288388181</v>
      </c>
      <c r="P11379" s="17">
        <f t="shared" ref="P11379:P11380" ca="1" si="806">IF(O11379&gt;0,$H11379/O11379,0)</f>
        <v>1.2456512255868752</v>
      </c>
      <c r="Q11379" s="17">
        <f t="shared" ref="Q11379:Q11380" ca="1" si="807">IF(N11379&gt;0,$H11379/N11379,0)</f>
        <v>3.1730964698566897</v>
      </c>
    </row>
    <row r="11380" spans="1:17" x14ac:dyDescent="0.35">
      <c r="A11380" t="s">
        <v>2641</v>
      </c>
      <c r="B11380" t="s">
        <v>2844</v>
      </c>
      <c r="C11380" t="s">
        <v>2845</v>
      </c>
      <c r="D11380" t="s">
        <v>14</v>
      </c>
      <c r="E11380" t="s">
        <v>21</v>
      </c>
      <c r="G11380" t="s">
        <v>3040</v>
      </c>
      <c r="H11380">
        <v>1.8</v>
      </c>
      <c r="J11380">
        <v>0</v>
      </c>
      <c r="K11380">
        <v>0</v>
      </c>
      <c r="L11380" s="17">
        <f>IF($E11380&lt;&gt;"",VLOOKUP($E11380,GEMWs!$E$14:$L$20,7,FALSE),"")</f>
        <v>37.754918937403332</v>
      </c>
      <c r="M11380" s="17">
        <f>IF($E11380&lt;&gt;"",VLOOKUP($E11380,GEMWs!$E$14:$L$20,8,FALSE),"")</f>
        <v>96.174593288388181</v>
      </c>
      <c r="N11380" s="17">
        <f t="shared" ca="1" si="804"/>
        <v>37.754918937403332</v>
      </c>
      <c r="O11380" s="17">
        <f t="shared" ca="1" si="805"/>
        <v>96.174593288388181</v>
      </c>
      <c r="P11380" s="17">
        <f t="shared" ca="1" si="806"/>
        <v>1.8715961653225172E-2</v>
      </c>
      <c r="Q11380" s="17">
        <f t="shared" ca="1" si="807"/>
        <v>4.7675906892671469E-2</v>
      </c>
    </row>
    <row r="11381" spans="1:17" x14ac:dyDescent="0.35">
      <c r="A11381" t="s">
        <v>2641</v>
      </c>
      <c r="B11381" t="s">
        <v>1608</v>
      </c>
      <c r="C11381" t="s">
        <v>1609</v>
      </c>
      <c r="D11381" t="s">
        <v>14</v>
      </c>
      <c r="E11381" t="s">
        <v>18</v>
      </c>
      <c r="F11381" t="s">
        <v>22</v>
      </c>
      <c r="G11381" t="s">
        <v>3040</v>
      </c>
      <c r="H11381">
        <v>121.3</v>
      </c>
      <c r="I11381">
        <v>443</v>
      </c>
      <c r="J11381">
        <v>113500</v>
      </c>
      <c r="K11381">
        <v>113500</v>
      </c>
      <c r="L11381" s="17">
        <f>IF($E11381&lt;&gt;"",VLOOKUP($E11381,GEMWs!$E$14:$L$20,7,FALSE),"")</f>
        <v>5950.3939027696888</v>
      </c>
      <c r="M11381" s="17">
        <f>IF($E11381&lt;&gt;"",VLOOKUP($E11381,GEMWs!$E$14:$L$20,8,FALSE),"")</f>
        <v>10539.430626954083</v>
      </c>
      <c r="N11381" s="17">
        <f t="shared" si="804"/>
        <v>113500</v>
      </c>
      <c r="O11381" s="17">
        <f t="shared" si="805"/>
        <v>113500</v>
      </c>
      <c r="P11381" s="17">
        <f t="shared" ref="P11381:P11444" si="808">IF(O11381&gt;0,$H11381/O11381,0)</f>
        <v>1.0687224669603524E-3</v>
      </c>
      <c r="Q11381" s="17">
        <f t="shared" ref="Q11381:Q11444" si="809">IF(N11381&gt;0,$H11381/N11381,0)</f>
        <v>1.0687224669603524E-3</v>
      </c>
    </row>
    <row r="11382" spans="1:17" x14ac:dyDescent="0.35">
      <c r="A11382" t="s">
        <v>2641</v>
      </c>
      <c r="B11382" t="s">
        <v>202</v>
      </c>
      <c r="D11382" t="s">
        <v>14</v>
      </c>
      <c r="E11382" t="s">
        <v>18</v>
      </c>
      <c r="G11382" t="s">
        <v>3040</v>
      </c>
      <c r="H11382">
        <v>20.5</v>
      </c>
      <c r="J11382">
        <v>0</v>
      </c>
      <c r="K11382">
        <v>0</v>
      </c>
      <c r="L11382" s="17">
        <f>IF($E11382&lt;&gt;"",VLOOKUP($E11382,GEMWs!$E$14:$L$20,7,FALSE),"")</f>
        <v>5950.3939027696888</v>
      </c>
      <c r="M11382" s="17">
        <f>IF($E11382&lt;&gt;"",VLOOKUP($E11382,GEMWs!$E$14:$L$20,8,FALSE),"")</f>
        <v>10539.430626954083</v>
      </c>
      <c r="N11382" s="17">
        <f t="shared" ca="1" si="804"/>
        <v>5950.3939027696888</v>
      </c>
      <c r="O11382" s="17">
        <f t="shared" ca="1" si="805"/>
        <v>10539.430626954083</v>
      </c>
      <c r="P11382" s="17">
        <f t="shared" ca="1" si="808"/>
        <v>1.9450766104548611E-3</v>
      </c>
      <c r="Q11382" s="17">
        <f t="shared" ca="1" si="809"/>
        <v>3.445150074931679E-3</v>
      </c>
    </row>
    <row r="11383" spans="1:17" x14ac:dyDescent="0.35">
      <c r="A11383" t="s">
        <v>2641</v>
      </c>
      <c r="B11383" t="s">
        <v>761</v>
      </c>
      <c r="C11383" t="s">
        <v>762</v>
      </c>
      <c r="D11383" t="s">
        <v>14</v>
      </c>
      <c r="E11383" t="s">
        <v>18</v>
      </c>
      <c r="F11383" t="s">
        <v>22</v>
      </c>
      <c r="G11383" t="s">
        <v>3040</v>
      </c>
      <c r="H11383">
        <v>13.2</v>
      </c>
      <c r="I11383">
        <v>448</v>
      </c>
      <c r="J11383">
        <v>385000</v>
      </c>
      <c r="K11383">
        <v>685000</v>
      </c>
      <c r="L11383" s="17">
        <f>IF($E11383&lt;&gt;"",VLOOKUP($E11383,GEMWs!$E$14:$L$20,7,FALSE),"")</f>
        <v>5950.3939027696888</v>
      </c>
      <c r="M11383" s="17">
        <f>IF($E11383&lt;&gt;"",VLOOKUP($E11383,GEMWs!$E$14:$L$20,8,FALSE),"")</f>
        <v>10539.430626954083</v>
      </c>
      <c r="N11383" s="17">
        <f t="shared" si="804"/>
        <v>385000</v>
      </c>
      <c r="O11383" s="17">
        <f t="shared" si="805"/>
        <v>685000</v>
      </c>
      <c r="P11383" s="17">
        <f t="shared" si="808"/>
        <v>1.9270072992700727E-5</v>
      </c>
      <c r="Q11383" s="17">
        <f t="shared" si="809"/>
        <v>3.4285714285714284E-5</v>
      </c>
    </row>
    <row r="11384" spans="1:17" x14ac:dyDescent="0.35">
      <c r="A11384" t="s">
        <v>2641</v>
      </c>
      <c r="B11384" t="s">
        <v>748</v>
      </c>
      <c r="D11384" t="s">
        <v>14</v>
      </c>
      <c r="E11384" t="s">
        <v>21</v>
      </c>
      <c r="G11384" t="s">
        <v>3040</v>
      </c>
      <c r="H11384">
        <v>81.599999999999994</v>
      </c>
      <c r="J11384">
        <v>0</v>
      </c>
      <c r="K11384">
        <v>0</v>
      </c>
      <c r="L11384" s="17">
        <f>IF($E11384&lt;&gt;"",VLOOKUP($E11384,GEMWs!$E$14:$L$20,7,FALSE),"")</f>
        <v>37.754918937403332</v>
      </c>
      <c r="M11384" s="17">
        <f>IF($E11384&lt;&gt;"",VLOOKUP($E11384,GEMWs!$E$14:$L$20,8,FALSE),"")</f>
        <v>96.174593288388181</v>
      </c>
      <c r="N11384" s="17">
        <f t="shared" ca="1" si="804"/>
        <v>37.754918937403332</v>
      </c>
      <c r="O11384" s="17">
        <f t="shared" ca="1" si="805"/>
        <v>96.174593288388181</v>
      </c>
      <c r="P11384" s="17">
        <f t="shared" ca="1" si="808"/>
        <v>0.848456928279541</v>
      </c>
      <c r="Q11384" s="17">
        <f t="shared" ca="1" si="809"/>
        <v>2.1613077791344395</v>
      </c>
    </row>
    <row r="11385" spans="1:17" x14ac:dyDescent="0.35">
      <c r="A11385" t="s">
        <v>2641</v>
      </c>
      <c r="B11385" t="s">
        <v>837</v>
      </c>
      <c r="D11385" t="s">
        <v>14</v>
      </c>
      <c r="E11385" t="s">
        <v>21</v>
      </c>
      <c r="G11385" t="s">
        <v>3040</v>
      </c>
      <c r="H11385">
        <v>60.1</v>
      </c>
      <c r="J11385">
        <v>0</v>
      </c>
      <c r="K11385">
        <v>0</v>
      </c>
      <c r="L11385" s="17">
        <f>IF($E11385&lt;&gt;"",VLOOKUP($E11385,GEMWs!$E$14:$L$20,7,FALSE),"")</f>
        <v>37.754918937403332</v>
      </c>
      <c r="M11385" s="17">
        <f>IF($E11385&lt;&gt;"",VLOOKUP($E11385,GEMWs!$E$14:$L$20,8,FALSE),"")</f>
        <v>96.174593288388181</v>
      </c>
      <c r="N11385" s="17">
        <f t="shared" ca="1" si="804"/>
        <v>37.754918937403332</v>
      </c>
      <c r="O11385" s="17">
        <f t="shared" ca="1" si="805"/>
        <v>96.174593288388181</v>
      </c>
      <c r="P11385" s="17">
        <f t="shared" ca="1" si="808"/>
        <v>0.62490516408824037</v>
      </c>
      <c r="Q11385" s="17">
        <f t="shared" ca="1" si="809"/>
        <v>1.5918455579164195</v>
      </c>
    </row>
    <row r="11386" spans="1:17" x14ac:dyDescent="0.35">
      <c r="A11386" t="s">
        <v>2641</v>
      </c>
      <c r="B11386" t="s">
        <v>3023</v>
      </c>
      <c r="D11386" t="s">
        <v>14</v>
      </c>
      <c r="E11386" t="s">
        <v>21</v>
      </c>
      <c r="G11386" t="s">
        <v>3040</v>
      </c>
      <c r="H11386">
        <v>11.7</v>
      </c>
      <c r="J11386">
        <v>0</v>
      </c>
      <c r="K11386">
        <v>0</v>
      </c>
      <c r="L11386" s="17">
        <f>IF($E11386&lt;&gt;"",VLOOKUP($E11386,GEMWs!$E$14:$L$20,7,FALSE),"")</f>
        <v>37.754918937403332</v>
      </c>
      <c r="M11386" s="17">
        <f>IF($E11386&lt;&gt;"",VLOOKUP($E11386,GEMWs!$E$14:$L$20,8,FALSE),"")</f>
        <v>96.174593288388181</v>
      </c>
      <c r="N11386" s="17">
        <f t="shared" ca="1" si="804"/>
        <v>37.754918937403332</v>
      </c>
      <c r="O11386" s="17">
        <f t="shared" ca="1" si="805"/>
        <v>96.174593288388181</v>
      </c>
      <c r="P11386" s="17">
        <f t="shared" ca="1" si="808"/>
        <v>0.1216537507459636</v>
      </c>
      <c r="Q11386" s="17">
        <f t="shared" ca="1" si="809"/>
        <v>0.3098933948023645</v>
      </c>
    </row>
    <row r="11387" spans="1:17" x14ac:dyDescent="0.35">
      <c r="A11387" t="s">
        <v>2641</v>
      </c>
      <c r="B11387" t="s">
        <v>297</v>
      </c>
      <c r="C11387" t="s">
        <v>298</v>
      </c>
      <c r="D11387" t="s">
        <v>14</v>
      </c>
      <c r="E11387" t="s">
        <v>18</v>
      </c>
      <c r="F11387" t="s">
        <v>22</v>
      </c>
      <c r="G11387" t="s">
        <v>3040</v>
      </c>
      <c r="H11387">
        <v>4.7</v>
      </c>
      <c r="I11387">
        <v>446</v>
      </c>
      <c r="J11387">
        <v>25000</v>
      </c>
      <c r="K11387">
        <v>25000</v>
      </c>
      <c r="L11387" s="17">
        <f>IF($E11387&lt;&gt;"",VLOOKUP($E11387,GEMWs!$E$14:$L$20,7,FALSE),"")</f>
        <v>5950.3939027696888</v>
      </c>
      <c r="M11387" s="17">
        <f>IF($E11387&lt;&gt;"",VLOOKUP($E11387,GEMWs!$E$14:$L$20,8,FALSE),"")</f>
        <v>10539.430626954083</v>
      </c>
      <c r="N11387" s="17">
        <f t="shared" si="804"/>
        <v>25000</v>
      </c>
      <c r="O11387" s="17">
        <f t="shared" si="805"/>
        <v>25000</v>
      </c>
      <c r="P11387" s="17">
        <f t="shared" si="808"/>
        <v>1.8800000000000002E-4</v>
      </c>
      <c r="Q11387" s="17">
        <f t="shared" si="809"/>
        <v>1.8800000000000002E-4</v>
      </c>
    </row>
    <row r="11388" spans="1:17" x14ac:dyDescent="0.35">
      <c r="A11388" t="s">
        <v>2641</v>
      </c>
      <c r="B11388" t="s">
        <v>2987</v>
      </c>
      <c r="D11388" t="s">
        <v>14</v>
      </c>
      <c r="E11388" t="s">
        <v>21</v>
      </c>
      <c r="G11388" t="s">
        <v>3040</v>
      </c>
      <c r="H11388">
        <v>209.2</v>
      </c>
      <c r="J11388">
        <v>0</v>
      </c>
      <c r="K11388">
        <v>0</v>
      </c>
      <c r="L11388" s="17">
        <f>IF($E11388&lt;&gt;"",VLOOKUP($E11388,GEMWs!$E$14:$L$20,7,FALSE),"")</f>
        <v>37.754918937403332</v>
      </c>
      <c r="M11388" s="17">
        <f>IF($E11388&lt;&gt;"",VLOOKUP($E11388,GEMWs!$E$14:$L$20,8,FALSE),"")</f>
        <v>96.174593288388181</v>
      </c>
      <c r="N11388" s="17">
        <f t="shared" ca="1" si="804"/>
        <v>37.754918937403332</v>
      </c>
      <c r="O11388" s="17">
        <f t="shared" ca="1" si="805"/>
        <v>96.174593288388181</v>
      </c>
      <c r="P11388" s="17">
        <f t="shared" ca="1" si="808"/>
        <v>2.1752106543637253</v>
      </c>
      <c r="Q11388" s="17">
        <f t="shared" ca="1" si="809"/>
        <v>5.5409998455260387</v>
      </c>
    </row>
    <row r="11389" spans="1:17" x14ac:dyDescent="0.35">
      <c r="A11389" t="s">
        <v>2641</v>
      </c>
      <c r="B11389" t="s">
        <v>875</v>
      </c>
      <c r="D11389" t="s">
        <v>14</v>
      </c>
      <c r="E11389" t="s">
        <v>21</v>
      </c>
      <c r="G11389" t="s">
        <v>3040</v>
      </c>
      <c r="H11389">
        <v>4.8</v>
      </c>
      <c r="J11389">
        <v>0</v>
      </c>
      <c r="K11389">
        <v>0</v>
      </c>
      <c r="L11389" s="17">
        <f>IF($E11389&lt;&gt;"",VLOOKUP($E11389,GEMWs!$E$14:$L$20,7,FALSE),"")</f>
        <v>37.754918937403332</v>
      </c>
      <c r="M11389" s="17">
        <f>IF($E11389&lt;&gt;"",VLOOKUP($E11389,GEMWs!$E$14:$L$20,8,FALSE),"")</f>
        <v>96.174593288388181</v>
      </c>
      <c r="N11389" s="17">
        <f t="shared" ca="1" si="804"/>
        <v>37.754918937403332</v>
      </c>
      <c r="O11389" s="17">
        <f t="shared" ca="1" si="805"/>
        <v>96.174593288388181</v>
      </c>
      <c r="P11389" s="17">
        <f t="shared" ca="1" si="808"/>
        <v>4.9909231075267117E-2</v>
      </c>
      <c r="Q11389" s="17">
        <f t="shared" ca="1" si="809"/>
        <v>0.12713575171379057</v>
      </c>
    </row>
    <row r="11390" spans="1:17" x14ac:dyDescent="0.35">
      <c r="A11390" t="s">
        <v>2641</v>
      </c>
      <c r="B11390" t="s">
        <v>199</v>
      </c>
      <c r="D11390" t="s">
        <v>22</v>
      </c>
      <c r="G11390" t="s">
        <v>3040</v>
      </c>
      <c r="H11390">
        <v>348</v>
      </c>
      <c r="J11390">
        <v>0</v>
      </c>
      <c r="K11390">
        <v>0</v>
      </c>
      <c r="L11390" s="17" t="str">
        <f>IF($E11390&lt;&gt;"",VLOOKUP($E11390,GEMWs!$E$14:$L$20,7,FALSE),"")</f>
        <v/>
      </c>
      <c r="M11390" s="17" t="str">
        <f>IF($E11390&lt;&gt;"",VLOOKUP($E11390,GEMWs!$E$14:$L$20,8,FALSE),"")</f>
        <v/>
      </c>
      <c r="N11390" s="17">
        <f t="shared" ca="1" si="804"/>
        <v>0</v>
      </c>
      <c r="O11390" s="17">
        <f t="shared" ca="1" si="805"/>
        <v>0</v>
      </c>
      <c r="P11390" s="17">
        <f t="shared" ca="1" si="808"/>
        <v>0</v>
      </c>
      <c r="Q11390" s="17">
        <f t="shared" ca="1" si="809"/>
        <v>0</v>
      </c>
    </row>
    <row r="11391" spans="1:17" x14ac:dyDescent="0.35">
      <c r="A11391" t="s">
        <v>2641</v>
      </c>
      <c r="B11391" t="s">
        <v>186</v>
      </c>
      <c r="C11391" t="s">
        <v>187</v>
      </c>
      <c r="D11391" t="s">
        <v>14</v>
      </c>
      <c r="E11391" t="s">
        <v>21</v>
      </c>
      <c r="F11391" t="s">
        <v>14</v>
      </c>
      <c r="G11391" t="s">
        <v>3040</v>
      </c>
      <c r="H11391">
        <v>54.4</v>
      </c>
      <c r="I11391">
        <v>337</v>
      </c>
      <c r="J11391">
        <v>53.942762999999999</v>
      </c>
      <c r="K11391">
        <v>180000</v>
      </c>
      <c r="L11391" s="17">
        <f>IF($E11391&lt;&gt;"",VLOOKUP($E11391,GEMWs!$E$14:$L$20,7,FALSE),"")</f>
        <v>37.754918937403332</v>
      </c>
      <c r="M11391" s="17">
        <f>IF($E11391&lt;&gt;"",VLOOKUP($E11391,GEMWs!$E$14:$L$20,8,FALSE),"")</f>
        <v>96.174593288388181</v>
      </c>
      <c r="N11391" s="17">
        <f t="shared" si="804"/>
        <v>53.942762999999999</v>
      </c>
      <c r="O11391" s="17">
        <f t="shared" si="805"/>
        <v>180000</v>
      </c>
      <c r="P11391" s="17">
        <f t="shared" si="808"/>
        <v>3.0222222222222223E-4</v>
      </c>
      <c r="Q11391" s="17">
        <f t="shared" si="809"/>
        <v>1.0084763362974196</v>
      </c>
    </row>
    <row r="11392" spans="1:17" x14ac:dyDescent="0.35">
      <c r="A11392" t="s">
        <v>2641</v>
      </c>
      <c r="B11392" t="s">
        <v>1096</v>
      </c>
      <c r="C11392" t="s">
        <v>1097</v>
      </c>
      <c r="D11392" t="s">
        <v>14</v>
      </c>
      <c r="E11392" t="s">
        <v>21</v>
      </c>
      <c r="F11392" t="s">
        <v>22</v>
      </c>
      <c r="G11392" t="s">
        <v>3040</v>
      </c>
      <c r="H11392">
        <v>47.9</v>
      </c>
      <c r="I11392">
        <v>406</v>
      </c>
      <c r="J11392">
        <v>8000</v>
      </c>
      <c r="K11392">
        <v>8000</v>
      </c>
      <c r="L11392" s="17">
        <f>IF($E11392&lt;&gt;"",VLOOKUP($E11392,GEMWs!$E$14:$L$20,7,FALSE),"")</f>
        <v>37.754918937403332</v>
      </c>
      <c r="M11392" s="17">
        <f>IF($E11392&lt;&gt;"",VLOOKUP($E11392,GEMWs!$E$14:$L$20,8,FALSE),"")</f>
        <v>96.174593288388181</v>
      </c>
      <c r="N11392" s="17">
        <f t="shared" si="804"/>
        <v>8000</v>
      </c>
      <c r="O11392" s="17">
        <f t="shared" si="805"/>
        <v>8000</v>
      </c>
      <c r="P11392" s="17">
        <f t="shared" si="808"/>
        <v>5.9874999999999998E-3</v>
      </c>
      <c r="Q11392" s="17">
        <f t="shared" si="809"/>
        <v>5.9874999999999998E-3</v>
      </c>
    </row>
    <row r="11393" spans="1:17" x14ac:dyDescent="0.35">
      <c r="A11393" t="s">
        <v>2641</v>
      </c>
      <c r="B11393" t="s">
        <v>233</v>
      </c>
      <c r="D11393" t="s">
        <v>22</v>
      </c>
      <c r="G11393" t="s">
        <v>3040</v>
      </c>
      <c r="H11393">
        <v>992.8</v>
      </c>
      <c r="J11393">
        <v>0</v>
      </c>
      <c r="K11393">
        <v>0</v>
      </c>
      <c r="L11393" s="17" t="str">
        <f>IF($E11393&lt;&gt;"",VLOOKUP($E11393,GEMWs!$E$14:$L$20,7,FALSE),"")</f>
        <v/>
      </c>
      <c r="M11393" s="17" t="str">
        <f>IF($E11393&lt;&gt;"",VLOOKUP($E11393,GEMWs!$E$14:$L$20,8,FALSE),"")</f>
        <v/>
      </c>
      <c r="N11393" s="17">
        <f t="shared" ca="1" si="804"/>
        <v>0</v>
      </c>
      <c r="O11393" s="17">
        <f t="shared" ca="1" si="805"/>
        <v>0</v>
      </c>
      <c r="P11393" s="17">
        <f t="shared" ca="1" si="808"/>
        <v>0</v>
      </c>
      <c r="Q11393" s="17">
        <f t="shared" ca="1" si="809"/>
        <v>0</v>
      </c>
    </row>
    <row r="11394" spans="1:17" x14ac:dyDescent="0.35">
      <c r="A11394" t="s">
        <v>2641</v>
      </c>
      <c r="B11394" t="s">
        <v>2805</v>
      </c>
      <c r="C11394" t="s">
        <v>2806</v>
      </c>
      <c r="D11394" t="s">
        <v>14</v>
      </c>
      <c r="E11394" t="s">
        <v>21</v>
      </c>
      <c r="G11394" t="s">
        <v>3040</v>
      </c>
      <c r="H11394">
        <v>8.6999999999999993</v>
      </c>
      <c r="J11394">
        <v>0</v>
      </c>
      <c r="K11394">
        <v>0</v>
      </c>
      <c r="L11394" s="17">
        <f>IF($E11394&lt;&gt;"",VLOOKUP($E11394,GEMWs!$E$14:$L$20,7,FALSE),"")</f>
        <v>37.754918937403332</v>
      </c>
      <c r="M11394" s="17">
        <f>IF($E11394&lt;&gt;"",VLOOKUP($E11394,GEMWs!$E$14:$L$20,8,FALSE),"")</f>
        <v>96.174593288388181</v>
      </c>
      <c r="N11394" s="17">
        <f t="shared" ca="1" si="804"/>
        <v>37.754918937403332</v>
      </c>
      <c r="O11394" s="17">
        <f t="shared" ca="1" si="805"/>
        <v>96.174593288388181</v>
      </c>
      <c r="P11394" s="17">
        <f t="shared" ca="1" si="808"/>
        <v>9.0460481323921649E-2</v>
      </c>
      <c r="Q11394" s="17">
        <f t="shared" ca="1" si="809"/>
        <v>0.23043354998124541</v>
      </c>
    </row>
    <row r="11395" spans="1:17" x14ac:dyDescent="0.35">
      <c r="A11395" t="s">
        <v>2641</v>
      </c>
      <c r="B11395" t="s">
        <v>2144</v>
      </c>
      <c r="D11395" t="s">
        <v>14</v>
      </c>
      <c r="E11395" t="s">
        <v>21</v>
      </c>
      <c r="G11395" t="s">
        <v>3040</v>
      </c>
      <c r="H11395">
        <v>1376</v>
      </c>
      <c r="J11395">
        <v>0</v>
      </c>
      <c r="K11395">
        <v>0</v>
      </c>
      <c r="L11395" s="17">
        <f>IF($E11395&lt;&gt;"",VLOOKUP($E11395,GEMWs!$E$14:$L$20,7,FALSE),"")</f>
        <v>37.754918937403332</v>
      </c>
      <c r="M11395" s="17">
        <f>IF($E11395&lt;&gt;"",VLOOKUP($E11395,GEMWs!$E$14:$L$20,8,FALSE),"")</f>
        <v>96.174593288388181</v>
      </c>
      <c r="N11395" s="17">
        <f t="shared" ca="1" si="804"/>
        <v>37.754918937403332</v>
      </c>
      <c r="O11395" s="17">
        <f t="shared" ca="1" si="805"/>
        <v>96.174593288388181</v>
      </c>
      <c r="P11395" s="17">
        <f t="shared" ca="1" si="808"/>
        <v>14.307312908243242</v>
      </c>
      <c r="Q11395" s="17">
        <f t="shared" ca="1" si="809"/>
        <v>36.445582157953297</v>
      </c>
    </row>
    <row r="11396" spans="1:17" x14ac:dyDescent="0.35">
      <c r="A11396" t="s">
        <v>2641</v>
      </c>
      <c r="B11396" t="s">
        <v>182</v>
      </c>
      <c r="C11396" t="s">
        <v>183</v>
      </c>
      <c r="D11396" t="s">
        <v>14</v>
      </c>
      <c r="E11396" t="s">
        <v>21</v>
      </c>
      <c r="F11396" t="s">
        <v>22</v>
      </c>
      <c r="G11396" t="s">
        <v>3040</v>
      </c>
      <c r="H11396">
        <v>417</v>
      </c>
      <c r="I11396">
        <v>338</v>
      </c>
      <c r="J11396">
        <v>4536</v>
      </c>
      <c r="K11396">
        <v>38636</v>
      </c>
      <c r="L11396" s="17">
        <f>IF($E11396&lt;&gt;"",VLOOKUP($E11396,GEMWs!$E$14:$L$20,7,FALSE),"")</f>
        <v>37.754918937403332</v>
      </c>
      <c r="M11396" s="17">
        <f>IF($E11396&lt;&gt;"",VLOOKUP($E11396,GEMWs!$E$14:$L$20,8,FALSE),"")</f>
        <v>96.174593288388181</v>
      </c>
      <c r="N11396" s="17">
        <f t="shared" si="804"/>
        <v>4536</v>
      </c>
      <c r="O11396" s="17">
        <f t="shared" si="805"/>
        <v>38636</v>
      </c>
      <c r="P11396" s="17">
        <f t="shared" si="808"/>
        <v>1.0793042758049487E-2</v>
      </c>
      <c r="Q11396" s="17">
        <f t="shared" si="809"/>
        <v>9.1931216931216933E-2</v>
      </c>
    </row>
    <row r="11397" spans="1:17" x14ac:dyDescent="0.35">
      <c r="A11397" t="s">
        <v>2641</v>
      </c>
      <c r="B11397" t="s">
        <v>1098</v>
      </c>
      <c r="C11397" t="s">
        <v>1099</v>
      </c>
      <c r="D11397" t="s">
        <v>14</v>
      </c>
      <c r="E11397" t="s">
        <v>21</v>
      </c>
      <c r="F11397" t="s">
        <v>22</v>
      </c>
      <c r="G11397" t="s">
        <v>3040</v>
      </c>
      <c r="H11397">
        <v>19.8</v>
      </c>
      <c r="I11397">
        <v>408</v>
      </c>
      <c r="J11397">
        <v>907</v>
      </c>
      <c r="K11397">
        <v>1814</v>
      </c>
      <c r="L11397" s="17">
        <f>IF($E11397&lt;&gt;"",VLOOKUP($E11397,GEMWs!$E$14:$L$20,7,FALSE),"")</f>
        <v>37.754918937403332</v>
      </c>
      <c r="M11397" s="17">
        <f>IF($E11397&lt;&gt;"",VLOOKUP($E11397,GEMWs!$E$14:$L$20,8,FALSE),"")</f>
        <v>96.174593288388181</v>
      </c>
      <c r="N11397" s="17">
        <f t="shared" si="804"/>
        <v>907</v>
      </c>
      <c r="O11397" s="17">
        <f t="shared" si="805"/>
        <v>1814</v>
      </c>
      <c r="P11397" s="17">
        <f t="shared" si="808"/>
        <v>1.091510474090408E-2</v>
      </c>
      <c r="Q11397" s="17">
        <f t="shared" si="809"/>
        <v>2.1830209481808159E-2</v>
      </c>
    </row>
    <row r="11398" spans="1:17" x14ac:dyDescent="0.35">
      <c r="A11398" t="s">
        <v>2641</v>
      </c>
      <c r="B11398" t="s">
        <v>2702</v>
      </c>
      <c r="C11398" t="s">
        <v>2703</v>
      </c>
      <c r="D11398" t="s">
        <v>14</v>
      </c>
      <c r="E11398" t="s">
        <v>21</v>
      </c>
      <c r="F11398" t="s">
        <v>22</v>
      </c>
      <c r="G11398" t="s">
        <v>3040</v>
      </c>
      <c r="H11398">
        <v>33.1</v>
      </c>
      <c r="I11398">
        <v>339</v>
      </c>
      <c r="J11398">
        <v>13636</v>
      </c>
      <c r="K11398">
        <v>36364</v>
      </c>
      <c r="L11398" s="17">
        <f>IF($E11398&lt;&gt;"",VLOOKUP($E11398,GEMWs!$E$14:$L$20,7,FALSE),"")</f>
        <v>37.754918937403332</v>
      </c>
      <c r="M11398" s="17">
        <f>IF($E11398&lt;&gt;"",VLOOKUP($E11398,GEMWs!$E$14:$L$20,8,FALSE),"")</f>
        <v>96.174593288388181</v>
      </c>
      <c r="N11398" s="17">
        <f t="shared" si="804"/>
        <v>13636</v>
      </c>
      <c r="O11398" s="17">
        <f t="shared" si="805"/>
        <v>36364</v>
      </c>
      <c r="P11398" s="17">
        <f t="shared" si="808"/>
        <v>9.1024089759102417E-4</v>
      </c>
      <c r="Q11398" s="17">
        <f t="shared" si="809"/>
        <v>2.4273980639483721E-3</v>
      </c>
    </row>
    <row r="11399" spans="1:17" x14ac:dyDescent="0.35">
      <c r="A11399" t="s">
        <v>2641</v>
      </c>
      <c r="B11399" t="s">
        <v>2754</v>
      </c>
      <c r="D11399" t="s">
        <v>22</v>
      </c>
      <c r="G11399" t="s">
        <v>3040</v>
      </c>
      <c r="H11399">
        <v>897.8</v>
      </c>
      <c r="J11399">
        <v>0</v>
      </c>
      <c r="K11399">
        <v>0</v>
      </c>
      <c r="L11399" s="17" t="str">
        <f>IF($E11399&lt;&gt;"",VLOOKUP($E11399,GEMWs!$E$14:$L$20,7,FALSE),"")</f>
        <v/>
      </c>
      <c r="M11399" s="17" t="str">
        <f>IF($E11399&lt;&gt;"",VLOOKUP($E11399,GEMWs!$E$14:$L$20,8,FALSE),"")</f>
        <v/>
      </c>
      <c r="N11399" s="17">
        <f t="shared" ca="1" si="804"/>
        <v>0</v>
      </c>
      <c r="O11399" s="17">
        <f t="shared" ca="1" si="805"/>
        <v>0</v>
      </c>
      <c r="P11399" s="17">
        <f t="shared" ca="1" si="808"/>
        <v>0</v>
      </c>
      <c r="Q11399" s="17">
        <f t="shared" ca="1" si="809"/>
        <v>0</v>
      </c>
    </row>
    <row r="11400" spans="1:17" x14ac:dyDescent="0.35">
      <c r="A11400" t="s">
        <v>2641</v>
      </c>
      <c r="B11400" t="s">
        <v>2836</v>
      </c>
      <c r="C11400" t="s">
        <v>2837</v>
      </c>
      <c r="D11400" t="s">
        <v>14</v>
      </c>
      <c r="E11400" t="s">
        <v>21</v>
      </c>
      <c r="G11400" t="s">
        <v>3040</v>
      </c>
      <c r="H11400">
        <v>4</v>
      </c>
      <c r="J11400">
        <v>0</v>
      </c>
      <c r="K11400">
        <v>0</v>
      </c>
      <c r="L11400" s="17">
        <f>IF($E11400&lt;&gt;"",VLOOKUP($E11400,GEMWs!$E$14:$L$20,7,FALSE),"")</f>
        <v>37.754918937403332</v>
      </c>
      <c r="M11400" s="17">
        <f>IF($E11400&lt;&gt;"",VLOOKUP($E11400,GEMWs!$E$14:$L$20,8,FALSE),"")</f>
        <v>96.174593288388181</v>
      </c>
      <c r="N11400" s="17">
        <f t="shared" ca="1" si="804"/>
        <v>37.754918937403332</v>
      </c>
      <c r="O11400" s="17">
        <f t="shared" ca="1" si="805"/>
        <v>96.174593288388181</v>
      </c>
      <c r="P11400" s="17">
        <f t="shared" ca="1" si="808"/>
        <v>4.1591025896055935E-2</v>
      </c>
      <c r="Q11400" s="17">
        <f t="shared" ca="1" si="809"/>
        <v>0.10594645976149215</v>
      </c>
    </row>
    <row r="11401" spans="1:17" x14ac:dyDescent="0.35">
      <c r="A11401" t="s">
        <v>2641</v>
      </c>
      <c r="B11401" t="s">
        <v>1137</v>
      </c>
      <c r="D11401" t="s">
        <v>22</v>
      </c>
      <c r="G11401" t="s">
        <v>3040</v>
      </c>
      <c r="H11401">
        <v>3530.5</v>
      </c>
      <c r="J11401">
        <v>0</v>
      </c>
      <c r="K11401">
        <v>0</v>
      </c>
      <c r="L11401" s="17" t="str">
        <f>IF($E11401&lt;&gt;"",VLOOKUP($E11401,GEMWs!$E$14:$L$20,7,FALSE),"")</f>
        <v/>
      </c>
      <c r="M11401" s="17" t="str">
        <f>IF($E11401&lt;&gt;"",VLOOKUP($E11401,GEMWs!$E$14:$L$20,8,FALSE),"")</f>
        <v/>
      </c>
      <c r="N11401" s="17">
        <f t="shared" ca="1" si="804"/>
        <v>0</v>
      </c>
      <c r="O11401" s="17">
        <f t="shared" ca="1" si="805"/>
        <v>0</v>
      </c>
      <c r="P11401" s="17">
        <f t="shared" ca="1" si="808"/>
        <v>0</v>
      </c>
      <c r="Q11401" s="17">
        <f t="shared" ca="1" si="809"/>
        <v>0</v>
      </c>
    </row>
    <row r="11402" spans="1:17" x14ac:dyDescent="0.35">
      <c r="A11402" t="s">
        <v>2641</v>
      </c>
      <c r="B11402" t="s">
        <v>2755</v>
      </c>
      <c r="D11402" t="s">
        <v>14</v>
      </c>
      <c r="E11402" t="s">
        <v>21</v>
      </c>
      <c r="G11402" t="s">
        <v>3040</v>
      </c>
      <c r="H11402">
        <v>294.60000000000002</v>
      </c>
      <c r="J11402">
        <v>0</v>
      </c>
      <c r="K11402">
        <v>0</v>
      </c>
      <c r="L11402" s="17">
        <f>IF($E11402&lt;&gt;"",VLOOKUP($E11402,GEMWs!$E$14:$L$20,7,FALSE),"")</f>
        <v>37.754918937403332</v>
      </c>
      <c r="M11402" s="17">
        <f>IF($E11402&lt;&gt;"",VLOOKUP($E11402,GEMWs!$E$14:$L$20,8,FALSE),"")</f>
        <v>96.174593288388181</v>
      </c>
      <c r="N11402" s="17">
        <f t="shared" ca="1" si="804"/>
        <v>37.754918937403332</v>
      </c>
      <c r="O11402" s="17">
        <f t="shared" ca="1" si="805"/>
        <v>96.174593288388181</v>
      </c>
      <c r="P11402" s="17">
        <f t="shared" ca="1" si="808"/>
        <v>3.0631790572445197</v>
      </c>
      <c r="Q11402" s="17">
        <f t="shared" ca="1" si="809"/>
        <v>7.8029567614338973</v>
      </c>
    </row>
    <row r="11403" spans="1:17" x14ac:dyDescent="0.35">
      <c r="A11403" t="s">
        <v>2641</v>
      </c>
      <c r="B11403" t="s">
        <v>2756</v>
      </c>
      <c r="D11403" t="s">
        <v>14</v>
      </c>
      <c r="E11403" t="s">
        <v>21</v>
      </c>
      <c r="G11403" t="s">
        <v>3040</v>
      </c>
      <c r="H11403">
        <v>15.4</v>
      </c>
      <c r="J11403">
        <v>0</v>
      </c>
      <c r="K11403">
        <v>0</v>
      </c>
      <c r="L11403" s="17">
        <f>IF($E11403&lt;&gt;"",VLOOKUP($E11403,GEMWs!$E$14:$L$20,7,FALSE),"")</f>
        <v>37.754918937403332</v>
      </c>
      <c r="M11403" s="17">
        <f>IF($E11403&lt;&gt;"",VLOOKUP($E11403,GEMWs!$E$14:$L$20,8,FALSE),"")</f>
        <v>96.174593288388181</v>
      </c>
      <c r="N11403" s="17">
        <f t="shared" ca="1" si="804"/>
        <v>37.754918937403332</v>
      </c>
      <c r="O11403" s="17">
        <f t="shared" ca="1" si="805"/>
        <v>96.174593288388181</v>
      </c>
      <c r="P11403" s="17">
        <f t="shared" ca="1" si="808"/>
        <v>0.16012544969981535</v>
      </c>
      <c r="Q11403" s="17">
        <f t="shared" ca="1" si="809"/>
        <v>0.40789387008174477</v>
      </c>
    </row>
    <row r="11404" spans="1:17" x14ac:dyDescent="0.35">
      <c r="A11404" t="s">
        <v>2641</v>
      </c>
      <c r="B11404" t="s">
        <v>2145</v>
      </c>
      <c r="C11404" t="s">
        <v>158</v>
      </c>
      <c r="D11404" t="s">
        <v>14</v>
      </c>
      <c r="E11404" t="s">
        <v>21</v>
      </c>
      <c r="G11404" t="s">
        <v>3040</v>
      </c>
      <c r="H11404">
        <v>4.5</v>
      </c>
      <c r="J11404">
        <v>0</v>
      </c>
      <c r="K11404">
        <v>0</v>
      </c>
      <c r="L11404" s="17">
        <f>IF($E11404&lt;&gt;"",VLOOKUP($E11404,GEMWs!$E$14:$L$20,7,FALSE),"")</f>
        <v>37.754918937403332</v>
      </c>
      <c r="M11404" s="17">
        <f>IF($E11404&lt;&gt;"",VLOOKUP($E11404,GEMWs!$E$14:$L$20,8,FALSE),"")</f>
        <v>96.174593288388181</v>
      </c>
      <c r="N11404" s="17">
        <f t="shared" ca="1" si="804"/>
        <v>37.754918937403332</v>
      </c>
      <c r="O11404" s="17">
        <f t="shared" ca="1" si="805"/>
        <v>96.174593288388181</v>
      </c>
      <c r="P11404" s="17">
        <f t="shared" ca="1" si="808"/>
        <v>4.6789904133062922E-2</v>
      </c>
      <c r="Q11404" s="17">
        <f t="shared" ca="1" si="809"/>
        <v>0.11918976723167866</v>
      </c>
    </row>
    <row r="11405" spans="1:17" x14ac:dyDescent="0.35">
      <c r="A11405" t="s">
        <v>2641</v>
      </c>
      <c r="B11405" t="s">
        <v>1100</v>
      </c>
      <c r="C11405" t="s">
        <v>1101</v>
      </c>
      <c r="D11405" t="s">
        <v>14</v>
      </c>
      <c r="E11405" t="s">
        <v>21</v>
      </c>
      <c r="F11405" t="s">
        <v>22</v>
      </c>
      <c r="G11405" t="s">
        <v>3040</v>
      </c>
      <c r="H11405">
        <v>1916.9</v>
      </c>
      <c r="I11405">
        <v>409</v>
      </c>
      <c r="J11405">
        <v>2360.65</v>
      </c>
      <c r="K11405">
        <v>3656.43</v>
      </c>
      <c r="L11405" s="17">
        <f>IF($E11405&lt;&gt;"",VLOOKUP($E11405,GEMWs!$E$14:$L$20,7,FALSE),"")</f>
        <v>37.754918937403332</v>
      </c>
      <c r="M11405" s="17">
        <f>IF($E11405&lt;&gt;"",VLOOKUP($E11405,GEMWs!$E$14:$L$20,8,FALSE),"")</f>
        <v>96.174593288388181</v>
      </c>
      <c r="N11405" s="17">
        <f t="shared" si="804"/>
        <v>2360.65</v>
      </c>
      <c r="O11405" s="17">
        <f t="shared" si="805"/>
        <v>3656.43</v>
      </c>
      <c r="P11405" s="17">
        <f t="shared" si="808"/>
        <v>0.52425453242643782</v>
      </c>
      <c r="Q11405" s="17">
        <f t="shared" si="809"/>
        <v>0.81202211255374579</v>
      </c>
    </row>
    <row r="11406" spans="1:17" x14ac:dyDescent="0.35">
      <c r="A11406" t="s">
        <v>2641</v>
      </c>
      <c r="B11406" t="s">
        <v>2789</v>
      </c>
      <c r="C11406" t="s">
        <v>158</v>
      </c>
      <c r="D11406" t="s">
        <v>14</v>
      </c>
      <c r="E11406" t="s">
        <v>21</v>
      </c>
      <c r="G11406" t="s">
        <v>3040</v>
      </c>
      <c r="H11406">
        <v>4.5999999999999996</v>
      </c>
      <c r="J11406">
        <v>0</v>
      </c>
      <c r="K11406">
        <v>0</v>
      </c>
      <c r="L11406" s="17">
        <f>IF($E11406&lt;&gt;"",VLOOKUP($E11406,GEMWs!$E$14:$L$20,7,FALSE),"")</f>
        <v>37.754918937403332</v>
      </c>
      <c r="M11406" s="17">
        <f>IF($E11406&lt;&gt;"",VLOOKUP($E11406,GEMWs!$E$14:$L$20,8,FALSE),"")</f>
        <v>96.174593288388181</v>
      </c>
      <c r="N11406" s="17">
        <f t="shared" ca="1" si="804"/>
        <v>37.754918937403332</v>
      </c>
      <c r="O11406" s="17">
        <f t="shared" ca="1" si="805"/>
        <v>96.174593288388181</v>
      </c>
      <c r="P11406" s="17">
        <f t="shared" ca="1" si="808"/>
        <v>4.7829679780464318E-2</v>
      </c>
      <c r="Q11406" s="17">
        <f t="shared" ca="1" si="809"/>
        <v>0.12183842872571596</v>
      </c>
    </row>
    <row r="11407" spans="1:17" x14ac:dyDescent="0.35">
      <c r="A11407" t="s">
        <v>2641</v>
      </c>
      <c r="B11407" t="s">
        <v>2146</v>
      </c>
      <c r="C11407" t="s">
        <v>158</v>
      </c>
      <c r="D11407" t="s">
        <v>14</v>
      </c>
      <c r="E11407" t="s">
        <v>21</v>
      </c>
      <c r="G11407" t="s">
        <v>3040</v>
      </c>
      <c r="H11407">
        <v>56.7</v>
      </c>
      <c r="J11407">
        <v>0</v>
      </c>
      <c r="K11407">
        <v>0</v>
      </c>
      <c r="L11407" s="17">
        <f>IF($E11407&lt;&gt;"",VLOOKUP($E11407,GEMWs!$E$14:$L$20,7,FALSE),"")</f>
        <v>37.754918937403332</v>
      </c>
      <c r="M11407" s="17">
        <f>IF($E11407&lt;&gt;"",VLOOKUP($E11407,GEMWs!$E$14:$L$20,8,FALSE),"")</f>
        <v>96.174593288388181</v>
      </c>
      <c r="N11407" s="17">
        <f t="shared" ca="1" si="804"/>
        <v>37.754918937403332</v>
      </c>
      <c r="O11407" s="17">
        <f t="shared" ca="1" si="805"/>
        <v>96.174593288388181</v>
      </c>
      <c r="P11407" s="17">
        <f t="shared" ca="1" si="808"/>
        <v>0.58955279207659284</v>
      </c>
      <c r="Q11407" s="17">
        <f t="shared" ca="1" si="809"/>
        <v>1.5017910671191512</v>
      </c>
    </row>
    <row r="11408" spans="1:17" x14ac:dyDescent="0.35">
      <c r="A11408" t="s">
        <v>2641</v>
      </c>
      <c r="B11408" t="s">
        <v>2757</v>
      </c>
      <c r="D11408" t="s">
        <v>14</v>
      </c>
      <c r="E11408" t="s">
        <v>21</v>
      </c>
      <c r="G11408" t="s">
        <v>3040</v>
      </c>
      <c r="H11408">
        <v>1141.5</v>
      </c>
      <c r="J11408">
        <v>0</v>
      </c>
      <c r="K11408">
        <v>0</v>
      </c>
      <c r="L11408" s="17">
        <f>IF($E11408&lt;&gt;"",VLOOKUP($E11408,GEMWs!$E$14:$L$20,7,FALSE),"")</f>
        <v>37.754918937403332</v>
      </c>
      <c r="M11408" s="17">
        <f>IF($E11408&lt;&gt;"",VLOOKUP($E11408,GEMWs!$E$14:$L$20,8,FALSE),"")</f>
        <v>96.174593288388181</v>
      </c>
      <c r="N11408" s="17">
        <f t="shared" ca="1" si="804"/>
        <v>37.754918937403332</v>
      </c>
      <c r="O11408" s="17">
        <f t="shared" ca="1" si="805"/>
        <v>96.174593288388181</v>
      </c>
      <c r="P11408" s="17">
        <f t="shared" ca="1" si="808"/>
        <v>11.869039015086962</v>
      </c>
      <c r="Q11408" s="17">
        <f t="shared" ca="1" si="809"/>
        <v>30.234470954435821</v>
      </c>
    </row>
    <row r="11409" spans="1:17" x14ac:dyDescent="0.35">
      <c r="A11409" t="s">
        <v>2641</v>
      </c>
      <c r="B11409" t="s">
        <v>2704</v>
      </c>
      <c r="C11409" t="s">
        <v>2705</v>
      </c>
      <c r="D11409" t="s">
        <v>14</v>
      </c>
      <c r="E11409" t="s">
        <v>21</v>
      </c>
      <c r="F11409" t="s">
        <v>22</v>
      </c>
      <c r="G11409" t="s">
        <v>3040</v>
      </c>
      <c r="H11409">
        <v>90</v>
      </c>
      <c r="I11409">
        <v>410</v>
      </c>
      <c r="J11409">
        <v>9072</v>
      </c>
      <c r="K11409">
        <v>18144</v>
      </c>
      <c r="L11409" s="17">
        <f>IF($E11409&lt;&gt;"",VLOOKUP($E11409,GEMWs!$E$14:$L$20,7,FALSE),"")</f>
        <v>37.754918937403332</v>
      </c>
      <c r="M11409" s="17">
        <f>IF($E11409&lt;&gt;"",VLOOKUP($E11409,GEMWs!$E$14:$L$20,8,FALSE),"")</f>
        <v>96.174593288388181</v>
      </c>
      <c r="N11409" s="17">
        <f t="shared" si="804"/>
        <v>9072</v>
      </c>
      <c r="O11409" s="17">
        <f t="shared" si="805"/>
        <v>18144</v>
      </c>
      <c r="P11409" s="17">
        <f t="shared" si="808"/>
        <v>4.96031746031746E-3</v>
      </c>
      <c r="Q11409" s="17">
        <f t="shared" si="809"/>
        <v>9.9206349206349201E-3</v>
      </c>
    </row>
    <row r="11410" spans="1:17" x14ac:dyDescent="0.35">
      <c r="A11410" t="s">
        <v>2641</v>
      </c>
      <c r="B11410" t="s">
        <v>2758</v>
      </c>
      <c r="D11410" t="s">
        <v>14</v>
      </c>
      <c r="E11410" t="s">
        <v>21</v>
      </c>
      <c r="G11410" t="s">
        <v>3040</v>
      </c>
      <c r="H11410">
        <v>184.2</v>
      </c>
      <c r="J11410">
        <v>0</v>
      </c>
      <c r="K11410">
        <v>0</v>
      </c>
      <c r="L11410" s="17">
        <f>IF($E11410&lt;&gt;"",VLOOKUP($E11410,GEMWs!$E$14:$L$20,7,FALSE),"")</f>
        <v>37.754918937403332</v>
      </c>
      <c r="M11410" s="17">
        <f>IF($E11410&lt;&gt;"",VLOOKUP($E11410,GEMWs!$E$14:$L$20,8,FALSE),"")</f>
        <v>96.174593288388181</v>
      </c>
      <c r="N11410" s="17">
        <f t="shared" ca="1" si="804"/>
        <v>37.754918937403332</v>
      </c>
      <c r="O11410" s="17">
        <f t="shared" ca="1" si="805"/>
        <v>96.174593288388181</v>
      </c>
      <c r="P11410" s="17">
        <f t="shared" ca="1" si="808"/>
        <v>1.9152667425133756</v>
      </c>
      <c r="Q11410" s="17">
        <f t="shared" ca="1" si="809"/>
        <v>4.8788344720167132</v>
      </c>
    </row>
    <row r="11411" spans="1:17" x14ac:dyDescent="0.35">
      <c r="A11411" t="s">
        <v>2641</v>
      </c>
      <c r="B11411" t="s">
        <v>409</v>
      </c>
      <c r="D11411" t="s">
        <v>14</v>
      </c>
      <c r="E11411" t="s">
        <v>21</v>
      </c>
      <c r="G11411" t="s">
        <v>3040</v>
      </c>
      <c r="H11411">
        <v>95.1</v>
      </c>
      <c r="J11411">
        <v>0</v>
      </c>
      <c r="K11411">
        <v>0</v>
      </c>
      <c r="L11411" s="17">
        <f>IF($E11411&lt;&gt;"",VLOOKUP($E11411,GEMWs!$E$14:$L$20,7,FALSE),"")</f>
        <v>37.754918937403332</v>
      </c>
      <c r="M11411" s="17">
        <f>IF($E11411&lt;&gt;"",VLOOKUP($E11411,GEMWs!$E$14:$L$20,8,FALSE),"")</f>
        <v>96.174593288388181</v>
      </c>
      <c r="N11411" s="17">
        <f t="shared" ref="N11411:N11474" ca="1" si="810">IF($I11411&lt;&gt;"",J11411,IF(AND($D11411="Y",$M$6=236),L11411,0))</f>
        <v>37.754918937403332</v>
      </c>
      <c r="O11411" s="17">
        <f t="shared" ref="O11411:O11474" ca="1" si="811">IF($I11411&lt;&gt;"",K11411,IF(AND($D11411="Y",$M$6=236),M11411,0))</f>
        <v>96.174593288388181</v>
      </c>
      <c r="P11411" s="17">
        <f t="shared" ca="1" si="808"/>
        <v>0.98882664067872972</v>
      </c>
      <c r="Q11411" s="17">
        <f t="shared" ca="1" si="809"/>
        <v>2.5188770808294758</v>
      </c>
    </row>
    <row r="11412" spans="1:17" x14ac:dyDescent="0.35">
      <c r="A11412" t="s">
        <v>2641</v>
      </c>
      <c r="B11412" t="s">
        <v>2688</v>
      </c>
      <c r="C11412" t="s">
        <v>2689</v>
      </c>
      <c r="D11412" t="s">
        <v>14</v>
      </c>
      <c r="E11412" t="s">
        <v>21</v>
      </c>
      <c r="F11412" t="s">
        <v>22</v>
      </c>
      <c r="G11412" t="s">
        <v>3040</v>
      </c>
      <c r="H11412">
        <v>396.7</v>
      </c>
      <c r="I11412">
        <v>411</v>
      </c>
      <c r="J11412">
        <v>300</v>
      </c>
      <c r="K11412">
        <v>1814</v>
      </c>
      <c r="L11412" s="17">
        <f>IF($E11412&lt;&gt;"",VLOOKUP($E11412,GEMWs!$E$14:$L$20,7,FALSE),"")</f>
        <v>37.754918937403332</v>
      </c>
      <c r="M11412" s="17">
        <f>IF($E11412&lt;&gt;"",VLOOKUP($E11412,GEMWs!$E$14:$L$20,8,FALSE),"")</f>
        <v>96.174593288388181</v>
      </c>
      <c r="N11412" s="17">
        <f t="shared" si="810"/>
        <v>300</v>
      </c>
      <c r="O11412" s="17">
        <f t="shared" si="811"/>
        <v>1814</v>
      </c>
      <c r="P11412" s="17">
        <f t="shared" si="808"/>
        <v>0.21868798235942669</v>
      </c>
      <c r="Q11412" s="17">
        <f t="shared" si="809"/>
        <v>1.3223333333333334</v>
      </c>
    </row>
    <row r="11413" spans="1:17" x14ac:dyDescent="0.35">
      <c r="A11413" t="s">
        <v>2641</v>
      </c>
      <c r="B11413" t="s">
        <v>2759</v>
      </c>
      <c r="D11413" t="s">
        <v>14</v>
      </c>
      <c r="E11413" t="s">
        <v>21</v>
      </c>
      <c r="G11413" t="s">
        <v>3040</v>
      </c>
      <c r="H11413">
        <v>58.4</v>
      </c>
      <c r="J11413">
        <v>0</v>
      </c>
      <c r="K11413">
        <v>0</v>
      </c>
      <c r="L11413" s="17">
        <f>IF($E11413&lt;&gt;"",VLOOKUP($E11413,GEMWs!$E$14:$L$20,7,FALSE),"")</f>
        <v>37.754918937403332</v>
      </c>
      <c r="M11413" s="17">
        <f>IF($E11413&lt;&gt;"",VLOOKUP($E11413,GEMWs!$E$14:$L$20,8,FALSE),"")</f>
        <v>96.174593288388181</v>
      </c>
      <c r="N11413" s="17">
        <f t="shared" ca="1" si="810"/>
        <v>37.754918937403332</v>
      </c>
      <c r="O11413" s="17">
        <f t="shared" ca="1" si="811"/>
        <v>96.174593288388181</v>
      </c>
      <c r="P11413" s="17">
        <f t="shared" ca="1" si="808"/>
        <v>0.6072289780824166</v>
      </c>
      <c r="Q11413" s="17">
        <f t="shared" ca="1" si="809"/>
        <v>1.5468183125177852</v>
      </c>
    </row>
    <row r="11414" spans="1:17" x14ac:dyDescent="0.35">
      <c r="A11414" t="s">
        <v>2641</v>
      </c>
      <c r="B11414" t="s">
        <v>1102</v>
      </c>
      <c r="C11414" t="s">
        <v>1103</v>
      </c>
      <c r="D11414" t="s">
        <v>14</v>
      </c>
      <c r="E11414" t="s">
        <v>21</v>
      </c>
      <c r="F11414" t="s">
        <v>22</v>
      </c>
      <c r="G11414" t="s">
        <v>3040</v>
      </c>
      <c r="H11414">
        <v>2093.4</v>
      </c>
      <c r="I11414">
        <v>353</v>
      </c>
      <c r="J11414">
        <v>1400</v>
      </c>
      <c r="K11414">
        <v>1400</v>
      </c>
      <c r="L11414" s="17">
        <f>IF($E11414&lt;&gt;"",VLOOKUP($E11414,GEMWs!$E$14:$L$20,7,FALSE),"")</f>
        <v>37.754918937403332</v>
      </c>
      <c r="M11414" s="17">
        <f>IF($E11414&lt;&gt;"",VLOOKUP($E11414,GEMWs!$E$14:$L$20,8,FALSE),"")</f>
        <v>96.174593288388181</v>
      </c>
      <c r="N11414" s="17">
        <f t="shared" si="810"/>
        <v>1400</v>
      </c>
      <c r="O11414" s="17">
        <f t="shared" si="811"/>
        <v>1400</v>
      </c>
      <c r="P11414" s="17">
        <f t="shared" si="808"/>
        <v>1.4952857142857143</v>
      </c>
      <c r="Q11414" s="17">
        <f t="shared" si="809"/>
        <v>1.4952857142857143</v>
      </c>
    </row>
    <row r="11415" spans="1:17" x14ac:dyDescent="0.35">
      <c r="A11415" t="s">
        <v>2641</v>
      </c>
      <c r="B11415" t="s">
        <v>681</v>
      </c>
      <c r="C11415" t="s">
        <v>682</v>
      </c>
      <c r="D11415" t="s">
        <v>14</v>
      </c>
      <c r="E11415" t="s">
        <v>21</v>
      </c>
      <c r="F11415" t="s">
        <v>22</v>
      </c>
      <c r="G11415" t="s">
        <v>3040</v>
      </c>
      <c r="H11415">
        <v>783.4</v>
      </c>
      <c r="I11415">
        <v>412</v>
      </c>
      <c r="J11415">
        <v>300</v>
      </c>
      <c r="K11415">
        <v>1000</v>
      </c>
      <c r="L11415" s="17">
        <f>IF($E11415&lt;&gt;"",VLOOKUP($E11415,GEMWs!$E$14:$L$20,7,FALSE),"")</f>
        <v>37.754918937403332</v>
      </c>
      <c r="M11415" s="17">
        <f>IF($E11415&lt;&gt;"",VLOOKUP($E11415,GEMWs!$E$14:$L$20,8,FALSE),"")</f>
        <v>96.174593288388181</v>
      </c>
      <c r="N11415" s="17">
        <f t="shared" si="810"/>
        <v>300</v>
      </c>
      <c r="O11415" s="17">
        <f t="shared" si="811"/>
        <v>1000</v>
      </c>
      <c r="P11415" s="17">
        <f t="shared" si="808"/>
        <v>0.78339999999999999</v>
      </c>
      <c r="Q11415" s="17">
        <f t="shared" si="809"/>
        <v>2.6113333333333331</v>
      </c>
    </row>
    <row r="11416" spans="1:17" x14ac:dyDescent="0.35">
      <c r="A11416" t="s">
        <v>2641</v>
      </c>
      <c r="B11416" t="s">
        <v>1138</v>
      </c>
      <c r="D11416" t="s">
        <v>14</v>
      </c>
      <c r="E11416" t="s">
        <v>21</v>
      </c>
      <c r="G11416" t="s">
        <v>3040</v>
      </c>
      <c r="H11416">
        <v>15.2</v>
      </c>
      <c r="J11416">
        <v>0</v>
      </c>
      <c r="K11416">
        <v>0</v>
      </c>
      <c r="L11416" s="17">
        <f>IF($E11416&lt;&gt;"",VLOOKUP($E11416,GEMWs!$E$14:$L$20,7,FALSE),"")</f>
        <v>37.754918937403332</v>
      </c>
      <c r="M11416" s="17">
        <f>IF($E11416&lt;&gt;"",VLOOKUP($E11416,GEMWs!$E$14:$L$20,8,FALSE),"")</f>
        <v>96.174593288388181</v>
      </c>
      <c r="N11416" s="17">
        <f t="shared" ca="1" si="810"/>
        <v>37.754918937403332</v>
      </c>
      <c r="O11416" s="17">
        <f t="shared" ca="1" si="811"/>
        <v>96.174593288388181</v>
      </c>
      <c r="P11416" s="17">
        <f t="shared" ca="1" si="808"/>
        <v>0.15804589840501254</v>
      </c>
      <c r="Q11416" s="17">
        <f t="shared" ca="1" si="809"/>
        <v>0.40259654709367015</v>
      </c>
    </row>
    <row r="11417" spans="1:17" x14ac:dyDescent="0.35">
      <c r="A11417" t="s">
        <v>2641</v>
      </c>
      <c r="B11417" t="s">
        <v>81</v>
      </c>
      <c r="C11417" t="s">
        <v>82</v>
      </c>
      <c r="D11417" t="s">
        <v>14</v>
      </c>
      <c r="E11417" t="s">
        <v>21</v>
      </c>
      <c r="F11417" t="s">
        <v>22</v>
      </c>
      <c r="G11417" t="s">
        <v>3040</v>
      </c>
      <c r="H11417">
        <v>81.7</v>
      </c>
      <c r="I11417">
        <v>413</v>
      </c>
      <c r="J11417">
        <v>22600</v>
      </c>
      <c r="K11417">
        <v>22600</v>
      </c>
      <c r="L11417" s="17">
        <f>IF($E11417&lt;&gt;"",VLOOKUP($E11417,GEMWs!$E$14:$L$20,7,FALSE),"")</f>
        <v>37.754918937403332</v>
      </c>
      <c r="M11417" s="17">
        <f>IF($E11417&lt;&gt;"",VLOOKUP($E11417,GEMWs!$E$14:$L$20,8,FALSE),"")</f>
        <v>96.174593288388181</v>
      </c>
      <c r="N11417" s="17">
        <f t="shared" si="810"/>
        <v>22600</v>
      </c>
      <c r="O11417" s="17">
        <f t="shared" si="811"/>
        <v>22600</v>
      </c>
      <c r="P11417" s="17">
        <f t="shared" si="808"/>
        <v>3.6150442477876107E-3</v>
      </c>
      <c r="Q11417" s="17">
        <f t="shared" si="809"/>
        <v>3.6150442477876107E-3</v>
      </c>
    </row>
    <row r="11418" spans="1:17" x14ac:dyDescent="0.35">
      <c r="A11418" t="s">
        <v>2641</v>
      </c>
      <c r="B11418" t="s">
        <v>2846</v>
      </c>
      <c r="C11418" t="s">
        <v>2847</v>
      </c>
      <c r="D11418" t="s">
        <v>14</v>
      </c>
      <c r="E11418" t="s">
        <v>21</v>
      </c>
      <c r="G11418" t="s">
        <v>3040</v>
      </c>
      <c r="H11418">
        <v>4.3</v>
      </c>
      <c r="J11418">
        <v>0</v>
      </c>
      <c r="K11418">
        <v>0</v>
      </c>
      <c r="L11418" s="17">
        <f>IF($E11418&lt;&gt;"",VLOOKUP($E11418,GEMWs!$E$14:$L$20,7,FALSE),"")</f>
        <v>37.754918937403332</v>
      </c>
      <c r="M11418" s="17">
        <f>IF($E11418&lt;&gt;"",VLOOKUP($E11418,GEMWs!$E$14:$L$20,8,FALSE),"")</f>
        <v>96.174593288388181</v>
      </c>
      <c r="N11418" s="17">
        <f t="shared" ca="1" si="810"/>
        <v>37.754918937403332</v>
      </c>
      <c r="O11418" s="17">
        <f t="shared" ca="1" si="811"/>
        <v>96.174593288388181</v>
      </c>
      <c r="P11418" s="17">
        <f t="shared" ca="1" si="808"/>
        <v>4.471035283826013E-2</v>
      </c>
      <c r="Q11418" s="17">
        <f t="shared" ca="1" si="809"/>
        <v>0.11389244424360405</v>
      </c>
    </row>
    <row r="11419" spans="1:17" x14ac:dyDescent="0.35">
      <c r="A11419" t="s">
        <v>2641</v>
      </c>
      <c r="B11419" t="s">
        <v>2838</v>
      </c>
      <c r="C11419" t="s">
        <v>2839</v>
      </c>
      <c r="D11419" t="s">
        <v>22</v>
      </c>
      <c r="G11419" t="s">
        <v>3040</v>
      </c>
      <c r="H11419">
        <v>29.667999999999999</v>
      </c>
      <c r="J11419">
        <v>0</v>
      </c>
      <c r="K11419">
        <v>0</v>
      </c>
      <c r="L11419" s="17" t="str">
        <f>IF($E11419&lt;&gt;"",VLOOKUP($E11419,GEMWs!$E$14:$L$20,7,FALSE),"")</f>
        <v/>
      </c>
      <c r="M11419" s="17" t="str">
        <f>IF($E11419&lt;&gt;"",VLOOKUP($E11419,GEMWs!$E$14:$L$20,8,FALSE),"")</f>
        <v/>
      </c>
      <c r="N11419" s="17">
        <f t="shared" ca="1" si="810"/>
        <v>0</v>
      </c>
      <c r="O11419" s="17">
        <f t="shared" ca="1" si="811"/>
        <v>0</v>
      </c>
      <c r="P11419" s="17">
        <f t="shared" ca="1" si="808"/>
        <v>0</v>
      </c>
      <c r="Q11419" s="17">
        <f t="shared" ca="1" si="809"/>
        <v>0</v>
      </c>
    </row>
    <row r="11420" spans="1:17" x14ac:dyDescent="0.35">
      <c r="A11420" t="s">
        <v>2641</v>
      </c>
      <c r="B11420" t="s">
        <v>2706</v>
      </c>
      <c r="C11420" t="s">
        <v>2707</v>
      </c>
      <c r="D11420" t="s">
        <v>14</v>
      </c>
      <c r="E11420" t="s">
        <v>21</v>
      </c>
      <c r="F11420" t="s">
        <v>22</v>
      </c>
      <c r="G11420" t="s">
        <v>3040</v>
      </c>
      <c r="H11420">
        <v>233.9</v>
      </c>
      <c r="I11420">
        <v>348</v>
      </c>
      <c r="J11420">
        <v>2270</v>
      </c>
      <c r="K11420">
        <v>4540</v>
      </c>
      <c r="L11420" s="17">
        <f>IF($E11420&lt;&gt;"",VLOOKUP($E11420,GEMWs!$E$14:$L$20,7,FALSE),"")</f>
        <v>37.754918937403332</v>
      </c>
      <c r="M11420" s="17">
        <f>IF($E11420&lt;&gt;"",VLOOKUP($E11420,GEMWs!$E$14:$L$20,8,FALSE),"")</f>
        <v>96.174593288388181</v>
      </c>
      <c r="N11420" s="17">
        <f t="shared" si="810"/>
        <v>2270</v>
      </c>
      <c r="O11420" s="17">
        <f t="shared" si="811"/>
        <v>4540</v>
      </c>
      <c r="P11420" s="17">
        <f t="shared" si="808"/>
        <v>5.1519823788546255E-2</v>
      </c>
      <c r="Q11420" s="17">
        <f t="shared" si="809"/>
        <v>0.10303964757709251</v>
      </c>
    </row>
    <row r="11421" spans="1:17" x14ac:dyDescent="0.35">
      <c r="A11421" t="s">
        <v>2641</v>
      </c>
      <c r="B11421" t="s">
        <v>2365</v>
      </c>
      <c r="C11421" t="s">
        <v>2366</v>
      </c>
      <c r="D11421" t="s">
        <v>14</v>
      </c>
      <c r="E11421" t="s">
        <v>21</v>
      </c>
      <c r="F11421" t="s">
        <v>22</v>
      </c>
      <c r="G11421" t="s">
        <v>3040</v>
      </c>
      <c r="H11421">
        <v>0.5</v>
      </c>
      <c r="I11421">
        <v>351</v>
      </c>
      <c r="J11421">
        <v>6810</v>
      </c>
      <c r="K11421">
        <v>6810</v>
      </c>
      <c r="L11421" s="17">
        <f>IF($E11421&lt;&gt;"",VLOOKUP($E11421,GEMWs!$E$14:$L$20,7,FALSE),"")</f>
        <v>37.754918937403332</v>
      </c>
      <c r="M11421" s="17">
        <f>IF($E11421&lt;&gt;"",VLOOKUP($E11421,GEMWs!$E$14:$L$20,8,FALSE),"")</f>
        <v>96.174593288388181</v>
      </c>
      <c r="N11421" s="17">
        <f t="shared" si="810"/>
        <v>6810</v>
      </c>
      <c r="O11421" s="17">
        <f t="shared" si="811"/>
        <v>6810</v>
      </c>
      <c r="P11421" s="17">
        <f t="shared" si="808"/>
        <v>7.3421439060205579E-5</v>
      </c>
      <c r="Q11421" s="17">
        <f t="shared" si="809"/>
        <v>7.3421439060205579E-5</v>
      </c>
    </row>
    <row r="11422" spans="1:17" x14ac:dyDescent="0.35">
      <c r="A11422" t="s">
        <v>2641</v>
      </c>
      <c r="B11422" t="s">
        <v>2690</v>
      </c>
      <c r="C11422" t="s">
        <v>2691</v>
      </c>
      <c r="D11422" t="s">
        <v>14</v>
      </c>
      <c r="E11422" t="s">
        <v>21</v>
      </c>
      <c r="F11422" t="s">
        <v>22</v>
      </c>
      <c r="G11422" t="s">
        <v>3040</v>
      </c>
      <c r="H11422">
        <v>131794.9</v>
      </c>
      <c r="I11422">
        <v>414</v>
      </c>
      <c r="J11422">
        <v>200</v>
      </c>
      <c r="K11422">
        <v>200</v>
      </c>
      <c r="L11422" s="17">
        <f>IF($E11422&lt;&gt;"",VLOOKUP($E11422,GEMWs!$E$14:$L$20,7,FALSE),"")</f>
        <v>37.754918937403332</v>
      </c>
      <c r="M11422" s="17">
        <f>IF($E11422&lt;&gt;"",VLOOKUP($E11422,GEMWs!$E$14:$L$20,8,FALSE),"")</f>
        <v>96.174593288388181</v>
      </c>
      <c r="N11422" s="17">
        <f t="shared" si="810"/>
        <v>200</v>
      </c>
      <c r="O11422" s="17">
        <f t="shared" si="811"/>
        <v>200</v>
      </c>
      <c r="P11422" s="17">
        <f t="shared" si="808"/>
        <v>658.97449999999992</v>
      </c>
      <c r="Q11422" s="17">
        <f t="shared" si="809"/>
        <v>658.97449999999992</v>
      </c>
    </row>
    <row r="11423" spans="1:17" x14ac:dyDescent="0.35">
      <c r="A11423" t="s">
        <v>2641</v>
      </c>
      <c r="B11423" t="s">
        <v>184</v>
      </c>
      <c r="C11423" t="s">
        <v>185</v>
      </c>
      <c r="D11423" t="s">
        <v>14</v>
      </c>
      <c r="E11423" t="s">
        <v>21</v>
      </c>
      <c r="F11423" t="s">
        <v>22</v>
      </c>
      <c r="G11423" t="s">
        <v>3040</v>
      </c>
      <c r="H11423">
        <v>22604.9</v>
      </c>
      <c r="I11423">
        <v>345</v>
      </c>
      <c r="J11423">
        <v>5000</v>
      </c>
      <c r="K11423">
        <v>20000</v>
      </c>
      <c r="L11423" s="17">
        <f>IF($E11423&lt;&gt;"",VLOOKUP($E11423,GEMWs!$E$14:$L$20,7,FALSE),"")</f>
        <v>37.754918937403332</v>
      </c>
      <c r="M11423" s="17">
        <f>IF($E11423&lt;&gt;"",VLOOKUP($E11423,GEMWs!$E$14:$L$20,8,FALSE),"")</f>
        <v>96.174593288388181</v>
      </c>
      <c r="N11423" s="17">
        <f t="shared" si="810"/>
        <v>5000</v>
      </c>
      <c r="O11423" s="17">
        <f t="shared" si="811"/>
        <v>20000</v>
      </c>
      <c r="P11423" s="17">
        <f t="shared" si="808"/>
        <v>1.1302450000000002</v>
      </c>
      <c r="Q11423" s="17">
        <f t="shared" si="809"/>
        <v>4.5209800000000007</v>
      </c>
    </row>
    <row r="11424" spans="1:17" x14ac:dyDescent="0.35">
      <c r="A11424" t="s">
        <v>2641</v>
      </c>
      <c r="B11424" t="s">
        <v>226</v>
      </c>
      <c r="C11424" t="s">
        <v>227</v>
      </c>
      <c r="D11424" t="s">
        <v>14</v>
      </c>
      <c r="E11424" t="s">
        <v>21</v>
      </c>
      <c r="F11424" t="s">
        <v>22</v>
      </c>
      <c r="G11424" t="s">
        <v>3040</v>
      </c>
      <c r="H11424">
        <v>14.3</v>
      </c>
      <c r="I11424">
        <v>347</v>
      </c>
      <c r="J11424">
        <v>4396.8845460000002</v>
      </c>
      <c r="K11424">
        <v>15000</v>
      </c>
      <c r="L11424" s="17">
        <f>IF($E11424&lt;&gt;"",VLOOKUP($E11424,GEMWs!$E$14:$L$20,7,FALSE),"")</f>
        <v>37.754918937403332</v>
      </c>
      <c r="M11424" s="17">
        <f>IF($E11424&lt;&gt;"",VLOOKUP($E11424,GEMWs!$E$14:$L$20,8,FALSE),"")</f>
        <v>96.174593288388181</v>
      </c>
      <c r="N11424" s="17">
        <f t="shared" si="810"/>
        <v>4396.8845460000002</v>
      </c>
      <c r="O11424" s="17">
        <f t="shared" si="811"/>
        <v>15000</v>
      </c>
      <c r="P11424" s="17">
        <f t="shared" si="808"/>
        <v>9.5333333333333338E-4</v>
      </c>
      <c r="Q11424" s="17">
        <f t="shared" si="809"/>
        <v>3.2523028181418163E-3</v>
      </c>
    </row>
    <row r="11425" spans="1:17" x14ac:dyDescent="0.35">
      <c r="A11425" t="s">
        <v>2641</v>
      </c>
      <c r="B11425" t="s">
        <v>1104</v>
      </c>
      <c r="C11425" t="s">
        <v>1105</v>
      </c>
      <c r="D11425" t="s">
        <v>14</v>
      </c>
      <c r="E11425" t="s">
        <v>21</v>
      </c>
      <c r="F11425" t="s">
        <v>22</v>
      </c>
      <c r="G11425" t="s">
        <v>3040</v>
      </c>
      <c r="H11425">
        <v>1583.7</v>
      </c>
      <c r="I11425">
        <v>415</v>
      </c>
      <c r="J11425">
        <v>500</v>
      </c>
      <c r="K11425">
        <v>600</v>
      </c>
      <c r="L11425" s="17">
        <f>IF($E11425&lt;&gt;"",VLOOKUP($E11425,GEMWs!$E$14:$L$20,7,FALSE),"")</f>
        <v>37.754918937403332</v>
      </c>
      <c r="M11425" s="17">
        <f>IF($E11425&lt;&gt;"",VLOOKUP($E11425,GEMWs!$E$14:$L$20,8,FALSE),"")</f>
        <v>96.174593288388181</v>
      </c>
      <c r="N11425" s="17">
        <f t="shared" si="810"/>
        <v>500</v>
      </c>
      <c r="O11425" s="17">
        <f t="shared" si="811"/>
        <v>600</v>
      </c>
      <c r="P11425" s="17">
        <f t="shared" si="808"/>
        <v>2.6395</v>
      </c>
      <c r="Q11425" s="17">
        <f t="shared" si="809"/>
        <v>3.1674000000000002</v>
      </c>
    </row>
    <row r="11426" spans="1:17" x14ac:dyDescent="0.35">
      <c r="A11426" t="s">
        <v>2641</v>
      </c>
      <c r="B11426" t="s">
        <v>2760</v>
      </c>
      <c r="D11426" t="s">
        <v>14</v>
      </c>
      <c r="E11426" t="s">
        <v>21</v>
      </c>
      <c r="G11426" t="s">
        <v>3040</v>
      </c>
      <c r="H11426">
        <v>1071.4000000000001</v>
      </c>
      <c r="J11426">
        <v>0</v>
      </c>
      <c r="K11426">
        <v>0</v>
      </c>
      <c r="L11426" s="17">
        <f>IF($E11426&lt;&gt;"",VLOOKUP($E11426,GEMWs!$E$14:$L$20,7,FALSE),"")</f>
        <v>37.754918937403332</v>
      </c>
      <c r="M11426" s="17">
        <f>IF($E11426&lt;&gt;"",VLOOKUP($E11426,GEMWs!$E$14:$L$20,8,FALSE),"")</f>
        <v>96.174593288388181</v>
      </c>
      <c r="N11426" s="17">
        <f t="shared" ca="1" si="810"/>
        <v>37.754918937403332</v>
      </c>
      <c r="O11426" s="17">
        <f t="shared" ca="1" si="811"/>
        <v>96.174593288388181</v>
      </c>
      <c r="P11426" s="17">
        <f t="shared" ca="1" si="808"/>
        <v>11.140156286258582</v>
      </c>
      <c r="Q11426" s="17">
        <f t="shared" ca="1" si="809"/>
        <v>28.377759247115673</v>
      </c>
    </row>
    <row r="11427" spans="1:17" x14ac:dyDescent="0.35">
      <c r="A11427" t="s">
        <v>2641</v>
      </c>
      <c r="B11427" t="s">
        <v>763</v>
      </c>
      <c r="C11427" t="s">
        <v>764</v>
      </c>
      <c r="D11427" t="s">
        <v>14</v>
      </c>
      <c r="E11427" t="s">
        <v>21</v>
      </c>
      <c r="F11427" t="s">
        <v>22</v>
      </c>
      <c r="G11427" t="s">
        <v>3040</v>
      </c>
      <c r="H11427">
        <v>787</v>
      </c>
      <c r="I11427">
        <v>451</v>
      </c>
      <c r="J11427">
        <v>750</v>
      </c>
      <c r="K11427">
        <v>2000</v>
      </c>
      <c r="L11427" s="17">
        <f>IF($E11427&lt;&gt;"",VLOOKUP($E11427,GEMWs!$E$14:$L$20,7,FALSE),"")</f>
        <v>37.754918937403332</v>
      </c>
      <c r="M11427" s="17">
        <f>IF($E11427&lt;&gt;"",VLOOKUP($E11427,GEMWs!$E$14:$L$20,8,FALSE),"")</f>
        <v>96.174593288388181</v>
      </c>
      <c r="N11427" s="17">
        <f t="shared" si="810"/>
        <v>750</v>
      </c>
      <c r="O11427" s="17">
        <f t="shared" si="811"/>
        <v>2000</v>
      </c>
      <c r="P11427" s="17">
        <f t="shared" si="808"/>
        <v>0.39350000000000002</v>
      </c>
      <c r="Q11427" s="17">
        <f t="shared" si="809"/>
        <v>1.0493333333333332</v>
      </c>
    </row>
    <row r="11428" spans="1:17" x14ac:dyDescent="0.35">
      <c r="A11428" t="s">
        <v>2866</v>
      </c>
      <c r="B11428" t="s">
        <v>168</v>
      </c>
      <c r="C11428" t="s">
        <v>169</v>
      </c>
      <c r="D11428" t="s">
        <v>14</v>
      </c>
      <c r="E11428" t="s">
        <v>21</v>
      </c>
      <c r="F11428" t="s">
        <v>22</v>
      </c>
      <c r="G11428" t="s">
        <v>3040</v>
      </c>
      <c r="H11428">
        <v>46.6</v>
      </c>
      <c r="I11428">
        <v>7</v>
      </c>
      <c r="J11428">
        <v>4540</v>
      </c>
      <c r="K11428">
        <v>21364</v>
      </c>
      <c r="L11428" s="17">
        <f>IF($E11428&lt;&gt;"",VLOOKUP($E11428,GEMWs!$E$14:$L$20,7,FALSE),"")</f>
        <v>37.754918937403332</v>
      </c>
      <c r="M11428" s="17">
        <f>IF($E11428&lt;&gt;"",VLOOKUP($E11428,GEMWs!$E$14:$L$20,8,FALSE),"")</f>
        <v>96.174593288388181</v>
      </c>
      <c r="N11428" s="17">
        <f t="shared" si="810"/>
        <v>4540</v>
      </c>
      <c r="O11428" s="17">
        <f t="shared" si="811"/>
        <v>21364</v>
      </c>
      <c r="P11428" s="17">
        <f t="shared" si="808"/>
        <v>2.1812394682643702E-3</v>
      </c>
      <c r="Q11428" s="17">
        <f t="shared" si="809"/>
        <v>1.0264317180616741E-2</v>
      </c>
    </row>
    <row r="11429" spans="1:17" x14ac:dyDescent="0.35">
      <c r="A11429" t="s">
        <v>2866</v>
      </c>
      <c r="B11429" t="s">
        <v>322</v>
      </c>
      <c r="D11429" t="s">
        <v>22</v>
      </c>
      <c r="G11429" t="s">
        <v>3040</v>
      </c>
      <c r="H11429">
        <v>72.400000000000006</v>
      </c>
      <c r="J11429">
        <v>0</v>
      </c>
      <c r="K11429">
        <v>0</v>
      </c>
      <c r="L11429" s="17" t="str">
        <f>IF($E11429&lt;&gt;"",VLOOKUP($E11429,GEMWs!$E$14:$L$20,7,FALSE),"")</f>
        <v/>
      </c>
      <c r="M11429" s="17" t="str">
        <f>IF($E11429&lt;&gt;"",VLOOKUP($E11429,GEMWs!$E$14:$L$20,8,FALSE),"")</f>
        <v/>
      </c>
      <c r="N11429" s="17">
        <f t="shared" ca="1" si="810"/>
        <v>0</v>
      </c>
      <c r="O11429" s="17">
        <f t="shared" ca="1" si="811"/>
        <v>0</v>
      </c>
      <c r="P11429" s="17">
        <f t="shared" ca="1" si="808"/>
        <v>0</v>
      </c>
      <c r="Q11429" s="17">
        <f t="shared" ca="1" si="809"/>
        <v>0</v>
      </c>
    </row>
    <row r="11430" spans="1:17" x14ac:dyDescent="0.35">
      <c r="A11430" t="s">
        <v>2866</v>
      </c>
      <c r="B11430" t="s">
        <v>2988</v>
      </c>
      <c r="C11430" t="s">
        <v>301</v>
      </c>
      <c r="D11430" t="s">
        <v>14</v>
      </c>
      <c r="E11430" t="s">
        <v>21</v>
      </c>
      <c r="F11430" t="s">
        <v>14</v>
      </c>
      <c r="G11430" t="s">
        <v>3040</v>
      </c>
      <c r="H11430">
        <v>77.8</v>
      </c>
      <c r="I11430">
        <v>28</v>
      </c>
      <c r="J11430">
        <v>21.145994000000002</v>
      </c>
      <c r="K11430">
        <v>10000</v>
      </c>
      <c r="L11430" s="17">
        <f>IF($E11430&lt;&gt;"",VLOOKUP($E11430,GEMWs!$E$14:$L$20,7,FALSE),"")</f>
        <v>37.754918937403332</v>
      </c>
      <c r="M11430" s="17">
        <f>IF($E11430&lt;&gt;"",VLOOKUP($E11430,GEMWs!$E$14:$L$20,8,FALSE),"")</f>
        <v>96.174593288388181</v>
      </c>
      <c r="N11430" s="17">
        <f t="shared" si="810"/>
        <v>21.145994000000002</v>
      </c>
      <c r="O11430" s="17">
        <f t="shared" si="811"/>
        <v>10000</v>
      </c>
      <c r="P11430" s="17">
        <f t="shared" si="808"/>
        <v>7.7799999999999996E-3</v>
      </c>
      <c r="Q11430" s="17">
        <f t="shared" si="809"/>
        <v>3.6791838681123239</v>
      </c>
    </row>
    <row r="11431" spans="1:17" x14ac:dyDescent="0.35">
      <c r="A11431" t="s">
        <v>2866</v>
      </c>
      <c r="B11431" t="s">
        <v>302</v>
      </c>
      <c r="C11431" t="s">
        <v>303</v>
      </c>
      <c r="D11431" t="s">
        <v>14</v>
      </c>
      <c r="E11431" t="s">
        <v>18</v>
      </c>
      <c r="F11431" t="s">
        <v>22</v>
      </c>
      <c r="G11431" t="s">
        <v>3040</v>
      </c>
      <c r="H11431">
        <v>0.5</v>
      </c>
      <c r="I11431">
        <v>29</v>
      </c>
      <c r="J11431">
        <v>1200.6500000000001</v>
      </c>
      <c r="K11431">
        <v>1730.77</v>
      </c>
      <c r="L11431" s="17">
        <f>IF($E11431&lt;&gt;"",VLOOKUP($E11431,GEMWs!$E$14:$L$20,7,FALSE),"")</f>
        <v>5950.3939027696888</v>
      </c>
      <c r="M11431" s="17">
        <f>IF($E11431&lt;&gt;"",VLOOKUP($E11431,GEMWs!$E$14:$L$20,8,FALSE),"")</f>
        <v>10539.430626954083</v>
      </c>
      <c r="N11431" s="17">
        <f t="shared" si="810"/>
        <v>1200.6500000000001</v>
      </c>
      <c r="O11431" s="17">
        <f t="shared" si="811"/>
        <v>1730.77</v>
      </c>
      <c r="P11431" s="17">
        <f t="shared" si="808"/>
        <v>2.8888876049388423E-4</v>
      </c>
      <c r="Q11431" s="17">
        <f t="shared" si="809"/>
        <v>4.1644109440719607E-4</v>
      </c>
    </row>
    <row r="11432" spans="1:17" x14ac:dyDescent="0.35">
      <c r="A11432" t="s">
        <v>2866</v>
      </c>
      <c r="B11432" t="s">
        <v>304</v>
      </c>
      <c r="C11432" t="s">
        <v>305</v>
      </c>
      <c r="D11432" t="s">
        <v>14</v>
      </c>
      <c r="E11432" t="s">
        <v>21</v>
      </c>
      <c r="F11432" t="s">
        <v>22</v>
      </c>
      <c r="G11432" t="s">
        <v>3040</v>
      </c>
      <c r="H11432">
        <v>57.9</v>
      </c>
      <c r="I11432">
        <v>30</v>
      </c>
      <c r="J11432">
        <v>28000</v>
      </c>
      <c r="K11432">
        <v>28000</v>
      </c>
      <c r="L11432" s="17">
        <f>IF($E11432&lt;&gt;"",VLOOKUP($E11432,GEMWs!$E$14:$L$20,7,FALSE),"")</f>
        <v>37.754918937403332</v>
      </c>
      <c r="M11432" s="17">
        <f>IF($E11432&lt;&gt;"",VLOOKUP($E11432,GEMWs!$E$14:$L$20,8,FALSE),"")</f>
        <v>96.174593288388181</v>
      </c>
      <c r="N11432" s="17">
        <f t="shared" si="810"/>
        <v>28000</v>
      </c>
      <c r="O11432" s="17">
        <f t="shared" si="811"/>
        <v>28000</v>
      </c>
      <c r="P11432" s="17">
        <f t="shared" si="808"/>
        <v>2.067857142857143E-3</v>
      </c>
      <c r="Q11432" s="17">
        <f t="shared" si="809"/>
        <v>2.067857142857143E-3</v>
      </c>
    </row>
    <row r="11433" spans="1:17" x14ac:dyDescent="0.35">
      <c r="A11433" t="s">
        <v>2866</v>
      </c>
      <c r="B11433" t="s">
        <v>259</v>
      </c>
      <c r="C11433" t="s">
        <v>260</v>
      </c>
      <c r="D11433" t="s">
        <v>14</v>
      </c>
      <c r="E11433" t="s">
        <v>21</v>
      </c>
      <c r="F11433" t="s">
        <v>22</v>
      </c>
      <c r="G11433" t="s">
        <v>3040</v>
      </c>
      <c r="H11433">
        <v>20.7</v>
      </c>
      <c r="I11433">
        <v>36</v>
      </c>
      <c r="J11433">
        <v>3.5675479999999999</v>
      </c>
      <c r="K11433">
        <v>30.654442</v>
      </c>
      <c r="L11433" s="17">
        <f>IF($E11433&lt;&gt;"",VLOOKUP($E11433,GEMWs!$E$14:$L$20,7,FALSE),"")</f>
        <v>37.754918937403332</v>
      </c>
      <c r="M11433" s="17">
        <f>IF($E11433&lt;&gt;"",VLOOKUP($E11433,GEMWs!$E$14:$L$20,8,FALSE),"")</f>
        <v>96.174593288388181</v>
      </c>
      <c r="N11433" s="17">
        <f t="shared" si="810"/>
        <v>3.5675479999999999</v>
      </c>
      <c r="O11433" s="17">
        <f t="shared" si="811"/>
        <v>30.654442</v>
      </c>
      <c r="P11433" s="17">
        <f t="shared" si="808"/>
        <v>0.67526918284795401</v>
      </c>
      <c r="Q11433" s="17">
        <f t="shared" si="809"/>
        <v>5.8023045520340579</v>
      </c>
    </row>
    <row r="11434" spans="1:17" x14ac:dyDescent="0.35">
      <c r="A11434" t="s">
        <v>2866</v>
      </c>
      <c r="B11434" t="s">
        <v>261</v>
      </c>
      <c r="C11434" t="s">
        <v>262</v>
      </c>
      <c r="D11434" t="s">
        <v>14</v>
      </c>
      <c r="E11434" t="s">
        <v>18</v>
      </c>
      <c r="F11434" t="s">
        <v>22</v>
      </c>
      <c r="G11434" t="s">
        <v>3040</v>
      </c>
      <c r="H11434">
        <v>177.3</v>
      </c>
      <c r="I11434">
        <v>37</v>
      </c>
      <c r="J11434">
        <v>9017.2912830000005</v>
      </c>
      <c r="K11434">
        <v>9017.2912830000005</v>
      </c>
      <c r="L11434" s="17">
        <f>IF($E11434&lt;&gt;"",VLOOKUP($E11434,GEMWs!$E$14:$L$20,7,FALSE),"")</f>
        <v>5950.3939027696888</v>
      </c>
      <c r="M11434" s="17">
        <f>IF($E11434&lt;&gt;"",VLOOKUP($E11434,GEMWs!$E$14:$L$20,8,FALSE),"")</f>
        <v>10539.430626954083</v>
      </c>
      <c r="N11434" s="17">
        <f t="shared" si="810"/>
        <v>9017.2912830000005</v>
      </c>
      <c r="O11434" s="17">
        <f t="shared" si="811"/>
        <v>9017.2912830000005</v>
      </c>
      <c r="P11434" s="17">
        <f t="shared" si="808"/>
        <v>1.9662223880275199E-2</v>
      </c>
      <c r="Q11434" s="17">
        <f t="shared" si="809"/>
        <v>1.9662223880275199E-2</v>
      </c>
    </row>
    <row r="11435" spans="1:17" x14ac:dyDescent="0.35">
      <c r="A11435" t="s">
        <v>2866</v>
      </c>
      <c r="B11435" t="s">
        <v>263</v>
      </c>
      <c r="C11435" t="s">
        <v>264</v>
      </c>
      <c r="D11435" t="s">
        <v>14</v>
      </c>
      <c r="E11435" t="s">
        <v>21</v>
      </c>
      <c r="F11435" t="s">
        <v>22</v>
      </c>
      <c r="G11435" t="s">
        <v>3040</v>
      </c>
      <c r="H11435">
        <v>10.1</v>
      </c>
      <c r="I11435">
        <v>38</v>
      </c>
      <c r="J11435">
        <v>427.84467799999999</v>
      </c>
      <c r="K11435">
        <v>583.42456100000004</v>
      </c>
      <c r="L11435" s="17">
        <f>IF($E11435&lt;&gt;"",VLOOKUP($E11435,GEMWs!$E$14:$L$20,7,FALSE),"")</f>
        <v>37.754918937403332</v>
      </c>
      <c r="M11435" s="17">
        <f>IF($E11435&lt;&gt;"",VLOOKUP($E11435,GEMWs!$E$14:$L$20,8,FALSE),"")</f>
        <v>96.174593288388181</v>
      </c>
      <c r="N11435" s="17">
        <f t="shared" si="810"/>
        <v>427.84467799999999</v>
      </c>
      <c r="O11435" s="17">
        <f t="shared" si="811"/>
        <v>583.42456100000004</v>
      </c>
      <c r="P11435" s="17">
        <f t="shared" si="808"/>
        <v>1.7311578351601142E-2</v>
      </c>
      <c r="Q11435" s="17">
        <f t="shared" si="809"/>
        <v>2.3606697755861765E-2</v>
      </c>
    </row>
    <row r="11436" spans="1:17" x14ac:dyDescent="0.35">
      <c r="A11436" t="s">
        <v>2866</v>
      </c>
      <c r="B11436" t="s">
        <v>265</v>
      </c>
      <c r="C11436" t="s">
        <v>266</v>
      </c>
      <c r="D11436" t="s">
        <v>14</v>
      </c>
      <c r="E11436" t="s">
        <v>21</v>
      </c>
      <c r="F11436" t="s">
        <v>22</v>
      </c>
      <c r="G11436" t="s">
        <v>3040</v>
      </c>
      <c r="H11436">
        <v>1620.4</v>
      </c>
      <c r="I11436">
        <v>39</v>
      </c>
      <c r="J11436">
        <v>394.20033999999998</v>
      </c>
      <c r="K11436">
        <v>738.91431599999999</v>
      </c>
      <c r="L11436" s="17">
        <f>IF($E11436&lt;&gt;"",VLOOKUP($E11436,GEMWs!$E$14:$L$20,7,FALSE),"")</f>
        <v>37.754918937403332</v>
      </c>
      <c r="M11436" s="17">
        <f>IF($E11436&lt;&gt;"",VLOOKUP($E11436,GEMWs!$E$14:$L$20,8,FALSE),"")</f>
        <v>96.174593288388181</v>
      </c>
      <c r="N11436" s="17">
        <f t="shared" si="810"/>
        <v>394.20033999999998</v>
      </c>
      <c r="O11436" s="17">
        <f t="shared" si="811"/>
        <v>738.91431599999999</v>
      </c>
      <c r="P11436" s="17">
        <f t="shared" si="808"/>
        <v>2.1929470913106521</v>
      </c>
      <c r="Q11436" s="17">
        <f t="shared" si="809"/>
        <v>4.110600209020622</v>
      </c>
    </row>
    <row r="11437" spans="1:17" x14ac:dyDescent="0.35">
      <c r="A11437" t="s">
        <v>2866</v>
      </c>
      <c r="B11437" t="s">
        <v>269</v>
      </c>
      <c r="C11437" t="s">
        <v>270</v>
      </c>
      <c r="D11437" t="s">
        <v>14</v>
      </c>
      <c r="E11437" t="s">
        <v>21</v>
      </c>
      <c r="F11437" t="s">
        <v>22</v>
      </c>
      <c r="G11437" t="s">
        <v>3040</v>
      </c>
      <c r="H11437">
        <v>25715.7</v>
      </c>
      <c r="I11437">
        <v>41</v>
      </c>
      <c r="J11437">
        <v>400</v>
      </c>
      <c r="K11437">
        <v>600</v>
      </c>
      <c r="L11437" s="17">
        <f>IF($E11437&lt;&gt;"",VLOOKUP($E11437,GEMWs!$E$14:$L$20,7,FALSE),"")</f>
        <v>37.754918937403332</v>
      </c>
      <c r="M11437" s="17">
        <f>IF($E11437&lt;&gt;"",VLOOKUP($E11437,GEMWs!$E$14:$L$20,8,FALSE),"")</f>
        <v>96.174593288388181</v>
      </c>
      <c r="N11437" s="17">
        <f t="shared" si="810"/>
        <v>400</v>
      </c>
      <c r="O11437" s="17">
        <f t="shared" si="811"/>
        <v>600</v>
      </c>
      <c r="P11437" s="17">
        <f t="shared" si="808"/>
        <v>42.859500000000004</v>
      </c>
      <c r="Q11437" s="17">
        <f t="shared" si="809"/>
        <v>64.289249999999996</v>
      </c>
    </row>
    <row r="11438" spans="1:17" x14ac:dyDescent="0.35">
      <c r="A11438" t="s">
        <v>2866</v>
      </c>
      <c r="B11438" t="s">
        <v>2867</v>
      </c>
      <c r="C11438" t="s">
        <v>2868</v>
      </c>
      <c r="D11438" t="s">
        <v>14</v>
      </c>
      <c r="E11438" t="s">
        <v>21</v>
      </c>
      <c r="F11438" t="s">
        <v>22</v>
      </c>
      <c r="G11438" t="s">
        <v>3040</v>
      </c>
      <c r="H11438">
        <v>925.8</v>
      </c>
      <c r="I11438">
        <v>42</v>
      </c>
      <c r="J11438">
        <v>162.08000000000001</v>
      </c>
      <c r="K11438">
        <v>349.22</v>
      </c>
      <c r="L11438" s="17">
        <f>IF($E11438&lt;&gt;"",VLOOKUP($E11438,GEMWs!$E$14:$L$20,7,FALSE),"")</f>
        <v>37.754918937403332</v>
      </c>
      <c r="M11438" s="17">
        <f>IF($E11438&lt;&gt;"",VLOOKUP($E11438,GEMWs!$E$14:$L$20,8,FALSE),"")</f>
        <v>96.174593288388181</v>
      </c>
      <c r="N11438" s="17">
        <f t="shared" si="810"/>
        <v>162.08000000000001</v>
      </c>
      <c r="O11438" s="17">
        <f t="shared" si="811"/>
        <v>349.22</v>
      </c>
      <c r="P11438" s="17">
        <f t="shared" si="808"/>
        <v>2.6510509134642914</v>
      </c>
      <c r="Q11438" s="17">
        <f t="shared" si="809"/>
        <v>5.7119940769990123</v>
      </c>
    </row>
    <row r="11439" spans="1:17" x14ac:dyDescent="0.35">
      <c r="A11439" t="s">
        <v>2866</v>
      </c>
      <c r="B11439" t="s">
        <v>325</v>
      </c>
      <c r="C11439" t="s">
        <v>326</v>
      </c>
      <c r="D11439" t="s">
        <v>14</v>
      </c>
      <c r="E11439" t="s">
        <v>21</v>
      </c>
      <c r="G11439" t="s">
        <v>3040</v>
      </c>
      <c r="H11439">
        <v>12.5</v>
      </c>
      <c r="J11439">
        <v>0</v>
      </c>
      <c r="K11439">
        <v>0</v>
      </c>
      <c r="L11439" s="17">
        <f>IF($E11439&lt;&gt;"",VLOOKUP($E11439,GEMWs!$E$14:$L$20,7,FALSE),"")</f>
        <v>37.754918937403332</v>
      </c>
      <c r="M11439" s="17">
        <f>IF($E11439&lt;&gt;"",VLOOKUP($E11439,GEMWs!$E$14:$L$20,8,FALSE),"")</f>
        <v>96.174593288388181</v>
      </c>
      <c r="N11439" s="17">
        <f t="shared" ca="1" si="810"/>
        <v>37.754918937403332</v>
      </c>
      <c r="O11439" s="17">
        <f t="shared" ca="1" si="811"/>
        <v>96.174593288388181</v>
      </c>
      <c r="P11439" s="17">
        <f t="shared" ca="1" si="808"/>
        <v>0.1299719559251748</v>
      </c>
      <c r="Q11439" s="17">
        <f t="shared" ca="1" si="809"/>
        <v>0.33108268675466296</v>
      </c>
    </row>
    <row r="11440" spans="1:17" x14ac:dyDescent="0.35">
      <c r="A11440" t="s">
        <v>2866</v>
      </c>
      <c r="B11440" t="s">
        <v>327</v>
      </c>
      <c r="D11440" t="s">
        <v>22</v>
      </c>
      <c r="G11440" t="s">
        <v>3040</v>
      </c>
      <c r="H11440">
        <v>3956.9</v>
      </c>
      <c r="J11440">
        <v>0</v>
      </c>
      <c r="K11440">
        <v>0</v>
      </c>
      <c r="L11440" s="17" t="str">
        <f>IF($E11440&lt;&gt;"",VLOOKUP($E11440,GEMWs!$E$14:$L$20,7,FALSE),"")</f>
        <v/>
      </c>
      <c r="M11440" s="17" t="str">
        <f>IF($E11440&lt;&gt;"",VLOOKUP($E11440,GEMWs!$E$14:$L$20,8,FALSE),"")</f>
        <v/>
      </c>
      <c r="N11440" s="17">
        <f t="shared" ca="1" si="810"/>
        <v>0</v>
      </c>
      <c r="O11440" s="17">
        <f t="shared" ca="1" si="811"/>
        <v>0</v>
      </c>
      <c r="P11440" s="17">
        <f t="shared" ca="1" si="808"/>
        <v>0</v>
      </c>
      <c r="Q11440" s="17">
        <f t="shared" ca="1" si="809"/>
        <v>0</v>
      </c>
    </row>
    <row r="11441" spans="1:17" x14ac:dyDescent="0.35">
      <c r="A11441" t="s">
        <v>2866</v>
      </c>
      <c r="B11441" t="s">
        <v>271</v>
      </c>
      <c r="C11441" t="s">
        <v>272</v>
      </c>
      <c r="D11441" t="s">
        <v>14</v>
      </c>
      <c r="E11441" t="s">
        <v>21</v>
      </c>
      <c r="F11441" t="s">
        <v>22</v>
      </c>
      <c r="G11441" t="s">
        <v>3040</v>
      </c>
      <c r="H11441">
        <v>5.3</v>
      </c>
      <c r="I11441">
        <v>45</v>
      </c>
      <c r="J11441">
        <v>2200</v>
      </c>
      <c r="K11441">
        <v>3000</v>
      </c>
      <c r="L11441" s="17">
        <f>IF($E11441&lt;&gt;"",VLOOKUP($E11441,GEMWs!$E$14:$L$20,7,FALSE),"")</f>
        <v>37.754918937403332</v>
      </c>
      <c r="M11441" s="17">
        <f>IF($E11441&lt;&gt;"",VLOOKUP($E11441,GEMWs!$E$14:$L$20,8,FALSE),"")</f>
        <v>96.174593288388181</v>
      </c>
      <c r="N11441" s="17">
        <f t="shared" si="810"/>
        <v>2200</v>
      </c>
      <c r="O11441" s="17">
        <f t="shared" si="811"/>
        <v>3000</v>
      </c>
      <c r="P11441" s="17">
        <f t="shared" si="808"/>
        <v>1.7666666666666666E-3</v>
      </c>
      <c r="Q11441" s="17">
        <f t="shared" si="809"/>
        <v>2.4090909090909089E-3</v>
      </c>
    </row>
    <row r="11442" spans="1:17" x14ac:dyDescent="0.35">
      <c r="A11442" t="s">
        <v>2866</v>
      </c>
      <c r="B11442" t="s">
        <v>373</v>
      </c>
      <c r="C11442" t="s">
        <v>374</v>
      </c>
      <c r="D11442" t="s">
        <v>14</v>
      </c>
      <c r="E11442" t="s">
        <v>21</v>
      </c>
      <c r="G11442" t="s">
        <v>3040</v>
      </c>
      <c r="H11442">
        <v>16.100000000000001</v>
      </c>
      <c r="J11442">
        <v>0</v>
      </c>
      <c r="K11442">
        <v>0</v>
      </c>
      <c r="L11442" s="17">
        <f>IF($E11442&lt;&gt;"",VLOOKUP($E11442,GEMWs!$E$14:$L$20,7,FALSE),"")</f>
        <v>37.754918937403332</v>
      </c>
      <c r="M11442" s="17">
        <f>IF($E11442&lt;&gt;"",VLOOKUP($E11442,GEMWs!$E$14:$L$20,8,FALSE),"")</f>
        <v>96.174593288388181</v>
      </c>
      <c r="N11442" s="17">
        <f t="shared" ca="1" si="810"/>
        <v>37.754918937403332</v>
      </c>
      <c r="O11442" s="17">
        <f t="shared" ca="1" si="811"/>
        <v>96.174593288388181</v>
      </c>
      <c r="P11442" s="17">
        <f t="shared" ca="1" si="808"/>
        <v>0.16740387923162514</v>
      </c>
      <c r="Q11442" s="17">
        <f t="shared" ca="1" si="809"/>
        <v>0.42643450054000592</v>
      </c>
    </row>
    <row r="11443" spans="1:17" x14ac:dyDescent="0.35">
      <c r="A11443" t="s">
        <v>2866</v>
      </c>
      <c r="B11443" t="s">
        <v>218</v>
      </c>
      <c r="C11443" t="s">
        <v>219</v>
      </c>
      <c r="D11443" t="s">
        <v>14</v>
      </c>
      <c r="E11443" t="s">
        <v>21</v>
      </c>
      <c r="F11443" t="s">
        <v>22</v>
      </c>
      <c r="G11443" t="s">
        <v>3040</v>
      </c>
      <c r="H11443">
        <v>7.7</v>
      </c>
      <c r="I11443">
        <v>483</v>
      </c>
      <c r="J11443">
        <v>100</v>
      </c>
      <c r="K11443">
        <v>750</v>
      </c>
      <c r="L11443" s="17">
        <f>IF($E11443&lt;&gt;"",VLOOKUP($E11443,GEMWs!$E$14:$L$20,7,FALSE),"")</f>
        <v>37.754918937403332</v>
      </c>
      <c r="M11443" s="17">
        <f>IF($E11443&lt;&gt;"",VLOOKUP($E11443,GEMWs!$E$14:$L$20,8,FALSE),"")</f>
        <v>96.174593288388181</v>
      </c>
      <c r="N11443" s="17">
        <f t="shared" si="810"/>
        <v>100</v>
      </c>
      <c r="O11443" s="17">
        <f t="shared" si="811"/>
        <v>750</v>
      </c>
      <c r="P11443" s="17">
        <f t="shared" si="808"/>
        <v>1.0266666666666667E-2</v>
      </c>
      <c r="Q11443" s="17">
        <f t="shared" si="809"/>
        <v>7.6999999999999999E-2</v>
      </c>
    </row>
    <row r="11444" spans="1:17" x14ac:dyDescent="0.35">
      <c r="A11444" t="s">
        <v>2866</v>
      </c>
      <c r="B11444" t="s">
        <v>628</v>
      </c>
      <c r="C11444" t="s">
        <v>629</v>
      </c>
      <c r="D11444" t="s">
        <v>14</v>
      </c>
      <c r="E11444" t="s">
        <v>21</v>
      </c>
      <c r="F11444" t="s">
        <v>22</v>
      </c>
      <c r="G11444" t="s">
        <v>3040</v>
      </c>
      <c r="H11444">
        <v>0.8</v>
      </c>
      <c r="I11444">
        <v>76</v>
      </c>
      <c r="J11444">
        <v>27215</v>
      </c>
      <c r="K11444">
        <v>27215</v>
      </c>
      <c r="L11444" s="17">
        <f>IF($E11444&lt;&gt;"",VLOOKUP($E11444,GEMWs!$E$14:$L$20,7,FALSE),"")</f>
        <v>37.754918937403332</v>
      </c>
      <c r="M11444" s="17">
        <f>IF($E11444&lt;&gt;"",VLOOKUP($E11444,GEMWs!$E$14:$L$20,8,FALSE),"")</f>
        <v>96.174593288388181</v>
      </c>
      <c r="N11444" s="17">
        <f t="shared" si="810"/>
        <v>27215</v>
      </c>
      <c r="O11444" s="17">
        <f t="shared" si="811"/>
        <v>27215</v>
      </c>
      <c r="P11444" s="17">
        <f t="shared" si="808"/>
        <v>2.9395553922469229E-5</v>
      </c>
      <c r="Q11444" s="17">
        <f t="shared" si="809"/>
        <v>2.9395553922469229E-5</v>
      </c>
    </row>
    <row r="11445" spans="1:17" x14ac:dyDescent="0.35">
      <c r="A11445" t="s">
        <v>2866</v>
      </c>
      <c r="B11445" t="s">
        <v>273</v>
      </c>
      <c r="C11445" t="s">
        <v>274</v>
      </c>
      <c r="D11445" t="s">
        <v>14</v>
      </c>
      <c r="E11445" t="s">
        <v>21</v>
      </c>
      <c r="F11445" t="s">
        <v>14</v>
      </c>
      <c r="G11445" t="s">
        <v>3040</v>
      </c>
      <c r="H11445">
        <v>120.9</v>
      </c>
      <c r="I11445">
        <v>99</v>
      </c>
      <c r="J11445">
        <v>367.85</v>
      </c>
      <c r="K11445">
        <v>753.8</v>
      </c>
      <c r="L11445" s="17">
        <f>IF($E11445&lt;&gt;"",VLOOKUP($E11445,GEMWs!$E$14:$L$20,7,FALSE),"")</f>
        <v>37.754918937403332</v>
      </c>
      <c r="M11445" s="17">
        <f>IF($E11445&lt;&gt;"",VLOOKUP($E11445,GEMWs!$E$14:$L$20,8,FALSE),"")</f>
        <v>96.174593288388181</v>
      </c>
      <c r="N11445" s="17">
        <f t="shared" si="810"/>
        <v>367.85</v>
      </c>
      <c r="O11445" s="17">
        <f t="shared" si="811"/>
        <v>753.8</v>
      </c>
      <c r="P11445" s="17">
        <f t="shared" ref="P11445:P11508" si="812">IF(O11445&gt;0,$H11445/O11445,0)</f>
        <v>0.16038737065534625</v>
      </c>
      <c r="Q11445" s="17">
        <f t="shared" ref="Q11445:Q11508" si="813">IF(N11445&gt;0,$H11445/N11445,0)</f>
        <v>0.32866657605002036</v>
      </c>
    </row>
    <row r="11446" spans="1:17" x14ac:dyDescent="0.35">
      <c r="A11446" t="s">
        <v>2866</v>
      </c>
      <c r="B11446" t="s">
        <v>447</v>
      </c>
      <c r="C11446" t="s">
        <v>448</v>
      </c>
      <c r="D11446" t="s">
        <v>14</v>
      </c>
      <c r="E11446" t="s">
        <v>18</v>
      </c>
      <c r="F11446" t="s">
        <v>14</v>
      </c>
      <c r="G11446" t="s">
        <v>3040</v>
      </c>
      <c r="H11446">
        <v>0.1</v>
      </c>
      <c r="I11446">
        <v>103</v>
      </c>
      <c r="J11446">
        <v>276.874979</v>
      </c>
      <c r="K11446">
        <v>3179.8651049999999</v>
      </c>
      <c r="L11446" s="17">
        <f>IF($E11446&lt;&gt;"",VLOOKUP($E11446,GEMWs!$E$14:$L$20,7,FALSE),"")</f>
        <v>5950.3939027696888</v>
      </c>
      <c r="M11446" s="17">
        <f>IF($E11446&lt;&gt;"",VLOOKUP($E11446,GEMWs!$E$14:$L$20,8,FALSE),"")</f>
        <v>10539.430626954083</v>
      </c>
      <c r="N11446" s="17">
        <f t="shared" si="810"/>
        <v>276.874979</v>
      </c>
      <c r="O11446" s="17">
        <f t="shared" si="811"/>
        <v>3179.8651049999999</v>
      </c>
      <c r="P11446" s="17">
        <f t="shared" si="812"/>
        <v>3.1447874893422566E-5</v>
      </c>
      <c r="Q11446" s="17">
        <f t="shared" si="813"/>
        <v>3.6117384229219211E-4</v>
      </c>
    </row>
    <row r="11447" spans="1:17" x14ac:dyDescent="0.35">
      <c r="A11447" t="s">
        <v>2866</v>
      </c>
      <c r="B11447" t="s">
        <v>170</v>
      </c>
      <c r="C11447" t="s">
        <v>171</v>
      </c>
      <c r="D11447" t="s">
        <v>14</v>
      </c>
      <c r="E11447" t="s">
        <v>21</v>
      </c>
      <c r="F11447" t="s">
        <v>22</v>
      </c>
      <c r="G11447" t="s">
        <v>3040</v>
      </c>
      <c r="H11447">
        <v>32</v>
      </c>
      <c r="I11447">
        <v>114</v>
      </c>
      <c r="J11447">
        <v>15000</v>
      </c>
      <c r="K11447">
        <v>20000</v>
      </c>
      <c r="L11447" s="17">
        <f>IF($E11447&lt;&gt;"",VLOOKUP($E11447,GEMWs!$E$14:$L$20,7,FALSE),"")</f>
        <v>37.754918937403332</v>
      </c>
      <c r="M11447" s="17">
        <f>IF($E11447&lt;&gt;"",VLOOKUP($E11447,GEMWs!$E$14:$L$20,8,FALSE),"")</f>
        <v>96.174593288388181</v>
      </c>
      <c r="N11447" s="17">
        <f t="shared" si="810"/>
        <v>15000</v>
      </c>
      <c r="O11447" s="17">
        <f t="shared" si="811"/>
        <v>20000</v>
      </c>
      <c r="P11447" s="17">
        <f t="shared" si="812"/>
        <v>1.6000000000000001E-3</v>
      </c>
      <c r="Q11447" s="17">
        <f t="shared" si="813"/>
        <v>2.1333333333333334E-3</v>
      </c>
    </row>
    <row r="11448" spans="1:17" x14ac:dyDescent="0.35">
      <c r="A11448" t="s">
        <v>2866</v>
      </c>
      <c r="B11448" t="s">
        <v>275</v>
      </c>
      <c r="C11448" t="s">
        <v>276</v>
      </c>
      <c r="D11448" t="s">
        <v>14</v>
      </c>
      <c r="E11448" t="s">
        <v>21</v>
      </c>
      <c r="F11448" t="s">
        <v>22</v>
      </c>
      <c r="G11448" t="s">
        <v>3040</v>
      </c>
      <c r="H11448">
        <v>567.29999999999995</v>
      </c>
      <c r="I11448">
        <v>126</v>
      </c>
      <c r="J11448">
        <v>13636</v>
      </c>
      <c r="K11448">
        <v>13636</v>
      </c>
      <c r="L11448" s="17">
        <f>IF($E11448&lt;&gt;"",VLOOKUP($E11448,GEMWs!$E$14:$L$20,7,FALSE),"")</f>
        <v>37.754918937403332</v>
      </c>
      <c r="M11448" s="17">
        <f>IF($E11448&lt;&gt;"",VLOOKUP($E11448,GEMWs!$E$14:$L$20,8,FALSE),"")</f>
        <v>96.174593288388181</v>
      </c>
      <c r="N11448" s="17">
        <f t="shared" si="810"/>
        <v>13636</v>
      </c>
      <c r="O11448" s="17">
        <f t="shared" si="811"/>
        <v>13636</v>
      </c>
      <c r="P11448" s="17">
        <f t="shared" si="812"/>
        <v>4.1603109416251095E-2</v>
      </c>
      <c r="Q11448" s="17">
        <f t="shared" si="813"/>
        <v>4.1603109416251095E-2</v>
      </c>
    </row>
    <row r="11449" spans="1:17" x14ac:dyDescent="0.35">
      <c r="A11449" t="s">
        <v>2866</v>
      </c>
      <c r="B11449" t="s">
        <v>277</v>
      </c>
      <c r="C11449" t="s">
        <v>278</v>
      </c>
      <c r="D11449" t="s">
        <v>14</v>
      </c>
      <c r="E11449" t="s">
        <v>21</v>
      </c>
      <c r="F11449" t="s">
        <v>22</v>
      </c>
      <c r="G11449" t="s">
        <v>3040</v>
      </c>
      <c r="H11449">
        <v>1026.3</v>
      </c>
      <c r="I11449">
        <v>138</v>
      </c>
      <c r="J11449">
        <v>217.80402699999999</v>
      </c>
      <c r="K11449">
        <v>283.52520700000002</v>
      </c>
      <c r="L11449" s="17">
        <f>IF($E11449&lt;&gt;"",VLOOKUP($E11449,GEMWs!$E$14:$L$20,7,FALSE),"")</f>
        <v>37.754918937403332</v>
      </c>
      <c r="M11449" s="17">
        <f>IF($E11449&lt;&gt;"",VLOOKUP($E11449,GEMWs!$E$14:$L$20,8,FALSE),"")</f>
        <v>96.174593288388181</v>
      </c>
      <c r="N11449" s="17">
        <f t="shared" si="810"/>
        <v>217.80402699999999</v>
      </c>
      <c r="O11449" s="17">
        <f t="shared" si="811"/>
        <v>283.52520700000002</v>
      </c>
      <c r="P11449" s="17">
        <f t="shared" si="812"/>
        <v>3.6197839721531353</v>
      </c>
      <c r="Q11449" s="17">
        <f t="shared" si="813"/>
        <v>4.7120340892503334</v>
      </c>
    </row>
    <row r="11450" spans="1:17" x14ac:dyDescent="0.35">
      <c r="A11450" t="s">
        <v>2866</v>
      </c>
      <c r="B11450" t="s">
        <v>306</v>
      </c>
      <c r="C11450" t="s">
        <v>307</v>
      </c>
      <c r="D11450" t="s">
        <v>14</v>
      </c>
      <c r="E11450" t="s">
        <v>21</v>
      </c>
      <c r="F11450" t="s">
        <v>22</v>
      </c>
      <c r="G11450" t="s">
        <v>3040</v>
      </c>
      <c r="H11450">
        <v>0.8</v>
      </c>
      <c r="I11450">
        <v>150</v>
      </c>
      <c r="J11450">
        <v>86.7</v>
      </c>
      <c r="K11450">
        <v>115.57</v>
      </c>
      <c r="L11450" s="17">
        <f>IF($E11450&lt;&gt;"",VLOOKUP($E11450,GEMWs!$E$14:$L$20,7,FALSE),"")</f>
        <v>37.754918937403332</v>
      </c>
      <c r="M11450" s="17">
        <f>IF($E11450&lt;&gt;"",VLOOKUP($E11450,GEMWs!$E$14:$L$20,8,FALSE),"")</f>
        <v>96.174593288388181</v>
      </c>
      <c r="N11450" s="17">
        <f t="shared" si="810"/>
        <v>86.7</v>
      </c>
      <c r="O11450" s="17">
        <f t="shared" si="811"/>
        <v>115.57</v>
      </c>
      <c r="P11450" s="17">
        <f t="shared" si="812"/>
        <v>6.9222116466210962E-3</v>
      </c>
      <c r="Q11450" s="17">
        <f t="shared" si="813"/>
        <v>9.22722029988466E-3</v>
      </c>
    </row>
    <row r="11451" spans="1:17" x14ac:dyDescent="0.35">
      <c r="A11451" t="s">
        <v>2866</v>
      </c>
      <c r="B11451" t="s">
        <v>172</v>
      </c>
      <c r="C11451" t="s">
        <v>173</v>
      </c>
      <c r="D11451" t="s">
        <v>14</v>
      </c>
      <c r="E11451" t="s">
        <v>21</v>
      </c>
      <c r="F11451" t="s">
        <v>22</v>
      </c>
      <c r="G11451" t="s">
        <v>3040</v>
      </c>
      <c r="H11451">
        <v>1.1000000000000001</v>
      </c>
      <c r="I11451">
        <v>154</v>
      </c>
      <c r="J11451">
        <v>180000</v>
      </c>
      <c r="K11451">
        <v>180000</v>
      </c>
      <c r="L11451" s="17">
        <f>IF($E11451&lt;&gt;"",VLOOKUP($E11451,GEMWs!$E$14:$L$20,7,FALSE),"")</f>
        <v>37.754918937403332</v>
      </c>
      <c r="M11451" s="17">
        <f>IF($E11451&lt;&gt;"",VLOOKUP($E11451,GEMWs!$E$14:$L$20,8,FALSE),"")</f>
        <v>96.174593288388181</v>
      </c>
      <c r="N11451" s="17">
        <f t="shared" si="810"/>
        <v>180000</v>
      </c>
      <c r="O11451" s="17">
        <f t="shared" si="811"/>
        <v>180000</v>
      </c>
      <c r="P11451" s="17">
        <f t="shared" si="812"/>
        <v>6.1111111111111112E-6</v>
      </c>
      <c r="Q11451" s="17">
        <f t="shared" si="813"/>
        <v>6.1111111111111112E-6</v>
      </c>
    </row>
    <row r="11452" spans="1:17" x14ac:dyDescent="0.35">
      <c r="A11452" t="s">
        <v>2866</v>
      </c>
      <c r="B11452" t="s">
        <v>188</v>
      </c>
      <c r="C11452" t="s">
        <v>189</v>
      </c>
      <c r="D11452" t="s">
        <v>14</v>
      </c>
      <c r="E11452" t="s">
        <v>18</v>
      </c>
      <c r="F11452" t="s">
        <v>22</v>
      </c>
      <c r="G11452" t="s">
        <v>3040</v>
      </c>
      <c r="H11452">
        <v>313.39999999999998</v>
      </c>
      <c r="I11452">
        <v>156</v>
      </c>
      <c r="J11452">
        <v>14411.9</v>
      </c>
      <c r="K11452">
        <v>16561.68</v>
      </c>
      <c r="L11452" s="17">
        <f>IF($E11452&lt;&gt;"",VLOOKUP($E11452,GEMWs!$E$14:$L$20,7,FALSE),"")</f>
        <v>5950.3939027696888</v>
      </c>
      <c r="M11452" s="17">
        <f>IF($E11452&lt;&gt;"",VLOOKUP($E11452,GEMWs!$E$14:$L$20,8,FALSE),"")</f>
        <v>10539.430626954083</v>
      </c>
      <c r="N11452" s="17">
        <f t="shared" si="810"/>
        <v>14411.9</v>
      </c>
      <c r="O11452" s="17">
        <f t="shared" si="811"/>
        <v>16561.68</v>
      </c>
      <c r="P11452" s="17">
        <f t="shared" si="812"/>
        <v>1.8923201027915042E-2</v>
      </c>
      <c r="Q11452" s="17">
        <f t="shared" si="813"/>
        <v>2.1745918303624087E-2</v>
      </c>
    </row>
    <row r="11453" spans="1:17" x14ac:dyDescent="0.35">
      <c r="A11453" t="s">
        <v>2866</v>
      </c>
      <c r="B11453" t="s">
        <v>87</v>
      </c>
      <c r="C11453" t="s">
        <v>88</v>
      </c>
      <c r="D11453" t="s">
        <v>14</v>
      </c>
      <c r="E11453" t="s">
        <v>21</v>
      </c>
      <c r="F11453" t="s">
        <v>22</v>
      </c>
      <c r="G11453" t="s">
        <v>3040</v>
      </c>
      <c r="H11453">
        <v>139.5</v>
      </c>
      <c r="I11453">
        <v>162</v>
      </c>
      <c r="J11453">
        <v>1942.671564</v>
      </c>
      <c r="K11453">
        <v>1942.671564</v>
      </c>
      <c r="L11453" s="17">
        <f>IF($E11453&lt;&gt;"",VLOOKUP($E11453,GEMWs!$E$14:$L$20,7,FALSE),"")</f>
        <v>37.754918937403332</v>
      </c>
      <c r="M11453" s="17">
        <f>IF($E11453&lt;&gt;"",VLOOKUP($E11453,GEMWs!$E$14:$L$20,8,FALSE),"")</f>
        <v>96.174593288388181</v>
      </c>
      <c r="N11453" s="17">
        <f t="shared" si="810"/>
        <v>1942.671564</v>
      </c>
      <c r="O11453" s="17">
        <f t="shared" si="811"/>
        <v>1942.671564</v>
      </c>
      <c r="P11453" s="17">
        <f t="shared" si="812"/>
        <v>7.1808329614279562E-2</v>
      </c>
      <c r="Q11453" s="17">
        <f t="shared" si="813"/>
        <v>7.1808329614279562E-2</v>
      </c>
    </row>
    <row r="11454" spans="1:17" x14ac:dyDescent="0.35">
      <c r="A11454" t="s">
        <v>2866</v>
      </c>
      <c r="B11454" t="s">
        <v>279</v>
      </c>
      <c r="C11454" t="s">
        <v>280</v>
      </c>
      <c r="D11454" t="s">
        <v>14</v>
      </c>
      <c r="E11454" t="s">
        <v>21</v>
      </c>
      <c r="F11454" t="s">
        <v>22</v>
      </c>
      <c r="G11454" t="s">
        <v>3040</v>
      </c>
      <c r="H11454">
        <v>593.20000000000005</v>
      </c>
      <c r="I11454">
        <v>179</v>
      </c>
      <c r="J11454">
        <v>118.314283</v>
      </c>
      <c r="K11454">
        <v>121.298564</v>
      </c>
      <c r="L11454" s="17">
        <f>IF($E11454&lt;&gt;"",VLOOKUP($E11454,GEMWs!$E$14:$L$20,7,FALSE),"")</f>
        <v>37.754918937403332</v>
      </c>
      <c r="M11454" s="17">
        <f>IF($E11454&lt;&gt;"",VLOOKUP($E11454,GEMWs!$E$14:$L$20,8,FALSE),"")</f>
        <v>96.174593288388181</v>
      </c>
      <c r="N11454" s="17">
        <f t="shared" si="810"/>
        <v>118.314283</v>
      </c>
      <c r="O11454" s="17">
        <f t="shared" si="811"/>
        <v>121.298564</v>
      </c>
      <c r="P11454" s="17">
        <f t="shared" si="812"/>
        <v>4.8904123877344503</v>
      </c>
      <c r="Q11454" s="17">
        <f t="shared" si="813"/>
        <v>5.013764906135636</v>
      </c>
    </row>
    <row r="11455" spans="1:17" x14ac:dyDescent="0.35">
      <c r="A11455" t="s">
        <v>2866</v>
      </c>
      <c r="B11455" t="s">
        <v>329</v>
      </c>
      <c r="D11455" t="s">
        <v>14</v>
      </c>
      <c r="E11455" t="s">
        <v>21</v>
      </c>
      <c r="G11455" t="s">
        <v>3040</v>
      </c>
      <c r="H11455">
        <v>1592.9</v>
      </c>
      <c r="J11455">
        <v>0</v>
      </c>
      <c r="K11455">
        <v>0</v>
      </c>
      <c r="L11455" s="17">
        <f>IF($E11455&lt;&gt;"",VLOOKUP($E11455,GEMWs!$E$14:$L$20,7,FALSE),"")</f>
        <v>37.754918937403332</v>
      </c>
      <c r="M11455" s="17">
        <f>IF($E11455&lt;&gt;"",VLOOKUP($E11455,GEMWs!$E$14:$L$20,8,FALSE),"")</f>
        <v>96.174593288388181</v>
      </c>
      <c r="N11455" s="17">
        <f t="shared" ca="1" si="810"/>
        <v>37.754918937403332</v>
      </c>
      <c r="O11455" s="17">
        <f t="shared" ca="1" si="811"/>
        <v>96.174593288388181</v>
      </c>
      <c r="P11455" s="17">
        <f t="shared" ca="1" si="812"/>
        <v>16.562586287456874</v>
      </c>
      <c r="Q11455" s="17">
        <f t="shared" ca="1" si="813"/>
        <v>42.190528938520217</v>
      </c>
    </row>
    <row r="11456" spans="1:17" x14ac:dyDescent="0.35">
      <c r="A11456" t="s">
        <v>2866</v>
      </c>
      <c r="B11456" t="s">
        <v>330</v>
      </c>
      <c r="D11456" t="s">
        <v>14</v>
      </c>
      <c r="E11456" t="s">
        <v>21</v>
      </c>
      <c r="G11456" t="s">
        <v>3040</v>
      </c>
      <c r="H11456">
        <v>74.400000000000006</v>
      </c>
      <c r="J11456">
        <v>0</v>
      </c>
      <c r="K11456">
        <v>0</v>
      </c>
      <c r="L11456" s="17">
        <f>IF($E11456&lt;&gt;"",VLOOKUP($E11456,GEMWs!$E$14:$L$20,7,FALSE),"")</f>
        <v>37.754918937403332</v>
      </c>
      <c r="M11456" s="17">
        <f>IF($E11456&lt;&gt;"",VLOOKUP($E11456,GEMWs!$E$14:$L$20,8,FALSE),"")</f>
        <v>96.174593288388181</v>
      </c>
      <c r="N11456" s="17">
        <f t="shared" ca="1" si="810"/>
        <v>37.754918937403332</v>
      </c>
      <c r="O11456" s="17">
        <f t="shared" ca="1" si="811"/>
        <v>96.174593288388181</v>
      </c>
      <c r="P11456" s="17">
        <f t="shared" ca="1" si="812"/>
        <v>0.77359308166664043</v>
      </c>
      <c r="Q11456" s="17">
        <f t="shared" ca="1" si="813"/>
        <v>1.970604151563754</v>
      </c>
    </row>
    <row r="11457" spans="1:17" x14ac:dyDescent="0.35">
      <c r="A11457" t="s">
        <v>2866</v>
      </c>
      <c r="B11457" t="s">
        <v>2871</v>
      </c>
      <c r="D11457" t="s">
        <v>14</v>
      </c>
      <c r="E11457" t="s">
        <v>18</v>
      </c>
      <c r="G11457" t="s">
        <v>3040</v>
      </c>
      <c r="H11457">
        <v>12.1</v>
      </c>
      <c r="J11457">
        <v>0</v>
      </c>
      <c r="K11457">
        <v>0</v>
      </c>
      <c r="L11457" s="17">
        <f>IF($E11457&lt;&gt;"",VLOOKUP($E11457,GEMWs!$E$14:$L$20,7,FALSE),"")</f>
        <v>5950.3939027696888</v>
      </c>
      <c r="M11457" s="17">
        <f>IF($E11457&lt;&gt;"",VLOOKUP($E11457,GEMWs!$E$14:$L$20,8,FALSE),"")</f>
        <v>10539.430626954083</v>
      </c>
      <c r="N11457" s="17">
        <f t="shared" ca="1" si="810"/>
        <v>5950.3939027696888</v>
      </c>
      <c r="O11457" s="17">
        <f t="shared" ca="1" si="811"/>
        <v>10539.430626954083</v>
      </c>
      <c r="P11457" s="17">
        <f t="shared" ca="1" si="812"/>
        <v>1.1480696090977473E-3</v>
      </c>
      <c r="Q11457" s="17">
        <f t="shared" ca="1" si="813"/>
        <v>2.0334788247157714E-3</v>
      </c>
    </row>
    <row r="11458" spans="1:17" x14ac:dyDescent="0.35">
      <c r="A11458" t="s">
        <v>2866</v>
      </c>
      <c r="B11458" t="s">
        <v>3002</v>
      </c>
      <c r="C11458" t="s">
        <v>158</v>
      </c>
      <c r="D11458" t="s">
        <v>22</v>
      </c>
      <c r="G11458" t="s">
        <v>3040</v>
      </c>
      <c r="H11458">
        <v>51.9</v>
      </c>
      <c r="J11458">
        <v>0</v>
      </c>
      <c r="K11458">
        <v>0</v>
      </c>
      <c r="L11458" s="17" t="str">
        <f>IF($E11458&lt;&gt;"",VLOOKUP($E11458,GEMWs!$E$14:$L$20,7,FALSE),"")</f>
        <v/>
      </c>
      <c r="M11458" s="17" t="str">
        <f>IF($E11458&lt;&gt;"",VLOOKUP($E11458,GEMWs!$E$14:$L$20,8,FALSE),"")</f>
        <v/>
      </c>
      <c r="N11458" s="17">
        <f t="shared" ca="1" si="810"/>
        <v>0</v>
      </c>
      <c r="O11458" s="17">
        <f t="shared" ca="1" si="811"/>
        <v>0</v>
      </c>
      <c r="P11458" s="17">
        <f t="shared" ca="1" si="812"/>
        <v>0</v>
      </c>
      <c r="Q11458" s="17">
        <f t="shared" ca="1" si="813"/>
        <v>0</v>
      </c>
    </row>
    <row r="11459" spans="1:17" x14ac:dyDescent="0.35">
      <c r="A11459" t="s">
        <v>2866</v>
      </c>
      <c r="B11459" t="s">
        <v>503</v>
      </c>
      <c r="D11459" t="s">
        <v>22</v>
      </c>
      <c r="G11459" t="s">
        <v>3040</v>
      </c>
      <c r="H11459">
        <v>0.02</v>
      </c>
      <c r="J11459">
        <v>0</v>
      </c>
      <c r="K11459">
        <v>0</v>
      </c>
      <c r="L11459" s="17" t="str">
        <f>IF($E11459&lt;&gt;"",VLOOKUP($E11459,GEMWs!$E$14:$L$20,7,FALSE),"")</f>
        <v/>
      </c>
      <c r="M11459" s="17" t="str">
        <f>IF($E11459&lt;&gt;"",VLOOKUP($E11459,GEMWs!$E$14:$L$20,8,FALSE),"")</f>
        <v/>
      </c>
      <c r="N11459" s="17">
        <f t="shared" ca="1" si="810"/>
        <v>0</v>
      </c>
      <c r="O11459" s="17">
        <f t="shared" ca="1" si="811"/>
        <v>0</v>
      </c>
      <c r="P11459" s="17">
        <f t="shared" ca="1" si="812"/>
        <v>0</v>
      </c>
      <c r="Q11459" s="17">
        <f t="shared" ca="1" si="813"/>
        <v>0</v>
      </c>
    </row>
    <row r="11460" spans="1:17" x14ac:dyDescent="0.35">
      <c r="A11460" t="s">
        <v>2866</v>
      </c>
      <c r="B11460" t="s">
        <v>27</v>
      </c>
      <c r="C11460" t="s">
        <v>28</v>
      </c>
      <c r="D11460" t="s">
        <v>14</v>
      </c>
      <c r="E11460" t="s">
        <v>21</v>
      </c>
      <c r="F11460" t="s">
        <v>22</v>
      </c>
      <c r="G11460" t="s">
        <v>3040</v>
      </c>
      <c r="H11460">
        <v>51.7</v>
      </c>
      <c r="I11460">
        <v>218</v>
      </c>
      <c r="J11460">
        <v>2000</v>
      </c>
      <c r="K11460">
        <v>15000</v>
      </c>
      <c r="L11460" s="17">
        <f>IF($E11460&lt;&gt;"",VLOOKUP($E11460,GEMWs!$E$14:$L$20,7,FALSE),"")</f>
        <v>37.754918937403332</v>
      </c>
      <c r="M11460" s="17">
        <f>IF($E11460&lt;&gt;"",VLOOKUP($E11460,GEMWs!$E$14:$L$20,8,FALSE),"")</f>
        <v>96.174593288388181</v>
      </c>
      <c r="N11460" s="17">
        <f t="shared" si="810"/>
        <v>2000</v>
      </c>
      <c r="O11460" s="17">
        <f t="shared" si="811"/>
        <v>15000</v>
      </c>
      <c r="P11460" s="17">
        <f t="shared" si="812"/>
        <v>3.4466666666666669E-3</v>
      </c>
      <c r="Q11460" s="17">
        <f t="shared" si="813"/>
        <v>2.5850000000000001E-2</v>
      </c>
    </row>
    <row r="11461" spans="1:17" x14ac:dyDescent="0.35">
      <c r="A11461" t="s">
        <v>2866</v>
      </c>
      <c r="B11461" t="s">
        <v>174</v>
      </c>
      <c r="C11461" t="s">
        <v>175</v>
      </c>
      <c r="D11461" t="s">
        <v>14</v>
      </c>
      <c r="E11461" t="s">
        <v>21</v>
      </c>
      <c r="F11461" t="s">
        <v>22</v>
      </c>
      <c r="G11461" t="s">
        <v>3040</v>
      </c>
      <c r="H11461">
        <v>0.4</v>
      </c>
      <c r="I11461">
        <v>219</v>
      </c>
      <c r="J11461">
        <v>28000</v>
      </c>
      <c r="K11461">
        <v>28000</v>
      </c>
      <c r="L11461" s="17">
        <f>IF($E11461&lt;&gt;"",VLOOKUP($E11461,GEMWs!$E$14:$L$20,7,FALSE),"")</f>
        <v>37.754918937403332</v>
      </c>
      <c r="M11461" s="17">
        <f>IF($E11461&lt;&gt;"",VLOOKUP($E11461,GEMWs!$E$14:$L$20,8,FALSE),"")</f>
        <v>96.174593288388181</v>
      </c>
      <c r="N11461" s="17">
        <f t="shared" si="810"/>
        <v>28000</v>
      </c>
      <c r="O11461" s="17">
        <f t="shared" si="811"/>
        <v>28000</v>
      </c>
      <c r="P11461" s="17">
        <f t="shared" si="812"/>
        <v>1.4285714285714287E-5</v>
      </c>
      <c r="Q11461" s="17">
        <f t="shared" si="813"/>
        <v>1.4285714285714287E-5</v>
      </c>
    </row>
    <row r="11462" spans="1:17" x14ac:dyDescent="0.35">
      <c r="A11462" t="s">
        <v>2866</v>
      </c>
      <c r="B11462" t="s">
        <v>361</v>
      </c>
      <c r="C11462" t="s">
        <v>362</v>
      </c>
      <c r="D11462" t="s">
        <v>14</v>
      </c>
      <c r="E11462" t="s">
        <v>21</v>
      </c>
      <c r="G11462" t="s">
        <v>3040</v>
      </c>
      <c r="H11462">
        <v>0.1</v>
      </c>
      <c r="J11462">
        <v>0</v>
      </c>
      <c r="K11462">
        <v>0</v>
      </c>
      <c r="L11462" s="17">
        <f>IF($E11462&lt;&gt;"",VLOOKUP($E11462,GEMWs!$E$14:$L$20,7,FALSE),"")</f>
        <v>37.754918937403332</v>
      </c>
      <c r="M11462" s="17">
        <f>IF($E11462&lt;&gt;"",VLOOKUP($E11462,GEMWs!$E$14:$L$20,8,FALSE),"")</f>
        <v>96.174593288388181</v>
      </c>
      <c r="N11462" s="17">
        <f t="shared" ca="1" si="810"/>
        <v>37.754918937403332</v>
      </c>
      <c r="O11462" s="17">
        <f t="shared" ca="1" si="811"/>
        <v>96.174593288388181</v>
      </c>
      <c r="P11462" s="17">
        <f t="shared" ca="1" si="812"/>
        <v>1.0397756474013985E-3</v>
      </c>
      <c r="Q11462" s="17">
        <f t="shared" ca="1" si="813"/>
        <v>2.6486614940373038E-3</v>
      </c>
    </row>
    <row r="11463" spans="1:17" x14ac:dyDescent="0.35">
      <c r="A11463" t="s">
        <v>2866</v>
      </c>
      <c r="B11463" t="s">
        <v>115</v>
      </c>
      <c r="D11463" t="s">
        <v>14</v>
      </c>
      <c r="E11463" t="s">
        <v>18</v>
      </c>
      <c r="G11463" t="s">
        <v>3040</v>
      </c>
      <c r="H11463">
        <v>8</v>
      </c>
      <c r="J11463">
        <v>0</v>
      </c>
      <c r="K11463">
        <v>0</v>
      </c>
      <c r="L11463" s="17">
        <f>IF($E11463&lt;&gt;"",VLOOKUP($E11463,GEMWs!$E$14:$L$20,7,FALSE),"")</f>
        <v>5950.3939027696888</v>
      </c>
      <c r="M11463" s="17">
        <f>IF($E11463&lt;&gt;"",VLOOKUP($E11463,GEMWs!$E$14:$L$20,8,FALSE),"")</f>
        <v>10539.430626954083</v>
      </c>
      <c r="N11463" s="17">
        <f t="shared" ca="1" si="810"/>
        <v>5950.3939027696888</v>
      </c>
      <c r="O11463" s="17">
        <f t="shared" ca="1" si="811"/>
        <v>10539.430626954083</v>
      </c>
      <c r="P11463" s="17">
        <f t="shared" ca="1" si="812"/>
        <v>7.5905428700677512E-4</v>
      </c>
      <c r="Q11463" s="17">
        <f t="shared" ca="1" si="813"/>
        <v>1.3444488097294357E-3</v>
      </c>
    </row>
    <row r="11464" spans="1:17" x14ac:dyDescent="0.35">
      <c r="A11464" t="s">
        <v>2866</v>
      </c>
      <c r="B11464" t="s">
        <v>379</v>
      </c>
      <c r="C11464" t="s">
        <v>380</v>
      </c>
      <c r="D11464" t="s">
        <v>14</v>
      </c>
      <c r="E11464" t="s">
        <v>21</v>
      </c>
      <c r="G11464" t="s">
        <v>3040</v>
      </c>
      <c r="H11464">
        <v>9.1999999999999993</v>
      </c>
      <c r="J11464">
        <v>0</v>
      </c>
      <c r="K11464">
        <v>0</v>
      </c>
      <c r="L11464" s="17">
        <f>IF($E11464&lt;&gt;"",VLOOKUP($E11464,GEMWs!$E$14:$L$20,7,FALSE),"")</f>
        <v>37.754918937403332</v>
      </c>
      <c r="M11464" s="17">
        <f>IF($E11464&lt;&gt;"",VLOOKUP($E11464,GEMWs!$E$14:$L$20,8,FALSE),"")</f>
        <v>96.174593288388181</v>
      </c>
      <c r="N11464" s="17">
        <f t="shared" ca="1" si="810"/>
        <v>37.754918937403332</v>
      </c>
      <c r="O11464" s="17">
        <f t="shared" ca="1" si="811"/>
        <v>96.174593288388181</v>
      </c>
      <c r="P11464" s="17">
        <f t="shared" ca="1" si="812"/>
        <v>9.5659359560928636E-2</v>
      </c>
      <c r="Q11464" s="17">
        <f t="shared" ca="1" si="813"/>
        <v>0.24367685745143192</v>
      </c>
    </row>
    <row r="11465" spans="1:17" x14ac:dyDescent="0.35">
      <c r="A11465" t="s">
        <v>2866</v>
      </c>
      <c r="B11465" t="s">
        <v>1686</v>
      </c>
      <c r="D11465" t="s">
        <v>14</v>
      </c>
      <c r="E11465" t="s">
        <v>21</v>
      </c>
      <c r="G11465" t="s">
        <v>3040</v>
      </c>
      <c r="H11465">
        <v>5.8</v>
      </c>
      <c r="J11465">
        <v>0</v>
      </c>
      <c r="K11465">
        <v>0</v>
      </c>
      <c r="L11465" s="17">
        <f>IF($E11465&lt;&gt;"",VLOOKUP($E11465,GEMWs!$E$14:$L$20,7,FALSE),"")</f>
        <v>37.754918937403332</v>
      </c>
      <c r="M11465" s="17">
        <f>IF($E11465&lt;&gt;"",VLOOKUP($E11465,GEMWs!$E$14:$L$20,8,FALSE),"")</f>
        <v>96.174593288388181</v>
      </c>
      <c r="N11465" s="17">
        <f t="shared" ca="1" si="810"/>
        <v>37.754918937403332</v>
      </c>
      <c r="O11465" s="17">
        <f t="shared" ca="1" si="811"/>
        <v>96.174593288388181</v>
      </c>
      <c r="P11465" s="17">
        <f t="shared" ca="1" si="812"/>
        <v>6.0306987549281099E-2</v>
      </c>
      <c r="Q11465" s="17">
        <f t="shared" ca="1" si="813"/>
        <v>0.15362236665416362</v>
      </c>
    </row>
    <row r="11466" spans="1:17" x14ac:dyDescent="0.35">
      <c r="A11466" t="s">
        <v>2866</v>
      </c>
      <c r="B11466" t="s">
        <v>13</v>
      </c>
      <c r="D11466" t="s">
        <v>14</v>
      </c>
      <c r="E11466" t="s">
        <v>15</v>
      </c>
      <c r="G11466" t="s">
        <v>3040</v>
      </c>
      <c r="H11466">
        <v>527.70000000000005</v>
      </c>
      <c r="J11466">
        <v>0</v>
      </c>
      <c r="K11466">
        <v>0</v>
      </c>
      <c r="L11466" s="17">
        <f>IF($E11466&lt;&gt;"",VLOOKUP($E11466,GEMWs!$E$14:$L$20,7,FALSE),"")</f>
        <v>37.892086284381016</v>
      </c>
      <c r="M11466" s="17">
        <f>IF($E11466&lt;&gt;"",VLOOKUP($E11466,GEMWs!$E$14:$L$20,8,FALSE),"")</f>
        <v>96.522753888300599</v>
      </c>
      <c r="N11466" s="17">
        <f t="shared" ca="1" si="810"/>
        <v>37.892086284381016</v>
      </c>
      <c r="O11466" s="17">
        <f t="shared" ca="1" si="811"/>
        <v>96.522753888300599</v>
      </c>
      <c r="P11466" s="17">
        <f t="shared" ca="1" si="812"/>
        <v>5.4671046850846423</v>
      </c>
      <c r="Q11466" s="17">
        <f t="shared" ca="1" si="813"/>
        <v>13.926390751873594</v>
      </c>
    </row>
    <row r="11467" spans="1:17" x14ac:dyDescent="0.35">
      <c r="A11467" t="s">
        <v>2866</v>
      </c>
      <c r="B11467" t="s">
        <v>332</v>
      </c>
      <c r="D11467" t="s">
        <v>14</v>
      </c>
      <c r="E11467" t="s">
        <v>21</v>
      </c>
      <c r="G11467" t="s">
        <v>3040</v>
      </c>
      <c r="H11467">
        <v>43.3</v>
      </c>
      <c r="J11467">
        <v>0</v>
      </c>
      <c r="K11467">
        <v>0</v>
      </c>
      <c r="L11467" s="17">
        <f>IF($E11467&lt;&gt;"",VLOOKUP($E11467,GEMWs!$E$14:$L$20,7,FALSE),"")</f>
        <v>37.754918937403332</v>
      </c>
      <c r="M11467" s="17">
        <f>IF($E11467&lt;&gt;"",VLOOKUP($E11467,GEMWs!$E$14:$L$20,8,FALSE),"")</f>
        <v>96.174593288388181</v>
      </c>
      <c r="N11467" s="17">
        <f t="shared" ca="1" si="810"/>
        <v>37.754918937403332</v>
      </c>
      <c r="O11467" s="17">
        <f t="shared" ca="1" si="811"/>
        <v>96.174593288388181</v>
      </c>
      <c r="P11467" s="17">
        <f t="shared" ca="1" si="812"/>
        <v>0.45022285532480544</v>
      </c>
      <c r="Q11467" s="17">
        <f t="shared" ca="1" si="813"/>
        <v>1.1468704269181524</v>
      </c>
    </row>
    <row r="11468" spans="1:17" x14ac:dyDescent="0.35">
      <c r="A11468" t="s">
        <v>2866</v>
      </c>
      <c r="B11468" t="s">
        <v>358</v>
      </c>
      <c r="D11468" t="s">
        <v>14</v>
      </c>
      <c r="E11468" t="s">
        <v>21</v>
      </c>
      <c r="G11468" t="s">
        <v>3040</v>
      </c>
      <c r="H11468">
        <v>12.1</v>
      </c>
      <c r="J11468">
        <v>0</v>
      </c>
      <c r="K11468">
        <v>0</v>
      </c>
      <c r="L11468" s="17">
        <f>IF($E11468&lt;&gt;"",VLOOKUP($E11468,GEMWs!$E$14:$L$20,7,FALSE),"")</f>
        <v>37.754918937403332</v>
      </c>
      <c r="M11468" s="17">
        <f>IF($E11468&lt;&gt;"",VLOOKUP($E11468,GEMWs!$E$14:$L$20,8,FALSE),"")</f>
        <v>96.174593288388181</v>
      </c>
      <c r="N11468" s="17">
        <f t="shared" ca="1" si="810"/>
        <v>37.754918937403332</v>
      </c>
      <c r="O11468" s="17">
        <f t="shared" ca="1" si="811"/>
        <v>96.174593288388181</v>
      </c>
      <c r="P11468" s="17">
        <f t="shared" ca="1" si="812"/>
        <v>0.12581285333556919</v>
      </c>
      <c r="Q11468" s="17">
        <f t="shared" ca="1" si="813"/>
        <v>0.32048804077851373</v>
      </c>
    </row>
    <row r="11469" spans="1:17" x14ac:dyDescent="0.35">
      <c r="A11469" t="s">
        <v>2866</v>
      </c>
      <c r="B11469" t="s">
        <v>2998</v>
      </c>
      <c r="D11469" t="s">
        <v>14</v>
      </c>
      <c r="E11469" t="s">
        <v>18</v>
      </c>
      <c r="G11469" t="s">
        <v>3040</v>
      </c>
      <c r="H11469">
        <v>2.8</v>
      </c>
      <c r="J11469">
        <v>0</v>
      </c>
      <c r="K11469">
        <v>0</v>
      </c>
      <c r="L11469" s="17">
        <f>IF($E11469&lt;&gt;"",VLOOKUP($E11469,GEMWs!$E$14:$L$20,7,FALSE),"")</f>
        <v>5950.3939027696888</v>
      </c>
      <c r="M11469" s="17">
        <f>IF($E11469&lt;&gt;"",VLOOKUP($E11469,GEMWs!$E$14:$L$20,8,FALSE),"")</f>
        <v>10539.430626954083</v>
      </c>
      <c r="N11469" s="17">
        <f t="shared" ca="1" si="810"/>
        <v>5950.3939027696888</v>
      </c>
      <c r="O11469" s="17">
        <f t="shared" ca="1" si="811"/>
        <v>10539.430626954083</v>
      </c>
      <c r="P11469" s="17">
        <f t="shared" ca="1" si="812"/>
        <v>2.6566900045237127E-4</v>
      </c>
      <c r="Q11469" s="17">
        <f t="shared" ca="1" si="813"/>
        <v>4.705570834053025E-4</v>
      </c>
    </row>
    <row r="11470" spans="1:17" x14ac:dyDescent="0.35">
      <c r="A11470" t="s">
        <v>2866</v>
      </c>
      <c r="B11470" t="s">
        <v>2872</v>
      </c>
      <c r="D11470" t="s">
        <v>22</v>
      </c>
      <c r="G11470" t="s">
        <v>3040</v>
      </c>
      <c r="H11470">
        <v>10.9</v>
      </c>
      <c r="J11470">
        <v>0</v>
      </c>
      <c r="K11470">
        <v>0</v>
      </c>
      <c r="L11470" s="17" t="str">
        <f>IF($E11470&lt;&gt;"",VLOOKUP($E11470,GEMWs!$E$14:$L$20,7,FALSE),"")</f>
        <v/>
      </c>
      <c r="M11470" s="17" t="str">
        <f>IF($E11470&lt;&gt;"",VLOOKUP($E11470,GEMWs!$E$14:$L$20,8,FALSE),"")</f>
        <v/>
      </c>
      <c r="N11470" s="17">
        <f t="shared" ca="1" si="810"/>
        <v>0</v>
      </c>
      <c r="O11470" s="17">
        <f t="shared" ca="1" si="811"/>
        <v>0</v>
      </c>
      <c r="P11470" s="17">
        <f t="shared" ca="1" si="812"/>
        <v>0</v>
      </c>
      <c r="Q11470" s="17">
        <f t="shared" ca="1" si="813"/>
        <v>0</v>
      </c>
    </row>
    <row r="11471" spans="1:17" x14ac:dyDescent="0.35">
      <c r="A11471" t="s">
        <v>2866</v>
      </c>
      <c r="B11471" t="s">
        <v>336</v>
      </c>
      <c r="D11471" t="s">
        <v>14</v>
      </c>
      <c r="E11471" t="s">
        <v>21</v>
      </c>
      <c r="G11471" t="s">
        <v>3040</v>
      </c>
      <c r="H11471">
        <v>1909.3</v>
      </c>
      <c r="J11471">
        <v>0</v>
      </c>
      <c r="K11471">
        <v>0</v>
      </c>
      <c r="L11471" s="17">
        <f>IF($E11471&lt;&gt;"",VLOOKUP($E11471,GEMWs!$E$14:$L$20,7,FALSE),"")</f>
        <v>37.754918937403332</v>
      </c>
      <c r="M11471" s="17">
        <f>IF($E11471&lt;&gt;"",VLOOKUP($E11471,GEMWs!$E$14:$L$20,8,FALSE),"")</f>
        <v>96.174593288388181</v>
      </c>
      <c r="N11471" s="17">
        <f t="shared" ca="1" si="810"/>
        <v>37.754918937403332</v>
      </c>
      <c r="O11471" s="17">
        <f t="shared" ca="1" si="811"/>
        <v>96.174593288388181</v>
      </c>
      <c r="P11471" s="17">
        <f t="shared" ca="1" si="812"/>
        <v>19.8524364358349</v>
      </c>
      <c r="Q11471" s="17">
        <f t="shared" ca="1" si="813"/>
        <v>50.570893905654238</v>
      </c>
    </row>
    <row r="11472" spans="1:17" x14ac:dyDescent="0.35">
      <c r="A11472" t="s">
        <v>2866</v>
      </c>
      <c r="B11472" t="s">
        <v>828</v>
      </c>
      <c r="D11472" t="s">
        <v>14</v>
      </c>
      <c r="E11472" t="s">
        <v>21</v>
      </c>
      <c r="G11472" t="s">
        <v>3040</v>
      </c>
      <c r="H11472">
        <v>14.4</v>
      </c>
      <c r="J11472">
        <v>0</v>
      </c>
      <c r="K11472">
        <v>0</v>
      </c>
      <c r="L11472" s="17">
        <f>IF($E11472&lt;&gt;"",VLOOKUP($E11472,GEMWs!$E$14:$L$20,7,FALSE),"")</f>
        <v>37.754918937403332</v>
      </c>
      <c r="M11472" s="17">
        <f>IF($E11472&lt;&gt;"",VLOOKUP($E11472,GEMWs!$E$14:$L$20,8,FALSE),"")</f>
        <v>96.174593288388181</v>
      </c>
      <c r="N11472" s="17">
        <f t="shared" ca="1" si="810"/>
        <v>37.754918937403332</v>
      </c>
      <c r="O11472" s="17">
        <f t="shared" ca="1" si="811"/>
        <v>96.174593288388181</v>
      </c>
      <c r="P11472" s="17">
        <f t="shared" ca="1" si="812"/>
        <v>0.14972769322580137</v>
      </c>
      <c r="Q11472" s="17">
        <f t="shared" ca="1" si="813"/>
        <v>0.38140725514137175</v>
      </c>
    </row>
    <row r="11473" spans="1:17" x14ac:dyDescent="0.35">
      <c r="A11473" t="s">
        <v>2866</v>
      </c>
      <c r="B11473" t="s">
        <v>214</v>
      </c>
      <c r="C11473" t="s">
        <v>215</v>
      </c>
      <c r="D11473" t="s">
        <v>14</v>
      </c>
      <c r="E11473" t="s">
        <v>21</v>
      </c>
      <c r="F11473" t="s">
        <v>22</v>
      </c>
      <c r="G11473" t="s">
        <v>3040</v>
      </c>
      <c r="H11473">
        <v>88.1</v>
      </c>
      <c r="I11473">
        <v>270</v>
      </c>
      <c r="J11473">
        <v>32</v>
      </c>
      <c r="K11473">
        <v>713</v>
      </c>
      <c r="L11473" s="17">
        <f>IF($E11473&lt;&gt;"",VLOOKUP($E11473,GEMWs!$E$14:$L$20,7,FALSE),"")</f>
        <v>37.754918937403332</v>
      </c>
      <c r="M11473" s="17">
        <f>IF($E11473&lt;&gt;"",VLOOKUP($E11473,GEMWs!$E$14:$L$20,8,FALSE),"")</f>
        <v>96.174593288388181</v>
      </c>
      <c r="N11473" s="17">
        <f t="shared" si="810"/>
        <v>32</v>
      </c>
      <c r="O11473" s="17">
        <f t="shared" si="811"/>
        <v>713</v>
      </c>
      <c r="P11473" s="17">
        <f t="shared" si="812"/>
        <v>0.12356241234221597</v>
      </c>
      <c r="Q11473" s="17">
        <f t="shared" si="813"/>
        <v>2.7531249999999998</v>
      </c>
    </row>
    <row r="11474" spans="1:17" x14ac:dyDescent="0.35">
      <c r="A11474" t="s">
        <v>2866</v>
      </c>
      <c r="B11474" t="s">
        <v>383</v>
      </c>
      <c r="C11474" t="s">
        <v>383</v>
      </c>
      <c r="D11474" t="s">
        <v>14</v>
      </c>
      <c r="E11474" t="s">
        <v>21</v>
      </c>
      <c r="G11474" t="s">
        <v>3040</v>
      </c>
      <c r="H11474">
        <v>22.1</v>
      </c>
      <c r="J11474">
        <v>0</v>
      </c>
      <c r="K11474">
        <v>0</v>
      </c>
      <c r="L11474" s="17">
        <f>IF($E11474&lt;&gt;"",VLOOKUP($E11474,GEMWs!$E$14:$L$20,7,FALSE),"")</f>
        <v>37.754918937403332</v>
      </c>
      <c r="M11474" s="17">
        <f>IF($E11474&lt;&gt;"",VLOOKUP($E11474,GEMWs!$E$14:$L$20,8,FALSE),"")</f>
        <v>96.174593288388181</v>
      </c>
      <c r="N11474" s="17">
        <f t="shared" ca="1" si="810"/>
        <v>37.754918937403332</v>
      </c>
      <c r="O11474" s="17">
        <f t="shared" ca="1" si="811"/>
        <v>96.174593288388181</v>
      </c>
      <c r="P11474" s="17">
        <f t="shared" ca="1" si="812"/>
        <v>0.22979041807570905</v>
      </c>
      <c r="Q11474" s="17">
        <f t="shared" ca="1" si="813"/>
        <v>0.58535419018224411</v>
      </c>
    </row>
    <row r="11475" spans="1:17" x14ac:dyDescent="0.35">
      <c r="A11475" t="s">
        <v>2866</v>
      </c>
      <c r="B11475" t="s">
        <v>103</v>
      </c>
      <c r="D11475" t="s">
        <v>14</v>
      </c>
      <c r="E11475" t="s">
        <v>15</v>
      </c>
      <c r="G11475" t="s">
        <v>3040</v>
      </c>
      <c r="H11475">
        <v>2524</v>
      </c>
      <c r="J11475">
        <v>0</v>
      </c>
      <c r="K11475">
        <v>0</v>
      </c>
      <c r="L11475" s="17">
        <f>IF($E11475&lt;&gt;"",VLOOKUP($E11475,GEMWs!$E$14:$L$20,7,FALSE),"")</f>
        <v>37.892086284381016</v>
      </c>
      <c r="M11475" s="17">
        <f>IF($E11475&lt;&gt;"",VLOOKUP($E11475,GEMWs!$E$14:$L$20,8,FALSE),"")</f>
        <v>96.522753888300599</v>
      </c>
      <c r="N11475" s="17">
        <f t="shared" ref="N11475:N11538" ca="1" si="814">IF($I11475&lt;&gt;"",J11475,IF(AND($D11475="Y",$M$6=236),L11475,0))</f>
        <v>37.892086284381016</v>
      </c>
      <c r="O11475" s="17">
        <f t="shared" ref="O11475:O11538" ca="1" si="815">IF($I11475&lt;&gt;"",K11475,IF(AND($D11475="Y",$M$6=236),M11475,0))</f>
        <v>96.522753888300599</v>
      </c>
      <c r="P11475" s="17">
        <f t="shared" ca="1" si="812"/>
        <v>26.149274635500539</v>
      </c>
      <c r="Q11475" s="17">
        <f t="shared" ca="1" si="813"/>
        <v>66.610214625220678</v>
      </c>
    </row>
    <row r="11476" spans="1:17" x14ac:dyDescent="0.35">
      <c r="A11476" t="s">
        <v>2866</v>
      </c>
      <c r="B11476" t="s">
        <v>163</v>
      </c>
      <c r="D11476" t="s">
        <v>22</v>
      </c>
      <c r="G11476" t="s">
        <v>3040</v>
      </c>
      <c r="H11476">
        <v>0.8</v>
      </c>
      <c r="J11476">
        <v>0</v>
      </c>
      <c r="K11476">
        <v>0</v>
      </c>
      <c r="L11476" s="17" t="str">
        <f>IF($E11476&lt;&gt;"",VLOOKUP($E11476,GEMWs!$E$14:$L$20,7,FALSE),"")</f>
        <v/>
      </c>
      <c r="M11476" s="17" t="str">
        <f>IF($E11476&lt;&gt;"",VLOOKUP($E11476,GEMWs!$E$14:$L$20,8,FALSE),"")</f>
        <v/>
      </c>
      <c r="N11476" s="17">
        <f t="shared" ca="1" si="814"/>
        <v>0</v>
      </c>
      <c r="O11476" s="17">
        <f t="shared" ca="1" si="815"/>
        <v>0</v>
      </c>
      <c r="P11476" s="17">
        <f t="shared" ca="1" si="812"/>
        <v>0</v>
      </c>
      <c r="Q11476" s="17">
        <f t="shared" ca="1" si="813"/>
        <v>0</v>
      </c>
    </row>
    <row r="11477" spans="1:17" x14ac:dyDescent="0.35">
      <c r="A11477" t="s">
        <v>2866</v>
      </c>
      <c r="B11477" t="s">
        <v>2874</v>
      </c>
      <c r="C11477" t="s">
        <v>2875</v>
      </c>
      <c r="D11477" t="s">
        <v>14</v>
      </c>
      <c r="E11477" t="s">
        <v>21</v>
      </c>
      <c r="G11477" t="s">
        <v>3040</v>
      </c>
      <c r="H11477">
        <v>5.4</v>
      </c>
      <c r="J11477">
        <v>0</v>
      </c>
      <c r="K11477">
        <v>0</v>
      </c>
      <c r="L11477" s="17">
        <f>IF($E11477&lt;&gt;"",VLOOKUP($E11477,GEMWs!$E$14:$L$20,7,FALSE),"")</f>
        <v>37.754918937403332</v>
      </c>
      <c r="M11477" s="17">
        <f>IF($E11477&lt;&gt;"",VLOOKUP($E11477,GEMWs!$E$14:$L$20,8,FALSE),"")</f>
        <v>96.174593288388181</v>
      </c>
      <c r="N11477" s="17">
        <f t="shared" ca="1" si="814"/>
        <v>37.754918937403332</v>
      </c>
      <c r="O11477" s="17">
        <f t="shared" ca="1" si="815"/>
        <v>96.174593288388181</v>
      </c>
      <c r="P11477" s="17">
        <f t="shared" ca="1" si="812"/>
        <v>5.6147884959675515E-2</v>
      </c>
      <c r="Q11477" s="17">
        <f t="shared" ca="1" si="813"/>
        <v>0.14302772067801442</v>
      </c>
    </row>
    <row r="11478" spans="1:17" x14ac:dyDescent="0.35">
      <c r="A11478" t="s">
        <v>2866</v>
      </c>
      <c r="B11478" t="s">
        <v>2994</v>
      </c>
      <c r="D11478" t="s">
        <v>14</v>
      </c>
      <c r="E11478" t="s">
        <v>21</v>
      </c>
      <c r="G11478" t="s">
        <v>3040</v>
      </c>
      <c r="H11478">
        <v>0.3</v>
      </c>
      <c r="J11478">
        <v>0</v>
      </c>
      <c r="K11478">
        <v>0</v>
      </c>
      <c r="L11478" s="17">
        <f>IF($E11478&lt;&gt;"",VLOOKUP($E11478,GEMWs!$E$14:$L$20,7,FALSE),"")</f>
        <v>37.754918937403332</v>
      </c>
      <c r="M11478" s="17">
        <f>IF($E11478&lt;&gt;"",VLOOKUP($E11478,GEMWs!$E$14:$L$20,8,FALSE),"")</f>
        <v>96.174593288388181</v>
      </c>
      <c r="N11478" s="17">
        <f t="shared" ca="1" si="814"/>
        <v>37.754918937403332</v>
      </c>
      <c r="O11478" s="17">
        <f t="shared" ca="1" si="815"/>
        <v>96.174593288388181</v>
      </c>
      <c r="P11478" s="17">
        <f t="shared" ca="1" si="812"/>
        <v>3.1193269422041948E-3</v>
      </c>
      <c r="Q11478" s="17">
        <f t="shared" ca="1" si="813"/>
        <v>7.9459844821119108E-3</v>
      </c>
    </row>
    <row r="11479" spans="1:17" x14ac:dyDescent="0.35">
      <c r="A11479" t="s">
        <v>2866</v>
      </c>
      <c r="B11479" t="s">
        <v>364</v>
      </c>
      <c r="D11479" t="s">
        <v>14</v>
      </c>
      <c r="E11479" t="s">
        <v>21</v>
      </c>
      <c r="G11479" t="s">
        <v>3040</v>
      </c>
      <c r="H11479">
        <v>0.3</v>
      </c>
      <c r="J11479">
        <v>0</v>
      </c>
      <c r="K11479">
        <v>0</v>
      </c>
      <c r="L11479" s="17">
        <f>IF($E11479&lt;&gt;"",VLOOKUP($E11479,GEMWs!$E$14:$L$20,7,FALSE),"")</f>
        <v>37.754918937403332</v>
      </c>
      <c r="M11479" s="17">
        <f>IF($E11479&lt;&gt;"",VLOOKUP($E11479,GEMWs!$E$14:$L$20,8,FALSE),"")</f>
        <v>96.174593288388181</v>
      </c>
      <c r="N11479" s="17">
        <f t="shared" ca="1" si="814"/>
        <v>37.754918937403332</v>
      </c>
      <c r="O11479" s="17">
        <f t="shared" ca="1" si="815"/>
        <v>96.174593288388181</v>
      </c>
      <c r="P11479" s="17">
        <f t="shared" ca="1" si="812"/>
        <v>3.1193269422041948E-3</v>
      </c>
      <c r="Q11479" s="17">
        <f t="shared" ca="1" si="813"/>
        <v>7.9459844821119108E-3</v>
      </c>
    </row>
    <row r="11480" spans="1:17" x14ac:dyDescent="0.35">
      <c r="A11480" t="s">
        <v>2866</v>
      </c>
      <c r="B11480" t="s">
        <v>49</v>
      </c>
      <c r="C11480" t="s">
        <v>50</v>
      </c>
      <c r="D11480" t="s">
        <v>14</v>
      </c>
      <c r="E11480" t="s">
        <v>21</v>
      </c>
      <c r="F11480" t="s">
        <v>14</v>
      </c>
      <c r="G11480" t="s">
        <v>3040</v>
      </c>
      <c r="H11480">
        <v>280.8</v>
      </c>
      <c r="I11480">
        <v>278</v>
      </c>
      <c r="J11480">
        <v>20.321014999999999</v>
      </c>
      <c r="K11480">
        <v>2000</v>
      </c>
      <c r="L11480" s="17">
        <f>IF($E11480&lt;&gt;"",VLOOKUP($E11480,GEMWs!$E$14:$L$20,7,FALSE),"")</f>
        <v>37.754918937403332</v>
      </c>
      <c r="M11480" s="17">
        <f>IF($E11480&lt;&gt;"",VLOOKUP($E11480,GEMWs!$E$14:$L$20,8,FALSE),"")</f>
        <v>96.174593288388181</v>
      </c>
      <c r="N11480" s="17">
        <f t="shared" si="814"/>
        <v>20.321014999999999</v>
      </c>
      <c r="O11480" s="17">
        <f t="shared" si="815"/>
        <v>2000</v>
      </c>
      <c r="P11480" s="17">
        <f t="shared" si="812"/>
        <v>0.1404</v>
      </c>
      <c r="Q11480" s="17">
        <f t="shared" si="813"/>
        <v>13.818207407454796</v>
      </c>
    </row>
    <row r="11481" spans="1:17" x14ac:dyDescent="0.35">
      <c r="A11481" t="s">
        <v>2866</v>
      </c>
      <c r="B11481" t="s">
        <v>337</v>
      </c>
      <c r="D11481" t="s">
        <v>14</v>
      </c>
      <c r="E11481" t="s">
        <v>18</v>
      </c>
      <c r="G11481" t="s">
        <v>3040</v>
      </c>
      <c r="H11481">
        <v>473.2</v>
      </c>
      <c r="J11481">
        <v>0</v>
      </c>
      <c r="K11481">
        <v>0</v>
      </c>
      <c r="L11481" s="17">
        <f>IF($E11481&lt;&gt;"",VLOOKUP($E11481,GEMWs!$E$14:$L$20,7,FALSE),"")</f>
        <v>5950.3939027696888</v>
      </c>
      <c r="M11481" s="17">
        <f>IF($E11481&lt;&gt;"",VLOOKUP($E11481,GEMWs!$E$14:$L$20,8,FALSE),"")</f>
        <v>10539.430626954083</v>
      </c>
      <c r="N11481" s="17">
        <f t="shared" ca="1" si="814"/>
        <v>5950.3939027696888</v>
      </c>
      <c r="O11481" s="17">
        <f t="shared" ca="1" si="815"/>
        <v>10539.430626954083</v>
      </c>
      <c r="P11481" s="17">
        <f t="shared" ca="1" si="812"/>
        <v>4.4898061076450745E-2</v>
      </c>
      <c r="Q11481" s="17">
        <f t="shared" ca="1" si="813"/>
        <v>7.9524147095496128E-2</v>
      </c>
    </row>
    <row r="11482" spans="1:17" x14ac:dyDescent="0.35">
      <c r="A11482" t="s">
        <v>2866</v>
      </c>
      <c r="B11482" t="s">
        <v>338</v>
      </c>
      <c r="D11482" t="s">
        <v>14</v>
      </c>
      <c r="E11482" t="s">
        <v>21</v>
      </c>
      <c r="G11482" t="s">
        <v>3040</v>
      </c>
      <c r="H11482">
        <v>263.60000000000002</v>
      </c>
      <c r="J11482">
        <v>0</v>
      </c>
      <c r="K11482">
        <v>0</v>
      </c>
      <c r="L11482" s="17">
        <f>IF($E11482&lt;&gt;"",VLOOKUP($E11482,GEMWs!$E$14:$L$20,7,FALSE),"")</f>
        <v>37.754918937403332</v>
      </c>
      <c r="M11482" s="17">
        <f>IF($E11482&lt;&gt;"",VLOOKUP($E11482,GEMWs!$E$14:$L$20,8,FALSE),"")</f>
        <v>96.174593288388181</v>
      </c>
      <c r="N11482" s="17">
        <f t="shared" ca="1" si="814"/>
        <v>37.754918937403332</v>
      </c>
      <c r="O11482" s="17">
        <f t="shared" ca="1" si="815"/>
        <v>96.174593288388181</v>
      </c>
      <c r="P11482" s="17">
        <f t="shared" ca="1" si="812"/>
        <v>2.7408486065500863</v>
      </c>
      <c r="Q11482" s="17">
        <f t="shared" ca="1" si="813"/>
        <v>6.9818716982823332</v>
      </c>
    </row>
    <row r="11483" spans="1:17" x14ac:dyDescent="0.35">
      <c r="A11483" t="s">
        <v>2866</v>
      </c>
      <c r="B11483" t="s">
        <v>285</v>
      </c>
      <c r="C11483" t="s">
        <v>286</v>
      </c>
      <c r="D11483" t="s">
        <v>14</v>
      </c>
      <c r="E11483" t="s">
        <v>21</v>
      </c>
      <c r="F11483" t="s">
        <v>22</v>
      </c>
      <c r="G11483" t="s">
        <v>3040</v>
      </c>
      <c r="H11483">
        <v>868.9</v>
      </c>
      <c r="I11483">
        <v>294</v>
      </c>
      <c r="J11483">
        <v>993.42307900000003</v>
      </c>
      <c r="K11483">
        <v>2102.9131750000001</v>
      </c>
      <c r="L11483" s="17">
        <f>IF($E11483&lt;&gt;"",VLOOKUP($E11483,GEMWs!$E$14:$L$20,7,FALSE),"")</f>
        <v>37.754918937403332</v>
      </c>
      <c r="M11483" s="17">
        <f>IF($E11483&lt;&gt;"",VLOOKUP($E11483,GEMWs!$E$14:$L$20,8,FALSE),"")</f>
        <v>96.174593288388181</v>
      </c>
      <c r="N11483" s="17">
        <f t="shared" si="814"/>
        <v>993.42307900000003</v>
      </c>
      <c r="O11483" s="17">
        <f t="shared" si="815"/>
        <v>2102.9131750000001</v>
      </c>
      <c r="P11483" s="17">
        <f t="shared" si="812"/>
        <v>0.41318871854992295</v>
      </c>
      <c r="Q11483" s="17">
        <f t="shared" si="813"/>
        <v>0.87465252052997644</v>
      </c>
    </row>
    <row r="11484" spans="1:17" x14ac:dyDescent="0.35">
      <c r="A11484" t="s">
        <v>2866</v>
      </c>
      <c r="B11484" t="s">
        <v>287</v>
      </c>
      <c r="C11484" t="s">
        <v>288</v>
      </c>
      <c r="D11484" t="s">
        <v>14</v>
      </c>
      <c r="E11484" t="s">
        <v>21</v>
      </c>
      <c r="F11484" t="s">
        <v>22</v>
      </c>
      <c r="G11484" t="s">
        <v>3040</v>
      </c>
      <c r="H11484">
        <v>841.6</v>
      </c>
      <c r="I11484">
        <v>295</v>
      </c>
      <c r="J11484">
        <v>9000</v>
      </c>
      <c r="K11484">
        <v>10000</v>
      </c>
      <c r="L11484" s="17">
        <f>IF($E11484&lt;&gt;"",VLOOKUP($E11484,GEMWs!$E$14:$L$20,7,FALSE),"")</f>
        <v>37.754918937403332</v>
      </c>
      <c r="M11484" s="17">
        <f>IF($E11484&lt;&gt;"",VLOOKUP($E11484,GEMWs!$E$14:$L$20,8,FALSE),"")</f>
        <v>96.174593288388181</v>
      </c>
      <c r="N11484" s="17">
        <f t="shared" si="814"/>
        <v>9000</v>
      </c>
      <c r="O11484" s="17">
        <f t="shared" si="815"/>
        <v>10000</v>
      </c>
      <c r="P11484" s="17">
        <f t="shared" si="812"/>
        <v>8.4159999999999999E-2</v>
      </c>
      <c r="Q11484" s="17">
        <f t="shared" si="813"/>
        <v>9.3511111111111114E-2</v>
      </c>
    </row>
    <row r="11485" spans="1:17" x14ac:dyDescent="0.35">
      <c r="A11485" t="s">
        <v>2866</v>
      </c>
      <c r="B11485" t="s">
        <v>387</v>
      </c>
      <c r="C11485" t="s">
        <v>388</v>
      </c>
      <c r="D11485" t="s">
        <v>14</v>
      </c>
      <c r="E11485" t="s">
        <v>21</v>
      </c>
      <c r="G11485" t="s">
        <v>3040</v>
      </c>
      <c r="H11485">
        <v>32.1</v>
      </c>
      <c r="J11485">
        <v>0</v>
      </c>
      <c r="K11485">
        <v>0</v>
      </c>
      <c r="L11485" s="17">
        <f>IF($E11485&lt;&gt;"",VLOOKUP($E11485,GEMWs!$E$14:$L$20,7,FALSE),"")</f>
        <v>37.754918937403332</v>
      </c>
      <c r="M11485" s="17">
        <f>IF($E11485&lt;&gt;"",VLOOKUP($E11485,GEMWs!$E$14:$L$20,8,FALSE),"")</f>
        <v>96.174593288388181</v>
      </c>
      <c r="N11485" s="17">
        <f t="shared" ca="1" si="814"/>
        <v>37.754918937403332</v>
      </c>
      <c r="O11485" s="17">
        <f t="shared" ca="1" si="815"/>
        <v>96.174593288388181</v>
      </c>
      <c r="P11485" s="17">
        <f t="shared" ca="1" si="812"/>
        <v>0.33376798281584891</v>
      </c>
      <c r="Q11485" s="17">
        <f t="shared" ca="1" si="813"/>
        <v>0.85022033958597454</v>
      </c>
    </row>
    <row r="11486" spans="1:17" x14ac:dyDescent="0.35">
      <c r="A11486" t="s">
        <v>2866</v>
      </c>
      <c r="B11486" t="s">
        <v>2878</v>
      </c>
      <c r="C11486" t="s">
        <v>2878</v>
      </c>
      <c r="D11486" t="s">
        <v>14</v>
      </c>
      <c r="E11486" t="s">
        <v>21</v>
      </c>
      <c r="G11486" t="s">
        <v>3040</v>
      </c>
      <c r="H11486">
        <v>12.7</v>
      </c>
      <c r="J11486">
        <v>0</v>
      </c>
      <c r="K11486">
        <v>0</v>
      </c>
      <c r="L11486" s="17">
        <f>IF($E11486&lt;&gt;"",VLOOKUP($E11486,GEMWs!$E$14:$L$20,7,FALSE),"")</f>
        <v>37.754918937403332</v>
      </c>
      <c r="M11486" s="17">
        <f>IF($E11486&lt;&gt;"",VLOOKUP($E11486,GEMWs!$E$14:$L$20,8,FALSE),"")</f>
        <v>96.174593288388181</v>
      </c>
      <c r="N11486" s="17">
        <f t="shared" ca="1" si="814"/>
        <v>37.754918937403332</v>
      </c>
      <c r="O11486" s="17">
        <f t="shared" ca="1" si="815"/>
        <v>96.174593288388181</v>
      </c>
      <c r="P11486" s="17">
        <f t="shared" ca="1" si="812"/>
        <v>0.13205150721997758</v>
      </c>
      <c r="Q11486" s="17">
        <f t="shared" ca="1" si="813"/>
        <v>0.33638000974273757</v>
      </c>
    </row>
    <row r="11487" spans="1:17" x14ac:dyDescent="0.35">
      <c r="A11487" t="s">
        <v>2866</v>
      </c>
      <c r="B11487" t="s">
        <v>289</v>
      </c>
      <c r="C11487" t="s">
        <v>290</v>
      </c>
      <c r="D11487" t="s">
        <v>14</v>
      </c>
      <c r="E11487" t="s">
        <v>21</v>
      </c>
      <c r="F11487" t="s">
        <v>22</v>
      </c>
      <c r="G11487" t="s">
        <v>3040</v>
      </c>
      <c r="H11487">
        <v>84.1</v>
      </c>
      <c r="I11487">
        <v>375</v>
      </c>
      <c r="J11487">
        <v>5000</v>
      </c>
      <c r="K11487">
        <v>20000</v>
      </c>
      <c r="L11487" s="17">
        <f>IF($E11487&lt;&gt;"",VLOOKUP($E11487,GEMWs!$E$14:$L$20,7,FALSE),"")</f>
        <v>37.754918937403332</v>
      </c>
      <c r="M11487" s="17">
        <f>IF($E11487&lt;&gt;"",VLOOKUP($E11487,GEMWs!$E$14:$L$20,8,FALSE),"")</f>
        <v>96.174593288388181</v>
      </c>
      <c r="N11487" s="17">
        <f t="shared" si="814"/>
        <v>5000</v>
      </c>
      <c r="O11487" s="17">
        <f t="shared" si="815"/>
        <v>20000</v>
      </c>
      <c r="P11487" s="17">
        <f t="shared" si="812"/>
        <v>4.2049999999999995E-3</v>
      </c>
      <c r="Q11487" s="17">
        <f t="shared" si="813"/>
        <v>1.6819999999999998E-2</v>
      </c>
    </row>
    <row r="11488" spans="1:17" x14ac:dyDescent="0.35">
      <c r="A11488" t="s">
        <v>2866</v>
      </c>
      <c r="B11488" t="s">
        <v>342</v>
      </c>
      <c r="D11488" t="s">
        <v>14</v>
      </c>
      <c r="E11488" t="s">
        <v>343</v>
      </c>
      <c r="G11488" t="s">
        <v>3040</v>
      </c>
      <c r="H11488">
        <v>4.0999999999999996</v>
      </c>
      <c r="J11488">
        <v>0</v>
      </c>
      <c r="K11488">
        <v>0</v>
      </c>
      <c r="L11488" s="17">
        <f>IF($E11488&lt;&gt;"",VLOOKUP($E11488,GEMWs!$E$14:$L$20,7,FALSE),"")</f>
        <v>1154.9999999999998</v>
      </c>
      <c r="M11488" s="17">
        <f>IF($E11488&lt;&gt;"",VLOOKUP($E11488,GEMWs!$E$14:$L$20,8,FALSE),"")</f>
        <v>1575.0000000000002</v>
      </c>
      <c r="N11488" s="17">
        <f t="shared" ca="1" si="814"/>
        <v>1154.9999999999998</v>
      </c>
      <c r="O11488" s="17">
        <f t="shared" ca="1" si="815"/>
        <v>1575.0000000000002</v>
      </c>
      <c r="P11488" s="17">
        <f t="shared" ca="1" si="812"/>
        <v>2.6031746031746025E-3</v>
      </c>
      <c r="Q11488" s="17">
        <f t="shared" ca="1" si="813"/>
        <v>3.5497835497835502E-3</v>
      </c>
    </row>
    <row r="11489" spans="1:17" x14ac:dyDescent="0.35">
      <c r="A11489" t="s">
        <v>2866</v>
      </c>
      <c r="B11489" t="s">
        <v>61</v>
      </c>
      <c r="C11489" t="s">
        <v>62</v>
      </c>
      <c r="D11489" t="s">
        <v>14</v>
      </c>
      <c r="E11489" t="s">
        <v>18</v>
      </c>
      <c r="F11489" t="s">
        <v>22</v>
      </c>
      <c r="G11489" t="s">
        <v>3040</v>
      </c>
      <c r="H11489">
        <v>8.6999999999999993</v>
      </c>
      <c r="I11489">
        <v>387</v>
      </c>
      <c r="J11489">
        <v>135000</v>
      </c>
      <c r="K11489">
        <v>135000</v>
      </c>
      <c r="L11489" s="17">
        <f>IF($E11489&lt;&gt;"",VLOOKUP($E11489,GEMWs!$E$14:$L$20,7,FALSE),"")</f>
        <v>5950.3939027696888</v>
      </c>
      <c r="M11489" s="17">
        <f>IF($E11489&lt;&gt;"",VLOOKUP($E11489,GEMWs!$E$14:$L$20,8,FALSE),"")</f>
        <v>10539.430626954083</v>
      </c>
      <c r="N11489" s="17">
        <f t="shared" si="814"/>
        <v>135000</v>
      </c>
      <c r="O11489" s="17">
        <f t="shared" si="815"/>
        <v>135000</v>
      </c>
      <c r="P11489" s="17">
        <f t="shared" si="812"/>
        <v>6.4444444444444445E-5</v>
      </c>
      <c r="Q11489" s="17">
        <f t="shared" si="813"/>
        <v>6.4444444444444445E-5</v>
      </c>
    </row>
    <row r="11490" spans="1:17" x14ac:dyDescent="0.35">
      <c r="A11490" t="s">
        <v>2866</v>
      </c>
      <c r="B11490" t="s">
        <v>368</v>
      </c>
      <c r="D11490" t="s">
        <v>14</v>
      </c>
      <c r="E11490" t="s">
        <v>18</v>
      </c>
      <c r="G11490" t="s">
        <v>3040</v>
      </c>
      <c r="H11490">
        <v>0.3</v>
      </c>
      <c r="J11490">
        <v>0</v>
      </c>
      <c r="K11490">
        <v>0</v>
      </c>
      <c r="L11490" s="17">
        <f>IF($E11490&lt;&gt;"",VLOOKUP($E11490,GEMWs!$E$14:$L$20,7,FALSE),"")</f>
        <v>5950.3939027696888</v>
      </c>
      <c r="M11490" s="17">
        <f>IF($E11490&lt;&gt;"",VLOOKUP($E11490,GEMWs!$E$14:$L$20,8,FALSE),"")</f>
        <v>10539.430626954083</v>
      </c>
      <c r="N11490" s="17">
        <f t="shared" ca="1" si="814"/>
        <v>5950.3939027696888</v>
      </c>
      <c r="O11490" s="17">
        <f t="shared" ca="1" si="815"/>
        <v>10539.430626954083</v>
      </c>
      <c r="P11490" s="17">
        <f t="shared" ca="1" si="812"/>
        <v>2.8464535762754064E-5</v>
      </c>
      <c r="Q11490" s="17">
        <f t="shared" ca="1" si="813"/>
        <v>5.0416830364853842E-5</v>
      </c>
    </row>
    <row r="11491" spans="1:17" x14ac:dyDescent="0.35">
      <c r="A11491" t="s">
        <v>2866</v>
      </c>
      <c r="B11491" t="s">
        <v>2975</v>
      </c>
      <c r="D11491" t="s">
        <v>14</v>
      </c>
      <c r="E11491" t="s">
        <v>18</v>
      </c>
      <c r="G11491" t="s">
        <v>3040</v>
      </c>
      <c r="H11491">
        <v>1318.1</v>
      </c>
      <c r="J11491">
        <v>0</v>
      </c>
      <c r="K11491">
        <v>0</v>
      </c>
      <c r="L11491" s="17">
        <f>IF($E11491&lt;&gt;"",VLOOKUP($E11491,GEMWs!$E$14:$L$20,7,FALSE),"")</f>
        <v>5950.3939027696888</v>
      </c>
      <c r="M11491" s="17">
        <f>IF($E11491&lt;&gt;"",VLOOKUP($E11491,GEMWs!$E$14:$L$20,8,FALSE),"")</f>
        <v>10539.430626954083</v>
      </c>
      <c r="N11491" s="17">
        <f t="shared" ca="1" si="814"/>
        <v>5950.3939027696888</v>
      </c>
      <c r="O11491" s="17">
        <f t="shared" ca="1" si="815"/>
        <v>10539.430626954083</v>
      </c>
      <c r="P11491" s="17">
        <f t="shared" ca="1" si="812"/>
        <v>0.12506368196295378</v>
      </c>
      <c r="Q11491" s="17">
        <f t="shared" ca="1" si="813"/>
        <v>0.22151474701304613</v>
      </c>
    </row>
    <row r="11492" spans="1:17" x14ac:dyDescent="0.35">
      <c r="A11492" t="s">
        <v>2866</v>
      </c>
      <c r="B11492" t="s">
        <v>148</v>
      </c>
      <c r="C11492" t="s">
        <v>149</v>
      </c>
      <c r="D11492" t="s">
        <v>14</v>
      </c>
      <c r="E11492" t="s">
        <v>21</v>
      </c>
      <c r="F11492" t="s">
        <v>22</v>
      </c>
      <c r="G11492" t="s">
        <v>3040</v>
      </c>
      <c r="H11492">
        <v>240.9</v>
      </c>
      <c r="I11492">
        <v>434</v>
      </c>
      <c r="J11492">
        <v>660</v>
      </c>
      <c r="K11492">
        <v>660</v>
      </c>
      <c r="L11492" s="17">
        <f>IF($E11492&lt;&gt;"",VLOOKUP($E11492,GEMWs!$E$14:$L$20,7,FALSE),"")</f>
        <v>37.754918937403332</v>
      </c>
      <c r="M11492" s="17">
        <f>IF($E11492&lt;&gt;"",VLOOKUP($E11492,GEMWs!$E$14:$L$20,8,FALSE),"")</f>
        <v>96.174593288388181</v>
      </c>
      <c r="N11492" s="17">
        <f t="shared" si="814"/>
        <v>660</v>
      </c>
      <c r="O11492" s="17">
        <f t="shared" si="815"/>
        <v>660</v>
      </c>
      <c r="P11492" s="17">
        <f t="shared" si="812"/>
        <v>0.36499999999999999</v>
      </c>
      <c r="Q11492" s="17">
        <f t="shared" si="813"/>
        <v>0.36499999999999999</v>
      </c>
    </row>
    <row r="11493" spans="1:17" x14ac:dyDescent="0.35">
      <c r="A11493" t="s">
        <v>2866</v>
      </c>
      <c r="B11493" t="s">
        <v>595</v>
      </c>
      <c r="D11493" t="s">
        <v>14</v>
      </c>
      <c r="E11493" t="s">
        <v>18</v>
      </c>
      <c r="G11493" t="s">
        <v>3040</v>
      </c>
      <c r="H11493">
        <v>14.1</v>
      </c>
      <c r="J11493">
        <v>0</v>
      </c>
      <c r="K11493">
        <v>0</v>
      </c>
      <c r="L11493" s="17">
        <f>IF($E11493&lt;&gt;"",VLOOKUP($E11493,GEMWs!$E$14:$L$20,7,FALSE),"")</f>
        <v>5950.3939027696888</v>
      </c>
      <c r="M11493" s="17">
        <f>IF($E11493&lt;&gt;"",VLOOKUP($E11493,GEMWs!$E$14:$L$20,8,FALSE),"")</f>
        <v>10539.430626954083</v>
      </c>
      <c r="N11493" s="17">
        <f t="shared" ca="1" si="814"/>
        <v>5950.3939027696888</v>
      </c>
      <c r="O11493" s="17">
        <f t="shared" ca="1" si="815"/>
        <v>10539.430626954083</v>
      </c>
      <c r="P11493" s="17">
        <f t="shared" ca="1" si="812"/>
        <v>1.337833180849441E-3</v>
      </c>
      <c r="Q11493" s="17">
        <f t="shared" ca="1" si="813"/>
        <v>2.3695910271481304E-3</v>
      </c>
    </row>
    <row r="11494" spans="1:17" x14ac:dyDescent="0.35">
      <c r="A11494" t="s">
        <v>2866</v>
      </c>
      <c r="B11494" t="s">
        <v>347</v>
      </c>
      <c r="D11494" t="s">
        <v>22</v>
      </c>
      <c r="G11494" t="s">
        <v>3040</v>
      </c>
      <c r="H11494">
        <v>50.4</v>
      </c>
      <c r="J11494">
        <v>0</v>
      </c>
      <c r="K11494">
        <v>0</v>
      </c>
      <c r="L11494" s="17" t="str">
        <f>IF($E11494&lt;&gt;"",VLOOKUP($E11494,GEMWs!$E$14:$L$20,7,FALSE),"")</f>
        <v/>
      </c>
      <c r="M11494" s="17" t="str">
        <f>IF($E11494&lt;&gt;"",VLOOKUP($E11494,GEMWs!$E$14:$L$20,8,FALSE),"")</f>
        <v/>
      </c>
      <c r="N11494" s="17">
        <f t="shared" ca="1" si="814"/>
        <v>0</v>
      </c>
      <c r="O11494" s="17">
        <f t="shared" ca="1" si="815"/>
        <v>0</v>
      </c>
      <c r="P11494" s="17">
        <f t="shared" ca="1" si="812"/>
        <v>0</v>
      </c>
      <c r="Q11494" s="17">
        <f t="shared" ca="1" si="813"/>
        <v>0</v>
      </c>
    </row>
    <row r="11495" spans="1:17" x14ac:dyDescent="0.35">
      <c r="A11495" t="s">
        <v>2866</v>
      </c>
      <c r="B11495" t="s">
        <v>2873</v>
      </c>
      <c r="D11495" t="s">
        <v>22</v>
      </c>
      <c r="G11495" t="s">
        <v>3040</v>
      </c>
      <c r="H11495">
        <v>89</v>
      </c>
      <c r="J11495">
        <v>0</v>
      </c>
      <c r="K11495">
        <v>0</v>
      </c>
      <c r="L11495" s="17" t="str">
        <f>IF($E11495&lt;&gt;"",VLOOKUP($E11495,GEMWs!$E$14:$L$20,7,FALSE),"")</f>
        <v/>
      </c>
      <c r="M11495" s="17" t="str">
        <f>IF($E11495&lt;&gt;"",VLOOKUP($E11495,GEMWs!$E$14:$L$20,8,FALSE),"")</f>
        <v/>
      </c>
      <c r="N11495" s="17">
        <f t="shared" ca="1" si="814"/>
        <v>0</v>
      </c>
      <c r="O11495" s="17">
        <f t="shared" ca="1" si="815"/>
        <v>0</v>
      </c>
      <c r="P11495" s="17">
        <f t="shared" ca="1" si="812"/>
        <v>0</v>
      </c>
      <c r="Q11495" s="17">
        <f t="shared" ca="1" si="813"/>
        <v>0</v>
      </c>
    </row>
    <row r="11496" spans="1:17" x14ac:dyDescent="0.35">
      <c r="A11496" t="s">
        <v>2866</v>
      </c>
      <c r="B11496" t="s">
        <v>2869</v>
      </c>
      <c r="D11496" t="s">
        <v>22</v>
      </c>
      <c r="G11496" t="s">
        <v>3040</v>
      </c>
      <c r="H11496">
        <v>12.9</v>
      </c>
      <c r="J11496">
        <v>0</v>
      </c>
      <c r="K11496">
        <v>0</v>
      </c>
      <c r="L11496" s="17" t="str">
        <f>IF($E11496&lt;&gt;"",VLOOKUP($E11496,GEMWs!$E$14:$L$20,7,FALSE),"")</f>
        <v/>
      </c>
      <c r="M11496" s="17" t="str">
        <f>IF($E11496&lt;&gt;"",VLOOKUP($E11496,GEMWs!$E$14:$L$20,8,FALSE),"")</f>
        <v/>
      </c>
      <c r="N11496" s="17">
        <f t="shared" ca="1" si="814"/>
        <v>0</v>
      </c>
      <c r="O11496" s="17">
        <f t="shared" ca="1" si="815"/>
        <v>0</v>
      </c>
      <c r="P11496" s="17">
        <f t="shared" ca="1" si="812"/>
        <v>0</v>
      </c>
      <c r="Q11496" s="17">
        <f t="shared" ca="1" si="813"/>
        <v>0</v>
      </c>
    </row>
    <row r="11497" spans="1:17" x14ac:dyDescent="0.35">
      <c r="A11497" t="s">
        <v>2866</v>
      </c>
      <c r="B11497" t="s">
        <v>230</v>
      </c>
      <c r="D11497" t="s">
        <v>14</v>
      </c>
      <c r="E11497" t="s">
        <v>21</v>
      </c>
      <c r="G11497" t="s">
        <v>3040</v>
      </c>
      <c r="H11497">
        <v>129.6</v>
      </c>
      <c r="J11497">
        <v>0</v>
      </c>
      <c r="K11497">
        <v>0</v>
      </c>
      <c r="L11497" s="17">
        <f>IF($E11497&lt;&gt;"",VLOOKUP($E11497,GEMWs!$E$14:$L$20,7,FALSE),"")</f>
        <v>37.754918937403332</v>
      </c>
      <c r="M11497" s="17">
        <f>IF($E11497&lt;&gt;"",VLOOKUP($E11497,GEMWs!$E$14:$L$20,8,FALSE),"")</f>
        <v>96.174593288388181</v>
      </c>
      <c r="N11497" s="17">
        <f t="shared" ca="1" si="814"/>
        <v>37.754918937403332</v>
      </c>
      <c r="O11497" s="17">
        <f t="shared" ca="1" si="815"/>
        <v>96.174593288388181</v>
      </c>
      <c r="P11497" s="17">
        <f t="shared" ca="1" si="812"/>
        <v>1.3475492390322121</v>
      </c>
      <c r="Q11497" s="17">
        <f t="shared" ca="1" si="813"/>
        <v>3.4326652962723454</v>
      </c>
    </row>
    <row r="11498" spans="1:17" x14ac:dyDescent="0.35">
      <c r="A11498" t="s">
        <v>2866</v>
      </c>
      <c r="B11498" t="s">
        <v>2980</v>
      </c>
      <c r="D11498" t="s">
        <v>14</v>
      </c>
      <c r="E11498" t="s">
        <v>18</v>
      </c>
      <c r="G11498" t="s">
        <v>3040</v>
      </c>
      <c r="H11498">
        <v>11.2</v>
      </c>
      <c r="J11498">
        <v>0</v>
      </c>
      <c r="K11498">
        <v>0</v>
      </c>
      <c r="L11498" s="17">
        <f>IF($E11498&lt;&gt;"",VLOOKUP($E11498,GEMWs!$E$14:$L$20,7,FALSE),"")</f>
        <v>5950.3939027696888</v>
      </c>
      <c r="M11498" s="17">
        <f>IF($E11498&lt;&gt;"",VLOOKUP($E11498,GEMWs!$E$14:$L$20,8,FALSE),"")</f>
        <v>10539.430626954083</v>
      </c>
      <c r="N11498" s="17">
        <f t="shared" ca="1" si="814"/>
        <v>5950.3939027696888</v>
      </c>
      <c r="O11498" s="17">
        <f t="shared" ca="1" si="815"/>
        <v>10539.430626954083</v>
      </c>
      <c r="P11498" s="17">
        <f t="shared" ca="1" si="812"/>
        <v>1.0626760018094851E-3</v>
      </c>
      <c r="Q11498" s="17">
        <f t="shared" ca="1" si="813"/>
        <v>1.88222833362121E-3</v>
      </c>
    </row>
    <row r="11499" spans="1:17" x14ac:dyDescent="0.35">
      <c r="A11499" t="s">
        <v>2866</v>
      </c>
      <c r="B11499" t="s">
        <v>710</v>
      </c>
      <c r="C11499" t="s">
        <v>711</v>
      </c>
      <c r="D11499" t="s">
        <v>14</v>
      </c>
      <c r="E11499" t="s">
        <v>18</v>
      </c>
      <c r="F11499" t="s">
        <v>22</v>
      </c>
      <c r="G11499" t="s">
        <v>3040</v>
      </c>
      <c r="H11499">
        <v>32.200000000000003</v>
      </c>
      <c r="I11499">
        <v>398</v>
      </c>
      <c r="J11499">
        <v>60000</v>
      </c>
      <c r="K11499">
        <v>135000</v>
      </c>
      <c r="L11499" s="17">
        <f>IF($E11499&lt;&gt;"",VLOOKUP($E11499,GEMWs!$E$14:$L$20,7,FALSE),"")</f>
        <v>5950.3939027696888</v>
      </c>
      <c r="M11499" s="17">
        <f>IF($E11499&lt;&gt;"",VLOOKUP($E11499,GEMWs!$E$14:$L$20,8,FALSE),"")</f>
        <v>10539.430626954083</v>
      </c>
      <c r="N11499" s="17">
        <f t="shared" si="814"/>
        <v>60000</v>
      </c>
      <c r="O11499" s="17">
        <f t="shared" si="815"/>
        <v>135000</v>
      </c>
      <c r="P11499" s="17">
        <f t="shared" si="812"/>
        <v>2.3851851851851855E-4</v>
      </c>
      <c r="Q11499" s="17">
        <f t="shared" si="813"/>
        <v>5.3666666666666674E-4</v>
      </c>
    </row>
    <row r="11500" spans="1:17" x14ac:dyDescent="0.35">
      <c r="A11500" t="s">
        <v>2866</v>
      </c>
      <c r="B11500" t="s">
        <v>350</v>
      </c>
      <c r="D11500" t="s">
        <v>14</v>
      </c>
      <c r="E11500" t="s">
        <v>21</v>
      </c>
      <c r="G11500" t="s">
        <v>3040</v>
      </c>
      <c r="H11500">
        <v>13.1</v>
      </c>
      <c r="J11500">
        <v>0</v>
      </c>
      <c r="K11500">
        <v>0</v>
      </c>
      <c r="L11500" s="17">
        <f>IF($E11500&lt;&gt;"",VLOOKUP($E11500,GEMWs!$E$14:$L$20,7,FALSE),"")</f>
        <v>37.754918937403332</v>
      </c>
      <c r="M11500" s="17">
        <f>IF($E11500&lt;&gt;"",VLOOKUP($E11500,GEMWs!$E$14:$L$20,8,FALSE),"")</f>
        <v>96.174593288388181</v>
      </c>
      <c r="N11500" s="17">
        <f t="shared" ca="1" si="814"/>
        <v>37.754918937403332</v>
      </c>
      <c r="O11500" s="17">
        <f t="shared" ca="1" si="815"/>
        <v>96.174593288388181</v>
      </c>
      <c r="P11500" s="17">
        <f t="shared" ca="1" si="812"/>
        <v>0.13621060980958319</v>
      </c>
      <c r="Q11500" s="17">
        <f t="shared" ca="1" si="813"/>
        <v>0.3469746557188868</v>
      </c>
    </row>
    <row r="11501" spans="1:17" x14ac:dyDescent="0.35">
      <c r="A11501" t="s">
        <v>2866</v>
      </c>
      <c r="B11501" t="s">
        <v>873</v>
      </c>
      <c r="C11501" t="s">
        <v>874</v>
      </c>
      <c r="D11501" t="s">
        <v>22</v>
      </c>
      <c r="G11501" t="s">
        <v>3040</v>
      </c>
      <c r="H11501">
        <v>1193.5999999999999</v>
      </c>
      <c r="J11501">
        <v>0</v>
      </c>
      <c r="K11501">
        <v>0</v>
      </c>
      <c r="L11501" s="17" t="str">
        <f>IF($E11501&lt;&gt;"",VLOOKUP($E11501,GEMWs!$E$14:$L$20,7,FALSE),"")</f>
        <v/>
      </c>
      <c r="M11501" s="17" t="str">
        <f>IF($E11501&lt;&gt;"",VLOOKUP($E11501,GEMWs!$E$14:$L$20,8,FALSE),"")</f>
        <v/>
      </c>
      <c r="N11501" s="17">
        <f t="shared" ca="1" si="814"/>
        <v>0</v>
      </c>
      <c r="O11501" s="17">
        <f t="shared" ca="1" si="815"/>
        <v>0</v>
      </c>
      <c r="P11501" s="17">
        <f t="shared" ca="1" si="812"/>
        <v>0</v>
      </c>
      <c r="Q11501" s="17">
        <f t="shared" ca="1" si="813"/>
        <v>0</v>
      </c>
    </row>
    <row r="11502" spans="1:17" x14ac:dyDescent="0.35">
      <c r="A11502" t="s">
        <v>2866</v>
      </c>
      <c r="B11502" t="s">
        <v>2876</v>
      </c>
      <c r="C11502" t="s">
        <v>2877</v>
      </c>
      <c r="D11502" t="s">
        <v>14</v>
      </c>
      <c r="E11502" t="s">
        <v>21</v>
      </c>
      <c r="G11502" t="s">
        <v>3040</v>
      </c>
      <c r="H11502">
        <v>994.2</v>
      </c>
      <c r="J11502">
        <v>0</v>
      </c>
      <c r="K11502">
        <v>0</v>
      </c>
      <c r="L11502" s="17">
        <f>IF($E11502&lt;&gt;"",VLOOKUP($E11502,GEMWs!$E$14:$L$20,7,FALSE),"")</f>
        <v>37.754918937403332</v>
      </c>
      <c r="M11502" s="17">
        <f>IF($E11502&lt;&gt;"",VLOOKUP($E11502,GEMWs!$E$14:$L$20,8,FALSE),"")</f>
        <v>96.174593288388181</v>
      </c>
      <c r="N11502" s="17">
        <f t="shared" ca="1" si="814"/>
        <v>37.754918937403332</v>
      </c>
      <c r="O11502" s="17">
        <f t="shared" ca="1" si="815"/>
        <v>96.174593288388181</v>
      </c>
      <c r="P11502" s="17">
        <f t="shared" ca="1" si="812"/>
        <v>10.337449486464703</v>
      </c>
      <c r="Q11502" s="17">
        <f t="shared" ca="1" si="813"/>
        <v>26.332992573718876</v>
      </c>
    </row>
    <row r="11503" spans="1:17" x14ac:dyDescent="0.35">
      <c r="A11503" t="s">
        <v>2866</v>
      </c>
      <c r="B11503" t="s">
        <v>2870</v>
      </c>
      <c r="D11503" t="s">
        <v>14</v>
      </c>
      <c r="E11503" t="s">
        <v>21</v>
      </c>
      <c r="G11503" t="s">
        <v>3040</v>
      </c>
      <c r="H11503">
        <v>6135.5</v>
      </c>
      <c r="J11503">
        <v>0</v>
      </c>
      <c r="K11503">
        <v>0</v>
      </c>
      <c r="L11503" s="17">
        <f>IF($E11503&lt;&gt;"",VLOOKUP($E11503,GEMWs!$E$14:$L$20,7,FALSE),"")</f>
        <v>37.754918937403332</v>
      </c>
      <c r="M11503" s="17">
        <f>IF($E11503&lt;&gt;"",VLOOKUP($E11503,GEMWs!$E$14:$L$20,8,FALSE),"")</f>
        <v>96.174593288388181</v>
      </c>
      <c r="N11503" s="17">
        <f t="shared" ca="1" si="814"/>
        <v>37.754918937403332</v>
      </c>
      <c r="O11503" s="17">
        <f t="shared" ca="1" si="815"/>
        <v>96.174593288388181</v>
      </c>
      <c r="P11503" s="17">
        <f t="shared" ca="1" si="812"/>
        <v>63.795434846312794</v>
      </c>
      <c r="Q11503" s="17">
        <f t="shared" ca="1" si="813"/>
        <v>162.50862596665877</v>
      </c>
    </row>
    <row r="11504" spans="1:17" x14ac:dyDescent="0.35">
      <c r="A11504" t="s">
        <v>2866</v>
      </c>
      <c r="B11504" t="s">
        <v>71</v>
      </c>
      <c r="C11504" t="s">
        <v>72</v>
      </c>
      <c r="D11504" t="s">
        <v>14</v>
      </c>
      <c r="E11504" t="s">
        <v>21</v>
      </c>
      <c r="F11504" t="s">
        <v>22</v>
      </c>
      <c r="G11504" t="s">
        <v>3040</v>
      </c>
      <c r="H11504">
        <v>187.9</v>
      </c>
      <c r="I11504">
        <v>333</v>
      </c>
      <c r="J11504">
        <v>31000</v>
      </c>
      <c r="K11504">
        <v>60000</v>
      </c>
      <c r="L11504" s="17">
        <f>IF($E11504&lt;&gt;"",VLOOKUP($E11504,GEMWs!$E$14:$L$20,7,FALSE),"")</f>
        <v>37.754918937403332</v>
      </c>
      <c r="M11504" s="17">
        <f>IF($E11504&lt;&gt;"",VLOOKUP($E11504,GEMWs!$E$14:$L$20,8,FALSE),"")</f>
        <v>96.174593288388181</v>
      </c>
      <c r="N11504" s="17">
        <f t="shared" si="814"/>
        <v>31000</v>
      </c>
      <c r="O11504" s="17">
        <f t="shared" si="815"/>
        <v>60000</v>
      </c>
      <c r="P11504" s="17">
        <f t="shared" si="812"/>
        <v>3.1316666666666667E-3</v>
      </c>
      <c r="Q11504" s="17">
        <f t="shared" si="813"/>
        <v>6.0612903225806449E-3</v>
      </c>
    </row>
    <row r="11505" spans="1:17" x14ac:dyDescent="0.35">
      <c r="A11505" t="s">
        <v>2866</v>
      </c>
      <c r="B11505" t="s">
        <v>295</v>
      </c>
      <c r="C11505" t="s">
        <v>296</v>
      </c>
      <c r="D11505" t="s">
        <v>14</v>
      </c>
      <c r="E11505" t="s">
        <v>21</v>
      </c>
      <c r="F11505" t="s">
        <v>22</v>
      </c>
      <c r="G11505" t="s">
        <v>3040</v>
      </c>
      <c r="H11505">
        <v>11.3</v>
      </c>
      <c r="I11505">
        <v>404</v>
      </c>
      <c r="J11505">
        <v>209.568074</v>
      </c>
      <c r="K11505">
        <v>329.28885000000002</v>
      </c>
      <c r="L11505" s="17">
        <f>IF($E11505&lt;&gt;"",VLOOKUP($E11505,GEMWs!$E$14:$L$20,7,FALSE),"")</f>
        <v>37.754918937403332</v>
      </c>
      <c r="M11505" s="17">
        <f>IF($E11505&lt;&gt;"",VLOOKUP($E11505,GEMWs!$E$14:$L$20,8,FALSE),"")</f>
        <v>96.174593288388181</v>
      </c>
      <c r="N11505" s="17">
        <f t="shared" si="814"/>
        <v>209.568074</v>
      </c>
      <c r="O11505" s="17">
        <f t="shared" si="815"/>
        <v>329.28885000000002</v>
      </c>
      <c r="P11505" s="17">
        <f t="shared" si="812"/>
        <v>3.4316376032774869E-2</v>
      </c>
      <c r="Q11505" s="17">
        <f t="shared" si="813"/>
        <v>5.3920426829899677E-2</v>
      </c>
    </row>
    <row r="11506" spans="1:17" x14ac:dyDescent="0.35">
      <c r="A11506" t="s">
        <v>2866</v>
      </c>
      <c r="B11506" t="s">
        <v>1608</v>
      </c>
      <c r="C11506" t="s">
        <v>1609</v>
      </c>
      <c r="D11506" t="s">
        <v>14</v>
      </c>
      <c r="E11506" t="s">
        <v>18</v>
      </c>
      <c r="F11506" t="s">
        <v>22</v>
      </c>
      <c r="G11506" t="s">
        <v>3040</v>
      </c>
      <c r="H11506">
        <v>0.4</v>
      </c>
      <c r="I11506">
        <v>443</v>
      </c>
      <c r="J11506">
        <v>113500</v>
      </c>
      <c r="K11506">
        <v>113500</v>
      </c>
      <c r="L11506" s="17">
        <f>IF($E11506&lt;&gt;"",VLOOKUP($E11506,GEMWs!$E$14:$L$20,7,FALSE),"")</f>
        <v>5950.3939027696888</v>
      </c>
      <c r="M11506" s="17">
        <f>IF($E11506&lt;&gt;"",VLOOKUP($E11506,GEMWs!$E$14:$L$20,8,FALSE),"")</f>
        <v>10539.430626954083</v>
      </c>
      <c r="N11506" s="17">
        <f t="shared" si="814"/>
        <v>113500</v>
      </c>
      <c r="O11506" s="17">
        <f t="shared" si="815"/>
        <v>113500</v>
      </c>
      <c r="P11506" s="17">
        <f t="shared" si="812"/>
        <v>3.5242290748898681E-6</v>
      </c>
      <c r="Q11506" s="17">
        <f t="shared" si="813"/>
        <v>3.5242290748898681E-6</v>
      </c>
    </row>
    <row r="11507" spans="1:17" x14ac:dyDescent="0.35">
      <c r="A11507" t="s">
        <v>2866</v>
      </c>
      <c r="B11507" t="s">
        <v>837</v>
      </c>
      <c r="D11507" t="s">
        <v>14</v>
      </c>
      <c r="E11507" t="s">
        <v>21</v>
      </c>
      <c r="G11507" t="s">
        <v>3040</v>
      </c>
      <c r="H11507">
        <v>2.2000000000000002</v>
      </c>
      <c r="J11507">
        <v>0</v>
      </c>
      <c r="K11507">
        <v>0</v>
      </c>
      <c r="L11507" s="17">
        <f>IF($E11507&lt;&gt;"",VLOOKUP($E11507,GEMWs!$E$14:$L$20,7,FALSE),"")</f>
        <v>37.754918937403332</v>
      </c>
      <c r="M11507" s="17">
        <f>IF($E11507&lt;&gt;"",VLOOKUP($E11507,GEMWs!$E$14:$L$20,8,FALSE),"")</f>
        <v>96.174593288388181</v>
      </c>
      <c r="N11507" s="17">
        <f t="shared" ca="1" si="814"/>
        <v>37.754918937403332</v>
      </c>
      <c r="O11507" s="17">
        <f t="shared" ca="1" si="815"/>
        <v>96.174593288388181</v>
      </c>
      <c r="P11507" s="17">
        <f t="shared" ca="1" si="812"/>
        <v>2.2875064242830766E-2</v>
      </c>
      <c r="Q11507" s="17">
        <f t="shared" ca="1" si="813"/>
        <v>5.8270552868820685E-2</v>
      </c>
    </row>
    <row r="11508" spans="1:17" x14ac:dyDescent="0.35">
      <c r="A11508" t="s">
        <v>2866</v>
      </c>
      <c r="B11508" t="s">
        <v>297</v>
      </c>
      <c r="C11508" t="s">
        <v>298</v>
      </c>
      <c r="D11508" t="s">
        <v>14</v>
      </c>
      <c r="E11508" t="s">
        <v>18</v>
      </c>
      <c r="F11508" t="s">
        <v>22</v>
      </c>
      <c r="G11508" t="s">
        <v>3040</v>
      </c>
      <c r="H11508">
        <v>105.5</v>
      </c>
      <c r="I11508">
        <v>446</v>
      </c>
      <c r="J11508">
        <v>25000</v>
      </c>
      <c r="K11508">
        <v>25000</v>
      </c>
      <c r="L11508" s="17">
        <f>IF($E11508&lt;&gt;"",VLOOKUP($E11508,GEMWs!$E$14:$L$20,7,FALSE),"")</f>
        <v>5950.3939027696888</v>
      </c>
      <c r="M11508" s="17">
        <f>IF($E11508&lt;&gt;"",VLOOKUP($E11508,GEMWs!$E$14:$L$20,8,FALSE),"")</f>
        <v>10539.430626954083</v>
      </c>
      <c r="N11508" s="17">
        <f t="shared" si="814"/>
        <v>25000</v>
      </c>
      <c r="O11508" s="17">
        <f t="shared" si="815"/>
        <v>25000</v>
      </c>
      <c r="P11508" s="17">
        <f t="shared" si="812"/>
        <v>4.2199999999999998E-3</v>
      </c>
      <c r="Q11508" s="17">
        <f t="shared" si="813"/>
        <v>4.2199999999999998E-3</v>
      </c>
    </row>
    <row r="11509" spans="1:17" x14ac:dyDescent="0.35">
      <c r="A11509" t="s">
        <v>2866</v>
      </c>
      <c r="B11509" t="s">
        <v>186</v>
      </c>
      <c r="C11509" t="s">
        <v>187</v>
      </c>
      <c r="D11509" t="s">
        <v>14</v>
      </c>
      <c r="E11509" t="s">
        <v>21</v>
      </c>
      <c r="F11509" t="s">
        <v>14</v>
      </c>
      <c r="G11509" t="s">
        <v>3040</v>
      </c>
      <c r="H11509">
        <v>4.8</v>
      </c>
      <c r="I11509">
        <v>337</v>
      </c>
      <c r="J11509">
        <v>53.942762999999999</v>
      </c>
      <c r="K11509">
        <v>180000</v>
      </c>
      <c r="L11509" s="17">
        <f>IF($E11509&lt;&gt;"",VLOOKUP($E11509,GEMWs!$E$14:$L$20,7,FALSE),"")</f>
        <v>37.754918937403332</v>
      </c>
      <c r="M11509" s="17">
        <f>IF($E11509&lt;&gt;"",VLOOKUP($E11509,GEMWs!$E$14:$L$20,8,FALSE),"")</f>
        <v>96.174593288388181</v>
      </c>
      <c r="N11509" s="17">
        <f t="shared" si="814"/>
        <v>53.942762999999999</v>
      </c>
      <c r="O11509" s="17">
        <f t="shared" si="815"/>
        <v>180000</v>
      </c>
      <c r="P11509" s="17">
        <f t="shared" ref="P11509:P11572" si="816">IF(O11509&gt;0,$H11509/O11509,0)</f>
        <v>2.6666666666666667E-5</v>
      </c>
      <c r="Q11509" s="17">
        <f t="shared" ref="Q11509:Q11572" si="817">IF(N11509&gt;0,$H11509/N11509,0)</f>
        <v>8.8983206143889951E-2</v>
      </c>
    </row>
    <row r="11510" spans="1:17" x14ac:dyDescent="0.35">
      <c r="A11510" t="s">
        <v>2866</v>
      </c>
      <c r="B11510" t="s">
        <v>515</v>
      </c>
      <c r="C11510" t="s">
        <v>516</v>
      </c>
      <c r="D11510" t="s">
        <v>14</v>
      </c>
      <c r="E11510" t="s">
        <v>18</v>
      </c>
      <c r="G11510" t="s">
        <v>3040</v>
      </c>
      <c r="H11510">
        <v>0.2</v>
      </c>
      <c r="J11510">
        <v>0</v>
      </c>
      <c r="K11510">
        <v>0</v>
      </c>
      <c r="L11510" s="17">
        <f>IF($E11510&lt;&gt;"",VLOOKUP($E11510,GEMWs!$E$14:$L$20,7,FALSE),"")</f>
        <v>5950.3939027696888</v>
      </c>
      <c r="M11510" s="17">
        <f>IF($E11510&lt;&gt;"",VLOOKUP($E11510,GEMWs!$E$14:$L$20,8,FALSE),"")</f>
        <v>10539.430626954083</v>
      </c>
      <c r="N11510" s="17">
        <f t="shared" ca="1" si="814"/>
        <v>5950.3939027696888</v>
      </c>
      <c r="O11510" s="17">
        <f t="shared" ca="1" si="815"/>
        <v>10539.430626954083</v>
      </c>
      <c r="P11510" s="17">
        <f t="shared" ca="1" si="816"/>
        <v>1.8976357175169377E-5</v>
      </c>
      <c r="Q11510" s="17">
        <f t="shared" ca="1" si="817"/>
        <v>3.3611220243235894E-5</v>
      </c>
    </row>
    <row r="11511" spans="1:17" x14ac:dyDescent="0.35">
      <c r="A11511" t="s">
        <v>2866</v>
      </c>
      <c r="B11511" t="s">
        <v>299</v>
      </c>
      <c r="C11511" t="s">
        <v>300</v>
      </c>
      <c r="D11511" t="s">
        <v>14</v>
      </c>
      <c r="E11511" t="s">
        <v>21</v>
      </c>
      <c r="F11511" t="s">
        <v>22</v>
      </c>
      <c r="G11511" t="s">
        <v>3040</v>
      </c>
      <c r="H11511">
        <v>21346.400000000001</v>
      </c>
      <c r="I11511">
        <v>341</v>
      </c>
      <c r="J11511">
        <v>638.416563</v>
      </c>
      <c r="K11511">
        <v>1023.126993</v>
      </c>
      <c r="L11511" s="17">
        <f>IF($E11511&lt;&gt;"",VLOOKUP($E11511,GEMWs!$E$14:$L$20,7,FALSE),"")</f>
        <v>37.754918937403332</v>
      </c>
      <c r="M11511" s="17">
        <f>IF($E11511&lt;&gt;"",VLOOKUP($E11511,GEMWs!$E$14:$L$20,8,FALSE),"")</f>
        <v>96.174593288388181</v>
      </c>
      <c r="N11511" s="17">
        <f t="shared" si="814"/>
        <v>638.416563</v>
      </c>
      <c r="O11511" s="17">
        <f t="shared" si="815"/>
        <v>1023.126993</v>
      </c>
      <c r="P11511" s="17">
        <f t="shared" si="816"/>
        <v>20.863881166313831</v>
      </c>
      <c r="Q11511" s="17">
        <f t="shared" si="817"/>
        <v>33.436475864113824</v>
      </c>
    </row>
    <row r="11512" spans="1:17" x14ac:dyDescent="0.35">
      <c r="A11512" t="s">
        <v>2866</v>
      </c>
      <c r="B11512" t="s">
        <v>81</v>
      </c>
      <c r="C11512" t="s">
        <v>82</v>
      </c>
      <c r="D11512" t="s">
        <v>14</v>
      </c>
      <c r="E11512" t="s">
        <v>21</v>
      </c>
      <c r="F11512" t="s">
        <v>22</v>
      </c>
      <c r="G11512" t="s">
        <v>3040</v>
      </c>
      <c r="H11512">
        <v>45</v>
      </c>
      <c r="I11512">
        <v>413</v>
      </c>
      <c r="J11512">
        <v>22600</v>
      </c>
      <c r="K11512">
        <v>22600</v>
      </c>
      <c r="L11512" s="17">
        <f>IF($E11512&lt;&gt;"",VLOOKUP($E11512,GEMWs!$E$14:$L$20,7,FALSE),"")</f>
        <v>37.754918937403332</v>
      </c>
      <c r="M11512" s="17">
        <f>IF($E11512&lt;&gt;"",VLOOKUP($E11512,GEMWs!$E$14:$L$20,8,FALSE),"")</f>
        <v>96.174593288388181</v>
      </c>
      <c r="N11512" s="17">
        <f t="shared" si="814"/>
        <v>22600</v>
      </c>
      <c r="O11512" s="17">
        <f t="shared" si="815"/>
        <v>22600</v>
      </c>
      <c r="P11512" s="17">
        <f t="shared" si="816"/>
        <v>1.9911504424778761E-3</v>
      </c>
      <c r="Q11512" s="17">
        <f t="shared" si="817"/>
        <v>1.9911504424778761E-3</v>
      </c>
    </row>
    <row r="11513" spans="1:17" x14ac:dyDescent="0.35">
      <c r="A11513" t="s">
        <v>2866</v>
      </c>
      <c r="B11513" t="s">
        <v>184</v>
      </c>
      <c r="C11513" t="s">
        <v>185</v>
      </c>
      <c r="D11513" t="s">
        <v>14</v>
      </c>
      <c r="E11513" t="s">
        <v>21</v>
      </c>
      <c r="F11513" t="s">
        <v>22</v>
      </c>
      <c r="G11513" t="s">
        <v>3040</v>
      </c>
      <c r="H11513">
        <v>33.6</v>
      </c>
      <c r="I11513">
        <v>345</v>
      </c>
      <c r="J11513">
        <v>5000</v>
      </c>
      <c r="K11513">
        <v>20000</v>
      </c>
      <c r="L11513" s="17">
        <f>IF($E11513&lt;&gt;"",VLOOKUP($E11513,GEMWs!$E$14:$L$20,7,FALSE),"")</f>
        <v>37.754918937403332</v>
      </c>
      <c r="M11513" s="17">
        <f>IF($E11513&lt;&gt;"",VLOOKUP($E11513,GEMWs!$E$14:$L$20,8,FALSE),"")</f>
        <v>96.174593288388181</v>
      </c>
      <c r="N11513" s="17">
        <f t="shared" si="814"/>
        <v>5000</v>
      </c>
      <c r="O11513" s="17">
        <f t="shared" si="815"/>
        <v>20000</v>
      </c>
      <c r="P11513" s="17">
        <f t="shared" si="816"/>
        <v>1.6800000000000001E-3</v>
      </c>
      <c r="Q11513" s="17">
        <f t="shared" si="817"/>
        <v>6.7200000000000003E-3</v>
      </c>
    </row>
    <row r="11514" spans="1:17" x14ac:dyDescent="0.35">
      <c r="A11514" t="s">
        <v>2879</v>
      </c>
      <c r="B11514" t="s">
        <v>787</v>
      </c>
      <c r="C11514" t="s">
        <v>788</v>
      </c>
      <c r="D11514" t="s">
        <v>14</v>
      </c>
      <c r="E11514" t="s">
        <v>21</v>
      </c>
      <c r="F11514" t="s">
        <v>22</v>
      </c>
      <c r="G11514" t="s">
        <v>3040</v>
      </c>
      <c r="H11514">
        <v>3.1</v>
      </c>
      <c r="I11514">
        <v>87</v>
      </c>
      <c r="J11514">
        <v>134.34848</v>
      </c>
      <c r="K11514">
        <v>134.34848</v>
      </c>
      <c r="L11514" s="17">
        <f>IF($E11514&lt;&gt;"",VLOOKUP($E11514,GEMWs!$E$14:$L$20,7,FALSE),"")</f>
        <v>37.754918937403332</v>
      </c>
      <c r="M11514" s="17">
        <f>IF($E11514&lt;&gt;"",VLOOKUP($E11514,GEMWs!$E$14:$L$20,8,FALSE),"")</f>
        <v>96.174593288388181</v>
      </c>
      <c r="N11514" s="17">
        <f t="shared" si="814"/>
        <v>134.34848</v>
      </c>
      <c r="O11514" s="17">
        <f t="shared" si="815"/>
        <v>134.34848</v>
      </c>
      <c r="P11514" s="17">
        <f t="shared" si="816"/>
        <v>2.3074321346992541E-2</v>
      </c>
      <c r="Q11514" s="17">
        <f t="shared" si="817"/>
        <v>2.3074321346992541E-2</v>
      </c>
    </row>
    <row r="11515" spans="1:17" x14ac:dyDescent="0.35">
      <c r="A11515" t="s">
        <v>2879</v>
      </c>
      <c r="B11515" t="s">
        <v>59</v>
      </c>
      <c r="C11515" t="s">
        <v>60</v>
      </c>
      <c r="D11515" t="s">
        <v>14</v>
      </c>
      <c r="E11515" t="s">
        <v>21</v>
      </c>
      <c r="F11515" t="s">
        <v>14</v>
      </c>
      <c r="G11515" t="s">
        <v>3040</v>
      </c>
      <c r="H11515">
        <v>2.6</v>
      </c>
      <c r="I11515">
        <v>91</v>
      </c>
      <c r="J11515">
        <v>186.795131</v>
      </c>
      <c r="K11515">
        <v>9072</v>
      </c>
      <c r="L11515" s="17">
        <f>IF($E11515&lt;&gt;"",VLOOKUP($E11515,GEMWs!$E$14:$L$20,7,FALSE),"")</f>
        <v>37.754918937403332</v>
      </c>
      <c r="M11515" s="17">
        <f>IF($E11515&lt;&gt;"",VLOOKUP($E11515,GEMWs!$E$14:$L$20,8,FALSE),"")</f>
        <v>96.174593288388181</v>
      </c>
      <c r="N11515" s="17">
        <f t="shared" si="814"/>
        <v>186.795131</v>
      </c>
      <c r="O11515" s="17">
        <f t="shared" si="815"/>
        <v>9072</v>
      </c>
      <c r="P11515" s="17">
        <f t="shared" si="816"/>
        <v>2.8659611992945327E-4</v>
      </c>
      <c r="Q11515" s="17">
        <f t="shared" si="817"/>
        <v>1.3918992353178629E-2</v>
      </c>
    </row>
    <row r="11516" spans="1:17" x14ac:dyDescent="0.35">
      <c r="A11516" t="s">
        <v>2879</v>
      </c>
      <c r="B11516" t="s">
        <v>757</v>
      </c>
      <c r="C11516" t="s">
        <v>758</v>
      </c>
      <c r="D11516" t="s">
        <v>14</v>
      </c>
      <c r="E11516" t="s">
        <v>21</v>
      </c>
      <c r="F11516" t="s">
        <v>22</v>
      </c>
      <c r="G11516" t="s">
        <v>3040</v>
      </c>
      <c r="H11516">
        <v>0.5</v>
      </c>
      <c r="I11516">
        <v>140</v>
      </c>
      <c r="J11516">
        <v>3182</v>
      </c>
      <c r="K11516">
        <v>7000</v>
      </c>
      <c r="L11516" s="17">
        <f>IF($E11516&lt;&gt;"",VLOOKUP($E11516,GEMWs!$E$14:$L$20,7,FALSE),"")</f>
        <v>37.754918937403332</v>
      </c>
      <c r="M11516" s="17">
        <f>IF($E11516&lt;&gt;"",VLOOKUP($E11516,GEMWs!$E$14:$L$20,8,FALSE),"")</f>
        <v>96.174593288388181</v>
      </c>
      <c r="N11516" s="17">
        <f t="shared" si="814"/>
        <v>3182</v>
      </c>
      <c r="O11516" s="17">
        <f t="shared" si="815"/>
        <v>7000</v>
      </c>
      <c r="P11516" s="17">
        <f t="shared" si="816"/>
        <v>7.1428571428571434E-5</v>
      </c>
      <c r="Q11516" s="17">
        <f t="shared" si="817"/>
        <v>1.5713387806411063E-4</v>
      </c>
    </row>
    <row r="11517" spans="1:17" x14ac:dyDescent="0.35">
      <c r="A11517" t="s">
        <v>2879</v>
      </c>
      <c r="B11517" t="s">
        <v>248</v>
      </c>
      <c r="C11517" t="s">
        <v>249</v>
      </c>
      <c r="D11517" t="s">
        <v>14</v>
      </c>
      <c r="E11517" t="s">
        <v>21</v>
      </c>
      <c r="F11517" t="s">
        <v>14</v>
      </c>
      <c r="G11517" t="s">
        <v>3040</v>
      </c>
      <c r="H11517">
        <v>9.1</v>
      </c>
      <c r="I11517">
        <v>178</v>
      </c>
      <c r="J11517">
        <v>93.245465999999993</v>
      </c>
      <c r="K11517">
        <v>637.36003900000003</v>
      </c>
      <c r="L11517" s="17">
        <f>IF($E11517&lt;&gt;"",VLOOKUP($E11517,GEMWs!$E$14:$L$20,7,FALSE),"")</f>
        <v>37.754918937403332</v>
      </c>
      <c r="M11517" s="17">
        <f>IF($E11517&lt;&gt;"",VLOOKUP($E11517,GEMWs!$E$14:$L$20,8,FALSE),"")</f>
        <v>96.174593288388181</v>
      </c>
      <c r="N11517" s="17">
        <f t="shared" si="814"/>
        <v>93.245465999999993</v>
      </c>
      <c r="O11517" s="17">
        <f t="shared" si="815"/>
        <v>637.36003900000003</v>
      </c>
      <c r="P11517" s="17">
        <f t="shared" si="816"/>
        <v>1.4277644413160328E-2</v>
      </c>
      <c r="Q11517" s="17">
        <f t="shared" si="817"/>
        <v>9.7591876477940501E-2</v>
      </c>
    </row>
    <row r="11518" spans="1:17" x14ac:dyDescent="0.35">
      <c r="A11518" t="s">
        <v>2879</v>
      </c>
      <c r="B11518" t="s">
        <v>797</v>
      </c>
      <c r="C11518" t="s">
        <v>798</v>
      </c>
      <c r="D11518" t="s">
        <v>14</v>
      </c>
      <c r="E11518" t="s">
        <v>21</v>
      </c>
      <c r="F11518" t="s">
        <v>14</v>
      </c>
      <c r="G11518" t="s">
        <v>3040</v>
      </c>
      <c r="H11518">
        <v>0.2</v>
      </c>
      <c r="I11518">
        <v>181</v>
      </c>
      <c r="J11518">
        <v>660</v>
      </c>
      <c r="K11518">
        <v>26000</v>
      </c>
      <c r="L11518" s="17">
        <f>IF($E11518&lt;&gt;"",VLOOKUP($E11518,GEMWs!$E$14:$L$20,7,FALSE),"")</f>
        <v>37.754918937403332</v>
      </c>
      <c r="M11518" s="17">
        <f>IF($E11518&lt;&gt;"",VLOOKUP($E11518,GEMWs!$E$14:$L$20,8,FALSE),"")</f>
        <v>96.174593288388181</v>
      </c>
      <c r="N11518" s="17">
        <f t="shared" si="814"/>
        <v>660</v>
      </c>
      <c r="O11518" s="17">
        <f t="shared" si="815"/>
        <v>26000</v>
      </c>
      <c r="P11518" s="17">
        <f t="shared" si="816"/>
        <v>7.6923076923076919E-6</v>
      </c>
      <c r="Q11518" s="17">
        <f t="shared" si="817"/>
        <v>3.0303030303030303E-4</v>
      </c>
    </row>
    <row r="11519" spans="1:17" x14ac:dyDescent="0.35">
      <c r="A11519" t="s">
        <v>2879</v>
      </c>
      <c r="B11519" t="s">
        <v>194</v>
      </c>
      <c r="D11519" t="s">
        <v>14</v>
      </c>
      <c r="E11519" t="s">
        <v>21</v>
      </c>
      <c r="G11519" t="s">
        <v>3040</v>
      </c>
      <c r="H11519">
        <v>22.5</v>
      </c>
      <c r="J11519">
        <v>0</v>
      </c>
      <c r="K11519">
        <v>0</v>
      </c>
      <c r="L11519" s="17">
        <f>IF($E11519&lt;&gt;"",VLOOKUP($E11519,GEMWs!$E$14:$L$20,7,FALSE),"")</f>
        <v>37.754918937403332</v>
      </c>
      <c r="M11519" s="17">
        <f>IF($E11519&lt;&gt;"",VLOOKUP($E11519,GEMWs!$E$14:$L$20,8,FALSE),"")</f>
        <v>96.174593288388181</v>
      </c>
      <c r="N11519" s="17">
        <f t="shared" ca="1" si="814"/>
        <v>37.754918937403332</v>
      </c>
      <c r="O11519" s="17">
        <f t="shared" ca="1" si="815"/>
        <v>96.174593288388181</v>
      </c>
      <c r="P11519" s="17">
        <f t="shared" ca="1" si="816"/>
        <v>0.23394952066531463</v>
      </c>
      <c r="Q11519" s="17">
        <f t="shared" ca="1" si="817"/>
        <v>0.59594883615839334</v>
      </c>
    </row>
    <row r="11520" spans="1:17" x14ac:dyDescent="0.35">
      <c r="A11520" t="s">
        <v>2879</v>
      </c>
      <c r="B11520" t="s">
        <v>245</v>
      </c>
      <c r="D11520" t="s">
        <v>22</v>
      </c>
      <c r="G11520" t="s">
        <v>3040</v>
      </c>
      <c r="H11520">
        <v>90.9</v>
      </c>
      <c r="J11520">
        <v>0</v>
      </c>
      <c r="K11520">
        <v>0</v>
      </c>
      <c r="L11520" s="17" t="str">
        <f>IF($E11520&lt;&gt;"",VLOOKUP($E11520,GEMWs!$E$14:$L$20,7,FALSE),"")</f>
        <v/>
      </c>
      <c r="M11520" s="17" t="str">
        <f>IF($E11520&lt;&gt;"",VLOOKUP($E11520,GEMWs!$E$14:$L$20,8,FALSE),"")</f>
        <v/>
      </c>
      <c r="N11520" s="17">
        <f t="shared" ca="1" si="814"/>
        <v>0</v>
      </c>
      <c r="O11520" s="17">
        <f t="shared" ca="1" si="815"/>
        <v>0</v>
      </c>
      <c r="P11520" s="17">
        <f t="shared" ca="1" si="816"/>
        <v>0</v>
      </c>
      <c r="Q11520" s="17">
        <f t="shared" ca="1" si="817"/>
        <v>0</v>
      </c>
    </row>
    <row r="11521" spans="1:17" x14ac:dyDescent="0.35">
      <c r="A11521" t="s">
        <v>2879</v>
      </c>
      <c r="B11521" t="s">
        <v>153</v>
      </c>
      <c r="D11521" t="s">
        <v>14</v>
      </c>
      <c r="E11521" t="s">
        <v>21</v>
      </c>
      <c r="G11521" t="s">
        <v>3040</v>
      </c>
      <c r="H11521">
        <v>0.1</v>
      </c>
      <c r="J11521">
        <v>0</v>
      </c>
      <c r="K11521">
        <v>0</v>
      </c>
      <c r="L11521" s="17">
        <f>IF($E11521&lt;&gt;"",VLOOKUP($E11521,GEMWs!$E$14:$L$20,7,FALSE),"")</f>
        <v>37.754918937403332</v>
      </c>
      <c r="M11521" s="17">
        <f>IF($E11521&lt;&gt;"",VLOOKUP($E11521,GEMWs!$E$14:$L$20,8,FALSE),"")</f>
        <v>96.174593288388181</v>
      </c>
      <c r="N11521" s="17">
        <f t="shared" ca="1" si="814"/>
        <v>37.754918937403332</v>
      </c>
      <c r="O11521" s="17">
        <f t="shared" ca="1" si="815"/>
        <v>96.174593288388181</v>
      </c>
      <c r="P11521" s="17">
        <f t="shared" ca="1" si="816"/>
        <v>1.0397756474013985E-3</v>
      </c>
      <c r="Q11521" s="17">
        <f t="shared" ca="1" si="817"/>
        <v>2.6486614940373038E-3</v>
      </c>
    </row>
    <row r="11522" spans="1:17" x14ac:dyDescent="0.35">
      <c r="A11522" t="s">
        <v>2879</v>
      </c>
      <c r="B11522" t="s">
        <v>174</v>
      </c>
      <c r="C11522" t="s">
        <v>175</v>
      </c>
      <c r="D11522" t="s">
        <v>14</v>
      </c>
      <c r="E11522" t="s">
        <v>21</v>
      </c>
      <c r="F11522" t="s">
        <v>22</v>
      </c>
      <c r="G11522" t="s">
        <v>3040</v>
      </c>
      <c r="H11522">
        <v>25.2</v>
      </c>
      <c r="I11522">
        <v>219</v>
      </c>
      <c r="J11522">
        <v>28000</v>
      </c>
      <c r="K11522">
        <v>28000</v>
      </c>
      <c r="L11522" s="17">
        <f>IF($E11522&lt;&gt;"",VLOOKUP($E11522,GEMWs!$E$14:$L$20,7,FALSE),"")</f>
        <v>37.754918937403332</v>
      </c>
      <c r="M11522" s="17">
        <f>IF($E11522&lt;&gt;"",VLOOKUP($E11522,GEMWs!$E$14:$L$20,8,FALSE),"")</f>
        <v>96.174593288388181</v>
      </c>
      <c r="N11522" s="17">
        <f t="shared" si="814"/>
        <v>28000</v>
      </c>
      <c r="O11522" s="17">
        <f t="shared" si="815"/>
        <v>28000</v>
      </c>
      <c r="P11522" s="17">
        <f t="shared" si="816"/>
        <v>8.9999999999999998E-4</v>
      </c>
      <c r="Q11522" s="17">
        <f t="shared" si="817"/>
        <v>8.9999999999999998E-4</v>
      </c>
    </row>
    <row r="11523" spans="1:17" x14ac:dyDescent="0.35">
      <c r="A11523" t="s">
        <v>2879</v>
      </c>
      <c r="B11523" t="s">
        <v>2996</v>
      </c>
      <c r="C11523" t="s">
        <v>565</v>
      </c>
      <c r="D11523" t="s">
        <v>14</v>
      </c>
      <c r="E11523" t="s">
        <v>21</v>
      </c>
      <c r="F11523" t="s">
        <v>14</v>
      </c>
      <c r="G11523" t="s">
        <v>3040</v>
      </c>
      <c r="H11523">
        <v>0.4</v>
      </c>
      <c r="I11523">
        <v>454</v>
      </c>
      <c r="J11523">
        <v>7</v>
      </c>
      <c r="K11523">
        <v>312.73</v>
      </c>
      <c r="L11523" s="17">
        <f>IF($E11523&lt;&gt;"",VLOOKUP($E11523,GEMWs!$E$14:$L$20,7,FALSE),"")</f>
        <v>37.754918937403332</v>
      </c>
      <c r="M11523" s="17">
        <f>IF($E11523&lt;&gt;"",VLOOKUP($E11523,GEMWs!$E$14:$L$20,8,FALSE),"")</f>
        <v>96.174593288388181</v>
      </c>
      <c r="N11523" s="17">
        <f t="shared" si="814"/>
        <v>7</v>
      </c>
      <c r="O11523" s="17">
        <f t="shared" si="815"/>
        <v>312.73</v>
      </c>
      <c r="P11523" s="17">
        <f t="shared" si="816"/>
        <v>1.2790586128609343E-3</v>
      </c>
      <c r="Q11523" s="17">
        <f t="shared" si="817"/>
        <v>5.7142857142857148E-2</v>
      </c>
    </row>
    <row r="11524" spans="1:17" x14ac:dyDescent="0.35">
      <c r="A11524" t="s">
        <v>2879</v>
      </c>
      <c r="B11524" t="s">
        <v>122</v>
      </c>
      <c r="D11524" t="s">
        <v>14</v>
      </c>
      <c r="E11524" t="s">
        <v>21</v>
      </c>
      <c r="G11524" t="s">
        <v>3040</v>
      </c>
      <c r="H11524">
        <v>26.6</v>
      </c>
      <c r="J11524">
        <v>0</v>
      </c>
      <c r="K11524">
        <v>0</v>
      </c>
      <c r="L11524" s="17">
        <f>IF($E11524&lt;&gt;"",VLOOKUP($E11524,GEMWs!$E$14:$L$20,7,FALSE),"")</f>
        <v>37.754918937403332</v>
      </c>
      <c r="M11524" s="17">
        <f>IF($E11524&lt;&gt;"",VLOOKUP($E11524,GEMWs!$E$14:$L$20,8,FALSE),"")</f>
        <v>96.174593288388181</v>
      </c>
      <c r="N11524" s="17">
        <f t="shared" ca="1" si="814"/>
        <v>37.754918937403332</v>
      </c>
      <c r="O11524" s="17">
        <f t="shared" ca="1" si="815"/>
        <v>96.174593288388181</v>
      </c>
      <c r="P11524" s="17">
        <f t="shared" ca="1" si="816"/>
        <v>0.27658032220877199</v>
      </c>
      <c r="Q11524" s="17">
        <f t="shared" ca="1" si="817"/>
        <v>0.70454395741392284</v>
      </c>
    </row>
    <row r="11525" spans="1:17" x14ac:dyDescent="0.35">
      <c r="A11525" t="s">
        <v>2879</v>
      </c>
      <c r="B11525" t="s">
        <v>2984</v>
      </c>
      <c r="D11525" t="s">
        <v>14</v>
      </c>
      <c r="E11525" t="s">
        <v>21</v>
      </c>
      <c r="G11525" t="s">
        <v>3040</v>
      </c>
      <c r="H11525">
        <v>23.7</v>
      </c>
      <c r="J11525">
        <v>0</v>
      </c>
      <c r="K11525">
        <v>0</v>
      </c>
      <c r="L11525" s="17">
        <f>IF($E11525&lt;&gt;"",VLOOKUP($E11525,GEMWs!$E$14:$L$20,7,FALSE),"")</f>
        <v>37.754918937403332</v>
      </c>
      <c r="M11525" s="17">
        <f>IF($E11525&lt;&gt;"",VLOOKUP($E11525,GEMWs!$E$14:$L$20,8,FALSE),"")</f>
        <v>96.174593288388181</v>
      </c>
      <c r="N11525" s="17">
        <f t="shared" ca="1" si="814"/>
        <v>37.754918937403332</v>
      </c>
      <c r="O11525" s="17">
        <f t="shared" ca="1" si="815"/>
        <v>96.174593288388181</v>
      </c>
      <c r="P11525" s="17">
        <f t="shared" ca="1" si="816"/>
        <v>0.24642682843413141</v>
      </c>
      <c r="Q11525" s="17">
        <f t="shared" ca="1" si="817"/>
        <v>0.62773277408684092</v>
      </c>
    </row>
    <row r="11526" spans="1:17" x14ac:dyDescent="0.35">
      <c r="A11526" t="s">
        <v>2879</v>
      </c>
      <c r="B11526" t="s">
        <v>561</v>
      </c>
      <c r="C11526" t="s">
        <v>158</v>
      </c>
      <c r="D11526" t="s">
        <v>14</v>
      </c>
      <c r="E11526" t="s">
        <v>21</v>
      </c>
      <c r="G11526" t="s">
        <v>3040</v>
      </c>
      <c r="H11526">
        <v>0.9</v>
      </c>
      <c r="J11526">
        <v>0</v>
      </c>
      <c r="K11526">
        <v>0</v>
      </c>
      <c r="L11526" s="17">
        <f>IF($E11526&lt;&gt;"",VLOOKUP($E11526,GEMWs!$E$14:$L$20,7,FALSE),"")</f>
        <v>37.754918937403332</v>
      </c>
      <c r="M11526" s="17">
        <f>IF($E11526&lt;&gt;"",VLOOKUP($E11526,GEMWs!$E$14:$L$20,8,FALSE),"")</f>
        <v>96.174593288388181</v>
      </c>
      <c r="N11526" s="17">
        <f t="shared" ca="1" si="814"/>
        <v>37.754918937403332</v>
      </c>
      <c r="O11526" s="17">
        <f t="shared" ca="1" si="815"/>
        <v>96.174593288388181</v>
      </c>
      <c r="P11526" s="17">
        <f t="shared" ca="1" si="816"/>
        <v>9.3579808266125858E-3</v>
      </c>
      <c r="Q11526" s="17">
        <f t="shared" ca="1" si="817"/>
        <v>2.3837953446335734E-2</v>
      </c>
    </row>
    <row r="11527" spans="1:17" x14ac:dyDescent="0.35">
      <c r="A11527" t="s">
        <v>2879</v>
      </c>
      <c r="B11527" t="s">
        <v>140</v>
      </c>
      <c r="C11527" t="s">
        <v>141</v>
      </c>
      <c r="D11527" t="s">
        <v>14</v>
      </c>
      <c r="E11527" t="s">
        <v>21</v>
      </c>
      <c r="F11527" t="s">
        <v>22</v>
      </c>
      <c r="G11527" t="s">
        <v>3040</v>
      </c>
      <c r="H11527">
        <v>4.2</v>
      </c>
      <c r="I11527">
        <v>425</v>
      </c>
      <c r="J11527">
        <v>3722.8</v>
      </c>
      <c r="K11527">
        <v>5548.3</v>
      </c>
      <c r="L11527" s="17">
        <f>IF($E11527&lt;&gt;"",VLOOKUP($E11527,GEMWs!$E$14:$L$20,7,FALSE),"")</f>
        <v>37.754918937403332</v>
      </c>
      <c r="M11527" s="17">
        <f>IF($E11527&lt;&gt;"",VLOOKUP($E11527,GEMWs!$E$14:$L$20,8,FALSE),"")</f>
        <v>96.174593288388181</v>
      </c>
      <c r="N11527" s="17">
        <f t="shared" si="814"/>
        <v>3722.8</v>
      </c>
      <c r="O11527" s="17">
        <f t="shared" si="815"/>
        <v>5548.3</v>
      </c>
      <c r="P11527" s="17">
        <f t="shared" si="816"/>
        <v>7.5698862714705401E-4</v>
      </c>
      <c r="Q11527" s="17">
        <f t="shared" si="817"/>
        <v>1.1281830879982808E-3</v>
      </c>
    </row>
    <row r="11528" spans="1:17" x14ac:dyDescent="0.35">
      <c r="A11528" t="s">
        <v>2879</v>
      </c>
      <c r="B11528" t="s">
        <v>229</v>
      </c>
      <c r="D11528" t="s">
        <v>22</v>
      </c>
      <c r="G11528" t="s">
        <v>3040</v>
      </c>
      <c r="H11528">
        <v>0.1</v>
      </c>
      <c r="J11528">
        <v>0</v>
      </c>
      <c r="K11528">
        <v>0</v>
      </c>
      <c r="L11528" s="17" t="str">
        <f>IF($E11528&lt;&gt;"",VLOOKUP($E11528,GEMWs!$E$14:$L$20,7,FALSE),"")</f>
        <v/>
      </c>
      <c r="M11528" s="17" t="str">
        <f>IF($E11528&lt;&gt;"",VLOOKUP($E11528,GEMWs!$E$14:$L$20,8,FALSE),"")</f>
        <v/>
      </c>
      <c r="N11528" s="17">
        <f t="shared" ca="1" si="814"/>
        <v>0</v>
      </c>
      <c r="O11528" s="17">
        <f t="shared" ca="1" si="815"/>
        <v>0</v>
      </c>
      <c r="P11528" s="17">
        <f t="shared" ca="1" si="816"/>
        <v>0</v>
      </c>
      <c r="Q11528" s="17">
        <f t="shared" ca="1" si="817"/>
        <v>0</v>
      </c>
    </row>
    <row r="11529" spans="1:17" x14ac:dyDescent="0.35">
      <c r="A11529" t="s">
        <v>2879</v>
      </c>
      <c r="B11529" t="s">
        <v>103</v>
      </c>
      <c r="D11529" t="s">
        <v>14</v>
      </c>
      <c r="E11529" t="s">
        <v>15</v>
      </c>
      <c r="G11529" t="s">
        <v>3040</v>
      </c>
      <c r="H11529">
        <v>25.5</v>
      </c>
      <c r="J11529">
        <v>0</v>
      </c>
      <c r="K11529">
        <v>0</v>
      </c>
      <c r="L11529" s="17">
        <f>IF($E11529&lt;&gt;"",VLOOKUP($E11529,GEMWs!$E$14:$L$20,7,FALSE),"")</f>
        <v>37.892086284381016</v>
      </c>
      <c r="M11529" s="17">
        <f>IF($E11529&lt;&gt;"",VLOOKUP($E11529,GEMWs!$E$14:$L$20,8,FALSE),"")</f>
        <v>96.522753888300599</v>
      </c>
      <c r="N11529" s="17">
        <f t="shared" ca="1" si="814"/>
        <v>37.892086284381016</v>
      </c>
      <c r="O11529" s="17">
        <f t="shared" ca="1" si="815"/>
        <v>96.522753888300599</v>
      </c>
      <c r="P11529" s="17">
        <f t="shared" ca="1" si="816"/>
        <v>0.2641864117295023</v>
      </c>
      <c r="Q11529" s="17">
        <f t="shared" ca="1" si="817"/>
        <v>0.6729637372991788</v>
      </c>
    </row>
    <row r="11530" spans="1:17" x14ac:dyDescent="0.35">
      <c r="A11530" t="s">
        <v>2879</v>
      </c>
      <c r="B11530" t="s">
        <v>163</v>
      </c>
      <c r="D11530" t="s">
        <v>22</v>
      </c>
      <c r="G11530" t="s">
        <v>3040</v>
      </c>
      <c r="H11530">
        <v>2.6</v>
      </c>
      <c r="J11530">
        <v>0</v>
      </c>
      <c r="K11530">
        <v>0</v>
      </c>
      <c r="L11530" s="17" t="str">
        <f>IF($E11530&lt;&gt;"",VLOOKUP($E11530,GEMWs!$E$14:$L$20,7,FALSE),"")</f>
        <v/>
      </c>
      <c r="M11530" s="17" t="str">
        <f>IF($E11530&lt;&gt;"",VLOOKUP($E11530,GEMWs!$E$14:$L$20,8,FALSE),"")</f>
        <v/>
      </c>
      <c r="N11530" s="17">
        <f t="shared" ca="1" si="814"/>
        <v>0</v>
      </c>
      <c r="O11530" s="17">
        <f t="shared" ca="1" si="815"/>
        <v>0</v>
      </c>
      <c r="P11530" s="17">
        <f t="shared" ca="1" si="816"/>
        <v>0</v>
      </c>
      <c r="Q11530" s="17">
        <f t="shared" ca="1" si="817"/>
        <v>0</v>
      </c>
    </row>
    <row r="11531" spans="1:17" x14ac:dyDescent="0.35">
      <c r="A11531" t="s">
        <v>2879</v>
      </c>
      <c r="B11531" t="s">
        <v>2999</v>
      </c>
      <c r="D11531" t="s">
        <v>14</v>
      </c>
      <c r="E11531" t="s">
        <v>21</v>
      </c>
      <c r="G11531" t="s">
        <v>3040</v>
      </c>
      <c r="H11531">
        <v>0.2</v>
      </c>
      <c r="J11531">
        <v>0</v>
      </c>
      <c r="K11531">
        <v>0</v>
      </c>
      <c r="L11531" s="17">
        <f>IF($E11531&lt;&gt;"",VLOOKUP($E11531,GEMWs!$E$14:$L$20,7,FALSE),"")</f>
        <v>37.754918937403332</v>
      </c>
      <c r="M11531" s="17">
        <f>IF($E11531&lt;&gt;"",VLOOKUP($E11531,GEMWs!$E$14:$L$20,8,FALSE),"")</f>
        <v>96.174593288388181</v>
      </c>
      <c r="N11531" s="17">
        <f t="shared" ca="1" si="814"/>
        <v>37.754918937403332</v>
      </c>
      <c r="O11531" s="17">
        <f t="shared" ca="1" si="815"/>
        <v>96.174593288388181</v>
      </c>
      <c r="P11531" s="17">
        <f t="shared" ca="1" si="816"/>
        <v>2.079551294802797E-3</v>
      </c>
      <c r="Q11531" s="17">
        <f t="shared" ca="1" si="817"/>
        <v>5.2973229880746075E-3</v>
      </c>
    </row>
    <row r="11532" spans="1:17" x14ac:dyDescent="0.35">
      <c r="A11532" t="s">
        <v>2879</v>
      </c>
      <c r="B11532" t="s">
        <v>196</v>
      </c>
      <c r="D11532" t="s">
        <v>14</v>
      </c>
      <c r="E11532" t="s">
        <v>21</v>
      </c>
      <c r="G11532" t="s">
        <v>3040</v>
      </c>
      <c r="H11532">
        <v>98.1</v>
      </c>
      <c r="J11532">
        <v>0</v>
      </c>
      <c r="K11532">
        <v>0</v>
      </c>
      <c r="L11532" s="17">
        <f>IF($E11532&lt;&gt;"",VLOOKUP($E11532,GEMWs!$E$14:$L$20,7,FALSE),"")</f>
        <v>37.754918937403332</v>
      </c>
      <c r="M11532" s="17">
        <f>IF($E11532&lt;&gt;"",VLOOKUP($E11532,GEMWs!$E$14:$L$20,8,FALSE),"")</f>
        <v>96.174593288388181</v>
      </c>
      <c r="N11532" s="17">
        <f t="shared" ca="1" si="814"/>
        <v>37.754918937403332</v>
      </c>
      <c r="O11532" s="17">
        <f t="shared" ca="1" si="815"/>
        <v>96.174593288388181</v>
      </c>
      <c r="P11532" s="17">
        <f t="shared" ca="1" si="816"/>
        <v>1.0200199101007716</v>
      </c>
      <c r="Q11532" s="17">
        <f t="shared" ca="1" si="817"/>
        <v>2.5983369256505946</v>
      </c>
    </row>
    <row r="11533" spans="1:17" x14ac:dyDescent="0.35">
      <c r="A11533" t="s">
        <v>2879</v>
      </c>
      <c r="B11533" t="s">
        <v>2976</v>
      </c>
      <c r="D11533" t="s">
        <v>14</v>
      </c>
      <c r="E11533" t="s">
        <v>21</v>
      </c>
      <c r="G11533" t="s">
        <v>3040</v>
      </c>
      <c r="H11533">
        <v>8</v>
      </c>
      <c r="J11533">
        <v>0</v>
      </c>
      <c r="K11533">
        <v>0</v>
      </c>
      <c r="L11533" s="17">
        <f>IF($E11533&lt;&gt;"",VLOOKUP($E11533,GEMWs!$E$14:$L$20,7,FALSE),"")</f>
        <v>37.754918937403332</v>
      </c>
      <c r="M11533" s="17">
        <f>IF($E11533&lt;&gt;"",VLOOKUP($E11533,GEMWs!$E$14:$L$20,8,FALSE),"")</f>
        <v>96.174593288388181</v>
      </c>
      <c r="N11533" s="17">
        <f t="shared" ca="1" si="814"/>
        <v>37.754918937403332</v>
      </c>
      <c r="O11533" s="17">
        <f t="shared" ca="1" si="815"/>
        <v>96.174593288388181</v>
      </c>
      <c r="P11533" s="17">
        <f t="shared" ca="1" si="816"/>
        <v>8.3182051792111869E-2</v>
      </c>
      <c r="Q11533" s="17">
        <f t="shared" ca="1" si="817"/>
        <v>0.21189291952298431</v>
      </c>
    </row>
    <row r="11534" spans="1:17" x14ac:dyDescent="0.35">
      <c r="A11534" t="s">
        <v>2879</v>
      </c>
      <c r="B11534" t="s">
        <v>772</v>
      </c>
      <c r="D11534" t="s">
        <v>14</v>
      </c>
      <c r="E11534" t="s">
        <v>21</v>
      </c>
      <c r="G11534" t="s">
        <v>3040</v>
      </c>
      <c r="H11534">
        <v>6.2</v>
      </c>
      <c r="J11534">
        <v>0</v>
      </c>
      <c r="K11534">
        <v>0</v>
      </c>
      <c r="L11534" s="17">
        <f>IF($E11534&lt;&gt;"",VLOOKUP($E11534,GEMWs!$E$14:$L$20,7,FALSE),"")</f>
        <v>37.754918937403332</v>
      </c>
      <c r="M11534" s="17">
        <f>IF($E11534&lt;&gt;"",VLOOKUP($E11534,GEMWs!$E$14:$L$20,8,FALSE),"")</f>
        <v>96.174593288388181</v>
      </c>
      <c r="N11534" s="17">
        <f t="shared" ca="1" si="814"/>
        <v>37.754918937403332</v>
      </c>
      <c r="O11534" s="17">
        <f t="shared" ca="1" si="815"/>
        <v>96.174593288388181</v>
      </c>
      <c r="P11534" s="17">
        <f t="shared" ca="1" si="816"/>
        <v>6.4466090138886697E-2</v>
      </c>
      <c r="Q11534" s="17">
        <f t="shared" ca="1" si="817"/>
        <v>0.16421701263031283</v>
      </c>
    </row>
    <row r="11535" spans="1:17" x14ac:dyDescent="0.35">
      <c r="A11535" t="s">
        <v>2879</v>
      </c>
      <c r="B11535" t="s">
        <v>502</v>
      </c>
      <c r="D11535" t="s">
        <v>14</v>
      </c>
      <c r="E11535" t="s">
        <v>21</v>
      </c>
      <c r="G11535" t="s">
        <v>3040</v>
      </c>
      <c r="H11535">
        <v>5.0999999999999996</v>
      </c>
      <c r="J11535">
        <v>0</v>
      </c>
      <c r="K11535">
        <v>0</v>
      </c>
      <c r="L11535" s="17">
        <f>IF($E11535&lt;&gt;"",VLOOKUP($E11535,GEMWs!$E$14:$L$20,7,FALSE),"")</f>
        <v>37.754918937403332</v>
      </c>
      <c r="M11535" s="17">
        <f>IF($E11535&lt;&gt;"",VLOOKUP($E11535,GEMWs!$E$14:$L$20,8,FALSE),"")</f>
        <v>96.174593288388181</v>
      </c>
      <c r="N11535" s="17">
        <f t="shared" ca="1" si="814"/>
        <v>37.754918937403332</v>
      </c>
      <c r="O11535" s="17">
        <f t="shared" ca="1" si="815"/>
        <v>96.174593288388181</v>
      </c>
      <c r="P11535" s="17">
        <f t="shared" ca="1" si="816"/>
        <v>5.3028558017471313E-2</v>
      </c>
      <c r="Q11535" s="17">
        <f t="shared" ca="1" si="817"/>
        <v>0.13508173619590247</v>
      </c>
    </row>
    <row r="11536" spans="1:17" x14ac:dyDescent="0.35">
      <c r="A11536" t="s">
        <v>2879</v>
      </c>
      <c r="B11536" t="s">
        <v>144</v>
      </c>
      <c r="C11536" t="s">
        <v>145</v>
      </c>
      <c r="D11536" t="s">
        <v>14</v>
      </c>
      <c r="E11536" t="s">
        <v>21</v>
      </c>
      <c r="F11536" t="s">
        <v>22</v>
      </c>
      <c r="G11536" t="s">
        <v>3040</v>
      </c>
      <c r="H11536">
        <v>0.4</v>
      </c>
      <c r="I11536">
        <v>317</v>
      </c>
      <c r="J11536">
        <v>2000</v>
      </c>
      <c r="K11536">
        <v>10000</v>
      </c>
      <c r="L11536" s="17">
        <f>IF($E11536&lt;&gt;"",VLOOKUP($E11536,GEMWs!$E$14:$L$20,7,FALSE),"")</f>
        <v>37.754918937403332</v>
      </c>
      <c r="M11536" s="17">
        <f>IF($E11536&lt;&gt;"",VLOOKUP($E11536,GEMWs!$E$14:$L$20,8,FALSE),"")</f>
        <v>96.174593288388181</v>
      </c>
      <c r="N11536" s="17">
        <f t="shared" si="814"/>
        <v>2000</v>
      </c>
      <c r="O11536" s="17">
        <f t="shared" si="815"/>
        <v>10000</v>
      </c>
      <c r="P11536" s="17">
        <f t="shared" si="816"/>
        <v>4.0000000000000003E-5</v>
      </c>
      <c r="Q11536" s="17">
        <f t="shared" si="817"/>
        <v>2.0000000000000001E-4</v>
      </c>
    </row>
    <row r="11537" spans="1:17" x14ac:dyDescent="0.35">
      <c r="A11537" t="s">
        <v>2879</v>
      </c>
      <c r="B11537" t="s">
        <v>2981</v>
      </c>
      <c r="D11537" t="s">
        <v>14</v>
      </c>
      <c r="E11537" t="s">
        <v>21</v>
      </c>
      <c r="G11537" t="s">
        <v>3040</v>
      </c>
      <c r="H11537">
        <v>70</v>
      </c>
      <c r="J11537">
        <v>0</v>
      </c>
      <c r="K11537">
        <v>0</v>
      </c>
      <c r="L11537" s="17">
        <f>IF($E11537&lt;&gt;"",VLOOKUP($E11537,GEMWs!$E$14:$L$20,7,FALSE),"")</f>
        <v>37.754918937403332</v>
      </c>
      <c r="M11537" s="17">
        <f>IF($E11537&lt;&gt;"",VLOOKUP($E11537,GEMWs!$E$14:$L$20,8,FALSE),"")</f>
        <v>96.174593288388181</v>
      </c>
      <c r="N11537" s="17">
        <f t="shared" ca="1" si="814"/>
        <v>37.754918937403332</v>
      </c>
      <c r="O11537" s="17">
        <f t="shared" ca="1" si="815"/>
        <v>96.174593288388181</v>
      </c>
      <c r="P11537" s="17">
        <f t="shared" ca="1" si="816"/>
        <v>0.7278429531809788</v>
      </c>
      <c r="Q11537" s="17">
        <f t="shared" ca="1" si="817"/>
        <v>1.8540630458261127</v>
      </c>
    </row>
    <row r="11538" spans="1:17" x14ac:dyDescent="0.35">
      <c r="A11538" t="s">
        <v>2879</v>
      </c>
      <c r="B11538" t="s">
        <v>197</v>
      </c>
      <c r="D11538" t="s">
        <v>14</v>
      </c>
      <c r="E11538" t="s">
        <v>21</v>
      </c>
      <c r="G11538" t="s">
        <v>3040</v>
      </c>
      <c r="H11538">
        <v>3.1</v>
      </c>
      <c r="J11538">
        <v>0</v>
      </c>
      <c r="K11538">
        <v>0</v>
      </c>
      <c r="L11538" s="17">
        <f>IF($E11538&lt;&gt;"",VLOOKUP($E11538,GEMWs!$E$14:$L$20,7,FALSE),"")</f>
        <v>37.754918937403332</v>
      </c>
      <c r="M11538" s="17">
        <f>IF($E11538&lt;&gt;"",VLOOKUP($E11538,GEMWs!$E$14:$L$20,8,FALSE),"")</f>
        <v>96.174593288388181</v>
      </c>
      <c r="N11538" s="17">
        <f t="shared" ca="1" si="814"/>
        <v>37.754918937403332</v>
      </c>
      <c r="O11538" s="17">
        <f t="shared" ca="1" si="815"/>
        <v>96.174593288388181</v>
      </c>
      <c r="P11538" s="17">
        <f t="shared" ca="1" si="816"/>
        <v>3.2233045069443349E-2</v>
      </c>
      <c r="Q11538" s="17">
        <f t="shared" ca="1" si="817"/>
        <v>8.2108506315156413E-2</v>
      </c>
    </row>
    <row r="11539" spans="1:17" x14ac:dyDescent="0.35">
      <c r="A11539" t="s">
        <v>2879</v>
      </c>
      <c r="B11539" t="s">
        <v>246</v>
      </c>
      <c r="D11539" t="s">
        <v>22</v>
      </c>
      <c r="G11539" t="s">
        <v>3040</v>
      </c>
      <c r="H11539">
        <v>367</v>
      </c>
      <c r="J11539">
        <v>0</v>
      </c>
      <c r="K11539">
        <v>0</v>
      </c>
      <c r="L11539" s="17" t="str">
        <f>IF($E11539&lt;&gt;"",VLOOKUP($E11539,GEMWs!$E$14:$L$20,7,FALSE),"")</f>
        <v/>
      </c>
      <c r="M11539" s="17" t="str">
        <f>IF($E11539&lt;&gt;"",VLOOKUP($E11539,GEMWs!$E$14:$L$20,8,FALSE),"")</f>
        <v/>
      </c>
      <c r="N11539" s="17">
        <f t="shared" ref="N11539:N11602" ca="1" si="818">IF($I11539&lt;&gt;"",J11539,IF(AND($D11539="Y",$M$6=236),L11539,0))</f>
        <v>0</v>
      </c>
      <c r="O11539" s="17">
        <f t="shared" ref="O11539:O11602" ca="1" si="819">IF($I11539&lt;&gt;"",K11539,IF(AND($D11539="Y",$M$6=236),M11539,0))</f>
        <v>0</v>
      </c>
      <c r="P11539" s="17">
        <f t="shared" ca="1" si="816"/>
        <v>0</v>
      </c>
      <c r="Q11539" s="17">
        <f t="shared" ca="1" si="817"/>
        <v>0</v>
      </c>
    </row>
    <row r="11540" spans="1:17" x14ac:dyDescent="0.35">
      <c r="A11540" t="s">
        <v>2879</v>
      </c>
      <c r="B11540" t="s">
        <v>198</v>
      </c>
      <c r="D11540" t="s">
        <v>14</v>
      </c>
      <c r="E11540" t="s">
        <v>21</v>
      </c>
      <c r="G11540" t="s">
        <v>3040</v>
      </c>
      <c r="H11540">
        <v>19</v>
      </c>
      <c r="J11540">
        <v>0</v>
      </c>
      <c r="K11540">
        <v>0</v>
      </c>
      <c r="L11540" s="17">
        <f>IF($E11540&lt;&gt;"",VLOOKUP($E11540,GEMWs!$E$14:$L$20,7,FALSE),"")</f>
        <v>37.754918937403332</v>
      </c>
      <c r="M11540" s="17">
        <f>IF($E11540&lt;&gt;"",VLOOKUP($E11540,GEMWs!$E$14:$L$20,8,FALSE),"")</f>
        <v>96.174593288388181</v>
      </c>
      <c r="N11540" s="17">
        <f t="shared" ca="1" si="818"/>
        <v>37.754918937403332</v>
      </c>
      <c r="O11540" s="17">
        <f t="shared" ca="1" si="819"/>
        <v>96.174593288388181</v>
      </c>
      <c r="P11540" s="17">
        <f t="shared" ca="1" si="816"/>
        <v>0.19755737300626569</v>
      </c>
      <c r="Q11540" s="17">
        <f t="shared" ca="1" si="817"/>
        <v>0.50324568386708768</v>
      </c>
    </row>
    <row r="11541" spans="1:17" x14ac:dyDescent="0.35">
      <c r="A11541" t="s">
        <v>2879</v>
      </c>
      <c r="B11541" t="s">
        <v>2987</v>
      </c>
      <c r="D11541" t="s">
        <v>14</v>
      </c>
      <c r="E11541" t="s">
        <v>21</v>
      </c>
      <c r="G11541" t="s">
        <v>3040</v>
      </c>
      <c r="H11541">
        <v>37.299999999999997</v>
      </c>
      <c r="J11541">
        <v>0</v>
      </c>
      <c r="K11541">
        <v>0</v>
      </c>
      <c r="L11541" s="17">
        <f>IF($E11541&lt;&gt;"",VLOOKUP($E11541,GEMWs!$E$14:$L$20,7,FALSE),"")</f>
        <v>37.754918937403332</v>
      </c>
      <c r="M11541" s="17">
        <f>IF($E11541&lt;&gt;"",VLOOKUP($E11541,GEMWs!$E$14:$L$20,8,FALSE),"")</f>
        <v>96.174593288388181</v>
      </c>
      <c r="N11541" s="17">
        <f t="shared" ca="1" si="818"/>
        <v>37.754918937403332</v>
      </c>
      <c r="O11541" s="17">
        <f t="shared" ca="1" si="819"/>
        <v>96.174593288388181</v>
      </c>
      <c r="P11541" s="17">
        <f t="shared" ca="1" si="816"/>
        <v>0.38783631648072153</v>
      </c>
      <c r="Q11541" s="17">
        <f t="shared" ca="1" si="817"/>
        <v>0.9879507372759142</v>
      </c>
    </row>
    <row r="11542" spans="1:17" x14ac:dyDescent="0.35">
      <c r="A11542" t="s">
        <v>2879</v>
      </c>
      <c r="B11542" t="s">
        <v>186</v>
      </c>
      <c r="C11542" t="s">
        <v>187</v>
      </c>
      <c r="D11542" t="s">
        <v>14</v>
      </c>
      <c r="E11542" t="s">
        <v>21</v>
      </c>
      <c r="F11542" t="s">
        <v>14</v>
      </c>
      <c r="G11542" t="s">
        <v>3040</v>
      </c>
      <c r="H11542">
        <v>5.9</v>
      </c>
      <c r="I11542">
        <v>337</v>
      </c>
      <c r="J11542">
        <v>53.942762999999999</v>
      </c>
      <c r="K11542">
        <v>180000</v>
      </c>
      <c r="L11542" s="17">
        <f>IF($E11542&lt;&gt;"",VLOOKUP($E11542,GEMWs!$E$14:$L$20,7,FALSE),"")</f>
        <v>37.754918937403332</v>
      </c>
      <c r="M11542" s="17">
        <f>IF($E11542&lt;&gt;"",VLOOKUP($E11542,GEMWs!$E$14:$L$20,8,FALSE),"")</f>
        <v>96.174593288388181</v>
      </c>
      <c r="N11542" s="17">
        <f t="shared" si="818"/>
        <v>53.942762999999999</v>
      </c>
      <c r="O11542" s="17">
        <f t="shared" si="819"/>
        <v>180000</v>
      </c>
      <c r="P11542" s="17">
        <f t="shared" si="816"/>
        <v>3.2777777777777779E-5</v>
      </c>
      <c r="Q11542" s="17">
        <f t="shared" si="817"/>
        <v>0.10937519088519808</v>
      </c>
    </row>
    <row r="11543" spans="1:17" x14ac:dyDescent="0.35">
      <c r="A11543" t="s">
        <v>2879</v>
      </c>
      <c r="B11543" t="s">
        <v>182</v>
      </c>
      <c r="C11543" t="s">
        <v>183</v>
      </c>
      <c r="D11543" t="s">
        <v>14</v>
      </c>
      <c r="E11543" t="s">
        <v>21</v>
      </c>
      <c r="F11543" t="s">
        <v>22</v>
      </c>
      <c r="G11543" t="s">
        <v>3040</v>
      </c>
      <c r="H11543">
        <v>9</v>
      </c>
      <c r="I11543">
        <v>338</v>
      </c>
      <c r="J11543">
        <v>4536</v>
      </c>
      <c r="K11543">
        <v>38636</v>
      </c>
      <c r="L11543" s="17">
        <f>IF($E11543&lt;&gt;"",VLOOKUP($E11543,GEMWs!$E$14:$L$20,7,FALSE),"")</f>
        <v>37.754918937403332</v>
      </c>
      <c r="M11543" s="17">
        <f>IF($E11543&lt;&gt;"",VLOOKUP($E11543,GEMWs!$E$14:$L$20,8,FALSE),"")</f>
        <v>96.174593288388181</v>
      </c>
      <c r="N11543" s="17">
        <f t="shared" si="818"/>
        <v>4536</v>
      </c>
      <c r="O11543" s="17">
        <f t="shared" si="819"/>
        <v>38636</v>
      </c>
      <c r="P11543" s="17">
        <f t="shared" si="816"/>
        <v>2.3294336887876591E-4</v>
      </c>
      <c r="Q11543" s="17">
        <f t="shared" si="817"/>
        <v>1.984126984126984E-3</v>
      </c>
    </row>
    <row r="11544" spans="1:17" x14ac:dyDescent="0.35">
      <c r="A11544" t="s">
        <v>2879</v>
      </c>
      <c r="B11544" t="s">
        <v>184</v>
      </c>
      <c r="C11544" t="s">
        <v>185</v>
      </c>
      <c r="D11544" t="s">
        <v>14</v>
      </c>
      <c r="E11544" t="s">
        <v>21</v>
      </c>
      <c r="F11544" t="s">
        <v>22</v>
      </c>
      <c r="G11544" t="s">
        <v>3040</v>
      </c>
      <c r="H11544">
        <v>1.5</v>
      </c>
      <c r="I11544">
        <v>345</v>
      </c>
      <c r="J11544">
        <v>5000</v>
      </c>
      <c r="K11544">
        <v>20000</v>
      </c>
      <c r="L11544" s="17">
        <f>IF($E11544&lt;&gt;"",VLOOKUP($E11544,GEMWs!$E$14:$L$20,7,FALSE),"")</f>
        <v>37.754918937403332</v>
      </c>
      <c r="M11544" s="17">
        <f>IF($E11544&lt;&gt;"",VLOOKUP($E11544,GEMWs!$E$14:$L$20,8,FALSE),"")</f>
        <v>96.174593288388181</v>
      </c>
      <c r="N11544" s="17">
        <f t="shared" si="818"/>
        <v>5000</v>
      </c>
      <c r="O11544" s="17">
        <f t="shared" si="819"/>
        <v>20000</v>
      </c>
      <c r="P11544" s="17">
        <f t="shared" si="816"/>
        <v>7.4999999999999993E-5</v>
      </c>
      <c r="Q11544" s="17">
        <f t="shared" si="817"/>
        <v>2.9999999999999997E-4</v>
      </c>
    </row>
    <row r="11545" spans="1:17" x14ac:dyDescent="0.35">
      <c r="A11545" t="s">
        <v>2879</v>
      </c>
      <c r="B11545" t="s">
        <v>763</v>
      </c>
      <c r="C11545" t="s">
        <v>764</v>
      </c>
      <c r="D11545" t="s">
        <v>14</v>
      </c>
      <c r="E11545" t="s">
        <v>21</v>
      </c>
      <c r="F11545" t="s">
        <v>22</v>
      </c>
      <c r="G11545" t="s">
        <v>3040</v>
      </c>
      <c r="H11545">
        <v>7.9</v>
      </c>
      <c r="I11545">
        <v>451</v>
      </c>
      <c r="J11545">
        <v>750</v>
      </c>
      <c r="K11545">
        <v>2000</v>
      </c>
      <c r="L11545" s="17">
        <f>IF($E11545&lt;&gt;"",VLOOKUP($E11545,GEMWs!$E$14:$L$20,7,FALSE),"")</f>
        <v>37.754918937403332</v>
      </c>
      <c r="M11545" s="17">
        <f>IF($E11545&lt;&gt;"",VLOOKUP($E11545,GEMWs!$E$14:$L$20,8,FALSE),"")</f>
        <v>96.174593288388181</v>
      </c>
      <c r="N11545" s="17">
        <f t="shared" si="818"/>
        <v>750</v>
      </c>
      <c r="O11545" s="17">
        <f t="shared" si="819"/>
        <v>2000</v>
      </c>
      <c r="P11545" s="17">
        <f t="shared" si="816"/>
        <v>3.9500000000000004E-3</v>
      </c>
      <c r="Q11545" s="17">
        <f t="shared" si="817"/>
        <v>1.0533333333333334E-2</v>
      </c>
    </row>
    <row r="11546" spans="1:17" x14ac:dyDescent="0.35">
      <c r="A11546" t="s">
        <v>2880</v>
      </c>
      <c r="B11546" t="s">
        <v>534</v>
      </c>
      <c r="C11546" t="s">
        <v>535</v>
      </c>
      <c r="D11546" t="s">
        <v>14</v>
      </c>
      <c r="E11546" t="s">
        <v>21</v>
      </c>
      <c r="F11546" t="s">
        <v>22</v>
      </c>
      <c r="G11546" t="s">
        <v>3040</v>
      </c>
      <c r="H11546">
        <v>300.10000000000002</v>
      </c>
      <c r="I11546">
        <v>48</v>
      </c>
      <c r="J11546">
        <v>2720</v>
      </c>
      <c r="K11546">
        <v>2720</v>
      </c>
      <c r="L11546" s="17">
        <f>IF($E11546&lt;&gt;"",VLOOKUP($E11546,GEMWs!$E$14:$L$20,7,FALSE),"")</f>
        <v>37.754918937403332</v>
      </c>
      <c r="M11546" s="17">
        <f>IF($E11546&lt;&gt;"",VLOOKUP($E11546,GEMWs!$E$14:$L$20,8,FALSE),"")</f>
        <v>96.174593288388181</v>
      </c>
      <c r="N11546" s="17">
        <f t="shared" si="818"/>
        <v>2720</v>
      </c>
      <c r="O11546" s="17">
        <f t="shared" si="819"/>
        <v>2720</v>
      </c>
      <c r="P11546" s="17">
        <f t="shared" si="816"/>
        <v>0.11033088235294118</v>
      </c>
      <c r="Q11546" s="17">
        <f t="shared" si="817"/>
        <v>0.11033088235294118</v>
      </c>
    </row>
    <row r="11547" spans="1:17" x14ac:dyDescent="0.35">
      <c r="A11547" t="s">
        <v>2880</v>
      </c>
      <c r="B11547" t="s">
        <v>27</v>
      </c>
      <c r="C11547" t="s">
        <v>28</v>
      </c>
      <c r="D11547" t="s">
        <v>14</v>
      </c>
      <c r="E11547" t="s">
        <v>21</v>
      </c>
      <c r="F11547" t="s">
        <v>22</v>
      </c>
      <c r="G11547" t="s">
        <v>3040</v>
      </c>
      <c r="H11547">
        <v>1193.7</v>
      </c>
      <c r="I11547">
        <v>218</v>
      </c>
      <c r="J11547">
        <v>2000</v>
      </c>
      <c r="K11547">
        <v>15000</v>
      </c>
      <c r="L11547" s="17">
        <f>IF($E11547&lt;&gt;"",VLOOKUP($E11547,GEMWs!$E$14:$L$20,7,FALSE),"")</f>
        <v>37.754918937403332</v>
      </c>
      <c r="M11547" s="17">
        <f>IF($E11547&lt;&gt;"",VLOOKUP($E11547,GEMWs!$E$14:$L$20,8,FALSE),"")</f>
        <v>96.174593288388181</v>
      </c>
      <c r="N11547" s="17">
        <f t="shared" si="818"/>
        <v>2000</v>
      </c>
      <c r="O11547" s="17">
        <f t="shared" si="819"/>
        <v>15000</v>
      </c>
      <c r="P11547" s="17">
        <f t="shared" si="816"/>
        <v>7.9579999999999998E-2</v>
      </c>
      <c r="Q11547" s="17">
        <f t="shared" si="817"/>
        <v>0.59684999999999999</v>
      </c>
    </row>
    <row r="11548" spans="1:17" x14ac:dyDescent="0.35">
      <c r="A11548" t="s">
        <v>2880</v>
      </c>
      <c r="B11548" t="s">
        <v>31</v>
      </c>
      <c r="C11548" t="s">
        <v>32</v>
      </c>
      <c r="D11548" t="s">
        <v>14</v>
      </c>
      <c r="E11548" t="s">
        <v>21</v>
      </c>
      <c r="F11548" t="s">
        <v>22</v>
      </c>
      <c r="G11548" t="s">
        <v>3040</v>
      </c>
      <c r="H11548">
        <v>818.5</v>
      </c>
      <c r="I11548">
        <v>362</v>
      </c>
      <c r="J11548">
        <v>150</v>
      </c>
      <c r="K11548">
        <v>150</v>
      </c>
      <c r="L11548" s="17">
        <f>IF($E11548&lt;&gt;"",VLOOKUP($E11548,GEMWs!$E$14:$L$20,7,FALSE),"")</f>
        <v>37.754918937403332</v>
      </c>
      <c r="M11548" s="17">
        <f>IF($E11548&lt;&gt;"",VLOOKUP($E11548,GEMWs!$E$14:$L$20,8,FALSE),"")</f>
        <v>96.174593288388181</v>
      </c>
      <c r="N11548" s="17">
        <f t="shared" si="818"/>
        <v>150</v>
      </c>
      <c r="O11548" s="17">
        <f t="shared" si="819"/>
        <v>150</v>
      </c>
      <c r="P11548" s="17">
        <f t="shared" si="816"/>
        <v>5.456666666666667</v>
      </c>
      <c r="Q11548" s="17">
        <f t="shared" si="817"/>
        <v>5.456666666666667</v>
      </c>
    </row>
    <row r="11549" spans="1:17" x14ac:dyDescent="0.35">
      <c r="A11549" t="s">
        <v>2880</v>
      </c>
      <c r="B11549" t="s">
        <v>538</v>
      </c>
      <c r="C11549" t="s">
        <v>539</v>
      </c>
      <c r="D11549" t="s">
        <v>14</v>
      </c>
      <c r="E11549" t="s">
        <v>21</v>
      </c>
      <c r="F11549" t="s">
        <v>22</v>
      </c>
      <c r="G11549" t="s">
        <v>3040</v>
      </c>
      <c r="H11549">
        <v>512.20000000000005</v>
      </c>
      <c r="I11549">
        <v>355</v>
      </c>
      <c r="J11549">
        <v>3600</v>
      </c>
      <c r="K11549">
        <v>3600</v>
      </c>
      <c r="L11549" s="17">
        <f>IF($E11549&lt;&gt;"",VLOOKUP($E11549,GEMWs!$E$14:$L$20,7,FALSE),"")</f>
        <v>37.754918937403332</v>
      </c>
      <c r="M11549" s="17">
        <f>IF($E11549&lt;&gt;"",VLOOKUP($E11549,GEMWs!$E$14:$L$20,8,FALSE),"")</f>
        <v>96.174593288388181</v>
      </c>
      <c r="N11549" s="17">
        <f t="shared" si="818"/>
        <v>3600</v>
      </c>
      <c r="O11549" s="17">
        <f t="shared" si="819"/>
        <v>3600</v>
      </c>
      <c r="P11549" s="17">
        <f t="shared" si="816"/>
        <v>0.14227777777777778</v>
      </c>
      <c r="Q11549" s="17">
        <f t="shared" si="817"/>
        <v>0.14227777777777778</v>
      </c>
    </row>
    <row r="11550" spans="1:17" x14ac:dyDescent="0.35">
      <c r="A11550" t="s">
        <v>2880</v>
      </c>
      <c r="B11550" t="s">
        <v>13</v>
      </c>
      <c r="D11550" t="s">
        <v>14</v>
      </c>
      <c r="E11550" t="s">
        <v>15</v>
      </c>
      <c r="G11550" t="s">
        <v>3040</v>
      </c>
      <c r="H11550">
        <v>3981.9</v>
      </c>
      <c r="J11550">
        <v>0</v>
      </c>
      <c r="K11550">
        <v>0</v>
      </c>
      <c r="L11550" s="17">
        <f>IF($E11550&lt;&gt;"",VLOOKUP($E11550,GEMWs!$E$14:$L$20,7,FALSE),"")</f>
        <v>37.892086284381016</v>
      </c>
      <c r="M11550" s="17">
        <f>IF($E11550&lt;&gt;"",VLOOKUP($E11550,GEMWs!$E$14:$L$20,8,FALSE),"")</f>
        <v>96.522753888300599</v>
      </c>
      <c r="N11550" s="17">
        <f t="shared" ca="1" si="818"/>
        <v>37.892086284381016</v>
      </c>
      <c r="O11550" s="17">
        <f t="shared" ca="1" si="819"/>
        <v>96.522753888300599</v>
      </c>
      <c r="P11550" s="17">
        <f t="shared" ca="1" si="816"/>
        <v>41.253485210419811</v>
      </c>
      <c r="Q11550" s="17">
        <f t="shared" ca="1" si="817"/>
        <v>105.08526688437647</v>
      </c>
    </row>
    <row r="11551" spans="1:17" x14ac:dyDescent="0.35">
      <c r="A11551" t="s">
        <v>2880</v>
      </c>
      <c r="B11551" t="s">
        <v>45</v>
      </c>
      <c r="C11551" t="s">
        <v>46</v>
      </c>
      <c r="D11551" t="s">
        <v>14</v>
      </c>
      <c r="E11551" t="s">
        <v>21</v>
      </c>
      <c r="F11551" t="s">
        <v>22</v>
      </c>
      <c r="G11551" t="s">
        <v>3040</v>
      </c>
      <c r="H11551">
        <v>972.2</v>
      </c>
      <c r="I11551">
        <v>420</v>
      </c>
      <c r="J11551">
        <v>29540</v>
      </c>
      <c r="K11551">
        <v>36360</v>
      </c>
      <c r="L11551" s="17">
        <f>IF($E11551&lt;&gt;"",VLOOKUP($E11551,GEMWs!$E$14:$L$20,7,FALSE),"")</f>
        <v>37.754918937403332</v>
      </c>
      <c r="M11551" s="17">
        <f>IF($E11551&lt;&gt;"",VLOOKUP($E11551,GEMWs!$E$14:$L$20,8,FALSE),"")</f>
        <v>96.174593288388181</v>
      </c>
      <c r="N11551" s="17">
        <f t="shared" si="818"/>
        <v>29540</v>
      </c>
      <c r="O11551" s="17">
        <f t="shared" si="819"/>
        <v>36360</v>
      </c>
      <c r="P11551" s="17">
        <f t="shared" si="816"/>
        <v>2.6738173817381739E-2</v>
      </c>
      <c r="Q11551" s="17">
        <f t="shared" si="817"/>
        <v>3.2911306702775901E-2</v>
      </c>
    </row>
    <row r="11552" spans="1:17" x14ac:dyDescent="0.35">
      <c r="A11552" t="s">
        <v>2880</v>
      </c>
      <c r="B11552" t="s">
        <v>540</v>
      </c>
      <c r="C11552" t="s">
        <v>541</v>
      </c>
      <c r="D11552" t="s">
        <v>14</v>
      </c>
      <c r="E11552" t="s">
        <v>21</v>
      </c>
      <c r="F11552" t="s">
        <v>22</v>
      </c>
      <c r="G11552" t="s">
        <v>3040</v>
      </c>
      <c r="H11552">
        <v>587.70000000000005</v>
      </c>
      <c r="I11552">
        <v>386</v>
      </c>
      <c r="J11552">
        <v>4500</v>
      </c>
      <c r="K11552">
        <v>4500</v>
      </c>
      <c r="L11552" s="17">
        <f>IF($E11552&lt;&gt;"",VLOOKUP($E11552,GEMWs!$E$14:$L$20,7,FALSE),"")</f>
        <v>37.754918937403332</v>
      </c>
      <c r="M11552" s="17">
        <f>IF($E11552&lt;&gt;"",VLOOKUP($E11552,GEMWs!$E$14:$L$20,8,FALSE),"")</f>
        <v>96.174593288388181</v>
      </c>
      <c r="N11552" s="17">
        <f t="shared" si="818"/>
        <v>4500</v>
      </c>
      <c r="O11552" s="17">
        <f t="shared" si="819"/>
        <v>4500</v>
      </c>
      <c r="P11552" s="17">
        <f t="shared" si="816"/>
        <v>0.13060000000000002</v>
      </c>
      <c r="Q11552" s="17">
        <f t="shared" si="817"/>
        <v>0.13060000000000002</v>
      </c>
    </row>
    <row r="11553" spans="1:17" x14ac:dyDescent="0.35">
      <c r="A11553" t="s">
        <v>2880</v>
      </c>
      <c r="B11553" t="s">
        <v>542</v>
      </c>
      <c r="C11553" t="s">
        <v>543</v>
      </c>
      <c r="D11553" t="s">
        <v>14</v>
      </c>
      <c r="E11553" t="s">
        <v>21</v>
      </c>
      <c r="F11553" t="s">
        <v>22</v>
      </c>
      <c r="G11553" t="s">
        <v>3040</v>
      </c>
      <c r="H11553">
        <v>793.6</v>
      </c>
      <c r="I11553">
        <v>393</v>
      </c>
      <c r="J11553">
        <v>69.463928999999993</v>
      </c>
      <c r="K11553">
        <v>255.49058400000001</v>
      </c>
      <c r="L11553" s="17">
        <f>IF($E11553&lt;&gt;"",VLOOKUP($E11553,GEMWs!$E$14:$L$20,7,FALSE),"")</f>
        <v>37.754918937403332</v>
      </c>
      <c r="M11553" s="17">
        <f>IF($E11553&lt;&gt;"",VLOOKUP($E11553,GEMWs!$E$14:$L$20,8,FALSE),"")</f>
        <v>96.174593288388181</v>
      </c>
      <c r="N11553" s="17">
        <f t="shared" si="818"/>
        <v>69.463928999999993</v>
      </c>
      <c r="O11553" s="17">
        <f t="shared" si="819"/>
        <v>255.49058400000001</v>
      </c>
      <c r="P11553" s="17">
        <f t="shared" si="816"/>
        <v>3.1061810090034472</v>
      </c>
      <c r="Q11553" s="17">
        <f t="shared" si="817"/>
        <v>11.424634503470141</v>
      </c>
    </row>
    <row r="11554" spans="1:17" x14ac:dyDescent="0.35">
      <c r="A11554" t="s">
        <v>2880</v>
      </c>
      <c r="B11554" t="s">
        <v>51</v>
      </c>
      <c r="C11554" t="s">
        <v>52</v>
      </c>
      <c r="D11554" t="s">
        <v>14</v>
      </c>
      <c r="E11554" t="s">
        <v>21</v>
      </c>
      <c r="F11554" t="s">
        <v>22</v>
      </c>
      <c r="G11554" t="s">
        <v>3040</v>
      </c>
      <c r="H11554">
        <v>1590</v>
      </c>
      <c r="I11554">
        <v>435</v>
      </c>
      <c r="J11554">
        <v>12793.928146</v>
      </c>
      <c r="K11554">
        <v>12793.928146</v>
      </c>
      <c r="L11554" s="17">
        <f>IF($E11554&lt;&gt;"",VLOOKUP($E11554,GEMWs!$E$14:$L$20,7,FALSE),"")</f>
        <v>37.754918937403332</v>
      </c>
      <c r="M11554" s="17">
        <f>IF($E11554&lt;&gt;"",VLOOKUP($E11554,GEMWs!$E$14:$L$20,8,FALSE),"")</f>
        <v>96.174593288388181</v>
      </c>
      <c r="N11554" s="17">
        <f t="shared" si="818"/>
        <v>12793.928146</v>
      </c>
      <c r="O11554" s="17">
        <f t="shared" si="819"/>
        <v>12793.928146</v>
      </c>
      <c r="P11554" s="17">
        <f t="shared" si="816"/>
        <v>0.12427770281773161</v>
      </c>
      <c r="Q11554" s="17">
        <f t="shared" si="817"/>
        <v>0.12427770281773161</v>
      </c>
    </row>
    <row r="11555" spans="1:17" x14ac:dyDescent="0.35">
      <c r="A11555" t="s">
        <v>2880</v>
      </c>
      <c r="B11555" t="s">
        <v>1761</v>
      </c>
      <c r="D11555" t="s">
        <v>14</v>
      </c>
      <c r="E11555" t="s">
        <v>21</v>
      </c>
      <c r="G11555" t="s">
        <v>3040</v>
      </c>
      <c r="H11555">
        <v>571.70000000000005</v>
      </c>
      <c r="J11555">
        <v>0</v>
      </c>
      <c r="K11555">
        <v>0</v>
      </c>
      <c r="L11555" s="17">
        <f>IF($E11555&lt;&gt;"",VLOOKUP($E11555,GEMWs!$E$14:$L$20,7,FALSE),"")</f>
        <v>37.754918937403332</v>
      </c>
      <c r="M11555" s="17">
        <f>IF($E11555&lt;&gt;"",VLOOKUP($E11555,GEMWs!$E$14:$L$20,8,FALSE),"")</f>
        <v>96.174593288388181</v>
      </c>
      <c r="N11555" s="17">
        <f t="shared" ca="1" si="818"/>
        <v>37.754918937403332</v>
      </c>
      <c r="O11555" s="17">
        <f t="shared" ca="1" si="819"/>
        <v>96.174593288388181</v>
      </c>
      <c r="P11555" s="17">
        <f t="shared" ca="1" si="816"/>
        <v>5.9443973761937947</v>
      </c>
      <c r="Q11555" s="17">
        <f t="shared" ca="1" si="817"/>
        <v>15.142397761411267</v>
      </c>
    </row>
    <row r="11556" spans="1:17" x14ac:dyDescent="0.35">
      <c r="A11556" t="s">
        <v>2880</v>
      </c>
      <c r="B11556" t="s">
        <v>544</v>
      </c>
      <c r="C11556" t="s">
        <v>545</v>
      </c>
      <c r="D11556" t="s">
        <v>14</v>
      </c>
      <c r="E11556" t="s">
        <v>21</v>
      </c>
      <c r="F11556" t="s">
        <v>22</v>
      </c>
      <c r="G11556" t="s">
        <v>3040</v>
      </c>
      <c r="H11556">
        <v>243.6</v>
      </c>
      <c r="I11556">
        <v>363</v>
      </c>
      <c r="J11556">
        <v>100000</v>
      </c>
      <c r="K11556">
        <v>200000</v>
      </c>
      <c r="L11556" s="17">
        <f>IF($E11556&lt;&gt;"",VLOOKUP($E11556,GEMWs!$E$14:$L$20,7,FALSE),"")</f>
        <v>37.754918937403332</v>
      </c>
      <c r="M11556" s="17">
        <f>IF($E11556&lt;&gt;"",VLOOKUP($E11556,GEMWs!$E$14:$L$20,8,FALSE),"")</f>
        <v>96.174593288388181</v>
      </c>
      <c r="N11556" s="17">
        <f t="shared" si="818"/>
        <v>100000</v>
      </c>
      <c r="O11556" s="17">
        <f t="shared" si="819"/>
        <v>200000</v>
      </c>
      <c r="P11556" s="17">
        <f t="shared" si="816"/>
        <v>1.2179999999999999E-3</v>
      </c>
      <c r="Q11556" s="17">
        <f t="shared" si="817"/>
        <v>2.4359999999999998E-3</v>
      </c>
    </row>
    <row r="11557" spans="1:17" x14ac:dyDescent="0.35">
      <c r="A11557" t="s">
        <v>2881</v>
      </c>
      <c r="B11557" t="s">
        <v>168</v>
      </c>
      <c r="C11557" t="s">
        <v>169</v>
      </c>
      <c r="D11557" t="s">
        <v>14</v>
      </c>
      <c r="E11557" t="s">
        <v>21</v>
      </c>
      <c r="F11557" t="s">
        <v>22</v>
      </c>
      <c r="G11557" t="s">
        <v>3040</v>
      </c>
      <c r="H11557">
        <v>8931.1</v>
      </c>
      <c r="I11557">
        <v>7</v>
      </c>
      <c r="J11557">
        <v>4540</v>
      </c>
      <c r="K11557">
        <v>21364</v>
      </c>
      <c r="L11557" s="17">
        <f>IF($E11557&lt;&gt;"",VLOOKUP($E11557,GEMWs!$E$14:$L$20,7,FALSE),"")</f>
        <v>37.754918937403332</v>
      </c>
      <c r="M11557" s="17">
        <f>IF($E11557&lt;&gt;"",VLOOKUP($E11557,GEMWs!$E$14:$L$20,8,FALSE),"")</f>
        <v>96.174593288388181</v>
      </c>
      <c r="N11557" s="17">
        <f t="shared" si="818"/>
        <v>4540</v>
      </c>
      <c r="O11557" s="17">
        <f t="shared" si="819"/>
        <v>21364</v>
      </c>
      <c r="P11557" s="17">
        <f t="shared" si="816"/>
        <v>0.41804437371278791</v>
      </c>
      <c r="Q11557" s="17">
        <f t="shared" si="817"/>
        <v>1.9672026431718062</v>
      </c>
    </row>
    <row r="11558" spans="1:17" x14ac:dyDescent="0.35">
      <c r="A11558" t="s">
        <v>2881</v>
      </c>
      <c r="B11558" t="s">
        <v>327</v>
      </c>
      <c r="D11558" t="s">
        <v>22</v>
      </c>
      <c r="G11558" t="s">
        <v>3040</v>
      </c>
      <c r="H11558">
        <v>2860.8</v>
      </c>
      <c r="J11558">
        <v>0</v>
      </c>
      <c r="K11558">
        <v>0</v>
      </c>
      <c r="L11558" s="17" t="str">
        <f>IF($E11558&lt;&gt;"",VLOOKUP($E11558,GEMWs!$E$14:$L$20,7,FALSE),"")</f>
        <v/>
      </c>
      <c r="M11558" s="17" t="str">
        <f>IF($E11558&lt;&gt;"",VLOOKUP($E11558,GEMWs!$E$14:$L$20,8,FALSE),"")</f>
        <v/>
      </c>
      <c r="N11558" s="17">
        <f t="shared" ca="1" si="818"/>
        <v>0</v>
      </c>
      <c r="O11558" s="17">
        <f t="shared" ca="1" si="819"/>
        <v>0</v>
      </c>
      <c r="P11558" s="17">
        <f t="shared" ca="1" si="816"/>
        <v>0</v>
      </c>
      <c r="Q11558" s="17">
        <f t="shared" ca="1" si="817"/>
        <v>0</v>
      </c>
    </row>
    <row r="11559" spans="1:17" x14ac:dyDescent="0.35">
      <c r="A11559" t="s">
        <v>2881</v>
      </c>
      <c r="B11559" t="s">
        <v>218</v>
      </c>
      <c r="C11559" t="s">
        <v>219</v>
      </c>
      <c r="D11559" t="s">
        <v>14</v>
      </c>
      <c r="E11559" t="s">
        <v>21</v>
      </c>
      <c r="F11559" t="s">
        <v>22</v>
      </c>
      <c r="G11559" t="s">
        <v>3040</v>
      </c>
      <c r="H11559">
        <v>23.9</v>
      </c>
      <c r="I11559">
        <v>483</v>
      </c>
      <c r="J11559">
        <v>100</v>
      </c>
      <c r="K11559">
        <v>750</v>
      </c>
      <c r="L11559" s="17">
        <f>IF($E11559&lt;&gt;"",VLOOKUP($E11559,GEMWs!$E$14:$L$20,7,FALSE),"")</f>
        <v>37.754918937403332</v>
      </c>
      <c r="M11559" s="17">
        <f>IF($E11559&lt;&gt;"",VLOOKUP($E11559,GEMWs!$E$14:$L$20,8,FALSE),"")</f>
        <v>96.174593288388181</v>
      </c>
      <c r="N11559" s="17">
        <f t="shared" si="818"/>
        <v>100</v>
      </c>
      <c r="O11559" s="17">
        <f t="shared" si="819"/>
        <v>750</v>
      </c>
      <c r="P11559" s="17">
        <f t="shared" si="816"/>
        <v>3.1866666666666668E-2</v>
      </c>
      <c r="Q11559" s="17">
        <f t="shared" si="817"/>
        <v>0.23899999999999999</v>
      </c>
    </row>
    <row r="11560" spans="1:17" x14ac:dyDescent="0.35">
      <c r="A11560" t="s">
        <v>2881</v>
      </c>
      <c r="B11560" t="s">
        <v>170</v>
      </c>
      <c r="C11560" t="s">
        <v>171</v>
      </c>
      <c r="D11560" t="s">
        <v>14</v>
      </c>
      <c r="E11560" t="s">
        <v>21</v>
      </c>
      <c r="F11560" t="s">
        <v>22</v>
      </c>
      <c r="G11560" t="s">
        <v>3040</v>
      </c>
      <c r="H11560">
        <v>5606.2</v>
      </c>
      <c r="I11560">
        <v>114</v>
      </c>
      <c r="J11560">
        <v>15000</v>
      </c>
      <c r="K11560">
        <v>20000</v>
      </c>
      <c r="L11560" s="17">
        <f>IF($E11560&lt;&gt;"",VLOOKUP($E11560,GEMWs!$E$14:$L$20,7,FALSE),"")</f>
        <v>37.754918937403332</v>
      </c>
      <c r="M11560" s="17">
        <f>IF($E11560&lt;&gt;"",VLOOKUP($E11560,GEMWs!$E$14:$L$20,8,FALSE),"")</f>
        <v>96.174593288388181</v>
      </c>
      <c r="N11560" s="17">
        <f t="shared" si="818"/>
        <v>15000</v>
      </c>
      <c r="O11560" s="17">
        <f t="shared" si="819"/>
        <v>20000</v>
      </c>
      <c r="P11560" s="17">
        <f t="shared" si="816"/>
        <v>0.28031</v>
      </c>
      <c r="Q11560" s="17">
        <f t="shared" si="817"/>
        <v>0.37374666666666667</v>
      </c>
    </row>
    <row r="11561" spans="1:17" x14ac:dyDescent="0.35">
      <c r="A11561" t="s">
        <v>2881</v>
      </c>
      <c r="B11561" t="s">
        <v>192</v>
      </c>
      <c r="C11561" t="s">
        <v>193</v>
      </c>
      <c r="D11561" t="s">
        <v>14</v>
      </c>
      <c r="E11561" t="s">
        <v>21</v>
      </c>
      <c r="F11561" t="s">
        <v>22</v>
      </c>
      <c r="G11561" t="s">
        <v>3040</v>
      </c>
      <c r="H11561">
        <v>36.4</v>
      </c>
      <c r="I11561">
        <v>129</v>
      </c>
      <c r="J11561">
        <v>85000</v>
      </c>
      <c r="K11561">
        <v>90000</v>
      </c>
      <c r="L11561" s="17">
        <f>IF($E11561&lt;&gt;"",VLOOKUP($E11561,GEMWs!$E$14:$L$20,7,FALSE),"")</f>
        <v>37.754918937403332</v>
      </c>
      <c r="M11561" s="17">
        <f>IF($E11561&lt;&gt;"",VLOOKUP($E11561,GEMWs!$E$14:$L$20,8,FALSE),"")</f>
        <v>96.174593288388181</v>
      </c>
      <c r="N11561" s="17">
        <f t="shared" si="818"/>
        <v>85000</v>
      </c>
      <c r="O11561" s="17">
        <f t="shared" si="819"/>
        <v>90000</v>
      </c>
      <c r="P11561" s="17">
        <f t="shared" si="816"/>
        <v>4.0444444444444442E-4</v>
      </c>
      <c r="Q11561" s="17">
        <f t="shared" si="817"/>
        <v>4.2823529411764702E-4</v>
      </c>
    </row>
    <row r="11562" spans="1:17" x14ac:dyDescent="0.35">
      <c r="A11562" t="s">
        <v>2881</v>
      </c>
      <c r="B11562" t="s">
        <v>1294</v>
      </c>
      <c r="C11562" t="s">
        <v>1295</v>
      </c>
      <c r="D11562" t="s">
        <v>14</v>
      </c>
      <c r="E11562" t="s">
        <v>21</v>
      </c>
      <c r="F11562" t="s">
        <v>22</v>
      </c>
      <c r="G11562" t="s">
        <v>3040</v>
      </c>
      <c r="H11562">
        <v>0.9</v>
      </c>
      <c r="I11562">
        <v>135</v>
      </c>
      <c r="J11562">
        <v>694.65203599999995</v>
      </c>
      <c r="K11562">
        <v>7164.5328179999997</v>
      </c>
      <c r="L11562" s="17">
        <f>IF($E11562&lt;&gt;"",VLOOKUP($E11562,GEMWs!$E$14:$L$20,7,FALSE),"")</f>
        <v>37.754918937403332</v>
      </c>
      <c r="M11562" s="17">
        <f>IF($E11562&lt;&gt;"",VLOOKUP($E11562,GEMWs!$E$14:$L$20,8,FALSE),"")</f>
        <v>96.174593288388181</v>
      </c>
      <c r="N11562" s="17">
        <f t="shared" si="818"/>
        <v>694.65203599999995</v>
      </c>
      <c r="O11562" s="17">
        <f t="shared" si="819"/>
        <v>7164.5328179999997</v>
      </c>
      <c r="P11562" s="17">
        <f t="shared" si="816"/>
        <v>1.2561879788433123E-4</v>
      </c>
      <c r="Q11562" s="17">
        <f t="shared" si="817"/>
        <v>1.2956127001116284E-3</v>
      </c>
    </row>
    <row r="11563" spans="1:17" x14ac:dyDescent="0.35">
      <c r="A11563" t="s">
        <v>2881</v>
      </c>
      <c r="B11563" t="s">
        <v>172</v>
      </c>
      <c r="C11563" t="s">
        <v>173</v>
      </c>
      <c r="D11563" t="s">
        <v>14</v>
      </c>
      <c r="E11563" t="s">
        <v>21</v>
      </c>
      <c r="F11563" t="s">
        <v>22</v>
      </c>
      <c r="G11563" t="s">
        <v>3040</v>
      </c>
      <c r="H11563">
        <v>344.3</v>
      </c>
      <c r="I11563">
        <v>154</v>
      </c>
      <c r="J11563">
        <v>180000</v>
      </c>
      <c r="K11563">
        <v>180000</v>
      </c>
      <c r="L11563" s="17">
        <f>IF($E11563&lt;&gt;"",VLOOKUP($E11563,GEMWs!$E$14:$L$20,7,FALSE),"")</f>
        <v>37.754918937403332</v>
      </c>
      <c r="M11563" s="17">
        <f>IF($E11563&lt;&gt;"",VLOOKUP($E11563,GEMWs!$E$14:$L$20,8,FALSE),"")</f>
        <v>96.174593288388181</v>
      </c>
      <c r="N11563" s="17">
        <f t="shared" si="818"/>
        <v>180000</v>
      </c>
      <c r="O11563" s="17">
        <f t="shared" si="819"/>
        <v>180000</v>
      </c>
      <c r="P11563" s="17">
        <f t="shared" si="816"/>
        <v>1.9127777777777778E-3</v>
      </c>
      <c r="Q11563" s="17">
        <f t="shared" si="817"/>
        <v>1.9127777777777778E-3</v>
      </c>
    </row>
    <row r="11564" spans="1:17" x14ac:dyDescent="0.35">
      <c r="A11564" t="s">
        <v>2881</v>
      </c>
      <c r="B11564" t="s">
        <v>708</v>
      </c>
      <c r="C11564" t="s">
        <v>709</v>
      </c>
      <c r="D11564" t="s">
        <v>14</v>
      </c>
      <c r="E11564" t="s">
        <v>21</v>
      </c>
      <c r="F11564" t="s">
        <v>22</v>
      </c>
      <c r="G11564" t="s">
        <v>3040</v>
      </c>
      <c r="H11564">
        <v>42902.5</v>
      </c>
      <c r="I11564">
        <v>213</v>
      </c>
      <c r="J11564">
        <v>200</v>
      </c>
      <c r="K11564">
        <v>1000</v>
      </c>
      <c r="L11564" s="17">
        <f>IF($E11564&lt;&gt;"",VLOOKUP($E11564,GEMWs!$E$14:$L$20,7,FALSE),"")</f>
        <v>37.754918937403332</v>
      </c>
      <c r="M11564" s="17">
        <f>IF($E11564&lt;&gt;"",VLOOKUP($E11564,GEMWs!$E$14:$L$20,8,FALSE),"")</f>
        <v>96.174593288388181</v>
      </c>
      <c r="N11564" s="17">
        <f t="shared" si="818"/>
        <v>200</v>
      </c>
      <c r="O11564" s="17">
        <f t="shared" si="819"/>
        <v>1000</v>
      </c>
      <c r="P11564" s="17">
        <f t="shared" si="816"/>
        <v>42.902500000000003</v>
      </c>
      <c r="Q11564" s="17">
        <f t="shared" si="817"/>
        <v>214.51249999999999</v>
      </c>
    </row>
    <row r="11565" spans="1:17" x14ac:dyDescent="0.35">
      <c r="A11565" t="s">
        <v>2881</v>
      </c>
      <c r="B11565" t="s">
        <v>212</v>
      </c>
      <c r="C11565" t="s">
        <v>213</v>
      </c>
      <c r="D11565" t="s">
        <v>14</v>
      </c>
      <c r="E11565" t="s">
        <v>21</v>
      </c>
      <c r="F11565" t="s">
        <v>22</v>
      </c>
      <c r="G11565" t="s">
        <v>3040</v>
      </c>
      <c r="H11565">
        <v>231.4</v>
      </c>
      <c r="I11565">
        <v>222</v>
      </c>
      <c r="J11565">
        <v>20.871381</v>
      </c>
      <c r="K11565">
        <v>497.93767800000001</v>
      </c>
      <c r="L11565" s="17">
        <f>IF($E11565&lt;&gt;"",VLOOKUP($E11565,GEMWs!$E$14:$L$20,7,FALSE),"")</f>
        <v>37.754918937403332</v>
      </c>
      <c r="M11565" s="17">
        <f>IF($E11565&lt;&gt;"",VLOOKUP($E11565,GEMWs!$E$14:$L$20,8,FALSE),"")</f>
        <v>96.174593288388181</v>
      </c>
      <c r="N11565" s="17">
        <f t="shared" si="818"/>
        <v>20.871381</v>
      </c>
      <c r="O11565" s="17">
        <f t="shared" si="819"/>
        <v>497.93767800000001</v>
      </c>
      <c r="P11565" s="17">
        <f t="shared" si="816"/>
        <v>0.46471679132503807</v>
      </c>
      <c r="Q11565" s="17">
        <f t="shared" si="817"/>
        <v>11.086952032546385</v>
      </c>
    </row>
    <row r="11566" spans="1:17" x14ac:dyDescent="0.35">
      <c r="A11566" t="s">
        <v>2881</v>
      </c>
      <c r="B11566" t="s">
        <v>214</v>
      </c>
      <c r="C11566" t="s">
        <v>215</v>
      </c>
      <c r="D11566" t="s">
        <v>14</v>
      </c>
      <c r="E11566" t="s">
        <v>21</v>
      </c>
      <c r="F11566" t="s">
        <v>22</v>
      </c>
      <c r="G11566" t="s">
        <v>3040</v>
      </c>
      <c r="H11566">
        <v>40.1</v>
      </c>
      <c r="I11566">
        <v>270</v>
      </c>
      <c r="J11566">
        <v>32</v>
      </c>
      <c r="K11566">
        <v>713</v>
      </c>
      <c r="L11566" s="17">
        <f>IF($E11566&lt;&gt;"",VLOOKUP($E11566,GEMWs!$E$14:$L$20,7,FALSE),"")</f>
        <v>37.754918937403332</v>
      </c>
      <c r="M11566" s="17">
        <f>IF($E11566&lt;&gt;"",VLOOKUP($E11566,GEMWs!$E$14:$L$20,8,FALSE),"")</f>
        <v>96.174593288388181</v>
      </c>
      <c r="N11566" s="17">
        <f t="shared" si="818"/>
        <v>32</v>
      </c>
      <c r="O11566" s="17">
        <f t="shared" si="819"/>
        <v>713</v>
      </c>
      <c r="P11566" s="17">
        <f t="shared" si="816"/>
        <v>5.6241234221598879E-2</v>
      </c>
      <c r="Q11566" s="17">
        <f t="shared" si="817"/>
        <v>1.253125</v>
      </c>
    </row>
    <row r="11567" spans="1:17" x14ac:dyDescent="0.35">
      <c r="A11567" t="s">
        <v>2881</v>
      </c>
      <c r="B11567" t="s">
        <v>229</v>
      </c>
      <c r="D11567" t="s">
        <v>22</v>
      </c>
      <c r="G11567" t="s">
        <v>3040</v>
      </c>
      <c r="H11567">
        <v>563</v>
      </c>
      <c r="J11567">
        <v>0</v>
      </c>
      <c r="K11567">
        <v>0</v>
      </c>
      <c r="L11567" s="17" t="str">
        <f>IF($E11567&lt;&gt;"",VLOOKUP($E11567,GEMWs!$E$14:$L$20,7,FALSE),"")</f>
        <v/>
      </c>
      <c r="M11567" s="17" t="str">
        <f>IF($E11567&lt;&gt;"",VLOOKUP($E11567,GEMWs!$E$14:$L$20,8,FALSE),"")</f>
        <v/>
      </c>
      <c r="N11567" s="17">
        <f t="shared" ca="1" si="818"/>
        <v>0</v>
      </c>
      <c r="O11567" s="17">
        <f t="shared" ca="1" si="819"/>
        <v>0</v>
      </c>
      <c r="P11567" s="17">
        <f t="shared" ca="1" si="816"/>
        <v>0</v>
      </c>
      <c r="Q11567" s="17">
        <f t="shared" ca="1" si="817"/>
        <v>0</v>
      </c>
    </row>
    <row r="11568" spans="1:17" x14ac:dyDescent="0.35">
      <c r="A11568" t="s">
        <v>2881</v>
      </c>
      <c r="B11568" t="s">
        <v>157</v>
      </c>
      <c r="D11568" t="s">
        <v>22</v>
      </c>
      <c r="G11568" t="s">
        <v>3040</v>
      </c>
      <c r="H11568">
        <v>280</v>
      </c>
      <c r="J11568">
        <v>0</v>
      </c>
      <c r="K11568">
        <v>0</v>
      </c>
      <c r="L11568" s="17" t="str">
        <f>IF($E11568&lt;&gt;"",VLOOKUP($E11568,GEMWs!$E$14:$L$20,7,FALSE),"")</f>
        <v/>
      </c>
      <c r="M11568" s="17" t="str">
        <f>IF($E11568&lt;&gt;"",VLOOKUP($E11568,GEMWs!$E$14:$L$20,8,FALSE),"")</f>
        <v/>
      </c>
      <c r="N11568" s="17">
        <f t="shared" ca="1" si="818"/>
        <v>0</v>
      </c>
      <c r="O11568" s="17">
        <f t="shared" ca="1" si="819"/>
        <v>0</v>
      </c>
      <c r="P11568" s="17">
        <f t="shared" ca="1" si="816"/>
        <v>0</v>
      </c>
      <c r="Q11568" s="17">
        <f t="shared" ca="1" si="817"/>
        <v>0</v>
      </c>
    </row>
    <row r="11569" spans="1:17" x14ac:dyDescent="0.35">
      <c r="A11569" t="s">
        <v>2881</v>
      </c>
      <c r="B11569" t="s">
        <v>103</v>
      </c>
      <c r="D11569" t="s">
        <v>14</v>
      </c>
      <c r="E11569" t="s">
        <v>15</v>
      </c>
      <c r="G11569" t="s">
        <v>3040</v>
      </c>
      <c r="H11569">
        <v>1716.8</v>
      </c>
      <c r="J11569">
        <v>0</v>
      </c>
      <c r="K11569">
        <v>0</v>
      </c>
      <c r="L11569" s="17">
        <f>IF($E11569&lt;&gt;"",VLOOKUP($E11569,GEMWs!$E$14:$L$20,7,FALSE),"")</f>
        <v>37.892086284381016</v>
      </c>
      <c r="M11569" s="17">
        <f>IF($E11569&lt;&gt;"",VLOOKUP($E11569,GEMWs!$E$14:$L$20,8,FALSE),"")</f>
        <v>96.522753888300599</v>
      </c>
      <c r="N11569" s="17">
        <f t="shared" ca="1" si="818"/>
        <v>37.892086284381016</v>
      </c>
      <c r="O11569" s="17">
        <f t="shared" ca="1" si="819"/>
        <v>96.522753888300599</v>
      </c>
      <c r="P11569" s="17">
        <f t="shared" ca="1" si="816"/>
        <v>17.786479672831746</v>
      </c>
      <c r="Q11569" s="17">
        <f t="shared" ca="1" si="817"/>
        <v>45.307613497852159</v>
      </c>
    </row>
    <row r="11570" spans="1:17" x14ac:dyDescent="0.35">
      <c r="A11570" t="s">
        <v>2881</v>
      </c>
      <c r="B11570" t="s">
        <v>163</v>
      </c>
      <c r="D11570" t="s">
        <v>22</v>
      </c>
      <c r="G11570" t="s">
        <v>3040</v>
      </c>
      <c r="H11570">
        <v>20.6</v>
      </c>
      <c r="J11570">
        <v>0</v>
      </c>
      <c r="K11570">
        <v>0</v>
      </c>
      <c r="L11570" s="17" t="str">
        <f>IF($E11570&lt;&gt;"",VLOOKUP($E11570,GEMWs!$E$14:$L$20,7,FALSE),"")</f>
        <v/>
      </c>
      <c r="M11570" s="17" t="str">
        <f>IF($E11570&lt;&gt;"",VLOOKUP($E11570,GEMWs!$E$14:$L$20,8,FALSE),"")</f>
        <v/>
      </c>
      <c r="N11570" s="17">
        <f t="shared" ca="1" si="818"/>
        <v>0</v>
      </c>
      <c r="O11570" s="17">
        <f t="shared" ca="1" si="819"/>
        <v>0</v>
      </c>
      <c r="P11570" s="17">
        <f t="shared" ca="1" si="816"/>
        <v>0</v>
      </c>
      <c r="Q11570" s="17">
        <f t="shared" ca="1" si="817"/>
        <v>0</v>
      </c>
    </row>
    <row r="11571" spans="1:17" x14ac:dyDescent="0.35">
      <c r="A11571" t="s">
        <v>2881</v>
      </c>
      <c r="B11571" t="s">
        <v>714</v>
      </c>
      <c r="C11571" t="s">
        <v>715</v>
      </c>
      <c r="D11571" t="s">
        <v>14</v>
      </c>
      <c r="E11571" t="s">
        <v>21</v>
      </c>
      <c r="F11571" t="s">
        <v>22</v>
      </c>
      <c r="G11571" t="s">
        <v>3040</v>
      </c>
      <c r="H11571">
        <v>2497.3000000000002</v>
      </c>
      <c r="I11571">
        <v>215</v>
      </c>
      <c r="J11571">
        <v>100</v>
      </c>
      <c r="K11571">
        <v>750</v>
      </c>
      <c r="L11571" s="17">
        <f>IF($E11571&lt;&gt;"",VLOOKUP($E11571,GEMWs!$E$14:$L$20,7,FALSE),"")</f>
        <v>37.754918937403332</v>
      </c>
      <c r="M11571" s="17">
        <f>IF($E11571&lt;&gt;"",VLOOKUP($E11571,GEMWs!$E$14:$L$20,8,FALSE),"")</f>
        <v>96.174593288388181</v>
      </c>
      <c r="N11571" s="17">
        <f t="shared" si="818"/>
        <v>100</v>
      </c>
      <c r="O11571" s="17">
        <f t="shared" si="819"/>
        <v>750</v>
      </c>
      <c r="P11571" s="17">
        <f t="shared" si="816"/>
        <v>3.3297333333333334</v>
      </c>
      <c r="Q11571" s="17">
        <f t="shared" si="817"/>
        <v>24.973000000000003</v>
      </c>
    </row>
    <row r="11572" spans="1:17" x14ac:dyDescent="0.35">
      <c r="A11572" t="s">
        <v>2881</v>
      </c>
      <c r="B11572" t="s">
        <v>1254</v>
      </c>
      <c r="C11572" t="s">
        <v>1255</v>
      </c>
      <c r="D11572" t="s">
        <v>14</v>
      </c>
      <c r="E11572" t="s">
        <v>21</v>
      </c>
      <c r="F11572" t="s">
        <v>22</v>
      </c>
      <c r="G11572" t="s">
        <v>3040</v>
      </c>
      <c r="H11572">
        <v>1737.1</v>
      </c>
      <c r="I11572">
        <v>292</v>
      </c>
      <c r="J11572">
        <v>82.585008000000002</v>
      </c>
      <c r="K11572">
        <v>82.585008000000002</v>
      </c>
      <c r="L11572" s="17">
        <f>IF($E11572&lt;&gt;"",VLOOKUP($E11572,GEMWs!$E$14:$L$20,7,FALSE),"")</f>
        <v>37.754918937403332</v>
      </c>
      <c r="M11572" s="17">
        <f>IF($E11572&lt;&gt;"",VLOOKUP($E11572,GEMWs!$E$14:$L$20,8,FALSE),"")</f>
        <v>96.174593288388181</v>
      </c>
      <c r="N11572" s="17">
        <f t="shared" si="818"/>
        <v>82.585008000000002</v>
      </c>
      <c r="O11572" s="17">
        <f t="shared" si="819"/>
        <v>82.585008000000002</v>
      </c>
      <c r="P11572" s="17">
        <f t="shared" si="816"/>
        <v>21.034084055546739</v>
      </c>
      <c r="Q11572" s="17">
        <f t="shared" si="817"/>
        <v>21.034084055546739</v>
      </c>
    </row>
    <row r="11573" spans="1:17" x14ac:dyDescent="0.35">
      <c r="A11573" t="s">
        <v>2881</v>
      </c>
      <c r="B11573" t="s">
        <v>142</v>
      </c>
      <c r="C11573" t="s">
        <v>143</v>
      </c>
      <c r="D11573" t="s">
        <v>14</v>
      </c>
      <c r="E11573" t="s">
        <v>21</v>
      </c>
      <c r="F11573" t="s">
        <v>14</v>
      </c>
      <c r="G11573" t="s">
        <v>3040</v>
      </c>
      <c r="H11573">
        <v>349.9</v>
      </c>
      <c r="I11573">
        <v>307</v>
      </c>
      <c r="J11573">
        <v>6.6173489999999999</v>
      </c>
      <c r="K11573">
        <v>223.606798</v>
      </c>
      <c r="L11573" s="17">
        <f>IF($E11573&lt;&gt;"",VLOOKUP($E11573,GEMWs!$E$14:$L$20,7,FALSE),"")</f>
        <v>37.754918937403332</v>
      </c>
      <c r="M11573" s="17">
        <f>IF($E11573&lt;&gt;"",VLOOKUP($E11573,GEMWs!$E$14:$L$20,8,FALSE),"")</f>
        <v>96.174593288388181</v>
      </c>
      <c r="N11573" s="17">
        <f t="shared" si="818"/>
        <v>6.6173489999999999</v>
      </c>
      <c r="O11573" s="17">
        <f t="shared" si="819"/>
        <v>223.606798</v>
      </c>
      <c r="P11573" s="17">
        <f t="shared" ref="P11573:P11636" si="820">IF(O11573&gt;0,$H11573/O11573,0)</f>
        <v>1.5648003689047056</v>
      </c>
      <c r="Q11573" s="17">
        <f t="shared" ref="Q11573:Q11636" si="821">IF(N11573&gt;0,$H11573/N11573,0)</f>
        <v>52.876159319993548</v>
      </c>
    </row>
    <row r="11574" spans="1:17" x14ac:dyDescent="0.35">
      <c r="A11574" t="s">
        <v>2881</v>
      </c>
      <c r="B11574" t="s">
        <v>511</v>
      </c>
      <c r="D11574" t="s">
        <v>22</v>
      </c>
      <c r="G11574" t="s">
        <v>3040</v>
      </c>
      <c r="H11574">
        <v>15.4</v>
      </c>
      <c r="J11574">
        <v>0</v>
      </c>
      <c r="K11574">
        <v>0</v>
      </c>
      <c r="L11574" s="17" t="str">
        <f>IF($E11574&lt;&gt;"",VLOOKUP($E11574,GEMWs!$E$14:$L$20,7,FALSE),"")</f>
        <v/>
      </c>
      <c r="M11574" s="17" t="str">
        <f>IF($E11574&lt;&gt;"",VLOOKUP($E11574,GEMWs!$E$14:$L$20,8,FALSE),"")</f>
        <v/>
      </c>
      <c r="N11574" s="17">
        <f t="shared" ca="1" si="818"/>
        <v>0</v>
      </c>
      <c r="O11574" s="17">
        <f t="shared" ca="1" si="819"/>
        <v>0</v>
      </c>
      <c r="P11574" s="17">
        <f t="shared" ca="1" si="820"/>
        <v>0</v>
      </c>
      <c r="Q11574" s="17">
        <f t="shared" ca="1" si="821"/>
        <v>0</v>
      </c>
    </row>
    <row r="11575" spans="1:17" x14ac:dyDescent="0.35">
      <c r="A11575" t="s">
        <v>2881</v>
      </c>
      <c r="B11575" t="s">
        <v>2980</v>
      </c>
      <c r="D11575" t="s">
        <v>14</v>
      </c>
      <c r="E11575" t="s">
        <v>18</v>
      </c>
      <c r="G11575" t="s">
        <v>3040</v>
      </c>
      <c r="H11575">
        <v>329.9</v>
      </c>
      <c r="J11575">
        <v>0</v>
      </c>
      <c r="K11575">
        <v>0</v>
      </c>
      <c r="L11575" s="17">
        <f>IF($E11575&lt;&gt;"",VLOOKUP($E11575,GEMWs!$E$14:$L$20,7,FALSE),"")</f>
        <v>5950.3939027696888</v>
      </c>
      <c r="M11575" s="17">
        <f>IF($E11575&lt;&gt;"",VLOOKUP($E11575,GEMWs!$E$14:$L$20,8,FALSE),"")</f>
        <v>10539.430626954083</v>
      </c>
      <c r="N11575" s="17">
        <f t="shared" ca="1" si="818"/>
        <v>5950.3939027696888</v>
      </c>
      <c r="O11575" s="17">
        <f t="shared" ca="1" si="819"/>
        <v>10539.430626954083</v>
      </c>
      <c r="P11575" s="17">
        <f t="shared" ca="1" si="820"/>
        <v>3.1301501160441884E-2</v>
      </c>
      <c r="Q11575" s="17">
        <f t="shared" ca="1" si="821"/>
        <v>5.5441707791217605E-2</v>
      </c>
    </row>
    <row r="11576" spans="1:17" x14ac:dyDescent="0.35">
      <c r="A11576" t="s">
        <v>2881</v>
      </c>
      <c r="B11576" t="s">
        <v>710</v>
      </c>
      <c r="C11576" t="s">
        <v>711</v>
      </c>
      <c r="D11576" t="s">
        <v>14</v>
      </c>
      <c r="E11576" t="s">
        <v>18</v>
      </c>
      <c r="F11576" t="s">
        <v>22</v>
      </c>
      <c r="G11576" t="s">
        <v>3040</v>
      </c>
      <c r="H11576">
        <v>479.1</v>
      </c>
      <c r="I11576">
        <v>398</v>
      </c>
      <c r="J11576">
        <v>60000</v>
      </c>
      <c r="K11576">
        <v>135000</v>
      </c>
      <c r="L11576" s="17">
        <f>IF($E11576&lt;&gt;"",VLOOKUP($E11576,GEMWs!$E$14:$L$20,7,FALSE),"")</f>
        <v>5950.3939027696888</v>
      </c>
      <c r="M11576" s="17">
        <f>IF($E11576&lt;&gt;"",VLOOKUP($E11576,GEMWs!$E$14:$L$20,8,FALSE),"")</f>
        <v>10539.430626954083</v>
      </c>
      <c r="N11576" s="17">
        <f t="shared" si="818"/>
        <v>60000</v>
      </c>
      <c r="O11576" s="17">
        <f t="shared" si="819"/>
        <v>135000</v>
      </c>
      <c r="P11576" s="17">
        <f t="shared" si="820"/>
        <v>3.5488888888888892E-3</v>
      </c>
      <c r="Q11576" s="17">
        <f t="shared" si="821"/>
        <v>7.9850000000000008E-3</v>
      </c>
    </row>
    <row r="11577" spans="1:17" x14ac:dyDescent="0.35">
      <c r="A11577" t="s">
        <v>2881</v>
      </c>
      <c r="B11577" t="s">
        <v>833</v>
      </c>
      <c r="D11577" t="s">
        <v>14</v>
      </c>
      <c r="E11577" t="s">
        <v>18</v>
      </c>
      <c r="G11577" t="s">
        <v>3040</v>
      </c>
      <c r="H11577">
        <v>353.8</v>
      </c>
      <c r="J11577">
        <v>0</v>
      </c>
      <c r="K11577">
        <v>0</v>
      </c>
      <c r="L11577" s="17">
        <f>IF($E11577&lt;&gt;"",VLOOKUP($E11577,GEMWs!$E$14:$L$20,7,FALSE),"")</f>
        <v>5950.3939027696888</v>
      </c>
      <c r="M11577" s="17">
        <f>IF($E11577&lt;&gt;"",VLOOKUP($E11577,GEMWs!$E$14:$L$20,8,FALSE),"")</f>
        <v>10539.430626954083</v>
      </c>
      <c r="N11577" s="17">
        <f t="shared" ca="1" si="818"/>
        <v>5950.3939027696888</v>
      </c>
      <c r="O11577" s="17">
        <f t="shared" ca="1" si="819"/>
        <v>10539.430626954083</v>
      </c>
      <c r="P11577" s="17">
        <f t="shared" ca="1" si="820"/>
        <v>3.3569175842874631E-2</v>
      </c>
      <c r="Q11577" s="17">
        <f t="shared" ca="1" si="821"/>
        <v>5.9458248610284301E-2</v>
      </c>
    </row>
    <row r="11578" spans="1:17" x14ac:dyDescent="0.35">
      <c r="A11578" t="s">
        <v>2881</v>
      </c>
      <c r="B11578" t="s">
        <v>144</v>
      </c>
      <c r="C11578" t="s">
        <v>145</v>
      </c>
      <c r="D11578" t="s">
        <v>14</v>
      </c>
      <c r="E11578" t="s">
        <v>21</v>
      </c>
      <c r="F11578" t="s">
        <v>22</v>
      </c>
      <c r="G11578" t="s">
        <v>3040</v>
      </c>
      <c r="H11578">
        <v>24417.1</v>
      </c>
      <c r="I11578">
        <v>317</v>
      </c>
      <c r="J11578">
        <v>2000</v>
      </c>
      <c r="K11578">
        <v>10000</v>
      </c>
      <c r="L11578" s="17">
        <f>IF($E11578&lt;&gt;"",VLOOKUP($E11578,GEMWs!$E$14:$L$20,7,FALSE),"")</f>
        <v>37.754918937403332</v>
      </c>
      <c r="M11578" s="17">
        <f>IF($E11578&lt;&gt;"",VLOOKUP($E11578,GEMWs!$E$14:$L$20,8,FALSE),"")</f>
        <v>96.174593288388181</v>
      </c>
      <c r="N11578" s="17">
        <f t="shared" si="818"/>
        <v>2000</v>
      </c>
      <c r="O11578" s="17">
        <f t="shared" si="819"/>
        <v>10000</v>
      </c>
      <c r="P11578" s="17">
        <f t="shared" si="820"/>
        <v>2.44171</v>
      </c>
      <c r="Q11578" s="17">
        <f t="shared" si="821"/>
        <v>12.208549999999999</v>
      </c>
    </row>
    <row r="11579" spans="1:17" x14ac:dyDescent="0.35">
      <c r="A11579" t="s">
        <v>2881</v>
      </c>
      <c r="B11579" t="s">
        <v>180</v>
      </c>
      <c r="C11579" t="s">
        <v>181</v>
      </c>
      <c r="D11579" t="s">
        <v>14</v>
      </c>
      <c r="E11579" t="s">
        <v>21</v>
      </c>
      <c r="F11579" t="s">
        <v>22</v>
      </c>
      <c r="G11579" t="s">
        <v>3040</v>
      </c>
      <c r="H11579">
        <v>88.5</v>
      </c>
      <c r="I11579">
        <v>445</v>
      </c>
      <c r="J11579">
        <v>56750</v>
      </c>
      <c r="K11579">
        <v>113500</v>
      </c>
      <c r="L11579" s="17">
        <f>IF($E11579&lt;&gt;"",VLOOKUP($E11579,GEMWs!$E$14:$L$20,7,FALSE),"")</f>
        <v>37.754918937403332</v>
      </c>
      <c r="M11579" s="17">
        <f>IF($E11579&lt;&gt;"",VLOOKUP($E11579,GEMWs!$E$14:$L$20,8,FALSE),"")</f>
        <v>96.174593288388181</v>
      </c>
      <c r="N11579" s="17">
        <f t="shared" si="818"/>
        <v>56750</v>
      </c>
      <c r="O11579" s="17">
        <f t="shared" si="819"/>
        <v>113500</v>
      </c>
      <c r="P11579" s="17">
        <f t="shared" si="820"/>
        <v>7.7973568281938322E-4</v>
      </c>
      <c r="Q11579" s="17">
        <f t="shared" si="821"/>
        <v>1.5594713656387664E-3</v>
      </c>
    </row>
    <row r="11580" spans="1:17" x14ac:dyDescent="0.35">
      <c r="A11580" t="s">
        <v>2881</v>
      </c>
      <c r="B11580" t="s">
        <v>71</v>
      </c>
      <c r="C11580" t="s">
        <v>72</v>
      </c>
      <c r="D11580" t="s">
        <v>14</v>
      </c>
      <c r="E11580" t="s">
        <v>21</v>
      </c>
      <c r="F11580" t="s">
        <v>22</v>
      </c>
      <c r="G11580" t="s">
        <v>3040</v>
      </c>
      <c r="H11580">
        <v>448.7</v>
      </c>
      <c r="I11580">
        <v>333</v>
      </c>
      <c r="J11580">
        <v>31000</v>
      </c>
      <c r="K11580">
        <v>60000</v>
      </c>
      <c r="L11580" s="17">
        <f>IF($E11580&lt;&gt;"",VLOOKUP($E11580,GEMWs!$E$14:$L$20,7,FALSE),"")</f>
        <v>37.754918937403332</v>
      </c>
      <c r="M11580" s="17">
        <f>IF($E11580&lt;&gt;"",VLOOKUP($E11580,GEMWs!$E$14:$L$20,8,FALSE),"")</f>
        <v>96.174593288388181</v>
      </c>
      <c r="N11580" s="17">
        <f t="shared" si="818"/>
        <v>31000</v>
      </c>
      <c r="O11580" s="17">
        <f t="shared" si="819"/>
        <v>60000</v>
      </c>
      <c r="P11580" s="17">
        <f t="shared" si="820"/>
        <v>7.4783333333333334E-3</v>
      </c>
      <c r="Q11580" s="17">
        <f t="shared" si="821"/>
        <v>1.4474193548387096E-2</v>
      </c>
    </row>
    <row r="11581" spans="1:17" x14ac:dyDescent="0.35">
      <c r="A11581" t="s">
        <v>2881</v>
      </c>
      <c r="B11581" t="s">
        <v>1313</v>
      </c>
      <c r="C11581" t="s">
        <v>1314</v>
      </c>
      <c r="D11581" t="s">
        <v>22</v>
      </c>
      <c r="G11581" t="s">
        <v>3040</v>
      </c>
      <c r="H11581">
        <v>40.270000000000003</v>
      </c>
      <c r="J11581">
        <v>0</v>
      </c>
      <c r="K11581">
        <v>0</v>
      </c>
      <c r="L11581" s="17" t="str">
        <f>IF($E11581&lt;&gt;"",VLOOKUP($E11581,GEMWs!$E$14:$L$20,7,FALSE),"")</f>
        <v/>
      </c>
      <c r="M11581" s="17" t="str">
        <f>IF($E11581&lt;&gt;"",VLOOKUP($E11581,GEMWs!$E$14:$L$20,8,FALSE),"")</f>
        <v/>
      </c>
      <c r="N11581" s="17">
        <f t="shared" ca="1" si="818"/>
        <v>0</v>
      </c>
      <c r="O11581" s="17">
        <f t="shared" ca="1" si="819"/>
        <v>0</v>
      </c>
      <c r="P11581" s="17">
        <f t="shared" ca="1" si="820"/>
        <v>0</v>
      </c>
      <c r="Q11581" s="17">
        <f t="shared" ca="1" si="821"/>
        <v>0</v>
      </c>
    </row>
    <row r="11582" spans="1:17" x14ac:dyDescent="0.35">
      <c r="A11582" t="s">
        <v>2881</v>
      </c>
      <c r="B11582" t="s">
        <v>186</v>
      </c>
      <c r="C11582" t="s">
        <v>187</v>
      </c>
      <c r="D11582" t="s">
        <v>14</v>
      </c>
      <c r="E11582" t="s">
        <v>21</v>
      </c>
      <c r="F11582" t="s">
        <v>14</v>
      </c>
      <c r="G11582" t="s">
        <v>3040</v>
      </c>
      <c r="H11582">
        <v>163.19999999999999</v>
      </c>
      <c r="I11582">
        <v>337</v>
      </c>
      <c r="J11582">
        <v>53.942762999999999</v>
      </c>
      <c r="K11582">
        <v>180000</v>
      </c>
      <c r="L11582" s="17">
        <f>IF($E11582&lt;&gt;"",VLOOKUP($E11582,GEMWs!$E$14:$L$20,7,FALSE),"")</f>
        <v>37.754918937403332</v>
      </c>
      <c r="M11582" s="17">
        <f>IF($E11582&lt;&gt;"",VLOOKUP($E11582,GEMWs!$E$14:$L$20,8,FALSE),"")</f>
        <v>96.174593288388181</v>
      </c>
      <c r="N11582" s="17">
        <f t="shared" si="818"/>
        <v>53.942762999999999</v>
      </c>
      <c r="O11582" s="17">
        <f t="shared" si="819"/>
        <v>180000</v>
      </c>
      <c r="P11582" s="17">
        <f t="shared" si="820"/>
        <v>9.0666666666666662E-4</v>
      </c>
      <c r="Q11582" s="17">
        <f t="shared" si="821"/>
        <v>3.0254290088922584</v>
      </c>
    </row>
    <row r="11583" spans="1:17" x14ac:dyDescent="0.35">
      <c r="A11583" t="s">
        <v>2881</v>
      </c>
      <c r="B11583" t="s">
        <v>184</v>
      </c>
      <c r="C11583" t="s">
        <v>185</v>
      </c>
      <c r="D11583" t="s">
        <v>14</v>
      </c>
      <c r="E11583" t="s">
        <v>21</v>
      </c>
      <c r="F11583" t="s">
        <v>22</v>
      </c>
      <c r="G11583" t="s">
        <v>3040</v>
      </c>
      <c r="H11583">
        <v>7394.3</v>
      </c>
      <c r="I11583">
        <v>345</v>
      </c>
      <c r="J11583">
        <v>5000</v>
      </c>
      <c r="K11583">
        <v>20000</v>
      </c>
      <c r="L11583" s="17">
        <f>IF($E11583&lt;&gt;"",VLOOKUP($E11583,GEMWs!$E$14:$L$20,7,FALSE),"")</f>
        <v>37.754918937403332</v>
      </c>
      <c r="M11583" s="17">
        <f>IF($E11583&lt;&gt;"",VLOOKUP($E11583,GEMWs!$E$14:$L$20,8,FALSE),"")</f>
        <v>96.174593288388181</v>
      </c>
      <c r="N11583" s="17">
        <f t="shared" si="818"/>
        <v>5000</v>
      </c>
      <c r="O11583" s="17">
        <f t="shared" si="819"/>
        <v>20000</v>
      </c>
      <c r="P11583" s="17">
        <f t="shared" si="820"/>
        <v>0.36971500000000002</v>
      </c>
      <c r="Q11583" s="17">
        <f t="shared" si="821"/>
        <v>1.4788600000000001</v>
      </c>
    </row>
    <row r="11584" spans="1:17" x14ac:dyDescent="0.35">
      <c r="A11584" t="s">
        <v>2970</v>
      </c>
      <c r="B11584" t="s">
        <v>841</v>
      </c>
      <c r="C11584" t="s">
        <v>842</v>
      </c>
      <c r="D11584" t="s">
        <v>14</v>
      </c>
      <c r="E11584" t="s">
        <v>21</v>
      </c>
      <c r="G11584" t="s">
        <v>3040</v>
      </c>
      <c r="H11584">
        <v>231</v>
      </c>
      <c r="J11584">
        <v>0</v>
      </c>
      <c r="K11584">
        <v>0</v>
      </c>
      <c r="L11584" s="17">
        <f>IF($E11584&lt;&gt;"",VLOOKUP($E11584,GEMWs!$E$14:$L$20,7,FALSE),"")</f>
        <v>37.754918937403332</v>
      </c>
      <c r="M11584" s="17">
        <f>IF($E11584&lt;&gt;"",VLOOKUP($E11584,GEMWs!$E$14:$L$20,8,FALSE),"")</f>
        <v>96.174593288388181</v>
      </c>
      <c r="N11584" s="17">
        <f t="shared" ca="1" si="818"/>
        <v>37.754918937403332</v>
      </c>
      <c r="O11584" s="17">
        <f t="shared" ca="1" si="819"/>
        <v>96.174593288388181</v>
      </c>
      <c r="P11584" s="17">
        <f t="shared" ca="1" si="820"/>
        <v>2.4018817454972301</v>
      </c>
      <c r="Q11584" s="17">
        <f t="shared" ca="1" si="821"/>
        <v>6.1184080512261714</v>
      </c>
    </row>
    <row r="11585" spans="1:17" x14ac:dyDescent="0.35">
      <c r="A11585" t="s">
        <v>2970</v>
      </c>
      <c r="B11585" t="s">
        <v>168</v>
      </c>
      <c r="C11585" t="s">
        <v>169</v>
      </c>
      <c r="D11585" t="s">
        <v>14</v>
      </c>
      <c r="E11585" t="s">
        <v>21</v>
      </c>
      <c r="F11585" t="s">
        <v>22</v>
      </c>
      <c r="G11585" t="s">
        <v>3040</v>
      </c>
      <c r="H11585">
        <v>372.6</v>
      </c>
      <c r="I11585">
        <v>7</v>
      </c>
      <c r="J11585">
        <v>4540</v>
      </c>
      <c r="K11585">
        <v>21364</v>
      </c>
      <c r="L11585" s="17">
        <f>IF($E11585&lt;&gt;"",VLOOKUP($E11585,GEMWs!$E$14:$L$20,7,FALSE),"")</f>
        <v>37.754918937403332</v>
      </c>
      <c r="M11585" s="17">
        <f>IF($E11585&lt;&gt;"",VLOOKUP($E11585,GEMWs!$E$14:$L$20,8,FALSE),"")</f>
        <v>96.174593288388181</v>
      </c>
      <c r="N11585" s="17">
        <f t="shared" si="818"/>
        <v>4540</v>
      </c>
      <c r="O11585" s="17">
        <f t="shared" si="819"/>
        <v>21364</v>
      </c>
      <c r="P11585" s="17">
        <f t="shared" si="820"/>
        <v>1.7440554203332709E-2</v>
      </c>
      <c r="Q11585" s="17">
        <f t="shared" si="821"/>
        <v>8.2070484581497807E-2</v>
      </c>
    </row>
    <row r="11586" spans="1:17" x14ac:dyDescent="0.35">
      <c r="A11586" t="s">
        <v>2970</v>
      </c>
      <c r="B11586" t="s">
        <v>414</v>
      </c>
      <c r="C11586" t="s">
        <v>415</v>
      </c>
      <c r="D11586" t="s">
        <v>14</v>
      </c>
      <c r="E11586" t="s">
        <v>21</v>
      </c>
      <c r="F11586" t="s">
        <v>14</v>
      </c>
      <c r="G11586" t="s">
        <v>3040</v>
      </c>
      <c r="H11586">
        <v>230.8</v>
      </c>
      <c r="I11586">
        <v>12</v>
      </c>
      <c r="J11586">
        <v>1056.69687</v>
      </c>
      <c r="K11586">
        <v>27300</v>
      </c>
      <c r="L11586" s="17">
        <f>IF($E11586&lt;&gt;"",VLOOKUP($E11586,GEMWs!$E$14:$L$20,7,FALSE),"")</f>
        <v>37.754918937403332</v>
      </c>
      <c r="M11586" s="17">
        <f>IF($E11586&lt;&gt;"",VLOOKUP($E11586,GEMWs!$E$14:$L$20,8,FALSE),"")</f>
        <v>96.174593288388181</v>
      </c>
      <c r="N11586" s="17">
        <f t="shared" si="818"/>
        <v>1056.69687</v>
      </c>
      <c r="O11586" s="17">
        <f t="shared" si="819"/>
        <v>27300</v>
      </c>
      <c r="P11586" s="17">
        <f t="shared" si="820"/>
        <v>8.454212454212455E-3</v>
      </c>
      <c r="Q11586" s="17">
        <f t="shared" si="821"/>
        <v>0.21841646980557444</v>
      </c>
    </row>
    <row r="11587" spans="1:17" x14ac:dyDescent="0.35">
      <c r="A11587" t="s">
        <v>2970</v>
      </c>
      <c r="B11587" t="s">
        <v>1324</v>
      </c>
      <c r="D11587" t="s">
        <v>22</v>
      </c>
      <c r="G11587" t="s">
        <v>3040</v>
      </c>
      <c r="H11587">
        <v>37681</v>
      </c>
      <c r="J11587">
        <v>0</v>
      </c>
      <c r="K11587">
        <v>0</v>
      </c>
      <c r="L11587" s="17" t="str">
        <f>IF($E11587&lt;&gt;"",VLOOKUP($E11587,GEMWs!$E$14:$L$20,7,FALSE),"")</f>
        <v/>
      </c>
      <c r="M11587" s="17" t="str">
        <f>IF($E11587&lt;&gt;"",VLOOKUP($E11587,GEMWs!$E$14:$L$20,8,FALSE),"")</f>
        <v/>
      </c>
      <c r="N11587" s="17">
        <f t="shared" ca="1" si="818"/>
        <v>0</v>
      </c>
      <c r="O11587" s="17">
        <f t="shared" ca="1" si="819"/>
        <v>0</v>
      </c>
      <c r="P11587" s="17">
        <f t="shared" ca="1" si="820"/>
        <v>0</v>
      </c>
      <c r="Q11587" s="17">
        <f t="shared" ca="1" si="821"/>
        <v>0</v>
      </c>
    </row>
    <row r="11588" spans="1:17" x14ac:dyDescent="0.35">
      <c r="A11588" t="s">
        <v>2970</v>
      </c>
      <c r="B11588" t="s">
        <v>2882</v>
      </c>
      <c r="C11588" t="s">
        <v>2883</v>
      </c>
      <c r="D11588" t="s">
        <v>14</v>
      </c>
      <c r="E11588" t="s">
        <v>21</v>
      </c>
      <c r="F11588" t="s">
        <v>22</v>
      </c>
      <c r="G11588" t="s">
        <v>3040</v>
      </c>
      <c r="H11588">
        <v>125.6</v>
      </c>
      <c r="I11588">
        <v>50</v>
      </c>
      <c r="J11588">
        <v>15.6</v>
      </c>
      <c r="K11588">
        <v>25.4</v>
      </c>
      <c r="L11588" s="17">
        <f>IF($E11588&lt;&gt;"",VLOOKUP($E11588,GEMWs!$E$14:$L$20,7,FALSE),"")</f>
        <v>37.754918937403332</v>
      </c>
      <c r="M11588" s="17">
        <f>IF($E11588&lt;&gt;"",VLOOKUP($E11588,GEMWs!$E$14:$L$20,8,FALSE),"")</f>
        <v>96.174593288388181</v>
      </c>
      <c r="N11588" s="17">
        <f t="shared" si="818"/>
        <v>15.6</v>
      </c>
      <c r="O11588" s="17">
        <f t="shared" si="819"/>
        <v>25.4</v>
      </c>
      <c r="P11588" s="17">
        <f t="shared" si="820"/>
        <v>4.9448818897637796</v>
      </c>
      <c r="Q11588" s="17">
        <f t="shared" si="821"/>
        <v>8.0512820512820511</v>
      </c>
    </row>
    <row r="11589" spans="1:17" x14ac:dyDescent="0.35">
      <c r="A11589" t="s">
        <v>2970</v>
      </c>
      <c r="B11589" t="s">
        <v>2884</v>
      </c>
      <c r="C11589" t="s">
        <v>2885</v>
      </c>
      <c r="D11589" t="s">
        <v>14</v>
      </c>
      <c r="E11589" t="s">
        <v>21</v>
      </c>
      <c r="F11589" t="s">
        <v>22</v>
      </c>
      <c r="G11589" t="s">
        <v>3040</v>
      </c>
      <c r="H11589">
        <v>9.9</v>
      </c>
      <c r="I11589">
        <v>480</v>
      </c>
      <c r="J11589">
        <v>617.64119100000005</v>
      </c>
      <c r="K11589">
        <v>617.64119100000005</v>
      </c>
      <c r="L11589" s="17">
        <f>IF($E11589&lt;&gt;"",VLOOKUP($E11589,GEMWs!$E$14:$L$20,7,FALSE),"")</f>
        <v>37.754918937403332</v>
      </c>
      <c r="M11589" s="17">
        <f>IF($E11589&lt;&gt;"",VLOOKUP($E11589,GEMWs!$E$14:$L$20,8,FALSE),"")</f>
        <v>96.174593288388181</v>
      </c>
      <c r="N11589" s="17">
        <f t="shared" si="818"/>
        <v>617.64119100000005</v>
      </c>
      <c r="O11589" s="17">
        <f t="shared" si="819"/>
        <v>617.64119100000005</v>
      </c>
      <c r="P11589" s="17">
        <f t="shared" si="820"/>
        <v>1.602872370602627E-2</v>
      </c>
      <c r="Q11589" s="17">
        <f t="shared" si="821"/>
        <v>1.602872370602627E-2</v>
      </c>
    </row>
    <row r="11590" spans="1:17" x14ac:dyDescent="0.35">
      <c r="A11590" t="s">
        <v>2970</v>
      </c>
      <c r="B11590" t="s">
        <v>19</v>
      </c>
      <c r="C11590" t="s">
        <v>20</v>
      </c>
      <c r="D11590" t="s">
        <v>14</v>
      </c>
      <c r="E11590" t="s">
        <v>21</v>
      </c>
      <c r="F11590" t="s">
        <v>22</v>
      </c>
      <c r="G11590" t="s">
        <v>3040</v>
      </c>
      <c r="H11590">
        <v>12</v>
      </c>
      <c r="I11590">
        <v>52</v>
      </c>
      <c r="J11590">
        <v>1818</v>
      </c>
      <c r="K11590">
        <v>5000</v>
      </c>
      <c r="L11590" s="17">
        <f>IF($E11590&lt;&gt;"",VLOOKUP($E11590,GEMWs!$E$14:$L$20,7,FALSE),"")</f>
        <v>37.754918937403332</v>
      </c>
      <c r="M11590" s="17">
        <f>IF($E11590&lt;&gt;"",VLOOKUP($E11590,GEMWs!$E$14:$L$20,8,FALSE),"")</f>
        <v>96.174593288388181</v>
      </c>
      <c r="N11590" s="17">
        <f t="shared" si="818"/>
        <v>1818</v>
      </c>
      <c r="O11590" s="17">
        <f t="shared" si="819"/>
        <v>5000</v>
      </c>
      <c r="P11590" s="17">
        <f t="shared" si="820"/>
        <v>2.3999999999999998E-3</v>
      </c>
      <c r="Q11590" s="17">
        <f t="shared" si="821"/>
        <v>6.6006600660066007E-3</v>
      </c>
    </row>
    <row r="11591" spans="1:17" x14ac:dyDescent="0.35">
      <c r="A11591" t="s">
        <v>2970</v>
      </c>
      <c r="B11591" t="s">
        <v>735</v>
      </c>
      <c r="C11591" t="s">
        <v>736</v>
      </c>
      <c r="D11591" t="s">
        <v>14</v>
      </c>
      <c r="E11591" t="s">
        <v>21</v>
      </c>
      <c r="F11591" t="s">
        <v>22</v>
      </c>
      <c r="G11591" t="s">
        <v>3040</v>
      </c>
      <c r="H11591">
        <v>29.1</v>
      </c>
      <c r="I11591">
        <v>53</v>
      </c>
      <c r="J11591">
        <v>21.049858</v>
      </c>
      <c r="K11591">
        <v>140.07230300000001</v>
      </c>
      <c r="L11591" s="17">
        <f>IF($E11591&lt;&gt;"",VLOOKUP($E11591,GEMWs!$E$14:$L$20,7,FALSE),"")</f>
        <v>37.754918937403332</v>
      </c>
      <c r="M11591" s="17">
        <f>IF($E11591&lt;&gt;"",VLOOKUP($E11591,GEMWs!$E$14:$L$20,8,FALSE),"")</f>
        <v>96.174593288388181</v>
      </c>
      <c r="N11591" s="17">
        <f t="shared" si="818"/>
        <v>21.049858</v>
      </c>
      <c r="O11591" s="17">
        <f t="shared" si="819"/>
        <v>140.07230300000001</v>
      </c>
      <c r="P11591" s="17">
        <f t="shared" si="820"/>
        <v>0.20774985044687957</v>
      </c>
      <c r="Q11591" s="17">
        <f t="shared" si="821"/>
        <v>1.3824321285207719</v>
      </c>
    </row>
    <row r="11592" spans="1:17" x14ac:dyDescent="0.35">
      <c r="A11592" t="s">
        <v>2970</v>
      </c>
      <c r="B11592" t="s">
        <v>218</v>
      </c>
      <c r="C11592" t="s">
        <v>219</v>
      </c>
      <c r="D11592" t="s">
        <v>14</v>
      </c>
      <c r="E11592" t="s">
        <v>21</v>
      </c>
      <c r="F11592" t="s">
        <v>22</v>
      </c>
      <c r="G11592" t="s">
        <v>3040</v>
      </c>
      <c r="H11592">
        <v>687.9</v>
      </c>
      <c r="I11592">
        <v>483</v>
      </c>
      <c r="J11592">
        <v>100</v>
      </c>
      <c r="K11592">
        <v>750</v>
      </c>
      <c r="L11592" s="17">
        <f>IF($E11592&lt;&gt;"",VLOOKUP($E11592,GEMWs!$E$14:$L$20,7,FALSE),"")</f>
        <v>37.754918937403332</v>
      </c>
      <c r="M11592" s="17">
        <f>IF($E11592&lt;&gt;"",VLOOKUP($E11592,GEMWs!$E$14:$L$20,8,FALSE),"")</f>
        <v>96.174593288388181</v>
      </c>
      <c r="N11592" s="17">
        <f t="shared" si="818"/>
        <v>100</v>
      </c>
      <c r="O11592" s="17">
        <f t="shared" si="819"/>
        <v>750</v>
      </c>
      <c r="P11592" s="17">
        <f t="shared" si="820"/>
        <v>0.91720000000000002</v>
      </c>
      <c r="Q11592" s="17">
        <f t="shared" si="821"/>
        <v>6.8789999999999996</v>
      </c>
    </row>
    <row r="11593" spans="1:17" x14ac:dyDescent="0.35">
      <c r="A11593" t="s">
        <v>2970</v>
      </c>
      <c r="B11593" t="s">
        <v>783</v>
      </c>
      <c r="C11593" t="s">
        <v>784</v>
      </c>
      <c r="D11593" t="s">
        <v>14</v>
      </c>
      <c r="E11593" t="s">
        <v>21</v>
      </c>
      <c r="F11593" t="s">
        <v>22</v>
      </c>
      <c r="G11593" t="s">
        <v>3040</v>
      </c>
      <c r="H11593">
        <v>953.1</v>
      </c>
      <c r="I11593">
        <v>64</v>
      </c>
      <c r="J11593">
        <v>333</v>
      </c>
      <c r="K11593">
        <v>333</v>
      </c>
      <c r="L11593" s="17">
        <f>IF($E11593&lt;&gt;"",VLOOKUP($E11593,GEMWs!$E$14:$L$20,7,FALSE),"")</f>
        <v>37.754918937403332</v>
      </c>
      <c r="M11593" s="17">
        <f>IF($E11593&lt;&gt;"",VLOOKUP($E11593,GEMWs!$E$14:$L$20,8,FALSE),"")</f>
        <v>96.174593288388181</v>
      </c>
      <c r="N11593" s="17">
        <f t="shared" si="818"/>
        <v>333</v>
      </c>
      <c r="O11593" s="17">
        <f t="shared" si="819"/>
        <v>333</v>
      </c>
      <c r="P11593" s="17">
        <f t="shared" si="820"/>
        <v>2.862162162162162</v>
      </c>
      <c r="Q11593" s="17">
        <f t="shared" si="821"/>
        <v>2.862162162162162</v>
      </c>
    </row>
    <row r="11594" spans="1:17" x14ac:dyDescent="0.35">
      <c r="A11594" t="s">
        <v>2970</v>
      </c>
      <c r="B11594" t="s">
        <v>626</v>
      </c>
      <c r="C11594" t="s">
        <v>627</v>
      </c>
      <c r="D11594" t="s">
        <v>14</v>
      </c>
      <c r="E11594" t="s">
        <v>21</v>
      </c>
      <c r="F11594" t="s">
        <v>22</v>
      </c>
      <c r="G11594" t="s">
        <v>3040</v>
      </c>
      <c r="H11594">
        <v>392.7</v>
      </c>
      <c r="I11594">
        <v>68</v>
      </c>
      <c r="J11594">
        <v>18140</v>
      </c>
      <c r="K11594">
        <v>27220</v>
      </c>
      <c r="L11594" s="17">
        <f>IF($E11594&lt;&gt;"",VLOOKUP($E11594,GEMWs!$E$14:$L$20,7,FALSE),"")</f>
        <v>37.754918937403332</v>
      </c>
      <c r="M11594" s="17">
        <f>IF($E11594&lt;&gt;"",VLOOKUP($E11594,GEMWs!$E$14:$L$20,8,FALSE),"")</f>
        <v>96.174593288388181</v>
      </c>
      <c r="N11594" s="17">
        <f t="shared" si="818"/>
        <v>18140</v>
      </c>
      <c r="O11594" s="17">
        <f t="shared" si="819"/>
        <v>27220</v>
      </c>
      <c r="P11594" s="17">
        <f t="shared" si="820"/>
        <v>1.4426891991182954E-2</v>
      </c>
      <c r="Q11594" s="17">
        <f t="shared" si="821"/>
        <v>2.1648291069459757E-2</v>
      </c>
    </row>
    <row r="11595" spans="1:17" x14ac:dyDescent="0.35">
      <c r="A11595" t="s">
        <v>2970</v>
      </c>
      <c r="B11595" t="s">
        <v>821</v>
      </c>
      <c r="D11595" t="s">
        <v>22</v>
      </c>
      <c r="G11595" t="s">
        <v>3040</v>
      </c>
      <c r="H11595">
        <v>5.8</v>
      </c>
      <c r="J11595">
        <v>0</v>
      </c>
      <c r="K11595">
        <v>0</v>
      </c>
      <c r="L11595" s="17" t="str">
        <f>IF($E11595&lt;&gt;"",VLOOKUP($E11595,GEMWs!$E$14:$L$20,7,FALSE),"")</f>
        <v/>
      </c>
      <c r="M11595" s="17" t="str">
        <f>IF($E11595&lt;&gt;"",VLOOKUP($E11595,GEMWs!$E$14:$L$20,8,FALSE),"")</f>
        <v/>
      </c>
      <c r="N11595" s="17">
        <f t="shared" ca="1" si="818"/>
        <v>0</v>
      </c>
      <c r="O11595" s="17">
        <f t="shared" ca="1" si="819"/>
        <v>0</v>
      </c>
      <c r="P11595" s="17">
        <f t="shared" ca="1" si="820"/>
        <v>0</v>
      </c>
      <c r="Q11595" s="17">
        <f t="shared" ca="1" si="821"/>
        <v>0</v>
      </c>
    </row>
    <row r="11596" spans="1:17" x14ac:dyDescent="0.35">
      <c r="A11596" t="s">
        <v>2970</v>
      </c>
      <c r="B11596" t="s">
        <v>785</v>
      </c>
      <c r="C11596" t="s">
        <v>786</v>
      </c>
      <c r="D11596" t="s">
        <v>14</v>
      </c>
      <c r="E11596" t="s">
        <v>21</v>
      </c>
      <c r="F11596" t="s">
        <v>22</v>
      </c>
      <c r="G11596" t="s">
        <v>3040</v>
      </c>
      <c r="H11596">
        <v>2300.8000000000002</v>
      </c>
      <c r="I11596">
        <v>74</v>
      </c>
      <c r="J11596">
        <v>65</v>
      </c>
      <c r="K11596">
        <v>91</v>
      </c>
      <c r="L11596" s="17">
        <f>IF($E11596&lt;&gt;"",VLOOKUP($E11596,GEMWs!$E$14:$L$20,7,FALSE),"")</f>
        <v>37.754918937403332</v>
      </c>
      <c r="M11596" s="17">
        <f>IF($E11596&lt;&gt;"",VLOOKUP($E11596,GEMWs!$E$14:$L$20,8,FALSE),"")</f>
        <v>96.174593288388181</v>
      </c>
      <c r="N11596" s="17">
        <f t="shared" si="818"/>
        <v>65</v>
      </c>
      <c r="O11596" s="17">
        <f t="shared" si="819"/>
        <v>91</v>
      </c>
      <c r="P11596" s="17">
        <f t="shared" si="820"/>
        <v>25.283516483516486</v>
      </c>
      <c r="Q11596" s="17">
        <f t="shared" si="821"/>
        <v>35.39692307692308</v>
      </c>
    </row>
    <row r="11597" spans="1:17" x14ac:dyDescent="0.35">
      <c r="A11597" t="s">
        <v>2970</v>
      </c>
      <c r="B11597" t="s">
        <v>628</v>
      </c>
      <c r="C11597" t="s">
        <v>629</v>
      </c>
      <c r="D11597" t="s">
        <v>14</v>
      </c>
      <c r="E11597" t="s">
        <v>21</v>
      </c>
      <c r="F11597" t="s">
        <v>22</v>
      </c>
      <c r="G11597" t="s">
        <v>3040</v>
      </c>
      <c r="H11597">
        <v>114.5</v>
      </c>
      <c r="I11597">
        <v>76</v>
      </c>
      <c r="J11597">
        <v>27215</v>
      </c>
      <c r="K11597">
        <v>27215</v>
      </c>
      <c r="L11597" s="17">
        <f>IF($E11597&lt;&gt;"",VLOOKUP($E11597,GEMWs!$E$14:$L$20,7,FALSE),"")</f>
        <v>37.754918937403332</v>
      </c>
      <c r="M11597" s="17">
        <f>IF($E11597&lt;&gt;"",VLOOKUP($E11597,GEMWs!$E$14:$L$20,8,FALSE),"")</f>
        <v>96.174593288388181</v>
      </c>
      <c r="N11597" s="17">
        <f t="shared" si="818"/>
        <v>27215</v>
      </c>
      <c r="O11597" s="17">
        <f t="shared" si="819"/>
        <v>27215</v>
      </c>
      <c r="P11597" s="17">
        <f t="shared" si="820"/>
        <v>4.2072386551534084E-3</v>
      </c>
      <c r="Q11597" s="17">
        <f t="shared" si="821"/>
        <v>4.2072386551534084E-3</v>
      </c>
    </row>
    <row r="11598" spans="1:17" x14ac:dyDescent="0.35">
      <c r="A11598" t="s">
        <v>2970</v>
      </c>
      <c r="B11598" t="s">
        <v>2363</v>
      </c>
      <c r="C11598" t="s">
        <v>2364</v>
      </c>
      <c r="D11598" t="s">
        <v>14</v>
      </c>
      <c r="E11598" t="s">
        <v>21</v>
      </c>
      <c r="F11598" t="s">
        <v>22</v>
      </c>
      <c r="G11598" t="s">
        <v>3040</v>
      </c>
      <c r="H11598">
        <v>162</v>
      </c>
      <c r="I11598">
        <v>88</v>
      </c>
      <c r="J11598">
        <v>454</v>
      </c>
      <c r="K11598">
        <v>909</v>
      </c>
      <c r="L11598" s="17">
        <f>IF($E11598&lt;&gt;"",VLOOKUP($E11598,GEMWs!$E$14:$L$20,7,FALSE),"")</f>
        <v>37.754918937403332</v>
      </c>
      <c r="M11598" s="17">
        <f>IF($E11598&lt;&gt;"",VLOOKUP($E11598,GEMWs!$E$14:$L$20,8,FALSE),"")</f>
        <v>96.174593288388181</v>
      </c>
      <c r="N11598" s="17">
        <f t="shared" si="818"/>
        <v>454</v>
      </c>
      <c r="O11598" s="17">
        <f t="shared" si="819"/>
        <v>909</v>
      </c>
      <c r="P11598" s="17">
        <f t="shared" si="820"/>
        <v>0.17821782178217821</v>
      </c>
      <c r="Q11598" s="17">
        <f t="shared" si="821"/>
        <v>0.35682819383259912</v>
      </c>
    </row>
    <row r="11599" spans="1:17" x14ac:dyDescent="0.35">
      <c r="A11599" t="s">
        <v>2970</v>
      </c>
      <c r="B11599" t="s">
        <v>59</v>
      </c>
      <c r="C11599" t="s">
        <v>60</v>
      </c>
      <c r="D11599" t="s">
        <v>14</v>
      </c>
      <c r="E11599" t="s">
        <v>21</v>
      </c>
      <c r="F11599" t="s">
        <v>14</v>
      </c>
      <c r="G11599" t="s">
        <v>3040</v>
      </c>
      <c r="H11599">
        <v>683.6</v>
      </c>
      <c r="I11599">
        <v>91</v>
      </c>
      <c r="J11599">
        <v>186.795131</v>
      </c>
      <c r="K11599">
        <v>9072</v>
      </c>
      <c r="L11599" s="17">
        <f>IF($E11599&lt;&gt;"",VLOOKUP($E11599,GEMWs!$E$14:$L$20,7,FALSE),"")</f>
        <v>37.754918937403332</v>
      </c>
      <c r="M11599" s="17">
        <f>IF($E11599&lt;&gt;"",VLOOKUP($E11599,GEMWs!$E$14:$L$20,8,FALSE),"")</f>
        <v>96.174593288388181</v>
      </c>
      <c r="N11599" s="17">
        <f t="shared" si="818"/>
        <v>186.795131</v>
      </c>
      <c r="O11599" s="17">
        <f t="shared" si="819"/>
        <v>9072</v>
      </c>
      <c r="P11599" s="17">
        <f t="shared" si="820"/>
        <v>7.5352733686067028E-2</v>
      </c>
      <c r="Q11599" s="17">
        <f t="shared" si="821"/>
        <v>3.6596242971665038</v>
      </c>
    </row>
    <row r="11600" spans="1:17" x14ac:dyDescent="0.35">
      <c r="A11600" t="s">
        <v>2970</v>
      </c>
      <c r="B11600" t="s">
        <v>789</v>
      </c>
      <c r="C11600" t="s">
        <v>790</v>
      </c>
      <c r="D11600" t="s">
        <v>14</v>
      </c>
      <c r="E11600" t="s">
        <v>21</v>
      </c>
      <c r="F11600" t="s">
        <v>22</v>
      </c>
      <c r="G11600" t="s">
        <v>3040</v>
      </c>
      <c r="H11600">
        <v>10.199999999999999</v>
      </c>
      <c r="I11600">
        <v>93</v>
      </c>
      <c r="J11600">
        <v>140.94804400000001</v>
      </c>
      <c r="K11600">
        <v>140.94804400000001</v>
      </c>
      <c r="L11600" s="17">
        <f>IF($E11600&lt;&gt;"",VLOOKUP($E11600,GEMWs!$E$14:$L$20,7,FALSE),"")</f>
        <v>37.754918937403332</v>
      </c>
      <c r="M11600" s="17">
        <f>IF($E11600&lt;&gt;"",VLOOKUP($E11600,GEMWs!$E$14:$L$20,8,FALSE),"")</f>
        <v>96.174593288388181</v>
      </c>
      <c r="N11600" s="17">
        <f t="shared" si="818"/>
        <v>140.94804400000001</v>
      </c>
      <c r="O11600" s="17">
        <f t="shared" si="819"/>
        <v>140.94804400000001</v>
      </c>
      <c r="P11600" s="17">
        <f t="shared" si="820"/>
        <v>7.2367091522036298E-2</v>
      </c>
      <c r="Q11600" s="17">
        <f t="shared" si="821"/>
        <v>7.2367091522036298E-2</v>
      </c>
    </row>
    <row r="11601" spans="1:17" x14ac:dyDescent="0.35">
      <c r="A11601" t="s">
        <v>2970</v>
      </c>
      <c r="B11601" t="s">
        <v>879</v>
      </c>
      <c r="C11601" t="s">
        <v>880</v>
      </c>
      <c r="D11601" t="s">
        <v>14</v>
      </c>
      <c r="E11601" t="s">
        <v>21</v>
      </c>
      <c r="G11601" t="s">
        <v>3040</v>
      </c>
      <c r="H11601">
        <v>128.80000000000001</v>
      </c>
      <c r="J11601">
        <v>0</v>
      </c>
      <c r="K11601">
        <v>0</v>
      </c>
      <c r="L11601" s="17">
        <f>IF($E11601&lt;&gt;"",VLOOKUP($E11601,GEMWs!$E$14:$L$20,7,FALSE),"")</f>
        <v>37.754918937403332</v>
      </c>
      <c r="M11601" s="17">
        <f>IF($E11601&lt;&gt;"",VLOOKUP($E11601,GEMWs!$E$14:$L$20,8,FALSE),"")</f>
        <v>96.174593288388181</v>
      </c>
      <c r="N11601" s="17">
        <f t="shared" ca="1" si="818"/>
        <v>37.754918937403332</v>
      </c>
      <c r="O11601" s="17">
        <f t="shared" ca="1" si="819"/>
        <v>96.174593288388181</v>
      </c>
      <c r="P11601" s="17">
        <f t="shared" ca="1" si="820"/>
        <v>1.3392310338530011</v>
      </c>
      <c r="Q11601" s="17">
        <f t="shared" ca="1" si="821"/>
        <v>3.4114760043200474</v>
      </c>
    </row>
    <row r="11602" spans="1:17" x14ac:dyDescent="0.35">
      <c r="A11602" t="s">
        <v>2970</v>
      </c>
      <c r="B11602" t="s">
        <v>819</v>
      </c>
      <c r="C11602" t="s">
        <v>820</v>
      </c>
      <c r="D11602" t="s">
        <v>14</v>
      </c>
      <c r="E11602" t="s">
        <v>21</v>
      </c>
      <c r="F11602" t="s">
        <v>22</v>
      </c>
      <c r="G11602" t="s">
        <v>3040</v>
      </c>
      <c r="H11602">
        <v>850.5</v>
      </c>
      <c r="I11602">
        <v>112</v>
      </c>
      <c r="J11602">
        <v>230</v>
      </c>
      <c r="K11602">
        <v>230</v>
      </c>
      <c r="L11602" s="17">
        <f>IF($E11602&lt;&gt;"",VLOOKUP($E11602,GEMWs!$E$14:$L$20,7,FALSE),"")</f>
        <v>37.754918937403332</v>
      </c>
      <c r="M11602" s="17">
        <f>IF($E11602&lt;&gt;"",VLOOKUP($E11602,GEMWs!$E$14:$L$20,8,FALSE),"")</f>
        <v>96.174593288388181</v>
      </c>
      <c r="N11602" s="17">
        <f t="shared" si="818"/>
        <v>230</v>
      </c>
      <c r="O11602" s="17">
        <f t="shared" si="819"/>
        <v>230</v>
      </c>
      <c r="P11602" s="17">
        <f t="shared" si="820"/>
        <v>3.6978260869565216</v>
      </c>
      <c r="Q11602" s="17">
        <f t="shared" si="821"/>
        <v>3.6978260869565216</v>
      </c>
    </row>
    <row r="11603" spans="1:17" x14ac:dyDescent="0.35">
      <c r="A11603" t="s">
        <v>2970</v>
      </c>
      <c r="B11603" t="s">
        <v>791</v>
      </c>
      <c r="C11603" t="s">
        <v>792</v>
      </c>
      <c r="D11603" t="s">
        <v>14</v>
      </c>
      <c r="E11603" t="s">
        <v>18</v>
      </c>
      <c r="F11603" t="s">
        <v>22</v>
      </c>
      <c r="G11603" t="s">
        <v>3040</v>
      </c>
      <c r="H11603">
        <v>0.4</v>
      </c>
      <c r="I11603">
        <v>113</v>
      </c>
      <c r="J11603">
        <v>160000</v>
      </c>
      <c r="K11603">
        <v>160000</v>
      </c>
      <c r="L11603" s="17">
        <f>IF($E11603&lt;&gt;"",VLOOKUP($E11603,GEMWs!$E$14:$L$20,7,FALSE),"")</f>
        <v>5950.3939027696888</v>
      </c>
      <c r="M11603" s="17">
        <f>IF($E11603&lt;&gt;"",VLOOKUP($E11603,GEMWs!$E$14:$L$20,8,FALSE),"")</f>
        <v>10539.430626954083</v>
      </c>
      <c r="N11603" s="17">
        <f t="shared" ref="N11603:N11666" si="822">IF($I11603&lt;&gt;"",J11603,IF(AND($D11603="Y",$M$6=236),L11603,0))</f>
        <v>160000</v>
      </c>
      <c r="O11603" s="17">
        <f t="shared" ref="O11603:O11666" si="823">IF($I11603&lt;&gt;"",K11603,IF(AND($D11603="Y",$M$6=236),M11603,0))</f>
        <v>160000</v>
      </c>
      <c r="P11603" s="17">
        <f t="shared" si="820"/>
        <v>2.5000000000000002E-6</v>
      </c>
      <c r="Q11603" s="17">
        <f t="shared" si="821"/>
        <v>2.5000000000000002E-6</v>
      </c>
    </row>
    <row r="11604" spans="1:17" x14ac:dyDescent="0.35">
      <c r="A11604" t="s">
        <v>2970</v>
      </c>
      <c r="B11604" t="s">
        <v>170</v>
      </c>
      <c r="C11604" t="s">
        <v>171</v>
      </c>
      <c r="D11604" t="s">
        <v>14</v>
      </c>
      <c r="E11604" t="s">
        <v>21</v>
      </c>
      <c r="F11604" t="s">
        <v>22</v>
      </c>
      <c r="G11604" t="s">
        <v>3040</v>
      </c>
      <c r="H11604">
        <v>1392.6</v>
      </c>
      <c r="I11604">
        <v>114</v>
      </c>
      <c r="J11604">
        <v>15000</v>
      </c>
      <c r="K11604">
        <v>20000</v>
      </c>
      <c r="L11604" s="17">
        <f>IF($E11604&lt;&gt;"",VLOOKUP($E11604,GEMWs!$E$14:$L$20,7,FALSE),"")</f>
        <v>37.754918937403332</v>
      </c>
      <c r="M11604" s="17">
        <f>IF($E11604&lt;&gt;"",VLOOKUP($E11604,GEMWs!$E$14:$L$20,8,FALSE),"")</f>
        <v>96.174593288388181</v>
      </c>
      <c r="N11604" s="17">
        <f t="shared" si="822"/>
        <v>15000</v>
      </c>
      <c r="O11604" s="17">
        <f t="shared" si="823"/>
        <v>20000</v>
      </c>
      <c r="P11604" s="17">
        <f t="shared" si="820"/>
        <v>6.9629999999999997E-2</v>
      </c>
      <c r="Q11604" s="17">
        <f t="shared" si="821"/>
        <v>9.2839999999999992E-2</v>
      </c>
    </row>
    <row r="11605" spans="1:17" x14ac:dyDescent="0.35">
      <c r="A11605" t="s">
        <v>2970</v>
      </c>
      <c r="B11605" t="s">
        <v>1294</v>
      </c>
      <c r="C11605" t="s">
        <v>1295</v>
      </c>
      <c r="D11605" t="s">
        <v>14</v>
      </c>
      <c r="E11605" t="s">
        <v>21</v>
      </c>
      <c r="F11605" t="s">
        <v>22</v>
      </c>
      <c r="G11605" t="s">
        <v>3040</v>
      </c>
      <c r="H11605">
        <v>45.9</v>
      </c>
      <c r="I11605">
        <v>135</v>
      </c>
      <c r="J11605">
        <v>694.65203599999995</v>
      </c>
      <c r="K11605">
        <v>7164.5328179999997</v>
      </c>
      <c r="L11605" s="17">
        <f>IF($E11605&lt;&gt;"",VLOOKUP($E11605,GEMWs!$E$14:$L$20,7,FALSE),"")</f>
        <v>37.754918937403332</v>
      </c>
      <c r="M11605" s="17">
        <f>IF($E11605&lt;&gt;"",VLOOKUP($E11605,GEMWs!$E$14:$L$20,8,FALSE),"")</f>
        <v>96.174593288388181</v>
      </c>
      <c r="N11605" s="17">
        <f t="shared" si="822"/>
        <v>694.65203599999995</v>
      </c>
      <c r="O11605" s="17">
        <f t="shared" si="823"/>
        <v>7164.5328179999997</v>
      </c>
      <c r="P11605" s="17">
        <f t="shared" si="820"/>
        <v>6.4065586921008928E-3</v>
      </c>
      <c r="Q11605" s="17">
        <f t="shared" si="821"/>
        <v>6.607624770569305E-2</v>
      </c>
    </row>
    <row r="11606" spans="1:17" x14ac:dyDescent="0.35">
      <c r="A11606" t="s">
        <v>2970</v>
      </c>
      <c r="B11606" t="s">
        <v>757</v>
      </c>
      <c r="C11606" t="s">
        <v>758</v>
      </c>
      <c r="D11606" t="s">
        <v>14</v>
      </c>
      <c r="E11606" t="s">
        <v>21</v>
      </c>
      <c r="F11606" t="s">
        <v>22</v>
      </c>
      <c r="G11606" t="s">
        <v>3040</v>
      </c>
      <c r="H11606">
        <v>289.8</v>
      </c>
      <c r="I11606">
        <v>140</v>
      </c>
      <c r="J11606">
        <v>3182</v>
      </c>
      <c r="K11606">
        <v>7000</v>
      </c>
      <c r="L11606" s="17">
        <f>IF($E11606&lt;&gt;"",VLOOKUP($E11606,GEMWs!$E$14:$L$20,7,FALSE),"")</f>
        <v>37.754918937403332</v>
      </c>
      <c r="M11606" s="17">
        <f>IF($E11606&lt;&gt;"",VLOOKUP($E11606,GEMWs!$E$14:$L$20,8,FALSE),"")</f>
        <v>96.174593288388181</v>
      </c>
      <c r="N11606" s="17">
        <f t="shared" si="822"/>
        <v>3182</v>
      </c>
      <c r="O11606" s="17">
        <f t="shared" si="823"/>
        <v>7000</v>
      </c>
      <c r="P11606" s="17">
        <f t="shared" si="820"/>
        <v>4.1399999999999999E-2</v>
      </c>
      <c r="Q11606" s="17">
        <f t="shared" si="821"/>
        <v>9.1074795725958516E-2</v>
      </c>
    </row>
    <row r="11607" spans="1:17" x14ac:dyDescent="0.35">
      <c r="A11607" t="s">
        <v>2970</v>
      </c>
      <c r="B11607" t="s">
        <v>2814</v>
      </c>
      <c r="C11607" t="s">
        <v>2815</v>
      </c>
      <c r="D11607" t="s">
        <v>14</v>
      </c>
      <c r="E11607" t="s">
        <v>18</v>
      </c>
      <c r="G11607" t="s">
        <v>3040</v>
      </c>
      <c r="H11607">
        <v>39.4</v>
      </c>
      <c r="J11607">
        <v>0</v>
      </c>
      <c r="K11607">
        <v>0</v>
      </c>
      <c r="L11607" s="17">
        <f>IF($E11607&lt;&gt;"",VLOOKUP($E11607,GEMWs!$E$14:$L$20,7,FALSE),"")</f>
        <v>5950.3939027696888</v>
      </c>
      <c r="M11607" s="17">
        <f>IF($E11607&lt;&gt;"",VLOOKUP($E11607,GEMWs!$E$14:$L$20,8,FALSE),"")</f>
        <v>10539.430626954083</v>
      </c>
      <c r="N11607" s="17">
        <f t="shared" ca="1" si="822"/>
        <v>5950.3939027696888</v>
      </c>
      <c r="O11607" s="17">
        <f t="shared" ca="1" si="823"/>
        <v>10539.430626954083</v>
      </c>
      <c r="P11607" s="17">
        <f t="shared" ca="1" si="820"/>
        <v>3.738342363508367E-3</v>
      </c>
      <c r="Q11607" s="17">
        <f t="shared" ca="1" si="821"/>
        <v>6.621410387917471E-3</v>
      </c>
    </row>
    <row r="11608" spans="1:17" x14ac:dyDescent="0.35">
      <c r="A11608" t="s">
        <v>2970</v>
      </c>
      <c r="B11608" t="s">
        <v>1739</v>
      </c>
      <c r="C11608" t="s">
        <v>1740</v>
      </c>
      <c r="D11608" t="s">
        <v>14</v>
      </c>
      <c r="E11608" t="s">
        <v>18</v>
      </c>
      <c r="F11608" t="s">
        <v>22</v>
      </c>
      <c r="G11608" t="s">
        <v>3040</v>
      </c>
      <c r="H11608">
        <v>6.8</v>
      </c>
      <c r="I11608">
        <v>146</v>
      </c>
      <c r="J11608">
        <v>18000</v>
      </c>
      <c r="K11608">
        <v>18000</v>
      </c>
      <c r="L11608" s="17">
        <f>IF($E11608&lt;&gt;"",VLOOKUP($E11608,GEMWs!$E$14:$L$20,7,FALSE),"")</f>
        <v>5950.3939027696888</v>
      </c>
      <c r="M11608" s="17">
        <f>IF($E11608&lt;&gt;"",VLOOKUP($E11608,GEMWs!$E$14:$L$20,8,FALSE),"")</f>
        <v>10539.430626954083</v>
      </c>
      <c r="N11608" s="17">
        <f t="shared" si="822"/>
        <v>18000</v>
      </c>
      <c r="O11608" s="17">
        <f t="shared" si="823"/>
        <v>18000</v>
      </c>
      <c r="P11608" s="17">
        <f t="shared" si="820"/>
        <v>3.7777777777777777E-4</v>
      </c>
      <c r="Q11608" s="17">
        <f t="shared" si="821"/>
        <v>3.7777777777777777E-4</v>
      </c>
    </row>
    <row r="11609" spans="1:17" x14ac:dyDescent="0.35">
      <c r="A11609" t="s">
        <v>2970</v>
      </c>
      <c r="B11609" t="s">
        <v>1382</v>
      </c>
      <c r="D11609" t="s">
        <v>22</v>
      </c>
      <c r="G11609" t="s">
        <v>3040</v>
      </c>
      <c r="H11609">
        <v>8994.2999999999993</v>
      </c>
      <c r="J11609">
        <v>0</v>
      </c>
      <c r="K11609">
        <v>0</v>
      </c>
      <c r="L11609" s="17" t="str">
        <f>IF($E11609&lt;&gt;"",VLOOKUP($E11609,GEMWs!$E$14:$L$20,7,FALSE),"")</f>
        <v/>
      </c>
      <c r="M11609" s="17" t="str">
        <f>IF($E11609&lt;&gt;"",VLOOKUP($E11609,GEMWs!$E$14:$L$20,8,FALSE),"")</f>
        <v/>
      </c>
      <c r="N11609" s="17">
        <f t="shared" ca="1" si="822"/>
        <v>0</v>
      </c>
      <c r="O11609" s="17">
        <f t="shared" ca="1" si="823"/>
        <v>0</v>
      </c>
      <c r="P11609" s="17">
        <f t="shared" ca="1" si="820"/>
        <v>0</v>
      </c>
      <c r="Q11609" s="17">
        <f t="shared" ca="1" si="821"/>
        <v>0</v>
      </c>
    </row>
    <row r="11610" spans="1:17" x14ac:dyDescent="0.35">
      <c r="A11610" t="s">
        <v>2970</v>
      </c>
      <c r="B11610" t="s">
        <v>172</v>
      </c>
      <c r="C11610" t="s">
        <v>173</v>
      </c>
      <c r="D11610" t="s">
        <v>14</v>
      </c>
      <c r="E11610" t="s">
        <v>21</v>
      </c>
      <c r="F11610" t="s">
        <v>22</v>
      </c>
      <c r="G11610" t="s">
        <v>3040</v>
      </c>
      <c r="H11610">
        <v>127.5</v>
      </c>
      <c r="I11610">
        <v>154</v>
      </c>
      <c r="J11610">
        <v>180000</v>
      </c>
      <c r="K11610">
        <v>180000</v>
      </c>
      <c r="L11610" s="17">
        <f>IF($E11610&lt;&gt;"",VLOOKUP($E11610,GEMWs!$E$14:$L$20,7,FALSE),"")</f>
        <v>37.754918937403332</v>
      </c>
      <c r="M11610" s="17">
        <f>IF($E11610&lt;&gt;"",VLOOKUP($E11610,GEMWs!$E$14:$L$20,8,FALSE),"")</f>
        <v>96.174593288388181</v>
      </c>
      <c r="N11610" s="17">
        <f t="shared" si="822"/>
        <v>180000</v>
      </c>
      <c r="O11610" s="17">
        <f t="shared" si="823"/>
        <v>180000</v>
      </c>
      <c r="P11610" s="17">
        <f t="shared" si="820"/>
        <v>7.0833333333333338E-4</v>
      </c>
      <c r="Q11610" s="17">
        <f t="shared" si="821"/>
        <v>7.0833333333333338E-4</v>
      </c>
    </row>
    <row r="11611" spans="1:17" x14ac:dyDescent="0.35">
      <c r="A11611" t="s">
        <v>2970</v>
      </c>
      <c r="B11611" t="s">
        <v>188</v>
      </c>
      <c r="C11611" t="s">
        <v>189</v>
      </c>
      <c r="D11611" t="s">
        <v>14</v>
      </c>
      <c r="E11611" t="s">
        <v>18</v>
      </c>
      <c r="F11611" t="s">
        <v>22</v>
      </c>
      <c r="G11611" t="s">
        <v>3040</v>
      </c>
      <c r="H11611">
        <v>80.099999999999994</v>
      </c>
      <c r="I11611">
        <v>156</v>
      </c>
      <c r="J11611">
        <v>14411.9</v>
      </c>
      <c r="K11611">
        <v>16561.68</v>
      </c>
      <c r="L11611" s="17">
        <f>IF($E11611&lt;&gt;"",VLOOKUP($E11611,GEMWs!$E$14:$L$20,7,FALSE),"")</f>
        <v>5950.3939027696888</v>
      </c>
      <c r="M11611" s="17">
        <f>IF($E11611&lt;&gt;"",VLOOKUP($E11611,GEMWs!$E$14:$L$20,8,FALSE),"")</f>
        <v>10539.430626954083</v>
      </c>
      <c r="N11611" s="17">
        <f t="shared" si="822"/>
        <v>14411.9</v>
      </c>
      <c r="O11611" s="17">
        <f t="shared" si="823"/>
        <v>16561.68</v>
      </c>
      <c r="P11611" s="17">
        <f t="shared" si="820"/>
        <v>4.8364658657817318E-3</v>
      </c>
      <c r="Q11611" s="17">
        <f t="shared" si="821"/>
        <v>5.5579070074036037E-3</v>
      </c>
    </row>
    <row r="11612" spans="1:17" x14ac:dyDescent="0.35">
      <c r="A11612" t="s">
        <v>2970</v>
      </c>
      <c r="B11612" t="s">
        <v>87</v>
      </c>
      <c r="C11612" t="s">
        <v>88</v>
      </c>
      <c r="D11612" t="s">
        <v>14</v>
      </c>
      <c r="E11612" t="s">
        <v>21</v>
      </c>
      <c r="F11612" t="s">
        <v>22</v>
      </c>
      <c r="G11612" t="s">
        <v>3040</v>
      </c>
      <c r="H11612">
        <v>347.2</v>
      </c>
      <c r="I11612">
        <v>162</v>
      </c>
      <c r="J11612">
        <v>1942.671564</v>
      </c>
      <c r="K11612">
        <v>1942.671564</v>
      </c>
      <c r="L11612" s="17">
        <f>IF($E11612&lt;&gt;"",VLOOKUP($E11612,GEMWs!$E$14:$L$20,7,FALSE),"")</f>
        <v>37.754918937403332</v>
      </c>
      <c r="M11612" s="17">
        <f>IF($E11612&lt;&gt;"",VLOOKUP($E11612,GEMWs!$E$14:$L$20,8,FALSE),"")</f>
        <v>96.174593288388181</v>
      </c>
      <c r="N11612" s="17">
        <f t="shared" si="822"/>
        <v>1942.671564</v>
      </c>
      <c r="O11612" s="17">
        <f t="shared" si="823"/>
        <v>1942.671564</v>
      </c>
      <c r="P11612" s="17">
        <f t="shared" si="820"/>
        <v>0.17872295370665137</v>
      </c>
      <c r="Q11612" s="17">
        <f t="shared" si="821"/>
        <v>0.17872295370665137</v>
      </c>
    </row>
    <row r="11613" spans="1:17" x14ac:dyDescent="0.35">
      <c r="A11613" t="s">
        <v>2970</v>
      </c>
      <c r="B11613" t="s">
        <v>737</v>
      </c>
      <c r="C11613" t="s">
        <v>738</v>
      </c>
      <c r="D11613" t="s">
        <v>14</v>
      </c>
      <c r="E11613" t="s">
        <v>21</v>
      </c>
      <c r="F11613" t="s">
        <v>22</v>
      </c>
      <c r="G11613" t="s">
        <v>3040</v>
      </c>
      <c r="H11613">
        <v>45.1</v>
      </c>
      <c r="I11613">
        <v>175</v>
      </c>
      <c r="J11613">
        <v>3333</v>
      </c>
      <c r="K11613">
        <v>3333</v>
      </c>
      <c r="L11613" s="17">
        <f>IF($E11613&lt;&gt;"",VLOOKUP($E11613,GEMWs!$E$14:$L$20,7,FALSE),"")</f>
        <v>37.754918937403332</v>
      </c>
      <c r="M11613" s="17">
        <f>IF($E11613&lt;&gt;"",VLOOKUP($E11613,GEMWs!$E$14:$L$20,8,FALSE),"")</f>
        <v>96.174593288388181</v>
      </c>
      <c r="N11613" s="17">
        <f t="shared" si="822"/>
        <v>3333</v>
      </c>
      <c r="O11613" s="17">
        <f t="shared" si="823"/>
        <v>3333</v>
      </c>
      <c r="P11613" s="17">
        <f t="shared" si="820"/>
        <v>1.3531353135313532E-2</v>
      </c>
      <c r="Q11613" s="17">
        <f t="shared" si="821"/>
        <v>1.3531353135313532E-2</v>
      </c>
    </row>
    <row r="11614" spans="1:17" x14ac:dyDescent="0.35">
      <c r="A11614" t="s">
        <v>2970</v>
      </c>
      <c r="B11614" t="s">
        <v>2889</v>
      </c>
      <c r="C11614" t="s">
        <v>2890</v>
      </c>
      <c r="D11614" t="s">
        <v>14</v>
      </c>
      <c r="E11614" t="s">
        <v>18</v>
      </c>
      <c r="G11614" t="s">
        <v>3040</v>
      </c>
      <c r="H11614">
        <v>10.4</v>
      </c>
      <c r="J11614">
        <v>0</v>
      </c>
      <c r="K11614">
        <v>0</v>
      </c>
      <c r="L11614" s="17">
        <f>IF($E11614&lt;&gt;"",VLOOKUP($E11614,GEMWs!$E$14:$L$20,7,FALSE),"")</f>
        <v>5950.3939027696888</v>
      </c>
      <c r="M11614" s="17">
        <f>IF($E11614&lt;&gt;"",VLOOKUP($E11614,GEMWs!$E$14:$L$20,8,FALSE),"")</f>
        <v>10539.430626954083</v>
      </c>
      <c r="N11614" s="17">
        <f t="shared" ca="1" si="822"/>
        <v>5950.3939027696888</v>
      </c>
      <c r="O11614" s="17">
        <f t="shared" ca="1" si="823"/>
        <v>10539.430626954083</v>
      </c>
      <c r="P11614" s="17">
        <f t="shared" ca="1" si="820"/>
        <v>9.8677057310880768E-4</v>
      </c>
      <c r="Q11614" s="17">
        <f t="shared" ca="1" si="821"/>
        <v>1.7477834526482665E-3</v>
      </c>
    </row>
    <row r="11615" spans="1:17" x14ac:dyDescent="0.35">
      <c r="A11615" t="s">
        <v>2970</v>
      </c>
      <c r="B11615" t="s">
        <v>2613</v>
      </c>
      <c r="C11615" t="s">
        <v>158</v>
      </c>
      <c r="D11615" t="s">
        <v>14</v>
      </c>
      <c r="E11615" t="s">
        <v>18</v>
      </c>
      <c r="G11615" t="s">
        <v>3040</v>
      </c>
      <c r="H11615">
        <v>1.4</v>
      </c>
      <c r="J11615">
        <v>0</v>
      </c>
      <c r="K11615">
        <v>0</v>
      </c>
      <c r="L11615" s="17">
        <f>IF($E11615&lt;&gt;"",VLOOKUP($E11615,GEMWs!$E$14:$L$20,7,FALSE),"")</f>
        <v>5950.3939027696888</v>
      </c>
      <c r="M11615" s="17">
        <f>IF($E11615&lt;&gt;"",VLOOKUP($E11615,GEMWs!$E$14:$L$20,8,FALSE),"")</f>
        <v>10539.430626954083</v>
      </c>
      <c r="N11615" s="17">
        <f t="shared" ca="1" si="822"/>
        <v>5950.3939027696888</v>
      </c>
      <c r="O11615" s="17">
        <f t="shared" ca="1" si="823"/>
        <v>10539.430626954083</v>
      </c>
      <c r="P11615" s="17">
        <f t="shared" ca="1" si="820"/>
        <v>1.3283450022618564E-4</v>
      </c>
      <c r="Q11615" s="17">
        <f t="shared" ca="1" si="821"/>
        <v>2.3527854170265125E-4</v>
      </c>
    </row>
    <row r="11616" spans="1:17" x14ac:dyDescent="0.35">
      <c r="A11616" t="s">
        <v>2970</v>
      </c>
      <c r="B11616" t="s">
        <v>801</v>
      </c>
      <c r="C11616" t="s">
        <v>802</v>
      </c>
      <c r="D11616" t="s">
        <v>14</v>
      </c>
      <c r="E11616" t="s">
        <v>21</v>
      </c>
      <c r="F11616" t="s">
        <v>22</v>
      </c>
      <c r="G11616" t="s">
        <v>3040</v>
      </c>
      <c r="H11616">
        <v>27.3</v>
      </c>
      <c r="I11616">
        <v>198</v>
      </c>
      <c r="J11616">
        <v>8835.9703819999995</v>
      </c>
      <c r="K11616">
        <v>8835.9703819999995</v>
      </c>
      <c r="L11616" s="17">
        <f>IF($E11616&lt;&gt;"",VLOOKUP($E11616,GEMWs!$E$14:$L$20,7,FALSE),"")</f>
        <v>37.754918937403332</v>
      </c>
      <c r="M11616" s="17">
        <f>IF($E11616&lt;&gt;"",VLOOKUP($E11616,GEMWs!$E$14:$L$20,8,FALSE),"")</f>
        <v>96.174593288388181</v>
      </c>
      <c r="N11616" s="17">
        <f t="shared" si="822"/>
        <v>8835.9703819999995</v>
      </c>
      <c r="O11616" s="17">
        <f t="shared" si="823"/>
        <v>8835.9703819999995</v>
      </c>
      <c r="P11616" s="17">
        <f t="shared" si="820"/>
        <v>3.0896436746340379E-3</v>
      </c>
      <c r="Q11616" s="17">
        <f t="shared" si="821"/>
        <v>3.0896436746340379E-3</v>
      </c>
    </row>
    <row r="11617" spans="1:17" x14ac:dyDescent="0.35">
      <c r="A11617" t="s">
        <v>2970</v>
      </c>
      <c r="B11617" t="s">
        <v>2888</v>
      </c>
      <c r="C11617" t="s">
        <v>2888</v>
      </c>
      <c r="D11617" t="s">
        <v>14</v>
      </c>
      <c r="E11617" t="s">
        <v>21</v>
      </c>
      <c r="G11617" t="s">
        <v>3040</v>
      </c>
      <c r="H11617">
        <v>20.9</v>
      </c>
      <c r="J11617">
        <v>0</v>
      </c>
      <c r="K11617">
        <v>0</v>
      </c>
      <c r="L11617" s="17">
        <f>IF($E11617&lt;&gt;"",VLOOKUP($E11617,GEMWs!$E$14:$L$20,7,FALSE),"")</f>
        <v>37.754918937403332</v>
      </c>
      <c r="M11617" s="17">
        <f>IF($E11617&lt;&gt;"",VLOOKUP($E11617,GEMWs!$E$14:$L$20,8,FALSE),"")</f>
        <v>96.174593288388181</v>
      </c>
      <c r="N11617" s="17">
        <f t="shared" ca="1" si="822"/>
        <v>37.754918937403332</v>
      </c>
      <c r="O11617" s="17">
        <f t="shared" ca="1" si="823"/>
        <v>96.174593288388181</v>
      </c>
      <c r="P11617" s="17">
        <f t="shared" ca="1" si="820"/>
        <v>0.21731311030689224</v>
      </c>
      <c r="Q11617" s="17">
        <f t="shared" ca="1" si="821"/>
        <v>0.55357025225379641</v>
      </c>
    </row>
    <row r="11618" spans="1:17" x14ac:dyDescent="0.35">
      <c r="A11618" t="s">
        <v>2970</v>
      </c>
      <c r="B11618" t="s">
        <v>194</v>
      </c>
      <c r="D11618" t="s">
        <v>14</v>
      </c>
      <c r="E11618" t="s">
        <v>21</v>
      </c>
      <c r="G11618" t="s">
        <v>3040</v>
      </c>
      <c r="H11618">
        <v>381.7</v>
      </c>
      <c r="J11618">
        <v>0</v>
      </c>
      <c r="K11618">
        <v>0</v>
      </c>
      <c r="L11618" s="17">
        <f>IF($E11618&lt;&gt;"",VLOOKUP($E11618,GEMWs!$E$14:$L$20,7,FALSE),"")</f>
        <v>37.754918937403332</v>
      </c>
      <c r="M11618" s="17">
        <f>IF($E11618&lt;&gt;"",VLOOKUP($E11618,GEMWs!$E$14:$L$20,8,FALSE),"")</f>
        <v>96.174593288388181</v>
      </c>
      <c r="N11618" s="17">
        <f t="shared" ca="1" si="822"/>
        <v>37.754918937403332</v>
      </c>
      <c r="O11618" s="17">
        <f t="shared" ca="1" si="823"/>
        <v>96.174593288388181</v>
      </c>
      <c r="P11618" s="17">
        <f t="shared" ca="1" si="820"/>
        <v>3.9688236461311375</v>
      </c>
      <c r="Q11618" s="17">
        <f t="shared" ca="1" si="821"/>
        <v>10.109940922740387</v>
      </c>
    </row>
    <row r="11619" spans="1:17" x14ac:dyDescent="0.35">
      <c r="A11619" t="s">
        <v>2970</v>
      </c>
      <c r="B11619" t="s">
        <v>2891</v>
      </c>
      <c r="C11619" t="s">
        <v>2892</v>
      </c>
      <c r="D11619" t="s">
        <v>14</v>
      </c>
      <c r="E11619" t="s">
        <v>18</v>
      </c>
      <c r="G11619" t="s">
        <v>3040</v>
      </c>
      <c r="H11619">
        <v>26</v>
      </c>
      <c r="J11619">
        <v>0</v>
      </c>
      <c r="K11619">
        <v>0</v>
      </c>
      <c r="L11619" s="17">
        <f>IF($E11619&lt;&gt;"",VLOOKUP($E11619,GEMWs!$E$14:$L$20,7,FALSE),"")</f>
        <v>5950.3939027696888</v>
      </c>
      <c r="M11619" s="17">
        <f>IF($E11619&lt;&gt;"",VLOOKUP($E11619,GEMWs!$E$14:$L$20,8,FALSE),"")</f>
        <v>10539.430626954083</v>
      </c>
      <c r="N11619" s="17">
        <f t="shared" ca="1" si="822"/>
        <v>5950.3939027696888</v>
      </c>
      <c r="O11619" s="17">
        <f t="shared" ca="1" si="823"/>
        <v>10539.430626954083</v>
      </c>
      <c r="P11619" s="17">
        <f t="shared" ca="1" si="820"/>
        <v>2.4669264327720191E-3</v>
      </c>
      <c r="Q11619" s="17">
        <f t="shared" ca="1" si="821"/>
        <v>4.369458631620666E-3</v>
      </c>
    </row>
    <row r="11620" spans="1:17" x14ac:dyDescent="0.35">
      <c r="A11620" t="s">
        <v>2970</v>
      </c>
      <c r="B11620" t="s">
        <v>245</v>
      </c>
      <c r="D11620" t="s">
        <v>22</v>
      </c>
      <c r="G11620" t="s">
        <v>3040</v>
      </c>
      <c r="H11620">
        <v>134.30000000000001</v>
      </c>
      <c r="J11620">
        <v>0</v>
      </c>
      <c r="K11620">
        <v>0</v>
      </c>
      <c r="L11620" s="17" t="str">
        <f>IF($E11620&lt;&gt;"",VLOOKUP($E11620,GEMWs!$E$14:$L$20,7,FALSE),"")</f>
        <v/>
      </c>
      <c r="M11620" s="17" t="str">
        <f>IF($E11620&lt;&gt;"",VLOOKUP($E11620,GEMWs!$E$14:$L$20,8,FALSE),"")</f>
        <v/>
      </c>
      <c r="N11620" s="17">
        <f t="shared" ca="1" si="822"/>
        <v>0</v>
      </c>
      <c r="O11620" s="17">
        <f t="shared" ca="1" si="823"/>
        <v>0</v>
      </c>
      <c r="P11620" s="17">
        <f t="shared" ca="1" si="820"/>
        <v>0</v>
      </c>
      <c r="Q11620" s="17">
        <f t="shared" ca="1" si="821"/>
        <v>0</v>
      </c>
    </row>
    <row r="11621" spans="1:17" x14ac:dyDescent="0.35">
      <c r="A11621" t="s">
        <v>2970</v>
      </c>
      <c r="B11621" t="s">
        <v>1452</v>
      </c>
      <c r="C11621" t="s">
        <v>1453</v>
      </c>
      <c r="D11621" t="s">
        <v>14</v>
      </c>
      <c r="E11621" t="s">
        <v>21</v>
      </c>
      <c r="F11621" t="s">
        <v>22</v>
      </c>
      <c r="G11621" t="s">
        <v>3040</v>
      </c>
      <c r="H11621">
        <v>17.100000000000001</v>
      </c>
      <c r="I11621">
        <v>470</v>
      </c>
      <c r="J11621">
        <v>5000</v>
      </c>
      <c r="K11621">
        <v>5000</v>
      </c>
      <c r="L11621" s="17">
        <f>IF($E11621&lt;&gt;"",VLOOKUP($E11621,GEMWs!$E$14:$L$20,7,FALSE),"")</f>
        <v>37.754918937403332</v>
      </c>
      <c r="M11621" s="17">
        <f>IF($E11621&lt;&gt;"",VLOOKUP($E11621,GEMWs!$E$14:$L$20,8,FALSE),"")</f>
        <v>96.174593288388181</v>
      </c>
      <c r="N11621" s="17">
        <f t="shared" si="822"/>
        <v>5000</v>
      </c>
      <c r="O11621" s="17">
        <f t="shared" si="823"/>
        <v>5000</v>
      </c>
      <c r="P11621" s="17">
        <f t="shared" si="820"/>
        <v>3.4200000000000003E-3</v>
      </c>
      <c r="Q11621" s="17">
        <f t="shared" si="821"/>
        <v>3.4200000000000003E-3</v>
      </c>
    </row>
    <row r="11622" spans="1:17" x14ac:dyDescent="0.35">
      <c r="A11622" t="s">
        <v>2970</v>
      </c>
      <c r="B11622" t="s">
        <v>330</v>
      </c>
      <c r="D11622" t="s">
        <v>14</v>
      </c>
      <c r="E11622" t="s">
        <v>21</v>
      </c>
      <c r="G11622" t="s">
        <v>3040</v>
      </c>
      <c r="H11622">
        <v>4613.8</v>
      </c>
      <c r="J11622">
        <v>0</v>
      </c>
      <c r="K11622">
        <v>0</v>
      </c>
      <c r="L11622" s="17">
        <f>IF($E11622&lt;&gt;"",VLOOKUP($E11622,GEMWs!$E$14:$L$20,7,FALSE),"")</f>
        <v>37.754918937403332</v>
      </c>
      <c r="M11622" s="17">
        <f>IF($E11622&lt;&gt;"",VLOOKUP($E11622,GEMWs!$E$14:$L$20,8,FALSE),"")</f>
        <v>96.174593288388181</v>
      </c>
      <c r="N11622" s="17">
        <f t="shared" ca="1" si="822"/>
        <v>37.754918937403332</v>
      </c>
      <c r="O11622" s="17">
        <f t="shared" ca="1" si="823"/>
        <v>96.174593288388181</v>
      </c>
      <c r="P11622" s="17">
        <f t="shared" ca="1" si="820"/>
        <v>47.973168819805721</v>
      </c>
      <c r="Q11622" s="17">
        <f t="shared" ca="1" si="821"/>
        <v>122.20394401189313</v>
      </c>
    </row>
    <row r="11623" spans="1:17" x14ac:dyDescent="0.35">
      <c r="A11623" t="s">
        <v>2970</v>
      </c>
      <c r="B11623" t="s">
        <v>563</v>
      </c>
      <c r="C11623" t="s">
        <v>564</v>
      </c>
      <c r="D11623" t="s">
        <v>14</v>
      </c>
      <c r="E11623" t="s">
        <v>21</v>
      </c>
      <c r="F11623" t="s">
        <v>22</v>
      </c>
      <c r="G11623" t="s">
        <v>3040</v>
      </c>
      <c r="H11623">
        <v>4.9000000000000004</v>
      </c>
      <c r="I11623">
        <v>217</v>
      </c>
      <c r="J11623">
        <v>6364</v>
      </c>
      <c r="K11623">
        <v>18182</v>
      </c>
      <c r="L11623" s="17">
        <f>IF($E11623&lt;&gt;"",VLOOKUP($E11623,GEMWs!$E$14:$L$20,7,FALSE),"")</f>
        <v>37.754918937403332</v>
      </c>
      <c r="M11623" s="17">
        <f>IF($E11623&lt;&gt;"",VLOOKUP($E11623,GEMWs!$E$14:$L$20,8,FALSE),"")</f>
        <v>96.174593288388181</v>
      </c>
      <c r="N11623" s="17">
        <f t="shared" si="822"/>
        <v>6364</v>
      </c>
      <c r="O11623" s="17">
        <f t="shared" si="823"/>
        <v>18182</v>
      </c>
      <c r="P11623" s="17">
        <f t="shared" si="820"/>
        <v>2.6949730502694977E-4</v>
      </c>
      <c r="Q11623" s="17">
        <f t="shared" si="821"/>
        <v>7.6995600251414213E-4</v>
      </c>
    </row>
    <row r="11624" spans="1:17" x14ac:dyDescent="0.35">
      <c r="A11624" t="s">
        <v>2970</v>
      </c>
      <c r="B11624" t="s">
        <v>174</v>
      </c>
      <c r="C11624" t="s">
        <v>175</v>
      </c>
      <c r="D11624" t="s">
        <v>14</v>
      </c>
      <c r="E11624" t="s">
        <v>21</v>
      </c>
      <c r="F11624" t="s">
        <v>22</v>
      </c>
      <c r="G11624" t="s">
        <v>3040</v>
      </c>
      <c r="H11624">
        <v>1367.3</v>
      </c>
      <c r="I11624">
        <v>219</v>
      </c>
      <c r="J11624">
        <v>28000</v>
      </c>
      <c r="K11624">
        <v>28000</v>
      </c>
      <c r="L11624" s="17">
        <f>IF($E11624&lt;&gt;"",VLOOKUP($E11624,GEMWs!$E$14:$L$20,7,FALSE),"")</f>
        <v>37.754918937403332</v>
      </c>
      <c r="M11624" s="17">
        <f>IF($E11624&lt;&gt;"",VLOOKUP($E11624,GEMWs!$E$14:$L$20,8,FALSE),"")</f>
        <v>96.174593288388181</v>
      </c>
      <c r="N11624" s="17">
        <f t="shared" si="822"/>
        <v>28000</v>
      </c>
      <c r="O11624" s="17">
        <f t="shared" si="823"/>
        <v>28000</v>
      </c>
      <c r="P11624" s="17">
        <f t="shared" si="820"/>
        <v>4.8832142857142859E-2</v>
      </c>
      <c r="Q11624" s="17">
        <f t="shared" si="821"/>
        <v>4.8832142857142859E-2</v>
      </c>
    </row>
    <row r="11625" spans="1:17" x14ac:dyDescent="0.35">
      <c r="A11625" t="s">
        <v>2970</v>
      </c>
      <c r="B11625" t="s">
        <v>2121</v>
      </c>
      <c r="D11625" t="s">
        <v>14</v>
      </c>
      <c r="E11625" t="s">
        <v>21</v>
      </c>
      <c r="G11625" t="s">
        <v>3040</v>
      </c>
      <c r="H11625">
        <v>1714.6</v>
      </c>
      <c r="J11625">
        <v>0</v>
      </c>
      <c r="K11625">
        <v>0</v>
      </c>
      <c r="L11625" s="17">
        <f>IF($E11625&lt;&gt;"",VLOOKUP($E11625,GEMWs!$E$14:$L$20,7,FALSE),"")</f>
        <v>37.754918937403332</v>
      </c>
      <c r="M11625" s="17">
        <f>IF($E11625&lt;&gt;"",VLOOKUP($E11625,GEMWs!$E$14:$L$20,8,FALSE),"")</f>
        <v>96.174593288388181</v>
      </c>
      <c r="N11625" s="17">
        <f t="shared" ca="1" si="822"/>
        <v>37.754918937403332</v>
      </c>
      <c r="O11625" s="17">
        <f t="shared" ca="1" si="823"/>
        <v>96.174593288388181</v>
      </c>
      <c r="P11625" s="17">
        <f t="shared" ca="1" si="820"/>
        <v>17.827993250344374</v>
      </c>
      <c r="Q11625" s="17">
        <f t="shared" ca="1" si="821"/>
        <v>45.413949976763604</v>
      </c>
    </row>
    <row r="11626" spans="1:17" x14ac:dyDescent="0.35">
      <c r="A11626" t="s">
        <v>2970</v>
      </c>
      <c r="B11626" t="s">
        <v>102</v>
      </c>
      <c r="D11626" t="s">
        <v>22</v>
      </c>
      <c r="G11626" t="s">
        <v>3040</v>
      </c>
      <c r="H11626">
        <v>82.9</v>
      </c>
      <c r="J11626">
        <v>0</v>
      </c>
      <c r="K11626">
        <v>0</v>
      </c>
      <c r="L11626" s="17" t="str">
        <f>IF($E11626&lt;&gt;"",VLOOKUP($E11626,GEMWs!$E$14:$L$20,7,FALSE),"")</f>
        <v/>
      </c>
      <c r="M11626" s="17" t="str">
        <f>IF($E11626&lt;&gt;"",VLOOKUP($E11626,GEMWs!$E$14:$L$20,8,FALSE),"")</f>
        <v/>
      </c>
      <c r="N11626" s="17">
        <f t="shared" ca="1" si="822"/>
        <v>0</v>
      </c>
      <c r="O11626" s="17">
        <f t="shared" ca="1" si="823"/>
        <v>0</v>
      </c>
      <c r="P11626" s="17">
        <f t="shared" ca="1" si="820"/>
        <v>0</v>
      </c>
      <c r="Q11626" s="17">
        <f t="shared" ca="1" si="821"/>
        <v>0</v>
      </c>
    </row>
    <row r="11627" spans="1:17" x14ac:dyDescent="0.35">
      <c r="A11627" t="s">
        <v>2970</v>
      </c>
      <c r="B11627" t="s">
        <v>767</v>
      </c>
      <c r="D11627" t="s">
        <v>14</v>
      </c>
      <c r="E11627" t="s">
        <v>21</v>
      </c>
      <c r="G11627" t="s">
        <v>3040</v>
      </c>
      <c r="H11627">
        <v>7.4</v>
      </c>
      <c r="J11627">
        <v>0</v>
      </c>
      <c r="K11627">
        <v>0</v>
      </c>
      <c r="L11627" s="17">
        <f>IF($E11627&lt;&gt;"",VLOOKUP($E11627,GEMWs!$E$14:$L$20,7,FALSE),"")</f>
        <v>37.754918937403332</v>
      </c>
      <c r="M11627" s="17">
        <f>IF($E11627&lt;&gt;"",VLOOKUP($E11627,GEMWs!$E$14:$L$20,8,FALSE),"")</f>
        <v>96.174593288388181</v>
      </c>
      <c r="N11627" s="17">
        <f t="shared" ca="1" si="822"/>
        <v>37.754918937403332</v>
      </c>
      <c r="O11627" s="17">
        <f t="shared" ca="1" si="823"/>
        <v>96.174593288388181</v>
      </c>
      <c r="P11627" s="17">
        <f t="shared" ca="1" si="820"/>
        <v>7.6943397907703479E-2</v>
      </c>
      <c r="Q11627" s="17">
        <f t="shared" ca="1" si="821"/>
        <v>0.19600095055876049</v>
      </c>
    </row>
    <row r="11628" spans="1:17" x14ac:dyDescent="0.35">
      <c r="A11628" t="s">
        <v>2970</v>
      </c>
      <c r="B11628" t="s">
        <v>2893</v>
      </c>
      <c r="C11628" t="s">
        <v>2894</v>
      </c>
      <c r="D11628" t="s">
        <v>14</v>
      </c>
      <c r="E11628" t="s">
        <v>21</v>
      </c>
      <c r="G11628" t="s">
        <v>3040</v>
      </c>
      <c r="H11628">
        <v>193</v>
      </c>
      <c r="J11628">
        <v>0</v>
      </c>
      <c r="K11628">
        <v>0</v>
      </c>
      <c r="L11628" s="17">
        <f>IF($E11628&lt;&gt;"",VLOOKUP($E11628,GEMWs!$E$14:$L$20,7,FALSE),"")</f>
        <v>37.754918937403332</v>
      </c>
      <c r="M11628" s="17">
        <f>IF($E11628&lt;&gt;"",VLOOKUP($E11628,GEMWs!$E$14:$L$20,8,FALSE),"")</f>
        <v>96.174593288388181</v>
      </c>
      <c r="N11628" s="17">
        <f t="shared" ca="1" si="822"/>
        <v>37.754918937403332</v>
      </c>
      <c r="O11628" s="17">
        <f t="shared" ca="1" si="823"/>
        <v>96.174593288388181</v>
      </c>
      <c r="P11628" s="17">
        <f t="shared" ca="1" si="820"/>
        <v>2.0067669994846988</v>
      </c>
      <c r="Q11628" s="17">
        <f t="shared" ca="1" si="821"/>
        <v>5.1119166834919962</v>
      </c>
    </row>
    <row r="11629" spans="1:17" x14ac:dyDescent="0.35">
      <c r="A11629" t="s">
        <v>2970</v>
      </c>
      <c r="B11629" t="s">
        <v>210</v>
      </c>
      <c r="C11629" t="s">
        <v>211</v>
      </c>
      <c r="D11629" t="s">
        <v>14</v>
      </c>
      <c r="E11629" t="s">
        <v>21</v>
      </c>
      <c r="F11629" t="s">
        <v>22</v>
      </c>
      <c r="G11629" t="s">
        <v>3040</v>
      </c>
      <c r="H11629">
        <v>243.3</v>
      </c>
      <c r="I11629">
        <v>221</v>
      </c>
      <c r="J11629">
        <v>1361</v>
      </c>
      <c r="K11629">
        <v>2268</v>
      </c>
      <c r="L11629" s="17">
        <f>IF($E11629&lt;&gt;"",VLOOKUP($E11629,GEMWs!$E$14:$L$20,7,FALSE),"")</f>
        <v>37.754918937403332</v>
      </c>
      <c r="M11629" s="17">
        <f>IF($E11629&lt;&gt;"",VLOOKUP($E11629,GEMWs!$E$14:$L$20,8,FALSE),"")</f>
        <v>96.174593288388181</v>
      </c>
      <c r="N11629" s="17">
        <f t="shared" si="822"/>
        <v>1361</v>
      </c>
      <c r="O11629" s="17">
        <f t="shared" si="823"/>
        <v>2268</v>
      </c>
      <c r="P11629" s="17">
        <f t="shared" si="820"/>
        <v>0.10727513227513227</v>
      </c>
      <c r="Q11629" s="17">
        <f t="shared" si="821"/>
        <v>0.17876561351947098</v>
      </c>
    </row>
    <row r="11630" spans="1:17" x14ac:dyDescent="0.35">
      <c r="A11630" t="s">
        <v>2970</v>
      </c>
      <c r="B11630" t="s">
        <v>2972</v>
      </c>
      <c r="D11630" t="s">
        <v>14</v>
      </c>
      <c r="E11630" t="s">
        <v>21</v>
      </c>
      <c r="G11630" t="s">
        <v>3040</v>
      </c>
      <c r="H11630">
        <v>9.5</v>
      </c>
      <c r="J11630">
        <v>0</v>
      </c>
      <c r="K11630">
        <v>0</v>
      </c>
      <c r="L11630" s="17">
        <f>IF($E11630&lt;&gt;"",VLOOKUP($E11630,GEMWs!$E$14:$L$20,7,FALSE),"")</f>
        <v>37.754918937403332</v>
      </c>
      <c r="M11630" s="17">
        <f>IF($E11630&lt;&gt;"",VLOOKUP($E11630,GEMWs!$E$14:$L$20,8,FALSE),"")</f>
        <v>96.174593288388181</v>
      </c>
      <c r="N11630" s="17">
        <f t="shared" ca="1" si="822"/>
        <v>37.754918937403332</v>
      </c>
      <c r="O11630" s="17">
        <f t="shared" ca="1" si="823"/>
        <v>96.174593288388181</v>
      </c>
      <c r="P11630" s="17">
        <f t="shared" ca="1" si="820"/>
        <v>9.8778686503132845E-2</v>
      </c>
      <c r="Q11630" s="17">
        <f t="shared" ca="1" si="821"/>
        <v>0.25162284193354384</v>
      </c>
    </row>
    <row r="11631" spans="1:17" x14ac:dyDescent="0.35">
      <c r="A11631" t="s">
        <v>2970</v>
      </c>
      <c r="B11631" t="s">
        <v>2895</v>
      </c>
      <c r="C11631" t="s">
        <v>2896</v>
      </c>
      <c r="D11631" t="s">
        <v>14</v>
      </c>
      <c r="E11631" t="s">
        <v>21</v>
      </c>
      <c r="G11631" t="s">
        <v>3040</v>
      </c>
      <c r="H11631">
        <v>119.1</v>
      </c>
      <c r="J11631">
        <v>0</v>
      </c>
      <c r="K11631">
        <v>0</v>
      </c>
      <c r="L11631" s="17">
        <f>IF($E11631&lt;&gt;"",VLOOKUP($E11631,GEMWs!$E$14:$L$20,7,FALSE),"")</f>
        <v>37.754918937403332</v>
      </c>
      <c r="M11631" s="17">
        <f>IF($E11631&lt;&gt;"",VLOOKUP($E11631,GEMWs!$E$14:$L$20,8,FALSE),"")</f>
        <v>96.174593288388181</v>
      </c>
      <c r="N11631" s="17">
        <f t="shared" ca="1" si="822"/>
        <v>37.754918937403332</v>
      </c>
      <c r="O11631" s="17">
        <f t="shared" ca="1" si="823"/>
        <v>96.174593288388181</v>
      </c>
      <c r="P11631" s="17">
        <f t="shared" ca="1" si="820"/>
        <v>1.2383727960550655</v>
      </c>
      <c r="Q11631" s="17">
        <f t="shared" ca="1" si="821"/>
        <v>3.1545558393984288</v>
      </c>
    </row>
    <row r="11632" spans="1:17" x14ac:dyDescent="0.35">
      <c r="A11632" t="s">
        <v>2970</v>
      </c>
      <c r="B11632" t="s">
        <v>519</v>
      </c>
      <c r="D11632" t="s">
        <v>14</v>
      </c>
      <c r="E11632" t="s">
        <v>21</v>
      </c>
      <c r="G11632" t="s">
        <v>3040</v>
      </c>
      <c r="H11632">
        <v>652</v>
      </c>
      <c r="J11632">
        <v>0</v>
      </c>
      <c r="K11632">
        <v>0</v>
      </c>
      <c r="L11632" s="17">
        <f>IF($E11632&lt;&gt;"",VLOOKUP($E11632,GEMWs!$E$14:$L$20,7,FALSE),"")</f>
        <v>37.754918937403332</v>
      </c>
      <c r="M11632" s="17">
        <f>IF($E11632&lt;&gt;"",VLOOKUP($E11632,GEMWs!$E$14:$L$20,8,FALSE),"")</f>
        <v>96.174593288388181</v>
      </c>
      <c r="N11632" s="17">
        <f t="shared" ca="1" si="822"/>
        <v>37.754918937403332</v>
      </c>
      <c r="O11632" s="17">
        <f t="shared" ca="1" si="823"/>
        <v>96.174593288388181</v>
      </c>
      <c r="P11632" s="17">
        <f t="shared" ca="1" si="820"/>
        <v>6.7793372210571174</v>
      </c>
      <c r="Q11632" s="17">
        <f t="shared" ca="1" si="821"/>
        <v>17.269272941123219</v>
      </c>
    </row>
    <row r="11633" spans="1:17" x14ac:dyDescent="0.35">
      <c r="A11633" t="s">
        <v>2970</v>
      </c>
      <c r="B11633" t="s">
        <v>745</v>
      </c>
      <c r="D11633" t="s">
        <v>14</v>
      </c>
      <c r="E11633" t="s">
        <v>21</v>
      </c>
      <c r="G11633" t="s">
        <v>3040</v>
      </c>
      <c r="H11633">
        <v>144.4</v>
      </c>
      <c r="J11633">
        <v>0</v>
      </c>
      <c r="K11633">
        <v>0</v>
      </c>
      <c r="L11633" s="17">
        <f>IF($E11633&lt;&gt;"",VLOOKUP($E11633,GEMWs!$E$14:$L$20,7,FALSE),"")</f>
        <v>37.754918937403332</v>
      </c>
      <c r="M11633" s="17">
        <f>IF($E11633&lt;&gt;"",VLOOKUP($E11633,GEMWs!$E$14:$L$20,8,FALSE),"")</f>
        <v>96.174593288388181</v>
      </c>
      <c r="N11633" s="17">
        <f t="shared" ca="1" si="822"/>
        <v>37.754918937403332</v>
      </c>
      <c r="O11633" s="17">
        <f t="shared" ca="1" si="823"/>
        <v>96.174593288388181</v>
      </c>
      <c r="P11633" s="17">
        <f t="shared" ca="1" si="820"/>
        <v>1.5014360348476192</v>
      </c>
      <c r="Q11633" s="17">
        <f t="shared" ca="1" si="821"/>
        <v>3.8246671973898665</v>
      </c>
    </row>
    <row r="11634" spans="1:17" x14ac:dyDescent="0.35">
      <c r="A11634" t="s">
        <v>2970</v>
      </c>
      <c r="B11634" t="s">
        <v>2897</v>
      </c>
      <c r="C11634" t="s">
        <v>2897</v>
      </c>
      <c r="D11634" t="s">
        <v>14</v>
      </c>
      <c r="E11634" t="s">
        <v>21</v>
      </c>
      <c r="G11634" t="s">
        <v>3040</v>
      </c>
      <c r="H11634">
        <v>239.5</v>
      </c>
      <c r="J11634">
        <v>0</v>
      </c>
      <c r="K11634">
        <v>0</v>
      </c>
      <c r="L11634" s="17">
        <f>IF($E11634&lt;&gt;"",VLOOKUP($E11634,GEMWs!$E$14:$L$20,7,FALSE),"")</f>
        <v>37.754918937403332</v>
      </c>
      <c r="M11634" s="17">
        <f>IF($E11634&lt;&gt;"",VLOOKUP($E11634,GEMWs!$E$14:$L$20,8,FALSE),"")</f>
        <v>96.174593288388181</v>
      </c>
      <c r="N11634" s="17">
        <f t="shared" ca="1" si="822"/>
        <v>37.754918937403332</v>
      </c>
      <c r="O11634" s="17">
        <f t="shared" ca="1" si="823"/>
        <v>96.174593288388181</v>
      </c>
      <c r="P11634" s="17">
        <f t="shared" ca="1" si="820"/>
        <v>2.4902626755263491</v>
      </c>
      <c r="Q11634" s="17">
        <f t="shared" ca="1" si="821"/>
        <v>6.3435442782193423</v>
      </c>
    </row>
    <row r="11635" spans="1:17" x14ac:dyDescent="0.35">
      <c r="A11635" t="s">
        <v>2970</v>
      </c>
      <c r="B11635" t="s">
        <v>1164</v>
      </c>
      <c r="C11635" t="s">
        <v>1165</v>
      </c>
      <c r="D11635" t="s">
        <v>14</v>
      </c>
      <c r="E11635" t="s">
        <v>21</v>
      </c>
      <c r="F11635" t="s">
        <v>22</v>
      </c>
      <c r="G11635" t="s">
        <v>3040</v>
      </c>
      <c r="H11635">
        <v>10.9</v>
      </c>
      <c r="I11635">
        <v>382</v>
      </c>
      <c r="J11635">
        <v>4000</v>
      </c>
      <c r="K11635">
        <v>4000</v>
      </c>
      <c r="L11635" s="17">
        <f>IF($E11635&lt;&gt;"",VLOOKUP($E11635,GEMWs!$E$14:$L$20,7,FALSE),"")</f>
        <v>37.754918937403332</v>
      </c>
      <c r="M11635" s="17">
        <f>IF($E11635&lt;&gt;"",VLOOKUP($E11635,GEMWs!$E$14:$L$20,8,FALSE),"")</f>
        <v>96.174593288388181</v>
      </c>
      <c r="N11635" s="17">
        <f t="shared" si="822"/>
        <v>4000</v>
      </c>
      <c r="O11635" s="17">
        <f t="shared" si="823"/>
        <v>4000</v>
      </c>
      <c r="P11635" s="17">
        <f t="shared" si="820"/>
        <v>2.725E-3</v>
      </c>
      <c r="Q11635" s="17">
        <f t="shared" si="821"/>
        <v>2.725E-3</v>
      </c>
    </row>
    <row r="11636" spans="1:17" x14ac:dyDescent="0.35">
      <c r="A11636" t="s">
        <v>2970</v>
      </c>
      <c r="B11636" t="s">
        <v>1686</v>
      </c>
      <c r="D11636" t="s">
        <v>14</v>
      </c>
      <c r="E11636" t="s">
        <v>21</v>
      </c>
      <c r="G11636" t="s">
        <v>3040</v>
      </c>
      <c r="H11636">
        <v>7.5</v>
      </c>
      <c r="J11636">
        <v>0</v>
      </c>
      <c r="K11636">
        <v>0</v>
      </c>
      <c r="L11636" s="17">
        <f>IF($E11636&lt;&gt;"",VLOOKUP($E11636,GEMWs!$E$14:$L$20,7,FALSE),"")</f>
        <v>37.754918937403332</v>
      </c>
      <c r="M11636" s="17">
        <f>IF($E11636&lt;&gt;"",VLOOKUP($E11636,GEMWs!$E$14:$L$20,8,FALSE),"")</f>
        <v>96.174593288388181</v>
      </c>
      <c r="N11636" s="17">
        <f t="shared" ca="1" si="822"/>
        <v>37.754918937403332</v>
      </c>
      <c r="O11636" s="17">
        <f t="shared" ca="1" si="823"/>
        <v>96.174593288388181</v>
      </c>
      <c r="P11636" s="17">
        <f t="shared" ca="1" si="820"/>
        <v>7.7983173555104882E-2</v>
      </c>
      <c r="Q11636" s="17">
        <f t="shared" ca="1" si="821"/>
        <v>0.19864961205279777</v>
      </c>
    </row>
    <row r="11637" spans="1:17" x14ac:dyDescent="0.35">
      <c r="A11637" t="s">
        <v>2970</v>
      </c>
      <c r="B11637" t="s">
        <v>127</v>
      </c>
      <c r="D11637" t="s">
        <v>14</v>
      </c>
      <c r="E11637" t="s">
        <v>21</v>
      </c>
      <c r="G11637" t="s">
        <v>3040</v>
      </c>
      <c r="H11637">
        <v>2.6</v>
      </c>
      <c r="J11637">
        <v>0</v>
      </c>
      <c r="K11637">
        <v>0</v>
      </c>
      <c r="L11637" s="17">
        <f>IF($E11637&lt;&gt;"",VLOOKUP($E11637,GEMWs!$E$14:$L$20,7,FALSE),"")</f>
        <v>37.754918937403332</v>
      </c>
      <c r="M11637" s="17">
        <f>IF($E11637&lt;&gt;"",VLOOKUP($E11637,GEMWs!$E$14:$L$20,8,FALSE),"")</f>
        <v>96.174593288388181</v>
      </c>
      <c r="N11637" s="17">
        <f t="shared" ca="1" si="822"/>
        <v>37.754918937403332</v>
      </c>
      <c r="O11637" s="17">
        <f t="shared" ca="1" si="823"/>
        <v>96.174593288388181</v>
      </c>
      <c r="P11637" s="17">
        <f t="shared" ref="P11637:P11700" ca="1" si="824">IF(O11637&gt;0,$H11637/O11637,0)</f>
        <v>2.7034166832436358E-2</v>
      </c>
      <c r="Q11637" s="17">
        <f t="shared" ref="Q11637:Q11700" ca="1" si="825">IF(N11637&gt;0,$H11637/N11637,0)</f>
        <v>6.8865198844969902E-2</v>
      </c>
    </row>
    <row r="11638" spans="1:17" x14ac:dyDescent="0.35">
      <c r="A11638" t="s">
        <v>2970</v>
      </c>
      <c r="B11638" t="s">
        <v>937</v>
      </c>
      <c r="C11638" t="s">
        <v>938</v>
      </c>
      <c r="D11638" t="s">
        <v>14</v>
      </c>
      <c r="E11638" t="s">
        <v>21</v>
      </c>
      <c r="F11638" t="s">
        <v>22</v>
      </c>
      <c r="G11638" t="s">
        <v>3040</v>
      </c>
      <c r="H11638">
        <v>2224.6999999999998</v>
      </c>
      <c r="I11638">
        <v>236</v>
      </c>
      <c r="J11638">
        <v>909</v>
      </c>
      <c r="K11638">
        <v>1364</v>
      </c>
      <c r="L11638" s="17">
        <f>IF($E11638&lt;&gt;"",VLOOKUP($E11638,GEMWs!$E$14:$L$20,7,FALSE),"")</f>
        <v>37.754918937403332</v>
      </c>
      <c r="M11638" s="17">
        <f>IF($E11638&lt;&gt;"",VLOOKUP($E11638,GEMWs!$E$14:$L$20,8,FALSE),"")</f>
        <v>96.174593288388181</v>
      </c>
      <c r="N11638" s="17">
        <f t="shared" si="822"/>
        <v>909</v>
      </c>
      <c r="O11638" s="17">
        <f t="shared" si="823"/>
        <v>1364</v>
      </c>
      <c r="P11638" s="17">
        <f t="shared" si="824"/>
        <v>1.6310117302052785</v>
      </c>
      <c r="Q11638" s="17">
        <f t="shared" si="825"/>
        <v>2.4474147414741472</v>
      </c>
    </row>
    <row r="11639" spans="1:17" x14ac:dyDescent="0.35">
      <c r="A11639" t="s">
        <v>2970</v>
      </c>
      <c r="B11639" t="s">
        <v>2898</v>
      </c>
      <c r="C11639" t="s">
        <v>2899</v>
      </c>
      <c r="D11639" t="s">
        <v>14</v>
      </c>
      <c r="E11639" t="s">
        <v>21</v>
      </c>
      <c r="G11639" t="s">
        <v>3040</v>
      </c>
      <c r="H11639">
        <v>39.9</v>
      </c>
      <c r="J11639">
        <v>0</v>
      </c>
      <c r="K11639">
        <v>0</v>
      </c>
      <c r="L11639" s="17">
        <f>IF($E11639&lt;&gt;"",VLOOKUP($E11639,GEMWs!$E$14:$L$20,7,FALSE),"")</f>
        <v>37.754918937403332</v>
      </c>
      <c r="M11639" s="17">
        <f>IF($E11639&lt;&gt;"",VLOOKUP($E11639,GEMWs!$E$14:$L$20,8,FALSE),"")</f>
        <v>96.174593288388181</v>
      </c>
      <c r="N11639" s="17">
        <f t="shared" ca="1" si="822"/>
        <v>37.754918937403332</v>
      </c>
      <c r="O11639" s="17">
        <f t="shared" ca="1" si="823"/>
        <v>96.174593288388181</v>
      </c>
      <c r="P11639" s="17">
        <f t="shared" ca="1" si="824"/>
        <v>0.4148704833131579</v>
      </c>
      <c r="Q11639" s="17">
        <f t="shared" ca="1" si="825"/>
        <v>1.0568159361208842</v>
      </c>
    </row>
    <row r="11640" spans="1:17" x14ac:dyDescent="0.35">
      <c r="A11640" t="s">
        <v>2970</v>
      </c>
      <c r="B11640" t="s">
        <v>13</v>
      </c>
      <c r="D11640" t="s">
        <v>14</v>
      </c>
      <c r="E11640" t="s">
        <v>15</v>
      </c>
      <c r="G11640" t="s">
        <v>3040</v>
      </c>
      <c r="H11640">
        <v>5478.4</v>
      </c>
      <c r="J11640">
        <v>0</v>
      </c>
      <c r="K11640">
        <v>0</v>
      </c>
      <c r="L11640" s="17">
        <f>IF($E11640&lt;&gt;"",VLOOKUP($E11640,GEMWs!$E$14:$L$20,7,FALSE),"")</f>
        <v>37.892086284381016</v>
      </c>
      <c r="M11640" s="17">
        <f>IF($E11640&lt;&gt;"",VLOOKUP($E11640,GEMWs!$E$14:$L$20,8,FALSE),"")</f>
        <v>96.522753888300599</v>
      </c>
      <c r="N11640" s="17">
        <f t="shared" ca="1" si="822"/>
        <v>37.892086284381016</v>
      </c>
      <c r="O11640" s="17">
        <f t="shared" ca="1" si="823"/>
        <v>96.522753888300599</v>
      </c>
      <c r="P11640" s="17">
        <f t="shared" ca="1" si="824"/>
        <v>56.757601490937461</v>
      </c>
      <c r="Q11640" s="17">
        <f t="shared" ca="1" si="825"/>
        <v>144.57900150665964</v>
      </c>
    </row>
    <row r="11641" spans="1:17" x14ac:dyDescent="0.35">
      <c r="A11641" t="s">
        <v>2970</v>
      </c>
      <c r="B11641" t="s">
        <v>332</v>
      </c>
      <c r="D11641" t="s">
        <v>14</v>
      </c>
      <c r="E11641" t="s">
        <v>21</v>
      </c>
      <c r="G11641" t="s">
        <v>3040</v>
      </c>
      <c r="H11641">
        <v>10189.4</v>
      </c>
      <c r="J11641">
        <v>0</v>
      </c>
      <c r="K11641">
        <v>0</v>
      </c>
      <c r="L11641" s="17">
        <f>IF($E11641&lt;&gt;"",VLOOKUP($E11641,GEMWs!$E$14:$L$20,7,FALSE),"")</f>
        <v>37.754918937403332</v>
      </c>
      <c r="M11641" s="17">
        <f>IF($E11641&lt;&gt;"",VLOOKUP($E11641,GEMWs!$E$14:$L$20,8,FALSE),"")</f>
        <v>96.174593288388181</v>
      </c>
      <c r="N11641" s="17">
        <f t="shared" ca="1" si="822"/>
        <v>37.754918937403332</v>
      </c>
      <c r="O11641" s="17">
        <f t="shared" ca="1" si="823"/>
        <v>96.174593288388181</v>
      </c>
      <c r="P11641" s="17">
        <f t="shared" ca="1" si="824"/>
        <v>105.94689981631808</v>
      </c>
      <c r="Q11641" s="17">
        <f t="shared" ca="1" si="825"/>
        <v>269.88271427343699</v>
      </c>
    </row>
    <row r="11642" spans="1:17" x14ac:dyDescent="0.35">
      <c r="A11642" t="s">
        <v>2970</v>
      </c>
      <c r="B11642" t="s">
        <v>139</v>
      </c>
      <c r="C11642" t="s">
        <v>3025</v>
      </c>
      <c r="D11642" t="s">
        <v>14</v>
      </c>
      <c r="E11642" t="s">
        <v>21</v>
      </c>
      <c r="F11642" t="s">
        <v>14</v>
      </c>
      <c r="G11642" t="s">
        <v>3040</v>
      </c>
      <c r="H11642">
        <v>132.80000000000001</v>
      </c>
      <c r="I11642">
        <v>237</v>
      </c>
      <c r="J11642">
        <v>237.43909400000001</v>
      </c>
      <c r="K11642">
        <v>1033.8267679999999</v>
      </c>
      <c r="L11642" s="17">
        <f>IF($E11642&lt;&gt;"",VLOOKUP($E11642,GEMWs!$E$14:$L$20,7,FALSE),"")</f>
        <v>37.754918937403332</v>
      </c>
      <c r="M11642" s="17">
        <f>IF($E11642&lt;&gt;"",VLOOKUP($E11642,GEMWs!$E$14:$L$20,8,FALSE),"")</f>
        <v>96.174593288388181</v>
      </c>
      <c r="N11642" s="17">
        <f t="shared" si="822"/>
        <v>237.43909400000001</v>
      </c>
      <c r="O11642" s="17">
        <f t="shared" si="823"/>
        <v>1033.8267679999999</v>
      </c>
      <c r="P11642" s="17">
        <f t="shared" si="824"/>
        <v>0.12845478963260895</v>
      </c>
      <c r="Q11642" s="17">
        <f t="shared" si="825"/>
        <v>0.55930132550118306</v>
      </c>
    </row>
    <row r="11643" spans="1:17" x14ac:dyDescent="0.35">
      <c r="A11643" t="s">
        <v>2970</v>
      </c>
      <c r="B11643" t="s">
        <v>2900</v>
      </c>
      <c r="C11643" t="s">
        <v>2901</v>
      </c>
      <c r="D11643" t="s">
        <v>14</v>
      </c>
      <c r="E11643" t="s">
        <v>21</v>
      </c>
      <c r="G11643" t="s">
        <v>3040</v>
      </c>
      <c r="H11643">
        <v>49.5</v>
      </c>
      <c r="J11643">
        <v>0</v>
      </c>
      <c r="K11643">
        <v>0</v>
      </c>
      <c r="L11643" s="17">
        <f>IF($E11643&lt;&gt;"",VLOOKUP($E11643,GEMWs!$E$14:$L$20,7,FALSE),"")</f>
        <v>37.754918937403332</v>
      </c>
      <c r="M11643" s="17">
        <f>IF($E11643&lt;&gt;"",VLOOKUP($E11643,GEMWs!$E$14:$L$20,8,FALSE),"")</f>
        <v>96.174593288388181</v>
      </c>
      <c r="N11643" s="17">
        <f t="shared" ca="1" si="822"/>
        <v>37.754918937403332</v>
      </c>
      <c r="O11643" s="17">
        <f t="shared" ca="1" si="823"/>
        <v>96.174593288388181</v>
      </c>
      <c r="P11643" s="17">
        <f t="shared" ca="1" si="824"/>
        <v>0.51468894546369215</v>
      </c>
      <c r="Q11643" s="17">
        <f t="shared" ca="1" si="825"/>
        <v>1.3110874395484653</v>
      </c>
    </row>
    <row r="11644" spans="1:17" x14ac:dyDescent="0.35">
      <c r="A11644" t="s">
        <v>2970</v>
      </c>
      <c r="B11644" t="s">
        <v>1193</v>
      </c>
      <c r="D11644" t="s">
        <v>22</v>
      </c>
      <c r="G11644" t="s">
        <v>3040</v>
      </c>
      <c r="H11644">
        <v>7.8</v>
      </c>
      <c r="J11644">
        <v>0</v>
      </c>
      <c r="K11644">
        <v>0</v>
      </c>
      <c r="L11644" s="17" t="str">
        <f>IF($E11644&lt;&gt;"",VLOOKUP($E11644,GEMWs!$E$14:$L$20,7,FALSE),"")</f>
        <v/>
      </c>
      <c r="M11644" s="17" t="str">
        <f>IF($E11644&lt;&gt;"",VLOOKUP($E11644,GEMWs!$E$14:$L$20,8,FALSE),"")</f>
        <v/>
      </c>
      <c r="N11644" s="17">
        <f t="shared" ca="1" si="822"/>
        <v>0</v>
      </c>
      <c r="O11644" s="17">
        <f t="shared" ca="1" si="823"/>
        <v>0</v>
      </c>
      <c r="P11644" s="17">
        <f t="shared" ca="1" si="824"/>
        <v>0</v>
      </c>
      <c r="Q11644" s="17">
        <f t="shared" ca="1" si="825"/>
        <v>0</v>
      </c>
    </row>
    <row r="11645" spans="1:17" x14ac:dyDescent="0.35">
      <c r="A11645" t="s">
        <v>2970</v>
      </c>
      <c r="B11645" t="s">
        <v>826</v>
      </c>
      <c r="C11645" t="s">
        <v>827</v>
      </c>
      <c r="D11645" t="s">
        <v>14</v>
      </c>
      <c r="E11645" t="s">
        <v>21</v>
      </c>
      <c r="G11645" t="s">
        <v>3040</v>
      </c>
      <c r="H11645">
        <v>42.3</v>
      </c>
      <c r="J11645">
        <v>0</v>
      </c>
      <c r="K11645">
        <v>0</v>
      </c>
      <c r="L11645" s="17">
        <f>IF($E11645&lt;&gt;"",VLOOKUP($E11645,GEMWs!$E$14:$L$20,7,FALSE),"")</f>
        <v>37.754918937403332</v>
      </c>
      <c r="M11645" s="17">
        <f>IF($E11645&lt;&gt;"",VLOOKUP($E11645,GEMWs!$E$14:$L$20,8,FALSE),"")</f>
        <v>96.174593288388181</v>
      </c>
      <c r="N11645" s="17">
        <f t="shared" ca="1" si="822"/>
        <v>37.754918937403332</v>
      </c>
      <c r="O11645" s="17">
        <f t="shared" ca="1" si="823"/>
        <v>96.174593288388181</v>
      </c>
      <c r="P11645" s="17">
        <f t="shared" ca="1" si="824"/>
        <v>0.43982509885079146</v>
      </c>
      <c r="Q11645" s="17">
        <f t="shared" ca="1" si="825"/>
        <v>1.1203838119777794</v>
      </c>
    </row>
    <row r="11646" spans="1:17" x14ac:dyDescent="0.35">
      <c r="A11646" t="s">
        <v>2970</v>
      </c>
      <c r="B11646" t="s">
        <v>900</v>
      </c>
      <c r="C11646" t="s">
        <v>901</v>
      </c>
      <c r="D11646" t="s">
        <v>14</v>
      </c>
      <c r="E11646" t="s">
        <v>21</v>
      </c>
      <c r="G11646" t="s">
        <v>3040</v>
      </c>
      <c r="H11646">
        <v>48.9</v>
      </c>
      <c r="J11646">
        <v>0</v>
      </c>
      <c r="K11646">
        <v>0</v>
      </c>
      <c r="L11646" s="17">
        <f>IF($E11646&lt;&gt;"",VLOOKUP($E11646,GEMWs!$E$14:$L$20,7,FALSE),"")</f>
        <v>37.754918937403332</v>
      </c>
      <c r="M11646" s="17">
        <f>IF($E11646&lt;&gt;"",VLOOKUP($E11646,GEMWs!$E$14:$L$20,8,FALSE),"")</f>
        <v>96.174593288388181</v>
      </c>
      <c r="N11646" s="17">
        <f t="shared" ca="1" si="822"/>
        <v>37.754918937403332</v>
      </c>
      <c r="O11646" s="17">
        <f t="shared" ca="1" si="823"/>
        <v>96.174593288388181</v>
      </c>
      <c r="P11646" s="17">
        <f t="shared" ca="1" si="824"/>
        <v>0.50845029157928379</v>
      </c>
      <c r="Q11646" s="17">
        <f t="shared" ca="1" si="825"/>
        <v>1.2951954705842414</v>
      </c>
    </row>
    <row r="11647" spans="1:17" x14ac:dyDescent="0.35">
      <c r="A11647" t="s">
        <v>2970</v>
      </c>
      <c r="B11647" t="s">
        <v>2842</v>
      </c>
      <c r="C11647" t="s">
        <v>2843</v>
      </c>
      <c r="D11647" t="s">
        <v>14</v>
      </c>
      <c r="E11647" t="s">
        <v>18</v>
      </c>
      <c r="G11647" t="s">
        <v>3040</v>
      </c>
      <c r="H11647">
        <v>3.2</v>
      </c>
      <c r="J11647">
        <v>0</v>
      </c>
      <c r="K11647">
        <v>0</v>
      </c>
      <c r="L11647" s="17">
        <f>IF($E11647&lt;&gt;"",VLOOKUP($E11647,GEMWs!$E$14:$L$20,7,FALSE),"")</f>
        <v>5950.3939027696888</v>
      </c>
      <c r="M11647" s="17">
        <f>IF($E11647&lt;&gt;"",VLOOKUP($E11647,GEMWs!$E$14:$L$20,8,FALSE),"")</f>
        <v>10539.430626954083</v>
      </c>
      <c r="N11647" s="17">
        <f t="shared" ca="1" si="822"/>
        <v>5950.3939027696888</v>
      </c>
      <c r="O11647" s="17">
        <f t="shared" ca="1" si="823"/>
        <v>10539.430626954083</v>
      </c>
      <c r="P11647" s="17">
        <f t="shared" ca="1" si="824"/>
        <v>3.0362171480271004E-4</v>
      </c>
      <c r="Q11647" s="17">
        <f t="shared" ca="1" si="825"/>
        <v>5.3777952389177431E-4</v>
      </c>
    </row>
    <row r="11648" spans="1:17" x14ac:dyDescent="0.35">
      <c r="A11648" t="s">
        <v>2970</v>
      </c>
      <c r="B11648" t="s">
        <v>853</v>
      </c>
      <c r="C11648" t="s">
        <v>854</v>
      </c>
      <c r="D11648" t="s">
        <v>14</v>
      </c>
      <c r="E11648" t="s">
        <v>21</v>
      </c>
      <c r="G11648" t="s">
        <v>3040</v>
      </c>
      <c r="H11648">
        <v>64.3</v>
      </c>
      <c r="J11648">
        <v>0</v>
      </c>
      <c r="K11648">
        <v>0</v>
      </c>
      <c r="L11648" s="17">
        <f>IF($E11648&lt;&gt;"",VLOOKUP($E11648,GEMWs!$E$14:$L$20,7,FALSE),"")</f>
        <v>37.754918937403332</v>
      </c>
      <c r="M11648" s="17">
        <f>IF($E11648&lt;&gt;"",VLOOKUP($E11648,GEMWs!$E$14:$L$20,8,FALSE),"")</f>
        <v>96.174593288388181</v>
      </c>
      <c r="N11648" s="17">
        <f t="shared" ca="1" si="822"/>
        <v>37.754918937403332</v>
      </c>
      <c r="O11648" s="17">
        <f t="shared" ca="1" si="823"/>
        <v>96.174593288388181</v>
      </c>
      <c r="P11648" s="17">
        <f t="shared" ca="1" si="824"/>
        <v>0.66857574127909913</v>
      </c>
      <c r="Q11648" s="17">
        <f t="shared" ca="1" si="825"/>
        <v>1.7030893406659862</v>
      </c>
    </row>
    <row r="11649" spans="1:17" x14ac:dyDescent="0.35">
      <c r="A11649" t="s">
        <v>2970</v>
      </c>
      <c r="B11649" t="s">
        <v>122</v>
      </c>
      <c r="D11649" t="s">
        <v>14</v>
      </c>
      <c r="E11649" t="s">
        <v>21</v>
      </c>
      <c r="G11649" t="s">
        <v>3040</v>
      </c>
      <c r="H11649">
        <v>975.1</v>
      </c>
      <c r="J11649">
        <v>0</v>
      </c>
      <c r="K11649">
        <v>0</v>
      </c>
      <c r="L11649" s="17">
        <f>IF($E11649&lt;&gt;"",VLOOKUP($E11649,GEMWs!$E$14:$L$20,7,FALSE),"")</f>
        <v>37.754918937403332</v>
      </c>
      <c r="M11649" s="17">
        <f>IF($E11649&lt;&gt;"",VLOOKUP($E11649,GEMWs!$E$14:$L$20,8,FALSE),"")</f>
        <v>96.174593288388181</v>
      </c>
      <c r="N11649" s="17">
        <f t="shared" ca="1" si="822"/>
        <v>37.754918937403332</v>
      </c>
      <c r="O11649" s="17">
        <f t="shared" ca="1" si="823"/>
        <v>96.174593288388181</v>
      </c>
      <c r="P11649" s="17">
        <f t="shared" ca="1" si="824"/>
        <v>10.138852337811036</v>
      </c>
      <c r="Q11649" s="17">
        <f t="shared" ca="1" si="825"/>
        <v>25.827098228357748</v>
      </c>
    </row>
    <row r="11650" spans="1:17" x14ac:dyDescent="0.35">
      <c r="A11650" t="s">
        <v>2970</v>
      </c>
      <c r="B11650" t="s">
        <v>2983</v>
      </c>
      <c r="D11650" t="s">
        <v>14</v>
      </c>
      <c r="E11650" t="s">
        <v>21</v>
      </c>
      <c r="G11650" t="s">
        <v>3040</v>
      </c>
      <c r="H11650">
        <v>330.1</v>
      </c>
      <c r="J11650">
        <v>0</v>
      </c>
      <c r="K11650">
        <v>0</v>
      </c>
      <c r="L11650" s="17">
        <f>IF($E11650&lt;&gt;"",VLOOKUP($E11650,GEMWs!$E$14:$L$20,7,FALSE),"")</f>
        <v>37.754918937403332</v>
      </c>
      <c r="M11650" s="17">
        <f>IF($E11650&lt;&gt;"",VLOOKUP($E11650,GEMWs!$E$14:$L$20,8,FALSE),"")</f>
        <v>96.174593288388181</v>
      </c>
      <c r="N11650" s="17">
        <f t="shared" ca="1" si="822"/>
        <v>37.754918937403332</v>
      </c>
      <c r="O11650" s="17">
        <f t="shared" ca="1" si="823"/>
        <v>96.174593288388181</v>
      </c>
      <c r="P11650" s="17">
        <f t="shared" ca="1" si="824"/>
        <v>3.4322994120720161</v>
      </c>
      <c r="Q11650" s="17">
        <f t="shared" ca="1" si="825"/>
        <v>8.7432315918171408</v>
      </c>
    </row>
    <row r="11651" spans="1:17" x14ac:dyDescent="0.35">
      <c r="A11651" t="s">
        <v>2970</v>
      </c>
      <c r="B11651" t="s">
        <v>2984</v>
      </c>
      <c r="D11651" t="s">
        <v>14</v>
      </c>
      <c r="E11651" t="s">
        <v>21</v>
      </c>
      <c r="G11651" t="s">
        <v>3040</v>
      </c>
      <c r="H11651">
        <v>2819.4</v>
      </c>
      <c r="J11651">
        <v>0</v>
      </c>
      <c r="K11651">
        <v>0</v>
      </c>
      <c r="L11651" s="17">
        <f>IF($E11651&lt;&gt;"",VLOOKUP($E11651,GEMWs!$E$14:$L$20,7,FALSE),"")</f>
        <v>37.754918937403332</v>
      </c>
      <c r="M11651" s="17">
        <f>IF($E11651&lt;&gt;"",VLOOKUP($E11651,GEMWs!$E$14:$L$20,8,FALSE),"")</f>
        <v>96.174593288388181</v>
      </c>
      <c r="N11651" s="17">
        <f t="shared" ca="1" si="822"/>
        <v>37.754918937403332</v>
      </c>
      <c r="O11651" s="17">
        <f t="shared" ca="1" si="823"/>
        <v>96.174593288388181</v>
      </c>
      <c r="P11651" s="17">
        <f t="shared" ca="1" si="824"/>
        <v>29.315434602835026</v>
      </c>
      <c r="Q11651" s="17">
        <f t="shared" ca="1" si="825"/>
        <v>74.676362162887742</v>
      </c>
    </row>
    <row r="11652" spans="1:17" x14ac:dyDescent="0.35">
      <c r="A11652" t="s">
        <v>2970</v>
      </c>
      <c r="B11652" t="s">
        <v>2886</v>
      </c>
      <c r="D11652" t="s">
        <v>14</v>
      </c>
      <c r="E11652" t="s">
        <v>21</v>
      </c>
      <c r="G11652" t="s">
        <v>3040</v>
      </c>
      <c r="H11652">
        <v>552</v>
      </c>
      <c r="J11652">
        <v>0</v>
      </c>
      <c r="K11652">
        <v>0</v>
      </c>
      <c r="L11652" s="17">
        <f>IF($E11652&lt;&gt;"",VLOOKUP($E11652,GEMWs!$E$14:$L$20,7,FALSE),"")</f>
        <v>37.754918937403332</v>
      </c>
      <c r="M11652" s="17">
        <f>IF($E11652&lt;&gt;"",VLOOKUP($E11652,GEMWs!$E$14:$L$20,8,FALSE),"")</f>
        <v>96.174593288388181</v>
      </c>
      <c r="N11652" s="17">
        <f t="shared" ca="1" si="822"/>
        <v>37.754918937403332</v>
      </c>
      <c r="O11652" s="17">
        <f t="shared" ca="1" si="823"/>
        <v>96.174593288388181</v>
      </c>
      <c r="P11652" s="17">
        <f t="shared" ca="1" si="824"/>
        <v>5.7395615736557186</v>
      </c>
      <c r="Q11652" s="17">
        <f t="shared" ca="1" si="825"/>
        <v>14.620611447085917</v>
      </c>
    </row>
    <row r="11653" spans="1:17" x14ac:dyDescent="0.35">
      <c r="A11653" t="s">
        <v>2970</v>
      </c>
      <c r="B11653" t="s">
        <v>1680</v>
      </c>
      <c r="C11653" t="s">
        <v>1681</v>
      </c>
      <c r="D11653" t="s">
        <v>14</v>
      </c>
      <c r="E11653" t="s">
        <v>21</v>
      </c>
      <c r="G11653" t="s">
        <v>3040</v>
      </c>
      <c r="H11653">
        <v>42.7</v>
      </c>
      <c r="J11653">
        <v>0</v>
      </c>
      <c r="K11653">
        <v>0</v>
      </c>
      <c r="L11653" s="17">
        <f>IF($E11653&lt;&gt;"",VLOOKUP($E11653,GEMWs!$E$14:$L$20,7,FALSE),"")</f>
        <v>37.754918937403332</v>
      </c>
      <c r="M11653" s="17">
        <f>IF($E11653&lt;&gt;"",VLOOKUP($E11653,GEMWs!$E$14:$L$20,8,FALSE),"")</f>
        <v>96.174593288388181</v>
      </c>
      <c r="N11653" s="17">
        <f t="shared" ca="1" si="822"/>
        <v>37.754918937403332</v>
      </c>
      <c r="O11653" s="17">
        <f t="shared" ca="1" si="823"/>
        <v>96.174593288388181</v>
      </c>
      <c r="P11653" s="17">
        <f t="shared" ca="1" si="824"/>
        <v>0.44398420144039713</v>
      </c>
      <c r="Q11653" s="17">
        <f t="shared" ca="1" si="825"/>
        <v>1.1309784579539288</v>
      </c>
    </row>
    <row r="11654" spans="1:17" x14ac:dyDescent="0.35">
      <c r="A11654" t="s">
        <v>2970</v>
      </c>
      <c r="B11654" t="s">
        <v>3000</v>
      </c>
      <c r="D11654" t="s">
        <v>14</v>
      </c>
      <c r="E11654" t="s">
        <v>21</v>
      </c>
      <c r="G11654" t="s">
        <v>3040</v>
      </c>
      <c r="H11654">
        <v>3722.6</v>
      </c>
      <c r="J11654">
        <v>0</v>
      </c>
      <c r="K11654">
        <v>0</v>
      </c>
      <c r="L11654" s="17">
        <f>IF($E11654&lt;&gt;"",VLOOKUP($E11654,GEMWs!$E$14:$L$20,7,FALSE),"")</f>
        <v>37.754918937403332</v>
      </c>
      <c r="M11654" s="17">
        <f>IF($E11654&lt;&gt;"",VLOOKUP($E11654,GEMWs!$E$14:$L$20,8,FALSE),"")</f>
        <v>96.174593288388181</v>
      </c>
      <c r="N11654" s="17">
        <f t="shared" ca="1" si="822"/>
        <v>37.754918937403332</v>
      </c>
      <c r="O11654" s="17">
        <f t="shared" ca="1" si="823"/>
        <v>96.174593288388181</v>
      </c>
      <c r="P11654" s="17">
        <f t="shared" ca="1" si="824"/>
        <v>38.706688250164454</v>
      </c>
      <c r="Q11654" s="17">
        <f t="shared" ca="1" si="825"/>
        <v>98.59907277703266</v>
      </c>
    </row>
    <row r="11655" spans="1:17" x14ac:dyDescent="0.35">
      <c r="A11655" t="s">
        <v>2970</v>
      </c>
      <c r="B11655" t="s">
        <v>858</v>
      </c>
      <c r="C11655" t="s">
        <v>859</v>
      </c>
      <c r="D11655" t="s">
        <v>14</v>
      </c>
      <c r="E11655" t="s">
        <v>21</v>
      </c>
      <c r="G11655" t="s">
        <v>3040</v>
      </c>
      <c r="H11655">
        <v>66</v>
      </c>
      <c r="J11655">
        <v>0</v>
      </c>
      <c r="K11655">
        <v>0</v>
      </c>
      <c r="L11655" s="17">
        <f>IF($E11655&lt;&gt;"",VLOOKUP($E11655,GEMWs!$E$14:$L$20,7,FALSE),"")</f>
        <v>37.754918937403332</v>
      </c>
      <c r="M11655" s="17">
        <f>IF($E11655&lt;&gt;"",VLOOKUP($E11655,GEMWs!$E$14:$L$20,8,FALSE),"")</f>
        <v>96.174593288388181</v>
      </c>
      <c r="N11655" s="17">
        <f t="shared" ca="1" si="822"/>
        <v>37.754918937403332</v>
      </c>
      <c r="O11655" s="17">
        <f t="shared" ca="1" si="823"/>
        <v>96.174593288388181</v>
      </c>
      <c r="P11655" s="17">
        <f t="shared" ca="1" si="824"/>
        <v>0.6862519272849229</v>
      </c>
      <c r="Q11655" s="17">
        <f t="shared" ca="1" si="825"/>
        <v>1.7481165860646204</v>
      </c>
    </row>
    <row r="11656" spans="1:17" x14ac:dyDescent="0.35">
      <c r="A11656" t="s">
        <v>2970</v>
      </c>
      <c r="B11656" t="s">
        <v>803</v>
      </c>
      <c r="C11656" t="s">
        <v>804</v>
      </c>
      <c r="D11656" t="s">
        <v>14</v>
      </c>
      <c r="E11656" t="s">
        <v>21</v>
      </c>
      <c r="F11656" t="s">
        <v>22</v>
      </c>
      <c r="G11656" t="s">
        <v>3040</v>
      </c>
      <c r="H11656">
        <v>1941.1</v>
      </c>
      <c r="I11656">
        <v>265</v>
      </c>
      <c r="J11656">
        <v>10000</v>
      </c>
      <c r="K11656">
        <v>10000</v>
      </c>
      <c r="L11656" s="17">
        <f>IF($E11656&lt;&gt;"",VLOOKUP($E11656,GEMWs!$E$14:$L$20,7,FALSE),"")</f>
        <v>37.754918937403332</v>
      </c>
      <c r="M11656" s="17">
        <f>IF($E11656&lt;&gt;"",VLOOKUP($E11656,GEMWs!$E$14:$L$20,8,FALSE),"")</f>
        <v>96.174593288388181</v>
      </c>
      <c r="N11656" s="17">
        <f t="shared" si="822"/>
        <v>10000</v>
      </c>
      <c r="O11656" s="17">
        <f t="shared" si="823"/>
        <v>10000</v>
      </c>
      <c r="P11656" s="17">
        <f t="shared" si="824"/>
        <v>0.19411</v>
      </c>
      <c r="Q11656" s="17">
        <f t="shared" si="825"/>
        <v>0.19411</v>
      </c>
    </row>
    <row r="11657" spans="1:17" x14ac:dyDescent="0.35">
      <c r="A11657" t="s">
        <v>2970</v>
      </c>
      <c r="B11657" t="s">
        <v>336</v>
      </c>
      <c r="D11657" t="s">
        <v>14</v>
      </c>
      <c r="E11657" t="s">
        <v>21</v>
      </c>
      <c r="G11657" t="s">
        <v>3040</v>
      </c>
      <c r="H11657">
        <v>82.8</v>
      </c>
      <c r="J11657">
        <v>0</v>
      </c>
      <c r="K11657">
        <v>0</v>
      </c>
      <c r="L11657" s="17">
        <f>IF($E11657&lt;&gt;"",VLOOKUP($E11657,GEMWs!$E$14:$L$20,7,FALSE),"")</f>
        <v>37.754918937403332</v>
      </c>
      <c r="M11657" s="17">
        <f>IF($E11657&lt;&gt;"",VLOOKUP($E11657,GEMWs!$E$14:$L$20,8,FALSE),"")</f>
        <v>96.174593288388181</v>
      </c>
      <c r="N11657" s="17">
        <f t="shared" ca="1" si="822"/>
        <v>37.754918937403332</v>
      </c>
      <c r="O11657" s="17">
        <f t="shared" ca="1" si="823"/>
        <v>96.174593288388181</v>
      </c>
      <c r="P11657" s="17">
        <f t="shared" ca="1" si="824"/>
        <v>0.86093423604835784</v>
      </c>
      <c r="Q11657" s="17">
        <f t="shared" ca="1" si="825"/>
        <v>2.1930917170628872</v>
      </c>
    </row>
    <row r="11658" spans="1:17" x14ac:dyDescent="0.35">
      <c r="A11658" t="s">
        <v>2970</v>
      </c>
      <c r="B11658" t="s">
        <v>769</v>
      </c>
      <c r="D11658" t="s">
        <v>14</v>
      </c>
      <c r="E11658" t="s">
        <v>21</v>
      </c>
      <c r="G11658" t="s">
        <v>3040</v>
      </c>
      <c r="H11658">
        <v>59.7</v>
      </c>
      <c r="J11658">
        <v>0</v>
      </c>
      <c r="K11658">
        <v>0</v>
      </c>
      <c r="L11658" s="17">
        <f>IF($E11658&lt;&gt;"",VLOOKUP($E11658,GEMWs!$E$14:$L$20,7,FALSE),"")</f>
        <v>37.754918937403332</v>
      </c>
      <c r="M11658" s="17">
        <f>IF($E11658&lt;&gt;"",VLOOKUP($E11658,GEMWs!$E$14:$L$20,8,FALSE),"")</f>
        <v>96.174593288388181</v>
      </c>
      <c r="N11658" s="17">
        <f t="shared" ca="1" si="822"/>
        <v>37.754918937403332</v>
      </c>
      <c r="O11658" s="17">
        <f t="shared" ca="1" si="823"/>
        <v>96.174593288388181</v>
      </c>
      <c r="P11658" s="17">
        <f t="shared" ca="1" si="824"/>
        <v>0.62074606149863487</v>
      </c>
      <c r="Q11658" s="17">
        <f t="shared" ca="1" si="825"/>
        <v>1.5812509119402705</v>
      </c>
    </row>
    <row r="11659" spans="1:17" x14ac:dyDescent="0.35">
      <c r="A11659" t="s">
        <v>2970</v>
      </c>
      <c r="B11659" t="s">
        <v>214</v>
      </c>
      <c r="C11659" t="s">
        <v>215</v>
      </c>
      <c r="D11659" t="s">
        <v>14</v>
      </c>
      <c r="E11659" t="s">
        <v>21</v>
      </c>
      <c r="F11659" t="s">
        <v>22</v>
      </c>
      <c r="G11659" t="s">
        <v>3040</v>
      </c>
      <c r="H11659">
        <v>3576.2</v>
      </c>
      <c r="I11659">
        <v>270</v>
      </c>
      <c r="J11659">
        <v>32</v>
      </c>
      <c r="K11659">
        <v>713</v>
      </c>
      <c r="L11659" s="17">
        <f>IF($E11659&lt;&gt;"",VLOOKUP($E11659,GEMWs!$E$14:$L$20,7,FALSE),"")</f>
        <v>37.754918937403332</v>
      </c>
      <c r="M11659" s="17">
        <f>IF($E11659&lt;&gt;"",VLOOKUP($E11659,GEMWs!$E$14:$L$20,8,FALSE),"")</f>
        <v>96.174593288388181</v>
      </c>
      <c r="N11659" s="17">
        <f t="shared" si="822"/>
        <v>32</v>
      </c>
      <c r="O11659" s="17">
        <f t="shared" si="823"/>
        <v>713</v>
      </c>
      <c r="P11659" s="17">
        <f t="shared" si="824"/>
        <v>5.0157082748948101</v>
      </c>
      <c r="Q11659" s="17">
        <f t="shared" si="825"/>
        <v>111.75624999999999</v>
      </c>
    </row>
    <row r="11660" spans="1:17" x14ac:dyDescent="0.35">
      <c r="A11660" t="s">
        <v>2970</v>
      </c>
      <c r="B11660" t="s">
        <v>829</v>
      </c>
      <c r="C11660" t="s">
        <v>158</v>
      </c>
      <c r="D11660" t="s">
        <v>14</v>
      </c>
      <c r="E11660" t="s">
        <v>21</v>
      </c>
      <c r="G11660" t="s">
        <v>3040</v>
      </c>
      <c r="H11660">
        <v>75</v>
      </c>
      <c r="J11660">
        <v>0</v>
      </c>
      <c r="K11660">
        <v>0</v>
      </c>
      <c r="L11660" s="17">
        <f>IF($E11660&lt;&gt;"",VLOOKUP($E11660,GEMWs!$E$14:$L$20,7,FALSE),"")</f>
        <v>37.754918937403332</v>
      </c>
      <c r="M11660" s="17">
        <f>IF($E11660&lt;&gt;"",VLOOKUP($E11660,GEMWs!$E$14:$L$20,8,FALSE),"")</f>
        <v>96.174593288388181</v>
      </c>
      <c r="N11660" s="17">
        <f t="shared" ca="1" si="822"/>
        <v>37.754918937403332</v>
      </c>
      <c r="O11660" s="17">
        <f t="shared" ca="1" si="823"/>
        <v>96.174593288388181</v>
      </c>
      <c r="P11660" s="17">
        <f t="shared" ca="1" si="824"/>
        <v>0.77983173555104879</v>
      </c>
      <c r="Q11660" s="17">
        <f t="shared" ca="1" si="825"/>
        <v>1.9864961205279779</v>
      </c>
    </row>
    <row r="11661" spans="1:17" x14ac:dyDescent="0.35">
      <c r="A11661" t="s">
        <v>2970</v>
      </c>
      <c r="B11661" t="s">
        <v>1288</v>
      </c>
      <c r="C11661" t="s">
        <v>1289</v>
      </c>
      <c r="D11661" t="s">
        <v>14</v>
      </c>
      <c r="E11661" t="s">
        <v>21</v>
      </c>
      <c r="F11661" t="s">
        <v>22</v>
      </c>
      <c r="G11661" t="s">
        <v>3040</v>
      </c>
      <c r="H11661">
        <v>1957.8</v>
      </c>
      <c r="I11661">
        <v>273</v>
      </c>
      <c r="J11661">
        <v>549.75525900000002</v>
      </c>
      <c r="K11661">
        <v>549.75525900000002</v>
      </c>
      <c r="L11661" s="17">
        <f>IF($E11661&lt;&gt;"",VLOOKUP($E11661,GEMWs!$E$14:$L$20,7,FALSE),"")</f>
        <v>37.754918937403332</v>
      </c>
      <c r="M11661" s="17">
        <f>IF($E11661&lt;&gt;"",VLOOKUP($E11661,GEMWs!$E$14:$L$20,8,FALSE),"")</f>
        <v>96.174593288388181</v>
      </c>
      <c r="N11661" s="17">
        <f t="shared" si="822"/>
        <v>549.75525900000002</v>
      </c>
      <c r="O11661" s="17">
        <f t="shared" si="823"/>
        <v>549.75525900000002</v>
      </c>
      <c r="P11661" s="17">
        <f t="shared" si="824"/>
        <v>3.5612210487285214</v>
      </c>
      <c r="Q11661" s="17">
        <f t="shared" si="825"/>
        <v>3.5612210487285214</v>
      </c>
    </row>
    <row r="11662" spans="1:17" x14ac:dyDescent="0.35">
      <c r="A11662" t="s">
        <v>2970</v>
      </c>
      <c r="B11662" t="s">
        <v>140</v>
      </c>
      <c r="C11662" t="s">
        <v>141</v>
      </c>
      <c r="D11662" t="s">
        <v>14</v>
      </c>
      <c r="E11662" t="s">
        <v>21</v>
      </c>
      <c r="F11662" t="s">
        <v>22</v>
      </c>
      <c r="G11662" t="s">
        <v>3040</v>
      </c>
      <c r="H11662">
        <v>8.9</v>
      </c>
      <c r="I11662">
        <v>425</v>
      </c>
      <c r="J11662">
        <v>3722.8</v>
      </c>
      <c r="K11662">
        <v>5548.3</v>
      </c>
      <c r="L11662" s="17">
        <f>IF($E11662&lt;&gt;"",VLOOKUP($E11662,GEMWs!$E$14:$L$20,7,FALSE),"")</f>
        <v>37.754918937403332</v>
      </c>
      <c r="M11662" s="17">
        <f>IF($E11662&lt;&gt;"",VLOOKUP($E11662,GEMWs!$E$14:$L$20,8,FALSE),"")</f>
        <v>96.174593288388181</v>
      </c>
      <c r="N11662" s="17">
        <f t="shared" si="822"/>
        <v>3722.8</v>
      </c>
      <c r="O11662" s="17">
        <f t="shared" si="823"/>
        <v>5548.3</v>
      </c>
      <c r="P11662" s="17">
        <f t="shared" si="824"/>
        <v>1.6040949480020908E-3</v>
      </c>
      <c r="Q11662" s="17">
        <f t="shared" si="825"/>
        <v>2.3906736864725475E-3</v>
      </c>
    </row>
    <row r="11663" spans="1:17" x14ac:dyDescent="0.35">
      <c r="A11663" t="s">
        <v>2970</v>
      </c>
      <c r="B11663" t="s">
        <v>720</v>
      </c>
      <c r="D11663" t="s">
        <v>14</v>
      </c>
      <c r="E11663" t="s">
        <v>21</v>
      </c>
      <c r="G11663" t="s">
        <v>3040</v>
      </c>
      <c r="H11663">
        <v>18.3</v>
      </c>
      <c r="J11663">
        <v>0</v>
      </c>
      <c r="K11663">
        <v>0</v>
      </c>
      <c r="L11663" s="17">
        <f>IF($E11663&lt;&gt;"",VLOOKUP($E11663,GEMWs!$E$14:$L$20,7,FALSE),"")</f>
        <v>37.754918937403332</v>
      </c>
      <c r="M11663" s="17">
        <f>IF($E11663&lt;&gt;"",VLOOKUP($E11663,GEMWs!$E$14:$L$20,8,FALSE),"")</f>
        <v>96.174593288388181</v>
      </c>
      <c r="N11663" s="17">
        <f t="shared" ca="1" si="822"/>
        <v>37.754918937403332</v>
      </c>
      <c r="O11663" s="17">
        <f t="shared" ca="1" si="823"/>
        <v>96.174593288388181</v>
      </c>
      <c r="P11663" s="17">
        <f t="shared" ca="1" si="824"/>
        <v>0.1902789434744559</v>
      </c>
      <c r="Q11663" s="17">
        <f t="shared" ca="1" si="825"/>
        <v>0.48470505340882658</v>
      </c>
    </row>
    <row r="11664" spans="1:17" x14ac:dyDescent="0.35">
      <c r="A11664" t="s">
        <v>2970</v>
      </c>
      <c r="B11664" t="s">
        <v>2353</v>
      </c>
      <c r="D11664" t="s">
        <v>14</v>
      </c>
      <c r="E11664" t="s">
        <v>18</v>
      </c>
      <c r="G11664" t="s">
        <v>3040</v>
      </c>
      <c r="H11664">
        <v>0.2</v>
      </c>
      <c r="J11664">
        <v>0</v>
      </c>
      <c r="K11664">
        <v>0</v>
      </c>
      <c r="L11664" s="17">
        <f>IF($E11664&lt;&gt;"",VLOOKUP($E11664,GEMWs!$E$14:$L$20,7,FALSE),"")</f>
        <v>5950.3939027696888</v>
      </c>
      <c r="M11664" s="17">
        <f>IF($E11664&lt;&gt;"",VLOOKUP($E11664,GEMWs!$E$14:$L$20,8,FALSE),"")</f>
        <v>10539.430626954083</v>
      </c>
      <c r="N11664" s="17">
        <f t="shared" ca="1" si="822"/>
        <v>5950.3939027696888</v>
      </c>
      <c r="O11664" s="17">
        <f t="shared" ca="1" si="823"/>
        <v>10539.430626954083</v>
      </c>
      <c r="P11664" s="17">
        <f t="shared" ca="1" si="824"/>
        <v>1.8976357175169377E-5</v>
      </c>
      <c r="Q11664" s="17">
        <f t="shared" ca="1" si="825"/>
        <v>3.3611220243235894E-5</v>
      </c>
    </row>
    <row r="11665" spans="1:17" x14ac:dyDescent="0.35">
      <c r="A11665" t="s">
        <v>2970</v>
      </c>
      <c r="B11665" t="s">
        <v>770</v>
      </c>
      <c r="C11665" t="s">
        <v>771</v>
      </c>
      <c r="D11665" t="s">
        <v>14</v>
      </c>
      <c r="E11665" t="s">
        <v>21</v>
      </c>
      <c r="G11665" t="s">
        <v>3040</v>
      </c>
      <c r="H11665">
        <v>32.6</v>
      </c>
      <c r="J11665">
        <v>0</v>
      </c>
      <c r="K11665">
        <v>0</v>
      </c>
      <c r="L11665" s="17">
        <f>IF($E11665&lt;&gt;"",VLOOKUP($E11665,GEMWs!$E$14:$L$20,7,FALSE),"")</f>
        <v>37.754918937403332</v>
      </c>
      <c r="M11665" s="17">
        <f>IF($E11665&lt;&gt;"",VLOOKUP($E11665,GEMWs!$E$14:$L$20,8,FALSE),"")</f>
        <v>96.174593288388181</v>
      </c>
      <c r="N11665" s="17">
        <f t="shared" ca="1" si="822"/>
        <v>37.754918937403332</v>
      </c>
      <c r="O11665" s="17">
        <f t="shared" ca="1" si="823"/>
        <v>96.174593288388181</v>
      </c>
      <c r="P11665" s="17">
        <f t="shared" ca="1" si="824"/>
        <v>0.33896686105285589</v>
      </c>
      <c r="Q11665" s="17">
        <f t="shared" ca="1" si="825"/>
        <v>0.86346364705616108</v>
      </c>
    </row>
    <row r="11666" spans="1:17" x14ac:dyDescent="0.35">
      <c r="A11666" t="s">
        <v>2970</v>
      </c>
      <c r="B11666" t="s">
        <v>2902</v>
      </c>
      <c r="C11666" t="s">
        <v>2903</v>
      </c>
      <c r="D11666" t="s">
        <v>14</v>
      </c>
      <c r="E11666" t="s">
        <v>21</v>
      </c>
      <c r="G11666" t="s">
        <v>3040</v>
      </c>
      <c r="H11666">
        <v>185.2</v>
      </c>
      <c r="J11666">
        <v>0</v>
      </c>
      <c r="K11666">
        <v>0</v>
      </c>
      <c r="L11666" s="17">
        <f>IF($E11666&lt;&gt;"",VLOOKUP($E11666,GEMWs!$E$14:$L$20,7,FALSE),"")</f>
        <v>37.754918937403332</v>
      </c>
      <c r="M11666" s="17">
        <f>IF($E11666&lt;&gt;"",VLOOKUP($E11666,GEMWs!$E$14:$L$20,8,FALSE),"")</f>
        <v>96.174593288388181</v>
      </c>
      <c r="N11666" s="17">
        <f t="shared" ca="1" si="822"/>
        <v>37.754918937403332</v>
      </c>
      <c r="O11666" s="17">
        <f t="shared" ca="1" si="823"/>
        <v>96.174593288388181</v>
      </c>
      <c r="P11666" s="17">
        <f t="shared" ca="1" si="824"/>
        <v>1.9256644989873897</v>
      </c>
      <c r="Q11666" s="17">
        <f t="shared" ca="1" si="825"/>
        <v>4.9053210869570858</v>
      </c>
    </row>
    <row r="11667" spans="1:17" x14ac:dyDescent="0.35">
      <c r="A11667" t="s">
        <v>2970</v>
      </c>
      <c r="B11667" t="s">
        <v>1300</v>
      </c>
      <c r="D11667" t="s">
        <v>22</v>
      </c>
      <c r="G11667" t="s">
        <v>3040</v>
      </c>
      <c r="H11667">
        <v>583.1</v>
      </c>
      <c r="J11667">
        <v>0</v>
      </c>
      <c r="K11667">
        <v>0</v>
      </c>
      <c r="L11667" s="17" t="str">
        <f>IF($E11667&lt;&gt;"",VLOOKUP($E11667,GEMWs!$E$14:$L$20,7,FALSE),"")</f>
        <v/>
      </c>
      <c r="M11667" s="17" t="str">
        <f>IF($E11667&lt;&gt;"",VLOOKUP($E11667,GEMWs!$E$14:$L$20,8,FALSE),"")</f>
        <v/>
      </c>
      <c r="N11667" s="17">
        <f t="shared" ref="N11667:N11730" ca="1" si="826">IF($I11667&lt;&gt;"",J11667,IF(AND($D11667="Y",$M$6=236),L11667,0))</f>
        <v>0</v>
      </c>
      <c r="O11667" s="17">
        <f t="shared" ref="O11667:O11730" ca="1" si="827">IF($I11667&lt;&gt;"",K11667,IF(AND($D11667="Y",$M$6=236),M11667,0))</f>
        <v>0</v>
      </c>
      <c r="P11667" s="17">
        <f t="shared" ca="1" si="824"/>
        <v>0</v>
      </c>
      <c r="Q11667" s="17">
        <f t="shared" ca="1" si="825"/>
        <v>0</v>
      </c>
    </row>
    <row r="11668" spans="1:17" x14ac:dyDescent="0.35">
      <c r="A11668" t="s">
        <v>2970</v>
      </c>
      <c r="B11668" t="s">
        <v>2904</v>
      </c>
      <c r="C11668" t="s">
        <v>2905</v>
      </c>
      <c r="D11668" t="s">
        <v>14</v>
      </c>
      <c r="E11668" t="s">
        <v>21</v>
      </c>
      <c r="G11668" t="s">
        <v>3040</v>
      </c>
      <c r="H11668">
        <v>28.6</v>
      </c>
      <c r="J11668">
        <v>0</v>
      </c>
      <c r="K11668">
        <v>0</v>
      </c>
      <c r="L11668" s="17">
        <f>IF($E11668&lt;&gt;"",VLOOKUP($E11668,GEMWs!$E$14:$L$20,7,FALSE),"")</f>
        <v>37.754918937403332</v>
      </c>
      <c r="M11668" s="17">
        <f>IF($E11668&lt;&gt;"",VLOOKUP($E11668,GEMWs!$E$14:$L$20,8,FALSE),"")</f>
        <v>96.174593288388181</v>
      </c>
      <c r="N11668" s="17">
        <f t="shared" ca="1" si="826"/>
        <v>37.754918937403332</v>
      </c>
      <c r="O11668" s="17">
        <f t="shared" ca="1" si="827"/>
        <v>96.174593288388181</v>
      </c>
      <c r="P11668" s="17">
        <f t="shared" ca="1" si="824"/>
        <v>0.29737583515679994</v>
      </c>
      <c r="Q11668" s="17">
        <f t="shared" ca="1" si="825"/>
        <v>0.75751718729466888</v>
      </c>
    </row>
    <row r="11669" spans="1:17" x14ac:dyDescent="0.35">
      <c r="A11669" t="s">
        <v>2970</v>
      </c>
      <c r="B11669" t="s">
        <v>229</v>
      </c>
      <c r="D11669" t="s">
        <v>22</v>
      </c>
      <c r="G11669" t="s">
        <v>3040</v>
      </c>
      <c r="H11669">
        <v>227.6</v>
      </c>
      <c r="J11669">
        <v>0</v>
      </c>
      <c r="K11669">
        <v>0</v>
      </c>
      <c r="L11669" s="17" t="str">
        <f>IF($E11669&lt;&gt;"",VLOOKUP($E11669,GEMWs!$E$14:$L$20,7,FALSE),"")</f>
        <v/>
      </c>
      <c r="M11669" s="17" t="str">
        <f>IF($E11669&lt;&gt;"",VLOOKUP($E11669,GEMWs!$E$14:$L$20,8,FALSE),"")</f>
        <v/>
      </c>
      <c r="N11669" s="17">
        <f t="shared" ca="1" si="826"/>
        <v>0</v>
      </c>
      <c r="O11669" s="17">
        <f t="shared" ca="1" si="827"/>
        <v>0</v>
      </c>
      <c r="P11669" s="17">
        <f t="shared" ca="1" si="824"/>
        <v>0</v>
      </c>
      <c r="Q11669" s="17">
        <f t="shared" ca="1" si="825"/>
        <v>0</v>
      </c>
    </row>
    <row r="11670" spans="1:17" x14ac:dyDescent="0.35">
      <c r="A11670" t="s">
        <v>2970</v>
      </c>
      <c r="B11670" t="s">
        <v>103</v>
      </c>
      <c r="D11670" t="s">
        <v>14</v>
      </c>
      <c r="E11670" t="s">
        <v>15</v>
      </c>
      <c r="G11670" t="s">
        <v>3040</v>
      </c>
      <c r="H11670">
        <v>6632.8</v>
      </c>
      <c r="J11670">
        <v>0</v>
      </c>
      <c r="K11670">
        <v>0</v>
      </c>
      <c r="L11670" s="17">
        <f>IF($E11670&lt;&gt;"",VLOOKUP($E11670,GEMWs!$E$14:$L$20,7,FALSE),"")</f>
        <v>37.892086284381016</v>
      </c>
      <c r="M11670" s="17">
        <f>IF($E11670&lt;&gt;"",VLOOKUP($E11670,GEMWs!$E$14:$L$20,8,FALSE),"")</f>
        <v>96.522753888300599</v>
      </c>
      <c r="N11670" s="17">
        <f t="shared" ca="1" si="826"/>
        <v>37.892086284381016</v>
      </c>
      <c r="O11670" s="17">
        <f t="shared" ca="1" si="827"/>
        <v>96.522753888300599</v>
      </c>
      <c r="P11670" s="17">
        <f t="shared" ca="1" si="824"/>
        <v>68.717475753703638</v>
      </c>
      <c r="Q11670" s="17">
        <f t="shared" ca="1" si="825"/>
        <v>175.04446575521541</v>
      </c>
    </row>
    <row r="11671" spans="1:17" x14ac:dyDescent="0.35">
      <c r="A11671" t="s">
        <v>2970</v>
      </c>
      <c r="B11671" t="s">
        <v>163</v>
      </c>
      <c r="D11671" t="s">
        <v>22</v>
      </c>
      <c r="G11671" t="s">
        <v>3040</v>
      </c>
      <c r="H11671">
        <v>427.9</v>
      </c>
      <c r="J11671">
        <v>0</v>
      </c>
      <c r="K11671">
        <v>0</v>
      </c>
      <c r="L11671" s="17" t="str">
        <f>IF($E11671&lt;&gt;"",VLOOKUP($E11671,GEMWs!$E$14:$L$20,7,FALSE),"")</f>
        <v/>
      </c>
      <c r="M11671" s="17" t="str">
        <f>IF($E11671&lt;&gt;"",VLOOKUP($E11671,GEMWs!$E$14:$L$20,8,FALSE),"")</f>
        <v/>
      </c>
      <c r="N11671" s="17">
        <f t="shared" ca="1" si="826"/>
        <v>0</v>
      </c>
      <c r="O11671" s="17">
        <f t="shared" ca="1" si="827"/>
        <v>0</v>
      </c>
      <c r="P11671" s="17">
        <f t="shared" ca="1" si="824"/>
        <v>0</v>
      </c>
      <c r="Q11671" s="17">
        <f t="shared" ca="1" si="825"/>
        <v>0</v>
      </c>
    </row>
    <row r="11672" spans="1:17" x14ac:dyDescent="0.35">
      <c r="A11672" t="s">
        <v>2970</v>
      </c>
      <c r="B11672" t="s">
        <v>3009</v>
      </c>
      <c r="D11672" t="s">
        <v>14</v>
      </c>
      <c r="E11672" t="s">
        <v>21</v>
      </c>
      <c r="G11672" t="s">
        <v>3040</v>
      </c>
      <c r="H11672">
        <v>115.3</v>
      </c>
      <c r="J11672">
        <v>0</v>
      </c>
      <c r="K11672">
        <v>0</v>
      </c>
      <c r="L11672" s="17">
        <f>IF($E11672&lt;&gt;"",VLOOKUP($E11672,GEMWs!$E$14:$L$20,7,FALSE),"")</f>
        <v>37.754918937403332</v>
      </c>
      <c r="M11672" s="17">
        <f>IF($E11672&lt;&gt;"",VLOOKUP($E11672,GEMWs!$E$14:$L$20,8,FALSE),"")</f>
        <v>96.174593288388181</v>
      </c>
      <c r="N11672" s="17">
        <f t="shared" ca="1" si="826"/>
        <v>37.754918937403332</v>
      </c>
      <c r="O11672" s="17">
        <f t="shared" ca="1" si="827"/>
        <v>96.174593288388181</v>
      </c>
      <c r="P11672" s="17">
        <f t="shared" ca="1" si="824"/>
        <v>1.1988613214538122</v>
      </c>
      <c r="Q11672" s="17">
        <f t="shared" ca="1" si="825"/>
        <v>3.0539067026250111</v>
      </c>
    </row>
    <row r="11673" spans="1:17" x14ac:dyDescent="0.35">
      <c r="A11673" t="s">
        <v>2970</v>
      </c>
      <c r="B11673" t="s">
        <v>2367</v>
      </c>
      <c r="C11673" t="s">
        <v>158</v>
      </c>
      <c r="D11673" t="s">
        <v>14</v>
      </c>
      <c r="E11673" t="s">
        <v>21</v>
      </c>
      <c r="G11673" t="s">
        <v>3040</v>
      </c>
      <c r="H11673">
        <v>15.8</v>
      </c>
      <c r="J11673">
        <v>0</v>
      </c>
      <c r="K11673">
        <v>0</v>
      </c>
      <c r="L11673" s="17">
        <f>IF($E11673&lt;&gt;"",VLOOKUP($E11673,GEMWs!$E$14:$L$20,7,FALSE),"")</f>
        <v>37.754918937403332</v>
      </c>
      <c r="M11673" s="17">
        <f>IF($E11673&lt;&gt;"",VLOOKUP($E11673,GEMWs!$E$14:$L$20,8,FALSE),"")</f>
        <v>96.174593288388181</v>
      </c>
      <c r="N11673" s="17">
        <f t="shared" ca="1" si="826"/>
        <v>37.754918937403332</v>
      </c>
      <c r="O11673" s="17">
        <f t="shared" ca="1" si="827"/>
        <v>96.174593288388181</v>
      </c>
      <c r="P11673" s="17">
        <f t="shared" ca="1" si="824"/>
        <v>0.16428455228942093</v>
      </c>
      <c r="Q11673" s="17">
        <f t="shared" ca="1" si="825"/>
        <v>0.418488516057894</v>
      </c>
    </row>
    <row r="11674" spans="1:17" x14ac:dyDescent="0.35">
      <c r="A11674" t="s">
        <v>2970</v>
      </c>
      <c r="B11674" t="s">
        <v>2313</v>
      </c>
      <c r="D11674" t="s">
        <v>14</v>
      </c>
      <c r="E11674" t="s">
        <v>21</v>
      </c>
      <c r="G11674" t="s">
        <v>3040</v>
      </c>
      <c r="H11674">
        <v>58.4</v>
      </c>
      <c r="J11674">
        <v>0</v>
      </c>
      <c r="K11674">
        <v>0</v>
      </c>
      <c r="L11674" s="17">
        <f>IF($E11674&lt;&gt;"",VLOOKUP($E11674,GEMWs!$E$14:$L$20,7,FALSE),"")</f>
        <v>37.754918937403332</v>
      </c>
      <c r="M11674" s="17">
        <f>IF($E11674&lt;&gt;"",VLOOKUP($E11674,GEMWs!$E$14:$L$20,8,FALSE),"")</f>
        <v>96.174593288388181</v>
      </c>
      <c r="N11674" s="17">
        <f t="shared" ca="1" si="826"/>
        <v>37.754918937403332</v>
      </c>
      <c r="O11674" s="17">
        <f t="shared" ca="1" si="827"/>
        <v>96.174593288388181</v>
      </c>
      <c r="P11674" s="17">
        <f t="shared" ca="1" si="824"/>
        <v>0.6072289780824166</v>
      </c>
      <c r="Q11674" s="17">
        <f t="shared" ca="1" si="825"/>
        <v>1.5468183125177852</v>
      </c>
    </row>
    <row r="11675" spans="1:17" x14ac:dyDescent="0.35">
      <c r="A11675" t="s">
        <v>2970</v>
      </c>
      <c r="B11675" t="s">
        <v>2978</v>
      </c>
      <c r="C11675" t="s">
        <v>158</v>
      </c>
      <c r="D11675" t="s">
        <v>22</v>
      </c>
      <c r="G11675" t="s">
        <v>3040</v>
      </c>
      <c r="H11675">
        <v>966.3</v>
      </c>
      <c r="J11675">
        <v>0</v>
      </c>
      <c r="K11675">
        <v>0</v>
      </c>
      <c r="L11675" s="17" t="str">
        <f>IF($E11675&lt;&gt;"",VLOOKUP($E11675,GEMWs!$E$14:$L$20,7,FALSE),"")</f>
        <v/>
      </c>
      <c r="M11675" s="17" t="str">
        <f>IF($E11675&lt;&gt;"",VLOOKUP($E11675,GEMWs!$E$14:$L$20,8,FALSE),"")</f>
        <v/>
      </c>
      <c r="N11675" s="17">
        <f t="shared" ca="1" si="826"/>
        <v>0</v>
      </c>
      <c r="O11675" s="17">
        <f t="shared" ca="1" si="827"/>
        <v>0</v>
      </c>
      <c r="P11675" s="17">
        <f t="shared" ca="1" si="824"/>
        <v>0</v>
      </c>
      <c r="Q11675" s="17">
        <f t="shared" ca="1" si="825"/>
        <v>0</v>
      </c>
    </row>
    <row r="11676" spans="1:17" x14ac:dyDescent="0.35">
      <c r="A11676" t="s">
        <v>2970</v>
      </c>
      <c r="B11676" t="s">
        <v>889</v>
      </c>
      <c r="C11676" t="s">
        <v>890</v>
      </c>
      <c r="D11676" t="s">
        <v>14</v>
      </c>
      <c r="E11676" t="s">
        <v>21</v>
      </c>
      <c r="G11676" t="s">
        <v>3040</v>
      </c>
      <c r="H11676">
        <v>33.5</v>
      </c>
      <c r="J11676">
        <v>0</v>
      </c>
      <c r="K11676">
        <v>0</v>
      </c>
      <c r="L11676" s="17">
        <f>IF($E11676&lt;&gt;"",VLOOKUP($E11676,GEMWs!$E$14:$L$20,7,FALSE),"")</f>
        <v>37.754918937403332</v>
      </c>
      <c r="M11676" s="17">
        <f>IF($E11676&lt;&gt;"",VLOOKUP($E11676,GEMWs!$E$14:$L$20,8,FALSE),"")</f>
        <v>96.174593288388181</v>
      </c>
      <c r="N11676" s="17">
        <f t="shared" ca="1" si="826"/>
        <v>37.754918937403332</v>
      </c>
      <c r="O11676" s="17">
        <f t="shared" ca="1" si="827"/>
        <v>96.174593288388181</v>
      </c>
      <c r="P11676" s="17">
        <f t="shared" ca="1" si="824"/>
        <v>0.34832484187946844</v>
      </c>
      <c r="Q11676" s="17">
        <f t="shared" ca="1" si="825"/>
        <v>0.88730160050249673</v>
      </c>
    </row>
    <row r="11677" spans="1:17" x14ac:dyDescent="0.35">
      <c r="A11677" t="s">
        <v>2970</v>
      </c>
      <c r="B11677" t="s">
        <v>2906</v>
      </c>
      <c r="C11677" t="s">
        <v>2907</v>
      </c>
      <c r="D11677" t="s">
        <v>14</v>
      </c>
      <c r="E11677" t="s">
        <v>21</v>
      </c>
      <c r="G11677" t="s">
        <v>3040</v>
      </c>
      <c r="H11677">
        <v>30</v>
      </c>
      <c r="J11677">
        <v>0</v>
      </c>
      <c r="K11677">
        <v>0</v>
      </c>
      <c r="L11677" s="17">
        <f>IF($E11677&lt;&gt;"",VLOOKUP($E11677,GEMWs!$E$14:$L$20,7,FALSE),"")</f>
        <v>37.754918937403332</v>
      </c>
      <c r="M11677" s="17">
        <f>IF($E11677&lt;&gt;"",VLOOKUP($E11677,GEMWs!$E$14:$L$20,8,FALSE),"")</f>
        <v>96.174593288388181</v>
      </c>
      <c r="N11677" s="17">
        <f t="shared" ca="1" si="826"/>
        <v>37.754918937403332</v>
      </c>
      <c r="O11677" s="17">
        <f t="shared" ca="1" si="827"/>
        <v>96.174593288388181</v>
      </c>
      <c r="P11677" s="17">
        <f t="shared" ca="1" si="824"/>
        <v>0.31193269422041953</v>
      </c>
      <c r="Q11677" s="17">
        <f t="shared" ca="1" si="825"/>
        <v>0.79459844821119108</v>
      </c>
    </row>
    <row r="11678" spans="1:17" x14ac:dyDescent="0.35">
      <c r="A11678" t="s">
        <v>2970</v>
      </c>
      <c r="B11678" t="s">
        <v>1026</v>
      </c>
      <c r="D11678" t="s">
        <v>14</v>
      </c>
      <c r="E11678" t="s">
        <v>21</v>
      </c>
      <c r="G11678" t="s">
        <v>3040</v>
      </c>
      <c r="H11678">
        <v>363</v>
      </c>
      <c r="J11678">
        <v>0</v>
      </c>
      <c r="K11678">
        <v>0</v>
      </c>
      <c r="L11678" s="17">
        <f>IF($E11678&lt;&gt;"",VLOOKUP($E11678,GEMWs!$E$14:$L$20,7,FALSE),"")</f>
        <v>37.754918937403332</v>
      </c>
      <c r="M11678" s="17">
        <f>IF($E11678&lt;&gt;"",VLOOKUP($E11678,GEMWs!$E$14:$L$20,8,FALSE),"")</f>
        <v>96.174593288388181</v>
      </c>
      <c r="N11678" s="17">
        <f t="shared" ca="1" si="826"/>
        <v>37.754918937403332</v>
      </c>
      <c r="O11678" s="17">
        <f t="shared" ca="1" si="827"/>
        <v>96.174593288388181</v>
      </c>
      <c r="P11678" s="17">
        <f t="shared" ca="1" si="824"/>
        <v>3.7743856000670761</v>
      </c>
      <c r="Q11678" s="17">
        <f t="shared" ca="1" si="825"/>
        <v>9.614641223355413</v>
      </c>
    </row>
    <row r="11679" spans="1:17" x14ac:dyDescent="0.35">
      <c r="A11679" t="s">
        <v>2970</v>
      </c>
      <c r="B11679" t="s">
        <v>477</v>
      </c>
      <c r="D11679" t="s">
        <v>22</v>
      </c>
      <c r="G11679" t="s">
        <v>3040</v>
      </c>
      <c r="H11679">
        <v>3160.9</v>
      </c>
      <c r="J11679">
        <v>0</v>
      </c>
      <c r="K11679">
        <v>0</v>
      </c>
      <c r="L11679" s="17" t="str">
        <f>IF($E11679&lt;&gt;"",VLOOKUP($E11679,GEMWs!$E$14:$L$20,7,FALSE),"")</f>
        <v/>
      </c>
      <c r="M11679" s="17" t="str">
        <f>IF($E11679&lt;&gt;"",VLOOKUP($E11679,GEMWs!$E$14:$L$20,8,FALSE),"")</f>
        <v/>
      </c>
      <c r="N11679" s="17">
        <f t="shared" ca="1" si="826"/>
        <v>0</v>
      </c>
      <c r="O11679" s="17">
        <f t="shared" ca="1" si="827"/>
        <v>0</v>
      </c>
      <c r="P11679" s="17">
        <f t="shared" ca="1" si="824"/>
        <v>0</v>
      </c>
      <c r="Q11679" s="17">
        <f t="shared" ca="1" si="825"/>
        <v>0</v>
      </c>
    </row>
    <row r="11680" spans="1:17" x14ac:dyDescent="0.35">
      <c r="A11680" t="s">
        <v>2970</v>
      </c>
      <c r="B11680" t="s">
        <v>864</v>
      </c>
      <c r="D11680" t="s">
        <v>14</v>
      </c>
      <c r="E11680" t="s">
        <v>21</v>
      </c>
      <c r="G11680" t="s">
        <v>3040</v>
      </c>
      <c r="H11680">
        <v>66.3</v>
      </c>
      <c r="J11680">
        <v>0</v>
      </c>
      <c r="K11680">
        <v>0</v>
      </c>
      <c r="L11680" s="17">
        <f>IF($E11680&lt;&gt;"",VLOOKUP($E11680,GEMWs!$E$14:$L$20,7,FALSE),"")</f>
        <v>37.754918937403332</v>
      </c>
      <c r="M11680" s="17">
        <f>IF($E11680&lt;&gt;"",VLOOKUP($E11680,GEMWs!$E$14:$L$20,8,FALSE),"")</f>
        <v>96.174593288388181</v>
      </c>
      <c r="N11680" s="17">
        <f t="shared" ca="1" si="826"/>
        <v>37.754918937403332</v>
      </c>
      <c r="O11680" s="17">
        <f t="shared" ca="1" si="827"/>
        <v>96.174593288388181</v>
      </c>
      <c r="P11680" s="17">
        <f t="shared" ca="1" si="824"/>
        <v>0.68937125422712708</v>
      </c>
      <c r="Q11680" s="17">
        <f t="shared" ca="1" si="825"/>
        <v>1.7560625705467323</v>
      </c>
    </row>
    <row r="11681" spans="1:17" x14ac:dyDescent="0.35">
      <c r="A11681" t="s">
        <v>2970</v>
      </c>
      <c r="B11681" t="s">
        <v>830</v>
      </c>
      <c r="D11681" t="s">
        <v>14</v>
      </c>
      <c r="E11681" t="s">
        <v>21</v>
      </c>
      <c r="G11681" t="s">
        <v>3040</v>
      </c>
      <c r="H11681">
        <v>313.3</v>
      </c>
      <c r="J11681">
        <v>0</v>
      </c>
      <c r="K11681">
        <v>0</v>
      </c>
      <c r="L11681" s="17">
        <f>IF($E11681&lt;&gt;"",VLOOKUP($E11681,GEMWs!$E$14:$L$20,7,FALSE),"")</f>
        <v>37.754918937403332</v>
      </c>
      <c r="M11681" s="17">
        <f>IF($E11681&lt;&gt;"",VLOOKUP($E11681,GEMWs!$E$14:$L$20,8,FALSE),"")</f>
        <v>96.174593288388181</v>
      </c>
      <c r="N11681" s="17">
        <f t="shared" ca="1" si="826"/>
        <v>37.754918937403332</v>
      </c>
      <c r="O11681" s="17">
        <f t="shared" ca="1" si="827"/>
        <v>96.174593288388181</v>
      </c>
      <c r="P11681" s="17">
        <f t="shared" ca="1" si="824"/>
        <v>3.257617103308581</v>
      </c>
      <c r="Q11681" s="17">
        <f t="shared" ca="1" si="825"/>
        <v>8.2982564608188731</v>
      </c>
    </row>
    <row r="11682" spans="1:17" x14ac:dyDescent="0.35">
      <c r="A11682" t="s">
        <v>2970</v>
      </c>
      <c r="B11682" t="s">
        <v>2976</v>
      </c>
      <c r="D11682" t="s">
        <v>14</v>
      </c>
      <c r="E11682" t="s">
        <v>21</v>
      </c>
      <c r="G11682" t="s">
        <v>3040</v>
      </c>
      <c r="H11682">
        <v>10.1</v>
      </c>
      <c r="J11682">
        <v>0</v>
      </c>
      <c r="K11682">
        <v>0</v>
      </c>
      <c r="L11682" s="17">
        <f>IF($E11682&lt;&gt;"",VLOOKUP($E11682,GEMWs!$E$14:$L$20,7,FALSE),"")</f>
        <v>37.754918937403332</v>
      </c>
      <c r="M11682" s="17">
        <f>IF($E11682&lt;&gt;"",VLOOKUP($E11682,GEMWs!$E$14:$L$20,8,FALSE),"")</f>
        <v>96.174593288388181</v>
      </c>
      <c r="N11682" s="17">
        <f t="shared" ca="1" si="826"/>
        <v>37.754918937403332</v>
      </c>
      <c r="O11682" s="17">
        <f t="shared" ca="1" si="827"/>
        <v>96.174593288388181</v>
      </c>
      <c r="P11682" s="17">
        <f t="shared" ca="1" si="824"/>
        <v>0.10501734038754122</v>
      </c>
      <c r="Q11682" s="17">
        <f t="shared" ca="1" si="825"/>
        <v>0.26751481089776769</v>
      </c>
    </row>
    <row r="11683" spans="1:17" x14ac:dyDescent="0.35">
      <c r="A11683" t="s">
        <v>2970</v>
      </c>
      <c r="B11683" t="s">
        <v>2908</v>
      </c>
      <c r="C11683" t="s">
        <v>2908</v>
      </c>
      <c r="D11683" t="s">
        <v>14</v>
      </c>
      <c r="E11683" t="s">
        <v>21</v>
      </c>
      <c r="G11683" t="s">
        <v>3040</v>
      </c>
      <c r="H11683">
        <v>172.3</v>
      </c>
      <c r="J11683">
        <v>0</v>
      </c>
      <c r="K11683">
        <v>0</v>
      </c>
      <c r="L11683" s="17">
        <f>IF($E11683&lt;&gt;"",VLOOKUP($E11683,GEMWs!$E$14:$L$20,7,FALSE),"")</f>
        <v>37.754918937403332</v>
      </c>
      <c r="M11683" s="17">
        <f>IF($E11683&lt;&gt;"",VLOOKUP($E11683,GEMWs!$E$14:$L$20,8,FALSE),"")</f>
        <v>96.174593288388181</v>
      </c>
      <c r="N11683" s="17">
        <f t="shared" ca="1" si="826"/>
        <v>37.754918937403332</v>
      </c>
      <c r="O11683" s="17">
        <f t="shared" ca="1" si="827"/>
        <v>96.174593288388181</v>
      </c>
      <c r="P11683" s="17">
        <f t="shared" ca="1" si="824"/>
        <v>1.7915334404726095</v>
      </c>
      <c r="Q11683" s="17">
        <f t="shared" ca="1" si="825"/>
        <v>4.5636437542262742</v>
      </c>
    </row>
    <row r="11684" spans="1:17" x14ac:dyDescent="0.35">
      <c r="A11684" t="s">
        <v>2970</v>
      </c>
      <c r="B11684" t="s">
        <v>344</v>
      </c>
      <c r="D11684" t="s">
        <v>14</v>
      </c>
      <c r="E11684" t="s">
        <v>21</v>
      </c>
      <c r="G11684" t="s">
        <v>3040</v>
      </c>
      <c r="H11684">
        <v>10527.1</v>
      </c>
      <c r="J11684">
        <v>0</v>
      </c>
      <c r="K11684">
        <v>0</v>
      </c>
      <c r="L11684" s="17">
        <f>IF($E11684&lt;&gt;"",VLOOKUP($E11684,GEMWs!$E$14:$L$20,7,FALSE),"")</f>
        <v>37.754918937403332</v>
      </c>
      <c r="M11684" s="17">
        <f>IF($E11684&lt;&gt;"",VLOOKUP($E11684,GEMWs!$E$14:$L$20,8,FALSE),"")</f>
        <v>96.174593288388181</v>
      </c>
      <c r="N11684" s="17">
        <f t="shared" ca="1" si="826"/>
        <v>37.754918937403332</v>
      </c>
      <c r="O11684" s="17">
        <f t="shared" ca="1" si="827"/>
        <v>96.174593288388181</v>
      </c>
      <c r="P11684" s="17">
        <f t="shared" ca="1" si="824"/>
        <v>109.4582221775926</v>
      </c>
      <c r="Q11684" s="17">
        <f t="shared" ca="1" si="825"/>
        <v>278.82724413880101</v>
      </c>
    </row>
    <row r="11685" spans="1:17" x14ac:dyDescent="0.35">
      <c r="A11685" t="s">
        <v>2970</v>
      </c>
      <c r="B11685" t="s">
        <v>2909</v>
      </c>
      <c r="C11685" t="s">
        <v>2909</v>
      </c>
      <c r="D11685" t="s">
        <v>14</v>
      </c>
      <c r="E11685" t="s">
        <v>21</v>
      </c>
      <c r="G11685" t="s">
        <v>3040</v>
      </c>
      <c r="H11685">
        <v>874.6</v>
      </c>
      <c r="J11685">
        <v>0</v>
      </c>
      <c r="K11685">
        <v>0</v>
      </c>
      <c r="L11685" s="17">
        <f>IF($E11685&lt;&gt;"",VLOOKUP($E11685,GEMWs!$E$14:$L$20,7,FALSE),"")</f>
        <v>37.754918937403332</v>
      </c>
      <c r="M11685" s="17">
        <f>IF($E11685&lt;&gt;"",VLOOKUP($E11685,GEMWs!$E$14:$L$20,8,FALSE),"")</f>
        <v>96.174593288388181</v>
      </c>
      <c r="N11685" s="17">
        <f t="shared" ca="1" si="826"/>
        <v>37.754918937403332</v>
      </c>
      <c r="O11685" s="17">
        <f t="shared" ca="1" si="827"/>
        <v>96.174593288388181</v>
      </c>
      <c r="P11685" s="17">
        <f t="shared" ca="1" si="824"/>
        <v>9.0938778121726305</v>
      </c>
      <c r="Q11685" s="17">
        <f t="shared" ca="1" si="825"/>
        <v>23.165193426850259</v>
      </c>
    </row>
    <row r="11686" spans="1:17" x14ac:dyDescent="0.35">
      <c r="A11686" t="s">
        <v>2970</v>
      </c>
      <c r="B11686" t="s">
        <v>2975</v>
      </c>
      <c r="D11686" t="s">
        <v>14</v>
      </c>
      <c r="E11686" t="s">
        <v>18</v>
      </c>
      <c r="G11686" t="s">
        <v>3040</v>
      </c>
      <c r="H11686">
        <v>1529.3</v>
      </c>
      <c r="J11686">
        <v>0</v>
      </c>
      <c r="K11686">
        <v>0</v>
      </c>
      <c r="L11686" s="17">
        <f>IF($E11686&lt;&gt;"",VLOOKUP($E11686,GEMWs!$E$14:$L$20,7,FALSE),"")</f>
        <v>5950.3939027696888</v>
      </c>
      <c r="M11686" s="17">
        <f>IF($E11686&lt;&gt;"",VLOOKUP($E11686,GEMWs!$E$14:$L$20,8,FALSE),"")</f>
        <v>10539.430626954083</v>
      </c>
      <c r="N11686" s="17">
        <f t="shared" ca="1" si="826"/>
        <v>5950.3939027696888</v>
      </c>
      <c r="O11686" s="17">
        <f t="shared" ca="1" si="827"/>
        <v>10539.430626954083</v>
      </c>
      <c r="P11686" s="17">
        <f t="shared" ca="1" si="824"/>
        <v>0.14510271513993264</v>
      </c>
      <c r="Q11686" s="17">
        <f t="shared" ca="1" si="825"/>
        <v>0.25700819558990323</v>
      </c>
    </row>
    <row r="11687" spans="1:17" x14ac:dyDescent="0.35">
      <c r="A11687" t="s">
        <v>2970</v>
      </c>
      <c r="B11687" t="s">
        <v>892</v>
      </c>
      <c r="C11687" t="s">
        <v>893</v>
      </c>
      <c r="D11687" t="s">
        <v>14</v>
      </c>
      <c r="E11687" t="s">
        <v>21</v>
      </c>
      <c r="G11687" t="s">
        <v>3040</v>
      </c>
      <c r="H11687">
        <v>53.2</v>
      </c>
      <c r="J11687">
        <v>0</v>
      </c>
      <c r="K11687">
        <v>0</v>
      </c>
      <c r="L11687" s="17">
        <f>IF($E11687&lt;&gt;"",VLOOKUP($E11687,GEMWs!$E$14:$L$20,7,FALSE),"")</f>
        <v>37.754918937403332</v>
      </c>
      <c r="M11687" s="17">
        <f>IF($E11687&lt;&gt;"",VLOOKUP($E11687,GEMWs!$E$14:$L$20,8,FALSE),"")</f>
        <v>96.174593288388181</v>
      </c>
      <c r="N11687" s="17">
        <f t="shared" ca="1" si="826"/>
        <v>37.754918937403332</v>
      </c>
      <c r="O11687" s="17">
        <f t="shared" ca="1" si="827"/>
        <v>96.174593288388181</v>
      </c>
      <c r="P11687" s="17">
        <f t="shared" ca="1" si="824"/>
        <v>0.55316064441754398</v>
      </c>
      <c r="Q11687" s="17">
        <f t="shared" ca="1" si="825"/>
        <v>1.4090879148278457</v>
      </c>
    </row>
    <row r="11688" spans="1:17" x14ac:dyDescent="0.35">
      <c r="A11688" t="s">
        <v>2970</v>
      </c>
      <c r="B11688" t="s">
        <v>595</v>
      </c>
      <c r="D11688" t="s">
        <v>14</v>
      </c>
      <c r="E11688" t="s">
        <v>18</v>
      </c>
      <c r="G11688" t="s">
        <v>3040</v>
      </c>
      <c r="H11688">
        <v>3559.2</v>
      </c>
      <c r="J11688">
        <v>0</v>
      </c>
      <c r="K11688">
        <v>0</v>
      </c>
      <c r="L11688" s="17">
        <f>IF($E11688&lt;&gt;"",VLOOKUP($E11688,GEMWs!$E$14:$L$20,7,FALSE),"")</f>
        <v>5950.3939027696888</v>
      </c>
      <c r="M11688" s="17">
        <f>IF($E11688&lt;&gt;"",VLOOKUP($E11688,GEMWs!$E$14:$L$20,8,FALSE),"")</f>
        <v>10539.430626954083</v>
      </c>
      <c r="N11688" s="17">
        <f t="shared" ca="1" si="826"/>
        <v>5950.3939027696888</v>
      </c>
      <c r="O11688" s="17">
        <f t="shared" ca="1" si="827"/>
        <v>10539.430626954083</v>
      </c>
      <c r="P11688" s="17">
        <f t="shared" ca="1" si="824"/>
        <v>0.33770325228931419</v>
      </c>
      <c r="Q11688" s="17">
        <f t="shared" ca="1" si="825"/>
        <v>0.59814527544862595</v>
      </c>
    </row>
    <row r="11689" spans="1:17" x14ac:dyDescent="0.35">
      <c r="A11689" t="s">
        <v>2970</v>
      </c>
      <c r="B11689" t="s">
        <v>746</v>
      </c>
      <c r="D11689" t="s">
        <v>22</v>
      </c>
      <c r="G11689" t="s">
        <v>3040</v>
      </c>
      <c r="H11689">
        <v>1.3</v>
      </c>
      <c r="J11689">
        <v>0</v>
      </c>
      <c r="K11689">
        <v>0</v>
      </c>
      <c r="L11689" s="17" t="str">
        <f>IF($E11689&lt;&gt;"",VLOOKUP($E11689,GEMWs!$E$14:$L$20,7,FALSE),"")</f>
        <v/>
      </c>
      <c r="M11689" s="17" t="str">
        <f>IF($E11689&lt;&gt;"",VLOOKUP($E11689,GEMWs!$E$14:$L$20,8,FALSE),"")</f>
        <v/>
      </c>
      <c r="N11689" s="17">
        <f t="shared" ca="1" si="826"/>
        <v>0</v>
      </c>
      <c r="O11689" s="17">
        <f t="shared" ca="1" si="827"/>
        <v>0</v>
      </c>
      <c r="P11689" s="17">
        <f t="shared" ca="1" si="824"/>
        <v>0</v>
      </c>
      <c r="Q11689" s="17">
        <f t="shared" ca="1" si="825"/>
        <v>0</v>
      </c>
    </row>
    <row r="11690" spans="1:17" x14ac:dyDescent="0.35">
      <c r="A11690" t="s">
        <v>2970</v>
      </c>
      <c r="B11690" t="s">
        <v>291</v>
      </c>
      <c r="C11690" t="s">
        <v>292</v>
      </c>
      <c r="D11690" t="s">
        <v>14</v>
      </c>
      <c r="E11690" t="s">
        <v>21</v>
      </c>
      <c r="F11690" t="s">
        <v>22</v>
      </c>
      <c r="G11690" t="s">
        <v>3040</v>
      </c>
      <c r="H11690">
        <v>194.4</v>
      </c>
      <c r="I11690">
        <v>303</v>
      </c>
      <c r="J11690">
        <v>251.149889</v>
      </c>
      <c r="K11690">
        <v>251.149889</v>
      </c>
      <c r="L11690" s="17">
        <f>IF($E11690&lt;&gt;"",VLOOKUP($E11690,GEMWs!$E$14:$L$20,7,FALSE),"")</f>
        <v>37.754918937403332</v>
      </c>
      <c r="M11690" s="17">
        <f>IF($E11690&lt;&gt;"",VLOOKUP($E11690,GEMWs!$E$14:$L$20,8,FALSE),"")</f>
        <v>96.174593288388181</v>
      </c>
      <c r="N11690" s="17">
        <f t="shared" si="826"/>
        <v>251.149889</v>
      </c>
      <c r="O11690" s="17">
        <f t="shared" si="827"/>
        <v>251.149889</v>
      </c>
      <c r="P11690" s="17">
        <f t="shared" si="824"/>
        <v>0.77403976077409298</v>
      </c>
      <c r="Q11690" s="17">
        <f t="shared" si="825"/>
        <v>0.77403976077409298</v>
      </c>
    </row>
    <row r="11691" spans="1:17" x14ac:dyDescent="0.35">
      <c r="A11691" t="s">
        <v>2970</v>
      </c>
      <c r="B11691" t="s">
        <v>85</v>
      </c>
      <c r="C11691" t="s">
        <v>86</v>
      </c>
      <c r="D11691" t="s">
        <v>14</v>
      </c>
      <c r="E11691" t="s">
        <v>21</v>
      </c>
      <c r="F11691" t="s">
        <v>22</v>
      </c>
      <c r="G11691" t="s">
        <v>3040</v>
      </c>
      <c r="H11691">
        <v>55609.4</v>
      </c>
      <c r="I11691">
        <v>304</v>
      </c>
      <c r="J11691">
        <v>100</v>
      </c>
      <c r="K11691">
        <v>100</v>
      </c>
      <c r="L11691" s="17">
        <f>IF($E11691&lt;&gt;"",VLOOKUP($E11691,GEMWs!$E$14:$L$20,7,FALSE),"")</f>
        <v>37.754918937403332</v>
      </c>
      <c r="M11691" s="17">
        <f>IF($E11691&lt;&gt;"",VLOOKUP($E11691,GEMWs!$E$14:$L$20,8,FALSE),"")</f>
        <v>96.174593288388181</v>
      </c>
      <c r="N11691" s="17">
        <f t="shared" si="826"/>
        <v>100</v>
      </c>
      <c r="O11691" s="17">
        <f t="shared" si="827"/>
        <v>100</v>
      </c>
      <c r="P11691" s="17">
        <f t="shared" si="824"/>
        <v>556.09400000000005</v>
      </c>
      <c r="Q11691" s="17">
        <f t="shared" si="825"/>
        <v>556.09400000000005</v>
      </c>
    </row>
    <row r="11692" spans="1:17" x14ac:dyDescent="0.35">
      <c r="A11692" t="s">
        <v>2970</v>
      </c>
      <c r="B11692" t="s">
        <v>908</v>
      </c>
      <c r="C11692" t="s">
        <v>909</v>
      </c>
      <c r="D11692" t="s">
        <v>14</v>
      </c>
      <c r="E11692" t="s">
        <v>18</v>
      </c>
      <c r="G11692" t="s">
        <v>3040</v>
      </c>
      <c r="H11692">
        <v>49.5</v>
      </c>
      <c r="J11692">
        <v>0</v>
      </c>
      <c r="K11692">
        <v>0</v>
      </c>
      <c r="L11692" s="17">
        <f>IF($E11692&lt;&gt;"",VLOOKUP($E11692,GEMWs!$E$14:$L$20,7,FALSE),"")</f>
        <v>5950.3939027696888</v>
      </c>
      <c r="M11692" s="17">
        <f>IF($E11692&lt;&gt;"",VLOOKUP($E11692,GEMWs!$E$14:$L$20,8,FALSE),"")</f>
        <v>10539.430626954083</v>
      </c>
      <c r="N11692" s="17">
        <f t="shared" ca="1" si="826"/>
        <v>5950.3939027696888</v>
      </c>
      <c r="O11692" s="17">
        <f t="shared" ca="1" si="827"/>
        <v>10539.430626954083</v>
      </c>
      <c r="P11692" s="17">
        <f t="shared" ca="1" si="824"/>
        <v>4.6966484008544212E-3</v>
      </c>
      <c r="Q11692" s="17">
        <f t="shared" ca="1" si="825"/>
        <v>8.318777010200883E-3</v>
      </c>
    </row>
    <row r="11693" spans="1:17" x14ac:dyDescent="0.35">
      <c r="A11693" t="s">
        <v>2970</v>
      </c>
      <c r="B11693" t="s">
        <v>809</v>
      </c>
      <c r="C11693" t="s">
        <v>810</v>
      </c>
      <c r="D11693" t="s">
        <v>14</v>
      </c>
      <c r="E11693" t="s">
        <v>18</v>
      </c>
      <c r="F11693" t="s">
        <v>22</v>
      </c>
      <c r="G11693" t="s">
        <v>3040</v>
      </c>
      <c r="H11693">
        <v>4.9000000000000004</v>
      </c>
      <c r="I11693">
        <v>437</v>
      </c>
      <c r="J11693">
        <v>115101.57619599999</v>
      </c>
      <c r="K11693">
        <v>115101.57619599999</v>
      </c>
      <c r="L11693" s="17">
        <f>IF($E11693&lt;&gt;"",VLOOKUP($E11693,GEMWs!$E$14:$L$20,7,FALSE),"")</f>
        <v>5950.3939027696888</v>
      </c>
      <c r="M11693" s="17">
        <f>IF($E11693&lt;&gt;"",VLOOKUP($E11693,GEMWs!$E$14:$L$20,8,FALSE),"")</f>
        <v>10539.430626954083</v>
      </c>
      <c r="N11693" s="17">
        <f t="shared" si="826"/>
        <v>115101.57619599999</v>
      </c>
      <c r="O11693" s="17">
        <f t="shared" si="827"/>
        <v>115101.57619599999</v>
      </c>
      <c r="P11693" s="17">
        <f t="shared" si="824"/>
        <v>4.2571093828081605E-5</v>
      </c>
      <c r="Q11693" s="17">
        <f t="shared" si="825"/>
        <v>4.2571093828081605E-5</v>
      </c>
    </row>
    <row r="11694" spans="1:17" x14ac:dyDescent="0.35">
      <c r="A11694" t="s">
        <v>2970</v>
      </c>
      <c r="B11694" t="s">
        <v>230</v>
      </c>
      <c r="D11694" t="s">
        <v>14</v>
      </c>
      <c r="E11694" t="s">
        <v>21</v>
      </c>
      <c r="G11694" t="s">
        <v>3040</v>
      </c>
      <c r="H11694">
        <v>2563.4</v>
      </c>
      <c r="J11694">
        <v>0</v>
      </c>
      <c r="K11694">
        <v>0</v>
      </c>
      <c r="L11694" s="17">
        <f>IF($E11694&lt;&gt;"",VLOOKUP($E11694,GEMWs!$E$14:$L$20,7,FALSE),"")</f>
        <v>37.754918937403332</v>
      </c>
      <c r="M11694" s="17">
        <f>IF($E11694&lt;&gt;"",VLOOKUP($E11694,GEMWs!$E$14:$L$20,8,FALSE),"")</f>
        <v>96.174593288388181</v>
      </c>
      <c r="N11694" s="17">
        <f t="shared" ca="1" si="826"/>
        <v>37.754918937403332</v>
      </c>
      <c r="O11694" s="17">
        <f t="shared" ca="1" si="827"/>
        <v>96.174593288388181</v>
      </c>
      <c r="P11694" s="17">
        <f t="shared" ca="1" si="824"/>
        <v>26.653608945487445</v>
      </c>
      <c r="Q11694" s="17">
        <f t="shared" ca="1" si="825"/>
        <v>67.895788738152248</v>
      </c>
    </row>
    <row r="11695" spans="1:17" x14ac:dyDescent="0.35">
      <c r="A11695" t="s">
        <v>2970</v>
      </c>
      <c r="B11695" t="s">
        <v>811</v>
      </c>
      <c r="C11695" t="s">
        <v>812</v>
      </c>
      <c r="D11695" t="s">
        <v>14</v>
      </c>
      <c r="E11695" t="s">
        <v>21</v>
      </c>
      <c r="F11695" t="s">
        <v>22</v>
      </c>
      <c r="G11695" t="s">
        <v>3040</v>
      </c>
      <c r="H11695">
        <v>1668.6</v>
      </c>
      <c r="I11695">
        <v>436</v>
      </c>
      <c r="J11695">
        <v>1476.2</v>
      </c>
      <c r="K11695">
        <v>2013</v>
      </c>
      <c r="L11695" s="17">
        <f>IF($E11695&lt;&gt;"",VLOOKUP($E11695,GEMWs!$E$14:$L$20,7,FALSE),"")</f>
        <v>37.754918937403332</v>
      </c>
      <c r="M11695" s="17">
        <f>IF($E11695&lt;&gt;"",VLOOKUP($E11695,GEMWs!$E$14:$L$20,8,FALSE),"")</f>
        <v>96.174593288388181</v>
      </c>
      <c r="N11695" s="17">
        <f t="shared" si="826"/>
        <v>1476.2</v>
      </c>
      <c r="O11695" s="17">
        <f t="shared" si="827"/>
        <v>2013</v>
      </c>
      <c r="P11695" s="17">
        <f t="shared" si="824"/>
        <v>0.82891207153502233</v>
      </c>
      <c r="Q11695" s="17">
        <f t="shared" si="825"/>
        <v>1.1303346430023031</v>
      </c>
    </row>
    <row r="11696" spans="1:17" x14ac:dyDescent="0.35">
      <c r="A11696" t="s">
        <v>2970</v>
      </c>
      <c r="B11696" t="s">
        <v>2980</v>
      </c>
      <c r="D11696" t="s">
        <v>14</v>
      </c>
      <c r="E11696" t="s">
        <v>18</v>
      </c>
      <c r="G11696" t="s">
        <v>3040</v>
      </c>
      <c r="H11696">
        <v>296.3</v>
      </c>
      <c r="J11696">
        <v>0</v>
      </c>
      <c r="K11696">
        <v>0</v>
      </c>
      <c r="L11696" s="17">
        <f>IF($E11696&lt;&gt;"",VLOOKUP($E11696,GEMWs!$E$14:$L$20,7,FALSE),"")</f>
        <v>5950.3939027696888</v>
      </c>
      <c r="M11696" s="17">
        <f>IF($E11696&lt;&gt;"",VLOOKUP($E11696,GEMWs!$E$14:$L$20,8,FALSE),"")</f>
        <v>10539.430626954083</v>
      </c>
      <c r="N11696" s="17">
        <f t="shared" ca="1" si="826"/>
        <v>5950.3939027696888</v>
      </c>
      <c r="O11696" s="17">
        <f t="shared" ca="1" si="827"/>
        <v>10539.430626954083</v>
      </c>
      <c r="P11696" s="17">
        <f t="shared" ca="1" si="824"/>
        <v>2.8113473155013433E-2</v>
      </c>
      <c r="Q11696" s="17">
        <f t="shared" ca="1" si="825"/>
        <v>4.9795022790353978E-2</v>
      </c>
    </row>
    <row r="11697" spans="1:17" x14ac:dyDescent="0.35">
      <c r="A11697" t="s">
        <v>2970</v>
      </c>
      <c r="B11697" t="s">
        <v>710</v>
      </c>
      <c r="C11697" t="s">
        <v>711</v>
      </c>
      <c r="D11697" t="s">
        <v>14</v>
      </c>
      <c r="E11697" t="s">
        <v>18</v>
      </c>
      <c r="F11697" t="s">
        <v>22</v>
      </c>
      <c r="G11697" t="s">
        <v>3040</v>
      </c>
      <c r="H11697">
        <v>23.2</v>
      </c>
      <c r="I11697">
        <v>398</v>
      </c>
      <c r="J11697">
        <v>60000</v>
      </c>
      <c r="K11697">
        <v>135000</v>
      </c>
      <c r="L11697" s="17">
        <f>IF($E11697&lt;&gt;"",VLOOKUP($E11697,GEMWs!$E$14:$L$20,7,FALSE),"")</f>
        <v>5950.3939027696888</v>
      </c>
      <c r="M11697" s="17">
        <f>IF($E11697&lt;&gt;"",VLOOKUP($E11697,GEMWs!$E$14:$L$20,8,FALSE),"")</f>
        <v>10539.430626954083</v>
      </c>
      <c r="N11697" s="17">
        <f t="shared" si="826"/>
        <v>60000</v>
      </c>
      <c r="O11697" s="17">
        <f t="shared" si="827"/>
        <v>135000</v>
      </c>
      <c r="P11697" s="17">
        <f t="shared" si="824"/>
        <v>1.7185185185185185E-4</v>
      </c>
      <c r="Q11697" s="17">
        <f t="shared" si="825"/>
        <v>3.8666666666666667E-4</v>
      </c>
    </row>
    <row r="11698" spans="1:17" x14ac:dyDescent="0.35">
      <c r="A11698" t="s">
        <v>2970</v>
      </c>
      <c r="B11698" t="s">
        <v>2910</v>
      </c>
      <c r="C11698" t="s">
        <v>2911</v>
      </c>
      <c r="D11698" t="s">
        <v>14</v>
      </c>
      <c r="E11698" t="s">
        <v>21</v>
      </c>
      <c r="G11698" t="s">
        <v>3040</v>
      </c>
      <c r="H11698">
        <v>98.3</v>
      </c>
      <c r="J11698">
        <v>0</v>
      </c>
      <c r="K11698">
        <v>0</v>
      </c>
      <c r="L11698" s="17">
        <f>IF($E11698&lt;&gt;"",VLOOKUP($E11698,GEMWs!$E$14:$L$20,7,FALSE),"")</f>
        <v>37.754918937403332</v>
      </c>
      <c r="M11698" s="17">
        <f>IF($E11698&lt;&gt;"",VLOOKUP($E11698,GEMWs!$E$14:$L$20,8,FALSE),"")</f>
        <v>96.174593288388181</v>
      </c>
      <c r="N11698" s="17">
        <f t="shared" ca="1" si="826"/>
        <v>37.754918937403332</v>
      </c>
      <c r="O11698" s="17">
        <f t="shared" ca="1" si="827"/>
        <v>96.174593288388181</v>
      </c>
      <c r="P11698" s="17">
        <f t="shared" ca="1" si="824"/>
        <v>1.0220994613955745</v>
      </c>
      <c r="Q11698" s="17">
        <f t="shared" ca="1" si="825"/>
        <v>2.6036342486386697</v>
      </c>
    </row>
    <row r="11699" spans="1:17" x14ac:dyDescent="0.35">
      <c r="A11699" t="s">
        <v>2970</v>
      </c>
      <c r="B11699" t="s">
        <v>144</v>
      </c>
      <c r="C11699" t="s">
        <v>145</v>
      </c>
      <c r="D11699" t="s">
        <v>14</v>
      </c>
      <c r="E11699" t="s">
        <v>21</v>
      </c>
      <c r="F11699" t="s">
        <v>22</v>
      </c>
      <c r="G11699" t="s">
        <v>3040</v>
      </c>
      <c r="H11699">
        <v>18176.400000000001</v>
      </c>
      <c r="I11699">
        <v>317</v>
      </c>
      <c r="J11699">
        <v>2000</v>
      </c>
      <c r="K11699">
        <v>10000</v>
      </c>
      <c r="L11699" s="17">
        <f>IF($E11699&lt;&gt;"",VLOOKUP($E11699,GEMWs!$E$14:$L$20,7,FALSE),"")</f>
        <v>37.754918937403332</v>
      </c>
      <c r="M11699" s="17">
        <f>IF($E11699&lt;&gt;"",VLOOKUP($E11699,GEMWs!$E$14:$L$20,8,FALSE),"")</f>
        <v>96.174593288388181</v>
      </c>
      <c r="N11699" s="17">
        <f t="shared" si="826"/>
        <v>2000</v>
      </c>
      <c r="O11699" s="17">
        <f t="shared" si="827"/>
        <v>10000</v>
      </c>
      <c r="P11699" s="17">
        <f t="shared" si="824"/>
        <v>1.8176400000000001</v>
      </c>
      <c r="Q11699" s="17">
        <f t="shared" si="825"/>
        <v>9.0882000000000005</v>
      </c>
    </row>
    <row r="11700" spans="1:17" x14ac:dyDescent="0.35">
      <c r="A11700" t="s">
        <v>2970</v>
      </c>
      <c r="B11700" t="s">
        <v>1741</v>
      </c>
      <c r="D11700" t="s">
        <v>14</v>
      </c>
      <c r="E11700" t="s">
        <v>18</v>
      </c>
      <c r="G11700" t="s">
        <v>3040</v>
      </c>
      <c r="H11700">
        <v>9.9</v>
      </c>
      <c r="J11700">
        <v>0</v>
      </c>
      <c r="K11700">
        <v>0</v>
      </c>
      <c r="L11700" s="17">
        <f>IF($E11700&lt;&gt;"",VLOOKUP($E11700,GEMWs!$E$14:$L$20,7,FALSE),"")</f>
        <v>5950.3939027696888</v>
      </c>
      <c r="M11700" s="17">
        <f>IF($E11700&lt;&gt;"",VLOOKUP($E11700,GEMWs!$E$14:$L$20,8,FALSE),"")</f>
        <v>10539.430626954083</v>
      </c>
      <c r="N11700" s="17">
        <f t="shared" ca="1" si="826"/>
        <v>5950.3939027696888</v>
      </c>
      <c r="O11700" s="17">
        <f t="shared" ca="1" si="827"/>
        <v>10539.430626954083</v>
      </c>
      <c r="P11700" s="17">
        <f t="shared" ca="1" si="824"/>
        <v>9.3932968017088417E-4</v>
      </c>
      <c r="Q11700" s="17">
        <f t="shared" ca="1" si="825"/>
        <v>1.6637554020401768E-3</v>
      </c>
    </row>
    <row r="11701" spans="1:17" x14ac:dyDescent="0.35">
      <c r="A11701" t="s">
        <v>2970</v>
      </c>
      <c r="B11701" t="s">
        <v>2912</v>
      </c>
      <c r="C11701" t="s">
        <v>2913</v>
      </c>
      <c r="D11701" t="s">
        <v>14</v>
      </c>
      <c r="E11701" t="s">
        <v>21</v>
      </c>
      <c r="G11701" t="s">
        <v>3040</v>
      </c>
      <c r="H11701">
        <v>33.1</v>
      </c>
      <c r="J11701">
        <v>0</v>
      </c>
      <c r="K11701">
        <v>0</v>
      </c>
      <c r="L11701" s="17">
        <f>IF($E11701&lt;&gt;"",VLOOKUP($E11701,GEMWs!$E$14:$L$20,7,FALSE),"")</f>
        <v>37.754918937403332</v>
      </c>
      <c r="M11701" s="17">
        <f>IF($E11701&lt;&gt;"",VLOOKUP($E11701,GEMWs!$E$14:$L$20,8,FALSE),"")</f>
        <v>96.174593288388181</v>
      </c>
      <c r="N11701" s="17">
        <f t="shared" ca="1" si="826"/>
        <v>37.754918937403332</v>
      </c>
      <c r="O11701" s="17">
        <f t="shared" ca="1" si="827"/>
        <v>96.174593288388181</v>
      </c>
      <c r="P11701" s="17">
        <f t="shared" ref="P11701:P11764" ca="1" si="828">IF(O11701&gt;0,$H11701/O11701,0)</f>
        <v>0.34416573928986288</v>
      </c>
      <c r="Q11701" s="17">
        <f t="shared" ref="Q11701:Q11764" ca="1" si="829">IF(N11701&gt;0,$H11701/N11701,0)</f>
        <v>0.87670695452634761</v>
      </c>
    </row>
    <row r="11702" spans="1:17" x14ac:dyDescent="0.35">
      <c r="A11702" t="s">
        <v>2970</v>
      </c>
      <c r="B11702" t="s">
        <v>871</v>
      </c>
      <c r="C11702" t="s">
        <v>872</v>
      </c>
      <c r="D11702" t="s">
        <v>14</v>
      </c>
      <c r="E11702" t="s">
        <v>21</v>
      </c>
      <c r="G11702" t="s">
        <v>3040</v>
      </c>
      <c r="H11702">
        <v>42</v>
      </c>
      <c r="J11702">
        <v>0</v>
      </c>
      <c r="K11702">
        <v>0</v>
      </c>
      <c r="L11702" s="17">
        <f>IF($E11702&lt;&gt;"",VLOOKUP($E11702,GEMWs!$E$14:$L$20,7,FALSE),"")</f>
        <v>37.754918937403332</v>
      </c>
      <c r="M11702" s="17">
        <f>IF($E11702&lt;&gt;"",VLOOKUP($E11702,GEMWs!$E$14:$L$20,8,FALSE),"")</f>
        <v>96.174593288388181</v>
      </c>
      <c r="N11702" s="17">
        <f t="shared" ca="1" si="826"/>
        <v>37.754918937403332</v>
      </c>
      <c r="O11702" s="17">
        <f t="shared" ca="1" si="827"/>
        <v>96.174593288388181</v>
      </c>
      <c r="P11702" s="17">
        <f t="shared" ca="1" si="828"/>
        <v>0.43670577190858728</v>
      </c>
      <c r="Q11702" s="17">
        <f t="shared" ca="1" si="829"/>
        <v>1.1124378274956677</v>
      </c>
    </row>
    <row r="11703" spans="1:17" x14ac:dyDescent="0.35">
      <c r="A11703" t="s">
        <v>2970</v>
      </c>
      <c r="B11703" t="s">
        <v>112</v>
      </c>
      <c r="D11703" t="s">
        <v>14</v>
      </c>
      <c r="E11703" t="s">
        <v>18</v>
      </c>
      <c r="G11703" t="s">
        <v>3040</v>
      </c>
      <c r="H11703">
        <v>33.5</v>
      </c>
      <c r="J11703">
        <v>0</v>
      </c>
      <c r="K11703">
        <v>0</v>
      </c>
      <c r="L11703" s="17">
        <f>IF($E11703&lt;&gt;"",VLOOKUP($E11703,GEMWs!$E$14:$L$20,7,FALSE),"")</f>
        <v>5950.3939027696888</v>
      </c>
      <c r="M11703" s="17">
        <f>IF($E11703&lt;&gt;"",VLOOKUP($E11703,GEMWs!$E$14:$L$20,8,FALSE),"")</f>
        <v>10539.430626954083</v>
      </c>
      <c r="N11703" s="17">
        <f t="shared" ca="1" si="826"/>
        <v>5950.3939027696888</v>
      </c>
      <c r="O11703" s="17">
        <f t="shared" ca="1" si="827"/>
        <v>10539.430626954083</v>
      </c>
      <c r="P11703" s="17">
        <f t="shared" ca="1" si="828"/>
        <v>3.1785398268408707E-3</v>
      </c>
      <c r="Q11703" s="17">
        <f t="shared" ca="1" si="829"/>
        <v>5.6298793907420125E-3</v>
      </c>
    </row>
    <row r="11704" spans="1:17" x14ac:dyDescent="0.35">
      <c r="A11704" t="s">
        <v>2970</v>
      </c>
      <c r="B11704" t="s">
        <v>2981</v>
      </c>
      <c r="D11704" t="s">
        <v>14</v>
      </c>
      <c r="E11704" t="s">
        <v>21</v>
      </c>
      <c r="G11704" t="s">
        <v>3040</v>
      </c>
      <c r="H11704">
        <v>3622.3</v>
      </c>
      <c r="J11704">
        <v>0</v>
      </c>
      <c r="K11704">
        <v>0</v>
      </c>
      <c r="L11704" s="17">
        <f>IF($E11704&lt;&gt;"",VLOOKUP($E11704,GEMWs!$E$14:$L$20,7,FALSE),"")</f>
        <v>37.754918937403332</v>
      </c>
      <c r="M11704" s="17">
        <f>IF($E11704&lt;&gt;"",VLOOKUP($E11704,GEMWs!$E$14:$L$20,8,FALSE),"")</f>
        <v>96.174593288388181</v>
      </c>
      <c r="N11704" s="17">
        <f t="shared" ca="1" si="826"/>
        <v>37.754918937403332</v>
      </c>
      <c r="O11704" s="17">
        <f t="shared" ca="1" si="827"/>
        <v>96.174593288388181</v>
      </c>
      <c r="P11704" s="17">
        <f t="shared" ca="1" si="828"/>
        <v>37.663793275820851</v>
      </c>
      <c r="Q11704" s="17">
        <f t="shared" ca="1" si="829"/>
        <v>95.942465298513255</v>
      </c>
    </row>
    <row r="11705" spans="1:17" x14ac:dyDescent="0.35">
      <c r="A11705" t="s">
        <v>2970</v>
      </c>
      <c r="B11705" t="s">
        <v>2700</v>
      </c>
      <c r="C11705" t="s">
        <v>2701</v>
      </c>
      <c r="D11705" t="s">
        <v>14</v>
      </c>
      <c r="E11705" t="s">
        <v>21</v>
      </c>
      <c r="F11705" t="s">
        <v>22</v>
      </c>
      <c r="G11705" t="s">
        <v>3040</v>
      </c>
      <c r="H11705">
        <v>6</v>
      </c>
      <c r="I11705">
        <v>319</v>
      </c>
      <c r="J11705">
        <v>3636</v>
      </c>
      <c r="K11705">
        <v>4545</v>
      </c>
      <c r="L11705" s="17">
        <f>IF($E11705&lt;&gt;"",VLOOKUP($E11705,GEMWs!$E$14:$L$20,7,FALSE),"")</f>
        <v>37.754918937403332</v>
      </c>
      <c r="M11705" s="17">
        <f>IF($E11705&lt;&gt;"",VLOOKUP($E11705,GEMWs!$E$14:$L$20,8,FALSE),"")</f>
        <v>96.174593288388181</v>
      </c>
      <c r="N11705" s="17">
        <f t="shared" si="826"/>
        <v>3636</v>
      </c>
      <c r="O11705" s="17">
        <f t="shared" si="827"/>
        <v>4545</v>
      </c>
      <c r="P11705" s="17">
        <f t="shared" si="828"/>
        <v>1.3201320132013201E-3</v>
      </c>
      <c r="Q11705" s="17">
        <f t="shared" si="829"/>
        <v>1.6501650165016502E-3</v>
      </c>
    </row>
    <row r="11706" spans="1:17" x14ac:dyDescent="0.35">
      <c r="A11706" t="s">
        <v>2970</v>
      </c>
      <c r="B11706" t="s">
        <v>2887</v>
      </c>
      <c r="D11706" t="s">
        <v>22</v>
      </c>
      <c r="G11706" t="s">
        <v>3040</v>
      </c>
      <c r="H11706">
        <v>1115.5999999999999</v>
      </c>
      <c r="J11706">
        <v>0</v>
      </c>
      <c r="K11706">
        <v>0</v>
      </c>
      <c r="L11706" s="17" t="str">
        <f>IF($E11706&lt;&gt;"",VLOOKUP($E11706,GEMWs!$E$14:$L$20,7,FALSE),"")</f>
        <v/>
      </c>
      <c r="M11706" s="17" t="str">
        <f>IF($E11706&lt;&gt;"",VLOOKUP($E11706,GEMWs!$E$14:$L$20,8,FALSE),"")</f>
        <v/>
      </c>
      <c r="N11706" s="17">
        <f t="shared" ca="1" si="826"/>
        <v>0</v>
      </c>
      <c r="O11706" s="17">
        <f t="shared" ca="1" si="827"/>
        <v>0</v>
      </c>
      <c r="P11706" s="17">
        <f t="shared" ca="1" si="828"/>
        <v>0</v>
      </c>
      <c r="Q11706" s="17">
        <f t="shared" ca="1" si="829"/>
        <v>0</v>
      </c>
    </row>
    <row r="11707" spans="1:17" x14ac:dyDescent="0.35">
      <c r="A11707" t="s">
        <v>2970</v>
      </c>
      <c r="B11707" t="s">
        <v>835</v>
      </c>
      <c r="C11707" t="s">
        <v>158</v>
      </c>
      <c r="D11707" t="s">
        <v>14</v>
      </c>
      <c r="E11707" t="s">
        <v>21</v>
      </c>
      <c r="G11707" t="s">
        <v>3040</v>
      </c>
      <c r="H11707">
        <v>785.4</v>
      </c>
      <c r="J11707">
        <v>0</v>
      </c>
      <c r="K11707">
        <v>0</v>
      </c>
      <c r="L11707" s="17">
        <f>IF($E11707&lt;&gt;"",VLOOKUP($E11707,GEMWs!$E$14:$L$20,7,FALSE),"")</f>
        <v>37.754918937403332</v>
      </c>
      <c r="M11707" s="17">
        <f>IF($E11707&lt;&gt;"",VLOOKUP($E11707,GEMWs!$E$14:$L$20,8,FALSE),"")</f>
        <v>96.174593288388181</v>
      </c>
      <c r="N11707" s="17">
        <f t="shared" ca="1" si="826"/>
        <v>37.754918937403332</v>
      </c>
      <c r="O11707" s="17">
        <f t="shared" ca="1" si="827"/>
        <v>96.174593288388181</v>
      </c>
      <c r="P11707" s="17">
        <f t="shared" ca="1" si="828"/>
        <v>8.1663979346905826</v>
      </c>
      <c r="Q11707" s="17">
        <f t="shared" ca="1" si="829"/>
        <v>20.802587374168983</v>
      </c>
    </row>
    <row r="11708" spans="1:17" x14ac:dyDescent="0.35">
      <c r="A11708" t="s">
        <v>2970</v>
      </c>
      <c r="B11708" t="s">
        <v>836</v>
      </c>
      <c r="D11708" t="s">
        <v>14</v>
      </c>
      <c r="E11708" t="s">
        <v>21</v>
      </c>
      <c r="G11708" t="s">
        <v>3040</v>
      </c>
      <c r="H11708">
        <v>62.3</v>
      </c>
      <c r="J11708">
        <v>0</v>
      </c>
      <c r="K11708">
        <v>0</v>
      </c>
      <c r="L11708" s="17">
        <f>IF($E11708&lt;&gt;"",VLOOKUP($E11708,GEMWs!$E$14:$L$20,7,FALSE),"")</f>
        <v>37.754918937403332</v>
      </c>
      <c r="M11708" s="17">
        <f>IF($E11708&lt;&gt;"",VLOOKUP($E11708,GEMWs!$E$14:$L$20,8,FALSE),"")</f>
        <v>96.174593288388181</v>
      </c>
      <c r="N11708" s="17">
        <f t="shared" ca="1" si="826"/>
        <v>37.754918937403332</v>
      </c>
      <c r="O11708" s="17">
        <f t="shared" ca="1" si="827"/>
        <v>96.174593288388181</v>
      </c>
      <c r="P11708" s="17">
        <f t="shared" ca="1" si="828"/>
        <v>0.64778022833107118</v>
      </c>
      <c r="Q11708" s="17">
        <f t="shared" ca="1" si="829"/>
        <v>1.6501161107852402</v>
      </c>
    </row>
    <row r="11709" spans="1:17" x14ac:dyDescent="0.35">
      <c r="A11709" t="s">
        <v>2970</v>
      </c>
      <c r="B11709" t="s">
        <v>2142</v>
      </c>
      <c r="C11709" t="s">
        <v>158</v>
      </c>
      <c r="D11709" t="s">
        <v>14</v>
      </c>
      <c r="E11709" t="s">
        <v>18</v>
      </c>
      <c r="G11709" t="s">
        <v>3040</v>
      </c>
      <c r="H11709">
        <v>256.89999999999998</v>
      </c>
      <c r="J11709">
        <v>0</v>
      </c>
      <c r="K11709">
        <v>0</v>
      </c>
      <c r="L11709" s="17">
        <f>IF($E11709&lt;&gt;"",VLOOKUP($E11709,GEMWs!$E$14:$L$20,7,FALSE),"")</f>
        <v>5950.3939027696888</v>
      </c>
      <c r="M11709" s="17">
        <f>IF($E11709&lt;&gt;"",VLOOKUP($E11709,GEMWs!$E$14:$L$20,8,FALSE),"")</f>
        <v>10539.430626954083</v>
      </c>
      <c r="N11709" s="17">
        <f t="shared" ca="1" si="826"/>
        <v>5950.3939027696888</v>
      </c>
      <c r="O11709" s="17">
        <f t="shared" ca="1" si="827"/>
        <v>10539.430626954083</v>
      </c>
      <c r="P11709" s="17">
        <f t="shared" ca="1" si="828"/>
        <v>2.4375130791505061E-2</v>
      </c>
      <c r="Q11709" s="17">
        <f t="shared" ca="1" si="829"/>
        <v>4.3173612402436501E-2</v>
      </c>
    </row>
    <row r="11710" spans="1:17" x14ac:dyDescent="0.35">
      <c r="A11710" t="s">
        <v>2970</v>
      </c>
      <c r="B11710" t="s">
        <v>910</v>
      </c>
      <c r="C11710" t="s">
        <v>911</v>
      </c>
      <c r="D11710" t="s">
        <v>22</v>
      </c>
      <c r="G11710" t="s">
        <v>3040</v>
      </c>
      <c r="H11710">
        <v>249.3</v>
      </c>
      <c r="J11710">
        <v>0</v>
      </c>
      <c r="K11710">
        <v>0</v>
      </c>
      <c r="L11710" s="17" t="str">
        <f>IF($E11710&lt;&gt;"",VLOOKUP($E11710,GEMWs!$E$14:$L$20,7,FALSE),"")</f>
        <v/>
      </c>
      <c r="M11710" s="17" t="str">
        <f>IF($E11710&lt;&gt;"",VLOOKUP($E11710,GEMWs!$E$14:$L$20,8,FALSE),"")</f>
        <v/>
      </c>
      <c r="N11710" s="17">
        <f t="shared" ca="1" si="826"/>
        <v>0</v>
      </c>
      <c r="O11710" s="17">
        <f t="shared" ca="1" si="827"/>
        <v>0</v>
      </c>
      <c r="P11710" s="17">
        <f t="shared" ca="1" si="828"/>
        <v>0</v>
      </c>
      <c r="Q11710" s="17">
        <f t="shared" ca="1" si="829"/>
        <v>0</v>
      </c>
    </row>
    <row r="11711" spans="1:17" x14ac:dyDescent="0.35">
      <c r="A11711" t="s">
        <v>2970</v>
      </c>
      <c r="B11711" t="s">
        <v>2914</v>
      </c>
      <c r="C11711" t="s">
        <v>2915</v>
      </c>
      <c r="D11711" t="s">
        <v>14</v>
      </c>
      <c r="E11711" t="s">
        <v>21</v>
      </c>
      <c r="G11711" t="s">
        <v>3040</v>
      </c>
      <c r="H11711">
        <v>35.799999999999997</v>
      </c>
      <c r="J11711">
        <v>0</v>
      </c>
      <c r="K11711">
        <v>0</v>
      </c>
      <c r="L11711" s="17">
        <f>IF($E11711&lt;&gt;"",VLOOKUP($E11711,GEMWs!$E$14:$L$20,7,FALSE),"")</f>
        <v>37.754918937403332</v>
      </c>
      <c r="M11711" s="17">
        <f>IF($E11711&lt;&gt;"",VLOOKUP($E11711,GEMWs!$E$14:$L$20,8,FALSE),"")</f>
        <v>96.174593288388181</v>
      </c>
      <c r="N11711" s="17">
        <f t="shared" ca="1" si="826"/>
        <v>37.754918937403332</v>
      </c>
      <c r="O11711" s="17">
        <f t="shared" ca="1" si="827"/>
        <v>96.174593288388181</v>
      </c>
      <c r="P11711" s="17">
        <f t="shared" ca="1" si="828"/>
        <v>0.37223968176970057</v>
      </c>
      <c r="Q11711" s="17">
        <f t="shared" ca="1" si="829"/>
        <v>0.9482208148653547</v>
      </c>
    </row>
    <row r="11712" spans="1:17" x14ac:dyDescent="0.35">
      <c r="A11712" t="s">
        <v>2970</v>
      </c>
      <c r="B11712" t="s">
        <v>246</v>
      </c>
      <c r="D11712" t="s">
        <v>22</v>
      </c>
      <c r="G11712" t="s">
        <v>3040</v>
      </c>
      <c r="H11712">
        <v>5.0999999999999996</v>
      </c>
      <c r="J11712">
        <v>0</v>
      </c>
      <c r="K11712">
        <v>0</v>
      </c>
      <c r="L11712" s="17" t="str">
        <f>IF($E11712&lt;&gt;"",VLOOKUP($E11712,GEMWs!$E$14:$L$20,7,FALSE),"")</f>
        <v/>
      </c>
      <c r="M11712" s="17" t="str">
        <f>IF($E11712&lt;&gt;"",VLOOKUP($E11712,GEMWs!$E$14:$L$20,8,FALSE),"")</f>
        <v/>
      </c>
      <c r="N11712" s="17">
        <f t="shared" ca="1" si="826"/>
        <v>0</v>
      </c>
      <c r="O11712" s="17">
        <f t="shared" ca="1" si="827"/>
        <v>0</v>
      </c>
      <c r="P11712" s="17">
        <f t="shared" ca="1" si="828"/>
        <v>0</v>
      </c>
      <c r="Q11712" s="17">
        <f t="shared" ca="1" si="829"/>
        <v>0</v>
      </c>
    </row>
    <row r="11713" spans="1:17" x14ac:dyDescent="0.35">
      <c r="A11713" t="s">
        <v>2970</v>
      </c>
      <c r="B11713" t="s">
        <v>71</v>
      </c>
      <c r="C11713" t="s">
        <v>72</v>
      </c>
      <c r="D11713" t="s">
        <v>14</v>
      </c>
      <c r="E11713" t="s">
        <v>21</v>
      </c>
      <c r="F11713" t="s">
        <v>22</v>
      </c>
      <c r="G11713" t="s">
        <v>3040</v>
      </c>
      <c r="H11713">
        <v>25.1</v>
      </c>
      <c r="I11713">
        <v>333</v>
      </c>
      <c r="J11713">
        <v>31000</v>
      </c>
      <c r="K11713">
        <v>60000</v>
      </c>
      <c r="L11713" s="17">
        <f>IF($E11713&lt;&gt;"",VLOOKUP($E11713,GEMWs!$E$14:$L$20,7,FALSE),"")</f>
        <v>37.754918937403332</v>
      </c>
      <c r="M11713" s="17">
        <f>IF($E11713&lt;&gt;"",VLOOKUP($E11713,GEMWs!$E$14:$L$20,8,FALSE),"")</f>
        <v>96.174593288388181</v>
      </c>
      <c r="N11713" s="17">
        <f t="shared" si="826"/>
        <v>31000</v>
      </c>
      <c r="O11713" s="17">
        <f t="shared" si="827"/>
        <v>60000</v>
      </c>
      <c r="P11713" s="17">
        <f t="shared" si="828"/>
        <v>4.1833333333333338E-4</v>
      </c>
      <c r="Q11713" s="17">
        <f t="shared" si="829"/>
        <v>8.096774193548388E-4</v>
      </c>
    </row>
    <row r="11714" spans="1:17" x14ac:dyDescent="0.35">
      <c r="A11714" t="s">
        <v>2970</v>
      </c>
      <c r="B11714" t="s">
        <v>2916</v>
      </c>
      <c r="C11714" t="s">
        <v>2917</v>
      </c>
      <c r="D11714" t="s">
        <v>14</v>
      </c>
      <c r="E11714" t="s">
        <v>21</v>
      </c>
      <c r="G11714" t="s">
        <v>3040</v>
      </c>
      <c r="H11714">
        <v>9.9</v>
      </c>
      <c r="J11714">
        <v>0</v>
      </c>
      <c r="K11714">
        <v>0</v>
      </c>
      <c r="L11714" s="17">
        <f>IF($E11714&lt;&gt;"",VLOOKUP($E11714,GEMWs!$E$14:$L$20,7,FALSE),"")</f>
        <v>37.754918937403332</v>
      </c>
      <c r="M11714" s="17">
        <f>IF($E11714&lt;&gt;"",VLOOKUP($E11714,GEMWs!$E$14:$L$20,8,FALSE),"")</f>
        <v>96.174593288388181</v>
      </c>
      <c r="N11714" s="17">
        <f t="shared" ca="1" si="826"/>
        <v>37.754918937403332</v>
      </c>
      <c r="O11714" s="17">
        <f t="shared" ca="1" si="827"/>
        <v>96.174593288388181</v>
      </c>
      <c r="P11714" s="17">
        <f t="shared" ca="1" si="828"/>
        <v>0.10293778909273844</v>
      </c>
      <c r="Q11714" s="17">
        <f t="shared" ca="1" si="829"/>
        <v>0.26221748790969307</v>
      </c>
    </row>
    <row r="11715" spans="1:17" x14ac:dyDescent="0.35">
      <c r="A11715" t="s">
        <v>2970</v>
      </c>
      <c r="B11715" t="s">
        <v>813</v>
      </c>
      <c r="C11715" t="s">
        <v>814</v>
      </c>
      <c r="D11715" t="s">
        <v>14</v>
      </c>
      <c r="E11715" t="s">
        <v>21</v>
      </c>
      <c r="F11715" t="s">
        <v>22</v>
      </c>
      <c r="G11715" t="s">
        <v>3040</v>
      </c>
      <c r="H11715">
        <v>41.4</v>
      </c>
      <c r="I11715">
        <v>334</v>
      </c>
      <c r="J11715">
        <v>40000</v>
      </c>
      <c r="K11715">
        <v>40000</v>
      </c>
      <c r="L11715" s="17">
        <f>IF($E11715&lt;&gt;"",VLOOKUP($E11715,GEMWs!$E$14:$L$20,7,FALSE),"")</f>
        <v>37.754918937403332</v>
      </c>
      <c r="M11715" s="17">
        <f>IF($E11715&lt;&gt;"",VLOOKUP($E11715,GEMWs!$E$14:$L$20,8,FALSE),"")</f>
        <v>96.174593288388181</v>
      </c>
      <c r="N11715" s="17">
        <f t="shared" si="826"/>
        <v>40000</v>
      </c>
      <c r="O11715" s="17">
        <f t="shared" si="827"/>
        <v>40000</v>
      </c>
      <c r="P11715" s="17">
        <f t="shared" si="828"/>
        <v>1.0349999999999999E-3</v>
      </c>
      <c r="Q11715" s="17">
        <f t="shared" si="829"/>
        <v>1.0349999999999999E-3</v>
      </c>
    </row>
    <row r="11716" spans="1:17" x14ac:dyDescent="0.35">
      <c r="A11716" t="s">
        <v>2970</v>
      </c>
      <c r="B11716" t="s">
        <v>761</v>
      </c>
      <c r="C11716" t="s">
        <v>762</v>
      </c>
      <c r="D11716" t="s">
        <v>14</v>
      </c>
      <c r="E11716" t="s">
        <v>18</v>
      </c>
      <c r="F11716" t="s">
        <v>22</v>
      </c>
      <c r="G11716" t="s">
        <v>3040</v>
      </c>
      <c r="H11716">
        <v>3.1</v>
      </c>
      <c r="I11716">
        <v>448</v>
      </c>
      <c r="J11716">
        <v>385000</v>
      </c>
      <c r="K11716">
        <v>685000</v>
      </c>
      <c r="L11716" s="17">
        <f>IF($E11716&lt;&gt;"",VLOOKUP($E11716,GEMWs!$E$14:$L$20,7,FALSE),"")</f>
        <v>5950.3939027696888</v>
      </c>
      <c r="M11716" s="17">
        <f>IF($E11716&lt;&gt;"",VLOOKUP($E11716,GEMWs!$E$14:$L$20,8,FALSE),"")</f>
        <v>10539.430626954083</v>
      </c>
      <c r="N11716" s="17">
        <f t="shared" si="826"/>
        <v>385000</v>
      </c>
      <c r="O11716" s="17">
        <f t="shared" si="827"/>
        <v>685000</v>
      </c>
      <c r="P11716" s="17">
        <f t="shared" si="828"/>
        <v>4.5255474452554746E-6</v>
      </c>
      <c r="Q11716" s="17">
        <f t="shared" si="829"/>
        <v>8.0519480519480525E-6</v>
      </c>
    </row>
    <row r="11717" spans="1:17" x14ac:dyDescent="0.35">
      <c r="A11717" t="s">
        <v>2970</v>
      </c>
      <c r="B11717" t="s">
        <v>2918</v>
      </c>
      <c r="C11717" t="s">
        <v>2919</v>
      </c>
      <c r="D11717" t="s">
        <v>14</v>
      </c>
      <c r="E11717" t="s">
        <v>21</v>
      </c>
      <c r="G11717" t="s">
        <v>3040</v>
      </c>
      <c r="H11717">
        <v>151.9</v>
      </c>
      <c r="J11717">
        <v>0</v>
      </c>
      <c r="K11717">
        <v>0</v>
      </c>
      <c r="L11717" s="17">
        <f>IF($E11717&lt;&gt;"",VLOOKUP($E11717,GEMWs!$E$14:$L$20,7,FALSE),"")</f>
        <v>37.754918937403332</v>
      </c>
      <c r="M11717" s="17">
        <f>IF($E11717&lt;&gt;"",VLOOKUP($E11717,GEMWs!$E$14:$L$20,8,FALSE),"")</f>
        <v>96.174593288388181</v>
      </c>
      <c r="N11717" s="17">
        <f t="shared" ca="1" si="826"/>
        <v>37.754918937403332</v>
      </c>
      <c r="O11717" s="17">
        <f t="shared" ca="1" si="827"/>
        <v>96.174593288388181</v>
      </c>
      <c r="P11717" s="17">
        <f t="shared" ca="1" si="828"/>
        <v>1.5794192084027241</v>
      </c>
      <c r="Q11717" s="17">
        <f t="shared" ca="1" si="829"/>
        <v>4.0233168094426643</v>
      </c>
    </row>
    <row r="11718" spans="1:17" x14ac:dyDescent="0.35">
      <c r="A11718" t="s">
        <v>2970</v>
      </c>
      <c r="B11718" t="s">
        <v>2920</v>
      </c>
      <c r="C11718" t="s">
        <v>2921</v>
      </c>
      <c r="D11718" t="s">
        <v>14</v>
      </c>
      <c r="E11718" t="s">
        <v>21</v>
      </c>
      <c r="G11718" t="s">
        <v>3040</v>
      </c>
      <c r="H11718">
        <v>33.700000000000003</v>
      </c>
      <c r="J11718">
        <v>0</v>
      </c>
      <c r="K11718">
        <v>0</v>
      </c>
      <c r="L11718" s="17">
        <f>IF($E11718&lt;&gt;"",VLOOKUP($E11718,GEMWs!$E$14:$L$20,7,FALSE),"")</f>
        <v>37.754918937403332</v>
      </c>
      <c r="M11718" s="17">
        <f>IF($E11718&lt;&gt;"",VLOOKUP($E11718,GEMWs!$E$14:$L$20,8,FALSE),"")</f>
        <v>96.174593288388181</v>
      </c>
      <c r="N11718" s="17">
        <f t="shared" ca="1" si="826"/>
        <v>37.754918937403332</v>
      </c>
      <c r="O11718" s="17">
        <f t="shared" ca="1" si="827"/>
        <v>96.174593288388181</v>
      </c>
      <c r="P11718" s="17">
        <f t="shared" ca="1" si="828"/>
        <v>0.35040439317427124</v>
      </c>
      <c r="Q11718" s="17">
        <f t="shared" ca="1" si="829"/>
        <v>0.89259892349057146</v>
      </c>
    </row>
    <row r="11719" spans="1:17" x14ac:dyDescent="0.35">
      <c r="A11719" t="s">
        <v>2970</v>
      </c>
      <c r="B11719" t="s">
        <v>400</v>
      </c>
      <c r="C11719" t="s">
        <v>401</v>
      </c>
      <c r="D11719" t="s">
        <v>14</v>
      </c>
      <c r="E11719" t="s">
        <v>21</v>
      </c>
      <c r="G11719" t="s">
        <v>3040</v>
      </c>
      <c r="H11719">
        <v>59.8</v>
      </c>
      <c r="J11719">
        <v>0</v>
      </c>
      <c r="K11719">
        <v>0</v>
      </c>
      <c r="L11719" s="17">
        <f>IF($E11719&lt;&gt;"",VLOOKUP($E11719,GEMWs!$E$14:$L$20,7,FALSE),"")</f>
        <v>37.754918937403332</v>
      </c>
      <c r="M11719" s="17">
        <f>IF($E11719&lt;&gt;"",VLOOKUP($E11719,GEMWs!$E$14:$L$20,8,FALSE),"")</f>
        <v>96.174593288388181</v>
      </c>
      <c r="N11719" s="17">
        <f t="shared" ca="1" si="826"/>
        <v>37.754918937403332</v>
      </c>
      <c r="O11719" s="17">
        <f t="shared" ca="1" si="827"/>
        <v>96.174593288388181</v>
      </c>
      <c r="P11719" s="17">
        <f t="shared" ca="1" si="828"/>
        <v>0.62178583714603619</v>
      </c>
      <c r="Q11719" s="17">
        <f t="shared" ca="1" si="829"/>
        <v>1.5838995734343075</v>
      </c>
    </row>
    <row r="11720" spans="1:17" x14ac:dyDescent="0.35">
      <c r="A11720" t="s">
        <v>2970</v>
      </c>
      <c r="B11720" t="s">
        <v>875</v>
      </c>
      <c r="D11720" t="s">
        <v>14</v>
      </c>
      <c r="E11720" t="s">
        <v>21</v>
      </c>
      <c r="G11720" t="s">
        <v>3040</v>
      </c>
      <c r="H11720">
        <v>18.3</v>
      </c>
      <c r="J11720">
        <v>0</v>
      </c>
      <c r="K11720">
        <v>0</v>
      </c>
      <c r="L11720" s="17">
        <f>IF($E11720&lt;&gt;"",VLOOKUP($E11720,GEMWs!$E$14:$L$20,7,FALSE),"")</f>
        <v>37.754918937403332</v>
      </c>
      <c r="M11720" s="17">
        <f>IF($E11720&lt;&gt;"",VLOOKUP($E11720,GEMWs!$E$14:$L$20,8,FALSE),"")</f>
        <v>96.174593288388181</v>
      </c>
      <c r="N11720" s="17">
        <f t="shared" ca="1" si="826"/>
        <v>37.754918937403332</v>
      </c>
      <c r="O11720" s="17">
        <f t="shared" ca="1" si="827"/>
        <v>96.174593288388181</v>
      </c>
      <c r="P11720" s="17">
        <f t="shared" ca="1" si="828"/>
        <v>0.1902789434744559</v>
      </c>
      <c r="Q11720" s="17">
        <f t="shared" ca="1" si="829"/>
        <v>0.48470505340882658</v>
      </c>
    </row>
    <row r="11721" spans="1:17" x14ac:dyDescent="0.35">
      <c r="A11721" t="s">
        <v>2970</v>
      </c>
      <c r="B11721" t="s">
        <v>186</v>
      </c>
      <c r="C11721" t="s">
        <v>187</v>
      </c>
      <c r="D11721" t="s">
        <v>14</v>
      </c>
      <c r="E11721" t="s">
        <v>21</v>
      </c>
      <c r="F11721" t="s">
        <v>14</v>
      </c>
      <c r="G11721" t="s">
        <v>3040</v>
      </c>
      <c r="H11721">
        <v>21.4</v>
      </c>
      <c r="I11721">
        <v>337</v>
      </c>
      <c r="J11721">
        <v>53.942762999999999</v>
      </c>
      <c r="K11721">
        <v>180000</v>
      </c>
      <c r="L11721" s="17">
        <f>IF($E11721&lt;&gt;"",VLOOKUP($E11721,GEMWs!$E$14:$L$20,7,FALSE),"")</f>
        <v>37.754918937403332</v>
      </c>
      <c r="M11721" s="17">
        <f>IF($E11721&lt;&gt;"",VLOOKUP($E11721,GEMWs!$E$14:$L$20,8,FALSE),"")</f>
        <v>96.174593288388181</v>
      </c>
      <c r="N11721" s="17">
        <f t="shared" si="826"/>
        <v>53.942762999999999</v>
      </c>
      <c r="O11721" s="17">
        <f t="shared" si="827"/>
        <v>180000</v>
      </c>
      <c r="P11721" s="17">
        <f t="shared" si="828"/>
        <v>1.1888888888888888E-4</v>
      </c>
      <c r="Q11721" s="17">
        <f t="shared" si="829"/>
        <v>0.39671679405817606</v>
      </c>
    </row>
    <row r="11722" spans="1:17" x14ac:dyDescent="0.35">
      <c r="A11722" t="s">
        <v>2970</v>
      </c>
      <c r="B11722" t="s">
        <v>1640</v>
      </c>
      <c r="D11722" t="s">
        <v>22</v>
      </c>
      <c r="G11722" t="s">
        <v>3040</v>
      </c>
      <c r="H11722">
        <v>345.4</v>
      </c>
      <c r="J11722">
        <v>0</v>
      </c>
      <c r="K11722">
        <v>0</v>
      </c>
      <c r="L11722" s="17" t="str">
        <f>IF($E11722&lt;&gt;"",VLOOKUP($E11722,GEMWs!$E$14:$L$20,7,FALSE),"")</f>
        <v/>
      </c>
      <c r="M11722" s="17" t="str">
        <f>IF($E11722&lt;&gt;"",VLOOKUP($E11722,GEMWs!$E$14:$L$20,8,FALSE),"")</f>
        <v/>
      </c>
      <c r="N11722" s="17">
        <f t="shared" ca="1" si="826"/>
        <v>0</v>
      </c>
      <c r="O11722" s="17">
        <f t="shared" ca="1" si="827"/>
        <v>0</v>
      </c>
      <c r="P11722" s="17">
        <f t="shared" ca="1" si="828"/>
        <v>0</v>
      </c>
      <c r="Q11722" s="17">
        <f t="shared" ca="1" si="829"/>
        <v>0</v>
      </c>
    </row>
    <row r="11723" spans="1:17" x14ac:dyDescent="0.35">
      <c r="A11723" t="s">
        <v>2970</v>
      </c>
      <c r="B11723" t="s">
        <v>2144</v>
      </c>
      <c r="D11723" t="s">
        <v>14</v>
      </c>
      <c r="E11723" t="s">
        <v>21</v>
      </c>
      <c r="G11723" t="s">
        <v>3040</v>
      </c>
      <c r="H11723">
        <v>84.6</v>
      </c>
      <c r="J11723">
        <v>0</v>
      </c>
      <c r="K11723">
        <v>0</v>
      </c>
      <c r="L11723" s="17">
        <f>IF($E11723&lt;&gt;"",VLOOKUP($E11723,GEMWs!$E$14:$L$20,7,FALSE),"")</f>
        <v>37.754918937403332</v>
      </c>
      <c r="M11723" s="17">
        <f>IF($E11723&lt;&gt;"",VLOOKUP($E11723,GEMWs!$E$14:$L$20,8,FALSE),"")</f>
        <v>96.174593288388181</v>
      </c>
      <c r="N11723" s="17">
        <f t="shared" ca="1" si="826"/>
        <v>37.754918937403332</v>
      </c>
      <c r="O11723" s="17">
        <f t="shared" ca="1" si="827"/>
        <v>96.174593288388181</v>
      </c>
      <c r="P11723" s="17">
        <f t="shared" ca="1" si="828"/>
        <v>0.87965019770158293</v>
      </c>
      <c r="Q11723" s="17">
        <f t="shared" ca="1" si="829"/>
        <v>2.2407676239555587</v>
      </c>
    </row>
    <row r="11724" spans="1:17" x14ac:dyDescent="0.35">
      <c r="A11724" t="s">
        <v>2970</v>
      </c>
      <c r="B11724" t="s">
        <v>182</v>
      </c>
      <c r="C11724" t="s">
        <v>183</v>
      </c>
      <c r="D11724" t="s">
        <v>14</v>
      </c>
      <c r="E11724" t="s">
        <v>21</v>
      </c>
      <c r="F11724" t="s">
        <v>22</v>
      </c>
      <c r="G11724" t="s">
        <v>3040</v>
      </c>
      <c r="H11724">
        <v>30.9</v>
      </c>
      <c r="I11724">
        <v>338</v>
      </c>
      <c r="J11724">
        <v>4536</v>
      </c>
      <c r="K11724">
        <v>38636</v>
      </c>
      <c r="L11724" s="17">
        <f>IF($E11724&lt;&gt;"",VLOOKUP($E11724,GEMWs!$E$14:$L$20,7,FALSE),"")</f>
        <v>37.754918937403332</v>
      </c>
      <c r="M11724" s="17">
        <f>IF($E11724&lt;&gt;"",VLOOKUP($E11724,GEMWs!$E$14:$L$20,8,FALSE),"")</f>
        <v>96.174593288388181</v>
      </c>
      <c r="N11724" s="17">
        <f t="shared" si="826"/>
        <v>4536</v>
      </c>
      <c r="O11724" s="17">
        <f t="shared" si="827"/>
        <v>38636</v>
      </c>
      <c r="P11724" s="17">
        <f t="shared" si="828"/>
        <v>7.9977223315042965E-4</v>
      </c>
      <c r="Q11724" s="17">
        <f t="shared" si="829"/>
        <v>6.812169312169312E-3</v>
      </c>
    </row>
    <row r="11725" spans="1:17" x14ac:dyDescent="0.35">
      <c r="A11725" t="s">
        <v>2970</v>
      </c>
      <c r="B11725" t="s">
        <v>839</v>
      </c>
      <c r="D11725" t="s">
        <v>14</v>
      </c>
      <c r="E11725" t="s">
        <v>21</v>
      </c>
      <c r="G11725" t="s">
        <v>3040</v>
      </c>
      <c r="H11725">
        <v>4932.7</v>
      </c>
      <c r="J11725">
        <v>0</v>
      </c>
      <c r="K11725">
        <v>0</v>
      </c>
      <c r="L11725" s="17">
        <f>IF($E11725&lt;&gt;"",VLOOKUP($E11725,GEMWs!$E$14:$L$20,7,FALSE),"")</f>
        <v>37.754918937403332</v>
      </c>
      <c r="M11725" s="17">
        <f>IF($E11725&lt;&gt;"",VLOOKUP($E11725,GEMWs!$E$14:$L$20,8,FALSE),"")</f>
        <v>96.174593288388181</v>
      </c>
      <c r="N11725" s="17">
        <f t="shared" ca="1" si="826"/>
        <v>37.754918937403332</v>
      </c>
      <c r="O11725" s="17">
        <f t="shared" ca="1" si="827"/>
        <v>96.174593288388181</v>
      </c>
      <c r="P11725" s="17">
        <f t="shared" ca="1" si="828"/>
        <v>51.289013359368774</v>
      </c>
      <c r="Q11725" s="17">
        <f t="shared" ca="1" si="829"/>
        <v>130.65052551637808</v>
      </c>
    </row>
    <row r="11726" spans="1:17" x14ac:dyDescent="0.35">
      <c r="A11726" t="s">
        <v>2970</v>
      </c>
      <c r="B11726" t="s">
        <v>2836</v>
      </c>
      <c r="C11726" t="s">
        <v>2837</v>
      </c>
      <c r="D11726" t="s">
        <v>14</v>
      </c>
      <c r="E11726" t="s">
        <v>21</v>
      </c>
      <c r="G11726" t="s">
        <v>3040</v>
      </c>
      <c r="H11726">
        <v>8</v>
      </c>
      <c r="J11726">
        <v>0</v>
      </c>
      <c r="K11726">
        <v>0</v>
      </c>
      <c r="L11726" s="17">
        <f>IF($E11726&lt;&gt;"",VLOOKUP($E11726,GEMWs!$E$14:$L$20,7,FALSE),"")</f>
        <v>37.754918937403332</v>
      </c>
      <c r="M11726" s="17">
        <f>IF($E11726&lt;&gt;"",VLOOKUP($E11726,GEMWs!$E$14:$L$20,8,FALSE),"")</f>
        <v>96.174593288388181</v>
      </c>
      <c r="N11726" s="17">
        <f t="shared" ca="1" si="826"/>
        <v>37.754918937403332</v>
      </c>
      <c r="O11726" s="17">
        <f t="shared" ca="1" si="827"/>
        <v>96.174593288388181</v>
      </c>
      <c r="P11726" s="17">
        <f t="shared" ca="1" si="828"/>
        <v>8.3182051792111869E-2</v>
      </c>
      <c r="Q11726" s="17">
        <f t="shared" ca="1" si="829"/>
        <v>0.21189291952298431</v>
      </c>
    </row>
    <row r="11727" spans="1:17" x14ac:dyDescent="0.35">
      <c r="A11727" t="s">
        <v>2970</v>
      </c>
      <c r="B11727" t="s">
        <v>299</v>
      </c>
      <c r="C11727" t="s">
        <v>300</v>
      </c>
      <c r="D11727" t="s">
        <v>14</v>
      </c>
      <c r="E11727" t="s">
        <v>21</v>
      </c>
      <c r="F11727" t="s">
        <v>22</v>
      </c>
      <c r="G11727" t="s">
        <v>3040</v>
      </c>
      <c r="H11727">
        <v>1951.5</v>
      </c>
      <c r="I11727">
        <v>341</v>
      </c>
      <c r="J11727">
        <v>638.416563</v>
      </c>
      <c r="K11727">
        <v>1023.126993</v>
      </c>
      <c r="L11727" s="17">
        <f>IF($E11727&lt;&gt;"",VLOOKUP($E11727,GEMWs!$E$14:$L$20,7,FALSE),"")</f>
        <v>37.754918937403332</v>
      </c>
      <c r="M11727" s="17">
        <f>IF($E11727&lt;&gt;"",VLOOKUP($E11727,GEMWs!$E$14:$L$20,8,FALSE),"")</f>
        <v>96.174593288388181</v>
      </c>
      <c r="N11727" s="17">
        <f t="shared" si="826"/>
        <v>638.416563</v>
      </c>
      <c r="O11727" s="17">
        <f t="shared" si="827"/>
        <v>1023.126993</v>
      </c>
      <c r="P11727" s="17">
        <f t="shared" si="828"/>
        <v>1.9073878544420342</v>
      </c>
      <c r="Q11727" s="17">
        <f t="shared" si="829"/>
        <v>3.0567815954361448</v>
      </c>
    </row>
    <row r="11728" spans="1:17" x14ac:dyDescent="0.35">
      <c r="A11728" t="s">
        <v>2970</v>
      </c>
      <c r="B11728" t="s">
        <v>2846</v>
      </c>
      <c r="C11728" t="s">
        <v>2847</v>
      </c>
      <c r="D11728" t="s">
        <v>14</v>
      </c>
      <c r="E11728" t="s">
        <v>21</v>
      </c>
      <c r="G11728" t="s">
        <v>3040</v>
      </c>
      <c r="H11728">
        <v>182.7</v>
      </c>
      <c r="J11728">
        <v>0</v>
      </c>
      <c r="K11728">
        <v>0</v>
      </c>
      <c r="L11728" s="17">
        <f>IF($E11728&lt;&gt;"",VLOOKUP($E11728,GEMWs!$E$14:$L$20,7,FALSE),"")</f>
        <v>37.754918937403332</v>
      </c>
      <c r="M11728" s="17">
        <f>IF($E11728&lt;&gt;"",VLOOKUP($E11728,GEMWs!$E$14:$L$20,8,FALSE),"")</f>
        <v>96.174593288388181</v>
      </c>
      <c r="N11728" s="17">
        <f t="shared" ca="1" si="826"/>
        <v>37.754918937403332</v>
      </c>
      <c r="O11728" s="17">
        <f t="shared" ca="1" si="827"/>
        <v>96.174593288388181</v>
      </c>
      <c r="P11728" s="17">
        <f t="shared" ca="1" si="828"/>
        <v>1.8996701078023546</v>
      </c>
      <c r="Q11728" s="17">
        <f t="shared" ca="1" si="829"/>
        <v>4.8391045496061533</v>
      </c>
    </row>
    <row r="11729" spans="1:17" x14ac:dyDescent="0.35">
      <c r="A11729" t="s">
        <v>2970</v>
      </c>
      <c r="B11729" t="s">
        <v>2365</v>
      </c>
      <c r="C11729" t="s">
        <v>2366</v>
      </c>
      <c r="D11729" t="s">
        <v>14</v>
      </c>
      <c r="E11729" t="s">
        <v>21</v>
      </c>
      <c r="F11729" t="s">
        <v>22</v>
      </c>
      <c r="G11729" t="s">
        <v>3040</v>
      </c>
      <c r="H11729">
        <v>12.1</v>
      </c>
      <c r="I11729">
        <v>351</v>
      </c>
      <c r="J11729">
        <v>6810</v>
      </c>
      <c r="K11729">
        <v>6810</v>
      </c>
      <c r="L11729" s="17">
        <f>IF($E11729&lt;&gt;"",VLOOKUP($E11729,GEMWs!$E$14:$L$20,7,FALSE),"")</f>
        <v>37.754918937403332</v>
      </c>
      <c r="M11729" s="17">
        <f>IF($E11729&lt;&gt;"",VLOOKUP($E11729,GEMWs!$E$14:$L$20,8,FALSE),"")</f>
        <v>96.174593288388181</v>
      </c>
      <c r="N11729" s="17">
        <f t="shared" si="826"/>
        <v>6810</v>
      </c>
      <c r="O11729" s="17">
        <f t="shared" si="827"/>
        <v>6810</v>
      </c>
      <c r="P11729" s="17">
        <f t="shared" si="828"/>
        <v>1.776798825256975E-3</v>
      </c>
      <c r="Q11729" s="17">
        <f t="shared" si="829"/>
        <v>1.776798825256975E-3</v>
      </c>
    </row>
    <row r="11730" spans="1:17" x14ac:dyDescent="0.35">
      <c r="A11730" t="s">
        <v>2970</v>
      </c>
      <c r="B11730" t="s">
        <v>184</v>
      </c>
      <c r="C11730" t="s">
        <v>185</v>
      </c>
      <c r="D11730" t="s">
        <v>14</v>
      </c>
      <c r="E11730" t="s">
        <v>21</v>
      </c>
      <c r="F11730" t="s">
        <v>22</v>
      </c>
      <c r="G11730" t="s">
        <v>3040</v>
      </c>
      <c r="H11730">
        <v>30286.6</v>
      </c>
      <c r="I11730">
        <v>345</v>
      </c>
      <c r="J11730">
        <v>5000</v>
      </c>
      <c r="K11730">
        <v>20000</v>
      </c>
      <c r="L11730" s="17">
        <f>IF($E11730&lt;&gt;"",VLOOKUP($E11730,GEMWs!$E$14:$L$20,7,FALSE),"")</f>
        <v>37.754918937403332</v>
      </c>
      <c r="M11730" s="17">
        <f>IF($E11730&lt;&gt;"",VLOOKUP($E11730,GEMWs!$E$14:$L$20,8,FALSE),"")</f>
        <v>96.174593288388181</v>
      </c>
      <c r="N11730" s="17">
        <f t="shared" si="826"/>
        <v>5000</v>
      </c>
      <c r="O11730" s="17">
        <f t="shared" si="827"/>
        <v>20000</v>
      </c>
      <c r="P11730" s="17">
        <f t="shared" si="828"/>
        <v>1.51433</v>
      </c>
      <c r="Q11730" s="17">
        <f t="shared" si="829"/>
        <v>6.0573199999999998</v>
      </c>
    </row>
    <row r="11731" spans="1:17" x14ac:dyDescent="0.35">
      <c r="A11731" t="s">
        <v>2970</v>
      </c>
      <c r="B11731" t="s">
        <v>763</v>
      </c>
      <c r="C11731" t="s">
        <v>764</v>
      </c>
      <c r="D11731" t="s">
        <v>14</v>
      </c>
      <c r="E11731" t="s">
        <v>21</v>
      </c>
      <c r="F11731" t="s">
        <v>22</v>
      </c>
      <c r="G11731" t="s">
        <v>3040</v>
      </c>
      <c r="H11731">
        <v>270.60000000000002</v>
      </c>
      <c r="I11731">
        <v>451</v>
      </c>
      <c r="J11731">
        <v>750</v>
      </c>
      <c r="K11731">
        <v>2000</v>
      </c>
      <c r="L11731" s="17">
        <f>IF($E11731&lt;&gt;"",VLOOKUP($E11731,GEMWs!$E$14:$L$20,7,FALSE),"")</f>
        <v>37.754918937403332</v>
      </c>
      <c r="M11731" s="17">
        <f>IF($E11731&lt;&gt;"",VLOOKUP($E11731,GEMWs!$E$14:$L$20,8,FALSE),"")</f>
        <v>96.174593288388181</v>
      </c>
      <c r="N11731" s="17">
        <f t="shared" ref="N11731:N11794" si="830">IF($I11731&lt;&gt;"",J11731,IF(AND($D11731="Y",$M$6=236),L11731,0))</f>
        <v>750</v>
      </c>
      <c r="O11731" s="17">
        <f t="shared" ref="O11731:O11794" si="831">IF($I11731&lt;&gt;"",K11731,IF(AND($D11731="Y",$M$6=236),M11731,0))</f>
        <v>2000</v>
      </c>
      <c r="P11731" s="17">
        <f t="shared" si="828"/>
        <v>0.1353</v>
      </c>
      <c r="Q11731" s="17">
        <f t="shared" si="829"/>
        <v>0.36080000000000001</v>
      </c>
    </row>
    <row r="11732" spans="1:17" x14ac:dyDescent="0.35">
      <c r="A11732" t="s">
        <v>2970</v>
      </c>
      <c r="B11732" t="s">
        <v>2922</v>
      </c>
      <c r="C11732" t="s">
        <v>2923</v>
      </c>
      <c r="D11732" t="s">
        <v>14</v>
      </c>
      <c r="E11732" t="s">
        <v>21</v>
      </c>
      <c r="G11732" t="s">
        <v>3040</v>
      </c>
      <c r="H11732">
        <v>20.7</v>
      </c>
      <c r="J11732">
        <v>0</v>
      </c>
      <c r="K11732">
        <v>0</v>
      </c>
      <c r="L11732" s="17">
        <f>IF($E11732&lt;&gt;"",VLOOKUP($E11732,GEMWs!$E$14:$L$20,7,FALSE),"")</f>
        <v>37.754918937403332</v>
      </c>
      <c r="M11732" s="17">
        <f>IF($E11732&lt;&gt;"",VLOOKUP($E11732,GEMWs!$E$14:$L$20,8,FALSE),"")</f>
        <v>96.174593288388181</v>
      </c>
      <c r="N11732" s="17">
        <f t="shared" ca="1" si="830"/>
        <v>37.754918937403332</v>
      </c>
      <c r="O11732" s="17">
        <f t="shared" ca="1" si="831"/>
        <v>96.174593288388181</v>
      </c>
      <c r="P11732" s="17">
        <f t="shared" ca="1" si="828"/>
        <v>0.21523355901208946</v>
      </c>
      <c r="Q11732" s="17">
        <f t="shared" ca="1" si="829"/>
        <v>0.5482729292657218</v>
      </c>
    </row>
    <row r="11733" spans="1:17" x14ac:dyDescent="0.35">
      <c r="A11733" t="s">
        <v>2924</v>
      </c>
      <c r="B11733" t="s">
        <v>168</v>
      </c>
      <c r="C11733" t="s">
        <v>169</v>
      </c>
      <c r="D11733" t="s">
        <v>14</v>
      </c>
      <c r="E11733" t="s">
        <v>21</v>
      </c>
      <c r="F11733" t="s">
        <v>22</v>
      </c>
      <c r="G11733" t="s">
        <v>3040</v>
      </c>
      <c r="H11733">
        <v>32.9</v>
      </c>
      <c r="I11733">
        <v>7</v>
      </c>
      <c r="J11733">
        <v>4540</v>
      </c>
      <c r="K11733">
        <v>21364</v>
      </c>
      <c r="L11733" s="17">
        <f>IF($E11733&lt;&gt;"",VLOOKUP($E11733,GEMWs!$E$14:$L$20,7,FALSE),"")</f>
        <v>37.754918937403332</v>
      </c>
      <c r="M11733" s="17">
        <f>IF($E11733&lt;&gt;"",VLOOKUP($E11733,GEMWs!$E$14:$L$20,8,FALSE),"")</f>
        <v>96.174593288388181</v>
      </c>
      <c r="N11733" s="17">
        <f t="shared" si="830"/>
        <v>4540</v>
      </c>
      <c r="O11733" s="17">
        <f t="shared" si="831"/>
        <v>21364</v>
      </c>
      <c r="P11733" s="17">
        <f t="shared" si="828"/>
        <v>1.5399737876802097E-3</v>
      </c>
      <c r="Q11733" s="17">
        <f t="shared" si="829"/>
        <v>7.2466960352422904E-3</v>
      </c>
    </row>
    <row r="11734" spans="1:17" x14ac:dyDescent="0.35">
      <c r="A11734" t="s">
        <v>2924</v>
      </c>
      <c r="B11734" t="s">
        <v>170</v>
      </c>
      <c r="C11734" t="s">
        <v>171</v>
      </c>
      <c r="D11734" t="s">
        <v>14</v>
      </c>
      <c r="E11734" t="s">
        <v>21</v>
      </c>
      <c r="F11734" t="s">
        <v>22</v>
      </c>
      <c r="G11734" t="s">
        <v>3040</v>
      </c>
      <c r="H11734">
        <v>4403.8999999999996</v>
      </c>
      <c r="I11734">
        <v>114</v>
      </c>
      <c r="J11734">
        <v>15000</v>
      </c>
      <c r="K11734">
        <v>20000</v>
      </c>
      <c r="L11734" s="17">
        <f>IF($E11734&lt;&gt;"",VLOOKUP($E11734,GEMWs!$E$14:$L$20,7,FALSE),"")</f>
        <v>37.754918937403332</v>
      </c>
      <c r="M11734" s="17">
        <f>IF($E11734&lt;&gt;"",VLOOKUP($E11734,GEMWs!$E$14:$L$20,8,FALSE),"")</f>
        <v>96.174593288388181</v>
      </c>
      <c r="N11734" s="17">
        <f t="shared" si="830"/>
        <v>15000</v>
      </c>
      <c r="O11734" s="17">
        <f t="shared" si="831"/>
        <v>20000</v>
      </c>
      <c r="P11734" s="17">
        <f t="shared" si="828"/>
        <v>0.22019499999999997</v>
      </c>
      <c r="Q11734" s="17">
        <f t="shared" si="829"/>
        <v>0.29359333333333332</v>
      </c>
    </row>
    <row r="11735" spans="1:17" x14ac:dyDescent="0.35">
      <c r="A11735" t="s">
        <v>2924</v>
      </c>
      <c r="B11735" t="s">
        <v>192</v>
      </c>
      <c r="C11735" t="s">
        <v>193</v>
      </c>
      <c r="D11735" t="s">
        <v>14</v>
      </c>
      <c r="E11735" t="s">
        <v>21</v>
      </c>
      <c r="F11735" t="s">
        <v>22</v>
      </c>
      <c r="G11735" t="s">
        <v>3040</v>
      </c>
      <c r="H11735">
        <v>254.7</v>
      </c>
      <c r="I11735">
        <v>129</v>
      </c>
      <c r="J11735">
        <v>85000</v>
      </c>
      <c r="K11735">
        <v>90000</v>
      </c>
      <c r="L11735" s="17">
        <f>IF($E11735&lt;&gt;"",VLOOKUP($E11735,GEMWs!$E$14:$L$20,7,FALSE),"")</f>
        <v>37.754918937403332</v>
      </c>
      <c r="M11735" s="17">
        <f>IF($E11735&lt;&gt;"",VLOOKUP($E11735,GEMWs!$E$14:$L$20,8,FALSE),"")</f>
        <v>96.174593288388181</v>
      </c>
      <c r="N11735" s="17">
        <f t="shared" si="830"/>
        <v>85000</v>
      </c>
      <c r="O11735" s="17">
        <f t="shared" si="831"/>
        <v>90000</v>
      </c>
      <c r="P11735" s="17">
        <f t="shared" si="828"/>
        <v>2.8300000000000001E-3</v>
      </c>
      <c r="Q11735" s="17">
        <f t="shared" si="829"/>
        <v>2.996470588235294E-3</v>
      </c>
    </row>
    <row r="11736" spans="1:17" x14ac:dyDescent="0.35">
      <c r="A11736" t="s">
        <v>2924</v>
      </c>
      <c r="B11736" t="s">
        <v>172</v>
      </c>
      <c r="C11736" t="s">
        <v>173</v>
      </c>
      <c r="D11736" t="s">
        <v>14</v>
      </c>
      <c r="E11736" t="s">
        <v>21</v>
      </c>
      <c r="F11736" t="s">
        <v>22</v>
      </c>
      <c r="G11736" t="s">
        <v>3040</v>
      </c>
      <c r="H11736">
        <v>911.3</v>
      </c>
      <c r="I11736">
        <v>154</v>
      </c>
      <c r="J11736">
        <v>180000</v>
      </c>
      <c r="K11736">
        <v>180000</v>
      </c>
      <c r="L11736" s="17">
        <f>IF($E11736&lt;&gt;"",VLOOKUP($E11736,GEMWs!$E$14:$L$20,7,FALSE),"")</f>
        <v>37.754918937403332</v>
      </c>
      <c r="M11736" s="17">
        <f>IF($E11736&lt;&gt;"",VLOOKUP($E11736,GEMWs!$E$14:$L$20,8,FALSE),"")</f>
        <v>96.174593288388181</v>
      </c>
      <c r="N11736" s="17">
        <f t="shared" si="830"/>
        <v>180000</v>
      </c>
      <c r="O11736" s="17">
        <f t="shared" si="831"/>
        <v>180000</v>
      </c>
      <c r="P11736" s="17">
        <f t="shared" si="828"/>
        <v>5.0627777777777772E-3</v>
      </c>
      <c r="Q11736" s="17">
        <f t="shared" si="829"/>
        <v>5.0627777777777772E-3</v>
      </c>
    </row>
    <row r="11737" spans="1:17" x14ac:dyDescent="0.35">
      <c r="A11737" t="s">
        <v>2924</v>
      </c>
      <c r="B11737" t="s">
        <v>152</v>
      </c>
      <c r="D11737" t="s">
        <v>22</v>
      </c>
      <c r="G11737" t="s">
        <v>3040</v>
      </c>
      <c r="H11737">
        <v>269495.09999999998</v>
      </c>
      <c r="J11737">
        <v>0</v>
      </c>
      <c r="K11737">
        <v>0</v>
      </c>
      <c r="L11737" s="17" t="str">
        <f>IF($E11737&lt;&gt;"",VLOOKUP($E11737,GEMWs!$E$14:$L$20,7,FALSE),"")</f>
        <v/>
      </c>
      <c r="M11737" s="17" t="str">
        <f>IF($E11737&lt;&gt;"",VLOOKUP($E11737,GEMWs!$E$14:$L$20,8,FALSE),"")</f>
        <v/>
      </c>
      <c r="N11737" s="17">
        <f t="shared" ca="1" si="830"/>
        <v>0</v>
      </c>
      <c r="O11737" s="17">
        <f t="shared" ca="1" si="831"/>
        <v>0</v>
      </c>
      <c r="P11737" s="17">
        <f t="shared" ca="1" si="828"/>
        <v>0</v>
      </c>
      <c r="Q11737" s="17">
        <f t="shared" ca="1" si="829"/>
        <v>0</v>
      </c>
    </row>
    <row r="11738" spans="1:17" x14ac:dyDescent="0.35">
      <c r="A11738" t="s">
        <v>2924</v>
      </c>
      <c r="B11738" t="s">
        <v>13</v>
      </c>
      <c r="D11738" t="s">
        <v>14</v>
      </c>
      <c r="E11738" t="s">
        <v>15</v>
      </c>
      <c r="G11738" t="s">
        <v>3040</v>
      </c>
      <c r="H11738">
        <v>162247.6</v>
      </c>
      <c r="J11738">
        <v>0</v>
      </c>
      <c r="K11738">
        <v>0</v>
      </c>
      <c r="L11738" s="17">
        <f>IF($E11738&lt;&gt;"",VLOOKUP($E11738,GEMWs!$E$14:$L$20,7,FALSE),"")</f>
        <v>37.892086284381016</v>
      </c>
      <c r="M11738" s="17">
        <f>IF($E11738&lt;&gt;"",VLOOKUP($E11738,GEMWs!$E$14:$L$20,8,FALSE),"")</f>
        <v>96.522753888300599</v>
      </c>
      <c r="N11738" s="17">
        <f t="shared" ca="1" si="830"/>
        <v>37.892086284381016</v>
      </c>
      <c r="O11738" s="17">
        <f t="shared" ca="1" si="831"/>
        <v>96.522753888300599</v>
      </c>
      <c r="P11738" s="17">
        <f t="shared" ca="1" si="828"/>
        <v>1680.9259315970039</v>
      </c>
      <c r="Q11738" s="17">
        <f t="shared" ca="1" si="829"/>
        <v>4281.8333828949899</v>
      </c>
    </row>
    <row r="11739" spans="1:17" x14ac:dyDescent="0.35">
      <c r="A11739" t="s">
        <v>2924</v>
      </c>
      <c r="B11739" t="s">
        <v>235</v>
      </c>
      <c r="D11739" t="s">
        <v>22</v>
      </c>
      <c r="G11739" t="s">
        <v>3040</v>
      </c>
      <c r="H11739">
        <v>135</v>
      </c>
      <c r="J11739">
        <v>0</v>
      </c>
      <c r="K11739">
        <v>0</v>
      </c>
      <c r="L11739" s="17" t="str">
        <f>IF($E11739&lt;&gt;"",VLOOKUP($E11739,GEMWs!$E$14:$L$20,7,FALSE),"")</f>
        <v/>
      </c>
      <c r="M11739" s="17" t="str">
        <f>IF($E11739&lt;&gt;"",VLOOKUP($E11739,GEMWs!$E$14:$L$20,8,FALSE),"")</f>
        <v/>
      </c>
      <c r="N11739" s="17">
        <f t="shared" ca="1" si="830"/>
        <v>0</v>
      </c>
      <c r="O11739" s="17">
        <f t="shared" ca="1" si="831"/>
        <v>0</v>
      </c>
      <c r="P11739" s="17">
        <f t="shared" ca="1" si="828"/>
        <v>0</v>
      </c>
      <c r="Q11739" s="17">
        <f t="shared" ca="1" si="829"/>
        <v>0</v>
      </c>
    </row>
    <row r="11740" spans="1:17" x14ac:dyDescent="0.35">
      <c r="A11740" t="s">
        <v>2924</v>
      </c>
      <c r="B11740" t="s">
        <v>229</v>
      </c>
      <c r="D11740" t="s">
        <v>22</v>
      </c>
      <c r="G11740" t="s">
        <v>3040</v>
      </c>
      <c r="H11740">
        <v>23976</v>
      </c>
      <c r="J11740">
        <v>0</v>
      </c>
      <c r="K11740">
        <v>0</v>
      </c>
      <c r="L11740" s="17" t="str">
        <f>IF($E11740&lt;&gt;"",VLOOKUP($E11740,GEMWs!$E$14:$L$20,7,FALSE),"")</f>
        <v/>
      </c>
      <c r="M11740" s="17" t="str">
        <f>IF($E11740&lt;&gt;"",VLOOKUP($E11740,GEMWs!$E$14:$L$20,8,FALSE),"")</f>
        <v/>
      </c>
      <c r="N11740" s="17">
        <f t="shared" ca="1" si="830"/>
        <v>0</v>
      </c>
      <c r="O11740" s="17">
        <f t="shared" ca="1" si="831"/>
        <v>0</v>
      </c>
      <c r="P11740" s="17">
        <f t="shared" ca="1" si="828"/>
        <v>0</v>
      </c>
      <c r="Q11740" s="17">
        <f t="shared" ca="1" si="829"/>
        <v>0</v>
      </c>
    </row>
    <row r="11741" spans="1:17" x14ac:dyDescent="0.35">
      <c r="A11741" t="s">
        <v>2924</v>
      </c>
      <c r="B11741" t="s">
        <v>103</v>
      </c>
      <c r="D11741" t="s">
        <v>14</v>
      </c>
      <c r="E11741" t="s">
        <v>15</v>
      </c>
      <c r="G11741" t="s">
        <v>3040</v>
      </c>
      <c r="H11741">
        <v>1703105.1</v>
      </c>
      <c r="J11741">
        <v>0</v>
      </c>
      <c r="K11741">
        <v>0</v>
      </c>
      <c r="L11741" s="17">
        <f>IF($E11741&lt;&gt;"",VLOOKUP($E11741,GEMWs!$E$14:$L$20,7,FALSE),"")</f>
        <v>37.892086284381016</v>
      </c>
      <c r="M11741" s="17">
        <f>IF($E11741&lt;&gt;"",VLOOKUP($E11741,GEMWs!$E$14:$L$20,8,FALSE),"")</f>
        <v>96.522753888300599</v>
      </c>
      <c r="N11741" s="17">
        <f t="shared" ca="1" si="830"/>
        <v>37.892086284381016</v>
      </c>
      <c r="O11741" s="17">
        <f t="shared" ca="1" si="831"/>
        <v>96.522753888300599</v>
      </c>
      <c r="P11741" s="17">
        <f t="shared" ca="1" si="828"/>
        <v>17644.597065380989</v>
      </c>
      <c r="Q11741" s="17">
        <f t="shared" ca="1" si="829"/>
        <v>44946.195023893786</v>
      </c>
    </row>
    <row r="11742" spans="1:17" x14ac:dyDescent="0.35">
      <c r="A11742" t="s">
        <v>2924</v>
      </c>
      <c r="B11742" t="s">
        <v>163</v>
      </c>
      <c r="D11742" t="s">
        <v>22</v>
      </c>
      <c r="G11742" t="s">
        <v>3040</v>
      </c>
      <c r="H11742">
        <v>46160.800000000003</v>
      </c>
      <c r="J11742">
        <v>0</v>
      </c>
      <c r="K11742">
        <v>0</v>
      </c>
      <c r="L11742" s="17" t="str">
        <f>IF($E11742&lt;&gt;"",VLOOKUP($E11742,GEMWs!$E$14:$L$20,7,FALSE),"")</f>
        <v/>
      </c>
      <c r="M11742" s="17" t="str">
        <f>IF($E11742&lt;&gt;"",VLOOKUP($E11742,GEMWs!$E$14:$L$20,8,FALSE),"")</f>
        <v/>
      </c>
      <c r="N11742" s="17">
        <f t="shared" ca="1" si="830"/>
        <v>0</v>
      </c>
      <c r="O11742" s="17">
        <f t="shared" ca="1" si="831"/>
        <v>0</v>
      </c>
      <c r="P11742" s="17">
        <f t="shared" ca="1" si="828"/>
        <v>0</v>
      </c>
      <c r="Q11742" s="17">
        <f t="shared" ca="1" si="829"/>
        <v>0</v>
      </c>
    </row>
    <row r="11743" spans="1:17" x14ac:dyDescent="0.35">
      <c r="A11743" t="s">
        <v>2924</v>
      </c>
      <c r="B11743" t="s">
        <v>236</v>
      </c>
      <c r="D11743" t="s">
        <v>22</v>
      </c>
      <c r="G11743" t="s">
        <v>3040</v>
      </c>
      <c r="H11743">
        <v>147243.20000000001</v>
      </c>
      <c r="J11743">
        <v>0</v>
      </c>
      <c r="K11743">
        <v>0</v>
      </c>
      <c r="L11743" s="17" t="str">
        <f>IF($E11743&lt;&gt;"",VLOOKUP($E11743,GEMWs!$E$14:$L$20,7,FALSE),"")</f>
        <v/>
      </c>
      <c r="M11743" s="17" t="str">
        <f>IF($E11743&lt;&gt;"",VLOOKUP($E11743,GEMWs!$E$14:$L$20,8,FALSE),"")</f>
        <v/>
      </c>
      <c r="N11743" s="17">
        <f t="shared" ca="1" si="830"/>
        <v>0</v>
      </c>
      <c r="O11743" s="17">
        <f t="shared" ca="1" si="831"/>
        <v>0</v>
      </c>
      <c r="P11743" s="17">
        <f t="shared" ca="1" si="828"/>
        <v>0</v>
      </c>
      <c r="Q11743" s="17">
        <f t="shared" ca="1" si="829"/>
        <v>0</v>
      </c>
    </row>
    <row r="11744" spans="1:17" x14ac:dyDescent="0.35">
      <c r="A11744" t="s">
        <v>2924</v>
      </c>
      <c r="B11744" t="s">
        <v>144</v>
      </c>
      <c r="C11744" t="s">
        <v>145</v>
      </c>
      <c r="D11744" t="s">
        <v>14</v>
      </c>
      <c r="E11744" t="s">
        <v>21</v>
      </c>
      <c r="F11744" t="s">
        <v>22</v>
      </c>
      <c r="G11744" t="s">
        <v>3040</v>
      </c>
      <c r="H11744">
        <v>45577</v>
      </c>
      <c r="I11744">
        <v>317</v>
      </c>
      <c r="J11744">
        <v>2000</v>
      </c>
      <c r="K11744">
        <v>10000</v>
      </c>
      <c r="L11744" s="17">
        <f>IF($E11744&lt;&gt;"",VLOOKUP($E11744,GEMWs!$E$14:$L$20,7,FALSE),"")</f>
        <v>37.754918937403332</v>
      </c>
      <c r="M11744" s="17">
        <f>IF($E11744&lt;&gt;"",VLOOKUP($E11744,GEMWs!$E$14:$L$20,8,FALSE),"")</f>
        <v>96.174593288388181</v>
      </c>
      <c r="N11744" s="17">
        <f t="shared" si="830"/>
        <v>2000</v>
      </c>
      <c r="O11744" s="17">
        <f t="shared" si="831"/>
        <v>10000</v>
      </c>
      <c r="P11744" s="17">
        <f t="shared" si="828"/>
        <v>4.5576999999999996</v>
      </c>
      <c r="Q11744" s="17">
        <f t="shared" si="829"/>
        <v>22.788499999999999</v>
      </c>
    </row>
    <row r="11745" spans="1:17" x14ac:dyDescent="0.35">
      <c r="A11745" t="s">
        <v>2924</v>
      </c>
      <c r="B11745" t="s">
        <v>180</v>
      </c>
      <c r="C11745" t="s">
        <v>181</v>
      </c>
      <c r="D11745" t="s">
        <v>14</v>
      </c>
      <c r="E11745" t="s">
        <v>21</v>
      </c>
      <c r="F11745" t="s">
        <v>22</v>
      </c>
      <c r="G11745" t="s">
        <v>3040</v>
      </c>
      <c r="H11745">
        <v>132.69999999999999</v>
      </c>
      <c r="I11745">
        <v>445</v>
      </c>
      <c r="J11745">
        <v>56750</v>
      </c>
      <c r="K11745">
        <v>113500</v>
      </c>
      <c r="L11745" s="17">
        <f>IF($E11745&lt;&gt;"",VLOOKUP($E11745,GEMWs!$E$14:$L$20,7,FALSE),"")</f>
        <v>37.754918937403332</v>
      </c>
      <c r="M11745" s="17">
        <f>IF($E11745&lt;&gt;"",VLOOKUP($E11745,GEMWs!$E$14:$L$20,8,FALSE),"")</f>
        <v>96.174593288388181</v>
      </c>
      <c r="N11745" s="17">
        <f t="shared" si="830"/>
        <v>56750</v>
      </c>
      <c r="O11745" s="17">
        <f t="shared" si="831"/>
        <v>113500</v>
      </c>
      <c r="P11745" s="17">
        <f t="shared" si="828"/>
        <v>1.1691629955947135E-3</v>
      </c>
      <c r="Q11745" s="17">
        <f t="shared" si="829"/>
        <v>2.338325991189427E-3</v>
      </c>
    </row>
    <row r="11746" spans="1:17" x14ac:dyDescent="0.35">
      <c r="A11746" t="s">
        <v>2924</v>
      </c>
      <c r="B11746" t="s">
        <v>71</v>
      </c>
      <c r="C11746" t="s">
        <v>72</v>
      </c>
      <c r="D11746" t="s">
        <v>14</v>
      </c>
      <c r="E11746" t="s">
        <v>21</v>
      </c>
      <c r="F11746" t="s">
        <v>22</v>
      </c>
      <c r="G11746" t="s">
        <v>3040</v>
      </c>
      <c r="H11746">
        <v>1479.8</v>
      </c>
      <c r="I11746">
        <v>333</v>
      </c>
      <c r="J11746">
        <v>31000</v>
      </c>
      <c r="K11746">
        <v>60000</v>
      </c>
      <c r="L11746" s="17">
        <f>IF($E11746&lt;&gt;"",VLOOKUP($E11746,GEMWs!$E$14:$L$20,7,FALSE),"")</f>
        <v>37.754918937403332</v>
      </c>
      <c r="M11746" s="17">
        <f>IF($E11746&lt;&gt;"",VLOOKUP($E11746,GEMWs!$E$14:$L$20,8,FALSE),"")</f>
        <v>96.174593288388181</v>
      </c>
      <c r="N11746" s="17">
        <f t="shared" si="830"/>
        <v>31000</v>
      </c>
      <c r="O11746" s="17">
        <f t="shared" si="831"/>
        <v>60000</v>
      </c>
      <c r="P11746" s="17">
        <f t="shared" si="828"/>
        <v>2.4663333333333332E-2</v>
      </c>
      <c r="Q11746" s="17">
        <f t="shared" si="829"/>
        <v>4.7735483870967738E-2</v>
      </c>
    </row>
    <row r="11747" spans="1:17" x14ac:dyDescent="0.35">
      <c r="A11747" t="s">
        <v>2924</v>
      </c>
      <c r="B11747" t="s">
        <v>184</v>
      </c>
      <c r="C11747" t="s">
        <v>185</v>
      </c>
      <c r="D11747" t="s">
        <v>14</v>
      </c>
      <c r="E11747" t="s">
        <v>21</v>
      </c>
      <c r="F11747" t="s">
        <v>22</v>
      </c>
      <c r="G11747" t="s">
        <v>3040</v>
      </c>
      <c r="H11747">
        <v>17663.3</v>
      </c>
      <c r="I11747">
        <v>345</v>
      </c>
      <c r="J11747">
        <v>5000</v>
      </c>
      <c r="K11747">
        <v>20000</v>
      </c>
      <c r="L11747" s="17">
        <f>IF($E11747&lt;&gt;"",VLOOKUP($E11747,GEMWs!$E$14:$L$20,7,FALSE),"")</f>
        <v>37.754918937403332</v>
      </c>
      <c r="M11747" s="17">
        <f>IF($E11747&lt;&gt;"",VLOOKUP($E11747,GEMWs!$E$14:$L$20,8,FALSE),"")</f>
        <v>96.174593288388181</v>
      </c>
      <c r="N11747" s="17">
        <f t="shared" si="830"/>
        <v>5000</v>
      </c>
      <c r="O11747" s="17">
        <f t="shared" si="831"/>
        <v>20000</v>
      </c>
      <c r="P11747" s="17">
        <f t="shared" si="828"/>
        <v>0.88316499999999998</v>
      </c>
      <c r="Q11747" s="17">
        <f t="shared" si="829"/>
        <v>3.5326599999999999</v>
      </c>
    </row>
    <row r="11748" spans="1:17" x14ac:dyDescent="0.35">
      <c r="A11748" t="s">
        <v>2925</v>
      </c>
      <c r="B11748" t="s">
        <v>229</v>
      </c>
      <c r="D11748" t="s">
        <v>22</v>
      </c>
      <c r="G11748" t="s">
        <v>3040</v>
      </c>
      <c r="H11748">
        <v>1</v>
      </c>
      <c r="J11748">
        <v>0</v>
      </c>
      <c r="K11748">
        <v>0</v>
      </c>
      <c r="L11748" s="17" t="str">
        <f>IF($E11748&lt;&gt;"",VLOOKUP($E11748,GEMWs!$E$14:$L$20,7,FALSE),"")</f>
        <v/>
      </c>
      <c r="M11748" s="17" t="str">
        <f>IF($E11748&lt;&gt;"",VLOOKUP($E11748,GEMWs!$E$14:$L$20,8,FALSE),"")</f>
        <v/>
      </c>
      <c r="N11748" s="17">
        <f t="shared" ca="1" si="830"/>
        <v>0</v>
      </c>
      <c r="O11748" s="17">
        <f t="shared" ca="1" si="831"/>
        <v>0</v>
      </c>
      <c r="P11748" s="17">
        <f t="shared" ca="1" si="828"/>
        <v>0</v>
      </c>
      <c r="Q11748" s="17">
        <f t="shared" ca="1" si="829"/>
        <v>0</v>
      </c>
    </row>
    <row r="11749" spans="1:17" x14ac:dyDescent="0.35">
      <c r="A11749" t="s">
        <v>2925</v>
      </c>
      <c r="B11749" t="s">
        <v>103</v>
      </c>
      <c r="D11749" t="s">
        <v>14</v>
      </c>
      <c r="E11749" t="s">
        <v>15</v>
      </c>
      <c r="G11749" t="s">
        <v>3040</v>
      </c>
      <c r="H11749">
        <v>702.5</v>
      </c>
      <c r="J11749">
        <v>0</v>
      </c>
      <c r="K11749">
        <v>0</v>
      </c>
      <c r="L11749" s="17">
        <f>IF($E11749&lt;&gt;"",VLOOKUP($E11749,GEMWs!$E$14:$L$20,7,FALSE),"")</f>
        <v>37.892086284381016</v>
      </c>
      <c r="M11749" s="17">
        <f>IF($E11749&lt;&gt;"",VLOOKUP($E11749,GEMWs!$E$14:$L$20,8,FALSE),"")</f>
        <v>96.522753888300599</v>
      </c>
      <c r="N11749" s="17">
        <f t="shared" ca="1" si="830"/>
        <v>37.892086284381016</v>
      </c>
      <c r="O11749" s="17">
        <f t="shared" ca="1" si="831"/>
        <v>96.522753888300599</v>
      </c>
      <c r="P11749" s="17">
        <f t="shared" ca="1" si="828"/>
        <v>7.2780766368617789</v>
      </c>
      <c r="Q11749" s="17">
        <f t="shared" ca="1" si="829"/>
        <v>18.539491194222474</v>
      </c>
    </row>
    <row r="11750" spans="1:17" x14ac:dyDescent="0.35">
      <c r="A11750" t="s">
        <v>2925</v>
      </c>
      <c r="B11750" t="s">
        <v>2978</v>
      </c>
      <c r="C11750" t="s">
        <v>158</v>
      </c>
      <c r="D11750" t="s">
        <v>22</v>
      </c>
      <c r="G11750" t="s">
        <v>3040</v>
      </c>
      <c r="H11750">
        <v>1</v>
      </c>
      <c r="J11750">
        <v>0</v>
      </c>
      <c r="K11750">
        <v>0</v>
      </c>
      <c r="L11750" s="17" t="str">
        <f>IF($E11750&lt;&gt;"",VLOOKUP($E11750,GEMWs!$E$14:$L$20,7,FALSE),"")</f>
        <v/>
      </c>
      <c r="M11750" s="17" t="str">
        <f>IF($E11750&lt;&gt;"",VLOOKUP($E11750,GEMWs!$E$14:$L$20,8,FALSE),"")</f>
        <v/>
      </c>
      <c r="N11750" s="17">
        <f t="shared" ca="1" si="830"/>
        <v>0</v>
      </c>
      <c r="O11750" s="17">
        <f t="shared" ca="1" si="831"/>
        <v>0</v>
      </c>
      <c r="P11750" s="17">
        <f t="shared" ca="1" si="828"/>
        <v>0</v>
      </c>
      <c r="Q11750" s="17">
        <f t="shared" ca="1" si="829"/>
        <v>0</v>
      </c>
    </row>
    <row r="11751" spans="1:17" x14ac:dyDescent="0.35">
      <c r="A11751" t="s">
        <v>2925</v>
      </c>
      <c r="B11751" t="s">
        <v>511</v>
      </c>
      <c r="D11751" t="s">
        <v>22</v>
      </c>
      <c r="G11751" t="s">
        <v>3040</v>
      </c>
      <c r="H11751">
        <v>8.1999999999999993</v>
      </c>
      <c r="J11751">
        <v>0</v>
      </c>
      <c r="K11751">
        <v>0</v>
      </c>
      <c r="L11751" s="17" t="str">
        <f>IF($E11751&lt;&gt;"",VLOOKUP($E11751,GEMWs!$E$14:$L$20,7,FALSE),"")</f>
        <v/>
      </c>
      <c r="M11751" s="17" t="str">
        <f>IF($E11751&lt;&gt;"",VLOOKUP($E11751,GEMWs!$E$14:$L$20,8,FALSE),"")</f>
        <v/>
      </c>
      <c r="N11751" s="17">
        <f t="shared" ca="1" si="830"/>
        <v>0</v>
      </c>
      <c r="O11751" s="17">
        <f t="shared" ca="1" si="831"/>
        <v>0</v>
      </c>
      <c r="P11751" s="17">
        <f t="shared" ca="1" si="828"/>
        <v>0</v>
      </c>
      <c r="Q11751" s="17">
        <f t="shared" ca="1" si="829"/>
        <v>0</v>
      </c>
    </row>
    <row r="11752" spans="1:17" x14ac:dyDescent="0.35">
      <c r="A11752" t="s">
        <v>2925</v>
      </c>
      <c r="B11752" t="s">
        <v>1313</v>
      </c>
      <c r="C11752" t="s">
        <v>1314</v>
      </c>
      <c r="D11752" t="s">
        <v>22</v>
      </c>
      <c r="G11752" t="s">
        <v>3040</v>
      </c>
      <c r="H11752">
        <v>13.2</v>
      </c>
      <c r="J11752">
        <v>0</v>
      </c>
      <c r="K11752">
        <v>0</v>
      </c>
      <c r="L11752" s="17" t="str">
        <f>IF($E11752&lt;&gt;"",VLOOKUP($E11752,GEMWs!$E$14:$L$20,7,FALSE),"")</f>
        <v/>
      </c>
      <c r="M11752" s="17" t="str">
        <f>IF($E11752&lt;&gt;"",VLOOKUP($E11752,GEMWs!$E$14:$L$20,8,FALSE),"")</f>
        <v/>
      </c>
      <c r="N11752" s="17">
        <f t="shared" ca="1" si="830"/>
        <v>0</v>
      </c>
      <c r="O11752" s="17">
        <f t="shared" ca="1" si="831"/>
        <v>0</v>
      </c>
      <c r="P11752" s="17">
        <f t="shared" ca="1" si="828"/>
        <v>0</v>
      </c>
      <c r="Q11752" s="17">
        <f t="shared" ca="1" si="829"/>
        <v>0</v>
      </c>
    </row>
    <row r="11753" spans="1:17" x14ac:dyDescent="0.35">
      <c r="A11753" t="s">
        <v>2925</v>
      </c>
      <c r="B11753" t="s">
        <v>199</v>
      </c>
      <c r="D11753" t="s">
        <v>22</v>
      </c>
      <c r="G11753" t="s">
        <v>3040</v>
      </c>
      <c r="H11753">
        <v>1</v>
      </c>
      <c r="J11753">
        <v>0</v>
      </c>
      <c r="K11753">
        <v>0</v>
      </c>
      <c r="L11753" s="17" t="str">
        <f>IF($E11753&lt;&gt;"",VLOOKUP($E11753,GEMWs!$E$14:$L$20,7,FALSE),"")</f>
        <v/>
      </c>
      <c r="M11753" s="17" t="str">
        <f>IF($E11753&lt;&gt;"",VLOOKUP($E11753,GEMWs!$E$14:$L$20,8,FALSE),"")</f>
        <v/>
      </c>
      <c r="N11753" s="17">
        <f t="shared" ca="1" si="830"/>
        <v>0</v>
      </c>
      <c r="O11753" s="17">
        <f t="shared" ca="1" si="831"/>
        <v>0</v>
      </c>
      <c r="P11753" s="17">
        <f t="shared" ca="1" si="828"/>
        <v>0</v>
      </c>
      <c r="Q11753" s="17">
        <f t="shared" ca="1" si="829"/>
        <v>0</v>
      </c>
    </row>
    <row r="11754" spans="1:17" x14ac:dyDescent="0.35">
      <c r="A11754" t="s">
        <v>2925</v>
      </c>
      <c r="B11754" t="s">
        <v>186</v>
      </c>
      <c r="C11754" t="s">
        <v>187</v>
      </c>
      <c r="D11754" t="s">
        <v>14</v>
      </c>
      <c r="E11754" t="s">
        <v>21</v>
      </c>
      <c r="F11754" t="s">
        <v>14</v>
      </c>
      <c r="G11754" t="s">
        <v>3040</v>
      </c>
      <c r="H11754">
        <v>6.3</v>
      </c>
      <c r="I11754">
        <v>337</v>
      </c>
      <c r="J11754">
        <v>53.942762999999999</v>
      </c>
      <c r="K11754">
        <v>180000</v>
      </c>
      <c r="L11754" s="17">
        <f>IF($E11754&lt;&gt;"",VLOOKUP($E11754,GEMWs!$E$14:$L$20,7,FALSE),"")</f>
        <v>37.754918937403332</v>
      </c>
      <c r="M11754" s="17">
        <f>IF($E11754&lt;&gt;"",VLOOKUP($E11754,GEMWs!$E$14:$L$20,8,FALSE),"")</f>
        <v>96.174593288388181</v>
      </c>
      <c r="N11754" s="17">
        <f t="shared" si="830"/>
        <v>53.942762999999999</v>
      </c>
      <c r="O11754" s="17">
        <f t="shared" si="831"/>
        <v>180000</v>
      </c>
      <c r="P11754" s="17">
        <f t="shared" si="828"/>
        <v>3.4999999999999997E-5</v>
      </c>
      <c r="Q11754" s="17">
        <f t="shared" si="829"/>
        <v>0.11679045806385557</v>
      </c>
    </row>
    <row r="11755" spans="1:17" x14ac:dyDescent="0.35">
      <c r="A11755" t="s">
        <v>2926</v>
      </c>
      <c r="B11755" t="s">
        <v>59</v>
      </c>
      <c r="C11755" t="s">
        <v>60</v>
      </c>
      <c r="D11755" t="s">
        <v>14</v>
      </c>
      <c r="E11755" t="s">
        <v>21</v>
      </c>
      <c r="F11755" t="s">
        <v>14</v>
      </c>
      <c r="G11755" t="s">
        <v>3040</v>
      </c>
      <c r="H11755">
        <v>3794.2</v>
      </c>
      <c r="I11755">
        <v>91</v>
      </c>
      <c r="J11755">
        <v>186.795131</v>
      </c>
      <c r="K11755">
        <v>9072</v>
      </c>
      <c r="L11755" s="17">
        <f>IF($E11755&lt;&gt;"",VLOOKUP($E11755,GEMWs!$E$14:$L$20,7,FALSE),"")</f>
        <v>37.754918937403332</v>
      </c>
      <c r="M11755" s="17">
        <f>IF($E11755&lt;&gt;"",VLOOKUP($E11755,GEMWs!$E$14:$L$20,8,FALSE),"")</f>
        <v>96.174593288388181</v>
      </c>
      <c r="N11755" s="17">
        <f t="shared" si="830"/>
        <v>186.795131</v>
      </c>
      <c r="O11755" s="17">
        <f t="shared" si="831"/>
        <v>9072</v>
      </c>
      <c r="P11755" s="17">
        <f t="shared" si="828"/>
        <v>0.41823192239858903</v>
      </c>
      <c r="Q11755" s="17">
        <f t="shared" si="829"/>
        <v>20.312092610165518</v>
      </c>
    </row>
    <row r="11756" spans="1:17" x14ac:dyDescent="0.35">
      <c r="A11756" t="s">
        <v>2926</v>
      </c>
      <c r="B11756" t="s">
        <v>3013</v>
      </c>
      <c r="D11756" t="s">
        <v>14</v>
      </c>
      <c r="E11756" t="s">
        <v>21</v>
      </c>
      <c r="G11756" t="s">
        <v>3040</v>
      </c>
      <c r="H11756">
        <v>324.89999999999998</v>
      </c>
      <c r="J11756">
        <v>0</v>
      </c>
      <c r="K11756">
        <v>0</v>
      </c>
      <c r="L11756" s="17">
        <f>IF($E11756&lt;&gt;"",VLOOKUP($E11756,GEMWs!$E$14:$L$20,7,FALSE),"")</f>
        <v>37.754918937403332</v>
      </c>
      <c r="M11756" s="17">
        <f>IF($E11756&lt;&gt;"",VLOOKUP($E11756,GEMWs!$E$14:$L$20,8,FALSE),"")</f>
        <v>96.174593288388181</v>
      </c>
      <c r="N11756" s="17">
        <f t="shared" ca="1" si="830"/>
        <v>37.754918937403332</v>
      </c>
      <c r="O11756" s="17">
        <f t="shared" ca="1" si="831"/>
        <v>96.174593288388181</v>
      </c>
      <c r="P11756" s="17">
        <f t="shared" ca="1" si="828"/>
        <v>3.378231078407143</v>
      </c>
      <c r="Q11756" s="17">
        <f t="shared" ca="1" si="829"/>
        <v>8.6055011941271999</v>
      </c>
    </row>
    <row r="11757" spans="1:17" x14ac:dyDescent="0.35">
      <c r="A11757" t="s">
        <v>2926</v>
      </c>
      <c r="B11757" t="s">
        <v>563</v>
      </c>
      <c r="C11757" t="s">
        <v>564</v>
      </c>
      <c r="D11757" t="s">
        <v>14</v>
      </c>
      <c r="E11757" t="s">
        <v>21</v>
      </c>
      <c r="F11757" t="s">
        <v>22</v>
      </c>
      <c r="G11757" t="s">
        <v>3040</v>
      </c>
      <c r="H11757">
        <v>468.9</v>
      </c>
      <c r="I11757">
        <v>217</v>
      </c>
      <c r="J11757">
        <v>6364</v>
      </c>
      <c r="K11757">
        <v>18182</v>
      </c>
      <c r="L11757" s="17">
        <f>IF($E11757&lt;&gt;"",VLOOKUP($E11757,GEMWs!$E$14:$L$20,7,FALSE),"")</f>
        <v>37.754918937403332</v>
      </c>
      <c r="M11757" s="17">
        <f>IF($E11757&lt;&gt;"",VLOOKUP($E11757,GEMWs!$E$14:$L$20,8,FALSE),"")</f>
        <v>96.174593288388181</v>
      </c>
      <c r="N11757" s="17">
        <f t="shared" si="830"/>
        <v>6364</v>
      </c>
      <c r="O11757" s="17">
        <f t="shared" si="831"/>
        <v>18182</v>
      </c>
      <c r="P11757" s="17">
        <f t="shared" si="828"/>
        <v>2.5789242107578922E-2</v>
      </c>
      <c r="Q11757" s="17">
        <f t="shared" si="829"/>
        <v>7.3680075424261471E-2</v>
      </c>
    </row>
    <row r="11758" spans="1:17" x14ac:dyDescent="0.35">
      <c r="A11758" t="s">
        <v>2926</v>
      </c>
      <c r="B11758" t="s">
        <v>2982</v>
      </c>
      <c r="C11758" t="s">
        <v>158</v>
      </c>
      <c r="D11758" t="s">
        <v>22</v>
      </c>
      <c r="G11758" t="s">
        <v>3040</v>
      </c>
      <c r="H11758">
        <v>11337</v>
      </c>
      <c r="J11758">
        <v>0</v>
      </c>
      <c r="K11758">
        <v>0</v>
      </c>
      <c r="L11758" s="17" t="str">
        <f>IF($E11758&lt;&gt;"",VLOOKUP($E11758,GEMWs!$E$14:$L$20,7,FALSE),"")</f>
        <v/>
      </c>
      <c r="M11758" s="17" t="str">
        <f>IF($E11758&lt;&gt;"",VLOOKUP($E11758,GEMWs!$E$14:$L$20,8,FALSE),"")</f>
        <v/>
      </c>
      <c r="N11758" s="17">
        <f t="shared" ca="1" si="830"/>
        <v>0</v>
      </c>
      <c r="O11758" s="17">
        <f t="shared" ca="1" si="831"/>
        <v>0</v>
      </c>
      <c r="P11758" s="17">
        <f t="shared" ca="1" si="828"/>
        <v>0</v>
      </c>
      <c r="Q11758" s="17">
        <f t="shared" ca="1" si="829"/>
        <v>0</v>
      </c>
    </row>
    <row r="11759" spans="1:17" x14ac:dyDescent="0.35">
      <c r="A11759" t="s">
        <v>2926</v>
      </c>
      <c r="B11759" t="s">
        <v>519</v>
      </c>
      <c r="D11759" t="s">
        <v>14</v>
      </c>
      <c r="E11759" t="s">
        <v>21</v>
      </c>
      <c r="G11759" t="s">
        <v>3040</v>
      </c>
      <c r="H11759">
        <v>2744.4</v>
      </c>
      <c r="J11759">
        <v>0</v>
      </c>
      <c r="K11759">
        <v>0</v>
      </c>
      <c r="L11759" s="17">
        <f>IF($E11759&lt;&gt;"",VLOOKUP($E11759,GEMWs!$E$14:$L$20,7,FALSE),"")</f>
        <v>37.754918937403332</v>
      </c>
      <c r="M11759" s="17">
        <f>IF($E11759&lt;&gt;"",VLOOKUP($E11759,GEMWs!$E$14:$L$20,8,FALSE),"")</f>
        <v>96.174593288388181</v>
      </c>
      <c r="N11759" s="17">
        <f t="shared" ca="1" si="830"/>
        <v>37.754918937403332</v>
      </c>
      <c r="O11759" s="17">
        <f t="shared" ca="1" si="831"/>
        <v>96.174593288388181</v>
      </c>
      <c r="P11759" s="17">
        <f t="shared" ca="1" si="828"/>
        <v>28.535602867283977</v>
      </c>
      <c r="Q11759" s="17">
        <f t="shared" ca="1" si="829"/>
        <v>72.689866042359768</v>
      </c>
    </row>
    <row r="11760" spans="1:17" x14ac:dyDescent="0.35">
      <c r="A11760" t="s">
        <v>2926</v>
      </c>
      <c r="B11760" t="s">
        <v>195</v>
      </c>
      <c r="D11760" t="s">
        <v>14</v>
      </c>
      <c r="E11760" t="s">
        <v>21</v>
      </c>
      <c r="G11760" t="s">
        <v>3040</v>
      </c>
      <c r="H11760">
        <v>2182.1999999999998</v>
      </c>
      <c r="J11760">
        <v>0</v>
      </c>
      <c r="K11760">
        <v>0</v>
      </c>
      <c r="L11760" s="17">
        <f>IF($E11760&lt;&gt;"",VLOOKUP($E11760,GEMWs!$E$14:$L$20,7,FALSE),"")</f>
        <v>37.754918937403332</v>
      </c>
      <c r="M11760" s="17">
        <f>IF($E11760&lt;&gt;"",VLOOKUP($E11760,GEMWs!$E$14:$L$20,8,FALSE),"")</f>
        <v>96.174593288388181</v>
      </c>
      <c r="N11760" s="17">
        <f t="shared" ca="1" si="830"/>
        <v>37.754918937403332</v>
      </c>
      <c r="O11760" s="17">
        <f t="shared" ca="1" si="831"/>
        <v>96.174593288388181</v>
      </c>
      <c r="P11760" s="17">
        <f t="shared" ca="1" si="828"/>
        <v>22.689984177593313</v>
      </c>
      <c r="Q11760" s="17">
        <f t="shared" ca="1" si="829"/>
        <v>57.799091122882039</v>
      </c>
    </row>
    <row r="11761" spans="1:17" x14ac:dyDescent="0.35">
      <c r="A11761" t="s">
        <v>2926</v>
      </c>
      <c r="B11761" t="s">
        <v>139</v>
      </c>
      <c r="C11761" t="s">
        <v>3025</v>
      </c>
      <c r="D11761" t="s">
        <v>14</v>
      </c>
      <c r="E11761" t="s">
        <v>21</v>
      </c>
      <c r="F11761" t="s">
        <v>14</v>
      </c>
      <c r="G11761" t="s">
        <v>3040</v>
      </c>
      <c r="H11761">
        <v>29.7</v>
      </c>
      <c r="I11761">
        <v>237</v>
      </c>
      <c r="J11761">
        <v>237.43909400000001</v>
      </c>
      <c r="K11761">
        <v>1033.8267679999999</v>
      </c>
      <c r="L11761" s="17">
        <f>IF($E11761&lt;&gt;"",VLOOKUP($E11761,GEMWs!$E$14:$L$20,7,FALSE),"")</f>
        <v>37.754918937403332</v>
      </c>
      <c r="M11761" s="17">
        <f>IF($E11761&lt;&gt;"",VLOOKUP($E11761,GEMWs!$E$14:$L$20,8,FALSE),"")</f>
        <v>96.174593288388181</v>
      </c>
      <c r="N11761" s="17">
        <f t="shared" si="830"/>
        <v>237.43909400000001</v>
      </c>
      <c r="O11761" s="17">
        <f t="shared" si="831"/>
        <v>1033.8267679999999</v>
      </c>
      <c r="P11761" s="17">
        <f t="shared" si="828"/>
        <v>2.8728217259702451E-2</v>
      </c>
      <c r="Q11761" s="17">
        <f t="shared" si="829"/>
        <v>0.12508470909175554</v>
      </c>
    </row>
    <row r="11762" spans="1:17" x14ac:dyDescent="0.35">
      <c r="A11762" t="s">
        <v>2926</v>
      </c>
      <c r="B11762" t="s">
        <v>1794</v>
      </c>
      <c r="D11762" t="s">
        <v>14</v>
      </c>
      <c r="E11762" t="s">
        <v>21</v>
      </c>
      <c r="G11762" t="s">
        <v>3040</v>
      </c>
      <c r="H11762">
        <v>1544.5</v>
      </c>
      <c r="J11762">
        <v>0</v>
      </c>
      <c r="K11762">
        <v>0</v>
      </c>
      <c r="L11762" s="17">
        <f>IF($E11762&lt;&gt;"",VLOOKUP($E11762,GEMWs!$E$14:$L$20,7,FALSE),"")</f>
        <v>37.754918937403332</v>
      </c>
      <c r="M11762" s="17">
        <f>IF($E11762&lt;&gt;"",VLOOKUP($E11762,GEMWs!$E$14:$L$20,8,FALSE),"")</f>
        <v>96.174593288388181</v>
      </c>
      <c r="N11762" s="17">
        <f t="shared" ca="1" si="830"/>
        <v>37.754918937403332</v>
      </c>
      <c r="O11762" s="17">
        <f t="shared" ca="1" si="831"/>
        <v>96.174593288388181</v>
      </c>
      <c r="P11762" s="17">
        <f t="shared" ca="1" si="828"/>
        <v>16.059334874114597</v>
      </c>
      <c r="Q11762" s="17">
        <f t="shared" ca="1" si="829"/>
        <v>40.908576775406154</v>
      </c>
    </row>
    <row r="11763" spans="1:17" x14ac:dyDescent="0.35">
      <c r="A11763" t="s">
        <v>2926</v>
      </c>
      <c r="B11763" t="s">
        <v>2983</v>
      </c>
      <c r="D11763" t="s">
        <v>14</v>
      </c>
      <c r="E11763" t="s">
        <v>21</v>
      </c>
      <c r="G11763" t="s">
        <v>3040</v>
      </c>
      <c r="H11763">
        <v>2172</v>
      </c>
      <c r="J11763">
        <v>0</v>
      </c>
      <c r="K11763">
        <v>0</v>
      </c>
      <c r="L11763" s="17">
        <f>IF($E11763&lt;&gt;"",VLOOKUP($E11763,GEMWs!$E$14:$L$20,7,FALSE),"")</f>
        <v>37.754918937403332</v>
      </c>
      <c r="M11763" s="17">
        <f>IF($E11763&lt;&gt;"",VLOOKUP($E11763,GEMWs!$E$14:$L$20,8,FALSE),"")</f>
        <v>96.174593288388181</v>
      </c>
      <c r="N11763" s="17">
        <f t="shared" ca="1" si="830"/>
        <v>37.754918937403332</v>
      </c>
      <c r="O11763" s="17">
        <f t="shared" ca="1" si="831"/>
        <v>96.174593288388181</v>
      </c>
      <c r="P11763" s="17">
        <f t="shared" ca="1" si="828"/>
        <v>22.583927061558374</v>
      </c>
      <c r="Q11763" s="17">
        <f t="shared" ca="1" si="829"/>
        <v>57.528927650490239</v>
      </c>
    </row>
    <row r="11764" spans="1:17" x14ac:dyDescent="0.35">
      <c r="A11764" t="s">
        <v>2926</v>
      </c>
      <c r="B11764" t="s">
        <v>2984</v>
      </c>
      <c r="D11764" t="s">
        <v>14</v>
      </c>
      <c r="E11764" t="s">
        <v>21</v>
      </c>
      <c r="G11764" t="s">
        <v>3040</v>
      </c>
      <c r="H11764">
        <v>1359.6</v>
      </c>
      <c r="J11764">
        <v>0</v>
      </c>
      <c r="K11764">
        <v>0</v>
      </c>
      <c r="L11764" s="17">
        <f>IF($E11764&lt;&gt;"",VLOOKUP($E11764,GEMWs!$E$14:$L$20,7,FALSE),"")</f>
        <v>37.754918937403332</v>
      </c>
      <c r="M11764" s="17">
        <f>IF($E11764&lt;&gt;"",VLOOKUP($E11764,GEMWs!$E$14:$L$20,8,FALSE),"")</f>
        <v>96.174593288388181</v>
      </c>
      <c r="N11764" s="17">
        <f t="shared" ca="1" si="830"/>
        <v>37.754918937403332</v>
      </c>
      <c r="O11764" s="17">
        <f t="shared" ca="1" si="831"/>
        <v>96.174593288388181</v>
      </c>
      <c r="P11764" s="17">
        <f t="shared" ca="1" si="828"/>
        <v>14.136789702069411</v>
      </c>
      <c r="Q11764" s="17">
        <f t="shared" ca="1" si="829"/>
        <v>36.011201672931179</v>
      </c>
    </row>
    <row r="11765" spans="1:17" x14ac:dyDescent="0.35">
      <c r="A11765" t="s">
        <v>2926</v>
      </c>
      <c r="B11765" t="s">
        <v>919</v>
      </c>
      <c r="C11765" t="s">
        <v>920</v>
      </c>
      <c r="D11765" t="s">
        <v>14</v>
      </c>
      <c r="E11765" t="s">
        <v>21</v>
      </c>
      <c r="F11765" t="s">
        <v>22</v>
      </c>
      <c r="G11765" t="s">
        <v>3040</v>
      </c>
      <c r="H11765">
        <v>1910.4</v>
      </c>
      <c r="I11765">
        <v>421</v>
      </c>
      <c r="J11765">
        <v>941.18870700000002</v>
      </c>
      <c r="K11765">
        <v>941.18870700000002</v>
      </c>
      <c r="L11765" s="17">
        <f>IF($E11765&lt;&gt;"",VLOOKUP($E11765,GEMWs!$E$14:$L$20,7,FALSE),"")</f>
        <v>37.754918937403332</v>
      </c>
      <c r="M11765" s="17">
        <f>IF($E11765&lt;&gt;"",VLOOKUP($E11765,GEMWs!$E$14:$L$20,8,FALSE),"")</f>
        <v>96.174593288388181</v>
      </c>
      <c r="N11765" s="17">
        <f t="shared" si="830"/>
        <v>941.18870700000002</v>
      </c>
      <c r="O11765" s="17">
        <f t="shared" si="831"/>
        <v>941.18870700000002</v>
      </c>
      <c r="P11765" s="17">
        <f t="shared" ref="P11765:P11812" si="832">IF(O11765&gt;0,$H11765/O11765,0)</f>
        <v>2.0297736105327071</v>
      </c>
      <c r="Q11765" s="17">
        <f t="shared" ref="Q11765:Q11812" si="833">IF(N11765&gt;0,$H11765/N11765,0)</f>
        <v>2.0297736105327071</v>
      </c>
    </row>
    <row r="11766" spans="1:17" x14ac:dyDescent="0.35">
      <c r="A11766" t="s">
        <v>2926</v>
      </c>
      <c r="B11766" t="s">
        <v>915</v>
      </c>
      <c r="C11766" t="s">
        <v>916</v>
      </c>
      <c r="D11766" t="s">
        <v>14</v>
      </c>
      <c r="E11766" t="s">
        <v>21</v>
      </c>
      <c r="F11766" t="s">
        <v>22</v>
      </c>
      <c r="G11766" t="s">
        <v>3040</v>
      </c>
      <c r="H11766">
        <v>11919.4</v>
      </c>
      <c r="I11766">
        <v>252</v>
      </c>
      <c r="J11766">
        <v>53.942762999999999</v>
      </c>
      <c r="K11766">
        <v>192.94807</v>
      </c>
      <c r="L11766" s="17">
        <f>IF($E11766&lt;&gt;"",VLOOKUP($E11766,GEMWs!$E$14:$L$20,7,FALSE),"")</f>
        <v>37.754918937403332</v>
      </c>
      <c r="M11766" s="17">
        <f>IF($E11766&lt;&gt;"",VLOOKUP($E11766,GEMWs!$E$14:$L$20,8,FALSE),"")</f>
        <v>96.174593288388181</v>
      </c>
      <c r="N11766" s="17">
        <f t="shared" si="830"/>
        <v>53.942762999999999</v>
      </c>
      <c r="O11766" s="17">
        <f t="shared" si="831"/>
        <v>192.94807</v>
      </c>
      <c r="P11766" s="17">
        <f t="shared" si="832"/>
        <v>61.775170904793185</v>
      </c>
      <c r="Q11766" s="17">
        <f t="shared" si="833"/>
        <v>220.9638390232254</v>
      </c>
    </row>
    <row r="11767" spans="1:17" x14ac:dyDescent="0.35">
      <c r="A11767" t="s">
        <v>2926</v>
      </c>
      <c r="B11767" t="s">
        <v>1755</v>
      </c>
      <c r="C11767" t="s">
        <v>1756</v>
      </c>
      <c r="D11767" t="s">
        <v>14</v>
      </c>
      <c r="E11767" t="s">
        <v>21</v>
      </c>
      <c r="F11767" t="s">
        <v>22</v>
      </c>
      <c r="G11767" t="s">
        <v>3040</v>
      </c>
      <c r="H11767">
        <v>41260.1</v>
      </c>
      <c r="I11767">
        <v>253</v>
      </c>
      <c r="J11767">
        <v>86.526180999999994</v>
      </c>
      <c r="K11767">
        <v>131.90535299999999</v>
      </c>
      <c r="L11767" s="17">
        <f>IF($E11767&lt;&gt;"",VLOOKUP($E11767,GEMWs!$E$14:$L$20,7,FALSE),"")</f>
        <v>37.754918937403332</v>
      </c>
      <c r="M11767" s="17">
        <f>IF($E11767&lt;&gt;"",VLOOKUP($E11767,GEMWs!$E$14:$L$20,8,FALSE),"")</f>
        <v>96.174593288388181</v>
      </c>
      <c r="N11767" s="17">
        <f t="shared" si="830"/>
        <v>86.526180999999994</v>
      </c>
      <c r="O11767" s="17">
        <f t="shared" si="831"/>
        <v>131.90535299999999</v>
      </c>
      <c r="P11767" s="17">
        <f t="shared" si="832"/>
        <v>312.8008004345358</v>
      </c>
      <c r="Q11767" s="17">
        <f t="shared" si="833"/>
        <v>476.85104696808475</v>
      </c>
    </row>
    <row r="11768" spans="1:17" x14ac:dyDescent="0.35">
      <c r="A11768" t="s">
        <v>2926</v>
      </c>
      <c r="B11768" t="s">
        <v>1757</v>
      </c>
      <c r="C11768" t="s">
        <v>1758</v>
      </c>
      <c r="D11768" t="s">
        <v>14</v>
      </c>
      <c r="E11768" t="s">
        <v>21</v>
      </c>
      <c r="F11768" t="s">
        <v>22</v>
      </c>
      <c r="G11768" t="s">
        <v>3040</v>
      </c>
      <c r="H11768">
        <v>88.4</v>
      </c>
      <c r="I11768">
        <v>424</v>
      </c>
      <c r="J11768">
        <v>730.08863199999996</v>
      </c>
      <c r="K11768">
        <v>730.08863199999996</v>
      </c>
      <c r="L11768" s="17">
        <f>IF($E11768&lt;&gt;"",VLOOKUP($E11768,GEMWs!$E$14:$L$20,7,FALSE),"")</f>
        <v>37.754918937403332</v>
      </c>
      <c r="M11768" s="17">
        <f>IF($E11768&lt;&gt;"",VLOOKUP($E11768,GEMWs!$E$14:$L$20,8,FALSE),"")</f>
        <v>96.174593288388181</v>
      </c>
      <c r="N11768" s="17">
        <f t="shared" si="830"/>
        <v>730.08863199999996</v>
      </c>
      <c r="O11768" s="17">
        <f t="shared" si="831"/>
        <v>730.08863199999996</v>
      </c>
      <c r="P11768" s="17">
        <f t="shared" si="832"/>
        <v>0.12108118949590768</v>
      </c>
      <c r="Q11768" s="17">
        <f t="shared" si="833"/>
        <v>0.12108118949590768</v>
      </c>
    </row>
    <row r="11769" spans="1:17" x14ac:dyDescent="0.35">
      <c r="A11769" t="s">
        <v>2926</v>
      </c>
      <c r="B11769" t="s">
        <v>176</v>
      </c>
      <c r="C11769" t="s">
        <v>177</v>
      </c>
      <c r="D11769" t="s">
        <v>14</v>
      </c>
      <c r="E11769" t="s">
        <v>21</v>
      </c>
      <c r="F11769" t="s">
        <v>22</v>
      </c>
      <c r="G11769" t="s">
        <v>3040</v>
      </c>
      <c r="H11769">
        <v>356.8</v>
      </c>
      <c r="I11769">
        <v>255</v>
      </c>
      <c r="J11769">
        <v>13640</v>
      </c>
      <c r="K11769">
        <v>27270</v>
      </c>
      <c r="L11769" s="17">
        <f>IF($E11769&lt;&gt;"",VLOOKUP($E11769,GEMWs!$E$14:$L$20,7,FALSE),"")</f>
        <v>37.754918937403332</v>
      </c>
      <c r="M11769" s="17">
        <f>IF($E11769&lt;&gt;"",VLOOKUP($E11769,GEMWs!$E$14:$L$20,8,FALSE),"")</f>
        <v>96.174593288388181</v>
      </c>
      <c r="N11769" s="17">
        <f t="shared" si="830"/>
        <v>13640</v>
      </c>
      <c r="O11769" s="17">
        <f t="shared" si="831"/>
        <v>27270</v>
      </c>
      <c r="P11769" s="17">
        <f t="shared" si="832"/>
        <v>1.3083975064173085E-2</v>
      </c>
      <c r="Q11769" s="17">
        <f t="shared" si="833"/>
        <v>2.6158357771260996E-2</v>
      </c>
    </row>
    <row r="11770" spans="1:17" x14ac:dyDescent="0.35">
      <c r="A11770" t="s">
        <v>2926</v>
      </c>
      <c r="B11770" t="s">
        <v>47</v>
      </c>
      <c r="C11770" t="s">
        <v>48</v>
      </c>
      <c r="D11770" t="s">
        <v>14</v>
      </c>
      <c r="E11770" t="s">
        <v>21</v>
      </c>
      <c r="F11770" t="s">
        <v>14</v>
      </c>
      <c r="G11770" t="s">
        <v>3040</v>
      </c>
      <c r="H11770">
        <v>3601</v>
      </c>
      <c r="I11770">
        <v>256</v>
      </c>
      <c r="J11770">
        <v>11.292441</v>
      </c>
      <c r="K11770">
        <v>1000</v>
      </c>
      <c r="L11770" s="17">
        <f>IF($E11770&lt;&gt;"",VLOOKUP($E11770,GEMWs!$E$14:$L$20,7,FALSE),"")</f>
        <v>37.754918937403332</v>
      </c>
      <c r="M11770" s="17">
        <f>IF($E11770&lt;&gt;"",VLOOKUP($E11770,GEMWs!$E$14:$L$20,8,FALSE),"")</f>
        <v>96.174593288388181</v>
      </c>
      <c r="N11770" s="17">
        <f t="shared" si="830"/>
        <v>11.292441</v>
      </c>
      <c r="O11770" s="17">
        <f t="shared" si="831"/>
        <v>1000</v>
      </c>
      <c r="P11770" s="17">
        <f t="shared" si="832"/>
        <v>3.601</v>
      </c>
      <c r="Q11770" s="17">
        <f t="shared" si="833"/>
        <v>318.88588127225989</v>
      </c>
    </row>
    <row r="11771" spans="1:17" x14ac:dyDescent="0.35">
      <c r="A11771" t="s">
        <v>2926</v>
      </c>
      <c r="B11771" t="s">
        <v>3000</v>
      </c>
      <c r="D11771" t="s">
        <v>14</v>
      </c>
      <c r="E11771" t="s">
        <v>21</v>
      </c>
      <c r="G11771" t="s">
        <v>3040</v>
      </c>
      <c r="H11771">
        <v>3530.2</v>
      </c>
      <c r="J11771">
        <v>0</v>
      </c>
      <c r="K11771">
        <v>0</v>
      </c>
      <c r="L11771" s="17">
        <f>IF($E11771&lt;&gt;"",VLOOKUP($E11771,GEMWs!$E$14:$L$20,7,FALSE),"")</f>
        <v>37.754918937403332</v>
      </c>
      <c r="M11771" s="17">
        <f>IF($E11771&lt;&gt;"",VLOOKUP($E11771,GEMWs!$E$14:$L$20,8,FALSE),"")</f>
        <v>96.174593288388181</v>
      </c>
      <c r="N11771" s="17">
        <f t="shared" ca="1" si="830"/>
        <v>37.754918937403332</v>
      </c>
      <c r="O11771" s="17">
        <f t="shared" ca="1" si="831"/>
        <v>96.174593288388181</v>
      </c>
      <c r="P11771" s="17">
        <f t="shared" ca="1" si="832"/>
        <v>36.70615990456416</v>
      </c>
      <c r="Q11771" s="17">
        <f t="shared" ca="1" si="833"/>
        <v>93.503048062504888</v>
      </c>
    </row>
    <row r="11772" spans="1:17" x14ac:dyDescent="0.35">
      <c r="A11772" t="s">
        <v>2926</v>
      </c>
      <c r="B11772" t="s">
        <v>445</v>
      </c>
      <c r="C11772" t="s">
        <v>446</v>
      </c>
      <c r="D11772" t="s">
        <v>14</v>
      </c>
      <c r="E11772" t="s">
        <v>21</v>
      </c>
      <c r="F11772" t="s">
        <v>22</v>
      </c>
      <c r="G11772" t="s">
        <v>3040</v>
      </c>
      <c r="H11772">
        <v>5220.3999999999996</v>
      </c>
      <c r="I11772">
        <v>263</v>
      </c>
      <c r="J11772">
        <v>5000</v>
      </c>
      <c r="K11772">
        <v>5000</v>
      </c>
      <c r="L11772" s="17">
        <f>IF($E11772&lt;&gt;"",VLOOKUP($E11772,GEMWs!$E$14:$L$20,7,FALSE),"")</f>
        <v>37.754918937403332</v>
      </c>
      <c r="M11772" s="17">
        <f>IF($E11772&lt;&gt;"",VLOOKUP($E11772,GEMWs!$E$14:$L$20,8,FALSE),"")</f>
        <v>96.174593288388181</v>
      </c>
      <c r="N11772" s="17">
        <f t="shared" si="830"/>
        <v>5000</v>
      </c>
      <c r="O11772" s="17">
        <f t="shared" si="831"/>
        <v>5000</v>
      </c>
      <c r="P11772" s="17">
        <f t="shared" si="832"/>
        <v>1.0440799999999999</v>
      </c>
      <c r="Q11772" s="17">
        <f t="shared" si="833"/>
        <v>1.0440799999999999</v>
      </c>
    </row>
    <row r="11773" spans="1:17" x14ac:dyDescent="0.35">
      <c r="A11773" t="s">
        <v>2926</v>
      </c>
      <c r="B11773" t="s">
        <v>214</v>
      </c>
      <c r="C11773" t="s">
        <v>215</v>
      </c>
      <c r="D11773" t="s">
        <v>14</v>
      </c>
      <c r="E11773" t="s">
        <v>21</v>
      </c>
      <c r="F11773" t="s">
        <v>22</v>
      </c>
      <c r="G11773" t="s">
        <v>3040</v>
      </c>
      <c r="H11773">
        <v>1416</v>
      </c>
      <c r="I11773">
        <v>270</v>
      </c>
      <c r="J11773">
        <v>32</v>
      </c>
      <c r="K11773">
        <v>713</v>
      </c>
      <c r="L11773" s="17">
        <f>IF($E11773&lt;&gt;"",VLOOKUP($E11773,GEMWs!$E$14:$L$20,7,FALSE),"")</f>
        <v>37.754918937403332</v>
      </c>
      <c r="M11773" s="17">
        <f>IF($E11773&lt;&gt;"",VLOOKUP($E11773,GEMWs!$E$14:$L$20,8,FALSE),"")</f>
        <v>96.174593288388181</v>
      </c>
      <c r="N11773" s="17">
        <f t="shared" si="830"/>
        <v>32</v>
      </c>
      <c r="O11773" s="17">
        <f t="shared" si="831"/>
        <v>713</v>
      </c>
      <c r="P11773" s="17">
        <f t="shared" si="832"/>
        <v>1.9859747545582047</v>
      </c>
      <c r="Q11773" s="17">
        <f t="shared" si="833"/>
        <v>44.25</v>
      </c>
    </row>
    <row r="11774" spans="1:17" x14ac:dyDescent="0.35">
      <c r="A11774" t="s">
        <v>2926</v>
      </c>
      <c r="B11774" t="s">
        <v>610</v>
      </c>
      <c r="D11774" t="s">
        <v>14</v>
      </c>
      <c r="E11774" t="s">
        <v>21</v>
      </c>
      <c r="G11774" t="s">
        <v>3040</v>
      </c>
      <c r="H11774">
        <v>609</v>
      </c>
      <c r="J11774">
        <v>0</v>
      </c>
      <c r="K11774">
        <v>0</v>
      </c>
      <c r="L11774" s="17">
        <f>IF($E11774&lt;&gt;"",VLOOKUP($E11774,GEMWs!$E$14:$L$20,7,FALSE),"")</f>
        <v>37.754918937403332</v>
      </c>
      <c r="M11774" s="17">
        <f>IF($E11774&lt;&gt;"",VLOOKUP($E11774,GEMWs!$E$14:$L$20,8,FALSE),"")</f>
        <v>96.174593288388181</v>
      </c>
      <c r="N11774" s="17">
        <f t="shared" ca="1" si="830"/>
        <v>37.754918937403332</v>
      </c>
      <c r="O11774" s="17">
        <f t="shared" ca="1" si="831"/>
        <v>96.174593288388181</v>
      </c>
      <c r="P11774" s="17">
        <f t="shared" ca="1" si="832"/>
        <v>6.3322336926745155</v>
      </c>
      <c r="Q11774" s="17">
        <f t="shared" ca="1" si="833"/>
        <v>16.13034849868718</v>
      </c>
    </row>
    <row r="11775" spans="1:17" x14ac:dyDescent="0.35">
      <c r="A11775" t="s">
        <v>2926</v>
      </c>
      <c r="B11775" t="s">
        <v>431</v>
      </c>
      <c r="C11775" t="s">
        <v>432</v>
      </c>
      <c r="D11775" t="s">
        <v>14</v>
      </c>
      <c r="E11775" t="s">
        <v>21</v>
      </c>
      <c r="F11775" t="s">
        <v>22</v>
      </c>
      <c r="G11775" t="s">
        <v>3040</v>
      </c>
      <c r="H11775">
        <v>4037.9</v>
      </c>
      <c r="I11775">
        <v>274</v>
      </c>
      <c r="J11775">
        <v>15000</v>
      </c>
      <c r="K11775">
        <v>20000</v>
      </c>
      <c r="L11775" s="17">
        <f>IF($E11775&lt;&gt;"",VLOOKUP($E11775,GEMWs!$E$14:$L$20,7,FALSE),"")</f>
        <v>37.754918937403332</v>
      </c>
      <c r="M11775" s="17">
        <f>IF($E11775&lt;&gt;"",VLOOKUP($E11775,GEMWs!$E$14:$L$20,8,FALSE),"")</f>
        <v>96.174593288388181</v>
      </c>
      <c r="N11775" s="17">
        <f t="shared" si="830"/>
        <v>15000</v>
      </c>
      <c r="O11775" s="17">
        <f t="shared" si="831"/>
        <v>20000</v>
      </c>
      <c r="P11775" s="17">
        <f t="shared" si="832"/>
        <v>0.20189499999999999</v>
      </c>
      <c r="Q11775" s="17">
        <f t="shared" si="833"/>
        <v>0.26919333333333334</v>
      </c>
    </row>
    <row r="11776" spans="1:17" x14ac:dyDescent="0.35">
      <c r="A11776" t="s">
        <v>2926</v>
      </c>
      <c r="B11776" t="s">
        <v>229</v>
      </c>
      <c r="D11776" t="s">
        <v>22</v>
      </c>
      <c r="G11776" t="s">
        <v>3040</v>
      </c>
      <c r="H11776">
        <v>231.3</v>
      </c>
      <c r="J11776">
        <v>0</v>
      </c>
      <c r="K11776">
        <v>0</v>
      </c>
      <c r="L11776" s="17" t="str">
        <f>IF($E11776&lt;&gt;"",VLOOKUP($E11776,GEMWs!$E$14:$L$20,7,FALSE),"")</f>
        <v/>
      </c>
      <c r="M11776" s="17" t="str">
        <f>IF($E11776&lt;&gt;"",VLOOKUP($E11776,GEMWs!$E$14:$L$20,8,FALSE),"")</f>
        <v/>
      </c>
      <c r="N11776" s="17">
        <f t="shared" ca="1" si="830"/>
        <v>0</v>
      </c>
      <c r="O11776" s="17">
        <f t="shared" ca="1" si="831"/>
        <v>0</v>
      </c>
      <c r="P11776" s="17">
        <f t="shared" ca="1" si="832"/>
        <v>0</v>
      </c>
      <c r="Q11776" s="17">
        <f t="shared" ca="1" si="833"/>
        <v>0</v>
      </c>
    </row>
    <row r="11777" spans="1:17" x14ac:dyDescent="0.35">
      <c r="A11777" t="s">
        <v>2926</v>
      </c>
      <c r="B11777" t="s">
        <v>163</v>
      </c>
      <c r="D11777" t="s">
        <v>22</v>
      </c>
      <c r="G11777" t="s">
        <v>3040</v>
      </c>
      <c r="H11777">
        <v>94</v>
      </c>
      <c r="J11777">
        <v>0</v>
      </c>
      <c r="K11777">
        <v>0</v>
      </c>
      <c r="L11777" s="17" t="str">
        <f>IF($E11777&lt;&gt;"",VLOOKUP($E11777,GEMWs!$E$14:$L$20,7,FALSE),"")</f>
        <v/>
      </c>
      <c r="M11777" s="17" t="str">
        <f>IF($E11777&lt;&gt;"",VLOOKUP($E11777,GEMWs!$E$14:$L$20,8,FALSE),"")</f>
        <v/>
      </c>
      <c r="N11777" s="17">
        <f t="shared" ca="1" si="830"/>
        <v>0</v>
      </c>
      <c r="O11777" s="17">
        <f t="shared" ca="1" si="831"/>
        <v>0</v>
      </c>
      <c r="P11777" s="17">
        <f t="shared" ca="1" si="832"/>
        <v>0</v>
      </c>
      <c r="Q11777" s="17">
        <f t="shared" ca="1" si="833"/>
        <v>0</v>
      </c>
    </row>
    <row r="11778" spans="1:17" x14ac:dyDescent="0.35">
      <c r="A11778" t="s">
        <v>2926</v>
      </c>
      <c r="B11778" t="s">
        <v>49</v>
      </c>
      <c r="C11778" t="s">
        <v>50</v>
      </c>
      <c r="D11778" t="s">
        <v>14</v>
      </c>
      <c r="E11778" t="s">
        <v>21</v>
      </c>
      <c r="F11778" t="s">
        <v>14</v>
      </c>
      <c r="G11778" t="s">
        <v>3040</v>
      </c>
      <c r="H11778">
        <v>2875.6</v>
      </c>
      <c r="I11778">
        <v>278</v>
      </c>
      <c r="J11778">
        <v>20.321014999999999</v>
      </c>
      <c r="K11778">
        <v>2000</v>
      </c>
      <c r="L11778" s="17">
        <f>IF($E11778&lt;&gt;"",VLOOKUP($E11778,GEMWs!$E$14:$L$20,7,FALSE),"")</f>
        <v>37.754918937403332</v>
      </c>
      <c r="M11778" s="17">
        <f>IF($E11778&lt;&gt;"",VLOOKUP($E11778,GEMWs!$E$14:$L$20,8,FALSE),"")</f>
        <v>96.174593288388181</v>
      </c>
      <c r="N11778" s="17">
        <f t="shared" si="830"/>
        <v>20.321014999999999</v>
      </c>
      <c r="O11778" s="17">
        <f t="shared" si="831"/>
        <v>2000</v>
      </c>
      <c r="P11778" s="17">
        <f t="shared" si="832"/>
        <v>1.4378</v>
      </c>
      <c r="Q11778" s="17">
        <f t="shared" si="833"/>
        <v>141.5086795615278</v>
      </c>
    </row>
    <row r="11779" spans="1:17" x14ac:dyDescent="0.35">
      <c r="A11779" t="s">
        <v>2926</v>
      </c>
      <c r="B11779" t="s">
        <v>433</v>
      </c>
      <c r="C11779" t="s">
        <v>434</v>
      </c>
      <c r="D11779" t="s">
        <v>14</v>
      </c>
      <c r="E11779" t="s">
        <v>21</v>
      </c>
      <c r="F11779" t="s">
        <v>22</v>
      </c>
      <c r="G11779" t="s">
        <v>3040</v>
      </c>
      <c r="H11779">
        <v>4193.3999999999996</v>
      </c>
      <c r="I11779">
        <v>279</v>
      </c>
      <c r="J11779">
        <v>5750</v>
      </c>
      <c r="K11779">
        <v>5900</v>
      </c>
      <c r="L11779" s="17">
        <f>IF($E11779&lt;&gt;"",VLOOKUP($E11779,GEMWs!$E$14:$L$20,7,FALSE),"")</f>
        <v>37.754918937403332</v>
      </c>
      <c r="M11779" s="17">
        <f>IF($E11779&lt;&gt;"",VLOOKUP($E11779,GEMWs!$E$14:$L$20,8,FALSE),"")</f>
        <v>96.174593288388181</v>
      </c>
      <c r="N11779" s="17">
        <f t="shared" si="830"/>
        <v>5750</v>
      </c>
      <c r="O11779" s="17">
        <f t="shared" si="831"/>
        <v>5900</v>
      </c>
      <c r="P11779" s="17">
        <f t="shared" si="832"/>
        <v>0.71074576271186429</v>
      </c>
      <c r="Q11779" s="17">
        <f t="shared" si="833"/>
        <v>0.72928695652173903</v>
      </c>
    </row>
    <row r="11780" spans="1:17" x14ac:dyDescent="0.35">
      <c r="A11780" t="s">
        <v>2926</v>
      </c>
      <c r="B11780" t="s">
        <v>2978</v>
      </c>
      <c r="C11780" t="s">
        <v>158</v>
      </c>
      <c r="D11780" t="s">
        <v>22</v>
      </c>
      <c r="G11780" t="s">
        <v>3040</v>
      </c>
      <c r="H11780">
        <v>14.6</v>
      </c>
      <c r="J11780">
        <v>0</v>
      </c>
      <c r="K11780">
        <v>0</v>
      </c>
      <c r="L11780" s="17" t="str">
        <f>IF($E11780&lt;&gt;"",VLOOKUP($E11780,GEMWs!$E$14:$L$20,7,FALSE),"")</f>
        <v/>
      </c>
      <c r="M11780" s="17" t="str">
        <f>IF($E11780&lt;&gt;"",VLOOKUP($E11780,GEMWs!$E$14:$L$20,8,FALSE),"")</f>
        <v/>
      </c>
      <c r="N11780" s="17">
        <f t="shared" ca="1" si="830"/>
        <v>0</v>
      </c>
      <c r="O11780" s="17">
        <f t="shared" ca="1" si="831"/>
        <v>0</v>
      </c>
      <c r="P11780" s="17">
        <f t="shared" ca="1" si="832"/>
        <v>0</v>
      </c>
      <c r="Q11780" s="17">
        <f t="shared" ca="1" si="833"/>
        <v>0</v>
      </c>
    </row>
    <row r="11781" spans="1:17" x14ac:dyDescent="0.35">
      <c r="A11781" t="s">
        <v>2926</v>
      </c>
      <c r="B11781" t="s">
        <v>1026</v>
      </c>
      <c r="D11781" t="s">
        <v>14</v>
      </c>
      <c r="E11781" t="s">
        <v>21</v>
      </c>
      <c r="G11781" t="s">
        <v>3040</v>
      </c>
      <c r="H11781">
        <v>25226.7</v>
      </c>
      <c r="J11781">
        <v>0</v>
      </c>
      <c r="K11781">
        <v>0</v>
      </c>
      <c r="L11781" s="17">
        <f>IF($E11781&lt;&gt;"",VLOOKUP($E11781,GEMWs!$E$14:$L$20,7,FALSE),"")</f>
        <v>37.754918937403332</v>
      </c>
      <c r="M11781" s="17">
        <f>IF($E11781&lt;&gt;"",VLOOKUP($E11781,GEMWs!$E$14:$L$20,8,FALSE),"")</f>
        <v>96.174593288388181</v>
      </c>
      <c r="N11781" s="17">
        <f t="shared" ca="1" si="830"/>
        <v>37.754918937403332</v>
      </c>
      <c r="O11781" s="17">
        <f t="shared" ca="1" si="831"/>
        <v>96.174593288388181</v>
      </c>
      <c r="P11781" s="17">
        <f t="shared" ca="1" si="832"/>
        <v>262.30108324300858</v>
      </c>
      <c r="Q11781" s="17">
        <f t="shared" ca="1" si="833"/>
        <v>668.16988911630847</v>
      </c>
    </row>
    <row r="11782" spans="1:17" x14ac:dyDescent="0.35">
      <c r="A11782" t="s">
        <v>2926</v>
      </c>
      <c r="B11782" t="s">
        <v>477</v>
      </c>
      <c r="D11782" t="s">
        <v>22</v>
      </c>
      <c r="G11782" t="s">
        <v>3040</v>
      </c>
      <c r="H11782">
        <v>1162</v>
      </c>
      <c r="J11782">
        <v>0</v>
      </c>
      <c r="K11782">
        <v>0</v>
      </c>
      <c r="L11782" s="17" t="str">
        <f>IF($E11782&lt;&gt;"",VLOOKUP($E11782,GEMWs!$E$14:$L$20,7,FALSE),"")</f>
        <v/>
      </c>
      <c r="M11782" s="17" t="str">
        <f>IF($E11782&lt;&gt;"",VLOOKUP($E11782,GEMWs!$E$14:$L$20,8,FALSE),"")</f>
        <v/>
      </c>
      <c r="N11782" s="17">
        <f t="shared" ca="1" si="830"/>
        <v>0</v>
      </c>
      <c r="O11782" s="17">
        <f t="shared" ca="1" si="831"/>
        <v>0</v>
      </c>
      <c r="P11782" s="17">
        <f t="shared" ca="1" si="832"/>
        <v>0</v>
      </c>
      <c r="Q11782" s="17">
        <f t="shared" ca="1" si="833"/>
        <v>0</v>
      </c>
    </row>
    <row r="11783" spans="1:17" x14ac:dyDescent="0.35">
      <c r="A11783" t="s">
        <v>2926</v>
      </c>
      <c r="B11783" t="s">
        <v>2927</v>
      </c>
      <c r="D11783" t="s">
        <v>22</v>
      </c>
      <c r="G11783" t="s">
        <v>3040</v>
      </c>
      <c r="H11783">
        <v>173.7</v>
      </c>
      <c r="J11783">
        <v>0</v>
      </c>
      <c r="K11783">
        <v>0</v>
      </c>
      <c r="L11783" s="17" t="str">
        <f>IF($E11783&lt;&gt;"",VLOOKUP($E11783,GEMWs!$E$14:$L$20,7,FALSE),"")</f>
        <v/>
      </c>
      <c r="M11783" s="17" t="str">
        <f>IF($E11783&lt;&gt;"",VLOOKUP($E11783,GEMWs!$E$14:$L$20,8,FALSE),"")</f>
        <v/>
      </c>
      <c r="N11783" s="17">
        <f t="shared" ca="1" si="830"/>
        <v>0</v>
      </c>
      <c r="O11783" s="17">
        <f t="shared" ca="1" si="831"/>
        <v>0</v>
      </c>
      <c r="P11783" s="17">
        <f t="shared" ca="1" si="832"/>
        <v>0</v>
      </c>
      <c r="Q11783" s="17">
        <f t="shared" ca="1" si="833"/>
        <v>0</v>
      </c>
    </row>
    <row r="11784" spans="1:17" x14ac:dyDescent="0.35">
      <c r="A11784" t="s">
        <v>2926</v>
      </c>
      <c r="B11784" t="s">
        <v>230</v>
      </c>
      <c r="D11784" t="s">
        <v>14</v>
      </c>
      <c r="E11784" t="s">
        <v>21</v>
      </c>
      <c r="G11784" t="s">
        <v>3040</v>
      </c>
      <c r="H11784">
        <v>4440.3</v>
      </c>
      <c r="J11784">
        <v>0</v>
      </c>
      <c r="K11784">
        <v>0</v>
      </c>
      <c r="L11784" s="17">
        <f>IF($E11784&lt;&gt;"",VLOOKUP($E11784,GEMWs!$E$14:$L$20,7,FALSE),"")</f>
        <v>37.754918937403332</v>
      </c>
      <c r="M11784" s="17">
        <f>IF($E11784&lt;&gt;"",VLOOKUP($E11784,GEMWs!$E$14:$L$20,8,FALSE),"")</f>
        <v>96.174593288388181</v>
      </c>
      <c r="N11784" s="17">
        <f t="shared" ca="1" si="830"/>
        <v>37.754918937403332</v>
      </c>
      <c r="O11784" s="17">
        <f t="shared" ca="1" si="831"/>
        <v>96.174593288388181</v>
      </c>
      <c r="P11784" s="17">
        <f t="shared" ca="1" si="832"/>
        <v>46.16915807156429</v>
      </c>
      <c r="Q11784" s="17">
        <f t="shared" ca="1" si="833"/>
        <v>117.6085163197384</v>
      </c>
    </row>
    <row r="11785" spans="1:17" x14ac:dyDescent="0.35">
      <c r="A11785" t="s">
        <v>2926</v>
      </c>
      <c r="B11785" t="s">
        <v>511</v>
      </c>
      <c r="D11785" t="s">
        <v>22</v>
      </c>
      <c r="G11785" t="s">
        <v>3040</v>
      </c>
      <c r="H11785">
        <v>38.700000000000003</v>
      </c>
      <c r="J11785">
        <v>0</v>
      </c>
      <c r="K11785">
        <v>0</v>
      </c>
      <c r="L11785" s="17" t="str">
        <f>IF($E11785&lt;&gt;"",VLOOKUP($E11785,GEMWs!$E$14:$L$20,7,FALSE),"")</f>
        <v/>
      </c>
      <c r="M11785" s="17" t="str">
        <f>IF($E11785&lt;&gt;"",VLOOKUP($E11785,GEMWs!$E$14:$L$20,8,FALSE),"")</f>
        <v/>
      </c>
      <c r="N11785" s="17">
        <f t="shared" ca="1" si="830"/>
        <v>0</v>
      </c>
      <c r="O11785" s="17">
        <f t="shared" ca="1" si="831"/>
        <v>0</v>
      </c>
      <c r="P11785" s="17">
        <f t="shared" ca="1" si="832"/>
        <v>0</v>
      </c>
      <c r="Q11785" s="17">
        <f t="shared" ca="1" si="833"/>
        <v>0</v>
      </c>
    </row>
    <row r="11786" spans="1:17" x14ac:dyDescent="0.35">
      <c r="A11786" t="s">
        <v>2926</v>
      </c>
      <c r="B11786" t="s">
        <v>2980</v>
      </c>
      <c r="D11786" t="s">
        <v>14</v>
      </c>
      <c r="E11786" t="s">
        <v>18</v>
      </c>
      <c r="G11786" t="s">
        <v>3040</v>
      </c>
      <c r="H11786">
        <v>9920</v>
      </c>
      <c r="J11786">
        <v>0</v>
      </c>
      <c r="K11786">
        <v>0</v>
      </c>
      <c r="L11786" s="17">
        <f>IF($E11786&lt;&gt;"",VLOOKUP($E11786,GEMWs!$E$14:$L$20,7,FALSE),"")</f>
        <v>5950.3939027696888</v>
      </c>
      <c r="M11786" s="17">
        <f>IF($E11786&lt;&gt;"",VLOOKUP($E11786,GEMWs!$E$14:$L$20,8,FALSE),"")</f>
        <v>10539.430626954083</v>
      </c>
      <c r="N11786" s="17">
        <f t="shared" ca="1" si="830"/>
        <v>5950.3939027696888</v>
      </c>
      <c r="O11786" s="17">
        <f t="shared" ca="1" si="831"/>
        <v>10539.430626954083</v>
      </c>
      <c r="P11786" s="17">
        <f t="shared" ca="1" si="832"/>
        <v>0.94122731588840114</v>
      </c>
      <c r="Q11786" s="17">
        <f t="shared" ca="1" si="833"/>
        <v>1.6671165240645003</v>
      </c>
    </row>
    <row r="11787" spans="1:17" x14ac:dyDescent="0.35">
      <c r="A11787" t="s">
        <v>2926</v>
      </c>
      <c r="B11787" t="s">
        <v>144</v>
      </c>
      <c r="C11787" t="s">
        <v>145</v>
      </c>
      <c r="D11787" t="s">
        <v>14</v>
      </c>
      <c r="E11787" t="s">
        <v>21</v>
      </c>
      <c r="F11787" t="s">
        <v>22</v>
      </c>
      <c r="G11787" t="s">
        <v>3040</v>
      </c>
      <c r="H11787">
        <v>2577.8000000000002</v>
      </c>
      <c r="I11787">
        <v>317</v>
      </c>
      <c r="J11787">
        <v>2000</v>
      </c>
      <c r="K11787">
        <v>10000</v>
      </c>
      <c r="L11787" s="17">
        <f>IF($E11787&lt;&gt;"",VLOOKUP($E11787,GEMWs!$E$14:$L$20,7,FALSE),"")</f>
        <v>37.754918937403332</v>
      </c>
      <c r="M11787" s="17">
        <f>IF($E11787&lt;&gt;"",VLOOKUP($E11787,GEMWs!$E$14:$L$20,8,FALSE),"")</f>
        <v>96.174593288388181</v>
      </c>
      <c r="N11787" s="17">
        <f t="shared" si="830"/>
        <v>2000</v>
      </c>
      <c r="O11787" s="17">
        <f t="shared" si="831"/>
        <v>10000</v>
      </c>
      <c r="P11787" s="17">
        <f t="shared" si="832"/>
        <v>0.25778000000000001</v>
      </c>
      <c r="Q11787" s="17">
        <f t="shared" si="833"/>
        <v>1.2889000000000002</v>
      </c>
    </row>
    <row r="11788" spans="1:17" x14ac:dyDescent="0.35">
      <c r="A11788" t="s">
        <v>2926</v>
      </c>
      <c r="B11788" t="s">
        <v>2981</v>
      </c>
      <c r="D11788" t="s">
        <v>14</v>
      </c>
      <c r="E11788" t="s">
        <v>21</v>
      </c>
      <c r="G11788" t="s">
        <v>3040</v>
      </c>
      <c r="H11788">
        <v>1448.1</v>
      </c>
      <c r="J11788">
        <v>0</v>
      </c>
      <c r="K11788">
        <v>0</v>
      </c>
      <c r="L11788" s="17">
        <f>IF($E11788&lt;&gt;"",VLOOKUP($E11788,GEMWs!$E$14:$L$20,7,FALSE),"")</f>
        <v>37.754918937403332</v>
      </c>
      <c r="M11788" s="17">
        <f>IF($E11788&lt;&gt;"",VLOOKUP($E11788,GEMWs!$E$14:$L$20,8,FALSE),"")</f>
        <v>96.174593288388181</v>
      </c>
      <c r="N11788" s="17">
        <f t="shared" ca="1" si="830"/>
        <v>37.754918937403332</v>
      </c>
      <c r="O11788" s="17">
        <f t="shared" ca="1" si="831"/>
        <v>96.174593288388181</v>
      </c>
      <c r="P11788" s="17">
        <f t="shared" ca="1" si="832"/>
        <v>15.056991150019648</v>
      </c>
      <c r="Q11788" s="17">
        <f t="shared" ca="1" si="833"/>
        <v>38.35526709515419</v>
      </c>
    </row>
    <row r="11789" spans="1:17" x14ac:dyDescent="0.35">
      <c r="A11789" t="s">
        <v>2926</v>
      </c>
      <c r="B11789" t="s">
        <v>71</v>
      </c>
      <c r="C11789" t="s">
        <v>72</v>
      </c>
      <c r="D11789" t="s">
        <v>14</v>
      </c>
      <c r="E11789" t="s">
        <v>21</v>
      </c>
      <c r="F11789" t="s">
        <v>22</v>
      </c>
      <c r="G11789" t="s">
        <v>3040</v>
      </c>
      <c r="H11789">
        <v>2521.4</v>
      </c>
      <c r="I11789">
        <v>333</v>
      </c>
      <c r="J11789">
        <v>31000</v>
      </c>
      <c r="K11789">
        <v>60000</v>
      </c>
      <c r="L11789" s="17">
        <f>IF($E11789&lt;&gt;"",VLOOKUP($E11789,GEMWs!$E$14:$L$20,7,FALSE),"")</f>
        <v>37.754918937403332</v>
      </c>
      <c r="M11789" s="17">
        <f>IF($E11789&lt;&gt;"",VLOOKUP($E11789,GEMWs!$E$14:$L$20,8,FALSE),"")</f>
        <v>96.174593288388181</v>
      </c>
      <c r="N11789" s="17">
        <f t="shared" si="830"/>
        <v>31000</v>
      </c>
      <c r="O11789" s="17">
        <f t="shared" si="831"/>
        <v>60000</v>
      </c>
      <c r="P11789" s="17">
        <f t="shared" si="832"/>
        <v>4.2023333333333336E-2</v>
      </c>
      <c r="Q11789" s="17">
        <f t="shared" si="833"/>
        <v>8.1335483870967742E-2</v>
      </c>
    </row>
    <row r="11790" spans="1:17" x14ac:dyDescent="0.35">
      <c r="A11790" t="s">
        <v>2926</v>
      </c>
      <c r="B11790" t="s">
        <v>603</v>
      </c>
      <c r="D11790" t="s">
        <v>14</v>
      </c>
      <c r="E11790" t="s">
        <v>21</v>
      </c>
      <c r="G11790" t="s">
        <v>3040</v>
      </c>
      <c r="H11790">
        <v>2913</v>
      </c>
      <c r="J11790">
        <v>0</v>
      </c>
      <c r="K11790">
        <v>0</v>
      </c>
      <c r="L11790" s="17">
        <f>IF($E11790&lt;&gt;"",VLOOKUP($E11790,GEMWs!$E$14:$L$20,7,FALSE),"")</f>
        <v>37.754918937403332</v>
      </c>
      <c r="M11790" s="17">
        <f>IF($E11790&lt;&gt;"",VLOOKUP($E11790,GEMWs!$E$14:$L$20,8,FALSE),"")</f>
        <v>96.174593288388181</v>
      </c>
      <c r="N11790" s="17">
        <f t="shared" ca="1" si="830"/>
        <v>37.754918937403332</v>
      </c>
      <c r="O11790" s="17">
        <f t="shared" ca="1" si="831"/>
        <v>96.174593288388181</v>
      </c>
      <c r="P11790" s="17">
        <f t="shared" ca="1" si="832"/>
        <v>30.288664608802733</v>
      </c>
      <c r="Q11790" s="17">
        <f t="shared" ca="1" si="833"/>
        <v>77.155509321306653</v>
      </c>
    </row>
    <row r="11791" spans="1:17" x14ac:dyDescent="0.35">
      <c r="A11791" t="s">
        <v>2926</v>
      </c>
      <c r="B11791" t="s">
        <v>186</v>
      </c>
      <c r="C11791" t="s">
        <v>187</v>
      </c>
      <c r="D11791" t="s">
        <v>14</v>
      </c>
      <c r="E11791" t="s">
        <v>21</v>
      </c>
      <c r="F11791" t="s">
        <v>14</v>
      </c>
      <c r="G11791" t="s">
        <v>3040</v>
      </c>
      <c r="H11791">
        <v>512.4</v>
      </c>
      <c r="I11791">
        <v>337</v>
      </c>
      <c r="J11791">
        <v>53.942762999999999</v>
      </c>
      <c r="K11791">
        <v>180000</v>
      </c>
      <c r="L11791" s="17">
        <f>IF($E11791&lt;&gt;"",VLOOKUP($E11791,GEMWs!$E$14:$L$20,7,FALSE),"")</f>
        <v>37.754918937403332</v>
      </c>
      <c r="M11791" s="17">
        <f>IF($E11791&lt;&gt;"",VLOOKUP($E11791,GEMWs!$E$14:$L$20,8,FALSE),"")</f>
        <v>96.174593288388181</v>
      </c>
      <c r="N11791" s="17">
        <f t="shared" si="830"/>
        <v>53.942762999999999</v>
      </c>
      <c r="O11791" s="17">
        <f t="shared" si="831"/>
        <v>180000</v>
      </c>
      <c r="P11791" s="17">
        <f t="shared" si="832"/>
        <v>2.8466666666666666E-3</v>
      </c>
      <c r="Q11791" s="17">
        <f t="shared" si="833"/>
        <v>9.4989572558602529</v>
      </c>
    </row>
    <row r="11792" spans="1:17" x14ac:dyDescent="0.35">
      <c r="A11792" t="s">
        <v>2926</v>
      </c>
      <c r="B11792" t="s">
        <v>184</v>
      </c>
      <c r="C11792" t="s">
        <v>185</v>
      </c>
      <c r="D11792" t="s">
        <v>14</v>
      </c>
      <c r="E11792" t="s">
        <v>21</v>
      </c>
      <c r="F11792" t="s">
        <v>22</v>
      </c>
      <c r="G11792" t="s">
        <v>3040</v>
      </c>
      <c r="H11792">
        <v>25108.6</v>
      </c>
      <c r="I11792">
        <v>345</v>
      </c>
      <c r="J11792">
        <v>5000</v>
      </c>
      <c r="K11792">
        <v>20000</v>
      </c>
      <c r="L11792" s="17">
        <f>IF($E11792&lt;&gt;"",VLOOKUP($E11792,GEMWs!$E$14:$L$20,7,FALSE),"")</f>
        <v>37.754918937403332</v>
      </c>
      <c r="M11792" s="17">
        <f>IF($E11792&lt;&gt;"",VLOOKUP($E11792,GEMWs!$E$14:$L$20,8,FALSE),"")</f>
        <v>96.174593288388181</v>
      </c>
      <c r="N11792" s="17">
        <f t="shared" si="830"/>
        <v>5000</v>
      </c>
      <c r="O11792" s="17">
        <f t="shared" si="831"/>
        <v>20000</v>
      </c>
      <c r="P11792" s="17">
        <f t="shared" si="832"/>
        <v>1.2554299999999998</v>
      </c>
      <c r="Q11792" s="17">
        <f t="shared" si="833"/>
        <v>5.0217199999999993</v>
      </c>
    </row>
    <row r="11793" spans="1:17" x14ac:dyDescent="0.35">
      <c r="A11793" t="s">
        <v>2928</v>
      </c>
      <c r="B11793" t="s">
        <v>979</v>
      </c>
      <c r="C11793" t="s">
        <v>3026</v>
      </c>
      <c r="D11793" t="s">
        <v>14</v>
      </c>
      <c r="E11793" t="s">
        <v>21</v>
      </c>
      <c r="G11793" t="s">
        <v>3040</v>
      </c>
      <c r="H11793">
        <v>9865.4</v>
      </c>
      <c r="J11793">
        <v>0</v>
      </c>
      <c r="K11793">
        <v>0</v>
      </c>
      <c r="L11793" s="17">
        <f>IF($E11793&lt;&gt;"",VLOOKUP($E11793,GEMWs!$E$14:$L$20,7,FALSE),"")</f>
        <v>37.754918937403332</v>
      </c>
      <c r="M11793" s="17">
        <f>IF($E11793&lt;&gt;"",VLOOKUP($E11793,GEMWs!$E$14:$L$20,8,FALSE),"")</f>
        <v>96.174593288388181</v>
      </c>
      <c r="N11793" s="17">
        <f t="shared" ca="1" si="830"/>
        <v>37.754918937403332</v>
      </c>
      <c r="O11793" s="17">
        <f t="shared" ca="1" si="831"/>
        <v>96.174593288388181</v>
      </c>
      <c r="P11793" s="17">
        <f t="shared" ca="1" si="832"/>
        <v>102.57802671873755</v>
      </c>
      <c r="Q11793" s="17">
        <f t="shared" ca="1" si="833"/>
        <v>261.30105103275616</v>
      </c>
    </row>
    <row r="11794" spans="1:17" x14ac:dyDescent="0.35">
      <c r="A11794" t="s">
        <v>2928</v>
      </c>
      <c r="B11794" t="s">
        <v>13</v>
      </c>
      <c r="D11794" t="s">
        <v>14</v>
      </c>
      <c r="E11794" t="s">
        <v>15</v>
      </c>
      <c r="G11794" t="s">
        <v>3040</v>
      </c>
      <c r="H11794">
        <v>68905.600000000006</v>
      </c>
      <c r="J11794">
        <v>0</v>
      </c>
      <c r="K11794">
        <v>0</v>
      </c>
      <c r="L11794" s="17">
        <f>IF($E11794&lt;&gt;"",VLOOKUP($E11794,GEMWs!$E$14:$L$20,7,FALSE),"")</f>
        <v>37.892086284381016</v>
      </c>
      <c r="M11794" s="17">
        <f>IF($E11794&lt;&gt;"",VLOOKUP($E11794,GEMWs!$E$14:$L$20,8,FALSE),"")</f>
        <v>96.522753888300599</v>
      </c>
      <c r="N11794" s="17">
        <f t="shared" ca="1" si="830"/>
        <v>37.892086284381016</v>
      </c>
      <c r="O11794" s="17">
        <f t="shared" ca="1" si="831"/>
        <v>96.522753888300599</v>
      </c>
      <c r="P11794" s="17">
        <f t="shared" ca="1" si="832"/>
        <v>713.87934164974092</v>
      </c>
      <c r="Q11794" s="17">
        <f t="shared" ca="1" si="833"/>
        <v>1818.4694155624429</v>
      </c>
    </row>
    <row r="11795" spans="1:17" x14ac:dyDescent="0.35">
      <c r="A11795" t="s">
        <v>2929</v>
      </c>
      <c r="B11795" t="s">
        <v>2990</v>
      </c>
      <c r="C11795" t="s">
        <v>416</v>
      </c>
      <c r="D11795" t="s">
        <v>14</v>
      </c>
      <c r="E11795" t="s">
        <v>21</v>
      </c>
      <c r="F11795" t="s">
        <v>14</v>
      </c>
      <c r="G11795" t="s">
        <v>3040</v>
      </c>
      <c r="H11795">
        <v>1334.7</v>
      </c>
      <c r="I11795">
        <v>21</v>
      </c>
      <c r="J11795">
        <v>3.1</v>
      </c>
      <c r="K11795">
        <v>94.33</v>
      </c>
      <c r="L11795" s="17">
        <f>IF($E11795&lt;&gt;"",VLOOKUP($E11795,GEMWs!$E$14:$L$20,7,FALSE),"")</f>
        <v>37.754918937403332</v>
      </c>
      <c r="M11795" s="17">
        <f>IF($E11795&lt;&gt;"",VLOOKUP($E11795,GEMWs!$E$14:$L$20,8,FALSE),"")</f>
        <v>96.174593288388181</v>
      </c>
      <c r="N11795" s="17">
        <f t="shared" ref="N11795:N11816" si="834">IF($I11795&lt;&gt;"",J11795,IF(AND($D11795="Y",$M$6=236),L11795,0))</f>
        <v>3.1</v>
      </c>
      <c r="O11795" s="17">
        <f t="shared" ref="O11795:O11816" si="835">IF($I11795&lt;&gt;"",K11795,IF(AND($D11795="Y",$M$6=236),M11795,0))</f>
        <v>94.33</v>
      </c>
      <c r="P11795" s="17">
        <f t="shared" si="832"/>
        <v>14.149263224848935</v>
      </c>
      <c r="Q11795" s="17">
        <f t="shared" si="833"/>
        <v>430.54838709677421</v>
      </c>
    </row>
    <row r="11796" spans="1:17" x14ac:dyDescent="0.35">
      <c r="A11796" t="s">
        <v>2929</v>
      </c>
      <c r="B11796" t="s">
        <v>59</v>
      </c>
      <c r="C11796" t="s">
        <v>60</v>
      </c>
      <c r="D11796" t="s">
        <v>14</v>
      </c>
      <c r="E11796" t="s">
        <v>21</v>
      </c>
      <c r="F11796" t="s">
        <v>14</v>
      </c>
      <c r="G11796" t="s">
        <v>3040</v>
      </c>
      <c r="H11796">
        <v>1403.7</v>
      </c>
      <c r="I11796">
        <v>91</v>
      </c>
      <c r="J11796">
        <v>186.795131</v>
      </c>
      <c r="K11796">
        <v>9072</v>
      </c>
      <c r="L11796" s="17">
        <f>IF($E11796&lt;&gt;"",VLOOKUP($E11796,GEMWs!$E$14:$L$20,7,FALSE),"")</f>
        <v>37.754918937403332</v>
      </c>
      <c r="M11796" s="17">
        <f>IF($E11796&lt;&gt;"",VLOOKUP($E11796,GEMWs!$E$14:$L$20,8,FALSE),"")</f>
        <v>96.174593288388181</v>
      </c>
      <c r="N11796" s="17">
        <f t="shared" si="834"/>
        <v>186.795131</v>
      </c>
      <c r="O11796" s="17">
        <f t="shared" si="835"/>
        <v>9072</v>
      </c>
      <c r="P11796" s="17">
        <f t="shared" si="832"/>
        <v>0.15472883597883599</v>
      </c>
      <c r="Q11796" s="17">
        <f t="shared" si="833"/>
        <v>7.5146498331372467</v>
      </c>
    </row>
    <row r="11797" spans="1:17" x14ac:dyDescent="0.35">
      <c r="A11797" t="s">
        <v>2929</v>
      </c>
      <c r="B11797" t="s">
        <v>194</v>
      </c>
      <c r="D11797" t="s">
        <v>14</v>
      </c>
      <c r="E11797" t="s">
        <v>21</v>
      </c>
      <c r="G11797" t="s">
        <v>3040</v>
      </c>
      <c r="H11797">
        <v>1336.2</v>
      </c>
      <c r="J11797">
        <v>0</v>
      </c>
      <c r="K11797">
        <v>0</v>
      </c>
      <c r="L11797" s="17">
        <f>IF($E11797&lt;&gt;"",VLOOKUP($E11797,GEMWs!$E$14:$L$20,7,FALSE),"")</f>
        <v>37.754918937403332</v>
      </c>
      <c r="M11797" s="17">
        <f>IF($E11797&lt;&gt;"",VLOOKUP($E11797,GEMWs!$E$14:$L$20,8,FALSE),"")</f>
        <v>96.174593288388181</v>
      </c>
      <c r="N11797" s="17">
        <f t="shared" ca="1" si="834"/>
        <v>37.754918937403332</v>
      </c>
      <c r="O11797" s="17">
        <f t="shared" ca="1" si="835"/>
        <v>96.174593288388181</v>
      </c>
      <c r="P11797" s="17">
        <f t="shared" ca="1" si="832"/>
        <v>13.893482200577486</v>
      </c>
      <c r="Q11797" s="17">
        <f t="shared" ca="1" si="833"/>
        <v>35.391414883326455</v>
      </c>
    </row>
    <row r="11798" spans="1:17" x14ac:dyDescent="0.35">
      <c r="A11798" t="s">
        <v>2929</v>
      </c>
      <c r="B11798" t="s">
        <v>153</v>
      </c>
      <c r="D11798" t="s">
        <v>14</v>
      </c>
      <c r="E11798" t="s">
        <v>21</v>
      </c>
      <c r="G11798" t="s">
        <v>3040</v>
      </c>
      <c r="H11798">
        <v>2195.1</v>
      </c>
      <c r="J11798">
        <v>0</v>
      </c>
      <c r="K11798">
        <v>0</v>
      </c>
      <c r="L11798" s="17">
        <f>IF($E11798&lt;&gt;"",VLOOKUP($E11798,GEMWs!$E$14:$L$20,7,FALSE),"")</f>
        <v>37.754918937403332</v>
      </c>
      <c r="M11798" s="17">
        <f>IF($E11798&lt;&gt;"",VLOOKUP($E11798,GEMWs!$E$14:$L$20,8,FALSE),"")</f>
        <v>96.174593288388181</v>
      </c>
      <c r="N11798" s="17">
        <f t="shared" ca="1" si="834"/>
        <v>37.754918937403332</v>
      </c>
      <c r="O11798" s="17">
        <f t="shared" ca="1" si="835"/>
        <v>96.174593288388181</v>
      </c>
      <c r="P11798" s="17">
        <f t="shared" ca="1" si="832"/>
        <v>22.824115236108096</v>
      </c>
      <c r="Q11798" s="17">
        <f t="shared" ca="1" si="833"/>
        <v>58.14076845561285</v>
      </c>
    </row>
    <row r="11799" spans="1:17" x14ac:dyDescent="0.35">
      <c r="A11799" t="s">
        <v>2929</v>
      </c>
      <c r="B11799" t="s">
        <v>195</v>
      </c>
      <c r="D11799" t="s">
        <v>14</v>
      </c>
      <c r="E11799" t="s">
        <v>21</v>
      </c>
      <c r="G11799" t="s">
        <v>3040</v>
      </c>
      <c r="H11799">
        <v>2396.3000000000002</v>
      </c>
      <c r="J11799">
        <v>0</v>
      </c>
      <c r="K11799">
        <v>0</v>
      </c>
      <c r="L11799" s="17">
        <f>IF($E11799&lt;&gt;"",VLOOKUP($E11799,GEMWs!$E$14:$L$20,7,FALSE),"")</f>
        <v>37.754918937403332</v>
      </c>
      <c r="M11799" s="17">
        <f>IF($E11799&lt;&gt;"",VLOOKUP($E11799,GEMWs!$E$14:$L$20,8,FALSE),"")</f>
        <v>96.174593288388181</v>
      </c>
      <c r="N11799" s="17">
        <f t="shared" ca="1" si="834"/>
        <v>37.754918937403332</v>
      </c>
      <c r="O11799" s="17">
        <f t="shared" ca="1" si="835"/>
        <v>96.174593288388181</v>
      </c>
      <c r="P11799" s="17">
        <f t="shared" ca="1" si="832"/>
        <v>24.916143838679709</v>
      </c>
      <c r="Q11799" s="17">
        <f t="shared" ca="1" si="833"/>
        <v>63.469875381615914</v>
      </c>
    </row>
    <row r="11800" spans="1:17" x14ac:dyDescent="0.35">
      <c r="A11800" t="s">
        <v>2929</v>
      </c>
      <c r="B11800" t="s">
        <v>2996</v>
      </c>
      <c r="C11800" t="s">
        <v>565</v>
      </c>
      <c r="D11800" t="s">
        <v>14</v>
      </c>
      <c r="E11800" t="s">
        <v>21</v>
      </c>
      <c r="F11800" t="s">
        <v>14</v>
      </c>
      <c r="G11800" t="s">
        <v>3040</v>
      </c>
      <c r="H11800">
        <v>1776.6</v>
      </c>
      <c r="I11800">
        <v>454</v>
      </c>
      <c r="J11800">
        <v>7</v>
      </c>
      <c r="K11800">
        <v>312.73</v>
      </c>
      <c r="L11800" s="17">
        <f>IF($E11800&lt;&gt;"",VLOOKUP($E11800,GEMWs!$E$14:$L$20,7,FALSE),"")</f>
        <v>37.754918937403332</v>
      </c>
      <c r="M11800" s="17">
        <f>IF($E11800&lt;&gt;"",VLOOKUP($E11800,GEMWs!$E$14:$L$20,8,FALSE),"")</f>
        <v>96.174593288388181</v>
      </c>
      <c r="N11800" s="17">
        <f t="shared" si="834"/>
        <v>7</v>
      </c>
      <c r="O11800" s="17">
        <f t="shared" si="835"/>
        <v>312.73</v>
      </c>
      <c r="P11800" s="17">
        <f t="shared" si="832"/>
        <v>5.680938829021839</v>
      </c>
      <c r="Q11800" s="17">
        <f t="shared" si="833"/>
        <v>253.79999999999998</v>
      </c>
    </row>
    <row r="11801" spans="1:17" x14ac:dyDescent="0.35">
      <c r="A11801" t="s">
        <v>2929</v>
      </c>
      <c r="B11801" t="s">
        <v>2983</v>
      </c>
      <c r="D11801" t="s">
        <v>14</v>
      </c>
      <c r="E11801" t="s">
        <v>21</v>
      </c>
      <c r="G11801" t="s">
        <v>3040</v>
      </c>
      <c r="H11801">
        <v>1257.9000000000001</v>
      </c>
      <c r="J11801">
        <v>0</v>
      </c>
      <c r="K11801">
        <v>0</v>
      </c>
      <c r="L11801" s="17">
        <f>IF($E11801&lt;&gt;"",VLOOKUP($E11801,GEMWs!$E$14:$L$20,7,FALSE),"")</f>
        <v>37.754918937403332</v>
      </c>
      <c r="M11801" s="17">
        <f>IF($E11801&lt;&gt;"",VLOOKUP($E11801,GEMWs!$E$14:$L$20,8,FALSE),"")</f>
        <v>96.174593288388181</v>
      </c>
      <c r="N11801" s="17">
        <f t="shared" ca="1" si="834"/>
        <v>37.754918937403332</v>
      </c>
      <c r="O11801" s="17">
        <f t="shared" ca="1" si="835"/>
        <v>96.174593288388181</v>
      </c>
      <c r="P11801" s="17">
        <f t="shared" ca="1" si="832"/>
        <v>13.07933786866219</v>
      </c>
      <c r="Q11801" s="17">
        <f t="shared" ca="1" si="833"/>
        <v>33.317512933495244</v>
      </c>
    </row>
    <row r="11802" spans="1:17" x14ac:dyDescent="0.35">
      <c r="A11802" t="s">
        <v>2929</v>
      </c>
      <c r="B11802" t="s">
        <v>103</v>
      </c>
      <c r="D11802" t="s">
        <v>14</v>
      </c>
      <c r="E11802" t="s">
        <v>15</v>
      </c>
      <c r="G11802" t="s">
        <v>3040</v>
      </c>
      <c r="H11802">
        <v>2338.8000000000002</v>
      </c>
      <c r="J11802">
        <v>0</v>
      </c>
      <c r="K11802">
        <v>0</v>
      </c>
      <c r="L11802" s="17">
        <f>IF($E11802&lt;&gt;"",VLOOKUP($E11802,GEMWs!$E$14:$L$20,7,FALSE),"")</f>
        <v>37.892086284381016</v>
      </c>
      <c r="M11802" s="17">
        <f>IF($E11802&lt;&gt;"",VLOOKUP($E11802,GEMWs!$E$14:$L$20,8,FALSE),"")</f>
        <v>96.522753888300599</v>
      </c>
      <c r="N11802" s="17">
        <f t="shared" ca="1" si="834"/>
        <v>37.892086284381016</v>
      </c>
      <c r="O11802" s="17">
        <f t="shared" ca="1" si="835"/>
        <v>96.522753888300599</v>
      </c>
      <c r="P11802" s="17">
        <f t="shared" ca="1" si="832"/>
        <v>24.230556068743528</v>
      </c>
      <c r="Q11802" s="17">
        <f t="shared" ca="1" si="833"/>
        <v>61.722650540992916</v>
      </c>
    </row>
    <row r="11803" spans="1:17" x14ac:dyDescent="0.35">
      <c r="A11803" t="s">
        <v>2929</v>
      </c>
      <c r="B11803" t="s">
        <v>163</v>
      </c>
      <c r="D11803" t="s">
        <v>22</v>
      </c>
      <c r="G11803" t="s">
        <v>3040</v>
      </c>
      <c r="H11803">
        <v>1077.7</v>
      </c>
      <c r="J11803">
        <v>0</v>
      </c>
      <c r="K11803">
        <v>0</v>
      </c>
      <c r="L11803" s="17" t="str">
        <f>IF($E11803&lt;&gt;"",VLOOKUP($E11803,GEMWs!$E$14:$L$20,7,FALSE),"")</f>
        <v/>
      </c>
      <c r="M11803" s="17" t="str">
        <f>IF($E11803&lt;&gt;"",VLOOKUP($E11803,GEMWs!$E$14:$L$20,8,FALSE),"")</f>
        <v/>
      </c>
      <c r="N11803" s="17">
        <f t="shared" ca="1" si="834"/>
        <v>0</v>
      </c>
      <c r="O11803" s="17">
        <f t="shared" ca="1" si="835"/>
        <v>0</v>
      </c>
      <c r="P11803" s="17">
        <f t="shared" ca="1" si="832"/>
        <v>0</v>
      </c>
      <c r="Q11803" s="17">
        <f t="shared" ca="1" si="833"/>
        <v>0</v>
      </c>
    </row>
    <row r="11804" spans="1:17" x14ac:dyDescent="0.35">
      <c r="A11804" t="s">
        <v>2929</v>
      </c>
      <c r="B11804" t="s">
        <v>2994</v>
      </c>
      <c r="D11804" t="s">
        <v>14</v>
      </c>
      <c r="E11804" t="s">
        <v>21</v>
      </c>
      <c r="G11804" t="s">
        <v>3040</v>
      </c>
      <c r="H11804">
        <v>1402.3</v>
      </c>
      <c r="J11804">
        <v>0</v>
      </c>
      <c r="K11804">
        <v>0</v>
      </c>
      <c r="L11804" s="17">
        <f>IF($E11804&lt;&gt;"",VLOOKUP($E11804,GEMWs!$E$14:$L$20,7,FALSE),"")</f>
        <v>37.754918937403332</v>
      </c>
      <c r="M11804" s="17">
        <f>IF($E11804&lt;&gt;"",VLOOKUP($E11804,GEMWs!$E$14:$L$20,8,FALSE),"")</f>
        <v>96.174593288388181</v>
      </c>
      <c r="N11804" s="17">
        <f t="shared" ca="1" si="834"/>
        <v>37.754918937403332</v>
      </c>
      <c r="O11804" s="17">
        <f t="shared" ca="1" si="835"/>
        <v>96.174593288388181</v>
      </c>
      <c r="P11804" s="17">
        <f t="shared" ca="1" si="832"/>
        <v>14.580773903509808</v>
      </c>
      <c r="Q11804" s="17">
        <f t="shared" ca="1" si="833"/>
        <v>37.142180130885109</v>
      </c>
    </row>
    <row r="11805" spans="1:17" x14ac:dyDescent="0.35">
      <c r="A11805" t="s">
        <v>2929</v>
      </c>
      <c r="B11805" t="s">
        <v>49</v>
      </c>
      <c r="C11805" t="s">
        <v>50</v>
      </c>
      <c r="D11805" t="s">
        <v>14</v>
      </c>
      <c r="E11805" t="s">
        <v>21</v>
      </c>
      <c r="F11805" t="s">
        <v>14</v>
      </c>
      <c r="G11805" t="s">
        <v>3040</v>
      </c>
      <c r="H11805">
        <v>1064.4000000000001</v>
      </c>
      <c r="I11805">
        <v>278</v>
      </c>
      <c r="J11805">
        <v>20.321014999999999</v>
      </c>
      <c r="K11805">
        <v>2000</v>
      </c>
      <c r="L11805" s="17">
        <f>IF($E11805&lt;&gt;"",VLOOKUP($E11805,GEMWs!$E$14:$L$20,7,FALSE),"")</f>
        <v>37.754918937403332</v>
      </c>
      <c r="M11805" s="17">
        <f>IF($E11805&lt;&gt;"",VLOOKUP($E11805,GEMWs!$E$14:$L$20,8,FALSE),"")</f>
        <v>96.174593288388181</v>
      </c>
      <c r="N11805" s="17">
        <f t="shared" si="834"/>
        <v>20.321014999999999</v>
      </c>
      <c r="O11805" s="17">
        <f t="shared" si="835"/>
        <v>2000</v>
      </c>
      <c r="P11805" s="17">
        <f t="shared" si="832"/>
        <v>0.53220000000000001</v>
      </c>
      <c r="Q11805" s="17">
        <f t="shared" si="833"/>
        <v>52.379273377830792</v>
      </c>
    </row>
    <row r="11806" spans="1:17" x14ac:dyDescent="0.35">
      <c r="A11806" t="s">
        <v>2929</v>
      </c>
      <c r="B11806" t="s">
        <v>196</v>
      </c>
      <c r="D11806" t="s">
        <v>14</v>
      </c>
      <c r="E11806" t="s">
        <v>21</v>
      </c>
      <c r="G11806" t="s">
        <v>3040</v>
      </c>
      <c r="H11806">
        <v>1520.8</v>
      </c>
      <c r="J11806">
        <v>0</v>
      </c>
      <c r="K11806">
        <v>0</v>
      </c>
      <c r="L11806" s="17">
        <f>IF($E11806&lt;&gt;"",VLOOKUP($E11806,GEMWs!$E$14:$L$20,7,FALSE),"")</f>
        <v>37.754918937403332</v>
      </c>
      <c r="M11806" s="17">
        <f>IF($E11806&lt;&gt;"",VLOOKUP($E11806,GEMWs!$E$14:$L$20,8,FALSE),"")</f>
        <v>96.174593288388181</v>
      </c>
      <c r="N11806" s="17">
        <f t="shared" ca="1" si="834"/>
        <v>37.754918937403332</v>
      </c>
      <c r="O11806" s="17">
        <f t="shared" ca="1" si="835"/>
        <v>96.174593288388181</v>
      </c>
      <c r="P11806" s="17">
        <f t="shared" ca="1" si="832"/>
        <v>15.812908045680466</v>
      </c>
      <c r="Q11806" s="17">
        <f t="shared" ca="1" si="833"/>
        <v>40.280844001319316</v>
      </c>
    </row>
    <row r="11807" spans="1:17" x14ac:dyDescent="0.35">
      <c r="A11807" t="s">
        <v>2929</v>
      </c>
      <c r="B11807" t="s">
        <v>142</v>
      </c>
      <c r="C11807" t="s">
        <v>143</v>
      </c>
      <c r="D11807" t="s">
        <v>14</v>
      </c>
      <c r="E11807" t="s">
        <v>21</v>
      </c>
      <c r="F11807" t="s">
        <v>14</v>
      </c>
      <c r="G11807" t="s">
        <v>3040</v>
      </c>
      <c r="H11807">
        <v>1083.3</v>
      </c>
      <c r="I11807">
        <v>307</v>
      </c>
      <c r="J11807">
        <v>6.6173489999999999</v>
      </c>
      <c r="K11807">
        <v>223.606798</v>
      </c>
      <c r="L11807" s="17">
        <f>IF($E11807&lt;&gt;"",VLOOKUP($E11807,GEMWs!$E$14:$L$20,7,FALSE),"")</f>
        <v>37.754918937403332</v>
      </c>
      <c r="M11807" s="17">
        <f>IF($E11807&lt;&gt;"",VLOOKUP($E11807,GEMWs!$E$14:$L$20,8,FALSE),"")</f>
        <v>96.174593288388181</v>
      </c>
      <c r="N11807" s="17">
        <f t="shared" si="834"/>
        <v>6.6173489999999999</v>
      </c>
      <c r="O11807" s="17">
        <f t="shared" si="835"/>
        <v>223.606798</v>
      </c>
      <c r="P11807" s="17">
        <f t="shared" si="832"/>
        <v>4.8446648746340886</v>
      </c>
      <c r="Q11807" s="17">
        <f t="shared" si="833"/>
        <v>163.70603998670765</v>
      </c>
    </row>
    <row r="11808" spans="1:17" x14ac:dyDescent="0.35">
      <c r="A11808" t="s">
        <v>2929</v>
      </c>
      <c r="B11808" t="s">
        <v>502</v>
      </c>
      <c r="D11808" t="s">
        <v>14</v>
      </c>
      <c r="E11808" t="s">
        <v>21</v>
      </c>
      <c r="G11808" t="s">
        <v>3040</v>
      </c>
      <c r="H11808">
        <v>1056.7</v>
      </c>
      <c r="J11808">
        <v>0</v>
      </c>
      <c r="K11808">
        <v>0</v>
      </c>
      <c r="L11808" s="17">
        <f>IF($E11808&lt;&gt;"",VLOOKUP($E11808,GEMWs!$E$14:$L$20,7,FALSE),"")</f>
        <v>37.754918937403332</v>
      </c>
      <c r="M11808" s="17">
        <f>IF($E11808&lt;&gt;"",VLOOKUP($E11808,GEMWs!$E$14:$L$20,8,FALSE),"")</f>
        <v>96.174593288388181</v>
      </c>
      <c r="N11808" s="17">
        <f t="shared" ca="1" si="834"/>
        <v>37.754918937403332</v>
      </c>
      <c r="O11808" s="17">
        <f t="shared" ca="1" si="835"/>
        <v>96.174593288388181</v>
      </c>
      <c r="P11808" s="17">
        <f t="shared" ca="1" si="832"/>
        <v>10.987309266090577</v>
      </c>
      <c r="Q11808" s="17">
        <f t="shared" ca="1" si="833"/>
        <v>27.988406007492191</v>
      </c>
    </row>
    <row r="11809" spans="1:17" x14ac:dyDescent="0.35">
      <c r="A11809" t="s">
        <v>2929</v>
      </c>
      <c r="B11809" t="s">
        <v>2980</v>
      </c>
      <c r="D11809" t="s">
        <v>14</v>
      </c>
      <c r="E11809" t="s">
        <v>18</v>
      </c>
      <c r="G11809" t="s">
        <v>3040</v>
      </c>
      <c r="H11809">
        <v>1650.5</v>
      </c>
      <c r="J11809">
        <v>0</v>
      </c>
      <c r="K11809">
        <v>0</v>
      </c>
      <c r="L11809" s="17">
        <f>IF($E11809&lt;&gt;"",VLOOKUP($E11809,GEMWs!$E$14:$L$20,7,FALSE),"")</f>
        <v>5950.3939027696888</v>
      </c>
      <c r="M11809" s="17">
        <f>IF($E11809&lt;&gt;"",VLOOKUP($E11809,GEMWs!$E$14:$L$20,8,FALSE),"")</f>
        <v>10539.430626954083</v>
      </c>
      <c r="N11809" s="17">
        <f t="shared" ca="1" si="834"/>
        <v>5950.3939027696888</v>
      </c>
      <c r="O11809" s="17">
        <f t="shared" ca="1" si="835"/>
        <v>10539.430626954083</v>
      </c>
      <c r="P11809" s="17">
        <f t="shared" ca="1" si="832"/>
        <v>0.15660238758808528</v>
      </c>
      <c r="Q11809" s="17">
        <f t="shared" ca="1" si="833"/>
        <v>0.27737659505730422</v>
      </c>
    </row>
    <row r="11810" spans="1:17" x14ac:dyDescent="0.35">
      <c r="A11810" t="s">
        <v>2929</v>
      </c>
      <c r="B11810" t="s">
        <v>2981</v>
      </c>
      <c r="D11810" t="s">
        <v>14</v>
      </c>
      <c r="E11810" t="s">
        <v>21</v>
      </c>
      <c r="G11810" t="s">
        <v>3040</v>
      </c>
      <c r="H11810">
        <v>1703.9</v>
      </c>
      <c r="J11810">
        <v>0</v>
      </c>
      <c r="K11810">
        <v>0</v>
      </c>
      <c r="L11810" s="17">
        <f>IF($E11810&lt;&gt;"",VLOOKUP($E11810,GEMWs!$E$14:$L$20,7,FALSE),"")</f>
        <v>37.754918937403332</v>
      </c>
      <c r="M11810" s="17">
        <f>IF($E11810&lt;&gt;"",VLOOKUP($E11810,GEMWs!$E$14:$L$20,8,FALSE),"")</f>
        <v>96.174593288388181</v>
      </c>
      <c r="N11810" s="17">
        <f t="shared" ca="1" si="834"/>
        <v>37.754918937403332</v>
      </c>
      <c r="O11810" s="17">
        <f t="shared" ca="1" si="835"/>
        <v>96.174593288388181</v>
      </c>
      <c r="P11810" s="17">
        <f t="shared" ca="1" si="832"/>
        <v>17.716737256072427</v>
      </c>
      <c r="Q11810" s="17">
        <f t="shared" ca="1" si="833"/>
        <v>45.13054319690162</v>
      </c>
    </row>
    <row r="11811" spans="1:17" x14ac:dyDescent="0.35">
      <c r="A11811" t="s">
        <v>2929</v>
      </c>
      <c r="B11811" t="s">
        <v>584</v>
      </c>
      <c r="D11811" t="s">
        <v>14</v>
      </c>
      <c r="E11811" t="s">
        <v>21</v>
      </c>
      <c r="G11811" t="s">
        <v>3040</v>
      </c>
      <c r="H11811">
        <v>1081.0999999999999</v>
      </c>
      <c r="J11811">
        <v>0</v>
      </c>
      <c r="K11811">
        <v>0</v>
      </c>
      <c r="L11811" s="17">
        <f>IF($E11811&lt;&gt;"",VLOOKUP($E11811,GEMWs!$E$14:$L$20,7,FALSE),"")</f>
        <v>37.754918937403332</v>
      </c>
      <c r="M11811" s="17">
        <f>IF($E11811&lt;&gt;"",VLOOKUP($E11811,GEMWs!$E$14:$L$20,8,FALSE),"")</f>
        <v>96.174593288388181</v>
      </c>
      <c r="N11811" s="17">
        <f t="shared" ca="1" si="834"/>
        <v>37.754918937403332</v>
      </c>
      <c r="O11811" s="17">
        <f t="shared" ca="1" si="835"/>
        <v>96.174593288388181</v>
      </c>
      <c r="P11811" s="17">
        <f t="shared" ca="1" si="832"/>
        <v>11.241014524056517</v>
      </c>
      <c r="Q11811" s="17">
        <f t="shared" ca="1" si="833"/>
        <v>28.634679412037286</v>
      </c>
    </row>
    <row r="11812" spans="1:17" x14ac:dyDescent="0.35">
      <c r="A11812" t="s">
        <v>2929</v>
      </c>
      <c r="B11812" t="s">
        <v>199</v>
      </c>
      <c r="D11812" t="s">
        <v>22</v>
      </c>
      <c r="G11812" t="s">
        <v>3040</v>
      </c>
      <c r="H11812">
        <v>1196.2</v>
      </c>
      <c r="J11812">
        <v>0</v>
      </c>
      <c r="K11812">
        <v>0</v>
      </c>
      <c r="L11812" s="17" t="str">
        <f>IF($E11812&lt;&gt;"",VLOOKUP($E11812,GEMWs!$E$14:$L$20,7,FALSE),"")</f>
        <v/>
      </c>
      <c r="M11812" s="17" t="str">
        <f>IF($E11812&lt;&gt;"",VLOOKUP($E11812,GEMWs!$E$14:$L$20,8,FALSE),"")</f>
        <v/>
      </c>
      <c r="N11812" s="17">
        <f t="shared" ca="1" si="834"/>
        <v>0</v>
      </c>
      <c r="O11812" s="17">
        <f t="shared" ca="1" si="835"/>
        <v>0</v>
      </c>
      <c r="P11812" s="17">
        <f t="shared" ca="1" si="832"/>
        <v>0</v>
      </c>
      <c r="Q11812" s="17">
        <f t="shared" ca="1" si="833"/>
        <v>0</v>
      </c>
    </row>
    <row r="11813" spans="1:17" x14ac:dyDescent="0.35">
      <c r="A11813" t="s">
        <v>2929</v>
      </c>
      <c r="B11813" t="s">
        <v>186</v>
      </c>
      <c r="C11813" t="s">
        <v>187</v>
      </c>
      <c r="D11813" t="s">
        <v>14</v>
      </c>
      <c r="E11813" t="s">
        <v>21</v>
      </c>
      <c r="F11813" t="s">
        <v>14</v>
      </c>
      <c r="G11813" t="s">
        <v>3040</v>
      </c>
      <c r="H11813">
        <v>2056.3000000000002</v>
      </c>
      <c r="I11813">
        <v>337</v>
      </c>
      <c r="J11813">
        <v>53.942762999999999</v>
      </c>
      <c r="K11813">
        <v>180000</v>
      </c>
      <c r="L11813" s="17">
        <f>IF($E11813&lt;&gt;"",VLOOKUP($E11813,GEMWs!$E$14:$L$20,7,FALSE),"")</f>
        <v>37.754918937403332</v>
      </c>
      <c r="M11813" s="17">
        <f>IF($E11813&lt;&gt;"",VLOOKUP($E11813,GEMWs!$E$14:$L$20,8,FALSE),"")</f>
        <v>96.174593288388181</v>
      </c>
      <c r="N11813" s="17">
        <f t="shared" si="834"/>
        <v>53.942762999999999</v>
      </c>
      <c r="O11813" s="17">
        <f t="shared" si="835"/>
        <v>180000</v>
      </c>
      <c r="P11813" s="17">
        <f t="shared" ref="P11813:P11816" si="836">IF(O11813&gt;0,$H11813/O11813,0)</f>
        <v>1.142388888888889E-2</v>
      </c>
      <c r="Q11813" s="17">
        <f t="shared" ref="Q11813:Q11816" si="837">IF(N11813&gt;0,$H11813/N11813,0)</f>
        <v>38.12003474868353</v>
      </c>
    </row>
    <row r="11814" spans="1:17" x14ac:dyDescent="0.35">
      <c r="A11814" t="s">
        <v>2930</v>
      </c>
      <c r="B11814" t="s">
        <v>979</v>
      </c>
      <c r="C11814" t="s">
        <v>3026</v>
      </c>
      <c r="D11814" t="s">
        <v>14</v>
      </c>
      <c r="E11814" t="s">
        <v>21</v>
      </c>
      <c r="G11814" t="s">
        <v>3040</v>
      </c>
      <c r="H11814">
        <v>9021.1</v>
      </c>
      <c r="J11814">
        <v>0</v>
      </c>
      <c r="K11814">
        <v>0</v>
      </c>
      <c r="L11814" s="17">
        <f>IF($E11814&lt;&gt;"",VLOOKUP($E11814,GEMWs!$E$14:$L$20,7,FALSE),"")</f>
        <v>37.754918937403332</v>
      </c>
      <c r="M11814" s="17">
        <f>IF($E11814&lt;&gt;"",VLOOKUP($E11814,GEMWs!$E$14:$L$20,8,FALSE),"")</f>
        <v>96.174593288388181</v>
      </c>
      <c r="N11814" s="17">
        <f t="shared" ca="1" si="834"/>
        <v>37.754918937403332</v>
      </c>
      <c r="O11814" s="17">
        <f t="shared" ca="1" si="835"/>
        <v>96.174593288388181</v>
      </c>
      <c r="P11814" s="17">
        <f t="shared" ca="1" si="836"/>
        <v>93.799200927727554</v>
      </c>
      <c r="Q11814" s="17">
        <f t="shared" ca="1" si="837"/>
        <v>238.93840203859921</v>
      </c>
    </row>
    <row r="11815" spans="1:17" x14ac:dyDescent="0.35">
      <c r="A11815" t="s">
        <v>2930</v>
      </c>
      <c r="B11815" t="s">
        <v>13</v>
      </c>
      <c r="D11815" t="s">
        <v>14</v>
      </c>
      <c r="E11815" t="s">
        <v>15</v>
      </c>
      <c r="G11815" t="s">
        <v>3040</v>
      </c>
      <c r="H11815">
        <v>1745</v>
      </c>
      <c r="J11815">
        <v>0</v>
      </c>
      <c r="K11815">
        <v>0</v>
      </c>
      <c r="L11815" s="17">
        <f>IF($E11815&lt;&gt;"",VLOOKUP($E11815,GEMWs!$E$14:$L$20,7,FALSE),"")</f>
        <v>37.892086284381016</v>
      </c>
      <c r="M11815" s="17">
        <f>IF($E11815&lt;&gt;"",VLOOKUP($E11815,GEMWs!$E$14:$L$20,8,FALSE),"")</f>
        <v>96.522753888300599</v>
      </c>
      <c r="N11815" s="17">
        <f t="shared" ca="1" si="834"/>
        <v>37.892086284381016</v>
      </c>
      <c r="O11815" s="17">
        <f t="shared" ca="1" si="835"/>
        <v>96.522753888300599</v>
      </c>
      <c r="P11815" s="17">
        <f t="shared" ca="1" si="836"/>
        <v>18.078638763450254</v>
      </c>
      <c r="Q11815" s="17">
        <f t="shared" ca="1" si="837"/>
        <v>46.05183221910066</v>
      </c>
    </row>
    <row r="11816" spans="1:17" x14ac:dyDescent="0.35">
      <c r="A11816" t="s">
        <v>2930</v>
      </c>
      <c r="B11816" t="s">
        <v>748</v>
      </c>
      <c r="D11816" t="s">
        <v>14</v>
      </c>
      <c r="E11816" t="s">
        <v>21</v>
      </c>
      <c r="G11816" t="s">
        <v>3040</v>
      </c>
      <c r="H11816">
        <v>1775</v>
      </c>
      <c r="J11816">
        <v>0</v>
      </c>
      <c r="K11816">
        <v>0</v>
      </c>
      <c r="L11816" s="17">
        <f>IF($E11816&lt;&gt;"",VLOOKUP($E11816,GEMWs!$E$14:$L$20,7,FALSE),"")</f>
        <v>37.754918937403332</v>
      </c>
      <c r="M11816" s="17">
        <f>IF($E11816&lt;&gt;"",VLOOKUP($E11816,GEMWs!$E$14:$L$20,8,FALSE),"")</f>
        <v>96.174593288388181</v>
      </c>
      <c r="N11816" s="17">
        <f t="shared" ca="1" si="834"/>
        <v>37.754918937403332</v>
      </c>
      <c r="O11816" s="17">
        <f t="shared" ca="1" si="835"/>
        <v>96.174593288388181</v>
      </c>
      <c r="P11816" s="17">
        <f t="shared" ca="1" si="836"/>
        <v>18.456017741374822</v>
      </c>
      <c r="Q11816" s="17">
        <f t="shared" ca="1" si="837"/>
        <v>47.013741519162139</v>
      </c>
    </row>
    <row r="11817" spans="1:17" s="2" customFormat="1" x14ac:dyDescent="0.35">
      <c r="A11817" s="2" t="s">
        <v>2931</v>
      </c>
      <c r="B11817" s="2" t="s">
        <v>2931</v>
      </c>
      <c r="C11817" s="2" t="s">
        <v>2931</v>
      </c>
      <c r="D11817" s="2" t="s">
        <v>2931</v>
      </c>
      <c r="E11817" s="2" t="s">
        <v>2931</v>
      </c>
      <c r="F11817" s="2" t="s">
        <v>2931</v>
      </c>
      <c r="G11817" s="2" t="s">
        <v>2931</v>
      </c>
      <c r="H11817" s="18">
        <f>SUBTOTAL(9,H19:H11816)</f>
        <v>91553931.08999978</v>
      </c>
      <c r="I11817" s="2" t="s">
        <v>2931</v>
      </c>
      <c r="J11817" s="2" t="s">
        <v>2931</v>
      </c>
      <c r="K11817" s="2" t="s">
        <v>2931</v>
      </c>
      <c r="L11817" s="2" t="s">
        <v>2931</v>
      </c>
      <c r="M11817" s="2" t="s">
        <v>2931</v>
      </c>
      <c r="N11817" s="2" t="s">
        <v>2931</v>
      </c>
      <c r="O11817" s="2" t="s">
        <v>2931</v>
      </c>
      <c r="P11817" s="18">
        <f ca="1">SUBTOTAL(9,P19:P11816)</f>
        <v>787458.37760141725</v>
      </c>
      <c r="Q11817" s="18">
        <f ca="1">SUBTOTAL(9,Q19:Q11816)</f>
        <v>2328766.6042420627</v>
      </c>
    </row>
    <row r="11819" spans="1:17" x14ac:dyDescent="0.35">
      <c r="P11819" s="19"/>
      <c r="Q11819" s="20"/>
    </row>
    <row r="11820" spans="1:17" x14ac:dyDescent="0.35">
      <c r="P11820" s="21"/>
      <c r="Q11820" s="21"/>
    </row>
    <row r="11821" spans="1:17" x14ac:dyDescent="0.35">
      <c r="L11821" s="22" t="s">
        <v>2932</v>
      </c>
      <c r="P11821" s="18">
        <f ca="1">$H$11817/$Q$11817</f>
        <v>39.314343877667206</v>
      </c>
      <c r="Q11821" s="18">
        <f ca="1">$H$11817/$P$11817</f>
        <v>116.26510517149015</v>
      </c>
    </row>
    <row r="11822" spans="1:17" x14ac:dyDescent="0.35">
      <c r="L11822" s="22"/>
      <c r="P11822" s="18"/>
      <c r="Q11822" s="18"/>
    </row>
    <row r="11823" spans="1:17" x14ac:dyDescent="0.35">
      <c r="A11823" s="2" t="s">
        <v>2944</v>
      </c>
    </row>
    <row r="11824" spans="1:17" x14ac:dyDescent="0.35">
      <c r="A11824" s="23" t="s">
        <v>1</v>
      </c>
      <c r="B11824" s="24" t="s">
        <v>2933</v>
      </c>
      <c r="C11824" s="25" t="s">
        <v>2945</v>
      </c>
      <c r="F11824" s="43"/>
    </row>
    <row r="11825" spans="1:3" x14ac:dyDescent="0.35">
      <c r="A11825" s="3" t="s">
        <v>12</v>
      </c>
      <c r="B11825" s="4">
        <f t="shared" ref="B11825:B11888" ca="1" si="838">SUMPRODUCT(SUBTOTAL(3,OFFSET($A$19:$A$11816,ROW($A$19:$A$11816)-MIN(ROW($A$19:$A$11816)),,1)),ISNUMBER(SEARCH(A11825,$A$19:$A$11816))+0)</f>
        <v>1</v>
      </c>
      <c r="C11825" s="44">
        <f ca="1">IF(OR(B11825&gt;0,$H$11824="Y"),1,"")</f>
        <v>1</v>
      </c>
    </row>
    <row r="11826" spans="1:3" x14ac:dyDescent="0.35">
      <c r="A11826" s="6" t="s">
        <v>16</v>
      </c>
      <c r="B11826" s="8">
        <f t="shared" ca="1" si="838"/>
        <v>69</v>
      </c>
      <c r="C11826" s="45">
        <f t="shared" ref="C11826:C11889" ca="1" si="839">IF(OR(B11826&gt;0,$H$11824="Y"),1,"")</f>
        <v>1</v>
      </c>
    </row>
    <row r="11827" spans="1:3" x14ac:dyDescent="0.35">
      <c r="A11827" s="6" t="s">
        <v>136</v>
      </c>
      <c r="B11827" s="8">
        <f t="shared" ca="1" si="838"/>
        <v>56</v>
      </c>
      <c r="C11827" s="45">
        <f t="shared" ca="1" si="839"/>
        <v>1</v>
      </c>
    </row>
    <row r="11828" spans="1:3" x14ac:dyDescent="0.35">
      <c r="A11828" s="6" t="s">
        <v>167</v>
      </c>
      <c r="B11828" s="8">
        <f t="shared" ca="1" si="838"/>
        <v>28</v>
      </c>
      <c r="C11828" s="45">
        <f t="shared" ca="1" si="839"/>
        <v>1</v>
      </c>
    </row>
    <row r="11829" spans="1:3" x14ac:dyDescent="0.35">
      <c r="A11829" s="6" t="s">
        <v>203</v>
      </c>
      <c r="B11829" s="8">
        <f t="shared" ca="1" si="838"/>
        <v>56</v>
      </c>
      <c r="C11829" s="45">
        <f t="shared" ca="1" si="839"/>
        <v>1</v>
      </c>
    </row>
    <row r="11830" spans="1:3" x14ac:dyDescent="0.35">
      <c r="A11830" s="6" t="s">
        <v>244</v>
      </c>
      <c r="B11830" s="8">
        <f t="shared" ca="1" si="838"/>
        <v>5</v>
      </c>
      <c r="C11830" s="45">
        <f t="shared" ca="1" si="839"/>
        <v>1</v>
      </c>
    </row>
    <row r="11831" spans="1:3" x14ac:dyDescent="0.35">
      <c r="A11831" s="6" t="s">
        <v>247</v>
      </c>
      <c r="B11831" s="8">
        <f t="shared" ca="1" si="838"/>
        <v>23</v>
      </c>
      <c r="C11831" s="45">
        <f t="shared" ca="1" si="839"/>
        <v>1</v>
      </c>
    </row>
    <row r="11832" spans="1:3" x14ac:dyDescent="0.35">
      <c r="A11832" s="6" t="s">
        <v>258</v>
      </c>
      <c r="B11832" s="8">
        <f t="shared" ca="1" si="838"/>
        <v>114</v>
      </c>
      <c r="C11832" s="45">
        <f t="shared" ca="1" si="839"/>
        <v>1</v>
      </c>
    </row>
    <row r="11833" spans="1:3" x14ac:dyDescent="0.35">
      <c r="A11833" s="6" t="s">
        <v>406</v>
      </c>
      <c r="B11833" s="8">
        <f t="shared" ca="1" si="838"/>
        <v>7</v>
      </c>
      <c r="C11833" s="45">
        <f t="shared" ca="1" si="839"/>
        <v>1</v>
      </c>
    </row>
    <row r="11834" spans="1:3" x14ac:dyDescent="0.35">
      <c r="A11834" s="6" t="s">
        <v>412</v>
      </c>
      <c r="B11834" s="8">
        <f t="shared" ca="1" si="838"/>
        <v>4</v>
      </c>
      <c r="C11834" s="45">
        <f t="shared" ca="1" si="839"/>
        <v>1</v>
      </c>
    </row>
    <row r="11835" spans="1:3" x14ac:dyDescent="0.35">
      <c r="A11835" s="6" t="s">
        <v>413</v>
      </c>
      <c r="B11835" s="8">
        <f t="shared" ca="1" si="838"/>
        <v>134</v>
      </c>
      <c r="C11835" s="45">
        <f t="shared" ca="1" si="839"/>
        <v>1</v>
      </c>
    </row>
    <row r="11836" spans="1:3" x14ac:dyDescent="0.35">
      <c r="A11836" s="6" t="s">
        <v>532</v>
      </c>
      <c r="B11836" s="8">
        <f t="shared" ca="1" si="838"/>
        <v>1</v>
      </c>
      <c r="C11836" s="45">
        <f t="shared" ca="1" si="839"/>
        <v>1</v>
      </c>
    </row>
    <row r="11837" spans="1:3" x14ac:dyDescent="0.35">
      <c r="A11837" s="6" t="s">
        <v>533</v>
      </c>
      <c r="B11837" s="8">
        <f t="shared" ca="1" si="838"/>
        <v>16</v>
      </c>
      <c r="C11837" s="45">
        <f t="shared" ca="1" si="839"/>
        <v>1</v>
      </c>
    </row>
    <row r="11838" spans="1:3" x14ac:dyDescent="0.35">
      <c r="A11838" s="6" t="s">
        <v>550</v>
      </c>
      <c r="B11838" s="8">
        <f t="shared" ca="1" si="838"/>
        <v>19</v>
      </c>
      <c r="C11838" s="45">
        <f t="shared" ca="1" si="839"/>
        <v>1</v>
      </c>
    </row>
    <row r="11839" spans="1:3" x14ac:dyDescent="0.35">
      <c r="A11839" s="6" t="s">
        <v>562</v>
      </c>
      <c r="B11839" s="8">
        <f t="shared" ca="1" si="838"/>
        <v>64</v>
      </c>
      <c r="C11839" s="45">
        <f t="shared" ca="1" si="839"/>
        <v>1</v>
      </c>
    </row>
    <row r="11840" spans="1:3" x14ac:dyDescent="0.35">
      <c r="A11840" s="6" t="s">
        <v>617</v>
      </c>
      <c r="B11840" s="8">
        <f t="shared" ca="1" si="838"/>
        <v>10</v>
      </c>
      <c r="C11840" s="45">
        <f t="shared" ca="1" si="839"/>
        <v>1</v>
      </c>
    </row>
    <row r="11841" spans="1:3" x14ac:dyDescent="0.35">
      <c r="A11841" s="6" t="s">
        <v>625</v>
      </c>
      <c r="B11841" s="8">
        <f t="shared" ca="1" si="838"/>
        <v>17</v>
      </c>
      <c r="C11841" s="45">
        <f t="shared" ca="1" si="839"/>
        <v>1</v>
      </c>
    </row>
    <row r="11842" spans="1:3" x14ac:dyDescent="0.35">
      <c r="A11842" s="6" t="s">
        <v>631</v>
      </c>
      <c r="B11842" s="8">
        <f t="shared" ca="1" si="838"/>
        <v>14</v>
      </c>
      <c r="C11842" s="45">
        <f t="shared" ca="1" si="839"/>
        <v>1</v>
      </c>
    </row>
    <row r="11843" spans="1:3" x14ac:dyDescent="0.35">
      <c r="A11843" s="6" t="s">
        <v>642</v>
      </c>
      <c r="B11843" s="8">
        <f t="shared" ca="1" si="838"/>
        <v>79</v>
      </c>
      <c r="C11843" s="45">
        <f t="shared" ca="1" si="839"/>
        <v>1</v>
      </c>
    </row>
    <row r="11844" spans="1:3" x14ac:dyDescent="0.35">
      <c r="A11844" s="6" t="s">
        <v>703</v>
      </c>
      <c r="B11844" s="8">
        <f t="shared" ca="1" si="838"/>
        <v>54</v>
      </c>
      <c r="C11844" s="45">
        <f t="shared" ca="1" si="839"/>
        <v>1</v>
      </c>
    </row>
    <row r="11845" spans="1:3" x14ac:dyDescent="0.35">
      <c r="A11845" s="6" t="s">
        <v>721</v>
      </c>
      <c r="B11845" s="8">
        <f t="shared" ca="1" si="838"/>
        <v>71</v>
      </c>
      <c r="C11845" s="45">
        <f t="shared" ca="1" si="839"/>
        <v>1</v>
      </c>
    </row>
    <row r="11846" spans="1:3" x14ac:dyDescent="0.35">
      <c r="A11846" s="6" t="s">
        <v>756</v>
      </c>
      <c r="B11846" s="8">
        <f t="shared" ca="1" si="838"/>
        <v>37</v>
      </c>
      <c r="C11846" s="45">
        <f t="shared" ca="1" si="839"/>
        <v>1</v>
      </c>
    </row>
    <row r="11847" spans="1:3" x14ac:dyDescent="0.35">
      <c r="A11847" s="6" t="s">
        <v>773</v>
      </c>
      <c r="B11847" s="8">
        <f t="shared" ca="1" si="838"/>
        <v>3</v>
      </c>
      <c r="C11847" s="45">
        <f t="shared" ca="1" si="839"/>
        <v>1</v>
      </c>
    </row>
    <row r="11848" spans="1:3" x14ac:dyDescent="0.35">
      <c r="A11848" s="6" t="s">
        <v>778</v>
      </c>
      <c r="B11848" s="8">
        <f t="shared" ca="1" si="838"/>
        <v>2</v>
      </c>
      <c r="C11848" s="45">
        <f t="shared" ca="1" si="839"/>
        <v>1</v>
      </c>
    </row>
    <row r="11849" spans="1:3" x14ac:dyDescent="0.35">
      <c r="A11849" s="6" t="s">
        <v>779</v>
      </c>
      <c r="B11849" s="8">
        <f t="shared" ca="1" si="838"/>
        <v>3</v>
      </c>
      <c r="C11849" s="45">
        <f t="shared" ca="1" si="839"/>
        <v>1</v>
      </c>
    </row>
    <row r="11850" spans="1:3" x14ac:dyDescent="0.35">
      <c r="A11850" s="6" t="s">
        <v>780</v>
      </c>
      <c r="B11850" s="8">
        <f t="shared" ca="1" si="838"/>
        <v>2</v>
      </c>
      <c r="C11850" s="45">
        <f t="shared" ca="1" si="839"/>
        <v>1</v>
      </c>
    </row>
    <row r="11851" spans="1:3" x14ac:dyDescent="0.35">
      <c r="A11851" s="6" t="s">
        <v>781</v>
      </c>
      <c r="B11851" s="8">
        <f t="shared" ca="1" si="838"/>
        <v>3</v>
      </c>
      <c r="C11851" s="45">
        <f t="shared" ca="1" si="839"/>
        <v>1</v>
      </c>
    </row>
    <row r="11852" spans="1:3" x14ac:dyDescent="0.35">
      <c r="A11852" s="6" t="s">
        <v>782</v>
      </c>
      <c r="B11852" s="8">
        <f t="shared" ca="1" si="838"/>
        <v>170</v>
      </c>
      <c r="C11852" s="45">
        <f t="shared" ca="1" si="839"/>
        <v>1</v>
      </c>
    </row>
    <row r="11853" spans="1:3" x14ac:dyDescent="0.35">
      <c r="A11853" s="6" t="s">
        <v>912</v>
      </c>
      <c r="B11853" s="8">
        <f t="shared" ca="1" si="838"/>
        <v>7</v>
      </c>
      <c r="C11853" s="45">
        <f t="shared" ca="1" si="839"/>
        <v>1</v>
      </c>
    </row>
    <row r="11854" spans="1:3" x14ac:dyDescent="0.35">
      <c r="A11854" s="6" t="s">
        <v>913</v>
      </c>
      <c r="B11854" s="8">
        <f t="shared" ca="1" si="838"/>
        <v>15</v>
      </c>
      <c r="C11854" s="45">
        <f t="shared" ca="1" si="839"/>
        <v>1</v>
      </c>
    </row>
    <row r="11855" spans="1:3" x14ac:dyDescent="0.35">
      <c r="A11855" s="6" t="s">
        <v>914</v>
      </c>
      <c r="B11855" s="8">
        <f t="shared" ca="1" si="838"/>
        <v>35</v>
      </c>
      <c r="C11855" s="45">
        <f t="shared" ca="1" si="839"/>
        <v>1</v>
      </c>
    </row>
    <row r="11856" spans="1:3" x14ac:dyDescent="0.35">
      <c r="A11856" s="6" t="s">
        <v>928</v>
      </c>
      <c r="B11856" s="8">
        <f t="shared" ca="1" si="838"/>
        <v>58</v>
      </c>
      <c r="C11856" s="45">
        <f t="shared" ca="1" si="839"/>
        <v>1</v>
      </c>
    </row>
    <row r="11857" spans="1:3" x14ac:dyDescent="0.35">
      <c r="A11857" s="6" t="s">
        <v>971</v>
      </c>
      <c r="B11857" s="8">
        <f t="shared" ca="1" si="838"/>
        <v>4</v>
      </c>
      <c r="C11857" s="45">
        <f t="shared" ca="1" si="839"/>
        <v>1</v>
      </c>
    </row>
    <row r="11858" spans="1:3" x14ac:dyDescent="0.35">
      <c r="A11858" s="6" t="s">
        <v>972</v>
      </c>
      <c r="B11858" s="8">
        <f t="shared" ca="1" si="838"/>
        <v>23</v>
      </c>
      <c r="C11858" s="45">
        <f t="shared" ca="1" si="839"/>
        <v>1</v>
      </c>
    </row>
    <row r="11859" spans="1:3" x14ac:dyDescent="0.35">
      <c r="A11859" s="6" t="s">
        <v>2956</v>
      </c>
      <c r="B11859" s="8">
        <f t="shared" ca="1" si="838"/>
        <v>64</v>
      </c>
      <c r="C11859" s="45">
        <f t="shared" ca="1" si="839"/>
        <v>1</v>
      </c>
    </row>
    <row r="11860" spans="1:3" x14ac:dyDescent="0.35">
      <c r="A11860" s="6" t="s">
        <v>1023</v>
      </c>
      <c r="B11860" s="8">
        <f t="shared" ca="1" si="838"/>
        <v>15</v>
      </c>
      <c r="C11860" s="45">
        <f t="shared" ca="1" si="839"/>
        <v>1</v>
      </c>
    </row>
    <row r="11861" spans="1:3" x14ac:dyDescent="0.35">
      <c r="A11861" s="6" t="s">
        <v>1027</v>
      </c>
      <c r="B11861" s="8">
        <f t="shared" ca="1" si="838"/>
        <v>8</v>
      </c>
      <c r="C11861" s="45">
        <f t="shared" ca="1" si="839"/>
        <v>1</v>
      </c>
    </row>
    <row r="11862" spans="1:3" x14ac:dyDescent="0.35">
      <c r="A11862" s="6" t="s">
        <v>1028</v>
      </c>
      <c r="B11862" s="8">
        <f t="shared" ca="1" si="838"/>
        <v>44</v>
      </c>
      <c r="C11862" s="45">
        <f t="shared" ca="1" si="839"/>
        <v>1</v>
      </c>
    </row>
    <row r="11863" spans="1:3" x14ac:dyDescent="0.35">
      <c r="A11863" s="6" t="s">
        <v>1031</v>
      </c>
      <c r="B11863" s="8">
        <f t="shared" ca="1" si="838"/>
        <v>108</v>
      </c>
      <c r="C11863" s="45">
        <f t="shared" ca="1" si="839"/>
        <v>1</v>
      </c>
    </row>
    <row r="11864" spans="1:3" x14ac:dyDescent="0.35">
      <c r="A11864" s="6" t="s">
        <v>1140</v>
      </c>
      <c r="B11864" s="8">
        <f t="shared" ca="1" si="838"/>
        <v>1</v>
      </c>
      <c r="C11864" s="45">
        <f t="shared" ca="1" si="839"/>
        <v>1</v>
      </c>
    </row>
    <row r="11865" spans="1:3" x14ac:dyDescent="0.35">
      <c r="A11865" s="6" t="s">
        <v>1141</v>
      </c>
      <c r="B11865" s="8">
        <f t="shared" ca="1" si="838"/>
        <v>1</v>
      </c>
      <c r="C11865" s="45">
        <f t="shared" ca="1" si="839"/>
        <v>1</v>
      </c>
    </row>
    <row r="11866" spans="1:3" x14ac:dyDescent="0.35">
      <c r="A11866" s="6" t="s">
        <v>1142</v>
      </c>
      <c r="B11866" s="8">
        <f t="shared" ca="1" si="838"/>
        <v>1</v>
      </c>
      <c r="C11866" s="45">
        <f t="shared" ca="1" si="839"/>
        <v>1</v>
      </c>
    </row>
    <row r="11867" spans="1:3" x14ac:dyDescent="0.35">
      <c r="A11867" s="6" t="s">
        <v>1143</v>
      </c>
      <c r="B11867" s="8">
        <f t="shared" ca="1" si="838"/>
        <v>44</v>
      </c>
      <c r="C11867" s="45">
        <f t="shared" ca="1" si="839"/>
        <v>1</v>
      </c>
    </row>
    <row r="11868" spans="1:3" x14ac:dyDescent="0.35">
      <c r="A11868" s="6" t="s">
        <v>1153</v>
      </c>
      <c r="B11868" s="8">
        <f t="shared" ca="1" si="838"/>
        <v>123</v>
      </c>
      <c r="C11868" s="45">
        <f t="shared" ca="1" si="839"/>
        <v>1</v>
      </c>
    </row>
    <row r="11869" spans="1:3" x14ac:dyDescent="0.35">
      <c r="A11869" s="6" t="s">
        <v>1234</v>
      </c>
      <c r="B11869" s="8">
        <f t="shared" ca="1" si="838"/>
        <v>262</v>
      </c>
      <c r="C11869" s="45">
        <f t="shared" ca="1" si="839"/>
        <v>1</v>
      </c>
    </row>
    <row r="11870" spans="1:3" x14ac:dyDescent="0.35">
      <c r="A11870" s="6" t="s">
        <v>2960</v>
      </c>
      <c r="B11870" s="8">
        <f t="shared" ca="1" si="838"/>
        <v>29</v>
      </c>
      <c r="C11870" s="45">
        <f t="shared" ca="1" si="839"/>
        <v>1</v>
      </c>
    </row>
    <row r="11871" spans="1:3" x14ac:dyDescent="0.35">
      <c r="A11871" s="6" t="s">
        <v>2961</v>
      </c>
      <c r="B11871" s="8">
        <f t="shared" ca="1" si="838"/>
        <v>4</v>
      </c>
      <c r="C11871" s="45">
        <f t="shared" ca="1" si="839"/>
        <v>1</v>
      </c>
    </row>
    <row r="11872" spans="1:3" x14ac:dyDescent="0.35">
      <c r="A11872" s="6" t="s">
        <v>1283</v>
      </c>
      <c r="B11872" s="8">
        <f t="shared" ca="1" si="838"/>
        <v>57</v>
      </c>
      <c r="C11872" s="45">
        <f t="shared" ca="1" si="839"/>
        <v>1</v>
      </c>
    </row>
    <row r="11873" spans="1:3" x14ac:dyDescent="0.35">
      <c r="A11873" s="6" t="s">
        <v>1306</v>
      </c>
      <c r="B11873" s="8">
        <f t="shared" ca="1" si="838"/>
        <v>47</v>
      </c>
      <c r="C11873" s="45">
        <f t="shared" ca="1" si="839"/>
        <v>1</v>
      </c>
    </row>
    <row r="11874" spans="1:3" x14ac:dyDescent="0.35">
      <c r="A11874" s="6" t="s">
        <v>1309</v>
      </c>
      <c r="B11874" s="8">
        <f t="shared" ca="1" si="838"/>
        <v>59</v>
      </c>
      <c r="C11874" s="45">
        <f t="shared" ca="1" si="839"/>
        <v>1</v>
      </c>
    </row>
    <row r="11875" spans="1:3" x14ac:dyDescent="0.35">
      <c r="A11875" s="6" t="s">
        <v>2962</v>
      </c>
      <c r="B11875" s="8">
        <f t="shared" ca="1" si="838"/>
        <v>14</v>
      </c>
      <c r="C11875" s="45">
        <f t="shared" ca="1" si="839"/>
        <v>1</v>
      </c>
    </row>
    <row r="11876" spans="1:3" x14ac:dyDescent="0.35">
      <c r="A11876" s="6" t="s">
        <v>1312</v>
      </c>
      <c r="B11876" s="8">
        <f t="shared" ca="1" si="838"/>
        <v>34</v>
      </c>
      <c r="C11876" s="45">
        <f t="shared" ca="1" si="839"/>
        <v>1</v>
      </c>
    </row>
    <row r="11877" spans="1:3" x14ac:dyDescent="0.35">
      <c r="A11877" s="6" t="s">
        <v>1320</v>
      </c>
      <c r="B11877" s="8">
        <f t="shared" ca="1" si="838"/>
        <v>30</v>
      </c>
      <c r="C11877" s="45">
        <f t="shared" ca="1" si="839"/>
        <v>1</v>
      </c>
    </row>
    <row r="11878" spans="1:3" x14ac:dyDescent="0.35">
      <c r="A11878" s="6" t="s">
        <v>1326</v>
      </c>
      <c r="B11878" s="8">
        <f t="shared" ca="1" si="838"/>
        <v>128</v>
      </c>
      <c r="C11878" s="45">
        <f t="shared" ca="1" si="839"/>
        <v>1</v>
      </c>
    </row>
    <row r="11879" spans="1:3" x14ac:dyDescent="0.35">
      <c r="A11879" s="6" t="s">
        <v>1379</v>
      </c>
      <c r="B11879" s="8">
        <f t="shared" ca="1" si="838"/>
        <v>40</v>
      </c>
      <c r="C11879" s="45">
        <f t="shared" ca="1" si="839"/>
        <v>1</v>
      </c>
    </row>
    <row r="11880" spans="1:3" x14ac:dyDescent="0.35">
      <c r="A11880" s="6" t="s">
        <v>2959</v>
      </c>
      <c r="B11880" s="8">
        <f t="shared" ca="1" si="838"/>
        <v>10</v>
      </c>
      <c r="C11880" s="45">
        <f t="shared" ca="1" si="839"/>
        <v>1</v>
      </c>
    </row>
    <row r="11881" spans="1:3" x14ac:dyDescent="0.35">
      <c r="A11881" s="6" t="s">
        <v>1389</v>
      </c>
      <c r="B11881" s="8">
        <f t="shared" ca="1" si="838"/>
        <v>88</v>
      </c>
      <c r="C11881" s="45">
        <f t="shared" ca="1" si="839"/>
        <v>1</v>
      </c>
    </row>
    <row r="11882" spans="1:3" x14ac:dyDescent="0.35">
      <c r="A11882" s="6" t="s">
        <v>1420</v>
      </c>
      <c r="B11882" s="8">
        <f t="shared" ca="1" si="838"/>
        <v>19</v>
      </c>
      <c r="C11882" s="45">
        <f t="shared" ca="1" si="839"/>
        <v>1</v>
      </c>
    </row>
    <row r="11883" spans="1:3" x14ac:dyDescent="0.35">
      <c r="A11883" s="6" t="s">
        <v>1422</v>
      </c>
      <c r="B11883" s="8">
        <f t="shared" ca="1" si="838"/>
        <v>98</v>
      </c>
      <c r="C11883" s="45">
        <f t="shared" ca="1" si="839"/>
        <v>1</v>
      </c>
    </row>
    <row r="11884" spans="1:3" x14ac:dyDescent="0.35">
      <c r="A11884" s="6" t="s">
        <v>1449</v>
      </c>
      <c r="B11884" s="8">
        <f t="shared" ca="1" si="838"/>
        <v>11</v>
      </c>
      <c r="C11884" s="45">
        <f t="shared" ca="1" si="839"/>
        <v>1</v>
      </c>
    </row>
    <row r="11885" spans="1:3" x14ac:dyDescent="0.35">
      <c r="A11885" s="6" t="s">
        <v>1450</v>
      </c>
      <c r="B11885" s="8">
        <f t="shared" ca="1" si="838"/>
        <v>69</v>
      </c>
      <c r="C11885" s="45">
        <f t="shared" ca="1" si="839"/>
        <v>1</v>
      </c>
    </row>
    <row r="11886" spans="1:3" x14ac:dyDescent="0.35">
      <c r="A11886" s="6" t="s">
        <v>1451</v>
      </c>
      <c r="B11886" s="8">
        <f t="shared" ca="1" si="838"/>
        <v>57</v>
      </c>
      <c r="C11886" s="45">
        <f t="shared" ca="1" si="839"/>
        <v>1</v>
      </c>
    </row>
    <row r="11887" spans="1:3" x14ac:dyDescent="0.35">
      <c r="A11887" s="6" t="s">
        <v>1460</v>
      </c>
      <c r="B11887" s="8">
        <f t="shared" ca="1" si="838"/>
        <v>99</v>
      </c>
      <c r="C11887" s="45">
        <f t="shared" ca="1" si="839"/>
        <v>1</v>
      </c>
    </row>
    <row r="11888" spans="1:3" x14ac:dyDescent="0.35">
      <c r="A11888" s="6" t="s">
        <v>1503</v>
      </c>
      <c r="B11888" s="8">
        <f t="shared" ca="1" si="838"/>
        <v>93</v>
      </c>
      <c r="C11888" s="45">
        <f t="shared" ca="1" si="839"/>
        <v>1</v>
      </c>
    </row>
    <row r="11889" spans="1:3" x14ac:dyDescent="0.35">
      <c r="A11889" s="6" t="s">
        <v>1526</v>
      </c>
      <c r="B11889" s="8">
        <f t="shared" ref="B11889:B11952" ca="1" si="840">SUMPRODUCT(SUBTOTAL(3,OFFSET($A$19:$A$11816,ROW($A$19:$A$11816)-MIN(ROW($A$19:$A$11816)),,1)),ISNUMBER(SEARCH(A11889,$A$19:$A$11816))+0)</f>
        <v>27</v>
      </c>
      <c r="C11889" s="45">
        <f t="shared" ca="1" si="839"/>
        <v>1</v>
      </c>
    </row>
    <row r="11890" spans="1:3" x14ac:dyDescent="0.35">
      <c r="A11890" s="6" t="s">
        <v>1528</v>
      </c>
      <c r="B11890" s="8">
        <f t="shared" ca="1" si="840"/>
        <v>37</v>
      </c>
      <c r="C11890" s="45">
        <f t="shared" ref="C11890:C11953" ca="1" si="841">IF(OR(B11890&gt;0,$H$11824="Y"),1,"")</f>
        <v>1</v>
      </c>
    </row>
    <row r="11891" spans="1:3" x14ac:dyDescent="0.35">
      <c r="A11891" s="6" t="s">
        <v>1529</v>
      </c>
      <c r="B11891" s="8">
        <f t="shared" ca="1" si="840"/>
        <v>35</v>
      </c>
      <c r="C11891" s="45">
        <f t="shared" ca="1" si="841"/>
        <v>1</v>
      </c>
    </row>
    <row r="11892" spans="1:3" x14ac:dyDescent="0.35">
      <c r="A11892" s="6" t="s">
        <v>1536</v>
      </c>
      <c r="B11892" s="8">
        <f t="shared" ca="1" si="840"/>
        <v>77</v>
      </c>
      <c r="C11892" s="45">
        <f t="shared" ca="1" si="841"/>
        <v>1</v>
      </c>
    </row>
    <row r="11893" spans="1:3" x14ac:dyDescent="0.35">
      <c r="A11893" s="6" t="s">
        <v>1564</v>
      </c>
      <c r="B11893" s="8">
        <f t="shared" ca="1" si="840"/>
        <v>11</v>
      </c>
      <c r="C11893" s="45">
        <f t="shared" ca="1" si="841"/>
        <v>1</v>
      </c>
    </row>
    <row r="11894" spans="1:3" x14ac:dyDescent="0.35">
      <c r="A11894" s="6" t="s">
        <v>1569</v>
      </c>
      <c r="B11894" s="8">
        <f t="shared" ca="1" si="840"/>
        <v>48</v>
      </c>
      <c r="C11894" s="45">
        <f t="shared" ca="1" si="841"/>
        <v>1</v>
      </c>
    </row>
    <row r="11895" spans="1:3" x14ac:dyDescent="0.35">
      <c r="A11895" s="6" t="s">
        <v>1587</v>
      </c>
      <c r="B11895" s="8">
        <f t="shared" ca="1" si="840"/>
        <v>64</v>
      </c>
      <c r="C11895" s="45">
        <f t="shared" ca="1" si="841"/>
        <v>1</v>
      </c>
    </row>
    <row r="11896" spans="1:3" x14ac:dyDescent="0.35">
      <c r="A11896" s="6" t="s">
        <v>1595</v>
      </c>
      <c r="B11896" s="8">
        <f t="shared" ca="1" si="840"/>
        <v>53</v>
      </c>
      <c r="C11896" s="45">
        <f t="shared" ca="1" si="841"/>
        <v>1</v>
      </c>
    </row>
    <row r="11897" spans="1:3" x14ac:dyDescent="0.35">
      <c r="A11897" s="6" t="s">
        <v>1602</v>
      </c>
      <c r="B11897" s="8">
        <f t="shared" ca="1" si="840"/>
        <v>26</v>
      </c>
      <c r="C11897" s="45">
        <f t="shared" ca="1" si="841"/>
        <v>1</v>
      </c>
    </row>
    <row r="11898" spans="1:3" x14ac:dyDescent="0.35">
      <c r="A11898" s="6" t="s">
        <v>1603</v>
      </c>
      <c r="B11898" s="8">
        <f t="shared" ca="1" si="840"/>
        <v>332</v>
      </c>
      <c r="C11898" s="45">
        <f t="shared" ca="1" si="841"/>
        <v>1</v>
      </c>
    </row>
    <row r="11899" spans="1:3" x14ac:dyDescent="0.35">
      <c r="A11899" s="6" t="s">
        <v>1678</v>
      </c>
      <c r="B11899" s="8">
        <f t="shared" ca="1" si="840"/>
        <v>19</v>
      </c>
      <c r="C11899" s="45">
        <f t="shared" ca="1" si="841"/>
        <v>1</v>
      </c>
    </row>
    <row r="11900" spans="1:3" x14ac:dyDescent="0.35">
      <c r="A11900" s="6" t="s">
        <v>1683</v>
      </c>
      <c r="B11900" s="8">
        <f t="shared" ca="1" si="840"/>
        <v>31</v>
      </c>
      <c r="C11900" s="45">
        <f t="shared" ca="1" si="841"/>
        <v>1</v>
      </c>
    </row>
    <row r="11901" spans="1:3" x14ac:dyDescent="0.35">
      <c r="A11901" s="6" t="s">
        <v>1688</v>
      </c>
      <c r="B11901" s="8">
        <f t="shared" ca="1" si="840"/>
        <v>2</v>
      </c>
      <c r="C11901" s="45">
        <f t="shared" ca="1" si="841"/>
        <v>1</v>
      </c>
    </row>
    <row r="11902" spans="1:3" x14ac:dyDescent="0.35">
      <c r="A11902" s="6" t="s">
        <v>1690</v>
      </c>
      <c r="B11902" s="8">
        <f t="shared" ca="1" si="840"/>
        <v>54</v>
      </c>
      <c r="C11902" s="45">
        <f t="shared" ca="1" si="841"/>
        <v>1</v>
      </c>
    </row>
    <row r="11903" spans="1:3" x14ac:dyDescent="0.35">
      <c r="A11903" s="6" t="s">
        <v>1698</v>
      </c>
      <c r="B11903" s="8">
        <f t="shared" ca="1" si="840"/>
        <v>44</v>
      </c>
      <c r="C11903" s="45">
        <f t="shared" ca="1" si="841"/>
        <v>1</v>
      </c>
    </row>
    <row r="11904" spans="1:3" x14ac:dyDescent="0.35">
      <c r="A11904" s="6" t="s">
        <v>1702</v>
      </c>
      <c r="B11904" s="8">
        <f t="shared" ca="1" si="840"/>
        <v>23</v>
      </c>
      <c r="C11904" s="45">
        <f t="shared" ca="1" si="841"/>
        <v>1</v>
      </c>
    </row>
    <row r="11905" spans="1:3" x14ac:dyDescent="0.35">
      <c r="A11905" s="6" t="s">
        <v>1705</v>
      </c>
      <c r="B11905" s="8">
        <f t="shared" ca="1" si="840"/>
        <v>124</v>
      </c>
      <c r="C11905" s="45">
        <f t="shared" ca="1" si="841"/>
        <v>1</v>
      </c>
    </row>
    <row r="11906" spans="1:3" x14ac:dyDescent="0.35">
      <c r="A11906" s="6" t="s">
        <v>1716</v>
      </c>
      <c r="B11906" s="8">
        <f t="shared" ca="1" si="840"/>
        <v>69</v>
      </c>
      <c r="C11906" s="45">
        <f t="shared" ca="1" si="841"/>
        <v>1</v>
      </c>
    </row>
    <row r="11907" spans="1:3" x14ac:dyDescent="0.35">
      <c r="A11907" s="6" t="s">
        <v>1720</v>
      </c>
      <c r="B11907" s="8">
        <f t="shared" ca="1" si="840"/>
        <v>1</v>
      </c>
      <c r="C11907" s="45">
        <f t="shared" ca="1" si="841"/>
        <v>1</v>
      </c>
    </row>
    <row r="11908" spans="1:3" x14ac:dyDescent="0.35">
      <c r="A11908" s="6" t="s">
        <v>1721</v>
      </c>
      <c r="B11908" s="8">
        <f t="shared" ca="1" si="840"/>
        <v>103</v>
      </c>
      <c r="C11908" s="45">
        <f t="shared" ca="1" si="841"/>
        <v>1</v>
      </c>
    </row>
    <row r="11909" spans="1:3" x14ac:dyDescent="0.35">
      <c r="A11909" s="6" t="s">
        <v>1722</v>
      </c>
      <c r="B11909" s="8">
        <f t="shared" ca="1" si="840"/>
        <v>38</v>
      </c>
      <c r="C11909" s="45">
        <f t="shared" ca="1" si="841"/>
        <v>1</v>
      </c>
    </row>
    <row r="11910" spans="1:3" x14ac:dyDescent="0.35">
      <c r="A11910" s="6" t="s">
        <v>1725</v>
      </c>
      <c r="B11910" s="8">
        <f t="shared" ca="1" si="840"/>
        <v>43</v>
      </c>
      <c r="C11910" s="45">
        <f t="shared" ca="1" si="841"/>
        <v>1</v>
      </c>
    </row>
    <row r="11911" spans="1:3" x14ac:dyDescent="0.35">
      <c r="A11911" s="6" t="s">
        <v>1732</v>
      </c>
      <c r="B11911" s="8">
        <f t="shared" ca="1" si="840"/>
        <v>5</v>
      </c>
      <c r="C11911" s="45">
        <f t="shared" ca="1" si="841"/>
        <v>1</v>
      </c>
    </row>
    <row r="11912" spans="1:3" x14ac:dyDescent="0.35">
      <c r="A11912" s="6" t="s">
        <v>1733</v>
      </c>
      <c r="B11912" s="8">
        <f t="shared" ca="1" si="840"/>
        <v>22</v>
      </c>
      <c r="C11912" s="45">
        <f t="shared" ca="1" si="841"/>
        <v>1</v>
      </c>
    </row>
    <row r="11913" spans="1:3" x14ac:dyDescent="0.35">
      <c r="A11913" s="6" t="s">
        <v>1734</v>
      </c>
      <c r="B11913" s="8">
        <f t="shared" ca="1" si="840"/>
        <v>25</v>
      </c>
      <c r="C11913" s="45">
        <f t="shared" ca="1" si="841"/>
        <v>1</v>
      </c>
    </row>
    <row r="11914" spans="1:3" x14ac:dyDescent="0.35">
      <c r="A11914" s="6" t="s">
        <v>1735</v>
      </c>
      <c r="B11914" s="8">
        <f t="shared" ca="1" si="840"/>
        <v>125</v>
      </c>
      <c r="C11914" s="45">
        <f t="shared" ca="1" si="841"/>
        <v>1</v>
      </c>
    </row>
    <row r="11915" spans="1:3" x14ac:dyDescent="0.35">
      <c r="A11915" s="6" t="s">
        <v>1736</v>
      </c>
      <c r="B11915" s="8">
        <f t="shared" ca="1" si="840"/>
        <v>27</v>
      </c>
      <c r="C11915" s="45">
        <f t="shared" ca="1" si="841"/>
        <v>1</v>
      </c>
    </row>
    <row r="11916" spans="1:3" x14ac:dyDescent="0.35">
      <c r="A11916" s="6" t="s">
        <v>1738</v>
      </c>
      <c r="B11916" s="8">
        <f t="shared" ca="1" si="840"/>
        <v>13</v>
      </c>
      <c r="C11916" s="45">
        <f t="shared" ca="1" si="841"/>
        <v>1</v>
      </c>
    </row>
    <row r="11917" spans="1:3" x14ac:dyDescent="0.35">
      <c r="A11917" s="6" t="s">
        <v>1743</v>
      </c>
      <c r="B11917" s="8">
        <f t="shared" ca="1" si="840"/>
        <v>8</v>
      </c>
      <c r="C11917" s="45">
        <f t="shared" ca="1" si="841"/>
        <v>1</v>
      </c>
    </row>
    <row r="11918" spans="1:3" x14ac:dyDescent="0.35">
      <c r="A11918" s="6" t="s">
        <v>1744</v>
      </c>
      <c r="B11918" s="8">
        <f t="shared" ca="1" si="840"/>
        <v>14</v>
      </c>
      <c r="C11918" s="45">
        <f t="shared" ca="1" si="841"/>
        <v>1</v>
      </c>
    </row>
    <row r="11919" spans="1:3" x14ac:dyDescent="0.35">
      <c r="A11919" s="6" t="s">
        <v>1745</v>
      </c>
      <c r="B11919" s="8">
        <f t="shared" ca="1" si="840"/>
        <v>18</v>
      </c>
      <c r="C11919" s="45">
        <f t="shared" ca="1" si="841"/>
        <v>1</v>
      </c>
    </row>
    <row r="11920" spans="1:3" x14ac:dyDescent="0.35">
      <c r="A11920" s="6" t="s">
        <v>1748</v>
      </c>
      <c r="B11920" s="8">
        <f t="shared" ca="1" si="840"/>
        <v>73</v>
      </c>
      <c r="C11920" s="45">
        <f t="shared" ca="1" si="841"/>
        <v>1</v>
      </c>
    </row>
    <row r="11921" spans="1:3" x14ac:dyDescent="0.35">
      <c r="A11921" s="6" t="s">
        <v>1754</v>
      </c>
      <c r="B11921" s="8">
        <f t="shared" ca="1" si="840"/>
        <v>88</v>
      </c>
      <c r="C11921" s="45">
        <f t="shared" ca="1" si="841"/>
        <v>1</v>
      </c>
    </row>
    <row r="11922" spans="1:3" x14ac:dyDescent="0.35">
      <c r="A11922" s="6" t="s">
        <v>1765</v>
      </c>
      <c r="B11922" s="8">
        <f t="shared" ca="1" si="840"/>
        <v>171</v>
      </c>
      <c r="C11922" s="45">
        <f t="shared" ca="1" si="841"/>
        <v>1</v>
      </c>
    </row>
    <row r="11923" spans="1:3" x14ac:dyDescent="0.35">
      <c r="A11923" s="6" t="s">
        <v>1846</v>
      </c>
      <c r="B11923" s="8">
        <f t="shared" ca="1" si="840"/>
        <v>81</v>
      </c>
      <c r="C11923" s="45">
        <f t="shared" ca="1" si="841"/>
        <v>1</v>
      </c>
    </row>
    <row r="11924" spans="1:3" x14ac:dyDescent="0.35">
      <c r="A11924" s="6" t="s">
        <v>1879</v>
      </c>
      <c r="B11924" s="8">
        <f t="shared" ca="1" si="840"/>
        <v>16</v>
      </c>
      <c r="C11924" s="45">
        <f t="shared" ca="1" si="841"/>
        <v>1</v>
      </c>
    </row>
    <row r="11925" spans="1:3" x14ac:dyDescent="0.35">
      <c r="A11925" s="6" t="s">
        <v>1883</v>
      </c>
      <c r="B11925" s="8">
        <f t="shared" ca="1" si="840"/>
        <v>141</v>
      </c>
      <c r="C11925" s="45">
        <f t="shared" ca="1" si="841"/>
        <v>1</v>
      </c>
    </row>
    <row r="11926" spans="1:3" x14ac:dyDescent="0.35">
      <c r="A11926" s="6" t="s">
        <v>1895</v>
      </c>
      <c r="B11926" s="8">
        <f t="shared" ca="1" si="840"/>
        <v>24</v>
      </c>
      <c r="C11926" s="45">
        <f t="shared" ca="1" si="841"/>
        <v>1</v>
      </c>
    </row>
    <row r="11927" spans="1:3" x14ac:dyDescent="0.35">
      <c r="A11927" s="6" t="s">
        <v>1896</v>
      </c>
      <c r="B11927" s="8">
        <f t="shared" ca="1" si="840"/>
        <v>49</v>
      </c>
      <c r="C11927" s="45">
        <f t="shared" ca="1" si="841"/>
        <v>1</v>
      </c>
    </row>
    <row r="11928" spans="1:3" x14ac:dyDescent="0.35">
      <c r="A11928" s="6" t="s">
        <v>1903</v>
      </c>
      <c r="B11928" s="8">
        <f t="shared" ca="1" si="840"/>
        <v>172</v>
      </c>
      <c r="C11928" s="45">
        <f t="shared" ca="1" si="841"/>
        <v>1</v>
      </c>
    </row>
    <row r="11929" spans="1:3" x14ac:dyDescent="0.35">
      <c r="A11929" s="6" t="s">
        <v>1933</v>
      </c>
      <c r="B11929" s="8">
        <f t="shared" ca="1" si="840"/>
        <v>4</v>
      </c>
      <c r="C11929" s="45">
        <f t="shared" ca="1" si="841"/>
        <v>1</v>
      </c>
    </row>
    <row r="11930" spans="1:3" x14ac:dyDescent="0.35">
      <c r="A11930" s="6" t="s">
        <v>1934</v>
      </c>
      <c r="B11930" s="8">
        <f t="shared" ca="1" si="840"/>
        <v>132</v>
      </c>
      <c r="C11930" s="45">
        <f t="shared" ca="1" si="841"/>
        <v>1</v>
      </c>
    </row>
    <row r="11931" spans="1:3" x14ac:dyDescent="0.35">
      <c r="A11931" s="6" t="s">
        <v>1984</v>
      </c>
      <c r="B11931" s="8">
        <f t="shared" ca="1" si="840"/>
        <v>13</v>
      </c>
      <c r="C11931" s="45">
        <f t="shared" ca="1" si="841"/>
        <v>1</v>
      </c>
    </row>
    <row r="11932" spans="1:3" x14ac:dyDescent="0.35">
      <c r="A11932" s="6" t="s">
        <v>1985</v>
      </c>
      <c r="B11932" s="8">
        <f t="shared" ca="1" si="840"/>
        <v>20</v>
      </c>
      <c r="C11932" s="45">
        <f t="shared" ca="1" si="841"/>
        <v>1</v>
      </c>
    </row>
    <row r="11933" spans="1:3" x14ac:dyDescent="0.35">
      <c r="A11933" s="6" t="s">
        <v>1988</v>
      </c>
      <c r="B11933" s="8">
        <f t="shared" ca="1" si="840"/>
        <v>51</v>
      </c>
      <c r="C11933" s="45">
        <f t="shared" ca="1" si="841"/>
        <v>1</v>
      </c>
    </row>
    <row r="11934" spans="1:3" x14ac:dyDescent="0.35">
      <c r="A11934" s="6" t="s">
        <v>1991</v>
      </c>
      <c r="B11934" s="8">
        <f t="shared" ca="1" si="840"/>
        <v>27</v>
      </c>
      <c r="C11934" s="45">
        <f t="shared" ca="1" si="841"/>
        <v>1</v>
      </c>
    </row>
    <row r="11935" spans="1:3" x14ac:dyDescent="0.35">
      <c r="A11935" s="6" t="s">
        <v>2963</v>
      </c>
      <c r="B11935" s="8">
        <f t="shared" ca="1" si="840"/>
        <v>8</v>
      </c>
      <c r="C11935" s="45">
        <f t="shared" ca="1" si="841"/>
        <v>1</v>
      </c>
    </row>
    <row r="11936" spans="1:3" x14ac:dyDescent="0.35">
      <c r="A11936" s="6" t="s">
        <v>2964</v>
      </c>
      <c r="B11936" s="8">
        <f t="shared" ca="1" si="840"/>
        <v>184</v>
      </c>
      <c r="C11936" s="45">
        <f t="shared" ca="1" si="841"/>
        <v>1</v>
      </c>
    </row>
    <row r="11937" spans="1:3" x14ac:dyDescent="0.35">
      <c r="A11937" s="6" t="s">
        <v>2022</v>
      </c>
      <c r="B11937" s="8">
        <f t="shared" ca="1" si="840"/>
        <v>23</v>
      </c>
      <c r="C11937" s="45">
        <f t="shared" ca="1" si="841"/>
        <v>1</v>
      </c>
    </row>
    <row r="11938" spans="1:3" x14ac:dyDescent="0.35">
      <c r="A11938" s="6" t="s">
        <v>2024</v>
      </c>
      <c r="B11938" s="8">
        <f t="shared" ca="1" si="840"/>
        <v>15</v>
      </c>
      <c r="C11938" s="45">
        <f t="shared" ca="1" si="841"/>
        <v>1</v>
      </c>
    </row>
    <row r="11939" spans="1:3" x14ac:dyDescent="0.35">
      <c r="A11939" s="6" t="s">
        <v>2029</v>
      </c>
      <c r="B11939" s="8">
        <f t="shared" ca="1" si="840"/>
        <v>2</v>
      </c>
      <c r="C11939" s="45">
        <f t="shared" ca="1" si="841"/>
        <v>1</v>
      </c>
    </row>
    <row r="11940" spans="1:3" x14ac:dyDescent="0.35">
      <c r="A11940" s="6" t="s">
        <v>2030</v>
      </c>
      <c r="B11940" s="8">
        <f t="shared" ca="1" si="840"/>
        <v>53</v>
      </c>
      <c r="C11940" s="45">
        <f t="shared" ca="1" si="841"/>
        <v>1</v>
      </c>
    </row>
    <row r="11941" spans="1:3" x14ac:dyDescent="0.35">
      <c r="A11941" s="6" t="s">
        <v>2034</v>
      </c>
      <c r="B11941" s="8">
        <f t="shared" ca="1" si="840"/>
        <v>70</v>
      </c>
      <c r="C11941" s="45">
        <f t="shared" ca="1" si="841"/>
        <v>1</v>
      </c>
    </row>
    <row r="11942" spans="1:3" x14ac:dyDescent="0.35">
      <c r="A11942" s="6" t="s">
        <v>2045</v>
      </c>
      <c r="B11942" s="8">
        <f t="shared" ca="1" si="840"/>
        <v>3</v>
      </c>
      <c r="C11942" s="45">
        <f t="shared" ca="1" si="841"/>
        <v>1</v>
      </c>
    </row>
    <row r="11943" spans="1:3" x14ac:dyDescent="0.35">
      <c r="A11943" s="6" t="s">
        <v>2046</v>
      </c>
      <c r="B11943" s="8">
        <f t="shared" ca="1" si="840"/>
        <v>59</v>
      </c>
      <c r="C11943" s="45">
        <f t="shared" ca="1" si="841"/>
        <v>1</v>
      </c>
    </row>
    <row r="11944" spans="1:3" x14ac:dyDescent="0.35">
      <c r="A11944" s="6" t="s">
        <v>2049</v>
      </c>
      <c r="B11944" s="8">
        <f t="shared" ca="1" si="840"/>
        <v>37</v>
      </c>
      <c r="C11944" s="45">
        <f t="shared" ca="1" si="841"/>
        <v>1</v>
      </c>
    </row>
    <row r="11945" spans="1:3" x14ac:dyDescent="0.35">
      <c r="A11945" s="6" t="s">
        <v>2050</v>
      </c>
      <c r="B11945" s="8">
        <f t="shared" ca="1" si="840"/>
        <v>117</v>
      </c>
      <c r="C11945" s="45">
        <f t="shared" ca="1" si="841"/>
        <v>1</v>
      </c>
    </row>
    <row r="11946" spans="1:3" x14ac:dyDescent="0.35">
      <c r="A11946" s="6" t="s">
        <v>2965</v>
      </c>
      <c r="B11946" s="8">
        <f t="shared" ca="1" si="840"/>
        <v>14</v>
      </c>
      <c r="C11946" s="45">
        <f t="shared" ca="1" si="841"/>
        <v>1</v>
      </c>
    </row>
    <row r="11947" spans="1:3" x14ac:dyDescent="0.35">
      <c r="A11947" s="6" t="s">
        <v>2057</v>
      </c>
      <c r="B11947" s="8">
        <f t="shared" ca="1" si="840"/>
        <v>31</v>
      </c>
      <c r="C11947" s="45">
        <f t="shared" ca="1" si="841"/>
        <v>1</v>
      </c>
    </row>
    <row r="11948" spans="1:3" x14ac:dyDescent="0.35">
      <c r="A11948" s="6" t="s">
        <v>2058</v>
      </c>
      <c r="B11948" s="8">
        <f t="shared" ca="1" si="840"/>
        <v>8</v>
      </c>
      <c r="C11948" s="45">
        <f t="shared" ca="1" si="841"/>
        <v>1</v>
      </c>
    </row>
    <row r="11949" spans="1:3" x14ac:dyDescent="0.35">
      <c r="A11949" s="6" t="s">
        <v>2065</v>
      </c>
      <c r="B11949" s="8">
        <f t="shared" ca="1" si="840"/>
        <v>80</v>
      </c>
      <c r="C11949" s="45">
        <f t="shared" ca="1" si="841"/>
        <v>1</v>
      </c>
    </row>
    <row r="11950" spans="1:3" x14ac:dyDescent="0.35">
      <c r="A11950" s="6" t="s">
        <v>2074</v>
      </c>
      <c r="B11950" s="8">
        <f t="shared" ca="1" si="840"/>
        <v>23</v>
      </c>
      <c r="C11950" s="45">
        <f t="shared" ca="1" si="841"/>
        <v>1</v>
      </c>
    </row>
    <row r="11951" spans="1:3" x14ac:dyDescent="0.35">
      <c r="A11951" s="6" t="s">
        <v>2075</v>
      </c>
      <c r="B11951" s="8">
        <f t="shared" ca="1" si="840"/>
        <v>13</v>
      </c>
      <c r="C11951" s="45">
        <f t="shared" ca="1" si="841"/>
        <v>1</v>
      </c>
    </row>
    <row r="11952" spans="1:3" x14ac:dyDescent="0.35">
      <c r="A11952" s="6" t="s">
        <v>2076</v>
      </c>
      <c r="B11952" s="8">
        <f t="shared" ca="1" si="840"/>
        <v>113</v>
      </c>
      <c r="C11952" s="45">
        <f t="shared" ca="1" si="841"/>
        <v>1</v>
      </c>
    </row>
    <row r="11953" spans="1:3" x14ac:dyDescent="0.35">
      <c r="A11953" s="6" t="s">
        <v>2082</v>
      </c>
      <c r="B11953" s="8">
        <f t="shared" ref="B11953:B12016" ca="1" si="842">SUMPRODUCT(SUBTOTAL(3,OFFSET($A$19:$A$11816,ROW($A$19:$A$11816)-MIN(ROW($A$19:$A$11816)),,1)),ISNUMBER(SEARCH(A11953,$A$19:$A$11816))+0)</f>
        <v>10</v>
      </c>
      <c r="C11953" s="45">
        <f t="shared" ca="1" si="841"/>
        <v>1</v>
      </c>
    </row>
    <row r="11954" spans="1:3" x14ac:dyDescent="0.35">
      <c r="A11954" s="6" t="s">
        <v>2083</v>
      </c>
      <c r="B11954" s="8">
        <f t="shared" ca="1" si="842"/>
        <v>13</v>
      </c>
      <c r="C11954" s="45">
        <f t="shared" ref="C11954:C12017" ca="1" si="843">IF(OR(B11954&gt;0,$H$11824="Y"),1,"")</f>
        <v>1</v>
      </c>
    </row>
    <row r="11955" spans="1:3" x14ac:dyDescent="0.35">
      <c r="A11955" s="6" t="s">
        <v>2084</v>
      </c>
      <c r="B11955" s="8">
        <f t="shared" ca="1" si="842"/>
        <v>105</v>
      </c>
      <c r="C11955" s="45">
        <f t="shared" ca="1" si="843"/>
        <v>1</v>
      </c>
    </row>
    <row r="11956" spans="1:3" x14ac:dyDescent="0.35">
      <c r="A11956" s="6" t="s">
        <v>2101</v>
      </c>
      <c r="B11956" s="8">
        <f t="shared" ca="1" si="842"/>
        <v>30</v>
      </c>
      <c r="C11956" s="45">
        <f t="shared" ca="1" si="843"/>
        <v>1</v>
      </c>
    </row>
    <row r="11957" spans="1:3" x14ac:dyDescent="0.35">
      <c r="A11957" s="6" t="s">
        <v>2105</v>
      </c>
      <c r="B11957" s="8">
        <f t="shared" ca="1" si="842"/>
        <v>10</v>
      </c>
      <c r="C11957" s="45">
        <f t="shared" ca="1" si="843"/>
        <v>1</v>
      </c>
    </row>
    <row r="11958" spans="1:3" x14ac:dyDescent="0.35">
      <c r="A11958" s="6" t="s">
        <v>2106</v>
      </c>
      <c r="B11958" s="8">
        <f t="shared" ca="1" si="842"/>
        <v>158</v>
      </c>
      <c r="C11958" s="45">
        <f t="shared" ca="1" si="843"/>
        <v>1</v>
      </c>
    </row>
    <row r="11959" spans="1:3" x14ac:dyDescent="0.35">
      <c r="A11959" s="6" t="s">
        <v>2966</v>
      </c>
      <c r="B11959" s="8">
        <f t="shared" ca="1" si="842"/>
        <v>16</v>
      </c>
      <c r="C11959" s="45">
        <f t="shared" ca="1" si="843"/>
        <v>1</v>
      </c>
    </row>
    <row r="11960" spans="1:3" x14ac:dyDescent="0.35">
      <c r="A11960" s="6" t="s">
        <v>2967</v>
      </c>
      <c r="B11960" s="8">
        <f t="shared" ca="1" si="842"/>
        <v>9</v>
      </c>
      <c r="C11960" s="45">
        <f t="shared" ca="1" si="843"/>
        <v>1</v>
      </c>
    </row>
    <row r="11961" spans="1:3" x14ac:dyDescent="0.35">
      <c r="A11961" s="6" t="s">
        <v>2147</v>
      </c>
      <c r="B11961" s="8">
        <f t="shared" ca="1" si="842"/>
        <v>1</v>
      </c>
      <c r="C11961" s="45">
        <f t="shared" ca="1" si="843"/>
        <v>1</v>
      </c>
    </row>
    <row r="11962" spans="1:3" x14ac:dyDescent="0.35">
      <c r="A11962" s="6" t="s">
        <v>2148</v>
      </c>
      <c r="B11962" s="8">
        <f t="shared" ca="1" si="842"/>
        <v>1</v>
      </c>
      <c r="C11962" s="45">
        <f t="shared" ca="1" si="843"/>
        <v>1</v>
      </c>
    </row>
    <row r="11963" spans="1:3" x14ac:dyDescent="0.35">
      <c r="A11963" s="6" t="s">
        <v>2149</v>
      </c>
      <c r="B11963" s="8">
        <f t="shared" ca="1" si="842"/>
        <v>30</v>
      </c>
      <c r="C11963" s="45">
        <f t="shared" ca="1" si="843"/>
        <v>1</v>
      </c>
    </row>
    <row r="11964" spans="1:3" x14ac:dyDescent="0.35">
      <c r="A11964" s="6" t="s">
        <v>2150</v>
      </c>
      <c r="B11964" s="8">
        <f t="shared" ca="1" si="842"/>
        <v>1</v>
      </c>
      <c r="C11964" s="45">
        <f t="shared" ca="1" si="843"/>
        <v>1</v>
      </c>
    </row>
    <row r="11965" spans="1:3" x14ac:dyDescent="0.35">
      <c r="A11965" s="6" t="s">
        <v>2151</v>
      </c>
      <c r="B11965" s="8">
        <f t="shared" ca="1" si="842"/>
        <v>90</v>
      </c>
      <c r="C11965" s="45">
        <f t="shared" ca="1" si="843"/>
        <v>1</v>
      </c>
    </row>
    <row r="11966" spans="1:3" x14ac:dyDescent="0.35">
      <c r="A11966" s="6" t="s">
        <v>2156</v>
      </c>
      <c r="B11966" s="8">
        <f t="shared" ca="1" si="842"/>
        <v>30</v>
      </c>
      <c r="C11966" s="45">
        <f t="shared" ca="1" si="843"/>
        <v>1</v>
      </c>
    </row>
    <row r="11967" spans="1:3" x14ac:dyDescent="0.35">
      <c r="A11967" s="6" t="s">
        <v>2162</v>
      </c>
      <c r="B11967" s="8">
        <f t="shared" ca="1" si="842"/>
        <v>6</v>
      </c>
      <c r="C11967" s="45">
        <f t="shared" ca="1" si="843"/>
        <v>1</v>
      </c>
    </row>
    <row r="11968" spans="1:3" x14ac:dyDescent="0.35">
      <c r="A11968" s="6" t="s">
        <v>2163</v>
      </c>
      <c r="B11968" s="8">
        <f t="shared" ca="1" si="842"/>
        <v>53</v>
      </c>
      <c r="C11968" s="45">
        <f t="shared" ca="1" si="843"/>
        <v>1</v>
      </c>
    </row>
    <row r="11969" spans="1:3" x14ac:dyDescent="0.35">
      <c r="A11969" s="6" t="s">
        <v>2178</v>
      </c>
      <c r="B11969" s="8">
        <f t="shared" ca="1" si="842"/>
        <v>9</v>
      </c>
      <c r="C11969" s="45">
        <f t="shared" ca="1" si="843"/>
        <v>1</v>
      </c>
    </row>
    <row r="11970" spans="1:3" x14ac:dyDescent="0.35">
      <c r="A11970" s="6" t="s">
        <v>2179</v>
      </c>
      <c r="B11970" s="8">
        <f t="shared" ca="1" si="842"/>
        <v>1</v>
      </c>
      <c r="C11970" s="45">
        <f t="shared" ca="1" si="843"/>
        <v>1</v>
      </c>
    </row>
    <row r="11971" spans="1:3" x14ac:dyDescent="0.35">
      <c r="A11971" s="6" t="s">
        <v>2180</v>
      </c>
      <c r="B11971" s="8">
        <f t="shared" ca="1" si="842"/>
        <v>159</v>
      </c>
      <c r="C11971" s="45">
        <f t="shared" ca="1" si="843"/>
        <v>1</v>
      </c>
    </row>
    <row r="11972" spans="1:3" x14ac:dyDescent="0.35">
      <c r="A11972" s="6" t="s">
        <v>2186</v>
      </c>
      <c r="B11972" s="8">
        <f t="shared" ca="1" si="842"/>
        <v>10</v>
      </c>
      <c r="C11972" s="45">
        <f t="shared" ca="1" si="843"/>
        <v>1</v>
      </c>
    </row>
    <row r="11973" spans="1:3" x14ac:dyDescent="0.35">
      <c r="A11973" s="6" t="s">
        <v>2187</v>
      </c>
      <c r="B11973" s="8">
        <f t="shared" ca="1" si="842"/>
        <v>23</v>
      </c>
      <c r="C11973" s="45">
        <f t="shared" ca="1" si="843"/>
        <v>1</v>
      </c>
    </row>
    <row r="11974" spans="1:3" x14ac:dyDescent="0.35">
      <c r="A11974" s="6" t="s">
        <v>2188</v>
      </c>
      <c r="B11974" s="8">
        <f t="shared" ca="1" si="842"/>
        <v>190</v>
      </c>
      <c r="C11974" s="45">
        <f t="shared" ca="1" si="843"/>
        <v>1</v>
      </c>
    </row>
    <row r="11975" spans="1:3" x14ac:dyDescent="0.35">
      <c r="A11975" s="6" t="s">
        <v>2267</v>
      </c>
      <c r="B11975" s="8">
        <f t="shared" ca="1" si="842"/>
        <v>46</v>
      </c>
      <c r="C11975" s="45">
        <f t="shared" ca="1" si="843"/>
        <v>1</v>
      </c>
    </row>
    <row r="11976" spans="1:3" x14ac:dyDescent="0.35">
      <c r="A11976" s="6" t="s">
        <v>2272</v>
      </c>
      <c r="B11976" s="8">
        <f t="shared" ca="1" si="842"/>
        <v>65</v>
      </c>
      <c r="C11976" s="45">
        <f t="shared" ca="1" si="843"/>
        <v>1</v>
      </c>
    </row>
    <row r="11977" spans="1:3" x14ac:dyDescent="0.35">
      <c r="A11977" s="6" t="s">
        <v>2273</v>
      </c>
      <c r="B11977" s="8">
        <f t="shared" ca="1" si="842"/>
        <v>59</v>
      </c>
      <c r="C11977" s="45">
        <f t="shared" ca="1" si="843"/>
        <v>1</v>
      </c>
    </row>
    <row r="11978" spans="1:3" x14ac:dyDescent="0.35">
      <c r="A11978" s="6" t="s">
        <v>2283</v>
      </c>
      <c r="B11978" s="8">
        <f t="shared" ca="1" si="842"/>
        <v>11</v>
      </c>
      <c r="C11978" s="45">
        <f t="shared" ca="1" si="843"/>
        <v>1</v>
      </c>
    </row>
    <row r="11979" spans="1:3" x14ac:dyDescent="0.35">
      <c r="A11979" s="6" t="s">
        <v>2284</v>
      </c>
      <c r="B11979" s="8">
        <f t="shared" ca="1" si="842"/>
        <v>24</v>
      </c>
      <c r="C11979" s="45">
        <f t="shared" ca="1" si="843"/>
        <v>1</v>
      </c>
    </row>
    <row r="11980" spans="1:3" x14ac:dyDescent="0.35">
      <c r="A11980" s="6" t="s">
        <v>2285</v>
      </c>
      <c r="B11980" s="8">
        <f t="shared" ca="1" si="842"/>
        <v>120</v>
      </c>
      <c r="C11980" s="45">
        <f t="shared" ca="1" si="843"/>
        <v>1</v>
      </c>
    </row>
    <row r="11981" spans="1:3" x14ac:dyDescent="0.35">
      <c r="A11981" s="6" t="s">
        <v>2294</v>
      </c>
      <c r="B11981" s="8">
        <f t="shared" ca="1" si="842"/>
        <v>85</v>
      </c>
      <c r="C11981" s="45">
        <f t="shared" ca="1" si="843"/>
        <v>1</v>
      </c>
    </row>
    <row r="11982" spans="1:3" x14ac:dyDescent="0.35">
      <c r="A11982" s="6" t="s">
        <v>2295</v>
      </c>
      <c r="B11982" s="8">
        <f t="shared" ca="1" si="842"/>
        <v>45</v>
      </c>
      <c r="C11982" s="45">
        <f t="shared" ca="1" si="843"/>
        <v>1</v>
      </c>
    </row>
    <row r="11983" spans="1:3" x14ac:dyDescent="0.35">
      <c r="A11983" s="6" t="s">
        <v>2296</v>
      </c>
      <c r="B11983" s="8">
        <f t="shared" ca="1" si="842"/>
        <v>56</v>
      </c>
      <c r="C11983" s="45">
        <f t="shared" ca="1" si="843"/>
        <v>1</v>
      </c>
    </row>
    <row r="11984" spans="1:3" x14ac:dyDescent="0.35">
      <c r="A11984" s="6" t="s">
        <v>2302</v>
      </c>
      <c r="B11984" s="8">
        <f t="shared" ca="1" si="842"/>
        <v>16</v>
      </c>
      <c r="C11984" s="45">
        <f t="shared" ca="1" si="843"/>
        <v>1</v>
      </c>
    </row>
    <row r="11985" spans="1:3" x14ac:dyDescent="0.35">
      <c r="A11985" s="6" t="s">
        <v>2968</v>
      </c>
      <c r="B11985" s="8">
        <f t="shared" ca="1" si="842"/>
        <v>25</v>
      </c>
      <c r="C11985" s="45">
        <f t="shared" ca="1" si="843"/>
        <v>1</v>
      </c>
    </row>
    <row r="11986" spans="1:3" x14ac:dyDescent="0.35">
      <c r="A11986" s="6" t="s">
        <v>2303</v>
      </c>
      <c r="B11986" s="8">
        <f t="shared" ca="1" si="842"/>
        <v>62</v>
      </c>
      <c r="C11986" s="45">
        <f t="shared" ca="1" si="843"/>
        <v>1</v>
      </c>
    </row>
    <row r="11987" spans="1:3" x14ac:dyDescent="0.35">
      <c r="A11987" s="6" t="s">
        <v>2309</v>
      </c>
      <c r="B11987" s="8">
        <f t="shared" ca="1" si="842"/>
        <v>27</v>
      </c>
      <c r="C11987" s="45">
        <f t="shared" ca="1" si="843"/>
        <v>1</v>
      </c>
    </row>
    <row r="11988" spans="1:3" x14ac:dyDescent="0.35">
      <c r="A11988" s="6" t="s">
        <v>2311</v>
      </c>
      <c r="B11988" s="8">
        <f t="shared" ca="1" si="842"/>
        <v>3</v>
      </c>
      <c r="C11988" s="45">
        <f t="shared" ca="1" si="843"/>
        <v>1</v>
      </c>
    </row>
    <row r="11989" spans="1:3" x14ac:dyDescent="0.35">
      <c r="A11989" s="6" t="s">
        <v>2312</v>
      </c>
      <c r="B11989" s="8">
        <f t="shared" ca="1" si="842"/>
        <v>62</v>
      </c>
      <c r="C11989" s="45">
        <f t="shared" ca="1" si="843"/>
        <v>1</v>
      </c>
    </row>
    <row r="11990" spans="1:3" x14ac:dyDescent="0.35">
      <c r="A11990" s="6" t="s">
        <v>2318</v>
      </c>
      <c r="B11990" s="8">
        <f t="shared" ca="1" si="842"/>
        <v>110</v>
      </c>
      <c r="C11990" s="45">
        <f t="shared" ca="1" si="843"/>
        <v>1</v>
      </c>
    </row>
    <row r="11991" spans="1:3" x14ac:dyDescent="0.35">
      <c r="A11991" s="6" t="s">
        <v>2323</v>
      </c>
      <c r="B11991" s="8">
        <f t="shared" ca="1" si="842"/>
        <v>1</v>
      </c>
      <c r="C11991" s="45">
        <f t="shared" ca="1" si="843"/>
        <v>1</v>
      </c>
    </row>
    <row r="11992" spans="1:3" x14ac:dyDescent="0.35">
      <c r="A11992" s="6" t="s">
        <v>2324</v>
      </c>
      <c r="B11992" s="8">
        <f t="shared" ca="1" si="842"/>
        <v>107</v>
      </c>
      <c r="C11992" s="45">
        <f t="shared" ca="1" si="843"/>
        <v>1</v>
      </c>
    </row>
    <row r="11993" spans="1:3" x14ac:dyDescent="0.35">
      <c r="A11993" s="6" t="s">
        <v>2325</v>
      </c>
      <c r="B11993" s="8">
        <f t="shared" ca="1" si="842"/>
        <v>323</v>
      </c>
      <c r="C11993" s="45">
        <f t="shared" ca="1" si="843"/>
        <v>1</v>
      </c>
    </row>
    <row r="11994" spans="1:3" x14ac:dyDescent="0.35">
      <c r="A11994" s="6" t="s">
        <v>2362</v>
      </c>
      <c r="B11994" s="8">
        <f t="shared" ca="1" si="842"/>
        <v>51</v>
      </c>
      <c r="C11994" s="45">
        <f t="shared" ca="1" si="843"/>
        <v>1</v>
      </c>
    </row>
    <row r="11995" spans="1:3" x14ac:dyDescent="0.35">
      <c r="A11995" s="6" t="s">
        <v>2379</v>
      </c>
      <c r="B11995" s="8">
        <f t="shared" ca="1" si="842"/>
        <v>30</v>
      </c>
      <c r="C11995" s="45">
        <f t="shared" ca="1" si="843"/>
        <v>1</v>
      </c>
    </row>
    <row r="11996" spans="1:3" x14ac:dyDescent="0.35">
      <c r="A11996" s="6" t="s">
        <v>2957</v>
      </c>
      <c r="B11996" s="8">
        <f t="shared" ca="1" si="842"/>
        <v>38</v>
      </c>
      <c r="C11996" s="45">
        <f t="shared" ca="1" si="843"/>
        <v>1</v>
      </c>
    </row>
    <row r="11997" spans="1:3" x14ac:dyDescent="0.35">
      <c r="A11997" s="6" t="s">
        <v>2383</v>
      </c>
      <c r="B11997" s="8">
        <f t="shared" ca="1" si="842"/>
        <v>45</v>
      </c>
      <c r="C11997" s="45">
        <f t="shared" ca="1" si="843"/>
        <v>1</v>
      </c>
    </row>
    <row r="11998" spans="1:3" x14ac:dyDescent="0.35">
      <c r="A11998" s="6" t="s">
        <v>2388</v>
      </c>
      <c r="B11998" s="8">
        <f t="shared" ca="1" si="842"/>
        <v>255</v>
      </c>
      <c r="C11998" s="45">
        <f t="shared" ca="1" si="843"/>
        <v>1</v>
      </c>
    </row>
    <row r="11999" spans="1:3" x14ac:dyDescent="0.35">
      <c r="A11999" s="6" t="s">
        <v>2419</v>
      </c>
      <c r="B11999" s="8">
        <f t="shared" ca="1" si="842"/>
        <v>6</v>
      </c>
      <c r="C11999" s="45">
        <f t="shared" ca="1" si="843"/>
        <v>1</v>
      </c>
    </row>
    <row r="12000" spans="1:3" x14ac:dyDescent="0.35">
      <c r="A12000" s="6" t="s">
        <v>2958</v>
      </c>
      <c r="B12000" s="8">
        <f t="shared" ca="1" si="842"/>
        <v>1</v>
      </c>
      <c r="C12000" s="45">
        <f t="shared" ca="1" si="843"/>
        <v>1</v>
      </c>
    </row>
    <row r="12001" spans="1:3" x14ac:dyDescent="0.35">
      <c r="A12001" s="6" t="s">
        <v>2420</v>
      </c>
      <c r="B12001" s="8">
        <f t="shared" ca="1" si="842"/>
        <v>18</v>
      </c>
      <c r="C12001" s="45">
        <f t="shared" ca="1" si="843"/>
        <v>1</v>
      </c>
    </row>
    <row r="12002" spans="1:3" x14ac:dyDescent="0.35">
      <c r="A12002" s="6" t="s">
        <v>2422</v>
      </c>
      <c r="B12002" s="8">
        <f t="shared" ca="1" si="842"/>
        <v>32</v>
      </c>
      <c r="C12002" s="45">
        <f t="shared" ca="1" si="843"/>
        <v>1</v>
      </c>
    </row>
    <row r="12003" spans="1:3" x14ac:dyDescent="0.35">
      <c r="A12003" s="6" t="s">
        <v>2423</v>
      </c>
      <c r="B12003" s="8">
        <f t="shared" ca="1" si="842"/>
        <v>23</v>
      </c>
      <c r="C12003" s="45">
        <f t="shared" ca="1" si="843"/>
        <v>1</v>
      </c>
    </row>
    <row r="12004" spans="1:3" x14ac:dyDescent="0.35">
      <c r="A12004" s="6" t="s">
        <v>2424</v>
      </c>
      <c r="B12004" s="8">
        <f t="shared" ca="1" si="842"/>
        <v>53</v>
      </c>
      <c r="C12004" s="45">
        <f t="shared" ca="1" si="843"/>
        <v>1</v>
      </c>
    </row>
    <row r="12005" spans="1:3" x14ac:dyDescent="0.35">
      <c r="A12005" s="6" t="s">
        <v>2429</v>
      </c>
      <c r="B12005" s="8">
        <f t="shared" ca="1" si="842"/>
        <v>1</v>
      </c>
      <c r="C12005" s="45">
        <f t="shared" ca="1" si="843"/>
        <v>1</v>
      </c>
    </row>
    <row r="12006" spans="1:3" x14ac:dyDescent="0.35">
      <c r="A12006" s="6" t="s">
        <v>2430</v>
      </c>
      <c r="B12006" s="8">
        <f t="shared" ca="1" si="842"/>
        <v>44</v>
      </c>
      <c r="C12006" s="45">
        <f t="shared" ca="1" si="843"/>
        <v>1</v>
      </c>
    </row>
    <row r="12007" spans="1:3" x14ac:dyDescent="0.35">
      <c r="A12007" s="6" t="s">
        <v>2431</v>
      </c>
      <c r="B12007" s="8">
        <f t="shared" ca="1" si="842"/>
        <v>51</v>
      </c>
      <c r="C12007" s="45">
        <f t="shared" ca="1" si="843"/>
        <v>1</v>
      </c>
    </row>
    <row r="12008" spans="1:3" x14ac:dyDescent="0.35">
      <c r="A12008" s="6" t="s">
        <v>2439</v>
      </c>
      <c r="B12008" s="8">
        <f t="shared" ca="1" si="842"/>
        <v>119</v>
      </c>
      <c r="C12008" s="45">
        <f t="shared" ca="1" si="843"/>
        <v>1</v>
      </c>
    </row>
    <row r="12009" spans="1:3" x14ac:dyDescent="0.35">
      <c r="A12009" s="6" t="s">
        <v>2479</v>
      </c>
      <c r="B12009" s="8">
        <f t="shared" ca="1" si="842"/>
        <v>157</v>
      </c>
      <c r="C12009" s="45">
        <f t="shared" ca="1" si="843"/>
        <v>1</v>
      </c>
    </row>
    <row r="12010" spans="1:3" x14ac:dyDescent="0.35">
      <c r="A12010" s="6" t="s">
        <v>2502</v>
      </c>
      <c r="B12010" s="8">
        <f t="shared" ca="1" si="842"/>
        <v>21</v>
      </c>
      <c r="C12010" s="45">
        <f t="shared" ca="1" si="843"/>
        <v>1</v>
      </c>
    </row>
    <row r="12011" spans="1:3" x14ac:dyDescent="0.35">
      <c r="A12011" s="6" t="s">
        <v>2503</v>
      </c>
      <c r="B12011" s="8">
        <f t="shared" ca="1" si="842"/>
        <v>0</v>
      </c>
      <c r="C12011" s="45" t="str">
        <f t="shared" ca="1" si="843"/>
        <v/>
      </c>
    </row>
    <row r="12012" spans="1:3" x14ac:dyDescent="0.35">
      <c r="A12012" s="6" t="s">
        <v>2504</v>
      </c>
      <c r="B12012" s="8">
        <f t="shared" ca="1" si="842"/>
        <v>40</v>
      </c>
      <c r="C12012" s="45">
        <f t="shared" ca="1" si="843"/>
        <v>1</v>
      </c>
    </row>
    <row r="12013" spans="1:3" x14ac:dyDescent="0.35">
      <c r="A12013" s="6" t="s">
        <v>2510</v>
      </c>
      <c r="B12013" s="8">
        <f t="shared" ca="1" si="842"/>
        <v>51</v>
      </c>
      <c r="C12013" s="45">
        <f t="shared" ca="1" si="843"/>
        <v>1</v>
      </c>
    </row>
    <row r="12014" spans="1:3" x14ac:dyDescent="0.35">
      <c r="A12014" s="6" t="s">
        <v>2511</v>
      </c>
      <c r="B12014" s="8">
        <f t="shared" ca="1" si="842"/>
        <v>38</v>
      </c>
      <c r="C12014" s="45">
        <f t="shared" ca="1" si="843"/>
        <v>1</v>
      </c>
    </row>
    <row r="12015" spans="1:3" x14ac:dyDescent="0.35">
      <c r="A12015" s="6" t="s">
        <v>2512</v>
      </c>
      <c r="B12015" s="8">
        <f t="shared" ca="1" si="842"/>
        <v>2</v>
      </c>
      <c r="C12015" s="45">
        <f t="shared" ca="1" si="843"/>
        <v>1</v>
      </c>
    </row>
    <row r="12016" spans="1:3" x14ac:dyDescent="0.35">
      <c r="A12016" s="6" t="s">
        <v>2513</v>
      </c>
      <c r="B12016" s="8">
        <f t="shared" ca="1" si="842"/>
        <v>24</v>
      </c>
      <c r="C12016" s="45">
        <f t="shared" ca="1" si="843"/>
        <v>1</v>
      </c>
    </row>
    <row r="12017" spans="1:3" x14ac:dyDescent="0.35">
      <c r="A12017" s="6" t="s">
        <v>2515</v>
      </c>
      <c r="B12017" s="8">
        <f t="shared" ref="B12017:B12061" ca="1" si="844">SUMPRODUCT(SUBTOTAL(3,OFFSET($A$19:$A$11816,ROW($A$19:$A$11816)-MIN(ROW($A$19:$A$11816)),,1)),ISNUMBER(SEARCH(A12017,$A$19:$A$11816))+0)</f>
        <v>82</v>
      </c>
      <c r="C12017" s="45">
        <f t="shared" ca="1" si="843"/>
        <v>1</v>
      </c>
    </row>
    <row r="12018" spans="1:3" x14ac:dyDescent="0.35">
      <c r="A12018" s="6" t="s">
        <v>2522</v>
      </c>
      <c r="B12018" s="8">
        <f t="shared" ca="1" si="844"/>
        <v>17</v>
      </c>
      <c r="C12018" s="45">
        <f t="shared" ref="C12018:C12061" ca="1" si="845">IF(OR(B12018&gt;0,$H$11824="Y"),1,"")</f>
        <v>1</v>
      </c>
    </row>
    <row r="12019" spans="1:3" x14ac:dyDescent="0.35">
      <c r="A12019" s="6" t="s">
        <v>2523</v>
      </c>
      <c r="B12019" s="8">
        <f t="shared" ca="1" si="844"/>
        <v>4</v>
      </c>
      <c r="C12019" s="45">
        <f t="shared" ca="1" si="845"/>
        <v>1</v>
      </c>
    </row>
    <row r="12020" spans="1:3" x14ac:dyDescent="0.35">
      <c r="A12020" s="6" t="s">
        <v>2524</v>
      </c>
      <c r="B12020" s="8">
        <f t="shared" ca="1" si="844"/>
        <v>97</v>
      </c>
      <c r="C12020" s="45">
        <f t="shared" ca="1" si="845"/>
        <v>1</v>
      </c>
    </row>
    <row r="12021" spans="1:3" x14ac:dyDescent="0.35">
      <c r="A12021" s="6" t="s">
        <v>2541</v>
      </c>
      <c r="B12021" s="8">
        <f t="shared" ca="1" si="844"/>
        <v>1</v>
      </c>
      <c r="C12021" s="45">
        <f t="shared" ca="1" si="845"/>
        <v>1</v>
      </c>
    </row>
    <row r="12022" spans="1:3" x14ac:dyDescent="0.35">
      <c r="A12022" s="6" t="s">
        <v>2542</v>
      </c>
      <c r="B12022" s="8">
        <f t="shared" ca="1" si="844"/>
        <v>425</v>
      </c>
      <c r="C12022" s="45">
        <f t="shared" ca="1" si="845"/>
        <v>1</v>
      </c>
    </row>
    <row r="12023" spans="1:3" x14ac:dyDescent="0.35">
      <c r="A12023" s="6" t="s">
        <v>2565</v>
      </c>
      <c r="B12023" s="8">
        <f t="shared" ca="1" si="844"/>
        <v>41</v>
      </c>
      <c r="C12023" s="45">
        <f t="shared" ca="1" si="845"/>
        <v>1</v>
      </c>
    </row>
    <row r="12024" spans="1:3" x14ac:dyDescent="0.35">
      <c r="A12024" s="6" t="s">
        <v>2566</v>
      </c>
      <c r="B12024" s="8">
        <f t="shared" ca="1" si="844"/>
        <v>36</v>
      </c>
      <c r="C12024" s="45">
        <f t="shared" ca="1" si="845"/>
        <v>1</v>
      </c>
    </row>
    <row r="12025" spans="1:3" x14ac:dyDescent="0.35">
      <c r="A12025" s="6" t="s">
        <v>2567</v>
      </c>
      <c r="B12025" s="8">
        <f t="shared" ca="1" si="844"/>
        <v>13</v>
      </c>
      <c r="C12025" s="45">
        <f t="shared" ca="1" si="845"/>
        <v>1</v>
      </c>
    </row>
    <row r="12026" spans="1:3" x14ac:dyDescent="0.35">
      <c r="A12026" s="6" t="s">
        <v>2568</v>
      </c>
      <c r="B12026" s="8">
        <f t="shared" ca="1" si="844"/>
        <v>6</v>
      </c>
      <c r="C12026" s="45">
        <f t="shared" ca="1" si="845"/>
        <v>1</v>
      </c>
    </row>
    <row r="12027" spans="1:3" x14ac:dyDescent="0.35">
      <c r="A12027" s="6" t="s">
        <v>2569</v>
      </c>
      <c r="B12027" s="8">
        <f t="shared" ca="1" si="844"/>
        <v>15</v>
      </c>
      <c r="C12027" s="45">
        <f t="shared" ca="1" si="845"/>
        <v>1</v>
      </c>
    </row>
    <row r="12028" spans="1:3" x14ac:dyDescent="0.35">
      <c r="A12028" s="6" t="s">
        <v>2570</v>
      </c>
      <c r="B12028" s="8">
        <f t="shared" ca="1" si="844"/>
        <v>1</v>
      </c>
      <c r="C12028" s="45">
        <f t="shared" ca="1" si="845"/>
        <v>1</v>
      </c>
    </row>
    <row r="12029" spans="1:3" x14ac:dyDescent="0.35">
      <c r="A12029" s="6" t="s">
        <v>2571</v>
      </c>
      <c r="B12029" s="8">
        <f t="shared" ca="1" si="844"/>
        <v>77</v>
      </c>
      <c r="C12029" s="45">
        <f t="shared" ca="1" si="845"/>
        <v>1</v>
      </c>
    </row>
    <row r="12030" spans="1:3" x14ac:dyDescent="0.35">
      <c r="A12030" s="6" t="s">
        <v>2577</v>
      </c>
      <c r="B12030" s="8">
        <f t="shared" ca="1" si="844"/>
        <v>24</v>
      </c>
      <c r="C12030" s="45">
        <f t="shared" ca="1" si="845"/>
        <v>1</v>
      </c>
    </row>
    <row r="12031" spans="1:3" x14ac:dyDescent="0.35">
      <c r="A12031" s="6" t="s">
        <v>2578</v>
      </c>
      <c r="B12031" s="8">
        <f t="shared" ca="1" si="844"/>
        <v>35</v>
      </c>
      <c r="C12031" s="45">
        <f t="shared" ca="1" si="845"/>
        <v>1</v>
      </c>
    </row>
    <row r="12032" spans="1:3" x14ac:dyDescent="0.35">
      <c r="A12032" s="6" t="s">
        <v>2579</v>
      </c>
      <c r="B12032" s="8">
        <f t="shared" ca="1" si="844"/>
        <v>132</v>
      </c>
      <c r="C12032" s="45">
        <f t="shared" ca="1" si="845"/>
        <v>1</v>
      </c>
    </row>
    <row r="12033" spans="1:3" x14ac:dyDescent="0.35">
      <c r="A12033" s="6" t="s">
        <v>2597</v>
      </c>
      <c r="B12033" s="8">
        <f t="shared" ca="1" si="844"/>
        <v>10</v>
      </c>
      <c r="C12033" s="45">
        <f t="shared" ca="1" si="845"/>
        <v>1</v>
      </c>
    </row>
    <row r="12034" spans="1:3" x14ac:dyDescent="0.35">
      <c r="A12034" s="6" t="s">
        <v>2969</v>
      </c>
      <c r="B12034" s="8">
        <f t="shared" ca="1" si="844"/>
        <v>59</v>
      </c>
      <c r="C12034" s="45">
        <f t="shared" ca="1" si="845"/>
        <v>1</v>
      </c>
    </row>
    <row r="12035" spans="1:3" x14ac:dyDescent="0.35">
      <c r="A12035" s="6" t="s">
        <v>2602</v>
      </c>
      <c r="B12035" s="8">
        <f t="shared" ca="1" si="844"/>
        <v>83</v>
      </c>
      <c r="C12035" s="45">
        <f t="shared" ca="1" si="845"/>
        <v>1</v>
      </c>
    </row>
    <row r="12036" spans="1:3" x14ac:dyDescent="0.35">
      <c r="A12036" s="6" t="s">
        <v>2607</v>
      </c>
      <c r="B12036" s="8">
        <f t="shared" ca="1" si="844"/>
        <v>8</v>
      </c>
      <c r="C12036" s="45">
        <f t="shared" ca="1" si="845"/>
        <v>1</v>
      </c>
    </row>
    <row r="12037" spans="1:3" x14ac:dyDescent="0.35">
      <c r="A12037" s="6" t="s">
        <v>2608</v>
      </c>
      <c r="B12037" s="8">
        <f t="shared" ca="1" si="844"/>
        <v>71</v>
      </c>
      <c r="C12037" s="45">
        <f t="shared" ca="1" si="845"/>
        <v>1</v>
      </c>
    </row>
    <row r="12038" spans="1:3" x14ac:dyDescent="0.35">
      <c r="A12038" s="6" t="s">
        <v>2610</v>
      </c>
      <c r="B12038" s="8">
        <f t="shared" ca="1" si="844"/>
        <v>9</v>
      </c>
      <c r="C12038" s="45">
        <f t="shared" ca="1" si="845"/>
        <v>1</v>
      </c>
    </row>
    <row r="12039" spans="1:3" x14ac:dyDescent="0.35">
      <c r="A12039" s="6" t="s">
        <v>2611</v>
      </c>
      <c r="B12039" s="8">
        <f t="shared" ca="1" si="844"/>
        <v>17</v>
      </c>
      <c r="C12039" s="45">
        <f t="shared" ca="1" si="845"/>
        <v>1</v>
      </c>
    </row>
    <row r="12040" spans="1:3" x14ac:dyDescent="0.35">
      <c r="A12040" s="6" t="s">
        <v>2612</v>
      </c>
      <c r="B12040" s="8">
        <f t="shared" ca="1" si="844"/>
        <v>36</v>
      </c>
      <c r="C12040" s="45">
        <f t="shared" ca="1" si="845"/>
        <v>1</v>
      </c>
    </row>
    <row r="12041" spans="1:3" x14ac:dyDescent="0.35">
      <c r="A12041" s="6" t="s">
        <v>2614</v>
      </c>
      <c r="B12041" s="8">
        <f t="shared" ca="1" si="844"/>
        <v>87</v>
      </c>
      <c r="C12041" s="45">
        <f t="shared" ca="1" si="845"/>
        <v>1</v>
      </c>
    </row>
    <row r="12042" spans="1:3" x14ac:dyDescent="0.35">
      <c r="A12042" s="6" t="s">
        <v>2615</v>
      </c>
      <c r="B12042" s="8">
        <f t="shared" ca="1" si="844"/>
        <v>93</v>
      </c>
      <c r="C12042" s="45">
        <f t="shared" ca="1" si="845"/>
        <v>1</v>
      </c>
    </row>
    <row r="12043" spans="1:3" x14ac:dyDescent="0.35">
      <c r="A12043" s="6" t="s">
        <v>2617</v>
      </c>
      <c r="B12043" s="8">
        <f t="shared" ca="1" si="844"/>
        <v>12</v>
      </c>
      <c r="C12043" s="45">
        <f t="shared" ca="1" si="845"/>
        <v>1</v>
      </c>
    </row>
    <row r="12044" spans="1:3" x14ac:dyDescent="0.35">
      <c r="A12044" s="6" t="s">
        <v>2618</v>
      </c>
      <c r="B12044" s="8">
        <f t="shared" ca="1" si="844"/>
        <v>5</v>
      </c>
      <c r="C12044" s="45">
        <f t="shared" ca="1" si="845"/>
        <v>1</v>
      </c>
    </row>
    <row r="12045" spans="1:3" x14ac:dyDescent="0.35">
      <c r="A12045" s="6" t="s">
        <v>2619</v>
      </c>
      <c r="B12045" s="8">
        <f t="shared" ca="1" si="844"/>
        <v>10</v>
      </c>
      <c r="C12045" s="45">
        <f t="shared" ca="1" si="845"/>
        <v>1</v>
      </c>
    </row>
    <row r="12046" spans="1:3" x14ac:dyDescent="0.35">
      <c r="A12046" s="6" t="s">
        <v>2620</v>
      </c>
      <c r="B12046" s="8">
        <f t="shared" ca="1" si="844"/>
        <v>12</v>
      </c>
      <c r="C12046" s="45">
        <f t="shared" ca="1" si="845"/>
        <v>1</v>
      </c>
    </row>
    <row r="12047" spans="1:3" x14ac:dyDescent="0.35">
      <c r="A12047" s="6" t="s">
        <v>2621</v>
      </c>
      <c r="B12047" s="8">
        <f t="shared" ca="1" si="844"/>
        <v>91</v>
      </c>
      <c r="C12047" s="45">
        <f t="shared" ca="1" si="845"/>
        <v>1</v>
      </c>
    </row>
    <row r="12048" spans="1:3" x14ac:dyDescent="0.35">
      <c r="A12048" s="6" t="s">
        <v>2627</v>
      </c>
      <c r="B12048" s="8">
        <f t="shared" ca="1" si="844"/>
        <v>46</v>
      </c>
      <c r="C12048" s="45">
        <f t="shared" ca="1" si="845"/>
        <v>1</v>
      </c>
    </row>
    <row r="12049" spans="1:4" x14ac:dyDescent="0.35">
      <c r="A12049" s="6" t="s">
        <v>2634</v>
      </c>
      <c r="B12049" s="8">
        <f t="shared" ca="1" si="844"/>
        <v>231</v>
      </c>
      <c r="C12049" s="45">
        <f t="shared" ca="1" si="845"/>
        <v>1</v>
      </c>
    </row>
    <row r="12050" spans="1:4" x14ac:dyDescent="0.35">
      <c r="A12050" s="6" t="s">
        <v>2641</v>
      </c>
      <c r="B12050" s="8">
        <f t="shared" ca="1" si="844"/>
        <v>414</v>
      </c>
      <c r="C12050" s="45">
        <f t="shared" ca="1" si="845"/>
        <v>1</v>
      </c>
    </row>
    <row r="12051" spans="1:4" x14ac:dyDescent="0.35">
      <c r="A12051" s="6" t="s">
        <v>2866</v>
      </c>
      <c r="B12051" s="8">
        <f t="shared" ca="1" si="844"/>
        <v>86</v>
      </c>
      <c r="C12051" s="45">
        <f t="shared" ca="1" si="845"/>
        <v>1</v>
      </c>
    </row>
    <row r="12052" spans="1:4" x14ac:dyDescent="0.35">
      <c r="A12052" s="6" t="s">
        <v>2879</v>
      </c>
      <c r="B12052" s="8">
        <f t="shared" ca="1" si="844"/>
        <v>32</v>
      </c>
      <c r="C12052" s="45">
        <f t="shared" ca="1" si="845"/>
        <v>1</v>
      </c>
    </row>
    <row r="12053" spans="1:4" x14ac:dyDescent="0.35">
      <c r="A12053" s="6" t="s">
        <v>2880</v>
      </c>
      <c r="B12053" s="8">
        <f t="shared" ca="1" si="844"/>
        <v>11</v>
      </c>
      <c r="C12053" s="45">
        <f t="shared" ca="1" si="845"/>
        <v>1</v>
      </c>
    </row>
    <row r="12054" spans="1:4" x14ac:dyDescent="0.35">
      <c r="A12054" s="6" t="s">
        <v>2881</v>
      </c>
      <c r="B12054" s="8">
        <f t="shared" ca="1" si="844"/>
        <v>27</v>
      </c>
      <c r="C12054" s="45">
        <f t="shared" ca="1" si="845"/>
        <v>1</v>
      </c>
    </row>
    <row r="12055" spans="1:4" x14ac:dyDescent="0.35">
      <c r="A12055" s="6" t="s">
        <v>2970</v>
      </c>
      <c r="B12055" s="8">
        <f t="shared" ca="1" si="844"/>
        <v>149</v>
      </c>
      <c r="C12055" s="45">
        <f t="shared" ca="1" si="845"/>
        <v>1</v>
      </c>
    </row>
    <row r="12056" spans="1:4" x14ac:dyDescent="0.35">
      <c r="A12056" s="6" t="s">
        <v>2924</v>
      </c>
      <c r="B12056" s="8">
        <f t="shared" ca="1" si="844"/>
        <v>15</v>
      </c>
      <c r="C12056" s="45">
        <f t="shared" ca="1" si="845"/>
        <v>1</v>
      </c>
    </row>
    <row r="12057" spans="1:4" x14ac:dyDescent="0.35">
      <c r="A12057" s="6" t="s">
        <v>2925</v>
      </c>
      <c r="B12057" s="8">
        <f t="shared" ca="1" si="844"/>
        <v>7</v>
      </c>
      <c r="C12057" s="45">
        <f t="shared" ca="1" si="845"/>
        <v>1</v>
      </c>
    </row>
    <row r="12058" spans="1:4" x14ac:dyDescent="0.35">
      <c r="A12058" s="6" t="s">
        <v>2926</v>
      </c>
      <c r="B12058" s="8">
        <f t="shared" ca="1" si="844"/>
        <v>38</v>
      </c>
      <c r="C12058" s="45">
        <f t="shared" ca="1" si="845"/>
        <v>1</v>
      </c>
    </row>
    <row r="12059" spans="1:4" x14ac:dyDescent="0.35">
      <c r="A12059" s="6" t="s">
        <v>2928</v>
      </c>
      <c r="B12059" s="8">
        <f t="shared" ca="1" si="844"/>
        <v>2</v>
      </c>
      <c r="C12059" s="45">
        <f t="shared" ca="1" si="845"/>
        <v>1</v>
      </c>
    </row>
    <row r="12060" spans="1:4" x14ac:dyDescent="0.35">
      <c r="A12060" s="6" t="s">
        <v>2929</v>
      </c>
      <c r="B12060" s="8">
        <f t="shared" ca="1" si="844"/>
        <v>19</v>
      </c>
      <c r="C12060" s="45">
        <f t="shared" ca="1" si="845"/>
        <v>1</v>
      </c>
    </row>
    <row r="12061" spans="1:4" x14ac:dyDescent="0.35">
      <c r="A12061" s="12" t="s">
        <v>2930</v>
      </c>
      <c r="B12061" s="13">
        <f t="shared" ca="1" si="844"/>
        <v>3</v>
      </c>
      <c r="C12061" s="46">
        <f t="shared" ca="1" si="845"/>
        <v>1</v>
      </c>
    </row>
    <row r="12062" spans="1:4" x14ac:dyDescent="0.35">
      <c r="B12062" t="s">
        <v>2947</v>
      </c>
      <c r="C12062" s="43">
        <f ca="1">SUM(C11825:C12061)</f>
        <v>236</v>
      </c>
      <c r="D12062" s="8"/>
    </row>
    <row r="12063" spans="1:4" x14ac:dyDescent="0.35">
      <c r="B12063" t="s">
        <v>2946</v>
      </c>
      <c r="C12063" s="10">
        <v>236</v>
      </c>
      <c r="D12063" s="8"/>
    </row>
  </sheetData>
  <autoFilter ref="A18:Q11816" xr:uid="{D73103C2-982E-40EB-8A96-2A8FA7A24D07}"/>
  <mergeCells count="2">
    <mergeCell ref="B7:H8"/>
    <mergeCell ref="B14:H15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BC856-4F4A-44B7-A67E-A5075DF97D66}">
  <dimension ref="A1:L24"/>
  <sheetViews>
    <sheetView topLeftCell="A6" workbookViewId="0">
      <selection activeCell="J22" sqref="J22"/>
    </sheetView>
  </sheetViews>
  <sheetFormatPr defaultRowHeight="14.5" x14ac:dyDescent="0.35"/>
  <cols>
    <col min="5" max="5" width="28.54296875" bestFit="1" customWidth="1"/>
    <col min="6" max="6" width="11" bestFit="1" customWidth="1"/>
    <col min="7" max="7" width="12" customWidth="1"/>
    <col min="8" max="8" width="14.81640625" customWidth="1"/>
    <col min="9" max="9" width="9.90625" customWidth="1"/>
    <col min="10" max="10" width="10" customWidth="1"/>
    <col min="11" max="11" width="10.1796875" customWidth="1"/>
    <col min="12" max="12" width="12.26953125" customWidth="1"/>
    <col min="13" max="13" width="14.08984375" bestFit="1" customWidth="1"/>
  </cols>
  <sheetData>
    <row r="1" spans="1:12" x14ac:dyDescent="0.35">
      <c r="A1" s="1" t="s">
        <v>2952</v>
      </c>
    </row>
    <row r="2" spans="1:12" x14ac:dyDescent="0.35">
      <c r="A2" s="1"/>
    </row>
    <row r="3" spans="1:12" x14ac:dyDescent="0.35">
      <c r="H3" s="3" t="s">
        <v>2934</v>
      </c>
      <c r="I3" s="27" t="e">
        <f>Sheet1!#REF!-1</f>
        <v>#REF!</v>
      </c>
    </row>
    <row r="4" spans="1:12" x14ac:dyDescent="0.35">
      <c r="A4" s="1"/>
      <c r="H4" s="6" t="s">
        <v>2935</v>
      </c>
      <c r="I4" s="28" t="e">
        <f>Sheet1!#REF!+1</f>
        <v>#REF!</v>
      </c>
    </row>
    <row r="5" spans="1:12" x14ac:dyDescent="0.35">
      <c r="A5" s="1"/>
      <c r="H5" s="12" t="s">
        <v>2936</v>
      </c>
      <c r="I5" s="29" t="e">
        <f>Sheet1!#REF!-Sheet1!#REF!+1</f>
        <v>#REF!</v>
      </c>
    </row>
    <row r="6" spans="1:12" x14ac:dyDescent="0.35">
      <c r="A6" s="1"/>
      <c r="H6" s="8"/>
      <c r="I6" s="7"/>
    </row>
    <row r="7" spans="1:12" x14ac:dyDescent="0.35">
      <c r="A7" s="49" t="s">
        <v>3041</v>
      </c>
      <c r="H7" s="8"/>
      <c r="I7" s="7"/>
    </row>
    <row r="8" spans="1:12" x14ac:dyDescent="0.35">
      <c r="A8" s="49" t="s">
        <v>2953</v>
      </c>
      <c r="H8" s="8"/>
      <c r="I8" s="7"/>
    </row>
    <row r="9" spans="1:12" x14ac:dyDescent="0.35">
      <c r="A9" s="49" t="s">
        <v>2954</v>
      </c>
      <c r="H9" s="8"/>
      <c r="I9" s="7"/>
    </row>
    <row r="10" spans="1:12" x14ac:dyDescent="0.35">
      <c r="A10" s="49" t="s">
        <v>2951</v>
      </c>
      <c r="H10" s="8"/>
      <c r="I10" s="7"/>
    </row>
    <row r="11" spans="1:12" x14ac:dyDescent="0.35">
      <c r="A11" s="49" t="s">
        <v>2955</v>
      </c>
      <c r="H11" s="8"/>
      <c r="I11" s="7"/>
    </row>
    <row r="12" spans="1:12" x14ac:dyDescent="0.35">
      <c r="A12" s="1"/>
    </row>
    <row r="13" spans="1:12" ht="43.5" x14ac:dyDescent="0.35">
      <c r="A13" s="1"/>
      <c r="E13" s="30" t="s">
        <v>5</v>
      </c>
      <c r="F13" s="31" t="s">
        <v>2937</v>
      </c>
      <c r="G13" s="32" t="s">
        <v>2938</v>
      </c>
      <c r="H13" s="32" t="s">
        <v>2939</v>
      </c>
      <c r="I13" s="32" t="s">
        <v>2940</v>
      </c>
      <c r="J13" s="32" t="s">
        <v>2941</v>
      </c>
      <c r="K13" s="32" t="s">
        <v>2949</v>
      </c>
      <c r="L13" s="48" t="s">
        <v>2950</v>
      </c>
    </row>
    <row r="14" spans="1:12" x14ac:dyDescent="0.35">
      <c r="A14" s="1"/>
      <c r="E14" s="6" t="s">
        <v>21</v>
      </c>
      <c r="F14" s="33">
        <v>43538595.70000045</v>
      </c>
      <c r="G14" s="33">
        <v>452703.71530915704</v>
      </c>
      <c r="H14" s="33">
        <v>1153190.0193504931</v>
      </c>
      <c r="I14" s="34">
        <v>37.754918937403332</v>
      </c>
      <c r="J14" s="34">
        <v>96.174593288388181</v>
      </c>
      <c r="K14" s="34">
        <v>37.754918937403332</v>
      </c>
      <c r="L14" s="35">
        <v>96.174593288388181</v>
      </c>
    </row>
    <row r="15" spans="1:12" x14ac:dyDescent="0.35">
      <c r="A15" s="1"/>
      <c r="E15" s="6" t="s">
        <v>1539</v>
      </c>
      <c r="F15" s="33">
        <v>256.60000000000002</v>
      </c>
      <c r="G15" s="33">
        <v>3.1499156053398809</v>
      </c>
      <c r="H15" s="33">
        <v>5.3484274320634553</v>
      </c>
      <c r="I15" s="34">
        <v>47.97671900000001</v>
      </c>
      <c r="J15" s="34">
        <v>81.462499999999991</v>
      </c>
      <c r="K15" s="34">
        <v>47.97671900000001</v>
      </c>
      <c r="L15" s="35">
        <v>81.462499999999991</v>
      </c>
    </row>
    <row r="16" spans="1:12" x14ac:dyDescent="0.35">
      <c r="A16" s="1"/>
      <c r="E16" s="6" t="s">
        <v>18</v>
      </c>
      <c r="F16" s="33">
        <v>158037.60000000047</v>
      </c>
      <c r="G16" s="33">
        <v>14.994889723532784</v>
      </c>
      <c r="H16" s="33">
        <v>26.559182901562163</v>
      </c>
      <c r="I16" s="34">
        <v>5950.3939027696888</v>
      </c>
      <c r="J16" s="34">
        <v>10539.430626954083</v>
      </c>
      <c r="K16" s="34">
        <v>5950.3939027696888</v>
      </c>
      <c r="L16" s="35">
        <v>10539.430626954083</v>
      </c>
    </row>
    <row r="17" spans="1:12" x14ac:dyDescent="0.35">
      <c r="A17" s="1"/>
      <c r="E17" s="6" t="s">
        <v>343</v>
      </c>
      <c r="F17" s="33">
        <v>721.7</v>
      </c>
      <c r="G17" s="33">
        <v>0.4582222222222222</v>
      </c>
      <c r="H17" s="33">
        <v>0.62484848484848499</v>
      </c>
      <c r="I17" s="34">
        <v>1154.9999999999998</v>
      </c>
      <c r="J17" s="34">
        <v>1575.0000000000002</v>
      </c>
      <c r="K17" s="34">
        <v>1154.9999999999998</v>
      </c>
      <c r="L17" s="35">
        <v>1575.0000000000002</v>
      </c>
    </row>
    <row r="18" spans="1:12" x14ac:dyDescent="0.35">
      <c r="A18" s="1"/>
      <c r="E18" s="6" t="s">
        <v>1445</v>
      </c>
      <c r="F18" s="33">
        <v>0</v>
      </c>
      <c r="G18" s="33">
        <v>0</v>
      </c>
      <c r="H18" s="33">
        <v>0</v>
      </c>
      <c r="I18" s="34" t="s">
        <v>3030</v>
      </c>
      <c r="J18" s="34" t="s">
        <v>3030</v>
      </c>
      <c r="K18" s="34">
        <v>37.892086284381016</v>
      </c>
      <c r="L18" s="35">
        <v>96.522753888300599</v>
      </c>
    </row>
    <row r="19" spans="1:12" x14ac:dyDescent="0.35">
      <c r="A19" s="1"/>
      <c r="E19" s="6" t="s">
        <v>726</v>
      </c>
      <c r="F19" s="33">
        <v>400.9</v>
      </c>
      <c r="G19" s="33">
        <v>7.8607843137254912E-2</v>
      </c>
      <c r="H19" s="33">
        <v>0.10719251336898397</v>
      </c>
      <c r="I19" s="34">
        <v>3739.9999999999991</v>
      </c>
      <c r="J19" s="34">
        <v>5099.9999999999991</v>
      </c>
      <c r="K19" s="34">
        <v>3739.9999999999991</v>
      </c>
      <c r="L19" s="35">
        <v>5099.9999999999991</v>
      </c>
    </row>
    <row r="20" spans="1:12" x14ac:dyDescent="0.35">
      <c r="A20" s="1"/>
      <c r="E20" s="12" t="s">
        <v>15</v>
      </c>
      <c r="F20" s="36">
        <v>0</v>
      </c>
      <c r="G20" s="36">
        <v>0</v>
      </c>
      <c r="H20" s="36">
        <v>0</v>
      </c>
      <c r="I20" s="37" t="s">
        <v>3030</v>
      </c>
      <c r="J20" s="37" t="s">
        <v>3030</v>
      </c>
      <c r="K20" s="34">
        <v>37.892086284381016</v>
      </c>
      <c r="L20" s="35">
        <v>96.522753888300599</v>
      </c>
    </row>
    <row r="21" spans="1:12" x14ac:dyDescent="0.35">
      <c r="A21" s="1"/>
      <c r="E21" s="38" t="s">
        <v>2942</v>
      </c>
      <c r="F21" s="39">
        <f>SUM(F14:F20)</f>
        <v>43698012.500000454</v>
      </c>
      <c r="G21" s="39">
        <f>SUM(G14:G20)</f>
        <v>452722.39694455126</v>
      </c>
      <c r="H21" s="39">
        <f>SUM(H14:H20)</f>
        <v>1153222.6590018249</v>
      </c>
      <c r="I21" s="4"/>
      <c r="J21" s="4"/>
      <c r="K21" s="4"/>
      <c r="L21" s="5"/>
    </row>
    <row r="22" spans="1:12" x14ac:dyDescent="0.35">
      <c r="A22" s="1"/>
      <c r="E22" s="40" t="s">
        <v>2943</v>
      </c>
      <c r="F22" s="41"/>
      <c r="G22" s="41"/>
      <c r="H22" s="13"/>
      <c r="I22" s="42">
        <f>$F$21/$H$21</f>
        <v>37.892086284381016</v>
      </c>
      <c r="J22" s="42">
        <f>$F$21/$G$21</f>
        <v>96.522753888300599</v>
      </c>
      <c r="K22" s="13"/>
      <c r="L22" s="26"/>
    </row>
    <row r="24" spans="1:12" x14ac:dyDescent="0.35">
      <c r="E24" s="2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GEMWs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alison</dc:creator>
  <cp:lastModifiedBy>alison</cp:lastModifiedBy>
  <dcterms:created xsi:type="dcterms:W3CDTF">2018-12-02T16:44:27Z</dcterms:created>
  <dcterms:modified xsi:type="dcterms:W3CDTF">2019-01-21T15:58:32Z</dcterms:modified>
</cp:coreProperties>
</file>